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utrequinlau\Downloads\"/>
    </mc:Choice>
  </mc:AlternateContent>
  <xr:revisionPtr revIDLastSave="0" documentId="8_{747961C1-49CF-4632-B675-46FF6BC67523}" xr6:coauthVersionLast="47" xr6:coauthVersionMax="47" xr10:uidLastSave="{00000000-0000-0000-0000-000000000000}"/>
  <bookViews>
    <workbookView xWindow="-108" yWindow="-108" windowWidth="23256" windowHeight="13896" firstSheet="2" activeTab="5" xr2:uid="{7AF9D641-9E87-43E5-B9D8-CE843203D5DC}"/>
  </bookViews>
  <sheets>
    <sheet name="DA Results" sheetId="9" state="hidden" r:id="rId1"/>
    <sheet name="DA 70% Reduction" sheetId="10" r:id="rId2"/>
    <sheet name="DA TTC Validation " sheetId="11" r:id="rId3"/>
    <sheet name="DA FLAGS processing" sheetId="12" r:id="rId4"/>
    <sheet name="ID Full Results Data 2025Q2" sheetId="8" state="hidden" r:id="rId5"/>
    <sheet name="ID 70% reduction" sheetId="3" r:id="rId6"/>
    <sheet name="ID validation reduction" sheetId="5" r:id="rId7"/>
    <sheet name="ID FLAGS processing" sheetId="6" r:id="rId8"/>
  </sheets>
  <definedNames>
    <definedName name="_xlnm._FilterDatabase" localSheetId="1" hidden="1">'DA 70% Reduction'!$B$7:$M$532</definedName>
    <definedName name="_xlnm._FilterDatabase" localSheetId="3" hidden="1">'DA FLAGS processing'!$B$8:$H$105</definedName>
    <definedName name="_xlnm._FilterDatabase" localSheetId="5" hidden="1">'ID 70% reduction'!$B$7:$J$7</definedName>
    <definedName name="_xlnm._FilterDatabase" localSheetId="7" hidden="1">'ID FLAGS processing'!$B$8:$F$57</definedName>
    <definedName name="_xlnm._FilterDatabase" localSheetId="6" hidden="1">'ID validation reduction'!$A$7:$AJ$309</definedName>
    <definedName name="_xlnm._FilterDatabase" localSheetId="0" hidden="1">'DA Results'!$A$7:$BC$7</definedName>
    <definedName name="_xlnm._FilterDatabase" localSheetId="2" hidden="1">'DA TTC Validation '!$A$7:$AI$7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12" l="1"/>
  <c r="G10" i="12"/>
  <c r="H9" i="12"/>
  <c r="H10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R1729" i="11"/>
  <c r="R1728" i="11"/>
  <c r="R1727" i="11"/>
  <c r="R1726" i="11"/>
  <c r="R1725" i="11"/>
  <c r="R1724" i="11"/>
  <c r="R1723" i="11"/>
  <c r="R1722" i="11"/>
  <c r="R1721" i="11"/>
  <c r="R1720" i="11"/>
  <c r="R1719" i="11"/>
  <c r="R1718" i="11"/>
  <c r="R1717" i="11"/>
  <c r="R1716" i="11"/>
  <c r="R1715" i="11"/>
  <c r="R1714" i="11"/>
  <c r="R1713" i="11"/>
  <c r="R1712" i="11"/>
  <c r="R1711" i="11"/>
  <c r="R1710" i="11"/>
  <c r="R1709" i="11"/>
  <c r="R1708" i="11"/>
  <c r="R1707" i="11"/>
  <c r="R1706" i="11"/>
  <c r="R1705" i="11"/>
  <c r="R1704" i="11"/>
  <c r="R1703" i="11"/>
  <c r="R1702" i="11"/>
  <c r="R1701" i="11"/>
  <c r="R1700" i="11"/>
  <c r="R1699" i="11"/>
  <c r="R1698" i="11"/>
  <c r="R1697" i="11"/>
  <c r="R1696" i="11"/>
  <c r="R1695" i="11"/>
  <c r="R1694" i="11"/>
  <c r="R1693" i="11"/>
  <c r="R1692" i="11"/>
  <c r="R1691" i="11"/>
  <c r="R1690" i="11"/>
  <c r="R1689" i="11"/>
  <c r="R1688" i="11"/>
  <c r="R1687" i="11"/>
  <c r="R1686" i="11"/>
  <c r="R1685" i="11"/>
  <c r="R1684" i="11"/>
  <c r="R1683" i="11"/>
  <c r="R1682" i="11"/>
  <c r="R1681" i="11"/>
  <c r="R1680" i="11"/>
  <c r="R1679" i="11"/>
  <c r="R1678" i="11"/>
  <c r="R1677" i="11"/>
  <c r="R1676" i="11"/>
  <c r="R1675" i="11"/>
  <c r="R1674" i="11"/>
  <c r="R1673" i="11"/>
  <c r="R1672" i="11"/>
  <c r="R1671" i="11"/>
  <c r="R1670" i="11"/>
  <c r="R1669" i="11"/>
  <c r="R1668" i="11"/>
  <c r="R1667" i="11"/>
  <c r="R1666" i="11"/>
  <c r="R1665" i="11"/>
  <c r="R1664" i="11"/>
  <c r="R1663" i="11"/>
  <c r="R1662" i="11"/>
  <c r="R1661" i="11"/>
  <c r="R1660" i="11"/>
  <c r="R1659" i="11"/>
  <c r="R1658" i="11"/>
  <c r="R1657" i="11"/>
  <c r="R1656" i="11"/>
  <c r="R1655" i="11"/>
  <c r="R1654" i="11"/>
  <c r="R1653" i="11"/>
  <c r="R1652" i="11"/>
  <c r="R1651" i="11"/>
  <c r="R1650" i="11"/>
  <c r="R1649" i="11"/>
  <c r="R1648" i="11"/>
  <c r="R1647" i="11"/>
  <c r="R1646" i="11"/>
  <c r="R1645" i="11"/>
  <c r="R1644" i="11"/>
  <c r="R1643" i="11"/>
  <c r="R1642" i="11"/>
  <c r="R1641" i="11"/>
  <c r="R1640" i="11"/>
  <c r="R1639" i="11"/>
  <c r="R1638" i="11"/>
  <c r="R1637" i="11"/>
  <c r="R1636" i="11"/>
  <c r="R1635" i="11"/>
  <c r="R1634" i="11"/>
  <c r="R1633" i="11"/>
  <c r="R1632" i="11"/>
  <c r="R1631" i="11"/>
  <c r="R1630" i="11"/>
  <c r="R1629" i="11"/>
  <c r="R1628" i="11"/>
  <c r="R1627" i="11"/>
  <c r="R1626" i="11"/>
  <c r="R1625" i="11"/>
  <c r="R1624" i="11"/>
  <c r="R1623" i="11"/>
  <c r="R1622" i="11"/>
  <c r="R1621" i="11"/>
  <c r="R1620" i="11"/>
  <c r="R1619" i="11"/>
  <c r="R1618" i="11"/>
  <c r="R1617" i="11"/>
  <c r="R1616" i="11"/>
  <c r="R1615" i="11"/>
  <c r="R1614" i="11"/>
  <c r="R1613" i="11"/>
  <c r="R1612" i="11"/>
  <c r="R1611" i="11"/>
  <c r="R1610" i="11"/>
  <c r="R1609" i="11"/>
  <c r="R1608" i="11"/>
  <c r="R1607" i="11"/>
  <c r="R1606" i="11"/>
  <c r="R1605" i="11"/>
  <c r="R1604" i="11"/>
  <c r="R1603" i="11"/>
  <c r="R1602" i="11"/>
  <c r="R1601" i="11"/>
  <c r="R1600" i="11"/>
  <c r="R1599" i="11"/>
  <c r="R1598" i="11"/>
  <c r="R1597" i="11"/>
  <c r="R1596" i="11"/>
  <c r="R1595" i="11"/>
  <c r="R1594" i="11"/>
  <c r="R1593" i="11"/>
  <c r="R1592" i="11"/>
  <c r="R1591" i="11"/>
  <c r="R1590" i="11"/>
  <c r="R1589" i="11"/>
  <c r="R1588" i="11"/>
  <c r="R1587" i="11"/>
  <c r="R1586" i="11"/>
  <c r="R1585" i="11"/>
  <c r="R1584" i="11"/>
  <c r="R1583" i="11"/>
  <c r="R1582" i="11"/>
  <c r="R1581" i="11"/>
  <c r="R1580" i="11"/>
  <c r="R1579" i="11"/>
  <c r="R1578" i="11"/>
  <c r="R1577" i="11"/>
  <c r="R1576" i="11"/>
  <c r="R1575" i="11"/>
  <c r="R1574" i="11"/>
  <c r="R1573" i="11"/>
  <c r="R1572" i="11"/>
  <c r="R1571" i="11"/>
  <c r="R1570" i="11"/>
  <c r="R1569" i="11"/>
  <c r="R1568" i="11"/>
  <c r="R1567" i="11"/>
  <c r="R1566" i="11"/>
  <c r="R1565" i="11"/>
  <c r="R1564" i="11"/>
  <c r="R1563" i="11"/>
  <c r="R1562" i="11"/>
  <c r="R1561" i="11"/>
  <c r="R1560" i="11"/>
  <c r="R1559" i="11"/>
  <c r="R1558" i="11"/>
  <c r="R1557" i="11"/>
  <c r="R1556" i="11"/>
  <c r="R1555" i="11"/>
  <c r="R1554" i="11"/>
  <c r="R1553" i="11"/>
  <c r="R1552" i="11"/>
  <c r="R1551" i="11"/>
  <c r="R1550" i="11"/>
  <c r="R1549" i="11"/>
  <c r="R1548" i="11"/>
  <c r="R1547" i="11"/>
  <c r="R1546" i="11"/>
  <c r="R1545" i="11"/>
  <c r="R1544" i="11"/>
  <c r="R1543" i="11"/>
  <c r="R1542" i="11"/>
  <c r="R1541" i="11"/>
  <c r="R1540" i="11"/>
  <c r="R1539" i="11"/>
  <c r="R1538" i="11"/>
  <c r="R1537" i="11"/>
  <c r="R1536" i="11"/>
  <c r="R1535" i="11"/>
  <c r="R1534" i="11"/>
  <c r="R1533" i="11"/>
  <c r="R1532" i="11"/>
  <c r="R1531" i="11"/>
  <c r="R1530" i="11"/>
  <c r="R1529" i="11"/>
  <c r="R1528" i="11"/>
  <c r="R1527" i="11"/>
  <c r="R1526" i="11"/>
  <c r="R1525" i="11"/>
  <c r="R1524" i="11"/>
  <c r="R1523" i="11"/>
  <c r="R1522" i="11"/>
  <c r="R1521" i="11"/>
  <c r="R1520" i="11"/>
  <c r="R1519" i="11"/>
  <c r="R1518" i="11"/>
  <c r="R1517" i="11"/>
  <c r="R1516" i="11"/>
  <c r="R1515" i="11"/>
  <c r="R1514" i="11"/>
  <c r="R1513" i="11"/>
  <c r="R1512" i="11"/>
  <c r="R1511" i="11"/>
  <c r="R1510" i="11"/>
  <c r="R1509" i="11"/>
  <c r="R1508" i="11"/>
  <c r="R1507" i="11"/>
  <c r="R1506" i="11"/>
  <c r="R1505" i="11"/>
  <c r="R1504" i="11"/>
  <c r="R1503" i="11"/>
  <c r="R1502" i="11"/>
  <c r="R1501" i="11"/>
  <c r="R1500" i="11"/>
  <c r="R1499" i="11"/>
  <c r="R1498" i="11"/>
  <c r="R1497" i="11"/>
  <c r="R1496" i="11"/>
  <c r="R1495" i="11"/>
  <c r="R1494" i="11"/>
  <c r="R1493" i="11"/>
  <c r="R1492" i="11"/>
  <c r="R1491" i="11"/>
  <c r="R1490" i="11"/>
  <c r="R1489" i="11"/>
  <c r="R1488" i="11"/>
  <c r="R1487" i="11"/>
  <c r="R1486" i="11"/>
  <c r="R1485" i="11"/>
  <c r="R1484" i="11"/>
  <c r="R1483" i="11"/>
  <c r="R1482" i="11"/>
  <c r="R1481" i="11"/>
  <c r="R1480" i="11"/>
  <c r="R1479" i="11"/>
  <c r="R1478" i="11"/>
  <c r="R1477" i="11"/>
  <c r="R1476" i="11"/>
  <c r="R1475" i="11"/>
  <c r="R1474" i="11"/>
  <c r="R1473" i="11"/>
  <c r="R1472" i="11"/>
  <c r="R1471" i="11"/>
  <c r="R1470" i="11"/>
  <c r="R1469" i="11"/>
  <c r="R1468" i="11"/>
  <c r="R1467" i="11"/>
  <c r="R1466" i="11"/>
  <c r="R1465" i="11"/>
  <c r="R1464" i="11"/>
  <c r="R1463" i="11"/>
  <c r="R1462" i="11"/>
  <c r="R1461" i="11"/>
  <c r="R1460" i="11"/>
  <c r="R1459" i="11"/>
  <c r="R1458" i="11"/>
  <c r="R1457" i="11"/>
  <c r="R1456" i="11"/>
  <c r="R1455" i="11"/>
  <c r="R1454" i="11"/>
  <c r="R1453" i="11"/>
  <c r="R1452" i="11"/>
  <c r="R1451" i="11"/>
  <c r="R1450" i="11"/>
  <c r="R1449" i="11"/>
  <c r="R1448" i="11"/>
  <c r="R1447" i="11"/>
  <c r="R1446" i="11"/>
  <c r="R1445" i="11"/>
  <c r="R1444" i="11"/>
  <c r="R1443" i="11"/>
  <c r="R1442" i="11"/>
  <c r="R1441" i="11"/>
  <c r="R1440" i="11"/>
  <c r="R1439" i="11"/>
  <c r="R1438" i="11"/>
  <c r="R1437" i="11"/>
  <c r="R1436" i="11"/>
  <c r="R1435" i="11"/>
  <c r="R1434" i="11"/>
  <c r="R1433" i="11"/>
  <c r="R1432" i="11"/>
  <c r="R1431" i="11"/>
  <c r="R1430" i="11"/>
  <c r="R1429" i="11"/>
  <c r="R1428" i="11"/>
  <c r="R1427" i="11"/>
  <c r="R1426" i="11"/>
  <c r="R1425" i="11"/>
  <c r="R1424" i="11"/>
  <c r="R1423" i="11"/>
  <c r="R1422" i="11"/>
  <c r="R1421" i="11"/>
  <c r="R1420" i="11"/>
  <c r="R1419" i="11"/>
  <c r="R1418" i="11"/>
  <c r="R1417" i="11"/>
  <c r="R1416" i="11"/>
  <c r="R1415" i="11"/>
  <c r="R1414" i="11"/>
  <c r="R1413" i="11"/>
  <c r="R1412" i="11"/>
  <c r="R1411" i="11"/>
  <c r="R1410" i="11"/>
  <c r="R1409" i="11"/>
  <c r="R1408" i="11"/>
  <c r="R1407" i="11"/>
  <c r="R1406" i="11"/>
  <c r="R1405" i="11"/>
  <c r="R1404" i="11"/>
  <c r="R1403" i="11"/>
  <c r="R1402" i="11"/>
  <c r="R1401" i="11"/>
  <c r="R1400" i="11"/>
  <c r="R1399" i="11"/>
  <c r="R1398" i="11"/>
  <c r="R1397" i="11"/>
  <c r="R1396" i="11"/>
  <c r="R1395" i="11"/>
  <c r="R1394" i="11"/>
  <c r="R1393" i="11"/>
  <c r="R1392" i="11"/>
  <c r="R1391" i="11"/>
  <c r="R1390" i="11"/>
  <c r="R1389" i="11"/>
  <c r="R1388" i="11"/>
  <c r="R1387" i="11"/>
  <c r="R1386" i="11"/>
  <c r="R1385" i="11"/>
  <c r="R1384" i="11"/>
  <c r="R1383" i="11"/>
  <c r="R1382" i="11"/>
  <c r="R1381" i="11"/>
  <c r="R1380" i="11"/>
  <c r="R1379" i="11"/>
  <c r="R1378" i="11"/>
  <c r="R1377" i="11"/>
  <c r="R1376" i="11"/>
  <c r="R1375" i="11"/>
  <c r="R1374" i="11"/>
  <c r="R1373" i="11"/>
  <c r="R1372" i="11"/>
  <c r="R1371" i="11"/>
  <c r="R1370" i="11"/>
  <c r="R1369" i="11"/>
  <c r="R1368" i="11"/>
  <c r="R1367" i="11"/>
  <c r="R1366" i="11"/>
  <c r="R1365" i="11"/>
  <c r="R1364" i="11"/>
  <c r="R1363" i="11"/>
  <c r="R1362" i="11"/>
  <c r="R1361" i="11"/>
  <c r="R1360" i="11"/>
  <c r="R1359" i="11"/>
  <c r="R1358" i="11"/>
  <c r="R1357" i="11"/>
  <c r="R1356" i="11"/>
  <c r="R1355" i="11"/>
  <c r="R1354" i="11"/>
  <c r="R1353" i="11"/>
  <c r="R1352" i="11"/>
  <c r="R1351" i="11"/>
  <c r="R1350" i="11"/>
  <c r="R1349" i="11"/>
  <c r="R1348" i="11"/>
  <c r="R1347" i="11"/>
  <c r="R1346" i="11"/>
  <c r="R1345" i="11"/>
  <c r="R1344" i="11"/>
  <c r="R1343" i="11"/>
  <c r="R1342" i="11"/>
  <c r="R1341" i="11"/>
  <c r="R1340" i="11"/>
  <c r="R1339" i="11"/>
  <c r="R1338" i="11"/>
  <c r="R1337" i="11"/>
  <c r="R1336" i="11"/>
  <c r="R1335" i="11"/>
  <c r="R1334" i="11"/>
  <c r="R1333" i="11"/>
  <c r="R1332" i="11"/>
  <c r="R1331" i="11"/>
  <c r="R1330" i="11"/>
  <c r="R1329" i="11"/>
  <c r="R1328" i="11"/>
  <c r="R1327" i="11"/>
  <c r="R1326" i="11"/>
  <c r="R1325" i="11"/>
  <c r="R1324" i="11"/>
  <c r="R1323" i="11"/>
  <c r="R1322" i="11"/>
  <c r="R1321" i="11"/>
  <c r="R1320" i="11"/>
  <c r="R1319" i="11"/>
  <c r="R1318" i="11"/>
  <c r="R1317" i="11"/>
  <c r="R1316" i="11"/>
  <c r="R1315" i="11"/>
  <c r="R1314" i="11"/>
  <c r="R1313" i="11"/>
  <c r="R1312" i="11"/>
  <c r="R1311" i="11"/>
  <c r="R1310" i="11"/>
  <c r="R1309" i="11"/>
  <c r="R1308" i="11"/>
  <c r="R1307" i="11"/>
  <c r="R1306" i="11"/>
  <c r="R1305" i="11"/>
  <c r="R1304" i="11"/>
  <c r="R1303" i="11"/>
  <c r="R1302" i="11"/>
  <c r="R1301" i="11"/>
  <c r="R1300" i="11"/>
  <c r="R1299" i="11"/>
  <c r="R1298" i="11"/>
  <c r="R1297" i="11"/>
  <c r="R1296" i="11"/>
  <c r="R1295" i="11"/>
  <c r="R1294" i="11"/>
  <c r="R1293" i="11"/>
  <c r="R1292" i="11"/>
  <c r="R1291" i="11"/>
  <c r="R1290" i="11"/>
  <c r="R1289" i="11"/>
  <c r="R1288" i="11"/>
  <c r="R1287" i="11"/>
  <c r="R1286" i="11"/>
  <c r="R1285" i="11"/>
  <c r="R1284" i="11"/>
  <c r="R1283" i="11"/>
  <c r="R1282" i="11"/>
  <c r="R1281" i="11"/>
  <c r="R1280" i="11"/>
  <c r="R1279" i="11"/>
  <c r="R1278" i="11"/>
  <c r="R1277" i="11"/>
  <c r="R1276" i="11"/>
  <c r="R1275" i="11"/>
  <c r="R1274" i="11"/>
  <c r="R1273" i="11"/>
  <c r="R1272" i="11"/>
  <c r="R1271" i="11"/>
  <c r="R1270" i="11"/>
  <c r="R1269" i="11"/>
  <c r="R1268" i="11"/>
  <c r="R1267" i="11"/>
  <c r="R1266" i="11"/>
  <c r="R1265" i="11"/>
  <c r="R1264" i="11"/>
  <c r="R1263" i="11"/>
  <c r="R1262" i="11"/>
  <c r="R1261" i="11"/>
  <c r="R1260" i="11"/>
  <c r="R1259" i="11"/>
  <c r="R1258" i="11"/>
  <c r="R1257" i="11"/>
  <c r="R1256" i="11"/>
  <c r="R1255" i="11"/>
  <c r="R1254" i="11"/>
  <c r="R1253" i="11"/>
  <c r="R1252" i="11"/>
  <c r="R1251" i="11"/>
  <c r="R1250" i="11"/>
  <c r="R1249" i="11"/>
  <c r="R1248" i="11"/>
  <c r="R1247" i="11"/>
  <c r="R1246" i="11"/>
  <c r="R1245" i="11"/>
  <c r="R1244" i="11"/>
  <c r="R1243" i="11"/>
  <c r="R1242" i="11"/>
  <c r="R1241" i="11"/>
  <c r="R1240" i="11"/>
  <c r="R1239" i="11"/>
  <c r="R1238" i="11"/>
  <c r="R1237" i="11"/>
  <c r="R1236" i="11"/>
  <c r="R1235" i="11"/>
  <c r="R1234" i="11"/>
  <c r="R1233" i="11"/>
  <c r="R1232" i="11"/>
  <c r="R1231" i="11"/>
  <c r="R1230" i="11"/>
  <c r="R1229" i="11"/>
  <c r="R1228" i="11"/>
  <c r="R1227" i="11"/>
  <c r="R1226" i="11"/>
  <c r="R1225" i="11"/>
  <c r="R1224" i="11"/>
  <c r="R1223" i="11"/>
  <c r="R1222" i="11"/>
  <c r="R1221" i="11"/>
  <c r="R1220" i="11"/>
  <c r="R1219" i="11"/>
  <c r="R1218" i="11"/>
  <c r="R1217" i="11"/>
  <c r="R1216" i="11"/>
  <c r="R1215" i="11"/>
  <c r="R1214" i="11"/>
  <c r="R1213" i="11"/>
  <c r="R1212" i="11"/>
  <c r="R1211" i="11"/>
  <c r="R1210" i="11"/>
  <c r="R1209" i="11"/>
  <c r="R1208" i="11"/>
  <c r="R1207" i="11"/>
  <c r="R1206" i="11"/>
  <c r="R1205" i="11"/>
  <c r="R1204" i="11"/>
  <c r="R1203" i="11"/>
  <c r="R1202" i="11"/>
  <c r="R1201" i="11"/>
  <c r="R1200" i="11"/>
  <c r="R1199" i="11"/>
  <c r="R1198" i="11"/>
  <c r="R1197" i="11"/>
  <c r="R1196" i="11"/>
  <c r="R1195" i="11"/>
  <c r="R1194" i="11"/>
  <c r="R1193" i="11"/>
  <c r="R1192" i="11"/>
  <c r="R1191" i="11"/>
  <c r="R1190" i="11"/>
  <c r="R1189" i="11"/>
  <c r="R1188" i="11"/>
  <c r="R1187" i="11"/>
  <c r="R1186" i="11"/>
  <c r="R1185" i="11"/>
  <c r="R1184" i="11"/>
  <c r="R1183" i="11"/>
  <c r="R1182" i="11"/>
  <c r="R1181" i="11"/>
  <c r="R1180" i="11"/>
  <c r="R1179" i="11"/>
  <c r="R1178" i="11"/>
  <c r="R1177" i="11"/>
  <c r="R1176" i="11"/>
  <c r="R1175" i="11"/>
  <c r="R1174" i="11"/>
  <c r="R1173" i="11"/>
  <c r="R1172" i="11"/>
  <c r="R1171" i="11"/>
  <c r="R1170" i="11"/>
  <c r="R1169" i="11"/>
  <c r="R1168" i="11"/>
  <c r="R1167" i="11"/>
  <c r="R1166" i="11"/>
  <c r="R1165" i="11"/>
  <c r="R1164" i="11"/>
  <c r="R1163" i="11"/>
  <c r="R1162" i="11"/>
  <c r="R1161" i="11"/>
  <c r="R1160" i="11"/>
  <c r="R1159" i="11"/>
  <c r="R1158" i="11"/>
  <c r="R1157" i="11"/>
  <c r="R1156" i="11"/>
  <c r="R1155" i="11"/>
  <c r="R1154" i="11"/>
  <c r="R1153" i="11"/>
  <c r="R1152" i="11"/>
  <c r="R1151" i="11"/>
  <c r="R1150" i="11"/>
  <c r="R1149" i="11"/>
  <c r="R1148" i="11"/>
  <c r="R1147" i="11"/>
  <c r="R1146" i="11"/>
  <c r="R1145" i="11"/>
  <c r="R1144" i="11"/>
  <c r="R1143" i="11"/>
  <c r="R1142" i="11"/>
  <c r="R1141" i="11"/>
  <c r="R1140" i="11"/>
  <c r="R1139" i="11"/>
  <c r="R1138" i="11"/>
  <c r="R1137" i="11"/>
  <c r="R1136" i="11"/>
  <c r="R1135" i="11"/>
  <c r="R1134" i="11"/>
  <c r="R1133" i="11"/>
  <c r="R1132" i="11"/>
  <c r="R1131" i="11"/>
  <c r="R1130" i="11"/>
  <c r="R1129" i="11"/>
  <c r="R1128" i="11"/>
  <c r="R1127" i="11"/>
  <c r="R1126" i="11"/>
  <c r="R1125" i="11"/>
  <c r="R1124" i="11"/>
  <c r="R1123" i="11"/>
  <c r="R1122" i="11"/>
  <c r="R1121" i="11"/>
  <c r="R1120" i="11"/>
  <c r="R1119" i="11"/>
  <c r="R1118" i="11"/>
  <c r="R1117" i="11"/>
  <c r="R1116" i="11"/>
  <c r="R1115" i="11"/>
  <c r="R1114" i="11"/>
  <c r="R1113" i="11"/>
  <c r="R1112" i="11"/>
  <c r="R1111" i="11"/>
  <c r="R1110" i="11"/>
  <c r="R1109" i="11"/>
  <c r="R1108" i="11"/>
  <c r="R1107" i="11"/>
  <c r="R1106" i="11"/>
  <c r="R1105" i="11"/>
  <c r="R1104" i="11"/>
  <c r="R1103" i="11"/>
  <c r="R1102" i="11"/>
  <c r="R1101" i="11"/>
  <c r="R1100" i="11"/>
  <c r="R1099" i="11"/>
  <c r="R1098" i="11"/>
  <c r="R1097" i="11"/>
  <c r="R1096" i="11"/>
  <c r="R1095" i="11"/>
  <c r="R1094" i="11"/>
  <c r="R1093" i="11"/>
  <c r="R1092" i="11"/>
  <c r="R1091" i="11"/>
  <c r="R1090" i="11"/>
  <c r="R1089" i="11"/>
  <c r="R1088" i="11"/>
  <c r="R1087" i="11"/>
  <c r="R1086" i="11"/>
  <c r="R1085" i="11"/>
  <c r="R1084" i="11"/>
  <c r="R1083" i="11"/>
  <c r="R1082" i="11"/>
  <c r="R1081" i="11"/>
  <c r="R1080" i="11"/>
  <c r="R1079" i="11"/>
  <c r="R1078" i="11"/>
  <c r="R1077" i="11"/>
  <c r="R1076" i="11"/>
  <c r="R1075" i="11"/>
  <c r="R1074" i="11"/>
  <c r="R1073" i="11"/>
  <c r="R1072" i="11"/>
  <c r="R1071" i="11"/>
  <c r="R1070" i="11"/>
  <c r="R1069" i="11"/>
  <c r="R1068" i="11"/>
  <c r="R1067" i="11"/>
  <c r="R1066" i="11"/>
  <c r="R1065" i="11"/>
  <c r="R1064" i="11"/>
  <c r="R1063" i="11"/>
  <c r="R1062" i="11"/>
  <c r="R1061" i="11"/>
  <c r="R1060" i="11"/>
  <c r="R1059" i="11"/>
  <c r="R1058" i="11"/>
  <c r="R1057" i="11"/>
  <c r="R1056" i="11"/>
  <c r="R1055" i="11"/>
  <c r="R1054" i="11"/>
  <c r="R1053" i="11"/>
  <c r="R1052" i="11"/>
  <c r="R1051" i="11"/>
  <c r="R1050" i="11"/>
  <c r="R1049" i="11"/>
  <c r="R1048" i="11"/>
  <c r="R1047" i="11"/>
  <c r="R1046" i="11"/>
  <c r="R1045" i="11"/>
  <c r="R1044" i="11"/>
  <c r="R1043" i="11"/>
  <c r="R1042" i="11"/>
  <c r="R1041" i="11"/>
  <c r="R1040" i="11"/>
  <c r="R1039" i="11"/>
  <c r="R1038" i="11"/>
  <c r="R1037" i="11"/>
  <c r="R1036" i="11"/>
  <c r="R1035" i="11"/>
  <c r="R1034" i="11"/>
  <c r="R1033" i="11"/>
  <c r="R1032" i="11"/>
  <c r="R1031" i="11"/>
  <c r="R1030" i="11"/>
  <c r="R1029" i="11"/>
  <c r="R1028" i="11"/>
  <c r="R1027" i="11"/>
  <c r="R1026" i="11"/>
  <c r="R1025" i="11"/>
  <c r="R1024" i="11"/>
  <c r="R1023" i="11"/>
  <c r="R1022" i="11"/>
  <c r="R1021" i="11"/>
  <c r="R1020" i="11"/>
  <c r="R1019" i="11"/>
  <c r="R1018" i="11"/>
  <c r="R1017" i="11"/>
  <c r="R1016" i="11"/>
  <c r="R1015" i="11"/>
  <c r="R1014" i="11"/>
  <c r="R1013" i="11"/>
  <c r="R1012" i="11"/>
  <c r="R1011" i="11"/>
  <c r="R1010" i="11"/>
  <c r="R1009" i="11"/>
  <c r="R1008" i="11"/>
  <c r="R1007" i="11"/>
  <c r="R1006" i="11"/>
  <c r="R1005" i="11"/>
  <c r="R1004" i="11"/>
  <c r="R1003" i="11"/>
  <c r="R1002" i="11"/>
  <c r="R1001" i="11"/>
  <c r="R1000" i="11"/>
  <c r="R999" i="11"/>
  <c r="R998" i="11"/>
  <c r="R997" i="11"/>
  <c r="R996" i="11"/>
  <c r="R995" i="11"/>
  <c r="R994" i="11"/>
  <c r="R993" i="11"/>
  <c r="R992" i="11"/>
  <c r="R991" i="11"/>
  <c r="R990" i="11"/>
  <c r="R989" i="11"/>
  <c r="R988" i="11"/>
  <c r="R987" i="11"/>
  <c r="R986" i="11"/>
  <c r="R985" i="11"/>
  <c r="R984" i="11"/>
  <c r="R983" i="11"/>
  <c r="R982" i="11"/>
  <c r="R981" i="11"/>
  <c r="R980" i="11"/>
  <c r="R979" i="11"/>
  <c r="R978" i="11"/>
  <c r="R977" i="11"/>
  <c r="R976" i="11"/>
  <c r="R975" i="11"/>
  <c r="R974" i="11"/>
  <c r="R973" i="11"/>
  <c r="R972" i="11"/>
  <c r="R971" i="11"/>
  <c r="R970" i="11"/>
  <c r="R969" i="11"/>
  <c r="R968" i="11"/>
  <c r="R967" i="11"/>
  <c r="R966" i="11"/>
  <c r="R965" i="11"/>
  <c r="R964" i="11"/>
  <c r="R963" i="11"/>
  <c r="R962" i="11"/>
  <c r="R961" i="11"/>
  <c r="R960" i="11"/>
  <c r="R959" i="11"/>
  <c r="R958" i="11"/>
  <c r="R957" i="11"/>
  <c r="R956" i="11"/>
  <c r="R955" i="11"/>
  <c r="R954" i="11"/>
  <c r="R953" i="11"/>
  <c r="R952" i="11"/>
  <c r="R951" i="11"/>
  <c r="R950" i="11"/>
  <c r="R949" i="11"/>
  <c r="R948" i="11"/>
  <c r="R947" i="11"/>
  <c r="R946" i="11"/>
  <c r="R945" i="11"/>
  <c r="R944" i="11"/>
  <c r="R943" i="11"/>
  <c r="R942" i="11"/>
  <c r="R941" i="11"/>
  <c r="R940" i="11"/>
  <c r="R939" i="11"/>
  <c r="R938" i="11"/>
  <c r="R937" i="11"/>
  <c r="R936" i="11"/>
  <c r="R935" i="11"/>
  <c r="R934" i="11"/>
  <c r="R933" i="11"/>
  <c r="R932" i="11"/>
  <c r="R931" i="11"/>
  <c r="R930" i="11"/>
  <c r="R929" i="11"/>
  <c r="R928" i="11"/>
  <c r="R927" i="11"/>
  <c r="R926" i="11"/>
  <c r="R925" i="11"/>
  <c r="R924" i="11"/>
  <c r="R923" i="11"/>
  <c r="R922" i="11"/>
  <c r="R921" i="11"/>
  <c r="R920" i="11"/>
  <c r="R919" i="11"/>
  <c r="R918" i="11"/>
  <c r="R917" i="11"/>
  <c r="R916" i="11"/>
  <c r="R915" i="11"/>
  <c r="R914" i="11"/>
  <c r="R913" i="11"/>
  <c r="R912" i="11"/>
  <c r="R911" i="11"/>
  <c r="R910" i="11"/>
  <c r="R909" i="11"/>
  <c r="R908" i="11"/>
  <c r="R907" i="11"/>
  <c r="R906" i="11"/>
  <c r="R905" i="11"/>
  <c r="R904" i="11"/>
  <c r="R903" i="11"/>
  <c r="R902" i="11"/>
  <c r="R901" i="11"/>
  <c r="R900" i="11"/>
  <c r="R899" i="11"/>
  <c r="R898" i="11"/>
  <c r="R897" i="11"/>
  <c r="R896" i="11"/>
  <c r="R895" i="11"/>
  <c r="R894" i="11"/>
  <c r="R893" i="11"/>
  <c r="R892" i="11"/>
  <c r="R891" i="11"/>
  <c r="R890" i="11"/>
  <c r="R889" i="11"/>
  <c r="R888" i="11"/>
  <c r="R887" i="11"/>
  <c r="R886" i="11"/>
  <c r="R885" i="11"/>
  <c r="R884" i="11"/>
  <c r="R883" i="11"/>
  <c r="R882" i="11"/>
  <c r="R881" i="11"/>
  <c r="R880" i="11"/>
  <c r="R879" i="11"/>
  <c r="R878" i="11"/>
  <c r="R877" i="11"/>
  <c r="R876" i="11"/>
  <c r="R875" i="11"/>
  <c r="R874" i="11"/>
  <c r="R873" i="11"/>
  <c r="R872" i="11"/>
  <c r="R871" i="11"/>
  <c r="R870" i="11"/>
  <c r="R869" i="11"/>
  <c r="R868" i="11"/>
  <c r="R867" i="11"/>
  <c r="R866" i="11"/>
  <c r="R865" i="11"/>
  <c r="R864" i="11"/>
  <c r="R863" i="11"/>
  <c r="R862" i="11"/>
  <c r="R861" i="11"/>
  <c r="R860" i="11"/>
  <c r="R859" i="11"/>
  <c r="R858" i="11"/>
  <c r="R857" i="11"/>
  <c r="R856" i="11"/>
  <c r="R855" i="11"/>
  <c r="R854" i="11"/>
  <c r="R853" i="11"/>
  <c r="R852" i="11"/>
  <c r="R851" i="11"/>
  <c r="R850" i="11"/>
  <c r="R849" i="11"/>
  <c r="R848" i="11"/>
  <c r="R847" i="11"/>
  <c r="R846" i="11"/>
  <c r="R845" i="11"/>
  <c r="R844" i="11"/>
  <c r="R843" i="11"/>
  <c r="R842" i="11"/>
  <c r="R841" i="11"/>
  <c r="R840" i="11"/>
  <c r="R839" i="11"/>
  <c r="R838" i="11"/>
  <c r="R837" i="11"/>
  <c r="R836" i="11"/>
  <c r="R835" i="11"/>
  <c r="R834" i="11"/>
  <c r="R833" i="11"/>
  <c r="R832" i="11"/>
  <c r="R831" i="11"/>
  <c r="R830" i="11"/>
  <c r="R829" i="11"/>
  <c r="R828" i="11"/>
  <c r="R827" i="11"/>
  <c r="R826" i="11"/>
  <c r="R825" i="11"/>
  <c r="R824" i="11"/>
  <c r="R823" i="11"/>
  <c r="R822" i="11"/>
  <c r="R821" i="11"/>
  <c r="R820" i="11"/>
  <c r="R819" i="11"/>
  <c r="R818" i="11"/>
  <c r="R817" i="11"/>
  <c r="R816" i="11"/>
  <c r="R815" i="11"/>
  <c r="R814" i="11"/>
  <c r="R813" i="11"/>
  <c r="R812" i="11"/>
  <c r="R811" i="11"/>
  <c r="R810" i="11"/>
  <c r="R809" i="11"/>
  <c r="R808" i="11"/>
  <c r="R807" i="11"/>
  <c r="R806" i="11"/>
  <c r="R805" i="11"/>
  <c r="R804" i="11"/>
  <c r="R803" i="11"/>
  <c r="R802" i="11"/>
  <c r="R801" i="11"/>
  <c r="R800" i="11"/>
  <c r="R799" i="11"/>
  <c r="R798" i="11"/>
  <c r="R797" i="11"/>
  <c r="R796" i="11"/>
  <c r="R795" i="11"/>
  <c r="R794" i="11"/>
  <c r="R793" i="11"/>
  <c r="R792" i="11"/>
  <c r="R791" i="11"/>
  <c r="R790" i="11"/>
  <c r="R789" i="11"/>
  <c r="R788" i="11"/>
  <c r="R787" i="11"/>
  <c r="R786" i="11"/>
  <c r="R785" i="11"/>
  <c r="R784" i="11"/>
  <c r="R783" i="11"/>
  <c r="R782" i="11"/>
  <c r="R781" i="11"/>
  <c r="R780" i="11"/>
  <c r="R779" i="11"/>
  <c r="R778" i="11"/>
  <c r="R777" i="11"/>
  <c r="R776" i="11"/>
  <c r="R775" i="11"/>
  <c r="R774" i="11"/>
  <c r="R773" i="11"/>
  <c r="R772" i="11"/>
  <c r="R771" i="11"/>
  <c r="R770" i="11"/>
  <c r="R769" i="11"/>
  <c r="R768" i="11"/>
  <c r="R767" i="11"/>
  <c r="R766" i="11"/>
  <c r="R765" i="11"/>
  <c r="R764" i="11"/>
  <c r="R763" i="11"/>
  <c r="R762" i="11"/>
  <c r="R761" i="11"/>
  <c r="R760" i="11"/>
  <c r="R759" i="11"/>
  <c r="R758" i="11"/>
  <c r="R757" i="11"/>
  <c r="R756" i="11"/>
  <c r="R755" i="11"/>
  <c r="R754" i="11"/>
  <c r="R753" i="11"/>
  <c r="R752" i="11"/>
  <c r="R751" i="11"/>
  <c r="R750" i="11"/>
  <c r="R749" i="11"/>
  <c r="R748" i="11"/>
  <c r="R747" i="11"/>
  <c r="R746" i="11"/>
  <c r="R745" i="11"/>
  <c r="R744" i="11"/>
  <c r="R743" i="11"/>
  <c r="R742" i="11"/>
  <c r="R741" i="11"/>
  <c r="R740" i="11"/>
  <c r="R739" i="11"/>
  <c r="R738" i="11"/>
  <c r="R737" i="11"/>
  <c r="R736" i="11"/>
  <c r="R735" i="11"/>
  <c r="R734" i="11"/>
  <c r="R733" i="11"/>
  <c r="R732" i="11"/>
  <c r="R731" i="11"/>
  <c r="R730" i="11"/>
  <c r="R729" i="11"/>
  <c r="R728" i="11"/>
  <c r="R727" i="11"/>
  <c r="R726" i="11"/>
  <c r="R725" i="11"/>
  <c r="R724" i="11"/>
  <c r="R723" i="11"/>
  <c r="R722" i="11"/>
  <c r="R721" i="11"/>
  <c r="R720" i="11"/>
  <c r="R719" i="11"/>
  <c r="R718" i="11"/>
  <c r="R717" i="11"/>
  <c r="R716" i="11"/>
  <c r="R715" i="11"/>
  <c r="R714" i="11"/>
  <c r="R713" i="11"/>
  <c r="R712" i="11"/>
  <c r="R711" i="11"/>
  <c r="R710" i="11"/>
  <c r="R709" i="11"/>
  <c r="R708" i="11"/>
  <c r="R707" i="11"/>
  <c r="R706" i="11"/>
  <c r="R705" i="11"/>
  <c r="R704" i="11"/>
  <c r="R703" i="11"/>
  <c r="R702" i="11"/>
  <c r="R701" i="11"/>
  <c r="R700" i="11"/>
  <c r="R699" i="11"/>
  <c r="R698" i="11"/>
  <c r="R697" i="11"/>
  <c r="R696" i="11"/>
  <c r="R695" i="11"/>
  <c r="R694" i="11"/>
  <c r="R693" i="11"/>
  <c r="R692" i="11"/>
  <c r="R691" i="11"/>
  <c r="R690" i="11"/>
  <c r="R689" i="11"/>
  <c r="R688" i="11"/>
  <c r="R687" i="11"/>
  <c r="R686" i="11"/>
  <c r="R685" i="11"/>
  <c r="R684" i="11"/>
  <c r="R683" i="11"/>
  <c r="R682" i="11"/>
  <c r="R681" i="11"/>
  <c r="R680" i="11"/>
  <c r="R679" i="11"/>
  <c r="R678" i="11"/>
  <c r="R677" i="11"/>
  <c r="R676" i="11"/>
  <c r="R675" i="11"/>
  <c r="R674" i="11"/>
  <c r="R673" i="11"/>
  <c r="R672" i="11"/>
  <c r="R671" i="11"/>
  <c r="R670" i="11"/>
  <c r="R669" i="11"/>
  <c r="R668" i="11"/>
  <c r="R667" i="11"/>
  <c r="R666" i="11"/>
  <c r="R665" i="11"/>
  <c r="R664" i="11"/>
  <c r="R663" i="11"/>
  <c r="R662" i="11"/>
  <c r="R661" i="11"/>
  <c r="R660" i="11"/>
  <c r="R659" i="11"/>
  <c r="R658" i="11"/>
  <c r="R657" i="11"/>
  <c r="R656" i="11"/>
  <c r="R655" i="11"/>
  <c r="R654" i="11"/>
  <c r="R653" i="11"/>
  <c r="R652" i="11"/>
  <c r="R651" i="11"/>
  <c r="R650" i="11"/>
  <c r="R649" i="11"/>
  <c r="R648" i="11"/>
  <c r="R647" i="11"/>
  <c r="R646" i="11"/>
  <c r="R645" i="11"/>
  <c r="R644" i="11"/>
  <c r="R643" i="11"/>
  <c r="R642" i="11"/>
  <c r="R641" i="11"/>
  <c r="R640" i="11"/>
  <c r="R639" i="11"/>
  <c r="R638" i="11"/>
  <c r="R637" i="11"/>
  <c r="R636" i="11"/>
  <c r="R635" i="11"/>
  <c r="R634" i="11"/>
  <c r="R633" i="11"/>
  <c r="R632" i="11"/>
  <c r="R631" i="11"/>
  <c r="R630" i="11"/>
  <c r="R629" i="11"/>
  <c r="R628" i="11"/>
  <c r="R627" i="11"/>
  <c r="R626" i="11"/>
  <c r="R625" i="11"/>
  <c r="R624" i="11"/>
  <c r="R623" i="11"/>
  <c r="R622" i="11"/>
  <c r="R621" i="11"/>
  <c r="R620" i="11"/>
  <c r="R619" i="11"/>
  <c r="R618" i="11"/>
  <c r="R617" i="11"/>
  <c r="R616" i="11"/>
  <c r="R615" i="11"/>
  <c r="R614" i="11"/>
  <c r="R613" i="11"/>
  <c r="R612" i="11"/>
  <c r="R611" i="11"/>
  <c r="R610" i="11"/>
  <c r="R609" i="11"/>
  <c r="R608" i="11"/>
  <c r="R607" i="11"/>
  <c r="R606" i="11"/>
  <c r="R605" i="11"/>
  <c r="R604" i="11"/>
  <c r="R603" i="11"/>
  <c r="R602" i="11"/>
  <c r="R601" i="11"/>
  <c r="R600" i="11"/>
  <c r="R599" i="11"/>
  <c r="R598" i="11"/>
  <c r="R597" i="11"/>
  <c r="R596" i="11"/>
  <c r="R595" i="11"/>
  <c r="R594" i="11"/>
  <c r="R593" i="11"/>
  <c r="R592" i="11"/>
  <c r="R591" i="11"/>
  <c r="R590" i="11"/>
  <c r="R589" i="11"/>
  <c r="R588" i="11"/>
  <c r="R587" i="11"/>
  <c r="R586" i="11"/>
  <c r="R585" i="11"/>
  <c r="R584" i="11"/>
  <c r="R583" i="11"/>
  <c r="R582" i="11"/>
  <c r="R581" i="11"/>
  <c r="R580" i="11"/>
  <c r="R579" i="11"/>
  <c r="R578" i="11"/>
  <c r="R577" i="11"/>
  <c r="R576" i="11"/>
  <c r="R575" i="11"/>
  <c r="R574" i="11"/>
  <c r="R573" i="11"/>
  <c r="R572" i="11"/>
  <c r="R571" i="11"/>
  <c r="R570" i="11"/>
  <c r="R569" i="11"/>
  <c r="R568" i="11"/>
  <c r="R567" i="11"/>
  <c r="R566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3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527" i="11"/>
  <c r="R526" i="11"/>
  <c r="R525" i="11"/>
  <c r="R524" i="11"/>
  <c r="R523" i="11"/>
  <c r="R522" i="11"/>
  <c r="R521" i="11"/>
  <c r="R520" i="11"/>
  <c r="R519" i="11"/>
  <c r="R518" i="11"/>
  <c r="R517" i="11"/>
  <c r="R516" i="11"/>
  <c r="R515" i="11"/>
  <c r="R514" i="11"/>
  <c r="R513" i="11"/>
  <c r="R512" i="11"/>
  <c r="R511" i="11"/>
  <c r="R510" i="11"/>
  <c r="R509" i="11"/>
  <c r="R508" i="11"/>
  <c r="R507" i="11"/>
  <c r="R506" i="11"/>
  <c r="R505" i="11"/>
  <c r="R504" i="11"/>
  <c r="R503" i="11"/>
  <c r="R502" i="11"/>
  <c r="R501" i="11"/>
  <c r="R500" i="11"/>
  <c r="R499" i="11"/>
  <c r="R498" i="11"/>
  <c r="R497" i="11"/>
  <c r="R496" i="11"/>
  <c r="R495" i="11"/>
  <c r="R494" i="11"/>
  <c r="R493" i="11"/>
  <c r="R492" i="11"/>
  <c r="R491" i="11"/>
  <c r="R490" i="11"/>
  <c r="R489" i="11"/>
  <c r="R488" i="11"/>
  <c r="R487" i="11"/>
  <c r="R486" i="11"/>
  <c r="R485" i="11"/>
  <c r="R484" i="11"/>
  <c r="R483" i="11"/>
  <c r="R482" i="11"/>
  <c r="R481" i="11"/>
  <c r="R480" i="11"/>
  <c r="R479" i="11"/>
  <c r="R478" i="11"/>
  <c r="R477" i="11"/>
  <c r="R476" i="11"/>
  <c r="R475" i="11"/>
  <c r="R474" i="11"/>
  <c r="R473" i="11"/>
  <c r="R472" i="11"/>
  <c r="R471" i="11"/>
  <c r="R470" i="11"/>
  <c r="R469" i="11"/>
  <c r="R468" i="11"/>
  <c r="R467" i="11"/>
  <c r="R466" i="11"/>
  <c r="R465" i="11"/>
  <c r="R464" i="11"/>
  <c r="R463" i="11"/>
  <c r="R462" i="11"/>
  <c r="R461" i="11"/>
  <c r="R460" i="11"/>
  <c r="R459" i="11"/>
  <c r="R458" i="11"/>
  <c r="R457" i="11"/>
  <c r="R456" i="11"/>
  <c r="R455" i="11"/>
  <c r="R454" i="11"/>
  <c r="R453" i="11"/>
  <c r="R452" i="11"/>
  <c r="R451" i="11"/>
  <c r="R450" i="11"/>
  <c r="R449" i="11"/>
  <c r="R448" i="11"/>
  <c r="R447" i="11"/>
  <c r="R446" i="11"/>
  <c r="R445" i="11"/>
  <c r="R444" i="11"/>
  <c r="R443" i="11"/>
  <c r="R442" i="11"/>
  <c r="R441" i="11"/>
  <c r="R440" i="11"/>
  <c r="R439" i="11"/>
  <c r="R438" i="11"/>
  <c r="R437" i="11"/>
  <c r="R436" i="11"/>
  <c r="R435" i="11"/>
  <c r="R434" i="11"/>
  <c r="R433" i="11"/>
  <c r="R432" i="11"/>
  <c r="R431" i="11"/>
  <c r="R430" i="11"/>
  <c r="R429" i="11"/>
  <c r="R428" i="11"/>
  <c r="R427" i="11"/>
  <c r="R426" i="11"/>
  <c r="R425" i="11"/>
  <c r="R424" i="11"/>
  <c r="R423" i="11"/>
  <c r="R422" i="11"/>
  <c r="R421" i="11"/>
  <c r="R420" i="11"/>
  <c r="R419" i="11"/>
  <c r="R418" i="11"/>
  <c r="R417" i="11"/>
  <c r="R416" i="11"/>
  <c r="R415" i="11"/>
  <c r="R414" i="11"/>
  <c r="R413" i="11"/>
  <c r="R412" i="11"/>
  <c r="R411" i="11"/>
  <c r="R410" i="11"/>
  <c r="R409" i="11"/>
  <c r="R408" i="11"/>
  <c r="R407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2" i="11"/>
  <c r="R341" i="11"/>
  <c r="R340" i="11"/>
  <c r="R339" i="11"/>
  <c r="R338" i="11"/>
  <c r="R337" i="11"/>
  <c r="R336" i="11"/>
  <c r="R335" i="11"/>
  <c r="R334" i="11"/>
  <c r="R333" i="11"/>
  <c r="R332" i="11"/>
  <c r="R331" i="11"/>
  <c r="R330" i="11"/>
  <c r="R329" i="11"/>
  <c r="R328" i="11"/>
  <c r="R327" i="11"/>
  <c r="R326" i="11"/>
  <c r="R325" i="11"/>
  <c r="R324" i="11"/>
  <c r="R323" i="11"/>
  <c r="R322" i="11"/>
  <c r="R321" i="11"/>
  <c r="R320" i="11"/>
  <c r="R319" i="11"/>
  <c r="R318" i="11"/>
  <c r="R317" i="11"/>
  <c r="R316" i="11"/>
  <c r="R315" i="11"/>
  <c r="R314" i="11"/>
  <c r="R313" i="11"/>
  <c r="R312" i="11"/>
  <c r="R311" i="11"/>
  <c r="R310" i="11"/>
  <c r="R309" i="11"/>
  <c r="R308" i="11"/>
  <c r="R307" i="11"/>
  <c r="R306" i="11"/>
  <c r="R305" i="11"/>
  <c r="R304" i="11"/>
  <c r="R303" i="11"/>
  <c r="R302" i="11"/>
  <c r="R301" i="11"/>
  <c r="R300" i="11"/>
  <c r="R299" i="11"/>
  <c r="R298" i="11"/>
  <c r="R297" i="11"/>
  <c r="R296" i="11"/>
  <c r="R295" i="11"/>
  <c r="R294" i="11"/>
  <c r="R293" i="11"/>
  <c r="R292" i="11"/>
  <c r="R291" i="11"/>
  <c r="R290" i="11"/>
  <c r="R289" i="11"/>
  <c r="R288" i="11"/>
  <c r="R287" i="11"/>
  <c r="R286" i="11"/>
  <c r="R285" i="11"/>
  <c r="R284" i="11"/>
  <c r="R283" i="11"/>
  <c r="R282" i="11"/>
  <c r="R281" i="11"/>
  <c r="R280" i="11"/>
  <c r="R279" i="11"/>
  <c r="R278" i="11"/>
  <c r="R277" i="11"/>
  <c r="R276" i="11"/>
  <c r="R275" i="11"/>
  <c r="R274" i="11"/>
  <c r="R273" i="11"/>
  <c r="R272" i="11"/>
  <c r="R271" i="11"/>
  <c r="R270" i="11"/>
  <c r="R269" i="11"/>
  <c r="R268" i="11"/>
  <c r="R267" i="11"/>
  <c r="R266" i="11"/>
  <c r="R265" i="11"/>
  <c r="R264" i="11"/>
  <c r="R263" i="11"/>
  <c r="R262" i="11"/>
  <c r="R261" i="11"/>
  <c r="R260" i="11"/>
  <c r="R259" i="11"/>
  <c r="R258" i="11"/>
  <c r="R257" i="11"/>
  <c r="R256" i="11"/>
  <c r="R255" i="11"/>
  <c r="R254" i="11"/>
  <c r="R253" i="11"/>
  <c r="R252" i="11"/>
  <c r="R251" i="11"/>
  <c r="R250" i="11"/>
  <c r="R249" i="11"/>
  <c r="R248" i="11"/>
  <c r="R247" i="11"/>
  <c r="R246" i="11"/>
  <c r="R245" i="11"/>
  <c r="R244" i="11"/>
  <c r="R243" i="11"/>
  <c r="R242" i="11"/>
  <c r="R241" i="11"/>
  <c r="R240" i="11"/>
  <c r="R239" i="11"/>
  <c r="R238" i="11"/>
  <c r="R237" i="11"/>
  <c r="R236" i="11"/>
  <c r="R235" i="11"/>
  <c r="R234" i="11"/>
  <c r="R233" i="11"/>
  <c r="R232" i="11"/>
  <c r="R231" i="11"/>
  <c r="R230" i="11"/>
  <c r="R229" i="11"/>
  <c r="R228" i="11"/>
  <c r="R227" i="11"/>
  <c r="R226" i="11"/>
  <c r="R225" i="11"/>
  <c r="R224" i="11"/>
  <c r="R223" i="11"/>
  <c r="R222" i="11"/>
  <c r="R221" i="11"/>
  <c r="R220" i="11"/>
  <c r="R219" i="11"/>
  <c r="R218" i="11"/>
  <c r="R217" i="11"/>
  <c r="R216" i="11"/>
  <c r="R215" i="11"/>
  <c r="R214" i="11"/>
  <c r="R213" i="11"/>
  <c r="R212" i="11"/>
  <c r="R211" i="11"/>
  <c r="R210" i="11"/>
  <c r="R209" i="11"/>
  <c r="R208" i="11"/>
  <c r="R207" i="11"/>
  <c r="R206" i="11"/>
  <c r="R205" i="11"/>
  <c r="R204" i="11"/>
  <c r="R203" i="11"/>
  <c r="R202" i="11"/>
  <c r="R201" i="11"/>
  <c r="R200" i="11"/>
  <c r="R199" i="11"/>
  <c r="R198" i="11"/>
  <c r="R197" i="11"/>
  <c r="R196" i="11"/>
  <c r="R195" i="11"/>
  <c r="R194" i="11"/>
  <c r="R193" i="11"/>
  <c r="R192" i="11"/>
  <c r="R191" i="11"/>
  <c r="R190" i="11"/>
  <c r="R189" i="11"/>
  <c r="R188" i="11"/>
  <c r="R187" i="11"/>
  <c r="R186" i="11"/>
  <c r="R185" i="11"/>
  <c r="R184" i="11"/>
  <c r="R183" i="11"/>
  <c r="R182" i="11"/>
  <c r="R181" i="11"/>
  <c r="R180" i="11"/>
  <c r="R179" i="11"/>
  <c r="R178" i="11"/>
  <c r="R177" i="11"/>
  <c r="R176" i="11"/>
  <c r="R175" i="11"/>
  <c r="R174" i="11"/>
  <c r="R173" i="11"/>
  <c r="R172" i="11"/>
  <c r="R171" i="11"/>
  <c r="R170" i="11"/>
  <c r="R169" i="11"/>
  <c r="R168" i="11"/>
  <c r="R167" i="11"/>
  <c r="R166" i="11"/>
  <c r="R165" i="11"/>
  <c r="R164" i="11"/>
  <c r="R163" i="11"/>
  <c r="R162" i="11"/>
  <c r="R161" i="11"/>
  <c r="R160" i="11"/>
  <c r="R159" i="11"/>
  <c r="R158" i="11"/>
  <c r="R157" i="11"/>
  <c r="R156" i="11"/>
  <c r="R155" i="11"/>
  <c r="R154" i="11"/>
  <c r="R153" i="11"/>
  <c r="R152" i="11"/>
  <c r="R151" i="11"/>
  <c r="R150" i="11"/>
  <c r="R149" i="11"/>
  <c r="R148" i="11"/>
  <c r="R147" i="11"/>
  <c r="R146" i="11"/>
  <c r="R145" i="11"/>
  <c r="R144" i="11"/>
  <c r="R143" i="11"/>
  <c r="R142" i="11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20" i="11"/>
  <c r="R119" i="11"/>
  <c r="R118" i="11"/>
  <c r="R117" i="11"/>
  <c r="R116" i="11"/>
  <c r="R115" i="11"/>
  <c r="R114" i="11"/>
  <c r="R113" i="11"/>
  <c r="R112" i="11"/>
  <c r="R111" i="11"/>
  <c r="R110" i="11"/>
  <c r="R109" i="11"/>
  <c r="R108" i="11"/>
  <c r="R107" i="11"/>
  <c r="R106" i="11"/>
  <c r="R105" i="11"/>
  <c r="R104" i="11"/>
  <c r="R103" i="11"/>
  <c r="R102" i="11"/>
  <c r="R101" i="11"/>
  <c r="R100" i="11"/>
  <c r="R99" i="11"/>
  <c r="R98" i="11"/>
  <c r="R97" i="11"/>
  <c r="R96" i="11"/>
  <c r="R95" i="11"/>
  <c r="R94" i="11"/>
  <c r="R93" i="11"/>
  <c r="R92" i="1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P1729" i="11"/>
  <c r="Q1729" i="11" s="1"/>
  <c r="P1728" i="11"/>
  <c r="Q1728" i="11" s="1"/>
  <c r="P1727" i="11"/>
  <c r="Q1727" i="11" s="1"/>
  <c r="P1726" i="11"/>
  <c r="Q1726" i="11" s="1"/>
  <c r="P1725" i="11"/>
  <c r="Q1725" i="11" s="1"/>
  <c r="P1724" i="11"/>
  <c r="Q1724" i="11" s="1"/>
  <c r="P1723" i="11"/>
  <c r="Q1723" i="11" s="1"/>
  <c r="P1722" i="11"/>
  <c r="Q1722" i="11" s="1"/>
  <c r="P1721" i="11"/>
  <c r="Q1721" i="11" s="1"/>
  <c r="P1720" i="11"/>
  <c r="Q1720" i="11" s="1"/>
  <c r="P1719" i="11"/>
  <c r="Q1719" i="11" s="1"/>
  <c r="P1718" i="11"/>
  <c r="Q1718" i="11" s="1"/>
  <c r="P1717" i="11"/>
  <c r="Q1717" i="11" s="1"/>
  <c r="P1716" i="11"/>
  <c r="Q1716" i="11" s="1"/>
  <c r="P1715" i="11"/>
  <c r="Q1715" i="11" s="1"/>
  <c r="P1714" i="11"/>
  <c r="Q1714" i="11" s="1"/>
  <c r="P1713" i="11"/>
  <c r="Q1713" i="11" s="1"/>
  <c r="P1712" i="11"/>
  <c r="Q1712" i="11" s="1"/>
  <c r="P1711" i="11"/>
  <c r="Q1711" i="11" s="1"/>
  <c r="P1710" i="11"/>
  <c r="Q1710" i="11" s="1"/>
  <c r="P1709" i="11"/>
  <c r="Q1709" i="11" s="1"/>
  <c r="P1708" i="11"/>
  <c r="Q1708" i="11" s="1"/>
  <c r="P1707" i="11"/>
  <c r="Q1707" i="11" s="1"/>
  <c r="P1706" i="11"/>
  <c r="Q1706" i="11" s="1"/>
  <c r="P1705" i="11"/>
  <c r="Q1705" i="11" s="1"/>
  <c r="P1704" i="11"/>
  <c r="Q1704" i="11" s="1"/>
  <c r="P1703" i="11"/>
  <c r="Q1703" i="11" s="1"/>
  <c r="P1702" i="11"/>
  <c r="Q1702" i="11" s="1"/>
  <c r="P1701" i="11"/>
  <c r="Q1701" i="11" s="1"/>
  <c r="P1700" i="11"/>
  <c r="Q1700" i="11" s="1"/>
  <c r="P1699" i="11"/>
  <c r="Q1699" i="11" s="1"/>
  <c r="P1698" i="11"/>
  <c r="Q1698" i="11" s="1"/>
  <c r="P1697" i="11"/>
  <c r="Q1697" i="11" s="1"/>
  <c r="P1696" i="11"/>
  <c r="Q1696" i="11" s="1"/>
  <c r="P1695" i="11"/>
  <c r="Q1695" i="11" s="1"/>
  <c r="P1694" i="11"/>
  <c r="Q1694" i="11" s="1"/>
  <c r="P1693" i="11"/>
  <c r="Q1693" i="11" s="1"/>
  <c r="P1692" i="11"/>
  <c r="Q1692" i="11" s="1"/>
  <c r="P1691" i="11"/>
  <c r="Q1691" i="11" s="1"/>
  <c r="P1690" i="11"/>
  <c r="Q1690" i="11" s="1"/>
  <c r="P1689" i="11"/>
  <c r="Q1689" i="11" s="1"/>
  <c r="P1688" i="11"/>
  <c r="Q1688" i="11" s="1"/>
  <c r="P1687" i="11"/>
  <c r="Q1687" i="11" s="1"/>
  <c r="P1686" i="11"/>
  <c r="Q1686" i="11" s="1"/>
  <c r="P1685" i="11"/>
  <c r="Q1685" i="11" s="1"/>
  <c r="P1684" i="11"/>
  <c r="Q1684" i="11" s="1"/>
  <c r="P1683" i="11"/>
  <c r="Q1683" i="11" s="1"/>
  <c r="P1682" i="11"/>
  <c r="Q1682" i="11" s="1"/>
  <c r="P1681" i="11"/>
  <c r="Q1681" i="11" s="1"/>
  <c r="P1680" i="11"/>
  <c r="Q1680" i="11" s="1"/>
  <c r="P1679" i="11"/>
  <c r="Q1679" i="11" s="1"/>
  <c r="P1678" i="11"/>
  <c r="Q1678" i="11" s="1"/>
  <c r="P1677" i="11"/>
  <c r="Q1677" i="11" s="1"/>
  <c r="P1676" i="11"/>
  <c r="Q1676" i="11" s="1"/>
  <c r="P1675" i="11"/>
  <c r="Q1675" i="11" s="1"/>
  <c r="P1674" i="11"/>
  <c r="Q1674" i="11" s="1"/>
  <c r="P1673" i="11"/>
  <c r="Q1673" i="11" s="1"/>
  <c r="P1672" i="11"/>
  <c r="Q1672" i="11" s="1"/>
  <c r="P1671" i="11"/>
  <c r="Q1671" i="11" s="1"/>
  <c r="P1670" i="11"/>
  <c r="Q1670" i="11" s="1"/>
  <c r="P1669" i="11"/>
  <c r="Q1669" i="11" s="1"/>
  <c r="P1668" i="11"/>
  <c r="Q1668" i="11" s="1"/>
  <c r="P1667" i="11"/>
  <c r="Q1667" i="11" s="1"/>
  <c r="P1666" i="11"/>
  <c r="Q1666" i="11" s="1"/>
  <c r="P1665" i="11"/>
  <c r="Q1665" i="11" s="1"/>
  <c r="P1664" i="11"/>
  <c r="Q1664" i="11" s="1"/>
  <c r="P1663" i="11"/>
  <c r="Q1663" i="11" s="1"/>
  <c r="P1662" i="11"/>
  <c r="Q1662" i="11" s="1"/>
  <c r="P1661" i="11"/>
  <c r="Q1661" i="11" s="1"/>
  <c r="P1660" i="11"/>
  <c r="Q1660" i="11" s="1"/>
  <c r="P1659" i="11"/>
  <c r="Q1659" i="11" s="1"/>
  <c r="P1658" i="11"/>
  <c r="Q1658" i="11" s="1"/>
  <c r="P1657" i="11"/>
  <c r="Q1657" i="11" s="1"/>
  <c r="P1656" i="11"/>
  <c r="Q1656" i="11" s="1"/>
  <c r="P1655" i="11"/>
  <c r="Q1655" i="11" s="1"/>
  <c r="P1654" i="11"/>
  <c r="Q1654" i="11" s="1"/>
  <c r="P1653" i="11"/>
  <c r="Q1653" i="11" s="1"/>
  <c r="P1652" i="11"/>
  <c r="Q1652" i="11" s="1"/>
  <c r="P1651" i="11"/>
  <c r="Q1651" i="11" s="1"/>
  <c r="P1650" i="11"/>
  <c r="Q1650" i="11" s="1"/>
  <c r="P1649" i="11"/>
  <c r="Q1649" i="11" s="1"/>
  <c r="P1648" i="11"/>
  <c r="Q1648" i="11" s="1"/>
  <c r="P1647" i="11"/>
  <c r="Q1647" i="11" s="1"/>
  <c r="P1646" i="11"/>
  <c r="Q1646" i="11" s="1"/>
  <c r="P1645" i="11"/>
  <c r="Q1645" i="11" s="1"/>
  <c r="P1644" i="11"/>
  <c r="Q1644" i="11" s="1"/>
  <c r="P1643" i="11"/>
  <c r="Q1643" i="11" s="1"/>
  <c r="P1642" i="11"/>
  <c r="Q1642" i="11" s="1"/>
  <c r="P1641" i="11"/>
  <c r="Q1641" i="11" s="1"/>
  <c r="P1640" i="11"/>
  <c r="Q1640" i="11" s="1"/>
  <c r="P1639" i="11"/>
  <c r="Q1639" i="11" s="1"/>
  <c r="P1638" i="11"/>
  <c r="Q1638" i="11" s="1"/>
  <c r="P1637" i="11"/>
  <c r="Q1637" i="11" s="1"/>
  <c r="P1636" i="11"/>
  <c r="Q1636" i="11" s="1"/>
  <c r="P1635" i="11"/>
  <c r="Q1635" i="11" s="1"/>
  <c r="P1634" i="11"/>
  <c r="Q1634" i="11" s="1"/>
  <c r="P1633" i="11"/>
  <c r="Q1633" i="11" s="1"/>
  <c r="P1632" i="11"/>
  <c r="Q1632" i="11" s="1"/>
  <c r="P1631" i="11"/>
  <c r="Q1631" i="11" s="1"/>
  <c r="P1630" i="11"/>
  <c r="Q1630" i="11" s="1"/>
  <c r="P1629" i="11"/>
  <c r="Q1629" i="11" s="1"/>
  <c r="P1628" i="11"/>
  <c r="Q1628" i="11" s="1"/>
  <c r="P1627" i="11"/>
  <c r="Q1627" i="11" s="1"/>
  <c r="P1626" i="11"/>
  <c r="Q1626" i="11" s="1"/>
  <c r="P1625" i="11"/>
  <c r="Q1625" i="11" s="1"/>
  <c r="P1624" i="11"/>
  <c r="Q1624" i="11" s="1"/>
  <c r="P1623" i="11"/>
  <c r="Q1623" i="11" s="1"/>
  <c r="P1622" i="11"/>
  <c r="Q1622" i="11" s="1"/>
  <c r="P1621" i="11"/>
  <c r="Q1621" i="11" s="1"/>
  <c r="P1620" i="11"/>
  <c r="Q1620" i="11" s="1"/>
  <c r="P1619" i="11"/>
  <c r="Q1619" i="11" s="1"/>
  <c r="P1618" i="11"/>
  <c r="Q1618" i="11" s="1"/>
  <c r="P1617" i="11"/>
  <c r="Q1617" i="11" s="1"/>
  <c r="P1616" i="11"/>
  <c r="Q1616" i="11" s="1"/>
  <c r="P1615" i="11"/>
  <c r="Q1615" i="11" s="1"/>
  <c r="P1614" i="11"/>
  <c r="Q1614" i="11" s="1"/>
  <c r="P1613" i="11"/>
  <c r="Q1613" i="11" s="1"/>
  <c r="P1612" i="11"/>
  <c r="Q1612" i="11" s="1"/>
  <c r="P1611" i="11"/>
  <c r="Q1611" i="11" s="1"/>
  <c r="P1610" i="11"/>
  <c r="Q1610" i="11" s="1"/>
  <c r="P1609" i="11"/>
  <c r="Q1609" i="11" s="1"/>
  <c r="P1608" i="11"/>
  <c r="Q1608" i="11" s="1"/>
  <c r="P1607" i="11"/>
  <c r="Q1607" i="11" s="1"/>
  <c r="P1606" i="11"/>
  <c r="Q1606" i="11" s="1"/>
  <c r="P1605" i="11"/>
  <c r="Q1605" i="11" s="1"/>
  <c r="P1604" i="11"/>
  <c r="Q1604" i="11" s="1"/>
  <c r="P1603" i="11"/>
  <c r="Q1603" i="11" s="1"/>
  <c r="P1602" i="11"/>
  <c r="Q1602" i="11" s="1"/>
  <c r="P1601" i="11"/>
  <c r="Q1601" i="11" s="1"/>
  <c r="P1600" i="11"/>
  <c r="Q1600" i="11" s="1"/>
  <c r="P1599" i="11"/>
  <c r="Q1599" i="11" s="1"/>
  <c r="P1598" i="11"/>
  <c r="Q1598" i="11" s="1"/>
  <c r="P1597" i="11"/>
  <c r="Q1597" i="11" s="1"/>
  <c r="P1596" i="11"/>
  <c r="Q1596" i="11" s="1"/>
  <c r="P1595" i="11"/>
  <c r="Q1595" i="11" s="1"/>
  <c r="P1594" i="11"/>
  <c r="Q1594" i="11" s="1"/>
  <c r="P1593" i="11"/>
  <c r="Q1593" i="11" s="1"/>
  <c r="P1592" i="11"/>
  <c r="Q1592" i="11" s="1"/>
  <c r="P1591" i="11"/>
  <c r="Q1591" i="11" s="1"/>
  <c r="P1590" i="11"/>
  <c r="Q1590" i="11" s="1"/>
  <c r="P1589" i="11"/>
  <c r="Q1589" i="11" s="1"/>
  <c r="P1588" i="11"/>
  <c r="Q1588" i="11" s="1"/>
  <c r="P1587" i="11"/>
  <c r="Q1587" i="11" s="1"/>
  <c r="P1586" i="11"/>
  <c r="Q1586" i="11" s="1"/>
  <c r="P1585" i="11"/>
  <c r="Q1585" i="11" s="1"/>
  <c r="P1584" i="11"/>
  <c r="Q1584" i="11" s="1"/>
  <c r="P1583" i="11"/>
  <c r="Q1583" i="11" s="1"/>
  <c r="P1582" i="11"/>
  <c r="Q1582" i="11" s="1"/>
  <c r="P1581" i="11"/>
  <c r="Q1581" i="11" s="1"/>
  <c r="P1580" i="11"/>
  <c r="Q1580" i="11" s="1"/>
  <c r="P1579" i="11"/>
  <c r="Q1579" i="11" s="1"/>
  <c r="P1578" i="11"/>
  <c r="Q1578" i="11" s="1"/>
  <c r="P1577" i="11"/>
  <c r="Q1577" i="11" s="1"/>
  <c r="P1576" i="11"/>
  <c r="Q1576" i="11" s="1"/>
  <c r="P1575" i="11"/>
  <c r="Q1575" i="11" s="1"/>
  <c r="P1574" i="11"/>
  <c r="Q1574" i="11" s="1"/>
  <c r="P1573" i="11"/>
  <c r="Q1573" i="11" s="1"/>
  <c r="P1572" i="11"/>
  <c r="Q1572" i="11" s="1"/>
  <c r="P1571" i="11"/>
  <c r="Q1571" i="11" s="1"/>
  <c r="P1570" i="11"/>
  <c r="Q1570" i="11" s="1"/>
  <c r="P1569" i="11"/>
  <c r="Q1569" i="11" s="1"/>
  <c r="P1568" i="11"/>
  <c r="Q1568" i="11" s="1"/>
  <c r="P1567" i="11"/>
  <c r="Q1567" i="11" s="1"/>
  <c r="P1566" i="11"/>
  <c r="Q1566" i="11" s="1"/>
  <c r="P1565" i="11"/>
  <c r="Q1565" i="11" s="1"/>
  <c r="P1564" i="11"/>
  <c r="Q1564" i="11" s="1"/>
  <c r="P1563" i="11"/>
  <c r="Q1563" i="11" s="1"/>
  <c r="P1562" i="11"/>
  <c r="Q1562" i="11" s="1"/>
  <c r="P1561" i="11"/>
  <c r="Q1561" i="11" s="1"/>
  <c r="P1560" i="11"/>
  <c r="Q1560" i="11" s="1"/>
  <c r="P1559" i="11"/>
  <c r="Q1559" i="11" s="1"/>
  <c r="P1558" i="11"/>
  <c r="Q1558" i="11" s="1"/>
  <c r="P1557" i="11"/>
  <c r="Q1557" i="11" s="1"/>
  <c r="P1556" i="11"/>
  <c r="Q1556" i="11" s="1"/>
  <c r="P1555" i="11"/>
  <c r="Q1555" i="11" s="1"/>
  <c r="P1554" i="11"/>
  <c r="Q1554" i="11" s="1"/>
  <c r="P1553" i="11"/>
  <c r="Q1553" i="11" s="1"/>
  <c r="P1552" i="11"/>
  <c r="Q1552" i="11" s="1"/>
  <c r="P1551" i="11"/>
  <c r="Q1551" i="11" s="1"/>
  <c r="P1550" i="11"/>
  <c r="Q1550" i="11" s="1"/>
  <c r="P1549" i="11"/>
  <c r="Q1549" i="11" s="1"/>
  <c r="P1548" i="11"/>
  <c r="Q1548" i="11" s="1"/>
  <c r="P1547" i="11"/>
  <c r="Q1547" i="11" s="1"/>
  <c r="P1546" i="11"/>
  <c r="Q1546" i="11" s="1"/>
  <c r="P1545" i="11"/>
  <c r="Q1545" i="11" s="1"/>
  <c r="P1544" i="11"/>
  <c r="Q1544" i="11" s="1"/>
  <c r="P1543" i="11"/>
  <c r="Q1543" i="11" s="1"/>
  <c r="P1542" i="11"/>
  <c r="Q1542" i="11" s="1"/>
  <c r="P1541" i="11"/>
  <c r="Q1541" i="11" s="1"/>
  <c r="P1540" i="11"/>
  <c r="Q1540" i="11" s="1"/>
  <c r="P1539" i="11"/>
  <c r="Q1539" i="11" s="1"/>
  <c r="P1538" i="11"/>
  <c r="Q1538" i="11" s="1"/>
  <c r="P1537" i="11"/>
  <c r="Q1537" i="11" s="1"/>
  <c r="P1536" i="11"/>
  <c r="Q1536" i="11" s="1"/>
  <c r="P1535" i="11"/>
  <c r="Q1535" i="11" s="1"/>
  <c r="P1534" i="11"/>
  <c r="Q1534" i="11" s="1"/>
  <c r="P1533" i="11"/>
  <c r="Q1533" i="11" s="1"/>
  <c r="P1532" i="11"/>
  <c r="Q1532" i="11" s="1"/>
  <c r="P1531" i="11"/>
  <c r="Q1531" i="11" s="1"/>
  <c r="P1530" i="11"/>
  <c r="Q1530" i="11" s="1"/>
  <c r="P1529" i="11"/>
  <c r="Q1529" i="11" s="1"/>
  <c r="P1528" i="11"/>
  <c r="Q1528" i="11" s="1"/>
  <c r="P1527" i="11"/>
  <c r="Q1527" i="11" s="1"/>
  <c r="P1526" i="11"/>
  <c r="Q1526" i="11" s="1"/>
  <c r="P1525" i="11"/>
  <c r="Q1525" i="11" s="1"/>
  <c r="P1524" i="11"/>
  <c r="Q1524" i="11" s="1"/>
  <c r="P1523" i="11"/>
  <c r="Q1523" i="11" s="1"/>
  <c r="P1522" i="11"/>
  <c r="Q1522" i="11" s="1"/>
  <c r="P1521" i="11"/>
  <c r="Q1521" i="11" s="1"/>
  <c r="P1520" i="11"/>
  <c r="Q1520" i="11" s="1"/>
  <c r="P1519" i="11"/>
  <c r="Q1519" i="11" s="1"/>
  <c r="P1518" i="11"/>
  <c r="Q1518" i="11" s="1"/>
  <c r="P1517" i="11"/>
  <c r="Q1517" i="11" s="1"/>
  <c r="P1516" i="11"/>
  <c r="Q1516" i="11" s="1"/>
  <c r="P1515" i="11"/>
  <c r="Q1515" i="11" s="1"/>
  <c r="P1514" i="11"/>
  <c r="Q1514" i="11" s="1"/>
  <c r="P1513" i="11"/>
  <c r="Q1513" i="11" s="1"/>
  <c r="P1512" i="11"/>
  <c r="Q1512" i="11" s="1"/>
  <c r="P1511" i="11"/>
  <c r="Q1511" i="11" s="1"/>
  <c r="P1510" i="11"/>
  <c r="Q1510" i="11" s="1"/>
  <c r="P1509" i="11"/>
  <c r="Q1509" i="11" s="1"/>
  <c r="P1508" i="11"/>
  <c r="Q1508" i="11" s="1"/>
  <c r="P1507" i="11"/>
  <c r="Q1507" i="11" s="1"/>
  <c r="P1506" i="11"/>
  <c r="Q1506" i="11" s="1"/>
  <c r="P1505" i="11"/>
  <c r="Q1505" i="11" s="1"/>
  <c r="P1504" i="11"/>
  <c r="Q1504" i="11" s="1"/>
  <c r="P1503" i="11"/>
  <c r="Q1503" i="11" s="1"/>
  <c r="P1502" i="11"/>
  <c r="Q1502" i="11" s="1"/>
  <c r="P1501" i="11"/>
  <c r="Q1501" i="11" s="1"/>
  <c r="P1500" i="11"/>
  <c r="Q1500" i="11" s="1"/>
  <c r="P1499" i="11"/>
  <c r="Q1499" i="11" s="1"/>
  <c r="P1498" i="11"/>
  <c r="Q1498" i="11" s="1"/>
  <c r="P1497" i="11"/>
  <c r="Q1497" i="11" s="1"/>
  <c r="P1496" i="11"/>
  <c r="Q1496" i="11" s="1"/>
  <c r="P1495" i="11"/>
  <c r="Q1495" i="11" s="1"/>
  <c r="P1494" i="11"/>
  <c r="Q1494" i="11" s="1"/>
  <c r="P1493" i="11"/>
  <c r="Q1493" i="11" s="1"/>
  <c r="P1492" i="11"/>
  <c r="Q1492" i="11" s="1"/>
  <c r="P1491" i="11"/>
  <c r="Q1491" i="11" s="1"/>
  <c r="P1490" i="11"/>
  <c r="Q1490" i="11" s="1"/>
  <c r="P1489" i="11"/>
  <c r="Q1489" i="11" s="1"/>
  <c r="P1488" i="11"/>
  <c r="Q1488" i="11" s="1"/>
  <c r="P1487" i="11"/>
  <c r="Q1487" i="11" s="1"/>
  <c r="P1486" i="11"/>
  <c r="Q1486" i="11" s="1"/>
  <c r="P1485" i="11"/>
  <c r="Q1485" i="11" s="1"/>
  <c r="P1484" i="11"/>
  <c r="Q1484" i="11" s="1"/>
  <c r="P1483" i="11"/>
  <c r="Q1483" i="11" s="1"/>
  <c r="P1482" i="11"/>
  <c r="Q1482" i="11" s="1"/>
  <c r="P1481" i="11"/>
  <c r="Q1481" i="11" s="1"/>
  <c r="P1480" i="11"/>
  <c r="Q1480" i="11" s="1"/>
  <c r="P1479" i="11"/>
  <c r="Q1479" i="11" s="1"/>
  <c r="P1478" i="11"/>
  <c r="Q1478" i="11" s="1"/>
  <c r="P1477" i="11"/>
  <c r="Q1477" i="11" s="1"/>
  <c r="P1476" i="11"/>
  <c r="Q1476" i="11" s="1"/>
  <c r="P1475" i="11"/>
  <c r="Q1475" i="11" s="1"/>
  <c r="P1474" i="11"/>
  <c r="Q1474" i="11" s="1"/>
  <c r="P1473" i="11"/>
  <c r="Q1473" i="11" s="1"/>
  <c r="P1472" i="11"/>
  <c r="Q1472" i="11" s="1"/>
  <c r="P1471" i="11"/>
  <c r="Q1471" i="11" s="1"/>
  <c r="P1470" i="11"/>
  <c r="Q1470" i="11" s="1"/>
  <c r="P1469" i="11"/>
  <c r="Q1469" i="11" s="1"/>
  <c r="P1468" i="11"/>
  <c r="Q1468" i="11" s="1"/>
  <c r="P1467" i="11"/>
  <c r="Q1467" i="11" s="1"/>
  <c r="P1466" i="11"/>
  <c r="Q1466" i="11" s="1"/>
  <c r="P1465" i="11"/>
  <c r="Q1465" i="11" s="1"/>
  <c r="P1464" i="11"/>
  <c r="Q1464" i="11" s="1"/>
  <c r="P1463" i="11"/>
  <c r="Q1463" i="11" s="1"/>
  <c r="P1462" i="11"/>
  <c r="Q1462" i="11" s="1"/>
  <c r="P1461" i="11"/>
  <c r="Q1461" i="11" s="1"/>
  <c r="P1460" i="11"/>
  <c r="Q1460" i="11" s="1"/>
  <c r="P1459" i="11"/>
  <c r="Q1459" i="11" s="1"/>
  <c r="P1458" i="11"/>
  <c r="Q1458" i="11" s="1"/>
  <c r="P1457" i="11"/>
  <c r="Q1457" i="11" s="1"/>
  <c r="P1456" i="11"/>
  <c r="Q1456" i="11" s="1"/>
  <c r="P1455" i="11"/>
  <c r="Q1455" i="11" s="1"/>
  <c r="P1454" i="11"/>
  <c r="Q1454" i="11" s="1"/>
  <c r="P1453" i="11"/>
  <c r="Q1453" i="11" s="1"/>
  <c r="P1452" i="11"/>
  <c r="Q1452" i="11" s="1"/>
  <c r="P1451" i="11"/>
  <c r="Q1451" i="11" s="1"/>
  <c r="P1450" i="11"/>
  <c r="Q1450" i="11" s="1"/>
  <c r="P1449" i="11"/>
  <c r="Q1449" i="11" s="1"/>
  <c r="P1448" i="11"/>
  <c r="Q1448" i="11" s="1"/>
  <c r="P1447" i="11"/>
  <c r="Q1447" i="11" s="1"/>
  <c r="P1446" i="11"/>
  <c r="Q1446" i="11" s="1"/>
  <c r="P1445" i="11"/>
  <c r="Q1445" i="11" s="1"/>
  <c r="P1444" i="11"/>
  <c r="Q1444" i="11" s="1"/>
  <c r="P1443" i="11"/>
  <c r="Q1443" i="11" s="1"/>
  <c r="P1442" i="11"/>
  <c r="Q1442" i="11" s="1"/>
  <c r="P1441" i="11"/>
  <c r="Q1441" i="11" s="1"/>
  <c r="P1440" i="11"/>
  <c r="Q1440" i="11" s="1"/>
  <c r="P1439" i="11"/>
  <c r="Q1439" i="11" s="1"/>
  <c r="P1438" i="11"/>
  <c r="Q1438" i="11" s="1"/>
  <c r="P1437" i="11"/>
  <c r="Q1437" i="11" s="1"/>
  <c r="P1436" i="11"/>
  <c r="Q1436" i="11" s="1"/>
  <c r="P1435" i="11"/>
  <c r="Q1435" i="11" s="1"/>
  <c r="P1434" i="11"/>
  <c r="Q1434" i="11" s="1"/>
  <c r="P1433" i="11"/>
  <c r="Q1433" i="11" s="1"/>
  <c r="P1432" i="11"/>
  <c r="Q1432" i="11" s="1"/>
  <c r="P1431" i="11"/>
  <c r="Q1431" i="11" s="1"/>
  <c r="P1430" i="11"/>
  <c r="Q1430" i="11" s="1"/>
  <c r="P1429" i="11"/>
  <c r="Q1429" i="11" s="1"/>
  <c r="P1428" i="11"/>
  <c r="Q1428" i="11" s="1"/>
  <c r="P1427" i="11"/>
  <c r="Q1427" i="11" s="1"/>
  <c r="P1426" i="11"/>
  <c r="Q1426" i="11" s="1"/>
  <c r="P1425" i="11"/>
  <c r="Q1425" i="11" s="1"/>
  <c r="P1424" i="11"/>
  <c r="Q1424" i="11" s="1"/>
  <c r="P1423" i="11"/>
  <c r="Q1423" i="11" s="1"/>
  <c r="P1422" i="11"/>
  <c r="Q1422" i="11" s="1"/>
  <c r="P1421" i="11"/>
  <c r="Q1421" i="11" s="1"/>
  <c r="P1420" i="11"/>
  <c r="Q1420" i="11" s="1"/>
  <c r="P1419" i="11"/>
  <c r="Q1419" i="11" s="1"/>
  <c r="P1418" i="11"/>
  <c r="Q1418" i="11" s="1"/>
  <c r="P1417" i="11"/>
  <c r="Q1417" i="11" s="1"/>
  <c r="P1416" i="11"/>
  <c r="Q1416" i="11" s="1"/>
  <c r="P1415" i="11"/>
  <c r="Q1415" i="11" s="1"/>
  <c r="P1414" i="11"/>
  <c r="Q1414" i="11" s="1"/>
  <c r="P1413" i="11"/>
  <c r="Q1413" i="11" s="1"/>
  <c r="P1412" i="11"/>
  <c r="Q1412" i="11" s="1"/>
  <c r="P1411" i="11"/>
  <c r="Q1411" i="11" s="1"/>
  <c r="P1410" i="11"/>
  <c r="Q1410" i="11" s="1"/>
  <c r="P1409" i="11"/>
  <c r="Q1409" i="11" s="1"/>
  <c r="P1408" i="11"/>
  <c r="Q1408" i="11" s="1"/>
  <c r="P1407" i="11"/>
  <c r="Q1407" i="11" s="1"/>
  <c r="P1406" i="11"/>
  <c r="Q1406" i="11" s="1"/>
  <c r="P1405" i="11"/>
  <c r="Q1405" i="11" s="1"/>
  <c r="P1404" i="11"/>
  <c r="Q1404" i="11" s="1"/>
  <c r="P1403" i="11"/>
  <c r="Q1403" i="11" s="1"/>
  <c r="P1402" i="11"/>
  <c r="Q1402" i="11" s="1"/>
  <c r="P1401" i="11"/>
  <c r="Q1401" i="11" s="1"/>
  <c r="P1400" i="11"/>
  <c r="Q1400" i="11" s="1"/>
  <c r="P1399" i="11"/>
  <c r="Q1399" i="11" s="1"/>
  <c r="P1398" i="11"/>
  <c r="Q1398" i="11" s="1"/>
  <c r="P1397" i="11"/>
  <c r="Q1397" i="11" s="1"/>
  <c r="P1396" i="11"/>
  <c r="Q1396" i="11" s="1"/>
  <c r="P1395" i="11"/>
  <c r="Q1395" i="11" s="1"/>
  <c r="P1394" i="11"/>
  <c r="Q1394" i="11" s="1"/>
  <c r="P1393" i="11"/>
  <c r="Q1393" i="11" s="1"/>
  <c r="P1392" i="11"/>
  <c r="Q1392" i="11" s="1"/>
  <c r="P1391" i="11"/>
  <c r="Q1391" i="11" s="1"/>
  <c r="P1390" i="11"/>
  <c r="Q1390" i="11" s="1"/>
  <c r="P1389" i="11"/>
  <c r="Q1389" i="11" s="1"/>
  <c r="P1388" i="11"/>
  <c r="Q1388" i="11" s="1"/>
  <c r="P1387" i="11"/>
  <c r="Q1387" i="11" s="1"/>
  <c r="P1386" i="11"/>
  <c r="Q1386" i="11" s="1"/>
  <c r="P1385" i="11"/>
  <c r="Q1385" i="11" s="1"/>
  <c r="P1384" i="11"/>
  <c r="Q1384" i="11" s="1"/>
  <c r="P1383" i="11"/>
  <c r="Q1383" i="11" s="1"/>
  <c r="P1382" i="11"/>
  <c r="Q1382" i="11" s="1"/>
  <c r="P1381" i="11"/>
  <c r="Q1381" i="11" s="1"/>
  <c r="P1380" i="11"/>
  <c r="Q1380" i="11" s="1"/>
  <c r="P1379" i="11"/>
  <c r="Q1379" i="11" s="1"/>
  <c r="P1378" i="11"/>
  <c r="Q1378" i="11" s="1"/>
  <c r="P1377" i="11"/>
  <c r="Q1377" i="11" s="1"/>
  <c r="P1376" i="11"/>
  <c r="Q1376" i="11" s="1"/>
  <c r="P1375" i="11"/>
  <c r="Q1375" i="11" s="1"/>
  <c r="P1374" i="11"/>
  <c r="Q1374" i="11" s="1"/>
  <c r="P1373" i="11"/>
  <c r="Q1373" i="11" s="1"/>
  <c r="P1372" i="11"/>
  <c r="Q1372" i="11" s="1"/>
  <c r="P1371" i="11"/>
  <c r="Q1371" i="11" s="1"/>
  <c r="P1370" i="11"/>
  <c r="Q1370" i="11" s="1"/>
  <c r="P1369" i="11"/>
  <c r="Q1369" i="11" s="1"/>
  <c r="P1368" i="11"/>
  <c r="Q1368" i="11" s="1"/>
  <c r="P1367" i="11"/>
  <c r="Q1367" i="11" s="1"/>
  <c r="P1366" i="11"/>
  <c r="Q1366" i="11" s="1"/>
  <c r="P1365" i="11"/>
  <c r="Q1365" i="11" s="1"/>
  <c r="P1364" i="11"/>
  <c r="Q1364" i="11" s="1"/>
  <c r="P1363" i="11"/>
  <c r="Q1363" i="11" s="1"/>
  <c r="P1362" i="11"/>
  <c r="Q1362" i="11" s="1"/>
  <c r="P1361" i="11"/>
  <c r="Q1361" i="11" s="1"/>
  <c r="P1360" i="11"/>
  <c r="Q1360" i="11" s="1"/>
  <c r="P1359" i="11"/>
  <c r="Q1359" i="11" s="1"/>
  <c r="P1358" i="11"/>
  <c r="Q1358" i="11" s="1"/>
  <c r="P1357" i="11"/>
  <c r="Q1357" i="11" s="1"/>
  <c r="P1356" i="11"/>
  <c r="Q1356" i="11" s="1"/>
  <c r="P1355" i="11"/>
  <c r="Q1355" i="11" s="1"/>
  <c r="P1354" i="11"/>
  <c r="Q1354" i="11" s="1"/>
  <c r="P1353" i="11"/>
  <c r="Q1353" i="11" s="1"/>
  <c r="P1352" i="11"/>
  <c r="Q1352" i="11" s="1"/>
  <c r="P1351" i="11"/>
  <c r="Q1351" i="11" s="1"/>
  <c r="P1350" i="11"/>
  <c r="Q1350" i="11" s="1"/>
  <c r="P1349" i="11"/>
  <c r="Q1349" i="11" s="1"/>
  <c r="P1348" i="11"/>
  <c r="Q1348" i="11" s="1"/>
  <c r="P1347" i="11"/>
  <c r="Q1347" i="11" s="1"/>
  <c r="P1346" i="11"/>
  <c r="Q1346" i="11" s="1"/>
  <c r="P1345" i="11"/>
  <c r="Q1345" i="11" s="1"/>
  <c r="P1344" i="11"/>
  <c r="Q1344" i="11" s="1"/>
  <c r="P1343" i="11"/>
  <c r="Q1343" i="11" s="1"/>
  <c r="P1342" i="11"/>
  <c r="Q1342" i="11" s="1"/>
  <c r="P1341" i="11"/>
  <c r="Q1341" i="11" s="1"/>
  <c r="P1340" i="11"/>
  <c r="Q1340" i="11" s="1"/>
  <c r="P1339" i="11"/>
  <c r="Q1339" i="11" s="1"/>
  <c r="P1338" i="11"/>
  <c r="Q1338" i="11" s="1"/>
  <c r="P1337" i="11"/>
  <c r="Q1337" i="11" s="1"/>
  <c r="P1336" i="11"/>
  <c r="Q1336" i="11" s="1"/>
  <c r="P1335" i="11"/>
  <c r="Q1335" i="11" s="1"/>
  <c r="P1334" i="11"/>
  <c r="Q1334" i="11" s="1"/>
  <c r="P1333" i="11"/>
  <c r="Q1333" i="11" s="1"/>
  <c r="P1332" i="11"/>
  <c r="Q1332" i="11" s="1"/>
  <c r="P1331" i="11"/>
  <c r="Q1331" i="11" s="1"/>
  <c r="P1330" i="11"/>
  <c r="Q1330" i="11" s="1"/>
  <c r="P1329" i="11"/>
  <c r="Q1329" i="11" s="1"/>
  <c r="P1328" i="11"/>
  <c r="Q1328" i="11" s="1"/>
  <c r="P1327" i="11"/>
  <c r="Q1327" i="11" s="1"/>
  <c r="P1326" i="11"/>
  <c r="Q1326" i="11" s="1"/>
  <c r="P1325" i="11"/>
  <c r="Q1325" i="11" s="1"/>
  <c r="P1324" i="11"/>
  <c r="Q1324" i="11" s="1"/>
  <c r="P1323" i="11"/>
  <c r="Q1323" i="11" s="1"/>
  <c r="P1322" i="11"/>
  <c r="Q1322" i="11" s="1"/>
  <c r="P1321" i="11"/>
  <c r="Q1321" i="11" s="1"/>
  <c r="P1320" i="11"/>
  <c r="Q1320" i="11" s="1"/>
  <c r="P1319" i="11"/>
  <c r="Q1319" i="11" s="1"/>
  <c r="P1318" i="11"/>
  <c r="Q1318" i="11" s="1"/>
  <c r="P1317" i="11"/>
  <c r="Q1317" i="11" s="1"/>
  <c r="P1316" i="11"/>
  <c r="Q1316" i="11" s="1"/>
  <c r="P1315" i="11"/>
  <c r="Q1315" i="11" s="1"/>
  <c r="P1314" i="11"/>
  <c r="Q1314" i="11" s="1"/>
  <c r="P1313" i="11"/>
  <c r="Q1313" i="11" s="1"/>
  <c r="P1312" i="11"/>
  <c r="Q1312" i="11" s="1"/>
  <c r="P1311" i="11"/>
  <c r="Q1311" i="11" s="1"/>
  <c r="P1310" i="11"/>
  <c r="Q1310" i="11" s="1"/>
  <c r="P1309" i="11"/>
  <c r="Q1309" i="11" s="1"/>
  <c r="P1308" i="11"/>
  <c r="Q1308" i="11" s="1"/>
  <c r="P1307" i="11"/>
  <c r="Q1307" i="11" s="1"/>
  <c r="P1306" i="11"/>
  <c r="Q1306" i="11" s="1"/>
  <c r="P1305" i="11"/>
  <c r="Q1305" i="11" s="1"/>
  <c r="P1304" i="11"/>
  <c r="Q1304" i="11" s="1"/>
  <c r="P1303" i="11"/>
  <c r="Q1303" i="11" s="1"/>
  <c r="P1302" i="11"/>
  <c r="Q1302" i="11" s="1"/>
  <c r="P1301" i="11"/>
  <c r="Q1301" i="11" s="1"/>
  <c r="P1300" i="11"/>
  <c r="Q1300" i="11" s="1"/>
  <c r="P1299" i="11"/>
  <c r="Q1299" i="11" s="1"/>
  <c r="P1298" i="11"/>
  <c r="Q1298" i="11" s="1"/>
  <c r="P1297" i="11"/>
  <c r="Q1297" i="11" s="1"/>
  <c r="P1296" i="11"/>
  <c r="Q1296" i="11" s="1"/>
  <c r="P1295" i="11"/>
  <c r="Q1295" i="11" s="1"/>
  <c r="P1294" i="11"/>
  <c r="Q1294" i="11" s="1"/>
  <c r="P1293" i="11"/>
  <c r="Q1293" i="11" s="1"/>
  <c r="P1292" i="11"/>
  <c r="Q1292" i="11" s="1"/>
  <c r="P1291" i="11"/>
  <c r="Q1291" i="11" s="1"/>
  <c r="P1290" i="11"/>
  <c r="Q1290" i="11" s="1"/>
  <c r="P1289" i="11"/>
  <c r="Q1289" i="11" s="1"/>
  <c r="P1288" i="11"/>
  <c r="Q1288" i="11" s="1"/>
  <c r="P1287" i="11"/>
  <c r="Q1287" i="11" s="1"/>
  <c r="P1286" i="11"/>
  <c r="Q1286" i="11" s="1"/>
  <c r="P1285" i="11"/>
  <c r="Q1285" i="11" s="1"/>
  <c r="P1284" i="11"/>
  <c r="Q1284" i="11" s="1"/>
  <c r="P1283" i="11"/>
  <c r="Q1283" i="11" s="1"/>
  <c r="P1282" i="11"/>
  <c r="Q1282" i="11" s="1"/>
  <c r="P1281" i="11"/>
  <c r="Q1281" i="11" s="1"/>
  <c r="P1280" i="11"/>
  <c r="Q1280" i="11" s="1"/>
  <c r="P1279" i="11"/>
  <c r="Q1279" i="11" s="1"/>
  <c r="P1278" i="11"/>
  <c r="Q1278" i="11" s="1"/>
  <c r="P1277" i="11"/>
  <c r="Q1277" i="11" s="1"/>
  <c r="P1276" i="11"/>
  <c r="Q1276" i="11" s="1"/>
  <c r="P1275" i="11"/>
  <c r="Q1275" i="11" s="1"/>
  <c r="P1274" i="11"/>
  <c r="Q1274" i="11" s="1"/>
  <c r="P1273" i="11"/>
  <c r="Q1273" i="11" s="1"/>
  <c r="P1272" i="11"/>
  <c r="Q1272" i="11" s="1"/>
  <c r="P1271" i="11"/>
  <c r="Q1271" i="11" s="1"/>
  <c r="P1270" i="11"/>
  <c r="Q1270" i="11" s="1"/>
  <c r="P1269" i="11"/>
  <c r="Q1269" i="11" s="1"/>
  <c r="P1268" i="11"/>
  <c r="Q1268" i="11" s="1"/>
  <c r="P1267" i="11"/>
  <c r="Q1267" i="11" s="1"/>
  <c r="P1266" i="11"/>
  <c r="Q1266" i="11" s="1"/>
  <c r="P1265" i="11"/>
  <c r="Q1265" i="11" s="1"/>
  <c r="P1264" i="11"/>
  <c r="Q1264" i="11" s="1"/>
  <c r="P1263" i="11"/>
  <c r="Q1263" i="11" s="1"/>
  <c r="P1262" i="11"/>
  <c r="Q1262" i="11" s="1"/>
  <c r="P1261" i="11"/>
  <c r="Q1261" i="11" s="1"/>
  <c r="P1260" i="11"/>
  <c r="Q1260" i="11" s="1"/>
  <c r="P1259" i="11"/>
  <c r="Q1259" i="11" s="1"/>
  <c r="P1258" i="11"/>
  <c r="Q1258" i="11" s="1"/>
  <c r="P1257" i="11"/>
  <c r="Q1257" i="11" s="1"/>
  <c r="P1256" i="11"/>
  <c r="Q1256" i="11" s="1"/>
  <c r="P1255" i="11"/>
  <c r="Q1255" i="11" s="1"/>
  <c r="P1254" i="11"/>
  <c r="Q1254" i="11" s="1"/>
  <c r="P1253" i="11"/>
  <c r="Q1253" i="11" s="1"/>
  <c r="P1252" i="11"/>
  <c r="Q1252" i="11" s="1"/>
  <c r="P1251" i="11"/>
  <c r="Q1251" i="11" s="1"/>
  <c r="P1250" i="11"/>
  <c r="Q1250" i="11" s="1"/>
  <c r="P1249" i="11"/>
  <c r="Q1249" i="11" s="1"/>
  <c r="P1248" i="11"/>
  <c r="Q1248" i="11" s="1"/>
  <c r="P1247" i="11"/>
  <c r="Q1247" i="11" s="1"/>
  <c r="P1246" i="11"/>
  <c r="Q1246" i="11" s="1"/>
  <c r="P1245" i="11"/>
  <c r="Q1245" i="11" s="1"/>
  <c r="P1244" i="11"/>
  <c r="Q1244" i="11" s="1"/>
  <c r="P1243" i="11"/>
  <c r="Q1243" i="11" s="1"/>
  <c r="P1242" i="11"/>
  <c r="Q1242" i="11" s="1"/>
  <c r="P1241" i="11"/>
  <c r="Q1241" i="11" s="1"/>
  <c r="P1240" i="11"/>
  <c r="Q1240" i="11" s="1"/>
  <c r="P1239" i="11"/>
  <c r="Q1239" i="11" s="1"/>
  <c r="P1238" i="11"/>
  <c r="Q1238" i="11" s="1"/>
  <c r="P1237" i="11"/>
  <c r="Q1237" i="11" s="1"/>
  <c r="P1236" i="11"/>
  <c r="Q1236" i="11" s="1"/>
  <c r="P1235" i="11"/>
  <c r="Q1235" i="11" s="1"/>
  <c r="P1234" i="11"/>
  <c r="Q1234" i="11" s="1"/>
  <c r="P1233" i="11"/>
  <c r="Q1233" i="11" s="1"/>
  <c r="P1232" i="11"/>
  <c r="Q1232" i="11" s="1"/>
  <c r="P1231" i="11"/>
  <c r="Q1231" i="11" s="1"/>
  <c r="P1230" i="11"/>
  <c r="Q1230" i="11" s="1"/>
  <c r="P1229" i="11"/>
  <c r="Q1229" i="11" s="1"/>
  <c r="P1228" i="11"/>
  <c r="Q1228" i="11" s="1"/>
  <c r="P1227" i="11"/>
  <c r="Q1227" i="11" s="1"/>
  <c r="P1226" i="11"/>
  <c r="Q1226" i="11" s="1"/>
  <c r="P1225" i="11"/>
  <c r="Q1225" i="11" s="1"/>
  <c r="P1224" i="11"/>
  <c r="Q1224" i="11" s="1"/>
  <c r="P1223" i="11"/>
  <c r="Q1223" i="11" s="1"/>
  <c r="P1222" i="11"/>
  <c r="Q1222" i="11" s="1"/>
  <c r="P1221" i="11"/>
  <c r="Q1221" i="11" s="1"/>
  <c r="P1220" i="11"/>
  <c r="Q1220" i="11" s="1"/>
  <c r="P1219" i="11"/>
  <c r="Q1219" i="11" s="1"/>
  <c r="P1218" i="11"/>
  <c r="Q1218" i="11" s="1"/>
  <c r="P1217" i="11"/>
  <c r="Q1217" i="11" s="1"/>
  <c r="P1216" i="11"/>
  <c r="Q1216" i="11" s="1"/>
  <c r="P1215" i="11"/>
  <c r="Q1215" i="11" s="1"/>
  <c r="P1214" i="11"/>
  <c r="Q1214" i="11" s="1"/>
  <c r="P1213" i="11"/>
  <c r="Q1213" i="11" s="1"/>
  <c r="P1212" i="11"/>
  <c r="Q1212" i="11" s="1"/>
  <c r="P1211" i="11"/>
  <c r="Q1211" i="11" s="1"/>
  <c r="P1210" i="11"/>
  <c r="Q1210" i="11" s="1"/>
  <c r="P1209" i="11"/>
  <c r="Q1209" i="11" s="1"/>
  <c r="P1208" i="11"/>
  <c r="Q1208" i="11" s="1"/>
  <c r="P1207" i="11"/>
  <c r="Q1207" i="11" s="1"/>
  <c r="P1206" i="11"/>
  <c r="Q1206" i="11" s="1"/>
  <c r="P1205" i="11"/>
  <c r="Q1205" i="11" s="1"/>
  <c r="P1204" i="11"/>
  <c r="Q1204" i="11" s="1"/>
  <c r="P1203" i="11"/>
  <c r="Q1203" i="11" s="1"/>
  <c r="P1202" i="11"/>
  <c r="Q1202" i="11" s="1"/>
  <c r="P1201" i="11"/>
  <c r="Q1201" i="11" s="1"/>
  <c r="P1200" i="11"/>
  <c r="Q1200" i="11" s="1"/>
  <c r="P1199" i="11"/>
  <c r="Q1199" i="11" s="1"/>
  <c r="P1198" i="11"/>
  <c r="Q1198" i="11" s="1"/>
  <c r="P1197" i="11"/>
  <c r="Q1197" i="11" s="1"/>
  <c r="P1196" i="11"/>
  <c r="Q1196" i="11" s="1"/>
  <c r="P1195" i="11"/>
  <c r="Q1195" i="11" s="1"/>
  <c r="P1194" i="11"/>
  <c r="Q1194" i="11" s="1"/>
  <c r="P1193" i="11"/>
  <c r="Q1193" i="11" s="1"/>
  <c r="P1192" i="11"/>
  <c r="Q1192" i="11" s="1"/>
  <c r="P1191" i="11"/>
  <c r="Q1191" i="11" s="1"/>
  <c r="P1190" i="11"/>
  <c r="Q1190" i="11" s="1"/>
  <c r="P1189" i="11"/>
  <c r="Q1189" i="11" s="1"/>
  <c r="P1188" i="11"/>
  <c r="Q1188" i="11" s="1"/>
  <c r="P1187" i="11"/>
  <c r="Q1187" i="11" s="1"/>
  <c r="P1186" i="11"/>
  <c r="Q1186" i="11" s="1"/>
  <c r="P1185" i="11"/>
  <c r="Q1185" i="11" s="1"/>
  <c r="P1184" i="11"/>
  <c r="Q1184" i="11" s="1"/>
  <c r="P1183" i="11"/>
  <c r="Q1183" i="11" s="1"/>
  <c r="P1182" i="11"/>
  <c r="Q1182" i="11" s="1"/>
  <c r="P1181" i="11"/>
  <c r="Q1181" i="11" s="1"/>
  <c r="P1180" i="11"/>
  <c r="Q1180" i="11" s="1"/>
  <c r="P1179" i="11"/>
  <c r="Q1179" i="11" s="1"/>
  <c r="P1178" i="11"/>
  <c r="Q1178" i="11" s="1"/>
  <c r="P1177" i="11"/>
  <c r="Q1177" i="11" s="1"/>
  <c r="P1176" i="11"/>
  <c r="Q1176" i="11" s="1"/>
  <c r="P1175" i="11"/>
  <c r="Q1175" i="11" s="1"/>
  <c r="P1174" i="11"/>
  <c r="Q1174" i="11" s="1"/>
  <c r="P1173" i="11"/>
  <c r="Q1173" i="11" s="1"/>
  <c r="P1172" i="11"/>
  <c r="Q1172" i="11" s="1"/>
  <c r="P1171" i="11"/>
  <c r="Q1171" i="11" s="1"/>
  <c r="P1170" i="11"/>
  <c r="Q1170" i="11" s="1"/>
  <c r="P1169" i="11"/>
  <c r="Q1169" i="11" s="1"/>
  <c r="P1168" i="11"/>
  <c r="Q1168" i="11" s="1"/>
  <c r="P1167" i="11"/>
  <c r="Q1167" i="11" s="1"/>
  <c r="P1166" i="11"/>
  <c r="Q1166" i="11" s="1"/>
  <c r="P1165" i="11"/>
  <c r="Q1165" i="11" s="1"/>
  <c r="P1164" i="11"/>
  <c r="Q1164" i="11" s="1"/>
  <c r="P1163" i="11"/>
  <c r="Q1163" i="11" s="1"/>
  <c r="P1162" i="11"/>
  <c r="Q1162" i="11" s="1"/>
  <c r="P1161" i="11"/>
  <c r="Q1161" i="11" s="1"/>
  <c r="P1160" i="11"/>
  <c r="Q1160" i="11" s="1"/>
  <c r="P1159" i="11"/>
  <c r="Q1159" i="11" s="1"/>
  <c r="P1158" i="11"/>
  <c r="Q1158" i="11" s="1"/>
  <c r="P1157" i="11"/>
  <c r="Q1157" i="11" s="1"/>
  <c r="P1156" i="11"/>
  <c r="Q1156" i="11" s="1"/>
  <c r="P1155" i="11"/>
  <c r="Q1155" i="11" s="1"/>
  <c r="P1154" i="11"/>
  <c r="Q1154" i="11" s="1"/>
  <c r="P1153" i="11"/>
  <c r="Q1153" i="11" s="1"/>
  <c r="P1152" i="11"/>
  <c r="Q1152" i="11" s="1"/>
  <c r="P1151" i="11"/>
  <c r="Q1151" i="11" s="1"/>
  <c r="P1150" i="11"/>
  <c r="Q1150" i="11" s="1"/>
  <c r="P1149" i="11"/>
  <c r="Q1149" i="11" s="1"/>
  <c r="P1148" i="11"/>
  <c r="Q1148" i="11" s="1"/>
  <c r="P1147" i="11"/>
  <c r="Q1147" i="11" s="1"/>
  <c r="P1146" i="11"/>
  <c r="Q1146" i="11" s="1"/>
  <c r="P1145" i="11"/>
  <c r="Q1145" i="11" s="1"/>
  <c r="P1144" i="11"/>
  <c r="Q1144" i="11" s="1"/>
  <c r="P1143" i="11"/>
  <c r="Q1143" i="11" s="1"/>
  <c r="P1142" i="11"/>
  <c r="Q1142" i="11" s="1"/>
  <c r="P1141" i="11"/>
  <c r="Q1141" i="11" s="1"/>
  <c r="P1140" i="11"/>
  <c r="Q1140" i="11" s="1"/>
  <c r="P1139" i="11"/>
  <c r="Q1139" i="11" s="1"/>
  <c r="P1138" i="11"/>
  <c r="Q1138" i="11" s="1"/>
  <c r="P1137" i="11"/>
  <c r="Q1137" i="11" s="1"/>
  <c r="P1136" i="11"/>
  <c r="Q1136" i="11" s="1"/>
  <c r="P1135" i="11"/>
  <c r="Q1135" i="11" s="1"/>
  <c r="P1134" i="11"/>
  <c r="Q1134" i="11" s="1"/>
  <c r="P1133" i="11"/>
  <c r="Q1133" i="11" s="1"/>
  <c r="P1132" i="11"/>
  <c r="Q1132" i="11" s="1"/>
  <c r="P1131" i="11"/>
  <c r="Q1131" i="11" s="1"/>
  <c r="P1130" i="11"/>
  <c r="Q1130" i="11" s="1"/>
  <c r="P1129" i="11"/>
  <c r="Q1129" i="11" s="1"/>
  <c r="P1128" i="11"/>
  <c r="Q1128" i="11" s="1"/>
  <c r="P1127" i="11"/>
  <c r="Q1127" i="11" s="1"/>
  <c r="P1126" i="11"/>
  <c r="Q1126" i="11" s="1"/>
  <c r="P1125" i="11"/>
  <c r="Q1125" i="11" s="1"/>
  <c r="P1124" i="11"/>
  <c r="Q1124" i="11" s="1"/>
  <c r="P1123" i="11"/>
  <c r="Q1123" i="11" s="1"/>
  <c r="P1122" i="11"/>
  <c r="Q1122" i="11" s="1"/>
  <c r="P1121" i="11"/>
  <c r="Q1121" i="11" s="1"/>
  <c r="P1120" i="11"/>
  <c r="Q1120" i="11" s="1"/>
  <c r="P1119" i="11"/>
  <c r="Q1119" i="11" s="1"/>
  <c r="P1118" i="11"/>
  <c r="Q1118" i="11" s="1"/>
  <c r="P1117" i="11"/>
  <c r="Q1117" i="11" s="1"/>
  <c r="P1116" i="11"/>
  <c r="Q1116" i="11" s="1"/>
  <c r="P1115" i="11"/>
  <c r="Q1115" i="11" s="1"/>
  <c r="P1114" i="11"/>
  <c r="Q1114" i="11" s="1"/>
  <c r="P1113" i="11"/>
  <c r="Q1113" i="11" s="1"/>
  <c r="P1112" i="11"/>
  <c r="Q1112" i="11" s="1"/>
  <c r="P1111" i="11"/>
  <c r="Q1111" i="11" s="1"/>
  <c r="P1110" i="11"/>
  <c r="Q1110" i="11" s="1"/>
  <c r="P1109" i="11"/>
  <c r="Q1109" i="11" s="1"/>
  <c r="P1108" i="11"/>
  <c r="Q1108" i="11" s="1"/>
  <c r="P1107" i="11"/>
  <c r="Q1107" i="11" s="1"/>
  <c r="P1106" i="11"/>
  <c r="Q1106" i="11" s="1"/>
  <c r="P1105" i="11"/>
  <c r="Q1105" i="11" s="1"/>
  <c r="P1104" i="11"/>
  <c r="Q1104" i="11" s="1"/>
  <c r="P1103" i="11"/>
  <c r="Q1103" i="11" s="1"/>
  <c r="P1102" i="11"/>
  <c r="Q1102" i="11" s="1"/>
  <c r="P1101" i="11"/>
  <c r="Q1101" i="11" s="1"/>
  <c r="P1100" i="11"/>
  <c r="Q1100" i="11" s="1"/>
  <c r="P1099" i="11"/>
  <c r="Q1099" i="11" s="1"/>
  <c r="P1098" i="11"/>
  <c r="Q1098" i="11" s="1"/>
  <c r="P1097" i="11"/>
  <c r="Q1097" i="11" s="1"/>
  <c r="P1096" i="11"/>
  <c r="Q1096" i="11" s="1"/>
  <c r="P1095" i="11"/>
  <c r="Q1095" i="11" s="1"/>
  <c r="P1094" i="11"/>
  <c r="Q1094" i="11" s="1"/>
  <c r="P1093" i="11"/>
  <c r="Q1093" i="11" s="1"/>
  <c r="P1092" i="11"/>
  <c r="Q1092" i="11" s="1"/>
  <c r="P1091" i="11"/>
  <c r="Q1091" i="11" s="1"/>
  <c r="P1090" i="11"/>
  <c r="Q1090" i="11" s="1"/>
  <c r="P1089" i="11"/>
  <c r="Q1089" i="11" s="1"/>
  <c r="P1088" i="11"/>
  <c r="Q1088" i="11" s="1"/>
  <c r="P1087" i="11"/>
  <c r="Q1087" i="11" s="1"/>
  <c r="P1086" i="11"/>
  <c r="Q1086" i="11" s="1"/>
  <c r="P1085" i="11"/>
  <c r="Q1085" i="11" s="1"/>
  <c r="P1084" i="11"/>
  <c r="Q1084" i="11" s="1"/>
  <c r="P1083" i="11"/>
  <c r="Q1083" i="11" s="1"/>
  <c r="P1082" i="11"/>
  <c r="Q1082" i="11" s="1"/>
  <c r="P1081" i="11"/>
  <c r="Q1081" i="11" s="1"/>
  <c r="P1080" i="11"/>
  <c r="Q1080" i="11" s="1"/>
  <c r="P1079" i="11"/>
  <c r="Q1079" i="11" s="1"/>
  <c r="P1078" i="11"/>
  <c r="Q1078" i="11" s="1"/>
  <c r="P1077" i="11"/>
  <c r="Q1077" i="11" s="1"/>
  <c r="P1076" i="11"/>
  <c r="Q1076" i="11" s="1"/>
  <c r="P1075" i="11"/>
  <c r="Q1075" i="11" s="1"/>
  <c r="P1074" i="11"/>
  <c r="Q1074" i="11" s="1"/>
  <c r="P1073" i="11"/>
  <c r="Q1073" i="11" s="1"/>
  <c r="P1072" i="11"/>
  <c r="Q1072" i="11" s="1"/>
  <c r="P1071" i="11"/>
  <c r="Q1071" i="11" s="1"/>
  <c r="P1070" i="11"/>
  <c r="Q1070" i="11" s="1"/>
  <c r="P1069" i="11"/>
  <c r="Q1069" i="11" s="1"/>
  <c r="P1068" i="11"/>
  <c r="Q1068" i="11" s="1"/>
  <c r="P1067" i="11"/>
  <c r="Q1067" i="11" s="1"/>
  <c r="P1066" i="11"/>
  <c r="Q1066" i="11" s="1"/>
  <c r="P1065" i="11"/>
  <c r="Q1065" i="11" s="1"/>
  <c r="P1064" i="11"/>
  <c r="Q1064" i="11" s="1"/>
  <c r="P1063" i="11"/>
  <c r="Q1063" i="11" s="1"/>
  <c r="P1062" i="11"/>
  <c r="Q1062" i="11" s="1"/>
  <c r="P1061" i="11"/>
  <c r="Q1061" i="11" s="1"/>
  <c r="P1060" i="11"/>
  <c r="Q1060" i="11" s="1"/>
  <c r="P1059" i="11"/>
  <c r="Q1059" i="11" s="1"/>
  <c r="P1058" i="11"/>
  <c r="Q1058" i="11" s="1"/>
  <c r="P1057" i="11"/>
  <c r="Q1057" i="11" s="1"/>
  <c r="P1056" i="11"/>
  <c r="Q1056" i="11" s="1"/>
  <c r="P1055" i="11"/>
  <c r="Q1055" i="11" s="1"/>
  <c r="P1054" i="11"/>
  <c r="Q1054" i="11" s="1"/>
  <c r="P1053" i="11"/>
  <c r="Q1053" i="11" s="1"/>
  <c r="P1052" i="11"/>
  <c r="Q1052" i="11" s="1"/>
  <c r="P1051" i="11"/>
  <c r="Q1051" i="11" s="1"/>
  <c r="P1050" i="11"/>
  <c r="Q1050" i="11" s="1"/>
  <c r="P1049" i="11"/>
  <c r="Q1049" i="11" s="1"/>
  <c r="P1048" i="11"/>
  <c r="Q1048" i="11" s="1"/>
  <c r="P1047" i="11"/>
  <c r="Q1047" i="11" s="1"/>
  <c r="P1046" i="11"/>
  <c r="Q1046" i="11" s="1"/>
  <c r="P1045" i="11"/>
  <c r="Q1045" i="11" s="1"/>
  <c r="P1044" i="11"/>
  <c r="Q1044" i="11" s="1"/>
  <c r="P1043" i="11"/>
  <c r="Q1043" i="11" s="1"/>
  <c r="P1042" i="11"/>
  <c r="Q1042" i="11" s="1"/>
  <c r="P1041" i="11"/>
  <c r="Q1041" i="11" s="1"/>
  <c r="P1040" i="11"/>
  <c r="Q1040" i="11" s="1"/>
  <c r="P1039" i="11"/>
  <c r="Q1039" i="11" s="1"/>
  <c r="P1038" i="11"/>
  <c r="Q1038" i="11" s="1"/>
  <c r="P1037" i="11"/>
  <c r="Q1037" i="11" s="1"/>
  <c r="P1036" i="11"/>
  <c r="Q1036" i="11" s="1"/>
  <c r="P1035" i="11"/>
  <c r="Q1035" i="11" s="1"/>
  <c r="P1034" i="11"/>
  <c r="Q1034" i="11" s="1"/>
  <c r="P1033" i="11"/>
  <c r="Q1033" i="11" s="1"/>
  <c r="P1032" i="11"/>
  <c r="Q1032" i="11" s="1"/>
  <c r="P1031" i="11"/>
  <c r="Q1031" i="11" s="1"/>
  <c r="P1030" i="11"/>
  <c r="Q1030" i="11" s="1"/>
  <c r="P1029" i="11"/>
  <c r="Q1029" i="11" s="1"/>
  <c r="P1028" i="11"/>
  <c r="Q1028" i="11" s="1"/>
  <c r="P1027" i="11"/>
  <c r="Q1027" i="11" s="1"/>
  <c r="P1026" i="11"/>
  <c r="Q1026" i="11" s="1"/>
  <c r="P1025" i="11"/>
  <c r="Q1025" i="11" s="1"/>
  <c r="P1024" i="11"/>
  <c r="Q1024" i="11" s="1"/>
  <c r="P1023" i="11"/>
  <c r="Q1023" i="11" s="1"/>
  <c r="P1022" i="11"/>
  <c r="Q1022" i="11" s="1"/>
  <c r="P1021" i="11"/>
  <c r="Q1021" i="11" s="1"/>
  <c r="P1020" i="11"/>
  <c r="Q1020" i="11" s="1"/>
  <c r="P1019" i="11"/>
  <c r="Q1019" i="11" s="1"/>
  <c r="P1018" i="11"/>
  <c r="Q1018" i="11" s="1"/>
  <c r="P1017" i="11"/>
  <c r="Q1017" i="11" s="1"/>
  <c r="P1016" i="11"/>
  <c r="Q1016" i="11" s="1"/>
  <c r="P1015" i="11"/>
  <c r="Q1015" i="11" s="1"/>
  <c r="P1014" i="11"/>
  <c r="Q1014" i="11" s="1"/>
  <c r="P1013" i="11"/>
  <c r="Q1013" i="11" s="1"/>
  <c r="P1012" i="11"/>
  <c r="Q1012" i="11" s="1"/>
  <c r="P1011" i="11"/>
  <c r="Q1011" i="11" s="1"/>
  <c r="P1010" i="11"/>
  <c r="Q1010" i="11" s="1"/>
  <c r="P1009" i="11"/>
  <c r="Q1009" i="11" s="1"/>
  <c r="P1008" i="11"/>
  <c r="Q1008" i="11" s="1"/>
  <c r="P1007" i="11"/>
  <c r="Q1007" i="11" s="1"/>
  <c r="P1006" i="11"/>
  <c r="Q1006" i="11" s="1"/>
  <c r="P1005" i="11"/>
  <c r="Q1005" i="11" s="1"/>
  <c r="P1004" i="11"/>
  <c r="Q1004" i="11" s="1"/>
  <c r="P1003" i="11"/>
  <c r="Q1003" i="11" s="1"/>
  <c r="P1002" i="11"/>
  <c r="Q1002" i="11" s="1"/>
  <c r="P1001" i="11"/>
  <c r="Q1001" i="11" s="1"/>
  <c r="P1000" i="11"/>
  <c r="Q1000" i="11" s="1"/>
  <c r="P999" i="11"/>
  <c r="Q999" i="11" s="1"/>
  <c r="P998" i="11"/>
  <c r="Q998" i="11" s="1"/>
  <c r="P997" i="11"/>
  <c r="Q997" i="11" s="1"/>
  <c r="P996" i="11"/>
  <c r="Q996" i="11" s="1"/>
  <c r="P995" i="11"/>
  <c r="Q995" i="11" s="1"/>
  <c r="P994" i="11"/>
  <c r="Q994" i="11" s="1"/>
  <c r="P993" i="11"/>
  <c r="Q993" i="11" s="1"/>
  <c r="P992" i="11"/>
  <c r="Q992" i="11" s="1"/>
  <c r="P991" i="11"/>
  <c r="Q991" i="11" s="1"/>
  <c r="P990" i="11"/>
  <c r="Q990" i="11" s="1"/>
  <c r="P989" i="11"/>
  <c r="Q989" i="11" s="1"/>
  <c r="P988" i="11"/>
  <c r="Q988" i="11" s="1"/>
  <c r="P987" i="11"/>
  <c r="Q987" i="11" s="1"/>
  <c r="P986" i="11"/>
  <c r="Q986" i="11" s="1"/>
  <c r="P985" i="11"/>
  <c r="Q985" i="11" s="1"/>
  <c r="P984" i="11"/>
  <c r="Q984" i="11" s="1"/>
  <c r="P983" i="11"/>
  <c r="Q983" i="11" s="1"/>
  <c r="P982" i="11"/>
  <c r="Q982" i="11" s="1"/>
  <c r="P981" i="11"/>
  <c r="Q981" i="11" s="1"/>
  <c r="P980" i="11"/>
  <c r="Q980" i="11" s="1"/>
  <c r="P979" i="11"/>
  <c r="Q979" i="11" s="1"/>
  <c r="P978" i="11"/>
  <c r="Q978" i="11" s="1"/>
  <c r="P977" i="11"/>
  <c r="Q977" i="11" s="1"/>
  <c r="P976" i="11"/>
  <c r="Q976" i="11" s="1"/>
  <c r="P975" i="11"/>
  <c r="Q975" i="11" s="1"/>
  <c r="P974" i="11"/>
  <c r="Q974" i="11" s="1"/>
  <c r="P973" i="11"/>
  <c r="Q973" i="11" s="1"/>
  <c r="P972" i="11"/>
  <c r="Q972" i="11" s="1"/>
  <c r="P971" i="11"/>
  <c r="Q971" i="11" s="1"/>
  <c r="P970" i="11"/>
  <c r="Q970" i="11" s="1"/>
  <c r="P969" i="11"/>
  <c r="Q969" i="11" s="1"/>
  <c r="P968" i="11"/>
  <c r="Q968" i="11" s="1"/>
  <c r="P967" i="11"/>
  <c r="Q967" i="11" s="1"/>
  <c r="P966" i="11"/>
  <c r="Q966" i="11" s="1"/>
  <c r="P965" i="11"/>
  <c r="Q965" i="11" s="1"/>
  <c r="P964" i="11"/>
  <c r="Q964" i="11" s="1"/>
  <c r="P963" i="11"/>
  <c r="Q963" i="11" s="1"/>
  <c r="P962" i="11"/>
  <c r="Q962" i="11" s="1"/>
  <c r="P961" i="11"/>
  <c r="Q961" i="11" s="1"/>
  <c r="P960" i="11"/>
  <c r="Q960" i="11" s="1"/>
  <c r="P959" i="11"/>
  <c r="Q959" i="11" s="1"/>
  <c r="P958" i="11"/>
  <c r="Q958" i="11" s="1"/>
  <c r="P957" i="11"/>
  <c r="Q957" i="11" s="1"/>
  <c r="P956" i="11"/>
  <c r="Q956" i="11" s="1"/>
  <c r="P955" i="11"/>
  <c r="Q955" i="11" s="1"/>
  <c r="P954" i="11"/>
  <c r="Q954" i="11" s="1"/>
  <c r="P953" i="11"/>
  <c r="Q953" i="11" s="1"/>
  <c r="P952" i="11"/>
  <c r="Q952" i="11" s="1"/>
  <c r="P951" i="11"/>
  <c r="Q951" i="11" s="1"/>
  <c r="P950" i="11"/>
  <c r="Q950" i="11" s="1"/>
  <c r="P949" i="11"/>
  <c r="Q949" i="11" s="1"/>
  <c r="P948" i="11"/>
  <c r="Q948" i="11" s="1"/>
  <c r="P947" i="11"/>
  <c r="Q947" i="11" s="1"/>
  <c r="P946" i="11"/>
  <c r="Q946" i="11" s="1"/>
  <c r="P945" i="11"/>
  <c r="Q945" i="11" s="1"/>
  <c r="P944" i="11"/>
  <c r="Q944" i="11" s="1"/>
  <c r="P943" i="11"/>
  <c r="Q943" i="11" s="1"/>
  <c r="P942" i="11"/>
  <c r="Q942" i="11" s="1"/>
  <c r="P941" i="11"/>
  <c r="Q941" i="11" s="1"/>
  <c r="P940" i="11"/>
  <c r="Q940" i="11" s="1"/>
  <c r="P939" i="11"/>
  <c r="Q939" i="11" s="1"/>
  <c r="P938" i="11"/>
  <c r="Q938" i="11" s="1"/>
  <c r="P937" i="11"/>
  <c r="Q937" i="11" s="1"/>
  <c r="P936" i="11"/>
  <c r="Q936" i="11" s="1"/>
  <c r="P935" i="11"/>
  <c r="Q935" i="11" s="1"/>
  <c r="P934" i="11"/>
  <c r="Q934" i="11" s="1"/>
  <c r="P933" i="11"/>
  <c r="Q933" i="11" s="1"/>
  <c r="P932" i="11"/>
  <c r="Q932" i="11" s="1"/>
  <c r="P931" i="11"/>
  <c r="Q931" i="11" s="1"/>
  <c r="P930" i="11"/>
  <c r="Q930" i="11" s="1"/>
  <c r="P929" i="11"/>
  <c r="Q929" i="11" s="1"/>
  <c r="P928" i="11"/>
  <c r="Q928" i="11" s="1"/>
  <c r="P927" i="11"/>
  <c r="Q927" i="11" s="1"/>
  <c r="P926" i="11"/>
  <c r="Q926" i="11" s="1"/>
  <c r="P925" i="11"/>
  <c r="Q925" i="11" s="1"/>
  <c r="P924" i="11"/>
  <c r="Q924" i="11" s="1"/>
  <c r="P923" i="11"/>
  <c r="Q923" i="11" s="1"/>
  <c r="P922" i="11"/>
  <c r="Q922" i="11" s="1"/>
  <c r="P921" i="11"/>
  <c r="Q921" i="11" s="1"/>
  <c r="P920" i="11"/>
  <c r="Q920" i="11" s="1"/>
  <c r="P919" i="11"/>
  <c r="Q919" i="11" s="1"/>
  <c r="P918" i="11"/>
  <c r="Q918" i="11" s="1"/>
  <c r="P917" i="11"/>
  <c r="Q917" i="11" s="1"/>
  <c r="P916" i="11"/>
  <c r="Q916" i="11" s="1"/>
  <c r="P915" i="11"/>
  <c r="Q915" i="11" s="1"/>
  <c r="P914" i="11"/>
  <c r="Q914" i="11" s="1"/>
  <c r="P913" i="11"/>
  <c r="Q913" i="11" s="1"/>
  <c r="P912" i="11"/>
  <c r="Q912" i="11" s="1"/>
  <c r="P911" i="11"/>
  <c r="Q911" i="11" s="1"/>
  <c r="P910" i="11"/>
  <c r="Q910" i="11" s="1"/>
  <c r="P909" i="11"/>
  <c r="Q909" i="11" s="1"/>
  <c r="P908" i="11"/>
  <c r="Q908" i="11" s="1"/>
  <c r="P907" i="11"/>
  <c r="Q907" i="11" s="1"/>
  <c r="P906" i="11"/>
  <c r="Q906" i="11" s="1"/>
  <c r="P905" i="11"/>
  <c r="Q905" i="11" s="1"/>
  <c r="P904" i="11"/>
  <c r="Q904" i="11" s="1"/>
  <c r="P903" i="11"/>
  <c r="Q903" i="11" s="1"/>
  <c r="P902" i="11"/>
  <c r="Q902" i="11" s="1"/>
  <c r="P901" i="11"/>
  <c r="Q901" i="11" s="1"/>
  <c r="P900" i="11"/>
  <c r="Q900" i="11" s="1"/>
  <c r="P899" i="11"/>
  <c r="Q899" i="11" s="1"/>
  <c r="P898" i="11"/>
  <c r="Q898" i="11" s="1"/>
  <c r="P897" i="11"/>
  <c r="Q897" i="11" s="1"/>
  <c r="P896" i="11"/>
  <c r="Q896" i="11" s="1"/>
  <c r="P895" i="11"/>
  <c r="Q895" i="11" s="1"/>
  <c r="P894" i="11"/>
  <c r="Q894" i="11" s="1"/>
  <c r="P893" i="11"/>
  <c r="Q893" i="11" s="1"/>
  <c r="P892" i="11"/>
  <c r="Q892" i="11" s="1"/>
  <c r="P891" i="11"/>
  <c r="Q891" i="11" s="1"/>
  <c r="P890" i="11"/>
  <c r="Q890" i="11" s="1"/>
  <c r="P889" i="11"/>
  <c r="Q889" i="11" s="1"/>
  <c r="P888" i="11"/>
  <c r="Q888" i="11" s="1"/>
  <c r="P887" i="11"/>
  <c r="Q887" i="11" s="1"/>
  <c r="P886" i="11"/>
  <c r="Q886" i="11" s="1"/>
  <c r="P885" i="11"/>
  <c r="Q885" i="11" s="1"/>
  <c r="P884" i="11"/>
  <c r="Q884" i="11" s="1"/>
  <c r="P883" i="11"/>
  <c r="Q883" i="11" s="1"/>
  <c r="P882" i="11"/>
  <c r="Q882" i="11" s="1"/>
  <c r="P881" i="11"/>
  <c r="Q881" i="11" s="1"/>
  <c r="P880" i="11"/>
  <c r="Q880" i="11" s="1"/>
  <c r="P879" i="11"/>
  <c r="Q879" i="11" s="1"/>
  <c r="P878" i="11"/>
  <c r="Q878" i="11" s="1"/>
  <c r="P877" i="11"/>
  <c r="Q877" i="11" s="1"/>
  <c r="P876" i="11"/>
  <c r="Q876" i="11" s="1"/>
  <c r="P875" i="11"/>
  <c r="Q875" i="11" s="1"/>
  <c r="P874" i="11"/>
  <c r="Q874" i="11" s="1"/>
  <c r="P873" i="11"/>
  <c r="Q873" i="11" s="1"/>
  <c r="P872" i="11"/>
  <c r="Q872" i="11" s="1"/>
  <c r="P871" i="11"/>
  <c r="Q871" i="11" s="1"/>
  <c r="P870" i="11"/>
  <c r="Q870" i="11" s="1"/>
  <c r="P869" i="11"/>
  <c r="Q869" i="11" s="1"/>
  <c r="P868" i="11"/>
  <c r="Q868" i="11" s="1"/>
  <c r="P867" i="11"/>
  <c r="Q867" i="11" s="1"/>
  <c r="P866" i="11"/>
  <c r="Q866" i="11" s="1"/>
  <c r="P865" i="11"/>
  <c r="Q865" i="11" s="1"/>
  <c r="P864" i="11"/>
  <c r="Q864" i="11" s="1"/>
  <c r="P863" i="11"/>
  <c r="Q863" i="11" s="1"/>
  <c r="P862" i="11"/>
  <c r="Q862" i="11" s="1"/>
  <c r="P861" i="11"/>
  <c r="Q861" i="11" s="1"/>
  <c r="P860" i="11"/>
  <c r="Q860" i="11" s="1"/>
  <c r="P859" i="11"/>
  <c r="Q859" i="11" s="1"/>
  <c r="P858" i="11"/>
  <c r="Q858" i="11" s="1"/>
  <c r="P857" i="11"/>
  <c r="Q857" i="11" s="1"/>
  <c r="P856" i="11"/>
  <c r="Q856" i="11" s="1"/>
  <c r="P855" i="11"/>
  <c r="Q855" i="11" s="1"/>
  <c r="P854" i="11"/>
  <c r="Q854" i="11" s="1"/>
  <c r="P853" i="11"/>
  <c r="Q853" i="11" s="1"/>
  <c r="P852" i="11"/>
  <c r="Q852" i="11" s="1"/>
  <c r="P851" i="11"/>
  <c r="Q851" i="11" s="1"/>
  <c r="P850" i="11"/>
  <c r="Q850" i="11" s="1"/>
  <c r="P849" i="11"/>
  <c r="Q849" i="11" s="1"/>
  <c r="P848" i="11"/>
  <c r="Q848" i="11" s="1"/>
  <c r="P847" i="11"/>
  <c r="Q847" i="11" s="1"/>
  <c r="P846" i="11"/>
  <c r="Q846" i="11" s="1"/>
  <c r="P845" i="11"/>
  <c r="Q845" i="11" s="1"/>
  <c r="P844" i="11"/>
  <c r="Q844" i="11" s="1"/>
  <c r="P843" i="11"/>
  <c r="Q843" i="11" s="1"/>
  <c r="P842" i="11"/>
  <c r="Q842" i="11" s="1"/>
  <c r="P841" i="11"/>
  <c r="Q841" i="11" s="1"/>
  <c r="P840" i="11"/>
  <c r="Q840" i="11" s="1"/>
  <c r="P839" i="11"/>
  <c r="Q839" i="11" s="1"/>
  <c r="P838" i="11"/>
  <c r="Q838" i="11" s="1"/>
  <c r="P837" i="11"/>
  <c r="Q837" i="11" s="1"/>
  <c r="P836" i="11"/>
  <c r="Q836" i="11" s="1"/>
  <c r="P835" i="11"/>
  <c r="Q835" i="11" s="1"/>
  <c r="P834" i="11"/>
  <c r="Q834" i="11" s="1"/>
  <c r="P833" i="11"/>
  <c r="Q833" i="11" s="1"/>
  <c r="P832" i="11"/>
  <c r="Q832" i="11" s="1"/>
  <c r="P831" i="11"/>
  <c r="Q831" i="11" s="1"/>
  <c r="P830" i="11"/>
  <c r="Q830" i="11" s="1"/>
  <c r="P829" i="11"/>
  <c r="Q829" i="11" s="1"/>
  <c r="P828" i="11"/>
  <c r="Q828" i="11" s="1"/>
  <c r="P827" i="11"/>
  <c r="Q827" i="11" s="1"/>
  <c r="P826" i="11"/>
  <c r="Q826" i="11" s="1"/>
  <c r="P825" i="11"/>
  <c r="Q825" i="11" s="1"/>
  <c r="P824" i="11"/>
  <c r="Q824" i="11" s="1"/>
  <c r="P823" i="11"/>
  <c r="Q823" i="11" s="1"/>
  <c r="P822" i="11"/>
  <c r="Q822" i="11" s="1"/>
  <c r="P821" i="11"/>
  <c r="Q821" i="11" s="1"/>
  <c r="P820" i="11"/>
  <c r="Q820" i="11" s="1"/>
  <c r="P819" i="11"/>
  <c r="Q819" i="11" s="1"/>
  <c r="P818" i="11"/>
  <c r="Q818" i="11" s="1"/>
  <c r="P817" i="11"/>
  <c r="Q817" i="11" s="1"/>
  <c r="P816" i="11"/>
  <c r="Q816" i="11" s="1"/>
  <c r="P815" i="11"/>
  <c r="Q815" i="11" s="1"/>
  <c r="P814" i="11"/>
  <c r="Q814" i="11" s="1"/>
  <c r="P813" i="11"/>
  <c r="Q813" i="11" s="1"/>
  <c r="P812" i="11"/>
  <c r="Q812" i="11" s="1"/>
  <c r="P811" i="11"/>
  <c r="Q811" i="11" s="1"/>
  <c r="P810" i="11"/>
  <c r="Q810" i="11" s="1"/>
  <c r="P809" i="11"/>
  <c r="Q809" i="11" s="1"/>
  <c r="P808" i="11"/>
  <c r="Q808" i="11" s="1"/>
  <c r="P807" i="11"/>
  <c r="Q807" i="11" s="1"/>
  <c r="P806" i="11"/>
  <c r="Q806" i="11" s="1"/>
  <c r="P805" i="11"/>
  <c r="Q805" i="11" s="1"/>
  <c r="P804" i="11"/>
  <c r="Q804" i="11" s="1"/>
  <c r="P803" i="11"/>
  <c r="Q803" i="11" s="1"/>
  <c r="P802" i="11"/>
  <c r="Q802" i="11" s="1"/>
  <c r="P801" i="11"/>
  <c r="Q801" i="11" s="1"/>
  <c r="P800" i="11"/>
  <c r="Q800" i="11" s="1"/>
  <c r="P799" i="11"/>
  <c r="Q799" i="11" s="1"/>
  <c r="P798" i="11"/>
  <c r="Q798" i="11" s="1"/>
  <c r="P797" i="11"/>
  <c r="Q797" i="11" s="1"/>
  <c r="P796" i="11"/>
  <c r="Q796" i="11" s="1"/>
  <c r="P795" i="11"/>
  <c r="Q795" i="11" s="1"/>
  <c r="P794" i="11"/>
  <c r="Q794" i="11" s="1"/>
  <c r="P793" i="11"/>
  <c r="Q793" i="11" s="1"/>
  <c r="P792" i="11"/>
  <c r="Q792" i="11" s="1"/>
  <c r="P791" i="11"/>
  <c r="Q791" i="11" s="1"/>
  <c r="P790" i="11"/>
  <c r="Q790" i="11" s="1"/>
  <c r="P789" i="11"/>
  <c r="Q789" i="11" s="1"/>
  <c r="P788" i="11"/>
  <c r="Q788" i="11" s="1"/>
  <c r="P787" i="11"/>
  <c r="Q787" i="11" s="1"/>
  <c r="P786" i="11"/>
  <c r="Q786" i="11" s="1"/>
  <c r="P785" i="11"/>
  <c r="Q785" i="11" s="1"/>
  <c r="P784" i="11"/>
  <c r="Q784" i="11" s="1"/>
  <c r="P783" i="11"/>
  <c r="Q783" i="11" s="1"/>
  <c r="P782" i="11"/>
  <c r="Q782" i="11" s="1"/>
  <c r="P781" i="11"/>
  <c r="Q781" i="11" s="1"/>
  <c r="P780" i="11"/>
  <c r="Q780" i="11" s="1"/>
  <c r="P779" i="11"/>
  <c r="Q779" i="11" s="1"/>
  <c r="P778" i="11"/>
  <c r="Q778" i="11" s="1"/>
  <c r="P777" i="11"/>
  <c r="Q777" i="11" s="1"/>
  <c r="P776" i="11"/>
  <c r="Q776" i="11" s="1"/>
  <c r="P775" i="11"/>
  <c r="Q775" i="11" s="1"/>
  <c r="P774" i="11"/>
  <c r="Q774" i="11" s="1"/>
  <c r="P773" i="11"/>
  <c r="Q773" i="11" s="1"/>
  <c r="P772" i="11"/>
  <c r="Q772" i="11" s="1"/>
  <c r="P771" i="11"/>
  <c r="Q771" i="11" s="1"/>
  <c r="P770" i="11"/>
  <c r="Q770" i="11" s="1"/>
  <c r="P769" i="11"/>
  <c r="Q769" i="11" s="1"/>
  <c r="P768" i="11"/>
  <c r="Q768" i="11" s="1"/>
  <c r="P767" i="11"/>
  <c r="Q767" i="11" s="1"/>
  <c r="P766" i="11"/>
  <c r="Q766" i="11" s="1"/>
  <c r="P765" i="11"/>
  <c r="Q765" i="11" s="1"/>
  <c r="P764" i="11"/>
  <c r="Q764" i="11" s="1"/>
  <c r="P763" i="11"/>
  <c r="Q763" i="11" s="1"/>
  <c r="P762" i="11"/>
  <c r="Q762" i="11" s="1"/>
  <c r="P761" i="11"/>
  <c r="Q761" i="11" s="1"/>
  <c r="P760" i="11"/>
  <c r="Q760" i="11" s="1"/>
  <c r="P759" i="11"/>
  <c r="Q759" i="11" s="1"/>
  <c r="P758" i="11"/>
  <c r="Q758" i="11" s="1"/>
  <c r="P757" i="11"/>
  <c r="Q757" i="11" s="1"/>
  <c r="P756" i="11"/>
  <c r="Q756" i="11" s="1"/>
  <c r="P755" i="11"/>
  <c r="Q755" i="11" s="1"/>
  <c r="P754" i="11"/>
  <c r="Q754" i="11" s="1"/>
  <c r="P753" i="11"/>
  <c r="Q753" i="11" s="1"/>
  <c r="P752" i="11"/>
  <c r="Q752" i="11" s="1"/>
  <c r="P751" i="11"/>
  <c r="Q751" i="11" s="1"/>
  <c r="P750" i="11"/>
  <c r="Q750" i="11" s="1"/>
  <c r="P749" i="11"/>
  <c r="Q749" i="11" s="1"/>
  <c r="P748" i="11"/>
  <c r="Q748" i="11" s="1"/>
  <c r="P747" i="11"/>
  <c r="Q747" i="11" s="1"/>
  <c r="P746" i="11"/>
  <c r="Q746" i="11" s="1"/>
  <c r="P745" i="11"/>
  <c r="Q745" i="11" s="1"/>
  <c r="P744" i="11"/>
  <c r="Q744" i="11" s="1"/>
  <c r="P743" i="11"/>
  <c r="Q743" i="11" s="1"/>
  <c r="P742" i="11"/>
  <c r="Q742" i="11" s="1"/>
  <c r="P741" i="11"/>
  <c r="Q741" i="11" s="1"/>
  <c r="P740" i="11"/>
  <c r="Q740" i="11" s="1"/>
  <c r="P739" i="11"/>
  <c r="Q739" i="11" s="1"/>
  <c r="P738" i="11"/>
  <c r="Q738" i="11" s="1"/>
  <c r="P737" i="11"/>
  <c r="Q737" i="11" s="1"/>
  <c r="P736" i="11"/>
  <c r="Q736" i="11" s="1"/>
  <c r="P735" i="11"/>
  <c r="Q735" i="11" s="1"/>
  <c r="P734" i="11"/>
  <c r="Q734" i="11" s="1"/>
  <c r="P733" i="11"/>
  <c r="Q733" i="11" s="1"/>
  <c r="P732" i="11"/>
  <c r="Q732" i="11" s="1"/>
  <c r="P731" i="11"/>
  <c r="Q731" i="11" s="1"/>
  <c r="P730" i="11"/>
  <c r="Q730" i="11" s="1"/>
  <c r="P729" i="11"/>
  <c r="Q729" i="11" s="1"/>
  <c r="P728" i="11"/>
  <c r="Q728" i="11" s="1"/>
  <c r="P727" i="11"/>
  <c r="Q727" i="11" s="1"/>
  <c r="P726" i="11"/>
  <c r="Q726" i="11" s="1"/>
  <c r="P725" i="11"/>
  <c r="Q725" i="11" s="1"/>
  <c r="P724" i="11"/>
  <c r="Q724" i="11" s="1"/>
  <c r="P723" i="11"/>
  <c r="Q723" i="11" s="1"/>
  <c r="P722" i="11"/>
  <c r="Q722" i="11" s="1"/>
  <c r="P721" i="11"/>
  <c r="Q721" i="11" s="1"/>
  <c r="P720" i="11"/>
  <c r="Q720" i="11" s="1"/>
  <c r="P719" i="11"/>
  <c r="Q719" i="11" s="1"/>
  <c r="P718" i="11"/>
  <c r="Q718" i="11" s="1"/>
  <c r="P717" i="11"/>
  <c r="Q717" i="11" s="1"/>
  <c r="P716" i="11"/>
  <c r="Q716" i="11" s="1"/>
  <c r="P715" i="11"/>
  <c r="Q715" i="11" s="1"/>
  <c r="P714" i="11"/>
  <c r="Q714" i="11" s="1"/>
  <c r="P713" i="11"/>
  <c r="Q713" i="11" s="1"/>
  <c r="P712" i="11"/>
  <c r="Q712" i="11" s="1"/>
  <c r="P711" i="11"/>
  <c r="Q711" i="11" s="1"/>
  <c r="P710" i="11"/>
  <c r="Q710" i="11" s="1"/>
  <c r="P709" i="11"/>
  <c r="Q709" i="11" s="1"/>
  <c r="P708" i="11"/>
  <c r="Q708" i="11" s="1"/>
  <c r="P707" i="11"/>
  <c r="Q707" i="11" s="1"/>
  <c r="P706" i="11"/>
  <c r="Q706" i="11" s="1"/>
  <c r="P705" i="11"/>
  <c r="Q705" i="11" s="1"/>
  <c r="P704" i="11"/>
  <c r="Q704" i="11" s="1"/>
  <c r="P703" i="11"/>
  <c r="Q703" i="11" s="1"/>
  <c r="P702" i="11"/>
  <c r="Q702" i="11" s="1"/>
  <c r="P701" i="11"/>
  <c r="Q701" i="11" s="1"/>
  <c r="P700" i="11"/>
  <c r="Q700" i="11" s="1"/>
  <c r="P699" i="11"/>
  <c r="Q699" i="11" s="1"/>
  <c r="P698" i="11"/>
  <c r="Q698" i="11" s="1"/>
  <c r="P697" i="11"/>
  <c r="Q697" i="11" s="1"/>
  <c r="P696" i="11"/>
  <c r="Q696" i="11" s="1"/>
  <c r="P695" i="11"/>
  <c r="Q695" i="11" s="1"/>
  <c r="P694" i="11"/>
  <c r="Q694" i="11" s="1"/>
  <c r="P693" i="11"/>
  <c r="Q693" i="11" s="1"/>
  <c r="P692" i="11"/>
  <c r="Q692" i="11" s="1"/>
  <c r="P691" i="11"/>
  <c r="Q691" i="11" s="1"/>
  <c r="P690" i="11"/>
  <c r="Q690" i="11" s="1"/>
  <c r="P689" i="11"/>
  <c r="Q689" i="11" s="1"/>
  <c r="P688" i="11"/>
  <c r="Q688" i="11" s="1"/>
  <c r="P687" i="11"/>
  <c r="Q687" i="11" s="1"/>
  <c r="P686" i="11"/>
  <c r="Q686" i="11" s="1"/>
  <c r="P685" i="11"/>
  <c r="Q685" i="11" s="1"/>
  <c r="P684" i="11"/>
  <c r="Q684" i="11" s="1"/>
  <c r="P683" i="11"/>
  <c r="Q683" i="11" s="1"/>
  <c r="P682" i="11"/>
  <c r="Q682" i="11" s="1"/>
  <c r="P681" i="11"/>
  <c r="Q681" i="11" s="1"/>
  <c r="P680" i="11"/>
  <c r="Q680" i="11" s="1"/>
  <c r="P679" i="11"/>
  <c r="Q679" i="11" s="1"/>
  <c r="P678" i="11"/>
  <c r="Q678" i="11" s="1"/>
  <c r="P677" i="11"/>
  <c r="Q677" i="11" s="1"/>
  <c r="P676" i="11"/>
  <c r="Q676" i="11" s="1"/>
  <c r="P675" i="11"/>
  <c r="Q675" i="11" s="1"/>
  <c r="P674" i="11"/>
  <c r="Q674" i="11" s="1"/>
  <c r="P673" i="11"/>
  <c r="Q673" i="11" s="1"/>
  <c r="P672" i="11"/>
  <c r="Q672" i="11" s="1"/>
  <c r="P671" i="11"/>
  <c r="Q671" i="11" s="1"/>
  <c r="P670" i="11"/>
  <c r="Q670" i="11" s="1"/>
  <c r="P669" i="11"/>
  <c r="Q669" i="11" s="1"/>
  <c r="P668" i="11"/>
  <c r="Q668" i="11" s="1"/>
  <c r="P667" i="11"/>
  <c r="Q667" i="11" s="1"/>
  <c r="P666" i="11"/>
  <c r="Q666" i="11" s="1"/>
  <c r="P665" i="11"/>
  <c r="Q665" i="11" s="1"/>
  <c r="P664" i="11"/>
  <c r="Q664" i="11" s="1"/>
  <c r="P663" i="11"/>
  <c r="Q663" i="11" s="1"/>
  <c r="P662" i="11"/>
  <c r="Q662" i="11" s="1"/>
  <c r="P661" i="11"/>
  <c r="Q661" i="11" s="1"/>
  <c r="P660" i="11"/>
  <c r="Q660" i="11" s="1"/>
  <c r="P659" i="11"/>
  <c r="Q659" i="11" s="1"/>
  <c r="P658" i="11"/>
  <c r="Q658" i="11" s="1"/>
  <c r="P657" i="11"/>
  <c r="Q657" i="11" s="1"/>
  <c r="P656" i="11"/>
  <c r="Q656" i="11" s="1"/>
  <c r="P655" i="11"/>
  <c r="Q655" i="11" s="1"/>
  <c r="P654" i="11"/>
  <c r="Q654" i="11" s="1"/>
  <c r="P653" i="11"/>
  <c r="Q653" i="11" s="1"/>
  <c r="P652" i="11"/>
  <c r="Q652" i="11" s="1"/>
  <c r="P651" i="11"/>
  <c r="Q651" i="11" s="1"/>
  <c r="P650" i="11"/>
  <c r="Q650" i="11" s="1"/>
  <c r="P649" i="11"/>
  <c r="Q649" i="11" s="1"/>
  <c r="P648" i="11"/>
  <c r="Q648" i="11" s="1"/>
  <c r="P647" i="11"/>
  <c r="Q647" i="11" s="1"/>
  <c r="P646" i="11"/>
  <c r="Q646" i="11" s="1"/>
  <c r="P645" i="11"/>
  <c r="Q645" i="11" s="1"/>
  <c r="P644" i="11"/>
  <c r="Q644" i="11" s="1"/>
  <c r="P643" i="11"/>
  <c r="Q643" i="11" s="1"/>
  <c r="P642" i="11"/>
  <c r="Q642" i="11" s="1"/>
  <c r="P641" i="11"/>
  <c r="Q641" i="11" s="1"/>
  <c r="P640" i="11"/>
  <c r="Q640" i="11" s="1"/>
  <c r="P639" i="11"/>
  <c r="Q639" i="11" s="1"/>
  <c r="P638" i="11"/>
  <c r="Q638" i="11" s="1"/>
  <c r="P637" i="11"/>
  <c r="Q637" i="11" s="1"/>
  <c r="P636" i="11"/>
  <c r="Q636" i="11" s="1"/>
  <c r="P635" i="11"/>
  <c r="Q635" i="11" s="1"/>
  <c r="P634" i="11"/>
  <c r="Q634" i="11" s="1"/>
  <c r="P633" i="11"/>
  <c r="Q633" i="11" s="1"/>
  <c r="P632" i="11"/>
  <c r="Q632" i="11" s="1"/>
  <c r="P631" i="11"/>
  <c r="Q631" i="11" s="1"/>
  <c r="P630" i="11"/>
  <c r="Q630" i="11" s="1"/>
  <c r="P629" i="11"/>
  <c r="Q629" i="11" s="1"/>
  <c r="P628" i="11"/>
  <c r="Q628" i="11" s="1"/>
  <c r="P627" i="11"/>
  <c r="Q627" i="11" s="1"/>
  <c r="P626" i="11"/>
  <c r="Q626" i="11" s="1"/>
  <c r="P625" i="11"/>
  <c r="Q625" i="11" s="1"/>
  <c r="P624" i="11"/>
  <c r="Q624" i="11" s="1"/>
  <c r="P623" i="11"/>
  <c r="Q623" i="11" s="1"/>
  <c r="P622" i="11"/>
  <c r="Q622" i="11" s="1"/>
  <c r="P621" i="11"/>
  <c r="Q621" i="11" s="1"/>
  <c r="P620" i="11"/>
  <c r="Q620" i="11" s="1"/>
  <c r="P619" i="11"/>
  <c r="Q619" i="11" s="1"/>
  <c r="P618" i="11"/>
  <c r="Q618" i="11" s="1"/>
  <c r="P617" i="11"/>
  <c r="Q617" i="11" s="1"/>
  <c r="P616" i="11"/>
  <c r="Q616" i="11" s="1"/>
  <c r="P615" i="11"/>
  <c r="Q615" i="11" s="1"/>
  <c r="P614" i="11"/>
  <c r="Q614" i="11" s="1"/>
  <c r="P613" i="11"/>
  <c r="Q613" i="11" s="1"/>
  <c r="P612" i="11"/>
  <c r="Q612" i="11" s="1"/>
  <c r="P611" i="11"/>
  <c r="Q611" i="11" s="1"/>
  <c r="P610" i="11"/>
  <c r="Q610" i="11" s="1"/>
  <c r="P609" i="11"/>
  <c r="Q609" i="11" s="1"/>
  <c r="P608" i="11"/>
  <c r="Q608" i="11" s="1"/>
  <c r="P607" i="11"/>
  <c r="Q607" i="11" s="1"/>
  <c r="P606" i="11"/>
  <c r="Q606" i="11" s="1"/>
  <c r="P605" i="11"/>
  <c r="Q605" i="11" s="1"/>
  <c r="P604" i="11"/>
  <c r="Q604" i="11" s="1"/>
  <c r="P603" i="11"/>
  <c r="Q603" i="11" s="1"/>
  <c r="P602" i="11"/>
  <c r="Q602" i="11" s="1"/>
  <c r="P601" i="11"/>
  <c r="Q601" i="11" s="1"/>
  <c r="P600" i="11"/>
  <c r="Q600" i="11" s="1"/>
  <c r="P599" i="11"/>
  <c r="Q599" i="11" s="1"/>
  <c r="P598" i="11"/>
  <c r="Q598" i="11" s="1"/>
  <c r="P597" i="11"/>
  <c r="Q597" i="11" s="1"/>
  <c r="P596" i="11"/>
  <c r="Q596" i="11" s="1"/>
  <c r="P595" i="11"/>
  <c r="Q595" i="11" s="1"/>
  <c r="P594" i="11"/>
  <c r="Q594" i="11" s="1"/>
  <c r="P593" i="11"/>
  <c r="Q593" i="11" s="1"/>
  <c r="P592" i="11"/>
  <c r="Q592" i="11" s="1"/>
  <c r="P591" i="11"/>
  <c r="Q591" i="11" s="1"/>
  <c r="P590" i="11"/>
  <c r="Q590" i="11" s="1"/>
  <c r="P589" i="11"/>
  <c r="Q589" i="11" s="1"/>
  <c r="P588" i="11"/>
  <c r="Q588" i="11" s="1"/>
  <c r="P587" i="11"/>
  <c r="Q587" i="11" s="1"/>
  <c r="P586" i="11"/>
  <c r="Q586" i="11" s="1"/>
  <c r="P585" i="11"/>
  <c r="Q585" i="11" s="1"/>
  <c r="P584" i="11"/>
  <c r="Q584" i="11" s="1"/>
  <c r="P583" i="11"/>
  <c r="Q583" i="11" s="1"/>
  <c r="P582" i="11"/>
  <c r="Q582" i="11" s="1"/>
  <c r="P581" i="11"/>
  <c r="Q581" i="11" s="1"/>
  <c r="P580" i="11"/>
  <c r="Q580" i="11" s="1"/>
  <c r="P579" i="11"/>
  <c r="Q579" i="11" s="1"/>
  <c r="P578" i="11"/>
  <c r="Q578" i="11" s="1"/>
  <c r="P577" i="11"/>
  <c r="Q577" i="11" s="1"/>
  <c r="P576" i="11"/>
  <c r="Q576" i="11" s="1"/>
  <c r="P575" i="11"/>
  <c r="Q575" i="11" s="1"/>
  <c r="P574" i="11"/>
  <c r="Q574" i="11" s="1"/>
  <c r="P573" i="11"/>
  <c r="Q573" i="11" s="1"/>
  <c r="P572" i="11"/>
  <c r="Q572" i="11" s="1"/>
  <c r="P571" i="11"/>
  <c r="Q571" i="11" s="1"/>
  <c r="P570" i="11"/>
  <c r="Q570" i="11" s="1"/>
  <c r="P569" i="11"/>
  <c r="Q569" i="11" s="1"/>
  <c r="P568" i="11"/>
  <c r="Q568" i="11" s="1"/>
  <c r="P567" i="11"/>
  <c r="Q567" i="11" s="1"/>
  <c r="P566" i="11"/>
  <c r="Q566" i="11" s="1"/>
  <c r="P565" i="11"/>
  <c r="Q565" i="11" s="1"/>
  <c r="P564" i="11"/>
  <c r="Q564" i="11" s="1"/>
  <c r="P563" i="11"/>
  <c r="Q563" i="11" s="1"/>
  <c r="P562" i="11"/>
  <c r="Q562" i="11" s="1"/>
  <c r="P561" i="11"/>
  <c r="Q561" i="11" s="1"/>
  <c r="P560" i="11"/>
  <c r="Q560" i="11" s="1"/>
  <c r="P559" i="11"/>
  <c r="Q559" i="11" s="1"/>
  <c r="P558" i="11"/>
  <c r="Q558" i="11" s="1"/>
  <c r="P557" i="11"/>
  <c r="Q557" i="11" s="1"/>
  <c r="P556" i="11"/>
  <c r="Q556" i="11" s="1"/>
  <c r="P555" i="11"/>
  <c r="Q555" i="11" s="1"/>
  <c r="P554" i="11"/>
  <c r="Q554" i="11" s="1"/>
  <c r="P553" i="11"/>
  <c r="Q553" i="11" s="1"/>
  <c r="P552" i="11"/>
  <c r="Q552" i="11" s="1"/>
  <c r="P551" i="11"/>
  <c r="Q551" i="11" s="1"/>
  <c r="P550" i="11"/>
  <c r="Q550" i="11" s="1"/>
  <c r="P549" i="11"/>
  <c r="Q549" i="11" s="1"/>
  <c r="P548" i="11"/>
  <c r="Q548" i="11" s="1"/>
  <c r="P547" i="11"/>
  <c r="Q547" i="11" s="1"/>
  <c r="P546" i="11"/>
  <c r="Q546" i="11" s="1"/>
  <c r="P545" i="11"/>
  <c r="Q545" i="11" s="1"/>
  <c r="P544" i="11"/>
  <c r="Q544" i="11" s="1"/>
  <c r="P543" i="11"/>
  <c r="Q543" i="11" s="1"/>
  <c r="P542" i="11"/>
  <c r="Q542" i="11" s="1"/>
  <c r="P541" i="11"/>
  <c r="Q541" i="11" s="1"/>
  <c r="P540" i="11"/>
  <c r="Q540" i="11" s="1"/>
  <c r="P539" i="11"/>
  <c r="Q539" i="11" s="1"/>
  <c r="P538" i="11"/>
  <c r="Q538" i="11" s="1"/>
  <c r="P537" i="11"/>
  <c r="Q537" i="11" s="1"/>
  <c r="P536" i="11"/>
  <c r="Q536" i="11" s="1"/>
  <c r="P535" i="11"/>
  <c r="Q535" i="11" s="1"/>
  <c r="P534" i="11"/>
  <c r="Q534" i="11" s="1"/>
  <c r="P533" i="11"/>
  <c r="Q533" i="11" s="1"/>
  <c r="P532" i="11"/>
  <c r="Q532" i="11" s="1"/>
  <c r="P531" i="11"/>
  <c r="Q531" i="11" s="1"/>
  <c r="P530" i="11"/>
  <c r="Q530" i="11" s="1"/>
  <c r="P529" i="11"/>
  <c r="Q529" i="11" s="1"/>
  <c r="P528" i="11"/>
  <c r="Q528" i="11" s="1"/>
  <c r="P527" i="11"/>
  <c r="Q527" i="11" s="1"/>
  <c r="P526" i="11"/>
  <c r="Q526" i="11" s="1"/>
  <c r="P525" i="11"/>
  <c r="Q525" i="11" s="1"/>
  <c r="P524" i="11"/>
  <c r="Q524" i="11" s="1"/>
  <c r="P523" i="11"/>
  <c r="Q523" i="11" s="1"/>
  <c r="P522" i="11"/>
  <c r="Q522" i="11" s="1"/>
  <c r="P521" i="11"/>
  <c r="Q521" i="11" s="1"/>
  <c r="P520" i="11"/>
  <c r="Q520" i="11" s="1"/>
  <c r="P519" i="11"/>
  <c r="Q519" i="11" s="1"/>
  <c r="P518" i="11"/>
  <c r="Q518" i="11" s="1"/>
  <c r="P517" i="11"/>
  <c r="Q517" i="11" s="1"/>
  <c r="P516" i="11"/>
  <c r="Q516" i="11" s="1"/>
  <c r="P515" i="11"/>
  <c r="Q515" i="11" s="1"/>
  <c r="P514" i="11"/>
  <c r="Q514" i="11" s="1"/>
  <c r="P513" i="11"/>
  <c r="Q513" i="11" s="1"/>
  <c r="P512" i="11"/>
  <c r="Q512" i="11" s="1"/>
  <c r="P511" i="11"/>
  <c r="Q511" i="11" s="1"/>
  <c r="P510" i="11"/>
  <c r="Q510" i="11" s="1"/>
  <c r="P509" i="11"/>
  <c r="Q509" i="11" s="1"/>
  <c r="P508" i="11"/>
  <c r="Q508" i="11" s="1"/>
  <c r="P507" i="11"/>
  <c r="Q507" i="11" s="1"/>
  <c r="P506" i="11"/>
  <c r="Q506" i="11" s="1"/>
  <c r="P505" i="11"/>
  <c r="Q505" i="11" s="1"/>
  <c r="P504" i="11"/>
  <c r="Q504" i="11" s="1"/>
  <c r="P503" i="11"/>
  <c r="Q503" i="11" s="1"/>
  <c r="P502" i="11"/>
  <c r="Q502" i="11" s="1"/>
  <c r="P501" i="11"/>
  <c r="Q501" i="11" s="1"/>
  <c r="P500" i="11"/>
  <c r="Q500" i="11" s="1"/>
  <c r="P499" i="11"/>
  <c r="Q499" i="11" s="1"/>
  <c r="P498" i="11"/>
  <c r="Q498" i="11" s="1"/>
  <c r="P497" i="11"/>
  <c r="Q497" i="11" s="1"/>
  <c r="P496" i="11"/>
  <c r="Q496" i="11" s="1"/>
  <c r="P495" i="11"/>
  <c r="Q495" i="11" s="1"/>
  <c r="P494" i="11"/>
  <c r="Q494" i="11" s="1"/>
  <c r="P493" i="11"/>
  <c r="Q493" i="11" s="1"/>
  <c r="P492" i="11"/>
  <c r="Q492" i="11" s="1"/>
  <c r="P491" i="11"/>
  <c r="Q491" i="11" s="1"/>
  <c r="P490" i="11"/>
  <c r="Q490" i="11" s="1"/>
  <c r="P489" i="11"/>
  <c r="Q489" i="11" s="1"/>
  <c r="P488" i="11"/>
  <c r="Q488" i="11" s="1"/>
  <c r="P487" i="11"/>
  <c r="Q487" i="11" s="1"/>
  <c r="P486" i="11"/>
  <c r="Q486" i="11" s="1"/>
  <c r="P485" i="11"/>
  <c r="Q485" i="11" s="1"/>
  <c r="P484" i="11"/>
  <c r="Q484" i="11" s="1"/>
  <c r="P483" i="11"/>
  <c r="Q483" i="11" s="1"/>
  <c r="P482" i="11"/>
  <c r="Q482" i="11" s="1"/>
  <c r="P481" i="11"/>
  <c r="Q481" i="11" s="1"/>
  <c r="P480" i="11"/>
  <c r="Q480" i="11" s="1"/>
  <c r="P479" i="11"/>
  <c r="Q479" i="11" s="1"/>
  <c r="P478" i="11"/>
  <c r="Q478" i="11" s="1"/>
  <c r="P477" i="11"/>
  <c r="Q477" i="11" s="1"/>
  <c r="P476" i="11"/>
  <c r="Q476" i="11" s="1"/>
  <c r="P475" i="11"/>
  <c r="Q475" i="11" s="1"/>
  <c r="P474" i="11"/>
  <c r="Q474" i="11" s="1"/>
  <c r="P473" i="11"/>
  <c r="Q473" i="11" s="1"/>
  <c r="P472" i="11"/>
  <c r="Q472" i="11" s="1"/>
  <c r="P471" i="11"/>
  <c r="Q471" i="11" s="1"/>
  <c r="P470" i="11"/>
  <c r="Q470" i="11" s="1"/>
  <c r="P469" i="11"/>
  <c r="Q469" i="11" s="1"/>
  <c r="P468" i="11"/>
  <c r="Q468" i="11" s="1"/>
  <c r="P467" i="11"/>
  <c r="Q467" i="11" s="1"/>
  <c r="P466" i="11"/>
  <c r="Q466" i="11" s="1"/>
  <c r="P465" i="11"/>
  <c r="Q465" i="11" s="1"/>
  <c r="P464" i="11"/>
  <c r="Q464" i="11" s="1"/>
  <c r="P463" i="11"/>
  <c r="Q463" i="11" s="1"/>
  <c r="P462" i="11"/>
  <c r="Q462" i="11" s="1"/>
  <c r="P461" i="11"/>
  <c r="Q461" i="11" s="1"/>
  <c r="P460" i="11"/>
  <c r="Q460" i="11" s="1"/>
  <c r="P459" i="11"/>
  <c r="Q459" i="11" s="1"/>
  <c r="P458" i="11"/>
  <c r="Q458" i="11" s="1"/>
  <c r="P457" i="11"/>
  <c r="Q457" i="11" s="1"/>
  <c r="P456" i="11"/>
  <c r="Q456" i="11" s="1"/>
  <c r="P455" i="11"/>
  <c r="Q455" i="11" s="1"/>
  <c r="P454" i="11"/>
  <c r="Q454" i="11" s="1"/>
  <c r="P453" i="11"/>
  <c r="Q453" i="11" s="1"/>
  <c r="P452" i="11"/>
  <c r="Q452" i="11" s="1"/>
  <c r="P451" i="11"/>
  <c r="Q451" i="11" s="1"/>
  <c r="P450" i="11"/>
  <c r="Q450" i="11" s="1"/>
  <c r="P449" i="11"/>
  <c r="Q449" i="11" s="1"/>
  <c r="P448" i="11"/>
  <c r="Q448" i="11" s="1"/>
  <c r="P447" i="11"/>
  <c r="Q447" i="11" s="1"/>
  <c r="P446" i="11"/>
  <c r="Q446" i="11" s="1"/>
  <c r="P445" i="11"/>
  <c r="Q445" i="11" s="1"/>
  <c r="P444" i="11"/>
  <c r="Q444" i="11" s="1"/>
  <c r="P443" i="11"/>
  <c r="Q443" i="11" s="1"/>
  <c r="P442" i="11"/>
  <c r="Q442" i="11" s="1"/>
  <c r="P441" i="11"/>
  <c r="Q441" i="11" s="1"/>
  <c r="P440" i="11"/>
  <c r="Q440" i="11" s="1"/>
  <c r="P439" i="11"/>
  <c r="Q439" i="11" s="1"/>
  <c r="P438" i="11"/>
  <c r="Q438" i="11" s="1"/>
  <c r="P437" i="11"/>
  <c r="Q437" i="11" s="1"/>
  <c r="P436" i="11"/>
  <c r="Q436" i="11" s="1"/>
  <c r="P435" i="11"/>
  <c r="Q435" i="11" s="1"/>
  <c r="P434" i="11"/>
  <c r="Q434" i="11" s="1"/>
  <c r="P433" i="11"/>
  <c r="Q433" i="11" s="1"/>
  <c r="P432" i="11"/>
  <c r="Q432" i="11" s="1"/>
  <c r="P431" i="11"/>
  <c r="Q431" i="11" s="1"/>
  <c r="P430" i="11"/>
  <c r="Q430" i="11" s="1"/>
  <c r="P429" i="11"/>
  <c r="Q429" i="11" s="1"/>
  <c r="P428" i="11"/>
  <c r="Q428" i="11" s="1"/>
  <c r="P427" i="11"/>
  <c r="Q427" i="11" s="1"/>
  <c r="P426" i="11"/>
  <c r="Q426" i="11" s="1"/>
  <c r="P425" i="11"/>
  <c r="Q425" i="11" s="1"/>
  <c r="P424" i="11"/>
  <c r="Q424" i="11" s="1"/>
  <c r="P423" i="11"/>
  <c r="Q423" i="11" s="1"/>
  <c r="P422" i="11"/>
  <c r="Q422" i="11" s="1"/>
  <c r="P421" i="11"/>
  <c r="Q421" i="11" s="1"/>
  <c r="P420" i="11"/>
  <c r="Q420" i="11" s="1"/>
  <c r="P419" i="11"/>
  <c r="Q419" i="11" s="1"/>
  <c r="P418" i="11"/>
  <c r="Q418" i="11" s="1"/>
  <c r="P417" i="11"/>
  <c r="Q417" i="11" s="1"/>
  <c r="P416" i="11"/>
  <c r="Q416" i="11" s="1"/>
  <c r="P415" i="11"/>
  <c r="Q415" i="11" s="1"/>
  <c r="P414" i="11"/>
  <c r="Q414" i="11" s="1"/>
  <c r="P413" i="11"/>
  <c r="Q413" i="11" s="1"/>
  <c r="P412" i="11"/>
  <c r="Q412" i="11" s="1"/>
  <c r="P411" i="11"/>
  <c r="Q411" i="11" s="1"/>
  <c r="P410" i="11"/>
  <c r="Q410" i="11" s="1"/>
  <c r="P409" i="11"/>
  <c r="Q409" i="11" s="1"/>
  <c r="P408" i="11"/>
  <c r="Q408" i="11" s="1"/>
  <c r="P407" i="11"/>
  <c r="Q407" i="11" s="1"/>
  <c r="P406" i="11"/>
  <c r="Q406" i="11" s="1"/>
  <c r="P405" i="11"/>
  <c r="Q405" i="11" s="1"/>
  <c r="P404" i="11"/>
  <c r="Q404" i="11" s="1"/>
  <c r="P403" i="11"/>
  <c r="Q403" i="11" s="1"/>
  <c r="P402" i="11"/>
  <c r="Q402" i="11" s="1"/>
  <c r="P401" i="11"/>
  <c r="Q401" i="11" s="1"/>
  <c r="P400" i="11"/>
  <c r="Q400" i="11" s="1"/>
  <c r="P399" i="11"/>
  <c r="Q399" i="11" s="1"/>
  <c r="P398" i="11"/>
  <c r="Q398" i="11" s="1"/>
  <c r="P397" i="11"/>
  <c r="Q397" i="11" s="1"/>
  <c r="P396" i="11"/>
  <c r="Q396" i="11" s="1"/>
  <c r="P395" i="11"/>
  <c r="Q395" i="11" s="1"/>
  <c r="P394" i="11"/>
  <c r="Q394" i="11" s="1"/>
  <c r="P393" i="11"/>
  <c r="Q393" i="11" s="1"/>
  <c r="P392" i="11"/>
  <c r="Q392" i="11" s="1"/>
  <c r="P391" i="11"/>
  <c r="Q391" i="11" s="1"/>
  <c r="P390" i="11"/>
  <c r="Q390" i="11" s="1"/>
  <c r="P389" i="11"/>
  <c r="Q389" i="11" s="1"/>
  <c r="P388" i="11"/>
  <c r="Q388" i="11" s="1"/>
  <c r="P387" i="11"/>
  <c r="Q387" i="11" s="1"/>
  <c r="P386" i="11"/>
  <c r="Q386" i="11" s="1"/>
  <c r="P385" i="11"/>
  <c r="Q385" i="11" s="1"/>
  <c r="P384" i="11"/>
  <c r="Q384" i="11" s="1"/>
  <c r="P383" i="11"/>
  <c r="Q383" i="11" s="1"/>
  <c r="P382" i="11"/>
  <c r="Q382" i="11" s="1"/>
  <c r="P381" i="11"/>
  <c r="Q381" i="11" s="1"/>
  <c r="P380" i="11"/>
  <c r="Q380" i="11" s="1"/>
  <c r="P379" i="11"/>
  <c r="Q379" i="11" s="1"/>
  <c r="P378" i="11"/>
  <c r="Q378" i="11" s="1"/>
  <c r="P377" i="11"/>
  <c r="Q377" i="11" s="1"/>
  <c r="P376" i="11"/>
  <c r="Q376" i="11" s="1"/>
  <c r="P375" i="11"/>
  <c r="Q375" i="11" s="1"/>
  <c r="P374" i="11"/>
  <c r="Q374" i="11" s="1"/>
  <c r="P373" i="11"/>
  <c r="Q373" i="11" s="1"/>
  <c r="P372" i="11"/>
  <c r="Q372" i="11" s="1"/>
  <c r="P371" i="11"/>
  <c r="Q371" i="11" s="1"/>
  <c r="P370" i="11"/>
  <c r="Q370" i="11" s="1"/>
  <c r="P369" i="11"/>
  <c r="Q369" i="11" s="1"/>
  <c r="P368" i="11"/>
  <c r="Q368" i="11" s="1"/>
  <c r="P367" i="11"/>
  <c r="Q367" i="11" s="1"/>
  <c r="P366" i="11"/>
  <c r="Q366" i="11" s="1"/>
  <c r="P365" i="11"/>
  <c r="Q365" i="11" s="1"/>
  <c r="P364" i="11"/>
  <c r="Q364" i="11" s="1"/>
  <c r="P363" i="11"/>
  <c r="Q363" i="11" s="1"/>
  <c r="P362" i="11"/>
  <c r="Q362" i="11" s="1"/>
  <c r="P361" i="11"/>
  <c r="Q361" i="11" s="1"/>
  <c r="P360" i="11"/>
  <c r="Q360" i="11" s="1"/>
  <c r="P359" i="11"/>
  <c r="Q359" i="11" s="1"/>
  <c r="P358" i="11"/>
  <c r="Q358" i="11" s="1"/>
  <c r="P357" i="11"/>
  <c r="Q357" i="11" s="1"/>
  <c r="P356" i="11"/>
  <c r="Q356" i="11" s="1"/>
  <c r="P355" i="11"/>
  <c r="Q355" i="11" s="1"/>
  <c r="P354" i="11"/>
  <c r="Q354" i="11" s="1"/>
  <c r="P353" i="11"/>
  <c r="Q353" i="11" s="1"/>
  <c r="P352" i="11"/>
  <c r="Q352" i="11" s="1"/>
  <c r="P351" i="11"/>
  <c r="Q351" i="11" s="1"/>
  <c r="P350" i="11"/>
  <c r="Q350" i="11" s="1"/>
  <c r="P349" i="11"/>
  <c r="Q349" i="11" s="1"/>
  <c r="P348" i="11"/>
  <c r="Q348" i="11" s="1"/>
  <c r="P347" i="11"/>
  <c r="Q347" i="11" s="1"/>
  <c r="P346" i="11"/>
  <c r="Q346" i="11" s="1"/>
  <c r="P345" i="11"/>
  <c r="Q345" i="11" s="1"/>
  <c r="P344" i="11"/>
  <c r="Q344" i="11" s="1"/>
  <c r="P343" i="11"/>
  <c r="Q343" i="11" s="1"/>
  <c r="P342" i="11"/>
  <c r="Q342" i="11" s="1"/>
  <c r="P341" i="11"/>
  <c r="Q341" i="11" s="1"/>
  <c r="P340" i="11"/>
  <c r="Q340" i="11" s="1"/>
  <c r="P339" i="11"/>
  <c r="Q339" i="11" s="1"/>
  <c r="P338" i="11"/>
  <c r="Q338" i="11" s="1"/>
  <c r="P337" i="11"/>
  <c r="Q337" i="11" s="1"/>
  <c r="P336" i="11"/>
  <c r="Q336" i="11" s="1"/>
  <c r="P335" i="11"/>
  <c r="Q335" i="11" s="1"/>
  <c r="P334" i="11"/>
  <c r="Q334" i="11" s="1"/>
  <c r="P333" i="11"/>
  <c r="Q333" i="11" s="1"/>
  <c r="P332" i="11"/>
  <c r="Q332" i="11" s="1"/>
  <c r="P331" i="11"/>
  <c r="Q331" i="11" s="1"/>
  <c r="P330" i="11"/>
  <c r="Q330" i="11" s="1"/>
  <c r="P329" i="11"/>
  <c r="Q329" i="11" s="1"/>
  <c r="P328" i="11"/>
  <c r="Q328" i="11" s="1"/>
  <c r="P327" i="11"/>
  <c r="Q327" i="11" s="1"/>
  <c r="P326" i="11"/>
  <c r="Q326" i="11" s="1"/>
  <c r="P325" i="11"/>
  <c r="Q325" i="11" s="1"/>
  <c r="P324" i="11"/>
  <c r="Q324" i="11" s="1"/>
  <c r="P323" i="11"/>
  <c r="Q323" i="11" s="1"/>
  <c r="P322" i="11"/>
  <c r="Q322" i="11" s="1"/>
  <c r="P321" i="11"/>
  <c r="Q321" i="11" s="1"/>
  <c r="P320" i="11"/>
  <c r="Q320" i="11" s="1"/>
  <c r="P319" i="11"/>
  <c r="Q319" i="11" s="1"/>
  <c r="P318" i="11"/>
  <c r="Q318" i="11" s="1"/>
  <c r="P317" i="11"/>
  <c r="Q317" i="11" s="1"/>
  <c r="P316" i="11"/>
  <c r="Q316" i="11" s="1"/>
  <c r="P315" i="11"/>
  <c r="Q315" i="11" s="1"/>
  <c r="P314" i="11"/>
  <c r="Q314" i="11" s="1"/>
  <c r="P313" i="11"/>
  <c r="Q313" i="11" s="1"/>
  <c r="P312" i="11"/>
  <c r="Q312" i="11" s="1"/>
  <c r="P311" i="11"/>
  <c r="Q311" i="11" s="1"/>
  <c r="P310" i="11"/>
  <c r="Q310" i="11" s="1"/>
  <c r="P309" i="11"/>
  <c r="Q309" i="11" s="1"/>
  <c r="P308" i="11"/>
  <c r="Q308" i="11" s="1"/>
  <c r="P307" i="11"/>
  <c r="Q307" i="11" s="1"/>
  <c r="P306" i="11"/>
  <c r="Q306" i="11" s="1"/>
  <c r="P305" i="11"/>
  <c r="Q305" i="11" s="1"/>
  <c r="P304" i="11"/>
  <c r="Q304" i="11" s="1"/>
  <c r="P303" i="11"/>
  <c r="Q303" i="11" s="1"/>
  <c r="P302" i="11"/>
  <c r="Q302" i="11" s="1"/>
  <c r="P301" i="11"/>
  <c r="Q301" i="11" s="1"/>
  <c r="P300" i="11"/>
  <c r="Q300" i="11" s="1"/>
  <c r="P299" i="11"/>
  <c r="Q299" i="11" s="1"/>
  <c r="P298" i="11"/>
  <c r="Q298" i="11" s="1"/>
  <c r="P297" i="11"/>
  <c r="Q297" i="11" s="1"/>
  <c r="P296" i="11"/>
  <c r="Q296" i="11" s="1"/>
  <c r="P295" i="11"/>
  <c r="Q295" i="11" s="1"/>
  <c r="P294" i="11"/>
  <c r="Q294" i="11" s="1"/>
  <c r="P293" i="11"/>
  <c r="Q293" i="11" s="1"/>
  <c r="P292" i="11"/>
  <c r="Q292" i="11" s="1"/>
  <c r="P291" i="11"/>
  <c r="Q291" i="11" s="1"/>
  <c r="P290" i="11"/>
  <c r="Q290" i="11" s="1"/>
  <c r="P289" i="11"/>
  <c r="Q289" i="11" s="1"/>
  <c r="P288" i="11"/>
  <c r="Q288" i="11" s="1"/>
  <c r="P287" i="11"/>
  <c r="Q287" i="11" s="1"/>
  <c r="P286" i="11"/>
  <c r="Q286" i="11" s="1"/>
  <c r="P285" i="11"/>
  <c r="Q285" i="11" s="1"/>
  <c r="P284" i="11"/>
  <c r="Q284" i="11" s="1"/>
  <c r="P283" i="11"/>
  <c r="Q283" i="11" s="1"/>
  <c r="P282" i="11"/>
  <c r="Q282" i="11" s="1"/>
  <c r="P281" i="11"/>
  <c r="Q281" i="11" s="1"/>
  <c r="P280" i="11"/>
  <c r="Q280" i="11" s="1"/>
  <c r="P279" i="11"/>
  <c r="Q279" i="11" s="1"/>
  <c r="P278" i="11"/>
  <c r="Q278" i="11" s="1"/>
  <c r="P277" i="11"/>
  <c r="Q277" i="11" s="1"/>
  <c r="P276" i="11"/>
  <c r="Q276" i="11" s="1"/>
  <c r="P275" i="11"/>
  <c r="Q275" i="11" s="1"/>
  <c r="P274" i="11"/>
  <c r="Q274" i="11" s="1"/>
  <c r="P273" i="11"/>
  <c r="Q273" i="11" s="1"/>
  <c r="P272" i="11"/>
  <c r="Q272" i="11" s="1"/>
  <c r="P271" i="11"/>
  <c r="Q271" i="11" s="1"/>
  <c r="P270" i="11"/>
  <c r="Q270" i="11" s="1"/>
  <c r="P269" i="11"/>
  <c r="Q269" i="11" s="1"/>
  <c r="P268" i="11"/>
  <c r="Q268" i="11" s="1"/>
  <c r="P267" i="11"/>
  <c r="Q267" i="11" s="1"/>
  <c r="P266" i="11"/>
  <c r="Q266" i="11" s="1"/>
  <c r="P265" i="11"/>
  <c r="Q265" i="11" s="1"/>
  <c r="P264" i="11"/>
  <c r="Q264" i="11" s="1"/>
  <c r="P263" i="11"/>
  <c r="Q263" i="11" s="1"/>
  <c r="P262" i="11"/>
  <c r="Q262" i="11" s="1"/>
  <c r="P261" i="11"/>
  <c r="Q261" i="11" s="1"/>
  <c r="P260" i="11"/>
  <c r="Q260" i="11" s="1"/>
  <c r="P259" i="11"/>
  <c r="Q259" i="11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P143" i="11"/>
  <c r="Q143" i="11" s="1"/>
  <c r="P142" i="11"/>
  <c r="Q142" i="11" s="1"/>
  <c r="P141" i="11"/>
  <c r="Q141" i="11" s="1"/>
  <c r="P140" i="11"/>
  <c r="Q140" i="11" s="1"/>
  <c r="P139" i="11"/>
  <c r="Q139" i="11" s="1"/>
  <c r="P138" i="11"/>
  <c r="Q138" i="11" s="1"/>
  <c r="P137" i="11"/>
  <c r="Q137" i="11" s="1"/>
  <c r="P136" i="11"/>
  <c r="Q136" i="11" s="1"/>
  <c r="P135" i="11"/>
  <c r="Q135" i="11" s="1"/>
  <c r="P134" i="11"/>
  <c r="Q134" i="11" s="1"/>
  <c r="P133" i="11"/>
  <c r="Q133" i="11" s="1"/>
  <c r="P132" i="11"/>
  <c r="Q132" i="11" s="1"/>
  <c r="P131" i="11"/>
  <c r="Q131" i="11" s="1"/>
  <c r="P130" i="11"/>
  <c r="Q130" i="11" s="1"/>
  <c r="P129" i="11"/>
  <c r="Q129" i="11" s="1"/>
  <c r="P128" i="11"/>
  <c r="Q128" i="11" s="1"/>
  <c r="P127" i="11"/>
  <c r="Q127" i="11" s="1"/>
  <c r="P126" i="11"/>
  <c r="Q126" i="11" s="1"/>
  <c r="P125" i="11"/>
  <c r="Q125" i="11" s="1"/>
  <c r="P124" i="11"/>
  <c r="Q124" i="11" s="1"/>
  <c r="P123" i="11"/>
  <c r="Q123" i="11" s="1"/>
  <c r="P122" i="11"/>
  <c r="Q122" i="11" s="1"/>
  <c r="P121" i="11"/>
  <c r="Q121" i="11" s="1"/>
  <c r="P120" i="11"/>
  <c r="Q120" i="11" s="1"/>
  <c r="P119" i="11"/>
  <c r="Q119" i="11" s="1"/>
  <c r="P118" i="11"/>
  <c r="Q118" i="11" s="1"/>
  <c r="P117" i="11"/>
  <c r="Q117" i="11" s="1"/>
  <c r="P116" i="11"/>
  <c r="Q116" i="11" s="1"/>
  <c r="P115" i="11"/>
  <c r="Q115" i="11" s="1"/>
  <c r="P114" i="11"/>
  <c r="Q114" i="11" s="1"/>
  <c r="P113" i="11"/>
  <c r="Q113" i="11" s="1"/>
  <c r="P112" i="11"/>
  <c r="Q112" i="11" s="1"/>
  <c r="P111" i="11"/>
  <c r="Q111" i="11" s="1"/>
  <c r="P110" i="11"/>
  <c r="Q110" i="11" s="1"/>
  <c r="P109" i="11"/>
  <c r="Q109" i="11" s="1"/>
  <c r="P108" i="11"/>
  <c r="Q108" i="11" s="1"/>
  <c r="P107" i="11"/>
  <c r="Q107" i="11" s="1"/>
  <c r="P106" i="11"/>
  <c r="Q106" i="11" s="1"/>
  <c r="P105" i="11"/>
  <c r="Q105" i="11" s="1"/>
  <c r="P104" i="11"/>
  <c r="Q104" i="11" s="1"/>
  <c r="P103" i="11"/>
  <c r="Q103" i="11" s="1"/>
  <c r="P102" i="11"/>
  <c r="Q102" i="11" s="1"/>
  <c r="P101" i="11"/>
  <c r="Q101" i="11" s="1"/>
  <c r="P100" i="11"/>
  <c r="Q100" i="11" s="1"/>
  <c r="P99" i="11"/>
  <c r="Q99" i="11" s="1"/>
  <c r="P98" i="11"/>
  <c r="Q98" i="11" s="1"/>
  <c r="P97" i="11"/>
  <c r="Q97" i="11" s="1"/>
  <c r="P96" i="11"/>
  <c r="Q96" i="11" s="1"/>
  <c r="P95" i="11"/>
  <c r="Q95" i="11" s="1"/>
  <c r="P94" i="11"/>
  <c r="Q94" i="11" s="1"/>
  <c r="P93" i="11"/>
  <c r="Q93" i="11" s="1"/>
  <c r="P92" i="11"/>
  <c r="Q92" i="11" s="1"/>
  <c r="P91" i="11"/>
  <c r="Q91" i="11" s="1"/>
  <c r="P90" i="11"/>
  <c r="Q90" i="11" s="1"/>
  <c r="P89" i="11"/>
  <c r="Q89" i="11" s="1"/>
  <c r="P88" i="11"/>
  <c r="Q88" i="11" s="1"/>
  <c r="P87" i="11"/>
  <c r="Q87" i="11" s="1"/>
  <c r="P86" i="11"/>
  <c r="Q86" i="11" s="1"/>
  <c r="P85" i="11"/>
  <c r="Q85" i="11" s="1"/>
  <c r="P84" i="11"/>
  <c r="Q84" i="11" s="1"/>
  <c r="P83" i="11"/>
  <c r="Q83" i="11" s="1"/>
  <c r="P82" i="11"/>
  <c r="Q82" i="11" s="1"/>
  <c r="P81" i="11"/>
  <c r="Q81" i="11" s="1"/>
  <c r="P80" i="11"/>
  <c r="Q80" i="11" s="1"/>
  <c r="P79" i="11"/>
  <c r="Q79" i="11" s="1"/>
  <c r="P78" i="11"/>
  <c r="Q78" i="11" s="1"/>
  <c r="P77" i="11"/>
  <c r="Q77" i="11" s="1"/>
  <c r="P76" i="11"/>
  <c r="Q76" i="11" s="1"/>
  <c r="P75" i="11"/>
  <c r="Q75" i="11" s="1"/>
  <c r="P74" i="11"/>
  <c r="Q74" i="11" s="1"/>
  <c r="P73" i="11"/>
  <c r="Q73" i="11" s="1"/>
  <c r="P72" i="11"/>
  <c r="Q72" i="11" s="1"/>
  <c r="P71" i="11"/>
  <c r="Q71" i="11" s="1"/>
  <c r="P70" i="11"/>
  <c r="Q70" i="11" s="1"/>
  <c r="P69" i="11"/>
  <c r="Q69" i="11" s="1"/>
  <c r="P68" i="11"/>
  <c r="Q68" i="11" s="1"/>
  <c r="P67" i="11"/>
  <c r="Q67" i="11" s="1"/>
  <c r="P66" i="11"/>
  <c r="Q66" i="11" s="1"/>
  <c r="P65" i="11"/>
  <c r="Q65" i="11" s="1"/>
  <c r="P64" i="11"/>
  <c r="Q64" i="11" s="1"/>
  <c r="P63" i="11"/>
  <c r="Q63" i="11" s="1"/>
  <c r="P62" i="11"/>
  <c r="Q62" i="11" s="1"/>
  <c r="P61" i="11"/>
  <c r="Q61" i="11" s="1"/>
  <c r="P60" i="11"/>
  <c r="Q60" i="11" s="1"/>
  <c r="P59" i="11"/>
  <c r="Q59" i="11" s="1"/>
  <c r="P58" i="11"/>
  <c r="Q58" i="11" s="1"/>
  <c r="P57" i="11"/>
  <c r="Q57" i="11" s="1"/>
  <c r="P56" i="11"/>
  <c r="Q56" i="11" s="1"/>
  <c r="P55" i="11"/>
  <c r="Q55" i="11" s="1"/>
  <c r="P54" i="11"/>
  <c r="Q54" i="11" s="1"/>
  <c r="P53" i="11"/>
  <c r="Q53" i="11" s="1"/>
  <c r="P52" i="11"/>
  <c r="Q52" i="11" s="1"/>
  <c r="P51" i="11"/>
  <c r="Q51" i="11" s="1"/>
  <c r="P50" i="11"/>
  <c r="Q50" i="11" s="1"/>
  <c r="P49" i="11"/>
  <c r="Q49" i="11" s="1"/>
  <c r="P48" i="11"/>
  <c r="Q48" i="11" s="1"/>
  <c r="P47" i="11"/>
  <c r="Q47" i="11" s="1"/>
  <c r="P46" i="11"/>
  <c r="Q46" i="11" s="1"/>
  <c r="P45" i="11"/>
  <c r="Q45" i="11" s="1"/>
  <c r="P44" i="11"/>
  <c r="Q44" i="11" s="1"/>
  <c r="P43" i="11"/>
  <c r="Q43" i="11" s="1"/>
  <c r="P42" i="11"/>
  <c r="Q42" i="11" s="1"/>
  <c r="P41" i="11"/>
  <c r="Q41" i="11" s="1"/>
  <c r="P40" i="11"/>
  <c r="Q40" i="11" s="1"/>
  <c r="P39" i="11"/>
  <c r="Q39" i="11" s="1"/>
  <c r="P38" i="11"/>
  <c r="Q38" i="11" s="1"/>
  <c r="P37" i="11"/>
  <c r="Q37" i="11" s="1"/>
  <c r="P36" i="11"/>
  <c r="Q36" i="11" s="1"/>
  <c r="P35" i="11"/>
  <c r="Q35" i="11" s="1"/>
  <c r="P34" i="11"/>
  <c r="Q34" i="11" s="1"/>
  <c r="P33" i="11"/>
  <c r="Q33" i="11" s="1"/>
  <c r="P32" i="11"/>
  <c r="Q32" i="11" s="1"/>
  <c r="P31" i="11"/>
  <c r="Q31" i="11" s="1"/>
  <c r="P30" i="11"/>
  <c r="Q30" i="11" s="1"/>
  <c r="P29" i="11"/>
  <c r="Q29" i="11" s="1"/>
  <c r="P28" i="11"/>
  <c r="Q28" i="11" s="1"/>
  <c r="P27" i="11"/>
  <c r="Q27" i="11" s="1"/>
  <c r="P26" i="11"/>
  <c r="Q26" i="11" s="1"/>
  <c r="P25" i="11"/>
  <c r="Q25" i="11" s="1"/>
  <c r="P24" i="11"/>
  <c r="Q24" i="11" s="1"/>
  <c r="P23" i="11"/>
  <c r="Q23" i="11" s="1"/>
  <c r="P22" i="11"/>
  <c r="Q22" i="11" s="1"/>
  <c r="P21" i="11"/>
  <c r="Q21" i="11" s="1"/>
  <c r="P20" i="11"/>
  <c r="Q20" i="11" s="1"/>
  <c r="P19" i="11"/>
  <c r="Q19" i="11" s="1"/>
  <c r="P18" i="11"/>
  <c r="Q18" i="11" s="1"/>
  <c r="P17" i="11"/>
  <c r="Q17" i="11" s="1"/>
  <c r="P16" i="11"/>
  <c r="Q16" i="11" s="1"/>
  <c r="P15" i="11"/>
  <c r="Q15" i="11" s="1"/>
  <c r="P14" i="11"/>
  <c r="Q14" i="11" s="1"/>
  <c r="P13" i="11"/>
  <c r="Q13" i="11" s="1"/>
  <c r="P12" i="11"/>
  <c r="Q12" i="11" s="1"/>
  <c r="P11" i="11"/>
  <c r="Q11" i="11" s="1"/>
  <c r="P10" i="11"/>
  <c r="Q10" i="11" s="1"/>
  <c r="P9" i="11"/>
  <c r="Q9" i="11" s="1"/>
  <c r="P8" i="11"/>
  <c r="Q8" i="11" s="1"/>
  <c r="V1010" i="9"/>
  <c r="H14" i="12"/>
  <c r="H41" i="12"/>
  <c r="H16" i="12"/>
  <c r="G14" i="12"/>
  <c r="G41" i="12"/>
  <c r="G16" i="12"/>
  <c r="G17" i="12"/>
  <c r="H17" i="12" s="1"/>
  <c r="G13" i="12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Q8" i="9"/>
  <c r="R8" i="9"/>
  <c r="S8" i="9"/>
  <c r="T8" i="9"/>
  <c r="U8" i="9"/>
  <c r="V8" i="9"/>
  <c r="Q9" i="9"/>
  <c r="R9" i="9"/>
  <c r="S9" i="9"/>
  <c r="U9" i="9"/>
  <c r="V9" i="9"/>
  <c r="Q10" i="9"/>
  <c r="R10" i="9"/>
  <c r="S10" i="9"/>
  <c r="U10" i="9"/>
  <c r="V10" i="9"/>
  <c r="Q11" i="9"/>
  <c r="R11" i="9"/>
  <c r="S11" i="9"/>
  <c r="U11" i="9"/>
  <c r="V11" i="9"/>
  <c r="Q12" i="9"/>
  <c r="R12" i="9"/>
  <c r="S12" i="9"/>
  <c r="U12" i="9"/>
  <c r="V12" i="9"/>
  <c r="Q13" i="9"/>
  <c r="R13" i="9"/>
  <c r="S13" i="9"/>
  <c r="U13" i="9"/>
  <c r="V13" i="9"/>
  <c r="Q14" i="9"/>
  <c r="R14" i="9"/>
  <c r="S14" i="9"/>
  <c r="T14" i="9"/>
  <c r="U14" i="9"/>
  <c r="V14" i="9"/>
  <c r="Q15" i="9"/>
  <c r="R15" i="9"/>
  <c r="S15" i="9"/>
  <c r="U15" i="9"/>
  <c r="V15" i="9"/>
  <c r="Q16" i="9"/>
  <c r="R16" i="9"/>
  <c r="S16" i="9"/>
  <c r="U16" i="9"/>
  <c r="V16" i="9"/>
  <c r="Q17" i="9"/>
  <c r="R17" i="9"/>
  <c r="S17" i="9"/>
  <c r="U17" i="9"/>
  <c r="V17" i="9"/>
  <c r="Q18" i="9"/>
  <c r="R18" i="9"/>
  <c r="S18" i="9"/>
  <c r="U18" i="9"/>
  <c r="V18" i="9"/>
  <c r="Q19" i="9"/>
  <c r="R19" i="9"/>
  <c r="S19" i="9"/>
  <c r="U19" i="9"/>
  <c r="V19" i="9"/>
  <c r="Q20" i="9"/>
  <c r="R20" i="9"/>
  <c r="S20" i="9"/>
  <c r="U20" i="9"/>
  <c r="V20" i="9"/>
  <c r="Q21" i="9"/>
  <c r="R21" i="9"/>
  <c r="S21" i="9"/>
  <c r="U21" i="9"/>
  <c r="V21" i="9"/>
  <c r="Q22" i="9"/>
  <c r="R22" i="9"/>
  <c r="S22" i="9"/>
  <c r="T22" i="9"/>
  <c r="U22" i="9"/>
  <c r="V22" i="9"/>
  <c r="Q23" i="9"/>
  <c r="R23" i="9"/>
  <c r="S23" i="9"/>
  <c r="U23" i="9"/>
  <c r="V23" i="9"/>
  <c r="Q24" i="9"/>
  <c r="R24" i="9"/>
  <c r="S24" i="9"/>
  <c r="U24" i="9"/>
  <c r="V24" i="9"/>
  <c r="Q25" i="9"/>
  <c r="R25" i="9"/>
  <c r="S25" i="9"/>
  <c r="U25" i="9"/>
  <c r="V25" i="9"/>
  <c r="Q26" i="9"/>
  <c r="R26" i="9"/>
  <c r="S26" i="9"/>
  <c r="U26" i="9"/>
  <c r="V26" i="9"/>
  <c r="Q27" i="9"/>
  <c r="R27" i="9"/>
  <c r="S27" i="9"/>
  <c r="U27" i="9"/>
  <c r="V27" i="9"/>
  <c r="Q28" i="9"/>
  <c r="R28" i="9"/>
  <c r="S28" i="9"/>
  <c r="U28" i="9"/>
  <c r="V28" i="9"/>
  <c r="Q29" i="9"/>
  <c r="R29" i="9"/>
  <c r="S29" i="9"/>
  <c r="U29" i="9"/>
  <c r="V29" i="9"/>
  <c r="Q30" i="9"/>
  <c r="R30" i="9"/>
  <c r="S30" i="9"/>
  <c r="U30" i="9"/>
  <c r="V30" i="9"/>
  <c r="Q31" i="9"/>
  <c r="R31" i="9"/>
  <c r="S31" i="9"/>
  <c r="U31" i="9"/>
  <c r="V31" i="9"/>
  <c r="Q32" i="9"/>
  <c r="R32" i="9"/>
  <c r="S32" i="9"/>
  <c r="T32" i="9"/>
  <c r="U32" i="9"/>
  <c r="V32" i="9"/>
  <c r="Q33" i="9"/>
  <c r="R33" i="9"/>
  <c r="S33" i="9"/>
  <c r="U33" i="9"/>
  <c r="V33" i="9"/>
  <c r="Q34" i="9"/>
  <c r="R34" i="9"/>
  <c r="S34" i="9"/>
  <c r="T34" i="9"/>
  <c r="U34" i="9"/>
  <c r="V34" i="9"/>
  <c r="Q35" i="9"/>
  <c r="R35" i="9"/>
  <c r="S35" i="9"/>
  <c r="U35" i="9"/>
  <c r="V35" i="9"/>
  <c r="Q36" i="9"/>
  <c r="R36" i="9"/>
  <c r="S36" i="9"/>
  <c r="U36" i="9"/>
  <c r="V36" i="9"/>
  <c r="Q37" i="9"/>
  <c r="R37" i="9"/>
  <c r="S37" i="9"/>
  <c r="U37" i="9"/>
  <c r="V37" i="9"/>
  <c r="Q38" i="9"/>
  <c r="R38" i="9"/>
  <c r="S38" i="9"/>
  <c r="U38" i="9"/>
  <c r="V38" i="9"/>
  <c r="Q39" i="9"/>
  <c r="R39" i="9"/>
  <c r="S39" i="9"/>
  <c r="U39" i="9"/>
  <c r="V39" i="9"/>
  <c r="Q40" i="9"/>
  <c r="R40" i="9"/>
  <c r="S40" i="9"/>
  <c r="U40" i="9"/>
  <c r="V40" i="9"/>
  <c r="Q41" i="9"/>
  <c r="R41" i="9"/>
  <c r="S41" i="9"/>
  <c r="U41" i="9"/>
  <c r="V41" i="9"/>
  <c r="Q42" i="9"/>
  <c r="R42" i="9"/>
  <c r="S42" i="9"/>
  <c r="U42" i="9"/>
  <c r="V42" i="9"/>
  <c r="Q43" i="9"/>
  <c r="R43" i="9"/>
  <c r="S43" i="9"/>
  <c r="U43" i="9"/>
  <c r="V43" i="9"/>
  <c r="Q44" i="9"/>
  <c r="R44" i="9"/>
  <c r="S44" i="9"/>
  <c r="T44" i="9"/>
  <c r="U44" i="9"/>
  <c r="V44" i="9"/>
  <c r="Q45" i="9"/>
  <c r="R45" i="9"/>
  <c r="S45" i="9"/>
  <c r="U45" i="9"/>
  <c r="V45" i="9"/>
  <c r="Q46" i="9"/>
  <c r="R46" i="9"/>
  <c r="S46" i="9"/>
  <c r="T46" i="9"/>
  <c r="U46" i="9"/>
  <c r="V46" i="9"/>
  <c r="Q47" i="9"/>
  <c r="R47" i="9"/>
  <c r="S47" i="9"/>
  <c r="U47" i="9"/>
  <c r="V47" i="9"/>
  <c r="Q48" i="9"/>
  <c r="R48" i="9"/>
  <c r="S48" i="9"/>
  <c r="T48" i="9"/>
  <c r="U48" i="9"/>
  <c r="V48" i="9"/>
  <c r="Q49" i="9"/>
  <c r="R49" i="9"/>
  <c r="S49" i="9"/>
  <c r="U49" i="9"/>
  <c r="V49" i="9"/>
  <c r="Q50" i="9"/>
  <c r="R50" i="9"/>
  <c r="S50" i="9"/>
  <c r="U50" i="9"/>
  <c r="V50" i="9"/>
  <c r="Q51" i="9"/>
  <c r="R51" i="9"/>
  <c r="S51" i="9"/>
  <c r="U51" i="9"/>
  <c r="V51" i="9"/>
  <c r="Q52" i="9"/>
  <c r="R52" i="9"/>
  <c r="S52" i="9"/>
  <c r="U52" i="9"/>
  <c r="V52" i="9"/>
  <c r="Q53" i="9"/>
  <c r="R53" i="9"/>
  <c r="S53" i="9"/>
  <c r="U53" i="9"/>
  <c r="V53" i="9"/>
  <c r="Q54" i="9"/>
  <c r="R54" i="9"/>
  <c r="S54" i="9"/>
  <c r="U54" i="9"/>
  <c r="V54" i="9"/>
  <c r="Q55" i="9"/>
  <c r="R55" i="9"/>
  <c r="S55" i="9"/>
  <c r="U55" i="9"/>
  <c r="V55" i="9"/>
  <c r="Q56" i="9"/>
  <c r="R56" i="9"/>
  <c r="S56" i="9"/>
  <c r="U56" i="9"/>
  <c r="V56" i="9"/>
  <c r="Q57" i="9"/>
  <c r="R57" i="9"/>
  <c r="S57" i="9"/>
  <c r="U57" i="9"/>
  <c r="V57" i="9"/>
  <c r="Q58" i="9"/>
  <c r="R58" i="9"/>
  <c r="S58" i="9"/>
  <c r="U58" i="9"/>
  <c r="V58" i="9"/>
  <c r="Q59" i="9"/>
  <c r="R59" i="9"/>
  <c r="S59" i="9"/>
  <c r="U59" i="9"/>
  <c r="V59" i="9"/>
  <c r="Q60" i="9"/>
  <c r="R60" i="9"/>
  <c r="S60" i="9"/>
  <c r="U60" i="9"/>
  <c r="V60" i="9"/>
  <c r="Q61" i="9"/>
  <c r="R61" i="9"/>
  <c r="S61" i="9"/>
  <c r="U61" i="9"/>
  <c r="V61" i="9"/>
  <c r="Q62" i="9"/>
  <c r="R62" i="9"/>
  <c r="S62" i="9"/>
  <c r="T62" i="9"/>
  <c r="U62" i="9"/>
  <c r="V62" i="9"/>
  <c r="Q63" i="9"/>
  <c r="R63" i="9"/>
  <c r="S63" i="9"/>
  <c r="U63" i="9"/>
  <c r="V63" i="9"/>
  <c r="Q64" i="9"/>
  <c r="R64" i="9"/>
  <c r="S64" i="9"/>
  <c r="U64" i="9"/>
  <c r="V64" i="9"/>
  <c r="Q65" i="9"/>
  <c r="R65" i="9"/>
  <c r="S65" i="9"/>
  <c r="U65" i="9"/>
  <c r="V65" i="9"/>
  <c r="Q66" i="9"/>
  <c r="R66" i="9"/>
  <c r="S66" i="9"/>
  <c r="U66" i="9"/>
  <c r="V66" i="9"/>
  <c r="Q67" i="9"/>
  <c r="R67" i="9"/>
  <c r="S67" i="9"/>
  <c r="U67" i="9"/>
  <c r="V67" i="9"/>
  <c r="Q68" i="9"/>
  <c r="R68" i="9"/>
  <c r="S68" i="9"/>
  <c r="T68" i="9"/>
  <c r="U68" i="9"/>
  <c r="V68" i="9"/>
  <c r="Q69" i="9"/>
  <c r="R69" i="9"/>
  <c r="S69" i="9"/>
  <c r="U69" i="9"/>
  <c r="V69" i="9"/>
  <c r="Q70" i="9"/>
  <c r="R70" i="9"/>
  <c r="S70" i="9"/>
  <c r="U70" i="9"/>
  <c r="V70" i="9"/>
  <c r="Q71" i="9"/>
  <c r="R71" i="9"/>
  <c r="S71" i="9"/>
  <c r="U71" i="9"/>
  <c r="V71" i="9"/>
  <c r="Q72" i="9"/>
  <c r="R72" i="9"/>
  <c r="S72" i="9"/>
  <c r="U72" i="9"/>
  <c r="V72" i="9"/>
  <c r="Q73" i="9"/>
  <c r="R73" i="9"/>
  <c r="S73" i="9"/>
  <c r="U73" i="9"/>
  <c r="V73" i="9"/>
  <c r="Q74" i="9"/>
  <c r="R74" i="9"/>
  <c r="S74" i="9"/>
  <c r="U74" i="9"/>
  <c r="V74" i="9"/>
  <c r="Q75" i="9"/>
  <c r="R75" i="9"/>
  <c r="S75" i="9"/>
  <c r="U75" i="9"/>
  <c r="V75" i="9"/>
  <c r="Q76" i="9"/>
  <c r="R76" i="9"/>
  <c r="S76" i="9"/>
  <c r="U76" i="9"/>
  <c r="V76" i="9"/>
  <c r="Q77" i="9"/>
  <c r="R77" i="9"/>
  <c r="S77" i="9"/>
  <c r="U77" i="9"/>
  <c r="V77" i="9"/>
  <c r="Q78" i="9"/>
  <c r="R78" i="9"/>
  <c r="S78" i="9"/>
  <c r="U78" i="9"/>
  <c r="V78" i="9"/>
  <c r="Q79" i="9"/>
  <c r="R79" i="9"/>
  <c r="S79" i="9"/>
  <c r="U79" i="9"/>
  <c r="V79" i="9"/>
  <c r="Q80" i="9"/>
  <c r="R80" i="9"/>
  <c r="S80" i="9"/>
  <c r="T80" i="9"/>
  <c r="U80" i="9"/>
  <c r="V80" i="9"/>
  <c r="Q81" i="9"/>
  <c r="R81" i="9"/>
  <c r="S81" i="9"/>
  <c r="U81" i="9"/>
  <c r="V81" i="9"/>
  <c r="Q82" i="9"/>
  <c r="R82" i="9"/>
  <c r="S82" i="9"/>
  <c r="U82" i="9"/>
  <c r="V82" i="9"/>
  <c r="Q83" i="9"/>
  <c r="R83" i="9"/>
  <c r="S83" i="9"/>
  <c r="U83" i="9"/>
  <c r="V83" i="9"/>
  <c r="Q84" i="9"/>
  <c r="R84" i="9"/>
  <c r="S84" i="9"/>
  <c r="U84" i="9"/>
  <c r="V84" i="9"/>
  <c r="Q85" i="9"/>
  <c r="R85" i="9"/>
  <c r="S85" i="9"/>
  <c r="U85" i="9"/>
  <c r="V85" i="9"/>
  <c r="Q86" i="9"/>
  <c r="R86" i="9"/>
  <c r="S86" i="9"/>
  <c r="U86" i="9"/>
  <c r="V86" i="9"/>
  <c r="Q87" i="9"/>
  <c r="R87" i="9"/>
  <c r="S87" i="9"/>
  <c r="U87" i="9"/>
  <c r="V87" i="9"/>
  <c r="Q88" i="9"/>
  <c r="R88" i="9"/>
  <c r="S88" i="9"/>
  <c r="U88" i="9"/>
  <c r="V88" i="9"/>
  <c r="Q89" i="9"/>
  <c r="R89" i="9"/>
  <c r="S89" i="9"/>
  <c r="U89" i="9"/>
  <c r="V89" i="9"/>
  <c r="Q90" i="9"/>
  <c r="R90" i="9"/>
  <c r="S90" i="9"/>
  <c r="U90" i="9"/>
  <c r="V90" i="9"/>
  <c r="Q91" i="9"/>
  <c r="R91" i="9"/>
  <c r="S91" i="9"/>
  <c r="U91" i="9"/>
  <c r="V91" i="9"/>
  <c r="Q92" i="9"/>
  <c r="R92" i="9"/>
  <c r="S92" i="9"/>
  <c r="U92" i="9"/>
  <c r="V92" i="9"/>
  <c r="Q93" i="9"/>
  <c r="R93" i="9"/>
  <c r="S93" i="9"/>
  <c r="U93" i="9"/>
  <c r="V93" i="9"/>
  <c r="Q94" i="9"/>
  <c r="R94" i="9"/>
  <c r="S94" i="9"/>
  <c r="U94" i="9"/>
  <c r="V94" i="9"/>
  <c r="Q95" i="9"/>
  <c r="R95" i="9"/>
  <c r="S95" i="9"/>
  <c r="U95" i="9"/>
  <c r="V95" i="9"/>
  <c r="Q96" i="9"/>
  <c r="R96" i="9"/>
  <c r="S96" i="9"/>
  <c r="T96" i="9"/>
  <c r="U96" i="9"/>
  <c r="V96" i="9"/>
  <c r="Q97" i="9"/>
  <c r="R97" i="9"/>
  <c r="S97" i="9"/>
  <c r="U97" i="9"/>
  <c r="V97" i="9"/>
  <c r="Q98" i="9"/>
  <c r="R98" i="9"/>
  <c r="S98" i="9"/>
  <c r="U98" i="9"/>
  <c r="V98" i="9"/>
  <c r="Q99" i="9"/>
  <c r="R99" i="9"/>
  <c r="S99" i="9"/>
  <c r="U99" i="9"/>
  <c r="V99" i="9"/>
  <c r="Q100" i="9"/>
  <c r="R100" i="9"/>
  <c r="S100" i="9"/>
  <c r="U100" i="9"/>
  <c r="V100" i="9"/>
  <c r="Q101" i="9"/>
  <c r="R101" i="9"/>
  <c r="S101" i="9"/>
  <c r="U101" i="9"/>
  <c r="V101" i="9"/>
  <c r="Q102" i="9"/>
  <c r="R102" i="9"/>
  <c r="S102" i="9"/>
  <c r="U102" i="9"/>
  <c r="V102" i="9"/>
  <c r="Q103" i="9"/>
  <c r="R103" i="9"/>
  <c r="S103" i="9"/>
  <c r="U103" i="9"/>
  <c r="V103" i="9"/>
  <c r="Q104" i="9"/>
  <c r="R104" i="9"/>
  <c r="S104" i="9"/>
  <c r="U104" i="9"/>
  <c r="V104" i="9"/>
  <c r="Q105" i="9"/>
  <c r="R105" i="9"/>
  <c r="S105" i="9"/>
  <c r="U105" i="9"/>
  <c r="V105" i="9"/>
  <c r="Q106" i="9"/>
  <c r="R106" i="9"/>
  <c r="S106" i="9"/>
  <c r="T106" i="9"/>
  <c r="U106" i="9"/>
  <c r="V106" i="9"/>
  <c r="Q107" i="9"/>
  <c r="R107" i="9"/>
  <c r="S107" i="9"/>
  <c r="U107" i="9"/>
  <c r="V107" i="9"/>
  <c r="Q108" i="9"/>
  <c r="R108" i="9"/>
  <c r="S108" i="9"/>
  <c r="U108" i="9"/>
  <c r="V108" i="9"/>
  <c r="Q109" i="9"/>
  <c r="R109" i="9"/>
  <c r="S109" i="9"/>
  <c r="U109" i="9"/>
  <c r="V109" i="9"/>
  <c r="Q110" i="9"/>
  <c r="R110" i="9"/>
  <c r="S110" i="9"/>
  <c r="U110" i="9"/>
  <c r="V110" i="9"/>
  <c r="Q111" i="9"/>
  <c r="R111" i="9"/>
  <c r="S111" i="9"/>
  <c r="U111" i="9"/>
  <c r="V111" i="9"/>
  <c r="Q112" i="9"/>
  <c r="R112" i="9"/>
  <c r="S112" i="9"/>
  <c r="U112" i="9"/>
  <c r="V112" i="9"/>
  <c r="Q113" i="9"/>
  <c r="R113" i="9"/>
  <c r="S113" i="9"/>
  <c r="U113" i="9"/>
  <c r="V113" i="9"/>
  <c r="Q114" i="9"/>
  <c r="R114" i="9"/>
  <c r="S114" i="9"/>
  <c r="U114" i="9"/>
  <c r="V114" i="9"/>
  <c r="Q115" i="9"/>
  <c r="R115" i="9"/>
  <c r="S115" i="9"/>
  <c r="U115" i="9"/>
  <c r="V115" i="9"/>
  <c r="Q116" i="9"/>
  <c r="R116" i="9"/>
  <c r="S116" i="9"/>
  <c r="U116" i="9"/>
  <c r="V116" i="9"/>
  <c r="Q117" i="9"/>
  <c r="R117" i="9"/>
  <c r="S117" i="9"/>
  <c r="U117" i="9"/>
  <c r="V117" i="9"/>
  <c r="Q118" i="9"/>
  <c r="R118" i="9"/>
  <c r="S118" i="9"/>
  <c r="T118" i="9"/>
  <c r="U118" i="9"/>
  <c r="V118" i="9"/>
  <c r="Q119" i="9"/>
  <c r="R119" i="9"/>
  <c r="S119" i="9"/>
  <c r="U119" i="9"/>
  <c r="V119" i="9"/>
  <c r="Q120" i="9"/>
  <c r="R120" i="9"/>
  <c r="S120" i="9"/>
  <c r="T120" i="9"/>
  <c r="U120" i="9"/>
  <c r="V120" i="9"/>
  <c r="Q121" i="9"/>
  <c r="R121" i="9"/>
  <c r="S121" i="9"/>
  <c r="U121" i="9"/>
  <c r="V121" i="9"/>
  <c r="Q122" i="9"/>
  <c r="R122" i="9"/>
  <c r="S122" i="9"/>
  <c r="U122" i="9"/>
  <c r="V122" i="9"/>
  <c r="Q123" i="9"/>
  <c r="R123" i="9"/>
  <c r="S123" i="9"/>
  <c r="U123" i="9"/>
  <c r="V123" i="9"/>
  <c r="Q124" i="9"/>
  <c r="R124" i="9"/>
  <c r="S124" i="9"/>
  <c r="U124" i="9"/>
  <c r="V124" i="9"/>
  <c r="Q125" i="9"/>
  <c r="R125" i="9"/>
  <c r="S125" i="9"/>
  <c r="U125" i="9"/>
  <c r="V125" i="9"/>
  <c r="Q126" i="9"/>
  <c r="R126" i="9"/>
  <c r="S126" i="9"/>
  <c r="U126" i="9"/>
  <c r="V126" i="9"/>
  <c r="Q127" i="9"/>
  <c r="R127" i="9"/>
  <c r="S127" i="9"/>
  <c r="U127" i="9"/>
  <c r="V127" i="9"/>
  <c r="Q128" i="9"/>
  <c r="R128" i="9"/>
  <c r="S128" i="9"/>
  <c r="U128" i="9"/>
  <c r="V128" i="9"/>
  <c r="Q129" i="9"/>
  <c r="R129" i="9"/>
  <c r="S129" i="9"/>
  <c r="U129" i="9"/>
  <c r="V129" i="9"/>
  <c r="Q130" i="9"/>
  <c r="R130" i="9"/>
  <c r="S130" i="9"/>
  <c r="U130" i="9"/>
  <c r="V130" i="9"/>
  <c r="Q131" i="9"/>
  <c r="R131" i="9"/>
  <c r="S131" i="9"/>
  <c r="U131" i="9"/>
  <c r="V131" i="9"/>
  <c r="Q132" i="9"/>
  <c r="R132" i="9"/>
  <c r="S132" i="9"/>
  <c r="U132" i="9"/>
  <c r="V132" i="9"/>
  <c r="Q133" i="9"/>
  <c r="R133" i="9"/>
  <c r="S133" i="9"/>
  <c r="U133" i="9"/>
  <c r="V133" i="9"/>
  <c r="Q134" i="9"/>
  <c r="R134" i="9"/>
  <c r="S134" i="9"/>
  <c r="T134" i="9"/>
  <c r="U134" i="9"/>
  <c r="V134" i="9"/>
  <c r="Q135" i="9"/>
  <c r="R135" i="9"/>
  <c r="S135" i="9"/>
  <c r="U135" i="9"/>
  <c r="V135" i="9"/>
  <c r="Q136" i="9"/>
  <c r="R136" i="9"/>
  <c r="S136" i="9"/>
  <c r="U136" i="9"/>
  <c r="V136" i="9"/>
  <c r="Q137" i="9"/>
  <c r="R137" i="9"/>
  <c r="S137" i="9"/>
  <c r="U137" i="9"/>
  <c r="V137" i="9"/>
  <c r="Q138" i="9"/>
  <c r="R138" i="9"/>
  <c r="S138" i="9"/>
  <c r="U138" i="9"/>
  <c r="V138" i="9"/>
  <c r="Q139" i="9"/>
  <c r="R139" i="9"/>
  <c r="S139" i="9"/>
  <c r="U139" i="9"/>
  <c r="V139" i="9"/>
  <c r="Q140" i="9"/>
  <c r="R140" i="9"/>
  <c r="S140" i="9"/>
  <c r="U140" i="9"/>
  <c r="V140" i="9"/>
  <c r="Q141" i="9"/>
  <c r="R141" i="9"/>
  <c r="S141" i="9"/>
  <c r="U141" i="9"/>
  <c r="V141" i="9"/>
  <c r="Q142" i="9"/>
  <c r="R142" i="9"/>
  <c r="S142" i="9"/>
  <c r="T142" i="9"/>
  <c r="U142" i="9"/>
  <c r="V142" i="9"/>
  <c r="Q143" i="9"/>
  <c r="R143" i="9"/>
  <c r="S143" i="9"/>
  <c r="U143" i="9"/>
  <c r="V143" i="9"/>
  <c r="Q144" i="9"/>
  <c r="R144" i="9"/>
  <c r="S144" i="9"/>
  <c r="U144" i="9"/>
  <c r="V144" i="9"/>
  <c r="Q145" i="9"/>
  <c r="R145" i="9"/>
  <c r="S145" i="9"/>
  <c r="U145" i="9"/>
  <c r="V145" i="9"/>
  <c r="Q146" i="9"/>
  <c r="R146" i="9"/>
  <c r="S146" i="9"/>
  <c r="U146" i="9"/>
  <c r="V146" i="9"/>
  <c r="Q147" i="9"/>
  <c r="R147" i="9"/>
  <c r="S147" i="9"/>
  <c r="U147" i="9"/>
  <c r="V147" i="9"/>
  <c r="Q148" i="9"/>
  <c r="R148" i="9"/>
  <c r="S148" i="9"/>
  <c r="U148" i="9"/>
  <c r="V148" i="9"/>
  <c r="Q149" i="9"/>
  <c r="R149" i="9"/>
  <c r="S149" i="9"/>
  <c r="U149" i="9"/>
  <c r="V149" i="9"/>
  <c r="Q150" i="9"/>
  <c r="R150" i="9"/>
  <c r="S150" i="9"/>
  <c r="U150" i="9"/>
  <c r="V150" i="9"/>
  <c r="Q151" i="9"/>
  <c r="R151" i="9"/>
  <c r="S151" i="9"/>
  <c r="U151" i="9"/>
  <c r="V151" i="9"/>
  <c r="Q152" i="9"/>
  <c r="R152" i="9"/>
  <c r="S152" i="9"/>
  <c r="U152" i="9"/>
  <c r="V152" i="9"/>
  <c r="Q153" i="9"/>
  <c r="R153" i="9"/>
  <c r="S153" i="9"/>
  <c r="U153" i="9"/>
  <c r="V153" i="9"/>
  <c r="Q154" i="9"/>
  <c r="R154" i="9"/>
  <c r="S154" i="9"/>
  <c r="T154" i="9"/>
  <c r="U154" i="9"/>
  <c r="V154" i="9"/>
  <c r="Q155" i="9"/>
  <c r="R155" i="9"/>
  <c r="S155" i="9"/>
  <c r="U155" i="9"/>
  <c r="V155" i="9"/>
  <c r="Q156" i="9"/>
  <c r="R156" i="9"/>
  <c r="S156" i="9"/>
  <c r="U156" i="9"/>
  <c r="V156" i="9"/>
  <c r="Q157" i="9"/>
  <c r="R157" i="9"/>
  <c r="S157" i="9"/>
  <c r="U157" i="9"/>
  <c r="V157" i="9"/>
  <c r="Q158" i="9"/>
  <c r="R158" i="9"/>
  <c r="S158" i="9"/>
  <c r="T158" i="9"/>
  <c r="U158" i="9"/>
  <c r="V158" i="9"/>
  <c r="Q159" i="9"/>
  <c r="R159" i="9"/>
  <c r="S159" i="9"/>
  <c r="U159" i="9"/>
  <c r="V159" i="9"/>
  <c r="Q160" i="9"/>
  <c r="R160" i="9"/>
  <c r="S160" i="9"/>
  <c r="U160" i="9"/>
  <c r="V160" i="9"/>
  <c r="Q161" i="9"/>
  <c r="R161" i="9"/>
  <c r="S161" i="9"/>
  <c r="U161" i="9"/>
  <c r="V161" i="9"/>
  <c r="Q162" i="9"/>
  <c r="R162" i="9"/>
  <c r="S162" i="9"/>
  <c r="U162" i="9"/>
  <c r="V162" i="9"/>
  <c r="Q163" i="9"/>
  <c r="R163" i="9"/>
  <c r="S163" i="9"/>
  <c r="U163" i="9"/>
  <c r="V163" i="9"/>
  <c r="Q164" i="9"/>
  <c r="R164" i="9"/>
  <c r="S164" i="9"/>
  <c r="U164" i="9"/>
  <c r="V164" i="9"/>
  <c r="Q165" i="9"/>
  <c r="R165" i="9"/>
  <c r="S165" i="9"/>
  <c r="U165" i="9"/>
  <c r="V165" i="9"/>
  <c r="Q166" i="9"/>
  <c r="R166" i="9"/>
  <c r="S166" i="9"/>
  <c r="U166" i="9"/>
  <c r="V166" i="9"/>
  <c r="Q167" i="9"/>
  <c r="R167" i="9"/>
  <c r="S167" i="9"/>
  <c r="U167" i="9"/>
  <c r="V167" i="9"/>
  <c r="Q168" i="9"/>
  <c r="R168" i="9"/>
  <c r="S168" i="9"/>
  <c r="U168" i="9"/>
  <c r="V168" i="9"/>
  <c r="Q169" i="9"/>
  <c r="R169" i="9"/>
  <c r="S169" i="9"/>
  <c r="U169" i="9"/>
  <c r="V169" i="9"/>
  <c r="Q170" i="9"/>
  <c r="R170" i="9"/>
  <c r="S170" i="9"/>
  <c r="U170" i="9"/>
  <c r="V170" i="9"/>
  <c r="Q171" i="9"/>
  <c r="R171" i="9"/>
  <c r="S171" i="9"/>
  <c r="U171" i="9"/>
  <c r="V171" i="9"/>
  <c r="Q172" i="9"/>
  <c r="R172" i="9"/>
  <c r="S172" i="9"/>
  <c r="U172" i="9"/>
  <c r="V172" i="9"/>
  <c r="Q173" i="9"/>
  <c r="R173" i="9"/>
  <c r="S173" i="9"/>
  <c r="U173" i="9"/>
  <c r="V173" i="9"/>
  <c r="Q174" i="9"/>
  <c r="R174" i="9"/>
  <c r="S174" i="9"/>
  <c r="U174" i="9"/>
  <c r="V174" i="9"/>
  <c r="Q175" i="9"/>
  <c r="R175" i="9"/>
  <c r="S175" i="9"/>
  <c r="U175" i="9"/>
  <c r="V175" i="9"/>
  <c r="Q176" i="9"/>
  <c r="R176" i="9"/>
  <c r="S176" i="9"/>
  <c r="U176" i="9"/>
  <c r="V176" i="9"/>
  <c r="Q177" i="9"/>
  <c r="R177" i="9"/>
  <c r="S177" i="9"/>
  <c r="U177" i="9"/>
  <c r="V177" i="9"/>
  <c r="Q178" i="9"/>
  <c r="R178" i="9"/>
  <c r="S178" i="9"/>
  <c r="U178" i="9"/>
  <c r="V178" i="9"/>
  <c r="Q179" i="9"/>
  <c r="R179" i="9"/>
  <c r="S179" i="9"/>
  <c r="T179" i="9"/>
  <c r="U179" i="9"/>
  <c r="V179" i="9"/>
  <c r="Q180" i="9"/>
  <c r="R180" i="9"/>
  <c r="S180" i="9"/>
  <c r="U180" i="9"/>
  <c r="V180" i="9"/>
  <c r="Q181" i="9"/>
  <c r="R181" i="9"/>
  <c r="S181" i="9"/>
  <c r="U181" i="9"/>
  <c r="V181" i="9"/>
  <c r="Q182" i="9"/>
  <c r="R182" i="9"/>
  <c r="S182" i="9"/>
  <c r="U182" i="9"/>
  <c r="V182" i="9"/>
  <c r="Q183" i="9"/>
  <c r="R183" i="9"/>
  <c r="S183" i="9"/>
  <c r="U183" i="9"/>
  <c r="V183" i="9"/>
  <c r="Q184" i="9"/>
  <c r="R184" i="9"/>
  <c r="S184" i="9"/>
  <c r="T184" i="9" s="1"/>
  <c r="U184" i="9"/>
  <c r="V184" i="9"/>
  <c r="Q185" i="9"/>
  <c r="R185" i="9"/>
  <c r="S185" i="9"/>
  <c r="T185" i="9"/>
  <c r="U185" i="9"/>
  <c r="V185" i="9"/>
  <c r="Q186" i="9"/>
  <c r="R186" i="9"/>
  <c r="S186" i="9"/>
  <c r="U186" i="9"/>
  <c r="V186" i="9"/>
  <c r="Q187" i="9"/>
  <c r="R187" i="9"/>
  <c r="S187" i="9"/>
  <c r="T187" i="9"/>
  <c r="U187" i="9"/>
  <c r="V187" i="9"/>
  <c r="Q188" i="9"/>
  <c r="R188" i="9"/>
  <c r="S188" i="9"/>
  <c r="U188" i="9"/>
  <c r="V188" i="9"/>
  <c r="Q189" i="9"/>
  <c r="R189" i="9"/>
  <c r="S189" i="9"/>
  <c r="U189" i="9"/>
  <c r="V189" i="9"/>
  <c r="Q190" i="9"/>
  <c r="R190" i="9"/>
  <c r="S190" i="9"/>
  <c r="U190" i="9"/>
  <c r="V190" i="9"/>
  <c r="Q191" i="9"/>
  <c r="R191" i="9"/>
  <c r="S191" i="9"/>
  <c r="U191" i="9"/>
  <c r="V191" i="9"/>
  <c r="Q192" i="9"/>
  <c r="R192" i="9"/>
  <c r="S192" i="9"/>
  <c r="U192" i="9"/>
  <c r="V192" i="9"/>
  <c r="Q193" i="9"/>
  <c r="R193" i="9"/>
  <c r="S193" i="9"/>
  <c r="T193" i="9"/>
  <c r="U193" i="9"/>
  <c r="V193" i="9"/>
  <c r="Q194" i="9"/>
  <c r="R194" i="9"/>
  <c r="S194" i="9"/>
  <c r="U194" i="9"/>
  <c r="V194" i="9"/>
  <c r="Q195" i="9"/>
  <c r="R195" i="9"/>
  <c r="S195" i="9"/>
  <c r="U195" i="9"/>
  <c r="V195" i="9"/>
  <c r="Q196" i="9"/>
  <c r="R196" i="9"/>
  <c r="S196" i="9"/>
  <c r="U196" i="9"/>
  <c r="V196" i="9"/>
  <c r="Q197" i="9"/>
  <c r="R197" i="9"/>
  <c r="S197" i="9"/>
  <c r="T197" i="9"/>
  <c r="U197" i="9"/>
  <c r="V197" i="9"/>
  <c r="Q198" i="9"/>
  <c r="R198" i="9"/>
  <c r="S198" i="9"/>
  <c r="U198" i="9"/>
  <c r="V198" i="9"/>
  <c r="Q199" i="9"/>
  <c r="R199" i="9"/>
  <c r="S199" i="9"/>
  <c r="U199" i="9"/>
  <c r="V199" i="9"/>
  <c r="Q200" i="9"/>
  <c r="R200" i="9"/>
  <c r="S200" i="9"/>
  <c r="U200" i="9"/>
  <c r="V200" i="9"/>
  <c r="Q201" i="9"/>
  <c r="R201" i="9"/>
  <c r="S201" i="9"/>
  <c r="U201" i="9"/>
  <c r="V201" i="9"/>
  <c r="Q202" i="9"/>
  <c r="R202" i="9"/>
  <c r="S202" i="9"/>
  <c r="U202" i="9"/>
  <c r="V202" i="9"/>
  <c r="Q203" i="9"/>
  <c r="R203" i="9"/>
  <c r="S203" i="9"/>
  <c r="T203" i="9"/>
  <c r="U203" i="9"/>
  <c r="V203" i="9"/>
  <c r="Q204" i="9"/>
  <c r="R204" i="9"/>
  <c r="S204" i="9"/>
  <c r="U204" i="9"/>
  <c r="V204" i="9"/>
  <c r="Q205" i="9"/>
  <c r="R205" i="9"/>
  <c r="S205" i="9"/>
  <c r="U205" i="9"/>
  <c r="V205" i="9"/>
  <c r="Q206" i="9"/>
  <c r="R206" i="9"/>
  <c r="S206" i="9"/>
  <c r="U206" i="9"/>
  <c r="V206" i="9"/>
  <c r="Q207" i="9"/>
  <c r="R207" i="9"/>
  <c r="S207" i="9"/>
  <c r="U207" i="9"/>
  <c r="V207" i="9"/>
  <c r="Q208" i="9"/>
  <c r="R208" i="9"/>
  <c r="S208" i="9"/>
  <c r="U208" i="9"/>
  <c r="V208" i="9"/>
  <c r="Q209" i="9"/>
  <c r="R209" i="9"/>
  <c r="S209" i="9"/>
  <c r="U209" i="9"/>
  <c r="V209" i="9"/>
  <c r="Q210" i="9"/>
  <c r="R210" i="9"/>
  <c r="S210" i="9"/>
  <c r="U210" i="9"/>
  <c r="V210" i="9"/>
  <c r="Q211" i="9"/>
  <c r="R211" i="9"/>
  <c r="S211" i="9"/>
  <c r="U211" i="9"/>
  <c r="V211" i="9"/>
  <c r="Q212" i="9"/>
  <c r="R212" i="9"/>
  <c r="S212" i="9"/>
  <c r="U212" i="9"/>
  <c r="V212" i="9"/>
  <c r="Q213" i="9"/>
  <c r="R213" i="9"/>
  <c r="S213" i="9"/>
  <c r="U213" i="9"/>
  <c r="V213" i="9"/>
  <c r="Q214" i="9"/>
  <c r="R214" i="9"/>
  <c r="S214" i="9"/>
  <c r="U214" i="9"/>
  <c r="V214" i="9"/>
  <c r="Q215" i="9"/>
  <c r="R215" i="9"/>
  <c r="S215" i="9"/>
  <c r="U215" i="9"/>
  <c r="V215" i="9"/>
  <c r="Q216" i="9"/>
  <c r="R216" i="9"/>
  <c r="S216" i="9"/>
  <c r="U216" i="9"/>
  <c r="V216" i="9"/>
  <c r="Q217" i="9"/>
  <c r="R217" i="9"/>
  <c r="S217" i="9"/>
  <c r="U217" i="9"/>
  <c r="V217" i="9"/>
  <c r="Q218" i="9"/>
  <c r="R218" i="9"/>
  <c r="S218" i="9"/>
  <c r="U218" i="9"/>
  <c r="V218" i="9"/>
  <c r="Q219" i="9"/>
  <c r="R219" i="9"/>
  <c r="S219" i="9"/>
  <c r="U219" i="9"/>
  <c r="V219" i="9"/>
  <c r="Q220" i="9"/>
  <c r="R220" i="9"/>
  <c r="S220" i="9"/>
  <c r="U220" i="9"/>
  <c r="V220" i="9"/>
  <c r="Q221" i="9"/>
  <c r="R221" i="9"/>
  <c r="S221" i="9"/>
  <c r="T221" i="9"/>
  <c r="U221" i="9"/>
  <c r="V221" i="9"/>
  <c r="Q222" i="9"/>
  <c r="R222" i="9"/>
  <c r="S222" i="9"/>
  <c r="U222" i="9"/>
  <c r="V222" i="9"/>
  <c r="Q223" i="9"/>
  <c r="R223" i="9"/>
  <c r="S223" i="9"/>
  <c r="U223" i="9"/>
  <c r="V223" i="9"/>
  <c r="Q224" i="9"/>
  <c r="R224" i="9"/>
  <c r="S224" i="9"/>
  <c r="U224" i="9"/>
  <c r="V224" i="9"/>
  <c r="Q225" i="9"/>
  <c r="R225" i="9"/>
  <c r="S225" i="9"/>
  <c r="U225" i="9"/>
  <c r="V225" i="9"/>
  <c r="Q226" i="9"/>
  <c r="R226" i="9"/>
  <c r="S226" i="9"/>
  <c r="U226" i="9"/>
  <c r="V226" i="9"/>
  <c r="Q227" i="9"/>
  <c r="R227" i="9"/>
  <c r="S227" i="9"/>
  <c r="T227" i="9"/>
  <c r="U227" i="9"/>
  <c r="V227" i="9"/>
  <c r="Q228" i="9"/>
  <c r="R228" i="9"/>
  <c r="S228" i="9"/>
  <c r="U228" i="9"/>
  <c r="V228" i="9"/>
  <c r="Q229" i="9"/>
  <c r="R229" i="9"/>
  <c r="S229" i="9"/>
  <c r="U229" i="9"/>
  <c r="V229" i="9"/>
  <c r="Q230" i="9"/>
  <c r="R230" i="9"/>
  <c r="S230" i="9"/>
  <c r="U230" i="9"/>
  <c r="V230" i="9"/>
  <c r="Q231" i="9"/>
  <c r="R231" i="9"/>
  <c r="S231" i="9"/>
  <c r="U231" i="9"/>
  <c r="V231" i="9"/>
  <c r="Q232" i="9"/>
  <c r="R232" i="9"/>
  <c r="S232" i="9"/>
  <c r="U232" i="9"/>
  <c r="V232" i="9"/>
  <c r="Q233" i="9"/>
  <c r="R233" i="9"/>
  <c r="S233" i="9"/>
  <c r="U233" i="9"/>
  <c r="V233" i="9"/>
  <c r="Q234" i="9"/>
  <c r="R234" i="9"/>
  <c r="S234" i="9"/>
  <c r="U234" i="9"/>
  <c r="V234" i="9"/>
  <c r="Q235" i="9"/>
  <c r="R235" i="9"/>
  <c r="S235" i="9"/>
  <c r="U235" i="9"/>
  <c r="V235" i="9"/>
  <c r="Q236" i="9"/>
  <c r="R236" i="9"/>
  <c r="S236" i="9"/>
  <c r="U236" i="9"/>
  <c r="V236" i="9"/>
  <c r="Q237" i="9"/>
  <c r="R237" i="9"/>
  <c r="S237" i="9"/>
  <c r="T237" i="9"/>
  <c r="U237" i="9"/>
  <c r="V237" i="9"/>
  <c r="Q238" i="9"/>
  <c r="R238" i="9"/>
  <c r="S238" i="9"/>
  <c r="U238" i="9"/>
  <c r="V238" i="9"/>
  <c r="Q239" i="9"/>
  <c r="R239" i="9"/>
  <c r="S239" i="9"/>
  <c r="T239" i="9"/>
  <c r="U239" i="9"/>
  <c r="V239" i="9"/>
  <c r="Q240" i="9"/>
  <c r="R240" i="9"/>
  <c r="S240" i="9"/>
  <c r="U240" i="9"/>
  <c r="V240" i="9"/>
  <c r="Q241" i="9"/>
  <c r="R241" i="9"/>
  <c r="S241" i="9"/>
  <c r="U241" i="9"/>
  <c r="V241" i="9"/>
  <c r="Q242" i="9"/>
  <c r="R242" i="9"/>
  <c r="S242" i="9"/>
  <c r="U242" i="9"/>
  <c r="V242" i="9"/>
  <c r="Q243" i="9"/>
  <c r="R243" i="9"/>
  <c r="S243" i="9"/>
  <c r="U243" i="9"/>
  <c r="V243" i="9"/>
  <c r="Q244" i="9"/>
  <c r="R244" i="9"/>
  <c r="S244" i="9"/>
  <c r="U244" i="9"/>
  <c r="V244" i="9"/>
  <c r="Q245" i="9"/>
  <c r="R245" i="9"/>
  <c r="S245" i="9"/>
  <c r="T245" i="9"/>
  <c r="U245" i="9"/>
  <c r="V245" i="9"/>
  <c r="Q246" i="9"/>
  <c r="R246" i="9"/>
  <c r="S246" i="9"/>
  <c r="U246" i="9"/>
  <c r="V246" i="9"/>
  <c r="Q247" i="9"/>
  <c r="R247" i="9"/>
  <c r="S247" i="9"/>
  <c r="T247" i="9"/>
  <c r="U247" i="9"/>
  <c r="V247" i="9"/>
  <c r="Q248" i="9"/>
  <c r="R248" i="9"/>
  <c r="S248" i="9"/>
  <c r="U248" i="9"/>
  <c r="V248" i="9"/>
  <c r="Q249" i="9"/>
  <c r="R249" i="9"/>
  <c r="S249" i="9"/>
  <c r="T249" i="9"/>
  <c r="U249" i="9"/>
  <c r="V249" i="9"/>
  <c r="Q250" i="9"/>
  <c r="R250" i="9"/>
  <c r="S250" i="9"/>
  <c r="U250" i="9"/>
  <c r="V250" i="9"/>
  <c r="Q251" i="9"/>
  <c r="R251" i="9"/>
  <c r="S251" i="9"/>
  <c r="T251" i="9"/>
  <c r="U251" i="9"/>
  <c r="V251" i="9"/>
  <c r="Q252" i="9"/>
  <c r="R252" i="9"/>
  <c r="S252" i="9"/>
  <c r="U252" i="9"/>
  <c r="V252" i="9"/>
  <c r="Q253" i="9"/>
  <c r="R253" i="9"/>
  <c r="S253" i="9"/>
  <c r="U253" i="9"/>
  <c r="V253" i="9"/>
  <c r="Q254" i="9"/>
  <c r="R254" i="9"/>
  <c r="S254" i="9"/>
  <c r="U254" i="9"/>
  <c r="V254" i="9"/>
  <c r="Q255" i="9"/>
  <c r="R255" i="9"/>
  <c r="S255" i="9"/>
  <c r="U255" i="9"/>
  <c r="V255" i="9"/>
  <c r="Q256" i="9"/>
  <c r="R256" i="9"/>
  <c r="S256" i="9"/>
  <c r="U256" i="9"/>
  <c r="V256" i="9"/>
  <c r="Q257" i="9"/>
  <c r="R257" i="9"/>
  <c r="S257" i="9"/>
  <c r="T257" i="9"/>
  <c r="U257" i="9"/>
  <c r="V257" i="9"/>
  <c r="Q258" i="9"/>
  <c r="R258" i="9"/>
  <c r="S258" i="9"/>
  <c r="U258" i="9"/>
  <c r="V258" i="9"/>
  <c r="Q259" i="9"/>
  <c r="R259" i="9"/>
  <c r="S259" i="9"/>
  <c r="T259" i="9"/>
  <c r="U259" i="9"/>
  <c r="V259" i="9"/>
  <c r="Q260" i="9"/>
  <c r="R260" i="9"/>
  <c r="S260" i="9"/>
  <c r="U260" i="9"/>
  <c r="V260" i="9"/>
  <c r="Q261" i="9"/>
  <c r="R261" i="9"/>
  <c r="S261" i="9"/>
  <c r="U261" i="9"/>
  <c r="V261" i="9"/>
  <c r="Q262" i="9"/>
  <c r="R262" i="9"/>
  <c r="S262" i="9"/>
  <c r="U262" i="9"/>
  <c r="V262" i="9"/>
  <c r="Q263" i="9"/>
  <c r="R263" i="9"/>
  <c r="S263" i="9"/>
  <c r="U263" i="9"/>
  <c r="V263" i="9"/>
  <c r="Q264" i="9"/>
  <c r="R264" i="9"/>
  <c r="S264" i="9"/>
  <c r="U264" i="9"/>
  <c r="V264" i="9"/>
  <c r="Q265" i="9"/>
  <c r="R265" i="9"/>
  <c r="S265" i="9"/>
  <c r="T265" i="9"/>
  <c r="U265" i="9"/>
  <c r="V265" i="9"/>
  <c r="Q266" i="9"/>
  <c r="R266" i="9"/>
  <c r="S266" i="9"/>
  <c r="U266" i="9"/>
  <c r="V266" i="9"/>
  <c r="Q267" i="9"/>
  <c r="R267" i="9"/>
  <c r="S267" i="9"/>
  <c r="U267" i="9"/>
  <c r="V267" i="9"/>
  <c r="Q268" i="9"/>
  <c r="R268" i="9"/>
  <c r="S268" i="9"/>
  <c r="U268" i="9"/>
  <c r="V268" i="9"/>
  <c r="Q269" i="9"/>
  <c r="R269" i="9"/>
  <c r="S269" i="9"/>
  <c r="T269" i="9"/>
  <c r="U269" i="9"/>
  <c r="V269" i="9"/>
  <c r="Q270" i="9"/>
  <c r="R270" i="9"/>
  <c r="S270" i="9"/>
  <c r="U270" i="9"/>
  <c r="V270" i="9"/>
  <c r="Q271" i="9"/>
  <c r="R271" i="9"/>
  <c r="S271" i="9"/>
  <c r="T271" i="9"/>
  <c r="U271" i="9"/>
  <c r="V271" i="9"/>
  <c r="Q272" i="9"/>
  <c r="R272" i="9"/>
  <c r="S272" i="9"/>
  <c r="U272" i="9"/>
  <c r="V272" i="9"/>
  <c r="Q273" i="9"/>
  <c r="R273" i="9"/>
  <c r="S273" i="9"/>
  <c r="T273" i="9"/>
  <c r="U273" i="9"/>
  <c r="V273" i="9"/>
  <c r="Q274" i="9"/>
  <c r="R274" i="9"/>
  <c r="S274" i="9"/>
  <c r="U274" i="9"/>
  <c r="V274" i="9"/>
  <c r="Q275" i="9"/>
  <c r="R275" i="9"/>
  <c r="S275" i="9"/>
  <c r="T275" i="9"/>
  <c r="U275" i="9"/>
  <c r="V275" i="9"/>
  <c r="Q276" i="9"/>
  <c r="R276" i="9"/>
  <c r="S276" i="9"/>
  <c r="U276" i="9"/>
  <c r="V276" i="9"/>
  <c r="Q277" i="9"/>
  <c r="R277" i="9"/>
  <c r="S277" i="9"/>
  <c r="U277" i="9"/>
  <c r="V277" i="9"/>
  <c r="Q278" i="9"/>
  <c r="R278" i="9"/>
  <c r="S278" i="9"/>
  <c r="U278" i="9"/>
  <c r="V278" i="9"/>
  <c r="Q279" i="9"/>
  <c r="R279" i="9"/>
  <c r="S279" i="9"/>
  <c r="U279" i="9"/>
  <c r="V279" i="9"/>
  <c r="Q280" i="9"/>
  <c r="R280" i="9"/>
  <c r="S280" i="9"/>
  <c r="U280" i="9"/>
  <c r="V280" i="9"/>
  <c r="Q281" i="9"/>
  <c r="R281" i="9"/>
  <c r="S281" i="9"/>
  <c r="U281" i="9"/>
  <c r="V281" i="9"/>
  <c r="Q282" i="9"/>
  <c r="R282" i="9"/>
  <c r="S282" i="9"/>
  <c r="U282" i="9"/>
  <c r="V282" i="9"/>
  <c r="Q283" i="9"/>
  <c r="R283" i="9"/>
  <c r="S283" i="9"/>
  <c r="U283" i="9"/>
  <c r="V283" i="9"/>
  <c r="Q284" i="9"/>
  <c r="R284" i="9"/>
  <c r="S284" i="9"/>
  <c r="U284" i="9"/>
  <c r="V284" i="9"/>
  <c r="Q285" i="9"/>
  <c r="R285" i="9"/>
  <c r="S285" i="9"/>
  <c r="U285" i="9"/>
  <c r="V285" i="9"/>
  <c r="Q286" i="9"/>
  <c r="R286" i="9"/>
  <c r="S286" i="9"/>
  <c r="U286" i="9"/>
  <c r="V286" i="9"/>
  <c r="Q287" i="9"/>
  <c r="R287" i="9"/>
  <c r="S287" i="9"/>
  <c r="T287" i="9"/>
  <c r="U287" i="9"/>
  <c r="V287" i="9"/>
  <c r="Q288" i="9"/>
  <c r="R288" i="9"/>
  <c r="S288" i="9"/>
  <c r="U288" i="9"/>
  <c r="V288" i="9"/>
  <c r="Q289" i="9"/>
  <c r="R289" i="9"/>
  <c r="S289" i="9"/>
  <c r="T289" i="9"/>
  <c r="U289" i="9"/>
  <c r="V289" i="9"/>
  <c r="Q290" i="9"/>
  <c r="R290" i="9"/>
  <c r="S290" i="9"/>
  <c r="U290" i="9"/>
  <c r="V290" i="9"/>
  <c r="Q291" i="9"/>
  <c r="R291" i="9"/>
  <c r="S291" i="9"/>
  <c r="T291" i="9"/>
  <c r="U291" i="9"/>
  <c r="V291" i="9"/>
  <c r="Q292" i="9"/>
  <c r="R292" i="9"/>
  <c r="S292" i="9"/>
  <c r="U292" i="9"/>
  <c r="V292" i="9"/>
  <c r="Q293" i="9"/>
  <c r="R293" i="9"/>
  <c r="S293" i="9"/>
  <c r="U293" i="9"/>
  <c r="V293" i="9"/>
  <c r="Q294" i="9"/>
  <c r="R294" i="9"/>
  <c r="S294" i="9"/>
  <c r="U294" i="9"/>
  <c r="V294" i="9"/>
  <c r="Q295" i="9"/>
  <c r="R295" i="9"/>
  <c r="S295" i="9"/>
  <c r="U295" i="9"/>
  <c r="V295" i="9"/>
  <c r="Q296" i="9"/>
  <c r="R296" i="9"/>
  <c r="S296" i="9"/>
  <c r="U296" i="9"/>
  <c r="V296" i="9"/>
  <c r="Q297" i="9"/>
  <c r="R297" i="9"/>
  <c r="S297" i="9"/>
  <c r="T297" i="9"/>
  <c r="U297" i="9"/>
  <c r="V297" i="9"/>
  <c r="Q298" i="9"/>
  <c r="R298" i="9"/>
  <c r="S298" i="9"/>
  <c r="U298" i="9"/>
  <c r="V298" i="9"/>
  <c r="Q299" i="9"/>
  <c r="R299" i="9"/>
  <c r="S299" i="9"/>
  <c r="T299" i="9"/>
  <c r="U299" i="9"/>
  <c r="V299" i="9"/>
  <c r="Q300" i="9"/>
  <c r="R300" i="9"/>
  <c r="S300" i="9"/>
  <c r="U300" i="9"/>
  <c r="V300" i="9"/>
  <c r="Q301" i="9"/>
  <c r="R301" i="9"/>
  <c r="S301" i="9"/>
  <c r="U301" i="9"/>
  <c r="V301" i="9"/>
  <c r="Q302" i="9"/>
  <c r="R302" i="9"/>
  <c r="S302" i="9"/>
  <c r="U302" i="9"/>
  <c r="V302" i="9"/>
  <c r="Q303" i="9"/>
  <c r="R303" i="9"/>
  <c r="S303" i="9"/>
  <c r="U303" i="9"/>
  <c r="V303" i="9"/>
  <c r="Q304" i="9"/>
  <c r="R304" i="9"/>
  <c r="S304" i="9"/>
  <c r="U304" i="9"/>
  <c r="V304" i="9"/>
  <c r="Q305" i="9"/>
  <c r="R305" i="9"/>
  <c r="S305" i="9"/>
  <c r="T305" i="9"/>
  <c r="U305" i="9"/>
  <c r="V305" i="9"/>
  <c r="Q306" i="9"/>
  <c r="R306" i="9"/>
  <c r="S306" i="9"/>
  <c r="U306" i="9"/>
  <c r="V306" i="9"/>
  <c r="Q307" i="9"/>
  <c r="R307" i="9"/>
  <c r="S307" i="9"/>
  <c r="T307" i="9"/>
  <c r="U307" i="9"/>
  <c r="V307" i="9"/>
  <c r="Q308" i="9"/>
  <c r="R308" i="9"/>
  <c r="S308" i="9"/>
  <c r="U308" i="9"/>
  <c r="V308" i="9"/>
  <c r="Q309" i="9"/>
  <c r="R309" i="9"/>
  <c r="S309" i="9"/>
  <c r="T309" i="9"/>
  <c r="U309" i="9"/>
  <c r="V309" i="9"/>
  <c r="Q310" i="9"/>
  <c r="R310" i="9"/>
  <c r="S310" i="9"/>
  <c r="U310" i="9"/>
  <c r="V310" i="9"/>
  <c r="Q311" i="9"/>
  <c r="R311" i="9"/>
  <c r="S311" i="9"/>
  <c r="T311" i="9"/>
  <c r="U311" i="9"/>
  <c r="V311" i="9"/>
  <c r="Q312" i="9"/>
  <c r="R312" i="9"/>
  <c r="S312" i="9"/>
  <c r="U312" i="9"/>
  <c r="V312" i="9"/>
  <c r="Q313" i="9"/>
  <c r="R313" i="9"/>
  <c r="S313" i="9"/>
  <c r="U313" i="9"/>
  <c r="V313" i="9"/>
  <c r="Q314" i="9"/>
  <c r="R314" i="9"/>
  <c r="S314" i="9"/>
  <c r="U314" i="9"/>
  <c r="V314" i="9"/>
  <c r="Q315" i="9"/>
  <c r="R315" i="9"/>
  <c r="S315" i="9"/>
  <c r="U315" i="9"/>
  <c r="V315" i="9"/>
  <c r="Q316" i="9"/>
  <c r="R316" i="9"/>
  <c r="S316" i="9"/>
  <c r="U316" i="9"/>
  <c r="V316" i="9"/>
  <c r="Q317" i="9"/>
  <c r="R317" i="9"/>
  <c r="S317" i="9"/>
  <c r="U317" i="9"/>
  <c r="V317" i="9"/>
  <c r="Q318" i="9"/>
  <c r="R318" i="9"/>
  <c r="S318" i="9"/>
  <c r="U318" i="9"/>
  <c r="V318" i="9"/>
  <c r="Q319" i="9"/>
  <c r="R319" i="9"/>
  <c r="S319" i="9"/>
  <c r="U319" i="9"/>
  <c r="V319" i="9"/>
  <c r="Q320" i="9"/>
  <c r="R320" i="9"/>
  <c r="S320" i="9"/>
  <c r="U320" i="9"/>
  <c r="V320" i="9"/>
  <c r="Q321" i="9"/>
  <c r="R321" i="9"/>
  <c r="S321" i="9"/>
  <c r="T321" i="9"/>
  <c r="U321" i="9"/>
  <c r="V321" i="9"/>
  <c r="Q322" i="9"/>
  <c r="R322" i="9"/>
  <c r="S322" i="9"/>
  <c r="U322" i="9"/>
  <c r="V322" i="9"/>
  <c r="Q323" i="9"/>
  <c r="R323" i="9"/>
  <c r="S323" i="9"/>
  <c r="T323" i="9"/>
  <c r="U323" i="9"/>
  <c r="V323" i="9"/>
  <c r="Q324" i="9"/>
  <c r="R324" i="9"/>
  <c r="S324" i="9"/>
  <c r="U324" i="9"/>
  <c r="V324" i="9"/>
  <c r="Q325" i="9"/>
  <c r="R325" i="9"/>
  <c r="S325" i="9"/>
  <c r="U325" i="9"/>
  <c r="V325" i="9"/>
  <c r="Q326" i="9"/>
  <c r="R326" i="9"/>
  <c r="S326" i="9"/>
  <c r="U326" i="9"/>
  <c r="V326" i="9"/>
  <c r="Q327" i="9"/>
  <c r="R327" i="9"/>
  <c r="S327" i="9"/>
  <c r="U327" i="9"/>
  <c r="V327" i="9"/>
  <c r="Q328" i="9"/>
  <c r="R328" i="9"/>
  <c r="S328" i="9"/>
  <c r="U328" i="9"/>
  <c r="V328" i="9"/>
  <c r="Q329" i="9"/>
  <c r="R329" i="9"/>
  <c r="S329" i="9"/>
  <c r="T329" i="9"/>
  <c r="U329" i="9"/>
  <c r="V329" i="9"/>
  <c r="Q330" i="9"/>
  <c r="R330" i="9"/>
  <c r="S330" i="9"/>
  <c r="U330" i="9"/>
  <c r="V330" i="9"/>
  <c r="Q331" i="9"/>
  <c r="R331" i="9"/>
  <c r="S331" i="9"/>
  <c r="T331" i="9"/>
  <c r="U331" i="9"/>
  <c r="V331" i="9"/>
  <c r="Q332" i="9"/>
  <c r="R332" i="9"/>
  <c r="S332" i="9"/>
  <c r="U332" i="9"/>
  <c r="V332" i="9"/>
  <c r="Q333" i="9"/>
  <c r="R333" i="9"/>
  <c r="S333" i="9"/>
  <c r="U333" i="9"/>
  <c r="V333" i="9"/>
  <c r="Q334" i="9"/>
  <c r="R334" i="9"/>
  <c r="S334" i="9"/>
  <c r="U334" i="9"/>
  <c r="V334" i="9"/>
  <c r="Q335" i="9"/>
  <c r="R335" i="9"/>
  <c r="S335" i="9"/>
  <c r="U335" i="9"/>
  <c r="V335" i="9"/>
  <c r="Q336" i="9"/>
  <c r="R336" i="9"/>
  <c r="S336" i="9"/>
  <c r="U336" i="9"/>
  <c r="V336" i="9"/>
  <c r="Q337" i="9"/>
  <c r="R337" i="9"/>
  <c r="S337" i="9"/>
  <c r="T337" i="9"/>
  <c r="U337" i="9"/>
  <c r="V337" i="9"/>
  <c r="Q338" i="9"/>
  <c r="R338" i="9"/>
  <c r="S338" i="9"/>
  <c r="U338" i="9"/>
  <c r="V338" i="9"/>
  <c r="Q339" i="9"/>
  <c r="R339" i="9"/>
  <c r="S339" i="9"/>
  <c r="U339" i="9"/>
  <c r="V339" i="9"/>
  <c r="Q340" i="9"/>
  <c r="R340" i="9"/>
  <c r="S340" i="9"/>
  <c r="U340" i="9"/>
  <c r="V340" i="9"/>
  <c r="Q341" i="9"/>
  <c r="R341" i="9"/>
  <c r="S341" i="9"/>
  <c r="U341" i="9"/>
  <c r="V341" i="9"/>
  <c r="Q342" i="9"/>
  <c r="R342" i="9"/>
  <c r="S342" i="9"/>
  <c r="U342" i="9"/>
  <c r="V342" i="9"/>
  <c r="Q343" i="9"/>
  <c r="R343" i="9"/>
  <c r="S343" i="9"/>
  <c r="T343" i="9"/>
  <c r="U343" i="9"/>
  <c r="V343" i="9"/>
  <c r="Q344" i="9"/>
  <c r="R344" i="9"/>
  <c r="S344" i="9"/>
  <c r="U344" i="9"/>
  <c r="V344" i="9"/>
  <c r="Q345" i="9"/>
  <c r="R345" i="9"/>
  <c r="S345" i="9"/>
  <c r="T345" i="9"/>
  <c r="U345" i="9"/>
  <c r="V345" i="9"/>
  <c r="Q346" i="9"/>
  <c r="R346" i="9"/>
  <c r="S346" i="9"/>
  <c r="U346" i="9"/>
  <c r="V346" i="9"/>
  <c r="Q347" i="9"/>
  <c r="R347" i="9"/>
  <c r="S347" i="9"/>
  <c r="T347" i="9"/>
  <c r="U347" i="9"/>
  <c r="V347" i="9"/>
  <c r="Q348" i="9"/>
  <c r="R348" i="9"/>
  <c r="S348" i="9"/>
  <c r="U348" i="9"/>
  <c r="V348" i="9"/>
  <c r="Q349" i="9"/>
  <c r="R349" i="9"/>
  <c r="S349" i="9"/>
  <c r="U349" i="9"/>
  <c r="V349" i="9"/>
  <c r="Q350" i="9"/>
  <c r="R350" i="9"/>
  <c r="S350" i="9"/>
  <c r="U350" i="9"/>
  <c r="V350" i="9"/>
  <c r="Q351" i="9"/>
  <c r="R351" i="9"/>
  <c r="S351" i="9"/>
  <c r="U351" i="9"/>
  <c r="V351" i="9"/>
  <c r="Q352" i="9"/>
  <c r="R352" i="9"/>
  <c r="S352" i="9"/>
  <c r="U352" i="9"/>
  <c r="V352" i="9"/>
  <c r="Q353" i="9"/>
  <c r="R353" i="9"/>
  <c r="S353" i="9"/>
  <c r="U353" i="9"/>
  <c r="V353" i="9"/>
  <c r="Q354" i="9"/>
  <c r="R354" i="9"/>
  <c r="S354" i="9"/>
  <c r="U354" i="9"/>
  <c r="V354" i="9"/>
  <c r="Q355" i="9"/>
  <c r="R355" i="9"/>
  <c r="S355" i="9"/>
  <c r="U355" i="9"/>
  <c r="V355" i="9"/>
  <c r="Q356" i="9"/>
  <c r="R356" i="9"/>
  <c r="S356" i="9"/>
  <c r="U356" i="9"/>
  <c r="V356" i="9"/>
  <c r="Q357" i="9"/>
  <c r="R357" i="9"/>
  <c r="S357" i="9"/>
  <c r="U357" i="9"/>
  <c r="V357" i="9"/>
  <c r="Q358" i="9"/>
  <c r="R358" i="9"/>
  <c r="S358" i="9"/>
  <c r="U358" i="9"/>
  <c r="V358" i="9"/>
  <c r="Q359" i="9"/>
  <c r="R359" i="9"/>
  <c r="S359" i="9"/>
  <c r="T359" i="9"/>
  <c r="U359" i="9"/>
  <c r="V359" i="9"/>
  <c r="Q360" i="9"/>
  <c r="R360" i="9"/>
  <c r="S360" i="9"/>
  <c r="U360" i="9"/>
  <c r="V360" i="9"/>
  <c r="Q361" i="9"/>
  <c r="R361" i="9"/>
  <c r="S361" i="9"/>
  <c r="T361" i="9"/>
  <c r="U361" i="9"/>
  <c r="V361" i="9"/>
  <c r="Q362" i="9"/>
  <c r="R362" i="9"/>
  <c r="S362" i="9"/>
  <c r="U362" i="9"/>
  <c r="V362" i="9"/>
  <c r="Q363" i="9"/>
  <c r="R363" i="9"/>
  <c r="S363" i="9"/>
  <c r="T363" i="9"/>
  <c r="U363" i="9"/>
  <c r="V363" i="9"/>
  <c r="Q364" i="9"/>
  <c r="R364" i="9"/>
  <c r="S364" i="9"/>
  <c r="U364" i="9"/>
  <c r="V364" i="9"/>
  <c r="Q365" i="9"/>
  <c r="R365" i="9"/>
  <c r="S365" i="9"/>
  <c r="U365" i="9"/>
  <c r="V365" i="9"/>
  <c r="Q366" i="9"/>
  <c r="R366" i="9"/>
  <c r="S366" i="9"/>
  <c r="U366" i="9"/>
  <c r="V366" i="9"/>
  <c r="Q367" i="9"/>
  <c r="R367" i="9"/>
  <c r="S367" i="9"/>
  <c r="T367" i="9"/>
  <c r="U367" i="9"/>
  <c r="V367" i="9"/>
  <c r="Q368" i="9"/>
  <c r="R368" i="9"/>
  <c r="S368" i="9"/>
  <c r="U368" i="9"/>
  <c r="V368" i="9"/>
  <c r="Q369" i="9"/>
  <c r="R369" i="9"/>
  <c r="S369" i="9"/>
  <c r="T369" i="9"/>
  <c r="U369" i="9"/>
  <c r="V369" i="9"/>
  <c r="Q370" i="9"/>
  <c r="R370" i="9"/>
  <c r="S370" i="9"/>
  <c r="U370" i="9"/>
  <c r="V370" i="9"/>
  <c r="Q371" i="9"/>
  <c r="R371" i="9"/>
  <c r="S371" i="9"/>
  <c r="T371" i="9"/>
  <c r="U371" i="9"/>
  <c r="V371" i="9"/>
  <c r="Q372" i="9"/>
  <c r="R372" i="9"/>
  <c r="S372" i="9"/>
  <c r="U372" i="9"/>
  <c r="V372" i="9"/>
  <c r="Q373" i="9"/>
  <c r="R373" i="9"/>
  <c r="S373" i="9"/>
  <c r="U373" i="9"/>
  <c r="V373" i="9"/>
  <c r="Q374" i="9"/>
  <c r="R374" i="9"/>
  <c r="S374" i="9"/>
  <c r="U374" i="9"/>
  <c r="V374" i="9"/>
  <c r="Q375" i="9"/>
  <c r="R375" i="9"/>
  <c r="S375" i="9"/>
  <c r="U375" i="9"/>
  <c r="V375" i="9"/>
  <c r="Q376" i="9"/>
  <c r="R376" i="9"/>
  <c r="S376" i="9"/>
  <c r="U376" i="9"/>
  <c r="V376" i="9"/>
  <c r="Q377" i="9"/>
  <c r="R377" i="9"/>
  <c r="S377" i="9"/>
  <c r="U377" i="9"/>
  <c r="V377" i="9"/>
  <c r="Q378" i="9"/>
  <c r="R378" i="9"/>
  <c r="S378" i="9"/>
  <c r="U378" i="9"/>
  <c r="V378" i="9"/>
  <c r="Q379" i="9"/>
  <c r="R379" i="9"/>
  <c r="S379" i="9"/>
  <c r="T379" i="9"/>
  <c r="U379" i="9"/>
  <c r="V379" i="9"/>
  <c r="Q380" i="9"/>
  <c r="R380" i="9"/>
  <c r="S380" i="9"/>
  <c r="U380" i="9"/>
  <c r="V380" i="9"/>
  <c r="Q381" i="9"/>
  <c r="R381" i="9"/>
  <c r="S381" i="9"/>
  <c r="T381" i="9"/>
  <c r="U381" i="9"/>
  <c r="V381" i="9"/>
  <c r="Q382" i="9"/>
  <c r="R382" i="9"/>
  <c r="S382" i="9"/>
  <c r="U382" i="9"/>
  <c r="V382" i="9"/>
  <c r="Q383" i="9"/>
  <c r="R383" i="9"/>
  <c r="S383" i="9"/>
  <c r="U383" i="9"/>
  <c r="V383" i="9"/>
  <c r="Q384" i="9"/>
  <c r="R384" i="9"/>
  <c r="S384" i="9"/>
  <c r="U384" i="9"/>
  <c r="V384" i="9"/>
  <c r="Q385" i="9"/>
  <c r="R385" i="9"/>
  <c r="S385" i="9"/>
  <c r="U385" i="9"/>
  <c r="V385" i="9"/>
  <c r="Q386" i="9"/>
  <c r="R386" i="9"/>
  <c r="S386" i="9"/>
  <c r="U386" i="9"/>
  <c r="V386" i="9"/>
  <c r="Q387" i="9"/>
  <c r="R387" i="9"/>
  <c r="S387" i="9"/>
  <c r="T387" i="9"/>
  <c r="U387" i="9"/>
  <c r="V387" i="9"/>
  <c r="Q388" i="9"/>
  <c r="R388" i="9"/>
  <c r="S388" i="9"/>
  <c r="U388" i="9"/>
  <c r="V388" i="9"/>
  <c r="Q389" i="9"/>
  <c r="R389" i="9"/>
  <c r="S389" i="9"/>
  <c r="U389" i="9"/>
  <c r="V389" i="9"/>
  <c r="Q390" i="9"/>
  <c r="R390" i="9"/>
  <c r="S390" i="9"/>
  <c r="U390" i="9"/>
  <c r="V390" i="9"/>
  <c r="Q391" i="9"/>
  <c r="R391" i="9"/>
  <c r="S391" i="9"/>
  <c r="U391" i="9"/>
  <c r="V391" i="9"/>
  <c r="Q392" i="9"/>
  <c r="R392" i="9"/>
  <c r="S392" i="9"/>
  <c r="U392" i="9"/>
  <c r="V392" i="9"/>
  <c r="Q393" i="9"/>
  <c r="R393" i="9"/>
  <c r="S393" i="9"/>
  <c r="T393" i="9"/>
  <c r="U393" i="9"/>
  <c r="V393" i="9"/>
  <c r="Q394" i="9"/>
  <c r="R394" i="9"/>
  <c r="S394" i="9"/>
  <c r="U394" i="9"/>
  <c r="V394" i="9"/>
  <c r="Q395" i="9"/>
  <c r="R395" i="9"/>
  <c r="S395" i="9"/>
  <c r="T395" i="9"/>
  <c r="U395" i="9"/>
  <c r="V395" i="9"/>
  <c r="Q396" i="9"/>
  <c r="R396" i="9"/>
  <c r="S396" i="9"/>
  <c r="U396" i="9"/>
  <c r="V396" i="9"/>
  <c r="Q397" i="9"/>
  <c r="R397" i="9"/>
  <c r="S397" i="9"/>
  <c r="U397" i="9"/>
  <c r="V397" i="9"/>
  <c r="Q398" i="9"/>
  <c r="R398" i="9"/>
  <c r="S398" i="9"/>
  <c r="U398" i="9"/>
  <c r="V398" i="9"/>
  <c r="Q399" i="9"/>
  <c r="R399" i="9"/>
  <c r="S399" i="9"/>
  <c r="U399" i="9"/>
  <c r="V399" i="9"/>
  <c r="Q400" i="9"/>
  <c r="R400" i="9"/>
  <c r="S400" i="9"/>
  <c r="U400" i="9"/>
  <c r="V400" i="9"/>
  <c r="Q401" i="9"/>
  <c r="R401" i="9"/>
  <c r="S401" i="9"/>
  <c r="U401" i="9"/>
  <c r="V401" i="9"/>
  <c r="Q402" i="9"/>
  <c r="R402" i="9"/>
  <c r="S402" i="9"/>
  <c r="U402" i="9"/>
  <c r="V402" i="9"/>
  <c r="Q403" i="9"/>
  <c r="R403" i="9"/>
  <c r="S403" i="9"/>
  <c r="U403" i="9"/>
  <c r="V403" i="9"/>
  <c r="Q404" i="9"/>
  <c r="R404" i="9"/>
  <c r="S404" i="9"/>
  <c r="U404" i="9"/>
  <c r="V404" i="9"/>
  <c r="Q405" i="9"/>
  <c r="R405" i="9"/>
  <c r="S405" i="9"/>
  <c r="T405" i="9"/>
  <c r="U405" i="9"/>
  <c r="V405" i="9"/>
  <c r="Q406" i="9"/>
  <c r="R406" i="9"/>
  <c r="S406" i="9"/>
  <c r="U406" i="9"/>
  <c r="V406" i="9"/>
  <c r="Q407" i="9"/>
  <c r="R407" i="9"/>
  <c r="S407" i="9"/>
  <c r="T407" i="9"/>
  <c r="U407" i="9"/>
  <c r="V407" i="9"/>
  <c r="Q408" i="9"/>
  <c r="R408" i="9"/>
  <c r="S408" i="9"/>
  <c r="U408" i="9"/>
  <c r="V408" i="9"/>
  <c r="Q409" i="9"/>
  <c r="R409" i="9"/>
  <c r="S409" i="9"/>
  <c r="U409" i="9"/>
  <c r="V409" i="9"/>
  <c r="Q410" i="9"/>
  <c r="R410" i="9"/>
  <c r="S410" i="9"/>
  <c r="U410" i="9"/>
  <c r="V410" i="9"/>
  <c r="Q411" i="9"/>
  <c r="R411" i="9"/>
  <c r="S411" i="9"/>
  <c r="U411" i="9"/>
  <c r="V411" i="9"/>
  <c r="Q412" i="9"/>
  <c r="R412" i="9"/>
  <c r="S412" i="9"/>
  <c r="U412" i="9"/>
  <c r="V412" i="9"/>
  <c r="Q413" i="9"/>
  <c r="R413" i="9"/>
  <c r="S413" i="9"/>
  <c r="T413" i="9"/>
  <c r="U413" i="9"/>
  <c r="V413" i="9"/>
  <c r="Q414" i="9"/>
  <c r="R414" i="9"/>
  <c r="S414" i="9"/>
  <c r="U414" i="9"/>
  <c r="V414" i="9"/>
  <c r="Q415" i="9"/>
  <c r="R415" i="9"/>
  <c r="S415" i="9"/>
  <c r="T415" i="9"/>
  <c r="U415" i="9"/>
  <c r="V415" i="9"/>
  <c r="Q416" i="9"/>
  <c r="R416" i="9"/>
  <c r="S416" i="9"/>
  <c r="U416" i="9"/>
  <c r="V416" i="9"/>
  <c r="Q417" i="9"/>
  <c r="R417" i="9"/>
  <c r="S417" i="9"/>
  <c r="T417" i="9"/>
  <c r="U417" i="9"/>
  <c r="V417" i="9"/>
  <c r="Q418" i="9"/>
  <c r="R418" i="9"/>
  <c r="S418" i="9"/>
  <c r="U418" i="9"/>
  <c r="V418" i="9"/>
  <c r="Q419" i="9"/>
  <c r="R419" i="9"/>
  <c r="S419" i="9"/>
  <c r="T419" i="9"/>
  <c r="U419" i="9"/>
  <c r="V419" i="9"/>
  <c r="Q420" i="9"/>
  <c r="R420" i="9"/>
  <c r="S420" i="9"/>
  <c r="U420" i="9"/>
  <c r="V420" i="9"/>
  <c r="Q421" i="9"/>
  <c r="R421" i="9"/>
  <c r="S421" i="9"/>
  <c r="U421" i="9"/>
  <c r="V421" i="9"/>
  <c r="Q422" i="9"/>
  <c r="R422" i="9"/>
  <c r="S422" i="9"/>
  <c r="U422" i="9"/>
  <c r="V422" i="9"/>
  <c r="Q423" i="9"/>
  <c r="R423" i="9"/>
  <c r="S423" i="9"/>
  <c r="U423" i="9"/>
  <c r="V423" i="9"/>
  <c r="Q424" i="9"/>
  <c r="R424" i="9"/>
  <c r="S424" i="9"/>
  <c r="U424" i="9"/>
  <c r="V424" i="9"/>
  <c r="Q425" i="9"/>
  <c r="R425" i="9"/>
  <c r="S425" i="9"/>
  <c r="T425" i="9"/>
  <c r="U425" i="9"/>
  <c r="V425" i="9"/>
  <c r="Q426" i="9"/>
  <c r="R426" i="9"/>
  <c r="S426" i="9"/>
  <c r="U426" i="9"/>
  <c r="V426" i="9"/>
  <c r="Q427" i="9"/>
  <c r="R427" i="9"/>
  <c r="S427" i="9"/>
  <c r="T427" i="9"/>
  <c r="U427" i="9"/>
  <c r="V427" i="9"/>
  <c r="Q428" i="9"/>
  <c r="R428" i="9"/>
  <c r="S428" i="9"/>
  <c r="U428" i="9"/>
  <c r="V428" i="9"/>
  <c r="Q429" i="9"/>
  <c r="R429" i="9"/>
  <c r="S429" i="9"/>
  <c r="U429" i="9"/>
  <c r="V429" i="9"/>
  <c r="Q430" i="9"/>
  <c r="R430" i="9"/>
  <c r="S430" i="9"/>
  <c r="U430" i="9"/>
  <c r="V430" i="9"/>
  <c r="Q431" i="9"/>
  <c r="R431" i="9"/>
  <c r="S431" i="9"/>
  <c r="U431" i="9"/>
  <c r="V431" i="9"/>
  <c r="Q432" i="9"/>
  <c r="R432" i="9"/>
  <c r="S432" i="9"/>
  <c r="U432" i="9"/>
  <c r="V432" i="9"/>
  <c r="Q433" i="9"/>
  <c r="R433" i="9"/>
  <c r="S433" i="9"/>
  <c r="T433" i="9"/>
  <c r="U433" i="9"/>
  <c r="V433" i="9"/>
  <c r="Q434" i="9"/>
  <c r="R434" i="9"/>
  <c r="S434" i="9"/>
  <c r="U434" i="9"/>
  <c r="V434" i="9"/>
  <c r="Q435" i="9"/>
  <c r="R435" i="9"/>
  <c r="S435" i="9"/>
  <c r="T435" i="9"/>
  <c r="U435" i="9"/>
  <c r="V435" i="9"/>
  <c r="Q436" i="9"/>
  <c r="R436" i="9"/>
  <c r="S436" i="9"/>
  <c r="U436" i="9"/>
  <c r="V436" i="9"/>
  <c r="Q437" i="9"/>
  <c r="R437" i="9"/>
  <c r="S437" i="9"/>
  <c r="U437" i="9"/>
  <c r="V437" i="9"/>
  <c r="Q438" i="9"/>
  <c r="R438" i="9"/>
  <c r="S438" i="9"/>
  <c r="U438" i="9"/>
  <c r="V438" i="9"/>
  <c r="Q439" i="9"/>
  <c r="R439" i="9"/>
  <c r="S439" i="9"/>
  <c r="U439" i="9"/>
  <c r="V439" i="9"/>
  <c r="Q440" i="9"/>
  <c r="R440" i="9"/>
  <c r="S440" i="9"/>
  <c r="U440" i="9"/>
  <c r="V440" i="9"/>
  <c r="Q441" i="9"/>
  <c r="R441" i="9"/>
  <c r="S441" i="9"/>
  <c r="T441" i="9"/>
  <c r="U441" i="9"/>
  <c r="V441" i="9"/>
  <c r="Q442" i="9"/>
  <c r="R442" i="9"/>
  <c r="S442" i="9"/>
  <c r="U442" i="9"/>
  <c r="V442" i="9"/>
  <c r="Q443" i="9"/>
  <c r="R443" i="9"/>
  <c r="S443" i="9"/>
  <c r="T443" i="9"/>
  <c r="U443" i="9"/>
  <c r="V443" i="9"/>
  <c r="Q444" i="9"/>
  <c r="R444" i="9"/>
  <c r="S444" i="9"/>
  <c r="U444" i="9"/>
  <c r="V444" i="9"/>
  <c r="Q445" i="9"/>
  <c r="R445" i="9"/>
  <c r="S445" i="9"/>
  <c r="U445" i="9"/>
  <c r="V445" i="9"/>
  <c r="Q446" i="9"/>
  <c r="R446" i="9"/>
  <c r="S446" i="9"/>
  <c r="U446" i="9"/>
  <c r="V446" i="9"/>
  <c r="Q447" i="9"/>
  <c r="R447" i="9"/>
  <c r="S447" i="9"/>
  <c r="U447" i="9"/>
  <c r="V447" i="9"/>
  <c r="Q448" i="9"/>
  <c r="R448" i="9"/>
  <c r="S448" i="9"/>
  <c r="U448" i="9"/>
  <c r="V448" i="9"/>
  <c r="Q449" i="9"/>
  <c r="R449" i="9"/>
  <c r="S449" i="9"/>
  <c r="T449" i="9"/>
  <c r="U449" i="9"/>
  <c r="V449" i="9"/>
  <c r="Q450" i="9"/>
  <c r="R450" i="9"/>
  <c r="S450" i="9"/>
  <c r="U450" i="9"/>
  <c r="V450" i="9"/>
  <c r="Q451" i="9"/>
  <c r="R451" i="9"/>
  <c r="S451" i="9"/>
  <c r="U451" i="9"/>
  <c r="V451" i="9"/>
  <c r="Q452" i="9"/>
  <c r="R452" i="9"/>
  <c r="S452" i="9"/>
  <c r="U452" i="9"/>
  <c r="V452" i="9"/>
  <c r="Q453" i="9"/>
  <c r="R453" i="9"/>
  <c r="S453" i="9"/>
  <c r="T453" i="9"/>
  <c r="U453" i="9"/>
  <c r="V453" i="9"/>
  <c r="Q454" i="9"/>
  <c r="R454" i="9"/>
  <c r="S454" i="9"/>
  <c r="U454" i="9"/>
  <c r="V454" i="9"/>
  <c r="Q455" i="9"/>
  <c r="R455" i="9"/>
  <c r="S455" i="9"/>
  <c r="T455" i="9"/>
  <c r="U455" i="9"/>
  <c r="V455" i="9"/>
  <c r="Q456" i="9"/>
  <c r="R456" i="9"/>
  <c r="S456" i="9"/>
  <c r="U456" i="9"/>
  <c r="V456" i="9"/>
  <c r="Q457" i="9"/>
  <c r="R457" i="9"/>
  <c r="S457" i="9"/>
  <c r="U457" i="9"/>
  <c r="V457" i="9"/>
  <c r="Q458" i="9"/>
  <c r="R458" i="9"/>
  <c r="S458" i="9"/>
  <c r="U458" i="9"/>
  <c r="V458" i="9"/>
  <c r="Q459" i="9"/>
  <c r="R459" i="9"/>
  <c r="S459" i="9"/>
  <c r="U459" i="9"/>
  <c r="V459" i="9"/>
  <c r="Q460" i="9"/>
  <c r="R460" i="9"/>
  <c r="S460" i="9"/>
  <c r="U460" i="9"/>
  <c r="V460" i="9"/>
  <c r="Q461" i="9"/>
  <c r="R461" i="9"/>
  <c r="S461" i="9"/>
  <c r="T461" i="9"/>
  <c r="U461" i="9"/>
  <c r="V461" i="9"/>
  <c r="Q462" i="9"/>
  <c r="R462" i="9"/>
  <c r="S462" i="9"/>
  <c r="U462" i="9"/>
  <c r="V462" i="9"/>
  <c r="Q463" i="9"/>
  <c r="R463" i="9"/>
  <c r="S463" i="9"/>
  <c r="T463" i="9"/>
  <c r="U463" i="9"/>
  <c r="V463" i="9"/>
  <c r="Q464" i="9"/>
  <c r="R464" i="9"/>
  <c r="S464" i="9"/>
  <c r="U464" i="9"/>
  <c r="V464" i="9"/>
  <c r="Q465" i="9"/>
  <c r="R465" i="9"/>
  <c r="S465" i="9"/>
  <c r="T465" i="9"/>
  <c r="U465" i="9"/>
  <c r="V465" i="9"/>
  <c r="Q466" i="9"/>
  <c r="R466" i="9"/>
  <c r="S466" i="9"/>
  <c r="U466" i="9"/>
  <c r="V466" i="9"/>
  <c r="Q467" i="9"/>
  <c r="R467" i="9"/>
  <c r="S467" i="9"/>
  <c r="T467" i="9"/>
  <c r="U467" i="9"/>
  <c r="V467" i="9"/>
  <c r="Q468" i="9"/>
  <c r="R468" i="9"/>
  <c r="S468" i="9"/>
  <c r="U468" i="9"/>
  <c r="V468" i="9"/>
  <c r="Q469" i="9"/>
  <c r="R469" i="9"/>
  <c r="S469" i="9"/>
  <c r="U469" i="9"/>
  <c r="V469" i="9"/>
  <c r="Q470" i="9"/>
  <c r="R470" i="9"/>
  <c r="S470" i="9"/>
  <c r="U470" i="9"/>
  <c r="V470" i="9"/>
  <c r="Q471" i="9"/>
  <c r="R471" i="9"/>
  <c r="S471" i="9"/>
  <c r="U471" i="9"/>
  <c r="V471" i="9"/>
  <c r="Q472" i="9"/>
  <c r="R472" i="9"/>
  <c r="S472" i="9"/>
  <c r="U472" i="9"/>
  <c r="V472" i="9"/>
  <c r="Q473" i="9"/>
  <c r="R473" i="9"/>
  <c r="S473" i="9"/>
  <c r="T473" i="9"/>
  <c r="U473" i="9"/>
  <c r="V473" i="9"/>
  <c r="Q474" i="9"/>
  <c r="R474" i="9"/>
  <c r="S474" i="9"/>
  <c r="U474" i="9"/>
  <c r="V474" i="9"/>
  <c r="Q475" i="9"/>
  <c r="R475" i="9"/>
  <c r="S475" i="9"/>
  <c r="T475" i="9"/>
  <c r="U475" i="9"/>
  <c r="V475" i="9"/>
  <c r="Q476" i="9"/>
  <c r="R476" i="9"/>
  <c r="S476" i="9"/>
  <c r="U476" i="9"/>
  <c r="V476" i="9"/>
  <c r="Q477" i="9"/>
  <c r="R477" i="9"/>
  <c r="S477" i="9"/>
  <c r="U477" i="9"/>
  <c r="V477" i="9"/>
  <c r="Q478" i="9"/>
  <c r="R478" i="9"/>
  <c r="S478" i="9"/>
  <c r="U478" i="9"/>
  <c r="V478" i="9"/>
  <c r="Q479" i="9"/>
  <c r="R479" i="9"/>
  <c r="S479" i="9"/>
  <c r="U479" i="9"/>
  <c r="V479" i="9"/>
  <c r="Q480" i="9"/>
  <c r="R480" i="9"/>
  <c r="S480" i="9"/>
  <c r="U480" i="9"/>
  <c r="V480" i="9"/>
  <c r="Q481" i="9"/>
  <c r="R481" i="9"/>
  <c r="S481" i="9"/>
  <c r="U481" i="9"/>
  <c r="V481" i="9"/>
  <c r="Q482" i="9"/>
  <c r="R482" i="9"/>
  <c r="S482" i="9"/>
  <c r="U482" i="9"/>
  <c r="V482" i="9"/>
  <c r="Q483" i="9"/>
  <c r="R483" i="9"/>
  <c r="S483" i="9"/>
  <c r="U483" i="9"/>
  <c r="V483" i="9"/>
  <c r="Q484" i="9"/>
  <c r="R484" i="9"/>
  <c r="S484" i="9"/>
  <c r="U484" i="9"/>
  <c r="V484" i="9"/>
  <c r="Q485" i="9"/>
  <c r="R485" i="9"/>
  <c r="S485" i="9"/>
  <c r="U485" i="9"/>
  <c r="V485" i="9"/>
  <c r="Q486" i="9"/>
  <c r="R486" i="9"/>
  <c r="S486" i="9"/>
  <c r="U486" i="9"/>
  <c r="V486" i="9"/>
  <c r="Q487" i="9"/>
  <c r="R487" i="9"/>
  <c r="S487" i="9"/>
  <c r="U487" i="9"/>
  <c r="V487" i="9"/>
  <c r="Q488" i="9"/>
  <c r="R488" i="9"/>
  <c r="S488" i="9"/>
  <c r="U488" i="9"/>
  <c r="V488" i="9"/>
  <c r="Q489" i="9"/>
  <c r="R489" i="9"/>
  <c r="S489" i="9"/>
  <c r="T489" i="9"/>
  <c r="U489" i="9"/>
  <c r="V489" i="9"/>
  <c r="Q490" i="9"/>
  <c r="R490" i="9"/>
  <c r="S490" i="9"/>
  <c r="U490" i="9"/>
  <c r="V490" i="9"/>
  <c r="Q491" i="9"/>
  <c r="R491" i="9"/>
  <c r="S491" i="9"/>
  <c r="T491" i="9"/>
  <c r="U491" i="9"/>
  <c r="V491" i="9"/>
  <c r="Q492" i="9"/>
  <c r="R492" i="9"/>
  <c r="S492" i="9"/>
  <c r="U492" i="9"/>
  <c r="V492" i="9"/>
  <c r="Q493" i="9"/>
  <c r="R493" i="9"/>
  <c r="S493" i="9"/>
  <c r="U493" i="9"/>
  <c r="V493" i="9"/>
  <c r="Q494" i="9"/>
  <c r="R494" i="9"/>
  <c r="S494" i="9"/>
  <c r="U494" i="9"/>
  <c r="V494" i="9"/>
  <c r="Q495" i="9"/>
  <c r="R495" i="9"/>
  <c r="S495" i="9"/>
  <c r="U495" i="9"/>
  <c r="V495" i="9"/>
  <c r="Q496" i="9"/>
  <c r="R496" i="9"/>
  <c r="S496" i="9"/>
  <c r="U496" i="9"/>
  <c r="V496" i="9"/>
  <c r="Q497" i="9"/>
  <c r="R497" i="9"/>
  <c r="S497" i="9"/>
  <c r="U497" i="9"/>
  <c r="V497" i="9"/>
  <c r="Q498" i="9"/>
  <c r="R498" i="9"/>
  <c r="S498" i="9"/>
  <c r="U498" i="9"/>
  <c r="V498" i="9"/>
  <c r="Q499" i="9"/>
  <c r="R499" i="9"/>
  <c r="S499" i="9"/>
  <c r="U499" i="9"/>
  <c r="V499" i="9"/>
  <c r="Q500" i="9"/>
  <c r="R500" i="9"/>
  <c r="S500" i="9"/>
  <c r="U500" i="9"/>
  <c r="V500" i="9"/>
  <c r="Q501" i="9"/>
  <c r="R501" i="9"/>
  <c r="S501" i="9"/>
  <c r="U501" i="9"/>
  <c r="V501" i="9"/>
  <c r="Q502" i="9"/>
  <c r="R502" i="9"/>
  <c r="S502" i="9"/>
  <c r="U502" i="9"/>
  <c r="V502" i="9"/>
  <c r="Q503" i="9"/>
  <c r="R503" i="9"/>
  <c r="S503" i="9"/>
  <c r="U503" i="9"/>
  <c r="V503" i="9"/>
  <c r="Q504" i="9"/>
  <c r="R504" i="9"/>
  <c r="S504" i="9"/>
  <c r="T504" i="9"/>
  <c r="U504" i="9"/>
  <c r="V504" i="9"/>
  <c r="Q505" i="9"/>
  <c r="R505" i="9"/>
  <c r="S505" i="9"/>
  <c r="U505" i="9"/>
  <c r="V505" i="9"/>
  <c r="Q506" i="9"/>
  <c r="R506" i="9"/>
  <c r="S506" i="9"/>
  <c r="T506" i="9"/>
  <c r="U506" i="9"/>
  <c r="V506" i="9"/>
  <c r="Q507" i="9"/>
  <c r="R507" i="9"/>
  <c r="S507" i="9"/>
  <c r="U507" i="9"/>
  <c r="V507" i="9"/>
  <c r="Q508" i="9"/>
  <c r="R508" i="9"/>
  <c r="S508" i="9"/>
  <c r="T508" i="9"/>
  <c r="U508" i="9"/>
  <c r="V508" i="9"/>
  <c r="Q509" i="9"/>
  <c r="R509" i="9"/>
  <c r="S509" i="9"/>
  <c r="U509" i="9"/>
  <c r="V509" i="9"/>
  <c r="Q510" i="9"/>
  <c r="R510" i="9"/>
  <c r="S510" i="9"/>
  <c r="T510" i="9"/>
  <c r="U510" i="9"/>
  <c r="V510" i="9"/>
  <c r="Q511" i="9"/>
  <c r="R511" i="9"/>
  <c r="S511" i="9"/>
  <c r="U511" i="9"/>
  <c r="V511" i="9"/>
  <c r="Q512" i="9"/>
  <c r="R512" i="9"/>
  <c r="S512" i="9"/>
  <c r="T512" i="9"/>
  <c r="U512" i="9"/>
  <c r="V512" i="9"/>
  <c r="Q513" i="9"/>
  <c r="R513" i="9"/>
  <c r="S513" i="9"/>
  <c r="U513" i="9"/>
  <c r="V513" i="9"/>
  <c r="Q514" i="9"/>
  <c r="R514" i="9"/>
  <c r="S514" i="9"/>
  <c r="T514" i="9"/>
  <c r="U514" i="9"/>
  <c r="V514" i="9"/>
  <c r="Q515" i="9"/>
  <c r="R515" i="9"/>
  <c r="S515" i="9"/>
  <c r="U515" i="9"/>
  <c r="V515" i="9"/>
  <c r="Q516" i="9"/>
  <c r="R516" i="9"/>
  <c r="S516" i="9"/>
  <c r="T516" i="9"/>
  <c r="U516" i="9"/>
  <c r="V516" i="9"/>
  <c r="Q517" i="9"/>
  <c r="R517" i="9"/>
  <c r="S517" i="9"/>
  <c r="U517" i="9"/>
  <c r="V517" i="9"/>
  <c r="Q518" i="9"/>
  <c r="R518" i="9"/>
  <c r="S518" i="9"/>
  <c r="T518" i="9"/>
  <c r="U518" i="9"/>
  <c r="V518" i="9"/>
  <c r="Q519" i="9"/>
  <c r="R519" i="9"/>
  <c r="S519" i="9"/>
  <c r="U519" i="9"/>
  <c r="V519" i="9"/>
  <c r="Q520" i="9"/>
  <c r="R520" i="9"/>
  <c r="S520" i="9"/>
  <c r="T520" i="9"/>
  <c r="U520" i="9"/>
  <c r="V520" i="9"/>
  <c r="Q521" i="9"/>
  <c r="R521" i="9"/>
  <c r="S521" i="9"/>
  <c r="U521" i="9"/>
  <c r="V521" i="9"/>
  <c r="Q522" i="9"/>
  <c r="R522" i="9"/>
  <c r="S522" i="9"/>
  <c r="T522" i="9"/>
  <c r="U522" i="9"/>
  <c r="V522" i="9"/>
  <c r="Q523" i="9"/>
  <c r="R523" i="9"/>
  <c r="S523" i="9"/>
  <c r="U523" i="9"/>
  <c r="V523" i="9"/>
  <c r="Q524" i="9"/>
  <c r="R524" i="9"/>
  <c r="S524" i="9"/>
  <c r="T524" i="9"/>
  <c r="U524" i="9"/>
  <c r="V524" i="9"/>
  <c r="Q525" i="9"/>
  <c r="R525" i="9"/>
  <c r="S525" i="9"/>
  <c r="U525" i="9"/>
  <c r="V525" i="9"/>
  <c r="Q526" i="9"/>
  <c r="R526" i="9"/>
  <c r="S526" i="9"/>
  <c r="T526" i="9"/>
  <c r="U526" i="9"/>
  <c r="V526" i="9"/>
  <c r="Q527" i="9"/>
  <c r="R527" i="9"/>
  <c r="S527" i="9"/>
  <c r="U527" i="9"/>
  <c r="V527" i="9"/>
  <c r="Q528" i="9"/>
  <c r="R528" i="9"/>
  <c r="S528" i="9"/>
  <c r="T528" i="9"/>
  <c r="U528" i="9"/>
  <c r="V528" i="9"/>
  <c r="Q529" i="9"/>
  <c r="R529" i="9"/>
  <c r="S529" i="9"/>
  <c r="U529" i="9"/>
  <c r="V529" i="9"/>
  <c r="Q530" i="9"/>
  <c r="R530" i="9"/>
  <c r="S530" i="9"/>
  <c r="T530" i="9"/>
  <c r="U530" i="9"/>
  <c r="V530" i="9"/>
  <c r="Q531" i="9"/>
  <c r="R531" i="9"/>
  <c r="S531" i="9"/>
  <c r="U531" i="9"/>
  <c r="V531" i="9"/>
  <c r="Q532" i="9"/>
  <c r="R532" i="9"/>
  <c r="S532" i="9"/>
  <c r="T532" i="9"/>
  <c r="U532" i="9"/>
  <c r="V532" i="9"/>
  <c r="Q533" i="9"/>
  <c r="R533" i="9"/>
  <c r="S533" i="9"/>
  <c r="U533" i="9"/>
  <c r="V533" i="9"/>
  <c r="Q534" i="9"/>
  <c r="R534" i="9"/>
  <c r="S534" i="9"/>
  <c r="T534" i="9"/>
  <c r="U534" i="9"/>
  <c r="V534" i="9"/>
  <c r="Q535" i="9"/>
  <c r="R535" i="9"/>
  <c r="S535" i="9"/>
  <c r="U535" i="9"/>
  <c r="V535" i="9"/>
  <c r="Q536" i="9"/>
  <c r="R536" i="9"/>
  <c r="S536" i="9"/>
  <c r="T536" i="9"/>
  <c r="U536" i="9"/>
  <c r="V536" i="9"/>
  <c r="Q537" i="9"/>
  <c r="R537" i="9"/>
  <c r="S537" i="9"/>
  <c r="U537" i="9"/>
  <c r="V537" i="9"/>
  <c r="Q538" i="9"/>
  <c r="R538" i="9"/>
  <c r="S538" i="9"/>
  <c r="T538" i="9"/>
  <c r="U538" i="9"/>
  <c r="V538" i="9"/>
  <c r="Q539" i="9"/>
  <c r="R539" i="9"/>
  <c r="S539" i="9"/>
  <c r="U539" i="9"/>
  <c r="V539" i="9"/>
  <c r="Q540" i="9"/>
  <c r="R540" i="9"/>
  <c r="S540" i="9"/>
  <c r="T540" i="9"/>
  <c r="U540" i="9"/>
  <c r="V540" i="9"/>
  <c r="Q541" i="9"/>
  <c r="R541" i="9"/>
  <c r="S541" i="9"/>
  <c r="U541" i="9"/>
  <c r="V541" i="9"/>
  <c r="Q542" i="9"/>
  <c r="R542" i="9"/>
  <c r="S542" i="9"/>
  <c r="T542" i="9"/>
  <c r="U542" i="9"/>
  <c r="V542" i="9"/>
  <c r="Q543" i="9"/>
  <c r="R543" i="9"/>
  <c r="S543" i="9"/>
  <c r="U543" i="9"/>
  <c r="V543" i="9"/>
  <c r="Q544" i="9"/>
  <c r="R544" i="9"/>
  <c r="S544" i="9"/>
  <c r="T544" i="9"/>
  <c r="U544" i="9"/>
  <c r="V544" i="9"/>
  <c r="Q545" i="9"/>
  <c r="R545" i="9"/>
  <c r="S545" i="9"/>
  <c r="U545" i="9"/>
  <c r="V545" i="9"/>
  <c r="Q546" i="9"/>
  <c r="R546" i="9"/>
  <c r="S546" i="9"/>
  <c r="T546" i="9"/>
  <c r="U546" i="9"/>
  <c r="V546" i="9"/>
  <c r="Q547" i="9"/>
  <c r="R547" i="9"/>
  <c r="S547" i="9"/>
  <c r="U547" i="9"/>
  <c r="V547" i="9"/>
  <c r="Q548" i="9"/>
  <c r="R548" i="9"/>
  <c r="S548" i="9"/>
  <c r="T548" i="9"/>
  <c r="U548" i="9"/>
  <c r="V548" i="9"/>
  <c r="Q549" i="9"/>
  <c r="R549" i="9"/>
  <c r="S549" i="9"/>
  <c r="U549" i="9"/>
  <c r="V549" i="9"/>
  <c r="Q550" i="9"/>
  <c r="R550" i="9"/>
  <c r="S550" i="9"/>
  <c r="T550" i="9"/>
  <c r="U550" i="9"/>
  <c r="V550" i="9"/>
  <c r="Q551" i="9"/>
  <c r="R551" i="9"/>
  <c r="S551" i="9"/>
  <c r="U551" i="9"/>
  <c r="V551" i="9"/>
  <c r="Q552" i="9"/>
  <c r="R552" i="9"/>
  <c r="S552" i="9"/>
  <c r="T552" i="9"/>
  <c r="U552" i="9"/>
  <c r="V552" i="9"/>
  <c r="Q553" i="9"/>
  <c r="R553" i="9"/>
  <c r="S553" i="9"/>
  <c r="U553" i="9"/>
  <c r="V553" i="9"/>
  <c r="Q554" i="9"/>
  <c r="R554" i="9"/>
  <c r="S554" i="9"/>
  <c r="T554" i="9"/>
  <c r="U554" i="9"/>
  <c r="V554" i="9"/>
  <c r="Q555" i="9"/>
  <c r="R555" i="9"/>
  <c r="S555" i="9"/>
  <c r="U555" i="9"/>
  <c r="V555" i="9"/>
  <c r="Q556" i="9"/>
  <c r="R556" i="9"/>
  <c r="S556" i="9"/>
  <c r="T556" i="9"/>
  <c r="U556" i="9"/>
  <c r="V556" i="9"/>
  <c r="Q557" i="9"/>
  <c r="R557" i="9"/>
  <c r="S557" i="9"/>
  <c r="U557" i="9"/>
  <c r="V557" i="9"/>
  <c r="Q558" i="9"/>
  <c r="R558" i="9"/>
  <c r="S558" i="9"/>
  <c r="T558" i="9"/>
  <c r="U558" i="9"/>
  <c r="V558" i="9"/>
  <c r="Q559" i="9"/>
  <c r="R559" i="9"/>
  <c r="S559" i="9"/>
  <c r="U559" i="9"/>
  <c r="V559" i="9"/>
  <c r="Q560" i="9"/>
  <c r="R560" i="9"/>
  <c r="S560" i="9"/>
  <c r="T560" i="9"/>
  <c r="U560" i="9"/>
  <c r="V560" i="9"/>
  <c r="Q561" i="9"/>
  <c r="R561" i="9"/>
  <c r="S561" i="9"/>
  <c r="U561" i="9"/>
  <c r="V561" i="9"/>
  <c r="Q562" i="9"/>
  <c r="R562" i="9"/>
  <c r="S562" i="9"/>
  <c r="T562" i="9"/>
  <c r="U562" i="9"/>
  <c r="V562" i="9"/>
  <c r="Q563" i="9"/>
  <c r="R563" i="9"/>
  <c r="S563" i="9"/>
  <c r="U563" i="9"/>
  <c r="V563" i="9"/>
  <c r="Q564" i="9"/>
  <c r="R564" i="9"/>
  <c r="S564" i="9"/>
  <c r="T564" i="9"/>
  <c r="U564" i="9"/>
  <c r="V564" i="9"/>
  <c r="Q565" i="9"/>
  <c r="R565" i="9"/>
  <c r="S565" i="9"/>
  <c r="U565" i="9"/>
  <c r="V565" i="9"/>
  <c r="Q566" i="9"/>
  <c r="R566" i="9"/>
  <c r="S566" i="9"/>
  <c r="T566" i="9"/>
  <c r="U566" i="9"/>
  <c r="V566" i="9"/>
  <c r="Q567" i="9"/>
  <c r="R567" i="9"/>
  <c r="S567" i="9"/>
  <c r="U567" i="9"/>
  <c r="V567" i="9"/>
  <c r="Q568" i="9"/>
  <c r="R568" i="9"/>
  <c r="S568" i="9"/>
  <c r="T568" i="9"/>
  <c r="U568" i="9"/>
  <c r="V568" i="9"/>
  <c r="Q569" i="9"/>
  <c r="R569" i="9"/>
  <c r="S569" i="9"/>
  <c r="U569" i="9"/>
  <c r="V569" i="9"/>
  <c r="Q570" i="9"/>
  <c r="R570" i="9"/>
  <c r="S570" i="9"/>
  <c r="T570" i="9"/>
  <c r="U570" i="9"/>
  <c r="V570" i="9"/>
  <c r="Q571" i="9"/>
  <c r="R571" i="9"/>
  <c r="S571" i="9"/>
  <c r="U571" i="9"/>
  <c r="V571" i="9"/>
  <c r="Q572" i="9"/>
  <c r="R572" i="9"/>
  <c r="S572" i="9"/>
  <c r="T572" i="9"/>
  <c r="U572" i="9"/>
  <c r="V572" i="9"/>
  <c r="Q573" i="9"/>
  <c r="R573" i="9"/>
  <c r="S573" i="9"/>
  <c r="U573" i="9"/>
  <c r="V573" i="9"/>
  <c r="Q574" i="9"/>
  <c r="R574" i="9"/>
  <c r="S574" i="9"/>
  <c r="T574" i="9"/>
  <c r="U574" i="9"/>
  <c r="V574" i="9"/>
  <c r="Q575" i="9"/>
  <c r="R575" i="9"/>
  <c r="S575" i="9"/>
  <c r="U575" i="9"/>
  <c r="V575" i="9"/>
  <c r="Q576" i="9"/>
  <c r="R576" i="9"/>
  <c r="S576" i="9"/>
  <c r="T576" i="9"/>
  <c r="U576" i="9"/>
  <c r="V576" i="9"/>
  <c r="Q577" i="9"/>
  <c r="R577" i="9"/>
  <c r="S577" i="9"/>
  <c r="U577" i="9"/>
  <c r="V577" i="9"/>
  <c r="Q578" i="9"/>
  <c r="R578" i="9"/>
  <c r="S578" i="9"/>
  <c r="T578" i="9"/>
  <c r="U578" i="9"/>
  <c r="V578" i="9"/>
  <c r="Q579" i="9"/>
  <c r="R579" i="9"/>
  <c r="S579" i="9"/>
  <c r="U579" i="9"/>
  <c r="V579" i="9"/>
  <c r="Q580" i="9"/>
  <c r="R580" i="9"/>
  <c r="S580" i="9"/>
  <c r="T580" i="9"/>
  <c r="U580" i="9"/>
  <c r="V580" i="9"/>
  <c r="Q581" i="9"/>
  <c r="R581" i="9"/>
  <c r="S581" i="9"/>
  <c r="U581" i="9"/>
  <c r="V581" i="9"/>
  <c r="Q582" i="9"/>
  <c r="R582" i="9"/>
  <c r="S582" i="9"/>
  <c r="T582" i="9"/>
  <c r="U582" i="9"/>
  <c r="V582" i="9"/>
  <c r="Q583" i="9"/>
  <c r="R583" i="9"/>
  <c r="S583" i="9"/>
  <c r="U583" i="9"/>
  <c r="V583" i="9"/>
  <c r="Q584" i="9"/>
  <c r="R584" i="9"/>
  <c r="S584" i="9"/>
  <c r="T584" i="9"/>
  <c r="U584" i="9"/>
  <c r="V584" i="9"/>
  <c r="Q585" i="9"/>
  <c r="R585" i="9"/>
  <c r="S585" i="9"/>
  <c r="U585" i="9"/>
  <c r="V585" i="9"/>
  <c r="Q586" i="9"/>
  <c r="R586" i="9"/>
  <c r="S586" i="9"/>
  <c r="T586" i="9"/>
  <c r="U586" i="9"/>
  <c r="V586" i="9"/>
  <c r="Q587" i="9"/>
  <c r="R587" i="9"/>
  <c r="S587" i="9"/>
  <c r="U587" i="9"/>
  <c r="V587" i="9"/>
  <c r="Q588" i="9"/>
  <c r="R588" i="9"/>
  <c r="S588" i="9"/>
  <c r="T588" i="9"/>
  <c r="U588" i="9"/>
  <c r="V588" i="9"/>
  <c r="Q589" i="9"/>
  <c r="R589" i="9"/>
  <c r="S589" i="9"/>
  <c r="U589" i="9"/>
  <c r="V589" i="9"/>
  <c r="Q590" i="9"/>
  <c r="R590" i="9"/>
  <c r="S590" i="9"/>
  <c r="T590" i="9"/>
  <c r="U590" i="9"/>
  <c r="V590" i="9"/>
  <c r="Q591" i="9"/>
  <c r="R591" i="9"/>
  <c r="S591" i="9"/>
  <c r="U591" i="9"/>
  <c r="V591" i="9"/>
  <c r="Q592" i="9"/>
  <c r="R592" i="9"/>
  <c r="S592" i="9"/>
  <c r="T592" i="9"/>
  <c r="U592" i="9"/>
  <c r="V592" i="9"/>
  <c r="Q593" i="9"/>
  <c r="R593" i="9"/>
  <c r="S593" i="9"/>
  <c r="U593" i="9"/>
  <c r="V593" i="9"/>
  <c r="Q594" i="9"/>
  <c r="R594" i="9"/>
  <c r="S594" i="9"/>
  <c r="T594" i="9"/>
  <c r="U594" i="9"/>
  <c r="V594" i="9"/>
  <c r="Q595" i="9"/>
  <c r="R595" i="9"/>
  <c r="S595" i="9"/>
  <c r="U595" i="9"/>
  <c r="V595" i="9"/>
  <c r="Q596" i="9"/>
  <c r="R596" i="9"/>
  <c r="S596" i="9"/>
  <c r="T596" i="9"/>
  <c r="U596" i="9"/>
  <c r="V596" i="9"/>
  <c r="Q597" i="9"/>
  <c r="R597" i="9"/>
  <c r="S597" i="9"/>
  <c r="U597" i="9"/>
  <c r="V597" i="9"/>
  <c r="Q598" i="9"/>
  <c r="R598" i="9"/>
  <c r="S598" i="9"/>
  <c r="T598" i="9"/>
  <c r="U598" i="9"/>
  <c r="V598" i="9"/>
  <c r="Q599" i="9"/>
  <c r="R599" i="9"/>
  <c r="S599" i="9"/>
  <c r="U599" i="9"/>
  <c r="V599" i="9"/>
  <c r="Q600" i="9"/>
  <c r="R600" i="9"/>
  <c r="S600" i="9"/>
  <c r="T600" i="9"/>
  <c r="U600" i="9"/>
  <c r="V600" i="9"/>
  <c r="Q601" i="9"/>
  <c r="R601" i="9"/>
  <c r="S601" i="9"/>
  <c r="U601" i="9"/>
  <c r="V601" i="9"/>
  <c r="Q602" i="9"/>
  <c r="R602" i="9"/>
  <c r="S602" i="9"/>
  <c r="T602" i="9"/>
  <c r="U602" i="9"/>
  <c r="V602" i="9"/>
  <c r="Q603" i="9"/>
  <c r="R603" i="9"/>
  <c r="S603" i="9"/>
  <c r="U603" i="9"/>
  <c r="V603" i="9"/>
  <c r="Q604" i="9"/>
  <c r="R604" i="9"/>
  <c r="S604" i="9"/>
  <c r="T604" i="9"/>
  <c r="U604" i="9"/>
  <c r="V604" i="9"/>
  <c r="Q605" i="9"/>
  <c r="R605" i="9"/>
  <c r="S605" i="9"/>
  <c r="U605" i="9"/>
  <c r="V605" i="9"/>
  <c r="Q606" i="9"/>
  <c r="R606" i="9"/>
  <c r="S606" i="9"/>
  <c r="T606" i="9"/>
  <c r="U606" i="9"/>
  <c r="V606" i="9"/>
  <c r="Q607" i="9"/>
  <c r="R607" i="9"/>
  <c r="S607" i="9"/>
  <c r="U607" i="9"/>
  <c r="V607" i="9"/>
  <c r="Q608" i="9"/>
  <c r="R608" i="9"/>
  <c r="S608" i="9"/>
  <c r="T608" i="9"/>
  <c r="U608" i="9"/>
  <c r="V608" i="9"/>
  <c r="Q609" i="9"/>
  <c r="R609" i="9"/>
  <c r="S609" i="9"/>
  <c r="U609" i="9"/>
  <c r="V609" i="9"/>
  <c r="Q610" i="9"/>
  <c r="R610" i="9"/>
  <c r="S610" i="9"/>
  <c r="T610" i="9"/>
  <c r="U610" i="9"/>
  <c r="V610" i="9"/>
  <c r="Q611" i="9"/>
  <c r="R611" i="9"/>
  <c r="S611" i="9"/>
  <c r="U611" i="9"/>
  <c r="V611" i="9"/>
  <c r="Q612" i="9"/>
  <c r="R612" i="9"/>
  <c r="S612" i="9"/>
  <c r="T612" i="9"/>
  <c r="U612" i="9"/>
  <c r="V612" i="9"/>
  <c r="Q613" i="9"/>
  <c r="R613" i="9"/>
  <c r="S613" i="9"/>
  <c r="U613" i="9"/>
  <c r="V613" i="9"/>
  <c r="Q614" i="9"/>
  <c r="R614" i="9"/>
  <c r="S614" i="9"/>
  <c r="T614" i="9"/>
  <c r="U614" i="9"/>
  <c r="V614" i="9"/>
  <c r="Q615" i="9"/>
  <c r="R615" i="9"/>
  <c r="S615" i="9"/>
  <c r="U615" i="9"/>
  <c r="V615" i="9"/>
  <c r="Q616" i="9"/>
  <c r="R616" i="9"/>
  <c r="S616" i="9"/>
  <c r="T616" i="9"/>
  <c r="U616" i="9"/>
  <c r="V616" i="9"/>
  <c r="Q617" i="9"/>
  <c r="R617" i="9"/>
  <c r="S617" i="9"/>
  <c r="U617" i="9"/>
  <c r="V617" i="9"/>
  <c r="Q618" i="9"/>
  <c r="R618" i="9"/>
  <c r="S618" i="9"/>
  <c r="T618" i="9"/>
  <c r="U618" i="9"/>
  <c r="V618" i="9"/>
  <c r="Q619" i="9"/>
  <c r="R619" i="9"/>
  <c r="S619" i="9"/>
  <c r="U619" i="9"/>
  <c r="V619" i="9"/>
  <c r="Q620" i="9"/>
  <c r="R620" i="9"/>
  <c r="S620" i="9"/>
  <c r="T620" i="9"/>
  <c r="U620" i="9"/>
  <c r="V620" i="9"/>
  <c r="Q621" i="9"/>
  <c r="R621" i="9"/>
  <c r="S621" i="9"/>
  <c r="U621" i="9"/>
  <c r="V621" i="9"/>
  <c r="Q622" i="9"/>
  <c r="R622" i="9"/>
  <c r="S622" i="9"/>
  <c r="T622" i="9"/>
  <c r="U622" i="9"/>
  <c r="V622" i="9"/>
  <c r="Q623" i="9"/>
  <c r="R623" i="9"/>
  <c r="S623" i="9"/>
  <c r="U623" i="9"/>
  <c r="V623" i="9"/>
  <c r="Q624" i="9"/>
  <c r="R624" i="9"/>
  <c r="S624" i="9"/>
  <c r="T624" i="9"/>
  <c r="U624" i="9"/>
  <c r="V624" i="9"/>
  <c r="Q625" i="9"/>
  <c r="R625" i="9"/>
  <c r="S625" i="9"/>
  <c r="U625" i="9"/>
  <c r="V625" i="9"/>
  <c r="Q626" i="9"/>
  <c r="R626" i="9"/>
  <c r="S626" i="9"/>
  <c r="T626" i="9"/>
  <c r="U626" i="9"/>
  <c r="V626" i="9"/>
  <c r="Q627" i="9"/>
  <c r="R627" i="9"/>
  <c r="S627" i="9"/>
  <c r="U627" i="9"/>
  <c r="V627" i="9"/>
  <c r="Q628" i="9"/>
  <c r="R628" i="9"/>
  <c r="S628" i="9"/>
  <c r="T628" i="9"/>
  <c r="U628" i="9"/>
  <c r="V628" i="9"/>
  <c r="Q629" i="9"/>
  <c r="R629" i="9"/>
  <c r="S629" i="9"/>
  <c r="U629" i="9"/>
  <c r="V629" i="9"/>
  <c r="Q630" i="9"/>
  <c r="R630" i="9"/>
  <c r="S630" i="9"/>
  <c r="T630" i="9"/>
  <c r="U630" i="9"/>
  <c r="V630" i="9"/>
  <c r="Q631" i="9"/>
  <c r="R631" i="9"/>
  <c r="S631" i="9"/>
  <c r="U631" i="9"/>
  <c r="V631" i="9"/>
  <c r="Q632" i="9"/>
  <c r="R632" i="9"/>
  <c r="S632" i="9"/>
  <c r="T632" i="9"/>
  <c r="U632" i="9"/>
  <c r="V632" i="9"/>
  <c r="Q633" i="9"/>
  <c r="R633" i="9"/>
  <c r="S633" i="9"/>
  <c r="U633" i="9"/>
  <c r="V633" i="9"/>
  <c r="Q634" i="9"/>
  <c r="R634" i="9"/>
  <c r="S634" i="9"/>
  <c r="T634" i="9"/>
  <c r="U634" i="9"/>
  <c r="V634" i="9"/>
  <c r="Q635" i="9"/>
  <c r="R635" i="9"/>
  <c r="S635" i="9"/>
  <c r="U635" i="9"/>
  <c r="V635" i="9"/>
  <c r="Q636" i="9"/>
  <c r="R636" i="9"/>
  <c r="S636" i="9"/>
  <c r="T636" i="9"/>
  <c r="U636" i="9"/>
  <c r="V636" i="9"/>
  <c r="Q637" i="9"/>
  <c r="R637" i="9"/>
  <c r="S637" i="9"/>
  <c r="U637" i="9"/>
  <c r="V637" i="9"/>
  <c r="Q638" i="9"/>
  <c r="R638" i="9"/>
  <c r="S638" i="9"/>
  <c r="T638" i="9"/>
  <c r="U638" i="9"/>
  <c r="V638" i="9"/>
  <c r="Q639" i="9"/>
  <c r="R639" i="9"/>
  <c r="S639" i="9"/>
  <c r="U639" i="9"/>
  <c r="V639" i="9"/>
  <c r="Q640" i="9"/>
  <c r="R640" i="9"/>
  <c r="S640" i="9"/>
  <c r="T640" i="9"/>
  <c r="U640" i="9"/>
  <c r="V640" i="9"/>
  <c r="Q641" i="9"/>
  <c r="R641" i="9"/>
  <c r="S641" i="9"/>
  <c r="U641" i="9"/>
  <c r="V641" i="9"/>
  <c r="Q642" i="9"/>
  <c r="R642" i="9"/>
  <c r="S642" i="9"/>
  <c r="T642" i="9"/>
  <c r="U642" i="9"/>
  <c r="V642" i="9"/>
  <c r="Q643" i="9"/>
  <c r="R643" i="9"/>
  <c r="S643" i="9"/>
  <c r="U643" i="9"/>
  <c r="V643" i="9"/>
  <c r="Q644" i="9"/>
  <c r="R644" i="9"/>
  <c r="S644" i="9"/>
  <c r="T644" i="9"/>
  <c r="U644" i="9"/>
  <c r="V644" i="9"/>
  <c r="Q645" i="9"/>
  <c r="R645" i="9"/>
  <c r="S645" i="9"/>
  <c r="U645" i="9"/>
  <c r="V645" i="9"/>
  <c r="Q646" i="9"/>
  <c r="R646" i="9"/>
  <c r="S646" i="9"/>
  <c r="T646" i="9"/>
  <c r="U646" i="9"/>
  <c r="V646" i="9"/>
  <c r="Q647" i="9"/>
  <c r="R647" i="9"/>
  <c r="S647" i="9"/>
  <c r="U647" i="9"/>
  <c r="V647" i="9"/>
  <c r="Q648" i="9"/>
  <c r="R648" i="9"/>
  <c r="S648" i="9"/>
  <c r="T648" i="9"/>
  <c r="U648" i="9"/>
  <c r="V648" i="9"/>
  <c r="Q649" i="9"/>
  <c r="R649" i="9"/>
  <c r="S649" i="9"/>
  <c r="U649" i="9"/>
  <c r="V649" i="9"/>
  <c r="Q650" i="9"/>
  <c r="R650" i="9"/>
  <c r="S650" i="9"/>
  <c r="T650" i="9"/>
  <c r="U650" i="9"/>
  <c r="V650" i="9"/>
  <c r="Q651" i="9"/>
  <c r="R651" i="9"/>
  <c r="S651" i="9"/>
  <c r="U651" i="9"/>
  <c r="V651" i="9"/>
  <c r="Q652" i="9"/>
  <c r="R652" i="9"/>
  <c r="S652" i="9"/>
  <c r="T652" i="9"/>
  <c r="U652" i="9"/>
  <c r="V652" i="9"/>
  <c r="Q653" i="9"/>
  <c r="R653" i="9"/>
  <c r="S653" i="9"/>
  <c r="U653" i="9"/>
  <c r="V653" i="9"/>
  <c r="Q654" i="9"/>
  <c r="R654" i="9"/>
  <c r="S654" i="9"/>
  <c r="T654" i="9"/>
  <c r="U654" i="9"/>
  <c r="V654" i="9"/>
  <c r="Q655" i="9"/>
  <c r="R655" i="9"/>
  <c r="S655" i="9"/>
  <c r="U655" i="9"/>
  <c r="V655" i="9"/>
  <c r="Q656" i="9"/>
  <c r="R656" i="9"/>
  <c r="S656" i="9"/>
  <c r="T656" i="9"/>
  <c r="U656" i="9"/>
  <c r="V656" i="9"/>
  <c r="Q657" i="9"/>
  <c r="R657" i="9"/>
  <c r="S657" i="9"/>
  <c r="U657" i="9"/>
  <c r="V657" i="9"/>
  <c r="Q658" i="9"/>
  <c r="R658" i="9"/>
  <c r="S658" i="9"/>
  <c r="T658" i="9"/>
  <c r="U658" i="9"/>
  <c r="V658" i="9"/>
  <c r="Q659" i="9"/>
  <c r="R659" i="9"/>
  <c r="S659" i="9"/>
  <c r="U659" i="9"/>
  <c r="V659" i="9"/>
  <c r="Q660" i="9"/>
  <c r="R660" i="9"/>
  <c r="S660" i="9"/>
  <c r="T660" i="9"/>
  <c r="U660" i="9"/>
  <c r="V660" i="9"/>
  <c r="Q661" i="9"/>
  <c r="R661" i="9"/>
  <c r="S661" i="9"/>
  <c r="U661" i="9"/>
  <c r="V661" i="9"/>
  <c r="Q662" i="9"/>
  <c r="R662" i="9"/>
  <c r="S662" i="9"/>
  <c r="T662" i="9"/>
  <c r="U662" i="9"/>
  <c r="V662" i="9"/>
  <c r="Q663" i="9"/>
  <c r="R663" i="9"/>
  <c r="S663" i="9"/>
  <c r="U663" i="9"/>
  <c r="V663" i="9"/>
  <c r="Q664" i="9"/>
  <c r="R664" i="9"/>
  <c r="S664" i="9"/>
  <c r="T664" i="9"/>
  <c r="U664" i="9"/>
  <c r="V664" i="9"/>
  <c r="Q665" i="9"/>
  <c r="R665" i="9"/>
  <c r="S665" i="9"/>
  <c r="U665" i="9"/>
  <c r="V665" i="9"/>
  <c r="Q666" i="9"/>
  <c r="R666" i="9"/>
  <c r="S666" i="9"/>
  <c r="T666" i="9"/>
  <c r="U666" i="9"/>
  <c r="V666" i="9"/>
  <c r="Q667" i="9"/>
  <c r="R667" i="9"/>
  <c r="S667" i="9"/>
  <c r="T667" i="9"/>
  <c r="U667" i="9"/>
  <c r="V667" i="9"/>
  <c r="Q668" i="9"/>
  <c r="R668" i="9"/>
  <c r="S668" i="9"/>
  <c r="T668" i="9"/>
  <c r="U668" i="9"/>
  <c r="V668" i="9"/>
  <c r="Q669" i="9"/>
  <c r="R669" i="9"/>
  <c r="S669" i="9"/>
  <c r="T669" i="9"/>
  <c r="U669" i="9"/>
  <c r="V669" i="9"/>
  <c r="Q670" i="9"/>
  <c r="R670" i="9"/>
  <c r="S670" i="9"/>
  <c r="T670" i="9"/>
  <c r="U670" i="9"/>
  <c r="V670" i="9"/>
  <c r="Q671" i="9"/>
  <c r="R671" i="9"/>
  <c r="S671" i="9"/>
  <c r="T671" i="9"/>
  <c r="U671" i="9"/>
  <c r="V671" i="9"/>
  <c r="Q672" i="9"/>
  <c r="R672" i="9"/>
  <c r="S672" i="9"/>
  <c r="T672" i="9"/>
  <c r="U672" i="9"/>
  <c r="V672" i="9"/>
  <c r="Q673" i="9"/>
  <c r="R673" i="9"/>
  <c r="S673" i="9"/>
  <c r="T673" i="9"/>
  <c r="U673" i="9"/>
  <c r="V673" i="9"/>
  <c r="Q674" i="9"/>
  <c r="R674" i="9"/>
  <c r="S674" i="9"/>
  <c r="T674" i="9"/>
  <c r="U674" i="9"/>
  <c r="V674" i="9"/>
  <c r="Q675" i="9"/>
  <c r="R675" i="9"/>
  <c r="S675" i="9"/>
  <c r="T675" i="9"/>
  <c r="U675" i="9"/>
  <c r="V675" i="9"/>
  <c r="Q676" i="9"/>
  <c r="R676" i="9"/>
  <c r="S676" i="9"/>
  <c r="T676" i="9"/>
  <c r="U676" i="9"/>
  <c r="V676" i="9"/>
  <c r="Q677" i="9"/>
  <c r="R677" i="9"/>
  <c r="S677" i="9"/>
  <c r="T677" i="9"/>
  <c r="U677" i="9"/>
  <c r="V677" i="9"/>
  <c r="Q678" i="9"/>
  <c r="R678" i="9"/>
  <c r="S678" i="9"/>
  <c r="T678" i="9"/>
  <c r="U678" i="9"/>
  <c r="V678" i="9"/>
  <c r="Q679" i="9"/>
  <c r="R679" i="9"/>
  <c r="S679" i="9"/>
  <c r="T679" i="9"/>
  <c r="U679" i="9"/>
  <c r="V679" i="9"/>
  <c r="Q680" i="9"/>
  <c r="R680" i="9"/>
  <c r="S680" i="9"/>
  <c r="T680" i="9"/>
  <c r="U680" i="9"/>
  <c r="V680" i="9"/>
  <c r="Q681" i="9"/>
  <c r="R681" i="9"/>
  <c r="S681" i="9"/>
  <c r="T681" i="9"/>
  <c r="U681" i="9"/>
  <c r="V681" i="9"/>
  <c r="Q682" i="9"/>
  <c r="R682" i="9"/>
  <c r="S682" i="9"/>
  <c r="T682" i="9"/>
  <c r="U682" i="9"/>
  <c r="V682" i="9"/>
  <c r="Q683" i="9"/>
  <c r="R683" i="9"/>
  <c r="S683" i="9"/>
  <c r="T683" i="9"/>
  <c r="U683" i="9"/>
  <c r="V683" i="9"/>
  <c r="Q684" i="9"/>
  <c r="R684" i="9"/>
  <c r="S684" i="9"/>
  <c r="T684" i="9"/>
  <c r="U684" i="9"/>
  <c r="V684" i="9"/>
  <c r="Q685" i="9"/>
  <c r="R685" i="9"/>
  <c r="S685" i="9"/>
  <c r="T685" i="9"/>
  <c r="U685" i="9"/>
  <c r="V685" i="9"/>
  <c r="Q686" i="9"/>
  <c r="R686" i="9"/>
  <c r="S686" i="9"/>
  <c r="T686" i="9"/>
  <c r="U686" i="9"/>
  <c r="V686" i="9"/>
  <c r="Q687" i="9"/>
  <c r="R687" i="9"/>
  <c r="S687" i="9"/>
  <c r="T687" i="9"/>
  <c r="U687" i="9"/>
  <c r="V687" i="9"/>
  <c r="Q688" i="9"/>
  <c r="R688" i="9"/>
  <c r="S688" i="9"/>
  <c r="T688" i="9"/>
  <c r="U688" i="9"/>
  <c r="V688" i="9"/>
  <c r="Q689" i="9"/>
  <c r="R689" i="9"/>
  <c r="S689" i="9"/>
  <c r="T689" i="9"/>
  <c r="U689" i="9"/>
  <c r="V689" i="9"/>
  <c r="Q690" i="9"/>
  <c r="R690" i="9"/>
  <c r="S690" i="9"/>
  <c r="T690" i="9"/>
  <c r="U690" i="9"/>
  <c r="V690" i="9"/>
  <c r="Q691" i="9"/>
  <c r="R691" i="9"/>
  <c r="S691" i="9"/>
  <c r="T691" i="9"/>
  <c r="U691" i="9"/>
  <c r="V691" i="9"/>
  <c r="Q692" i="9"/>
  <c r="R692" i="9"/>
  <c r="S692" i="9"/>
  <c r="T692" i="9"/>
  <c r="U692" i="9"/>
  <c r="V692" i="9"/>
  <c r="Q693" i="9"/>
  <c r="R693" i="9"/>
  <c r="S693" i="9"/>
  <c r="T693" i="9"/>
  <c r="U693" i="9"/>
  <c r="V693" i="9"/>
  <c r="Q694" i="9"/>
  <c r="R694" i="9"/>
  <c r="S694" i="9"/>
  <c r="T694" i="9"/>
  <c r="U694" i="9"/>
  <c r="V694" i="9"/>
  <c r="Q695" i="9"/>
  <c r="R695" i="9"/>
  <c r="S695" i="9"/>
  <c r="T695" i="9"/>
  <c r="U695" i="9"/>
  <c r="V695" i="9"/>
  <c r="Q696" i="9"/>
  <c r="R696" i="9"/>
  <c r="S696" i="9"/>
  <c r="T696" i="9"/>
  <c r="U696" i="9"/>
  <c r="V696" i="9"/>
  <c r="Q697" i="9"/>
  <c r="R697" i="9"/>
  <c r="S697" i="9"/>
  <c r="T697" i="9"/>
  <c r="U697" i="9"/>
  <c r="V697" i="9"/>
  <c r="Q698" i="9"/>
  <c r="R698" i="9"/>
  <c r="S698" i="9"/>
  <c r="T698" i="9"/>
  <c r="U698" i="9"/>
  <c r="V698" i="9"/>
  <c r="Q699" i="9"/>
  <c r="R699" i="9"/>
  <c r="S699" i="9"/>
  <c r="T699" i="9"/>
  <c r="U699" i="9"/>
  <c r="V699" i="9"/>
  <c r="Q700" i="9"/>
  <c r="R700" i="9"/>
  <c r="S700" i="9"/>
  <c r="T700" i="9"/>
  <c r="U700" i="9"/>
  <c r="V700" i="9"/>
  <c r="Q701" i="9"/>
  <c r="R701" i="9"/>
  <c r="S701" i="9"/>
  <c r="T701" i="9"/>
  <c r="U701" i="9"/>
  <c r="V701" i="9"/>
  <c r="Q702" i="9"/>
  <c r="R702" i="9"/>
  <c r="S702" i="9"/>
  <c r="T702" i="9"/>
  <c r="U702" i="9"/>
  <c r="V702" i="9"/>
  <c r="Q703" i="9"/>
  <c r="R703" i="9"/>
  <c r="S703" i="9"/>
  <c r="T703" i="9"/>
  <c r="U703" i="9"/>
  <c r="V703" i="9"/>
  <c r="Q704" i="9"/>
  <c r="R704" i="9"/>
  <c r="S704" i="9"/>
  <c r="T704" i="9"/>
  <c r="U704" i="9"/>
  <c r="V704" i="9"/>
  <c r="Q705" i="9"/>
  <c r="R705" i="9"/>
  <c r="S705" i="9"/>
  <c r="T705" i="9"/>
  <c r="U705" i="9"/>
  <c r="V705" i="9"/>
  <c r="Q706" i="9"/>
  <c r="R706" i="9"/>
  <c r="S706" i="9"/>
  <c r="T706" i="9"/>
  <c r="U706" i="9"/>
  <c r="V706" i="9"/>
  <c r="Q707" i="9"/>
  <c r="R707" i="9"/>
  <c r="S707" i="9"/>
  <c r="T707" i="9"/>
  <c r="U707" i="9"/>
  <c r="V707" i="9"/>
  <c r="Q708" i="9"/>
  <c r="R708" i="9"/>
  <c r="S708" i="9"/>
  <c r="T708" i="9"/>
  <c r="U708" i="9"/>
  <c r="V708" i="9"/>
  <c r="Q709" i="9"/>
  <c r="R709" i="9"/>
  <c r="S709" i="9"/>
  <c r="T709" i="9"/>
  <c r="U709" i="9"/>
  <c r="V709" i="9"/>
  <c r="Q710" i="9"/>
  <c r="R710" i="9"/>
  <c r="S710" i="9"/>
  <c r="T710" i="9"/>
  <c r="U710" i="9"/>
  <c r="V710" i="9"/>
  <c r="Q711" i="9"/>
  <c r="R711" i="9"/>
  <c r="S711" i="9"/>
  <c r="T711" i="9"/>
  <c r="U711" i="9"/>
  <c r="V711" i="9"/>
  <c r="Q712" i="9"/>
  <c r="R712" i="9"/>
  <c r="S712" i="9"/>
  <c r="T712" i="9"/>
  <c r="U712" i="9"/>
  <c r="V712" i="9"/>
  <c r="Q713" i="9"/>
  <c r="R713" i="9"/>
  <c r="S713" i="9"/>
  <c r="T713" i="9"/>
  <c r="U713" i="9"/>
  <c r="V713" i="9"/>
  <c r="Q714" i="9"/>
  <c r="R714" i="9"/>
  <c r="S714" i="9"/>
  <c r="T714" i="9"/>
  <c r="U714" i="9"/>
  <c r="V714" i="9"/>
  <c r="Q715" i="9"/>
  <c r="R715" i="9"/>
  <c r="S715" i="9"/>
  <c r="T715" i="9"/>
  <c r="U715" i="9"/>
  <c r="V715" i="9"/>
  <c r="Q716" i="9"/>
  <c r="R716" i="9"/>
  <c r="S716" i="9"/>
  <c r="T716" i="9"/>
  <c r="U716" i="9"/>
  <c r="V716" i="9"/>
  <c r="Q717" i="9"/>
  <c r="R717" i="9"/>
  <c r="S717" i="9"/>
  <c r="T717" i="9"/>
  <c r="U717" i="9"/>
  <c r="V717" i="9"/>
  <c r="Q718" i="9"/>
  <c r="R718" i="9"/>
  <c r="S718" i="9"/>
  <c r="T718" i="9"/>
  <c r="U718" i="9"/>
  <c r="V718" i="9"/>
  <c r="Q719" i="9"/>
  <c r="R719" i="9"/>
  <c r="S719" i="9"/>
  <c r="T719" i="9"/>
  <c r="U719" i="9"/>
  <c r="V719" i="9"/>
  <c r="Q720" i="9"/>
  <c r="R720" i="9"/>
  <c r="S720" i="9"/>
  <c r="T720" i="9"/>
  <c r="U720" i="9"/>
  <c r="V720" i="9"/>
  <c r="Q721" i="9"/>
  <c r="R721" i="9"/>
  <c r="S721" i="9"/>
  <c r="T721" i="9"/>
  <c r="U721" i="9"/>
  <c r="V721" i="9"/>
  <c r="Q722" i="9"/>
  <c r="R722" i="9"/>
  <c r="S722" i="9"/>
  <c r="T722" i="9"/>
  <c r="U722" i="9"/>
  <c r="V722" i="9"/>
  <c r="Q723" i="9"/>
  <c r="R723" i="9"/>
  <c r="S723" i="9"/>
  <c r="T723" i="9"/>
  <c r="U723" i="9"/>
  <c r="V723" i="9"/>
  <c r="Q724" i="9"/>
  <c r="R724" i="9"/>
  <c r="S724" i="9"/>
  <c r="T724" i="9"/>
  <c r="U724" i="9"/>
  <c r="V724" i="9"/>
  <c r="Q725" i="9"/>
  <c r="R725" i="9"/>
  <c r="S725" i="9"/>
  <c r="T725" i="9"/>
  <c r="U725" i="9"/>
  <c r="V725" i="9"/>
  <c r="Q726" i="9"/>
  <c r="R726" i="9"/>
  <c r="S726" i="9"/>
  <c r="T726" i="9"/>
  <c r="U726" i="9"/>
  <c r="V726" i="9"/>
  <c r="Q727" i="9"/>
  <c r="R727" i="9"/>
  <c r="S727" i="9"/>
  <c r="T727" i="9"/>
  <c r="U727" i="9"/>
  <c r="V727" i="9"/>
  <c r="Q728" i="9"/>
  <c r="R728" i="9"/>
  <c r="S728" i="9"/>
  <c r="T728" i="9"/>
  <c r="U728" i="9"/>
  <c r="V728" i="9"/>
  <c r="Q729" i="9"/>
  <c r="R729" i="9"/>
  <c r="S729" i="9"/>
  <c r="T729" i="9"/>
  <c r="U729" i="9"/>
  <c r="V729" i="9"/>
  <c r="Q730" i="9"/>
  <c r="R730" i="9"/>
  <c r="S730" i="9"/>
  <c r="T730" i="9"/>
  <c r="U730" i="9"/>
  <c r="V730" i="9"/>
  <c r="Q731" i="9"/>
  <c r="R731" i="9"/>
  <c r="S731" i="9"/>
  <c r="T731" i="9"/>
  <c r="U731" i="9"/>
  <c r="V731" i="9"/>
  <c r="Q732" i="9"/>
  <c r="R732" i="9"/>
  <c r="S732" i="9"/>
  <c r="T732" i="9"/>
  <c r="U732" i="9"/>
  <c r="V732" i="9"/>
  <c r="Q733" i="9"/>
  <c r="R733" i="9"/>
  <c r="S733" i="9"/>
  <c r="T733" i="9"/>
  <c r="U733" i="9"/>
  <c r="V733" i="9"/>
  <c r="Q734" i="9"/>
  <c r="R734" i="9"/>
  <c r="S734" i="9"/>
  <c r="T734" i="9"/>
  <c r="U734" i="9"/>
  <c r="V734" i="9"/>
  <c r="Q735" i="9"/>
  <c r="R735" i="9"/>
  <c r="S735" i="9"/>
  <c r="T735" i="9"/>
  <c r="U735" i="9"/>
  <c r="V735" i="9"/>
  <c r="Q736" i="9"/>
  <c r="R736" i="9"/>
  <c r="S736" i="9"/>
  <c r="T736" i="9"/>
  <c r="U736" i="9"/>
  <c r="V736" i="9"/>
  <c r="Q737" i="9"/>
  <c r="R737" i="9"/>
  <c r="S737" i="9"/>
  <c r="T737" i="9"/>
  <c r="U737" i="9"/>
  <c r="V737" i="9"/>
  <c r="Q738" i="9"/>
  <c r="R738" i="9"/>
  <c r="S738" i="9"/>
  <c r="T738" i="9"/>
  <c r="U738" i="9"/>
  <c r="V738" i="9"/>
  <c r="Q739" i="9"/>
  <c r="R739" i="9"/>
  <c r="S739" i="9"/>
  <c r="T739" i="9"/>
  <c r="U739" i="9"/>
  <c r="V739" i="9"/>
  <c r="Q740" i="9"/>
  <c r="R740" i="9"/>
  <c r="S740" i="9"/>
  <c r="T740" i="9"/>
  <c r="U740" i="9"/>
  <c r="V740" i="9"/>
  <c r="Q741" i="9"/>
  <c r="R741" i="9"/>
  <c r="S741" i="9"/>
  <c r="T741" i="9"/>
  <c r="U741" i="9"/>
  <c r="V741" i="9"/>
  <c r="Q742" i="9"/>
  <c r="R742" i="9"/>
  <c r="S742" i="9"/>
  <c r="T742" i="9"/>
  <c r="U742" i="9"/>
  <c r="V742" i="9"/>
  <c r="Q743" i="9"/>
  <c r="R743" i="9"/>
  <c r="S743" i="9"/>
  <c r="T743" i="9"/>
  <c r="U743" i="9"/>
  <c r="V743" i="9"/>
  <c r="Q744" i="9"/>
  <c r="R744" i="9"/>
  <c r="S744" i="9"/>
  <c r="T744" i="9"/>
  <c r="U744" i="9"/>
  <c r="V744" i="9"/>
  <c r="Q745" i="9"/>
  <c r="R745" i="9"/>
  <c r="S745" i="9"/>
  <c r="T745" i="9"/>
  <c r="U745" i="9"/>
  <c r="V745" i="9"/>
  <c r="Q746" i="9"/>
  <c r="R746" i="9"/>
  <c r="S746" i="9"/>
  <c r="T746" i="9"/>
  <c r="U746" i="9"/>
  <c r="V746" i="9"/>
  <c r="Q747" i="9"/>
  <c r="R747" i="9"/>
  <c r="S747" i="9"/>
  <c r="T747" i="9"/>
  <c r="U747" i="9"/>
  <c r="V747" i="9"/>
  <c r="Q748" i="9"/>
  <c r="R748" i="9"/>
  <c r="S748" i="9"/>
  <c r="T748" i="9"/>
  <c r="U748" i="9"/>
  <c r="V748" i="9"/>
  <c r="Q749" i="9"/>
  <c r="R749" i="9"/>
  <c r="S749" i="9"/>
  <c r="T749" i="9"/>
  <c r="U749" i="9"/>
  <c r="V749" i="9"/>
  <c r="Q750" i="9"/>
  <c r="R750" i="9"/>
  <c r="S750" i="9"/>
  <c r="T750" i="9"/>
  <c r="U750" i="9"/>
  <c r="V750" i="9"/>
  <c r="Q751" i="9"/>
  <c r="R751" i="9"/>
  <c r="S751" i="9"/>
  <c r="T751" i="9"/>
  <c r="U751" i="9"/>
  <c r="V751" i="9"/>
  <c r="Q752" i="9"/>
  <c r="R752" i="9"/>
  <c r="S752" i="9"/>
  <c r="T752" i="9"/>
  <c r="U752" i="9"/>
  <c r="V752" i="9"/>
  <c r="Q753" i="9"/>
  <c r="R753" i="9"/>
  <c r="S753" i="9"/>
  <c r="T753" i="9"/>
  <c r="U753" i="9"/>
  <c r="V753" i="9"/>
  <c r="Q754" i="9"/>
  <c r="R754" i="9"/>
  <c r="S754" i="9"/>
  <c r="T754" i="9"/>
  <c r="U754" i="9"/>
  <c r="V754" i="9"/>
  <c r="Q755" i="9"/>
  <c r="R755" i="9"/>
  <c r="S755" i="9"/>
  <c r="T755" i="9"/>
  <c r="U755" i="9"/>
  <c r="V755" i="9"/>
  <c r="Q756" i="9"/>
  <c r="R756" i="9"/>
  <c r="S756" i="9"/>
  <c r="T756" i="9"/>
  <c r="U756" i="9"/>
  <c r="V756" i="9"/>
  <c r="Q757" i="9"/>
  <c r="R757" i="9"/>
  <c r="S757" i="9"/>
  <c r="T757" i="9"/>
  <c r="U757" i="9"/>
  <c r="V757" i="9"/>
  <c r="Q758" i="9"/>
  <c r="R758" i="9"/>
  <c r="S758" i="9"/>
  <c r="T758" i="9"/>
  <c r="U758" i="9"/>
  <c r="V758" i="9"/>
  <c r="Q759" i="9"/>
  <c r="R759" i="9"/>
  <c r="S759" i="9"/>
  <c r="T759" i="9"/>
  <c r="U759" i="9"/>
  <c r="V759" i="9"/>
  <c r="Q760" i="9"/>
  <c r="R760" i="9"/>
  <c r="S760" i="9"/>
  <c r="T760" i="9"/>
  <c r="U760" i="9"/>
  <c r="V760" i="9"/>
  <c r="Q761" i="9"/>
  <c r="R761" i="9"/>
  <c r="S761" i="9"/>
  <c r="T761" i="9"/>
  <c r="U761" i="9"/>
  <c r="V761" i="9"/>
  <c r="Q762" i="9"/>
  <c r="R762" i="9"/>
  <c r="S762" i="9"/>
  <c r="T762" i="9"/>
  <c r="U762" i="9"/>
  <c r="V762" i="9"/>
  <c r="Q763" i="9"/>
  <c r="R763" i="9"/>
  <c r="S763" i="9"/>
  <c r="T763" i="9"/>
  <c r="U763" i="9"/>
  <c r="V763" i="9"/>
  <c r="Q764" i="9"/>
  <c r="R764" i="9"/>
  <c r="S764" i="9"/>
  <c r="T764" i="9"/>
  <c r="U764" i="9"/>
  <c r="V764" i="9"/>
  <c r="Q765" i="9"/>
  <c r="R765" i="9"/>
  <c r="S765" i="9"/>
  <c r="T765" i="9"/>
  <c r="U765" i="9"/>
  <c r="V765" i="9"/>
  <c r="Q766" i="9"/>
  <c r="R766" i="9"/>
  <c r="S766" i="9"/>
  <c r="T766" i="9"/>
  <c r="U766" i="9"/>
  <c r="V766" i="9"/>
  <c r="Q767" i="9"/>
  <c r="R767" i="9"/>
  <c r="S767" i="9"/>
  <c r="T767" i="9"/>
  <c r="U767" i="9"/>
  <c r="V767" i="9"/>
  <c r="Q768" i="9"/>
  <c r="R768" i="9"/>
  <c r="S768" i="9"/>
  <c r="T768" i="9"/>
  <c r="U768" i="9"/>
  <c r="V768" i="9"/>
  <c r="Q769" i="9"/>
  <c r="R769" i="9"/>
  <c r="S769" i="9"/>
  <c r="T769" i="9"/>
  <c r="U769" i="9"/>
  <c r="V769" i="9"/>
  <c r="Q770" i="9"/>
  <c r="R770" i="9"/>
  <c r="S770" i="9"/>
  <c r="T770" i="9"/>
  <c r="U770" i="9"/>
  <c r="V770" i="9"/>
  <c r="Q771" i="9"/>
  <c r="R771" i="9"/>
  <c r="S771" i="9"/>
  <c r="T771" i="9"/>
  <c r="U771" i="9"/>
  <c r="V771" i="9"/>
  <c r="Q772" i="9"/>
  <c r="R772" i="9"/>
  <c r="S772" i="9"/>
  <c r="T772" i="9"/>
  <c r="U772" i="9"/>
  <c r="V772" i="9"/>
  <c r="Q773" i="9"/>
  <c r="R773" i="9"/>
  <c r="S773" i="9"/>
  <c r="T773" i="9"/>
  <c r="U773" i="9"/>
  <c r="V773" i="9"/>
  <c r="Q774" i="9"/>
  <c r="R774" i="9"/>
  <c r="S774" i="9"/>
  <c r="T774" i="9"/>
  <c r="U774" i="9"/>
  <c r="V774" i="9"/>
  <c r="Q775" i="9"/>
  <c r="R775" i="9"/>
  <c r="S775" i="9"/>
  <c r="T775" i="9"/>
  <c r="U775" i="9"/>
  <c r="V775" i="9"/>
  <c r="Q776" i="9"/>
  <c r="R776" i="9"/>
  <c r="S776" i="9"/>
  <c r="T776" i="9"/>
  <c r="U776" i="9"/>
  <c r="V776" i="9"/>
  <c r="Q777" i="9"/>
  <c r="R777" i="9"/>
  <c r="S777" i="9"/>
  <c r="T777" i="9"/>
  <c r="U777" i="9"/>
  <c r="V777" i="9"/>
  <c r="Q778" i="9"/>
  <c r="R778" i="9"/>
  <c r="S778" i="9"/>
  <c r="T778" i="9"/>
  <c r="U778" i="9"/>
  <c r="V778" i="9"/>
  <c r="Q779" i="9"/>
  <c r="R779" i="9"/>
  <c r="S779" i="9"/>
  <c r="T779" i="9"/>
  <c r="U779" i="9"/>
  <c r="V779" i="9"/>
  <c r="Q780" i="9"/>
  <c r="R780" i="9"/>
  <c r="S780" i="9"/>
  <c r="T780" i="9"/>
  <c r="U780" i="9"/>
  <c r="V780" i="9"/>
  <c r="Q781" i="9"/>
  <c r="R781" i="9"/>
  <c r="S781" i="9"/>
  <c r="T781" i="9"/>
  <c r="U781" i="9"/>
  <c r="V781" i="9"/>
  <c r="Q782" i="9"/>
  <c r="R782" i="9"/>
  <c r="S782" i="9"/>
  <c r="T782" i="9"/>
  <c r="U782" i="9"/>
  <c r="V782" i="9"/>
  <c r="Q783" i="9"/>
  <c r="R783" i="9"/>
  <c r="S783" i="9"/>
  <c r="T783" i="9"/>
  <c r="U783" i="9"/>
  <c r="V783" i="9"/>
  <c r="Q784" i="9"/>
  <c r="R784" i="9"/>
  <c r="S784" i="9"/>
  <c r="T784" i="9"/>
  <c r="U784" i="9"/>
  <c r="V784" i="9"/>
  <c r="Q785" i="9"/>
  <c r="R785" i="9"/>
  <c r="S785" i="9"/>
  <c r="T785" i="9"/>
  <c r="U785" i="9"/>
  <c r="V785" i="9"/>
  <c r="Q786" i="9"/>
  <c r="R786" i="9"/>
  <c r="S786" i="9"/>
  <c r="T786" i="9"/>
  <c r="U786" i="9"/>
  <c r="V786" i="9"/>
  <c r="Q787" i="9"/>
  <c r="R787" i="9"/>
  <c r="S787" i="9"/>
  <c r="T787" i="9"/>
  <c r="U787" i="9"/>
  <c r="V787" i="9"/>
  <c r="Q788" i="9"/>
  <c r="R788" i="9"/>
  <c r="S788" i="9"/>
  <c r="T788" i="9"/>
  <c r="U788" i="9"/>
  <c r="V788" i="9"/>
  <c r="Q789" i="9"/>
  <c r="R789" i="9"/>
  <c r="S789" i="9"/>
  <c r="T789" i="9"/>
  <c r="U789" i="9"/>
  <c r="V789" i="9"/>
  <c r="Q790" i="9"/>
  <c r="R790" i="9"/>
  <c r="S790" i="9"/>
  <c r="T790" i="9"/>
  <c r="U790" i="9"/>
  <c r="V790" i="9"/>
  <c r="Q791" i="9"/>
  <c r="R791" i="9"/>
  <c r="S791" i="9"/>
  <c r="T791" i="9"/>
  <c r="U791" i="9"/>
  <c r="V791" i="9"/>
  <c r="Q792" i="9"/>
  <c r="R792" i="9"/>
  <c r="S792" i="9"/>
  <c r="T792" i="9"/>
  <c r="U792" i="9"/>
  <c r="V792" i="9"/>
  <c r="Q793" i="9"/>
  <c r="R793" i="9"/>
  <c r="S793" i="9"/>
  <c r="T793" i="9"/>
  <c r="U793" i="9"/>
  <c r="V793" i="9"/>
  <c r="Q794" i="9"/>
  <c r="R794" i="9"/>
  <c r="S794" i="9"/>
  <c r="T794" i="9"/>
  <c r="U794" i="9"/>
  <c r="V794" i="9"/>
  <c r="Q795" i="9"/>
  <c r="R795" i="9"/>
  <c r="S795" i="9"/>
  <c r="T795" i="9"/>
  <c r="U795" i="9"/>
  <c r="V795" i="9"/>
  <c r="Q796" i="9"/>
  <c r="R796" i="9"/>
  <c r="S796" i="9"/>
  <c r="T796" i="9"/>
  <c r="U796" i="9"/>
  <c r="V796" i="9"/>
  <c r="Q797" i="9"/>
  <c r="R797" i="9"/>
  <c r="S797" i="9"/>
  <c r="T797" i="9"/>
  <c r="U797" i="9"/>
  <c r="V797" i="9"/>
  <c r="Q798" i="9"/>
  <c r="R798" i="9"/>
  <c r="S798" i="9"/>
  <c r="T798" i="9"/>
  <c r="U798" i="9"/>
  <c r="V798" i="9"/>
  <c r="Q799" i="9"/>
  <c r="R799" i="9"/>
  <c r="S799" i="9"/>
  <c r="T799" i="9"/>
  <c r="U799" i="9"/>
  <c r="V799" i="9"/>
  <c r="Q800" i="9"/>
  <c r="R800" i="9"/>
  <c r="S800" i="9"/>
  <c r="T800" i="9"/>
  <c r="U800" i="9"/>
  <c r="V800" i="9"/>
  <c r="Q801" i="9"/>
  <c r="R801" i="9"/>
  <c r="S801" i="9"/>
  <c r="T801" i="9"/>
  <c r="U801" i="9"/>
  <c r="V801" i="9"/>
  <c r="Q802" i="9"/>
  <c r="R802" i="9"/>
  <c r="S802" i="9"/>
  <c r="T802" i="9"/>
  <c r="U802" i="9"/>
  <c r="V802" i="9"/>
  <c r="Q803" i="9"/>
  <c r="R803" i="9"/>
  <c r="S803" i="9"/>
  <c r="T803" i="9"/>
  <c r="U803" i="9"/>
  <c r="V803" i="9"/>
  <c r="Q804" i="9"/>
  <c r="R804" i="9"/>
  <c r="S804" i="9"/>
  <c r="T804" i="9"/>
  <c r="U804" i="9"/>
  <c r="V804" i="9"/>
  <c r="Q805" i="9"/>
  <c r="R805" i="9"/>
  <c r="S805" i="9"/>
  <c r="T805" i="9"/>
  <c r="U805" i="9"/>
  <c r="V805" i="9"/>
  <c r="Q806" i="9"/>
  <c r="R806" i="9"/>
  <c r="S806" i="9"/>
  <c r="T806" i="9"/>
  <c r="U806" i="9"/>
  <c r="V806" i="9"/>
  <c r="Q807" i="9"/>
  <c r="R807" i="9"/>
  <c r="S807" i="9"/>
  <c r="T807" i="9"/>
  <c r="U807" i="9"/>
  <c r="V807" i="9"/>
  <c r="Q808" i="9"/>
  <c r="R808" i="9"/>
  <c r="S808" i="9"/>
  <c r="T808" i="9"/>
  <c r="U808" i="9"/>
  <c r="V808" i="9"/>
  <c r="Q809" i="9"/>
  <c r="R809" i="9"/>
  <c r="S809" i="9"/>
  <c r="T809" i="9"/>
  <c r="U809" i="9"/>
  <c r="V809" i="9"/>
  <c r="Q810" i="9"/>
  <c r="R810" i="9"/>
  <c r="S810" i="9"/>
  <c r="T810" i="9"/>
  <c r="U810" i="9"/>
  <c r="V810" i="9"/>
  <c r="Q811" i="9"/>
  <c r="R811" i="9"/>
  <c r="S811" i="9"/>
  <c r="T811" i="9"/>
  <c r="U811" i="9"/>
  <c r="V811" i="9"/>
  <c r="Q812" i="9"/>
  <c r="R812" i="9"/>
  <c r="S812" i="9"/>
  <c r="T812" i="9"/>
  <c r="U812" i="9"/>
  <c r="V812" i="9"/>
  <c r="Q813" i="9"/>
  <c r="R813" i="9"/>
  <c r="S813" i="9"/>
  <c r="T813" i="9"/>
  <c r="U813" i="9"/>
  <c r="V813" i="9"/>
  <c r="Q814" i="9"/>
  <c r="R814" i="9"/>
  <c r="S814" i="9"/>
  <c r="T814" i="9"/>
  <c r="U814" i="9"/>
  <c r="V814" i="9"/>
  <c r="Q815" i="9"/>
  <c r="R815" i="9"/>
  <c r="S815" i="9"/>
  <c r="T815" i="9"/>
  <c r="U815" i="9"/>
  <c r="V815" i="9"/>
  <c r="Q816" i="9"/>
  <c r="R816" i="9"/>
  <c r="S816" i="9"/>
  <c r="T816" i="9"/>
  <c r="U816" i="9"/>
  <c r="V816" i="9"/>
  <c r="Q817" i="9"/>
  <c r="R817" i="9"/>
  <c r="S817" i="9"/>
  <c r="T817" i="9"/>
  <c r="U817" i="9"/>
  <c r="V817" i="9"/>
  <c r="Q818" i="9"/>
  <c r="R818" i="9"/>
  <c r="S818" i="9"/>
  <c r="T818" i="9"/>
  <c r="U818" i="9"/>
  <c r="V818" i="9"/>
  <c r="Q819" i="9"/>
  <c r="R819" i="9"/>
  <c r="S819" i="9"/>
  <c r="T819" i="9"/>
  <c r="U819" i="9"/>
  <c r="V819" i="9"/>
  <c r="Q820" i="9"/>
  <c r="R820" i="9"/>
  <c r="S820" i="9"/>
  <c r="T820" i="9"/>
  <c r="U820" i="9"/>
  <c r="V820" i="9"/>
  <c r="Q821" i="9"/>
  <c r="R821" i="9"/>
  <c r="S821" i="9"/>
  <c r="T821" i="9"/>
  <c r="U821" i="9"/>
  <c r="V821" i="9"/>
  <c r="Q822" i="9"/>
  <c r="R822" i="9"/>
  <c r="S822" i="9"/>
  <c r="T822" i="9"/>
  <c r="U822" i="9"/>
  <c r="V822" i="9"/>
  <c r="Q823" i="9"/>
  <c r="R823" i="9"/>
  <c r="S823" i="9"/>
  <c r="T823" i="9"/>
  <c r="U823" i="9"/>
  <c r="V823" i="9"/>
  <c r="Q824" i="9"/>
  <c r="R824" i="9"/>
  <c r="S824" i="9"/>
  <c r="T824" i="9"/>
  <c r="U824" i="9"/>
  <c r="V824" i="9"/>
  <c r="Q825" i="9"/>
  <c r="R825" i="9"/>
  <c r="S825" i="9"/>
  <c r="T825" i="9"/>
  <c r="U825" i="9"/>
  <c r="V825" i="9"/>
  <c r="Q826" i="9"/>
  <c r="R826" i="9"/>
  <c r="S826" i="9"/>
  <c r="T826" i="9"/>
  <c r="U826" i="9"/>
  <c r="V826" i="9"/>
  <c r="Q827" i="9"/>
  <c r="R827" i="9"/>
  <c r="S827" i="9"/>
  <c r="T827" i="9"/>
  <c r="U827" i="9"/>
  <c r="V827" i="9"/>
  <c r="Q828" i="9"/>
  <c r="R828" i="9"/>
  <c r="S828" i="9"/>
  <c r="T828" i="9"/>
  <c r="U828" i="9"/>
  <c r="V828" i="9"/>
  <c r="Q829" i="9"/>
  <c r="R829" i="9"/>
  <c r="S829" i="9"/>
  <c r="T829" i="9"/>
  <c r="U829" i="9"/>
  <c r="V829" i="9"/>
  <c r="Q830" i="9"/>
  <c r="R830" i="9"/>
  <c r="S830" i="9"/>
  <c r="T830" i="9"/>
  <c r="U830" i="9"/>
  <c r="V830" i="9"/>
  <c r="Q831" i="9"/>
  <c r="R831" i="9"/>
  <c r="S831" i="9"/>
  <c r="T831" i="9"/>
  <c r="U831" i="9"/>
  <c r="V831" i="9"/>
  <c r="Q832" i="9"/>
  <c r="R832" i="9"/>
  <c r="S832" i="9"/>
  <c r="T832" i="9"/>
  <c r="U832" i="9"/>
  <c r="V832" i="9"/>
  <c r="Q833" i="9"/>
  <c r="R833" i="9"/>
  <c r="S833" i="9"/>
  <c r="T833" i="9"/>
  <c r="U833" i="9"/>
  <c r="V833" i="9"/>
  <c r="Q834" i="9"/>
  <c r="R834" i="9"/>
  <c r="S834" i="9"/>
  <c r="T834" i="9"/>
  <c r="U834" i="9"/>
  <c r="V834" i="9"/>
  <c r="Q835" i="9"/>
  <c r="R835" i="9"/>
  <c r="S835" i="9"/>
  <c r="T835" i="9"/>
  <c r="U835" i="9"/>
  <c r="V835" i="9"/>
  <c r="Q836" i="9"/>
  <c r="R836" i="9"/>
  <c r="S836" i="9"/>
  <c r="T836" i="9"/>
  <c r="U836" i="9"/>
  <c r="V836" i="9"/>
  <c r="Q837" i="9"/>
  <c r="R837" i="9"/>
  <c r="S837" i="9"/>
  <c r="T837" i="9"/>
  <c r="U837" i="9"/>
  <c r="V837" i="9"/>
  <c r="Q838" i="9"/>
  <c r="R838" i="9"/>
  <c r="S838" i="9"/>
  <c r="T838" i="9"/>
  <c r="U838" i="9"/>
  <c r="V838" i="9"/>
  <c r="Q839" i="9"/>
  <c r="R839" i="9"/>
  <c r="S839" i="9"/>
  <c r="T839" i="9"/>
  <c r="U839" i="9"/>
  <c r="V839" i="9"/>
  <c r="Q840" i="9"/>
  <c r="R840" i="9"/>
  <c r="S840" i="9"/>
  <c r="T840" i="9"/>
  <c r="U840" i="9"/>
  <c r="V840" i="9"/>
  <c r="Q841" i="9"/>
  <c r="R841" i="9"/>
  <c r="S841" i="9"/>
  <c r="T841" i="9"/>
  <c r="U841" i="9"/>
  <c r="V841" i="9"/>
  <c r="Q842" i="9"/>
  <c r="R842" i="9"/>
  <c r="S842" i="9"/>
  <c r="T842" i="9"/>
  <c r="U842" i="9"/>
  <c r="V842" i="9"/>
  <c r="Q843" i="9"/>
  <c r="R843" i="9"/>
  <c r="S843" i="9"/>
  <c r="T843" i="9"/>
  <c r="U843" i="9"/>
  <c r="V843" i="9"/>
  <c r="Q844" i="9"/>
  <c r="R844" i="9"/>
  <c r="S844" i="9"/>
  <c r="T844" i="9"/>
  <c r="U844" i="9"/>
  <c r="V844" i="9"/>
  <c r="Q845" i="9"/>
  <c r="R845" i="9"/>
  <c r="S845" i="9"/>
  <c r="T845" i="9"/>
  <c r="U845" i="9"/>
  <c r="V845" i="9"/>
  <c r="Q846" i="9"/>
  <c r="R846" i="9"/>
  <c r="S846" i="9"/>
  <c r="T846" i="9"/>
  <c r="U846" i="9"/>
  <c r="V846" i="9"/>
  <c r="Q847" i="9"/>
  <c r="R847" i="9"/>
  <c r="S847" i="9"/>
  <c r="T847" i="9"/>
  <c r="U847" i="9"/>
  <c r="V847" i="9"/>
  <c r="Q848" i="9"/>
  <c r="R848" i="9"/>
  <c r="S848" i="9"/>
  <c r="T848" i="9"/>
  <c r="U848" i="9"/>
  <c r="V848" i="9"/>
  <c r="Q849" i="9"/>
  <c r="R849" i="9"/>
  <c r="S849" i="9"/>
  <c r="T849" i="9"/>
  <c r="U849" i="9"/>
  <c r="V849" i="9"/>
  <c r="Q850" i="9"/>
  <c r="R850" i="9"/>
  <c r="S850" i="9"/>
  <c r="T850" i="9"/>
  <c r="U850" i="9"/>
  <c r="V850" i="9"/>
  <c r="Q851" i="9"/>
  <c r="R851" i="9"/>
  <c r="S851" i="9"/>
  <c r="T851" i="9"/>
  <c r="U851" i="9"/>
  <c r="V851" i="9"/>
  <c r="Q852" i="9"/>
  <c r="R852" i="9"/>
  <c r="S852" i="9"/>
  <c r="T852" i="9"/>
  <c r="U852" i="9"/>
  <c r="V852" i="9"/>
  <c r="Q853" i="9"/>
  <c r="R853" i="9"/>
  <c r="S853" i="9"/>
  <c r="T853" i="9"/>
  <c r="U853" i="9"/>
  <c r="V853" i="9"/>
  <c r="Q854" i="9"/>
  <c r="R854" i="9"/>
  <c r="S854" i="9"/>
  <c r="T854" i="9"/>
  <c r="U854" i="9"/>
  <c r="V854" i="9"/>
  <c r="Q855" i="9"/>
  <c r="R855" i="9"/>
  <c r="S855" i="9"/>
  <c r="T855" i="9"/>
  <c r="U855" i="9"/>
  <c r="V855" i="9"/>
  <c r="Q856" i="9"/>
  <c r="R856" i="9"/>
  <c r="S856" i="9"/>
  <c r="T856" i="9"/>
  <c r="U856" i="9"/>
  <c r="V856" i="9"/>
  <c r="Q857" i="9"/>
  <c r="R857" i="9"/>
  <c r="S857" i="9"/>
  <c r="T857" i="9"/>
  <c r="U857" i="9"/>
  <c r="V857" i="9"/>
  <c r="Q858" i="9"/>
  <c r="R858" i="9"/>
  <c r="S858" i="9"/>
  <c r="T858" i="9"/>
  <c r="U858" i="9"/>
  <c r="V858" i="9"/>
  <c r="Q859" i="9"/>
  <c r="R859" i="9"/>
  <c r="S859" i="9"/>
  <c r="T859" i="9"/>
  <c r="U859" i="9"/>
  <c r="V859" i="9"/>
  <c r="Q860" i="9"/>
  <c r="R860" i="9"/>
  <c r="S860" i="9"/>
  <c r="T860" i="9"/>
  <c r="U860" i="9"/>
  <c r="V860" i="9"/>
  <c r="Q861" i="9"/>
  <c r="R861" i="9"/>
  <c r="S861" i="9"/>
  <c r="T861" i="9"/>
  <c r="U861" i="9"/>
  <c r="V861" i="9"/>
  <c r="Q862" i="9"/>
  <c r="R862" i="9"/>
  <c r="S862" i="9"/>
  <c r="T862" i="9"/>
  <c r="U862" i="9"/>
  <c r="V862" i="9"/>
  <c r="Q863" i="9"/>
  <c r="R863" i="9"/>
  <c r="S863" i="9"/>
  <c r="T863" i="9"/>
  <c r="U863" i="9"/>
  <c r="V863" i="9"/>
  <c r="Q864" i="9"/>
  <c r="R864" i="9"/>
  <c r="S864" i="9"/>
  <c r="T864" i="9"/>
  <c r="U864" i="9"/>
  <c r="V864" i="9"/>
  <c r="Q865" i="9"/>
  <c r="R865" i="9"/>
  <c r="S865" i="9"/>
  <c r="T865" i="9"/>
  <c r="U865" i="9"/>
  <c r="V865" i="9"/>
  <c r="Q866" i="9"/>
  <c r="R866" i="9"/>
  <c r="S866" i="9"/>
  <c r="T866" i="9"/>
  <c r="U866" i="9"/>
  <c r="V866" i="9"/>
  <c r="Q867" i="9"/>
  <c r="R867" i="9"/>
  <c r="S867" i="9"/>
  <c r="T867" i="9"/>
  <c r="U867" i="9"/>
  <c r="V867" i="9"/>
  <c r="Q868" i="9"/>
  <c r="R868" i="9"/>
  <c r="S868" i="9"/>
  <c r="T868" i="9"/>
  <c r="U868" i="9"/>
  <c r="V868" i="9"/>
  <c r="Q869" i="9"/>
  <c r="R869" i="9"/>
  <c r="S869" i="9"/>
  <c r="T869" i="9"/>
  <c r="U869" i="9"/>
  <c r="V869" i="9"/>
  <c r="Q870" i="9"/>
  <c r="R870" i="9"/>
  <c r="S870" i="9"/>
  <c r="T870" i="9"/>
  <c r="U870" i="9"/>
  <c r="V870" i="9"/>
  <c r="Q871" i="9"/>
  <c r="R871" i="9"/>
  <c r="S871" i="9"/>
  <c r="T871" i="9"/>
  <c r="U871" i="9"/>
  <c r="V871" i="9"/>
  <c r="Q872" i="9"/>
  <c r="R872" i="9"/>
  <c r="S872" i="9"/>
  <c r="T872" i="9"/>
  <c r="U872" i="9"/>
  <c r="V872" i="9"/>
  <c r="Q873" i="9"/>
  <c r="R873" i="9"/>
  <c r="S873" i="9"/>
  <c r="T873" i="9"/>
  <c r="U873" i="9"/>
  <c r="V873" i="9"/>
  <c r="Q874" i="9"/>
  <c r="R874" i="9"/>
  <c r="S874" i="9"/>
  <c r="T874" i="9"/>
  <c r="U874" i="9"/>
  <c r="V874" i="9"/>
  <c r="Q875" i="9"/>
  <c r="R875" i="9"/>
  <c r="S875" i="9"/>
  <c r="T875" i="9"/>
  <c r="U875" i="9"/>
  <c r="V875" i="9"/>
  <c r="Q876" i="9"/>
  <c r="R876" i="9"/>
  <c r="S876" i="9"/>
  <c r="T876" i="9"/>
  <c r="U876" i="9"/>
  <c r="V876" i="9"/>
  <c r="Q877" i="9"/>
  <c r="R877" i="9"/>
  <c r="S877" i="9"/>
  <c r="T877" i="9"/>
  <c r="U877" i="9"/>
  <c r="V877" i="9"/>
  <c r="Q878" i="9"/>
  <c r="R878" i="9"/>
  <c r="S878" i="9"/>
  <c r="T878" i="9"/>
  <c r="U878" i="9"/>
  <c r="V878" i="9"/>
  <c r="Q879" i="9"/>
  <c r="R879" i="9"/>
  <c r="S879" i="9"/>
  <c r="T879" i="9"/>
  <c r="U879" i="9"/>
  <c r="V879" i="9"/>
  <c r="Q880" i="9"/>
  <c r="R880" i="9"/>
  <c r="S880" i="9"/>
  <c r="T880" i="9"/>
  <c r="U880" i="9"/>
  <c r="V880" i="9"/>
  <c r="Q881" i="9"/>
  <c r="R881" i="9"/>
  <c r="S881" i="9"/>
  <c r="T881" i="9"/>
  <c r="U881" i="9"/>
  <c r="V881" i="9"/>
  <c r="Q882" i="9"/>
  <c r="R882" i="9"/>
  <c r="S882" i="9"/>
  <c r="T882" i="9"/>
  <c r="U882" i="9"/>
  <c r="V882" i="9"/>
  <c r="Q883" i="9"/>
  <c r="R883" i="9"/>
  <c r="S883" i="9"/>
  <c r="T883" i="9"/>
  <c r="U883" i="9"/>
  <c r="V883" i="9"/>
  <c r="Q884" i="9"/>
  <c r="R884" i="9"/>
  <c r="S884" i="9"/>
  <c r="T884" i="9"/>
  <c r="U884" i="9"/>
  <c r="V884" i="9"/>
  <c r="Q885" i="9"/>
  <c r="R885" i="9"/>
  <c r="S885" i="9"/>
  <c r="T885" i="9"/>
  <c r="U885" i="9"/>
  <c r="V885" i="9"/>
  <c r="Q886" i="9"/>
  <c r="R886" i="9"/>
  <c r="S886" i="9"/>
  <c r="T886" i="9"/>
  <c r="U886" i="9"/>
  <c r="V886" i="9"/>
  <c r="Q887" i="9"/>
  <c r="R887" i="9"/>
  <c r="S887" i="9"/>
  <c r="T887" i="9"/>
  <c r="U887" i="9"/>
  <c r="V887" i="9"/>
  <c r="Q888" i="9"/>
  <c r="R888" i="9"/>
  <c r="S888" i="9"/>
  <c r="T888" i="9"/>
  <c r="U888" i="9"/>
  <c r="V888" i="9"/>
  <c r="Q889" i="9"/>
  <c r="R889" i="9"/>
  <c r="S889" i="9"/>
  <c r="T889" i="9"/>
  <c r="U889" i="9"/>
  <c r="V889" i="9"/>
  <c r="Q890" i="9"/>
  <c r="R890" i="9"/>
  <c r="S890" i="9"/>
  <c r="T890" i="9"/>
  <c r="U890" i="9"/>
  <c r="V890" i="9"/>
  <c r="Q891" i="9"/>
  <c r="R891" i="9"/>
  <c r="S891" i="9"/>
  <c r="T891" i="9"/>
  <c r="U891" i="9"/>
  <c r="V891" i="9"/>
  <c r="Q892" i="9"/>
  <c r="R892" i="9"/>
  <c r="S892" i="9"/>
  <c r="T892" i="9"/>
  <c r="U892" i="9"/>
  <c r="V892" i="9"/>
  <c r="Q893" i="9"/>
  <c r="R893" i="9"/>
  <c r="S893" i="9"/>
  <c r="T893" i="9"/>
  <c r="U893" i="9"/>
  <c r="V893" i="9"/>
  <c r="Q894" i="9"/>
  <c r="R894" i="9"/>
  <c r="S894" i="9"/>
  <c r="T894" i="9"/>
  <c r="U894" i="9"/>
  <c r="V894" i="9"/>
  <c r="Q895" i="9"/>
  <c r="R895" i="9"/>
  <c r="S895" i="9"/>
  <c r="T895" i="9"/>
  <c r="U895" i="9"/>
  <c r="V895" i="9"/>
  <c r="Q896" i="9"/>
  <c r="R896" i="9"/>
  <c r="S896" i="9"/>
  <c r="T896" i="9"/>
  <c r="U896" i="9"/>
  <c r="V896" i="9"/>
  <c r="Q897" i="9"/>
  <c r="R897" i="9"/>
  <c r="S897" i="9"/>
  <c r="T897" i="9"/>
  <c r="U897" i="9"/>
  <c r="V897" i="9"/>
  <c r="Q898" i="9"/>
  <c r="R898" i="9"/>
  <c r="S898" i="9"/>
  <c r="T898" i="9"/>
  <c r="U898" i="9"/>
  <c r="V898" i="9"/>
  <c r="Q899" i="9"/>
  <c r="R899" i="9"/>
  <c r="S899" i="9"/>
  <c r="T899" i="9"/>
  <c r="U899" i="9"/>
  <c r="V899" i="9"/>
  <c r="Q900" i="9"/>
  <c r="R900" i="9"/>
  <c r="S900" i="9"/>
  <c r="T900" i="9"/>
  <c r="U900" i="9"/>
  <c r="V900" i="9"/>
  <c r="Q901" i="9"/>
  <c r="R901" i="9"/>
  <c r="S901" i="9"/>
  <c r="T901" i="9"/>
  <c r="U901" i="9"/>
  <c r="V901" i="9"/>
  <c r="Q902" i="9"/>
  <c r="R902" i="9"/>
  <c r="S902" i="9"/>
  <c r="T902" i="9"/>
  <c r="U902" i="9"/>
  <c r="V902" i="9"/>
  <c r="Q903" i="9"/>
  <c r="R903" i="9"/>
  <c r="S903" i="9"/>
  <c r="T903" i="9"/>
  <c r="U903" i="9"/>
  <c r="V903" i="9"/>
  <c r="Q904" i="9"/>
  <c r="R904" i="9"/>
  <c r="S904" i="9"/>
  <c r="T904" i="9"/>
  <c r="U904" i="9"/>
  <c r="V904" i="9"/>
  <c r="Q905" i="9"/>
  <c r="R905" i="9"/>
  <c r="S905" i="9"/>
  <c r="T905" i="9"/>
  <c r="U905" i="9"/>
  <c r="V905" i="9"/>
  <c r="Q906" i="9"/>
  <c r="R906" i="9"/>
  <c r="S906" i="9"/>
  <c r="T906" i="9"/>
  <c r="U906" i="9"/>
  <c r="V906" i="9"/>
  <c r="Q907" i="9"/>
  <c r="R907" i="9"/>
  <c r="S907" i="9"/>
  <c r="T907" i="9"/>
  <c r="U907" i="9"/>
  <c r="V907" i="9"/>
  <c r="Q908" i="9"/>
  <c r="R908" i="9"/>
  <c r="S908" i="9"/>
  <c r="T908" i="9"/>
  <c r="U908" i="9"/>
  <c r="V908" i="9"/>
  <c r="Q909" i="9"/>
  <c r="R909" i="9"/>
  <c r="S909" i="9"/>
  <c r="T909" i="9"/>
  <c r="U909" i="9"/>
  <c r="V909" i="9"/>
  <c r="Q910" i="9"/>
  <c r="R910" i="9"/>
  <c r="S910" i="9"/>
  <c r="T910" i="9"/>
  <c r="U910" i="9"/>
  <c r="V910" i="9"/>
  <c r="Q911" i="9"/>
  <c r="R911" i="9"/>
  <c r="S911" i="9"/>
  <c r="T911" i="9"/>
  <c r="U911" i="9"/>
  <c r="V911" i="9"/>
  <c r="Q912" i="9"/>
  <c r="R912" i="9"/>
  <c r="S912" i="9"/>
  <c r="T912" i="9"/>
  <c r="U912" i="9"/>
  <c r="V912" i="9"/>
  <c r="Q913" i="9"/>
  <c r="R913" i="9"/>
  <c r="S913" i="9"/>
  <c r="T913" i="9"/>
  <c r="U913" i="9"/>
  <c r="V913" i="9"/>
  <c r="Q914" i="9"/>
  <c r="R914" i="9"/>
  <c r="S914" i="9"/>
  <c r="T914" i="9"/>
  <c r="U914" i="9"/>
  <c r="V914" i="9"/>
  <c r="Q915" i="9"/>
  <c r="R915" i="9"/>
  <c r="S915" i="9"/>
  <c r="T915" i="9"/>
  <c r="U915" i="9"/>
  <c r="V915" i="9"/>
  <c r="Q916" i="9"/>
  <c r="R916" i="9"/>
  <c r="S916" i="9"/>
  <c r="T916" i="9"/>
  <c r="U916" i="9"/>
  <c r="V916" i="9"/>
  <c r="Q917" i="9"/>
  <c r="R917" i="9"/>
  <c r="S917" i="9"/>
  <c r="T917" i="9"/>
  <c r="U917" i="9"/>
  <c r="V917" i="9"/>
  <c r="Q918" i="9"/>
  <c r="R918" i="9"/>
  <c r="S918" i="9"/>
  <c r="T918" i="9"/>
  <c r="U918" i="9"/>
  <c r="V918" i="9"/>
  <c r="Q919" i="9"/>
  <c r="R919" i="9"/>
  <c r="S919" i="9"/>
  <c r="T919" i="9"/>
  <c r="U919" i="9"/>
  <c r="V919" i="9"/>
  <c r="Q920" i="9"/>
  <c r="R920" i="9"/>
  <c r="S920" i="9"/>
  <c r="T920" i="9"/>
  <c r="U920" i="9"/>
  <c r="V920" i="9"/>
  <c r="Q921" i="9"/>
  <c r="R921" i="9"/>
  <c r="S921" i="9"/>
  <c r="T921" i="9"/>
  <c r="U921" i="9"/>
  <c r="V921" i="9"/>
  <c r="Q922" i="9"/>
  <c r="R922" i="9"/>
  <c r="S922" i="9"/>
  <c r="T922" i="9"/>
  <c r="U922" i="9"/>
  <c r="V922" i="9"/>
  <c r="Q923" i="9"/>
  <c r="R923" i="9"/>
  <c r="S923" i="9"/>
  <c r="T923" i="9"/>
  <c r="U923" i="9"/>
  <c r="V923" i="9"/>
  <c r="Q924" i="9"/>
  <c r="R924" i="9"/>
  <c r="S924" i="9"/>
  <c r="T924" i="9"/>
  <c r="U924" i="9"/>
  <c r="V924" i="9"/>
  <c r="Q925" i="9"/>
  <c r="R925" i="9"/>
  <c r="S925" i="9"/>
  <c r="T925" i="9"/>
  <c r="U925" i="9"/>
  <c r="V925" i="9"/>
  <c r="Q926" i="9"/>
  <c r="R926" i="9"/>
  <c r="S926" i="9"/>
  <c r="T926" i="9"/>
  <c r="U926" i="9"/>
  <c r="V926" i="9"/>
  <c r="Q927" i="9"/>
  <c r="R927" i="9"/>
  <c r="S927" i="9"/>
  <c r="T927" i="9"/>
  <c r="U927" i="9"/>
  <c r="V927" i="9"/>
  <c r="Q928" i="9"/>
  <c r="R928" i="9"/>
  <c r="S928" i="9"/>
  <c r="T928" i="9"/>
  <c r="U928" i="9"/>
  <c r="V928" i="9"/>
  <c r="Q929" i="9"/>
  <c r="R929" i="9"/>
  <c r="S929" i="9"/>
  <c r="T929" i="9"/>
  <c r="U929" i="9"/>
  <c r="V929" i="9"/>
  <c r="Q930" i="9"/>
  <c r="R930" i="9"/>
  <c r="S930" i="9"/>
  <c r="T930" i="9"/>
  <c r="U930" i="9"/>
  <c r="V930" i="9"/>
  <c r="Q931" i="9"/>
  <c r="R931" i="9"/>
  <c r="S931" i="9"/>
  <c r="T931" i="9"/>
  <c r="U931" i="9"/>
  <c r="V931" i="9"/>
  <c r="Q932" i="9"/>
  <c r="R932" i="9"/>
  <c r="S932" i="9"/>
  <c r="T932" i="9"/>
  <c r="U932" i="9"/>
  <c r="V932" i="9"/>
  <c r="Q933" i="9"/>
  <c r="R933" i="9"/>
  <c r="S933" i="9"/>
  <c r="T933" i="9"/>
  <c r="U933" i="9"/>
  <c r="V933" i="9"/>
  <c r="Q934" i="9"/>
  <c r="R934" i="9"/>
  <c r="S934" i="9"/>
  <c r="T934" i="9"/>
  <c r="U934" i="9"/>
  <c r="V934" i="9"/>
  <c r="Q935" i="9"/>
  <c r="R935" i="9"/>
  <c r="S935" i="9"/>
  <c r="T935" i="9"/>
  <c r="U935" i="9"/>
  <c r="V935" i="9"/>
  <c r="Q936" i="9"/>
  <c r="R936" i="9"/>
  <c r="S936" i="9"/>
  <c r="T936" i="9"/>
  <c r="U936" i="9"/>
  <c r="V936" i="9"/>
  <c r="Q937" i="9"/>
  <c r="R937" i="9"/>
  <c r="S937" i="9"/>
  <c r="T937" i="9"/>
  <c r="U937" i="9"/>
  <c r="V937" i="9"/>
  <c r="Q938" i="9"/>
  <c r="R938" i="9"/>
  <c r="S938" i="9"/>
  <c r="T938" i="9"/>
  <c r="U938" i="9"/>
  <c r="V938" i="9"/>
  <c r="Q939" i="9"/>
  <c r="R939" i="9"/>
  <c r="S939" i="9"/>
  <c r="T939" i="9"/>
  <c r="U939" i="9"/>
  <c r="V939" i="9"/>
  <c r="Q940" i="9"/>
  <c r="R940" i="9"/>
  <c r="S940" i="9"/>
  <c r="T940" i="9"/>
  <c r="U940" i="9"/>
  <c r="V940" i="9"/>
  <c r="Q941" i="9"/>
  <c r="R941" i="9"/>
  <c r="S941" i="9"/>
  <c r="T941" i="9"/>
  <c r="U941" i="9"/>
  <c r="V941" i="9"/>
  <c r="Q942" i="9"/>
  <c r="R942" i="9"/>
  <c r="S942" i="9"/>
  <c r="T942" i="9"/>
  <c r="U942" i="9"/>
  <c r="V942" i="9"/>
  <c r="Q943" i="9"/>
  <c r="R943" i="9"/>
  <c r="S943" i="9"/>
  <c r="T943" i="9"/>
  <c r="U943" i="9"/>
  <c r="V943" i="9"/>
  <c r="Q944" i="9"/>
  <c r="R944" i="9"/>
  <c r="S944" i="9"/>
  <c r="T944" i="9"/>
  <c r="U944" i="9"/>
  <c r="V944" i="9"/>
  <c r="Q945" i="9"/>
  <c r="R945" i="9"/>
  <c r="S945" i="9"/>
  <c r="T945" i="9"/>
  <c r="U945" i="9"/>
  <c r="V945" i="9"/>
  <c r="Q946" i="9"/>
  <c r="R946" i="9"/>
  <c r="S946" i="9"/>
  <c r="T946" i="9"/>
  <c r="U946" i="9"/>
  <c r="V946" i="9"/>
  <c r="Q947" i="9"/>
  <c r="R947" i="9"/>
  <c r="S947" i="9"/>
  <c r="T947" i="9"/>
  <c r="U947" i="9"/>
  <c r="V947" i="9"/>
  <c r="Q948" i="9"/>
  <c r="R948" i="9"/>
  <c r="S948" i="9"/>
  <c r="T948" i="9"/>
  <c r="U948" i="9"/>
  <c r="V948" i="9"/>
  <c r="Q949" i="9"/>
  <c r="R949" i="9"/>
  <c r="S949" i="9"/>
  <c r="T949" i="9"/>
  <c r="U949" i="9"/>
  <c r="V949" i="9"/>
  <c r="Q950" i="9"/>
  <c r="R950" i="9"/>
  <c r="S950" i="9"/>
  <c r="T950" i="9"/>
  <c r="U950" i="9"/>
  <c r="V950" i="9"/>
  <c r="Q951" i="9"/>
  <c r="R951" i="9"/>
  <c r="S951" i="9"/>
  <c r="T951" i="9"/>
  <c r="U951" i="9"/>
  <c r="V951" i="9"/>
  <c r="Q952" i="9"/>
  <c r="R952" i="9"/>
  <c r="S952" i="9"/>
  <c r="T952" i="9"/>
  <c r="U952" i="9"/>
  <c r="V952" i="9"/>
  <c r="Q953" i="9"/>
  <c r="R953" i="9"/>
  <c r="S953" i="9"/>
  <c r="T953" i="9"/>
  <c r="U953" i="9"/>
  <c r="V953" i="9"/>
  <c r="Q954" i="9"/>
  <c r="R954" i="9"/>
  <c r="S954" i="9"/>
  <c r="T954" i="9"/>
  <c r="U954" i="9"/>
  <c r="V954" i="9"/>
  <c r="Q955" i="9"/>
  <c r="R955" i="9"/>
  <c r="S955" i="9"/>
  <c r="T955" i="9"/>
  <c r="U955" i="9"/>
  <c r="V955" i="9"/>
  <c r="Q956" i="9"/>
  <c r="R956" i="9"/>
  <c r="S956" i="9"/>
  <c r="T956" i="9"/>
  <c r="U956" i="9"/>
  <c r="V956" i="9"/>
  <c r="Q957" i="9"/>
  <c r="R957" i="9"/>
  <c r="S957" i="9"/>
  <c r="T957" i="9"/>
  <c r="U957" i="9"/>
  <c r="V957" i="9"/>
  <c r="Q958" i="9"/>
  <c r="R958" i="9"/>
  <c r="S958" i="9"/>
  <c r="T958" i="9"/>
  <c r="U958" i="9"/>
  <c r="V958" i="9"/>
  <c r="Q959" i="9"/>
  <c r="R959" i="9"/>
  <c r="S959" i="9"/>
  <c r="T959" i="9"/>
  <c r="U959" i="9"/>
  <c r="V959" i="9"/>
  <c r="Q960" i="9"/>
  <c r="R960" i="9"/>
  <c r="S960" i="9"/>
  <c r="T960" i="9"/>
  <c r="U960" i="9"/>
  <c r="V960" i="9"/>
  <c r="Q961" i="9"/>
  <c r="R961" i="9"/>
  <c r="S961" i="9"/>
  <c r="T961" i="9"/>
  <c r="U961" i="9"/>
  <c r="V961" i="9"/>
  <c r="Q962" i="9"/>
  <c r="R962" i="9"/>
  <c r="S962" i="9"/>
  <c r="T962" i="9"/>
  <c r="U962" i="9"/>
  <c r="V962" i="9"/>
  <c r="Q963" i="9"/>
  <c r="R963" i="9"/>
  <c r="S963" i="9"/>
  <c r="T963" i="9"/>
  <c r="U963" i="9"/>
  <c r="V963" i="9"/>
  <c r="Q964" i="9"/>
  <c r="R964" i="9"/>
  <c r="S964" i="9"/>
  <c r="T964" i="9"/>
  <c r="U964" i="9"/>
  <c r="V964" i="9"/>
  <c r="Q965" i="9"/>
  <c r="R965" i="9"/>
  <c r="S965" i="9"/>
  <c r="T965" i="9"/>
  <c r="U965" i="9"/>
  <c r="V965" i="9"/>
  <c r="Q966" i="9"/>
  <c r="R966" i="9"/>
  <c r="S966" i="9"/>
  <c r="T966" i="9"/>
  <c r="U966" i="9"/>
  <c r="V966" i="9"/>
  <c r="Q967" i="9"/>
  <c r="R967" i="9"/>
  <c r="S967" i="9"/>
  <c r="T967" i="9"/>
  <c r="U967" i="9"/>
  <c r="V967" i="9"/>
  <c r="Q968" i="9"/>
  <c r="R968" i="9"/>
  <c r="S968" i="9"/>
  <c r="T968" i="9"/>
  <c r="U968" i="9"/>
  <c r="V968" i="9"/>
  <c r="Q969" i="9"/>
  <c r="R969" i="9"/>
  <c r="S969" i="9"/>
  <c r="T969" i="9"/>
  <c r="U969" i="9"/>
  <c r="V969" i="9"/>
  <c r="Q970" i="9"/>
  <c r="R970" i="9"/>
  <c r="S970" i="9"/>
  <c r="T970" i="9"/>
  <c r="U970" i="9"/>
  <c r="V970" i="9"/>
  <c r="Q971" i="9"/>
  <c r="R971" i="9"/>
  <c r="S971" i="9"/>
  <c r="T971" i="9"/>
  <c r="U971" i="9"/>
  <c r="V971" i="9"/>
  <c r="Q972" i="9"/>
  <c r="R972" i="9"/>
  <c r="S972" i="9"/>
  <c r="T972" i="9"/>
  <c r="U972" i="9"/>
  <c r="V972" i="9"/>
  <c r="Q973" i="9"/>
  <c r="R973" i="9"/>
  <c r="S973" i="9"/>
  <c r="T973" i="9"/>
  <c r="U973" i="9"/>
  <c r="V973" i="9"/>
  <c r="Q974" i="9"/>
  <c r="R974" i="9"/>
  <c r="S974" i="9"/>
  <c r="T974" i="9"/>
  <c r="U974" i="9"/>
  <c r="V974" i="9"/>
  <c r="Q975" i="9"/>
  <c r="R975" i="9"/>
  <c r="S975" i="9"/>
  <c r="T975" i="9"/>
  <c r="U975" i="9"/>
  <c r="V975" i="9"/>
  <c r="Q976" i="9"/>
  <c r="R976" i="9"/>
  <c r="S976" i="9"/>
  <c r="T976" i="9"/>
  <c r="U976" i="9"/>
  <c r="V976" i="9"/>
  <c r="Q977" i="9"/>
  <c r="R977" i="9"/>
  <c r="S977" i="9"/>
  <c r="T977" i="9"/>
  <c r="U977" i="9"/>
  <c r="V977" i="9"/>
  <c r="Q978" i="9"/>
  <c r="R978" i="9"/>
  <c r="S978" i="9"/>
  <c r="T978" i="9"/>
  <c r="U978" i="9"/>
  <c r="V978" i="9"/>
  <c r="Q979" i="9"/>
  <c r="R979" i="9"/>
  <c r="S979" i="9"/>
  <c r="T979" i="9"/>
  <c r="U979" i="9"/>
  <c r="V979" i="9"/>
  <c r="Q980" i="9"/>
  <c r="R980" i="9"/>
  <c r="S980" i="9"/>
  <c r="T980" i="9"/>
  <c r="U980" i="9"/>
  <c r="V980" i="9"/>
  <c r="Q981" i="9"/>
  <c r="R981" i="9"/>
  <c r="S981" i="9"/>
  <c r="T981" i="9"/>
  <c r="U981" i="9"/>
  <c r="V981" i="9"/>
  <c r="Q982" i="9"/>
  <c r="R982" i="9"/>
  <c r="S982" i="9"/>
  <c r="T982" i="9"/>
  <c r="U982" i="9"/>
  <c r="V982" i="9"/>
  <c r="Q983" i="9"/>
  <c r="R983" i="9"/>
  <c r="S983" i="9"/>
  <c r="T983" i="9"/>
  <c r="U983" i="9"/>
  <c r="V983" i="9"/>
  <c r="Q984" i="9"/>
  <c r="R984" i="9"/>
  <c r="S984" i="9"/>
  <c r="T984" i="9"/>
  <c r="U984" i="9"/>
  <c r="V984" i="9"/>
  <c r="Q985" i="9"/>
  <c r="R985" i="9"/>
  <c r="S985" i="9"/>
  <c r="T985" i="9"/>
  <c r="U985" i="9"/>
  <c r="V985" i="9"/>
  <c r="Q986" i="9"/>
  <c r="R986" i="9"/>
  <c r="S986" i="9"/>
  <c r="T986" i="9"/>
  <c r="U986" i="9"/>
  <c r="V986" i="9"/>
  <c r="Q987" i="9"/>
  <c r="R987" i="9"/>
  <c r="S987" i="9"/>
  <c r="T987" i="9"/>
  <c r="U987" i="9"/>
  <c r="V987" i="9"/>
  <c r="Q988" i="9"/>
  <c r="R988" i="9"/>
  <c r="S988" i="9"/>
  <c r="T988" i="9"/>
  <c r="U988" i="9"/>
  <c r="V988" i="9"/>
  <c r="Q989" i="9"/>
  <c r="R989" i="9"/>
  <c r="S989" i="9"/>
  <c r="T989" i="9"/>
  <c r="U989" i="9"/>
  <c r="V989" i="9"/>
  <c r="Q990" i="9"/>
  <c r="R990" i="9"/>
  <c r="S990" i="9"/>
  <c r="T990" i="9"/>
  <c r="U990" i="9"/>
  <c r="V990" i="9"/>
  <c r="Q991" i="9"/>
  <c r="R991" i="9"/>
  <c r="S991" i="9"/>
  <c r="T991" i="9"/>
  <c r="U991" i="9"/>
  <c r="V991" i="9"/>
  <c r="Q992" i="9"/>
  <c r="R992" i="9"/>
  <c r="S992" i="9"/>
  <c r="T992" i="9"/>
  <c r="U992" i="9"/>
  <c r="V992" i="9"/>
  <c r="Q993" i="9"/>
  <c r="R993" i="9"/>
  <c r="S993" i="9"/>
  <c r="T993" i="9"/>
  <c r="U993" i="9"/>
  <c r="V993" i="9"/>
  <c r="Q994" i="9"/>
  <c r="R994" i="9"/>
  <c r="S994" i="9"/>
  <c r="T994" i="9"/>
  <c r="U994" i="9"/>
  <c r="V994" i="9"/>
  <c r="Q995" i="9"/>
  <c r="R995" i="9"/>
  <c r="S995" i="9"/>
  <c r="T995" i="9"/>
  <c r="U995" i="9"/>
  <c r="V995" i="9"/>
  <c r="Q996" i="9"/>
  <c r="R996" i="9"/>
  <c r="S996" i="9"/>
  <c r="T996" i="9"/>
  <c r="U996" i="9"/>
  <c r="V996" i="9"/>
  <c r="Q997" i="9"/>
  <c r="R997" i="9"/>
  <c r="S997" i="9"/>
  <c r="T997" i="9"/>
  <c r="U997" i="9"/>
  <c r="V997" i="9"/>
  <c r="Q998" i="9"/>
  <c r="R998" i="9"/>
  <c r="S998" i="9"/>
  <c r="T998" i="9"/>
  <c r="U998" i="9"/>
  <c r="V998" i="9"/>
  <c r="Q999" i="9"/>
  <c r="R999" i="9"/>
  <c r="S999" i="9"/>
  <c r="T999" i="9"/>
  <c r="U999" i="9"/>
  <c r="V999" i="9"/>
  <c r="Q1000" i="9"/>
  <c r="R1000" i="9"/>
  <c r="S1000" i="9"/>
  <c r="T1000" i="9"/>
  <c r="U1000" i="9"/>
  <c r="V1000" i="9"/>
  <c r="Q1001" i="9"/>
  <c r="R1001" i="9"/>
  <c r="S1001" i="9"/>
  <c r="T1001" i="9"/>
  <c r="U1001" i="9"/>
  <c r="V1001" i="9"/>
  <c r="Q1002" i="9"/>
  <c r="R1002" i="9"/>
  <c r="S1002" i="9"/>
  <c r="T1002" i="9"/>
  <c r="U1002" i="9"/>
  <c r="V1002" i="9"/>
  <c r="Q1003" i="9"/>
  <c r="R1003" i="9"/>
  <c r="S1003" i="9"/>
  <c r="T1003" i="9"/>
  <c r="U1003" i="9"/>
  <c r="V1003" i="9"/>
  <c r="Q1004" i="9"/>
  <c r="R1004" i="9"/>
  <c r="S1004" i="9"/>
  <c r="T1004" i="9"/>
  <c r="U1004" i="9"/>
  <c r="V1004" i="9"/>
  <c r="Q1005" i="9"/>
  <c r="R1005" i="9"/>
  <c r="S1005" i="9"/>
  <c r="T1005" i="9"/>
  <c r="U1005" i="9"/>
  <c r="V1005" i="9"/>
  <c r="Q1006" i="9"/>
  <c r="R1006" i="9"/>
  <c r="S1006" i="9"/>
  <c r="T1006" i="9"/>
  <c r="U1006" i="9"/>
  <c r="V1006" i="9"/>
  <c r="Q1007" i="9"/>
  <c r="R1007" i="9"/>
  <c r="S1007" i="9"/>
  <c r="T1007" i="9"/>
  <c r="U1007" i="9"/>
  <c r="V1007" i="9"/>
  <c r="Q1008" i="9"/>
  <c r="R1008" i="9"/>
  <c r="S1008" i="9"/>
  <c r="T1008" i="9"/>
  <c r="U1008" i="9"/>
  <c r="V1008" i="9"/>
  <c r="Q1009" i="9"/>
  <c r="R1009" i="9"/>
  <c r="S1009" i="9"/>
  <c r="T1009" i="9"/>
  <c r="U1009" i="9"/>
  <c r="V1009" i="9"/>
  <c r="Q1010" i="9"/>
  <c r="R1010" i="9"/>
  <c r="S1010" i="9"/>
  <c r="T1010" i="9"/>
  <c r="U1010" i="9"/>
  <c r="Q1011" i="9"/>
  <c r="R1011" i="9"/>
  <c r="S1011" i="9"/>
  <c r="T1011" i="9"/>
  <c r="U1011" i="9"/>
  <c r="V1011" i="9"/>
  <c r="Q1012" i="9"/>
  <c r="R1012" i="9"/>
  <c r="S1012" i="9"/>
  <c r="T1012" i="9"/>
  <c r="U1012" i="9"/>
  <c r="V1012" i="9"/>
  <c r="Q1013" i="9"/>
  <c r="R1013" i="9"/>
  <c r="S1013" i="9"/>
  <c r="T1013" i="9"/>
  <c r="U1013" i="9"/>
  <c r="V1013" i="9"/>
  <c r="Q1014" i="9"/>
  <c r="R1014" i="9"/>
  <c r="S1014" i="9"/>
  <c r="T1014" i="9"/>
  <c r="U1014" i="9"/>
  <c r="V1014" i="9"/>
  <c r="Q1015" i="9"/>
  <c r="R1015" i="9"/>
  <c r="S1015" i="9"/>
  <c r="T1015" i="9"/>
  <c r="U1015" i="9"/>
  <c r="V1015" i="9"/>
  <c r="Q1016" i="9"/>
  <c r="R1016" i="9"/>
  <c r="S1016" i="9"/>
  <c r="T1016" i="9"/>
  <c r="U1016" i="9"/>
  <c r="V1016" i="9"/>
  <c r="Q1017" i="9"/>
  <c r="R1017" i="9"/>
  <c r="S1017" i="9"/>
  <c r="T1017" i="9"/>
  <c r="U1017" i="9"/>
  <c r="V1017" i="9"/>
  <c r="Q1018" i="9"/>
  <c r="R1018" i="9"/>
  <c r="S1018" i="9"/>
  <c r="T1018" i="9"/>
  <c r="U1018" i="9"/>
  <c r="V1018" i="9"/>
  <c r="Q1019" i="9"/>
  <c r="R1019" i="9"/>
  <c r="S1019" i="9"/>
  <c r="T1019" i="9"/>
  <c r="U1019" i="9"/>
  <c r="V1019" i="9"/>
  <c r="Q1020" i="9"/>
  <c r="R1020" i="9"/>
  <c r="S1020" i="9"/>
  <c r="T1020" i="9"/>
  <c r="U1020" i="9"/>
  <c r="V1020" i="9"/>
  <c r="Q1021" i="9"/>
  <c r="R1021" i="9"/>
  <c r="S1021" i="9"/>
  <c r="T1021" i="9"/>
  <c r="U1021" i="9"/>
  <c r="V1021" i="9"/>
  <c r="Q1022" i="9"/>
  <c r="R1022" i="9"/>
  <c r="S1022" i="9"/>
  <c r="T1022" i="9"/>
  <c r="U1022" i="9"/>
  <c r="V1022" i="9"/>
  <c r="Q1023" i="9"/>
  <c r="R1023" i="9"/>
  <c r="S1023" i="9"/>
  <c r="T1023" i="9"/>
  <c r="U1023" i="9"/>
  <c r="V1023" i="9"/>
  <c r="Q1024" i="9"/>
  <c r="R1024" i="9"/>
  <c r="S1024" i="9"/>
  <c r="T1024" i="9"/>
  <c r="U1024" i="9"/>
  <c r="V1024" i="9"/>
  <c r="Q1025" i="9"/>
  <c r="R1025" i="9"/>
  <c r="S1025" i="9"/>
  <c r="T1025" i="9"/>
  <c r="U1025" i="9"/>
  <c r="V1025" i="9"/>
  <c r="Q1026" i="9"/>
  <c r="R1026" i="9"/>
  <c r="S1026" i="9"/>
  <c r="T1026" i="9"/>
  <c r="U1026" i="9"/>
  <c r="V1026" i="9"/>
  <c r="Q1027" i="9"/>
  <c r="R1027" i="9"/>
  <c r="S1027" i="9"/>
  <c r="T1027" i="9"/>
  <c r="U1027" i="9"/>
  <c r="V1027" i="9"/>
  <c r="Q1028" i="9"/>
  <c r="R1028" i="9"/>
  <c r="S1028" i="9"/>
  <c r="T1028" i="9"/>
  <c r="U1028" i="9"/>
  <c r="V1028" i="9"/>
  <c r="Q1029" i="9"/>
  <c r="R1029" i="9"/>
  <c r="S1029" i="9"/>
  <c r="T1029" i="9"/>
  <c r="U1029" i="9"/>
  <c r="V1029" i="9"/>
  <c r="Q1030" i="9"/>
  <c r="R1030" i="9"/>
  <c r="S1030" i="9"/>
  <c r="T1030" i="9"/>
  <c r="U1030" i="9"/>
  <c r="V1030" i="9"/>
  <c r="Q1031" i="9"/>
  <c r="R1031" i="9"/>
  <c r="S1031" i="9"/>
  <c r="T1031" i="9"/>
  <c r="U1031" i="9"/>
  <c r="V1031" i="9"/>
  <c r="Q1032" i="9"/>
  <c r="R1032" i="9"/>
  <c r="S1032" i="9"/>
  <c r="T1032" i="9"/>
  <c r="U1032" i="9"/>
  <c r="V1032" i="9"/>
  <c r="Q1033" i="9"/>
  <c r="R1033" i="9"/>
  <c r="S1033" i="9"/>
  <c r="T1033" i="9"/>
  <c r="U1033" i="9"/>
  <c r="V1033" i="9"/>
  <c r="Q1034" i="9"/>
  <c r="R1034" i="9"/>
  <c r="S1034" i="9"/>
  <c r="T1034" i="9"/>
  <c r="U1034" i="9"/>
  <c r="V1034" i="9"/>
  <c r="Q1035" i="9"/>
  <c r="R1035" i="9"/>
  <c r="S1035" i="9"/>
  <c r="T1035" i="9"/>
  <c r="U1035" i="9"/>
  <c r="V1035" i="9"/>
  <c r="Q1036" i="9"/>
  <c r="R1036" i="9"/>
  <c r="S1036" i="9"/>
  <c r="T1036" i="9"/>
  <c r="U1036" i="9"/>
  <c r="V1036" i="9"/>
  <c r="Q1037" i="9"/>
  <c r="R1037" i="9"/>
  <c r="S1037" i="9"/>
  <c r="T1037" i="9"/>
  <c r="U1037" i="9"/>
  <c r="V1037" i="9"/>
  <c r="Q1038" i="9"/>
  <c r="R1038" i="9"/>
  <c r="S1038" i="9"/>
  <c r="T1038" i="9"/>
  <c r="U1038" i="9"/>
  <c r="V1038" i="9"/>
  <c r="Q1039" i="9"/>
  <c r="R1039" i="9"/>
  <c r="S1039" i="9"/>
  <c r="T1039" i="9"/>
  <c r="U1039" i="9"/>
  <c r="V1039" i="9"/>
  <c r="Q1040" i="9"/>
  <c r="R1040" i="9"/>
  <c r="S1040" i="9"/>
  <c r="T1040" i="9"/>
  <c r="U1040" i="9"/>
  <c r="V1040" i="9"/>
  <c r="Q1041" i="9"/>
  <c r="R1041" i="9"/>
  <c r="S1041" i="9"/>
  <c r="T1041" i="9"/>
  <c r="U1041" i="9"/>
  <c r="V1041" i="9"/>
  <c r="Q1042" i="9"/>
  <c r="R1042" i="9"/>
  <c r="S1042" i="9"/>
  <c r="T1042" i="9"/>
  <c r="U1042" i="9"/>
  <c r="V1042" i="9"/>
  <c r="Q1043" i="9"/>
  <c r="R1043" i="9"/>
  <c r="S1043" i="9"/>
  <c r="T1043" i="9"/>
  <c r="U1043" i="9"/>
  <c r="V1043" i="9"/>
  <c r="Q1044" i="9"/>
  <c r="R1044" i="9"/>
  <c r="S1044" i="9"/>
  <c r="T1044" i="9"/>
  <c r="U1044" i="9"/>
  <c r="V1044" i="9"/>
  <c r="Q1045" i="9"/>
  <c r="R1045" i="9"/>
  <c r="S1045" i="9"/>
  <c r="T1045" i="9"/>
  <c r="U1045" i="9"/>
  <c r="V1045" i="9"/>
  <c r="Q1046" i="9"/>
  <c r="R1046" i="9"/>
  <c r="S1046" i="9"/>
  <c r="T1046" i="9"/>
  <c r="U1046" i="9"/>
  <c r="V1046" i="9"/>
  <c r="Q1047" i="9"/>
  <c r="R1047" i="9"/>
  <c r="S1047" i="9"/>
  <c r="T1047" i="9"/>
  <c r="U1047" i="9"/>
  <c r="V1047" i="9"/>
  <c r="Q1048" i="9"/>
  <c r="R1048" i="9"/>
  <c r="S1048" i="9"/>
  <c r="T1048" i="9"/>
  <c r="U1048" i="9"/>
  <c r="V1048" i="9"/>
  <c r="Q1049" i="9"/>
  <c r="R1049" i="9"/>
  <c r="S1049" i="9"/>
  <c r="T1049" i="9"/>
  <c r="U1049" i="9"/>
  <c r="V1049" i="9"/>
  <c r="Q1050" i="9"/>
  <c r="R1050" i="9"/>
  <c r="S1050" i="9"/>
  <c r="T1050" i="9"/>
  <c r="U1050" i="9"/>
  <c r="V1050" i="9"/>
  <c r="Q1051" i="9"/>
  <c r="R1051" i="9"/>
  <c r="S1051" i="9"/>
  <c r="T1051" i="9"/>
  <c r="U1051" i="9"/>
  <c r="V1051" i="9"/>
  <c r="Q1052" i="9"/>
  <c r="R1052" i="9"/>
  <c r="S1052" i="9"/>
  <c r="T1052" i="9"/>
  <c r="U1052" i="9"/>
  <c r="V1052" i="9"/>
  <c r="Q1053" i="9"/>
  <c r="R1053" i="9"/>
  <c r="S1053" i="9"/>
  <c r="T1053" i="9"/>
  <c r="U1053" i="9"/>
  <c r="V1053" i="9"/>
  <c r="Q1054" i="9"/>
  <c r="R1054" i="9"/>
  <c r="S1054" i="9"/>
  <c r="T1054" i="9"/>
  <c r="U1054" i="9"/>
  <c r="V1054" i="9"/>
  <c r="Q1055" i="9"/>
  <c r="R1055" i="9"/>
  <c r="S1055" i="9"/>
  <c r="T1055" i="9"/>
  <c r="U1055" i="9"/>
  <c r="V1055" i="9"/>
  <c r="Q1056" i="9"/>
  <c r="R1056" i="9"/>
  <c r="S1056" i="9"/>
  <c r="T1056" i="9"/>
  <c r="U1056" i="9"/>
  <c r="V1056" i="9"/>
  <c r="Q1057" i="9"/>
  <c r="R1057" i="9"/>
  <c r="S1057" i="9"/>
  <c r="T1057" i="9"/>
  <c r="U1057" i="9"/>
  <c r="V1057" i="9"/>
  <c r="Q1058" i="9"/>
  <c r="R1058" i="9"/>
  <c r="S1058" i="9"/>
  <c r="T1058" i="9"/>
  <c r="U1058" i="9"/>
  <c r="V1058" i="9"/>
  <c r="Q1059" i="9"/>
  <c r="R1059" i="9"/>
  <c r="S1059" i="9"/>
  <c r="T1059" i="9"/>
  <c r="U1059" i="9"/>
  <c r="V1059" i="9"/>
  <c r="Q1060" i="9"/>
  <c r="R1060" i="9"/>
  <c r="S1060" i="9"/>
  <c r="T1060" i="9"/>
  <c r="U1060" i="9"/>
  <c r="V1060" i="9"/>
  <c r="Q1061" i="9"/>
  <c r="R1061" i="9"/>
  <c r="S1061" i="9"/>
  <c r="T1061" i="9"/>
  <c r="U1061" i="9"/>
  <c r="V1061" i="9"/>
  <c r="Q1062" i="9"/>
  <c r="R1062" i="9"/>
  <c r="S1062" i="9"/>
  <c r="T1062" i="9"/>
  <c r="U1062" i="9"/>
  <c r="V1062" i="9"/>
  <c r="Q1063" i="9"/>
  <c r="R1063" i="9"/>
  <c r="S1063" i="9"/>
  <c r="T1063" i="9"/>
  <c r="U1063" i="9"/>
  <c r="V1063" i="9"/>
  <c r="Q1064" i="9"/>
  <c r="R1064" i="9"/>
  <c r="S1064" i="9"/>
  <c r="T1064" i="9"/>
  <c r="U1064" i="9"/>
  <c r="V1064" i="9"/>
  <c r="Q1065" i="9"/>
  <c r="R1065" i="9"/>
  <c r="S1065" i="9"/>
  <c r="T1065" i="9"/>
  <c r="U1065" i="9"/>
  <c r="V1065" i="9"/>
  <c r="Q1066" i="9"/>
  <c r="R1066" i="9"/>
  <c r="S1066" i="9"/>
  <c r="T1066" i="9"/>
  <c r="U1066" i="9"/>
  <c r="V1066" i="9"/>
  <c r="Q1067" i="9"/>
  <c r="R1067" i="9"/>
  <c r="S1067" i="9"/>
  <c r="T1067" i="9"/>
  <c r="U1067" i="9"/>
  <c r="V1067" i="9"/>
  <c r="Q1068" i="9"/>
  <c r="R1068" i="9"/>
  <c r="S1068" i="9"/>
  <c r="T1068" i="9"/>
  <c r="U1068" i="9"/>
  <c r="V1068" i="9"/>
  <c r="Q1069" i="9"/>
  <c r="R1069" i="9"/>
  <c r="S1069" i="9"/>
  <c r="T1069" i="9"/>
  <c r="U1069" i="9"/>
  <c r="V1069" i="9"/>
  <c r="Q1070" i="9"/>
  <c r="R1070" i="9"/>
  <c r="S1070" i="9"/>
  <c r="T1070" i="9"/>
  <c r="U1070" i="9"/>
  <c r="V1070" i="9"/>
  <c r="Q1071" i="9"/>
  <c r="R1071" i="9"/>
  <c r="S1071" i="9"/>
  <c r="T1071" i="9"/>
  <c r="U1071" i="9"/>
  <c r="V1071" i="9"/>
  <c r="Q1072" i="9"/>
  <c r="R1072" i="9"/>
  <c r="S1072" i="9"/>
  <c r="T1072" i="9"/>
  <c r="U1072" i="9"/>
  <c r="V1072" i="9"/>
  <c r="Q1073" i="9"/>
  <c r="R1073" i="9"/>
  <c r="S1073" i="9"/>
  <c r="T1073" i="9"/>
  <c r="U1073" i="9"/>
  <c r="V1073" i="9"/>
  <c r="Q1074" i="9"/>
  <c r="R1074" i="9"/>
  <c r="S1074" i="9"/>
  <c r="T1074" i="9"/>
  <c r="U1074" i="9"/>
  <c r="V1074" i="9"/>
  <c r="Q1075" i="9"/>
  <c r="R1075" i="9"/>
  <c r="S1075" i="9"/>
  <c r="T1075" i="9"/>
  <c r="U1075" i="9"/>
  <c r="V1075" i="9"/>
  <c r="Q1076" i="9"/>
  <c r="R1076" i="9"/>
  <c r="S1076" i="9"/>
  <c r="T1076" i="9"/>
  <c r="U1076" i="9"/>
  <c r="V1076" i="9"/>
  <c r="Q1077" i="9"/>
  <c r="R1077" i="9"/>
  <c r="S1077" i="9"/>
  <c r="T1077" i="9"/>
  <c r="U1077" i="9"/>
  <c r="V1077" i="9"/>
  <c r="Q1078" i="9"/>
  <c r="R1078" i="9"/>
  <c r="S1078" i="9"/>
  <c r="T1078" i="9"/>
  <c r="U1078" i="9"/>
  <c r="V1078" i="9"/>
  <c r="Q1079" i="9"/>
  <c r="R1079" i="9"/>
  <c r="S1079" i="9"/>
  <c r="T1079" i="9"/>
  <c r="U1079" i="9"/>
  <c r="V1079" i="9"/>
  <c r="Q1080" i="9"/>
  <c r="R1080" i="9"/>
  <c r="S1080" i="9"/>
  <c r="T1080" i="9"/>
  <c r="U1080" i="9"/>
  <c r="V1080" i="9"/>
  <c r="Q1081" i="9"/>
  <c r="R1081" i="9"/>
  <c r="S1081" i="9"/>
  <c r="T1081" i="9"/>
  <c r="U1081" i="9"/>
  <c r="V1081" i="9"/>
  <c r="Q1082" i="9"/>
  <c r="R1082" i="9"/>
  <c r="S1082" i="9"/>
  <c r="T1082" i="9"/>
  <c r="U1082" i="9"/>
  <c r="V1082" i="9"/>
  <c r="Q1083" i="9"/>
  <c r="R1083" i="9"/>
  <c r="S1083" i="9"/>
  <c r="T1083" i="9"/>
  <c r="U1083" i="9"/>
  <c r="V1083" i="9"/>
  <c r="Q1084" i="9"/>
  <c r="R1084" i="9"/>
  <c r="S1084" i="9"/>
  <c r="T1084" i="9"/>
  <c r="U1084" i="9"/>
  <c r="V1084" i="9"/>
  <c r="Q1085" i="9"/>
  <c r="R1085" i="9"/>
  <c r="S1085" i="9"/>
  <c r="T1085" i="9"/>
  <c r="U1085" i="9"/>
  <c r="V1085" i="9"/>
  <c r="Q1086" i="9"/>
  <c r="R1086" i="9"/>
  <c r="S1086" i="9"/>
  <c r="T1086" i="9"/>
  <c r="U1086" i="9"/>
  <c r="V1086" i="9"/>
  <c r="Q1087" i="9"/>
  <c r="R1087" i="9"/>
  <c r="S1087" i="9"/>
  <c r="T1087" i="9"/>
  <c r="U1087" i="9"/>
  <c r="V1087" i="9"/>
  <c r="Q1088" i="9"/>
  <c r="R1088" i="9"/>
  <c r="S1088" i="9"/>
  <c r="T1088" i="9"/>
  <c r="U1088" i="9"/>
  <c r="V1088" i="9"/>
  <c r="Q1089" i="9"/>
  <c r="R1089" i="9"/>
  <c r="S1089" i="9"/>
  <c r="T1089" i="9"/>
  <c r="U1089" i="9"/>
  <c r="V1089" i="9"/>
  <c r="Q1090" i="9"/>
  <c r="R1090" i="9"/>
  <c r="S1090" i="9"/>
  <c r="T1090" i="9"/>
  <c r="U1090" i="9"/>
  <c r="V1090" i="9"/>
  <c r="Q1091" i="9"/>
  <c r="R1091" i="9"/>
  <c r="S1091" i="9"/>
  <c r="T1091" i="9"/>
  <c r="U1091" i="9"/>
  <c r="V1091" i="9"/>
  <c r="Q1092" i="9"/>
  <c r="R1092" i="9"/>
  <c r="S1092" i="9"/>
  <c r="T1092" i="9"/>
  <c r="U1092" i="9"/>
  <c r="V1092" i="9"/>
  <c r="Q1093" i="9"/>
  <c r="R1093" i="9"/>
  <c r="S1093" i="9"/>
  <c r="T1093" i="9"/>
  <c r="U1093" i="9"/>
  <c r="V1093" i="9"/>
  <c r="Q1094" i="9"/>
  <c r="R1094" i="9"/>
  <c r="S1094" i="9"/>
  <c r="T1094" i="9"/>
  <c r="U1094" i="9"/>
  <c r="V1094" i="9"/>
  <c r="Q1095" i="9"/>
  <c r="R1095" i="9"/>
  <c r="S1095" i="9"/>
  <c r="T1095" i="9"/>
  <c r="U1095" i="9"/>
  <c r="V1095" i="9"/>
  <c r="Q1096" i="9"/>
  <c r="R1096" i="9"/>
  <c r="S1096" i="9"/>
  <c r="T1096" i="9"/>
  <c r="U1096" i="9"/>
  <c r="V1096" i="9"/>
  <c r="Q1097" i="9"/>
  <c r="R1097" i="9"/>
  <c r="S1097" i="9"/>
  <c r="T1097" i="9"/>
  <c r="U1097" i="9"/>
  <c r="V1097" i="9"/>
  <c r="Q1098" i="9"/>
  <c r="R1098" i="9"/>
  <c r="S1098" i="9"/>
  <c r="T1098" i="9"/>
  <c r="U1098" i="9"/>
  <c r="V1098" i="9"/>
  <c r="Q1099" i="9"/>
  <c r="R1099" i="9"/>
  <c r="S1099" i="9"/>
  <c r="T1099" i="9"/>
  <c r="U1099" i="9"/>
  <c r="V1099" i="9"/>
  <c r="Q1100" i="9"/>
  <c r="R1100" i="9"/>
  <c r="S1100" i="9"/>
  <c r="T1100" i="9"/>
  <c r="U1100" i="9"/>
  <c r="V1100" i="9"/>
  <c r="Q1101" i="9"/>
  <c r="R1101" i="9"/>
  <c r="S1101" i="9"/>
  <c r="T1101" i="9"/>
  <c r="U1101" i="9"/>
  <c r="V1101" i="9"/>
  <c r="Q1102" i="9"/>
  <c r="R1102" i="9"/>
  <c r="S1102" i="9"/>
  <c r="T1102" i="9"/>
  <c r="U1102" i="9"/>
  <c r="V1102" i="9"/>
  <c r="Q1103" i="9"/>
  <c r="R1103" i="9"/>
  <c r="S1103" i="9"/>
  <c r="T1103" i="9"/>
  <c r="U1103" i="9"/>
  <c r="V1103" i="9"/>
  <c r="Q1104" i="9"/>
  <c r="R1104" i="9"/>
  <c r="S1104" i="9"/>
  <c r="T1104" i="9"/>
  <c r="U1104" i="9"/>
  <c r="V1104" i="9"/>
  <c r="Q1105" i="9"/>
  <c r="R1105" i="9"/>
  <c r="S1105" i="9"/>
  <c r="T1105" i="9"/>
  <c r="U1105" i="9"/>
  <c r="V1105" i="9"/>
  <c r="Q1106" i="9"/>
  <c r="R1106" i="9"/>
  <c r="S1106" i="9"/>
  <c r="T1106" i="9"/>
  <c r="U1106" i="9"/>
  <c r="V1106" i="9"/>
  <c r="Q1107" i="9"/>
  <c r="R1107" i="9"/>
  <c r="S1107" i="9"/>
  <c r="T1107" i="9"/>
  <c r="U1107" i="9"/>
  <c r="V1107" i="9"/>
  <c r="Q1108" i="9"/>
  <c r="R1108" i="9"/>
  <c r="S1108" i="9"/>
  <c r="T1108" i="9"/>
  <c r="U1108" i="9"/>
  <c r="V1108" i="9"/>
  <c r="Q1109" i="9"/>
  <c r="R1109" i="9"/>
  <c r="S1109" i="9"/>
  <c r="T1109" i="9"/>
  <c r="U1109" i="9"/>
  <c r="V1109" i="9"/>
  <c r="Q1110" i="9"/>
  <c r="R1110" i="9"/>
  <c r="S1110" i="9"/>
  <c r="T1110" i="9"/>
  <c r="U1110" i="9"/>
  <c r="V1110" i="9"/>
  <c r="Q1111" i="9"/>
  <c r="R1111" i="9"/>
  <c r="S1111" i="9"/>
  <c r="T1111" i="9"/>
  <c r="U1111" i="9"/>
  <c r="V1111" i="9"/>
  <c r="Q1112" i="9"/>
  <c r="R1112" i="9"/>
  <c r="S1112" i="9"/>
  <c r="T1112" i="9"/>
  <c r="U1112" i="9"/>
  <c r="V1112" i="9"/>
  <c r="Q1113" i="9"/>
  <c r="R1113" i="9"/>
  <c r="S1113" i="9"/>
  <c r="T1113" i="9"/>
  <c r="U1113" i="9"/>
  <c r="V1113" i="9"/>
  <c r="Q1114" i="9"/>
  <c r="R1114" i="9"/>
  <c r="S1114" i="9"/>
  <c r="T1114" i="9"/>
  <c r="U1114" i="9"/>
  <c r="V1114" i="9"/>
  <c r="Q1115" i="9"/>
  <c r="R1115" i="9"/>
  <c r="S1115" i="9"/>
  <c r="T1115" i="9"/>
  <c r="U1115" i="9"/>
  <c r="V1115" i="9"/>
  <c r="Q1116" i="9"/>
  <c r="R1116" i="9"/>
  <c r="S1116" i="9"/>
  <c r="T1116" i="9"/>
  <c r="U1116" i="9"/>
  <c r="V1116" i="9"/>
  <c r="Q1117" i="9"/>
  <c r="R1117" i="9"/>
  <c r="S1117" i="9"/>
  <c r="T1117" i="9"/>
  <c r="U1117" i="9"/>
  <c r="V1117" i="9"/>
  <c r="Q1118" i="9"/>
  <c r="R1118" i="9"/>
  <c r="S1118" i="9"/>
  <c r="T1118" i="9"/>
  <c r="U1118" i="9"/>
  <c r="V1118" i="9"/>
  <c r="Q1119" i="9"/>
  <c r="R1119" i="9"/>
  <c r="S1119" i="9"/>
  <c r="T1119" i="9"/>
  <c r="U1119" i="9"/>
  <c r="V1119" i="9"/>
  <c r="Q1120" i="9"/>
  <c r="R1120" i="9"/>
  <c r="S1120" i="9"/>
  <c r="T1120" i="9"/>
  <c r="U1120" i="9"/>
  <c r="V1120" i="9"/>
  <c r="Q1121" i="9"/>
  <c r="R1121" i="9"/>
  <c r="S1121" i="9"/>
  <c r="T1121" i="9"/>
  <c r="U1121" i="9"/>
  <c r="V1121" i="9"/>
  <c r="Q1122" i="9"/>
  <c r="R1122" i="9"/>
  <c r="S1122" i="9"/>
  <c r="T1122" i="9"/>
  <c r="U1122" i="9"/>
  <c r="V1122" i="9"/>
  <c r="Q1123" i="9"/>
  <c r="R1123" i="9"/>
  <c r="S1123" i="9"/>
  <c r="T1123" i="9"/>
  <c r="U1123" i="9"/>
  <c r="V1123" i="9"/>
  <c r="Q1124" i="9"/>
  <c r="R1124" i="9"/>
  <c r="S1124" i="9"/>
  <c r="T1124" i="9"/>
  <c r="U1124" i="9"/>
  <c r="V1124" i="9"/>
  <c r="Q1125" i="9"/>
  <c r="R1125" i="9"/>
  <c r="S1125" i="9"/>
  <c r="T1125" i="9"/>
  <c r="U1125" i="9"/>
  <c r="V1125" i="9"/>
  <c r="Q1126" i="9"/>
  <c r="R1126" i="9"/>
  <c r="S1126" i="9"/>
  <c r="T1126" i="9"/>
  <c r="U1126" i="9"/>
  <c r="V1126" i="9"/>
  <c r="Q1127" i="9"/>
  <c r="R1127" i="9"/>
  <c r="S1127" i="9"/>
  <c r="T1127" i="9"/>
  <c r="U1127" i="9"/>
  <c r="V1127" i="9"/>
  <c r="Q1128" i="9"/>
  <c r="R1128" i="9"/>
  <c r="S1128" i="9"/>
  <c r="T1128" i="9"/>
  <c r="U1128" i="9"/>
  <c r="V1128" i="9"/>
  <c r="Q1129" i="9"/>
  <c r="R1129" i="9"/>
  <c r="S1129" i="9"/>
  <c r="T1129" i="9"/>
  <c r="U1129" i="9"/>
  <c r="V1129" i="9"/>
  <c r="Q1130" i="9"/>
  <c r="R1130" i="9"/>
  <c r="S1130" i="9"/>
  <c r="T1130" i="9"/>
  <c r="U1130" i="9"/>
  <c r="V1130" i="9"/>
  <c r="Q1131" i="9"/>
  <c r="R1131" i="9"/>
  <c r="S1131" i="9"/>
  <c r="T1131" i="9"/>
  <c r="U1131" i="9"/>
  <c r="V1131" i="9"/>
  <c r="Q1132" i="9"/>
  <c r="R1132" i="9"/>
  <c r="S1132" i="9"/>
  <c r="T1132" i="9"/>
  <c r="U1132" i="9"/>
  <c r="V1132" i="9"/>
  <c r="Q1133" i="9"/>
  <c r="R1133" i="9"/>
  <c r="S1133" i="9"/>
  <c r="T1133" i="9"/>
  <c r="U1133" i="9"/>
  <c r="V1133" i="9"/>
  <c r="Q1134" i="9"/>
  <c r="R1134" i="9"/>
  <c r="S1134" i="9"/>
  <c r="T1134" i="9"/>
  <c r="U1134" i="9"/>
  <c r="V1134" i="9"/>
  <c r="Q1135" i="9"/>
  <c r="R1135" i="9"/>
  <c r="S1135" i="9"/>
  <c r="T1135" i="9"/>
  <c r="U1135" i="9"/>
  <c r="V1135" i="9"/>
  <c r="Q1136" i="9"/>
  <c r="R1136" i="9"/>
  <c r="S1136" i="9"/>
  <c r="T1136" i="9"/>
  <c r="U1136" i="9"/>
  <c r="V1136" i="9"/>
  <c r="Q1137" i="9"/>
  <c r="R1137" i="9"/>
  <c r="S1137" i="9"/>
  <c r="T1137" i="9"/>
  <c r="U1137" i="9"/>
  <c r="V1137" i="9"/>
  <c r="Q1138" i="9"/>
  <c r="R1138" i="9"/>
  <c r="S1138" i="9"/>
  <c r="T1138" i="9"/>
  <c r="U1138" i="9"/>
  <c r="V1138" i="9"/>
  <c r="Q1139" i="9"/>
  <c r="R1139" i="9"/>
  <c r="S1139" i="9"/>
  <c r="T1139" i="9"/>
  <c r="U1139" i="9"/>
  <c r="V1139" i="9"/>
  <c r="Q1140" i="9"/>
  <c r="R1140" i="9"/>
  <c r="S1140" i="9"/>
  <c r="T1140" i="9"/>
  <c r="U1140" i="9"/>
  <c r="V1140" i="9"/>
  <c r="Q1141" i="9"/>
  <c r="R1141" i="9"/>
  <c r="S1141" i="9"/>
  <c r="T1141" i="9"/>
  <c r="U1141" i="9"/>
  <c r="V1141" i="9"/>
  <c r="Q1142" i="9"/>
  <c r="R1142" i="9"/>
  <c r="S1142" i="9"/>
  <c r="T1142" i="9"/>
  <c r="U1142" i="9"/>
  <c r="V1142" i="9"/>
  <c r="Q1143" i="9"/>
  <c r="R1143" i="9"/>
  <c r="S1143" i="9"/>
  <c r="T1143" i="9"/>
  <c r="U1143" i="9"/>
  <c r="V1143" i="9"/>
  <c r="Q1144" i="9"/>
  <c r="R1144" i="9"/>
  <c r="S1144" i="9"/>
  <c r="T1144" i="9"/>
  <c r="U1144" i="9"/>
  <c r="V1144" i="9"/>
  <c r="Q1145" i="9"/>
  <c r="R1145" i="9"/>
  <c r="S1145" i="9"/>
  <c r="T1145" i="9"/>
  <c r="U1145" i="9"/>
  <c r="V1145" i="9"/>
  <c r="Q1146" i="9"/>
  <c r="R1146" i="9"/>
  <c r="S1146" i="9"/>
  <c r="T1146" i="9"/>
  <c r="U1146" i="9"/>
  <c r="V1146" i="9"/>
  <c r="Q1147" i="9"/>
  <c r="R1147" i="9"/>
  <c r="S1147" i="9"/>
  <c r="T1147" i="9"/>
  <c r="U1147" i="9"/>
  <c r="V1147" i="9"/>
  <c r="Q1148" i="9"/>
  <c r="R1148" i="9"/>
  <c r="S1148" i="9"/>
  <c r="T1148" i="9"/>
  <c r="U1148" i="9"/>
  <c r="V1148" i="9"/>
  <c r="Q1149" i="9"/>
  <c r="R1149" i="9"/>
  <c r="S1149" i="9"/>
  <c r="T1149" i="9"/>
  <c r="U1149" i="9"/>
  <c r="V1149" i="9"/>
  <c r="Q1150" i="9"/>
  <c r="R1150" i="9"/>
  <c r="S1150" i="9"/>
  <c r="T1150" i="9"/>
  <c r="U1150" i="9"/>
  <c r="V1150" i="9"/>
  <c r="Q1151" i="9"/>
  <c r="R1151" i="9"/>
  <c r="S1151" i="9"/>
  <c r="T1151" i="9"/>
  <c r="U1151" i="9"/>
  <c r="V1151" i="9"/>
  <c r="Q1152" i="9"/>
  <c r="R1152" i="9"/>
  <c r="S1152" i="9"/>
  <c r="T1152" i="9"/>
  <c r="U1152" i="9"/>
  <c r="V1152" i="9"/>
  <c r="Q1153" i="9"/>
  <c r="R1153" i="9"/>
  <c r="S1153" i="9"/>
  <c r="T1153" i="9"/>
  <c r="U1153" i="9"/>
  <c r="V1153" i="9"/>
  <c r="Q1154" i="9"/>
  <c r="R1154" i="9"/>
  <c r="S1154" i="9"/>
  <c r="T1154" i="9"/>
  <c r="U1154" i="9"/>
  <c r="V1154" i="9"/>
  <c r="Q1155" i="9"/>
  <c r="R1155" i="9"/>
  <c r="S1155" i="9"/>
  <c r="T1155" i="9"/>
  <c r="U1155" i="9"/>
  <c r="V1155" i="9"/>
  <c r="Q1156" i="9"/>
  <c r="R1156" i="9"/>
  <c r="S1156" i="9"/>
  <c r="T1156" i="9"/>
  <c r="U1156" i="9"/>
  <c r="V1156" i="9"/>
  <c r="Q1157" i="9"/>
  <c r="R1157" i="9"/>
  <c r="S1157" i="9"/>
  <c r="T1157" i="9"/>
  <c r="U1157" i="9"/>
  <c r="V1157" i="9"/>
  <c r="Q1158" i="9"/>
  <c r="R1158" i="9"/>
  <c r="S1158" i="9"/>
  <c r="T1158" i="9"/>
  <c r="U1158" i="9"/>
  <c r="V1158" i="9"/>
  <c r="Q1159" i="9"/>
  <c r="R1159" i="9"/>
  <c r="S1159" i="9"/>
  <c r="T1159" i="9"/>
  <c r="U1159" i="9"/>
  <c r="V1159" i="9"/>
  <c r="Q1160" i="9"/>
  <c r="R1160" i="9"/>
  <c r="S1160" i="9"/>
  <c r="T1160" i="9"/>
  <c r="U1160" i="9"/>
  <c r="V1160" i="9"/>
  <c r="Q1161" i="9"/>
  <c r="R1161" i="9"/>
  <c r="S1161" i="9"/>
  <c r="T1161" i="9"/>
  <c r="U1161" i="9"/>
  <c r="V1161" i="9"/>
  <c r="Q1162" i="9"/>
  <c r="R1162" i="9"/>
  <c r="S1162" i="9"/>
  <c r="T1162" i="9"/>
  <c r="U1162" i="9"/>
  <c r="V1162" i="9"/>
  <c r="Q1163" i="9"/>
  <c r="R1163" i="9"/>
  <c r="S1163" i="9"/>
  <c r="T1163" i="9"/>
  <c r="U1163" i="9"/>
  <c r="V1163" i="9"/>
  <c r="Q1164" i="9"/>
  <c r="R1164" i="9"/>
  <c r="S1164" i="9"/>
  <c r="T1164" i="9"/>
  <c r="U1164" i="9"/>
  <c r="V1164" i="9"/>
  <c r="Q1165" i="9"/>
  <c r="R1165" i="9"/>
  <c r="S1165" i="9"/>
  <c r="T1165" i="9"/>
  <c r="U1165" i="9"/>
  <c r="V1165" i="9"/>
  <c r="Q1166" i="9"/>
  <c r="R1166" i="9"/>
  <c r="S1166" i="9"/>
  <c r="T1166" i="9"/>
  <c r="U1166" i="9"/>
  <c r="V1166" i="9"/>
  <c r="Q1167" i="9"/>
  <c r="R1167" i="9"/>
  <c r="S1167" i="9"/>
  <c r="T1167" i="9"/>
  <c r="U1167" i="9"/>
  <c r="V1167" i="9"/>
  <c r="Q1168" i="9"/>
  <c r="R1168" i="9"/>
  <c r="S1168" i="9"/>
  <c r="T1168" i="9"/>
  <c r="U1168" i="9"/>
  <c r="V1168" i="9"/>
  <c r="Q1169" i="9"/>
  <c r="R1169" i="9"/>
  <c r="S1169" i="9"/>
  <c r="T1169" i="9"/>
  <c r="U1169" i="9"/>
  <c r="V1169" i="9"/>
  <c r="Q1170" i="9"/>
  <c r="R1170" i="9"/>
  <c r="S1170" i="9"/>
  <c r="T1170" i="9"/>
  <c r="U1170" i="9"/>
  <c r="V1170" i="9"/>
  <c r="Q1171" i="9"/>
  <c r="R1171" i="9"/>
  <c r="S1171" i="9"/>
  <c r="T1171" i="9"/>
  <c r="U1171" i="9"/>
  <c r="V1171" i="9"/>
  <c r="Q1172" i="9"/>
  <c r="R1172" i="9"/>
  <c r="S1172" i="9"/>
  <c r="T1172" i="9"/>
  <c r="U1172" i="9"/>
  <c r="V1172" i="9"/>
  <c r="Q1173" i="9"/>
  <c r="R1173" i="9"/>
  <c r="S1173" i="9"/>
  <c r="T1173" i="9"/>
  <c r="U1173" i="9"/>
  <c r="V1173" i="9"/>
  <c r="Q1174" i="9"/>
  <c r="R1174" i="9"/>
  <c r="S1174" i="9"/>
  <c r="T1174" i="9"/>
  <c r="U1174" i="9"/>
  <c r="V1174" i="9"/>
  <c r="Q1175" i="9"/>
  <c r="R1175" i="9"/>
  <c r="S1175" i="9"/>
  <c r="T1175" i="9"/>
  <c r="U1175" i="9"/>
  <c r="V1175" i="9"/>
  <c r="Q1176" i="9"/>
  <c r="R1176" i="9"/>
  <c r="S1176" i="9"/>
  <c r="T1176" i="9"/>
  <c r="U1176" i="9"/>
  <c r="V1176" i="9"/>
  <c r="Q1177" i="9"/>
  <c r="R1177" i="9"/>
  <c r="S1177" i="9"/>
  <c r="T1177" i="9"/>
  <c r="U1177" i="9"/>
  <c r="V1177" i="9"/>
  <c r="Q1178" i="9"/>
  <c r="R1178" i="9"/>
  <c r="S1178" i="9"/>
  <c r="T1178" i="9"/>
  <c r="U1178" i="9"/>
  <c r="V1178" i="9"/>
  <c r="Q1179" i="9"/>
  <c r="R1179" i="9"/>
  <c r="S1179" i="9"/>
  <c r="T1179" i="9"/>
  <c r="U1179" i="9"/>
  <c r="V1179" i="9"/>
  <c r="Q1180" i="9"/>
  <c r="R1180" i="9"/>
  <c r="S1180" i="9"/>
  <c r="T1180" i="9"/>
  <c r="U1180" i="9"/>
  <c r="V1180" i="9"/>
  <c r="Q1181" i="9"/>
  <c r="R1181" i="9"/>
  <c r="S1181" i="9"/>
  <c r="T1181" i="9"/>
  <c r="U1181" i="9"/>
  <c r="V1181" i="9"/>
  <c r="Q1182" i="9"/>
  <c r="R1182" i="9"/>
  <c r="S1182" i="9"/>
  <c r="T1182" i="9"/>
  <c r="U1182" i="9"/>
  <c r="V1182" i="9"/>
  <c r="Q1183" i="9"/>
  <c r="R1183" i="9"/>
  <c r="S1183" i="9"/>
  <c r="T1183" i="9"/>
  <c r="U1183" i="9"/>
  <c r="V1183" i="9"/>
  <c r="Q1184" i="9"/>
  <c r="R1184" i="9"/>
  <c r="S1184" i="9"/>
  <c r="T1184" i="9"/>
  <c r="U1184" i="9"/>
  <c r="V1184" i="9"/>
  <c r="Q1185" i="9"/>
  <c r="R1185" i="9"/>
  <c r="S1185" i="9"/>
  <c r="T1185" i="9"/>
  <c r="U1185" i="9"/>
  <c r="V1185" i="9"/>
  <c r="Q1186" i="9"/>
  <c r="R1186" i="9"/>
  <c r="S1186" i="9"/>
  <c r="T1186" i="9"/>
  <c r="U1186" i="9"/>
  <c r="V1186" i="9"/>
  <c r="Q1187" i="9"/>
  <c r="R1187" i="9"/>
  <c r="S1187" i="9"/>
  <c r="T1187" i="9"/>
  <c r="U1187" i="9"/>
  <c r="V1187" i="9"/>
  <c r="Q1188" i="9"/>
  <c r="R1188" i="9"/>
  <c r="S1188" i="9"/>
  <c r="T1188" i="9"/>
  <c r="U1188" i="9"/>
  <c r="V1188" i="9"/>
  <c r="Q1189" i="9"/>
  <c r="R1189" i="9"/>
  <c r="S1189" i="9"/>
  <c r="T1189" i="9"/>
  <c r="U1189" i="9"/>
  <c r="V1189" i="9"/>
  <c r="Q1190" i="9"/>
  <c r="R1190" i="9"/>
  <c r="S1190" i="9"/>
  <c r="T1190" i="9"/>
  <c r="U1190" i="9"/>
  <c r="V1190" i="9"/>
  <c r="Q1191" i="9"/>
  <c r="R1191" i="9"/>
  <c r="S1191" i="9"/>
  <c r="T1191" i="9"/>
  <c r="U1191" i="9"/>
  <c r="V1191" i="9"/>
  <c r="Q1192" i="9"/>
  <c r="R1192" i="9"/>
  <c r="S1192" i="9"/>
  <c r="T1192" i="9"/>
  <c r="U1192" i="9"/>
  <c r="V1192" i="9"/>
  <c r="Q1193" i="9"/>
  <c r="R1193" i="9"/>
  <c r="S1193" i="9"/>
  <c r="T1193" i="9"/>
  <c r="U1193" i="9"/>
  <c r="V1193" i="9"/>
  <c r="Q1194" i="9"/>
  <c r="R1194" i="9"/>
  <c r="S1194" i="9"/>
  <c r="T1194" i="9"/>
  <c r="U1194" i="9"/>
  <c r="V1194" i="9"/>
  <c r="Q1195" i="9"/>
  <c r="R1195" i="9"/>
  <c r="S1195" i="9"/>
  <c r="T1195" i="9"/>
  <c r="U1195" i="9"/>
  <c r="V1195" i="9"/>
  <c r="Q1196" i="9"/>
  <c r="R1196" i="9"/>
  <c r="S1196" i="9"/>
  <c r="T1196" i="9"/>
  <c r="U1196" i="9"/>
  <c r="V1196" i="9"/>
  <c r="Q1197" i="9"/>
  <c r="R1197" i="9"/>
  <c r="S1197" i="9"/>
  <c r="T1197" i="9"/>
  <c r="U1197" i="9"/>
  <c r="V1197" i="9"/>
  <c r="Q1198" i="9"/>
  <c r="R1198" i="9"/>
  <c r="S1198" i="9"/>
  <c r="T1198" i="9"/>
  <c r="U1198" i="9"/>
  <c r="V1198" i="9"/>
  <c r="Q1199" i="9"/>
  <c r="R1199" i="9"/>
  <c r="S1199" i="9"/>
  <c r="T1199" i="9"/>
  <c r="U1199" i="9"/>
  <c r="V1199" i="9"/>
  <c r="Q1200" i="9"/>
  <c r="R1200" i="9"/>
  <c r="S1200" i="9"/>
  <c r="T1200" i="9"/>
  <c r="U1200" i="9"/>
  <c r="V1200" i="9"/>
  <c r="Q1201" i="9"/>
  <c r="R1201" i="9"/>
  <c r="S1201" i="9"/>
  <c r="T1201" i="9"/>
  <c r="U1201" i="9"/>
  <c r="V1201" i="9"/>
  <c r="Q1202" i="9"/>
  <c r="R1202" i="9"/>
  <c r="S1202" i="9"/>
  <c r="T1202" i="9"/>
  <c r="U1202" i="9"/>
  <c r="V1202" i="9"/>
  <c r="Q1203" i="9"/>
  <c r="R1203" i="9"/>
  <c r="S1203" i="9"/>
  <c r="T1203" i="9"/>
  <c r="U1203" i="9"/>
  <c r="V1203" i="9"/>
  <c r="Q1204" i="9"/>
  <c r="R1204" i="9"/>
  <c r="S1204" i="9"/>
  <c r="T1204" i="9"/>
  <c r="U1204" i="9"/>
  <c r="V1204" i="9"/>
  <c r="Q1205" i="9"/>
  <c r="R1205" i="9"/>
  <c r="S1205" i="9"/>
  <c r="T1205" i="9"/>
  <c r="U1205" i="9"/>
  <c r="V1205" i="9"/>
  <c r="Q1206" i="9"/>
  <c r="R1206" i="9"/>
  <c r="S1206" i="9"/>
  <c r="T1206" i="9"/>
  <c r="U1206" i="9"/>
  <c r="V1206" i="9"/>
  <c r="Q1207" i="9"/>
  <c r="R1207" i="9"/>
  <c r="S1207" i="9"/>
  <c r="T1207" i="9"/>
  <c r="U1207" i="9"/>
  <c r="V1207" i="9"/>
  <c r="Q1208" i="9"/>
  <c r="R1208" i="9"/>
  <c r="S1208" i="9"/>
  <c r="T1208" i="9"/>
  <c r="U1208" i="9"/>
  <c r="V1208" i="9"/>
  <c r="Q1209" i="9"/>
  <c r="R1209" i="9"/>
  <c r="S1209" i="9"/>
  <c r="T1209" i="9"/>
  <c r="U1209" i="9"/>
  <c r="V1209" i="9"/>
  <c r="Q1210" i="9"/>
  <c r="R1210" i="9"/>
  <c r="S1210" i="9"/>
  <c r="T1210" i="9"/>
  <c r="U1210" i="9"/>
  <c r="V1210" i="9"/>
  <c r="Q1211" i="9"/>
  <c r="R1211" i="9"/>
  <c r="S1211" i="9"/>
  <c r="T1211" i="9"/>
  <c r="U1211" i="9"/>
  <c r="V1211" i="9"/>
  <c r="Q1212" i="9"/>
  <c r="R1212" i="9"/>
  <c r="S1212" i="9"/>
  <c r="T1212" i="9"/>
  <c r="U1212" i="9"/>
  <c r="V1212" i="9"/>
  <c r="Q1213" i="9"/>
  <c r="R1213" i="9"/>
  <c r="S1213" i="9"/>
  <c r="T1213" i="9"/>
  <c r="U1213" i="9"/>
  <c r="V1213" i="9"/>
  <c r="Q1214" i="9"/>
  <c r="R1214" i="9"/>
  <c r="S1214" i="9"/>
  <c r="T1214" i="9"/>
  <c r="U1214" i="9"/>
  <c r="V1214" i="9"/>
  <c r="Q1215" i="9"/>
  <c r="R1215" i="9"/>
  <c r="S1215" i="9"/>
  <c r="T1215" i="9"/>
  <c r="U1215" i="9"/>
  <c r="V1215" i="9"/>
  <c r="Q1216" i="9"/>
  <c r="R1216" i="9"/>
  <c r="S1216" i="9"/>
  <c r="T1216" i="9"/>
  <c r="U1216" i="9"/>
  <c r="V1216" i="9"/>
  <c r="Q1217" i="9"/>
  <c r="R1217" i="9"/>
  <c r="S1217" i="9"/>
  <c r="T1217" i="9"/>
  <c r="U1217" i="9"/>
  <c r="V1217" i="9"/>
  <c r="Q1218" i="9"/>
  <c r="R1218" i="9"/>
  <c r="S1218" i="9"/>
  <c r="T1218" i="9"/>
  <c r="U1218" i="9"/>
  <c r="V1218" i="9"/>
  <c r="Q1219" i="9"/>
  <c r="R1219" i="9"/>
  <c r="S1219" i="9"/>
  <c r="T1219" i="9"/>
  <c r="U1219" i="9"/>
  <c r="V1219" i="9"/>
  <c r="Q1220" i="9"/>
  <c r="R1220" i="9"/>
  <c r="S1220" i="9"/>
  <c r="T1220" i="9"/>
  <c r="U1220" i="9"/>
  <c r="V1220" i="9"/>
  <c r="Q1221" i="9"/>
  <c r="R1221" i="9"/>
  <c r="S1221" i="9"/>
  <c r="T1221" i="9"/>
  <c r="U1221" i="9"/>
  <c r="V1221" i="9"/>
  <c r="Q1222" i="9"/>
  <c r="R1222" i="9"/>
  <c r="S1222" i="9"/>
  <c r="T1222" i="9"/>
  <c r="U1222" i="9"/>
  <c r="V1222" i="9"/>
  <c r="Q1223" i="9"/>
  <c r="R1223" i="9"/>
  <c r="S1223" i="9"/>
  <c r="T1223" i="9"/>
  <c r="U1223" i="9"/>
  <c r="V1223" i="9"/>
  <c r="Q1224" i="9"/>
  <c r="R1224" i="9"/>
  <c r="S1224" i="9"/>
  <c r="T1224" i="9"/>
  <c r="U1224" i="9"/>
  <c r="V1224" i="9"/>
  <c r="Q1225" i="9"/>
  <c r="R1225" i="9"/>
  <c r="S1225" i="9"/>
  <c r="T1225" i="9"/>
  <c r="U1225" i="9"/>
  <c r="V1225" i="9"/>
  <c r="Q1226" i="9"/>
  <c r="R1226" i="9"/>
  <c r="S1226" i="9"/>
  <c r="T1226" i="9"/>
  <c r="U1226" i="9"/>
  <c r="V1226" i="9"/>
  <c r="Q1227" i="9"/>
  <c r="R1227" i="9"/>
  <c r="S1227" i="9"/>
  <c r="T1227" i="9"/>
  <c r="U1227" i="9"/>
  <c r="V1227" i="9"/>
  <c r="Q1228" i="9"/>
  <c r="R1228" i="9"/>
  <c r="S1228" i="9"/>
  <c r="T1228" i="9"/>
  <c r="U1228" i="9"/>
  <c r="V1228" i="9"/>
  <c r="Q1229" i="9"/>
  <c r="R1229" i="9"/>
  <c r="S1229" i="9"/>
  <c r="T1229" i="9"/>
  <c r="U1229" i="9"/>
  <c r="V1229" i="9"/>
  <c r="Q1230" i="9"/>
  <c r="R1230" i="9"/>
  <c r="S1230" i="9"/>
  <c r="T1230" i="9"/>
  <c r="U1230" i="9"/>
  <c r="V1230" i="9"/>
  <c r="Q1231" i="9"/>
  <c r="R1231" i="9"/>
  <c r="S1231" i="9"/>
  <c r="T1231" i="9"/>
  <c r="U1231" i="9"/>
  <c r="V1231" i="9"/>
  <c r="Q1232" i="9"/>
  <c r="R1232" i="9"/>
  <c r="S1232" i="9"/>
  <c r="T1232" i="9"/>
  <c r="U1232" i="9"/>
  <c r="V1232" i="9"/>
  <c r="Q1233" i="9"/>
  <c r="R1233" i="9"/>
  <c r="S1233" i="9"/>
  <c r="T1233" i="9"/>
  <c r="U1233" i="9"/>
  <c r="V1233" i="9"/>
  <c r="Q1234" i="9"/>
  <c r="R1234" i="9"/>
  <c r="S1234" i="9"/>
  <c r="T1234" i="9"/>
  <c r="U1234" i="9"/>
  <c r="V1234" i="9"/>
  <c r="Q1235" i="9"/>
  <c r="R1235" i="9"/>
  <c r="S1235" i="9"/>
  <c r="T1235" i="9"/>
  <c r="U1235" i="9"/>
  <c r="V1235" i="9"/>
  <c r="Q1236" i="9"/>
  <c r="R1236" i="9"/>
  <c r="S1236" i="9"/>
  <c r="T1236" i="9"/>
  <c r="U1236" i="9"/>
  <c r="V1236" i="9"/>
  <c r="Q1237" i="9"/>
  <c r="R1237" i="9"/>
  <c r="S1237" i="9"/>
  <c r="T1237" i="9"/>
  <c r="U1237" i="9"/>
  <c r="V1237" i="9"/>
  <c r="Q1238" i="9"/>
  <c r="R1238" i="9"/>
  <c r="S1238" i="9"/>
  <c r="T1238" i="9"/>
  <c r="U1238" i="9"/>
  <c r="V1238" i="9"/>
  <c r="Q1239" i="9"/>
  <c r="R1239" i="9"/>
  <c r="S1239" i="9"/>
  <c r="T1239" i="9"/>
  <c r="U1239" i="9"/>
  <c r="V1239" i="9"/>
  <c r="Q1240" i="9"/>
  <c r="R1240" i="9"/>
  <c r="S1240" i="9"/>
  <c r="T1240" i="9"/>
  <c r="U1240" i="9"/>
  <c r="V1240" i="9"/>
  <c r="Q1241" i="9"/>
  <c r="R1241" i="9"/>
  <c r="S1241" i="9"/>
  <c r="T1241" i="9"/>
  <c r="U1241" i="9"/>
  <c r="V1241" i="9"/>
  <c r="Q1242" i="9"/>
  <c r="R1242" i="9"/>
  <c r="S1242" i="9"/>
  <c r="T1242" i="9"/>
  <c r="U1242" i="9"/>
  <c r="V1242" i="9"/>
  <c r="Q1243" i="9"/>
  <c r="R1243" i="9"/>
  <c r="S1243" i="9"/>
  <c r="T1243" i="9"/>
  <c r="U1243" i="9"/>
  <c r="V1243" i="9"/>
  <c r="Q1244" i="9"/>
  <c r="R1244" i="9"/>
  <c r="S1244" i="9"/>
  <c r="T1244" i="9"/>
  <c r="U1244" i="9"/>
  <c r="V1244" i="9"/>
  <c r="Q1245" i="9"/>
  <c r="R1245" i="9"/>
  <c r="S1245" i="9"/>
  <c r="T1245" i="9"/>
  <c r="U1245" i="9"/>
  <c r="V1245" i="9"/>
  <c r="Q1246" i="9"/>
  <c r="R1246" i="9"/>
  <c r="S1246" i="9"/>
  <c r="T1246" i="9"/>
  <c r="U1246" i="9"/>
  <c r="V1246" i="9"/>
  <c r="Q1247" i="9"/>
  <c r="R1247" i="9"/>
  <c r="S1247" i="9"/>
  <c r="T1247" i="9"/>
  <c r="U1247" i="9"/>
  <c r="V1247" i="9"/>
  <c r="Q1248" i="9"/>
  <c r="R1248" i="9"/>
  <c r="S1248" i="9"/>
  <c r="T1248" i="9"/>
  <c r="U1248" i="9"/>
  <c r="V1248" i="9"/>
  <c r="Q1249" i="9"/>
  <c r="R1249" i="9"/>
  <c r="S1249" i="9"/>
  <c r="T1249" i="9"/>
  <c r="U1249" i="9"/>
  <c r="V1249" i="9"/>
  <c r="Q1250" i="9"/>
  <c r="R1250" i="9"/>
  <c r="S1250" i="9"/>
  <c r="T1250" i="9"/>
  <c r="U1250" i="9"/>
  <c r="V1250" i="9"/>
  <c r="Q1251" i="9"/>
  <c r="R1251" i="9"/>
  <c r="S1251" i="9"/>
  <c r="T1251" i="9"/>
  <c r="U1251" i="9"/>
  <c r="V1251" i="9"/>
  <c r="Q1252" i="9"/>
  <c r="R1252" i="9"/>
  <c r="S1252" i="9"/>
  <c r="T1252" i="9"/>
  <c r="U1252" i="9"/>
  <c r="V1252" i="9"/>
  <c r="Q1253" i="9"/>
  <c r="R1253" i="9"/>
  <c r="S1253" i="9"/>
  <c r="T1253" i="9"/>
  <c r="U1253" i="9"/>
  <c r="V1253" i="9"/>
  <c r="Q1254" i="9"/>
  <c r="R1254" i="9"/>
  <c r="S1254" i="9"/>
  <c r="T1254" i="9"/>
  <c r="U1254" i="9"/>
  <c r="V1254" i="9"/>
  <c r="Q1255" i="9"/>
  <c r="R1255" i="9"/>
  <c r="S1255" i="9"/>
  <c r="T1255" i="9"/>
  <c r="U1255" i="9"/>
  <c r="V1255" i="9"/>
  <c r="Q1256" i="9"/>
  <c r="R1256" i="9"/>
  <c r="S1256" i="9"/>
  <c r="T1256" i="9"/>
  <c r="U1256" i="9"/>
  <c r="V1256" i="9"/>
  <c r="Q1257" i="9"/>
  <c r="R1257" i="9"/>
  <c r="S1257" i="9"/>
  <c r="T1257" i="9"/>
  <c r="U1257" i="9"/>
  <c r="V1257" i="9"/>
  <c r="Q1258" i="9"/>
  <c r="R1258" i="9"/>
  <c r="S1258" i="9"/>
  <c r="T1258" i="9"/>
  <c r="U1258" i="9"/>
  <c r="V1258" i="9"/>
  <c r="Q1259" i="9"/>
  <c r="R1259" i="9"/>
  <c r="S1259" i="9"/>
  <c r="T1259" i="9"/>
  <c r="U1259" i="9"/>
  <c r="V1259" i="9"/>
  <c r="Q1260" i="9"/>
  <c r="R1260" i="9"/>
  <c r="S1260" i="9"/>
  <c r="T1260" i="9"/>
  <c r="U1260" i="9"/>
  <c r="V1260" i="9"/>
  <c r="Q1261" i="9"/>
  <c r="R1261" i="9"/>
  <c r="S1261" i="9"/>
  <c r="T1261" i="9"/>
  <c r="U1261" i="9"/>
  <c r="V1261" i="9"/>
  <c r="Q1262" i="9"/>
  <c r="R1262" i="9"/>
  <c r="S1262" i="9"/>
  <c r="T1262" i="9"/>
  <c r="U1262" i="9"/>
  <c r="V1262" i="9"/>
  <c r="Q1263" i="9"/>
  <c r="R1263" i="9"/>
  <c r="S1263" i="9"/>
  <c r="T1263" i="9"/>
  <c r="U1263" i="9"/>
  <c r="V1263" i="9"/>
  <c r="Q1264" i="9"/>
  <c r="R1264" i="9"/>
  <c r="S1264" i="9"/>
  <c r="T1264" i="9"/>
  <c r="U1264" i="9"/>
  <c r="V1264" i="9"/>
  <c r="Q1265" i="9"/>
  <c r="R1265" i="9"/>
  <c r="S1265" i="9"/>
  <c r="T1265" i="9"/>
  <c r="U1265" i="9"/>
  <c r="V1265" i="9"/>
  <c r="Q1266" i="9"/>
  <c r="R1266" i="9"/>
  <c r="S1266" i="9"/>
  <c r="T1266" i="9"/>
  <c r="U1266" i="9"/>
  <c r="V1266" i="9"/>
  <c r="Q1267" i="9"/>
  <c r="R1267" i="9"/>
  <c r="S1267" i="9"/>
  <c r="T1267" i="9"/>
  <c r="U1267" i="9"/>
  <c r="V1267" i="9"/>
  <c r="Q1268" i="9"/>
  <c r="R1268" i="9"/>
  <c r="S1268" i="9"/>
  <c r="T1268" i="9"/>
  <c r="U1268" i="9"/>
  <c r="V1268" i="9"/>
  <c r="Q1269" i="9"/>
  <c r="R1269" i="9"/>
  <c r="S1269" i="9"/>
  <c r="T1269" i="9"/>
  <c r="U1269" i="9"/>
  <c r="V1269" i="9"/>
  <c r="Q1270" i="9"/>
  <c r="R1270" i="9"/>
  <c r="S1270" i="9"/>
  <c r="T1270" i="9"/>
  <c r="U1270" i="9"/>
  <c r="V1270" i="9"/>
  <c r="Q1271" i="9"/>
  <c r="R1271" i="9"/>
  <c r="S1271" i="9"/>
  <c r="T1271" i="9"/>
  <c r="U1271" i="9"/>
  <c r="V1271" i="9"/>
  <c r="Q1272" i="9"/>
  <c r="R1272" i="9"/>
  <c r="S1272" i="9"/>
  <c r="T1272" i="9"/>
  <c r="U1272" i="9"/>
  <c r="V1272" i="9"/>
  <c r="Q1273" i="9"/>
  <c r="R1273" i="9"/>
  <c r="S1273" i="9"/>
  <c r="T1273" i="9"/>
  <c r="U1273" i="9"/>
  <c r="V1273" i="9"/>
  <c r="Q1274" i="9"/>
  <c r="R1274" i="9"/>
  <c r="S1274" i="9"/>
  <c r="T1274" i="9"/>
  <c r="U1274" i="9"/>
  <c r="V1274" i="9"/>
  <c r="Q1275" i="9"/>
  <c r="R1275" i="9"/>
  <c r="S1275" i="9"/>
  <c r="T1275" i="9"/>
  <c r="U1275" i="9"/>
  <c r="V1275" i="9"/>
  <c r="Q1276" i="9"/>
  <c r="R1276" i="9"/>
  <c r="S1276" i="9"/>
  <c r="T1276" i="9"/>
  <c r="U1276" i="9"/>
  <c r="V1276" i="9"/>
  <c r="Q1277" i="9"/>
  <c r="R1277" i="9"/>
  <c r="S1277" i="9"/>
  <c r="T1277" i="9"/>
  <c r="U1277" i="9"/>
  <c r="V1277" i="9"/>
  <c r="Q1278" i="9"/>
  <c r="R1278" i="9"/>
  <c r="S1278" i="9"/>
  <c r="T1278" i="9"/>
  <c r="U1278" i="9"/>
  <c r="V1278" i="9"/>
  <c r="Q1279" i="9"/>
  <c r="R1279" i="9"/>
  <c r="S1279" i="9"/>
  <c r="T1279" i="9"/>
  <c r="U1279" i="9"/>
  <c r="V1279" i="9"/>
  <c r="Q1280" i="9"/>
  <c r="R1280" i="9"/>
  <c r="S1280" i="9"/>
  <c r="T1280" i="9"/>
  <c r="U1280" i="9"/>
  <c r="V1280" i="9"/>
  <c r="Q1281" i="9"/>
  <c r="R1281" i="9"/>
  <c r="S1281" i="9"/>
  <c r="T1281" i="9"/>
  <c r="U1281" i="9"/>
  <c r="V1281" i="9"/>
  <c r="Q1282" i="9"/>
  <c r="R1282" i="9"/>
  <c r="S1282" i="9"/>
  <c r="T1282" i="9"/>
  <c r="U1282" i="9"/>
  <c r="V1282" i="9"/>
  <c r="Q1283" i="9"/>
  <c r="R1283" i="9"/>
  <c r="S1283" i="9"/>
  <c r="T1283" i="9"/>
  <c r="U1283" i="9"/>
  <c r="V1283" i="9"/>
  <c r="Q1284" i="9"/>
  <c r="R1284" i="9"/>
  <c r="S1284" i="9"/>
  <c r="T1284" i="9"/>
  <c r="U1284" i="9"/>
  <c r="V1284" i="9"/>
  <c r="Q1285" i="9"/>
  <c r="R1285" i="9"/>
  <c r="S1285" i="9"/>
  <c r="T1285" i="9"/>
  <c r="U1285" i="9"/>
  <c r="V1285" i="9"/>
  <c r="Q1286" i="9"/>
  <c r="R1286" i="9"/>
  <c r="S1286" i="9"/>
  <c r="T1286" i="9"/>
  <c r="U1286" i="9"/>
  <c r="V1286" i="9"/>
  <c r="Q1287" i="9"/>
  <c r="R1287" i="9"/>
  <c r="S1287" i="9"/>
  <c r="T1287" i="9"/>
  <c r="U1287" i="9"/>
  <c r="V1287" i="9"/>
  <c r="Q1288" i="9"/>
  <c r="R1288" i="9"/>
  <c r="S1288" i="9"/>
  <c r="T1288" i="9"/>
  <c r="U1288" i="9"/>
  <c r="V1288" i="9"/>
  <c r="Q1289" i="9"/>
  <c r="R1289" i="9"/>
  <c r="S1289" i="9"/>
  <c r="T1289" i="9"/>
  <c r="U1289" i="9"/>
  <c r="V1289" i="9"/>
  <c r="Q1290" i="9"/>
  <c r="R1290" i="9"/>
  <c r="S1290" i="9"/>
  <c r="T1290" i="9"/>
  <c r="U1290" i="9"/>
  <c r="V1290" i="9"/>
  <c r="Q1291" i="9"/>
  <c r="R1291" i="9"/>
  <c r="S1291" i="9"/>
  <c r="T1291" i="9"/>
  <c r="U1291" i="9"/>
  <c r="V1291" i="9"/>
  <c r="Q1292" i="9"/>
  <c r="R1292" i="9"/>
  <c r="S1292" i="9"/>
  <c r="T1292" i="9"/>
  <c r="U1292" i="9"/>
  <c r="V1292" i="9"/>
  <c r="Q1293" i="9"/>
  <c r="R1293" i="9"/>
  <c r="S1293" i="9"/>
  <c r="T1293" i="9"/>
  <c r="U1293" i="9"/>
  <c r="V1293" i="9"/>
  <c r="Q1294" i="9"/>
  <c r="R1294" i="9"/>
  <c r="S1294" i="9"/>
  <c r="T1294" i="9"/>
  <c r="U1294" i="9"/>
  <c r="V1294" i="9"/>
  <c r="Q1295" i="9"/>
  <c r="R1295" i="9"/>
  <c r="S1295" i="9"/>
  <c r="T1295" i="9"/>
  <c r="U1295" i="9"/>
  <c r="V1295" i="9"/>
  <c r="Q1296" i="9"/>
  <c r="R1296" i="9"/>
  <c r="S1296" i="9"/>
  <c r="T1296" i="9"/>
  <c r="U1296" i="9"/>
  <c r="V1296" i="9"/>
  <c r="Q1297" i="9"/>
  <c r="R1297" i="9"/>
  <c r="S1297" i="9"/>
  <c r="T1297" i="9"/>
  <c r="U1297" i="9"/>
  <c r="V1297" i="9"/>
  <c r="Q1298" i="9"/>
  <c r="R1298" i="9"/>
  <c r="S1298" i="9"/>
  <c r="T1298" i="9"/>
  <c r="U1298" i="9"/>
  <c r="V1298" i="9"/>
  <c r="Q1299" i="9"/>
  <c r="R1299" i="9"/>
  <c r="S1299" i="9"/>
  <c r="T1299" i="9"/>
  <c r="U1299" i="9"/>
  <c r="V1299" i="9"/>
  <c r="Q1300" i="9"/>
  <c r="R1300" i="9"/>
  <c r="S1300" i="9"/>
  <c r="T1300" i="9"/>
  <c r="U1300" i="9"/>
  <c r="V1300" i="9"/>
  <c r="Q1301" i="9"/>
  <c r="R1301" i="9"/>
  <c r="S1301" i="9"/>
  <c r="T1301" i="9"/>
  <c r="U1301" i="9"/>
  <c r="V1301" i="9"/>
  <c r="Q1302" i="9"/>
  <c r="R1302" i="9"/>
  <c r="S1302" i="9"/>
  <c r="T1302" i="9"/>
  <c r="U1302" i="9"/>
  <c r="V1302" i="9"/>
  <c r="Q1303" i="9"/>
  <c r="R1303" i="9"/>
  <c r="S1303" i="9"/>
  <c r="T1303" i="9"/>
  <c r="U1303" i="9"/>
  <c r="V1303" i="9"/>
  <c r="Q1304" i="9"/>
  <c r="R1304" i="9"/>
  <c r="S1304" i="9"/>
  <c r="T1304" i="9"/>
  <c r="U1304" i="9"/>
  <c r="V1304" i="9"/>
  <c r="Q1305" i="9"/>
  <c r="R1305" i="9"/>
  <c r="S1305" i="9"/>
  <c r="T1305" i="9"/>
  <c r="U1305" i="9"/>
  <c r="V1305" i="9"/>
  <c r="Q1306" i="9"/>
  <c r="R1306" i="9"/>
  <c r="S1306" i="9"/>
  <c r="T1306" i="9"/>
  <c r="U1306" i="9"/>
  <c r="V1306" i="9"/>
  <c r="Q1307" i="9"/>
  <c r="R1307" i="9"/>
  <c r="S1307" i="9"/>
  <c r="T1307" i="9"/>
  <c r="U1307" i="9"/>
  <c r="V1307" i="9"/>
  <c r="Q1308" i="9"/>
  <c r="R1308" i="9"/>
  <c r="S1308" i="9"/>
  <c r="T1308" i="9"/>
  <c r="U1308" i="9"/>
  <c r="V1308" i="9"/>
  <c r="Q1309" i="9"/>
  <c r="R1309" i="9"/>
  <c r="S1309" i="9"/>
  <c r="T1309" i="9"/>
  <c r="U1309" i="9"/>
  <c r="V1309" i="9"/>
  <c r="Q1310" i="9"/>
  <c r="R1310" i="9"/>
  <c r="S1310" i="9"/>
  <c r="T1310" i="9"/>
  <c r="U1310" i="9"/>
  <c r="V1310" i="9"/>
  <c r="Q1311" i="9"/>
  <c r="R1311" i="9"/>
  <c r="S1311" i="9"/>
  <c r="T1311" i="9"/>
  <c r="U1311" i="9"/>
  <c r="V1311" i="9"/>
  <c r="Q1312" i="9"/>
  <c r="R1312" i="9"/>
  <c r="S1312" i="9"/>
  <c r="T1312" i="9"/>
  <c r="U1312" i="9"/>
  <c r="V1312" i="9"/>
  <c r="Q1313" i="9"/>
  <c r="R1313" i="9"/>
  <c r="S1313" i="9"/>
  <c r="T1313" i="9"/>
  <c r="U1313" i="9"/>
  <c r="V1313" i="9"/>
  <c r="Q1314" i="9"/>
  <c r="R1314" i="9"/>
  <c r="S1314" i="9"/>
  <c r="T1314" i="9"/>
  <c r="U1314" i="9"/>
  <c r="V1314" i="9"/>
  <c r="Q1315" i="9"/>
  <c r="R1315" i="9"/>
  <c r="S1315" i="9"/>
  <c r="T1315" i="9"/>
  <c r="U1315" i="9"/>
  <c r="V1315" i="9"/>
  <c r="Q1316" i="9"/>
  <c r="R1316" i="9"/>
  <c r="S1316" i="9"/>
  <c r="T1316" i="9"/>
  <c r="U1316" i="9"/>
  <c r="V1316" i="9"/>
  <c r="Q1317" i="9"/>
  <c r="R1317" i="9"/>
  <c r="S1317" i="9"/>
  <c r="T1317" i="9"/>
  <c r="U1317" i="9"/>
  <c r="V1317" i="9"/>
  <c r="Q1318" i="9"/>
  <c r="R1318" i="9"/>
  <c r="S1318" i="9"/>
  <c r="T1318" i="9"/>
  <c r="U1318" i="9"/>
  <c r="V1318" i="9"/>
  <c r="Q1319" i="9"/>
  <c r="R1319" i="9"/>
  <c r="S1319" i="9"/>
  <c r="T1319" i="9"/>
  <c r="U1319" i="9"/>
  <c r="V1319" i="9"/>
  <c r="Q1320" i="9"/>
  <c r="R1320" i="9"/>
  <c r="S1320" i="9"/>
  <c r="T1320" i="9"/>
  <c r="U1320" i="9"/>
  <c r="V1320" i="9"/>
  <c r="Q1321" i="9"/>
  <c r="R1321" i="9"/>
  <c r="S1321" i="9"/>
  <c r="T1321" i="9"/>
  <c r="U1321" i="9"/>
  <c r="V1321" i="9"/>
  <c r="Q1322" i="9"/>
  <c r="R1322" i="9"/>
  <c r="S1322" i="9"/>
  <c r="T1322" i="9"/>
  <c r="U1322" i="9"/>
  <c r="V1322" i="9"/>
  <c r="Q1323" i="9"/>
  <c r="R1323" i="9"/>
  <c r="S1323" i="9"/>
  <c r="T1323" i="9"/>
  <c r="U1323" i="9"/>
  <c r="V1323" i="9"/>
  <c r="Q1324" i="9"/>
  <c r="R1324" i="9"/>
  <c r="S1324" i="9"/>
  <c r="T1324" i="9"/>
  <c r="U1324" i="9"/>
  <c r="V1324" i="9"/>
  <c r="Q1325" i="9"/>
  <c r="R1325" i="9"/>
  <c r="S1325" i="9"/>
  <c r="T1325" i="9"/>
  <c r="U1325" i="9"/>
  <c r="V1325" i="9"/>
  <c r="Q1326" i="9"/>
  <c r="R1326" i="9"/>
  <c r="S1326" i="9"/>
  <c r="T1326" i="9"/>
  <c r="U1326" i="9"/>
  <c r="V1326" i="9"/>
  <c r="Q1327" i="9"/>
  <c r="R1327" i="9"/>
  <c r="S1327" i="9"/>
  <c r="T1327" i="9"/>
  <c r="U1327" i="9"/>
  <c r="V1327" i="9"/>
  <c r="Q1328" i="9"/>
  <c r="R1328" i="9"/>
  <c r="S1328" i="9"/>
  <c r="T1328" i="9"/>
  <c r="U1328" i="9"/>
  <c r="V1328" i="9"/>
  <c r="Q1329" i="9"/>
  <c r="R1329" i="9"/>
  <c r="S1329" i="9"/>
  <c r="T1329" i="9"/>
  <c r="U1329" i="9"/>
  <c r="V1329" i="9"/>
  <c r="Q1330" i="9"/>
  <c r="R1330" i="9"/>
  <c r="S1330" i="9"/>
  <c r="T1330" i="9"/>
  <c r="U1330" i="9"/>
  <c r="V1330" i="9"/>
  <c r="Q1331" i="9"/>
  <c r="R1331" i="9"/>
  <c r="S1331" i="9"/>
  <c r="T1331" i="9"/>
  <c r="U1331" i="9"/>
  <c r="V1331" i="9"/>
  <c r="Q1332" i="9"/>
  <c r="R1332" i="9"/>
  <c r="S1332" i="9"/>
  <c r="T1332" i="9"/>
  <c r="U1332" i="9"/>
  <c r="V1332" i="9"/>
  <c r="Q1333" i="9"/>
  <c r="R1333" i="9"/>
  <c r="S1333" i="9"/>
  <c r="T1333" i="9"/>
  <c r="U1333" i="9"/>
  <c r="V1333" i="9"/>
  <c r="Q1334" i="9"/>
  <c r="R1334" i="9"/>
  <c r="S1334" i="9"/>
  <c r="T1334" i="9"/>
  <c r="U1334" i="9"/>
  <c r="V1334" i="9"/>
  <c r="Q1335" i="9"/>
  <c r="R1335" i="9"/>
  <c r="S1335" i="9"/>
  <c r="T1335" i="9"/>
  <c r="U1335" i="9"/>
  <c r="V1335" i="9"/>
  <c r="Q1336" i="9"/>
  <c r="R1336" i="9"/>
  <c r="S1336" i="9"/>
  <c r="T1336" i="9"/>
  <c r="U1336" i="9"/>
  <c r="V1336" i="9"/>
  <c r="Q1337" i="9"/>
  <c r="R1337" i="9"/>
  <c r="S1337" i="9"/>
  <c r="T1337" i="9"/>
  <c r="U1337" i="9"/>
  <c r="V1337" i="9"/>
  <c r="Q1338" i="9"/>
  <c r="R1338" i="9"/>
  <c r="S1338" i="9"/>
  <c r="T1338" i="9"/>
  <c r="U1338" i="9"/>
  <c r="V1338" i="9"/>
  <c r="Q1339" i="9"/>
  <c r="R1339" i="9"/>
  <c r="S1339" i="9"/>
  <c r="T1339" i="9"/>
  <c r="U1339" i="9"/>
  <c r="V1339" i="9"/>
  <c r="Q1340" i="9"/>
  <c r="R1340" i="9"/>
  <c r="S1340" i="9"/>
  <c r="T1340" i="9"/>
  <c r="U1340" i="9"/>
  <c r="V1340" i="9"/>
  <c r="Q1341" i="9"/>
  <c r="R1341" i="9"/>
  <c r="S1341" i="9"/>
  <c r="T1341" i="9"/>
  <c r="U1341" i="9"/>
  <c r="V1341" i="9"/>
  <c r="Q1342" i="9"/>
  <c r="R1342" i="9"/>
  <c r="S1342" i="9"/>
  <c r="T1342" i="9"/>
  <c r="U1342" i="9"/>
  <c r="V1342" i="9"/>
  <c r="Q1343" i="9"/>
  <c r="R1343" i="9"/>
  <c r="S1343" i="9"/>
  <c r="T1343" i="9"/>
  <c r="U1343" i="9"/>
  <c r="V1343" i="9"/>
  <c r="Q1344" i="9"/>
  <c r="R1344" i="9"/>
  <c r="S1344" i="9"/>
  <c r="T1344" i="9"/>
  <c r="U1344" i="9"/>
  <c r="V1344" i="9"/>
  <c r="Q1345" i="9"/>
  <c r="R1345" i="9"/>
  <c r="S1345" i="9"/>
  <c r="T1345" i="9"/>
  <c r="U1345" i="9"/>
  <c r="V1345" i="9"/>
  <c r="Q1346" i="9"/>
  <c r="R1346" i="9"/>
  <c r="S1346" i="9"/>
  <c r="T1346" i="9"/>
  <c r="U1346" i="9"/>
  <c r="V1346" i="9"/>
  <c r="Q1347" i="9"/>
  <c r="R1347" i="9"/>
  <c r="S1347" i="9"/>
  <c r="T1347" i="9"/>
  <c r="U1347" i="9"/>
  <c r="V1347" i="9"/>
  <c r="Q1348" i="9"/>
  <c r="R1348" i="9"/>
  <c r="S1348" i="9"/>
  <c r="T1348" i="9"/>
  <c r="U1348" i="9"/>
  <c r="V1348" i="9"/>
  <c r="Q1349" i="9"/>
  <c r="R1349" i="9"/>
  <c r="S1349" i="9"/>
  <c r="T1349" i="9"/>
  <c r="U1349" i="9"/>
  <c r="V1349" i="9"/>
  <c r="Q1350" i="9"/>
  <c r="R1350" i="9"/>
  <c r="S1350" i="9"/>
  <c r="T1350" i="9"/>
  <c r="U1350" i="9"/>
  <c r="V1350" i="9"/>
  <c r="Q1351" i="9"/>
  <c r="R1351" i="9"/>
  <c r="S1351" i="9"/>
  <c r="T1351" i="9"/>
  <c r="U1351" i="9"/>
  <c r="V1351" i="9"/>
  <c r="Q1352" i="9"/>
  <c r="R1352" i="9"/>
  <c r="S1352" i="9"/>
  <c r="T1352" i="9"/>
  <c r="U1352" i="9"/>
  <c r="V1352" i="9"/>
  <c r="Q1353" i="9"/>
  <c r="R1353" i="9"/>
  <c r="S1353" i="9"/>
  <c r="T1353" i="9"/>
  <c r="U1353" i="9"/>
  <c r="V1353" i="9"/>
  <c r="Q1354" i="9"/>
  <c r="R1354" i="9"/>
  <c r="S1354" i="9"/>
  <c r="T1354" i="9"/>
  <c r="U1354" i="9"/>
  <c r="V1354" i="9"/>
  <c r="Q1355" i="9"/>
  <c r="R1355" i="9"/>
  <c r="S1355" i="9"/>
  <c r="T1355" i="9"/>
  <c r="U1355" i="9"/>
  <c r="V1355" i="9"/>
  <c r="Q1356" i="9"/>
  <c r="R1356" i="9"/>
  <c r="S1356" i="9"/>
  <c r="T1356" i="9"/>
  <c r="U1356" i="9"/>
  <c r="V1356" i="9"/>
  <c r="Q1357" i="9"/>
  <c r="R1357" i="9"/>
  <c r="S1357" i="9"/>
  <c r="T1357" i="9"/>
  <c r="U1357" i="9"/>
  <c r="V1357" i="9"/>
  <c r="Q1358" i="9"/>
  <c r="R1358" i="9"/>
  <c r="S1358" i="9"/>
  <c r="T1358" i="9"/>
  <c r="U1358" i="9"/>
  <c r="V1358" i="9"/>
  <c r="Q1359" i="9"/>
  <c r="R1359" i="9"/>
  <c r="S1359" i="9"/>
  <c r="T1359" i="9"/>
  <c r="U1359" i="9"/>
  <c r="V1359" i="9"/>
  <c r="Q1360" i="9"/>
  <c r="R1360" i="9"/>
  <c r="S1360" i="9"/>
  <c r="T1360" i="9"/>
  <c r="U1360" i="9"/>
  <c r="V1360" i="9"/>
  <c r="Q1361" i="9"/>
  <c r="R1361" i="9"/>
  <c r="S1361" i="9"/>
  <c r="T1361" i="9"/>
  <c r="U1361" i="9"/>
  <c r="V1361" i="9"/>
  <c r="Q1362" i="9"/>
  <c r="R1362" i="9"/>
  <c r="S1362" i="9"/>
  <c r="T1362" i="9"/>
  <c r="U1362" i="9"/>
  <c r="V1362" i="9"/>
  <c r="Q1363" i="9"/>
  <c r="R1363" i="9"/>
  <c r="S1363" i="9"/>
  <c r="T1363" i="9"/>
  <c r="U1363" i="9"/>
  <c r="V1363" i="9"/>
  <c r="Q1364" i="9"/>
  <c r="R1364" i="9"/>
  <c r="S1364" i="9"/>
  <c r="T1364" i="9"/>
  <c r="U1364" i="9"/>
  <c r="V1364" i="9"/>
  <c r="Q1365" i="9"/>
  <c r="R1365" i="9"/>
  <c r="S1365" i="9"/>
  <c r="T1365" i="9"/>
  <c r="U1365" i="9"/>
  <c r="V1365" i="9"/>
  <c r="Q1366" i="9"/>
  <c r="R1366" i="9"/>
  <c r="S1366" i="9"/>
  <c r="T1366" i="9"/>
  <c r="U1366" i="9"/>
  <c r="V1366" i="9"/>
  <c r="Q1367" i="9"/>
  <c r="R1367" i="9"/>
  <c r="S1367" i="9"/>
  <c r="T1367" i="9"/>
  <c r="U1367" i="9"/>
  <c r="V1367" i="9"/>
  <c r="Q1368" i="9"/>
  <c r="R1368" i="9"/>
  <c r="S1368" i="9"/>
  <c r="T1368" i="9"/>
  <c r="U1368" i="9"/>
  <c r="V1368" i="9"/>
  <c r="Q1369" i="9"/>
  <c r="R1369" i="9"/>
  <c r="S1369" i="9"/>
  <c r="T1369" i="9"/>
  <c r="U1369" i="9"/>
  <c r="V1369" i="9"/>
  <c r="Q1370" i="9"/>
  <c r="R1370" i="9"/>
  <c r="S1370" i="9"/>
  <c r="T1370" i="9"/>
  <c r="U1370" i="9"/>
  <c r="V1370" i="9"/>
  <c r="Q1371" i="9"/>
  <c r="R1371" i="9"/>
  <c r="S1371" i="9"/>
  <c r="T1371" i="9"/>
  <c r="U1371" i="9"/>
  <c r="V1371" i="9"/>
  <c r="Q1372" i="9"/>
  <c r="R1372" i="9"/>
  <c r="S1372" i="9"/>
  <c r="T1372" i="9"/>
  <c r="U1372" i="9"/>
  <c r="V1372" i="9"/>
  <c r="Q1373" i="9"/>
  <c r="R1373" i="9"/>
  <c r="S1373" i="9"/>
  <c r="T1373" i="9"/>
  <c r="U1373" i="9"/>
  <c r="V1373" i="9"/>
  <c r="Q1374" i="9"/>
  <c r="R1374" i="9"/>
  <c r="S1374" i="9"/>
  <c r="T1374" i="9"/>
  <c r="U1374" i="9"/>
  <c r="V1374" i="9"/>
  <c r="Q1375" i="9"/>
  <c r="R1375" i="9"/>
  <c r="S1375" i="9"/>
  <c r="T1375" i="9"/>
  <c r="U1375" i="9"/>
  <c r="V1375" i="9"/>
  <c r="Q1376" i="9"/>
  <c r="R1376" i="9"/>
  <c r="S1376" i="9"/>
  <c r="T1376" i="9"/>
  <c r="U1376" i="9"/>
  <c r="V1376" i="9"/>
  <c r="Q1377" i="9"/>
  <c r="R1377" i="9"/>
  <c r="S1377" i="9"/>
  <c r="T1377" i="9"/>
  <c r="U1377" i="9"/>
  <c r="V1377" i="9"/>
  <c r="Q1378" i="9"/>
  <c r="R1378" i="9"/>
  <c r="S1378" i="9"/>
  <c r="T1378" i="9"/>
  <c r="U1378" i="9"/>
  <c r="V1378" i="9"/>
  <c r="Q1379" i="9"/>
  <c r="R1379" i="9"/>
  <c r="S1379" i="9"/>
  <c r="T1379" i="9"/>
  <c r="U1379" i="9"/>
  <c r="V1379" i="9"/>
  <c r="Q1380" i="9"/>
  <c r="R1380" i="9"/>
  <c r="S1380" i="9"/>
  <c r="T1380" i="9"/>
  <c r="U1380" i="9"/>
  <c r="V1380" i="9"/>
  <c r="Q1381" i="9"/>
  <c r="R1381" i="9"/>
  <c r="S1381" i="9"/>
  <c r="T1381" i="9"/>
  <c r="U1381" i="9"/>
  <c r="V1381" i="9"/>
  <c r="Q1382" i="9"/>
  <c r="R1382" i="9"/>
  <c r="S1382" i="9"/>
  <c r="T1382" i="9"/>
  <c r="U1382" i="9"/>
  <c r="V1382" i="9"/>
  <c r="Q1383" i="9"/>
  <c r="R1383" i="9"/>
  <c r="S1383" i="9"/>
  <c r="T1383" i="9"/>
  <c r="U1383" i="9"/>
  <c r="V1383" i="9"/>
  <c r="Q1384" i="9"/>
  <c r="R1384" i="9"/>
  <c r="S1384" i="9"/>
  <c r="T1384" i="9"/>
  <c r="U1384" i="9"/>
  <c r="V1384" i="9"/>
  <c r="Q1385" i="9"/>
  <c r="R1385" i="9"/>
  <c r="S1385" i="9"/>
  <c r="T1385" i="9"/>
  <c r="U1385" i="9"/>
  <c r="V1385" i="9"/>
  <c r="Q1386" i="9"/>
  <c r="R1386" i="9"/>
  <c r="S1386" i="9"/>
  <c r="T1386" i="9"/>
  <c r="U1386" i="9"/>
  <c r="V1386" i="9"/>
  <c r="Q1387" i="9"/>
  <c r="R1387" i="9"/>
  <c r="S1387" i="9"/>
  <c r="T1387" i="9"/>
  <c r="U1387" i="9"/>
  <c r="V1387" i="9"/>
  <c r="Q1388" i="9"/>
  <c r="R1388" i="9"/>
  <c r="S1388" i="9"/>
  <c r="T1388" i="9"/>
  <c r="U1388" i="9"/>
  <c r="V1388" i="9"/>
  <c r="Q1389" i="9"/>
  <c r="R1389" i="9"/>
  <c r="S1389" i="9"/>
  <c r="T1389" i="9"/>
  <c r="U1389" i="9"/>
  <c r="V1389" i="9"/>
  <c r="Q1390" i="9"/>
  <c r="R1390" i="9"/>
  <c r="S1390" i="9"/>
  <c r="T1390" i="9"/>
  <c r="U1390" i="9"/>
  <c r="V1390" i="9"/>
  <c r="Q1391" i="9"/>
  <c r="R1391" i="9"/>
  <c r="S1391" i="9"/>
  <c r="T1391" i="9"/>
  <c r="U1391" i="9"/>
  <c r="V1391" i="9"/>
  <c r="Q1392" i="9"/>
  <c r="R1392" i="9"/>
  <c r="S1392" i="9"/>
  <c r="T1392" i="9"/>
  <c r="U1392" i="9"/>
  <c r="V1392" i="9"/>
  <c r="Q1393" i="9"/>
  <c r="R1393" i="9"/>
  <c r="S1393" i="9"/>
  <c r="T1393" i="9"/>
  <c r="U1393" i="9"/>
  <c r="V1393" i="9"/>
  <c r="Q1394" i="9"/>
  <c r="R1394" i="9"/>
  <c r="S1394" i="9"/>
  <c r="T1394" i="9"/>
  <c r="U1394" i="9"/>
  <c r="V1394" i="9"/>
  <c r="Q1395" i="9"/>
  <c r="R1395" i="9"/>
  <c r="S1395" i="9"/>
  <c r="T1395" i="9"/>
  <c r="U1395" i="9"/>
  <c r="V1395" i="9"/>
  <c r="Q1396" i="9"/>
  <c r="R1396" i="9"/>
  <c r="S1396" i="9"/>
  <c r="T1396" i="9"/>
  <c r="U1396" i="9"/>
  <c r="V1396" i="9"/>
  <c r="Q1397" i="9"/>
  <c r="R1397" i="9"/>
  <c r="S1397" i="9"/>
  <c r="T1397" i="9"/>
  <c r="U1397" i="9"/>
  <c r="V1397" i="9"/>
  <c r="Q1398" i="9"/>
  <c r="R1398" i="9"/>
  <c r="S1398" i="9"/>
  <c r="T1398" i="9"/>
  <c r="U1398" i="9"/>
  <c r="V1398" i="9"/>
  <c r="Q1399" i="9"/>
  <c r="R1399" i="9"/>
  <c r="S1399" i="9"/>
  <c r="T1399" i="9"/>
  <c r="U1399" i="9"/>
  <c r="V1399" i="9"/>
  <c r="Q1400" i="9"/>
  <c r="R1400" i="9"/>
  <c r="S1400" i="9"/>
  <c r="T1400" i="9"/>
  <c r="U1400" i="9"/>
  <c r="V1400" i="9"/>
  <c r="Q1401" i="9"/>
  <c r="R1401" i="9"/>
  <c r="S1401" i="9"/>
  <c r="T1401" i="9"/>
  <c r="U1401" i="9"/>
  <c r="V1401" i="9"/>
  <c r="Q1402" i="9"/>
  <c r="R1402" i="9"/>
  <c r="S1402" i="9"/>
  <c r="T1402" i="9"/>
  <c r="U1402" i="9"/>
  <c r="V1402" i="9"/>
  <c r="Q1403" i="9"/>
  <c r="R1403" i="9"/>
  <c r="S1403" i="9"/>
  <c r="T1403" i="9"/>
  <c r="U1403" i="9"/>
  <c r="V1403" i="9"/>
  <c r="Q1404" i="9"/>
  <c r="R1404" i="9"/>
  <c r="S1404" i="9"/>
  <c r="T1404" i="9"/>
  <c r="U1404" i="9"/>
  <c r="V1404" i="9"/>
  <c r="Q1405" i="9"/>
  <c r="R1405" i="9"/>
  <c r="S1405" i="9"/>
  <c r="T1405" i="9"/>
  <c r="U1405" i="9"/>
  <c r="V1405" i="9"/>
  <c r="Q1406" i="9"/>
  <c r="R1406" i="9"/>
  <c r="S1406" i="9"/>
  <c r="T1406" i="9"/>
  <c r="U1406" i="9"/>
  <c r="V1406" i="9"/>
  <c r="Q1407" i="9"/>
  <c r="R1407" i="9"/>
  <c r="S1407" i="9"/>
  <c r="T1407" i="9"/>
  <c r="U1407" i="9"/>
  <c r="V1407" i="9"/>
  <c r="Q1408" i="9"/>
  <c r="R1408" i="9"/>
  <c r="S1408" i="9"/>
  <c r="T1408" i="9"/>
  <c r="U1408" i="9"/>
  <c r="V1408" i="9"/>
  <c r="Q1409" i="9"/>
  <c r="R1409" i="9"/>
  <c r="S1409" i="9"/>
  <c r="T1409" i="9"/>
  <c r="U1409" i="9"/>
  <c r="V1409" i="9"/>
  <c r="Q1410" i="9"/>
  <c r="R1410" i="9"/>
  <c r="S1410" i="9"/>
  <c r="T1410" i="9"/>
  <c r="U1410" i="9"/>
  <c r="V1410" i="9"/>
  <c r="Q1411" i="9"/>
  <c r="R1411" i="9"/>
  <c r="S1411" i="9"/>
  <c r="T1411" i="9"/>
  <c r="U1411" i="9"/>
  <c r="V1411" i="9"/>
  <c r="Q1412" i="9"/>
  <c r="R1412" i="9"/>
  <c r="S1412" i="9"/>
  <c r="T1412" i="9"/>
  <c r="U1412" i="9"/>
  <c r="V1412" i="9"/>
  <c r="Q1413" i="9"/>
  <c r="R1413" i="9"/>
  <c r="S1413" i="9"/>
  <c r="T1413" i="9"/>
  <c r="U1413" i="9"/>
  <c r="V1413" i="9"/>
  <c r="Q1414" i="9"/>
  <c r="R1414" i="9"/>
  <c r="S1414" i="9"/>
  <c r="T1414" i="9"/>
  <c r="U1414" i="9"/>
  <c r="V1414" i="9"/>
  <c r="Q1415" i="9"/>
  <c r="R1415" i="9"/>
  <c r="S1415" i="9"/>
  <c r="T1415" i="9"/>
  <c r="U1415" i="9"/>
  <c r="V1415" i="9"/>
  <c r="Q1416" i="9"/>
  <c r="R1416" i="9"/>
  <c r="S1416" i="9"/>
  <c r="T1416" i="9"/>
  <c r="U1416" i="9"/>
  <c r="V1416" i="9"/>
  <c r="Q1417" i="9"/>
  <c r="R1417" i="9"/>
  <c r="S1417" i="9"/>
  <c r="T1417" i="9"/>
  <c r="U1417" i="9"/>
  <c r="V1417" i="9"/>
  <c r="Q1418" i="9"/>
  <c r="R1418" i="9"/>
  <c r="S1418" i="9"/>
  <c r="T1418" i="9"/>
  <c r="U1418" i="9"/>
  <c r="V1418" i="9"/>
  <c r="Q1419" i="9"/>
  <c r="R1419" i="9"/>
  <c r="S1419" i="9"/>
  <c r="T1419" i="9"/>
  <c r="U1419" i="9"/>
  <c r="V1419" i="9"/>
  <c r="Q1420" i="9"/>
  <c r="R1420" i="9"/>
  <c r="S1420" i="9"/>
  <c r="T1420" i="9"/>
  <c r="U1420" i="9"/>
  <c r="V1420" i="9"/>
  <c r="Q1421" i="9"/>
  <c r="R1421" i="9"/>
  <c r="S1421" i="9"/>
  <c r="T1421" i="9"/>
  <c r="U1421" i="9"/>
  <c r="V1421" i="9"/>
  <c r="Q1422" i="9"/>
  <c r="R1422" i="9"/>
  <c r="S1422" i="9"/>
  <c r="T1422" i="9"/>
  <c r="U1422" i="9"/>
  <c r="V1422" i="9"/>
  <c r="Q1423" i="9"/>
  <c r="R1423" i="9"/>
  <c r="S1423" i="9"/>
  <c r="T1423" i="9"/>
  <c r="U1423" i="9"/>
  <c r="V1423" i="9"/>
  <c r="Q1424" i="9"/>
  <c r="R1424" i="9"/>
  <c r="S1424" i="9"/>
  <c r="T1424" i="9"/>
  <c r="U1424" i="9"/>
  <c r="V1424" i="9"/>
  <c r="Q1425" i="9"/>
  <c r="R1425" i="9"/>
  <c r="S1425" i="9"/>
  <c r="T1425" i="9"/>
  <c r="U1425" i="9"/>
  <c r="V1425" i="9"/>
  <c r="Q1426" i="9"/>
  <c r="R1426" i="9"/>
  <c r="S1426" i="9"/>
  <c r="T1426" i="9"/>
  <c r="U1426" i="9"/>
  <c r="V1426" i="9"/>
  <c r="Q1427" i="9"/>
  <c r="R1427" i="9"/>
  <c r="S1427" i="9"/>
  <c r="T1427" i="9"/>
  <c r="U1427" i="9"/>
  <c r="V1427" i="9"/>
  <c r="Q1428" i="9"/>
  <c r="R1428" i="9"/>
  <c r="S1428" i="9"/>
  <c r="T1428" i="9"/>
  <c r="U1428" i="9"/>
  <c r="V1428" i="9"/>
  <c r="Q1429" i="9"/>
  <c r="R1429" i="9"/>
  <c r="S1429" i="9"/>
  <c r="T1429" i="9"/>
  <c r="U1429" i="9"/>
  <c r="V1429" i="9"/>
  <c r="Q1430" i="9"/>
  <c r="R1430" i="9"/>
  <c r="S1430" i="9"/>
  <c r="T1430" i="9"/>
  <c r="U1430" i="9"/>
  <c r="V1430" i="9"/>
  <c r="Q1431" i="9"/>
  <c r="R1431" i="9"/>
  <c r="S1431" i="9"/>
  <c r="T1431" i="9"/>
  <c r="U1431" i="9"/>
  <c r="V1431" i="9"/>
  <c r="Q1432" i="9"/>
  <c r="R1432" i="9"/>
  <c r="S1432" i="9"/>
  <c r="T1432" i="9"/>
  <c r="U1432" i="9"/>
  <c r="V1432" i="9"/>
  <c r="Q1433" i="9"/>
  <c r="R1433" i="9"/>
  <c r="S1433" i="9"/>
  <c r="T1433" i="9"/>
  <c r="U1433" i="9"/>
  <c r="V1433" i="9"/>
  <c r="Q1434" i="9"/>
  <c r="R1434" i="9"/>
  <c r="S1434" i="9"/>
  <c r="T1434" i="9"/>
  <c r="U1434" i="9"/>
  <c r="V1434" i="9"/>
  <c r="Q1435" i="9"/>
  <c r="R1435" i="9"/>
  <c r="S1435" i="9"/>
  <c r="T1435" i="9"/>
  <c r="U1435" i="9"/>
  <c r="V1435" i="9"/>
  <c r="Q1436" i="9"/>
  <c r="R1436" i="9"/>
  <c r="S1436" i="9"/>
  <c r="T1436" i="9"/>
  <c r="U1436" i="9"/>
  <c r="V1436" i="9"/>
  <c r="Q1437" i="9"/>
  <c r="R1437" i="9"/>
  <c r="S1437" i="9"/>
  <c r="T1437" i="9"/>
  <c r="U1437" i="9"/>
  <c r="V1437" i="9"/>
  <c r="Q1438" i="9"/>
  <c r="R1438" i="9"/>
  <c r="S1438" i="9"/>
  <c r="T1438" i="9"/>
  <c r="U1438" i="9"/>
  <c r="V1438" i="9"/>
  <c r="Q1439" i="9"/>
  <c r="R1439" i="9"/>
  <c r="S1439" i="9"/>
  <c r="T1439" i="9"/>
  <c r="U1439" i="9"/>
  <c r="V1439" i="9"/>
  <c r="Q1440" i="9"/>
  <c r="R1440" i="9"/>
  <c r="S1440" i="9"/>
  <c r="T1440" i="9"/>
  <c r="U1440" i="9"/>
  <c r="V1440" i="9"/>
  <c r="Q1441" i="9"/>
  <c r="R1441" i="9"/>
  <c r="S1441" i="9"/>
  <c r="T1441" i="9"/>
  <c r="U1441" i="9"/>
  <c r="V1441" i="9"/>
  <c r="Q1442" i="9"/>
  <c r="R1442" i="9"/>
  <c r="S1442" i="9"/>
  <c r="T1442" i="9"/>
  <c r="U1442" i="9"/>
  <c r="V1442" i="9"/>
  <c r="Q1443" i="9"/>
  <c r="R1443" i="9"/>
  <c r="S1443" i="9"/>
  <c r="T1443" i="9"/>
  <c r="U1443" i="9"/>
  <c r="V1443" i="9"/>
  <c r="Q1444" i="9"/>
  <c r="R1444" i="9"/>
  <c r="S1444" i="9"/>
  <c r="T1444" i="9"/>
  <c r="U1444" i="9"/>
  <c r="V1444" i="9"/>
  <c r="Q1445" i="9"/>
  <c r="R1445" i="9"/>
  <c r="S1445" i="9"/>
  <c r="T1445" i="9"/>
  <c r="U1445" i="9"/>
  <c r="V1445" i="9"/>
  <c r="Q1446" i="9"/>
  <c r="R1446" i="9"/>
  <c r="S1446" i="9"/>
  <c r="T1446" i="9"/>
  <c r="U1446" i="9"/>
  <c r="V1446" i="9"/>
  <c r="Q1447" i="9"/>
  <c r="R1447" i="9"/>
  <c r="S1447" i="9"/>
  <c r="T1447" i="9"/>
  <c r="U1447" i="9"/>
  <c r="V1447" i="9"/>
  <c r="Q1448" i="9"/>
  <c r="R1448" i="9"/>
  <c r="S1448" i="9"/>
  <c r="T1448" i="9"/>
  <c r="U1448" i="9"/>
  <c r="V1448" i="9"/>
  <c r="Q1449" i="9"/>
  <c r="R1449" i="9"/>
  <c r="S1449" i="9"/>
  <c r="T1449" i="9"/>
  <c r="U1449" i="9"/>
  <c r="V1449" i="9"/>
  <c r="Q1450" i="9"/>
  <c r="R1450" i="9"/>
  <c r="S1450" i="9"/>
  <c r="T1450" i="9"/>
  <c r="U1450" i="9"/>
  <c r="V1450" i="9"/>
  <c r="Q1451" i="9"/>
  <c r="R1451" i="9"/>
  <c r="S1451" i="9"/>
  <c r="T1451" i="9"/>
  <c r="U1451" i="9"/>
  <c r="V1451" i="9"/>
  <c r="Q1452" i="9"/>
  <c r="R1452" i="9"/>
  <c r="S1452" i="9"/>
  <c r="T1452" i="9"/>
  <c r="U1452" i="9"/>
  <c r="V1452" i="9"/>
  <c r="Q1453" i="9"/>
  <c r="R1453" i="9"/>
  <c r="S1453" i="9"/>
  <c r="T1453" i="9"/>
  <c r="U1453" i="9"/>
  <c r="V1453" i="9"/>
  <c r="Q1454" i="9"/>
  <c r="R1454" i="9"/>
  <c r="S1454" i="9"/>
  <c r="T1454" i="9"/>
  <c r="U1454" i="9"/>
  <c r="V1454" i="9"/>
  <c r="Q1455" i="9"/>
  <c r="R1455" i="9"/>
  <c r="S1455" i="9"/>
  <c r="T1455" i="9"/>
  <c r="U1455" i="9"/>
  <c r="V1455" i="9"/>
  <c r="Q1456" i="9"/>
  <c r="R1456" i="9"/>
  <c r="S1456" i="9"/>
  <c r="T1456" i="9"/>
  <c r="U1456" i="9"/>
  <c r="V1456" i="9"/>
  <c r="Q1457" i="9"/>
  <c r="R1457" i="9"/>
  <c r="S1457" i="9"/>
  <c r="T1457" i="9"/>
  <c r="U1457" i="9"/>
  <c r="V1457" i="9"/>
  <c r="Q1458" i="9"/>
  <c r="R1458" i="9"/>
  <c r="S1458" i="9"/>
  <c r="T1458" i="9"/>
  <c r="U1458" i="9"/>
  <c r="V1458" i="9"/>
  <c r="Q1459" i="9"/>
  <c r="R1459" i="9"/>
  <c r="S1459" i="9"/>
  <c r="T1459" i="9"/>
  <c r="U1459" i="9"/>
  <c r="V1459" i="9"/>
  <c r="Q1460" i="9"/>
  <c r="R1460" i="9"/>
  <c r="S1460" i="9"/>
  <c r="T1460" i="9"/>
  <c r="U1460" i="9"/>
  <c r="V1460" i="9"/>
  <c r="Q1461" i="9"/>
  <c r="R1461" i="9"/>
  <c r="S1461" i="9"/>
  <c r="T1461" i="9"/>
  <c r="U1461" i="9"/>
  <c r="V1461" i="9"/>
  <c r="Q1462" i="9"/>
  <c r="R1462" i="9"/>
  <c r="S1462" i="9"/>
  <c r="T1462" i="9"/>
  <c r="U1462" i="9"/>
  <c r="V1462" i="9"/>
  <c r="Q1463" i="9"/>
  <c r="R1463" i="9"/>
  <c r="S1463" i="9"/>
  <c r="T1463" i="9"/>
  <c r="U1463" i="9"/>
  <c r="V1463" i="9"/>
  <c r="Q1464" i="9"/>
  <c r="R1464" i="9"/>
  <c r="S1464" i="9"/>
  <c r="T1464" i="9"/>
  <c r="U1464" i="9"/>
  <c r="V1464" i="9"/>
  <c r="Q1465" i="9"/>
  <c r="R1465" i="9"/>
  <c r="S1465" i="9"/>
  <c r="T1465" i="9"/>
  <c r="U1465" i="9"/>
  <c r="V1465" i="9"/>
  <c r="Q1466" i="9"/>
  <c r="R1466" i="9"/>
  <c r="S1466" i="9"/>
  <c r="T1466" i="9"/>
  <c r="U1466" i="9"/>
  <c r="V1466" i="9"/>
  <c r="Q1467" i="9"/>
  <c r="R1467" i="9"/>
  <c r="S1467" i="9"/>
  <c r="T1467" i="9"/>
  <c r="U1467" i="9"/>
  <c r="V1467" i="9"/>
  <c r="Q1468" i="9"/>
  <c r="R1468" i="9"/>
  <c r="S1468" i="9"/>
  <c r="T1468" i="9"/>
  <c r="U1468" i="9"/>
  <c r="V1468" i="9"/>
  <c r="Q1469" i="9"/>
  <c r="R1469" i="9"/>
  <c r="S1469" i="9"/>
  <c r="T1469" i="9"/>
  <c r="U1469" i="9"/>
  <c r="V1469" i="9"/>
  <c r="Q1470" i="9"/>
  <c r="R1470" i="9"/>
  <c r="S1470" i="9"/>
  <c r="T1470" i="9"/>
  <c r="U1470" i="9"/>
  <c r="V1470" i="9"/>
  <c r="Q1471" i="9"/>
  <c r="R1471" i="9"/>
  <c r="S1471" i="9"/>
  <c r="T1471" i="9"/>
  <c r="U1471" i="9"/>
  <c r="V1471" i="9"/>
  <c r="Q1472" i="9"/>
  <c r="R1472" i="9"/>
  <c r="S1472" i="9"/>
  <c r="T1472" i="9"/>
  <c r="U1472" i="9"/>
  <c r="V1472" i="9"/>
  <c r="Q1473" i="9"/>
  <c r="R1473" i="9"/>
  <c r="S1473" i="9"/>
  <c r="T1473" i="9"/>
  <c r="U1473" i="9"/>
  <c r="V1473" i="9"/>
  <c r="Q1474" i="9"/>
  <c r="R1474" i="9"/>
  <c r="S1474" i="9"/>
  <c r="T1474" i="9"/>
  <c r="U1474" i="9"/>
  <c r="V1474" i="9"/>
  <c r="Q1475" i="9"/>
  <c r="R1475" i="9"/>
  <c r="S1475" i="9"/>
  <c r="T1475" i="9"/>
  <c r="U1475" i="9"/>
  <c r="V1475" i="9"/>
  <c r="Q1476" i="9"/>
  <c r="R1476" i="9"/>
  <c r="S1476" i="9"/>
  <c r="T1476" i="9"/>
  <c r="U1476" i="9"/>
  <c r="V1476" i="9"/>
  <c r="Q1477" i="9"/>
  <c r="R1477" i="9"/>
  <c r="S1477" i="9"/>
  <c r="T1477" i="9"/>
  <c r="U1477" i="9"/>
  <c r="V1477" i="9"/>
  <c r="Q1478" i="9"/>
  <c r="R1478" i="9"/>
  <c r="S1478" i="9"/>
  <c r="T1478" i="9"/>
  <c r="U1478" i="9"/>
  <c r="V1478" i="9"/>
  <c r="Q1479" i="9"/>
  <c r="R1479" i="9"/>
  <c r="S1479" i="9"/>
  <c r="T1479" i="9"/>
  <c r="U1479" i="9"/>
  <c r="V1479" i="9"/>
  <c r="Q1480" i="9"/>
  <c r="R1480" i="9"/>
  <c r="S1480" i="9"/>
  <c r="T1480" i="9"/>
  <c r="U1480" i="9"/>
  <c r="V1480" i="9"/>
  <c r="Q1481" i="9"/>
  <c r="R1481" i="9"/>
  <c r="S1481" i="9"/>
  <c r="T1481" i="9"/>
  <c r="U1481" i="9"/>
  <c r="V1481" i="9"/>
  <c r="Q1482" i="9"/>
  <c r="R1482" i="9"/>
  <c r="S1482" i="9"/>
  <c r="T1482" i="9"/>
  <c r="U1482" i="9"/>
  <c r="V1482" i="9"/>
  <c r="Q1483" i="9"/>
  <c r="R1483" i="9"/>
  <c r="S1483" i="9"/>
  <c r="T1483" i="9"/>
  <c r="U1483" i="9"/>
  <c r="V1483" i="9"/>
  <c r="Q1484" i="9"/>
  <c r="R1484" i="9"/>
  <c r="S1484" i="9"/>
  <c r="T1484" i="9"/>
  <c r="U1484" i="9"/>
  <c r="V1484" i="9"/>
  <c r="Q1485" i="9"/>
  <c r="R1485" i="9"/>
  <c r="S1485" i="9"/>
  <c r="T1485" i="9"/>
  <c r="U1485" i="9"/>
  <c r="V1485" i="9"/>
  <c r="Q1486" i="9"/>
  <c r="R1486" i="9"/>
  <c r="S1486" i="9"/>
  <c r="T1486" i="9"/>
  <c r="U1486" i="9"/>
  <c r="V1486" i="9"/>
  <c r="Q1487" i="9"/>
  <c r="R1487" i="9"/>
  <c r="S1487" i="9"/>
  <c r="T1487" i="9"/>
  <c r="U1487" i="9"/>
  <c r="V1487" i="9"/>
  <c r="Q1488" i="9"/>
  <c r="R1488" i="9"/>
  <c r="S1488" i="9"/>
  <c r="T1488" i="9"/>
  <c r="U1488" i="9"/>
  <c r="V1488" i="9"/>
  <c r="Q1489" i="9"/>
  <c r="R1489" i="9"/>
  <c r="S1489" i="9"/>
  <c r="T1489" i="9"/>
  <c r="U1489" i="9"/>
  <c r="V1489" i="9"/>
  <c r="Q1490" i="9"/>
  <c r="R1490" i="9"/>
  <c r="S1490" i="9"/>
  <c r="T1490" i="9"/>
  <c r="U1490" i="9"/>
  <c r="V1490" i="9"/>
  <c r="Q1491" i="9"/>
  <c r="R1491" i="9"/>
  <c r="S1491" i="9"/>
  <c r="T1491" i="9"/>
  <c r="U1491" i="9"/>
  <c r="V1491" i="9"/>
  <c r="Q1492" i="9"/>
  <c r="R1492" i="9"/>
  <c r="S1492" i="9"/>
  <c r="T1492" i="9"/>
  <c r="U1492" i="9"/>
  <c r="V1492" i="9"/>
  <c r="Q1493" i="9"/>
  <c r="R1493" i="9"/>
  <c r="S1493" i="9"/>
  <c r="T1493" i="9"/>
  <c r="U1493" i="9"/>
  <c r="V1493" i="9"/>
  <c r="Q1494" i="9"/>
  <c r="R1494" i="9"/>
  <c r="S1494" i="9"/>
  <c r="T1494" i="9"/>
  <c r="U1494" i="9"/>
  <c r="V1494" i="9"/>
  <c r="Q1495" i="9"/>
  <c r="R1495" i="9"/>
  <c r="S1495" i="9"/>
  <c r="T1495" i="9"/>
  <c r="U1495" i="9"/>
  <c r="V1495" i="9"/>
  <c r="Q1496" i="9"/>
  <c r="R1496" i="9"/>
  <c r="S1496" i="9"/>
  <c r="T1496" i="9"/>
  <c r="U1496" i="9"/>
  <c r="V1496" i="9"/>
  <c r="Q1497" i="9"/>
  <c r="R1497" i="9"/>
  <c r="S1497" i="9"/>
  <c r="T1497" i="9"/>
  <c r="U1497" i="9"/>
  <c r="V1497" i="9"/>
  <c r="Q1498" i="9"/>
  <c r="R1498" i="9"/>
  <c r="S1498" i="9"/>
  <c r="T1498" i="9"/>
  <c r="U1498" i="9"/>
  <c r="V1498" i="9"/>
  <c r="Q1499" i="9"/>
  <c r="R1499" i="9"/>
  <c r="S1499" i="9"/>
  <c r="T1499" i="9"/>
  <c r="U1499" i="9"/>
  <c r="V1499" i="9"/>
  <c r="Q1500" i="9"/>
  <c r="R1500" i="9"/>
  <c r="S1500" i="9"/>
  <c r="T1500" i="9"/>
  <c r="U1500" i="9"/>
  <c r="V1500" i="9"/>
  <c r="Q1501" i="9"/>
  <c r="R1501" i="9"/>
  <c r="S1501" i="9"/>
  <c r="T1501" i="9"/>
  <c r="U1501" i="9"/>
  <c r="V1501" i="9"/>
  <c r="Q1502" i="9"/>
  <c r="R1502" i="9"/>
  <c r="S1502" i="9"/>
  <c r="T1502" i="9"/>
  <c r="U1502" i="9"/>
  <c r="V1502" i="9"/>
  <c r="Q1503" i="9"/>
  <c r="R1503" i="9"/>
  <c r="S1503" i="9"/>
  <c r="T1503" i="9"/>
  <c r="U1503" i="9"/>
  <c r="V1503" i="9"/>
  <c r="Q1504" i="9"/>
  <c r="R1504" i="9"/>
  <c r="S1504" i="9"/>
  <c r="T1504" i="9"/>
  <c r="U1504" i="9"/>
  <c r="V1504" i="9"/>
  <c r="Q1505" i="9"/>
  <c r="R1505" i="9"/>
  <c r="S1505" i="9"/>
  <c r="T1505" i="9"/>
  <c r="U1505" i="9"/>
  <c r="V1505" i="9"/>
  <c r="Q1506" i="9"/>
  <c r="R1506" i="9"/>
  <c r="S1506" i="9"/>
  <c r="T1506" i="9"/>
  <c r="U1506" i="9"/>
  <c r="V1506" i="9"/>
  <c r="Q1507" i="9"/>
  <c r="R1507" i="9"/>
  <c r="S1507" i="9"/>
  <c r="T1507" i="9"/>
  <c r="U1507" i="9"/>
  <c r="V1507" i="9"/>
  <c r="Q1508" i="9"/>
  <c r="R1508" i="9"/>
  <c r="S1508" i="9"/>
  <c r="T1508" i="9"/>
  <c r="U1508" i="9"/>
  <c r="V1508" i="9"/>
  <c r="Q1509" i="9"/>
  <c r="R1509" i="9"/>
  <c r="S1509" i="9"/>
  <c r="T1509" i="9"/>
  <c r="U1509" i="9"/>
  <c r="V1509" i="9"/>
  <c r="Q1510" i="9"/>
  <c r="R1510" i="9"/>
  <c r="S1510" i="9"/>
  <c r="T1510" i="9"/>
  <c r="U1510" i="9"/>
  <c r="V1510" i="9"/>
  <c r="Q1511" i="9"/>
  <c r="R1511" i="9"/>
  <c r="S1511" i="9"/>
  <c r="T1511" i="9"/>
  <c r="U1511" i="9"/>
  <c r="V1511" i="9"/>
  <c r="Q1512" i="9"/>
  <c r="R1512" i="9"/>
  <c r="S1512" i="9"/>
  <c r="T1512" i="9"/>
  <c r="U1512" i="9"/>
  <c r="V1512" i="9"/>
  <c r="Q1513" i="9"/>
  <c r="R1513" i="9"/>
  <c r="S1513" i="9"/>
  <c r="T1513" i="9"/>
  <c r="U1513" i="9"/>
  <c r="V1513" i="9"/>
  <c r="Q1514" i="9"/>
  <c r="R1514" i="9"/>
  <c r="S1514" i="9"/>
  <c r="T1514" i="9"/>
  <c r="U1514" i="9"/>
  <c r="V1514" i="9"/>
  <c r="Q1515" i="9"/>
  <c r="R1515" i="9"/>
  <c r="S1515" i="9"/>
  <c r="T1515" i="9"/>
  <c r="U1515" i="9"/>
  <c r="V1515" i="9"/>
  <c r="Q1516" i="9"/>
  <c r="R1516" i="9"/>
  <c r="S1516" i="9"/>
  <c r="T1516" i="9"/>
  <c r="U1516" i="9"/>
  <c r="V1516" i="9"/>
  <c r="Q1517" i="9"/>
  <c r="R1517" i="9"/>
  <c r="S1517" i="9"/>
  <c r="T1517" i="9"/>
  <c r="U1517" i="9"/>
  <c r="V1517" i="9"/>
  <c r="Q1518" i="9"/>
  <c r="R1518" i="9"/>
  <c r="S1518" i="9"/>
  <c r="T1518" i="9"/>
  <c r="U1518" i="9"/>
  <c r="V1518" i="9"/>
  <c r="Q1519" i="9"/>
  <c r="R1519" i="9"/>
  <c r="S1519" i="9"/>
  <c r="T1519" i="9"/>
  <c r="U1519" i="9"/>
  <c r="V1519" i="9"/>
  <c r="Q1520" i="9"/>
  <c r="R1520" i="9"/>
  <c r="S1520" i="9"/>
  <c r="T1520" i="9"/>
  <c r="U1520" i="9"/>
  <c r="V1520" i="9"/>
  <c r="Q1521" i="9"/>
  <c r="R1521" i="9"/>
  <c r="S1521" i="9"/>
  <c r="T1521" i="9"/>
  <c r="U1521" i="9"/>
  <c r="V1521" i="9"/>
  <c r="Q1522" i="9"/>
  <c r="R1522" i="9"/>
  <c r="S1522" i="9"/>
  <c r="T1522" i="9"/>
  <c r="U1522" i="9"/>
  <c r="V1522" i="9"/>
  <c r="Q1523" i="9"/>
  <c r="R1523" i="9"/>
  <c r="S1523" i="9"/>
  <c r="T1523" i="9"/>
  <c r="U1523" i="9"/>
  <c r="V1523" i="9"/>
  <c r="Q1524" i="9"/>
  <c r="R1524" i="9"/>
  <c r="S1524" i="9"/>
  <c r="T1524" i="9"/>
  <c r="U1524" i="9"/>
  <c r="V1524" i="9"/>
  <c r="Q1525" i="9"/>
  <c r="R1525" i="9"/>
  <c r="S1525" i="9"/>
  <c r="T1525" i="9"/>
  <c r="U1525" i="9"/>
  <c r="V1525" i="9"/>
  <c r="Q1526" i="9"/>
  <c r="R1526" i="9"/>
  <c r="S1526" i="9"/>
  <c r="T1526" i="9"/>
  <c r="U1526" i="9"/>
  <c r="V1526" i="9"/>
  <c r="Q1527" i="9"/>
  <c r="R1527" i="9"/>
  <c r="S1527" i="9"/>
  <c r="T1527" i="9"/>
  <c r="U1527" i="9"/>
  <c r="V1527" i="9"/>
  <c r="Q1528" i="9"/>
  <c r="R1528" i="9"/>
  <c r="S1528" i="9"/>
  <c r="T1528" i="9"/>
  <c r="U1528" i="9"/>
  <c r="V1528" i="9"/>
  <c r="Q1529" i="9"/>
  <c r="R1529" i="9"/>
  <c r="S1529" i="9"/>
  <c r="T1529" i="9"/>
  <c r="U1529" i="9"/>
  <c r="V1529" i="9"/>
  <c r="Q1530" i="9"/>
  <c r="R1530" i="9"/>
  <c r="S1530" i="9"/>
  <c r="T1530" i="9"/>
  <c r="U1530" i="9"/>
  <c r="V1530" i="9"/>
  <c r="Q1531" i="9"/>
  <c r="R1531" i="9"/>
  <c r="S1531" i="9"/>
  <c r="T1531" i="9"/>
  <c r="U1531" i="9"/>
  <c r="V1531" i="9"/>
  <c r="Q1532" i="9"/>
  <c r="R1532" i="9"/>
  <c r="S1532" i="9"/>
  <c r="T1532" i="9"/>
  <c r="U1532" i="9"/>
  <c r="V1532" i="9"/>
  <c r="Q1533" i="9"/>
  <c r="R1533" i="9"/>
  <c r="S1533" i="9"/>
  <c r="T1533" i="9"/>
  <c r="U1533" i="9"/>
  <c r="V1533" i="9"/>
  <c r="Q1534" i="9"/>
  <c r="R1534" i="9"/>
  <c r="S1534" i="9"/>
  <c r="T1534" i="9"/>
  <c r="U1534" i="9"/>
  <c r="V1534" i="9"/>
  <c r="Q1535" i="9"/>
  <c r="R1535" i="9"/>
  <c r="S1535" i="9"/>
  <c r="T1535" i="9"/>
  <c r="U1535" i="9"/>
  <c r="V1535" i="9"/>
  <c r="Q1536" i="9"/>
  <c r="R1536" i="9"/>
  <c r="S1536" i="9"/>
  <c r="T1536" i="9"/>
  <c r="U1536" i="9"/>
  <c r="V1536" i="9"/>
  <c r="Q1537" i="9"/>
  <c r="R1537" i="9"/>
  <c r="S1537" i="9"/>
  <c r="T1537" i="9"/>
  <c r="U1537" i="9"/>
  <c r="V1537" i="9"/>
  <c r="Q1538" i="9"/>
  <c r="R1538" i="9"/>
  <c r="S1538" i="9"/>
  <c r="T1538" i="9"/>
  <c r="U1538" i="9"/>
  <c r="V1538" i="9"/>
  <c r="Q1539" i="9"/>
  <c r="R1539" i="9"/>
  <c r="S1539" i="9"/>
  <c r="T1539" i="9"/>
  <c r="U1539" i="9"/>
  <c r="V1539" i="9"/>
  <c r="Q1540" i="9"/>
  <c r="R1540" i="9"/>
  <c r="S1540" i="9"/>
  <c r="T1540" i="9"/>
  <c r="U1540" i="9"/>
  <c r="V1540" i="9"/>
  <c r="Q1541" i="9"/>
  <c r="R1541" i="9"/>
  <c r="S1541" i="9"/>
  <c r="T1541" i="9"/>
  <c r="U1541" i="9"/>
  <c r="V1541" i="9"/>
  <c r="Q1542" i="9"/>
  <c r="R1542" i="9"/>
  <c r="S1542" i="9"/>
  <c r="T1542" i="9"/>
  <c r="U1542" i="9"/>
  <c r="V1542" i="9"/>
  <c r="Q1543" i="9"/>
  <c r="R1543" i="9"/>
  <c r="S1543" i="9"/>
  <c r="T1543" i="9"/>
  <c r="U1543" i="9"/>
  <c r="V1543" i="9"/>
  <c r="Q1544" i="9"/>
  <c r="R1544" i="9"/>
  <c r="S1544" i="9"/>
  <c r="T1544" i="9"/>
  <c r="U1544" i="9"/>
  <c r="V1544" i="9"/>
  <c r="Q1545" i="9"/>
  <c r="R1545" i="9"/>
  <c r="S1545" i="9"/>
  <c r="T1545" i="9"/>
  <c r="U1545" i="9"/>
  <c r="V1545" i="9"/>
  <c r="Q1546" i="9"/>
  <c r="R1546" i="9"/>
  <c r="S1546" i="9"/>
  <c r="T1546" i="9"/>
  <c r="U1546" i="9"/>
  <c r="V1546" i="9"/>
  <c r="Q1547" i="9"/>
  <c r="R1547" i="9"/>
  <c r="S1547" i="9"/>
  <c r="T1547" i="9"/>
  <c r="U1547" i="9"/>
  <c r="V1547" i="9"/>
  <c r="Q1548" i="9"/>
  <c r="R1548" i="9"/>
  <c r="S1548" i="9"/>
  <c r="T1548" i="9"/>
  <c r="U1548" i="9"/>
  <c r="V1548" i="9"/>
  <c r="Q1549" i="9"/>
  <c r="R1549" i="9"/>
  <c r="S1549" i="9"/>
  <c r="T1549" i="9"/>
  <c r="U1549" i="9"/>
  <c r="V1549" i="9"/>
  <c r="Q1550" i="9"/>
  <c r="R1550" i="9"/>
  <c r="S1550" i="9"/>
  <c r="T1550" i="9"/>
  <c r="U1550" i="9"/>
  <c r="V1550" i="9"/>
  <c r="Q1551" i="9"/>
  <c r="R1551" i="9"/>
  <c r="S1551" i="9"/>
  <c r="T1551" i="9"/>
  <c r="U1551" i="9"/>
  <c r="V1551" i="9"/>
  <c r="Q1552" i="9"/>
  <c r="R1552" i="9"/>
  <c r="S1552" i="9"/>
  <c r="T1552" i="9"/>
  <c r="U1552" i="9"/>
  <c r="V1552" i="9"/>
  <c r="Q1553" i="9"/>
  <c r="R1553" i="9"/>
  <c r="S1553" i="9"/>
  <c r="T1553" i="9"/>
  <c r="U1553" i="9"/>
  <c r="V1553" i="9"/>
  <c r="Q1554" i="9"/>
  <c r="R1554" i="9"/>
  <c r="S1554" i="9"/>
  <c r="T1554" i="9"/>
  <c r="U1554" i="9"/>
  <c r="V1554" i="9"/>
  <c r="Q1555" i="9"/>
  <c r="R1555" i="9"/>
  <c r="S1555" i="9"/>
  <c r="T1555" i="9"/>
  <c r="U1555" i="9"/>
  <c r="V1555" i="9"/>
  <c r="Q1556" i="9"/>
  <c r="R1556" i="9"/>
  <c r="S1556" i="9"/>
  <c r="T1556" i="9"/>
  <c r="U1556" i="9"/>
  <c r="V1556" i="9"/>
  <c r="Q1557" i="9"/>
  <c r="R1557" i="9"/>
  <c r="S1557" i="9"/>
  <c r="T1557" i="9"/>
  <c r="U1557" i="9"/>
  <c r="V1557" i="9"/>
  <c r="Q1558" i="9"/>
  <c r="R1558" i="9"/>
  <c r="S1558" i="9"/>
  <c r="T1558" i="9"/>
  <c r="U1558" i="9"/>
  <c r="V1558" i="9"/>
  <c r="Q1559" i="9"/>
  <c r="R1559" i="9"/>
  <c r="S1559" i="9"/>
  <c r="T1559" i="9"/>
  <c r="U1559" i="9"/>
  <c r="V1559" i="9"/>
  <c r="Q1560" i="9"/>
  <c r="R1560" i="9"/>
  <c r="S1560" i="9"/>
  <c r="T1560" i="9"/>
  <c r="U1560" i="9"/>
  <c r="V1560" i="9"/>
  <c r="Q1561" i="9"/>
  <c r="R1561" i="9"/>
  <c r="S1561" i="9"/>
  <c r="T1561" i="9"/>
  <c r="U1561" i="9"/>
  <c r="V1561" i="9"/>
  <c r="Q1562" i="9"/>
  <c r="R1562" i="9"/>
  <c r="S1562" i="9"/>
  <c r="T1562" i="9"/>
  <c r="U1562" i="9"/>
  <c r="V1562" i="9"/>
  <c r="Q1563" i="9"/>
  <c r="R1563" i="9"/>
  <c r="S1563" i="9"/>
  <c r="T1563" i="9"/>
  <c r="U1563" i="9"/>
  <c r="V1563" i="9"/>
  <c r="Q1564" i="9"/>
  <c r="R1564" i="9"/>
  <c r="S1564" i="9"/>
  <c r="T1564" i="9"/>
  <c r="U1564" i="9"/>
  <c r="V1564" i="9"/>
  <c r="Q1565" i="9"/>
  <c r="R1565" i="9"/>
  <c r="S1565" i="9"/>
  <c r="T1565" i="9"/>
  <c r="U1565" i="9"/>
  <c r="V1565" i="9"/>
  <c r="Q1566" i="9"/>
  <c r="R1566" i="9"/>
  <c r="S1566" i="9"/>
  <c r="T1566" i="9"/>
  <c r="U1566" i="9"/>
  <c r="V1566" i="9"/>
  <c r="Q1567" i="9"/>
  <c r="R1567" i="9"/>
  <c r="S1567" i="9"/>
  <c r="T1567" i="9"/>
  <c r="U1567" i="9"/>
  <c r="V1567" i="9"/>
  <c r="Q1568" i="9"/>
  <c r="R1568" i="9"/>
  <c r="S1568" i="9"/>
  <c r="T1568" i="9"/>
  <c r="U1568" i="9"/>
  <c r="V1568" i="9"/>
  <c r="Q1569" i="9"/>
  <c r="R1569" i="9"/>
  <c r="S1569" i="9"/>
  <c r="T1569" i="9"/>
  <c r="U1569" i="9"/>
  <c r="V1569" i="9"/>
  <c r="Q1570" i="9"/>
  <c r="R1570" i="9"/>
  <c r="S1570" i="9"/>
  <c r="T1570" i="9"/>
  <c r="U1570" i="9"/>
  <c r="V1570" i="9"/>
  <c r="Q1571" i="9"/>
  <c r="R1571" i="9"/>
  <c r="S1571" i="9"/>
  <c r="T1571" i="9"/>
  <c r="U1571" i="9"/>
  <c r="V1571" i="9"/>
  <c r="Q1572" i="9"/>
  <c r="R1572" i="9"/>
  <c r="S1572" i="9"/>
  <c r="T1572" i="9"/>
  <c r="U1572" i="9"/>
  <c r="V1572" i="9"/>
  <c r="Q1573" i="9"/>
  <c r="R1573" i="9"/>
  <c r="S1573" i="9"/>
  <c r="T1573" i="9"/>
  <c r="U1573" i="9"/>
  <c r="V1573" i="9"/>
  <c r="Q1574" i="9"/>
  <c r="R1574" i="9"/>
  <c r="S1574" i="9"/>
  <c r="T1574" i="9"/>
  <c r="U1574" i="9"/>
  <c r="V1574" i="9"/>
  <c r="Q1575" i="9"/>
  <c r="R1575" i="9"/>
  <c r="S1575" i="9"/>
  <c r="T1575" i="9"/>
  <c r="U1575" i="9"/>
  <c r="V1575" i="9"/>
  <c r="Q1576" i="9"/>
  <c r="R1576" i="9"/>
  <c r="S1576" i="9"/>
  <c r="T1576" i="9"/>
  <c r="U1576" i="9"/>
  <c r="V1576" i="9"/>
  <c r="Q1577" i="9"/>
  <c r="R1577" i="9"/>
  <c r="S1577" i="9"/>
  <c r="T1577" i="9"/>
  <c r="U1577" i="9"/>
  <c r="V1577" i="9"/>
  <c r="Q1578" i="9"/>
  <c r="R1578" i="9"/>
  <c r="S1578" i="9"/>
  <c r="T1578" i="9"/>
  <c r="U1578" i="9"/>
  <c r="V1578" i="9"/>
  <c r="Q1579" i="9"/>
  <c r="R1579" i="9"/>
  <c r="S1579" i="9"/>
  <c r="T1579" i="9"/>
  <c r="U1579" i="9"/>
  <c r="V1579" i="9"/>
  <c r="Q1580" i="9"/>
  <c r="R1580" i="9"/>
  <c r="S1580" i="9"/>
  <c r="T1580" i="9"/>
  <c r="U1580" i="9"/>
  <c r="V1580" i="9"/>
  <c r="Q1581" i="9"/>
  <c r="R1581" i="9"/>
  <c r="S1581" i="9"/>
  <c r="T1581" i="9"/>
  <c r="U1581" i="9"/>
  <c r="V1581" i="9"/>
  <c r="Q1582" i="9"/>
  <c r="R1582" i="9"/>
  <c r="S1582" i="9"/>
  <c r="T1582" i="9"/>
  <c r="U1582" i="9"/>
  <c r="V1582" i="9"/>
  <c r="Q1583" i="9"/>
  <c r="R1583" i="9"/>
  <c r="S1583" i="9"/>
  <c r="T1583" i="9"/>
  <c r="U1583" i="9"/>
  <c r="V1583" i="9"/>
  <c r="Q1584" i="9"/>
  <c r="R1584" i="9"/>
  <c r="S1584" i="9"/>
  <c r="T1584" i="9"/>
  <c r="U1584" i="9"/>
  <c r="V1584" i="9"/>
  <c r="Q1585" i="9"/>
  <c r="R1585" i="9"/>
  <c r="S1585" i="9"/>
  <c r="T1585" i="9"/>
  <c r="U1585" i="9"/>
  <c r="V1585" i="9"/>
  <c r="Q1586" i="9"/>
  <c r="R1586" i="9"/>
  <c r="S1586" i="9"/>
  <c r="T1586" i="9"/>
  <c r="U1586" i="9"/>
  <c r="V1586" i="9"/>
  <c r="Q1587" i="9"/>
  <c r="R1587" i="9"/>
  <c r="S1587" i="9"/>
  <c r="T1587" i="9"/>
  <c r="U1587" i="9"/>
  <c r="V1587" i="9"/>
  <c r="Q1588" i="9"/>
  <c r="R1588" i="9"/>
  <c r="S1588" i="9"/>
  <c r="T1588" i="9"/>
  <c r="U1588" i="9"/>
  <c r="V1588" i="9"/>
  <c r="Q1589" i="9"/>
  <c r="R1589" i="9"/>
  <c r="S1589" i="9"/>
  <c r="T1589" i="9"/>
  <c r="U1589" i="9"/>
  <c r="V1589" i="9"/>
  <c r="Q1590" i="9"/>
  <c r="R1590" i="9"/>
  <c r="S1590" i="9"/>
  <c r="T1590" i="9"/>
  <c r="U1590" i="9"/>
  <c r="V1590" i="9"/>
  <c r="Q1591" i="9"/>
  <c r="R1591" i="9"/>
  <c r="S1591" i="9"/>
  <c r="T1591" i="9"/>
  <c r="U1591" i="9"/>
  <c r="V1591" i="9"/>
  <c r="Q1592" i="9"/>
  <c r="R1592" i="9"/>
  <c r="S1592" i="9"/>
  <c r="T1592" i="9"/>
  <c r="U1592" i="9"/>
  <c r="V1592" i="9"/>
  <c r="Q1593" i="9"/>
  <c r="R1593" i="9"/>
  <c r="S1593" i="9"/>
  <c r="T1593" i="9"/>
  <c r="U1593" i="9"/>
  <c r="V1593" i="9"/>
  <c r="Q1594" i="9"/>
  <c r="R1594" i="9"/>
  <c r="S1594" i="9"/>
  <c r="T1594" i="9"/>
  <c r="U1594" i="9"/>
  <c r="V1594" i="9"/>
  <c r="Q1595" i="9"/>
  <c r="R1595" i="9"/>
  <c r="S1595" i="9"/>
  <c r="T1595" i="9"/>
  <c r="U1595" i="9"/>
  <c r="V1595" i="9"/>
  <c r="Q1596" i="9"/>
  <c r="R1596" i="9"/>
  <c r="S1596" i="9"/>
  <c r="T1596" i="9"/>
  <c r="U1596" i="9"/>
  <c r="V1596" i="9"/>
  <c r="Q1597" i="9"/>
  <c r="R1597" i="9"/>
  <c r="S1597" i="9"/>
  <c r="T1597" i="9"/>
  <c r="U1597" i="9"/>
  <c r="V1597" i="9"/>
  <c r="Q1598" i="9"/>
  <c r="R1598" i="9"/>
  <c r="S1598" i="9"/>
  <c r="T1598" i="9"/>
  <c r="U1598" i="9"/>
  <c r="V1598" i="9"/>
  <c r="Q1599" i="9"/>
  <c r="R1599" i="9"/>
  <c r="S1599" i="9"/>
  <c r="T1599" i="9"/>
  <c r="U1599" i="9"/>
  <c r="V1599" i="9"/>
  <c r="Q1600" i="9"/>
  <c r="R1600" i="9"/>
  <c r="S1600" i="9"/>
  <c r="T1600" i="9"/>
  <c r="U1600" i="9"/>
  <c r="V1600" i="9"/>
  <c r="Q1601" i="9"/>
  <c r="R1601" i="9"/>
  <c r="S1601" i="9"/>
  <c r="T1601" i="9"/>
  <c r="U1601" i="9"/>
  <c r="V1601" i="9"/>
  <c r="Q1602" i="9"/>
  <c r="R1602" i="9"/>
  <c r="S1602" i="9"/>
  <c r="T1602" i="9"/>
  <c r="U1602" i="9"/>
  <c r="V1602" i="9"/>
  <c r="Q1603" i="9"/>
  <c r="R1603" i="9"/>
  <c r="S1603" i="9"/>
  <c r="T1603" i="9"/>
  <c r="U1603" i="9"/>
  <c r="V1603" i="9"/>
  <c r="Q1604" i="9"/>
  <c r="R1604" i="9"/>
  <c r="S1604" i="9"/>
  <c r="T1604" i="9"/>
  <c r="U1604" i="9"/>
  <c r="V1604" i="9"/>
  <c r="Q1605" i="9"/>
  <c r="R1605" i="9"/>
  <c r="S1605" i="9"/>
  <c r="T1605" i="9"/>
  <c r="U1605" i="9"/>
  <c r="V1605" i="9"/>
  <c r="Q1606" i="9"/>
  <c r="R1606" i="9"/>
  <c r="S1606" i="9"/>
  <c r="T1606" i="9"/>
  <c r="U1606" i="9"/>
  <c r="V1606" i="9"/>
  <c r="Q1607" i="9"/>
  <c r="R1607" i="9"/>
  <c r="S1607" i="9"/>
  <c r="T1607" i="9"/>
  <c r="U1607" i="9"/>
  <c r="V1607" i="9"/>
  <c r="Q1608" i="9"/>
  <c r="R1608" i="9"/>
  <c r="S1608" i="9"/>
  <c r="T1608" i="9"/>
  <c r="U1608" i="9"/>
  <c r="V1608" i="9"/>
  <c r="Q1609" i="9"/>
  <c r="R1609" i="9"/>
  <c r="S1609" i="9"/>
  <c r="T1609" i="9"/>
  <c r="U1609" i="9"/>
  <c r="V1609" i="9"/>
  <c r="Q1610" i="9"/>
  <c r="R1610" i="9"/>
  <c r="S1610" i="9"/>
  <c r="T1610" i="9"/>
  <c r="U1610" i="9"/>
  <c r="V1610" i="9"/>
  <c r="Q1611" i="9"/>
  <c r="R1611" i="9"/>
  <c r="S1611" i="9"/>
  <c r="T1611" i="9"/>
  <c r="U1611" i="9"/>
  <c r="V1611" i="9"/>
  <c r="Q1612" i="9"/>
  <c r="R1612" i="9"/>
  <c r="S1612" i="9"/>
  <c r="T1612" i="9"/>
  <c r="U1612" i="9"/>
  <c r="V1612" i="9"/>
  <c r="Q1613" i="9"/>
  <c r="R1613" i="9"/>
  <c r="S1613" i="9"/>
  <c r="T1613" i="9"/>
  <c r="U1613" i="9"/>
  <c r="V1613" i="9"/>
  <c r="Q1614" i="9"/>
  <c r="R1614" i="9"/>
  <c r="S1614" i="9"/>
  <c r="T1614" i="9"/>
  <c r="U1614" i="9"/>
  <c r="V1614" i="9"/>
  <c r="Q1615" i="9"/>
  <c r="R1615" i="9"/>
  <c r="S1615" i="9"/>
  <c r="T1615" i="9"/>
  <c r="U1615" i="9"/>
  <c r="V1615" i="9"/>
  <c r="Q1616" i="9"/>
  <c r="R1616" i="9"/>
  <c r="S1616" i="9"/>
  <c r="T1616" i="9"/>
  <c r="U1616" i="9"/>
  <c r="V1616" i="9"/>
  <c r="Q1617" i="9"/>
  <c r="R1617" i="9"/>
  <c r="S1617" i="9"/>
  <c r="T1617" i="9"/>
  <c r="U1617" i="9"/>
  <c r="V1617" i="9"/>
  <c r="Q1618" i="9"/>
  <c r="R1618" i="9"/>
  <c r="S1618" i="9"/>
  <c r="T1618" i="9"/>
  <c r="U1618" i="9"/>
  <c r="V1618" i="9"/>
  <c r="Q1619" i="9"/>
  <c r="R1619" i="9"/>
  <c r="S1619" i="9"/>
  <c r="T1619" i="9"/>
  <c r="U1619" i="9"/>
  <c r="V1619" i="9"/>
  <c r="Q1620" i="9"/>
  <c r="R1620" i="9"/>
  <c r="S1620" i="9"/>
  <c r="T1620" i="9"/>
  <c r="U1620" i="9"/>
  <c r="V1620" i="9"/>
  <c r="Q1621" i="9"/>
  <c r="R1621" i="9"/>
  <c r="S1621" i="9"/>
  <c r="T1621" i="9"/>
  <c r="U1621" i="9"/>
  <c r="V1621" i="9"/>
  <c r="Q1622" i="9"/>
  <c r="R1622" i="9"/>
  <c r="S1622" i="9"/>
  <c r="T1622" i="9"/>
  <c r="U1622" i="9"/>
  <c r="V1622" i="9"/>
  <c r="Q1623" i="9"/>
  <c r="R1623" i="9"/>
  <c r="S1623" i="9"/>
  <c r="T1623" i="9"/>
  <c r="U1623" i="9"/>
  <c r="V1623" i="9"/>
  <c r="Q1624" i="9"/>
  <c r="R1624" i="9"/>
  <c r="S1624" i="9"/>
  <c r="T1624" i="9"/>
  <c r="U1624" i="9"/>
  <c r="V1624" i="9"/>
  <c r="Q1625" i="9"/>
  <c r="R1625" i="9"/>
  <c r="S1625" i="9"/>
  <c r="T1625" i="9"/>
  <c r="U1625" i="9"/>
  <c r="V1625" i="9"/>
  <c r="Q1626" i="9"/>
  <c r="R1626" i="9"/>
  <c r="S1626" i="9"/>
  <c r="T1626" i="9"/>
  <c r="U1626" i="9"/>
  <c r="V1626" i="9"/>
  <c r="Q1627" i="9"/>
  <c r="R1627" i="9"/>
  <c r="S1627" i="9"/>
  <c r="T1627" i="9"/>
  <c r="U1627" i="9"/>
  <c r="V1627" i="9"/>
  <c r="Q1628" i="9"/>
  <c r="R1628" i="9"/>
  <c r="S1628" i="9"/>
  <c r="T1628" i="9"/>
  <c r="U1628" i="9"/>
  <c r="V1628" i="9"/>
  <c r="Q1629" i="9"/>
  <c r="R1629" i="9"/>
  <c r="S1629" i="9"/>
  <c r="T1629" i="9"/>
  <c r="U1629" i="9"/>
  <c r="V1629" i="9"/>
  <c r="Q1630" i="9"/>
  <c r="R1630" i="9"/>
  <c r="S1630" i="9"/>
  <c r="T1630" i="9"/>
  <c r="U1630" i="9"/>
  <c r="V1630" i="9"/>
  <c r="Q1631" i="9"/>
  <c r="R1631" i="9"/>
  <c r="S1631" i="9"/>
  <c r="T1631" i="9"/>
  <c r="U1631" i="9"/>
  <c r="V1631" i="9"/>
  <c r="Q1632" i="9"/>
  <c r="R1632" i="9"/>
  <c r="S1632" i="9"/>
  <c r="T1632" i="9"/>
  <c r="U1632" i="9"/>
  <c r="V1632" i="9"/>
  <c r="Q1633" i="9"/>
  <c r="R1633" i="9"/>
  <c r="S1633" i="9"/>
  <c r="T1633" i="9"/>
  <c r="U1633" i="9"/>
  <c r="V1633" i="9"/>
  <c r="Q1634" i="9"/>
  <c r="R1634" i="9"/>
  <c r="S1634" i="9"/>
  <c r="T1634" i="9"/>
  <c r="U1634" i="9"/>
  <c r="V1634" i="9"/>
  <c r="Q1635" i="9"/>
  <c r="R1635" i="9"/>
  <c r="S1635" i="9"/>
  <c r="T1635" i="9"/>
  <c r="U1635" i="9"/>
  <c r="V1635" i="9"/>
  <c r="Q1636" i="9"/>
  <c r="R1636" i="9"/>
  <c r="S1636" i="9"/>
  <c r="T1636" i="9"/>
  <c r="U1636" i="9"/>
  <c r="V1636" i="9"/>
  <c r="Q1637" i="9"/>
  <c r="R1637" i="9"/>
  <c r="S1637" i="9"/>
  <c r="T1637" i="9"/>
  <c r="U1637" i="9"/>
  <c r="V1637" i="9"/>
  <c r="Q1638" i="9"/>
  <c r="R1638" i="9"/>
  <c r="S1638" i="9"/>
  <c r="T1638" i="9"/>
  <c r="U1638" i="9"/>
  <c r="V1638" i="9"/>
  <c r="Q1639" i="9"/>
  <c r="R1639" i="9"/>
  <c r="S1639" i="9"/>
  <c r="T1639" i="9"/>
  <c r="U1639" i="9"/>
  <c r="V1639" i="9"/>
  <c r="Q1640" i="9"/>
  <c r="R1640" i="9"/>
  <c r="S1640" i="9"/>
  <c r="T1640" i="9"/>
  <c r="U1640" i="9"/>
  <c r="V1640" i="9"/>
  <c r="Q1641" i="9"/>
  <c r="R1641" i="9"/>
  <c r="S1641" i="9"/>
  <c r="T1641" i="9"/>
  <c r="U1641" i="9"/>
  <c r="V1641" i="9"/>
  <c r="Q1642" i="9"/>
  <c r="R1642" i="9"/>
  <c r="S1642" i="9"/>
  <c r="T1642" i="9"/>
  <c r="U1642" i="9"/>
  <c r="V1642" i="9"/>
  <c r="Q1643" i="9"/>
  <c r="R1643" i="9"/>
  <c r="S1643" i="9"/>
  <c r="T1643" i="9"/>
  <c r="U1643" i="9"/>
  <c r="V1643" i="9"/>
  <c r="Q1644" i="9"/>
  <c r="R1644" i="9"/>
  <c r="S1644" i="9"/>
  <c r="T1644" i="9"/>
  <c r="U1644" i="9"/>
  <c r="V1644" i="9"/>
  <c r="Q1645" i="9"/>
  <c r="R1645" i="9"/>
  <c r="S1645" i="9"/>
  <c r="T1645" i="9"/>
  <c r="U1645" i="9"/>
  <c r="V1645" i="9"/>
  <c r="Q1646" i="9"/>
  <c r="R1646" i="9"/>
  <c r="S1646" i="9"/>
  <c r="T1646" i="9"/>
  <c r="U1646" i="9"/>
  <c r="V1646" i="9"/>
  <c r="Q1647" i="9"/>
  <c r="R1647" i="9"/>
  <c r="S1647" i="9"/>
  <c r="T1647" i="9"/>
  <c r="U1647" i="9"/>
  <c r="V1647" i="9"/>
  <c r="Q1648" i="9"/>
  <c r="R1648" i="9"/>
  <c r="S1648" i="9"/>
  <c r="T1648" i="9"/>
  <c r="U1648" i="9"/>
  <c r="V1648" i="9"/>
  <c r="Q1649" i="9"/>
  <c r="R1649" i="9"/>
  <c r="S1649" i="9"/>
  <c r="T1649" i="9"/>
  <c r="U1649" i="9"/>
  <c r="V1649" i="9"/>
  <c r="Q1650" i="9"/>
  <c r="R1650" i="9"/>
  <c r="S1650" i="9"/>
  <c r="T1650" i="9"/>
  <c r="U1650" i="9"/>
  <c r="V1650" i="9"/>
  <c r="Q1651" i="9"/>
  <c r="R1651" i="9"/>
  <c r="S1651" i="9"/>
  <c r="T1651" i="9"/>
  <c r="U1651" i="9"/>
  <c r="V1651" i="9"/>
  <c r="Q1652" i="9"/>
  <c r="R1652" i="9"/>
  <c r="S1652" i="9"/>
  <c r="T1652" i="9"/>
  <c r="U1652" i="9"/>
  <c r="V1652" i="9"/>
  <c r="Q1653" i="9"/>
  <c r="R1653" i="9"/>
  <c r="S1653" i="9"/>
  <c r="T1653" i="9"/>
  <c r="U1653" i="9"/>
  <c r="V1653" i="9"/>
  <c r="Q1654" i="9"/>
  <c r="R1654" i="9"/>
  <c r="S1654" i="9"/>
  <c r="T1654" i="9"/>
  <c r="U1654" i="9"/>
  <c r="V1654" i="9"/>
  <c r="Q1655" i="9"/>
  <c r="R1655" i="9"/>
  <c r="S1655" i="9"/>
  <c r="T1655" i="9"/>
  <c r="U1655" i="9"/>
  <c r="V1655" i="9"/>
  <c r="Q1656" i="9"/>
  <c r="R1656" i="9"/>
  <c r="S1656" i="9"/>
  <c r="T1656" i="9"/>
  <c r="U1656" i="9"/>
  <c r="V1656" i="9"/>
  <c r="Q1657" i="9"/>
  <c r="R1657" i="9"/>
  <c r="S1657" i="9"/>
  <c r="T1657" i="9"/>
  <c r="U1657" i="9"/>
  <c r="V1657" i="9"/>
  <c r="Q1658" i="9"/>
  <c r="R1658" i="9"/>
  <c r="S1658" i="9"/>
  <c r="T1658" i="9"/>
  <c r="U1658" i="9"/>
  <c r="V1658" i="9"/>
  <c r="Q1659" i="9"/>
  <c r="R1659" i="9"/>
  <c r="S1659" i="9"/>
  <c r="T1659" i="9"/>
  <c r="U1659" i="9"/>
  <c r="V1659" i="9"/>
  <c r="Q1660" i="9"/>
  <c r="R1660" i="9"/>
  <c r="S1660" i="9"/>
  <c r="T1660" i="9"/>
  <c r="U1660" i="9"/>
  <c r="V1660" i="9"/>
  <c r="Q1661" i="9"/>
  <c r="R1661" i="9"/>
  <c r="S1661" i="9"/>
  <c r="T1661" i="9"/>
  <c r="U1661" i="9"/>
  <c r="V1661" i="9"/>
  <c r="Q1662" i="9"/>
  <c r="R1662" i="9"/>
  <c r="S1662" i="9"/>
  <c r="T1662" i="9"/>
  <c r="U1662" i="9"/>
  <c r="V1662" i="9"/>
  <c r="Q1663" i="9"/>
  <c r="R1663" i="9"/>
  <c r="S1663" i="9"/>
  <c r="T1663" i="9"/>
  <c r="U1663" i="9"/>
  <c r="V1663" i="9"/>
  <c r="Q1664" i="9"/>
  <c r="R1664" i="9"/>
  <c r="S1664" i="9"/>
  <c r="T1664" i="9"/>
  <c r="U1664" i="9"/>
  <c r="V1664" i="9"/>
  <c r="Q1665" i="9"/>
  <c r="R1665" i="9"/>
  <c r="S1665" i="9"/>
  <c r="T1665" i="9"/>
  <c r="U1665" i="9"/>
  <c r="V1665" i="9"/>
  <c r="Q1666" i="9"/>
  <c r="R1666" i="9"/>
  <c r="S1666" i="9"/>
  <c r="T1666" i="9"/>
  <c r="U1666" i="9"/>
  <c r="V1666" i="9"/>
  <c r="Q1667" i="9"/>
  <c r="R1667" i="9"/>
  <c r="S1667" i="9"/>
  <c r="T1667" i="9"/>
  <c r="U1667" i="9"/>
  <c r="V1667" i="9"/>
  <c r="Q1668" i="9"/>
  <c r="R1668" i="9"/>
  <c r="S1668" i="9"/>
  <c r="T1668" i="9"/>
  <c r="U1668" i="9"/>
  <c r="V1668" i="9"/>
  <c r="Q1669" i="9"/>
  <c r="R1669" i="9"/>
  <c r="S1669" i="9"/>
  <c r="T1669" i="9"/>
  <c r="U1669" i="9"/>
  <c r="V1669" i="9"/>
  <c r="Q1670" i="9"/>
  <c r="R1670" i="9"/>
  <c r="S1670" i="9"/>
  <c r="T1670" i="9"/>
  <c r="U1670" i="9"/>
  <c r="V1670" i="9"/>
  <c r="Q1671" i="9"/>
  <c r="R1671" i="9"/>
  <c r="S1671" i="9"/>
  <c r="T1671" i="9"/>
  <c r="U1671" i="9"/>
  <c r="V1671" i="9"/>
  <c r="Q1672" i="9"/>
  <c r="R1672" i="9"/>
  <c r="S1672" i="9"/>
  <c r="T1672" i="9"/>
  <c r="U1672" i="9"/>
  <c r="V1672" i="9"/>
  <c r="Q1673" i="9"/>
  <c r="R1673" i="9"/>
  <c r="S1673" i="9"/>
  <c r="T1673" i="9"/>
  <c r="U1673" i="9"/>
  <c r="V1673" i="9"/>
  <c r="Q1674" i="9"/>
  <c r="R1674" i="9"/>
  <c r="S1674" i="9"/>
  <c r="T1674" i="9"/>
  <c r="U1674" i="9"/>
  <c r="V1674" i="9"/>
  <c r="Q1675" i="9"/>
  <c r="R1675" i="9"/>
  <c r="S1675" i="9"/>
  <c r="T1675" i="9"/>
  <c r="U1675" i="9"/>
  <c r="V1675" i="9"/>
  <c r="Q1676" i="9"/>
  <c r="R1676" i="9"/>
  <c r="S1676" i="9"/>
  <c r="T1676" i="9"/>
  <c r="U1676" i="9"/>
  <c r="V1676" i="9"/>
  <c r="Q1677" i="9"/>
  <c r="R1677" i="9"/>
  <c r="S1677" i="9"/>
  <c r="T1677" i="9"/>
  <c r="U1677" i="9"/>
  <c r="V1677" i="9"/>
  <c r="Q1678" i="9"/>
  <c r="R1678" i="9"/>
  <c r="S1678" i="9"/>
  <c r="T1678" i="9"/>
  <c r="U1678" i="9"/>
  <c r="V1678" i="9"/>
  <c r="Q1679" i="9"/>
  <c r="R1679" i="9"/>
  <c r="S1679" i="9"/>
  <c r="T1679" i="9"/>
  <c r="U1679" i="9"/>
  <c r="V1679" i="9"/>
  <c r="Q1680" i="9"/>
  <c r="R1680" i="9"/>
  <c r="S1680" i="9"/>
  <c r="T1680" i="9"/>
  <c r="U1680" i="9"/>
  <c r="V1680" i="9"/>
  <c r="Q1681" i="9"/>
  <c r="R1681" i="9"/>
  <c r="S1681" i="9"/>
  <c r="T1681" i="9"/>
  <c r="U1681" i="9"/>
  <c r="V1681" i="9"/>
  <c r="Q1682" i="9"/>
  <c r="R1682" i="9"/>
  <c r="S1682" i="9"/>
  <c r="T1682" i="9"/>
  <c r="U1682" i="9"/>
  <c r="V1682" i="9"/>
  <c r="Q1683" i="9"/>
  <c r="R1683" i="9"/>
  <c r="S1683" i="9"/>
  <c r="T1683" i="9"/>
  <c r="U1683" i="9"/>
  <c r="V1683" i="9"/>
  <c r="Q1684" i="9"/>
  <c r="R1684" i="9"/>
  <c r="S1684" i="9"/>
  <c r="T1684" i="9"/>
  <c r="U1684" i="9"/>
  <c r="V1684" i="9"/>
  <c r="Q1685" i="9"/>
  <c r="R1685" i="9"/>
  <c r="S1685" i="9"/>
  <c r="T1685" i="9"/>
  <c r="U1685" i="9"/>
  <c r="V1685" i="9"/>
  <c r="Q1686" i="9"/>
  <c r="R1686" i="9"/>
  <c r="S1686" i="9"/>
  <c r="T1686" i="9"/>
  <c r="U1686" i="9"/>
  <c r="V1686" i="9"/>
  <c r="Q1687" i="9"/>
  <c r="R1687" i="9"/>
  <c r="S1687" i="9"/>
  <c r="T1687" i="9"/>
  <c r="U1687" i="9"/>
  <c r="V1687" i="9"/>
  <c r="Q1688" i="9"/>
  <c r="R1688" i="9"/>
  <c r="S1688" i="9"/>
  <c r="T1688" i="9"/>
  <c r="U1688" i="9"/>
  <c r="V1688" i="9"/>
  <c r="Q1689" i="9"/>
  <c r="R1689" i="9"/>
  <c r="S1689" i="9"/>
  <c r="T1689" i="9"/>
  <c r="U1689" i="9"/>
  <c r="V1689" i="9"/>
  <c r="Q1690" i="9"/>
  <c r="R1690" i="9"/>
  <c r="S1690" i="9"/>
  <c r="T1690" i="9"/>
  <c r="U1690" i="9"/>
  <c r="V1690" i="9"/>
  <c r="Q1691" i="9"/>
  <c r="R1691" i="9"/>
  <c r="S1691" i="9"/>
  <c r="T1691" i="9"/>
  <c r="U1691" i="9"/>
  <c r="V1691" i="9"/>
  <c r="Q1692" i="9"/>
  <c r="R1692" i="9"/>
  <c r="S1692" i="9"/>
  <c r="T1692" i="9"/>
  <c r="U1692" i="9"/>
  <c r="V1692" i="9"/>
  <c r="Q1693" i="9"/>
  <c r="R1693" i="9"/>
  <c r="S1693" i="9"/>
  <c r="T1693" i="9"/>
  <c r="U1693" i="9"/>
  <c r="V1693" i="9"/>
  <c r="Q1694" i="9"/>
  <c r="R1694" i="9"/>
  <c r="S1694" i="9"/>
  <c r="T1694" i="9"/>
  <c r="U1694" i="9"/>
  <c r="V1694" i="9"/>
  <c r="Q1695" i="9"/>
  <c r="R1695" i="9"/>
  <c r="S1695" i="9"/>
  <c r="T1695" i="9"/>
  <c r="U1695" i="9"/>
  <c r="V1695" i="9"/>
  <c r="Q1696" i="9"/>
  <c r="R1696" i="9"/>
  <c r="S1696" i="9"/>
  <c r="T1696" i="9"/>
  <c r="U1696" i="9"/>
  <c r="V1696" i="9"/>
  <c r="Q1697" i="9"/>
  <c r="R1697" i="9"/>
  <c r="S1697" i="9"/>
  <c r="T1697" i="9"/>
  <c r="U1697" i="9"/>
  <c r="V1697" i="9"/>
  <c r="Q1698" i="9"/>
  <c r="R1698" i="9"/>
  <c r="S1698" i="9"/>
  <c r="T1698" i="9"/>
  <c r="U1698" i="9"/>
  <c r="V1698" i="9"/>
  <c r="Q1699" i="9"/>
  <c r="R1699" i="9"/>
  <c r="S1699" i="9"/>
  <c r="T1699" i="9"/>
  <c r="U1699" i="9"/>
  <c r="V1699" i="9"/>
  <c r="Q1700" i="9"/>
  <c r="R1700" i="9"/>
  <c r="S1700" i="9"/>
  <c r="T1700" i="9"/>
  <c r="U1700" i="9"/>
  <c r="V1700" i="9"/>
  <c r="Q1701" i="9"/>
  <c r="R1701" i="9"/>
  <c r="S1701" i="9"/>
  <c r="T1701" i="9"/>
  <c r="U1701" i="9"/>
  <c r="V1701" i="9"/>
  <c r="Q1702" i="9"/>
  <c r="R1702" i="9"/>
  <c r="S1702" i="9"/>
  <c r="T1702" i="9"/>
  <c r="U1702" i="9"/>
  <c r="V1702" i="9"/>
  <c r="Q1703" i="9"/>
  <c r="R1703" i="9"/>
  <c r="S1703" i="9"/>
  <c r="T1703" i="9"/>
  <c r="U1703" i="9"/>
  <c r="V1703" i="9"/>
  <c r="Q1704" i="9"/>
  <c r="R1704" i="9"/>
  <c r="S1704" i="9"/>
  <c r="T1704" i="9"/>
  <c r="U1704" i="9"/>
  <c r="V1704" i="9"/>
  <c r="Q1705" i="9"/>
  <c r="R1705" i="9"/>
  <c r="S1705" i="9"/>
  <c r="T1705" i="9"/>
  <c r="U1705" i="9"/>
  <c r="V1705" i="9"/>
  <c r="Q1706" i="9"/>
  <c r="R1706" i="9"/>
  <c r="S1706" i="9"/>
  <c r="T1706" i="9"/>
  <c r="U1706" i="9"/>
  <c r="V1706" i="9"/>
  <c r="Q1707" i="9"/>
  <c r="R1707" i="9"/>
  <c r="S1707" i="9"/>
  <c r="T1707" i="9"/>
  <c r="U1707" i="9"/>
  <c r="V1707" i="9"/>
  <c r="Q1708" i="9"/>
  <c r="R1708" i="9"/>
  <c r="S1708" i="9"/>
  <c r="T1708" i="9"/>
  <c r="U1708" i="9"/>
  <c r="V1708" i="9"/>
  <c r="Q1709" i="9"/>
  <c r="R1709" i="9"/>
  <c r="S1709" i="9"/>
  <c r="T1709" i="9"/>
  <c r="U1709" i="9"/>
  <c r="V1709" i="9"/>
  <c r="Q1710" i="9"/>
  <c r="R1710" i="9"/>
  <c r="S1710" i="9"/>
  <c r="T1710" i="9"/>
  <c r="U1710" i="9"/>
  <c r="V1710" i="9"/>
  <c r="Q1711" i="9"/>
  <c r="R1711" i="9"/>
  <c r="S1711" i="9"/>
  <c r="T1711" i="9"/>
  <c r="U1711" i="9"/>
  <c r="V1711" i="9"/>
  <c r="Q1712" i="9"/>
  <c r="R1712" i="9"/>
  <c r="S1712" i="9"/>
  <c r="T1712" i="9"/>
  <c r="U1712" i="9"/>
  <c r="V1712" i="9"/>
  <c r="Q1713" i="9"/>
  <c r="R1713" i="9"/>
  <c r="S1713" i="9"/>
  <c r="T1713" i="9"/>
  <c r="U1713" i="9"/>
  <c r="V1713" i="9"/>
  <c r="Q1714" i="9"/>
  <c r="R1714" i="9"/>
  <c r="S1714" i="9"/>
  <c r="T1714" i="9"/>
  <c r="U1714" i="9"/>
  <c r="V1714" i="9"/>
  <c r="Q1715" i="9"/>
  <c r="R1715" i="9"/>
  <c r="S1715" i="9"/>
  <c r="T1715" i="9"/>
  <c r="U1715" i="9"/>
  <c r="V1715" i="9"/>
  <c r="Q1716" i="9"/>
  <c r="R1716" i="9"/>
  <c r="S1716" i="9"/>
  <c r="T1716" i="9"/>
  <c r="U1716" i="9"/>
  <c r="V1716" i="9"/>
  <c r="Q1717" i="9"/>
  <c r="R1717" i="9"/>
  <c r="S1717" i="9"/>
  <c r="T1717" i="9"/>
  <c r="U1717" i="9"/>
  <c r="V1717" i="9"/>
  <c r="Q1718" i="9"/>
  <c r="R1718" i="9"/>
  <c r="S1718" i="9"/>
  <c r="T1718" i="9"/>
  <c r="U1718" i="9"/>
  <c r="V1718" i="9"/>
  <c r="Q1719" i="9"/>
  <c r="R1719" i="9"/>
  <c r="S1719" i="9"/>
  <c r="T1719" i="9"/>
  <c r="U1719" i="9"/>
  <c r="V1719" i="9"/>
  <c r="Q1720" i="9"/>
  <c r="R1720" i="9"/>
  <c r="S1720" i="9"/>
  <c r="T1720" i="9"/>
  <c r="U1720" i="9"/>
  <c r="V1720" i="9"/>
  <c r="Q1721" i="9"/>
  <c r="R1721" i="9"/>
  <c r="S1721" i="9"/>
  <c r="T1721" i="9"/>
  <c r="U1721" i="9"/>
  <c r="V1721" i="9"/>
  <c r="Q1722" i="9"/>
  <c r="R1722" i="9"/>
  <c r="S1722" i="9"/>
  <c r="T1722" i="9"/>
  <c r="U1722" i="9"/>
  <c r="V1722" i="9"/>
  <c r="Q1723" i="9"/>
  <c r="R1723" i="9"/>
  <c r="S1723" i="9"/>
  <c r="T1723" i="9"/>
  <c r="U1723" i="9"/>
  <c r="V1723" i="9"/>
  <c r="Q1724" i="9"/>
  <c r="R1724" i="9"/>
  <c r="S1724" i="9"/>
  <c r="T1724" i="9"/>
  <c r="U1724" i="9"/>
  <c r="V1724" i="9"/>
  <c r="Q1725" i="9"/>
  <c r="R1725" i="9"/>
  <c r="S1725" i="9"/>
  <c r="T1725" i="9"/>
  <c r="U1725" i="9"/>
  <c r="V1725" i="9"/>
  <c r="Q1726" i="9"/>
  <c r="R1726" i="9"/>
  <c r="S1726" i="9"/>
  <c r="T1726" i="9"/>
  <c r="U1726" i="9"/>
  <c r="V1726" i="9"/>
  <c r="Q1727" i="9"/>
  <c r="R1727" i="9"/>
  <c r="S1727" i="9"/>
  <c r="T1727" i="9"/>
  <c r="U1727" i="9"/>
  <c r="V1727" i="9"/>
  <c r="Q1728" i="9"/>
  <c r="R1728" i="9"/>
  <c r="S1728" i="9"/>
  <c r="T1728" i="9"/>
  <c r="U1728" i="9"/>
  <c r="V1728" i="9"/>
  <c r="Q1729" i="9"/>
  <c r="R1729" i="9"/>
  <c r="S1729" i="9"/>
  <c r="T1729" i="9"/>
  <c r="U1729" i="9"/>
  <c r="V1729" i="9"/>
  <c r="Q1730" i="9"/>
  <c r="R1730" i="9"/>
  <c r="S1730" i="9"/>
  <c r="T1730" i="9"/>
  <c r="U1730" i="9"/>
  <c r="V1730" i="9"/>
  <c r="Q1731" i="9"/>
  <c r="R1731" i="9"/>
  <c r="S1731" i="9"/>
  <c r="T1731" i="9"/>
  <c r="U1731" i="9"/>
  <c r="V1731" i="9"/>
  <c r="Q1732" i="9"/>
  <c r="R1732" i="9"/>
  <c r="S1732" i="9"/>
  <c r="T1732" i="9"/>
  <c r="U1732" i="9"/>
  <c r="V1732" i="9"/>
  <c r="Q1733" i="9"/>
  <c r="R1733" i="9"/>
  <c r="S1733" i="9"/>
  <c r="T1733" i="9"/>
  <c r="U1733" i="9"/>
  <c r="V1733" i="9"/>
  <c r="Q1734" i="9"/>
  <c r="R1734" i="9"/>
  <c r="S1734" i="9"/>
  <c r="T1734" i="9"/>
  <c r="U1734" i="9"/>
  <c r="V1734" i="9"/>
  <c r="Q1735" i="9"/>
  <c r="R1735" i="9"/>
  <c r="S1735" i="9"/>
  <c r="T1735" i="9"/>
  <c r="U1735" i="9"/>
  <c r="V1735" i="9"/>
  <c r="Q1736" i="9"/>
  <c r="R1736" i="9"/>
  <c r="S1736" i="9"/>
  <c r="T1736" i="9"/>
  <c r="U1736" i="9"/>
  <c r="V1736" i="9"/>
  <c r="Q1737" i="9"/>
  <c r="R1737" i="9"/>
  <c r="S1737" i="9"/>
  <c r="T1737" i="9"/>
  <c r="U1737" i="9"/>
  <c r="V1737" i="9"/>
  <c r="Q1738" i="9"/>
  <c r="R1738" i="9"/>
  <c r="S1738" i="9"/>
  <c r="T1738" i="9"/>
  <c r="U1738" i="9"/>
  <c r="V1738" i="9"/>
  <c r="Q1739" i="9"/>
  <c r="R1739" i="9"/>
  <c r="S1739" i="9"/>
  <c r="T1739" i="9"/>
  <c r="U1739" i="9"/>
  <c r="V1739" i="9"/>
  <c r="Q1740" i="9"/>
  <c r="R1740" i="9"/>
  <c r="S1740" i="9"/>
  <c r="T1740" i="9"/>
  <c r="U1740" i="9"/>
  <c r="V1740" i="9"/>
  <c r="Q1741" i="9"/>
  <c r="R1741" i="9"/>
  <c r="S1741" i="9"/>
  <c r="T1741" i="9"/>
  <c r="U1741" i="9"/>
  <c r="V1741" i="9"/>
  <c r="Q1742" i="9"/>
  <c r="R1742" i="9"/>
  <c r="S1742" i="9"/>
  <c r="T1742" i="9"/>
  <c r="U1742" i="9"/>
  <c r="V1742" i="9"/>
  <c r="Q1743" i="9"/>
  <c r="R1743" i="9"/>
  <c r="S1743" i="9"/>
  <c r="T1743" i="9"/>
  <c r="U1743" i="9"/>
  <c r="V1743" i="9"/>
  <c r="Q1744" i="9"/>
  <c r="R1744" i="9"/>
  <c r="S1744" i="9"/>
  <c r="T1744" i="9"/>
  <c r="U1744" i="9"/>
  <c r="V1744" i="9"/>
  <c r="Q1745" i="9"/>
  <c r="R1745" i="9"/>
  <c r="S1745" i="9"/>
  <c r="T1745" i="9"/>
  <c r="U1745" i="9"/>
  <c r="V1745" i="9"/>
  <c r="Q1746" i="9"/>
  <c r="R1746" i="9"/>
  <c r="S1746" i="9"/>
  <c r="T1746" i="9"/>
  <c r="U1746" i="9"/>
  <c r="V1746" i="9"/>
  <c r="Q1747" i="9"/>
  <c r="R1747" i="9"/>
  <c r="S1747" i="9"/>
  <c r="T1747" i="9"/>
  <c r="U1747" i="9"/>
  <c r="V1747" i="9"/>
  <c r="Q1748" i="9"/>
  <c r="R1748" i="9"/>
  <c r="S1748" i="9"/>
  <c r="T1748" i="9"/>
  <c r="U1748" i="9"/>
  <c r="V1748" i="9"/>
  <c r="Q1749" i="9"/>
  <c r="R1749" i="9"/>
  <c r="S1749" i="9"/>
  <c r="T1749" i="9"/>
  <c r="U1749" i="9"/>
  <c r="V1749" i="9"/>
  <c r="Q1750" i="9"/>
  <c r="R1750" i="9"/>
  <c r="S1750" i="9"/>
  <c r="T1750" i="9"/>
  <c r="U1750" i="9"/>
  <c r="V1750" i="9"/>
  <c r="Q1751" i="9"/>
  <c r="R1751" i="9"/>
  <c r="S1751" i="9"/>
  <c r="T1751" i="9"/>
  <c r="U1751" i="9"/>
  <c r="V1751" i="9"/>
  <c r="Q1752" i="9"/>
  <c r="R1752" i="9"/>
  <c r="S1752" i="9"/>
  <c r="T1752" i="9"/>
  <c r="U1752" i="9"/>
  <c r="V1752" i="9"/>
  <c r="Q1753" i="9"/>
  <c r="R1753" i="9"/>
  <c r="S1753" i="9"/>
  <c r="T1753" i="9"/>
  <c r="U1753" i="9"/>
  <c r="V1753" i="9"/>
  <c r="Q1754" i="9"/>
  <c r="R1754" i="9"/>
  <c r="S1754" i="9"/>
  <c r="T1754" i="9"/>
  <c r="U1754" i="9"/>
  <c r="V1754" i="9"/>
  <c r="Q1755" i="9"/>
  <c r="R1755" i="9"/>
  <c r="S1755" i="9"/>
  <c r="T1755" i="9"/>
  <c r="U1755" i="9"/>
  <c r="V1755" i="9"/>
  <c r="Q1756" i="9"/>
  <c r="R1756" i="9"/>
  <c r="S1756" i="9"/>
  <c r="T1756" i="9"/>
  <c r="U1756" i="9"/>
  <c r="V1756" i="9"/>
  <c r="Q1757" i="9"/>
  <c r="R1757" i="9"/>
  <c r="S1757" i="9"/>
  <c r="T1757" i="9"/>
  <c r="U1757" i="9"/>
  <c r="V1757" i="9"/>
  <c r="Q1758" i="9"/>
  <c r="R1758" i="9"/>
  <c r="S1758" i="9"/>
  <c r="T1758" i="9"/>
  <c r="U1758" i="9"/>
  <c r="V1758" i="9"/>
  <c r="Q1759" i="9"/>
  <c r="R1759" i="9"/>
  <c r="S1759" i="9"/>
  <c r="T1759" i="9"/>
  <c r="U1759" i="9"/>
  <c r="V1759" i="9"/>
  <c r="Q1760" i="9"/>
  <c r="R1760" i="9"/>
  <c r="S1760" i="9"/>
  <c r="T1760" i="9"/>
  <c r="U1760" i="9"/>
  <c r="V1760" i="9"/>
  <c r="Q1761" i="9"/>
  <c r="R1761" i="9"/>
  <c r="S1761" i="9"/>
  <c r="T1761" i="9"/>
  <c r="U1761" i="9"/>
  <c r="V1761" i="9"/>
  <c r="Q1762" i="9"/>
  <c r="R1762" i="9"/>
  <c r="S1762" i="9"/>
  <c r="T1762" i="9"/>
  <c r="U1762" i="9"/>
  <c r="V1762" i="9"/>
  <c r="Q1763" i="9"/>
  <c r="R1763" i="9"/>
  <c r="S1763" i="9"/>
  <c r="T1763" i="9"/>
  <c r="U1763" i="9"/>
  <c r="V1763" i="9"/>
  <c r="Q1764" i="9"/>
  <c r="R1764" i="9"/>
  <c r="S1764" i="9"/>
  <c r="T1764" i="9"/>
  <c r="U1764" i="9"/>
  <c r="V1764" i="9"/>
  <c r="Q1765" i="9"/>
  <c r="R1765" i="9"/>
  <c r="S1765" i="9"/>
  <c r="T1765" i="9"/>
  <c r="U1765" i="9"/>
  <c r="V1765" i="9"/>
  <c r="Q1766" i="9"/>
  <c r="R1766" i="9"/>
  <c r="S1766" i="9"/>
  <c r="T1766" i="9"/>
  <c r="U1766" i="9"/>
  <c r="V1766" i="9"/>
  <c r="Q1767" i="9"/>
  <c r="R1767" i="9"/>
  <c r="S1767" i="9"/>
  <c r="T1767" i="9"/>
  <c r="U1767" i="9"/>
  <c r="V1767" i="9"/>
  <c r="Q1768" i="9"/>
  <c r="R1768" i="9"/>
  <c r="S1768" i="9"/>
  <c r="T1768" i="9"/>
  <c r="U1768" i="9"/>
  <c r="V1768" i="9"/>
  <c r="Q1769" i="9"/>
  <c r="R1769" i="9"/>
  <c r="S1769" i="9"/>
  <c r="T1769" i="9"/>
  <c r="U1769" i="9"/>
  <c r="V1769" i="9"/>
  <c r="Q1770" i="9"/>
  <c r="R1770" i="9"/>
  <c r="S1770" i="9"/>
  <c r="T1770" i="9"/>
  <c r="U1770" i="9"/>
  <c r="V1770" i="9"/>
  <c r="Q1771" i="9"/>
  <c r="R1771" i="9"/>
  <c r="S1771" i="9"/>
  <c r="T1771" i="9"/>
  <c r="U1771" i="9"/>
  <c r="V1771" i="9"/>
  <c r="Q1772" i="9"/>
  <c r="R1772" i="9"/>
  <c r="S1772" i="9"/>
  <c r="T1772" i="9"/>
  <c r="U1772" i="9"/>
  <c r="V1772" i="9"/>
  <c r="Q1773" i="9"/>
  <c r="R1773" i="9"/>
  <c r="S1773" i="9"/>
  <c r="T1773" i="9"/>
  <c r="U1773" i="9"/>
  <c r="V1773" i="9"/>
  <c r="Q1774" i="9"/>
  <c r="R1774" i="9"/>
  <c r="S1774" i="9"/>
  <c r="T1774" i="9"/>
  <c r="U1774" i="9"/>
  <c r="V1774" i="9"/>
  <c r="Q1775" i="9"/>
  <c r="R1775" i="9"/>
  <c r="S1775" i="9"/>
  <c r="T1775" i="9"/>
  <c r="U1775" i="9"/>
  <c r="V1775" i="9"/>
  <c r="Q1776" i="9"/>
  <c r="R1776" i="9"/>
  <c r="S1776" i="9"/>
  <c r="T1776" i="9"/>
  <c r="U1776" i="9"/>
  <c r="V1776" i="9"/>
  <c r="Q1777" i="9"/>
  <c r="R1777" i="9"/>
  <c r="S1777" i="9"/>
  <c r="T1777" i="9"/>
  <c r="U1777" i="9"/>
  <c r="V1777" i="9"/>
  <c r="Q1778" i="9"/>
  <c r="R1778" i="9"/>
  <c r="S1778" i="9"/>
  <c r="T1778" i="9"/>
  <c r="U1778" i="9"/>
  <c r="V1778" i="9"/>
  <c r="Q1779" i="9"/>
  <c r="R1779" i="9"/>
  <c r="S1779" i="9"/>
  <c r="T1779" i="9"/>
  <c r="U1779" i="9"/>
  <c r="V1779" i="9"/>
  <c r="Q1780" i="9"/>
  <c r="R1780" i="9"/>
  <c r="S1780" i="9"/>
  <c r="T1780" i="9"/>
  <c r="U1780" i="9"/>
  <c r="V1780" i="9"/>
  <c r="Q1781" i="9"/>
  <c r="R1781" i="9"/>
  <c r="S1781" i="9"/>
  <c r="T1781" i="9"/>
  <c r="U1781" i="9"/>
  <c r="V1781" i="9"/>
  <c r="Q1782" i="9"/>
  <c r="R1782" i="9"/>
  <c r="S1782" i="9"/>
  <c r="T1782" i="9"/>
  <c r="U1782" i="9"/>
  <c r="V1782" i="9"/>
  <c r="Q1783" i="9"/>
  <c r="R1783" i="9"/>
  <c r="S1783" i="9"/>
  <c r="T1783" i="9"/>
  <c r="U1783" i="9"/>
  <c r="V1783" i="9"/>
  <c r="Q1784" i="9"/>
  <c r="R1784" i="9"/>
  <c r="S1784" i="9"/>
  <c r="T1784" i="9"/>
  <c r="U1784" i="9"/>
  <c r="V1784" i="9"/>
  <c r="Q1785" i="9"/>
  <c r="R1785" i="9"/>
  <c r="S1785" i="9"/>
  <c r="T1785" i="9"/>
  <c r="U1785" i="9"/>
  <c r="V1785" i="9"/>
  <c r="Q1786" i="9"/>
  <c r="R1786" i="9"/>
  <c r="S1786" i="9"/>
  <c r="T1786" i="9"/>
  <c r="U1786" i="9"/>
  <c r="V1786" i="9"/>
  <c r="Q1787" i="9"/>
  <c r="R1787" i="9"/>
  <c r="S1787" i="9"/>
  <c r="T1787" i="9"/>
  <c r="U1787" i="9"/>
  <c r="V1787" i="9"/>
  <c r="Q1788" i="9"/>
  <c r="R1788" i="9"/>
  <c r="S1788" i="9"/>
  <c r="T1788" i="9"/>
  <c r="U1788" i="9"/>
  <c r="V1788" i="9"/>
  <c r="Q1789" i="9"/>
  <c r="R1789" i="9"/>
  <c r="S1789" i="9"/>
  <c r="T1789" i="9"/>
  <c r="U1789" i="9"/>
  <c r="V1789" i="9"/>
  <c r="Q1790" i="9"/>
  <c r="R1790" i="9"/>
  <c r="S1790" i="9"/>
  <c r="T1790" i="9"/>
  <c r="U1790" i="9"/>
  <c r="V1790" i="9"/>
  <c r="Q1791" i="9"/>
  <c r="R1791" i="9"/>
  <c r="S1791" i="9"/>
  <c r="T1791" i="9"/>
  <c r="U1791" i="9"/>
  <c r="V1791" i="9"/>
  <c r="Q1792" i="9"/>
  <c r="R1792" i="9"/>
  <c r="S1792" i="9"/>
  <c r="T1792" i="9"/>
  <c r="U1792" i="9"/>
  <c r="V1792" i="9"/>
  <c r="Q1793" i="9"/>
  <c r="R1793" i="9"/>
  <c r="S1793" i="9"/>
  <c r="T1793" i="9"/>
  <c r="U1793" i="9"/>
  <c r="V1793" i="9"/>
  <c r="Q1794" i="9"/>
  <c r="R1794" i="9"/>
  <c r="S1794" i="9"/>
  <c r="T1794" i="9"/>
  <c r="U1794" i="9"/>
  <c r="V1794" i="9"/>
  <c r="Q1795" i="9"/>
  <c r="R1795" i="9"/>
  <c r="S1795" i="9"/>
  <c r="T1795" i="9"/>
  <c r="U1795" i="9"/>
  <c r="V1795" i="9"/>
  <c r="Q1796" i="9"/>
  <c r="R1796" i="9"/>
  <c r="S1796" i="9"/>
  <c r="T1796" i="9"/>
  <c r="U1796" i="9"/>
  <c r="V1796" i="9"/>
  <c r="Q1797" i="9"/>
  <c r="R1797" i="9"/>
  <c r="S1797" i="9"/>
  <c r="T1797" i="9"/>
  <c r="U1797" i="9"/>
  <c r="V1797" i="9"/>
  <c r="Q1798" i="9"/>
  <c r="R1798" i="9"/>
  <c r="S1798" i="9"/>
  <c r="T1798" i="9"/>
  <c r="U1798" i="9"/>
  <c r="V1798" i="9"/>
  <c r="Q1799" i="9"/>
  <c r="R1799" i="9"/>
  <c r="S1799" i="9"/>
  <c r="T1799" i="9"/>
  <c r="U1799" i="9"/>
  <c r="V1799" i="9"/>
  <c r="Q1800" i="9"/>
  <c r="R1800" i="9"/>
  <c r="S1800" i="9"/>
  <c r="T1800" i="9"/>
  <c r="U1800" i="9"/>
  <c r="V1800" i="9"/>
  <c r="Q1801" i="9"/>
  <c r="R1801" i="9"/>
  <c r="S1801" i="9"/>
  <c r="T1801" i="9"/>
  <c r="U1801" i="9"/>
  <c r="V1801" i="9"/>
  <c r="Q1802" i="9"/>
  <c r="R1802" i="9"/>
  <c r="S1802" i="9"/>
  <c r="T1802" i="9"/>
  <c r="U1802" i="9"/>
  <c r="V1802" i="9"/>
  <c r="Q1803" i="9"/>
  <c r="R1803" i="9"/>
  <c r="S1803" i="9"/>
  <c r="T1803" i="9"/>
  <c r="U1803" i="9"/>
  <c r="V1803" i="9"/>
  <c r="Q1804" i="9"/>
  <c r="R1804" i="9"/>
  <c r="S1804" i="9"/>
  <c r="T1804" i="9"/>
  <c r="U1804" i="9"/>
  <c r="V1804" i="9"/>
  <c r="Q1805" i="9"/>
  <c r="R1805" i="9"/>
  <c r="S1805" i="9"/>
  <c r="T1805" i="9"/>
  <c r="U1805" i="9"/>
  <c r="V1805" i="9"/>
  <c r="Q1806" i="9"/>
  <c r="R1806" i="9"/>
  <c r="S1806" i="9"/>
  <c r="T1806" i="9"/>
  <c r="U1806" i="9"/>
  <c r="V1806" i="9"/>
  <c r="Q1807" i="9"/>
  <c r="R1807" i="9"/>
  <c r="S1807" i="9"/>
  <c r="T1807" i="9"/>
  <c r="U1807" i="9"/>
  <c r="V1807" i="9"/>
  <c r="Q1808" i="9"/>
  <c r="R1808" i="9"/>
  <c r="S1808" i="9"/>
  <c r="T1808" i="9"/>
  <c r="U1808" i="9"/>
  <c r="V1808" i="9"/>
  <c r="Q1809" i="9"/>
  <c r="R1809" i="9"/>
  <c r="S1809" i="9"/>
  <c r="T1809" i="9"/>
  <c r="U1809" i="9"/>
  <c r="V1809" i="9"/>
  <c r="Q1810" i="9"/>
  <c r="R1810" i="9"/>
  <c r="S1810" i="9"/>
  <c r="T1810" i="9"/>
  <c r="U1810" i="9"/>
  <c r="V1810" i="9"/>
  <c r="Q1811" i="9"/>
  <c r="R1811" i="9"/>
  <c r="S1811" i="9"/>
  <c r="T1811" i="9"/>
  <c r="U1811" i="9"/>
  <c r="V1811" i="9"/>
  <c r="Q1812" i="9"/>
  <c r="R1812" i="9"/>
  <c r="S1812" i="9"/>
  <c r="T1812" i="9"/>
  <c r="U1812" i="9"/>
  <c r="V1812" i="9"/>
  <c r="Q1813" i="9"/>
  <c r="R1813" i="9"/>
  <c r="S1813" i="9"/>
  <c r="T1813" i="9"/>
  <c r="U1813" i="9"/>
  <c r="V1813" i="9"/>
  <c r="Q1814" i="9"/>
  <c r="R1814" i="9"/>
  <c r="S1814" i="9"/>
  <c r="T1814" i="9"/>
  <c r="U1814" i="9"/>
  <c r="V1814" i="9"/>
  <c r="Q1815" i="9"/>
  <c r="R1815" i="9"/>
  <c r="S1815" i="9"/>
  <c r="T1815" i="9"/>
  <c r="U1815" i="9"/>
  <c r="V1815" i="9"/>
  <c r="Q1816" i="9"/>
  <c r="R1816" i="9"/>
  <c r="S1816" i="9"/>
  <c r="T1816" i="9"/>
  <c r="U1816" i="9"/>
  <c r="V1816" i="9"/>
  <c r="Q1817" i="9"/>
  <c r="R1817" i="9"/>
  <c r="S1817" i="9"/>
  <c r="T1817" i="9"/>
  <c r="U1817" i="9"/>
  <c r="V1817" i="9"/>
  <c r="Q1818" i="9"/>
  <c r="R1818" i="9"/>
  <c r="S1818" i="9"/>
  <c r="T1818" i="9"/>
  <c r="U1818" i="9"/>
  <c r="V1818" i="9"/>
  <c r="Q1819" i="9"/>
  <c r="R1819" i="9"/>
  <c r="S1819" i="9"/>
  <c r="T1819" i="9"/>
  <c r="U1819" i="9"/>
  <c r="V1819" i="9"/>
  <c r="Q1820" i="9"/>
  <c r="R1820" i="9"/>
  <c r="S1820" i="9"/>
  <c r="T1820" i="9"/>
  <c r="U1820" i="9"/>
  <c r="V1820" i="9"/>
  <c r="Q1821" i="9"/>
  <c r="R1821" i="9"/>
  <c r="S1821" i="9"/>
  <c r="T1821" i="9"/>
  <c r="U1821" i="9"/>
  <c r="V1821" i="9"/>
  <c r="Q1822" i="9"/>
  <c r="R1822" i="9"/>
  <c r="S1822" i="9"/>
  <c r="T1822" i="9"/>
  <c r="U1822" i="9"/>
  <c r="V1822" i="9"/>
  <c r="Q1823" i="9"/>
  <c r="R1823" i="9"/>
  <c r="S1823" i="9"/>
  <c r="T1823" i="9"/>
  <c r="U1823" i="9"/>
  <c r="V1823" i="9"/>
  <c r="Q1824" i="9"/>
  <c r="R1824" i="9"/>
  <c r="S1824" i="9"/>
  <c r="T1824" i="9"/>
  <c r="U1824" i="9"/>
  <c r="V1824" i="9"/>
  <c r="Q1825" i="9"/>
  <c r="R1825" i="9"/>
  <c r="S1825" i="9"/>
  <c r="T1825" i="9"/>
  <c r="U1825" i="9"/>
  <c r="V1825" i="9"/>
  <c r="Q1826" i="9"/>
  <c r="R1826" i="9"/>
  <c r="S1826" i="9"/>
  <c r="T1826" i="9"/>
  <c r="U1826" i="9"/>
  <c r="V1826" i="9"/>
  <c r="Q1827" i="9"/>
  <c r="R1827" i="9"/>
  <c r="S1827" i="9"/>
  <c r="T1827" i="9"/>
  <c r="U1827" i="9"/>
  <c r="V1827" i="9"/>
  <c r="Q1828" i="9"/>
  <c r="R1828" i="9"/>
  <c r="S1828" i="9"/>
  <c r="T1828" i="9"/>
  <c r="U1828" i="9"/>
  <c r="V1828" i="9"/>
  <c r="Q1829" i="9"/>
  <c r="R1829" i="9"/>
  <c r="S1829" i="9"/>
  <c r="T1829" i="9"/>
  <c r="U1829" i="9"/>
  <c r="V1829" i="9"/>
  <c r="Q1830" i="9"/>
  <c r="R1830" i="9"/>
  <c r="S1830" i="9"/>
  <c r="T1830" i="9"/>
  <c r="U1830" i="9"/>
  <c r="V1830" i="9"/>
  <c r="Q1831" i="9"/>
  <c r="R1831" i="9"/>
  <c r="S1831" i="9"/>
  <c r="T1831" i="9"/>
  <c r="U1831" i="9"/>
  <c r="V1831" i="9"/>
  <c r="Q1832" i="9"/>
  <c r="R1832" i="9"/>
  <c r="S1832" i="9"/>
  <c r="T1832" i="9"/>
  <c r="U1832" i="9"/>
  <c r="V1832" i="9"/>
  <c r="Q1833" i="9"/>
  <c r="R1833" i="9"/>
  <c r="S1833" i="9"/>
  <c r="T1833" i="9"/>
  <c r="U1833" i="9"/>
  <c r="V1833" i="9"/>
  <c r="Q1834" i="9"/>
  <c r="R1834" i="9"/>
  <c r="S1834" i="9"/>
  <c r="T1834" i="9"/>
  <c r="U1834" i="9"/>
  <c r="V1834" i="9"/>
  <c r="Q1835" i="9"/>
  <c r="R1835" i="9"/>
  <c r="S1835" i="9"/>
  <c r="T1835" i="9"/>
  <c r="U1835" i="9"/>
  <c r="V1835" i="9"/>
  <c r="Q1836" i="9"/>
  <c r="R1836" i="9"/>
  <c r="S1836" i="9"/>
  <c r="T1836" i="9"/>
  <c r="U1836" i="9"/>
  <c r="V1836" i="9"/>
  <c r="Q1837" i="9"/>
  <c r="R1837" i="9"/>
  <c r="S1837" i="9"/>
  <c r="T1837" i="9"/>
  <c r="U1837" i="9"/>
  <c r="V1837" i="9"/>
  <c r="Q1838" i="9"/>
  <c r="R1838" i="9"/>
  <c r="S1838" i="9"/>
  <c r="T1838" i="9"/>
  <c r="U1838" i="9"/>
  <c r="V1838" i="9"/>
  <c r="Q1839" i="9"/>
  <c r="R1839" i="9"/>
  <c r="S1839" i="9"/>
  <c r="T1839" i="9"/>
  <c r="U1839" i="9"/>
  <c r="V1839" i="9"/>
  <c r="Q1840" i="9"/>
  <c r="R1840" i="9"/>
  <c r="S1840" i="9"/>
  <c r="T1840" i="9"/>
  <c r="U1840" i="9"/>
  <c r="V1840" i="9"/>
  <c r="Q1841" i="9"/>
  <c r="R1841" i="9"/>
  <c r="S1841" i="9"/>
  <c r="T1841" i="9"/>
  <c r="U1841" i="9"/>
  <c r="V1841" i="9"/>
  <c r="Q1842" i="9"/>
  <c r="R1842" i="9"/>
  <c r="S1842" i="9"/>
  <c r="T1842" i="9"/>
  <c r="U1842" i="9"/>
  <c r="V1842" i="9"/>
  <c r="Q1843" i="9"/>
  <c r="R1843" i="9"/>
  <c r="S1843" i="9"/>
  <c r="T1843" i="9"/>
  <c r="U1843" i="9"/>
  <c r="V1843" i="9"/>
  <c r="Q1844" i="9"/>
  <c r="R1844" i="9"/>
  <c r="S1844" i="9"/>
  <c r="T1844" i="9"/>
  <c r="U1844" i="9"/>
  <c r="V1844" i="9"/>
  <c r="Q1845" i="9"/>
  <c r="R1845" i="9"/>
  <c r="S1845" i="9"/>
  <c r="T1845" i="9"/>
  <c r="U1845" i="9"/>
  <c r="V1845" i="9"/>
  <c r="Q1846" i="9"/>
  <c r="R1846" i="9"/>
  <c r="S1846" i="9"/>
  <c r="T1846" i="9"/>
  <c r="U1846" i="9"/>
  <c r="V1846" i="9"/>
  <c r="Q1847" i="9"/>
  <c r="R1847" i="9"/>
  <c r="S1847" i="9"/>
  <c r="T1847" i="9"/>
  <c r="U1847" i="9"/>
  <c r="V1847" i="9"/>
  <c r="Q1848" i="9"/>
  <c r="R1848" i="9"/>
  <c r="S1848" i="9"/>
  <c r="T1848" i="9"/>
  <c r="U1848" i="9"/>
  <c r="V1848" i="9"/>
  <c r="Q1849" i="9"/>
  <c r="R1849" i="9"/>
  <c r="S1849" i="9"/>
  <c r="T1849" i="9"/>
  <c r="U1849" i="9"/>
  <c r="V1849" i="9"/>
  <c r="Q1850" i="9"/>
  <c r="R1850" i="9"/>
  <c r="S1850" i="9"/>
  <c r="T1850" i="9"/>
  <c r="U1850" i="9"/>
  <c r="V1850" i="9"/>
  <c r="Q1851" i="9"/>
  <c r="R1851" i="9"/>
  <c r="S1851" i="9"/>
  <c r="T1851" i="9"/>
  <c r="U1851" i="9"/>
  <c r="V1851" i="9"/>
  <c r="Q1852" i="9"/>
  <c r="R1852" i="9"/>
  <c r="S1852" i="9"/>
  <c r="T1852" i="9"/>
  <c r="U1852" i="9"/>
  <c r="V1852" i="9"/>
  <c r="Q1853" i="9"/>
  <c r="R1853" i="9"/>
  <c r="S1853" i="9"/>
  <c r="T1853" i="9"/>
  <c r="U1853" i="9"/>
  <c r="V1853" i="9"/>
  <c r="Q1854" i="9"/>
  <c r="R1854" i="9"/>
  <c r="S1854" i="9"/>
  <c r="T1854" i="9"/>
  <c r="U1854" i="9"/>
  <c r="V1854" i="9"/>
  <c r="Q1855" i="9"/>
  <c r="R1855" i="9"/>
  <c r="S1855" i="9"/>
  <c r="T1855" i="9"/>
  <c r="U1855" i="9"/>
  <c r="V1855" i="9"/>
  <c r="Q1856" i="9"/>
  <c r="R1856" i="9"/>
  <c r="S1856" i="9"/>
  <c r="T1856" i="9"/>
  <c r="U1856" i="9"/>
  <c r="V1856" i="9"/>
  <c r="Q1857" i="9"/>
  <c r="R1857" i="9"/>
  <c r="S1857" i="9"/>
  <c r="T1857" i="9"/>
  <c r="U1857" i="9"/>
  <c r="V1857" i="9"/>
  <c r="Q1858" i="9"/>
  <c r="R1858" i="9"/>
  <c r="S1858" i="9"/>
  <c r="T1858" i="9"/>
  <c r="U1858" i="9"/>
  <c r="V1858" i="9"/>
  <c r="Q1859" i="9"/>
  <c r="R1859" i="9"/>
  <c r="S1859" i="9"/>
  <c r="T1859" i="9"/>
  <c r="U1859" i="9"/>
  <c r="V1859" i="9"/>
  <c r="Q1860" i="9"/>
  <c r="R1860" i="9"/>
  <c r="S1860" i="9"/>
  <c r="T1860" i="9"/>
  <c r="U1860" i="9"/>
  <c r="V1860" i="9"/>
  <c r="Q1861" i="9"/>
  <c r="R1861" i="9"/>
  <c r="S1861" i="9"/>
  <c r="T1861" i="9"/>
  <c r="U1861" i="9"/>
  <c r="V1861" i="9"/>
  <c r="Q1862" i="9"/>
  <c r="R1862" i="9"/>
  <c r="S1862" i="9"/>
  <c r="T1862" i="9"/>
  <c r="U1862" i="9"/>
  <c r="V1862" i="9"/>
  <c r="Q1863" i="9"/>
  <c r="R1863" i="9"/>
  <c r="S1863" i="9"/>
  <c r="T1863" i="9"/>
  <c r="U1863" i="9"/>
  <c r="V1863" i="9"/>
  <c r="Q1864" i="9"/>
  <c r="R1864" i="9"/>
  <c r="S1864" i="9"/>
  <c r="T1864" i="9"/>
  <c r="U1864" i="9"/>
  <c r="V1864" i="9"/>
  <c r="Q1865" i="9"/>
  <c r="R1865" i="9"/>
  <c r="S1865" i="9"/>
  <c r="T1865" i="9"/>
  <c r="U1865" i="9"/>
  <c r="V1865" i="9"/>
  <c r="Q1866" i="9"/>
  <c r="R1866" i="9"/>
  <c r="S1866" i="9"/>
  <c r="T1866" i="9"/>
  <c r="U1866" i="9"/>
  <c r="V1866" i="9"/>
  <c r="Q1867" i="9"/>
  <c r="R1867" i="9"/>
  <c r="S1867" i="9"/>
  <c r="T1867" i="9"/>
  <c r="U1867" i="9"/>
  <c r="V1867" i="9"/>
  <c r="Q1868" i="9"/>
  <c r="R1868" i="9"/>
  <c r="S1868" i="9"/>
  <c r="T1868" i="9"/>
  <c r="U1868" i="9"/>
  <c r="V1868" i="9"/>
  <c r="Q1869" i="9"/>
  <c r="R1869" i="9"/>
  <c r="S1869" i="9"/>
  <c r="T1869" i="9"/>
  <c r="U1869" i="9"/>
  <c r="V1869" i="9"/>
  <c r="Q1870" i="9"/>
  <c r="R1870" i="9"/>
  <c r="S1870" i="9"/>
  <c r="T1870" i="9"/>
  <c r="U1870" i="9"/>
  <c r="V1870" i="9"/>
  <c r="Q1871" i="9"/>
  <c r="R1871" i="9"/>
  <c r="S1871" i="9"/>
  <c r="T1871" i="9"/>
  <c r="U1871" i="9"/>
  <c r="V1871" i="9"/>
  <c r="Q1872" i="9"/>
  <c r="R1872" i="9"/>
  <c r="S1872" i="9"/>
  <c r="T1872" i="9"/>
  <c r="U1872" i="9"/>
  <c r="V1872" i="9"/>
  <c r="Q1873" i="9"/>
  <c r="R1873" i="9"/>
  <c r="S1873" i="9"/>
  <c r="T1873" i="9"/>
  <c r="U1873" i="9"/>
  <c r="V1873" i="9"/>
  <c r="Q1874" i="9"/>
  <c r="R1874" i="9"/>
  <c r="S1874" i="9"/>
  <c r="T1874" i="9"/>
  <c r="U1874" i="9"/>
  <c r="V1874" i="9"/>
  <c r="Q1875" i="9"/>
  <c r="R1875" i="9"/>
  <c r="S1875" i="9"/>
  <c r="T1875" i="9"/>
  <c r="U1875" i="9"/>
  <c r="V1875" i="9"/>
  <c r="Q1876" i="9"/>
  <c r="R1876" i="9"/>
  <c r="S1876" i="9"/>
  <c r="T1876" i="9"/>
  <c r="U1876" i="9"/>
  <c r="V1876" i="9"/>
  <c r="Q1877" i="9"/>
  <c r="R1877" i="9"/>
  <c r="S1877" i="9"/>
  <c r="T1877" i="9"/>
  <c r="U1877" i="9"/>
  <c r="V1877" i="9"/>
  <c r="Q1878" i="9"/>
  <c r="R1878" i="9"/>
  <c r="S1878" i="9"/>
  <c r="T1878" i="9"/>
  <c r="U1878" i="9"/>
  <c r="V1878" i="9"/>
  <c r="Q1879" i="9"/>
  <c r="R1879" i="9"/>
  <c r="S1879" i="9"/>
  <c r="T1879" i="9"/>
  <c r="U1879" i="9"/>
  <c r="V1879" i="9"/>
  <c r="Q1880" i="9"/>
  <c r="R1880" i="9"/>
  <c r="S1880" i="9"/>
  <c r="T1880" i="9"/>
  <c r="U1880" i="9"/>
  <c r="V1880" i="9"/>
  <c r="Q1881" i="9"/>
  <c r="R1881" i="9"/>
  <c r="S1881" i="9"/>
  <c r="T1881" i="9"/>
  <c r="U1881" i="9"/>
  <c r="V1881" i="9"/>
  <c r="Q1882" i="9"/>
  <c r="R1882" i="9"/>
  <c r="S1882" i="9"/>
  <c r="T1882" i="9"/>
  <c r="U1882" i="9"/>
  <c r="V1882" i="9"/>
  <c r="Q1883" i="9"/>
  <c r="R1883" i="9"/>
  <c r="S1883" i="9"/>
  <c r="T1883" i="9"/>
  <c r="U1883" i="9"/>
  <c r="V1883" i="9"/>
  <c r="Q1884" i="9"/>
  <c r="R1884" i="9"/>
  <c r="S1884" i="9"/>
  <c r="T1884" i="9"/>
  <c r="U1884" i="9"/>
  <c r="V1884" i="9"/>
  <c r="Q1885" i="9"/>
  <c r="R1885" i="9"/>
  <c r="S1885" i="9"/>
  <c r="T1885" i="9"/>
  <c r="U1885" i="9"/>
  <c r="V1885" i="9"/>
  <c r="Q1886" i="9"/>
  <c r="R1886" i="9"/>
  <c r="S1886" i="9"/>
  <c r="T1886" i="9"/>
  <c r="U1886" i="9"/>
  <c r="V1886" i="9"/>
  <c r="Q1887" i="9"/>
  <c r="R1887" i="9"/>
  <c r="S1887" i="9"/>
  <c r="T1887" i="9"/>
  <c r="U1887" i="9"/>
  <c r="V1887" i="9"/>
  <c r="Q1888" i="9"/>
  <c r="R1888" i="9"/>
  <c r="S1888" i="9"/>
  <c r="T1888" i="9"/>
  <c r="U1888" i="9"/>
  <c r="V1888" i="9"/>
  <c r="Q1889" i="9"/>
  <c r="R1889" i="9"/>
  <c r="S1889" i="9"/>
  <c r="T1889" i="9"/>
  <c r="U1889" i="9"/>
  <c r="V1889" i="9"/>
  <c r="Q1890" i="9"/>
  <c r="R1890" i="9"/>
  <c r="S1890" i="9"/>
  <c r="T1890" i="9"/>
  <c r="U1890" i="9"/>
  <c r="V1890" i="9"/>
  <c r="Q1891" i="9"/>
  <c r="R1891" i="9"/>
  <c r="S1891" i="9"/>
  <c r="T1891" i="9"/>
  <c r="U1891" i="9"/>
  <c r="V1891" i="9"/>
  <c r="Q1892" i="9"/>
  <c r="R1892" i="9"/>
  <c r="S1892" i="9"/>
  <c r="T1892" i="9"/>
  <c r="U1892" i="9"/>
  <c r="V1892" i="9"/>
  <c r="Q1893" i="9"/>
  <c r="R1893" i="9"/>
  <c r="S1893" i="9"/>
  <c r="T1893" i="9"/>
  <c r="U1893" i="9"/>
  <c r="V1893" i="9"/>
  <c r="Q1894" i="9"/>
  <c r="R1894" i="9"/>
  <c r="S1894" i="9"/>
  <c r="T1894" i="9"/>
  <c r="U1894" i="9"/>
  <c r="V1894" i="9"/>
  <c r="Q1895" i="9"/>
  <c r="R1895" i="9"/>
  <c r="S1895" i="9"/>
  <c r="T1895" i="9"/>
  <c r="U1895" i="9"/>
  <c r="V1895" i="9"/>
  <c r="Q1896" i="9"/>
  <c r="R1896" i="9"/>
  <c r="S1896" i="9"/>
  <c r="T1896" i="9"/>
  <c r="U1896" i="9"/>
  <c r="V1896" i="9"/>
  <c r="Q1897" i="9"/>
  <c r="R1897" i="9"/>
  <c r="S1897" i="9"/>
  <c r="T1897" i="9"/>
  <c r="U1897" i="9"/>
  <c r="V1897" i="9"/>
  <c r="Q1898" i="9"/>
  <c r="R1898" i="9"/>
  <c r="S1898" i="9"/>
  <c r="T1898" i="9"/>
  <c r="U1898" i="9"/>
  <c r="V1898" i="9"/>
  <c r="Q1899" i="9"/>
  <c r="R1899" i="9"/>
  <c r="S1899" i="9"/>
  <c r="T1899" i="9"/>
  <c r="U1899" i="9"/>
  <c r="V1899" i="9"/>
  <c r="Q1900" i="9"/>
  <c r="R1900" i="9"/>
  <c r="S1900" i="9"/>
  <c r="T1900" i="9"/>
  <c r="U1900" i="9"/>
  <c r="V1900" i="9"/>
  <c r="Q1901" i="9"/>
  <c r="R1901" i="9"/>
  <c r="S1901" i="9"/>
  <c r="T1901" i="9"/>
  <c r="U1901" i="9"/>
  <c r="V1901" i="9"/>
  <c r="Q1902" i="9"/>
  <c r="R1902" i="9"/>
  <c r="S1902" i="9"/>
  <c r="T1902" i="9"/>
  <c r="U1902" i="9"/>
  <c r="V1902" i="9"/>
  <c r="Q1903" i="9"/>
  <c r="R1903" i="9"/>
  <c r="S1903" i="9"/>
  <c r="T1903" i="9"/>
  <c r="U1903" i="9"/>
  <c r="V1903" i="9"/>
  <c r="Q1904" i="9"/>
  <c r="R1904" i="9"/>
  <c r="S1904" i="9"/>
  <c r="T1904" i="9"/>
  <c r="U1904" i="9"/>
  <c r="V1904" i="9"/>
  <c r="Q1905" i="9"/>
  <c r="R1905" i="9"/>
  <c r="S1905" i="9"/>
  <c r="T1905" i="9"/>
  <c r="U1905" i="9"/>
  <c r="V1905" i="9"/>
  <c r="Q1906" i="9"/>
  <c r="R1906" i="9"/>
  <c r="S1906" i="9"/>
  <c r="T1906" i="9"/>
  <c r="U1906" i="9"/>
  <c r="V1906" i="9"/>
  <c r="Q1907" i="9"/>
  <c r="R1907" i="9"/>
  <c r="S1907" i="9"/>
  <c r="T1907" i="9"/>
  <c r="U1907" i="9"/>
  <c r="V1907" i="9"/>
  <c r="Q1908" i="9"/>
  <c r="R1908" i="9"/>
  <c r="S1908" i="9"/>
  <c r="T1908" i="9"/>
  <c r="U1908" i="9"/>
  <c r="V1908" i="9"/>
  <c r="Q1909" i="9"/>
  <c r="R1909" i="9"/>
  <c r="S1909" i="9"/>
  <c r="T1909" i="9"/>
  <c r="U1909" i="9"/>
  <c r="V1909" i="9"/>
  <c r="Q1910" i="9"/>
  <c r="R1910" i="9"/>
  <c r="S1910" i="9"/>
  <c r="T1910" i="9"/>
  <c r="U1910" i="9"/>
  <c r="V1910" i="9"/>
  <c r="Q1911" i="9"/>
  <c r="R1911" i="9"/>
  <c r="S1911" i="9"/>
  <c r="T1911" i="9"/>
  <c r="U1911" i="9"/>
  <c r="V1911" i="9"/>
  <c r="Q1912" i="9"/>
  <c r="R1912" i="9"/>
  <c r="S1912" i="9"/>
  <c r="T1912" i="9"/>
  <c r="U1912" i="9"/>
  <c r="V1912" i="9"/>
  <c r="Q1913" i="9"/>
  <c r="R1913" i="9"/>
  <c r="S1913" i="9"/>
  <c r="T1913" i="9"/>
  <c r="U1913" i="9"/>
  <c r="V1913" i="9"/>
  <c r="Q1914" i="9"/>
  <c r="R1914" i="9"/>
  <c r="S1914" i="9"/>
  <c r="T1914" i="9"/>
  <c r="U1914" i="9"/>
  <c r="V1914" i="9"/>
  <c r="Q1915" i="9"/>
  <c r="R1915" i="9"/>
  <c r="S1915" i="9"/>
  <c r="T1915" i="9"/>
  <c r="U1915" i="9"/>
  <c r="V1915" i="9"/>
  <c r="Q1916" i="9"/>
  <c r="R1916" i="9"/>
  <c r="S1916" i="9"/>
  <c r="T1916" i="9"/>
  <c r="U1916" i="9"/>
  <c r="V1916" i="9"/>
  <c r="Q1917" i="9"/>
  <c r="R1917" i="9"/>
  <c r="S1917" i="9"/>
  <c r="T1917" i="9"/>
  <c r="U1917" i="9"/>
  <c r="V1917" i="9"/>
  <c r="Q1918" i="9"/>
  <c r="R1918" i="9"/>
  <c r="S1918" i="9"/>
  <c r="T1918" i="9"/>
  <c r="U1918" i="9"/>
  <c r="V1918" i="9"/>
  <c r="Q1919" i="9"/>
  <c r="R1919" i="9"/>
  <c r="S1919" i="9"/>
  <c r="T1919" i="9"/>
  <c r="U1919" i="9"/>
  <c r="V1919" i="9"/>
  <c r="Q1920" i="9"/>
  <c r="R1920" i="9"/>
  <c r="S1920" i="9"/>
  <c r="T1920" i="9"/>
  <c r="U1920" i="9"/>
  <c r="V1920" i="9"/>
  <c r="Q1921" i="9"/>
  <c r="R1921" i="9"/>
  <c r="S1921" i="9"/>
  <c r="T1921" i="9"/>
  <c r="U1921" i="9"/>
  <c r="V1921" i="9"/>
  <c r="Q1922" i="9"/>
  <c r="R1922" i="9"/>
  <c r="S1922" i="9"/>
  <c r="T1922" i="9"/>
  <c r="U1922" i="9"/>
  <c r="V1922" i="9"/>
  <c r="Q1923" i="9"/>
  <c r="R1923" i="9"/>
  <c r="S1923" i="9"/>
  <c r="T1923" i="9"/>
  <c r="U1923" i="9"/>
  <c r="V1923" i="9"/>
  <c r="Q1924" i="9"/>
  <c r="R1924" i="9"/>
  <c r="S1924" i="9"/>
  <c r="T1924" i="9"/>
  <c r="U1924" i="9"/>
  <c r="V1924" i="9"/>
  <c r="Q1925" i="9"/>
  <c r="R1925" i="9"/>
  <c r="S1925" i="9"/>
  <c r="T1925" i="9"/>
  <c r="U1925" i="9"/>
  <c r="V1925" i="9"/>
  <c r="Q1926" i="9"/>
  <c r="R1926" i="9"/>
  <c r="S1926" i="9"/>
  <c r="T1926" i="9"/>
  <c r="U1926" i="9"/>
  <c r="V1926" i="9"/>
  <c r="Q1927" i="9"/>
  <c r="R1927" i="9"/>
  <c r="S1927" i="9"/>
  <c r="T1927" i="9"/>
  <c r="U1927" i="9"/>
  <c r="V1927" i="9"/>
  <c r="Q1928" i="9"/>
  <c r="R1928" i="9"/>
  <c r="S1928" i="9"/>
  <c r="T1928" i="9"/>
  <c r="U1928" i="9"/>
  <c r="V1928" i="9"/>
  <c r="Q1929" i="9"/>
  <c r="R1929" i="9"/>
  <c r="S1929" i="9"/>
  <c r="T1929" i="9"/>
  <c r="U1929" i="9"/>
  <c r="V1929" i="9"/>
  <c r="Q1930" i="9"/>
  <c r="R1930" i="9"/>
  <c r="S1930" i="9"/>
  <c r="T1930" i="9"/>
  <c r="U1930" i="9"/>
  <c r="V1930" i="9"/>
  <c r="Q1931" i="9"/>
  <c r="R1931" i="9"/>
  <c r="S1931" i="9"/>
  <c r="T1931" i="9"/>
  <c r="U1931" i="9"/>
  <c r="V1931" i="9"/>
  <c r="Q1932" i="9"/>
  <c r="R1932" i="9"/>
  <c r="S1932" i="9"/>
  <c r="T1932" i="9"/>
  <c r="U1932" i="9"/>
  <c r="V1932" i="9"/>
  <c r="Q1933" i="9"/>
  <c r="R1933" i="9"/>
  <c r="S1933" i="9"/>
  <c r="T1933" i="9"/>
  <c r="U1933" i="9"/>
  <c r="V1933" i="9"/>
  <c r="Q1934" i="9"/>
  <c r="R1934" i="9"/>
  <c r="S1934" i="9"/>
  <c r="T1934" i="9"/>
  <c r="U1934" i="9"/>
  <c r="V1934" i="9"/>
  <c r="Q1935" i="9"/>
  <c r="R1935" i="9"/>
  <c r="S1935" i="9"/>
  <c r="T1935" i="9"/>
  <c r="U1935" i="9"/>
  <c r="V1935" i="9"/>
  <c r="Q1936" i="9"/>
  <c r="R1936" i="9"/>
  <c r="S1936" i="9"/>
  <c r="T1936" i="9"/>
  <c r="U1936" i="9"/>
  <c r="V1936" i="9"/>
  <c r="Q1937" i="9"/>
  <c r="R1937" i="9"/>
  <c r="S1937" i="9"/>
  <c r="T1937" i="9"/>
  <c r="U1937" i="9"/>
  <c r="V1937" i="9"/>
  <c r="Q1938" i="9"/>
  <c r="R1938" i="9"/>
  <c r="S1938" i="9"/>
  <c r="T1938" i="9"/>
  <c r="U1938" i="9"/>
  <c r="V1938" i="9"/>
  <c r="Q1939" i="9"/>
  <c r="R1939" i="9"/>
  <c r="S1939" i="9"/>
  <c r="T1939" i="9"/>
  <c r="U1939" i="9"/>
  <c r="V1939" i="9"/>
  <c r="Q1940" i="9"/>
  <c r="R1940" i="9"/>
  <c r="S1940" i="9"/>
  <c r="T1940" i="9"/>
  <c r="U1940" i="9"/>
  <c r="V1940" i="9"/>
  <c r="Q1941" i="9"/>
  <c r="R1941" i="9"/>
  <c r="S1941" i="9"/>
  <c r="T1941" i="9"/>
  <c r="U1941" i="9"/>
  <c r="V1941" i="9"/>
  <c r="Q1942" i="9"/>
  <c r="R1942" i="9"/>
  <c r="S1942" i="9"/>
  <c r="T1942" i="9"/>
  <c r="U1942" i="9"/>
  <c r="V1942" i="9"/>
  <c r="Q1943" i="9"/>
  <c r="R1943" i="9"/>
  <c r="S1943" i="9"/>
  <c r="T1943" i="9"/>
  <c r="U1943" i="9"/>
  <c r="V1943" i="9"/>
  <c r="Q1944" i="9"/>
  <c r="R1944" i="9"/>
  <c r="S1944" i="9"/>
  <c r="T1944" i="9"/>
  <c r="U1944" i="9"/>
  <c r="V1944" i="9"/>
  <c r="Q1945" i="9"/>
  <c r="R1945" i="9"/>
  <c r="S1945" i="9"/>
  <c r="T1945" i="9"/>
  <c r="U1945" i="9"/>
  <c r="V1945" i="9"/>
  <c r="Q1946" i="9"/>
  <c r="R1946" i="9"/>
  <c r="S1946" i="9"/>
  <c r="T1946" i="9"/>
  <c r="U1946" i="9"/>
  <c r="V1946" i="9"/>
  <c r="Q1947" i="9"/>
  <c r="R1947" i="9"/>
  <c r="S1947" i="9"/>
  <c r="T1947" i="9"/>
  <c r="U1947" i="9"/>
  <c r="V1947" i="9"/>
  <c r="Q1948" i="9"/>
  <c r="R1948" i="9"/>
  <c r="S1948" i="9"/>
  <c r="T1948" i="9"/>
  <c r="U1948" i="9"/>
  <c r="V1948" i="9"/>
  <c r="Q1949" i="9"/>
  <c r="R1949" i="9"/>
  <c r="S1949" i="9"/>
  <c r="T1949" i="9"/>
  <c r="U1949" i="9"/>
  <c r="V1949" i="9"/>
  <c r="Q1950" i="9"/>
  <c r="R1950" i="9"/>
  <c r="S1950" i="9"/>
  <c r="T1950" i="9"/>
  <c r="U1950" i="9"/>
  <c r="V1950" i="9"/>
  <c r="Q1951" i="9"/>
  <c r="R1951" i="9"/>
  <c r="S1951" i="9"/>
  <c r="T1951" i="9"/>
  <c r="U1951" i="9"/>
  <c r="V1951" i="9"/>
  <c r="Q1952" i="9"/>
  <c r="R1952" i="9"/>
  <c r="S1952" i="9"/>
  <c r="T1952" i="9"/>
  <c r="U1952" i="9"/>
  <c r="V1952" i="9"/>
  <c r="Q1953" i="9"/>
  <c r="R1953" i="9"/>
  <c r="S1953" i="9"/>
  <c r="T1953" i="9"/>
  <c r="U1953" i="9"/>
  <c r="V1953" i="9"/>
  <c r="Q1954" i="9"/>
  <c r="R1954" i="9"/>
  <c r="S1954" i="9"/>
  <c r="T1954" i="9"/>
  <c r="U1954" i="9"/>
  <c r="V1954" i="9"/>
  <c r="Q1955" i="9"/>
  <c r="R1955" i="9"/>
  <c r="S1955" i="9"/>
  <c r="T1955" i="9"/>
  <c r="U1955" i="9"/>
  <c r="V1955" i="9"/>
  <c r="Q1956" i="9"/>
  <c r="R1956" i="9"/>
  <c r="S1956" i="9"/>
  <c r="T1956" i="9"/>
  <c r="U1956" i="9"/>
  <c r="V1956" i="9"/>
  <c r="Q1957" i="9"/>
  <c r="R1957" i="9"/>
  <c r="S1957" i="9"/>
  <c r="T1957" i="9"/>
  <c r="U1957" i="9"/>
  <c r="V1957" i="9"/>
  <c r="Q1958" i="9"/>
  <c r="R1958" i="9"/>
  <c r="S1958" i="9"/>
  <c r="T1958" i="9"/>
  <c r="U1958" i="9"/>
  <c r="V1958" i="9"/>
  <c r="Q1959" i="9"/>
  <c r="R1959" i="9"/>
  <c r="S1959" i="9"/>
  <c r="T1959" i="9"/>
  <c r="U1959" i="9"/>
  <c r="V1959" i="9"/>
  <c r="Q1960" i="9"/>
  <c r="R1960" i="9"/>
  <c r="S1960" i="9"/>
  <c r="T1960" i="9"/>
  <c r="U1960" i="9"/>
  <c r="V1960" i="9"/>
  <c r="Q1961" i="9"/>
  <c r="R1961" i="9"/>
  <c r="S1961" i="9"/>
  <c r="T1961" i="9"/>
  <c r="U1961" i="9"/>
  <c r="V1961" i="9"/>
  <c r="Q1962" i="9"/>
  <c r="R1962" i="9"/>
  <c r="S1962" i="9"/>
  <c r="T1962" i="9"/>
  <c r="U1962" i="9"/>
  <c r="V1962" i="9"/>
  <c r="Q1963" i="9"/>
  <c r="R1963" i="9"/>
  <c r="S1963" i="9"/>
  <c r="T1963" i="9"/>
  <c r="U1963" i="9"/>
  <c r="V1963" i="9"/>
  <c r="Q1964" i="9"/>
  <c r="R1964" i="9"/>
  <c r="S1964" i="9"/>
  <c r="T1964" i="9"/>
  <c r="U1964" i="9"/>
  <c r="V1964" i="9"/>
  <c r="Q1965" i="9"/>
  <c r="R1965" i="9"/>
  <c r="S1965" i="9"/>
  <c r="T1965" i="9"/>
  <c r="U1965" i="9"/>
  <c r="V1965" i="9"/>
  <c r="Q1966" i="9"/>
  <c r="R1966" i="9"/>
  <c r="S1966" i="9"/>
  <c r="T1966" i="9"/>
  <c r="U1966" i="9"/>
  <c r="V1966" i="9"/>
  <c r="Q1967" i="9"/>
  <c r="R1967" i="9"/>
  <c r="S1967" i="9"/>
  <c r="T1967" i="9"/>
  <c r="U1967" i="9"/>
  <c r="V1967" i="9"/>
  <c r="Q1968" i="9"/>
  <c r="R1968" i="9"/>
  <c r="S1968" i="9"/>
  <c r="T1968" i="9"/>
  <c r="U1968" i="9"/>
  <c r="V1968" i="9"/>
  <c r="Q1969" i="9"/>
  <c r="R1969" i="9"/>
  <c r="S1969" i="9"/>
  <c r="T1969" i="9"/>
  <c r="U1969" i="9"/>
  <c r="V1969" i="9"/>
  <c r="Q1970" i="9"/>
  <c r="R1970" i="9"/>
  <c r="S1970" i="9"/>
  <c r="T1970" i="9"/>
  <c r="U1970" i="9"/>
  <c r="V1970" i="9"/>
  <c r="Q1971" i="9"/>
  <c r="R1971" i="9"/>
  <c r="S1971" i="9"/>
  <c r="T1971" i="9"/>
  <c r="U1971" i="9"/>
  <c r="V1971" i="9"/>
  <c r="Q1972" i="9"/>
  <c r="R1972" i="9"/>
  <c r="S1972" i="9"/>
  <c r="T1972" i="9"/>
  <c r="U1972" i="9"/>
  <c r="V1972" i="9"/>
  <c r="Q1973" i="9"/>
  <c r="R1973" i="9"/>
  <c r="S1973" i="9"/>
  <c r="T1973" i="9"/>
  <c r="U1973" i="9"/>
  <c r="V1973" i="9"/>
  <c r="Q1974" i="9"/>
  <c r="R1974" i="9"/>
  <c r="S1974" i="9"/>
  <c r="T1974" i="9"/>
  <c r="U1974" i="9"/>
  <c r="V1974" i="9"/>
  <c r="Q1975" i="9"/>
  <c r="R1975" i="9"/>
  <c r="S1975" i="9"/>
  <c r="T1975" i="9"/>
  <c r="U1975" i="9"/>
  <c r="V1975" i="9"/>
  <c r="Q1976" i="9"/>
  <c r="R1976" i="9"/>
  <c r="S1976" i="9"/>
  <c r="T1976" i="9"/>
  <c r="U1976" i="9"/>
  <c r="V1976" i="9"/>
  <c r="Q1977" i="9"/>
  <c r="R1977" i="9"/>
  <c r="S1977" i="9"/>
  <c r="T1977" i="9"/>
  <c r="U1977" i="9"/>
  <c r="V1977" i="9"/>
  <c r="Q1978" i="9"/>
  <c r="R1978" i="9"/>
  <c r="S1978" i="9"/>
  <c r="T1978" i="9"/>
  <c r="U1978" i="9"/>
  <c r="V1978" i="9"/>
  <c r="Q1979" i="9"/>
  <c r="R1979" i="9"/>
  <c r="S1979" i="9"/>
  <c r="T1979" i="9"/>
  <c r="U1979" i="9"/>
  <c r="V1979" i="9"/>
  <c r="Q1980" i="9"/>
  <c r="R1980" i="9"/>
  <c r="S1980" i="9"/>
  <c r="T1980" i="9"/>
  <c r="U1980" i="9"/>
  <c r="V1980" i="9"/>
  <c r="Q1981" i="9"/>
  <c r="R1981" i="9"/>
  <c r="S1981" i="9"/>
  <c r="T1981" i="9"/>
  <c r="U1981" i="9"/>
  <c r="V1981" i="9"/>
  <c r="Q1982" i="9"/>
  <c r="R1982" i="9"/>
  <c r="S1982" i="9"/>
  <c r="T1982" i="9"/>
  <c r="U1982" i="9"/>
  <c r="V1982" i="9"/>
  <c r="Q1983" i="9"/>
  <c r="R1983" i="9"/>
  <c r="S1983" i="9"/>
  <c r="T1983" i="9"/>
  <c r="U1983" i="9"/>
  <c r="V1983" i="9"/>
  <c r="Q1984" i="9"/>
  <c r="R1984" i="9"/>
  <c r="S1984" i="9"/>
  <c r="T1984" i="9"/>
  <c r="U1984" i="9"/>
  <c r="V1984" i="9"/>
  <c r="Q1985" i="9"/>
  <c r="R1985" i="9"/>
  <c r="S1985" i="9"/>
  <c r="T1985" i="9"/>
  <c r="U1985" i="9"/>
  <c r="V1985" i="9"/>
  <c r="Q1986" i="9"/>
  <c r="R1986" i="9"/>
  <c r="S1986" i="9"/>
  <c r="T1986" i="9"/>
  <c r="U1986" i="9"/>
  <c r="V1986" i="9"/>
  <c r="Q1987" i="9"/>
  <c r="R1987" i="9"/>
  <c r="S1987" i="9"/>
  <c r="T1987" i="9"/>
  <c r="U1987" i="9"/>
  <c r="V1987" i="9"/>
  <c r="Q1988" i="9"/>
  <c r="R1988" i="9"/>
  <c r="S1988" i="9"/>
  <c r="T1988" i="9"/>
  <c r="U1988" i="9"/>
  <c r="V1988" i="9"/>
  <c r="Q1989" i="9"/>
  <c r="R1989" i="9"/>
  <c r="S1989" i="9"/>
  <c r="T1989" i="9"/>
  <c r="U1989" i="9"/>
  <c r="V1989" i="9"/>
  <c r="Q1990" i="9"/>
  <c r="R1990" i="9"/>
  <c r="S1990" i="9"/>
  <c r="T1990" i="9"/>
  <c r="U1990" i="9"/>
  <c r="V1990" i="9"/>
  <c r="Q1991" i="9"/>
  <c r="R1991" i="9"/>
  <c r="S1991" i="9"/>
  <c r="T1991" i="9"/>
  <c r="U1991" i="9"/>
  <c r="V1991" i="9"/>
  <c r="Q1992" i="9"/>
  <c r="R1992" i="9"/>
  <c r="S1992" i="9"/>
  <c r="T1992" i="9"/>
  <c r="U1992" i="9"/>
  <c r="V1992" i="9"/>
  <c r="Q1993" i="9"/>
  <c r="R1993" i="9"/>
  <c r="S1993" i="9"/>
  <c r="T1993" i="9"/>
  <c r="U1993" i="9"/>
  <c r="V1993" i="9"/>
  <c r="Q1994" i="9"/>
  <c r="R1994" i="9"/>
  <c r="S1994" i="9"/>
  <c r="T1994" i="9"/>
  <c r="U1994" i="9"/>
  <c r="V1994" i="9"/>
  <c r="Q1995" i="9"/>
  <c r="R1995" i="9"/>
  <c r="S1995" i="9"/>
  <c r="T1995" i="9"/>
  <c r="U1995" i="9"/>
  <c r="V1995" i="9"/>
  <c r="Q1996" i="9"/>
  <c r="R1996" i="9"/>
  <c r="S1996" i="9"/>
  <c r="T1996" i="9"/>
  <c r="U1996" i="9"/>
  <c r="V1996" i="9"/>
  <c r="Q1997" i="9"/>
  <c r="R1997" i="9"/>
  <c r="S1997" i="9"/>
  <c r="T1997" i="9"/>
  <c r="U1997" i="9"/>
  <c r="V1997" i="9"/>
  <c r="Q1998" i="9"/>
  <c r="R1998" i="9"/>
  <c r="S1998" i="9"/>
  <c r="T1998" i="9"/>
  <c r="U1998" i="9"/>
  <c r="V1998" i="9"/>
  <c r="Q1999" i="9"/>
  <c r="R1999" i="9"/>
  <c r="S1999" i="9"/>
  <c r="T1999" i="9"/>
  <c r="U1999" i="9"/>
  <c r="V1999" i="9"/>
  <c r="Q2000" i="9"/>
  <c r="R2000" i="9"/>
  <c r="S2000" i="9"/>
  <c r="T2000" i="9"/>
  <c r="U2000" i="9"/>
  <c r="V2000" i="9"/>
  <c r="Q2001" i="9"/>
  <c r="R2001" i="9"/>
  <c r="S2001" i="9"/>
  <c r="T2001" i="9"/>
  <c r="U2001" i="9"/>
  <c r="V2001" i="9"/>
  <c r="Q2002" i="9"/>
  <c r="R2002" i="9"/>
  <c r="S2002" i="9"/>
  <c r="T2002" i="9"/>
  <c r="U2002" i="9"/>
  <c r="V2002" i="9"/>
  <c r="Q2003" i="9"/>
  <c r="R2003" i="9"/>
  <c r="S2003" i="9"/>
  <c r="T2003" i="9"/>
  <c r="U2003" i="9"/>
  <c r="V2003" i="9"/>
  <c r="Q2004" i="9"/>
  <c r="R2004" i="9"/>
  <c r="S2004" i="9"/>
  <c r="T2004" i="9"/>
  <c r="U2004" i="9"/>
  <c r="V2004" i="9"/>
  <c r="Q2005" i="9"/>
  <c r="R2005" i="9"/>
  <c r="S2005" i="9"/>
  <c r="T2005" i="9"/>
  <c r="U2005" i="9"/>
  <c r="V2005" i="9"/>
  <c r="Q2006" i="9"/>
  <c r="R2006" i="9"/>
  <c r="S2006" i="9"/>
  <c r="T2006" i="9"/>
  <c r="U2006" i="9"/>
  <c r="V2006" i="9"/>
  <c r="Q2007" i="9"/>
  <c r="R2007" i="9"/>
  <c r="S2007" i="9"/>
  <c r="T2007" i="9"/>
  <c r="U2007" i="9"/>
  <c r="V2007" i="9"/>
  <c r="Q2008" i="9"/>
  <c r="R2008" i="9"/>
  <c r="S2008" i="9"/>
  <c r="T2008" i="9"/>
  <c r="U2008" i="9"/>
  <c r="V2008" i="9"/>
  <c r="Q2009" i="9"/>
  <c r="R2009" i="9"/>
  <c r="S2009" i="9"/>
  <c r="T2009" i="9"/>
  <c r="U2009" i="9"/>
  <c r="V2009" i="9"/>
  <c r="Q2010" i="9"/>
  <c r="R2010" i="9"/>
  <c r="S2010" i="9"/>
  <c r="T2010" i="9"/>
  <c r="U2010" i="9"/>
  <c r="V2010" i="9"/>
  <c r="Q2011" i="9"/>
  <c r="R2011" i="9"/>
  <c r="S2011" i="9"/>
  <c r="T2011" i="9"/>
  <c r="U2011" i="9"/>
  <c r="V2011" i="9"/>
  <c r="Q2012" i="9"/>
  <c r="R2012" i="9"/>
  <c r="S2012" i="9"/>
  <c r="T2012" i="9"/>
  <c r="U2012" i="9"/>
  <c r="V2012" i="9"/>
  <c r="Q2013" i="9"/>
  <c r="R2013" i="9"/>
  <c r="S2013" i="9"/>
  <c r="T2013" i="9"/>
  <c r="U2013" i="9"/>
  <c r="V2013" i="9"/>
  <c r="Q2014" i="9"/>
  <c r="R2014" i="9"/>
  <c r="S2014" i="9"/>
  <c r="T2014" i="9"/>
  <c r="U2014" i="9"/>
  <c r="V2014" i="9"/>
  <c r="Q2015" i="9"/>
  <c r="R2015" i="9"/>
  <c r="S2015" i="9"/>
  <c r="T2015" i="9"/>
  <c r="U2015" i="9"/>
  <c r="V2015" i="9"/>
  <c r="Q2016" i="9"/>
  <c r="R2016" i="9"/>
  <c r="S2016" i="9"/>
  <c r="T2016" i="9"/>
  <c r="U2016" i="9"/>
  <c r="V2016" i="9"/>
  <c r="Q2017" i="9"/>
  <c r="R2017" i="9"/>
  <c r="S2017" i="9"/>
  <c r="T2017" i="9"/>
  <c r="U2017" i="9"/>
  <c r="V2017" i="9"/>
  <c r="Q2018" i="9"/>
  <c r="R2018" i="9"/>
  <c r="S2018" i="9"/>
  <c r="T2018" i="9"/>
  <c r="U2018" i="9"/>
  <c r="V2018" i="9"/>
  <c r="Q2019" i="9"/>
  <c r="R2019" i="9"/>
  <c r="S2019" i="9"/>
  <c r="T2019" i="9"/>
  <c r="U2019" i="9"/>
  <c r="V2019" i="9"/>
  <c r="Q2020" i="9"/>
  <c r="R2020" i="9"/>
  <c r="S2020" i="9"/>
  <c r="T2020" i="9"/>
  <c r="U2020" i="9"/>
  <c r="V2020" i="9"/>
  <c r="Q2021" i="9"/>
  <c r="R2021" i="9"/>
  <c r="S2021" i="9"/>
  <c r="T2021" i="9"/>
  <c r="U2021" i="9"/>
  <c r="V2021" i="9"/>
  <c r="Q2022" i="9"/>
  <c r="R2022" i="9"/>
  <c r="S2022" i="9"/>
  <c r="T2022" i="9"/>
  <c r="U2022" i="9"/>
  <c r="V2022" i="9"/>
  <c r="Q2023" i="9"/>
  <c r="R2023" i="9"/>
  <c r="S2023" i="9"/>
  <c r="T2023" i="9"/>
  <c r="U2023" i="9"/>
  <c r="V2023" i="9"/>
  <c r="Q2024" i="9"/>
  <c r="R2024" i="9"/>
  <c r="S2024" i="9"/>
  <c r="T2024" i="9"/>
  <c r="U2024" i="9"/>
  <c r="V2024" i="9"/>
  <c r="Q2025" i="9"/>
  <c r="R2025" i="9"/>
  <c r="S2025" i="9"/>
  <c r="T2025" i="9"/>
  <c r="U2025" i="9"/>
  <c r="V2025" i="9"/>
  <c r="Q2026" i="9"/>
  <c r="R2026" i="9"/>
  <c r="S2026" i="9"/>
  <c r="T2026" i="9"/>
  <c r="U2026" i="9"/>
  <c r="V2026" i="9"/>
  <c r="Q2027" i="9"/>
  <c r="R2027" i="9"/>
  <c r="S2027" i="9"/>
  <c r="T2027" i="9"/>
  <c r="U2027" i="9"/>
  <c r="V2027" i="9"/>
  <c r="Q2028" i="9"/>
  <c r="R2028" i="9"/>
  <c r="S2028" i="9"/>
  <c r="T2028" i="9"/>
  <c r="U2028" i="9"/>
  <c r="V2028" i="9"/>
  <c r="Q2029" i="9"/>
  <c r="R2029" i="9"/>
  <c r="S2029" i="9"/>
  <c r="T2029" i="9"/>
  <c r="U2029" i="9"/>
  <c r="V2029" i="9"/>
  <c r="Q2030" i="9"/>
  <c r="R2030" i="9"/>
  <c r="S2030" i="9"/>
  <c r="T2030" i="9"/>
  <c r="U2030" i="9"/>
  <c r="V2030" i="9"/>
  <c r="Q2031" i="9"/>
  <c r="R2031" i="9"/>
  <c r="S2031" i="9"/>
  <c r="T2031" i="9"/>
  <c r="U2031" i="9"/>
  <c r="V2031" i="9"/>
  <c r="Q2032" i="9"/>
  <c r="R2032" i="9"/>
  <c r="S2032" i="9"/>
  <c r="T2032" i="9"/>
  <c r="U2032" i="9"/>
  <c r="V2032" i="9"/>
  <c r="Q2033" i="9"/>
  <c r="R2033" i="9"/>
  <c r="S2033" i="9"/>
  <c r="T2033" i="9"/>
  <c r="U2033" i="9"/>
  <c r="V2033" i="9"/>
  <c r="Q2034" i="9"/>
  <c r="R2034" i="9"/>
  <c r="S2034" i="9"/>
  <c r="T2034" i="9"/>
  <c r="U2034" i="9"/>
  <c r="V2034" i="9"/>
  <c r="Q2035" i="9"/>
  <c r="R2035" i="9"/>
  <c r="S2035" i="9"/>
  <c r="T2035" i="9"/>
  <c r="U2035" i="9"/>
  <c r="V2035" i="9"/>
  <c r="Q2036" i="9"/>
  <c r="R2036" i="9"/>
  <c r="S2036" i="9"/>
  <c r="T2036" i="9"/>
  <c r="U2036" i="9"/>
  <c r="V2036" i="9"/>
  <c r="Q2037" i="9"/>
  <c r="R2037" i="9"/>
  <c r="S2037" i="9"/>
  <c r="T2037" i="9"/>
  <c r="U2037" i="9"/>
  <c r="V2037" i="9"/>
  <c r="Q2038" i="9"/>
  <c r="R2038" i="9"/>
  <c r="S2038" i="9"/>
  <c r="T2038" i="9"/>
  <c r="U2038" i="9"/>
  <c r="V2038" i="9"/>
  <c r="Q2039" i="9"/>
  <c r="R2039" i="9"/>
  <c r="S2039" i="9"/>
  <c r="T2039" i="9"/>
  <c r="U2039" i="9"/>
  <c r="V2039" i="9"/>
  <c r="Q2040" i="9"/>
  <c r="R2040" i="9"/>
  <c r="S2040" i="9"/>
  <c r="T2040" i="9"/>
  <c r="U2040" i="9"/>
  <c r="V2040" i="9"/>
  <c r="Q2041" i="9"/>
  <c r="R2041" i="9"/>
  <c r="S2041" i="9"/>
  <c r="T2041" i="9"/>
  <c r="U2041" i="9"/>
  <c r="V2041" i="9"/>
  <c r="Q2042" i="9"/>
  <c r="R2042" i="9"/>
  <c r="S2042" i="9"/>
  <c r="T2042" i="9"/>
  <c r="U2042" i="9"/>
  <c r="V2042" i="9"/>
  <c r="Q2043" i="9"/>
  <c r="R2043" i="9"/>
  <c r="S2043" i="9"/>
  <c r="T2043" i="9"/>
  <c r="U2043" i="9"/>
  <c r="V2043" i="9"/>
  <c r="Q2044" i="9"/>
  <c r="R2044" i="9"/>
  <c r="S2044" i="9"/>
  <c r="T2044" i="9"/>
  <c r="U2044" i="9"/>
  <c r="V2044" i="9"/>
  <c r="Q2045" i="9"/>
  <c r="R2045" i="9"/>
  <c r="S2045" i="9"/>
  <c r="T2045" i="9"/>
  <c r="U2045" i="9"/>
  <c r="V2045" i="9"/>
  <c r="Q2046" i="9"/>
  <c r="R2046" i="9"/>
  <c r="S2046" i="9"/>
  <c r="T2046" i="9"/>
  <c r="U2046" i="9"/>
  <c r="V2046" i="9"/>
  <c r="Q2047" i="9"/>
  <c r="R2047" i="9"/>
  <c r="S2047" i="9"/>
  <c r="T2047" i="9"/>
  <c r="U2047" i="9"/>
  <c r="V2047" i="9"/>
  <c r="Q2048" i="9"/>
  <c r="R2048" i="9"/>
  <c r="S2048" i="9"/>
  <c r="T2048" i="9"/>
  <c r="U2048" i="9"/>
  <c r="V2048" i="9"/>
  <c r="Q2049" i="9"/>
  <c r="R2049" i="9"/>
  <c r="S2049" i="9"/>
  <c r="T2049" i="9"/>
  <c r="U2049" i="9"/>
  <c r="V2049" i="9"/>
  <c r="Q2050" i="9"/>
  <c r="R2050" i="9"/>
  <c r="S2050" i="9"/>
  <c r="T2050" i="9"/>
  <c r="U2050" i="9"/>
  <c r="V2050" i="9"/>
  <c r="Q2051" i="9"/>
  <c r="R2051" i="9"/>
  <c r="S2051" i="9"/>
  <c r="T2051" i="9"/>
  <c r="U2051" i="9"/>
  <c r="V2051" i="9"/>
  <c r="Q2052" i="9"/>
  <c r="R2052" i="9"/>
  <c r="S2052" i="9"/>
  <c r="T2052" i="9"/>
  <c r="U2052" i="9"/>
  <c r="V2052" i="9"/>
  <c r="Q2053" i="9"/>
  <c r="R2053" i="9"/>
  <c r="S2053" i="9"/>
  <c r="T2053" i="9"/>
  <c r="U2053" i="9"/>
  <c r="V2053" i="9"/>
  <c r="Q2054" i="9"/>
  <c r="R2054" i="9"/>
  <c r="S2054" i="9"/>
  <c r="T2054" i="9"/>
  <c r="U2054" i="9"/>
  <c r="V2054" i="9"/>
  <c r="Q2055" i="9"/>
  <c r="R2055" i="9"/>
  <c r="S2055" i="9"/>
  <c r="T2055" i="9"/>
  <c r="U2055" i="9"/>
  <c r="V2055" i="9"/>
  <c r="Q2056" i="9"/>
  <c r="R2056" i="9"/>
  <c r="S2056" i="9"/>
  <c r="T2056" i="9"/>
  <c r="U2056" i="9"/>
  <c r="V2056" i="9"/>
  <c r="Q2057" i="9"/>
  <c r="R2057" i="9"/>
  <c r="S2057" i="9"/>
  <c r="T2057" i="9"/>
  <c r="U2057" i="9"/>
  <c r="V2057" i="9"/>
  <c r="Q2058" i="9"/>
  <c r="R2058" i="9"/>
  <c r="S2058" i="9"/>
  <c r="T2058" i="9"/>
  <c r="U2058" i="9"/>
  <c r="V2058" i="9"/>
  <c r="Q2059" i="9"/>
  <c r="R2059" i="9"/>
  <c r="S2059" i="9"/>
  <c r="T2059" i="9"/>
  <c r="U2059" i="9"/>
  <c r="V2059" i="9"/>
  <c r="Q2060" i="9"/>
  <c r="R2060" i="9"/>
  <c r="S2060" i="9"/>
  <c r="T2060" i="9"/>
  <c r="U2060" i="9"/>
  <c r="V2060" i="9"/>
  <c r="Q2061" i="9"/>
  <c r="R2061" i="9"/>
  <c r="S2061" i="9"/>
  <c r="T2061" i="9"/>
  <c r="U2061" i="9"/>
  <c r="V2061" i="9"/>
  <c r="Q2062" i="9"/>
  <c r="R2062" i="9"/>
  <c r="S2062" i="9"/>
  <c r="T2062" i="9"/>
  <c r="U2062" i="9"/>
  <c r="V2062" i="9"/>
  <c r="Q2063" i="9"/>
  <c r="R2063" i="9"/>
  <c r="S2063" i="9"/>
  <c r="T2063" i="9"/>
  <c r="U2063" i="9"/>
  <c r="V2063" i="9"/>
  <c r="Q2064" i="9"/>
  <c r="R2064" i="9"/>
  <c r="S2064" i="9"/>
  <c r="T2064" i="9"/>
  <c r="U2064" i="9"/>
  <c r="V2064" i="9"/>
  <c r="Q2065" i="9"/>
  <c r="R2065" i="9"/>
  <c r="S2065" i="9"/>
  <c r="T2065" i="9"/>
  <c r="U2065" i="9"/>
  <c r="V2065" i="9"/>
  <c r="Q2066" i="9"/>
  <c r="R2066" i="9"/>
  <c r="S2066" i="9"/>
  <c r="T2066" i="9"/>
  <c r="U2066" i="9"/>
  <c r="V2066" i="9"/>
  <c r="Q2067" i="9"/>
  <c r="R2067" i="9"/>
  <c r="S2067" i="9"/>
  <c r="T2067" i="9"/>
  <c r="U2067" i="9"/>
  <c r="V2067" i="9"/>
  <c r="Q2068" i="9"/>
  <c r="R2068" i="9"/>
  <c r="S2068" i="9"/>
  <c r="T2068" i="9"/>
  <c r="U2068" i="9"/>
  <c r="V2068" i="9"/>
  <c r="Q2069" i="9"/>
  <c r="R2069" i="9"/>
  <c r="S2069" i="9"/>
  <c r="T2069" i="9"/>
  <c r="U2069" i="9"/>
  <c r="V2069" i="9"/>
  <c r="Q2070" i="9"/>
  <c r="R2070" i="9"/>
  <c r="S2070" i="9"/>
  <c r="T2070" i="9"/>
  <c r="U2070" i="9"/>
  <c r="V2070" i="9"/>
  <c r="Q2071" i="9"/>
  <c r="R2071" i="9"/>
  <c r="S2071" i="9"/>
  <c r="T2071" i="9"/>
  <c r="U2071" i="9"/>
  <c r="V2071" i="9"/>
  <c r="Q2072" i="9"/>
  <c r="R2072" i="9"/>
  <c r="S2072" i="9"/>
  <c r="T2072" i="9"/>
  <c r="U2072" i="9"/>
  <c r="V2072" i="9"/>
  <c r="Q2073" i="9"/>
  <c r="R2073" i="9"/>
  <c r="S2073" i="9"/>
  <c r="T2073" i="9"/>
  <c r="U2073" i="9"/>
  <c r="V2073" i="9"/>
  <c r="Q2074" i="9"/>
  <c r="R2074" i="9"/>
  <c r="S2074" i="9"/>
  <c r="T2074" i="9"/>
  <c r="U2074" i="9"/>
  <c r="V2074" i="9"/>
  <c r="Q2075" i="9"/>
  <c r="R2075" i="9"/>
  <c r="S2075" i="9"/>
  <c r="T2075" i="9"/>
  <c r="U2075" i="9"/>
  <c r="V2075" i="9"/>
  <c r="Q2076" i="9"/>
  <c r="R2076" i="9"/>
  <c r="S2076" i="9"/>
  <c r="T2076" i="9"/>
  <c r="U2076" i="9"/>
  <c r="V2076" i="9"/>
  <c r="Q2077" i="9"/>
  <c r="R2077" i="9"/>
  <c r="S2077" i="9"/>
  <c r="T2077" i="9"/>
  <c r="U2077" i="9"/>
  <c r="V2077" i="9"/>
  <c r="Q2078" i="9"/>
  <c r="R2078" i="9"/>
  <c r="S2078" i="9"/>
  <c r="T2078" i="9"/>
  <c r="U2078" i="9"/>
  <c r="V2078" i="9"/>
  <c r="Q2079" i="9"/>
  <c r="R2079" i="9"/>
  <c r="S2079" i="9"/>
  <c r="T2079" i="9"/>
  <c r="U2079" i="9"/>
  <c r="V2079" i="9"/>
  <c r="Q2080" i="9"/>
  <c r="R2080" i="9"/>
  <c r="S2080" i="9"/>
  <c r="T2080" i="9"/>
  <c r="U2080" i="9"/>
  <c r="V2080" i="9"/>
  <c r="Q2081" i="9"/>
  <c r="R2081" i="9"/>
  <c r="S2081" i="9"/>
  <c r="T2081" i="9"/>
  <c r="U2081" i="9"/>
  <c r="V2081" i="9"/>
  <c r="Q2082" i="9"/>
  <c r="R2082" i="9"/>
  <c r="S2082" i="9"/>
  <c r="T2082" i="9"/>
  <c r="U2082" i="9"/>
  <c r="V2082" i="9"/>
  <c r="Q2083" i="9"/>
  <c r="R2083" i="9"/>
  <c r="S2083" i="9"/>
  <c r="T2083" i="9"/>
  <c r="U2083" i="9"/>
  <c r="V2083" i="9"/>
  <c r="Q2084" i="9"/>
  <c r="R2084" i="9"/>
  <c r="S2084" i="9"/>
  <c r="T2084" i="9"/>
  <c r="U2084" i="9"/>
  <c r="V2084" i="9"/>
  <c r="Q2085" i="9"/>
  <c r="R2085" i="9"/>
  <c r="S2085" i="9"/>
  <c r="T2085" i="9"/>
  <c r="U2085" i="9"/>
  <c r="V2085" i="9"/>
  <c r="Q2086" i="9"/>
  <c r="R2086" i="9"/>
  <c r="S2086" i="9"/>
  <c r="T2086" i="9"/>
  <c r="U2086" i="9"/>
  <c r="V2086" i="9"/>
  <c r="Q2087" i="9"/>
  <c r="R2087" i="9"/>
  <c r="S2087" i="9"/>
  <c r="T2087" i="9"/>
  <c r="U2087" i="9"/>
  <c r="V2087" i="9"/>
  <c r="Q2088" i="9"/>
  <c r="R2088" i="9"/>
  <c r="S2088" i="9"/>
  <c r="T2088" i="9"/>
  <c r="U2088" i="9"/>
  <c r="V2088" i="9"/>
  <c r="Q2089" i="9"/>
  <c r="R2089" i="9"/>
  <c r="S2089" i="9"/>
  <c r="T2089" i="9"/>
  <c r="U2089" i="9"/>
  <c r="V2089" i="9"/>
  <c r="Q2090" i="9"/>
  <c r="R2090" i="9"/>
  <c r="S2090" i="9"/>
  <c r="T2090" i="9"/>
  <c r="U2090" i="9"/>
  <c r="V2090" i="9"/>
  <c r="Q2091" i="9"/>
  <c r="R2091" i="9"/>
  <c r="S2091" i="9"/>
  <c r="T2091" i="9"/>
  <c r="U2091" i="9"/>
  <c r="V2091" i="9"/>
  <c r="Q2092" i="9"/>
  <c r="R2092" i="9"/>
  <c r="S2092" i="9"/>
  <c r="T2092" i="9"/>
  <c r="U2092" i="9"/>
  <c r="V2092" i="9"/>
  <c r="Q2093" i="9"/>
  <c r="R2093" i="9"/>
  <c r="S2093" i="9"/>
  <c r="T2093" i="9"/>
  <c r="U2093" i="9"/>
  <c r="V2093" i="9"/>
  <c r="Q2094" i="9"/>
  <c r="R2094" i="9"/>
  <c r="S2094" i="9"/>
  <c r="T2094" i="9"/>
  <c r="U2094" i="9"/>
  <c r="V2094" i="9"/>
  <c r="Q2095" i="9"/>
  <c r="R2095" i="9"/>
  <c r="S2095" i="9"/>
  <c r="T2095" i="9"/>
  <c r="U2095" i="9"/>
  <c r="V2095" i="9"/>
  <c r="Q2096" i="9"/>
  <c r="R2096" i="9"/>
  <c r="S2096" i="9"/>
  <c r="T2096" i="9"/>
  <c r="U2096" i="9"/>
  <c r="V2096" i="9"/>
  <c r="Q2097" i="9"/>
  <c r="R2097" i="9"/>
  <c r="S2097" i="9"/>
  <c r="T2097" i="9"/>
  <c r="U2097" i="9"/>
  <c r="V2097" i="9"/>
  <c r="Q2098" i="9"/>
  <c r="R2098" i="9"/>
  <c r="S2098" i="9"/>
  <c r="T2098" i="9"/>
  <c r="U2098" i="9"/>
  <c r="V2098" i="9"/>
  <c r="Q2099" i="9"/>
  <c r="R2099" i="9"/>
  <c r="S2099" i="9"/>
  <c r="T2099" i="9"/>
  <c r="U2099" i="9"/>
  <c r="V2099" i="9"/>
  <c r="Q2100" i="9"/>
  <c r="R2100" i="9"/>
  <c r="S2100" i="9"/>
  <c r="T2100" i="9"/>
  <c r="U2100" i="9"/>
  <c r="V2100" i="9"/>
  <c r="Q2101" i="9"/>
  <c r="R2101" i="9"/>
  <c r="S2101" i="9"/>
  <c r="T2101" i="9"/>
  <c r="U2101" i="9"/>
  <c r="V2101" i="9"/>
  <c r="Q2102" i="9"/>
  <c r="R2102" i="9"/>
  <c r="S2102" i="9"/>
  <c r="T2102" i="9"/>
  <c r="U2102" i="9"/>
  <c r="V2102" i="9"/>
  <c r="Q2103" i="9"/>
  <c r="R2103" i="9"/>
  <c r="S2103" i="9"/>
  <c r="T2103" i="9"/>
  <c r="U2103" i="9"/>
  <c r="V2103" i="9"/>
  <c r="Q2104" i="9"/>
  <c r="R2104" i="9"/>
  <c r="S2104" i="9"/>
  <c r="T2104" i="9"/>
  <c r="U2104" i="9"/>
  <c r="V2104" i="9"/>
  <c r="Q2105" i="9"/>
  <c r="R2105" i="9"/>
  <c r="S2105" i="9"/>
  <c r="T2105" i="9"/>
  <c r="U2105" i="9"/>
  <c r="V2105" i="9"/>
  <c r="Q2106" i="9"/>
  <c r="R2106" i="9"/>
  <c r="S2106" i="9"/>
  <c r="T2106" i="9"/>
  <c r="U2106" i="9"/>
  <c r="V2106" i="9"/>
  <c r="Q2107" i="9"/>
  <c r="R2107" i="9"/>
  <c r="S2107" i="9"/>
  <c r="T2107" i="9"/>
  <c r="U2107" i="9"/>
  <c r="V2107" i="9"/>
  <c r="Q2108" i="9"/>
  <c r="R2108" i="9"/>
  <c r="S2108" i="9"/>
  <c r="T2108" i="9"/>
  <c r="U2108" i="9"/>
  <c r="V2108" i="9"/>
  <c r="Q2109" i="9"/>
  <c r="R2109" i="9"/>
  <c r="S2109" i="9"/>
  <c r="T2109" i="9"/>
  <c r="U2109" i="9"/>
  <c r="V2109" i="9"/>
  <c r="Q2110" i="9"/>
  <c r="R2110" i="9"/>
  <c r="S2110" i="9"/>
  <c r="T2110" i="9"/>
  <c r="U2110" i="9"/>
  <c r="V2110" i="9"/>
  <c r="Q2111" i="9"/>
  <c r="R2111" i="9"/>
  <c r="S2111" i="9"/>
  <c r="T2111" i="9"/>
  <c r="U2111" i="9"/>
  <c r="V2111" i="9"/>
  <c r="Q2112" i="9"/>
  <c r="R2112" i="9"/>
  <c r="S2112" i="9"/>
  <c r="T2112" i="9"/>
  <c r="U2112" i="9"/>
  <c r="V2112" i="9"/>
  <c r="Q2113" i="9"/>
  <c r="R2113" i="9"/>
  <c r="S2113" i="9"/>
  <c r="T2113" i="9"/>
  <c r="U2113" i="9"/>
  <c r="V2113" i="9"/>
  <c r="Q2114" i="9"/>
  <c r="R2114" i="9"/>
  <c r="S2114" i="9"/>
  <c r="T2114" i="9"/>
  <c r="U2114" i="9"/>
  <c r="V2114" i="9"/>
  <c r="Q2115" i="9"/>
  <c r="R2115" i="9"/>
  <c r="S2115" i="9"/>
  <c r="T2115" i="9"/>
  <c r="U2115" i="9"/>
  <c r="V2115" i="9"/>
  <c r="Q2116" i="9"/>
  <c r="R2116" i="9"/>
  <c r="S2116" i="9"/>
  <c r="T2116" i="9"/>
  <c r="U2116" i="9"/>
  <c r="V2116" i="9"/>
  <c r="Q2117" i="9"/>
  <c r="R2117" i="9"/>
  <c r="S2117" i="9"/>
  <c r="T2117" i="9"/>
  <c r="U2117" i="9"/>
  <c r="V2117" i="9"/>
  <c r="Q2118" i="9"/>
  <c r="R2118" i="9"/>
  <c r="S2118" i="9"/>
  <c r="T2118" i="9"/>
  <c r="U2118" i="9"/>
  <c r="V2118" i="9"/>
  <c r="Q2119" i="9"/>
  <c r="R2119" i="9"/>
  <c r="S2119" i="9"/>
  <c r="T2119" i="9"/>
  <c r="U2119" i="9"/>
  <c r="V2119" i="9"/>
  <c r="Q2120" i="9"/>
  <c r="R2120" i="9"/>
  <c r="S2120" i="9"/>
  <c r="T2120" i="9"/>
  <c r="U2120" i="9"/>
  <c r="V2120" i="9"/>
  <c r="Q2121" i="9"/>
  <c r="R2121" i="9"/>
  <c r="S2121" i="9"/>
  <c r="T2121" i="9"/>
  <c r="U2121" i="9"/>
  <c r="V2121" i="9"/>
  <c r="Q2122" i="9"/>
  <c r="R2122" i="9"/>
  <c r="S2122" i="9"/>
  <c r="T2122" i="9"/>
  <c r="U2122" i="9"/>
  <c r="V2122" i="9"/>
  <c r="Q2123" i="9"/>
  <c r="R2123" i="9"/>
  <c r="S2123" i="9"/>
  <c r="T2123" i="9"/>
  <c r="U2123" i="9"/>
  <c r="V2123" i="9"/>
  <c r="Q2124" i="9"/>
  <c r="R2124" i="9"/>
  <c r="S2124" i="9"/>
  <c r="T2124" i="9"/>
  <c r="U2124" i="9"/>
  <c r="V2124" i="9"/>
  <c r="Q2125" i="9"/>
  <c r="R2125" i="9"/>
  <c r="S2125" i="9"/>
  <c r="T2125" i="9"/>
  <c r="U2125" i="9"/>
  <c r="V2125" i="9"/>
  <c r="Q2126" i="9"/>
  <c r="R2126" i="9"/>
  <c r="S2126" i="9"/>
  <c r="T2126" i="9"/>
  <c r="U2126" i="9"/>
  <c r="V2126" i="9"/>
  <c r="Q2127" i="9"/>
  <c r="R2127" i="9"/>
  <c r="S2127" i="9"/>
  <c r="T2127" i="9"/>
  <c r="U2127" i="9"/>
  <c r="V2127" i="9"/>
  <c r="Q2128" i="9"/>
  <c r="R2128" i="9"/>
  <c r="S2128" i="9"/>
  <c r="T2128" i="9"/>
  <c r="U2128" i="9"/>
  <c r="V2128" i="9"/>
  <c r="Q2129" i="9"/>
  <c r="R2129" i="9"/>
  <c r="S2129" i="9"/>
  <c r="T2129" i="9"/>
  <c r="U2129" i="9"/>
  <c r="V2129" i="9"/>
  <c r="Q2130" i="9"/>
  <c r="R2130" i="9"/>
  <c r="S2130" i="9"/>
  <c r="T2130" i="9"/>
  <c r="U2130" i="9"/>
  <c r="V2130" i="9"/>
  <c r="Q2131" i="9"/>
  <c r="R2131" i="9"/>
  <c r="S2131" i="9"/>
  <c r="T2131" i="9"/>
  <c r="U2131" i="9"/>
  <c r="V2131" i="9"/>
  <c r="Q2132" i="9"/>
  <c r="R2132" i="9"/>
  <c r="S2132" i="9"/>
  <c r="T2132" i="9"/>
  <c r="U2132" i="9"/>
  <c r="V2132" i="9"/>
  <c r="Q2133" i="9"/>
  <c r="R2133" i="9"/>
  <c r="S2133" i="9"/>
  <c r="T2133" i="9"/>
  <c r="U2133" i="9"/>
  <c r="V2133" i="9"/>
  <c r="Q2134" i="9"/>
  <c r="R2134" i="9"/>
  <c r="S2134" i="9"/>
  <c r="T2134" i="9"/>
  <c r="U2134" i="9"/>
  <c r="V2134" i="9"/>
  <c r="Q2135" i="9"/>
  <c r="R2135" i="9"/>
  <c r="S2135" i="9"/>
  <c r="T2135" i="9"/>
  <c r="U2135" i="9"/>
  <c r="V2135" i="9"/>
  <c r="Q2136" i="9"/>
  <c r="R2136" i="9"/>
  <c r="S2136" i="9"/>
  <c r="T2136" i="9"/>
  <c r="U2136" i="9"/>
  <c r="V2136" i="9"/>
  <c r="Q2137" i="9"/>
  <c r="R2137" i="9"/>
  <c r="S2137" i="9"/>
  <c r="T2137" i="9"/>
  <c r="U2137" i="9"/>
  <c r="V2137" i="9"/>
  <c r="Q2138" i="9"/>
  <c r="R2138" i="9"/>
  <c r="S2138" i="9"/>
  <c r="T2138" i="9"/>
  <c r="U2138" i="9"/>
  <c r="V2138" i="9"/>
  <c r="Q2139" i="9"/>
  <c r="R2139" i="9"/>
  <c r="S2139" i="9"/>
  <c r="T2139" i="9"/>
  <c r="U2139" i="9"/>
  <c r="V2139" i="9"/>
  <c r="Q2140" i="9"/>
  <c r="R2140" i="9"/>
  <c r="S2140" i="9"/>
  <c r="T2140" i="9"/>
  <c r="U2140" i="9"/>
  <c r="V2140" i="9"/>
  <c r="Q2141" i="9"/>
  <c r="R2141" i="9"/>
  <c r="S2141" i="9"/>
  <c r="T2141" i="9"/>
  <c r="U2141" i="9"/>
  <c r="V2141" i="9"/>
  <c r="Q2142" i="9"/>
  <c r="R2142" i="9"/>
  <c r="S2142" i="9"/>
  <c r="T2142" i="9"/>
  <c r="U2142" i="9"/>
  <c r="V2142" i="9"/>
  <c r="Q2143" i="9"/>
  <c r="R2143" i="9"/>
  <c r="S2143" i="9"/>
  <c r="T2143" i="9"/>
  <c r="U2143" i="9"/>
  <c r="V2143" i="9"/>
  <c r="Q2144" i="9"/>
  <c r="R2144" i="9"/>
  <c r="S2144" i="9"/>
  <c r="T2144" i="9"/>
  <c r="U2144" i="9"/>
  <c r="V2144" i="9"/>
  <c r="Q2145" i="9"/>
  <c r="R2145" i="9"/>
  <c r="S2145" i="9"/>
  <c r="T2145" i="9"/>
  <c r="U2145" i="9"/>
  <c r="V2145" i="9"/>
  <c r="Q2146" i="9"/>
  <c r="R2146" i="9"/>
  <c r="S2146" i="9"/>
  <c r="T2146" i="9"/>
  <c r="U2146" i="9"/>
  <c r="V2146" i="9"/>
  <c r="Q2147" i="9"/>
  <c r="R2147" i="9"/>
  <c r="S2147" i="9"/>
  <c r="T2147" i="9"/>
  <c r="U2147" i="9"/>
  <c r="V2147" i="9"/>
  <c r="Q2148" i="9"/>
  <c r="R2148" i="9"/>
  <c r="S2148" i="9"/>
  <c r="T2148" i="9"/>
  <c r="U2148" i="9"/>
  <c r="V2148" i="9"/>
  <c r="Q2149" i="9"/>
  <c r="R2149" i="9"/>
  <c r="S2149" i="9"/>
  <c r="T2149" i="9"/>
  <c r="U2149" i="9"/>
  <c r="V2149" i="9"/>
  <c r="Q2150" i="9"/>
  <c r="R2150" i="9"/>
  <c r="S2150" i="9"/>
  <c r="T2150" i="9"/>
  <c r="U2150" i="9"/>
  <c r="V2150" i="9"/>
  <c r="Q2151" i="9"/>
  <c r="R2151" i="9"/>
  <c r="S2151" i="9"/>
  <c r="T2151" i="9"/>
  <c r="U2151" i="9"/>
  <c r="V2151" i="9"/>
  <c r="Q2152" i="9"/>
  <c r="R2152" i="9"/>
  <c r="S2152" i="9"/>
  <c r="T2152" i="9"/>
  <c r="U2152" i="9"/>
  <c r="V2152" i="9"/>
  <c r="Q2153" i="9"/>
  <c r="R2153" i="9"/>
  <c r="S2153" i="9"/>
  <c r="T2153" i="9"/>
  <c r="U2153" i="9"/>
  <c r="V2153" i="9"/>
  <c r="Q2154" i="9"/>
  <c r="R2154" i="9"/>
  <c r="S2154" i="9"/>
  <c r="T2154" i="9"/>
  <c r="U2154" i="9"/>
  <c r="V2154" i="9"/>
  <c r="Q2155" i="9"/>
  <c r="R2155" i="9"/>
  <c r="S2155" i="9"/>
  <c r="T2155" i="9"/>
  <c r="U2155" i="9"/>
  <c r="V2155" i="9"/>
  <c r="Q2156" i="9"/>
  <c r="R2156" i="9"/>
  <c r="S2156" i="9"/>
  <c r="T2156" i="9"/>
  <c r="U2156" i="9"/>
  <c r="V2156" i="9"/>
  <c r="Q2157" i="9"/>
  <c r="R2157" i="9"/>
  <c r="S2157" i="9"/>
  <c r="T2157" i="9"/>
  <c r="U2157" i="9"/>
  <c r="V2157" i="9"/>
  <c r="Q2158" i="9"/>
  <c r="R2158" i="9"/>
  <c r="S2158" i="9"/>
  <c r="T2158" i="9"/>
  <c r="U2158" i="9"/>
  <c r="V2158" i="9"/>
  <c r="Q2159" i="9"/>
  <c r="R2159" i="9"/>
  <c r="S2159" i="9"/>
  <c r="T2159" i="9"/>
  <c r="U2159" i="9"/>
  <c r="V2159" i="9"/>
  <c r="Q2160" i="9"/>
  <c r="R2160" i="9"/>
  <c r="S2160" i="9"/>
  <c r="T2160" i="9"/>
  <c r="U2160" i="9"/>
  <c r="V2160" i="9"/>
  <c r="Q2161" i="9"/>
  <c r="R2161" i="9"/>
  <c r="S2161" i="9"/>
  <c r="T2161" i="9"/>
  <c r="U2161" i="9"/>
  <c r="V2161" i="9"/>
  <c r="Q2162" i="9"/>
  <c r="R2162" i="9"/>
  <c r="S2162" i="9"/>
  <c r="T2162" i="9"/>
  <c r="U2162" i="9"/>
  <c r="V2162" i="9"/>
  <c r="Q2163" i="9"/>
  <c r="R2163" i="9"/>
  <c r="S2163" i="9"/>
  <c r="T2163" i="9"/>
  <c r="U2163" i="9"/>
  <c r="V2163" i="9"/>
  <c r="Q2164" i="9"/>
  <c r="R2164" i="9"/>
  <c r="S2164" i="9"/>
  <c r="T2164" i="9"/>
  <c r="U2164" i="9"/>
  <c r="V2164" i="9"/>
  <c r="Q2165" i="9"/>
  <c r="R2165" i="9"/>
  <c r="S2165" i="9"/>
  <c r="T2165" i="9"/>
  <c r="U2165" i="9"/>
  <c r="V2165" i="9"/>
  <c r="Q2166" i="9"/>
  <c r="R2166" i="9"/>
  <c r="S2166" i="9"/>
  <c r="T2166" i="9"/>
  <c r="U2166" i="9"/>
  <c r="V2166" i="9"/>
  <c r="Q2167" i="9"/>
  <c r="R2167" i="9"/>
  <c r="S2167" i="9"/>
  <c r="T2167" i="9"/>
  <c r="U2167" i="9"/>
  <c r="V2167" i="9"/>
  <c r="Q2168" i="9"/>
  <c r="R2168" i="9"/>
  <c r="S2168" i="9"/>
  <c r="T2168" i="9"/>
  <c r="U2168" i="9"/>
  <c r="V2168" i="9"/>
  <c r="Q2169" i="9"/>
  <c r="R2169" i="9"/>
  <c r="S2169" i="9"/>
  <c r="T2169" i="9"/>
  <c r="U2169" i="9"/>
  <c r="V2169" i="9"/>
  <c r="Q2170" i="9"/>
  <c r="R2170" i="9"/>
  <c r="S2170" i="9"/>
  <c r="T2170" i="9"/>
  <c r="U2170" i="9"/>
  <c r="V2170" i="9"/>
  <c r="Q2171" i="9"/>
  <c r="R2171" i="9"/>
  <c r="S2171" i="9"/>
  <c r="T2171" i="9"/>
  <c r="U2171" i="9"/>
  <c r="V2171" i="9"/>
  <c r="Q2172" i="9"/>
  <c r="R2172" i="9"/>
  <c r="S2172" i="9"/>
  <c r="T2172" i="9"/>
  <c r="U2172" i="9"/>
  <c r="V2172" i="9"/>
  <c r="Q2173" i="9"/>
  <c r="R2173" i="9"/>
  <c r="S2173" i="9"/>
  <c r="T2173" i="9"/>
  <c r="U2173" i="9"/>
  <c r="V2173" i="9"/>
  <c r="Q2174" i="9"/>
  <c r="R2174" i="9"/>
  <c r="S2174" i="9"/>
  <c r="T2174" i="9"/>
  <c r="U2174" i="9"/>
  <c r="V2174" i="9"/>
  <c r="Q2175" i="9"/>
  <c r="R2175" i="9"/>
  <c r="S2175" i="9"/>
  <c r="T2175" i="9"/>
  <c r="U2175" i="9"/>
  <c r="V2175" i="9"/>
  <c r="Q2176" i="9"/>
  <c r="R2176" i="9"/>
  <c r="S2176" i="9"/>
  <c r="T2176" i="9"/>
  <c r="U2176" i="9"/>
  <c r="V2176" i="9"/>
  <c r="Q2177" i="9"/>
  <c r="R2177" i="9"/>
  <c r="S2177" i="9"/>
  <c r="T2177" i="9"/>
  <c r="U2177" i="9"/>
  <c r="V2177" i="9"/>
  <c r="Q2178" i="9"/>
  <c r="R2178" i="9"/>
  <c r="S2178" i="9"/>
  <c r="T2178" i="9"/>
  <c r="U2178" i="9"/>
  <c r="V2178" i="9"/>
  <c r="Q2179" i="9"/>
  <c r="R2179" i="9"/>
  <c r="S2179" i="9"/>
  <c r="T2179" i="9"/>
  <c r="U2179" i="9"/>
  <c r="V2179" i="9"/>
  <c r="Q2180" i="9"/>
  <c r="R2180" i="9"/>
  <c r="S2180" i="9"/>
  <c r="T2180" i="9"/>
  <c r="U2180" i="9"/>
  <c r="V2180" i="9"/>
  <c r="Q2181" i="9"/>
  <c r="R2181" i="9"/>
  <c r="S2181" i="9"/>
  <c r="T2181" i="9"/>
  <c r="U2181" i="9"/>
  <c r="V2181" i="9"/>
  <c r="Q2182" i="9"/>
  <c r="R2182" i="9"/>
  <c r="S2182" i="9"/>
  <c r="T2182" i="9"/>
  <c r="U2182" i="9"/>
  <c r="V2182" i="9"/>
  <c r="Q2183" i="9"/>
  <c r="R2183" i="9"/>
  <c r="S2183" i="9"/>
  <c r="T2183" i="9"/>
  <c r="U2183" i="9"/>
  <c r="V2183" i="9"/>
  <c r="Q2184" i="9"/>
  <c r="R2184" i="9"/>
  <c r="S2184" i="9"/>
  <c r="T2184" i="9"/>
  <c r="U2184" i="9"/>
  <c r="V2184" i="9"/>
  <c r="Q2185" i="9"/>
  <c r="R2185" i="9"/>
  <c r="S2185" i="9"/>
  <c r="T2185" i="9"/>
  <c r="U2185" i="9"/>
  <c r="V2185" i="9"/>
  <c r="Q2186" i="9"/>
  <c r="R2186" i="9"/>
  <c r="S2186" i="9"/>
  <c r="T2186" i="9"/>
  <c r="U2186" i="9"/>
  <c r="V2186" i="9"/>
  <c r="Q2187" i="9"/>
  <c r="R2187" i="9"/>
  <c r="S2187" i="9"/>
  <c r="T2187" i="9"/>
  <c r="U2187" i="9"/>
  <c r="V2187" i="9"/>
  <c r="Q2188" i="9"/>
  <c r="R2188" i="9"/>
  <c r="S2188" i="9"/>
  <c r="T2188" i="9"/>
  <c r="U2188" i="9"/>
  <c r="V2188" i="9"/>
  <c r="Q2189" i="9"/>
  <c r="R2189" i="9"/>
  <c r="S2189" i="9"/>
  <c r="T2189" i="9"/>
  <c r="U2189" i="9"/>
  <c r="V2189" i="9"/>
  <c r="Q2190" i="9"/>
  <c r="R2190" i="9"/>
  <c r="S2190" i="9"/>
  <c r="T2190" i="9"/>
  <c r="U2190" i="9"/>
  <c r="V2190" i="9"/>
  <c r="Q2191" i="9"/>
  <c r="R2191" i="9"/>
  <c r="S2191" i="9"/>
  <c r="T2191" i="9"/>
  <c r="U2191" i="9"/>
  <c r="V2191" i="9"/>
  <c r="H13" i="12"/>
  <c r="G12" i="12"/>
  <c r="H12" i="12" s="1"/>
  <c r="G11" i="12"/>
  <c r="H11" i="12" s="1"/>
  <c r="M550" i="10"/>
  <c r="L550" i="10"/>
  <c r="M549" i="10"/>
  <c r="L549" i="10"/>
  <c r="M548" i="10"/>
  <c r="L548" i="10"/>
  <c r="M547" i="10"/>
  <c r="L547" i="10"/>
  <c r="M546" i="10"/>
  <c r="L546" i="10"/>
  <c r="M545" i="10"/>
  <c r="L545" i="10"/>
  <c r="M544" i="10"/>
  <c r="L544" i="10"/>
  <c r="M543" i="10"/>
  <c r="L543" i="10"/>
  <c r="M542" i="10"/>
  <c r="L542" i="10"/>
  <c r="M541" i="10"/>
  <c r="L541" i="10"/>
  <c r="M540" i="10"/>
  <c r="L540" i="10"/>
  <c r="M539" i="10"/>
  <c r="L539" i="10"/>
  <c r="M538" i="10"/>
  <c r="L538" i="10"/>
  <c r="M537" i="10"/>
  <c r="L537" i="10"/>
  <c r="M536" i="10"/>
  <c r="L536" i="10"/>
  <c r="M535" i="10"/>
  <c r="L535" i="10"/>
  <c r="M534" i="10"/>
  <c r="L534" i="10"/>
  <c r="M533" i="10"/>
  <c r="L533" i="10"/>
  <c r="M532" i="10"/>
  <c r="L532" i="10"/>
  <c r="M531" i="10"/>
  <c r="L531" i="10"/>
  <c r="M530" i="10"/>
  <c r="L530" i="10"/>
  <c r="M529" i="10"/>
  <c r="L529" i="10"/>
  <c r="M528" i="10"/>
  <c r="L528" i="10"/>
  <c r="M527" i="10"/>
  <c r="L527" i="10"/>
  <c r="M526" i="10"/>
  <c r="L526" i="10"/>
  <c r="M525" i="10"/>
  <c r="L525" i="10"/>
  <c r="M524" i="10"/>
  <c r="L524" i="10"/>
  <c r="M523" i="10"/>
  <c r="L523" i="10"/>
  <c r="M522" i="10"/>
  <c r="L522" i="10"/>
  <c r="M521" i="10"/>
  <c r="L521" i="10"/>
  <c r="M520" i="10"/>
  <c r="L520" i="10"/>
  <c r="M519" i="10"/>
  <c r="L519" i="10"/>
  <c r="M518" i="10"/>
  <c r="L518" i="10"/>
  <c r="M517" i="10"/>
  <c r="L517" i="10"/>
  <c r="M516" i="10"/>
  <c r="L516" i="10"/>
  <c r="M515" i="10"/>
  <c r="L515" i="10"/>
  <c r="M514" i="10"/>
  <c r="L514" i="10"/>
  <c r="M513" i="10"/>
  <c r="L513" i="10"/>
  <c r="M512" i="10"/>
  <c r="L512" i="10"/>
  <c r="M511" i="10"/>
  <c r="L511" i="10"/>
  <c r="M510" i="10"/>
  <c r="L510" i="10"/>
  <c r="M509" i="10"/>
  <c r="L509" i="10"/>
  <c r="M508" i="10"/>
  <c r="L508" i="10"/>
  <c r="M507" i="10"/>
  <c r="L507" i="10"/>
  <c r="M506" i="10"/>
  <c r="L506" i="10"/>
  <c r="M505" i="10"/>
  <c r="L505" i="10"/>
  <c r="M504" i="10"/>
  <c r="L504" i="10"/>
  <c r="M503" i="10"/>
  <c r="L503" i="10"/>
  <c r="M502" i="10"/>
  <c r="L502" i="10"/>
  <c r="M501" i="10"/>
  <c r="L501" i="10"/>
  <c r="M500" i="10"/>
  <c r="L500" i="10"/>
  <c r="M499" i="10"/>
  <c r="L499" i="10"/>
  <c r="M498" i="10"/>
  <c r="L498" i="10"/>
  <c r="M497" i="10"/>
  <c r="L497" i="10"/>
  <c r="M496" i="10"/>
  <c r="L496" i="10"/>
  <c r="M495" i="10"/>
  <c r="L495" i="10"/>
  <c r="M494" i="10"/>
  <c r="L494" i="10"/>
  <c r="M493" i="10"/>
  <c r="L493" i="10"/>
  <c r="M492" i="10"/>
  <c r="L492" i="10"/>
  <c r="M491" i="10"/>
  <c r="L491" i="10"/>
  <c r="M490" i="10"/>
  <c r="L490" i="10"/>
  <c r="M489" i="10"/>
  <c r="L489" i="10"/>
  <c r="M488" i="10"/>
  <c r="L488" i="10"/>
  <c r="M487" i="10"/>
  <c r="L487" i="10"/>
  <c r="M486" i="10"/>
  <c r="L486" i="10"/>
  <c r="M485" i="10"/>
  <c r="L485" i="10"/>
  <c r="M484" i="10"/>
  <c r="L484" i="10"/>
  <c r="M483" i="10"/>
  <c r="L483" i="10"/>
  <c r="M482" i="10"/>
  <c r="L482" i="10"/>
  <c r="M481" i="10"/>
  <c r="L481" i="10"/>
  <c r="M480" i="10"/>
  <c r="L480" i="10"/>
  <c r="M479" i="10"/>
  <c r="L479" i="10"/>
  <c r="M478" i="10"/>
  <c r="L478" i="10"/>
  <c r="M477" i="10"/>
  <c r="L477" i="10"/>
  <c r="M476" i="10"/>
  <c r="L476" i="10"/>
  <c r="M475" i="10"/>
  <c r="L475" i="10"/>
  <c r="M474" i="10"/>
  <c r="L474" i="10"/>
  <c r="M473" i="10"/>
  <c r="L473" i="10"/>
  <c r="M472" i="10"/>
  <c r="L472" i="10"/>
  <c r="M471" i="10"/>
  <c r="L471" i="10"/>
  <c r="M470" i="10"/>
  <c r="L470" i="10"/>
  <c r="M469" i="10"/>
  <c r="L469" i="10"/>
  <c r="M468" i="10"/>
  <c r="L468" i="10"/>
  <c r="M467" i="10"/>
  <c r="L467" i="10"/>
  <c r="M466" i="10"/>
  <c r="L466" i="10"/>
  <c r="M465" i="10"/>
  <c r="L465" i="10"/>
  <c r="M464" i="10"/>
  <c r="L464" i="10"/>
  <c r="M463" i="10"/>
  <c r="L463" i="10"/>
  <c r="M462" i="10"/>
  <c r="L462" i="10"/>
  <c r="M461" i="10"/>
  <c r="L461" i="10"/>
  <c r="M460" i="10"/>
  <c r="L460" i="10"/>
  <c r="M459" i="10"/>
  <c r="L459" i="10"/>
  <c r="M458" i="10"/>
  <c r="L458" i="10"/>
  <c r="M457" i="10"/>
  <c r="L457" i="10"/>
  <c r="M456" i="10"/>
  <c r="L456" i="10"/>
  <c r="M455" i="10"/>
  <c r="L455" i="10"/>
  <c r="M454" i="10"/>
  <c r="L454" i="10"/>
  <c r="M453" i="10"/>
  <c r="L453" i="10"/>
  <c r="M452" i="10"/>
  <c r="L452" i="10"/>
  <c r="M451" i="10"/>
  <c r="L451" i="10"/>
  <c r="M450" i="10"/>
  <c r="L450" i="10"/>
  <c r="M449" i="10"/>
  <c r="L449" i="10"/>
  <c r="M448" i="10"/>
  <c r="L448" i="10"/>
  <c r="M447" i="10"/>
  <c r="L447" i="10"/>
  <c r="M446" i="10"/>
  <c r="L446" i="10"/>
  <c r="M445" i="10"/>
  <c r="L445" i="10"/>
  <c r="M444" i="10"/>
  <c r="L444" i="10"/>
  <c r="M443" i="10"/>
  <c r="L443" i="10"/>
  <c r="M442" i="10"/>
  <c r="L442" i="10"/>
  <c r="M441" i="10"/>
  <c r="L441" i="10"/>
  <c r="M440" i="10"/>
  <c r="L440" i="10"/>
  <c r="M439" i="10"/>
  <c r="L439" i="10"/>
  <c r="M438" i="10"/>
  <c r="L438" i="10"/>
  <c r="M437" i="10"/>
  <c r="L437" i="10"/>
  <c r="M436" i="10"/>
  <c r="L436" i="10"/>
  <c r="M435" i="10"/>
  <c r="L435" i="10"/>
  <c r="M434" i="10"/>
  <c r="L434" i="10"/>
  <c r="M433" i="10"/>
  <c r="L433" i="10"/>
  <c r="M432" i="10"/>
  <c r="L432" i="10"/>
  <c r="M431" i="10"/>
  <c r="L431" i="10"/>
  <c r="M430" i="10"/>
  <c r="L430" i="10"/>
  <c r="M429" i="10"/>
  <c r="L429" i="10"/>
  <c r="M428" i="10"/>
  <c r="L428" i="10"/>
  <c r="M427" i="10"/>
  <c r="L427" i="10"/>
  <c r="M426" i="10"/>
  <c r="L426" i="10"/>
  <c r="M425" i="10"/>
  <c r="L425" i="10"/>
  <c r="M424" i="10"/>
  <c r="L424" i="10"/>
  <c r="M423" i="10"/>
  <c r="L423" i="10"/>
  <c r="M422" i="10"/>
  <c r="L422" i="10"/>
  <c r="M421" i="10"/>
  <c r="L421" i="10"/>
  <c r="M420" i="10"/>
  <c r="L420" i="10"/>
  <c r="M419" i="10"/>
  <c r="L419" i="10"/>
  <c r="M418" i="10"/>
  <c r="L418" i="10"/>
  <c r="M417" i="10"/>
  <c r="L417" i="10"/>
  <c r="M416" i="10"/>
  <c r="L416" i="10"/>
  <c r="M415" i="10"/>
  <c r="L415" i="10"/>
  <c r="M414" i="10"/>
  <c r="L414" i="10"/>
  <c r="M413" i="10"/>
  <c r="L413" i="10"/>
  <c r="M412" i="10"/>
  <c r="L412" i="10"/>
  <c r="M411" i="10"/>
  <c r="L411" i="10"/>
  <c r="M410" i="10"/>
  <c r="L410" i="10"/>
  <c r="M409" i="10"/>
  <c r="L409" i="10"/>
  <c r="M408" i="10"/>
  <c r="L408" i="10"/>
  <c r="M407" i="10"/>
  <c r="L407" i="10"/>
  <c r="M406" i="10"/>
  <c r="L406" i="10"/>
  <c r="M405" i="10"/>
  <c r="L405" i="10"/>
  <c r="M404" i="10"/>
  <c r="L404" i="10"/>
  <c r="M403" i="10"/>
  <c r="L403" i="10"/>
  <c r="M402" i="10"/>
  <c r="L402" i="10"/>
  <c r="M401" i="10"/>
  <c r="L401" i="10"/>
  <c r="M400" i="10"/>
  <c r="L400" i="10"/>
  <c r="M399" i="10"/>
  <c r="L399" i="10"/>
  <c r="M398" i="10"/>
  <c r="L398" i="10"/>
  <c r="M397" i="10"/>
  <c r="L397" i="10"/>
  <c r="M396" i="10"/>
  <c r="L396" i="10"/>
  <c r="M395" i="10"/>
  <c r="L395" i="10"/>
  <c r="M394" i="10"/>
  <c r="L394" i="10"/>
  <c r="M393" i="10"/>
  <c r="L393" i="10"/>
  <c r="M392" i="10"/>
  <c r="L392" i="10"/>
  <c r="M391" i="10"/>
  <c r="L391" i="10"/>
  <c r="M390" i="10"/>
  <c r="L390" i="10"/>
  <c r="M389" i="10"/>
  <c r="L389" i="10"/>
  <c r="M388" i="10"/>
  <c r="L388" i="10"/>
  <c r="M387" i="10"/>
  <c r="L387" i="10"/>
  <c r="M386" i="10"/>
  <c r="L386" i="10"/>
  <c r="M385" i="10"/>
  <c r="L385" i="10"/>
  <c r="M384" i="10"/>
  <c r="L384" i="10"/>
  <c r="M383" i="10"/>
  <c r="L383" i="10"/>
  <c r="M382" i="10"/>
  <c r="L382" i="10"/>
  <c r="M381" i="10"/>
  <c r="L381" i="10"/>
  <c r="M380" i="10"/>
  <c r="L380" i="10"/>
  <c r="M379" i="10"/>
  <c r="L379" i="10"/>
  <c r="M378" i="10"/>
  <c r="L378" i="10"/>
  <c r="M377" i="10"/>
  <c r="L377" i="10"/>
  <c r="M376" i="10"/>
  <c r="L376" i="10"/>
  <c r="M375" i="10"/>
  <c r="L375" i="10"/>
  <c r="M374" i="10"/>
  <c r="L374" i="10"/>
  <c r="M373" i="10"/>
  <c r="L373" i="10"/>
  <c r="M372" i="10"/>
  <c r="L372" i="10"/>
  <c r="M371" i="10"/>
  <c r="L371" i="10"/>
  <c r="M370" i="10"/>
  <c r="L370" i="10"/>
  <c r="M369" i="10"/>
  <c r="L369" i="10"/>
  <c r="M368" i="10"/>
  <c r="L368" i="10"/>
  <c r="M367" i="10"/>
  <c r="L367" i="10"/>
  <c r="M366" i="10"/>
  <c r="L366" i="10"/>
  <c r="M365" i="10"/>
  <c r="L365" i="10"/>
  <c r="M364" i="10"/>
  <c r="L364" i="10"/>
  <c r="M363" i="10"/>
  <c r="L363" i="10"/>
  <c r="M362" i="10"/>
  <c r="L362" i="10"/>
  <c r="M361" i="10"/>
  <c r="L361" i="10"/>
  <c r="M360" i="10"/>
  <c r="L360" i="10"/>
  <c r="M359" i="10"/>
  <c r="L359" i="10"/>
  <c r="M358" i="10"/>
  <c r="L358" i="10"/>
  <c r="M357" i="10"/>
  <c r="L357" i="10"/>
  <c r="M356" i="10"/>
  <c r="L356" i="10"/>
  <c r="M355" i="10"/>
  <c r="L355" i="10"/>
  <c r="M354" i="10"/>
  <c r="L354" i="10"/>
  <c r="M353" i="10"/>
  <c r="L353" i="10"/>
  <c r="M352" i="10"/>
  <c r="L352" i="10"/>
  <c r="M351" i="10"/>
  <c r="L351" i="10"/>
  <c r="M350" i="10"/>
  <c r="L350" i="10"/>
  <c r="M349" i="10"/>
  <c r="L349" i="10"/>
  <c r="M348" i="10"/>
  <c r="L348" i="10"/>
  <c r="M347" i="10"/>
  <c r="L347" i="10"/>
  <c r="M346" i="10"/>
  <c r="L346" i="10"/>
  <c r="M345" i="10"/>
  <c r="L345" i="10"/>
  <c r="M344" i="10"/>
  <c r="L344" i="10"/>
  <c r="M343" i="10"/>
  <c r="L343" i="10"/>
  <c r="M342" i="10"/>
  <c r="L342" i="10"/>
  <c r="M341" i="10"/>
  <c r="L341" i="10"/>
  <c r="M340" i="10"/>
  <c r="L340" i="10"/>
  <c r="M339" i="10"/>
  <c r="L339" i="10"/>
  <c r="M338" i="10"/>
  <c r="L338" i="10"/>
  <c r="M337" i="10"/>
  <c r="L337" i="10"/>
  <c r="M336" i="10"/>
  <c r="L336" i="10"/>
  <c r="M335" i="10"/>
  <c r="L335" i="10"/>
  <c r="M334" i="10"/>
  <c r="L334" i="10"/>
  <c r="M333" i="10"/>
  <c r="L333" i="10"/>
  <c r="M332" i="10"/>
  <c r="L332" i="10"/>
  <c r="M331" i="10"/>
  <c r="L331" i="10"/>
  <c r="M330" i="10"/>
  <c r="L330" i="10"/>
  <c r="M329" i="10"/>
  <c r="L329" i="10"/>
  <c r="M328" i="10"/>
  <c r="L328" i="10"/>
  <c r="M327" i="10"/>
  <c r="L327" i="10"/>
  <c r="M326" i="10"/>
  <c r="L326" i="10"/>
  <c r="M325" i="10"/>
  <c r="L325" i="10"/>
  <c r="M324" i="10"/>
  <c r="L324" i="10"/>
  <c r="M323" i="10"/>
  <c r="L323" i="10"/>
  <c r="M322" i="10"/>
  <c r="L322" i="10"/>
  <c r="M321" i="10"/>
  <c r="L321" i="10"/>
  <c r="M320" i="10"/>
  <c r="L320" i="10"/>
  <c r="M319" i="10"/>
  <c r="L319" i="10"/>
  <c r="M318" i="10"/>
  <c r="L318" i="10"/>
  <c r="M317" i="10"/>
  <c r="L317" i="10"/>
  <c r="M316" i="10"/>
  <c r="L316" i="10"/>
  <c r="M315" i="10"/>
  <c r="L315" i="10"/>
  <c r="M314" i="10"/>
  <c r="L314" i="10"/>
  <c r="M313" i="10"/>
  <c r="L313" i="10"/>
  <c r="M312" i="10"/>
  <c r="L312" i="10"/>
  <c r="M311" i="10"/>
  <c r="L311" i="10"/>
  <c r="M310" i="10"/>
  <c r="L310" i="10"/>
  <c r="M309" i="10"/>
  <c r="L309" i="10"/>
  <c r="M308" i="10"/>
  <c r="L308" i="10"/>
  <c r="M307" i="10"/>
  <c r="L307" i="10"/>
  <c r="M306" i="10"/>
  <c r="L306" i="10"/>
  <c r="M305" i="10"/>
  <c r="L305" i="10"/>
  <c r="M304" i="10"/>
  <c r="L304" i="10"/>
  <c r="M303" i="10"/>
  <c r="L303" i="10"/>
  <c r="M302" i="10"/>
  <c r="L302" i="10"/>
  <c r="M301" i="10"/>
  <c r="L301" i="10"/>
  <c r="M300" i="10"/>
  <c r="L300" i="10"/>
  <c r="M299" i="10"/>
  <c r="L299" i="10"/>
  <c r="M298" i="10"/>
  <c r="L298" i="10"/>
  <c r="M297" i="10"/>
  <c r="L297" i="10"/>
  <c r="M296" i="10"/>
  <c r="L296" i="10"/>
  <c r="M295" i="10"/>
  <c r="L295" i="10"/>
  <c r="M294" i="10"/>
  <c r="L294" i="10"/>
  <c r="M293" i="10"/>
  <c r="L293" i="10"/>
  <c r="M292" i="10"/>
  <c r="L292" i="10"/>
  <c r="M291" i="10"/>
  <c r="L291" i="10"/>
  <c r="M290" i="10"/>
  <c r="L290" i="10"/>
  <c r="M289" i="10"/>
  <c r="L289" i="10"/>
  <c r="M288" i="10"/>
  <c r="L288" i="10"/>
  <c r="M287" i="10"/>
  <c r="L287" i="10"/>
  <c r="M286" i="10"/>
  <c r="L286" i="10"/>
  <c r="M285" i="10"/>
  <c r="L285" i="10"/>
  <c r="M284" i="10"/>
  <c r="L284" i="10"/>
  <c r="M283" i="10"/>
  <c r="L283" i="10"/>
  <c r="M282" i="10"/>
  <c r="L282" i="10"/>
  <c r="M281" i="10"/>
  <c r="L281" i="10"/>
  <c r="M280" i="10"/>
  <c r="L280" i="10"/>
  <c r="M279" i="10"/>
  <c r="L279" i="10"/>
  <c r="M278" i="10"/>
  <c r="L278" i="10"/>
  <c r="M277" i="10"/>
  <c r="L277" i="10"/>
  <c r="M276" i="10"/>
  <c r="L276" i="10"/>
  <c r="M275" i="10"/>
  <c r="L275" i="10"/>
  <c r="M274" i="10"/>
  <c r="L274" i="10"/>
  <c r="M273" i="10"/>
  <c r="L273" i="10"/>
  <c r="M272" i="10"/>
  <c r="L272" i="10"/>
  <c r="M271" i="10"/>
  <c r="L271" i="10"/>
  <c r="M270" i="10"/>
  <c r="L270" i="10"/>
  <c r="M269" i="10"/>
  <c r="L269" i="10"/>
  <c r="M268" i="10"/>
  <c r="L268" i="10"/>
  <c r="M267" i="10"/>
  <c r="L267" i="10"/>
  <c r="M266" i="10"/>
  <c r="L266" i="10"/>
  <c r="M265" i="10"/>
  <c r="L265" i="10"/>
  <c r="M264" i="10"/>
  <c r="L264" i="10"/>
  <c r="M263" i="10"/>
  <c r="L263" i="10"/>
  <c r="M262" i="10"/>
  <c r="L262" i="10"/>
  <c r="M261" i="10"/>
  <c r="L261" i="10"/>
  <c r="M260" i="10"/>
  <c r="L260" i="10"/>
  <c r="M259" i="10"/>
  <c r="L259" i="10"/>
  <c r="M258" i="10"/>
  <c r="L258" i="10"/>
  <c r="M257" i="10"/>
  <c r="L257" i="10"/>
  <c r="M256" i="10"/>
  <c r="L256" i="10"/>
  <c r="M255" i="10"/>
  <c r="L255" i="10"/>
  <c r="M254" i="10"/>
  <c r="L254" i="10"/>
  <c r="M253" i="10"/>
  <c r="L253" i="10"/>
  <c r="M252" i="10"/>
  <c r="L252" i="10"/>
  <c r="M251" i="10"/>
  <c r="L251" i="10"/>
  <c r="M250" i="10"/>
  <c r="L250" i="10"/>
  <c r="M249" i="10"/>
  <c r="L249" i="10"/>
  <c r="M248" i="10"/>
  <c r="L248" i="10"/>
  <c r="M247" i="10"/>
  <c r="L247" i="10"/>
  <c r="M246" i="10"/>
  <c r="L246" i="10"/>
  <c r="M245" i="10"/>
  <c r="L245" i="10"/>
  <c r="M244" i="10"/>
  <c r="L244" i="10"/>
  <c r="M243" i="10"/>
  <c r="L243" i="10"/>
  <c r="M242" i="10"/>
  <c r="L242" i="10"/>
  <c r="M241" i="10"/>
  <c r="L241" i="10"/>
  <c r="M240" i="10"/>
  <c r="L240" i="10"/>
  <c r="M239" i="10"/>
  <c r="L239" i="10"/>
  <c r="M238" i="10"/>
  <c r="L238" i="10"/>
  <c r="M237" i="10"/>
  <c r="L237" i="10"/>
  <c r="M236" i="10"/>
  <c r="L236" i="10"/>
  <c r="M235" i="10"/>
  <c r="L235" i="10"/>
  <c r="M234" i="10"/>
  <c r="L234" i="10"/>
  <c r="M233" i="10"/>
  <c r="L233" i="10"/>
  <c r="M232" i="10"/>
  <c r="L232" i="10"/>
  <c r="M231" i="10"/>
  <c r="L231" i="10"/>
  <c r="M230" i="10"/>
  <c r="L230" i="10"/>
  <c r="M229" i="10"/>
  <c r="L229" i="10"/>
  <c r="M228" i="10"/>
  <c r="L228" i="10"/>
  <c r="M227" i="10"/>
  <c r="L227" i="10"/>
  <c r="M226" i="10"/>
  <c r="L226" i="10"/>
  <c r="M225" i="10"/>
  <c r="L225" i="10"/>
  <c r="M224" i="10"/>
  <c r="L224" i="10"/>
  <c r="M223" i="10"/>
  <c r="L223" i="10"/>
  <c r="M222" i="10"/>
  <c r="L222" i="10"/>
  <c r="M221" i="10"/>
  <c r="L221" i="10"/>
  <c r="M220" i="10"/>
  <c r="L220" i="10"/>
  <c r="M219" i="10"/>
  <c r="L219" i="10"/>
  <c r="M218" i="10"/>
  <c r="L218" i="10"/>
  <c r="M217" i="10"/>
  <c r="L217" i="10"/>
  <c r="M216" i="10"/>
  <c r="L216" i="10"/>
  <c r="M215" i="10"/>
  <c r="L215" i="10"/>
  <c r="M214" i="10"/>
  <c r="L214" i="10"/>
  <c r="M213" i="10"/>
  <c r="L213" i="10"/>
  <c r="M212" i="10"/>
  <c r="L212" i="10"/>
  <c r="M211" i="10"/>
  <c r="L211" i="10"/>
  <c r="M210" i="10"/>
  <c r="L210" i="10"/>
  <c r="M209" i="10"/>
  <c r="L209" i="10"/>
  <c r="M208" i="10"/>
  <c r="L208" i="10"/>
  <c r="M207" i="10"/>
  <c r="L207" i="10"/>
  <c r="M206" i="10"/>
  <c r="L206" i="10"/>
  <c r="M205" i="10"/>
  <c r="L205" i="10"/>
  <c r="M204" i="10"/>
  <c r="L204" i="10"/>
  <c r="M203" i="10"/>
  <c r="L203" i="10"/>
  <c r="M202" i="10"/>
  <c r="L202" i="10"/>
  <c r="M201" i="10"/>
  <c r="L201" i="10"/>
  <c r="M200" i="10"/>
  <c r="L200" i="10"/>
  <c r="M199" i="10"/>
  <c r="L199" i="10"/>
  <c r="M198" i="10"/>
  <c r="L198" i="10"/>
  <c r="M197" i="10"/>
  <c r="L197" i="10"/>
  <c r="M196" i="10"/>
  <c r="L196" i="10"/>
  <c r="M195" i="10"/>
  <c r="L195" i="10"/>
  <c r="M194" i="10"/>
  <c r="L194" i="10"/>
  <c r="M193" i="10"/>
  <c r="L193" i="10"/>
  <c r="M192" i="10"/>
  <c r="L192" i="10"/>
  <c r="M191" i="10"/>
  <c r="L191" i="10"/>
  <c r="M190" i="10"/>
  <c r="L190" i="10"/>
  <c r="M189" i="10"/>
  <c r="L189" i="10"/>
  <c r="M188" i="10"/>
  <c r="L188" i="10"/>
  <c r="M187" i="10"/>
  <c r="L187" i="10"/>
  <c r="M186" i="10"/>
  <c r="L186" i="10"/>
  <c r="M185" i="10"/>
  <c r="L185" i="10"/>
  <c r="M184" i="10"/>
  <c r="L184" i="10"/>
  <c r="M183" i="10"/>
  <c r="L183" i="10"/>
  <c r="M182" i="10"/>
  <c r="L182" i="10"/>
  <c r="M181" i="10"/>
  <c r="L181" i="10"/>
  <c r="M180" i="10"/>
  <c r="L180" i="10"/>
  <c r="M179" i="10"/>
  <c r="L179" i="10"/>
  <c r="M178" i="10"/>
  <c r="L178" i="10"/>
  <c r="M177" i="10"/>
  <c r="L177" i="10"/>
  <c r="M176" i="10"/>
  <c r="L176" i="10"/>
  <c r="M175" i="10"/>
  <c r="L175" i="10"/>
  <c r="M174" i="10"/>
  <c r="L174" i="10"/>
  <c r="M173" i="10"/>
  <c r="L173" i="10"/>
  <c r="M172" i="10"/>
  <c r="L172" i="10"/>
  <c r="M171" i="10"/>
  <c r="L171" i="10"/>
  <c r="M170" i="10"/>
  <c r="L170" i="10"/>
  <c r="M169" i="10"/>
  <c r="L169" i="10"/>
  <c r="M168" i="10"/>
  <c r="L168" i="10"/>
  <c r="M167" i="10"/>
  <c r="L167" i="10"/>
  <c r="M166" i="10"/>
  <c r="L166" i="10"/>
  <c r="M165" i="10"/>
  <c r="L165" i="10"/>
  <c r="M164" i="10"/>
  <c r="L164" i="10"/>
  <c r="M163" i="10"/>
  <c r="L163" i="10"/>
  <c r="M162" i="10"/>
  <c r="L162" i="10"/>
  <c r="M161" i="10"/>
  <c r="L161" i="10"/>
  <c r="M160" i="10"/>
  <c r="L160" i="10"/>
  <c r="M159" i="10"/>
  <c r="L159" i="10"/>
  <c r="M158" i="10"/>
  <c r="L158" i="10"/>
  <c r="M157" i="10"/>
  <c r="L157" i="10"/>
  <c r="M156" i="10"/>
  <c r="L156" i="10"/>
  <c r="M155" i="10"/>
  <c r="L155" i="10"/>
  <c r="M154" i="10"/>
  <c r="L154" i="10"/>
  <c r="M153" i="10"/>
  <c r="L153" i="10"/>
  <c r="M152" i="10"/>
  <c r="L152" i="10"/>
  <c r="M151" i="10"/>
  <c r="L151" i="10"/>
  <c r="M150" i="10"/>
  <c r="L150" i="10"/>
  <c r="M149" i="10"/>
  <c r="L149" i="10"/>
  <c r="M148" i="10"/>
  <c r="L148" i="10"/>
  <c r="M147" i="10"/>
  <c r="L147" i="10"/>
  <c r="M146" i="10"/>
  <c r="L146" i="10"/>
  <c r="M145" i="10"/>
  <c r="L145" i="10"/>
  <c r="M144" i="10"/>
  <c r="L144" i="10"/>
  <c r="M143" i="10"/>
  <c r="L143" i="10"/>
  <c r="M142" i="10"/>
  <c r="L142" i="10"/>
  <c r="M141" i="10"/>
  <c r="L141" i="10"/>
  <c r="M140" i="10"/>
  <c r="L140" i="10"/>
  <c r="M139" i="10"/>
  <c r="L139" i="10"/>
  <c r="M138" i="10"/>
  <c r="L138" i="10"/>
  <c r="M137" i="10"/>
  <c r="L137" i="10"/>
  <c r="M136" i="10"/>
  <c r="L136" i="10"/>
  <c r="M135" i="10"/>
  <c r="L135" i="10"/>
  <c r="M134" i="10"/>
  <c r="L134" i="10"/>
  <c r="M133" i="10"/>
  <c r="L133" i="10"/>
  <c r="M132" i="10"/>
  <c r="L132" i="10"/>
  <c r="M131" i="10"/>
  <c r="L131" i="10"/>
  <c r="M130" i="10"/>
  <c r="L130" i="10"/>
  <c r="M129" i="10"/>
  <c r="L129" i="10"/>
  <c r="M128" i="10"/>
  <c r="L128" i="10"/>
  <c r="M127" i="10"/>
  <c r="L127" i="10"/>
  <c r="M126" i="10"/>
  <c r="L126" i="10"/>
  <c r="M125" i="10"/>
  <c r="L125" i="10"/>
  <c r="M124" i="10"/>
  <c r="L124" i="10"/>
  <c r="M123" i="10"/>
  <c r="L123" i="10"/>
  <c r="M122" i="10"/>
  <c r="L122" i="10"/>
  <c r="M121" i="10"/>
  <c r="L121" i="10"/>
  <c r="M120" i="10"/>
  <c r="L120" i="10"/>
  <c r="M119" i="10"/>
  <c r="L119" i="10"/>
  <c r="M118" i="10"/>
  <c r="L118" i="10"/>
  <c r="M117" i="10"/>
  <c r="L117" i="10"/>
  <c r="M116" i="10"/>
  <c r="L116" i="10"/>
  <c r="M115" i="10"/>
  <c r="L115" i="10"/>
  <c r="M114" i="10"/>
  <c r="L114" i="10"/>
  <c r="M113" i="10"/>
  <c r="L113" i="10"/>
  <c r="M112" i="10"/>
  <c r="L112" i="10"/>
  <c r="M111" i="10"/>
  <c r="L111" i="10"/>
  <c r="M110" i="10"/>
  <c r="L110" i="10"/>
  <c r="M109" i="10"/>
  <c r="L109" i="10"/>
  <c r="M108" i="10"/>
  <c r="L108" i="10"/>
  <c r="M107" i="10"/>
  <c r="L107" i="10"/>
  <c r="M106" i="10"/>
  <c r="L106" i="10"/>
  <c r="M105" i="10"/>
  <c r="L105" i="10"/>
  <c r="M104" i="10"/>
  <c r="L104" i="10"/>
  <c r="M103" i="10"/>
  <c r="L103" i="10"/>
  <c r="M102" i="10"/>
  <c r="L102" i="10"/>
  <c r="M101" i="10"/>
  <c r="L101" i="10"/>
  <c r="M100" i="10"/>
  <c r="L100" i="10"/>
  <c r="M99" i="10"/>
  <c r="L99" i="10"/>
  <c r="M98" i="10"/>
  <c r="L98" i="10"/>
  <c r="M97" i="10"/>
  <c r="L97" i="10"/>
  <c r="M96" i="10"/>
  <c r="L96" i="10"/>
  <c r="M95" i="10"/>
  <c r="L95" i="10"/>
  <c r="M94" i="10"/>
  <c r="L94" i="10"/>
  <c r="M93" i="10"/>
  <c r="L93" i="10"/>
  <c r="M92" i="10"/>
  <c r="L92" i="10"/>
  <c r="M91" i="10"/>
  <c r="L91" i="10"/>
  <c r="M90" i="10"/>
  <c r="L90" i="10"/>
  <c r="M89" i="10"/>
  <c r="L89" i="10"/>
  <c r="M88" i="10"/>
  <c r="L88" i="10"/>
  <c r="M87" i="10"/>
  <c r="L87" i="10"/>
  <c r="M86" i="10"/>
  <c r="L86" i="10"/>
  <c r="M85" i="10"/>
  <c r="L85" i="10"/>
  <c r="M84" i="10"/>
  <c r="L84" i="10"/>
  <c r="M83" i="10"/>
  <c r="L83" i="10"/>
  <c r="M82" i="10"/>
  <c r="L82" i="10"/>
  <c r="M81" i="10"/>
  <c r="L81" i="10"/>
  <c r="M80" i="10"/>
  <c r="L80" i="10"/>
  <c r="M79" i="10"/>
  <c r="L79" i="10"/>
  <c r="M78" i="10"/>
  <c r="L78" i="10"/>
  <c r="M77" i="10"/>
  <c r="L77" i="10"/>
  <c r="M76" i="10"/>
  <c r="L76" i="10"/>
  <c r="M75" i="10"/>
  <c r="L75" i="10"/>
  <c r="M74" i="10"/>
  <c r="L74" i="10"/>
  <c r="M73" i="10"/>
  <c r="L73" i="10"/>
  <c r="M72" i="10"/>
  <c r="L72" i="10"/>
  <c r="M71" i="10"/>
  <c r="L71" i="10"/>
  <c r="M70" i="10"/>
  <c r="L70" i="10"/>
  <c r="M69" i="10"/>
  <c r="L69" i="10"/>
  <c r="M68" i="10"/>
  <c r="L68" i="10"/>
  <c r="M67" i="10"/>
  <c r="L67" i="10"/>
  <c r="M66" i="10"/>
  <c r="L66" i="10"/>
  <c r="M65" i="10"/>
  <c r="L65" i="10"/>
  <c r="M64" i="10"/>
  <c r="L64" i="10"/>
  <c r="M63" i="10"/>
  <c r="L63" i="10"/>
  <c r="M62" i="10"/>
  <c r="L62" i="10"/>
  <c r="M61" i="10"/>
  <c r="L61" i="10"/>
  <c r="M60" i="10"/>
  <c r="L60" i="10"/>
  <c r="M59" i="10"/>
  <c r="L59" i="10"/>
  <c r="M58" i="10"/>
  <c r="L58" i="10"/>
  <c r="M57" i="10"/>
  <c r="L57" i="10"/>
  <c r="M56" i="10"/>
  <c r="L56" i="10"/>
  <c r="M55" i="10"/>
  <c r="L55" i="10"/>
  <c r="M54" i="10"/>
  <c r="L54" i="10"/>
  <c r="M53" i="10"/>
  <c r="L53" i="10"/>
  <c r="M52" i="10"/>
  <c r="L52" i="10"/>
  <c r="M51" i="10"/>
  <c r="L51" i="10"/>
  <c r="M50" i="10"/>
  <c r="L50" i="10"/>
  <c r="M49" i="10"/>
  <c r="L49" i="10"/>
  <c r="M48" i="10"/>
  <c r="L48" i="10"/>
  <c r="M47" i="10"/>
  <c r="L47" i="10"/>
  <c r="M46" i="10"/>
  <c r="L46" i="10"/>
  <c r="M45" i="10"/>
  <c r="L45" i="10"/>
  <c r="M44" i="10"/>
  <c r="L44" i="10"/>
  <c r="M43" i="10"/>
  <c r="L43" i="10"/>
  <c r="M42" i="10"/>
  <c r="L42" i="10"/>
  <c r="M41" i="10"/>
  <c r="L41" i="10"/>
  <c r="M40" i="10"/>
  <c r="L40" i="10"/>
  <c r="M39" i="10"/>
  <c r="L39" i="10"/>
  <c r="M38" i="10"/>
  <c r="L38" i="10"/>
  <c r="M37" i="10"/>
  <c r="L37" i="10"/>
  <c r="M36" i="10"/>
  <c r="L36" i="10"/>
  <c r="M35" i="10"/>
  <c r="L35" i="10"/>
  <c r="M34" i="10"/>
  <c r="L34" i="10"/>
  <c r="M33" i="10"/>
  <c r="L33" i="10"/>
  <c r="M32" i="10"/>
  <c r="L32" i="10"/>
  <c r="M31" i="10"/>
  <c r="L31" i="10"/>
  <c r="M30" i="10"/>
  <c r="L30" i="10"/>
  <c r="M29" i="10"/>
  <c r="L29" i="10"/>
  <c r="M28" i="10"/>
  <c r="L28" i="10"/>
  <c r="M27" i="10"/>
  <c r="L27" i="10"/>
  <c r="M26" i="10"/>
  <c r="L26" i="10"/>
  <c r="M25" i="10"/>
  <c r="L25" i="10"/>
  <c r="M24" i="10"/>
  <c r="L24" i="10"/>
  <c r="M23" i="10"/>
  <c r="L23" i="10"/>
  <c r="M22" i="10"/>
  <c r="L22" i="10"/>
  <c r="M21" i="10"/>
  <c r="L21" i="10"/>
  <c r="M20" i="10"/>
  <c r="L20" i="10"/>
  <c r="M19" i="10"/>
  <c r="L19" i="10"/>
  <c r="M18" i="10"/>
  <c r="L18" i="10"/>
  <c r="M17" i="10"/>
  <c r="L17" i="10"/>
  <c r="M16" i="10"/>
  <c r="L16" i="10"/>
  <c r="M15" i="10"/>
  <c r="L15" i="10"/>
  <c r="M14" i="10"/>
  <c r="L14" i="10"/>
  <c r="M13" i="10"/>
  <c r="L13" i="10"/>
  <c r="M12" i="10"/>
  <c r="L12" i="10"/>
  <c r="M11" i="10"/>
  <c r="L11" i="10"/>
  <c r="M10" i="10"/>
  <c r="L10" i="10"/>
  <c r="M9" i="10"/>
  <c r="L9" i="10"/>
  <c r="M8" i="10"/>
  <c r="L8" i="10"/>
  <c r="F34" i="6"/>
  <c r="F33" i="6"/>
  <c r="F28" i="6"/>
  <c r="F29" i="6"/>
  <c r="F30" i="6"/>
  <c r="F31" i="6"/>
  <c r="F32" i="6"/>
  <c r="F26" i="6"/>
  <c r="F23" i="6"/>
  <c r="F24" i="6"/>
  <c r="F25" i="6"/>
  <c r="F12" i="6"/>
  <c r="F13" i="6"/>
  <c r="F14" i="6"/>
  <c r="F15" i="6"/>
  <c r="F16" i="6"/>
  <c r="F17" i="6"/>
  <c r="F18" i="6"/>
  <c r="F19" i="6"/>
  <c r="F20" i="6"/>
  <c r="F21" i="6"/>
  <c r="F22" i="6"/>
  <c r="F9" i="6"/>
  <c r="F10" i="6"/>
  <c r="F11" i="6"/>
  <c r="F27" i="6"/>
  <c r="M60" i="3"/>
  <c r="L60" i="3"/>
  <c r="M59" i="3"/>
  <c r="L59" i="3"/>
  <c r="M58" i="3"/>
  <c r="L58" i="3"/>
  <c r="M57" i="3"/>
  <c r="L57" i="3"/>
  <c r="M56" i="3"/>
  <c r="L56" i="3"/>
  <c r="M55" i="3"/>
  <c r="L55" i="3"/>
  <c r="M54" i="3"/>
  <c r="L54" i="3"/>
  <c r="M53" i="3"/>
  <c r="L53" i="3"/>
  <c r="M52" i="3"/>
  <c r="L52" i="3"/>
  <c r="M51" i="3"/>
  <c r="L51" i="3"/>
  <c r="M50" i="3"/>
  <c r="L50" i="3"/>
  <c r="M49" i="3"/>
  <c r="L49" i="3"/>
  <c r="M48" i="3"/>
  <c r="L48" i="3"/>
  <c r="M47" i="3"/>
  <c r="L47" i="3"/>
  <c r="M46" i="3"/>
  <c r="L46" i="3"/>
  <c r="M45" i="3"/>
  <c r="L45" i="3"/>
  <c r="M44" i="3"/>
  <c r="L44" i="3"/>
  <c r="M43" i="3"/>
  <c r="L43" i="3"/>
  <c r="M42" i="3"/>
  <c r="L42" i="3"/>
  <c r="M41" i="3"/>
  <c r="L41" i="3"/>
  <c r="M40" i="3"/>
  <c r="L40" i="3"/>
  <c r="M39" i="3"/>
  <c r="L39" i="3"/>
  <c r="M38" i="3"/>
  <c r="L38" i="3"/>
  <c r="M37" i="3"/>
  <c r="L37" i="3"/>
  <c r="M36" i="3"/>
  <c r="L36" i="3"/>
  <c r="M35" i="3"/>
  <c r="L35" i="3"/>
  <c r="M34" i="3"/>
  <c r="L34" i="3"/>
  <c r="M33" i="3"/>
  <c r="L33" i="3"/>
  <c r="M32" i="3"/>
  <c r="L32" i="3"/>
  <c r="M31" i="3"/>
  <c r="L31" i="3"/>
  <c r="M30" i="3"/>
  <c r="L30" i="3"/>
  <c r="M29" i="3"/>
  <c r="L29" i="3"/>
  <c r="M28" i="3"/>
  <c r="L28" i="3"/>
  <c r="M27" i="3"/>
  <c r="L27" i="3"/>
  <c r="M26" i="3"/>
  <c r="L26" i="3"/>
  <c r="M25" i="3"/>
  <c r="L25" i="3"/>
  <c r="M24" i="3"/>
  <c r="L24" i="3"/>
  <c r="M23" i="3"/>
  <c r="L23" i="3"/>
  <c r="M22" i="3"/>
  <c r="L22" i="3"/>
  <c r="M21" i="3"/>
  <c r="L21" i="3"/>
  <c r="M20" i="3"/>
  <c r="L20" i="3"/>
  <c r="M19" i="3"/>
  <c r="L19" i="3"/>
  <c r="M18" i="3"/>
  <c r="L18" i="3"/>
  <c r="M17" i="3"/>
  <c r="L17" i="3"/>
  <c r="M16" i="3"/>
  <c r="L16" i="3"/>
  <c r="M15" i="3"/>
  <c r="L15" i="3"/>
  <c r="M14" i="3"/>
  <c r="L14" i="3"/>
  <c r="M13" i="3"/>
  <c r="L13" i="3"/>
  <c r="M12" i="3"/>
  <c r="L12" i="3"/>
  <c r="M11" i="3"/>
  <c r="L11" i="3"/>
  <c r="M10" i="3"/>
  <c r="L10" i="3"/>
  <c r="M9" i="3"/>
  <c r="L9" i="3"/>
  <c r="M8" i="3"/>
  <c r="L8" i="3"/>
  <c r="T502" i="9" l="1"/>
  <c r="T500" i="9"/>
  <c r="T496" i="9"/>
  <c r="T492" i="9"/>
  <c r="T488" i="9"/>
  <c r="T486" i="9"/>
  <c r="T484" i="9"/>
  <c r="T480" i="9"/>
  <c r="T478" i="9"/>
  <c r="T476" i="9"/>
  <c r="T472" i="9"/>
  <c r="T470" i="9"/>
  <c r="T468" i="9"/>
  <c r="T466" i="9"/>
  <c r="T464" i="9"/>
  <c r="T462" i="9"/>
  <c r="T456" i="9"/>
  <c r="T454" i="9"/>
  <c r="T452" i="9"/>
  <c r="T451" i="9"/>
  <c r="T448" i="9"/>
  <c r="T446" i="9"/>
  <c r="T444" i="9"/>
  <c r="T440" i="9"/>
  <c r="T438" i="9"/>
  <c r="T432" i="9"/>
  <c r="T431" i="9"/>
  <c r="T430" i="9"/>
  <c r="T424" i="9"/>
  <c r="T422" i="9"/>
  <c r="T420" i="9"/>
  <c r="T418" i="9"/>
  <c r="T416" i="9"/>
  <c r="T412" i="9"/>
  <c r="T411" i="9"/>
  <c r="T408" i="9"/>
  <c r="T406" i="9"/>
  <c r="T404" i="9"/>
  <c r="T403" i="9"/>
  <c r="T402" i="9"/>
  <c r="T400" i="9"/>
  <c r="T398" i="9"/>
  <c r="T394" i="9"/>
  <c r="T391" i="9"/>
  <c r="T390" i="9"/>
  <c r="T385" i="9"/>
  <c r="T384" i="9"/>
  <c r="T382" i="9"/>
  <c r="T380" i="9"/>
  <c r="T376" i="9"/>
  <c r="T372" i="9"/>
  <c r="T370" i="9"/>
  <c r="T365" i="9"/>
  <c r="T364" i="9"/>
  <c r="T360" i="9"/>
  <c r="T358" i="9"/>
  <c r="T356" i="9"/>
  <c r="T354" i="9"/>
  <c r="T352" i="9"/>
  <c r="T348" i="9"/>
  <c r="T344" i="9"/>
  <c r="T342" i="9"/>
  <c r="T340" i="9"/>
  <c r="T336" i="9"/>
  <c r="T334" i="9"/>
  <c r="T332" i="9"/>
  <c r="T330" i="9"/>
  <c r="T328" i="9"/>
  <c r="T326" i="9"/>
  <c r="T324" i="9"/>
  <c r="T322" i="9"/>
  <c r="T320" i="9"/>
  <c r="T318" i="9"/>
  <c r="T312" i="9"/>
  <c r="T310" i="9"/>
  <c r="T308" i="9"/>
  <c r="T304" i="9"/>
  <c r="T302" i="9"/>
  <c r="T300" i="9"/>
  <c r="T298" i="9"/>
  <c r="T296" i="9"/>
  <c r="T292" i="9"/>
  <c r="T288" i="9"/>
  <c r="T286" i="9"/>
  <c r="T284" i="9"/>
  <c r="T280" i="9"/>
  <c r="T278" i="9"/>
  <c r="T276" i="9"/>
  <c r="T272" i="9"/>
  <c r="T270" i="9"/>
  <c r="T268" i="9"/>
  <c r="T267" i="9"/>
  <c r="T264" i="9"/>
  <c r="T262" i="9"/>
  <c r="T260" i="9"/>
  <c r="T258" i="9"/>
  <c r="T256" i="9"/>
  <c r="T254" i="9"/>
  <c r="T252" i="9"/>
  <c r="T250" i="9"/>
  <c r="T248" i="9"/>
  <c r="T244" i="9"/>
  <c r="T240" i="9"/>
  <c r="T238" i="9"/>
  <c r="T236" i="9"/>
  <c r="T234" i="9"/>
  <c r="T230" i="9"/>
  <c r="T228" i="9"/>
  <c r="T225" i="9"/>
  <c r="T224" i="9"/>
  <c r="T220" i="9"/>
  <c r="T219" i="9"/>
  <c r="T217" i="9"/>
  <c r="T216" i="9"/>
  <c r="T214" i="9"/>
  <c r="T212" i="9"/>
  <c r="T204" i="9"/>
  <c r="T201" i="9"/>
  <c r="T200" i="9"/>
  <c r="T198" i="9"/>
  <c r="T196" i="9"/>
  <c r="T192" i="9"/>
  <c r="T190" i="9"/>
  <c r="T186" i="9"/>
  <c r="T182" i="9"/>
  <c r="T180" i="9"/>
  <c r="T178" i="9"/>
  <c r="T164" i="9"/>
  <c r="T156" i="9"/>
  <c r="T140" i="9"/>
  <c r="T132" i="9"/>
  <c r="T92" i="9"/>
  <c r="T60" i="9"/>
  <c r="T665" i="9"/>
  <c r="T663" i="9"/>
  <c r="T661" i="9"/>
  <c r="T659" i="9"/>
  <c r="T657" i="9"/>
  <c r="T655" i="9"/>
  <c r="T653" i="9"/>
  <c r="T651" i="9"/>
  <c r="T649" i="9"/>
  <c r="T647" i="9"/>
  <c r="T645" i="9"/>
  <c r="T643" i="9"/>
  <c r="T641" i="9"/>
  <c r="T639" i="9"/>
  <c r="T637" i="9"/>
  <c r="T635" i="9"/>
  <c r="T633" i="9"/>
  <c r="T631" i="9"/>
  <c r="T629" i="9"/>
  <c r="T627" i="9"/>
  <c r="T625" i="9"/>
  <c r="T623" i="9"/>
  <c r="T621" i="9"/>
  <c r="T619" i="9"/>
  <c r="T617" i="9"/>
  <c r="T615" i="9"/>
  <c r="T613" i="9"/>
  <c r="T611" i="9"/>
  <c r="T609" i="9"/>
  <c r="T607" i="9"/>
  <c r="T605" i="9"/>
  <c r="T603" i="9"/>
  <c r="T601" i="9"/>
  <c r="T599" i="9"/>
  <c r="T597" i="9"/>
  <c r="T595" i="9"/>
  <c r="T593" i="9"/>
  <c r="T591" i="9"/>
  <c r="T589" i="9"/>
  <c r="T587" i="9"/>
  <c r="T585" i="9"/>
  <c r="T583" i="9"/>
  <c r="T581" i="9"/>
  <c r="T579" i="9"/>
  <c r="T577" i="9"/>
  <c r="T575" i="9"/>
  <c r="T573" i="9"/>
  <c r="T571" i="9"/>
  <c r="T569" i="9"/>
  <c r="T567" i="9"/>
  <c r="T565" i="9"/>
  <c r="T563" i="9"/>
  <c r="T561" i="9"/>
  <c r="T559" i="9"/>
  <c r="T557" i="9"/>
  <c r="T555" i="9"/>
  <c r="T553" i="9"/>
  <c r="T551" i="9"/>
  <c r="T549" i="9"/>
  <c r="T547" i="9"/>
  <c r="T545" i="9"/>
  <c r="T543" i="9"/>
  <c r="T541" i="9"/>
  <c r="T539" i="9"/>
  <c r="T537" i="9"/>
  <c r="T535" i="9"/>
  <c r="T533" i="9"/>
  <c r="T531" i="9"/>
  <c r="T529" i="9"/>
  <c r="T527" i="9"/>
  <c r="T525" i="9"/>
  <c r="T523" i="9"/>
  <c r="T521" i="9"/>
  <c r="T519" i="9"/>
  <c r="T517" i="9"/>
  <c r="T515" i="9"/>
  <c r="T513" i="9"/>
  <c r="T511" i="9"/>
  <c r="T509" i="9"/>
  <c r="T507" i="9"/>
  <c r="T505" i="9"/>
  <c r="T503" i="9"/>
  <c r="T501" i="9"/>
  <c r="T499" i="9"/>
  <c r="T497" i="9"/>
  <c r="T493" i="9"/>
  <c r="T483" i="9"/>
  <c r="T481" i="9"/>
  <c r="T477" i="9"/>
  <c r="T469" i="9"/>
  <c r="T459" i="9"/>
  <c r="T457" i="9"/>
  <c r="T447" i="9"/>
  <c r="T445" i="9"/>
  <c r="T439" i="9"/>
  <c r="T437" i="9"/>
  <c r="T429" i="9"/>
  <c r="T423" i="9"/>
  <c r="T421" i="9"/>
  <c r="T409" i="9"/>
  <c r="T399" i="9"/>
  <c r="T397" i="9"/>
  <c r="T389" i="9"/>
  <c r="T383" i="9"/>
  <c r="T375" i="9"/>
  <c r="T373" i="9"/>
  <c r="T353" i="9"/>
  <c r="T349" i="9"/>
  <c r="T333" i="9"/>
  <c r="T325" i="9"/>
  <c r="T317" i="9"/>
  <c r="T313" i="9"/>
  <c r="T301" i="9"/>
  <c r="T293" i="9"/>
  <c r="T283" i="9"/>
  <c r="T281" i="9"/>
  <c r="T277" i="9"/>
  <c r="T261" i="9"/>
  <c r="T255" i="9"/>
  <c r="T253" i="9"/>
  <c r="T241" i="9"/>
  <c r="T235" i="9"/>
  <c r="T233" i="9"/>
  <c r="T231" i="9"/>
  <c r="T229" i="9"/>
  <c r="T223" i="9"/>
  <c r="T213" i="9"/>
  <c r="T209" i="9"/>
  <c r="T205" i="9"/>
  <c r="T199" i="9"/>
  <c r="T191" i="9"/>
  <c r="T189" i="9"/>
  <c r="T181" i="9"/>
  <c r="T170" i="9"/>
  <c r="T166" i="9"/>
  <c r="T160" i="9"/>
  <c r="T144" i="9"/>
  <c r="T137" i="9"/>
  <c r="T128" i="9"/>
  <c r="T124" i="9"/>
  <c r="T108" i="9"/>
  <c r="T101" i="9"/>
  <c r="T100" i="9"/>
  <c r="T87" i="9"/>
  <c r="T82" i="9"/>
  <c r="T70" i="9"/>
  <c r="T63" i="9"/>
  <c r="T56" i="9"/>
  <c r="T45" i="9"/>
  <c r="T38" i="9"/>
  <c r="T36" i="9"/>
  <c r="T35" i="9"/>
  <c r="T19" i="9"/>
  <c r="T13" i="9"/>
  <c r="T285" i="9"/>
  <c r="T487" i="9"/>
  <c r="T125" i="9"/>
  <c r="T111" i="9"/>
  <c r="T436" i="9"/>
  <c r="T335" i="9"/>
  <c r="T319" i="9"/>
  <c r="T303" i="9"/>
  <c r="T401" i="9"/>
  <c r="T396" i="9"/>
  <c r="T485" i="9"/>
  <c r="T414" i="9"/>
  <c r="T341" i="9"/>
  <c r="T146" i="9"/>
  <c r="T139" i="9"/>
  <c r="T24" i="9"/>
  <c r="T17" i="9"/>
  <c r="T10" i="9"/>
  <c r="T450" i="9"/>
  <c r="T195" i="9"/>
  <c r="T357" i="9"/>
  <c r="T327" i="9"/>
  <c r="T295" i="9"/>
  <c r="T243" i="9"/>
  <c r="T183" i="9"/>
  <c r="T110" i="9"/>
  <c r="T51" i="9"/>
  <c r="T42" i="9"/>
  <c r="T28" i="9"/>
  <c r="T21" i="9"/>
  <c r="T377" i="9"/>
  <c r="T72" i="9"/>
  <c r="T65" i="9"/>
  <c r="T37" i="9"/>
  <c r="T23" i="9"/>
  <c r="T16" i="9"/>
  <c r="T9" i="9"/>
  <c r="T263" i="9"/>
  <c r="T152" i="9"/>
  <c r="T86" i="9"/>
  <c r="T53" i="9"/>
  <c r="T442" i="9"/>
  <c r="T374" i="9"/>
  <c r="T215" i="9"/>
  <c r="T210" i="9"/>
  <c r="T74" i="9"/>
  <c r="T494" i="9"/>
  <c r="T460" i="9"/>
  <c r="T392" i="9"/>
  <c r="T294" i="9"/>
  <c r="T498" i="9"/>
  <c r="T471" i="9"/>
  <c r="T428" i="9"/>
  <c r="T388" i="9"/>
  <c r="T368" i="9"/>
  <c r="T355" i="9"/>
  <c r="T350" i="9"/>
  <c r="T339" i="9"/>
  <c r="T316" i="9"/>
  <c r="T211" i="9"/>
  <c r="T206" i="9"/>
  <c r="T94" i="9"/>
  <c r="T47" i="9"/>
  <c r="T31" i="9"/>
  <c r="T479" i="9"/>
  <c r="T315" i="9"/>
  <c r="T279" i="9"/>
  <c r="T168" i="9"/>
  <c r="T88" i="9"/>
  <c r="T474" i="9"/>
  <c r="T378" i="9"/>
  <c r="T274" i="9"/>
  <c r="T232" i="9"/>
  <c r="T163" i="9"/>
  <c r="T116" i="9"/>
  <c r="T109" i="9"/>
  <c r="T306" i="9"/>
  <c r="T246" i="9"/>
  <c r="T226" i="9"/>
  <c r="T175" i="9"/>
  <c r="T161" i="9"/>
  <c r="T138" i="9"/>
  <c r="T117" i="9"/>
  <c r="T29" i="9"/>
  <c r="T15" i="9"/>
  <c r="T208" i="9"/>
  <c r="T188" i="9"/>
  <c r="T84" i="9"/>
  <c r="T77" i="9"/>
  <c r="T49" i="9"/>
  <c r="T40" i="9"/>
  <c r="T33" i="9"/>
  <c r="T26" i="9"/>
  <c r="T12" i="9"/>
  <c r="T148" i="9"/>
  <c r="T113" i="9"/>
  <c r="T104" i="9"/>
  <c r="T76" i="9"/>
  <c r="T67" i="9"/>
  <c r="T39" i="9"/>
  <c r="T25" i="9"/>
  <c r="T495" i="9"/>
  <c r="T351" i="9"/>
  <c r="T207" i="9"/>
  <c r="T143" i="9"/>
  <c r="T122" i="9"/>
  <c r="T55" i="9"/>
  <c r="T490" i="9"/>
  <c r="T426" i="9"/>
  <c r="T366" i="9"/>
  <c r="T346" i="9"/>
  <c r="T282" i="9"/>
  <c r="T222" i="9"/>
  <c r="T202" i="9"/>
  <c r="T173" i="9"/>
  <c r="T159" i="9"/>
  <c r="T150" i="9"/>
  <c r="T136" i="9"/>
  <c r="T85" i="9"/>
  <c r="T78" i="9"/>
  <c r="T71" i="9"/>
  <c r="T50" i="9"/>
  <c r="T41" i="9"/>
  <c r="T172" i="9"/>
  <c r="T149" i="9"/>
  <c r="T112" i="9"/>
  <c r="T103" i="9"/>
  <c r="T89" i="9"/>
  <c r="T64" i="9"/>
  <c r="T11" i="9"/>
  <c r="T482" i="9"/>
  <c r="T458" i="9"/>
  <c r="T434" i="9"/>
  <c r="T410" i="9"/>
  <c r="T386" i="9"/>
  <c r="T362" i="9"/>
  <c r="T338" i="9"/>
  <c r="T314" i="9"/>
  <c r="T290" i="9"/>
  <c r="T266" i="9"/>
  <c r="T242" i="9"/>
  <c r="T218" i="9"/>
  <c r="T194" i="9"/>
  <c r="T135" i="9"/>
  <c r="T98" i="9"/>
  <c r="T52" i="9"/>
  <c r="T43" i="9"/>
  <c r="T27" i="9"/>
  <c r="T20" i="9"/>
  <c r="T58" i="9"/>
  <c r="T141" i="9"/>
  <c r="T30" i="9"/>
  <c r="T126" i="9"/>
  <c r="T119" i="9"/>
  <c r="T151" i="9"/>
  <c r="T176" i="9"/>
  <c r="T130" i="9"/>
  <c r="T114" i="9"/>
  <c r="T91" i="9"/>
  <c r="T66" i="9"/>
  <c r="T162" i="9"/>
  <c r="T69" i="9"/>
  <c r="T93" i="9"/>
  <c r="T127" i="9"/>
  <c r="T102" i="9"/>
  <c r="T95" i="9"/>
  <c r="T18" i="9"/>
  <c r="T165" i="9"/>
  <c r="T79" i="9"/>
  <c r="T54" i="9"/>
  <c r="T174" i="9"/>
  <c r="T167" i="9"/>
  <c r="T115" i="9"/>
  <c r="T90" i="9"/>
  <c r="T169" i="9"/>
  <c r="T145" i="9"/>
  <c r="T121" i="9"/>
  <c r="T97" i="9"/>
  <c r="T73" i="9"/>
  <c r="T171" i="9"/>
  <c r="T147" i="9"/>
  <c r="T123" i="9"/>
  <c r="T99" i="9"/>
  <c r="T75" i="9"/>
  <c r="T177" i="9"/>
  <c r="T153" i="9"/>
  <c r="T129" i="9"/>
  <c r="T105" i="9"/>
  <c r="T81" i="9"/>
  <c r="T57" i="9"/>
  <c r="T155" i="9"/>
  <c r="T131" i="9"/>
  <c r="T107" i="9"/>
  <c r="T83" i="9"/>
  <c r="T59" i="9"/>
  <c r="T157" i="9"/>
  <c r="T133" i="9"/>
  <c r="T61" i="9"/>
</calcChain>
</file>

<file path=xl/sharedStrings.xml><?xml version="1.0" encoding="utf-8"?>
<sst xmlns="http://schemas.openxmlformats.org/spreadsheetml/2006/main" count="60086" uniqueCount="264">
  <si>
    <t>DA results</t>
  </si>
  <si>
    <t>TTC Adjustment</t>
  </si>
  <si>
    <t>TTC Validated</t>
  </si>
  <si>
    <t>ANTC</t>
  </si>
  <si>
    <t>LimitedBy</t>
  </si>
  <si>
    <t>AT</t>
  </si>
  <si>
    <t>CH</t>
  </si>
  <si>
    <t>FR</t>
  </si>
  <si>
    <t>SI</t>
  </si>
  <si>
    <t>IT</t>
  </si>
  <si>
    <t>Business day</t>
  </si>
  <si>
    <t>Month</t>
  </si>
  <si>
    <t>Timestamp</t>
  </si>
  <si>
    <t>TTC_Full_Import</t>
  </si>
  <si>
    <t>TTCImport</t>
  </si>
  <si>
    <t>TTCExport</t>
  </si>
  <si>
    <t>ANTCfinal</t>
  </si>
  <si>
    <t>ANTCfeasible</t>
  </si>
  <si>
    <t>ANTC NTC1</t>
  </si>
  <si>
    <t>Adjustment</t>
  </si>
  <si>
    <t>NTC1</t>
  </si>
  <si>
    <t>70% red</t>
  </si>
  <si>
    <t>TTCRed_Import</t>
  </si>
  <si>
    <t>TTCRed_Transit_Import</t>
  </si>
  <si>
    <t>TTCRed_Transit_Export</t>
  </si>
  <si>
    <t>TTCRed_Transit</t>
  </si>
  <si>
    <t>TTC and 70% red</t>
  </si>
  <si>
    <t>FLAG</t>
  </si>
  <si>
    <t xml:space="preserve"> Bilateral</t>
  </si>
  <si>
    <t>MNII</t>
  </si>
  <si>
    <t>Reason</t>
  </si>
  <si>
    <t>Bilateral - Export</t>
  </si>
  <si>
    <t>MNIE</t>
  </si>
  <si>
    <t>Bilateral</t>
  </si>
  <si>
    <t>MIEC</t>
  </si>
  <si>
    <t xml:space="preserve">Bilateral- Import OutArea FR </t>
  </si>
  <si>
    <t>Bilateral- Import OutArea CH</t>
  </si>
  <si>
    <t>Bilateral- Import OutArea AT</t>
  </si>
  <si>
    <t>Bilateral- Import OutArea SI</t>
  </si>
  <si>
    <t>April</t>
  </si>
  <si>
    <t>Critical Branch</t>
  </si>
  <si>
    <t>TTC Validation phase - bilateral reduction</t>
  </si>
  <si>
    <t>Reduction because NTC over thermal limit on border</t>
  </si>
  <si>
    <t>Planned outage of Creys-Saint-Vulbas 2</t>
  </si>
  <si>
    <t>Minimum Margin</t>
  </si>
  <si>
    <t>Validation phase</t>
  </si>
  <si>
    <t>TTC Selection - LTTCImport and LTTCExport</t>
  </si>
  <si>
    <t>TTC Selection - LTTC</t>
  </si>
  <si>
    <t>Reduction due to missing redispatch potential</t>
  </si>
  <si>
    <t>Process fail during TSO validation phase</t>
  </si>
  <si>
    <t>Overload: CNEC: CNE: 400 kV DivacaRedipuglia, C: N-2 Robbia-Gorlago + Robbia-S.Fiorano, Global TTC reduction tirggered</t>
  </si>
  <si>
    <t>Foreseen violations on the border</t>
  </si>
  <si>
    <t>Smoothing ramp</t>
  </si>
  <si>
    <t>Scheduled TTC</t>
  </si>
  <si>
    <t>Expected overloading on the following CNEC: CNE: 380kV Lavorgo - Musignano [DIR] [CH], C: N-2 Robbia-Gorlago + Robbia-S.Fiorano</t>
  </si>
  <si>
    <t>Expected overloading on the following CNEC: CNE: 380kV Lavorgo - Musignano [DIR] [CH], C: N-2 Pradella-Robbia + Filisur-Robbia</t>
  </si>
  <si>
    <t>Min import NTC Threshold</t>
  </si>
  <si>
    <t>Planned outage of Chaffard-Grande-Ile 2</t>
  </si>
  <si>
    <t>Overload: CNEC: CNE: 400 kV Divaca-Redipuglia, C: N-2 Robbia-Gorlago + Robbia-S.Fiorano, Global TTC reduction tirggered</t>
  </si>
  <si>
    <t>TTC Selection - LTTCImport</t>
  </si>
  <si>
    <t>IT issues in internal Validation Tool. BackUp-NTC-values are applied.</t>
  </si>
  <si>
    <t>Allocation Constraint value not properly processed by Coreso</t>
  </si>
  <si>
    <t>May</t>
  </si>
  <si>
    <t>Adjustment reached</t>
  </si>
  <si>
    <t>June</t>
  </si>
  <si>
    <t>Cancellation planned outage Chaffard G.Ile 2</t>
  </si>
  <si>
    <t>Planned outage of Piossasco-Grande-Ile 1 HVDC</t>
  </si>
  <si>
    <t>DA 70% reduction results</t>
  </si>
  <si>
    <t>BD</t>
  </si>
  <si>
    <t>TS</t>
  </si>
  <si>
    <t>70% reduction</t>
  </si>
  <si>
    <t>% reduction</t>
  </si>
  <si>
    <t>Category</t>
  </si>
  <si>
    <t>DA Validation reduction results</t>
  </si>
  <si>
    <t>TTC Validation</t>
  </si>
  <si>
    <t>TTC Validation Reduction</t>
  </si>
  <si>
    <t>Reason for TTC Reduction</t>
  </si>
  <si>
    <t>TTC_Import</t>
  </si>
  <si>
    <t>TTC_Transit_Import</t>
  </si>
  <si>
    <t>TTC_Transit_Export</t>
  </si>
  <si>
    <t>Final</t>
  </si>
  <si>
    <t>Feasible</t>
  </si>
  <si>
    <t xml:space="preserve"> NTC1</t>
  </si>
  <si>
    <t>Adj</t>
  </si>
  <si>
    <t>TTC Reduction - Import</t>
  </si>
  <si>
    <t>TTC Reduction - Transit</t>
  </si>
  <si>
    <t>Reduction TTC and 70%</t>
  </si>
  <si>
    <t>Smoothing</t>
  </si>
  <si>
    <t>TSO</t>
  </si>
  <si>
    <t>MNII
MIEC</t>
  </si>
  <si>
    <t>FLAGS processing</t>
  </si>
  <si>
    <t>Long description</t>
  </si>
  <si>
    <t>Short</t>
  </si>
  <si>
    <t>Type</t>
  </si>
  <si>
    <t># of TS</t>
  </si>
  <si>
    <t>CB</t>
  </si>
  <si>
    <t>CO</t>
  </si>
  <si>
    <t>NTC over thermal limit</t>
  </si>
  <si>
    <t>Redispatch</t>
  </si>
  <si>
    <t>CNEC: CNE: 380kV Lavorgo - Musignano [DIR] [CH], C: N-2 Robbia-Gorlago + Robbia-S.Fiorano</t>
  </si>
  <si>
    <t>Overload</t>
  </si>
  <si>
    <t>Expected overloading on the following CNEC: CNE: 380kV Pradella-Robbia [DIR], C: N-2 Pradella-Sils + Filisur-Sils</t>
  </si>
  <si>
    <t>CNEC: CNE: 380kV Pradella-Robbia [DIR], C: N-2 Pradella-Sils + Filisur-Sils</t>
  </si>
  <si>
    <t>CNEC: CNE: 380kV Lavorgo - Musignano [DIR] [CH], C: N-2 Pradella-Robbia + Filisur-Robbia</t>
  </si>
  <si>
    <t>IT issues</t>
  </si>
  <si>
    <t>Missing CNEC in CC: CNE: 380kV Fiorano-Robbia [DIR][IT], C: N-1 RONDISSONE-TRINO</t>
  </si>
  <si>
    <t>Outage</t>
  </si>
  <si>
    <t>Expected overloading on the following CNEC: CNE: 380kV Fiorano-Robbia [DIR] [CH], C: 380KV GORLAGO-ROBBIA</t>
  </si>
  <si>
    <t>CNEC: CNE: 380kV Fiorano-Robbia [DIR] [CH], C: 380KV GORLAGO-ROBBIA</t>
  </si>
  <si>
    <t>Expected overloading on the following CNEC: CNE: 380kV Bulciago - Soazza [DIR] [CH], C: N-2 Pradella-Robbia + Filisur-Robbia</t>
  </si>
  <si>
    <t>CNEC: CNE: 380kV Bulciago - Soazza [DIR] [CH], C: N-2 Pradella-Robbia + Filisur-Robbia</t>
  </si>
  <si>
    <t>Expected overloading on the following CNEC: CNE: 380kV Fiorano-Robbia [DIR][IT], C: 380KV GORLAGO-ROBBIA</t>
  </si>
  <si>
    <t>CNEC: CNE: 380kV Fiorano-Robbia [DIR][IT], C: 380KV GORLAGO-ROBBIA</t>
  </si>
  <si>
    <t>Expected overloading on the following CNEC: CNE: 220kV Riddes - Valpelline [DIR] [CH], C: N-2 ALBERTVILLE-RONDISSONE</t>
  </si>
  <si>
    <t>CNEC: CNE: 220kV Riddes - Valpelline [DIR] [CH], C: N-2 ALBERTVILLE-RONDISSONE</t>
  </si>
  <si>
    <t>Expected overloading on the following CNEC: CNE: 380kV Bulciago - Soazza [DIR] [CH], C: N-2 Pradella-Robbia + Pradella-Sils</t>
  </si>
  <si>
    <t>CNEC: CNE: 380kV Bulciago - Soazza [DIR] [CH], C: N-2 Pradella-Robbia + Pradella-Sils</t>
  </si>
  <si>
    <t>Expected overloading on the following CNEC: CNE: 220kV Avise - Riddes [OPP] [CH], C: N-2 ALBERTVILLE-RONDISSONE</t>
  </si>
  <si>
    <t>CNEC: CNE: 220kV Avise - Riddes [OPP] [CH], C: N-2 ALBERTVILLE-RONDISSONE</t>
  </si>
  <si>
    <t>Expected overloading on the following CNEC: CNE: 380kV Bulciago - Soazza [DIR] [CH], C: N-2 Robbia-Gorlago + Robbia-S.Fiorano</t>
  </si>
  <si>
    <t>CNEC: CNE: 380kV Bulciago - Soazza [DIR] [CH], C: N-2 Robbia-Gorlago + Robbia-S.Fiorano</t>
  </si>
  <si>
    <t>Missing CNEC in CC: CNE: 380kV Fiorano-Robbia [DIR][IT], C: N-1 PRADELLA-ROBBIA</t>
  </si>
  <si>
    <t>Missing CNEC in CC: CNE: 380kV Lavorgo - Musignano [DIR] [CH], C: N-2 PRAD-ROBB + FILISUR-ROBBIA + CRA_PRADELLA_SILS</t>
  </si>
  <si>
    <t>Process Fail</t>
  </si>
  <si>
    <t>N-1 Chaffard-Grande Ile 1 / [FR-FR] Creys-Saint Vulbas 1 [OPP] [FR]</t>
  </si>
  <si>
    <t>N-1 Creys-Saint Vulbas 2 / [FR-FR] Creys-Saint Vulbas 1 [OPP] [FR]</t>
  </si>
  <si>
    <t>Process failed: missing input</t>
  </si>
  <si>
    <t>N-1 Creys-Saint Vulbas 1 / [FR-FR] Creys-Saint Vulbas 2 [OPP] [FR]</t>
  </si>
  <si>
    <t>N Situation / [IT-IT] Rondissone-Trino [DIR][IT]</t>
  </si>
  <si>
    <t>N-2 Albertville-Rondissone / [IT-IT] Casanova-Piossasco [OPP][IT]</t>
  </si>
  <si>
    <t>N-2 Albertville-Rondissone / [IT-IT] Rosone-Villa [OPP][IT]</t>
  </si>
  <si>
    <t>N-1 Albertville-Rondissone 1 / [FR-IT] Albertville-Rondissone 2 [OPP] [FR]</t>
  </si>
  <si>
    <t>CNEC: CNE: 400 kV Divaca-Redipuglia, C: N-2 Robbia-Gorlago + Robbia-S.Fiorano</t>
  </si>
  <si>
    <t>ID results</t>
  </si>
  <si>
    <t>TTRed_Transit</t>
  </si>
  <si>
    <t>Bilateral - MNII</t>
  </si>
  <si>
    <t>Bilateral - MIEC</t>
  </si>
  <si>
    <t>2025-04-01</t>
  </si>
  <si>
    <t>1230</t>
  </si>
  <si>
    <t>NA</t>
  </si>
  <si>
    <t>None</t>
  </si>
  <si>
    <t>1330</t>
  </si>
  <si>
    <t>1430</t>
  </si>
  <si>
    <t>1530</t>
  </si>
  <si>
    <t>ID schedules</t>
  </si>
  <si>
    <t>1630</t>
  </si>
  <si>
    <t>1730</t>
  </si>
  <si>
    <t>1830</t>
  </si>
  <si>
    <t>1930</t>
  </si>
  <si>
    <t>2030</t>
  </si>
  <si>
    <t>ATC blocked</t>
  </si>
  <si>
    <t>2130</t>
  </si>
  <si>
    <t>Expected overloading on the following CNEC: CNE: 380kV Fiorano-Robbia [DIR] [CH], C: N-2 Gorlago-Piancamuno + Robbia-Gorlago</t>
  </si>
  <si>
    <t>2230</t>
  </si>
  <si>
    <t>Expected overloading on the following CNEC: CNE: 380kV Fiorano-Robbia [DIR][IT], C: N-2 Gorlago-Piancamuno + Robbia-Gorlago</t>
  </si>
  <si>
    <t>2330</t>
  </si>
  <si>
    <t>2025-04-02</t>
  </si>
  <si>
    <t>2025-04-03</t>
  </si>
  <si>
    <t>Planned outage of Creys-Saint-Vulbas 2 + Praz-Villarodin</t>
  </si>
  <si>
    <t>2025-04-04</t>
  </si>
  <si>
    <t>GSK Limitation</t>
  </si>
  <si>
    <t>2025-04-05</t>
  </si>
  <si>
    <t>2025-04-06</t>
  </si>
  <si>
    <t>2025-04-07</t>
  </si>
  <si>
    <t>Expected overloading on the following CNEC: CNE: 220kV Pressy-Vallorcine [OPP] [CH], C: N-2 ALBERTVILLE-GRANDE ILE</t>
  </si>
  <si>
    <t>2025-04-08</t>
  </si>
  <si>
    <t>2025-04-09</t>
  </si>
  <si>
    <t>2025-04-10</t>
  </si>
  <si>
    <t>2025-04-11</t>
  </si>
  <si>
    <t>2025-04-12</t>
  </si>
  <si>
    <t>Because of high redispatch the leftover intraday capacity was set to 0</t>
  </si>
  <si>
    <t>2025-04-13</t>
  </si>
  <si>
    <t>2025-04-14</t>
  </si>
  <si>
    <t>2025-04-15</t>
  </si>
  <si>
    <t>2025-04-16</t>
  </si>
  <si>
    <t>N-1 CHAFFARD-G.ILE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</si>
  <si>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</si>
  <si>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</si>
  <si>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</si>
  <si>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</si>
  <si>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</si>
  <si>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</si>
  <si>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</si>
  <si>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</si>
  <si>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</si>
  <si>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</si>
  <si>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-10000</t>
  </si>
  <si>
    <t>2025-04-27</t>
  </si>
  <si>
    <t>2025-04-28</t>
  </si>
  <si>
    <t>2025-04-29</t>
  </si>
  <si>
    <t>2025-04-30</t>
  </si>
  <si>
    <t>2025-05-01</t>
  </si>
  <si>
    <t>2025-05-02</t>
  </si>
  <si>
    <t>N-1: 380 kV Rondissone-Trino 2 (352) Constraint  220 kV Airolo-Y/All'Acqua 158%</t>
  </si>
  <si>
    <t>N-1: 380 kV Rondissone-Trino 2 (352) Constraint  220 kV Airolo-Y/All'Acqua 151%</t>
  </si>
  <si>
    <t>N-1: 380 kV Rondissone-Trino 2 (352) Constraint  220 kV Airolo-Y/All'Acqua 145%</t>
  </si>
  <si>
    <t>2025-05-03</t>
  </si>
  <si>
    <t>2025-05-04</t>
  </si>
  <si>
    <t>2025-05-05</t>
  </si>
  <si>
    <t>2025-05-06</t>
  </si>
  <si>
    <t>2025-05-07</t>
  </si>
  <si>
    <t>2025-05-08</t>
  </si>
  <si>
    <t>Expected overloading on the following CNEC: CNE: 220kV Pressy-Vallorcine [OPP] [CH], C: N-1 BOIS TOLLOT-ROMANEL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</si>
  <si>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</si>
  <si>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</si>
  <si>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</si>
  <si>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</si>
  <si>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</si>
  <si>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</si>
  <si>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</si>
  <si>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</si>
  <si>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</si>
  <si>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</si>
  <si>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</si>
  <si>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</si>
  <si>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</si>
  <si>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</si>
  <si>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</si>
  <si>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</si>
  <si>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</si>
  <si>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</si>
  <si>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</si>
  <si>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</si>
  <si>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</si>
  <si>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</si>
  <si>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</si>
  <si>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</si>
  <si>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</si>
  <si>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</si>
  <si>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</si>
  <si>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</si>
  <si>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</si>
  <si>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</si>
  <si>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</si>
  <si>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</si>
  <si>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</si>
  <si>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</si>
  <si>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</si>
  <si>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Expected overloading on the following CNEC: CNE: 380kV Gorlago - Robbia [DIR][IT], C: N-2 Divaca-Redipuglia + Divaca-Padriciano</t>
  </si>
  <si>
    <t>Expected overloading on the following CNEC: CNE: 380kV Bulciago - Soazza [DIR] [CH], C: N-2 Gorlago-Piancamuno + Robbia-Gorlago</t>
  </si>
  <si>
    <t>2025-06-13</t>
  </si>
  <si>
    <t>Expected overloading on the following CNEC: CNE: 380kV Sils - Soazza [DIR], C: N-2 Robbia-Gorlago + Robbia-S.Fiorano</t>
  </si>
  <si>
    <t>Expected overloading on the following CNEC: CNE: 380kV Sils - Soazza [DIR], C: N-2 Pradella-Robbia + Filisur-Robbia</t>
  </si>
  <si>
    <t>Expected overloading on the following CNEC: CNE: 380kV Pradella-Nauders 2 [OPP] [CH], C: N-1 NAUDERS-WESTTIROL 1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</si>
  <si>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</si>
  <si>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</si>
  <si>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</si>
  <si>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</si>
  <si>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</si>
  <si>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</si>
  <si>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</si>
  <si>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</si>
  <si>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Missing CNEC in CC: CNE: 380kV Pradella-Nauders 2 [OPP] [CH], C: N-1 NAUDERS-WESTTIROL 1</t>
  </si>
  <si>
    <t>2025-06-22</t>
  </si>
  <si>
    <t>2025-06-23</t>
  </si>
  <si>
    <t>Full import calculation</t>
  </si>
  <si>
    <t>ID 70% reduction results</t>
  </si>
  <si>
    <t>ID Validation reduction results</t>
  </si>
  <si>
    <t>NTC-Import</t>
  </si>
  <si>
    <t>NTC-Export</t>
  </si>
  <si>
    <t>AT-IT 
FR-IT</t>
  </si>
  <si>
    <t>IT-AT 
IT-FR</t>
  </si>
  <si>
    <t>Missing CNEC in CC</t>
  </si>
  <si>
    <t>ATC Blocked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</si>
</sst>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ova"/>
      <family val="2"/>
    </font>
    <font>
      <b/>
      <sz val="8"/>
      <color theme="0"/>
      <name val="Arial Nova"/>
      <family val="2"/>
    </font>
    <font>
      <b/>
      <sz val="8"/>
      <color theme="1"/>
      <name val="Arial Nova"/>
      <family val="2"/>
    </font>
    <font>
      <sz val="8"/>
      <color theme="1"/>
      <name val="Calibri"/>
      <family val="2"/>
      <scheme val="minor"/>
    </font>
    <font>
      <b/>
      <sz val="24"/>
      <color rgb="FF7030A0"/>
      <name val="Arial Nova"/>
      <family val="2"/>
    </font>
    <font>
      <b/>
      <sz val="24"/>
      <color theme="4" tint="-0.499984740745262"/>
      <name val="Arial Nova"/>
      <family val="2"/>
    </font>
    <font>
      <sz val="11"/>
      <color theme="1"/>
      <name val="Arial Nova"/>
      <family val="2"/>
    </font>
    <font>
      <b/>
      <sz val="24"/>
      <color theme="3" tint="-0.249977111117893"/>
      <name val="Arial Nova"/>
      <family val="2"/>
    </font>
    <font>
      <sz val="11"/>
      <color theme="1"/>
      <name val="Calibri"/>
      <family val="2"/>
    </font>
    <font>
      <b/>
      <sz val="8"/>
      <color rgb="FF000000"/>
      <name val="Arial Nova"/>
      <family val="2"/>
    </font>
    <font>
      <sz val="8"/>
      <color rgb="FF000000"/>
      <name val="Arial Nova"/>
      <family val="2"/>
    </font>
    <font>
      <sz val="8"/>
      <color rgb="FF000000"/>
      <name val="Calibri"/>
      <family val="2"/>
    </font>
    <font>
      <b/>
      <sz val="11"/>
      <color theme="0"/>
      <name val="Calibri"/>
      <family val="2"/>
    </font>
    <font>
      <sz val="8"/>
      <color theme="1"/>
      <name val="Arial Nova"/>
    </font>
    <font>
      <b/>
      <sz val="8"/>
      <color rgb="FFFFFFFF"/>
      <name val="Arial Nova"/>
      <family val="2"/>
    </font>
    <font>
      <sz val="10"/>
      <color rgb="FF000000"/>
      <name val="Arial Nova"/>
      <family val="2"/>
    </font>
    <font>
      <sz val="8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 Nova"/>
      <family val="2"/>
    </font>
    <font>
      <b/>
      <sz val="10"/>
      <color theme="1"/>
      <name val="Arial Nova"/>
      <family val="2"/>
    </font>
    <font>
      <b/>
      <sz val="10"/>
      <color rgb="FF000000"/>
      <name val="Arial Nova"/>
      <family val="2"/>
      <charset val="1"/>
    </font>
    <font>
      <sz val="10"/>
      <color theme="1"/>
      <name val="Arial Nova"/>
      <family val="2"/>
    </font>
    <font>
      <b/>
      <sz val="8"/>
      <color rgb="FF7030A0"/>
      <name val="Arial Nova"/>
      <family val="2"/>
    </font>
    <font>
      <b/>
      <sz val="8"/>
      <color theme="0" tint="-0.499984740745262"/>
      <name val="Arial Nova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rgb="FFECDFF5"/>
        <bgColor rgb="FF000000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2">
    <xf numFmtId="0" fontId="0" fillId="0" borderId="0" xfId="0"/>
    <xf numFmtId="0" fontId="8" fillId="0" borderId="0" xfId="0" applyFont="1"/>
    <xf numFmtId="4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left" wrapText="1"/>
    </xf>
    <xf numFmtId="0" fontId="0" fillId="0" borderId="0" xfId="0" applyAlignment="1">
      <alignment horizontal="left" vertical="center"/>
    </xf>
    <xf numFmtId="49" fontId="11" fillId="3" borderId="6" xfId="0" applyNumberFormat="1" applyFont="1" applyFill="1" applyBorder="1" applyAlignment="1">
      <alignment horizontal="center" vertical="center"/>
    </xf>
    <xf numFmtId="49" fontId="11" fillId="3" borderId="7" xfId="0" applyNumberFormat="1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 wrapText="1"/>
    </xf>
    <xf numFmtId="0" fontId="10" fillId="0" borderId="0" xfId="0" applyFont="1"/>
    <xf numFmtId="0" fontId="14" fillId="4" borderId="0" xfId="0" applyFont="1" applyFill="1"/>
    <xf numFmtId="9" fontId="0" fillId="0" borderId="0" xfId="1" applyFont="1"/>
    <xf numFmtId="0" fontId="4" fillId="5" borderId="5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0" fontId="17" fillId="0" borderId="0" xfId="0" applyFont="1"/>
    <xf numFmtId="0" fontId="17" fillId="0" borderId="4" xfId="0" applyFont="1" applyBorder="1"/>
    <xf numFmtId="0" fontId="17" fillId="0" borderId="5" xfId="0" applyFont="1" applyBorder="1"/>
    <xf numFmtId="0" fontId="17" fillId="0" borderId="1" xfId="0" applyFont="1" applyBorder="1"/>
    <xf numFmtId="0" fontId="17" fillId="0" borderId="2" xfId="0" applyFont="1" applyBorder="1"/>
    <xf numFmtId="0" fontId="17" fillId="0" borderId="0" xfId="0" applyFont="1" applyAlignment="1">
      <alignment horizontal="right"/>
    </xf>
    <xf numFmtId="0" fontId="10" fillId="0" borderId="3" xfId="0" applyFont="1" applyBorder="1"/>
    <xf numFmtId="0" fontId="17" fillId="0" borderId="11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0" fontId="17" fillId="0" borderId="10" xfId="0" applyFont="1" applyBorder="1"/>
    <xf numFmtId="0" fontId="17" fillId="0" borderId="9" xfId="0" applyFont="1" applyBorder="1"/>
    <xf numFmtId="0" fontId="17" fillId="0" borderId="11" xfId="0" applyFont="1" applyBorder="1"/>
    <xf numFmtId="0" fontId="10" fillId="0" borderId="8" xfId="0" applyFont="1" applyBorder="1"/>
    <xf numFmtId="49" fontId="17" fillId="0" borderId="2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0" fontId="17" fillId="0" borderId="7" xfId="0" applyFont="1" applyBorder="1"/>
    <xf numFmtId="0" fontId="10" fillId="0" borderId="6" xfId="0" applyFont="1" applyBorder="1"/>
    <xf numFmtId="49" fontId="17" fillId="0" borderId="5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" fontId="17" fillId="0" borderId="0" xfId="0" applyNumberFormat="1" applyFont="1"/>
    <xf numFmtId="0" fontId="17" fillId="0" borderId="5" xfId="0" applyFont="1" applyBorder="1" applyAlignment="1">
      <alignment horizontal="right"/>
    </xf>
    <xf numFmtId="0" fontId="17" fillId="0" borderId="0" xfId="0" applyFont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1" xfId="0" applyFont="1" applyBorder="1" applyAlignment="1">
      <alignment horizontal="right"/>
    </xf>
    <xf numFmtId="0" fontId="17" fillId="0" borderId="7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0" fontId="17" fillId="0" borderId="4" xfId="0" applyFont="1" applyBorder="1" applyAlignment="1">
      <alignment horizontal="right"/>
    </xf>
    <xf numFmtId="0" fontId="17" fillId="0" borderId="10" xfId="0" applyFont="1" applyBorder="1" applyAlignment="1">
      <alignment horizontal="right"/>
    </xf>
    <xf numFmtId="0" fontId="17" fillId="0" borderId="9" xfId="0" applyFont="1" applyBorder="1" applyAlignment="1">
      <alignment horizontal="right"/>
    </xf>
    <xf numFmtId="0" fontId="17" fillId="0" borderId="11" xfId="0" applyFont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10" fillId="0" borderId="6" xfId="0" applyFont="1" applyBorder="1" applyAlignment="1">
      <alignment horizontal="right"/>
    </xf>
    <xf numFmtId="0" fontId="17" fillId="0" borderId="10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0" borderId="4" xfId="0" applyFont="1" applyBorder="1"/>
    <xf numFmtId="0" fontId="10" fillId="0" borderId="5" xfId="0" applyFont="1" applyBorder="1"/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1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6" borderId="2" xfId="0" applyFont="1" applyFill="1" applyBorder="1" applyAlignment="1">
      <alignment vertical="center"/>
    </xf>
    <xf numFmtId="0" fontId="16" fillId="6" borderId="7" xfId="0" applyFont="1" applyFill="1" applyBorder="1" applyAlignment="1">
      <alignment vertical="center"/>
    </xf>
    <xf numFmtId="49" fontId="11" fillId="3" borderId="2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4" fillId="4" borderId="7" xfId="0" applyFont="1" applyFill="1" applyBorder="1"/>
    <xf numFmtId="0" fontId="14" fillId="4" borderId="4" xfId="0" applyFont="1" applyFill="1" applyBorder="1"/>
    <xf numFmtId="0" fontId="4" fillId="5" borderId="3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9" fontId="15" fillId="0" borderId="3" xfId="1" applyFont="1" applyBorder="1" applyAlignment="1">
      <alignment horizontal="center" vertical="center"/>
    </xf>
    <xf numFmtId="0" fontId="15" fillId="0" borderId="6" xfId="2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3" xfId="2" applyNumberFormat="1" applyFont="1" applyBorder="1" applyAlignment="1">
      <alignment horizontal="center" vertical="center"/>
    </xf>
    <xf numFmtId="10" fontId="15" fillId="0" borderId="3" xfId="1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wrapText="1"/>
    </xf>
    <xf numFmtId="0" fontId="5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1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right" vertical="center"/>
    </xf>
    <xf numFmtId="0" fontId="15" fillId="0" borderId="0" xfId="0" applyFont="1"/>
    <xf numFmtId="0" fontId="15" fillId="0" borderId="3" xfId="0" applyFont="1" applyBorder="1"/>
    <xf numFmtId="0" fontId="15" fillId="0" borderId="5" xfId="0" applyFont="1" applyBorder="1"/>
    <xf numFmtId="0" fontId="15" fillId="0" borderId="4" xfId="0" applyFont="1" applyBorder="1"/>
    <xf numFmtId="10" fontId="15" fillId="0" borderId="3" xfId="1" applyNumberFormat="1" applyFont="1" applyBorder="1" applyAlignment="1">
      <alignment horizontal="center"/>
    </xf>
    <xf numFmtId="9" fontId="15" fillId="0" borderId="3" xfId="1" applyFont="1" applyBorder="1" applyAlignment="1">
      <alignment horizontal="center"/>
    </xf>
    <xf numFmtId="0" fontId="15" fillId="0" borderId="8" xfId="0" applyFont="1" applyBorder="1"/>
    <xf numFmtId="0" fontId="15" fillId="0" borderId="11" xfId="0" applyFont="1" applyBorder="1"/>
    <xf numFmtId="0" fontId="15" fillId="0" borderId="10" xfId="0" applyFont="1" applyBorder="1"/>
    <xf numFmtId="0" fontId="15" fillId="0" borderId="9" xfId="0" applyFont="1" applyBorder="1"/>
    <xf numFmtId="10" fontId="15" fillId="0" borderId="8" xfId="1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vertical="center"/>
    </xf>
    <xf numFmtId="2" fontId="0" fillId="0" borderId="0" xfId="0" applyNumberFormat="1"/>
    <xf numFmtId="2" fontId="21" fillId="7" borderId="2" xfId="0" applyNumberFormat="1" applyFont="1" applyFill="1" applyBorder="1"/>
    <xf numFmtId="0" fontId="21" fillId="7" borderId="2" xfId="0" applyFont="1" applyFill="1" applyBorder="1"/>
    <xf numFmtId="49" fontId="23" fillId="8" borderId="6" xfId="0" applyNumberFormat="1" applyFont="1" applyFill="1" applyBorder="1" applyAlignment="1">
      <alignment horizontal="center"/>
    </xf>
    <xf numFmtId="49" fontId="23" fillId="8" borderId="1" xfId="0" applyNumberFormat="1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/>
    </xf>
    <xf numFmtId="0" fontId="23" fillId="8" borderId="4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8" borderId="0" xfId="0" applyFont="1" applyFill="1" applyAlignment="1">
      <alignment horizontal="center"/>
    </xf>
    <xf numFmtId="0" fontId="23" fillId="8" borderId="7" xfId="0" applyFont="1" applyFill="1" applyBorder="1" applyAlignment="1">
      <alignment horizontal="center"/>
    </xf>
    <xf numFmtId="2" fontId="23" fillId="8" borderId="5" xfId="0" applyNumberFormat="1" applyFont="1" applyFill="1" applyBorder="1" applyAlignment="1">
      <alignment horizontal="center"/>
    </xf>
    <xf numFmtId="0" fontId="23" fillId="8" borderId="5" xfId="0" applyFont="1" applyFill="1" applyBorder="1" applyAlignment="1">
      <alignment horizontal="center"/>
    </xf>
    <xf numFmtId="0" fontId="24" fillId="9" borderId="5" xfId="0" applyFont="1" applyFill="1" applyBorder="1" applyAlignment="1">
      <alignment horizontal="center"/>
    </xf>
    <xf numFmtId="0" fontId="24" fillId="9" borderId="0" xfId="0" applyFont="1" applyFill="1" applyAlignment="1">
      <alignment horizontal="center"/>
    </xf>
    <xf numFmtId="49" fontId="0" fillId="0" borderId="0" xfId="0" applyNumberFormat="1"/>
    <xf numFmtId="1" fontId="0" fillId="0" borderId="0" xfId="0" applyNumberFormat="1"/>
    <xf numFmtId="49" fontId="20" fillId="0" borderId="0" xfId="0" applyNumberFormat="1" applyFont="1"/>
    <xf numFmtId="49" fontId="19" fillId="0" borderId="0" xfId="0" applyNumberFormat="1" applyFont="1"/>
    <xf numFmtId="0" fontId="0" fillId="10" borderId="0" xfId="0" applyFill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4" fillId="5" borderId="6" xfId="0" applyNumberFormat="1" applyFont="1" applyFill="1" applyBorder="1" applyAlignment="1">
      <alignment horizontal="center" vertical="center"/>
    </xf>
    <xf numFmtId="49" fontId="4" fillId="5" borderId="7" xfId="0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9" fontId="2" fillId="0" borderId="2" xfId="1" applyFont="1" applyBorder="1" applyAlignment="1">
      <alignment horizontal="center" vertical="center"/>
    </xf>
    <xf numFmtId="0" fontId="2" fillId="0" borderId="6" xfId="2" applyNumberFormat="1" applyFont="1" applyBorder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0" fillId="0" borderId="7" xfId="0" applyBorder="1"/>
    <xf numFmtId="0" fontId="28" fillId="0" borderId="0" xfId="0" applyFont="1"/>
    <xf numFmtId="0" fontId="0" fillId="0" borderId="4" xfId="0" applyBorder="1"/>
    <xf numFmtId="0" fontId="0" fillId="0" borderId="9" xfId="0" applyBorder="1"/>
    <xf numFmtId="1" fontId="0" fillId="0" borderId="7" xfId="0" applyNumberFormat="1" applyBorder="1"/>
    <xf numFmtId="1" fontId="0" fillId="0" borderId="4" xfId="0" applyNumberFormat="1" applyBorder="1"/>
    <xf numFmtId="0" fontId="25" fillId="0" borderId="7" xfId="0" applyFont="1" applyBorder="1"/>
    <xf numFmtId="0" fontId="25" fillId="0" borderId="4" xfId="0" applyFont="1" applyBorder="1"/>
    <xf numFmtId="0" fontId="25" fillId="0" borderId="9" xfId="0" applyFont="1" applyBorder="1"/>
    <xf numFmtId="0" fontId="29" fillId="0" borderId="0" xfId="0" applyFont="1"/>
    <xf numFmtId="0" fontId="29" fillId="0" borderId="0" xfId="0" applyFont="1" applyFill="1" applyBorder="1" applyAlignment="1"/>
    <xf numFmtId="0" fontId="25" fillId="0" borderId="0" xfId="0" applyFont="1" applyBorder="1"/>
    <xf numFmtId="9" fontId="2" fillId="0" borderId="0" xfId="1" applyFont="1" applyBorder="1" applyAlignment="1">
      <alignment horizontal="center" vertical="center"/>
    </xf>
    <xf numFmtId="0" fontId="2" fillId="0" borderId="0" xfId="2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/>
    </xf>
    <xf numFmtId="0" fontId="0" fillId="0" borderId="12" xfId="0" applyBorder="1"/>
    <xf numFmtId="0" fontId="29" fillId="0" borderId="12" xfId="0" applyFont="1" applyFill="1" applyBorder="1" applyAlignment="1"/>
    <xf numFmtId="0" fontId="0" fillId="0" borderId="14" xfId="0" applyBorder="1"/>
    <xf numFmtId="0" fontId="0" fillId="0" borderId="16" xfId="0" applyBorder="1"/>
    <xf numFmtId="0" fontId="29" fillId="0" borderId="15" xfId="0" applyFont="1" applyFill="1" applyBorder="1" applyAlignment="1"/>
    <xf numFmtId="0" fontId="0" fillId="0" borderId="18" xfId="0" applyBorder="1"/>
    <xf numFmtId="0" fontId="0" fillId="0" borderId="19" xfId="0" applyBorder="1"/>
    <xf numFmtId="49" fontId="0" fillId="0" borderId="0" xfId="0" applyNumberFormat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22" fillId="7" borderId="1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6" fillId="6" borderId="2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6" borderId="10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/>
    <xf numFmtId="0" fontId="29" fillId="0" borderId="14" xfId="0" applyFont="1" applyFill="1" applyBorder="1" applyAlignment="1"/>
    <xf numFmtId="0" fontId="28" fillId="0" borderId="17" xfId="0" applyFont="1" applyBorder="1"/>
    <xf numFmtId="0" fontId="0" fillId="0" borderId="18" xfId="0" applyBorder="1" applyAlignment="1">
      <alignment wrapText="1"/>
    </xf>
    <xf numFmtId="0" fontId="0" fillId="0" borderId="0" xfId="0" applyBorder="1"/>
    <xf numFmtId="1" fontId="0" fillId="0" borderId="0" xfId="0" applyNumberFormat="1" applyBorder="1"/>
    <xf numFmtId="2" fontId="0" fillId="0" borderId="0" xfId="0" applyNumberFormat="1" applyBorder="1"/>
    <xf numFmtId="0" fontId="5" fillId="0" borderId="0" xfId="0" applyFont="1" applyBorder="1" applyAlignment="1">
      <alignment horizontal="center" vertical="center"/>
    </xf>
    <xf numFmtId="0" fontId="29" fillId="0" borderId="0" xfId="0" applyFont="1" applyBorder="1"/>
    <xf numFmtId="0" fontId="0" fillId="0" borderId="1" xfId="0" applyBorder="1"/>
    <xf numFmtId="0" fontId="4" fillId="5" borderId="22" xfId="0" applyFont="1" applyFill="1" applyBorder="1" applyAlignment="1">
      <alignment horizontal="center" vertical="center"/>
    </xf>
    <xf numFmtId="0" fontId="10" fillId="0" borderId="24" xfId="0" applyFont="1" applyBorder="1"/>
    <xf numFmtId="0" fontId="5" fillId="0" borderId="26" xfId="0" applyFont="1" applyBorder="1" applyAlignment="1">
      <alignment horizontal="center" vertical="center"/>
    </xf>
    <xf numFmtId="0" fontId="10" fillId="0" borderId="27" xfId="0" applyFont="1" applyBorder="1"/>
    <xf numFmtId="0" fontId="4" fillId="5" borderId="22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29" fillId="0" borderId="24" xfId="0" applyFont="1" applyBorder="1"/>
    <xf numFmtId="0" fontId="0" fillId="0" borderId="24" xfId="0" applyBorder="1"/>
    <xf numFmtId="0" fontId="4" fillId="5" borderId="28" xfId="0" applyFont="1" applyFill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3" fillId="2" borderId="31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10" fillId="0" borderId="20" xfId="0" applyFont="1" applyBorder="1"/>
    <xf numFmtId="1" fontId="0" fillId="0" borderId="21" xfId="0" applyNumberFormat="1" applyBorder="1"/>
    <xf numFmtId="0" fontId="0" fillId="0" borderId="21" xfId="0" applyBorder="1"/>
    <xf numFmtId="0" fontId="0" fillId="0" borderId="22" xfId="0" applyBorder="1"/>
    <xf numFmtId="0" fontId="10" fillId="0" borderId="23" xfId="0" applyFont="1" applyBorder="1"/>
    <xf numFmtId="0" fontId="29" fillId="0" borderId="24" xfId="0" applyFont="1" applyFill="1" applyBorder="1" applyAlignment="1"/>
    <xf numFmtId="0" fontId="10" fillId="0" borderId="25" xfId="0" applyFont="1" applyBorder="1"/>
    <xf numFmtId="0" fontId="0" fillId="0" borderId="26" xfId="0" applyBorder="1"/>
    <xf numFmtId="0" fontId="0" fillId="0" borderId="27" xfId="0" applyBorder="1"/>
    <xf numFmtId="0" fontId="29" fillId="0" borderId="20" xfId="0" applyFont="1" applyBorder="1"/>
    <xf numFmtId="0" fontId="29" fillId="0" borderId="21" xfId="0" applyFont="1" applyBorder="1"/>
    <xf numFmtId="0" fontId="29" fillId="0" borderId="22" xfId="0" applyFont="1" applyBorder="1"/>
    <xf numFmtId="0" fontId="29" fillId="0" borderId="23" xfId="0" applyFont="1" applyBorder="1"/>
    <xf numFmtId="0" fontId="29" fillId="0" borderId="25" xfId="0" applyFont="1" applyBorder="1"/>
    <xf numFmtId="0" fontId="29" fillId="0" borderId="26" xfId="0" applyFont="1" applyBorder="1"/>
    <xf numFmtId="0" fontId="29" fillId="0" borderId="27" xfId="0" applyFont="1" applyBorder="1"/>
  </cellXfs>
  <cellStyles count="3">
    <cellStyle name="Comma" xfId="2" builtinId="3"/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F1B1-11E6-4A6C-BE02-B1D069148844}">
  <sheetPr filterMode="1"/>
  <dimension ref="A1:BC2191"/>
  <sheetViews>
    <sheetView showGridLines="0" zoomScale="52" zoomScaleNormal="73" workbookViewId="0">
      <pane xSplit="4" ySplit="7" topLeftCell="AE571" activePane="bottomRight" state="frozen"/>
      <selection pane="bottomRight" activeCell="AY8" sqref="AY8:AZ727"/>
      <selection pane="bottomLeft" activeCell="A8" sqref="A8"/>
      <selection pane="topRight" activeCell="E1" sqref="E1"/>
    </sheetView>
  </sheetViews>
  <sheetFormatPr defaultColWidth="8.85546875" defaultRowHeight="14.1" customHeight="1"/>
  <cols>
    <col min="1" max="1" width="8.85546875" style="257" customWidth="1"/>
    <col min="2" max="2" width="19" style="257" bestFit="1" customWidth="1"/>
    <col min="3" max="3" width="12.85546875" style="257" bestFit="1" customWidth="1"/>
    <col min="4" max="4" width="17" style="257" bestFit="1" customWidth="1"/>
    <col min="5" max="5" width="22" style="257" bestFit="1" customWidth="1"/>
    <col min="6" max="7" width="16.5703125" style="257" bestFit="1" customWidth="1"/>
    <col min="8" max="8" width="22" style="257" bestFit="1" customWidth="1"/>
    <col min="9" max="10" width="16.5703125" style="257" bestFit="1" customWidth="1"/>
    <col min="11" max="11" width="16.28515625" style="257" bestFit="1" customWidth="1"/>
    <col min="12" max="12" width="19.5703125" style="257" bestFit="1" customWidth="1"/>
    <col min="13" max="13" width="18" style="257" bestFit="1" customWidth="1"/>
    <col min="14" max="15" width="37" style="257" bestFit="1" customWidth="1"/>
    <col min="16" max="16" width="14.5703125" style="257" customWidth="1"/>
    <col min="17" max="17" width="21.28515625" style="257" bestFit="1" customWidth="1"/>
    <col min="18" max="19" width="28.5703125" style="257" bestFit="1" customWidth="1"/>
    <col min="20" max="20" width="20.28515625" style="257" bestFit="1" customWidth="1"/>
    <col min="21" max="21" width="22.5703125" style="257" bestFit="1" customWidth="1"/>
    <col min="22" max="22" width="12.140625" style="257" bestFit="1" customWidth="1"/>
    <col min="23" max="23" width="15" style="259" bestFit="1" customWidth="1"/>
    <col min="24" max="24" width="11.28515625" style="257" bestFit="1" customWidth="1"/>
    <col min="25" max="25" width="17.28515625" style="257" customWidth="1"/>
    <col min="26" max="26" width="22" style="257" bestFit="1" customWidth="1"/>
    <col min="27" max="27" width="11.85546875" style="257" bestFit="1" customWidth="1"/>
    <col min="28" max="28" width="13.85546875" style="257" bestFit="1" customWidth="1"/>
    <col min="29" max="29" width="14.5703125" style="257" bestFit="1" customWidth="1"/>
    <col min="30" max="30" width="11.28515625" style="257" bestFit="1" customWidth="1"/>
    <col min="31" max="31" width="10.85546875" style="257" customWidth="1"/>
    <col min="32" max="32" width="22" style="257" bestFit="1" customWidth="1"/>
    <col min="33" max="33" width="11.85546875" style="257" bestFit="1" customWidth="1"/>
    <col min="34" max="34" width="13.85546875" style="257" bestFit="1" customWidth="1"/>
    <col min="35" max="35" width="14.5703125" style="257" bestFit="1" customWidth="1"/>
    <col min="36" max="36" width="11.28515625" style="257" bestFit="1" customWidth="1"/>
    <col min="37" max="37" width="13.42578125" style="257" bestFit="1" customWidth="1"/>
    <col min="38" max="38" width="22" style="257" bestFit="1" customWidth="1"/>
    <col min="39" max="39" width="11.85546875" style="257" bestFit="1" customWidth="1"/>
    <col min="40" max="40" width="13.85546875" style="257" bestFit="1" customWidth="1"/>
    <col min="41" max="41" width="14.5703125" style="257" bestFit="1" customWidth="1"/>
    <col min="42" max="42" width="11.28515625" style="257" bestFit="1" customWidth="1"/>
    <col min="43" max="43" width="61.140625" style="257" bestFit="1" customWidth="1"/>
    <col min="44" max="44" width="22" style="257" bestFit="1" customWidth="1"/>
    <col min="45" max="45" width="11.85546875" style="257" bestFit="1" customWidth="1"/>
    <col min="46" max="46" width="13.85546875" style="257" bestFit="1" customWidth="1"/>
    <col min="47" max="50" width="17.42578125" style="257" customWidth="1"/>
    <col min="51" max="51" width="11.28515625" style="257" bestFit="1" customWidth="1"/>
    <col min="52" max="52" width="30.140625" style="257" bestFit="1" customWidth="1"/>
    <col min="53" max="53" width="22" style="257" bestFit="1" customWidth="1"/>
    <col min="54" max="54" width="11.85546875" style="257" bestFit="1" customWidth="1"/>
    <col min="55" max="55" width="13.85546875" style="257" bestFit="1" customWidth="1"/>
    <col min="56" max="16384" width="8.85546875" style="257"/>
  </cols>
  <sheetData>
    <row r="1" spans="1:55" s="1" customFormat="1" ht="14.1" customHeight="1">
      <c r="B1" s="2"/>
      <c r="C1" s="2"/>
      <c r="D1" s="223" t="s">
        <v>0</v>
      </c>
      <c r="E1" s="223"/>
      <c r="F1" s="223"/>
      <c r="G1" s="224"/>
      <c r="H1" s="223"/>
      <c r="I1" s="223"/>
      <c r="J1" s="223"/>
      <c r="K1" s="223"/>
      <c r="L1" s="223"/>
      <c r="M1" s="223"/>
      <c r="N1" s="223"/>
      <c r="O1" s="4"/>
      <c r="P1" s="4"/>
      <c r="Q1" s="4"/>
      <c r="R1" s="4"/>
      <c r="S1" s="4"/>
      <c r="T1" s="4"/>
      <c r="U1" s="4"/>
      <c r="V1" s="4"/>
      <c r="W1" s="155"/>
      <c r="X1" s="4"/>
      <c r="Z1" s="4"/>
      <c r="AA1" s="4"/>
    </row>
    <row r="2" spans="1:55" s="1" customFormat="1" ht="14.1" customHeight="1">
      <c r="A2" s="4"/>
      <c r="B2" s="2"/>
      <c r="C2" s="2"/>
      <c r="D2" s="223"/>
      <c r="E2" s="223"/>
      <c r="F2" s="223"/>
      <c r="G2" s="224"/>
      <c r="H2" s="223"/>
      <c r="I2" s="223"/>
      <c r="J2" s="223"/>
      <c r="K2" s="223"/>
      <c r="L2" s="223"/>
      <c r="M2" s="223"/>
      <c r="N2" s="223"/>
      <c r="O2" s="4"/>
      <c r="P2" s="4"/>
      <c r="Q2" s="4"/>
      <c r="R2" s="4"/>
      <c r="S2" s="4"/>
      <c r="T2" s="4"/>
      <c r="U2" s="4"/>
      <c r="V2" s="4"/>
      <c r="W2" s="155"/>
      <c r="X2" s="4"/>
      <c r="Z2" s="4"/>
      <c r="AA2" s="4"/>
    </row>
    <row r="3" spans="1:55" s="1" customFormat="1" ht="14.1" customHeight="1">
      <c r="A3" s="4"/>
      <c r="B3" s="2"/>
      <c r="C3" s="2"/>
      <c r="D3" s="223"/>
      <c r="E3" s="223"/>
      <c r="F3" s="223"/>
      <c r="G3" s="224"/>
      <c r="H3" s="223"/>
      <c r="I3" s="223"/>
      <c r="J3" s="223"/>
      <c r="K3" s="223"/>
      <c r="L3" s="223"/>
      <c r="M3" s="223"/>
      <c r="N3" s="223"/>
      <c r="O3" s="4"/>
      <c r="P3" s="4"/>
      <c r="Q3" s="4"/>
      <c r="R3" s="4"/>
      <c r="S3" s="4"/>
      <c r="T3" s="4"/>
      <c r="U3" s="4"/>
      <c r="V3" s="4"/>
      <c r="W3" s="155"/>
      <c r="X3" s="4"/>
      <c r="Z3" s="4"/>
      <c r="AA3" s="4"/>
    </row>
    <row r="4" spans="1:55" s="1" customFormat="1" ht="14.1" customHeight="1">
      <c r="A4" s="4"/>
      <c r="B4" s="2"/>
      <c r="C4" s="2"/>
      <c r="D4" s="223"/>
      <c r="E4" s="223"/>
      <c r="F4" s="223"/>
      <c r="G4" s="224"/>
      <c r="H4" s="223"/>
      <c r="I4" s="223"/>
      <c r="J4" s="223"/>
      <c r="K4" s="223"/>
      <c r="L4" s="223"/>
      <c r="M4" s="223"/>
      <c r="N4" s="223"/>
      <c r="O4" s="4"/>
      <c r="P4" s="4"/>
      <c r="Q4" s="4"/>
      <c r="R4" s="4"/>
      <c r="S4" s="4"/>
      <c r="T4" s="4"/>
      <c r="U4" s="4"/>
      <c r="V4" s="4"/>
      <c r="W4" s="155"/>
      <c r="X4" s="4"/>
      <c r="Z4" s="4"/>
      <c r="AA4" s="4"/>
    </row>
    <row r="5" spans="1:55" customFormat="1" ht="14.1" customHeight="1">
      <c r="W5" s="156"/>
    </row>
    <row r="6" spans="1:55" customFormat="1" ht="14.1" customHeight="1">
      <c r="E6" s="225" t="s">
        <v>1</v>
      </c>
      <c r="F6" s="225"/>
      <c r="G6" s="226"/>
      <c r="H6" s="225" t="s">
        <v>2</v>
      </c>
      <c r="I6" s="225"/>
      <c r="J6" s="225"/>
      <c r="K6" s="227" t="s">
        <v>3</v>
      </c>
      <c r="L6" s="225"/>
      <c r="M6" s="226"/>
      <c r="N6" s="227" t="s">
        <v>4</v>
      </c>
      <c r="O6" s="226"/>
      <c r="W6" s="157" t="s">
        <v>5</v>
      </c>
      <c r="X6" s="158" t="s">
        <v>5</v>
      </c>
      <c r="Y6" s="158" t="s">
        <v>5</v>
      </c>
      <c r="Z6" s="158" t="s">
        <v>5</v>
      </c>
      <c r="AA6" s="158" t="s">
        <v>5</v>
      </c>
      <c r="AB6" s="158" t="s">
        <v>5</v>
      </c>
      <c r="AC6" s="158" t="s">
        <v>6</v>
      </c>
      <c r="AD6" s="158" t="s">
        <v>6</v>
      </c>
      <c r="AE6" s="158" t="s">
        <v>6</v>
      </c>
      <c r="AF6" s="158" t="s">
        <v>6</v>
      </c>
      <c r="AG6" s="158" t="s">
        <v>6</v>
      </c>
      <c r="AH6" s="158" t="s">
        <v>6</v>
      </c>
      <c r="AI6" s="158" t="s">
        <v>7</v>
      </c>
      <c r="AJ6" s="158" t="s">
        <v>7</v>
      </c>
      <c r="AK6" s="158" t="s">
        <v>7</v>
      </c>
      <c r="AL6" s="158" t="s">
        <v>7</v>
      </c>
      <c r="AM6" s="158" t="s">
        <v>7</v>
      </c>
      <c r="AN6" s="158" t="s">
        <v>7</v>
      </c>
      <c r="AO6" s="158" t="s">
        <v>8</v>
      </c>
      <c r="AP6" s="158" t="s">
        <v>8</v>
      </c>
      <c r="AQ6" s="158" t="s">
        <v>8</v>
      </c>
      <c r="AR6" s="158" t="s">
        <v>8</v>
      </c>
      <c r="AS6" s="158" t="s">
        <v>8</v>
      </c>
      <c r="AT6" s="158" t="s">
        <v>8</v>
      </c>
      <c r="AU6" s="158" t="s">
        <v>9</v>
      </c>
      <c r="AV6" s="158" t="s">
        <v>9</v>
      </c>
      <c r="AW6" s="158"/>
      <c r="AX6" s="158"/>
      <c r="AY6" s="158" t="s">
        <v>9</v>
      </c>
      <c r="AZ6" s="158" t="s">
        <v>9</v>
      </c>
      <c r="BA6" s="158" t="s">
        <v>9</v>
      </c>
      <c r="BB6" s="158" t="s">
        <v>9</v>
      </c>
      <c r="BC6" s="158" t="s">
        <v>9</v>
      </c>
    </row>
    <row r="7" spans="1:55" customFormat="1" ht="15.95" customHeight="1">
      <c r="B7" s="159" t="s">
        <v>10</v>
      </c>
      <c r="C7" s="160" t="s">
        <v>11</v>
      </c>
      <c r="D7" s="159" t="s">
        <v>12</v>
      </c>
      <c r="E7" s="161" t="s">
        <v>13</v>
      </c>
      <c r="F7" s="162" t="s">
        <v>14</v>
      </c>
      <c r="G7" s="162" t="s">
        <v>15</v>
      </c>
      <c r="H7" s="163" t="s">
        <v>13</v>
      </c>
      <c r="I7" s="162" t="s">
        <v>14</v>
      </c>
      <c r="J7" s="164" t="s">
        <v>15</v>
      </c>
      <c r="K7" s="163" t="s">
        <v>16</v>
      </c>
      <c r="L7" s="165" t="s">
        <v>17</v>
      </c>
      <c r="M7" s="162" t="s">
        <v>18</v>
      </c>
      <c r="N7" s="161" t="s">
        <v>19</v>
      </c>
      <c r="O7" s="162" t="s">
        <v>20</v>
      </c>
      <c r="P7" s="163" t="s">
        <v>21</v>
      </c>
      <c r="Q7" s="165" t="s">
        <v>22</v>
      </c>
      <c r="R7" s="165" t="s">
        <v>23</v>
      </c>
      <c r="S7" s="165" t="s">
        <v>24</v>
      </c>
      <c r="T7" s="165" t="s">
        <v>25</v>
      </c>
      <c r="U7" s="165" t="s">
        <v>26</v>
      </c>
      <c r="V7" s="161" t="s">
        <v>27</v>
      </c>
      <c r="W7" s="166" t="s">
        <v>28</v>
      </c>
      <c r="X7" s="167" t="s">
        <v>29</v>
      </c>
      <c r="Y7" s="162" t="s">
        <v>30</v>
      </c>
      <c r="Z7" s="164" t="s">
        <v>31</v>
      </c>
      <c r="AA7" s="164" t="s">
        <v>32</v>
      </c>
      <c r="AB7" s="162" t="s">
        <v>30</v>
      </c>
      <c r="AC7" s="167" t="s">
        <v>33</v>
      </c>
      <c r="AD7" s="167" t="s">
        <v>29</v>
      </c>
      <c r="AE7" s="162" t="s">
        <v>30</v>
      </c>
      <c r="AF7" s="164" t="s">
        <v>31</v>
      </c>
      <c r="AG7" s="164" t="s">
        <v>34</v>
      </c>
      <c r="AH7" s="162" t="s">
        <v>30</v>
      </c>
      <c r="AI7" s="167" t="s">
        <v>33</v>
      </c>
      <c r="AJ7" s="167" t="s">
        <v>29</v>
      </c>
      <c r="AK7" s="162" t="s">
        <v>30</v>
      </c>
      <c r="AL7" s="164" t="s">
        <v>31</v>
      </c>
      <c r="AM7" s="164" t="s">
        <v>34</v>
      </c>
      <c r="AN7" s="162" t="s">
        <v>30</v>
      </c>
      <c r="AO7" s="168" t="s">
        <v>33</v>
      </c>
      <c r="AP7" s="167" t="s">
        <v>29</v>
      </c>
      <c r="AQ7" s="161" t="s">
        <v>30</v>
      </c>
      <c r="AR7" s="169" t="s">
        <v>31</v>
      </c>
      <c r="AS7" s="164" t="s">
        <v>34</v>
      </c>
      <c r="AT7" s="161" t="s">
        <v>30</v>
      </c>
      <c r="AU7" s="164" t="s">
        <v>35</v>
      </c>
      <c r="AV7" s="164" t="s">
        <v>36</v>
      </c>
      <c r="AW7" s="164" t="s">
        <v>37</v>
      </c>
      <c r="AX7" s="164" t="s">
        <v>38</v>
      </c>
      <c r="AY7" s="167" t="s">
        <v>29</v>
      </c>
      <c r="AZ7" s="161" t="s">
        <v>30</v>
      </c>
      <c r="BA7" s="169" t="s">
        <v>31</v>
      </c>
      <c r="BB7" s="164" t="s">
        <v>34</v>
      </c>
      <c r="BC7" s="164" t="s">
        <v>30</v>
      </c>
    </row>
    <row r="8" spans="1:55" customFormat="1" ht="12.6" customHeight="1">
      <c r="A8" s="170"/>
      <c r="B8" s="204">
        <v>20250401</v>
      </c>
      <c r="C8" s="204" t="s">
        <v>39</v>
      </c>
      <c r="D8" s="204">
        <v>30</v>
      </c>
      <c r="E8" s="204">
        <v>7815</v>
      </c>
      <c r="F8" s="204"/>
      <c r="G8" s="204"/>
      <c r="H8" s="204">
        <v>7815</v>
      </c>
      <c r="I8" s="204"/>
      <c r="J8" s="204"/>
      <c r="K8" s="204">
        <v>-4387</v>
      </c>
      <c r="L8" s="204">
        <v>-4387</v>
      </c>
      <c r="M8" s="204">
        <v>-4386</v>
      </c>
      <c r="N8" s="204" t="s">
        <v>40</v>
      </c>
      <c r="O8" s="204" t="s">
        <v>41</v>
      </c>
      <c r="P8" s="201">
        <f>IFERROR(K8-L8,0)</f>
        <v>0</v>
      </c>
      <c r="Q8" s="195">
        <f>IF(AND(ISNUMBER(E8),ISNUMBER(H8),ISBLANK(F8)),E8-H8,"NA")</f>
        <v>0</v>
      </c>
      <c r="R8" s="201" t="str">
        <f>IF(AND(ISNUMBER(F8),ISNUMBER(I8),ISBLANK(E8)),F8-I8,"NA")</f>
        <v>NA</v>
      </c>
      <c r="S8" s="201" t="str">
        <f>IF(AND(ISNUMBER(G8),ISNUMBER(J8),ISBLANK(E8)),G8-J8,"NA")</f>
        <v>NA</v>
      </c>
      <c r="T8" s="195" t="str">
        <f>IF(AND(ISNUMBER(R8),ISNUMBER(S8),ISBLANK(E8)),S8+R8,"NA")</f>
        <v>NA</v>
      </c>
      <c r="U8" s="195">
        <f>IF(M8&lt;0,0,IF(M8=K8,M8,M8-(L8-M8)))</f>
        <v>0</v>
      </c>
      <c r="V8" s="195">
        <f>MIN(IF(SUM(W8,,X8,Z8,AA8,AD8,AC8,AF8,AG8,AJ8,AI8,AL8,AM8,AO8,AP8,AR8,AS8,A8,AY8,AU8,AV8,AW8,AX8,BA8,BB8)=0,0,1)+IF(O8="Smoothing ramp",1,0)+IF(ISNUMBER(W8),1,0)+IF(ISNUMBER(X8),1,0)+IF(ISNUMBER(Z8),1,0)+IF(ISNUMBER(AA8),1,0)+IF(ISNUMBER(AD8),1,0)+IF(ISNUMBER(AC8),1,0)+IF(ISNUMBER(AF8),1,0)+IF(ISNUMBER(AG8),1,0)+IF(ISNUMBER(AI8),1,0)+IF(ISNUMBER(AJ8),1,0)+IF(ISNUMBER(AL8),1,0)+IF(ISNUMBER(AM8),1,0)+IF(ISNUMBER(AO8),1,0)+IF(ISNUMBER(AP8),1,0)+IF(ISNUMBER(#REF!),1,0)+IF(ISNUMBER(AR8),1,0)+IF(ISNUMBER(AS8),1,0)+IF(ISNUMBER(AY8),1,0)+IF(ISNUMBER(AU8),1,0)+IF(ISNUMBER(AV8),1,0)+IF(ISNUMBER(AW8),1,0)+IF(ISNUMBER(AX8),1,0)+IF(ISNUMBER(BA8),1,0)+IF(ISNUMBER(BB8),1,0),1)</f>
        <v>1</v>
      </c>
      <c r="W8" s="199">
        <v>395</v>
      </c>
      <c r="X8" s="195"/>
      <c r="Y8" s="195"/>
      <c r="Z8" s="199">
        <v>170</v>
      </c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</row>
    <row r="9" spans="1:55" customFormat="1" ht="14.1" customHeight="1">
      <c r="A9" s="170"/>
      <c r="B9" s="204">
        <v>20250401</v>
      </c>
      <c r="C9" s="204" t="s">
        <v>39</v>
      </c>
      <c r="D9" s="204">
        <v>130</v>
      </c>
      <c r="E9" s="204">
        <v>7815</v>
      </c>
      <c r="F9" s="204"/>
      <c r="G9" s="204"/>
      <c r="H9" s="204">
        <v>7815</v>
      </c>
      <c r="I9" s="204"/>
      <c r="J9" s="204"/>
      <c r="K9" s="204">
        <v>-4387</v>
      </c>
      <c r="L9" s="204">
        <v>-4387</v>
      </c>
      <c r="M9" s="204">
        <v>-4386</v>
      </c>
      <c r="N9" s="204" t="s">
        <v>40</v>
      </c>
      <c r="O9" s="204" t="s">
        <v>41</v>
      </c>
      <c r="P9" s="202">
        <f>IFERROR(K9-L9,0)</f>
        <v>0</v>
      </c>
      <c r="Q9" s="197">
        <f t="shared" ref="Q9:Q72" si="0">IF(AND(ISNUMBER(E9),ISNUMBER(H9),ISBLANK(F9)),E9-H9,"NA")</f>
        <v>0</v>
      </c>
      <c r="R9" s="202" t="str">
        <f t="shared" ref="R9:R72" si="1">IF(AND(ISNUMBER(F9),ISNUMBER(I9),ISBLANK(E9)),F9-I9,"NA")</f>
        <v>NA</v>
      </c>
      <c r="S9" s="202" t="str">
        <f t="shared" ref="S9:S72" si="2">IF(AND(ISNUMBER(G9),ISNUMBER(J9),ISBLANK(E9)),G9-J9,"NA")</f>
        <v>NA</v>
      </c>
      <c r="T9" s="197" t="str">
        <f t="shared" ref="T9:T72" si="3">IF(AND(ISNUMBER(R9),ISNUMBER(S9),ISBLANK(E9)),S9+R9,"NA")</f>
        <v>NA</v>
      </c>
      <c r="U9" s="197">
        <f t="shared" ref="U9:U72" si="4">IF(M9&lt;0,0,IF(M9=K9,M9,M9-(L9-M9)))</f>
        <v>0</v>
      </c>
      <c r="V9" s="197">
        <f>MIN(IF(SUM(W9,,X9,Z9,AA9,AD9,AC9,AF9,AG9,AJ9,AI9,AL9,AM9,AO9,AP9,AR9,AS9,A9,AY9,AU9,AV9,AW9,AX9,BA9,BB9)=0,0,1)+IF(O9="Smoothing ramp",1,0)+IF(ISNUMBER(W9),1,0)+IF(ISNUMBER(X9),1,0)+IF(ISNUMBER(Z9),1,0)+IF(ISNUMBER(AA9),1,0)+IF(ISNUMBER(AD9),1,0)+IF(ISNUMBER(AC9),1,0)+IF(ISNUMBER(AF9),1,0)+IF(ISNUMBER(AG9),1,0)+IF(ISNUMBER(AI9),1,0)+IF(ISNUMBER(AJ9),1,0)+IF(ISNUMBER(AL9),1,0)+IF(ISNUMBER(AM9),1,0)+IF(ISNUMBER(AO9),1,0)+IF(ISNUMBER(AP9),1,0)+IF(ISNUMBER(#REF!),1,0)+IF(ISNUMBER(AR9),1,0)+IF(ISNUMBER(AS9),1,0)+IF(ISNUMBER(AY9),1,0)+IF(ISNUMBER(AU9),1,0)+IF(ISNUMBER(AV9),1,0)+IF(ISNUMBER(AW9),1,0)+IF(ISNUMBER(AX9),1,0)+IF(ISNUMBER(BA9),1,0)+IF(ISNUMBER(BB9),1,0),1)</f>
        <v>1</v>
      </c>
      <c r="W9" s="200">
        <v>366</v>
      </c>
      <c r="X9" s="197"/>
      <c r="Y9" s="197"/>
      <c r="Z9" s="200">
        <v>170</v>
      </c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</row>
    <row r="10" spans="1:55" customFormat="1" ht="14.1" customHeight="1">
      <c r="A10" s="170"/>
      <c r="B10" s="204">
        <v>20250401</v>
      </c>
      <c r="C10" s="204" t="s">
        <v>39</v>
      </c>
      <c r="D10" s="204">
        <v>230</v>
      </c>
      <c r="E10" s="204">
        <v>7815</v>
      </c>
      <c r="F10" s="204"/>
      <c r="G10" s="204"/>
      <c r="H10" s="204">
        <v>7815</v>
      </c>
      <c r="I10" s="204"/>
      <c r="J10" s="204"/>
      <c r="K10" s="204">
        <v>-4387</v>
      </c>
      <c r="L10" s="204">
        <v>-4387</v>
      </c>
      <c r="M10" s="204">
        <v>-4386</v>
      </c>
      <c r="N10" s="204" t="s">
        <v>40</v>
      </c>
      <c r="O10" s="204" t="s">
        <v>41</v>
      </c>
      <c r="P10" s="202">
        <f t="shared" ref="P10:P73" si="5">IFERROR(K10-L10,0)</f>
        <v>0</v>
      </c>
      <c r="Q10" s="197">
        <f t="shared" si="0"/>
        <v>0</v>
      </c>
      <c r="R10" s="202" t="str">
        <f t="shared" si="1"/>
        <v>NA</v>
      </c>
      <c r="S10" s="202" t="str">
        <f t="shared" si="2"/>
        <v>NA</v>
      </c>
      <c r="T10" s="197" t="str">
        <f t="shared" si="3"/>
        <v>NA</v>
      </c>
      <c r="U10" s="197">
        <f t="shared" si="4"/>
        <v>0</v>
      </c>
      <c r="V10" s="197">
        <f>MIN(IF(SUM(W10,,X10,Z10,AA10,AD10,AC10,AF10,AG10,AJ10,AI10,AL10,AM10,AO10,AP10,AR10,AS10,A10,AY10,AU10,AV10,AW10,AX10,BA10,BB10)=0,0,1)+IF(O10="Smoothing ramp",1,0)+IF(ISNUMBER(W10),1,0)+IF(ISNUMBER(X10),1,0)+IF(ISNUMBER(Z10),1,0)+IF(ISNUMBER(AA10),1,0)+IF(ISNUMBER(AD10),1,0)+IF(ISNUMBER(AC10),1,0)+IF(ISNUMBER(AF10),1,0)+IF(ISNUMBER(AG10),1,0)+IF(ISNUMBER(AI10),1,0)+IF(ISNUMBER(AJ10),1,0)+IF(ISNUMBER(AL10),1,0)+IF(ISNUMBER(AM10),1,0)+IF(ISNUMBER(AO10),1,0)+IF(ISNUMBER(AP10),1,0)+IF(ISNUMBER(#REF!),1,0)+IF(ISNUMBER(AR10),1,0)+IF(ISNUMBER(AS10),1,0)+IF(ISNUMBER(AY10),1,0)+IF(ISNUMBER(AU10),1,0)+IF(ISNUMBER(AV10),1,0)+IF(ISNUMBER(AW10),1,0)+IF(ISNUMBER(AX10),1,0)+IF(ISNUMBER(BA10),1,0)+IF(ISNUMBER(BB10),1,0),1)</f>
        <v>1</v>
      </c>
      <c r="W10" s="200">
        <v>366</v>
      </c>
      <c r="X10" s="197"/>
      <c r="Y10" s="197"/>
      <c r="Z10" s="200">
        <v>170</v>
      </c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</row>
    <row r="11" spans="1:55" customFormat="1" ht="14.1" customHeight="1">
      <c r="A11" s="170"/>
      <c r="B11" s="204">
        <v>20250401</v>
      </c>
      <c r="C11" s="204" t="s">
        <v>39</v>
      </c>
      <c r="D11" s="204">
        <v>330</v>
      </c>
      <c r="E11" s="204">
        <v>7282</v>
      </c>
      <c r="F11" s="204"/>
      <c r="G11" s="204"/>
      <c r="H11" s="204">
        <v>7282</v>
      </c>
      <c r="I11" s="204"/>
      <c r="J11" s="204"/>
      <c r="K11" s="204">
        <v>-3454</v>
      </c>
      <c r="L11" s="204">
        <v>-3454</v>
      </c>
      <c r="M11" s="204">
        <v>-3454</v>
      </c>
      <c r="N11" s="204" t="s">
        <v>40</v>
      </c>
      <c r="O11" s="204" t="s">
        <v>41</v>
      </c>
      <c r="P11" s="202">
        <f t="shared" si="5"/>
        <v>0</v>
      </c>
      <c r="Q11" s="197">
        <f t="shared" si="0"/>
        <v>0</v>
      </c>
      <c r="R11" s="202" t="str">
        <f t="shared" si="1"/>
        <v>NA</v>
      </c>
      <c r="S11" s="202" t="str">
        <f t="shared" si="2"/>
        <v>NA</v>
      </c>
      <c r="T11" s="197" t="str">
        <f t="shared" si="3"/>
        <v>NA</v>
      </c>
      <c r="U11" s="197">
        <f t="shared" si="4"/>
        <v>0</v>
      </c>
      <c r="V11" s="197">
        <f>MIN(IF(SUM(W11,,X11,Z11,AA11,AD11,AC11,AF11,AG11,AJ11,AI11,AL11,AM11,AO11,AP11,AR11,AS11,A11,AY11,AU11,AV11,AW11,AX11,BA11,BB11)=0,0,1)+IF(O11="Smoothing ramp",1,0)+IF(ISNUMBER(W11),1,0)+IF(ISNUMBER(X11),1,0)+IF(ISNUMBER(Z11),1,0)+IF(ISNUMBER(AA11),1,0)+IF(ISNUMBER(AD11),1,0)+IF(ISNUMBER(AC11),1,0)+IF(ISNUMBER(AF11),1,0)+IF(ISNUMBER(AG11),1,0)+IF(ISNUMBER(AI11),1,0)+IF(ISNUMBER(AJ11),1,0)+IF(ISNUMBER(AL11),1,0)+IF(ISNUMBER(AM11),1,0)+IF(ISNUMBER(AO11),1,0)+IF(ISNUMBER(AP11),1,0)+IF(ISNUMBER(#REF!),1,0)+IF(ISNUMBER(AR11),1,0)+IF(ISNUMBER(AS11),1,0)+IF(ISNUMBER(AY11),1,0)+IF(ISNUMBER(AU11),1,0)+IF(ISNUMBER(AV11),1,0)+IF(ISNUMBER(AW11),1,0)+IF(ISNUMBER(AX11),1,0)+IF(ISNUMBER(BA11),1,0)+IF(ISNUMBER(BB11),1,0),1)</f>
        <v>1</v>
      </c>
      <c r="W11" s="200">
        <v>366</v>
      </c>
      <c r="X11" s="197"/>
      <c r="Y11" s="197"/>
      <c r="Z11" s="200">
        <v>170</v>
      </c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</row>
    <row r="12" spans="1:55" customFormat="1" ht="14.1" customHeight="1">
      <c r="A12" s="170"/>
      <c r="B12" s="204">
        <v>20250401</v>
      </c>
      <c r="C12" s="204" t="s">
        <v>39</v>
      </c>
      <c r="D12" s="204">
        <v>430</v>
      </c>
      <c r="E12" s="204">
        <v>7282</v>
      </c>
      <c r="F12" s="204"/>
      <c r="G12" s="204"/>
      <c r="H12" s="204">
        <v>7282</v>
      </c>
      <c r="I12" s="204"/>
      <c r="J12" s="204"/>
      <c r="K12" s="204">
        <v>-3454</v>
      </c>
      <c r="L12" s="204">
        <v>-3454</v>
      </c>
      <c r="M12" s="204">
        <v>-3454</v>
      </c>
      <c r="N12" s="204" t="s">
        <v>40</v>
      </c>
      <c r="O12" s="204" t="s">
        <v>41</v>
      </c>
      <c r="P12" s="202">
        <f t="shared" si="5"/>
        <v>0</v>
      </c>
      <c r="Q12" s="197">
        <f t="shared" si="0"/>
        <v>0</v>
      </c>
      <c r="R12" s="202" t="str">
        <f t="shared" si="1"/>
        <v>NA</v>
      </c>
      <c r="S12" s="202" t="str">
        <f t="shared" si="2"/>
        <v>NA</v>
      </c>
      <c r="T12" s="197" t="str">
        <f t="shared" si="3"/>
        <v>NA</v>
      </c>
      <c r="U12" s="197">
        <f t="shared" si="4"/>
        <v>0</v>
      </c>
      <c r="V12" s="197">
        <f>MIN(IF(SUM(W12,,X12,Z12,AA12,AD12,AC12,AF12,AG12,AJ12,AI12,AL12,AM12,AO12,AP12,AR12,AS12,A12,AY12,AU12,AV12,AW12,AX12,BA12,BB12)=0,0,1)+IF(O12="Smoothing ramp",1,0)+IF(ISNUMBER(W12),1,0)+IF(ISNUMBER(X12),1,0)+IF(ISNUMBER(Z12),1,0)+IF(ISNUMBER(AA12),1,0)+IF(ISNUMBER(AD12),1,0)+IF(ISNUMBER(AC12),1,0)+IF(ISNUMBER(AF12),1,0)+IF(ISNUMBER(AG12),1,0)+IF(ISNUMBER(AI12),1,0)+IF(ISNUMBER(AJ12),1,0)+IF(ISNUMBER(AL12),1,0)+IF(ISNUMBER(AM12),1,0)+IF(ISNUMBER(AO12),1,0)+IF(ISNUMBER(AP12),1,0)+IF(ISNUMBER(#REF!),1,0)+IF(ISNUMBER(AR12),1,0)+IF(ISNUMBER(AS12),1,0)+IF(ISNUMBER(AY12),1,0)+IF(ISNUMBER(AU12),1,0)+IF(ISNUMBER(AV12),1,0)+IF(ISNUMBER(AW12),1,0)+IF(ISNUMBER(AX12),1,0)+IF(ISNUMBER(BA12),1,0)+IF(ISNUMBER(BB12),1,0),1)</f>
        <v>1</v>
      </c>
      <c r="W12" s="200">
        <v>364</v>
      </c>
      <c r="X12" s="197"/>
      <c r="Y12" s="197"/>
      <c r="Z12" s="200">
        <v>170</v>
      </c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</row>
    <row r="13" spans="1:55" customFormat="1" ht="14.1" customHeight="1">
      <c r="A13" s="170"/>
      <c r="B13" s="204">
        <v>20250401</v>
      </c>
      <c r="C13" s="204" t="s">
        <v>39</v>
      </c>
      <c r="D13" s="204">
        <v>530</v>
      </c>
      <c r="E13" s="204">
        <v>7282</v>
      </c>
      <c r="F13" s="204"/>
      <c r="G13" s="204"/>
      <c r="H13" s="204">
        <v>7282</v>
      </c>
      <c r="I13" s="204"/>
      <c r="J13" s="204"/>
      <c r="K13" s="204">
        <v>-3454</v>
      </c>
      <c r="L13" s="204">
        <v>-3454</v>
      </c>
      <c r="M13" s="204">
        <v>-3454</v>
      </c>
      <c r="N13" s="204" t="s">
        <v>40</v>
      </c>
      <c r="O13" s="204" t="s">
        <v>41</v>
      </c>
      <c r="P13" s="202">
        <f t="shared" si="5"/>
        <v>0</v>
      </c>
      <c r="Q13" s="197">
        <f t="shared" si="0"/>
        <v>0</v>
      </c>
      <c r="R13" s="202" t="str">
        <f t="shared" si="1"/>
        <v>NA</v>
      </c>
      <c r="S13" s="202" t="str">
        <f t="shared" si="2"/>
        <v>NA</v>
      </c>
      <c r="T13" s="197" t="str">
        <f t="shared" si="3"/>
        <v>NA</v>
      </c>
      <c r="U13" s="197">
        <f t="shared" si="4"/>
        <v>0</v>
      </c>
      <c r="V13" s="197">
        <f>MIN(IF(SUM(W13,,X13,Z13,AA13,AD13,AC13,AF13,AG13,AJ13,AI13,AL13,AM13,AO13,AP13,AR13,AS13,A13,AY13,AU13,AV13,AW13,AX13,BA13,BB13)=0,0,1)+IF(O13="Smoothing ramp",1,0)+IF(ISNUMBER(W13),1,0)+IF(ISNUMBER(X13),1,0)+IF(ISNUMBER(Z13),1,0)+IF(ISNUMBER(AA13),1,0)+IF(ISNUMBER(AD13),1,0)+IF(ISNUMBER(AC13),1,0)+IF(ISNUMBER(AF13),1,0)+IF(ISNUMBER(AG13),1,0)+IF(ISNUMBER(AI13),1,0)+IF(ISNUMBER(AJ13),1,0)+IF(ISNUMBER(AL13),1,0)+IF(ISNUMBER(AM13),1,0)+IF(ISNUMBER(AO13),1,0)+IF(ISNUMBER(AP13),1,0)+IF(ISNUMBER(#REF!),1,0)+IF(ISNUMBER(AR13),1,0)+IF(ISNUMBER(AS13),1,0)+IF(ISNUMBER(AY13),1,0)+IF(ISNUMBER(AU13),1,0)+IF(ISNUMBER(AV13),1,0)+IF(ISNUMBER(AW13),1,0)+IF(ISNUMBER(AX13),1,0)+IF(ISNUMBER(BA13),1,0)+IF(ISNUMBER(BB13),1,0),1)</f>
        <v>1</v>
      </c>
      <c r="W13" s="200">
        <v>205</v>
      </c>
      <c r="X13" s="197"/>
      <c r="Y13" s="197" t="s">
        <v>42</v>
      </c>
      <c r="Z13" s="200">
        <v>155</v>
      </c>
      <c r="AA13" s="197"/>
      <c r="AB13" s="197" t="s">
        <v>42</v>
      </c>
      <c r="AC13" s="197"/>
      <c r="AD13" s="197"/>
      <c r="AE13" s="197"/>
      <c r="AF13" s="197"/>
      <c r="AG13" s="197"/>
      <c r="AH13" s="197"/>
      <c r="AI13" s="197">
        <v>3200</v>
      </c>
      <c r="AJ13" s="197"/>
      <c r="AK13" s="197" t="s">
        <v>43</v>
      </c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</row>
    <row r="14" spans="1:55" customFormat="1" ht="14.1" customHeight="1">
      <c r="A14" s="170"/>
      <c r="B14" s="204">
        <v>20250401</v>
      </c>
      <c r="C14" s="204" t="s">
        <v>39</v>
      </c>
      <c r="D14" s="204">
        <v>630</v>
      </c>
      <c r="E14" s="204">
        <v>7082</v>
      </c>
      <c r="F14" s="204"/>
      <c r="G14" s="204"/>
      <c r="H14" s="204">
        <v>7081</v>
      </c>
      <c r="I14" s="204"/>
      <c r="J14" s="204"/>
      <c r="K14" s="204">
        <v>-3251</v>
      </c>
      <c r="L14" s="204">
        <v>-3251</v>
      </c>
      <c r="M14" s="204">
        <v>-3250</v>
      </c>
      <c r="N14" s="204" t="s">
        <v>40</v>
      </c>
      <c r="O14" s="204" t="s">
        <v>41</v>
      </c>
      <c r="P14" s="202">
        <f t="shared" si="5"/>
        <v>0</v>
      </c>
      <c r="Q14" s="197">
        <f t="shared" si="0"/>
        <v>1</v>
      </c>
      <c r="R14" s="202" t="str">
        <f t="shared" si="1"/>
        <v>NA</v>
      </c>
      <c r="S14" s="202" t="str">
        <f t="shared" si="2"/>
        <v>NA</v>
      </c>
      <c r="T14" s="197" t="str">
        <f t="shared" si="3"/>
        <v>NA</v>
      </c>
      <c r="U14" s="197">
        <f t="shared" si="4"/>
        <v>0</v>
      </c>
      <c r="V14" s="197">
        <f>MIN(IF(SUM(W14,,X14,Z14,AA14,AD14,AC14,AF14,AG14,AJ14,AI14,AL14,AM14,AO14,AP14,AR14,AS14,A14,AY14,AU14,AV14,AW14,AX14,BA14,BB14)=0,0,1)+IF(O14="Smoothing ramp",1,0)+IF(ISNUMBER(W14),1,0)+IF(ISNUMBER(X14),1,0)+IF(ISNUMBER(Z14),1,0)+IF(ISNUMBER(AA14),1,0)+IF(ISNUMBER(AD14),1,0)+IF(ISNUMBER(AC14),1,0)+IF(ISNUMBER(AF14),1,0)+IF(ISNUMBER(AG14),1,0)+IF(ISNUMBER(AI14),1,0)+IF(ISNUMBER(AJ14),1,0)+IF(ISNUMBER(AL14),1,0)+IF(ISNUMBER(AM14),1,0)+IF(ISNUMBER(AO14),1,0)+IF(ISNUMBER(AP14),1,0)+IF(ISNUMBER(#REF!),1,0)+IF(ISNUMBER(AR14),1,0)+IF(ISNUMBER(AS14),1,0)+IF(ISNUMBER(AY14),1,0)+IF(ISNUMBER(AU14),1,0)+IF(ISNUMBER(AV14),1,0)+IF(ISNUMBER(AW14),1,0)+IF(ISNUMBER(AX14),1,0)+IF(ISNUMBER(BA14),1,0)+IF(ISNUMBER(BB14),1,0),1)</f>
        <v>1</v>
      </c>
      <c r="W14" s="200">
        <v>208</v>
      </c>
      <c r="X14" s="197"/>
      <c r="Y14" s="197" t="s">
        <v>42</v>
      </c>
      <c r="Z14" s="200">
        <v>155</v>
      </c>
      <c r="AA14" s="197"/>
      <c r="AB14" s="197" t="s">
        <v>42</v>
      </c>
      <c r="AC14" s="197"/>
      <c r="AD14" s="197"/>
      <c r="AE14" s="197"/>
      <c r="AF14" s="197"/>
      <c r="AG14" s="197"/>
      <c r="AH14" s="197"/>
      <c r="AI14" s="197">
        <v>3200</v>
      </c>
      <c r="AJ14" s="197"/>
      <c r="AK14" s="197" t="s">
        <v>43</v>
      </c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</row>
    <row r="15" spans="1:55" customFormat="1" ht="14.1" customHeight="1">
      <c r="A15" s="170"/>
      <c r="B15" s="204">
        <v>20250401</v>
      </c>
      <c r="C15" s="204" t="s">
        <v>39</v>
      </c>
      <c r="D15" s="204">
        <v>730</v>
      </c>
      <c r="E15" s="204"/>
      <c r="F15" s="204">
        <v>8191</v>
      </c>
      <c r="G15" s="204">
        <v>1067</v>
      </c>
      <c r="H15" s="204"/>
      <c r="I15" s="204">
        <v>7868</v>
      </c>
      <c r="J15" s="204">
        <v>1032</v>
      </c>
      <c r="K15" s="204">
        <v>3379</v>
      </c>
      <c r="L15" s="204">
        <v>185</v>
      </c>
      <c r="M15" s="204">
        <v>0</v>
      </c>
      <c r="N15" s="204" t="s">
        <v>44</v>
      </c>
      <c r="O15" s="204" t="s">
        <v>41</v>
      </c>
      <c r="P15" s="202">
        <f t="shared" si="5"/>
        <v>3194</v>
      </c>
      <c r="Q15" s="197" t="str">
        <f>IF(AND(ISNUMBER(E15),ISNUMBER(H15),ISBLANK(F15)),E15-H15,"NA")</f>
        <v>NA</v>
      </c>
      <c r="R15" s="202">
        <f t="shared" si="1"/>
        <v>323</v>
      </c>
      <c r="S15" s="202">
        <f t="shared" si="2"/>
        <v>35</v>
      </c>
      <c r="T15" s="197">
        <f t="shared" si="3"/>
        <v>358</v>
      </c>
      <c r="U15" s="197">
        <f t="shared" si="4"/>
        <v>-185</v>
      </c>
      <c r="V15" s="197">
        <f>MIN(IF(SUM(W15,,X15,Z15,AA15,AD15,AC15,AF15,AG15,AJ15,AI15,AL15,AM15,AO15,AP15,AR15,AS15,A15,AY15,AU15,AV15,AW15,AX15,BA15,BB15)=0,0,1)+IF(O15="Smoothing ramp",1,0)+IF(ISNUMBER(W15),1,0)+IF(ISNUMBER(X15),1,0)+IF(ISNUMBER(Z15),1,0)+IF(ISNUMBER(AA15),1,0)+IF(ISNUMBER(AD15),1,0)+IF(ISNUMBER(AC15),1,0)+IF(ISNUMBER(AF15),1,0)+IF(ISNUMBER(AG15),1,0)+IF(ISNUMBER(AI15),1,0)+IF(ISNUMBER(AJ15),1,0)+IF(ISNUMBER(AL15),1,0)+IF(ISNUMBER(AM15),1,0)+IF(ISNUMBER(AO15),1,0)+IF(ISNUMBER(AP15),1,0)+IF(ISNUMBER(#REF!),1,0)+IF(ISNUMBER(AR15),1,0)+IF(ISNUMBER(AS15),1,0)+IF(ISNUMBER(AY15),1,0)+IF(ISNUMBER(AU15),1,0)+IF(ISNUMBER(AV15),1,0)+IF(ISNUMBER(AW15),1,0)+IF(ISNUMBER(AX15),1,0)+IF(ISNUMBER(BA15),1,0)+IF(ISNUMBER(BB15),1,0),1)</f>
        <v>1</v>
      </c>
      <c r="W15" s="200">
        <v>349</v>
      </c>
      <c r="X15" s="197"/>
      <c r="Y15" s="197"/>
      <c r="Z15" s="200">
        <v>155</v>
      </c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</row>
    <row r="16" spans="1:55" customFormat="1" ht="14.1" customHeight="1">
      <c r="A16" s="170"/>
      <c r="B16" s="204">
        <v>20250401</v>
      </c>
      <c r="C16" s="204" t="s">
        <v>39</v>
      </c>
      <c r="D16" s="204">
        <v>830</v>
      </c>
      <c r="E16" s="204"/>
      <c r="F16" s="204">
        <v>8191</v>
      </c>
      <c r="G16" s="204">
        <v>1067</v>
      </c>
      <c r="H16" s="204"/>
      <c r="I16" s="204">
        <v>7868</v>
      </c>
      <c r="J16" s="204">
        <v>1032</v>
      </c>
      <c r="K16" s="204">
        <v>3379</v>
      </c>
      <c r="L16" s="204">
        <v>185</v>
      </c>
      <c r="M16" s="204">
        <v>0</v>
      </c>
      <c r="N16" s="204" t="s">
        <v>44</v>
      </c>
      <c r="O16" s="204" t="s">
        <v>41</v>
      </c>
      <c r="P16" s="202">
        <f t="shared" si="5"/>
        <v>3194</v>
      </c>
      <c r="Q16" s="197" t="str">
        <f t="shared" si="0"/>
        <v>NA</v>
      </c>
      <c r="R16" s="202">
        <f t="shared" si="1"/>
        <v>323</v>
      </c>
      <c r="S16" s="202">
        <f t="shared" si="2"/>
        <v>35</v>
      </c>
      <c r="T16" s="197">
        <f t="shared" si="3"/>
        <v>358</v>
      </c>
      <c r="U16" s="197">
        <f t="shared" si="4"/>
        <v>-185</v>
      </c>
      <c r="V16" s="197">
        <f>MIN(IF(SUM(W16,,X16,Z16,AA16,AD16,AC16,AF16,AG16,AJ16,AI16,AL16,AM16,AO16,AP16,AR16,AS16,A16,AY16,AU16,AV16,AW16,AX16,BA16,BB16)=0,0,1)+IF(O16="Smoothing ramp",1,0)+IF(ISNUMBER(W16),1,0)+IF(ISNUMBER(X16),1,0)+IF(ISNUMBER(Z16),1,0)+IF(ISNUMBER(AA16),1,0)+IF(ISNUMBER(AD16),1,0)+IF(ISNUMBER(AC16),1,0)+IF(ISNUMBER(AF16),1,0)+IF(ISNUMBER(AG16),1,0)+IF(ISNUMBER(AI16),1,0)+IF(ISNUMBER(AJ16),1,0)+IF(ISNUMBER(AL16),1,0)+IF(ISNUMBER(AM16),1,0)+IF(ISNUMBER(AO16),1,0)+IF(ISNUMBER(AP16),1,0)+IF(ISNUMBER(#REF!),1,0)+IF(ISNUMBER(AR16),1,0)+IF(ISNUMBER(AS16),1,0)+IF(ISNUMBER(AY16),1,0)+IF(ISNUMBER(AU16),1,0)+IF(ISNUMBER(AV16),1,0)+IF(ISNUMBER(AW16),1,0)+IF(ISNUMBER(AX16),1,0)+IF(ISNUMBER(BA16),1,0)+IF(ISNUMBER(BB16),1,0),1)</f>
        <v>1</v>
      </c>
      <c r="W16" s="200">
        <v>349</v>
      </c>
      <c r="X16" s="197"/>
      <c r="Y16" s="197"/>
      <c r="Z16" s="200">
        <v>155</v>
      </c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</row>
    <row r="17" spans="1:55" customFormat="1" ht="14.1" customHeight="1">
      <c r="A17" s="170"/>
      <c r="B17" s="204">
        <v>20250401</v>
      </c>
      <c r="C17" s="204" t="s">
        <v>39</v>
      </c>
      <c r="D17" s="204">
        <v>930</v>
      </c>
      <c r="E17" s="204">
        <v>7225</v>
      </c>
      <c r="F17" s="204"/>
      <c r="G17" s="204"/>
      <c r="H17" s="204">
        <v>7215</v>
      </c>
      <c r="I17" s="204"/>
      <c r="J17" s="204"/>
      <c r="K17" s="204">
        <v>3929</v>
      </c>
      <c r="L17" s="204">
        <v>235</v>
      </c>
      <c r="M17" s="204">
        <v>3704</v>
      </c>
      <c r="N17" s="204" t="s">
        <v>44</v>
      </c>
      <c r="O17" s="204" t="s">
        <v>45</v>
      </c>
      <c r="P17" s="202">
        <f t="shared" si="5"/>
        <v>3694</v>
      </c>
      <c r="Q17" s="197">
        <f t="shared" si="0"/>
        <v>10</v>
      </c>
      <c r="R17" s="202" t="str">
        <f t="shared" si="1"/>
        <v>NA</v>
      </c>
      <c r="S17" s="202" t="str">
        <f t="shared" si="2"/>
        <v>NA</v>
      </c>
      <c r="T17" s="197" t="str">
        <f t="shared" si="3"/>
        <v>NA</v>
      </c>
      <c r="U17" s="197">
        <f t="shared" si="4"/>
        <v>7173</v>
      </c>
      <c r="V17" s="197">
        <f>MIN(IF(SUM(W17,,X17,Z17,AA17,AD17,AC17,AF17,AG17,AJ17,AI17,AL17,AM17,AO17,AP17,AR17,AS17,A17,AY17,AU17,AV17,AW17,AX17,BA17,BB17)=0,0,1)+IF(O17="Smoothing ramp",1,0)+IF(ISNUMBER(W17),1,0)+IF(ISNUMBER(X17),1,0)+IF(ISNUMBER(Z17),1,0)+IF(ISNUMBER(AA17),1,0)+IF(ISNUMBER(AD17),1,0)+IF(ISNUMBER(AC17),1,0)+IF(ISNUMBER(AF17),1,0)+IF(ISNUMBER(AG17),1,0)+IF(ISNUMBER(AI17),1,0)+IF(ISNUMBER(AJ17),1,0)+IF(ISNUMBER(AL17),1,0)+IF(ISNUMBER(AM17),1,0)+IF(ISNUMBER(AO17),1,0)+IF(ISNUMBER(AP17),1,0)+IF(ISNUMBER(#REF!),1,0)+IF(ISNUMBER(AR17),1,0)+IF(ISNUMBER(AS17),1,0)+IF(ISNUMBER(AY17),1,0)+IF(ISNUMBER(AU17),1,0)+IF(ISNUMBER(AV17),1,0)+IF(ISNUMBER(AW17),1,0)+IF(ISNUMBER(AX17),1,0)+IF(ISNUMBER(BA17),1,0)+IF(ISNUMBER(BB17),1,0),1)</f>
        <v>1</v>
      </c>
      <c r="W17" s="200">
        <v>349</v>
      </c>
      <c r="X17" s="197"/>
      <c r="Y17" s="197"/>
      <c r="Z17" s="200">
        <v>155</v>
      </c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</row>
    <row r="18" spans="1:55" customFormat="1" ht="14.1" customHeight="1">
      <c r="A18" s="170"/>
      <c r="B18" s="204">
        <v>20250401</v>
      </c>
      <c r="C18" s="204" t="s">
        <v>39</v>
      </c>
      <c r="D18" s="204">
        <v>1030</v>
      </c>
      <c r="E18" s="204">
        <v>7225</v>
      </c>
      <c r="F18" s="204"/>
      <c r="G18" s="204"/>
      <c r="H18" s="204">
        <v>7215</v>
      </c>
      <c r="I18" s="204"/>
      <c r="J18" s="204"/>
      <c r="K18" s="204">
        <v>3929</v>
      </c>
      <c r="L18" s="204">
        <v>235</v>
      </c>
      <c r="M18" s="204">
        <v>3704</v>
      </c>
      <c r="N18" s="204" t="s">
        <v>44</v>
      </c>
      <c r="O18" s="204" t="s">
        <v>45</v>
      </c>
      <c r="P18" s="202">
        <f t="shared" si="5"/>
        <v>3694</v>
      </c>
      <c r="Q18" s="197">
        <f t="shared" si="0"/>
        <v>10</v>
      </c>
      <c r="R18" s="202" t="str">
        <f t="shared" si="1"/>
        <v>NA</v>
      </c>
      <c r="S18" s="202" t="str">
        <f t="shared" si="2"/>
        <v>NA</v>
      </c>
      <c r="T18" s="197" t="str">
        <f t="shared" si="3"/>
        <v>NA</v>
      </c>
      <c r="U18" s="197">
        <f t="shared" si="4"/>
        <v>7173</v>
      </c>
      <c r="V18" s="197">
        <f>MIN(IF(SUM(W18,,X18,Z18,AA18,AD18,AC18,AF18,AG18,AJ18,AI18,AL18,AM18,AO18,AP18,AR18,AS18,A18,AY18,AU18,AV18,AW18,AX18,BA18,BB18)=0,0,1)+IF(O18="Smoothing ramp",1,0)+IF(ISNUMBER(W18),1,0)+IF(ISNUMBER(X18),1,0)+IF(ISNUMBER(Z18),1,0)+IF(ISNUMBER(AA18),1,0)+IF(ISNUMBER(AD18),1,0)+IF(ISNUMBER(AC18),1,0)+IF(ISNUMBER(AF18),1,0)+IF(ISNUMBER(AG18),1,0)+IF(ISNUMBER(AI18),1,0)+IF(ISNUMBER(AJ18),1,0)+IF(ISNUMBER(AL18),1,0)+IF(ISNUMBER(AM18),1,0)+IF(ISNUMBER(AO18),1,0)+IF(ISNUMBER(AP18),1,0)+IF(ISNUMBER(#REF!),1,0)+IF(ISNUMBER(AR18),1,0)+IF(ISNUMBER(AS18),1,0)+IF(ISNUMBER(AY18),1,0)+IF(ISNUMBER(AU18),1,0)+IF(ISNUMBER(AV18),1,0)+IF(ISNUMBER(AW18),1,0)+IF(ISNUMBER(AX18),1,0)+IF(ISNUMBER(BA18),1,0)+IF(ISNUMBER(BB18),1,0),1)</f>
        <v>1</v>
      </c>
      <c r="W18" s="200">
        <v>424</v>
      </c>
      <c r="X18" s="197"/>
      <c r="Y18" s="197"/>
      <c r="Z18" s="200">
        <v>155</v>
      </c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</row>
    <row r="19" spans="1:55" customFormat="1" ht="14.1" customHeight="1">
      <c r="A19" s="170"/>
      <c r="B19" s="204">
        <v>20250401</v>
      </c>
      <c r="C19" s="204" t="s">
        <v>39</v>
      </c>
      <c r="D19" s="204">
        <v>1130</v>
      </c>
      <c r="E19" s="204">
        <v>7225</v>
      </c>
      <c r="F19" s="204"/>
      <c r="G19" s="204"/>
      <c r="H19" s="204">
        <v>7215</v>
      </c>
      <c r="I19" s="204"/>
      <c r="J19" s="204"/>
      <c r="K19" s="204">
        <v>3929</v>
      </c>
      <c r="L19" s="204">
        <v>235</v>
      </c>
      <c r="M19" s="204">
        <v>3704</v>
      </c>
      <c r="N19" s="204" t="s">
        <v>44</v>
      </c>
      <c r="O19" s="204" t="s">
        <v>45</v>
      </c>
      <c r="P19" s="202">
        <f t="shared" si="5"/>
        <v>3694</v>
      </c>
      <c r="Q19" s="197">
        <f t="shared" si="0"/>
        <v>10</v>
      </c>
      <c r="R19" s="202" t="str">
        <f t="shared" si="1"/>
        <v>NA</v>
      </c>
      <c r="S19" s="202" t="str">
        <f t="shared" si="2"/>
        <v>NA</v>
      </c>
      <c r="T19" s="197" t="str">
        <f t="shared" si="3"/>
        <v>NA</v>
      </c>
      <c r="U19" s="197">
        <f t="shared" si="4"/>
        <v>7173</v>
      </c>
      <c r="V19" s="197">
        <f>MIN(IF(SUM(W19,,X19,Z19,AA19,AD19,AC19,AF19,AG19,AJ19,AI19,AL19,AM19,AO19,AP19,AR19,AS19,A19,AY19,AU19,AV19,AW19,AX19,BA19,BB19)=0,0,1)+IF(O19="Smoothing ramp",1,0)+IF(ISNUMBER(W19),1,0)+IF(ISNUMBER(X19),1,0)+IF(ISNUMBER(Z19),1,0)+IF(ISNUMBER(AA19),1,0)+IF(ISNUMBER(AD19),1,0)+IF(ISNUMBER(AC19),1,0)+IF(ISNUMBER(AF19),1,0)+IF(ISNUMBER(AG19),1,0)+IF(ISNUMBER(AI19),1,0)+IF(ISNUMBER(AJ19),1,0)+IF(ISNUMBER(AL19),1,0)+IF(ISNUMBER(AM19),1,0)+IF(ISNUMBER(AO19),1,0)+IF(ISNUMBER(AP19),1,0)+IF(ISNUMBER(#REF!),1,0)+IF(ISNUMBER(AR19),1,0)+IF(ISNUMBER(AS19),1,0)+IF(ISNUMBER(AY19),1,0)+IF(ISNUMBER(AU19),1,0)+IF(ISNUMBER(AV19),1,0)+IF(ISNUMBER(AW19),1,0)+IF(ISNUMBER(AX19),1,0)+IF(ISNUMBER(BA19),1,0)+IF(ISNUMBER(BB19),1,0),1)</f>
        <v>1</v>
      </c>
      <c r="W19" s="200">
        <v>424</v>
      </c>
      <c r="X19" s="197"/>
      <c r="Y19" s="197"/>
      <c r="Z19" s="200">
        <v>155</v>
      </c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</row>
    <row r="20" spans="1:55" customFormat="1" ht="14.1" customHeight="1">
      <c r="A20" s="170"/>
      <c r="B20" s="204">
        <v>20250401</v>
      </c>
      <c r="C20" s="204" t="s">
        <v>39</v>
      </c>
      <c r="D20" s="204">
        <v>1230</v>
      </c>
      <c r="E20" s="204">
        <v>8674</v>
      </c>
      <c r="F20" s="204"/>
      <c r="G20" s="204"/>
      <c r="H20" s="204">
        <v>8633</v>
      </c>
      <c r="I20" s="204"/>
      <c r="J20" s="204"/>
      <c r="K20" s="204">
        <v>-1422</v>
      </c>
      <c r="L20" s="204">
        <v>-1422</v>
      </c>
      <c r="M20" s="204">
        <v>-1381</v>
      </c>
      <c r="N20" s="204" t="s">
        <v>40</v>
      </c>
      <c r="O20" s="204" t="s">
        <v>45</v>
      </c>
      <c r="P20" s="202">
        <f t="shared" si="5"/>
        <v>0</v>
      </c>
      <c r="Q20" s="197">
        <f t="shared" si="0"/>
        <v>41</v>
      </c>
      <c r="R20" s="202" t="str">
        <f t="shared" si="1"/>
        <v>NA</v>
      </c>
      <c r="S20" s="202" t="str">
        <f t="shared" si="2"/>
        <v>NA</v>
      </c>
      <c r="T20" s="197" t="str">
        <f t="shared" si="3"/>
        <v>NA</v>
      </c>
      <c r="U20" s="197">
        <f t="shared" si="4"/>
        <v>0</v>
      </c>
      <c r="V20" s="197">
        <f>MIN(IF(SUM(W20,,X20,Z20,AA20,AD20,AC20,AF20,AG20,AJ20,AI20,AL20,AM20,AO20,AP20,AR20,AS20,A20,AY20,AU20,AV20,AW20,AX20,BA20,BB20)=0,0,1)+IF(O20="Smoothing ramp",1,0)+IF(ISNUMBER(W20),1,0)+IF(ISNUMBER(X20),1,0)+IF(ISNUMBER(Z20),1,0)+IF(ISNUMBER(AA20),1,0)+IF(ISNUMBER(AD20),1,0)+IF(ISNUMBER(AC20),1,0)+IF(ISNUMBER(AF20),1,0)+IF(ISNUMBER(AG20),1,0)+IF(ISNUMBER(AI20),1,0)+IF(ISNUMBER(AJ20),1,0)+IF(ISNUMBER(AL20),1,0)+IF(ISNUMBER(AM20),1,0)+IF(ISNUMBER(AO20),1,0)+IF(ISNUMBER(AP20),1,0)+IF(ISNUMBER(#REF!),1,0)+IF(ISNUMBER(AR20),1,0)+IF(ISNUMBER(AS20),1,0)+IF(ISNUMBER(AY20),1,0)+IF(ISNUMBER(AU20),1,0)+IF(ISNUMBER(AV20),1,0)+IF(ISNUMBER(AW20),1,0)+IF(ISNUMBER(AX20),1,0)+IF(ISNUMBER(BA20),1,0)+IF(ISNUMBER(BB20),1,0),1)</f>
        <v>1</v>
      </c>
      <c r="W20" s="200">
        <v>424</v>
      </c>
      <c r="X20" s="197"/>
      <c r="Y20" s="197"/>
      <c r="Z20" s="200">
        <v>155</v>
      </c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</row>
    <row r="21" spans="1:55" customFormat="1" ht="14.1" customHeight="1">
      <c r="A21" s="170"/>
      <c r="B21" s="204">
        <v>20250401</v>
      </c>
      <c r="C21" s="204" t="s">
        <v>39</v>
      </c>
      <c r="D21" s="204">
        <v>1330</v>
      </c>
      <c r="E21" s="204">
        <v>8674</v>
      </c>
      <c r="F21" s="204"/>
      <c r="G21" s="204"/>
      <c r="H21" s="204">
        <v>8633</v>
      </c>
      <c r="I21" s="204"/>
      <c r="J21" s="204"/>
      <c r="K21" s="204">
        <v>-1422</v>
      </c>
      <c r="L21" s="204">
        <v>-1422</v>
      </c>
      <c r="M21" s="204">
        <v>-1381</v>
      </c>
      <c r="N21" s="204" t="s">
        <v>40</v>
      </c>
      <c r="O21" s="204" t="s">
        <v>45</v>
      </c>
      <c r="P21" s="202">
        <f t="shared" si="5"/>
        <v>0</v>
      </c>
      <c r="Q21" s="197">
        <f t="shared" si="0"/>
        <v>41</v>
      </c>
      <c r="R21" s="202" t="str">
        <f t="shared" si="1"/>
        <v>NA</v>
      </c>
      <c r="S21" s="202" t="str">
        <f t="shared" si="2"/>
        <v>NA</v>
      </c>
      <c r="T21" s="197" t="str">
        <f t="shared" si="3"/>
        <v>NA</v>
      </c>
      <c r="U21" s="197">
        <f t="shared" si="4"/>
        <v>0</v>
      </c>
      <c r="V21" s="197">
        <f>MIN(IF(SUM(W21,,X21,Z21,AA21,AD21,AC21,AF21,AG21,AJ21,AI21,AL21,AM21,AO21,AP21,AR21,AS21,A21,AY21,AU21,AV21,AW21,AX21,BA21,BB21)=0,0,1)+IF(O21="Smoothing ramp",1,0)+IF(ISNUMBER(W21),1,0)+IF(ISNUMBER(X21),1,0)+IF(ISNUMBER(Z21),1,0)+IF(ISNUMBER(AA21),1,0)+IF(ISNUMBER(AD21),1,0)+IF(ISNUMBER(AC21),1,0)+IF(ISNUMBER(AF21),1,0)+IF(ISNUMBER(AG21),1,0)+IF(ISNUMBER(AI21),1,0)+IF(ISNUMBER(AJ21),1,0)+IF(ISNUMBER(AL21),1,0)+IF(ISNUMBER(AM21),1,0)+IF(ISNUMBER(AO21),1,0)+IF(ISNUMBER(AP21),1,0)+IF(ISNUMBER(#REF!),1,0)+IF(ISNUMBER(AR21),1,0)+IF(ISNUMBER(AS21),1,0)+IF(ISNUMBER(AY21),1,0)+IF(ISNUMBER(AU21),1,0)+IF(ISNUMBER(AV21),1,0)+IF(ISNUMBER(AW21),1,0)+IF(ISNUMBER(AX21),1,0)+IF(ISNUMBER(BA21),1,0)+IF(ISNUMBER(BB21),1,0),1)</f>
        <v>1</v>
      </c>
      <c r="W21" s="200">
        <v>424</v>
      </c>
      <c r="X21" s="197"/>
      <c r="Y21" s="197"/>
      <c r="Z21" s="200">
        <v>155</v>
      </c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</row>
    <row r="22" spans="1:55" customFormat="1" ht="14.1" customHeight="1">
      <c r="A22" s="170"/>
      <c r="B22" s="204">
        <v>20250401</v>
      </c>
      <c r="C22" s="204" t="s">
        <v>39</v>
      </c>
      <c r="D22" s="204">
        <v>1430</v>
      </c>
      <c r="E22" s="204">
        <v>8674</v>
      </c>
      <c r="F22" s="204"/>
      <c r="G22" s="204"/>
      <c r="H22" s="204">
        <v>8633</v>
      </c>
      <c r="I22" s="204"/>
      <c r="J22" s="204"/>
      <c r="K22" s="204">
        <v>-1422</v>
      </c>
      <c r="L22" s="204">
        <v>-1422</v>
      </c>
      <c r="M22" s="204">
        <v>-1381</v>
      </c>
      <c r="N22" s="204" t="s">
        <v>40</v>
      </c>
      <c r="O22" s="204" t="s">
        <v>45</v>
      </c>
      <c r="P22" s="202">
        <f t="shared" si="5"/>
        <v>0</v>
      </c>
      <c r="Q22" s="197">
        <f t="shared" si="0"/>
        <v>41</v>
      </c>
      <c r="R22" s="202" t="str">
        <f t="shared" si="1"/>
        <v>NA</v>
      </c>
      <c r="S22" s="202" t="str">
        <f t="shared" si="2"/>
        <v>NA</v>
      </c>
      <c r="T22" s="197" t="str">
        <f t="shared" si="3"/>
        <v>NA</v>
      </c>
      <c r="U22" s="197">
        <f t="shared" si="4"/>
        <v>0</v>
      </c>
      <c r="V22" s="197">
        <f>MIN(IF(SUM(W22,,X22,Z22,AA22,AD22,AC22,AF22,AG22,AJ22,AI22,AL22,AM22,AO22,AP22,AR22,AS22,A22,AY22,AU22,AV22,AW22,AX22,BA22,BB22)=0,0,1)+IF(O22="Smoothing ramp",1,0)+IF(ISNUMBER(W22),1,0)+IF(ISNUMBER(X22),1,0)+IF(ISNUMBER(Z22),1,0)+IF(ISNUMBER(AA22),1,0)+IF(ISNUMBER(AD22),1,0)+IF(ISNUMBER(AC22),1,0)+IF(ISNUMBER(AF22),1,0)+IF(ISNUMBER(AG22),1,0)+IF(ISNUMBER(AI22),1,0)+IF(ISNUMBER(AJ22),1,0)+IF(ISNUMBER(AL22),1,0)+IF(ISNUMBER(AM22),1,0)+IF(ISNUMBER(AO22),1,0)+IF(ISNUMBER(AP22),1,0)+IF(ISNUMBER(#REF!),1,0)+IF(ISNUMBER(AR22),1,0)+IF(ISNUMBER(AS22),1,0)+IF(ISNUMBER(AY22),1,0)+IF(ISNUMBER(AU22),1,0)+IF(ISNUMBER(AV22),1,0)+IF(ISNUMBER(AW22),1,0)+IF(ISNUMBER(AX22),1,0)+IF(ISNUMBER(BA22),1,0)+IF(ISNUMBER(BB22),1,0),1)</f>
        <v>1</v>
      </c>
      <c r="W22" s="200">
        <v>424</v>
      </c>
      <c r="X22" s="197"/>
      <c r="Y22" s="197"/>
      <c r="Z22" s="200">
        <v>155</v>
      </c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</row>
    <row r="23" spans="1:55" customFormat="1" ht="14.1" customHeight="1">
      <c r="A23" s="170"/>
      <c r="B23" s="204">
        <v>20250401</v>
      </c>
      <c r="C23" s="204" t="s">
        <v>39</v>
      </c>
      <c r="D23" s="204">
        <v>1530</v>
      </c>
      <c r="E23" s="204">
        <v>8666</v>
      </c>
      <c r="F23" s="204"/>
      <c r="G23" s="204"/>
      <c r="H23" s="204">
        <v>8666</v>
      </c>
      <c r="I23" s="204"/>
      <c r="J23" s="204"/>
      <c r="K23" s="204">
        <v>-1143</v>
      </c>
      <c r="L23" s="204">
        <v>-1143</v>
      </c>
      <c r="M23" s="204">
        <v>-1143</v>
      </c>
      <c r="N23" s="204" t="s">
        <v>40</v>
      </c>
      <c r="O23" s="204" t="s">
        <v>41</v>
      </c>
      <c r="P23" s="202">
        <f t="shared" si="5"/>
        <v>0</v>
      </c>
      <c r="Q23" s="197">
        <f t="shared" si="0"/>
        <v>0</v>
      </c>
      <c r="R23" s="202" t="str">
        <f t="shared" si="1"/>
        <v>NA</v>
      </c>
      <c r="S23" s="202" t="str">
        <f t="shared" si="2"/>
        <v>NA</v>
      </c>
      <c r="T23" s="197" t="str">
        <f t="shared" si="3"/>
        <v>NA</v>
      </c>
      <c r="U23" s="197">
        <f t="shared" si="4"/>
        <v>0</v>
      </c>
      <c r="V23" s="197">
        <f>MIN(IF(SUM(W23,,X23,Z23,AA23,AD23,AC23,AF23,AG23,AJ23,AI23,AL23,AM23,AO23,AP23,AR23,AS23,A23,AY23,AU23,AV23,AW23,AX23,BA23,BB23)=0,0,1)+IF(O23="Smoothing ramp",1,0)+IF(ISNUMBER(W23),1,0)+IF(ISNUMBER(X23),1,0)+IF(ISNUMBER(Z23),1,0)+IF(ISNUMBER(AA23),1,0)+IF(ISNUMBER(AD23),1,0)+IF(ISNUMBER(AC23),1,0)+IF(ISNUMBER(AF23),1,0)+IF(ISNUMBER(AG23),1,0)+IF(ISNUMBER(AI23),1,0)+IF(ISNUMBER(AJ23),1,0)+IF(ISNUMBER(AL23),1,0)+IF(ISNUMBER(AM23),1,0)+IF(ISNUMBER(AO23),1,0)+IF(ISNUMBER(AP23),1,0)+IF(ISNUMBER(#REF!),1,0)+IF(ISNUMBER(AR23),1,0)+IF(ISNUMBER(AS23),1,0)+IF(ISNUMBER(AY23),1,0)+IF(ISNUMBER(AU23),1,0)+IF(ISNUMBER(AV23),1,0)+IF(ISNUMBER(AW23),1,0)+IF(ISNUMBER(AX23),1,0)+IF(ISNUMBER(BA23),1,0)+IF(ISNUMBER(BB23),1,0),1)</f>
        <v>1</v>
      </c>
      <c r="W23" s="200">
        <v>424</v>
      </c>
      <c r="X23" s="197"/>
      <c r="Y23" s="197"/>
      <c r="Z23" s="200">
        <v>155</v>
      </c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</row>
    <row r="24" spans="1:55" customFormat="1" ht="14.1" customHeight="1">
      <c r="A24" s="170"/>
      <c r="B24" s="204">
        <v>20250401</v>
      </c>
      <c r="C24" s="204" t="s">
        <v>39</v>
      </c>
      <c r="D24" s="204">
        <v>1630</v>
      </c>
      <c r="E24" s="204">
        <v>8666</v>
      </c>
      <c r="F24" s="204"/>
      <c r="G24" s="204"/>
      <c r="H24" s="204">
        <v>8666</v>
      </c>
      <c r="I24" s="204"/>
      <c r="J24" s="204"/>
      <c r="K24" s="204">
        <v>-1143</v>
      </c>
      <c r="L24" s="204">
        <v>-1143</v>
      </c>
      <c r="M24" s="204">
        <v>-1143</v>
      </c>
      <c r="N24" s="204" t="s">
        <v>40</v>
      </c>
      <c r="O24" s="204" t="s">
        <v>41</v>
      </c>
      <c r="P24" s="202">
        <f t="shared" si="5"/>
        <v>0</v>
      </c>
      <c r="Q24" s="197">
        <f t="shared" si="0"/>
        <v>0</v>
      </c>
      <c r="R24" s="202" t="str">
        <f t="shared" si="1"/>
        <v>NA</v>
      </c>
      <c r="S24" s="202" t="str">
        <f t="shared" si="2"/>
        <v>NA</v>
      </c>
      <c r="T24" s="197" t="str">
        <f t="shared" si="3"/>
        <v>NA</v>
      </c>
      <c r="U24" s="197">
        <f t="shared" si="4"/>
        <v>0</v>
      </c>
      <c r="V24" s="197">
        <f>MIN(IF(SUM(W24,,X24,Z24,AA24,AD24,AC24,AF24,AG24,AJ24,AI24,AL24,AM24,AO24,AP24,AR24,AS24,A24,AY24,AU24,AV24,AW24,AX24,BA24,BB24)=0,0,1)+IF(O24="Smoothing ramp",1,0)+IF(ISNUMBER(W24),1,0)+IF(ISNUMBER(X24),1,0)+IF(ISNUMBER(Z24),1,0)+IF(ISNUMBER(AA24),1,0)+IF(ISNUMBER(AD24),1,0)+IF(ISNUMBER(AC24),1,0)+IF(ISNUMBER(AF24),1,0)+IF(ISNUMBER(AG24),1,0)+IF(ISNUMBER(AI24),1,0)+IF(ISNUMBER(AJ24),1,0)+IF(ISNUMBER(AL24),1,0)+IF(ISNUMBER(AM24),1,0)+IF(ISNUMBER(AO24),1,0)+IF(ISNUMBER(AP24),1,0)+IF(ISNUMBER(#REF!),1,0)+IF(ISNUMBER(AR24),1,0)+IF(ISNUMBER(AS24),1,0)+IF(ISNUMBER(AY24),1,0)+IF(ISNUMBER(AU24),1,0)+IF(ISNUMBER(AV24),1,0)+IF(ISNUMBER(AW24),1,0)+IF(ISNUMBER(AX24),1,0)+IF(ISNUMBER(BA24),1,0)+IF(ISNUMBER(BB24),1,0),1)</f>
        <v>1</v>
      </c>
      <c r="W24" s="200">
        <v>450</v>
      </c>
      <c r="X24" s="197"/>
      <c r="Y24" s="197" t="s">
        <v>42</v>
      </c>
      <c r="Z24" s="200">
        <v>147</v>
      </c>
      <c r="AA24" s="197"/>
      <c r="AB24" s="197" t="s">
        <v>42</v>
      </c>
      <c r="AC24" s="197"/>
      <c r="AD24" s="197"/>
      <c r="AE24" s="197"/>
      <c r="AF24" s="197"/>
      <c r="AG24" s="197"/>
      <c r="AH24" s="197"/>
      <c r="AI24" s="197">
        <v>3200</v>
      </c>
      <c r="AJ24" s="197"/>
      <c r="AK24" s="197" t="s">
        <v>43</v>
      </c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</row>
    <row r="25" spans="1:55" customFormat="1" ht="14.1" customHeight="1">
      <c r="A25" s="170"/>
      <c r="B25" s="204">
        <v>20250401</v>
      </c>
      <c r="C25" s="204" t="s">
        <v>39</v>
      </c>
      <c r="D25" s="204">
        <v>1730</v>
      </c>
      <c r="E25" s="204">
        <v>8666</v>
      </c>
      <c r="F25" s="204"/>
      <c r="G25" s="204"/>
      <c r="H25" s="204">
        <v>8666</v>
      </c>
      <c r="I25" s="204"/>
      <c r="J25" s="204"/>
      <c r="K25" s="204">
        <v>-1143</v>
      </c>
      <c r="L25" s="204">
        <v>-1143</v>
      </c>
      <c r="M25" s="204">
        <v>-1143</v>
      </c>
      <c r="N25" s="204" t="s">
        <v>40</v>
      </c>
      <c r="O25" s="204" t="s">
        <v>41</v>
      </c>
      <c r="P25" s="202">
        <f t="shared" si="5"/>
        <v>0</v>
      </c>
      <c r="Q25" s="197">
        <f t="shared" si="0"/>
        <v>0</v>
      </c>
      <c r="R25" s="202" t="str">
        <f t="shared" si="1"/>
        <v>NA</v>
      </c>
      <c r="S25" s="202" t="str">
        <f t="shared" si="2"/>
        <v>NA</v>
      </c>
      <c r="T25" s="197" t="str">
        <f t="shared" si="3"/>
        <v>NA</v>
      </c>
      <c r="U25" s="197">
        <f t="shared" si="4"/>
        <v>0</v>
      </c>
      <c r="V25" s="197">
        <f>MIN(IF(SUM(W25,,X25,Z25,AA25,AD25,AC25,AF25,AG25,AJ25,AI25,AL25,AM25,AO25,AP25,AR25,AS25,A25,AY25,AU25,AV25,AW25,AX25,BA25,BB25)=0,0,1)+IF(O25="Smoothing ramp",1,0)+IF(ISNUMBER(W25),1,0)+IF(ISNUMBER(X25),1,0)+IF(ISNUMBER(Z25),1,0)+IF(ISNUMBER(AA25),1,0)+IF(ISNUMBER(AD25),1,0)+IF(ISNUMBER(AC25),1,0)+IF(ISNUMBER(AF25),1,0)+IF(ISNUMBER(AG25),1,0)+IF(ISNUMBER(AI25),1,0)+IF(ISNUMBER(AJ25),1,0)+IF(ISNUMBER(AL25),1,0)+IF(ISNUMBER(AM25),1,0)+IF(ISNUMBER(AO25),1,0)+IF(ISNUMBER(AP25),1,0)+IF(ISNUMBER(#REF!),1,0)+IF(ISNUMBER(AR25),1,0)+IF(ISNUMBER(AS25),1,0)+IF(ISNUMBER(AY25),1,0)+IF(ISNUMBER(AU25),1,0)+IF(ISNUMBER(AV25),1,0)+IF(ISNUMBER(AW25),1,0)+IF(ISNUMBER(AX25),1,0)+IF(ISNUMBER(BA25),1,0)+IF(ISNUMBER(BB25),1,0),1)</f>
        <v>1</v>
      </c>
      <c r="W25" s="200">
        <v>450</v>
      </c>
      <c r="X25" s="197"/>
      <c r="Y25" s="197" t="s">
        <v>42</v>
      </c>
      <c r="Z25" s="200">
        <v>147</v>
      </c>
      <c r="AA25" s="197"/>
      <c r="AB25" s="197" t="s">
        <v>42</v>
      </c>
      <c r="AC25" s="197"/>
      <c r="AD25" s="197"/>
      <c r="AE25" s="197"/>
      <c r="AF25" s="197"/>
      <c r="AG25" s="197"/>
      <c r="AH25" s="197"/>
      <c r="AI25" s="197">
        <v>3200</v>
      </c>
      <c r="AJ25" s="197"/>
      <c r="AK25" s="197" t="s">
        <v>43</v>
      </c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</row>
    <row r="26" spans="1:55" customFormat="1" ht="14.1" customHeight="1">
      <c r="A26" s="170"/>
      <c r="B26" s="204">
        <v>20250401</v>
      </c>
      <c r="C26" s="204" t="s">
        <v>39</v>
      </c>
      <c r="D26" s="204">
        <v>1830</v>
      </c>
      <c r="E26" s="204"/>
      <c r="F26" s="204">
        <v>9059</v>
      </c>
      <c r="G26" s="204">
        <v>899</v>
      </c>
      <c r="H26" s="204"/>
      <c r="I26" s="204">
        <v>8640</v>
      </c>
      <c r="J26" s="204">
        <v>899</v>
      </c>
      <c r="K26" s="204">
        <v>-6540</v>
      </c>
      <c r="L26" s="204">
        <v>-6540</v>
      </c>
      <c r="M26" s="204">
        <v>0</v>
      </c>
      <c r="N26" s="204" t="s">
        <v>40</v>
      </c>
      <c r="O26" s="204" t="s">
        <v>41</v>
      </c>
      <c r="P26" s="202">
        <f t="shared" si="5"/>
        <v>0</v>
      </c>
      <c r="Q26" s="197" t="str">
        <f t="shared" si="0"/>
        <v>NA</v>
      </c>
      <c r="R26" s="202">
        <f t="shared" si="1"/>
        <v>419</v>
      </c>
      <c r="S26" s="202">
        <f t="shared" si="2"/>
        <v>0</v>
      </c>
      <c r="T26" s="197">
        <f t="shared" si="3"/>
        <v>419</v>
      </c>
      <c r="U26" s="197">
        <f t="shared" si="4"/>
        <v>6540</v>
      </c>
      <c r="V26" s="197">
        <f>MIN(IF(SUM(W26,,X26,Z26,AA26,AD26,AC26,AF26,AG26,AJ26,AI26,AL26,AM26,AO26,AP26,AR26,AS26,A26,AY26,AU26,AV26,AW26,AX26,BA26,BB26)=0,0,1)+IF(O26="Smoothing ramp",1,0)+IF(ISNUMBER(W26),1,0)+IF(ISNUMBER(X26),1,0)+IF(ISNUMBER(Z26),1,0)+IF(ISNUMBER(AA26),1,0)+IF(ISNUMBER(AD26),1,0)+IF(ISNUMBER(AC26),1,0)+IF(ISNUMBER(AF26),1,0)+IF(ISNUMBER(AG26),1,0)+IF(ISNUMBER(AI26),1,0)+IF(ISNUMBER(AJ26),1,0)+IF(ISNUMBER(AL26),1,0)+IF(ISNUMBER(AM26),1,0)+IF(ISNUMBER(AO26),1,0)+IF(ISNUMBER(AP26),1,0)+IF(ISNUMBER(#REF!),1,0)+IF(ISNUMBER(AR26),1,0)+IF(ISNUMBER(AS26),1,0)+IF(ISNUMBER(AY26),1,0)+IF(ISNUMBER(AU26),1,0)+IF(ISNUMBER(AV26),1,0)+IF(ISNUMBER(AW26),1,0)+IF(ISNUMBER(AX26),1,0)+IF(ISNUMBER(BA26),1,0)+IF(ISNUMBER(BB26),1,0),1)</f>
        <v>1</v>
      </c>
      <c r="W26" s="200">
        <v>450</v>
      </c>
      <c r="X26" s="197"/>
      <c r="Y26" s="197" t="s">
        <v>42</v>
      </c>
      <c r="Z26" s="200">
        <v>147</v>
      </c>
      <c r="AA26" s="197"/>
      <c r="AB26" s="197" t="s">
        <v>42</v>
      </c>
      <c r="AC26" s="197"/>
      <c r="AD26" s="197"/>
      <c r="AE26" s="197"/>
      <c r="AF26" s="197"/>
      <c r="AG26" s="197"/>
      <c r="AH26" s="197"/>
      <c r="AI26" s="197">
        <v>3200</v>
      </c>
      <c r="AJ26" s="197"/>
      <c r="AK26" s="197" t="s">
        <v>43</v>
      </c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</row>
    <row r="27" spans="1:55" customFormat="1" ht="14.1" customHeight="1">
      <c r="A27" s="170"/>
      <c r="B27" s="204">
        <v>20250401</v>
      </c>
      <c r="C27" s="204" t="s">
        <v>39</v>
      </c>
      <c r="D27" s="204">
        <v>1930</v>
      </c>
      <c r="E27" s="204"/>
      <c r="F27" s="204">
        <v>9059</v>
      </c>
      <c r="G27" s="204">
        <v>899</v>
      </c>
      <c r="H27" s="204"/>
      <c r="I27" s="204">
        <v>8640</v>
      </c>
      <c r="J27" s="204">
        <v>899</v>
      </c>
      <c r="K27" s="204">
        <v>-6540</v>
      </c>
      <c r="L27" s="204">
        <v>-6540</v>
      </c>
      <c r="M27" s="204">
        <v>0</v>
      </c>
      <c r="N27" s="204" t="s">
        <v>40</v>
      </c>
      <c r="O27" s="204" t="s">
        <v>41</v>
      </c>
      <c r="P27" s="202">
        <f t="shared" si="5"/>
        <v>0</v>
      </c>
      <c r="Q27" s="197" t="str">
        <f t="shared" si="0"/>
        <v>NA</v>
      </c>
      <c r="R27" s="202">
        <f t="shared" si="1"/>
        <v>419</v>
      </c>
      <c r="S27" s="202">
        <f t="shared" si="2"/>
        <v>0</v>
      </c>
      <c r="T27" s="197">
        <f t="shared" si="3"/>
        <v>419</v>
      </c>
      <c r="U27" s="197">
        <f t="shared" si="4"/>
        <v>6540</v>
      </c>
      <c r="V27" s="197">
        <f>MIN(IF(SUM(W27,,X27,Z27,AA27,AD27,AC27,AF27,AG27,AJ27,AI27,AL27,AM27,AO27,AP27,AR27,AS27,A27,AY27,AU27,AV27,AW27,AX27,BA27,BB27)=0,0,1)+IF(O27="Smoothing ramp",1,0)+IF(ISNUMBER(W27),1,0)+IF(ISNUMBER(X27),1,0)+IF(ISNUMBER(Z27),1,0)+IF(ISNUMBER(AA27),1,0)+IF(ISNUMBER(AD27),1,0)+IF(ISNUMBER(AC27),1,0)+IF(ISNUMBER(AF27),1,0)+IF(ISNUMBER(AG27),1,0)+IF(ISNUMBER(AI27),1,0)+IF(ISNUMBER(AJ27),1,0)+IF(ISNUMBER(AL27),1,0)+IF(ISNUMBER(AM27),1,0)+IF(ISNUMBER(AO27),1,0)+IF(ISNUMBER(AP27),1,0)+IF(ISNUMBER(#REF!),1,0)+IF(ISNUMBER(AR27),1,0)+IF(ISNUMBER(AS27),1,0)+IF(ISNUMBER(AY27),1,0)+IF(ISNUMBER(AU27),1,0)+IF(ISNUMBER(AV27),1,0)+IF(ISNUMBER(AW27),1,0)+IF(ISNUMBER(AX27),1,0)+IF(ISNUMBER(BA27),1,0)+IF(ISNUMBER(BB27),1,0),1)</f>
        <v>1</v>
      </c>
      <c r="W27" s="200">
        <v>399</v>
      </c>
      <c r="X27" s="197"/>
      <c r="Y27" s="197"/>
      <c r="Z27" s="200">
        <v>155</v>
      </c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</row>
    <row r="28" spans="1:55" customFormat="1" ht="14.1" customHeight="1">
      <c r="A28" s="170"/>
      <c r="B28" s="204">
        <v>20250401</v>
      </c>
      <c r="C28" s="204" t="s">
        <v>39</v>
      </c>
      <c r="D28" s="204">
        <v>2030</v>
      </c>
      <c r="E28" s="204"/>
      <c r="F28" s="204">
        <v>9059</v>
      </c>
      <c r="G28" s="204">
        <v>899</v>
      </c>
      <c r="H28" s="204"/>
      <c r="I28" s="204">
        <v>8640</v>
      </c>
      <c r="J28" s="204">
        <v>899</v>
      </c>
      <c r="K28" s="204">
        <v>-6540</v>
      </c>
      <c r="L28" s="204">
        <v>-6540</v>
      </c>
      <c r="M28" s="204">
        <v>0</v>
      </c>
      <c r="N28" s="204" t="s">
        <v>40</v>
      </c>
      <c r="O28" s="204" t="s">
        <v>41</v>
      </c>
      <c r="P28" s="202">
        <f t="shared" si="5"/>
        <v>0</v>
      </c>
      <c r="Q28" s="197" t="str">
        <f t="shared" si="0"/>
        <v>NA</v>
      </c>
      <c r="R28" s="202">
        <f t="shared" si="1"/>
        <v>419</v>
      </c>
      <c r="S28" s="202">
        <f t="shared" si="2"/>
        <v>0</v>
      </c>
      <c r="T28" s="197">
        <f t="shared" si="3"/>
        <v>419</v>
      </c>
      <c r="U28" s="197">
        <f t="shared" si="4"/>
        <v>6540</v>
      </c>
      <c r="V28" s="197">
        <f>MIN(IF(SUM(W28,,X28,Z28,AA28,AD28,AC28,AF28,AG28,AJ28,AI28,AL28,AM28,AO28,AP28,AR28,AS28,A28,AY28,AU28,AV28,AW28,AX28,BA28,BB28)=0,0,1)+IF(O28="Smoothing ramp",1,0)+IF(ISNUMBER(W28),1,0)+IF(ISNUMBER(X28),1,0)+IF(ISNUMBER(Z28),1,0)+IF(ISNUMBER(AA28),1,0)+IF(ISNUMBER(AD28),1,0)+IF(ISNUMBER(AC28),1,0)+IF(ISNUMBER(AF28),1,0)+IF(ISNUMBER(AG28),1,0)+IF(ISNUMBER(AI28),1,0)+IF(ISNUMBER(AJ28),1,0)+IF(ISNUMBER(AL28),1,0)+IF(ISNUMBER(AM28),1,0)+IF(ISNUMBER(AO28),1,0)+IF(ISNUMBER(AP28),1,0)+IF(ISNUMBER(#REF!),1,0)+IF(ISNUMBER(AR28),1,0)+IF(ISNUMBER(AS28),1,0)+IF(ISNUMBER(AY28),1,0)+IF(ISNUMBER(AU28),1,0)+IF(ISNUMBER(AV28),1,0)+IF(ISNUMBER(AW28),1,0)+IF(ISNUMBER(AX28),1,0)+IF(ISNUMBER(BA28),1,0)+IF(ISNUMBER(BB28),1,0),1)</f>
        <v>1</v>
      </c>
      <c r="W28" s="200">
        <v>399</v>
      </c>
      <c r="X28" s="197"/>
      <c r="Y28" s="197"/>
      <c r="Z28" s="200">
        <v>155</v>
      </c>
      <c r="AA28" s="197"/>
      <c r="AB28" s="197"/>
      <c r="AC28" s="197"/>
      <c r="AD28" s="197"/>
      <c r="AE28" s="197"/>
      <c r="AF28" s="197"/>
      <c r="AG28" s="197"/>
      <c r="AH28" s="197"/>
      <c r="AI28" s="200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</row>
    <row r="29" spans="1:55" customFormat="1" ht="14.1" customHeight="1">
      <c r="A29" s="170"/>
      <c r="B29" s="204">
        <v>20250401</v>
      </c>
      <c r="C29" s="204" t="s">
        <v>39</v>
      </c>
      <c r="D29" s="204">
        <v>2130</v>
      </c>
      <c r="E29" s="204">
        <v>8367</v>
      </c>
      <c r="F29" s="204"/>
      <c r="G29" s="204"/>
      <c r="H29" s="204">
        <v>8366</v>
      </c>
      <c r="I29" s="204"/>
      <c r="J29" s="204"/>
      <c r="K29" s="204">
        <v>-4888</v>
      </c>
      <c r="L29" s="204">
        <v>-4888</v>
      </c>
      <c r="M29" s="204">
        <v>-4888</v>
      </c>
      <c r="N29" s="204" t="s">
        <v>40</v>
      </c>
      <c r="O29" s="204" t="s">
        <v>41</v>
      </c>
      <c r="P29" s="202">
        <f t="shared" si="5"/>
        <v>0</v>
      </c>
      <c r="Q29" s="197">
        <f t="shared" si="0"/>
        <v>1</v>
      </c>
      <c r="R29" s="202" t="str">
        <f t="shared" si="1"/>
        <v>NA</v>
      </c>
      <c r="S29" s="202" t="str">
        <f t="shared" si="2"/>
        <v>NA</v>
      </c>
      <c r="T29" s="197" t="str">
        <f t="shared" si="3"/>
        <v>NA</v>
      </c>
      <c r="U29" s="197">
        <f t="shared" si="4"/>
        <v>0</v>
      </c>
      <c r="V29" s="197">
        <f>MIN(IF(SUM(W29,,X29,Z29,AA29,AD29,AC29,AF29,AG29,AJ29,AI29,AL29,AM29,AO29,AP29,AR29,AS29,A29,AY29,AU29,AV29,AW29,AX29,BA29,BB29)=0,0,1)+IF(O29="Smoothing ramp",1,0)+IF(ISNUMBER(W29),1,0)+IF(ISNUMBER(X29),1,0)+IF(ISNUMBER(Z29),1,0)+IF(ISNUMBER(AA29),1,0)+IF(ISNUMBER(AD29),1,0)+IF(ISNUMBER(AC29),1,0)+IF(ISNUMBER(AF29),1,0)+IF(ISNUMBER(AG29),1,0)+IF(ISNUMBER(AI29),1,0)+IF(ISNUMBER(AJ29),1,0)+IF(ISNUMBER(AL29),1,0)+IF(ISNUMBER(AM29),1,0)+IF(ISNUMBER(AO29),1,0)+IF(ISNUMBER(AP29),1,0)+IF(ISNUMBER(#REF!),1,0)+IF(ISNUMBER(AR29),1,0)+IF(ISNUMBER(AS29),1,0)+IF(ISNUMBER(AY29),1,0)+IF(ISNUMBER(AU29),1,0)+IF(ISNUMBER(AV29),1,0)+IF(ISNUMBER(AW29),1,0)+IF(ISNUMBER(AX29),1,0)+IF(ISNUMBER(BA29),1,0)+IF(ISNUMBER(BB29),1,0),1)</f>
        <v>1</v>
      </c>
      <c r="W29" s="200">
        <v>381</v>
      </c>
      <c r="X29" s="197"/>
      <c r="Y29" s="197"/>
      <c r="Z29" s="200">
        <v>170</v>
      </c>
      <c r="AA29" s="197"/>
      <c r="AB29" s="197"/>
      <c r="AC29" s="197"/>
      <c r="AD29" s="197"/>
      <c r="AE29" s="197"/>
      <c r="AF29" s="197"/>
      <c r="AG29" s="197"/>
      <c r="AH29" s="197"/>
      <c r="AI29" s="200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</row>
    <row r="30" spans="1:55" customFormat="1" ht="14.1" customHeight="1">
      <c r="A30" s="170"/>
      <c r="B30" s="204">
        <v>20250401</v>
      </c>
      <c r="C30" s="204" t="s">
        <v>39</v>
      </c>
      <c r="D30" s="204">
        <v>2230</v>
      </c>
      <c r="E30" s="204">
        <v>8367</v>
      </c>
      <c r="F30" s="204"/>
      <c r="G30" s="204"/>
      <c r="H30" s="204">
        <v>8366</v>
      </c>
      <c r="I30" s="204"/>
      <c r="J30" s="204"/>
      <c r="K30" s="204">
        <v>-4888</v>
      </c>
      <c r="L30" s="204">
        <v>-4888</v>
      </c>
      <c r="M30" s="204">
        <v>-4888</v>
      </c>
      <c r="N30" s="204" t="s">
        <v>40</v>
      </c>
      <c r="O30" s="204" t="s">
        <v>41</v>
      </c>
      <c r="P30" s="202">
        <f t="shared" si="5"/>
        <v>0</v>
      </c>
      <c r="Q30" s="197">
        <f t="shared" si="0"/>
        <v>1</v>
      </c>
      <c r="R30" s="202" t="str">
        <f t="shared" si="1"/>
        <v>NA</v>
      </c>
      <c r="S30" s="202" t="str">
        <f t="shared" si="2"/>
        <v>NA</v>
      </c>
      <c r="T30" s="197" t="str">
        <f t="shared" si="3"/>
        <v>NA</v>
      </c>
      <c r="U30" s="197">
        <f t="shared" si="4"/>
        <v>0</v>
      </c>
      <c r="V30" s="197">
        <f>MIN(IF(SUM(W30,,X30,Z30,AA30,AD30,AC30,AF30,AG30,AJ30,AI30,AL30,AM30,AO30,AP30,AR30,AS30,A30,AY30,AU30,AV30,AW30,AX30,BA30,BB30)=0,0,1)+IF(O30="Smoothing ramp",1,0)+IF(ISNUMBER(W30),1,0)+IF(ISNUMBER(X30),1,0)+IF(ISNUMBER(Z30),1,0)+IF(ISNUMBER(AA30),1,0)+IF(ISNUMBER(AD30),1,0)+IF(ISNUMBER(AC30),1,0)+IF(ISNUMBER(AF30),1,0)+IF(ISNUMBER(AG30),1,0)+IF(ISNUMBER(AI30),1,0)+IF(ISNUMBER(AJ30),1,0)+IF(ISNUMBER(AL30),1,0)+IF(ISNUMBER(AM30),1,0)+IF(ISNUMBER(AO30),1,0)+IF(ISNUMBER(AP30),1,0)+IF(ISNUMBER(#REF!),1,0)+IF(ISNUMBER(AR30),1,0)+IF(ISNUMBER(AS30),1,0)+IF(ISNUMBER(AY30),1,0)+IF(ISNUMBER(AU30),1,0)+IF(ISNUMBER(AV30),1,0)+IF(ISNUMBER(AW30),1,0)+IF(ISNUMBER(AX30),1,0)+IF(ISNUMBER(BA30),1,0)+IF(ISNUMBER(BB30),1,0),1)</f>
        <v>1</v>
      </c>
      <c r="W30" s="200">
        <v>385</v>
      </c>
      <c r="X30" s="197"/>
      <c r="Y30" s="197"/>
      <c r="Z30" s="200">
        <v>170</v>
      </c>
      <c r="AA30" s="197"/>
      <c r="AB30" s="197"/>
      <c r="AC30" s="197"/>
      <c r="AD30" s="197"/>
      <c r="AE30" s="197"/>
      <c r="AF30" s="197"/>
      <c r="AG30" s="197"/>
      <c r="AH30" s="197"/>
      <c r="AI30" s="200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</row>
    <row r="31" spans="1:55" customFormat="1" ht="14.1" customHeight="1">
      <c r="A31" s="170"/>
      <c r="B31" s="204">
        <v>20250401</v>
      </c>
      <c r="C31" s="204" t="s">
        <v>39</v>
      </c>
      <c r="D31" s="204">
        <v>2330</v>
      </c>
      <c r="E31" s="204">
        <v>7557</v>
      </c>
      <c r="F31" s="204"/>
      <c r="G31" s="204"/>
      <c r="H31" s="204">
        <v>7557</v>
      </c>
      <c r="I31" s="204"/>
      <c r="J31" s="204"/>
      <c r="K31" s="204">
        <v>-4078</v>
      </c>
      <c r="L31" s="204">
        <v>-4078</v>
      </c>
      <c r="M31" s="204">
        <v>-4077</v>
      </c>
      <c r="N31" s="204" t="s">
        <v>40</v>
      </c>
      <c r="O31" s="204" t="s">
        <v>41</v>
      </c>
      <c r="P31" s="202">
        <f t="shared" si="5"/>
        <v>0</v>
      </c>
      <c r="Q31" s="197">
        <f t="shared" si="0"/>
        <v>0</v>
      </c>
      <c r="R31" s="202" t="str">
        <f t="shared" si="1"/>
        <v>NA</v>
      </c>
      <c r="S31" s="202" t="str">
        <f t="shared" si="2"/>
        <v>NA</v>
      </c>
      <c r="T31" s="197" t="str">
        <f t="shared" si="3"/>
        <v>NA</v>
      </c>
      <c r="U31" s="197">
        <f t="shared" si="4"/>
        <v>0</v>
      </c>
      <c r="V31" s="197">
        <f>MIN(IF(SUM(W31,,X31,Z31,AA31,AD31,AC31,AF31,AG31,AJ31,AI31,AL31,AM31,AO31,AP31,AR31,AS31,A31,AY31,AU31,AV31,AW31,AX31,BA31,BB31)=0,0,1)+IF(O31="Smoothing ramp",1,0)+IF(ISNUMBER(W31),1,0)+IF(ISNUMBER(X31),1,0)+IF(ISNUMBER(Z31),1,0)+IF(ISNUMBER(AA31),1,0)+IF(ISNUMBER(AD31),1,0)+IF(ISNUMBER(AC31),1,0)+IF(ISNUMBER(AF31),1,0)+IF(ISNUMBER(AG31),1,0)+IF(ISNUMBER(AI31),1,0)+IF(ISNUMBER(AJ31),1,0)+IF(ISNUMBER(AL31),1,0)+IF(ISNUMBER(AM31),1,0)+IF(ISNUMBER(AO31),1,0)+IF(ISNUMBER(AP31),1,0)+IF(ISNUMBER(#REF!),1,0)+IF(ISNUMBER(AR31),1,0)+IF(ISNUMBER(AS31),1,0)+IF(ISNUMBER(AY31),1,0)+IF(ISNUMBER(AU31),1,0)+IF(ISNUMBER(AV31),1,0)+IF(ISNUMBER(AW31),1,0)+IF(ISNUMBER(AX31),1,0)+IF(ISNUMBER(BA31),1,0)+IF(ISNUMBER(BB31),1,0),1)</f>
        <v>1</v>
      </c>
      <c r="W31" s="200">
        <v>385</v>
      </c>
      <c r="X31" s="197"/>
      <c r="Y31" s="197"/>
      <c r="Z31" s="200">
        <v>170</v>
      </c>
      <c r="AA31" s="197"/>
      <c r="AB31" s="197"/>
      <c r="AC31" s="197"/>
      <c r="AD31" s="197"/>
      <c r="AE31" s="197"/>
      <c r="AF31" s="197"/>
      <c r="AG31" s="197"/>
      <c r="AH31" s="197"/>
      <c r="AI31" s="200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</row>
    <row r="32" spans="1:55" customFormat="1" ht="14.1" customHeight="1">
      <c r="A32" s="170"/>
      <c r="B32" s="204">
        <v>20250402</v>
      </c>
      <c r="C32" s="204" t="s">
        <v>39</v>
      </c>
      <c r="D32" s="204">
        <v>30</v>
      </c>
      <c r="E32" s="204">
        <v>7637</v>
      </c>
      <c r="F32" s="204"/>
      <c r="G32" s="204"/>
      <c r="H32" s="204">
        <v>7636</v>
      </c>
      <c r="I32" s="204"/>
      <c r="J32" s="204"/>
      <c r="K32" s="204">
        <v>-3279</v>
      </c>
      <c r="L32" s="204">
        <v>-3279</v>
      </c>
      <c r="M32" s="204">
        <v>-3278</v>
      </c>
      <c r="N32" s="204" t="s">
        <v>40</v>
      </c>
      <c r="O32" s="204" t="s">
        <v>41</v>
      </c>
      <c r="P32" s="202">
        <f t="shared" si="5"/>
        <v>0</v>
      </c>
      <c r="Q32" s="197">
        <f t="shared" si="0"/>
        <v>1</v>
      </c>
      <c r="R32" s="202" t="str">
        <f t="shared" si="1"/>
        <v>NA</v>
      </c>
      <c r="S32" s="202" t="str">
        <f t="shared" si="2"/>
        <v>NA</v>
      </c>
      <c r="T32" s="197" t="str">
        <f t="shared" si="3"/>
        <v>NA</v>
      </c>
      <c r="U32" s="197">
        <f t="shared" si="4"/>
        <v>0</v>
      </c>
      <c r="V32" s="197">
        <f>MIN(IF(SUM(W32,,X32,Z32,AA32,AD32,AC32,AF32,AG32,AJ32,AI32,AL32,AM32,AO32,AP32,AR32,AS32,A32,AY32,AU32,AV32,AW32,AX32,BA32,BB32)=0,0,1)+IF(O32="Smoothing ramp",1,0)+IF(ISNUMBER(W32),1,0)+IF(ISNUMBER(X32),1,0)+IF(ISNUMBER(Z32),1,0)+IF(ISNUMBER(AA32),1,0)+IF(ISNUMBER(AD32),1,0)+IF(ISNUMBER(AC32),1,0)+IF(ISNUMBER(AF32),1,0)+IF(ISNUMBER(AG32),1,0)+IF(ISNUMBER(AI32),1,0)+IF(ISNUMBER(AJ32),1,0)+IF(ISNUMBER(AL32),1,0)+IF(ISNUMBER(AM32),1,0)+IF(ISNUMBER(AO32),1,0)+IF(ISNUMBER(AP32),1,0)+IF(ISNUMBER(#REF!),1,0)+IF(ISNUMBER(AR32),1,0)+IF(ISNUMBER(AS32),1,0)+IF(ISNUMBER(AY32),1,0)+IF(ISNUMBER(AU32),1,0)+IF(ISNUMBER(AV32),1,0)+IF(ISNUMBER(AW32),1,0)+IF(ISNUMBER(AX32),1,0)+IF(ISNUMBER(BA32),1,0)+IF(ISNUMBER(BB32),1,0),1)</f>
        <v>1</v>
      </c>
      <c r="W32" s="200">
        <v>385</v>
      </c>
      <c r="X32" s="197"/>
      <c r="Y32" s="197"/>
      <c r="Z32" s="200">
        <v>170</v>
      </c>
      <c r="AA32" s="197"/>
      <c r="AB32" s="197"/>
      <c r="AC32" s="197"/>
      <c r="AD32" s="197"/>
      <c r="AE32" s="197"/>
      <c r="AF32" s="197"/>
      <c r="AG32" s="197"/>
      <c r="AH32" s="197"/>
      <c r="AI32" s="200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</row>
    <row r="33" spans="1:55" customFormat="1" ht="14.1" customHeight="1">
      <c r="A33" s="170"/>
      <c r="B33" s="204">
        <v>20250402</v>
      </c>
      <c r="C33" s="204" t="s">
        <v>39</v>
      </c>
      <c r="D33" s="204">
        <v>130</v>
      </c>
      <c r="E33" s="204">
        <v>7637</v>
      </c>
      <c r="F33" s="204"/>
      <c r="G33" s="204"/>
      <c r="H33" s="204">
        <v>7636</v>
      </c>
      <c r="I33" s="204"/>
      <c r="J33" s="204"/>
      <c r="K33" s="204">
        <v>-3279</v>
      </c>
      <c r="L33" s="204">
        <v>-3279</v>
      </c>
      <c r="M33" s="204">
        <v>-3278</v>
      </c>
      <c r="N33" s="204" t="s">
        <v>40</v>
      </c>
      <c r="O33" s="204" t="s">
        <v>41</v>
      </c>
      <c r="P33" s="202">
        <f t="shared" si="5"/>
        <v>0</v>
      </c>
      <c r="Q33" s="197">
        <f t="shared" si="0"/>
        <v>1</v>
      </c>
      <c r="R33" s="202" t="str">
        <f t="shared" si="1"/>
        <v>NA</v>
      </c>
      <c r="S33" s="202" t="str">
        <f t="shared" si="2"/>
        <v>NA</v>
      </c>
      <c r="T33" s="197" t="str">
        <f t="shared" si="3"/>
        <v>NA</v>
      </c>
      <c r="U33" s="197">
        <f t="shared" si="4"/>
        <v>0</v>
      </c>
      <c r="V33" s="197">
        <f>MIN(IF(SUM(W33,,X33,Z33,AA33,AD33,AC33,AF33,AG33,AJ33,AI33,AL33,AM33,AO33,AP33,AR33,AS33,A33,AY33,AU33,AV33,AW33,AX33,BA33,BB33)=0,0,1)+IF(O33="Smoothing ramp",1,0)+IF(ISNUMBER(W33),1,0)+IF(ISNUMBER(X33),1,0)+IF(ISNUMBER(Z33),1,0)+IF(ISNUMBER(AA33),1,0)+IF(ISNUMBER(AD33),1,0)+IF(ISNUMBER(AC33),1,0)+IF(ISNUMBER(AF33),1,0)+IF(ISNUMBER(AG33),1,0)+IF(ISNUMBER(AI33),1,0)+IF(ISNUMBER(AJ33),1,0)+IF(ISNUMBER(AL33),1,0)+IF(ISNUMBER(AM33),1,0)+IF(ISNUMBER(AO33),1,0)+IF(ISNUMBER(AP33),1,0)+IF(ISNUMBER(#REF!),1,0)+IF(ISNUMBER(AR33),1,0)+IF(ISNUMBER(AS33),1,0)+IF(ISNUMBER(AY33),1,0)+IF(ISNUMBER(AU33),1,0)+IF(ISNUMBER(AV33),1,0)+IF(ISNUMBER(AW33),1,0)+IF(ISNUMBER(AX33),1,0)+IF(ISNUMBER(BA33),1,0)+IF(ISNUMBER(BB33),1,0),1)</f>
        <v>1</v>
      </c>
      <c r="W33" s="200">
        <v>355</v>
      </c>
      <c r="X33" s="197"/>
      <c r="Y33" s="197"/>
      <c r="Z33" s="200">
        <v>170</v>
      </c>
      <c r="AA33" s="197"/>
      <c r="AB33" s="197"/>
      <c r="AC33" s="197"/>
      <c r="AD33" s="197"/>
      <c r="AE33" s="197"/>
      <c r="AF33" s="197"/>
      <c r="AG33" s="197"/>
      <c r="AH33" s="197"/>
      <c r="AI33" s="200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</row>
    <row r="34" spans="1:55" customFormat="1" ht="14.1" customHeight="1">
      <c r="A34" s="170"/>
      <c r="B34" s="204">
        <v>20250402</v>
      </c>
      <c r="C34" s="204" t="s">
        <v>39</v>
      </c>
      <c r="D34" s="204">
        <v>230</v>
      </c>
      <c r="E34" s="204">
        <v>7637</v>
      </c>
      <c r="F34" s="204"/>
      <c r="G34" s="204"/>
      <c r="H34" s="204">
        <v>7636</v>
      </c>
      <c r="I34" s="204"/>
      <c r="J34" s="204"/>
      <c r="K34" s="204">
        <v>-3279</v>
      </c>
      <c r="L34" s="204">
        <v>-3279</v>
      </c>
      <c r="M34" s="204">
        <v>-3278</v>
      </c>
      <c r="N34" s="204" t="s">
        <v>40</v>
      </c>
      <c r="O34" s="204" t="s">
        <v>41</v>
      </c>
      <c r="P34" s="202">
        <f t="shared" si="5"/>
        <v>0</v>
      </c>
      <c r="Q34" s="197">
        <f t="shared" si="0"/>
        <v>1</v>
      </c>
      <c r="R34" s="202" t="str">
        <f t="shared" si="1"/>
        <v>NA</v>
      </c>
      <c r="S34" s="202" t="str">
        <f t="shared" si="2"/>
        <v>NA</v>
      </c>
      <c r="T34" s="197" t="str">
        <f t="shared" si="3"/>
        <v>NA</v>
      </c>
      <c r="U34" s="197">
        <f t="shared" si="4"/>
        <v>0</v>
      </c>
      <c r="V34" s="197">
        <f>MIN(IF(SUM(W34,,X34,Z34,AA34,AD34,AC34,AF34,AG34,AJ34,AI34,AL34,AM34,AO34,AP34,AR34,AS34,A34,AY34,AU34,AV34,AW34,AX34,BA34,BB34)=0,0,1)+IF(O34="Smoothing ramp",1,0)+IF(ISNUMBER(W34),1,0)+IF(ISNUMBER(X34),1,0)+IF(ISNUMBER(Z34),1,0)+IF(ISNUMBER(AA34),1,0)+IF(ISNUMBER(AD34),1,0)+IF(ISNUMBER(AC34),1,0)+IF(ISNUMBER(AF34),1,0)+IF(ISNUMBER(AG34),1,0)+IF(ISNUMBER(AI34),1,0)+IF(ISNUMBER(AJ34),1,0)+IF(ISNUMBER(AL34),1,0)+IF(ISNUMBER(AM34),1,0)+IF(ISNUMBER(AO34),1,0)+IF(ISNUMBER(AP34),1,0)+IF(ISNUMBER(#REF!),1,0)+IF(ISNUMBER(AR34),1,0)+IF(ISNUMBER(AS34),1,0)+IF(ISNUMBER(AY34),1,0)+IF(ISNUMBER(AU34),1,0)+IF(ISNUMBER(AV34),1,0)+IF(ISNUMBER(AW34),1,0)+IF(ISNUMBER(AX34),1,0)+IF(ISNUMBER(BA34),1,0)+IF(ISNUMBER(BB34),1,0),1)</f>
        <v>1</v>
      </c>
      <c r="W34" s="200">
        <v>355</v>
      </c>
      <c r="X34" s="197"/>
      <c r="Y34" s="197"/>
      <c r="Z34" s="200">
        <v>170</v>
      </c>
      <c r="AA34" s="197"/>
      <c r="AB34" s="197"/>
      <c r="AC34" s="197"/>
      <c r="AD34" s="197"/>
      <c r="AE34" s="197"/>
      <c r="AF34" s="197"/>
      <c r="AG34" s="197"/>
      <c r="AH34" s="197"/>
      <c r="AI34" s="200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</row>
    <row r="35" spans="1:55" customFormat="1" ht="14.1" customHeight="1">
      <c r="A35" s="170"/>
      <c r="B35" s="204">
        <v>20250402</v>
      </c>
      <c r="C35" s="204" t="s">
        <v>39</v>
      </c>
      <c r="D35" s="204">
        <v>330</v>
      </c>
      <c r="E35" s="204">
        <v>7078</v>
      </c>
      <c r="F35" s="204"/>
      <c r="G35" s="204"/>
      <c r="H35" s="204">
        <v>7078</v>
      </c>
      <c r="I35" s="204"/>
      <c r="J35" s="204"/>
      <c r="K35" s="204">
        <v>-2114</v>
      </c>
      <c r="L35" s="204">
        <v>-2114</v>
      </c>
      <c r="M35" s="204">
        <v>-2113</v>
      </c>
      <c r="N35" s="204" t="s">
        <v>40</v>
      </c>
      <c r="O35" s="204" t="s">
        <v>41</v>
      </c>
      <c r="P35" s="202">
        <f t="shared" si="5"/>
        <v>0</v>
      </c>
      <c r="Q35" s="197">
        <f t="shared" si="0"/>
        <v>0</v>
      </c>
      <c r="R35" s="202" t="str">
        <f t="shared" si="1"/>
        <v>NA</v>
      </c>
      <c r="S35" s="202" t="str">
        <f t="shared" si="2"/>
        <v>NA</v>
      </c>
      <c r="T35" s="197" t="str">
        <f t="shared" si="3"/>
        <v>NA</v>
      </c>
      <c r="U35" s="197">
        <f t="shared" si="4"/>
        <v>0</v>
      </c>
      <c r="V35" s="197">
        <f>MIN(IF(SUM(W35,,X35,Z35,AA35,AD35,AC35,AF35,AG35,AJ35,AI35,AL35,AM35,AO35,AP35,AR35,AS35,A35,AY35,AU35,AV35,AW35,AX35,BA35,BB35)=0,0,1)+IF(O35="Smoothing ramp",1,0)+IF(ISNUMBER(W35),1,0)+IF(ISNUMBER(X35),1,0)+IF(ISNUMBER(Z35),1,0)+IF(ISNUMBER(AA35),1,0)+IF(ISNUMBER(AD35),1,0)+IF(ISNUMBER(AC35),1,0)+IF(ISNUMBER(AF35),1,0)+IF(ISNUMBER(AG35),1,0)+IF(ISNUMBER(AI35),1,0)+IF(ISNUMBER(AJ35),1,0)+IF(ISNUMBER(AL35),1,0)+IF(ISNUMBER(AM35),1,0)+IF(ISNUMBER(AO35),1,0)+IF(ISNUMBER(AP35),1,0)+IF(ISNUMBER(#REF!),1,0)+IF(ISNUMBER(AR35),1,0)+IF(ISNUMBER(AS35),1,0)+IF(ISNUMBER(AY35),1,0)+IF(ISNUMBER(AU35),1,0)+IF(ISNUMBER(AV35),1,0)+IF(ISNUMBER(AW35),1,0)+IF(ISNUMBER(AX35),1,0)+IF(ISNUMBER(BA35),1,0)+IF(ISNUMBER(BB35),1,0),1)</f>
        <v>1</v>
      </c>
      <c r="W35" s="200">
        <v>355</v>
      </c>
      <c r="X35" s="197"/>
      <c r="Y35" s="197"/>
      <c r="Z35" s="200">
        <v>170</v>
      </c>
      <c r="AA35" s="197"/>
      <c r="AB35" s="197"/>
      <c r="AC35" s="197"/>
      <c r="AD35" s="197"/>
      <c r="AE35" s="197"/>
      <c r="AF35" s="197"/>
      <c r="AG35" s="197"/>
      <c r="AH35" s="197"/>
      <c r="AI35" s="200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</row>
    <row r="36" spans="1:55" customFormat="1" ht="14.1" customHeight="1">
      <c r="A36" s="170"/>
      <c r="B36" s="204">
        <v>20250402</v>
      </c>
      <c r="C36" s="204" t="s">
        <v>39</v>
      </c>
      <c r="D36" s="204">
        <v>430</v>
      </c>
      <c r="E36" s="204">
        <v>7078</v>
      </c>
      <c r="F36" s="204"/>
      <c r="G36" s="204"/>
      <c r="H36" s="204">
        <v>7078</v>
      </c>
      <c r="I36" s="204"/>
      <c r="J36" s="204"/>
      <c r="K36" s="204">
        <v>-2114</v>
      </c>
      <c r="L36" s="204">
        <v>-2114</v>
      </c>
      <c r="M36" s="204">
        <v>-2113</v>
      </c>
      <c r="N36" s="204" t="s">
        <v>40</v>
      </c>
      <c r="O36" s="204" t="s">
        <v>41</v>
      </c>
      <c r="P36" s="202">
        <f t="shared" si="5"/>
        <v>0</v>
      </c>
      <c r="Q36" s="197">
        <f t="shared" si="0"/>
        <v>0</v>
      </c>
      <c r="R36" s="202" t="str">
        <f t="shared" si="1"/>
        <v>NA</v>
      </c>
      <c r="S36" s="202" t="str">
        <f t="shared" si="2"/>
        <v>NA</v>
      </c>
      <c r="T36" s="197" t="str">
        <f t="shared" si="3"/>
        <v>NA</v>
      </c>
      <c r="U36" s="197">
        <f t="shared" si="4"/>
        <v>0</v>
      </c>
      <c r="V36" s="197">
        <f>MIN(IF(SUM(W36,,X36,Z36,AA36,AD36,AC36,AF36,AG36,AJ36,AI36,AL36,AM36,AO36,AP36,AR36,AS36,A36,AY36,AU36,AV36,AW36,AX36,BA36,BB36)=0,0,1)+IF(O36="Smoothing ramp",1,0)+IF(ISNUMBER(W36),1,0)+IF(ISNUMBER(X36),1,0)+IF(ISNUMBER(Z36),1,0)+IF(ISNUMBER(AA36),1,0)+IF(ISNUMBER(AD36),1,0)+IF(ISNUMBER(AC36),1,0)+IF(ISNUMBER(AF36),1,0)+IF(ISNUMBER(AG36),1,0)+IF(ISNUMBER(AI36),1,0)+IF(ISNUMBER(AJ36),1,0)+IF(ISNUMBER(AL36),1,0)+IF(ISNUMBER(AM36),1,0)+IF(ISNUMBER(AO36),1,0)+IF(ISNUMBER(AP36),1,0)+IF(ISNUMBER(#REF!),1,0)+IF(ISNUMBER(AR36),1,0)+IF(ISNUMBER(AS36),1,0)+IF(ISNUMBER(AY36),1,0)+IF(ISNUMBER(AU36),1,0)+IF(ISNUMBER(AV36),1,0)+IF(ISNUMBER(AW36),1,0)+IF(ISNUMBER(AX36),1,0)+IF(ISNUMBER(BA36),1,0)+IF(ISNUMBER(BB36),1,0),1)</f>
        <v>1</v>
      </c>
      <c r="W36" s="200">
        <v>353</v>
      </c>
      <c r="X36" s="197"/>
      <c r="Y36" s="197"/>
      <c r="Z36" s="200">
        <v>170</v>
      </c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</row>
    <row r="37" spans="1:55" customFormat="1" ht="14.1" customHeight="1">
      <c r="A37" s="170"/>
      <c r="B37" s="204">
        <v>20250402</v>
      </c>
      <c r="C37" s="204" t="s">
        <v>39</v>
      </c>
      <c r="D37" s="204">
        <v>530</v>
      </c>
      <c r="E37" s="204">
        <v>7078</v>
      </c>
      <c r="F37" s="204"/>
      <c r="G37" s="204"/>
      <c r="H37" s="204">
        <v>7078</v>
      </c>
      <c r="I37" s="204"/>
      <c r="J37" s="204"/>
      <c r="K37" s="204">
        <v>-2114</v>
      </c>
      <c r="L37" s="204">
        <v>-2114</v>
      </c>
      <c r="M37" s="204">
        <v>-2113</v>
      </c>
      <c r="N37" s="204" t="s">
        <v>40</v>
      </c>
      <c r="O37" s="204" t="s">
        <v>41</v>
      </c>
      <c r="P37" s="202">
        <f t="shared" si="5"/>
        <v>0</v>
      </c>
      <c r="Q37" s="197">
        <f t="shared" si="0"/>
        <v>0</v>
      </c>
      <c r="R37" s="202" t="str">
        <f t="shared" si="1"/>
        <v>NA</v>
      </c>
      <c r="S37" s="202" t="str">
        <f t="shared" si="2"/>
        <v>NA</v>
      </c>
      <c r="T37" s="197" t="str">
        <f t="shared" si="3"/>
        <v>NA</v>
      </c>
      <c r="U37" s="197">
        <f t="shared" si="4"/>
        <v>0</v>
      </c>
      <c r="V37" s="197">
        <f>MIN(IF(SUM(W37,,X37,Z37,AA37,AD37,AC37,AF37,AG37,AJ37,AI37,AL37,AM37,AO37,AP37,AR37,AS37,A37,AY37,AU37,AV37,AW37,AX37,BA37,BB37)=0,0,1)+IF(O37="Smoothing ramp",1,0)+IF(ISNUMBER(W37),1,0)+IF(ISNUMBER(X37),1,0)+IF(ISNUMBER(Z37),1,0)+IF(ISNUMBER(AA37),1,0)+IF(ISNUMBER(AD37),1,0)+IF(ISNUMBER(AC37),1,0)+IF(ISNUMBER(AF37),1,0)+IF(ISNUMBER(AG37),1,0)+IF(ISNUMBER(AI37),1,0)+IF(ISNUMBER(AJ37),1,0)+IF(ISNUMBER(AL37),1,0)+IF(ISNUMBER(AM37),1,0)+IF(ISNUMBER(AO37),1,0)+IF(ISNUMBER(AP37),1,0)+IF(ISNUMBER(#REF!),1,0)+IF(ISNUMBER(AR37),1,0)+IF(ISNUMBER(AS37),1,0)+IF(ISNUMBER(AY37),1,0)+IF(ISNUMBER(AU37),1,0)+IF(ISNUMBER(AV37),1,0)+IF(ISNUMBER(AW37),1,0)+IF(ISNUMBER(AX37),1,0)+IF(ISNUMBER(BA37),1,0)+IF(ISNUMBER(BB37),1,0),1)</f>
        <v>1</v>
      </c>
      <c r="W37" s="200">
        <v>409</v>
      </c>
      <c r="X37" s="197"/>
      <c r="Y37" s="197"/>
      <c r="Z37" s="200">
        <v>155</v>
      </c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</row>
    <row r="38" spans="1:55" customFormat="1" ht="14.1" customHeight="1">
      <c r="A38" s="170"/>
      <c r="B38" s="204">
        <v>20250402</v>
      </c>
      <c r="C38" s="204" t="s">
        <v>39</v>
      </c>
      <c r="D38" s="204">
        <v>630</v>
      </c>
      <c r="E38" s="204">
        <v>6878</v>
      </c>
      <c r="F38" s="204"/>
      <c r="G38" s="204"/>
      <c r="H38" s="204">
        <v>6878</v>
      </c>
      <c r="I38" s="204"/>
      <c r="J38" s="204"/>
      <c r="K38" s="204">
        <v>-1908</v>
      </c>
      <c r="L38" s="204">
        <v>-1908</v>
      </c>
      <c r="M38" s="204">
        <v>-1907</v>
      </c>
      <c r="N38" s="204" t="s">
        <v>40</v>
      </c>
      <c r="O38" s="204" t="s">
        <v>41</v>
      </c>
      <c r="P38" s="202">
        <f t="shared" si="5"/>
        <v>0</v>
      </c>
      <c r="Q38" s="197">
        <f t="shared" si="0"/>
        <v>0</v>
      </c>
      <c r="R38" s="202" t="str">
        <f t="shared" si="1"/>
        <v>NA</v>
      </c>
      <c r="S38" s="202" t="str">
        <f t="shared" si="2"/>
        <v>NA</v>
      </c>
      <c r="T38" s="197" t="str">
        <f t="shared" si="3"/>
        <v>NA</v>
      </c>
      <c r="U38" s="197">
        <f t="shared" si="4"/>
        <v>0</v>
      </c>
      <c r="V38" s="197">
        <f>MIN(IF(SUM(W38,,X38,Z38,AA38,AD38,AC38,AF38,AG38,AJ38,AI38,AL38,AM38,AO38,AP38,AR38,AS38,A38,AY38,AU38,AV38,AW38,AX38,BA38,BB38)=0,0,1)+IF(O38="Smoothing ramp",1,0)+IF(ISNUMBER(W38),1,0)+IF(ISNUMBER(X38),1,0)+IF(ISNUMBER(Z38),1,0)+IF(ISNUMBER(AA38),1,0)+IF(ISNUMBER(AD38),1,0)+IF(ISNUMBER(AC38),1,0)+IF(ISNUMBER(AF38),1,0)+IF(ISNUMBER(AG38),1,0)+IF(ISNUMBER(AI38),1,0)+IF(ISNUMBER(AJ38),1,0)+IF(ISNUMBER(AL38),1,0)+IF(ISNUMBER(AM38),1,0)+IF(ISNUMBER(AO38),1,0)+IF(ISNUMBER(AP38),1,0)+IF(ISNUMBER(#REF!),1,0)+IF(ISNUMBER(AR38),1,0)+IF(ISNUMBER(AS38),1,0)+IF(ISNUMBER(AY38),1,0)+IF(ISNUMBER(AU38),1,0)+IF(ISNUMBER(AV38),1,0)+IF(ISNUMBER(AW38),1,0)+IF(ISNUMBER(AX38),1,0)+IF(ISNUMBER(BA38),1,0)+IF(ISNUMBER(BB38),1,0),1)</f>
        <v>1</v>
      </c>
      <c r="W38" s="200">
        <v>417</v>
      </c>
      <c r="X38" s="197"/>
      <c r="Y38" s="197"/>
      <c r="Z38" s="200">
        <v>155</v>
      </c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</row>
    <row r="39" spans="1:55" customFormat="1" ht="14.1" customHeight="1">
      <c r="A39" s="170"/>
      <c r="B39" s="204">
        <v>20250402</v>
      </c>
      <c r="C39" s="204" t="s">
        <v>39</v>
      </c>
      <c r="D39" s="204">
        <v>730</v>
      </c>
      <c r="E39" s="204">
        <v>8541</v>
      </c>
      <c r="F39" s="204"/>
      <c r="G39" s="204"/>
      <c r="H39" s="204">
        <v>8378</v>
      </c>
      <c r="I39" s="204"/>
      <c r="J39" s="204"/>
      <c r="K39" s="204">
        <v>-5293</v>
      </c>
      <c r="L39" s="204">
        <v>-5293</v>
      </c>
      <c r="M39" s="204">
        <v>-5133</v>
      </c>
      <c r="N39" s="204" t="s">
        <v>40</v>
      </c>
      <c r="O39" s="204" t="s">
        <v>41</v>
      </c>
      <c r="P39" s="202">
        <f t="shared" si="5"/>
        <v>0</v>
      </c>
      <c r="Q39" s="197">
        <f t="shared" si="0"/>
        <v>163</v>
      </c>
      <c r="R39" s="202" t="str">
        <f t="shared" si="1"/>
        <v>NA</v>
      </c>
      <c r="S39" s="202" t="str">
        <f t="shared" si="2"/>
        <v>NA</v>
      </c>
      <c r="T39" s="197" t="str">
        <f t="shared" si="3"/>
        <v>NA</v>
      </c>
      <c r="U39" s="197">
        <f t="shared" si="4"/>
        <v>0</v>
      </c>
      <c r="V39" s="197">
        <f>MIN(IF(SUM(W39,,X39,Z39,AA39,AD39,AC39,AF39,AG39,AJ39,AI39,AL39,AM39,AO39,AP39,AR39,AS39,A39,AY39,AU39,AV39,AW39,AX39,BA39,BB39)=0,0,1)+IF(O39="Smoothing ramp",1,0)+IF(ISNUMBER(W39),1,0)+IF(ISNUMBER(X39),1,0)+IF(ISNUMBER(Z39),1,0)+IF(ISNUMBER(AA39),1,0)+IF(ISNUMBER(AD39),1,0)+IF(ISNUMBER(AC39),1,0)+IF(ISNUMBER(AF39),1,0)+IF(ISNUMBER(AG39),1,0)+IF(ISNUMBER(AI39),1,0)+IF(ISNUMBER(AJ39),1,0)+IF(ISNUMBER(AL39),1,0)+IF(ISNUMBER(AM39),1,0)+IF(ISNUMBER(AO39),1,0)+IF(ISNUMBER(AP39),1,0)+IF(ISNUMBER(#REF!),1,0)+IF(ISNUMBER(AR39),1,0)+IF(ISNUMBER(AS39),1,0)+IF(ISNUMBER(AY39),1,0)+IF(ISNUMBER(AU39),1,0)+IF(ISNUMBER(AV39),1,0)+IF(ISNUMBER(AW39),1,0)+IF(ISNUMBER(AX39),1,0)+IF(ISNUMBER(BA39),1,0)+IF(ISNUMBER(BB39),1,0),1)</f>
        <v>1</v>
      </c>
      <c r="W39" s="200">
        <v>350</v>
      </c>
      <c r="X39" s="197"/>
      <c r="Y39" s="197"/>
      <c r="Z39" s="200">
        <v>155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</row>
    <row r="40" spans="1:55" customFormat="1" ht="14.1" customHeight="1">
      <c r="A40" s="170"/>
      <c r="B40" s="204">
        <v>20250402</v>
      </c>
      <c r="C40" s="204" t="s">
        <v>39</v>
      </c>
      <c r="D40" s="204">
        <v>830</v>
      </c>
      <c r="E40" s="204">
        <v>8541</v>
      </c>
      <c r="F40" s="204"/>
      <c r="G40" s="204"/>
      <c r="H40" s="204">
        <v>8540</v>
      </c>
      <c r="I40" s="204"/>
      <c r="J40" s="204"/>
      <c r="K40" s="204">
        <v>-5293</v>
      </c>
      <c r="L40" s="204">
        <v>-5293</v>
      </c>
      <c r="M40" s="204">
        <v>-5293</v>
      </c>
      <c r="N40" s="204" t="s">
        <v>40</v>
      </c>
      <c r="O40" s="204" t="s">
        <v>41</v>
      </c>
      <c r="P40" s="202">
        <f t="shared" si="5"/>
        <v>0</v>
      </c>
      <c r="Q40" s="197">
        <f t="shared" si="0"/>
        <v>1</v>
      </c>
      <c r="R40" s="202" t="str">
        <f t="shared" si="1"/>
        <v>NA</v>
      </c>
      <c r="S40" s="202" t="str">
        <f t="shared" si="2"/>
        <v>NA</v>
      </c>
      <c r="T40" s="197" t="str">
        <f t="shared" si="3"/>
        <v>NA</v>
      </c>
      <c r="U40" s="197">
        <f t="shared" si="4"/>
        <v>0</v>
      </c>
      <c r="V40" s="197">
        <f>MIN(IF(SUM(W40,,X40,Z40,AA40,AD40,AC40,AF40,AG40,AJ40,AI40,AL40,AM40,AO40,AP40,AR40,AS40,A40,AY40,AU40,AV40,AW40,AX40,BA40,BB40)=0,0,1)+IF(O40="Smoothing ramp",1,0)+IF(ISNUMBER(W40),1,0)+IF(ISNUMBER(X40),1,0)+IF(ISNUMBER(Z40),1,0)+IF(ISNUMBER(AA40),1,0)+IF(ISNUMBER(AD40),1,0)+IF(ISNUMBER(AC40),1,0)+IF(ISNUMBER(AF40),1,0)+IF(ISNUMBER(AG40),1,0)+IF(ISNUMBER(AI40),1,0)+IF(ISNUMBER(AJ40),1,0)+IF(ISNUMBER(AL40),1,0)+IF(ISNUMBER(AM40),1,0)+IF(ISNUMBER(AO40),1,0)+IF(ISNUMBER(AP40),1,0)+IF(ISNUMBER(#REF!),1,0)+IF(ISNUMBER(AR40),1,0)+IF(ISNUMBER(AS40),1,0)+IF(ISNUMBER(AY40),1,0)+IF(ISNUMBER(AU40),1,0)+IF(ISNUMBER(AV40),1,0)+IF(ISNUMBER(AW40),1,0)+IF(ISNUMBER(AX40),1,0)+IF(ISNUMBER(BA40),1,0)+IF(ISNUMBER(BB40),1,0),1)</f>
        <v>1</v>
      </c>
      <c r="W40" s="200">
        <v>350</v>
      </c>
      <c r="X40" s="197"/>
      <c r="Y40" s="197"/>
      <c r="Z40" s="200">
        <v>155</v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</row>
    <row r="41" spans="1:55" customFormat="1" ht="14.1" customHeight="1">
      <c r="A41" s="170"/>
      <c r="B41" s="204">
        <v>20250402</v>
      </c>
      <c r="C41" s="204" t="s">
        <v>39</v>
      </c>
      <c r="D41" s="204">
        <v>930</v>
      </c>
      <c r="E41" s="204">
        <v>7250</v>
      </c>
      <c r="F41" s="204"/>
      <c r="G41" s="204"/>
      <c r="H41" s="204">
        <v>7245</v>
      </c>
      <c r="I41" s="204"/>
      <c r="J41" s="204"/>
      <c r="K41" s="204">
        <v>972</v>
      </c>
      <c r="L41" s="204">
        <v>260</v>
      </c>
      <c r="M41" s="204">
        <v>716</v>
      </c>
      <c r="N41" s="204" t="s">
        <v>44</v>
      </c>
      <c r="O41" s="204" t="s">
        <v>45</v>
      </c>
      <c r="P41" s="202">
        <f t="shared" si="5"/>
        <v>712</v>
      </c>
      <c r="Q41" s="197">
        <f t="shared" si="0"/>
        <v>5</v>
      </c>
      <c r="R41" s="202" t="str">
        <f t="shared" si="1"/>
        <v>NA</v>
      </c>
      <c r="S41" s="202" t="str">
        <f t="shared" si="2"/>
        <v>NA</v>
      </c>
      <c r="T41" s="197" t="str">
        <f t="shared" si="3"/>
        <v>NA</v>
      </c>
      <c r="U41" s="197">
        <f t="shared" si="4"/>
        <v>1172</v>
      </c>
      <c r="V41" s="197">
        <f>MIN(IF(SUM(W41,,X41,Z41,AA41,AD41,AC41,AF41,AG41,AJ41,AI41,AL41,AM41,AO41,AP41,AR41,AS41,A41,AY41,AU41,AV41,AW41,AX41,BA41,BB41)=0,0,1)+IF(O41="Smoothing ramp",1,0)+IF(ISNUMBER(W41),1,0)+IF(ISNUMBER(X41),1,0)+IF(ISNUMBER(Z41),1,0)+IF(ISNUMBER(AA41),1,0)+IF(ISNUMBER(AD41),1,0)+IF(ISNUMBER(AC41),1,0)+IF(ISNUMBER(AF41),1,0)+IF(ISNUMBER(AG41),1,0)+IF(ISNUMBER(AI41),1,0)+IF(ISNUMBER(AJ41),1,0)+IF(ISNUMBER(AL41),1,0)+IF(ISNUMBER(AM41),1,0)+IF(ISNUMBER(AO41),1,0)+IF(ISNUMBER(AP41),1,0)+IF(ISNUMBER(#REF!),1,0)+IF(ISNUMBER(AR41),1,0)+IF(ISNUMBER(AS41),1,0)+IF(ISNUMBER(AY41),1,0)+IF(ISNUMBER(AU41),1,0)+IF(ISNUMBER(AV41),1,0)+IF(ISNUMBER(AW41),1,0)+IF(ISNUMBER(AX41),1,0)+IF(ISNUMBER(BA41),1,0)+IF(ISNUMBER(BB41),1,0),1)</f>
        <v>1</v>
      </c>
      <c r="W41" s="200">
        <v>350</v>
      </c>
      <c r="X41" s="197"/>
      <c r="Y41" s="197"/>
      <c r="Z41" s="200">
        <v>155</v>
      </c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</row>
    <row r="42" spans="1:55" customFormat="1" ht="14.1" customHeight="1">
      <c r="A42" s="170"/>
      <c r="B42" s="204">
        <v>20250402</v>
      </c>
      <c r="C42" s="204" t="s">
        <v>39</v>
      </c>
      <c r="D42" s="204">
        <v>1030</v>
      </c>
      <c r="E42" s="204">
        <v>7244</v>
      </c>
      <c r="F42" s="204"/>
      <c r="G42" s="204"/>
      <c r="H42" s="204">
        <v>7240</v>
      </c>
      <c r="I42" s="204"/>
      <c r="J42" s="204"/>
      <c r="K42" s="204">
        <v>972</v>
      </c>
      <c r="L42" s="204">
        <v>254</v>
      </c>
      <c r="M42" s="204">
        <v>722</v>
      </c>
      <c r="N42" s="204" t="s">
        <v>44</v>
      </c>
      <c r="O42" s="204" t="s">
        <v>45</v>
      </c>
      <c r="P42" s="202">
        <f t="shared" si="5"/>
        <v>718</v>
      </c>
      <c r="Q42" s="197">
        <f t="shared" si="0"/>
        <v>4</v>
      </c>
      <c r="R42" s="202" t="str">
        <f t="shared" si="1"/>
        <v>NA</v>
      </c>
      <c r="S42" s="202" t="str">
        <f t="shared" si="2"/>
        <v>NA</v>
      </c>
      <c r="T42" s="197" t="str">
        <f t="shared" si="3"/>
        <v>NA</v>
      </c>
      <c r="U42" s="197">
        <f t="shared" si="4"/>
        <v>1190</v>
      </c>
      <c r="V42" s="197">
        <f>MIN(IF(SUM(W42,,X42,Z42,AA42,AD42,AC42,AF42,AG42,AJ42,AI42,AL42,AM42,AO42,AP42,AR42,AS42,A42,AY42,AU42,AV42,AW42,AX42,BA42,BB42)=0,0,1)+IF(O42="Smoothing ramp",1,0)+IF(ISNUMBER(W42),1,0)+IF(ISNUMBER(X42),1,0)+IF(ISNUMBER(Z42),1,0)+IF(ISNUMBER(AA42),1,0)+IF(ISNUMBER(AD42),1,0)+IF(ISNUMBER(AC42),1,0)+IF(ISNUMBER(AF42),1,0)+IF(ISNUMBER(AG42),1,0)+IF(ISNUMBER(AI42),1,0)+IF(ISNUMBER(AJ42),1,0)+IF(ISNUMBER(AL42),1,0)+IF(ISNUMBER(AM42),1,0)+IF(ISNUMBER(AO42),1,0)+IF(ISNUMBER(AP42),1,0)+IF(ISNUMBER(#REF!),1,0)+IF(ISNUMBER(AR42),1,0)+IF(ISNUMBER(AS42),1,0)+IF(ISNUMBER(AY42),1,0)+IF(ISNUMBER(AU42),1,0)+IF(ISNUMBER(AV42),1,0)+IF(ISNUMBER(AW42),1,0)+IF(ISNUMBER(AX42),1,0)+IF(ISNUMBER(BA42),1,0)+IF(ISNUMBER(BB42),1,0),1)</f>
        <v>1</v>
      </c>
      <c r="W42" s="200">
        <v>415</v>
      </c>
      <c r="X42" s="197"/>
      <c r="Y42" s="197"/>
      <c r="Z42" s="200">
        <v>155</v>
      </c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</row>
    <row r="43" spans="1:55" customFormat="1" ht="14.1" customHeight="1">
      <c r="A43" s="170"/>
      <c r="B43" s="204">
        <v>20250402</v>
      </c>
      <c r="C43" s="204" t="s">
        <v>39</v>
      </c>
      <c r="D43" s="204">
        <v>1130</v>
      </c>
      <c r="E43" s="204">
        <v>7243</v>
      </c>
      <c r="F43" s="204"/>
      <c r="G43" s="204"/>
      <c r="H43" s="204">
        <v>7239</v>
      </c>
      <c r="I43" s="204"/>
      <c r="J43" s="204"/>
      <c r="K43" s="204">
        <v>972</v>
      </c>
      <c r="L43" s="204">
        <v>253</v>
      </c>
      <c r="M43" s="204">
        <v>723</v>
      </c>
      <c r="N43" s="204" t="s">
        <v>44</v>
      </c>
      <c r="O43" s="204" t="s">
        <v>45</v>
      </c>
      <c r="P43" s="202">
        <f t="shared" si="5"/>
        <v>719</v>
      </c>
      <c r="Q43" s="197">
        <f t="shared" si="0"/>
        <v>4</v>
      </c>
      <c r="R43" s="202" t="str">
        <f t="shared" si="1"/>
        <v>NA</v>
      </c>
      <c r="S43" s="202" t="str">
        <f t="shared" si="2"/>
        <v>NA</v>
      </c>
      <c r="T43" s="197" t="str">
        <f t="shared" si="3"/>
        <v>NA</v>
      </c>
      <c r="U43" s="197">
        <f t="shared" si="4"/>
        <v>1193</v>
      </c>
      <c r="V43" s="197">
        <f>MIN(IF(SUM(W43,,X43,Z43,AA43,AD43,AC43,AF43,AG43,AJ43,AI43,AL43,AM43,AO43,AP43,AR43,AS43,A43,AY43,AU43,AV43,AW43,AX43,BA43,BB43)=0,0,1)+IF(O43="Smoothing ramp",1,0)+IF(ISNUMBER(W43),1,0)+IF(ISNUMBER(X43),1,0)+IF(ISNUMBER(Z43),1,0)+IF(ISNUMBER(AA43),1,0)+IF(ISNUMBER(AD43),1,0)+IF(ISNUMBER(AC43),1,0)+IF(ISNUMBER(AF43),1,0)+IF(ISNUMBER(AG43),1,0)+IF(ISNUMBER(AI43),1,0)+IF(ISNUMBER(AJ43),1,0)+IF(ISNUMBER(AL43),1,0)+IF(ISNUMBER(AM43),1,0)+IF(ISNUMBER(AO43),1,0)+IF(ISNUMBER(AP43),1,0)+IF(ISNUMBER(#REF!),1,0)+IF(ISNUMBER(AR43),1,0)+IF(ISNUMBER(AS43),1,0)+IF(ISNUMBER(AY43),1,0)+IF(ISNUMBER(AU43),1,0)+IF(ISNUMBER(AV43),1,0)+IF(ISNUMBER(AW43),1,0)+IF(ISNUMBER(AX43),1,0)+IF(ISNUMBER(BA43),1,0)+IF(ISNUMBER(BB43),1,0),1)</f>
        <v>1</v>
      </c>
      <c r="W43" s="200">
        <v>415</v>
      </c>
      <c r="X43" s="197"/>
      <c r="Y43" s="197"/>
      <c r="Z43" s="200">
        <v>155</v>
      </c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</row>
    <row r="44" spans="1:55" customFormat="1" ht="14.1" customHeight="1">
      <c r="A44" s="170"/>
      <c r="B44" s="204">
        <v>20250402</v>
      </c>
      <c r="C44" s="204" t="s">
        <v>39</v>
      </c>
      <c r="D44" s="204">
        <v>1230</v>
      </c>
      <c r="E44" s="204">
        <v>8495</v>
      </c>
      <c r="F44" s="204"/>
      <c r="G44" s="204"/>
      <c r="H44" s="204">
        <v>8495</v>
      </c>
      <c r="I44" s="204"/>
      <c r="J44" s="204"/>
      <c r="K44" s="204">
        <v>1412</v>
      </c>
      <c r="L44" s="204">
        <v>273</v>
      </c>
      <c r="M44" s="204">
        <v>1139</v>
      </c>
      <c r="N44" s="204" t="s">
        <v>44</v>
      </c>
      <c r="O44" s="204" t="s">
        <v>41</v>
      </c>
      <c r="P44" s="202">
        <f t="shared" si="5"/>
        <v>1139</v>
      </c>
      <c r="Q44" s="197">
        <f t="shared" si="0"/>
        <v>0</v>
      </c>
      <c r="R44" s="202" t="str">
        <f t="shared" si="1"/>
        <v>NA</v>
      </c>
      <c r="S44" s="202" t="str">
        <f t="shared" si="2"/>
        <v>NA</v>
      </c>
      <c r="T44" s="197" t="str">
        <f t="shared" si="3"/>
        <v>NA</v>
      </c>
      <c r="U44" s="197">
        <f t="shared" si="4"/>
        <v>2005</v>
      </c>
      <c r="V44" s="197">
        <f>MIN(IF(SUM(W44,,X44,Z44,AA44,AD44,AC44,AF44,AG44,AJ44,AI44,AL44,AM44,AO44,AP44,AR44,AS44,A44,AY44,AU44,AV44,AW44,AX44,BA44,BB44)=0,0,1)+IF(O44="Smoothing ramp",1,0)+IF(ISNUMBER(W44),1,0)+IF(ISNUMBER(X44),1,0)+IF(ISNUMBER(Z44),1,0)+IF(ISNUMBER(AA44),1,0)+IF(ISNUMBER(AD44),1,0)+IF(ISNUMBER(AC44),1,0)+IF(ISNUMBER(AF44),1,0)+IF(ISNUMBER(AG44),1,0)+IF(ISNUMBER(AI44),1,0)+IF(ISNUMBER(AJ44),1,0)+IF(ISNUMBER(AL44),1,0)+IF(ISNUMBER(AM44),1,0)+IF(ISNUMBER(AO44),1,0)+IF(ISNUMBER(AP44),1,0)+IF(ISNUMBER(#REF!),1,0)+IF(ISNUMBER(AR44),1,0)+IF(ISNUMBER(AS44),1,0)+IF(ISNUMBER(AY44),1,0)+IF(ISNUMBER(AU44),1,0)+IF(ISNUMBER(AV44),1,0)+IF(ISNUMBER(AW44),1,0)+IF(ISNUMBER(AX44),1,0)+IF(ISNUMBER(BA44),1,0)+IF(ISNUMBER(BB44),1,0),1)</f>
        <v>1</v>
      </c>
      <c r="W44" s="200">
        <v>415</v>
      </c>
      <c r="X44" s="197"/>
      <c r="Y44" s="197"/>
      <c r="Z44" s="200">
        <v>155</v>
      </c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</row>
    <row r="45" spans="1:55" customFormat="1" ht="14.1" customHeight="1">
      <c r="A45" s="170"/>
      <c r="B45" s="204">
        <v>20250402</v>
      </c>
      <c r="C45" s="204" t="s">
        <v>39</v>
      </c>
      <c r="D45" s="204">
        <v>1330</v>
      </c>
      <c r="E45" s="204">
        <v>8495</v>
      </c>
      <c r="F45" s="204"/>
      <c r="G45" s="204"/>
      <c r="H45" s="204">
        <v>8495</v>
      </c>
      <c r="I45" s="204"/>
      <c r="J45" s="204"/>
      <c r="K45" s="204">
        <v>1412</v>
      </c>
      <c r="L45" s="204">
        <v>273</v>
      </c>
      <c r="M45" s="204">
        <v>1139</v>
      </c>
      <c r="N45" s="204" t="s">
        <v>44</v>
      </c>
      <c r="O45" s="204" t="s">
        <v>41</v>
      </c>
      <c r="P45" s="202">
        <f t="shared" si="5"/>
        <v>1139</v>
      </c>
      <c r="Q45" s="197">
        <f t="shared" si="0"/>
        <v>0</v>
      </c>
      <c r="R45" s="202" t="str">
        <f t="shared" si="1"/>
        <v>NA</v>
      </c>
      <c r="S45" s="202" t="str">
        <f t="shared" si="2"/>
        <v>NA</v>
      </c>
      <c r="T45" s="197" t="str">
        <f t="shared" si="3"/>
        <v>NA</v>
      </c>
      <c r="U45" s="197">
        <f t="shared" si="4"/>
        <v>2005</v>
      </c>
      <c r="V45" s="197">
        <f>MIN(IF(SUM(W45,,X45,Z45,AA45,AD45,AC45,AF45,AG45,AJ45,AI45,AL45,AM45,AO45,AP45,AR45,AS45,A45,AY45,AU45,AV45,AW45,AX45,BA45,BB45)=0,0,1)+IF(O45="Smoothing ramp",1,0)+IF(ISNUMBER(W45),1,0)+IF(ISNUMBER(X45),1,0)+IF(ISNUMBER(Z45),1,0)+IF(ISNUMBER(AA45),1,0)+IF(ISNUMBER(AD45),1,0)+IF(ISNUMBER(AC45),1,0)+IF(ISNUMBER(AF45),1,0)+IF(ISNUMBER(AG45),1,0)+IF(ISNUMBER(AI45),1,0)+IF(ISNUMBER(AJ45),1,0)+IF(ISNUMBER(AL45),1,0)+IF(ISNUMBER(AM45),1,0)+IF(ISNUMBER(AO45),1,0)+IF(ISNUMBER(AP45),1,0)+IF(ISNUMBER(#REF!),1,0)+IF(ISNUMBER(AR45),1,0)+IF(ISNUMBER(AS45),1,0)+IF(ISNUMBER(AY45),1,0)+IF(ISNUMBER(AU45),1,0)+IF(ISNUMBER(AV45),1,0)+IF(ISNUMBER(AW45),1,0)+IF(ISNUMBER(AX45),1,0)+IF(ISNUMBER(BA45),1,0)+IF(ISNUMBER(BB45),1,0),1)</f>
        <v>1</v>
      </c>
      <c r="W45" s="200">
        <v>438</v>
      </c>
      <c r="X45" s="197"/>
      <c r="Y45" s="197"/>
      <c r="Z45" s="200">
        <v>155</v>
      </c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</row>
    <row r="46" spans="1:55" customFormat="1" ht="14.1" customHeight="1">
      <c r="A46" s="170"/>
      <c r="B46" s="204">
        <v>20250402</v>
      </c>
      <c r="C46" s="204" t="s">
        <v>39</v>
      </c>
      <c r="D46" s="204">
        <v>1430</v>
      </c>
      <c r="E46" s="204">
        <v>8495</v>
      </c>
      <c r="F46" s="204"/>
      <c r="G46" s="204"/>
      <c r="H46" s="204">
        <v>8495</v>
      </c>
      <c r="I46" s="204"/>
      <c r="J46" s="204"/>
      <c r="K46" s="204">
        <v>1412</v>
      </c>
      <c r="L46" s="204">
        <v>273</v>
      </c>
      <c r="M46" s="204">
        <v>1139</v>
      </c>
      <c r="N46" s="204" t="s">
        <v>44</v>
      </c>
      <c r="O46" s="204" t="s">
        <v>41</v>
      </c>
      <c r="P46" s="202">
        <f t="shared" si="5"/>
        <v>1139</v>
      </c>
      <c r="Q46" s="197">
        <f t="shared" si="0"/>
        <v>0</v>
      </c>
      <c r="R46" s="202" t="str">
        <f t="shared" si="1"/>
        <v>NA</v>
      </c>
      <c r="S46" s="202" t="str">
        <f t="shared" si="2"/>
        <v>NA</v>
      </c>
      <c r="T46" s="197" t="str">
        <f t="shared" si="3"/>
        <v>NA</v>
      </c>
      <c r="U46" s="197">
        <f t="shared" si="4"/>
        <v>2005</v>
      </c>
      <c r="V46" s="197">
        <f>MIN(IF(SUM(W46,,X46,Z46,AA46,AD46,AC46,AF46,AG46,AJ46,AI46,AL46,AM46,AO46,AP46,AR46,AS46,A46,AY46,AU46,AV46,AW46,AX46,BA46,BB46)=0,0,1)+IF(O46="Smoothing ramp",1,0)+IF(ISNUMBER(W46),1,0)+IF(ISNUMBER(X46),1,0)+IF(ISNUMBER(Z46),1,0)+IF(ISNUMBER(AA46),1,0)+IF(ISNUMBER(AD46),1,0)+IF(ISNUMBER(AC46),1,0)+IF(ISNUMBER(AF46),1,0)+IF(ISNUMBER(AG46),1,0)+IF(ISNUMBER(AI46),1,0)+IF(ISNUMBER(AJ46),1,0)+IF(ISNUMBER(AL46),1,0)+IF(ISNUMBER(AM46),1,0)+IF(ISNUMBER(AO46),1,0)+IF(ISNUMBER(AP46),1,0)+IF(ISNUMBER(#REF!),1,0)+IF(ISNUMBER(AR46),1,0)+IF(ISNUMBER(AS46),1,0)+IF(ISNUMBER(AY46),1,0)+IF(ISNUMBER(AU46),1,0)+IF(ISNUMBER(AV46),1,0)+IF(ISNUMBER(AW46),1,0)+IF(ISNUMBER(AX46),1,0)+IF(ISNUMBER(BA46),1,0)+IF(ISNUMBER(BB46),1,0),1)</f>
        <v>1</v>
      </c>
      <c r="W46" s="200">
        <v>438</v>
      </c>
      <c r="X46" s="197"/>
      <c r="Y46" s="197"/>
      <c r="Z46" s="200">
        <v>155</v>
      </c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</row>
    <row r="47" spans="1:55" customFormat="1" ht="14.1" customHeight="1">
      <c r="A47" s="170"/>
      <c r="B47" s="204">
        <v>20250402</v>
      </c>
      <c r="C47" s="204" t="s">
        <v>39</v>
      </c>
      <c r="D47" s="204">
        <v>1530</v>
      </c>
      <c r="E47" s="204">
        <v>8946</v>
      </c>
      <c r="F47" s="204"/>
      <c r="G47" s="204"/>
      <c r="H47" s="204">
        <v>8945</v>
      </c>
      <c r="I47" s="204"/>
      <c r="J47" s="204"/>
      <c r="K47" s="204">
        <v>-1634</v>
      </c>
      <c r="L47" s="204">
        <v>-1634</v>
      </c>
      <c r="M47" s="204">
        <v>-1633</v>
      </c>
      <c r="N47" s="204" t="s">
        <v>40</v>
      </c>
      <c r="O47" s="204" t="s">
        <v>41</v>
      </c>
      <c r="P47" s="202">
        <f t="shared" si="5"/>
        <v>0</v>
      </c>
      <c r="Q47" s="197">
        <f t="shared" si="0"/>
        <v>1</v>
      </c>
      <c r="R47" s="202" t="str">
        <f t="shared" si="1"/>
        <v>NA</v>
      </c>
      <c r="S47" s="202" t="str">
        <f t="shared" si="2"/>
        <v>NA</v>
      </c>
      <c r="T47" s="197" t="str">
        <f t="shared" si="3"/>
        <v>NA</v>
      </c>
      <c r="U47" s="197">
        <f t="shared" si="4"/>
        <v>0</v>
      </c>
      <c r="V47" s="197">
        <f>MIN(IF(SUM(W47,,X47,Z47,AA47,AD47,AC47,AF47,AG47,AJ47,AI47,AL47,AM47,AO47,AP47,AR47,AS47,A47,AY47,AU47,AV47,AW47,AX47,BA47,BB47)=0,0,1)+IF(O47="Smoothing ramp",1,0)+IF(ISNUMBER(W47),1,0)+IF(ISNUMBER(X47),1,0)+IF(ISNUMBER(Z47),1,0)+IF(ISNUMBER(AA47),1,0)+IF(ISNUMBER(AD47),1,0)+IF(ISNUMBER(AC47),1,0)+IF(ISNUMBER(AF47),1,0)+IF(ISNUMBER(AG47),1,0)+IF(ISNUMBER(AI47),1,0)+IF(ISNUMBER(AJ47),1,0)+IF(ISNUMBER(AL47),1,0)+IF(ISNUMBER(AM47),1,0)+IF(ISNUMBER(AO47),1,0)+IF(ISNUMBER(AP47),1,0)+IF(ISNUMBER(#REF!),1,0)+IF(ISNUMBER(AR47),1,0)+IF(ISNUMBER(AS47),1,0)+IF(ISNUMBER(AY47),1,0)+IF(ISNUMBER(AU47),1,0)+IF(ISNUMBER(AV47),1,0)+IF(ISNUMBER(AW47),1,0)+IF(ISNUMBER(AX47),1,0)+IF(ISNUMBER(BA47),1,0)+IF(ISNUMBER(BB47),1,0),1)</f>
        <v>1</v>
      </c>
      <c r="W47" s="200">
        <v>438</v>
      </c>
      <c r="X47" s="197"/>
      <c r="Y47" s="197"/>
      <c r="Z47" s="200">
        <v>155</v>
      </c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</row>
    <row r="48" spans="1:55" customFormat="1" ht="14.1" customHeight="1">
      <c r="A48" s="170"/>
      <c r="B48" s="204">
        <v>20250402</v>
      </c>
      <c r="C48" s="204" t="s">
        <v>39</v>
      </c>
      <c r="D48" s="204">
        <v>1630</v>
      </c>
      <c r="E48" s="204">
        <v>8946</v>
      </c>
      <c r="F48" s="204"/>
      <c r="G48" s="204"/>
      <c r="H48" s="204">
        <v>8945</v>
      </c>
      <c r="I48" s="204"/>
      <c r="J48" s="204"/>
      <c r="K48" s="204">
        <v>-1634</v>
      </c>
      <c r="L48" s="204">
        <v>-1634</v>
      </c>
      <c r="M48" s="204">
        <v>-1633</v>
      </c>
      <c r="N48" s="204" t="s">
        <v>40</v>
      </c>
      <c r="O48" s="204" t="s">
        <v>41</v>
      </c>
      <c r="P48" s="202">
        <f t="shared" si="5"/>
        <v>0</v>
      </c>
      <c r="Q48" s="197">
        <f t="shared" si="0"/>
        <v>1</v>
      </c>
      <c r="R48" s="202" t="str">
        <f t="shared" si="1"/>
        <v>NA</v>
      </c>
      <c r="S48" s="202" t="str">
        <f t="shared" si="2"/>
        <v>NA</v>
      </c>
      <c r="T48" s="197" t="str">
        <f t="shared" si="3"/>
        <v>NA</v>
      </c>
      <c r="U48" s="197">
        <f t="shared" si="4"/>
        <v>0</v>
      </c>
      <c r="V48" s="197">
        <f>MIN(IF(SUM(W48,,X48,Z48,AA48,AD48,AC48,AF48,AG48,AJ48,AI48,AL48,AM48,AO48,AP48,AR48,AS48,A48,AY48,AU48,AV48,AW48,AX48,BA48,BB48)=0,0,1)+IF(O48="Smoothing ramp",1,0)+IF(ISNUMBER(W48),1,0)+IF(ISNUMBER(X48),1,0)+IF(ISNUMBER(Z48),1,0)+IF(ISNUMBER(AA48),1,0)+IF(ISNUMBER(AD48),1,0)+IF(ISNUMBER(AC48),1,0)+IF(ISNUMBER(AF48),1,0)+IF(ISNUMBER(AG48),1,0)+IF(ISNUMBER(AI48),1,0)+IF(ISNUMBER(AJ48),1,0)+IF(ISNUMBER(AL48),1,0)+IF(ISNUMBER(AM48),1,0)+IF(ISNUMBER(AO48),1,0)+IF(ISNUMBER(AP48),1,0)+IF(ISNUMBER(#REF!),1,0)+IF(ISNUMBER(AR48),1,0)+IF(ISNUMBER(AS48),1,0)+IF(ISNUMBER(AY48),1,0)+IF(ISNUMBER(AU48),1,0)+IF(ISNUMBER(AV48),1,0)+IF(ISNUMBER(AW48),1,0)+IF(ISNUMBER(AX48),1,0)+IF(ISNUMBER(BA48),1,0)+IF(ISNUMBER(BB48),1,0),1)</f>
        <v>1</v>
      </c>
      <c r="W48" s="200">
        <v>450</v>
      </c>
      <c r="X48" s="197"/>
      <c r="Y48" s="197" t="s">
        <v>42</v>
      </c>
      <c r="Z48" s="200">
        <v>149</v>
      </c>
      <c r="AA48" s="197"/>
      <c r="AB48" s="197" t="s">
        <v>42</v>
      </c>
      <c r="AC48" s="197"/>
      <c r="AD48" s="197"/>
      <c r="AE48" s="197"/>
      <c r="AF48" s="197"/>
      <c r="AG48" s="197"/>
      <c r="AH48" s="197"/>
      <c r="AI48" s="197">
        <v>3200</v>
      </c>
      <c r="AJ48" s="197"/>
      <c r="AK48" s="197" t="s">
        <v>43</v>
      </c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</row>
    <row r="49" spans="1:55" customFormat="1" ht="14.1" customHeight="1">
      <c r="A49" s="170"/>
      <c r="B49" s="204">
        <v>20250402</v>
      </c>
      <c r="C49" s="204" t="s">
        <v>39</v>
      </c>
      <c r="D49" s="204">
        <v>1730</v>
      </c>
      <c r="E49" s="204">
        <v>8946</v>
      </c>
      <c r="F49" s="204"/>
      <c r="G49" s="204"/>
      <c r="H49" s="204">
        <v>8945</v>
      </c>
      <c r="I49" s="204"/>
      <c r="J49" s="204"/>
      <c r="K49" s="204">
        <v>-1634</v>
      </c>
      <c r="L49" s="204">
        <v>-1634</v>
      </c>
      <c r="M49" s="204">
        <v>-1633</v>
      </c>
      <c r="N49" s="204" t="s">
        <v>40</v>
      </c>
      <c r="O49" s="204" t="s">
        <v>41</v>
      </c>
      <c r="P49" s="202">
        <f t="shared" si="5"/>
        <v>0</v>
      </c>
      <c r="Q49" s="197">
        <f t="shared" si="0"/>
        <v>1</v>
      </c>
      <c r="R49" s="202" t="str">
        <f t="shared" si="1"/>
        <v>NA</v>
      </c>
      <c r="S49" s="202" t="str">
        <f t="shared" si="2"/>
        <v>NA</v>
      </c>
      <c r="T49" s="197" t="str">
        <f t="shared" si="3"/>
        <v>NA</v>
      </c>
      <c r="U49" s="197">
        <f t="shared" si="4"/>
        <v>0</v>
      </c>
      <c r="V49" s="197">
        <f>MIN(IF(SUM(W49,,X49,Z49,AA49,AD49,AC49,AF49,AG49,AJ49,AI49,AL49,AM49,AO49,AP49,AR49,AS49,A49,AY49,AU49,AV49,AW49,AX49,BA49,BB49)=0,0,1)+IF(O49="Smoothing ramp",1,0)+IF(ISNUMBER(W49),1,0)+IF(ISNUMBER(X49),1,0)+IF(ISNUMBER(Z49),1,0)+IF(ISNUMBER(AA49),1,0)+IF(ISNUMBER(AD49),1,0)+IF(ISNUMBER(AC49),1,0)+IF(ISNUMBER(AF49),1,0)+IF(ISNUMBER(AG49),1,0)+IF(ISNUMBER(AI49),1,0)+IF(ISNUMBER(AJ49),1,0)+IF(ISNUMBER(AL49),1,0)+IF(ISNUMBER(AM49),1,0)+IF(ISNUMBER(AO49),1,0)+IF(ISNUMBER(AP49),1,0)+IF(ISNUMBER(#REF!),1,0)+IF(ISNUMBER(AR49),1,0)+IF(ISNUMBER(AS49),1,0)+IF(ISNUMBER(AY49),1,0)+IF(ISNUMBER(AU49),1,0)+IF(ISNUMBER(AV49),1,0)+IF(ISNUMBER(AW49),1,0)+IF(ISNUMBER(AX49),1,0)+IF(ISNUMBER(BA49),1,0)+IF(ISNUMBER(BB49),1,0),1)</f>
        <v>1</v>
      </c>
      <c r="W49" s="200">
        <v>450</v>
      </c>
      <c r="X49" s="197"/>
      <c r="Y49" s="197" t="s">
        <v>42</v>
      </c>
      <c r="Z49" s="200">
        <v>149</v>
      </c>
      <c r="AA49" s="197"/>
      <c r="AB49" s="197" t="s">
        <v>42</v>
      </c>
      <c r="AC49" s="197"/>
      <c r="AD49" s="197"/>
      <c r="AE49" s="197"/>
      <c r="AF49" s="197"/>
      <c r="AG49" s="197"/>
      <c r="AH49" s="197"/>
      <c r="AI49" s="197">
        <v>3200</v>
      </c>
      <c r="AJ49" s="197"/>
      <c r="AK49" s="197" t="s">
        <v>43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</row>
    <row r="50" spans="1:55" customFormat="1" ht="14.1" customHeight="1">
      <c r="A50" s="170"/>
      <c r="B50" s="204">
        <v>20250402</v>
      </c>
      <c r="C50" s="204" t="s">
        <v>39</v>
      </c>
      <c r="D50" s="204">
        <v>1830</v>
      </c>
      <c r="E50" s="204"/>
      <c r="F50" s="204">
        <v>8618</v>
      </c>
      <c r="G50" s="204">
        <v>832</v>
      </c>
      <c r="H50" s="204"/>
      <c r="I50" s="204">
        <v>8408</v>
      </c>
      <c r="J50" s="204">
        <v>832</v>
      </c>
      <c r="K50" s="204">
        <v>-1810</v>
      </c>
      <c r="L50" s="204">
        <v>-1810</v>
      </c>
      <c r="M50" s="204">
        <v>0</v>
      </c>
      <c r="N50" s="204" t="s">
        <v>40</v>
      </c>
      <c r="O50" s="204" t="s">
        <v>41</v>
      </c>
      <c r="P50" s="202">
        <f t="shared" si="5"/>
        <v>0</v>
      </c>
      <c r="Q50" s="197" t="str">
        <f t="shared" si="0"/>
        <v>NA</v>
      </c>
      <c r="R50" s="202">
        <f t="shared" si="1"/>
        <v>210</v>
      </c>
      <c r="S50" s="202">
        <f t="shared" si="2"/>
        <v>0</v>
      </c>
      <c r="T50" s="197">
        <f t="shared" si="3"/>
        <v>210</v>
      </c>
      <c r="U50" s="197">
        <f t="shared" si="4"/>
        <v>1810</v>
      </c>
      <c r="V50" s="197">
        <f>MIN(IF(SUM(W50,,X50,Z50,AA50,AD50,AC50,AF50,AG50,AJ50,AI50,AL50,AM50,AO50,AP50,AR50,AS50,A50,AY50,AU50,AV50,AW50,AX50,BA50,BB50)=0,0,1)+IF(O50="Smoothing ramp",1,0)+IF(ISNUMBER(W50),1,0)+IF(ISNUMBER(X50),1,0)+IF(ISNUMBER(Z50),1,0)+IF(ISNUMBER(AA50),1,0)+IF(ISNUMBER(AD50),1,0)+IF(ISNUMBER(AC50),1,0)+IF(ISNUMBER(AF50),1,0)+IF(ISNUMBER(AG50),1,0)+IF(ISNUMBER(AI50),1,0)+IF(ISNUMBER(AJ50),1,0)+IF(ISNUMBER(AL50),1,0)+IF(ISNUMBER(AM50),1,0)+IF(ISNUMBER(AO50),1,0)+IF(ISNUMBER(AP50),1,0)+IF(ISNUMBER(#REF!),1,0)+IF(ISNUMBER(AR50),1,0)+IF(ISNUMBER(AS50),1,0)+IF(ISNUMBER(AY50),1,0)+IF(ISNUMBER(AU50),1,0)+IF(ISNUMBER(AV50),1,0)+IF(ISNUMBER(AW50),1,0)+IF(ISNUMBER(AX50),1,0)+IF(ISNUMBER(BA50),1,0)+IF(ISNUMBER(BB50),1,0),1)</f>
        <v>1</v>
      </c>
      <c r="W50" s="200">
        <v>450</v>
      </c>
      <c r="X50" s="197"/>
      <c r="Y50" s="197" t="s">
        <v>42</v>
      </c>
      <c r="Z50" s="200">
        <v>149</v>
      </c>
      <c r="AA50" s="197"/>
      <c r="AB50" s="197" t="s">
        <v>42</v>
      </c>
      <c r="AC50" s="197"/>
      <c r="AD50" s="197"/>
      <c r="AE50" s="197"/>
      <c r="AF50" s="197"/>
      <c r="AG50" s="197"/>
      <c r="AH50" s="197"/>
      <c r="AI50" s="197">
        <v>3200</v>
      </c>
      <c r="AJ50" s="197"/>
      <c r="AK50" s="197" t="s">
        <v>43</v>
      </c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</row>
    <row r="51" spans="1:55" customFormat="1" ht="14.1" customHeight="1">
      <c r="A51" s="170"/>
      <c r="B51" s="204">
        <v>20250402</v>
      </c>
      <c r="C51" s="204" t="s">
        <v>39</v>
      </c>
      <c r="D51" s="204">
        <v>1930</v>
      </c>
      <c r="E51" s="204"/>
      <c r="F51" s="204">
        <v>8618</v>
      </c>
      <c r="G51" s="204">
        <v>832</v>
      </c>
      <c r="H51" s="204"/>
      <c r="I51" s="204">
        <v>8408</v>
      </c>
      <c r="J51" s="204">
        <v>832</v>
      </c>
      <c r="K51" s="204">
        <v>-1810</v>
      </c>
      <c r="L51" s="204">
        <v>-1810</v>
      </c>
      <c r="M51" s="204">
        <v>0</v>
      </c>
      <c r="N51" s="204" t="s">
        <v>40</v>
      </c>
      <c r="O51" s="204" t="s">
        <v>41</v>
      </c>
      <c r="P51" s="202">
        <f t="shared" si="5"/>
        <v>0</v>
      </c>
      <c r="Q51" s="197" t="str">
        <f t="shared" si="0"/>
        <v>NA</v>
      </c>
      <c r="R51" s="202">
        <f t="shared" si="1"/>
        <v>210</v>
      </c>
      <c r="S51" s="202">
        <f t="shared" si="2"/>
        <v>0</v>
      </c>
      <c r="T51" s="197">
        <f t="shared" si="3"/>
        <v>210</v>
      </c>
      <c r="U51" s="197">
        <f t="shared" si="4"/>
        <v>1810</v>
      </c>
      <c r="V51" s="197">
        <f>MIN(IF(SUM(W51,,X51,Z51,AA51,AD51,AC51,AF51,AG51,AJ51,AI51,AL51,AM51,AO51,AP51,AR51,AS51,A51,AY51,AU51,AV51,AW51,AX51,BA51,BB51)=0,0,1)+IF(O51="Smoothing ramp",1,0)+IF(ISNUMBER(W51),1,0)+IF(ISNUMBER(X51),1,0)+IF(ISNUMBER(Z51),1,0)+IF(ISNUMBER(AA51),1,0)+IF(ISNUMBER(AD51),1,0)+IF(ISNUMBER(AC51),1,0)+IF(ISNUMBER(AF51),1,0)+IF(ISNUMBER(AG51),1,0)+IF(ISNUMBER(AI51),1,0)+IF(ISNUMBER(AJ51),1,0)+IF(ISNUMBER(AL51),1,0)+IF(ISNUMBER(AM51),1,0)+IF(ISNUMBER(AO51),1,0)+IF(ISNUMBER(AP51),1,0)+IF(ISNUMBER(#REF!),1,0)+IF(ISNUMBER(AR51),1,0)+IF(ISNUMBER(AS51),1,0)+IF(ISNUMBER(AY51),1,0)+IF(ISNUMBER(AU51),1,0)+IF(ISNUMBER(AV51),1,0)+IF(ISNUMBER(AW51),1,0)+IF(ISNUMBER(AX51),1,0)+IF(ISNUMBER(BA51),1,0)+IF(ISNUMBER(BB51),1,0),1)</f>
        <v>1</v>
      </c>
      <c r="W51" s="200">
        <v>450</v>
      </c>
      <c r="X51" s="197"/>
      <c r="Y51" s="197" t="s">
        <v>42</v>
      </c>
      <c r="Z51" s="200">
        <v>155</v>
      </c>
      <c r="AA51" s="197"/>
      <c r="AB51" s="197" t="s">
        <v>42</v>
      </c>
      <c r="AC51" s="197"/>
      <c r="AD51" s="197"/>
      <c r="AE51" s="197"/>
      <c r="AF51" s="197"/>
      <c r="AG51" s="197"/>
      <c r="AH51" s="197"/>
      <c r="AI51" s="197">
        <v>3200</v>
      </c>
      <c r="AJ51" s="197"/>
      <c r="AK51" s="197" t="s">
        <v>43</v>
      </c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</row>
    <row r="52" spans="1:55" customFormat="1" ht="14.1" customHeight="1">
      <c r="A52" s="170"/>
      <c r="B52" s="204">
        <v>20250402</v>
      </c>
      <c r="C52" s="204" t="s">
        <v>39</v>
      </c>
      <c r="D52" s="204">
        <v>2030</v>
      </c>
      <c r="E52" s="204"/>
      <c r="F52" s="204">
        <v>8618</v>
      </c>
      <c r="G52" s="204">
        <v>832</v>
      </c>
      <c r="H52" s="204"/>
      <c r="I52" s="204">
        <v>8408</v>
      </c>
      <c r="J52" s="204">
        <v>832</v>
      </c>
      <c r="K52" s="204">
        <v>-1810</v>
      </c>
      <c r="L52" s="204">
        <v>-1810</v>
      </c>
      <c r="M52" s="204">
        <v>0</v>
      </c>
      <c r="N52" s="204" t="s">
        <v>40</v>
      </c>
      <c r="O52" s="204" t="s">
        <v>41</v>
      </c>
      <c r="P52" s="202">
        <f t="shared" si="5"/>
        <v>0</v>
      </c>
      <c r="Q52" s="197" t="str">
        <f t="shared" si="0"/>
        <v>NA</v>
      </c>
      <c r="R52" s="202">
        <f t="shared" si="1"/>
        <v>210</v>
      </c>
      <c r="S52" s="202">
        <f t="shared" si="2"/>
        <v>0</v>
      </c>
      <c r="T52" s="197">
        <f t="shared" si="3"/>
        <v>210</v>
      </c>
      <c r="U52" s="197">
        <f t="shared" si="4"/>
        <v>1810</v>
      </c>
      <c r="V52" s="197">
        <f>MIN(IF(SUM(W52,,X52,Z52,AA52,AD52,AC52,AF52,AG52,AJ52,AI52,AL52,AM52,AO52,AP52,AR52,AS52,A52,AY52,AU52,AV52,AW52,AX52,BA52,BB52)=0,0,1)+IF(O52="Smoothing ramp",1,0)+IF(ISNUMBER(W52),1,0)+IF(ISNUMBER(X52),1,0)+IF(ISNUMBER(Z52),1,0)+IF(ISNUMBER(AA52),1,0)+IF(ISNUMBER(AD52),1,0)+IF(ISNUMBER(AC52),1,0)+IF(ISNUMBER(AF52),1,0)+IF(ISNUMBER(AG52),1,0)+IF(ISNUMBER(AI52),1,0)+IF(ISNUMBER(AJ52),1,0)+IF(ISNUMBER(AL52),1,0)+IF(ISNUMBER(AM52),1,0)+IF(ISNUMBER(AO52),1,0)+IF(ISNUMBER(AP52),1,0)+IF(ISNUMBER(#REF!),1,0)+IF(ISNUMBER(AR52),1,0)+IF(ISNUMBER(AS52),1,0)+IF(ISNUMBER(AY52),1,0)+IF(ISNUMBER(AU52),1,0)+IF(ISNUMBER(AV52),1,0)+IF(ISNUMBER(AW52),1,0)+IF(ISNUMBER(AX52),1,0)+IF(ISNUMBER(BA52),1,0)+IF(ISNUMBER(BB52),1,0),1)</f>
        <v>1</v>
      </c>
      <c r="W52" s="200">
        <v>450</v>
      </c>
      <c r="X52" s="197"/>
      <c r="Y52" s="197" t="s">
        <v>42</v>
      </c>
      <c r="Z52" s="200">
        <v>155</v>
      </c>
      <c r="AA52" s="197"/>
      <c r="AB52" s="197" t="s">
        <v>42</v>
      </c>
      <c r="AC52" s="197"/>
      <c r="AD52" s="197"/>
      <c r="AE52" s="197"/>
      <c r="AF52" s="197"/>
      <c r="AG52" s="197"/>
      <c r="AH52" s="197"/>
      <c r="AI52" s="197">
        <v>3200</v>
      </c>
      <c r="AJ52" s="197"/>
      <c r="AK52" s="197" t="s">
        <v>43</v>
      </c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</row>
    <row r="53" spans="1:55" customFormat="1" ht="14.1" customHeight="1">
      <c r="A53" s="170"/>
      <c r="B53" s="204">
        <v>20250402</v>
      </c>
      <c r="C53" s="204" t="s">
        <v>39</v>
      </c>
      <c r="D53" s="204">
        <v>2130</v>
      </c>
      <c r="E53" s="204">
        <v>9592</v>
      </c>
      <c r="F53" s="204"/>
      <c r="G53" s="204"/>
      <c r="H53" s="204">
        <v>9307</v>
      </c>
      <c r="I53" s="204"/>
      <c r="J53" s="204"/>
      <c r="K53" s="204">
        <v>-2312</v>
      </c>
      <c r="L53" s="204">
        <v>-2312</v>
      </c>
      <c r="M53" s="204">
        <v>-2071</v>
      </c>
      <c r="N53" s="204" t="s">
        <v>40</v>
      </c>
      <c r="O53" s="204" t="s">
        <v>41</v>
      </c>
      <c r="P53" s="202">
        <f t="shared" si="5"/>
        <v>0</v>
      </c>
      <c r="Q53" s="197">
        <f t="shared" si="0"/>
        <v>285</v>
      </c>
      <c r="R53" s="202" t="str">
        <f t="shared" si="1"/>
        <v>NA</v>
      </c>
      <c r="S53" s="202" t="str">
        <f t="shared" si="2"/>
        <v>NA</v>
      </c>
      <c r="T53" s="197" t="str">
        <f t="shared" si="3"/>
        <v>NA</v>
      </c>
      <c r="U53" s="197">
        <f t="shared" si="4"/>
        <v>0</v>
      </c>
      <c r="V53" s="197">
        <f>MIN(IF(SUM(W53,,X53,Z53,AA53,AD53,AC53,AF53,AG53,AJ53,AI53,AL53,AM53,AO53,AP53,AR53,AS53,A53,AY53,AU53,AV53,AW53,AX53,BA53,BB53)=0,0,1)+IF(O53="Smoothing ramp",1,0)+IF(ISNUMBER(W53),1,0)+IF(ISNUMBER(X53),1,0)+IF(ISNUMBER(Z53),1,0)+IF(ISNUMBER(AA53),1,0)+IF(ISNUMBER(AD53),1,0)+IF(ISNUMBER(AC53),1,0)+IF(ISNUMBER(AF53),1,0)+IF(ISNUMBER(AG53),1,0)+IF(ISNUMBER(AI53),1,0)+IF(ISNUMBER(AJ53),1,0)+IF(ISNUMBER(AL53),1,0)+IF(ISNUMBER(AM53),1,0)+IF(ISNUMBER(AO53),1,0)+IF(ISNUMBER(AP53),1,0)+IF(ISNUMBER(#REF!),1,0)+IF(ISNUMBER(AR53),1,0)+IF(ISNUMBER(AS53),1,0)+IF(ISNUMBER(AY53),1,0)+IF(ISNUMBER(AU53),1,0)+IF(ISNUMBER(AV53),1,0)+IF(ISNUMBER(AW53),1,0)+IF(ISNUMBER(AX53),1,0)+IF(ISNUMBER(BA53),1,0)+IF(ISNUMBER(BB53),1,0),1)</f>
        <v>1</v>
      </c>
      <c r="W53" s="200">
        <v>435</v>
      </c>
      <c r="X53" s="197"/>
      <c r="Y53" s="197" t="s">
        <v>42</v>
      </c>
      <c r="Z53" s="200">
        <v>170</v>
      </c>
      <c r="AA53" s="197"/>
      <c r="AB53" s="197" t="s">
        <v>42</v>
      </c>
      <c r="AC53" s="197"/>
      <c r="AD53" s="197"/>
      <c r="AE53" s="197"/>
      <c r="AF53" s="197"/>
      <c r="AG53" s="197"/>
      <c r="AH53" s="197"/>
      <c r="AI53" s="197">
        <v>3230</v>
      </c>
      <c r="AJ53" s="197"/>
      <c r="AK53" s="197" t="s">
        <v>43</v>
      </c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</row>
    <row r="54" spans="1:55" customFormat="1" ht="14.1" customHeight="1">
      <c r="A54" s="170"/>
      <c r="B54" s="204">
        <v>20250402</v>
      </c>
      <c r="C54" s="204" t="s">
        <v>39</v>
      </c>
      <c r="D54" s="204">
        <v>2230</v>
      </c>
      <c r="E54" s="204">
        <v>9592</v>
      </c>
      <c r="F54" s="204"/>
      <c r="G54" s="204"/>
      <c r="H54" s="204">
        <v>9307</v>
      </c>
      <c r="I54" s="204"/>
      <c r="J54" s="204"/>
      <c r="K54" s="204">
        <v>-2312</v>
      </c>
      <c r="L54" s="204">
        <v>-2312</v>
      </c>
      <c r="M54" s="204">
        <v>-2071</v>
      </c>
      <c r="N54" s="204" t="s">
        <v>40</v>
      </c>
      <c r="O54" s="204" t="s">
        <v>41</v>
      </c>
      <c r="P54" s="202">
        <f t="shared" si="5"/>
        <v>0</v>
      </c>
      <c r="Q54" s="197">
        <f t="shared" si="0"/>
        <v>285</v>
      </c>
      <c r="R54" s="202" t="str">
        <f t="shared" si="1"/>
        <v>NA</v>
      </c>
      <c r="S54" s="202" t="str">
        <f t="shared" si="2"/>
        <v>NA</v>
      </c>
      <c r="T54" s="197" t="str">
        <f t="shared" si="3"/>
        <v>NA</v>
      </c>
      <c r="U54" s="197">
        <f t="shared" si="4"/>
        <v>0</v>
      </c>
      <c r="V54" s="197">
        <f>MIN(IF(SUM(W54,,X54,Z54,AA54,AD54,AC54,AF54,AG54,AJ54,AI54,AL54,AM54,AO54,AP54,AR54,AS54,A54,AY54,AU54,AV54,AW54,AX54,BA54,BB54)=0,0,1)+IF(O54="Smoothing ramp",1,0)+IF(ISNUMBER(W54),1,0)+IF(ISNUMBER(X54),1,0)+IF(ISNUMBER(Z54),1,0)+IF(ISNUMBER(AA54),1,0)+IF(ISNUMBER(AD54),1,0)+IF(ISNUMBER(AC54),1,0)+IF(ISNUMBER(AF54),1,0)+IF(ISNUMBER(AG54),1,0)+IF(ISNUMBER(AI54),1,0)+IF(ISNUMBER(AJ54),1,0)+IF(ISNUMBER(AL54),1,0)+IF(ISNUMBER(AM54),1,0)+IF(ISNUMBER(AO54),1,0)+IF(ISNUMBER(AP54),1,0)+IF(ISNUMBER(#REF!),1,0)+IF(ISNUMBER(AR54),1,0)+IF(ISNUMBER(AS54),1,0)+IF(ISNUMBER(AY54),1,0)+IF(ISNUMBER(AU54),1,0)+IF(ISNUMBER(AV54),1,0)+IF(ISNUMBER(AW54),1,0)+IF(ISNUMBER(AX54),1,0)+IF(ISNUMBER(BA54),1,0)+IF(ISNUMBER(BB54),1,0),1)</f>
        <v>1</v>
      </c>
      <c r="W54" s="200">
        <v>386</v>
      </c>
      <c r="X54" s="197"/>
      <c r="Y54" s="197"/>
      <c r="Z54" s="200">
        <v>170</v>
      </c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</row>
    <row r="55" spans="1:55" customFormat="1" ht="14.1" customHeight="1">
      <c r="A55" s="170"/>
      <c r="B55" s="204">
        <v>20250402</v>
      </c>
      <c r="C55" s="204" t="s">
        <v>39</v>
      </c>
      <c r="D55" s="204">
        <v>2330</v>
      </c>
      <c r="E55" s="204">
        <v>8782</v>
      </c>
      <c r="F55" s="204"/>
      <c r="G55" s="204"/>
      <c r="H55" s="204">
        <v>8668</v>
      </c>
      <c r="I55" s="204"/>
      <c r="J55" s="204"/>
      <c r="K55" s="204">
        <v>-1464</v>
      </c>
      <c r="L55" s="204">
        <v>-1464</v>
      </c>
      <c r="M55" s="204">
        <v>-1368</v>
      </c>
      <c r="N55" s="204" t="s">
        <v>40</v>
      </c>
      <c r="O55" s="204" t="s">
        <v>41</v>
      </c>
      <c r="P55" s="202">
        <f t="shared" si="5"/>
        <v>0</v>
      </c>
      <c r="Q55" s="197">
        <f t="shared" si="0"/>
        <v>114</v>
      </c>
      <c r="R55" s="202" t="str">
        <f t="shared" si="1"/>
        <v>NA</v>
      </c>
      <c r="S55" s="202" t="str">
        <f t="shared" si="2"/>
        <v>NA</v>
      </c>
      <c r="T55" s="197" t="str">
        <f t="shared" si="3"/>
        <v>NA</v>
      </c>
      <c r="U55" s="197">
        <f t="shared" si="4"/>
        <v>0</v>
      </c>
      <c r="V55" s="197">
        <f>MIN(IF(SUM(W55,,X55,Z55,AA55,AD55,AC55,AF55,AG55,AJ55,AI55,AL55,AM55,AO55,AP55,AR55,AS55,A55,AY55,AU55,AV55,AW55,AX55,BA55,BB55)=0,0,1)+IF(O55="Smoothing ramp",1,0)+IF(ISNUMBER(W55),1,0)+IF(ISNUMBER(X55),1,0)+IF(ISNUMBER(Z55),1,0)+IF(ISNUMBER(AA55),1,0)+IF(ISNUMBER(AD55),1,0)+IF(ISNUMBER(AC55),1,0)+IF(ISNUMBER(AF55),1,0)+IF(ISNUMBER(AG55),1,0)+IF(ISNUMBER(AI55),1,0)+IF(ISNUMBER(AJ55),1,0)+IF(ISNUMBER(AL55),1,0)+IF(ISNUMBER(AM55),1,0)+IF(ISNUMBER(AO55),1,0)+IF(ISNUMBER(AP55),1,0)+IF(ISNUMBER(#REF!),1,0)+IF(ISNUMBER(AR55),1,0)+IF(ISNUMBER(AS55),1,0)+IF(ISNUMBER(AY55),1,0)+IF(ISNUMBER(AU55),1,0)+IF(ISNUMBER(AV55),1,0)+IF(ISNUMBER(AW55),1,0)+IF(ISNUMBER(AX55),1,0)+IF(ISNUMBER(BA55),1,0)+IF(ISNUMBER(BB55),1,0),1)</f>
        <v>1</v>
      </c>
      <c r="W55" s="200">
        <v>386</v>
      </c>
      <c r="X55" s="197"/>
      <c r="Y55" s="197"/>
      <c r="Z55" s="200">
        <v>170</v>
      </c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</row>
    <row r="56" spans="1:55" customFormat="1" ht="14.1" customHeight="1">
      <c r="A56" s="170"/>
      <c r="B56" s="204">
        <v>20250403</v>
      </c>
      <c r="C56" s="204" t="s">
        <v>39</v>
      </c>
      <c r="D56" s="204">
        <v>30</v>
      </c>
      <c r="E56" s="204">
        <v>7652</v>
      </c>
      <c r="F56" s="204"/>
      <c r="G56" s="204"/>
      <c r="H56" s="204">
        <v>7652</v>
      </c>
      <c r="I56" s="204"/>
      <c r="J56" s="204"/>
      <c r="K56" s="204">
        <v>-3454</v>
      </c>
      <c r="L56" s="204">
        <v>-3454</v>
      </c>
      <c r="M56" s="204">
        <v>-3454</v>
      </c>
      <c r="N56" s="204" t="s">
        <v>40</v>
      </c>
      <c r="O56" s="204" t="s">
        <v>41</v>
      </c>
      <c r="P56" s="202">
        <f t="shared" si="5"/>
        <v>0</v>
      </c>
      <c r="Q56" s="197">
        <f t="shared" si="0"/>
        <v>0</v>
      </c>
      <c r="R56" s="202" t="str">
        <f t="shared" si="1"/>
        <v>NA</v>
      </c>
      <c r="S56" s="202" t="str">
        <f t="shared" si="2"/>
        <v>NA</v>
      </c>
      <c r="T56" s="197" t="str">
        <f t="shared" si="3"/>
        <v>NA</v>
      </c>
      <c r="U56" s="197">
        <f t="shared" si="4"/>
        <v>0</v>
      </c>
      <c r="V56" s="197">
        <f>MIN(IF(SUM(W56,,X56,Z56,AA56,AD56,AC56,AF56,AG56,AJ56,AI56,AL56,AM56,AO56,AP56,AR56,AS56,A56,AY56,AU56,AV56,AW56,AX56,BA56,BB56)=0,0,1)+IF(O56="Smoothing ramp",1,0)+IF(ISNUMBER(W56),1,0)+IF(ISNUMBER(X56),1,0)+IF(ISNUMBER(Z56),1,0)+IF(ISNUMBER(AA56),1,0)+IF(ISNUMBER(AD56),1,0)+IF(ISNUMBER(AC56),1,0)+IF(ISNUMBER(AF56),1,0)+IF(ISNUMBER(AG56),1,0)+IF(ISNUMBER(AI56),1,0)+IF(ISNUMBER(AJ56),1,0)+IF(ISNUMBER(AL56),1,0)+IF(ISNUMBER(AM56),1,0)+IF(ISNUMBER(AO56),1,0)+IF(ISNUMBER(AP56),1,0)+IF(ISNUMBER(#REF!),1,0)+IF(ISNUMBER(AR56),1,0)+IF(ISNUMBER(AS56),1,0)+IF(ISNUMBER(AY56),1,0)+IF(ISNUMBER(AU56),1,0)+IF(ISNUMBER(AV56),1,0)+IF(ISNUMBER(AW56),1,0)+IF(ISNUMBER(AX56),1,0)+IF(ISNUMBER(BA56),1,0)+IF(ISNUMBER(BB56),1,0),1)</f>
        <v>1</v>
      </c>
      <c r="W56" s="200">
        <v>386</v>
      </c>
      <c r="X56" s="197"/>
      <c r="Y56" s="197"/>
      <c r="Z56" s="200">
        <v>170</v>
      </c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</row>
    <row r="57" spans="1:55" customFormat="1" ht="14.1" customHeight="1">
      <c r="A57" s="170"/>
      <c r="B57" s="204">
        <v>20250403</v>
      </c>
      <c r="C57" s="204" t="s">
        <v>39</v>
      </c>
      <c r="D57" s="204">
        <v>130</v>
      </c>
      <c r="E57" s="204">
        <v>7652</v>
      </c>
      <c r="F57" s="204"/>
      <c r="G57" s="204"/>
      <c r="H57" s="204">
        <v>7652</v>
      </c>
      <c r="I57" s="204"/>
      <c r="J57" s="204"/>
      <c r="K57" s="204">
        <v>-3454</v>
      </c>
      <c r="L57" s="204">
        <v>-3454</v>
      </c>
      <c r="M57" s="204">
        <v>-3454</v>
      </c>
      <c r="N57" s="204" t="s">
        <v>40</v>
      </c>
      <c r="O57" s="204" t="s">
        <v>41</v>
      </c>
      <c r="P57" s="202">
        <f t="shared" si="5"/>
        <v>0</v>
      </c>
      <c r="Q57" s="197">
        <f t="shared" si="0"/>
        <v>0</v>
      </c>
      <c r="R57" s="202" t="str">
        <f t="shared" si="1"/>
        <v>NA</v>
      </c>
      <c r="S57" s="202" t="str">
        <f t="shared" si="2"/>
        <v>NA</v>
      </c>
      <c r="T57" s="197" t="str">
        <f t="shared" si="3"/>
        <v>NA</v>
      </c>
      <c r="U57" s="197">
        <f t="shared" si="4"/>
        <v>0</v>
      </c>
      <c r="V57" s="197">
        <f>MIN(IF(SUM(W57,,X57,Z57,AA57,AD57,AC57,AF57,AG57,AJ57,AI57,AL57,AM57,AO57,AP57,AR57,AS57,A57,AY57,AU57,AV57,AW57,AX57,BA57,BB57)=0,0,1)+IF(O57="Smoothing ramp",1,0)+IF(ISNUMBER(W57),1,0)+IF(ISNUMBER(X57),1,0)+IF(ISNUMBER(Z57),1,0)+IF(ISNUMBER(AA57),1,0)+IF(ISNUMBER(AD57),1,0)+IF(ISNUMBER(AC57),1,0)+IF(ISNUMBER(AF57),1,0)+IF(ISNUMBER(AG57),1,0)+IF(ISNUMBER(AI57),1,0)+IF(ISNUMBER(AJ57),1,0)+IF(ISNUMBER(AL57),1,0)+IF(ISNUMBER(AM57),1,0)+IF(ISNUMBER(AO57),1,0)+IF(ISNUMBER(AP57),1,0)+IF(ISNUMBER(#REF!),1,0)+IF(ISNUMBER(AR57),1,0)+IF(ISNUMBER(AS57),1,0)+IF(ISNUMBER(AY57),1,0)+IF(ISNUMBER(AU57),1,0)+IF(ISNUMBER(AV57),1,0)+IF(ISNUMBER(AW57),1,0)+IF(ISNUMBER(AX57),1,0)+IF(ISNUMBER(BA57),1,0)+IF(ISNUMBER(BB57),1,0),1)</f>
        <v>1</v>
      </c>
      <c r="W57" s="200">
        <v>359</v>
      </c>
      <c r="X57" s="197"/>
      <c r="Y57" s="197"/>
      <c r="Z57" s="200">
        <v>170</v>
      </c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</row>
    <row r="58" spans="1:55" customFormat="1" ht="14.1" customHeight="1">
      <c r="A58" s="170"/>
      <c r="B58" s="204">
        <v>20250403</v>
      </c>
      <c r="C58" s="204" t="s">
        <v>39</v>
      </c>
      <c r="D58" s="204">
        <v>230</v>
      </c>
      <c r="E58" s="204">
        <v>7652</v>
      </c>
      <c r="F58" s="204"/>
      <c r="G58" s="204"/>
      <c r="H58" s="204">
        <v>7652</v>
      </c>
      <c r="I58" s="204"/>
      <c r="J58" s="204"/>
      <c r="K58" s="204">
        <v>-3454</v>
      </c>
      <c r="L58" s="204">
        <v>-3454</v>
      </c>
      <c r="M58" s="204">
        <v>-3454</v>
      </c>
      <c r="N58" s="204" t="s">
        <v>40</v>
      </c>
      <c r="O58" s="204" t="s">
        <v>41</v>
      </c>
      <c r="P58" s="202">
        <f t="shared" si="5"/>
        <v>0</v>
      </c>
      <c r="Q58" s="197">
        <f t="shared" si="0"/>
        <v>0</v>
      </c>
      <c r="R58" s="202" t="str">
        <f t="shared" si="1"/>
        <v>NA</v>
      </c>
      <c r="S58" s="202" t="str">
        <f t="shared" si="2"/>
        <v>NA</v>
      </c>
      <c r="T58" s="197" t="str">
        <f t="shared" si="3"/>
        <v>NA</v>
      </c>
      <c r="U58" s="197">
        <f t="shared" si="4"/>
        <v>0</v>
      </c>
      <c r="V58" s="197">
        <f>MIN(IF(SUM(W58,,X58,Z58,AA58,AD58,AC58,AF58,AG58,AJ58,AI58,AL58,AM58,AO58,AP58,AR58,AS58,A58,AY58,AU58,AV58,AW58,AX58,BA58,BB58)=0,0,1)+IF(O58="Smoothing ramp",1,0)+IF(ISNUMBER(W58),1,0)+IF(ISNUMBER(X58),1,0)+IF(ISNUMBER(Z58),1,0)+IF(ISNUMBER(AA58),1,0)+IF(ISNUMBER(AD58),1,0)+IF(ISNUMBER(AC58),1,0)+IF(ISNUMBER(AF58),1,0)+IF(ISNUMBER(AG58),1,0)+IF(ISNUMBER(AI58),1,0)+IF(ISNUMBER(AJ58),1,0)+IF(ISNUMBER(AL58),1,0)+IF(ISNUMBER(AM58),1,0)+IF(ISNUMBER(AO58),1,0)+IF(ISNUMBER(AP58),1,0)+IF(ISNUMBER(#REF!),1,0)+IF(ISNUMBER(AR58),1,0)+IF(ISNUMBER(AS58),1,0)+IF(ISNUMBER(AY58),1,0)+IF(ISNUMBER(AU58),1,0)+IF(ISNUMBER(AV58),1,0)+IF(ISNUMBER(AW58),1,0)+IF(ISNUMBER(AX58),1,0)+IF(ISNUMBER(BA58),1,0)+IF(ISNUMBER(BB58),1,0),1)</f>
        <v>1</v>
      </c>
      <c r="W58" s="200">
        <v>359</v>
      </c>
      <c r="X58" s="197"/>
      <c r="Y58" s="197"/>
      <c r="Z58" s="200">
        <v>170</v>
      </c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</row>
    <row r="59" spans="1:55" customFormat="1" ht="14.1" customHeight="1">
      <c r="A59" s="170"/>
      <c r="B59" s="204">
        <v>20250403</v>
      </c>
      <c r="C59" s="204" t="s">
        <v>39</v>
      </c>
      <c r="D59" s="204">
        <v>330</v>
      </c>
      <c r="E59" s="204">
        <v>7153</v>
      </c>
      <c r="F59" s="204"/>
      <c r="G59" s="204"/>
      <c r="H59" s="204">
        <v>7152</v>
      </c>
      <c r="I59" s="204"/>
      <c r="J59" s="204"/>
      <c r="K59" s="204">
        <v>-2501</v>
      </c>
      <c r="L59" s="204">
        <v>-2501</v>
      </c>
      <c r="M59" s="204">
        <v>-2500</v>
      </c>
      <c r="N59" s="204" t="s">
        <v>40</v>
      </c>
      <c r="O59" s="204" t="s">
        <v>41</v>
      </c>
      <c r="P59" s="202">
        <f t="shared" si="5"/>
        <v>0</v>
      </c>
      <c r="Q59" s="197">
        <f t="shared" si="0"/>
        <v>1</v>
      </c>
      <c r="R59" s="202" t="str">
        <f t="shared" si="1"/>
        <v>NA</v>
      </c>
      <c r="S59" s="202" t="str">
        <f t="shared" si="2"/>
        <v>NA</v>
      </c>
      <c r="T59" s="197" t="str">
        <f t="shared" si="3"/>
        <v>NA</v>
      </c>
      <c r="U59" s="197">
        <f t="shared" si="4"/>
        <v>0</v>
      </c>
      <c r="V59" s="197">
        <f>MIN(IF(SUM(W59,,X59,Z59,AA59,AD59,AC59,AF59,AG59,AJ59,AI59,AL59,AM59,AO59,AP59,AR59,AS59,A59,AY59,AU59,AV59,AW59,AX59,BA59,BB59)=0,0,1)+IF(O59="Smoothing ramp",1,0)+IF(ISNUMBER(W59),1,0)+IF(ISNUMBER(X59),1,0)+IF(ISNUMBER(Z59),1,0)+IF(ISNUMBER(AA59),1,0)+IF(ISNUMBER(AD59),1,0)+IF(ISNUMBER(AC59),1,0)+IF(ISNUMBER(AF59),1,0)+IF(ISNUMBER(AG59),1,0)+IF(ISNUMBER(AI59),1,0)+IF(ISNUMBER(AJ59),1,0)+IF(ISNUMBER(AL59),1,0)+IF(ISNUMBER(AM59),1,0)+IF(ISNUMBER(AO59),1,0)+IF(ISNUMBER(AP59),1,0)+IF(ISNUMBER(#REF!),1,0)+IF(ISNUMBER(AR59),1,0)+IF(ISNUMBER(AS59),1,0)+IF(ISNUMBER(AY59),1,0)+IF(ISNUMBER(AU59),1,0)+IF(ISNUMBER(AV59),1,0)+IF(ISNUMBER(AW59),1,0)+IF(ISNUMBER(AX59),1,0)+IF(ISNUMBER(BA59),1,0)+IF(ISNUMBER(BB59),1,0),1)</f>
        <v>1</v>
      </c>
      <c r="W59" s="200">
        <v>359</v>
      </c>
      <c r="X59" s="197"/>
      <c r="Y59" s="197"/>
      <c r="Z59" s="200">
        <v>170</v>
      </c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</row>
    <row r="60" spans="1:55" customFormat="1" ht="14.1" customHeight="1">
      <c r="A60" s="170"/>
      <c r="B60" s="204">
        <v>20250403</v>
      </c>
      <c r="C60" s="204" t="s">
        <v>39</v>
      </c>
      <c r="D60" s="204">
        <v>430</v>
      </c>
      <c r="E60" s="204">
        <v>7153</v>
      </c>
      <c r="F60" s="204"/>
      <c r="G60" s="204"/>
      <c r="H60" s="204">
        <v>7152</v>
      </c>
      <c r="I60" s="204"/>
      <c r="J60" s="204"/>
      <c r="K60" s="204">
        <v>-2501</v>
      </c>
      <c r="L60" s="204">
        <v>-2501</v>
      </c>
      <c r="M60" s="204">
        <v>-2500</v>
      </c>
      <c r="N60" s="204" t="s">
        <v>40</v>
      </c>
      <c r="O60" s="204" t="s">
        <v>41</v>
      </c>
      <c r="P60" s="202">
        <f t="shared" si="5"/>
        <v>0</v>
      </c>
      <c r="Q60" s="197">
        <f t="shared" si="0"/>
        <v>1</v>
      </c>
      <c r="R60" s="202" t="str">
        <f t="shared" si="1"/>
        <v>NA</v>
      </c>
      <c r="S60" s="202" t="str">
        <f t="shared" si="2"/>
        <v>NA</v>
      </c>
      <c r="T60" s="197" t="str">
        <f t="shared" si="3"/>
        <v>NA</v>
      </c>
      <c r="U60" s="197">
        <f t="shared" si="4"/>
        <v>0</v>
      </c>
      <c r="V60" s="197">
        <f>MIN(IF(SUM(W60,,X60,Z60,AA60,AD60,AC60,AF60,AG60,AJ60,AI60,AL60,AM60,AO60,AP60,AR60,AS60,A60,AY60,AU60,AV60,AW60,AX60,BA60,BB60)=0,0,1)+IF(O60="Smoothing ramp",1,0)+IF(ISNUMBER(W60),1,0)+IF(ISNUMBER(X60),1,0)+IF(ISNUMBER(Z60),1,0)+IF(ISNUMBER(AA60),1,0)+IF(ISNUMBER(AD60),1,0)+IF(ISNUMBER(AC60),1,0)+IF(ISNUMBER(AF60),1,0)+IF(ISNUMBER(AG60),1,0)+IF(ISNUMBER(AI60),1,0)+IF(ISNUMBER(AJ60),1,0)+IF(ISNUMBER(AL60),1,0)+IF(ISNUMBER(AM60),1,0)+IF(ISNUMBER(AO60),1,0)+IF(ISNUMBER(AP60),1,0)+IF(ISNUMBER(#REF!),1,0)+IF(ISNUMBER(AR60),1,0)+IF(ISNUMBER(AS60),1,0)+IF(ISNUMBER(AY60),1,0)+IF(ISNUMBER(AU60),1,0)+IF(ISNUMBER(AV60),1,0)+IF(ISNUMBER(AW60),1,0)+IF(ISNUMBER(AX60),1,0)+IF(ISNUMBER(BA60),1,0)+IF(ISNUMBER(BB60),1,0),1)</f>
        <v>1</v>
      </c>
      <c r="W60" s="200">
        <v>357</v>
      </c>
      <c r="X60" s="197"/>
      <c r="Y60" s="197"/>
      <c r="Z60" s="200">
        <v>170</v>
      </c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</row>
    <row r="61" spans="1:55" customFormat="1" ht="14.1" customHeight="1">
      <c r="A61" s="170"/>
      <c r="B61" s="204">
        <v>20250403</v>
      </c>
      <c r="C61" s="204" t="s">
        <v>39</v>
      </c>
      <c r="D61" s="204">
        <v>530</v>
      </c>
      <c r="E61" s="204">
        <v>7153</v>
      </c>
      <c r="F61" s="204"/>
      <c r="G61" s="204"/>
      <c r="H61" s="204">
        <v>7152</v>
      </c>
      <c r="I61" s="204"/>
      <c r="J61" s="204"/>
      <c r="K61" s="204">
        <v>-2501</v>
      </c>
      <c r="L61" s="204">
        <v>-2501</v>
      </c>
      <c r="M61" s="204">
        <v>-2500</v>
      </c>
      <c r="N61" s="204" t="s">
        <v>40</v>
      </c>
      <c r="O61" s="204" t="s">
        <v>41</v>
      </c>
      <c r="P61" s="202">
        <f t="shared" si="5"/>
        <v>0</v>
      </c>
      <c r="Q61" s="197">
        <f t="shared" si="0"/>
        <v>1</v>
      </c>
      <c r="R61" s="202" t="str">
        <f t="shared" si="1"/>
        <v>NA</v>
      </c>
      <c r="S61" s="202" t="str">
        <f t="shared" si="2"/>
        <v>NA</v>
      </c>
      <c r="T61" s="197" t="str">
        <f t="shared" si="3"/>
        <v>NA</v>
      </c>
      <c r="U61" s="197">
        <f t="shared" si="4"/>
        <v>0</v>
      </c>
      <c r="V61" s="197">
        <f>MIN(IF(SUM(W61,,X61,Z61,AA61,AD61,AC61,AF61,AG61,AJ61,AI61,AL61,AM61,AO61,AP61,AR61,AS61,A61,AY61,AU61,AV61,AW61,AX61,BA61,BB61)=0,0,1)+IF(O61="Smoothing ramp",1,0)+IF(ISNUMBER(W61),1,0)+IF(ISNUMBER(X61),1,0)+IF(ISNUMBER(Z61),1,0)+IF(ISNUMBER(AA61),1,0)+IF(ISNUMBER(AD61),1,0)+IF(ISNUMBER(AC61),1,0)+IF(ISNUMBER(AF61),1,0)+IF(ISNUMBER(AG61),1,0)+IF(ISNUMBER(AI61),1,0)+IF(ISNUMBER(AJ61),1,0)+IF(ISNUMBER(AL61),1,0)+IF(ISNUMBER(AM61),1,0)+IF(ISNUMBER(AO61),1,0)+IF(ISNUMBER(AP61),1,0)+IF(ISNUMBER(#REF!),1,0)+IF(ISNUMBER(AR61),1,0)+IF(ISNUMBER(AS61),1,0)+IF(ISNUMBER(AY61),1,0)+IF(ISNUMBER(AU61),1,0)+IF(ISNUMBER(AV61),1,0)+IF(ISNUMBER(AW61),1,0)+IF(ISNUMBER(AX61),1,0)+IF(ISNUMBER(BA61),1,0)+IF(ISNUMBER(BB61),1,0),1)</f>
        <v>1</v>
      </c>
      <c r="W61" s="200">
        <v>450</v>
      </c>
      <c r="X61" s="197"/>
      <c r="Y61" s="197" t="s">
        <v>42</v>
      </c>
      <c r="Z61" s="200">
        <v>155</v>
      </c>
      <c r="AA61" s="197"/>
      <c r="AB61" s="197" t="s">
        <v>42</v>
      </c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</row>
    <row r="62" spans="1:55" customFormat="1" ht="14.1" customHeight="1">
      <c r="A62" s="170"/>
      <c r="B62" s="204">
        <v>20250403</v>
      </c>
      <c r="C62" s="204" t="s">
        <v>39</v>
      </c>
      <c r="D62" s="204">
        <v>630</v>
      </c>
      <c r="E62" s="204">
        <v>6953</v>
      </c>
      <c r="F62" s="204"/>
      <c r="G62" s="204"/>
      <c r="H62" s="204">
        <v>6952</v>
      </c>
      <c r="I62" s="204"/>
      <c r="J62" s="204"/>
      <c r="K62" s="204">
        <v>-2298</v>
      </c>
      <c r="L62" s="204">
        <v>-2298</v>
      </c>
      <c r="M62" s="204">
        <v>-2297</v>
      </c>
      <c r="N62" s="204" t="s">
        <v>40</v>
      </c>
      <c r="O62" s="204" t="s">
        <v>41</v>
      </c>
      <c r="P62" s="202">
        <f t="shared" si="5"/>
        <v>0</v>
      </c>
      <c r="Q62" s="197">
        <f t="shared" si="0"/>
        <v>1</v>
      </c>
      <c r="R62" s="202" t="str">
        <f t="shared" si="1"/>
        <v>NA</v>
      </c>
      <c r="S62" s="202" t="str">
        <f t="shared" si="2"/>
        <v>NA</v>
      </c>
      <c r="T62" s="197" t="str">
        <f t="shared" si="3"/>
        <v>NA</v>
      </c>
      <c r="U62" s="197">
        <f t="shared" si="4"/>
        <v>0</v>
      </c>
      <c r="V62" s="197">
        <f>MIN(IF(SUM(W62,,X62,Z62,AA62,AD62,AC62,AF62,AG62,AJ62,AI62,AL62,AM62,AO62,AP62,AR62,AS62,A62,AY62,AU62,AV62,AW62,AX62,BA62,BB62)=0,0,1)+IF(O62="Smoothing ramp",1,0)+IF(ISNUMBER(W62),1,0)+IF(ISNUMBER(X62),1,0)+IF(ISNUMBER(Z62),1,0)+IF(ISNUMBER(AA62),1,0)+IF(ISNUMBER(AD62),1,0)+IF(ISNUMBER(AC62),1,0)+IF(ISNUMBER(AF62),1,0)+IF(ISNUMBER(AG62),1,0)+IF(ISNUMBER(AI62),1,0)+IF(ISNUMBER(AJ62),1,0)+IF(ISNUMBER(AL62),1,0)+IF(ISNUMBER(AM62),1,0)+IF(ISNUMBER(AO62),1,0)+IF(ISNUMBER(AP62),1,0)+IF(ISNUMBER(#REF!),1,0)+IF(ISNUMBER(AR62),1,0)+IF(ISNUMBER(AS62),1,0)+IF(ISNUMBER(AY62),1,0)+IF(ISNUMBER(AU62),1,0)+IF(ISNUMBER(AV62),1,0)+IF(ISNUMBER(AW62),1,0)+IF(ISNUMBER(AX62),1,0)+IF(ISNUMBER(BA62),1,0)+IF(ISNUMBER(BB62),1,0),1)</f>
        <v>1</v>
      </c>
      <c r="W62" s="200">
        <v>450</v>
      </c>
      <c r="X62" s="197"/>
      <c r="Y62" s="197" t="s">
        <v>42</v>
      </c>
      <c r="Z62" s="200">
        <v>155</v>
      </c>
      <c r="AA62" s="197"/>
      <c r="AB62" s="197" t="s">
        <v>42</v>
      </c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</row>
    <row r="63" spans="1:55" customFormat="1" ht="14.1" customHeight="1">
      <c r="A63" s="170"/>
      <c r="B63" s="204">
        <v>20250403</v>
      </c>
      <c r="C63" s="204" t="s">
        <v>39</v>
      </c>
      <c r="D63" s="204">
        <v>730</v>
      </c>
      <c r="E63" s="204">
        <v>8542</v>
      </c>
      <c r="F63" s="204"/>
      <c r="G63" s="204"/>
      <c r="H63" s="204">
        <v>8452</v>
      </c>
      <c r="I63" s="204"/>
      <c r="J63" s="204"/>
      <c r="K63" s="204">
        <v>-4394</v>
      </c>
      <c r="L63" s="204">
        <v>-4394</v>
      </c>
      <c r="M63" s="204">
        <v>-4294</v>
      </c>
      <c r="N63" s="204" t="s">
        <v>40</v>
      </c>
      <c r="O63" s="204" t="s">
        <v>41</v>
      </c>
      <c r="P63" s="202">
        <f t="shared" si="5"/>
        <v>0</v>
      </c>
      <c r="Q63" s="197">
        <f t="shared" si="0"/>
        <v>90</v>
      </c>
      <c r="R63" s="202" t="str">
        <f t="shared" si="1"/>
        <v>NA</v>
      </c>
      <c r="S63" s="202" t="str">
        <f t="shared" si="2"/>
        <v>NA</v>
      </c>
      <c r="T63" s="197" t="str">
        <f t="shared" si="3"/>
        <v>NA</v>
      </c>
      <c r="U63" s="197">
        <f t="shared" si="4"/>
        <v>0</v>
      </c>
      <c r="V63" s="197">
        <f>MIN(IF(SUM(W63,,X63,Z63,AA63,AD63,AC63,AF63,AG63,AJ63,AI63,AL63,AM63,AO63,AP63,AR63,AS63,A63,AY63,AU63,AV63,AW63,AX63,BA63,BB63)=0,0,1)+IF(O63="Smoothing ramp",1,0)+IF(ISNUMBER(W63),1,0)+IF(ISNUMBER(X63),1,0)+IF(ISNUMBER(Z63),1,0)+IF(ISNUMBER(AA63),1,0)+IF(ISNUMBER(AD63),1,0)+IF(ISNUMBER(AC63),1,0)+IF(ISNUMBER(AF63),1,0)+IF(ISNUMBER(AG63),1,0)+IF(ISNUMBER(AI63),1,0)+IF(ISNUMBER(AJ63),1,0)+IF(ISNUMBER(AL63),1,0)+IF(ISNUMBER(AM63),1,0)+IF(ISNUMBER(AO63),1,0)+IF(ISNUMBER(AP63),1,0)+IF(ISNUMBER(#REF!),1,0)+IF(ISNUMBER(AR63),1,0)+IF(ISNUMBER(AS63),1,0)+IF(ISNUMBER(AY63),1,0)+IF(ISNUMBER(AU63),1,0)+IF(ISNUMBER(AV63),1,0)+IF(ISNUMBER(AW63),1,0)+IF(ISNUMBER(AX63),1,0)+IF(ISNUMBER(BA63),1,0)+IF(ISNUMBER(BB63),1,0),1)</f>
        <v>1</v>
      </c>
      <c r="W63" s="200">
        <v>400</v>
      </c>
      <c r="X63" s="197"/>
      <c r="Y63" s="197"/>
      <c r="Z63" s="200">
        <v>155</v>
      </c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</row>
    <row r="64" spans="1:55" customFormat="1" ht="14.1" customHeight="1">
      <c r="A64" s="170"/>
      <c r="B64" s="204">
        <v>20250403</v>
      </c>
      <c r="C64" s="204" t="s">
        <v>39</v>
      </c>
      <c r="D64" s="204">
        <v>830</v>
      </c>
      <c r="E64" s="204">
        <v>8542</v>
      </c>
      <c r="F64" s="204"/>
      <c r="G64" s="204"/>
      <c r="H64" s="204">
        <v>8500</v>
      </c>
      <c r="I64" s="204"/>
      <c r="J64" s="204"/>
      <c r="K64" s="204">
        <v>-4394</v>
      </c>
      <c r="L64" s="204">
        <v>-4394</v>
      </c>
      <c r="M64" s="204">
        <v>-4342</v>
      </c>
      <c r="N64" s="204" t="s">
        <v>40</v>
      </c>
      <c r="O64" s="204" t="s">
        <v>41</v>
      </c>
      <c r="P64" s="202">
        <f t="shared" si="5"/>
        <v>0</v>
      </c>
      <c r="Q64" s="197">
        <f t="shared" si="0"/>
        <v>42</v>
      </c>
      <c r="R64" s="202" t="str">
        <f t="shared" si="1"/>
        <v>NA</v>
      </c>
      <c r="S64" s="202" t="str">
        <f t="shared" si="2"/>
        <v>NA</v>
      </c>
      <c r="T64" s="197" t="str">
        <f t="shared" si="3"/>
        <v>NA</v>
      </c>
      <c r="U64" s="197">
        <f t="shared" si="4"/>
        <v>0</v>
      </c>
      <c r="V64" s="197">
        <f>MIN(IF(SUM(W64,,X64,Z64,AA64,AD64,AC64,AF64,AG64,AJ64,AI64,AL64,AM64,AO64,AP64,AR64,AS64,A64,AY64,AU64,AV64,AW64,AX64,BA64,BB64)=0,0,1)+IF(O64="Smoothing ramp",1,0)+IF(ISNUMBER(W64),1,0)+IF(ISNUMBER(X64),1,0)+IF(ISNUMBER(Z64),1,0)+IF(ISNUMBER(AA64),1,0)+IF(ISNUMBER(AD64),1,0)+IF(ISNUMBER(AC64),1,0)+IF(ISNUMBER(AF64),1,0)+IF(ISNUMBER(AG64),1,0)+IF(ISNUMBER(AI64),1,0)+IF(ISNUMBER(AJ64),1,0)+IF(ISNUMBER(AL64),1,0)+IF(ISNUMBER(AM64),1,0)+IF(ISNUMBER(AO64),1,0)+IF(ISNUMBER(AP64),1,0)+IF(ISNUMBER(#REF!),1,0)+IF(ISNUMBER(AR64),1,0)+IF(ISNUMBER(AS64),1,0)+IF(ISNUMBER(AY64),1,0)+IF(ISNUMBER(AU64),1,0)+IF(ISNUMBER(AV64),1,0)+IF(ISNUMBER(AW64),1,0)+IF(ISNUMBER(AX64),1,0)+IF(ISNUMBER(BA64),1,0)+IF(ISNUMBER(BB64),1,0),1)</f>
        <v>1</v>
      </c>
      <c r="W64" s="200">
        <v>400</v>
      </c>
      <c r="X64" s="197"/>
      <c r="Y64" s="197"/>
      <c r="Z64" s="200">
        <v>155</v>
      </c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</row>
    <row r="65" spans="1:55" customFormat="1" ht="14.1" customHeight="1">
      <c r="A65" s="170"/>
      <c r="B65" s="204">
        <v>20250403</v>
      </c>
      <c r="C65" s="204" t="s">
        <v>39</v>
      </c>
      <c r="D65" s="204">
        <v>930</v>
      </c>
      <c r="E65" s="204">
        <v>7046</v>
      </c>
      <c r="F65" s="204"/>
      <c r="G65" s="204"/>
      <c r="H65" s="204">
        <v>7046</v>
      </c>
      <c r="I65" s="204"/>
      <c r="J65" s="204"/>
      <c r="K65" s="204">
        <v>-2722</v>
      </c>
      <c r="L65" s="204">
        <v>-2722</v>
      </c>
      <c r="M65" s="204">
        <v>-2721</v>
      </c>
      <c r="N65" s="204" t="s">
        <v>40</v>
      </c>
      <c r="O65" s="204" t="s">
        <v>41</v>
      </c>
      <c r="P65" s="202">
        <f t="shared" si="5"/>
        <v>0</v>
      </c>
      <c r="Q65" s="197">
        <f t="shared" si="0"/>
        <v>0</v>
      </c>
      <c r="R65" s="202" t="str">
        <f t="shared" si="1"/>
        <v>NA</v>
      </c>
      <c r="S65" s="202" t="str">
        <f t="shared" si="2"/>
        <v>NA</v>
      </c>
      <c r="T65" s="197" t="str">
        <f t="shared" si="3"/>
        <v>NA</v>
      </c>
      <c r="U65" s="197">
        <f t="shared" si="4"/>
        <v>0</v>
      </c>
      <c r="V65" s="197">
        <f>MIN(IF(SUM(W65,,X65,Z65,AA65,AD65,AC65,AF65,AG65,AJ65,AI65,AL65,AM65,AO65,AP65,AR65,AS65,A65,AY65,AU65,AV65,AW65,AX65,BA65,BB65)=0,0,1)+IF(O65="Smoothing ramp",1,0)+IF(ISNUMBER(W65),1,0)+IF(ISNUMBER(X65),1,0)+IF(ISNUMBER(Z65),1,0)+IF(ISNUMBER(AA65),1,0)+IF(ISNUMBER(AD65),1,0)+IF(ISNUMBER(AC65),1,0)+IF(ISNUMBER(AF65),1,0)+IF(ISNUMBER(AG65),1,0)+IF(ISNUMBER(AI65),1,0)+IF(ISNUMBER(AJ65),1,0)+IF(ISNUMBER(AL65),1,0)+IF(ISNUMBER(AM65),1,0)+IF(ISNUMBER(AO65),1,0)+IF(ISNUMBER(AP65),1,0)+IF(ISNUMBER(#REF!),1,0)+IF(ISNUMBER(AR65),1,0)+IF(ISNUMBER(AS65),1,0)+IF(ISNUMBER(AY65),1,0)+IF(ISNUMBER(AU65),1,0)+IF(ISNUMBER(AV65),1,0)+IF(ISNUMBER(AW65),1,0)+IF(ISNUMBER(AX65),1,0)+IF(ISNUMBER(BA65),1,0)+IF(ISNUMBER(BB65),1,0),1)</f>
        <v>1</v>
      </c>
      <c r="W65" s="200">
        <v>400</v>
      </c>
      <c r="X65" s="197"/>
      <c r="Y65" s="197"/>
      <c r="Z65" s="200">
        <v>155</v>
      </c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</row>
    <row r="66" spans="1:55" customFormat="1" ht="14.1" customHeight="1">
      <c r="A66" s="170"/>
      <c r="B66" s="204">
        <v>20250403</v>
      </c>
      <c r="C66" s="204" t="s">
        <v>39</v>
      </c>
      <c r="D66" s="204">
        <v>1030</v>
      </c>
      <c r="E66" s="204">
        <v>7046</v>
      </c>
      <c r="F66" s="204"/>
      <c r="G66" s="204"/>
      <c r="H66" s="204">
        <v>7046</v>
      </c>
      <c r="I66" s="204"/>
      <c r="J66" s="204"/>
      <c r="K66" s="204">
        <v>-2722</v>
      </c>
      <c r="L66" s="204">
        <v>-2722</v>
      </c>
      <c r="M66" s="204">
        <v>-2721</v>
      </c>
      <c r="N66" s="204" t="s">
        <v>40</v>
      </c>
      <c r="O66" s="204" t="s">
        <v>41</v>
      </c>
      <c r="P66" s="202">
        <f t="shared" si="5"/>
        <v>0</v>
      </c>
      <c r="Q66" s="197">
        <f t="shared" si="0"/>
        <v>0</v>
      </c>
      <c r="R66" s="202" t="str">
        <f t="shared" si="1"/>
        <v>NA</v>
      </c>
      <c r="S66" s="202" t="str">
        <f t="shared" si="2"/>
        <v>NA</v>
      </c>
      <c r="T66" s="197" t="str">
        <f t="shared" si="3"/>
        <v>NA</v>
      </c>
      <c r="U66" s="197">
        <f t="shared" si="4"/>
        <v>0</v>
      </c>
      <c r="V66" s="197">
        <f>MIN(IF(SUM(W66,,X66,Z66,AA66,AD66,AC66,AF66,AG66,AJ66,AI66,AL66,AM66,AO66,AP66,AR66,AS66,A66,AY66,AU66,AV66,AW66,AX66,BA66,BB66)=0,0,1)+IF(O66="Smoothing ramp",1,0)+IF(ISNUMBER(W66),1,0)+IF(ISNUMBER(X66),1,0)+IF(ISNUMBER(Z66),1,0)+IF(ISNUMBER(AA66),1,0)+IF(ISNUMBER(AD66),1,0)+IF(ISNUMBER(AC66),1,0)+IF(ISNUMBER(AF66),1,0)+IF(ISNUMBER(AG66),1,0)+IF(ISNUMBER(AI66),1,0)+IF(ISNUMBER(AJ66),1,0)+IF(ISNUMBER(AL66),1,0)+IF(ISNUMBER(AM66),1,0)+IF(ISNUMBER(AO66),1,0)+IF(ISNUMBER(AP66),1,0)+IF(ISNUMBER(#REF!),1,0)+IF(ISNUMBER(AR66),1,0)+IF(ISNUMBER(AS66),1,0)+IF(ISNUMBER(AY66),1,0)+IF(ISNUMBER(AU66),1,0)+IF(ISNUMBER(AV66),1,0)+IF(ISNUMBER(AW66),1,0)+IF(ISNUMBER(AX66),1,0)+IF(ISNUMBER(BA66),1,0)+IF(ISNUMBER(BB66),1,0),1)</f>
        <v>1</v>
      </c>
      <c r="W66" s="200">
        <v>450</v>
      </c>
      <c r="X66" s="197"/>
      <c r="Y66" s="197" t="s">
        <v>42</v>
      </c>
      <c r="Z66" s="200">
        <v>155</v>
      </c>
      <c r="AA66" s="197"/>
      <c r="AB66" s="197" t="s">
        <v>42</v>
      </c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</row>
    <row r="67" spans="1:55" customFormat="1" ht="14.1" customHeight="1">
      <c r="A67" s="170"/>
      <c r="B67" s="204">
        <v>20250403</v>
      </c>
      <c r="C67" s="204" t="s">
        <v>39</v>
      </c>
      <c r="D67" s="204">
        <v>1130</v>
      </c>
      <c r="E67" s="204">
        <v>7046</v>
      </c>
      <c r="F67" s="204"/>
      <c r="G67" s="204"/>
      <c r="H67" s="204">
        <v>7046</v>
      </c>
      <c r="I67" s="204"/>
      <c r="J67" s="204"/>
      <c r="K67" s="204">
        <v>-2722</v>
      </c>
      <c r="L67" s="204">
        <v>-2722</v>
      </c>
      <c r="M67" s="204">
        <v>-2721</v>
      </c>
      <c r="N67" s="204" t="s">
        <v>40</v>
      </c>
      <c r="O67" s="204" t="s">
        <v>41</v>
      </c>
      <c r="P67" s="202">
        <f t="shared" si="5"/>
        <v>0</v>
      </c>
      <c r="Q67" s="197">
        <f t="shared" si="0"/>
        <v>0</v>
      </c>
      <c r="R67" s="202" t="str">
        <f t="shared" si="1"/>
        <v>NA</v>
      </c>
      <c r="S67" s="202" t="str">
        <f t="shared" si="2"/>
        <v>NA</v>
      </c>
      <c r="T67" s="197" t="str">
        <f t="shared" si="3"/>
        <v>NA</v>
      </c>
      <c r="U67" s="197">
        <f t="shared" si="4"/>
        <v>0</v>
      </c>
      <c r="V67" s="197">
        <f>MIN(IF(SUM(W67,,X67,Z67,AA67,AD67,AC67,AF67,AG67,AJ67,AI67,AL67,AM67,AO67,AP67,AR67,AS67,A67,AY67,AU67,AV67,AW67,AX67,BA67,BB67)=0,0,1)+IF(O67="Smoothing ramp",1,0)+IF(ISNUMBER(W67),1,0)+IF(ISNUMBER(X67),1,0)+IF(ISNUMBER(Z67),1,0)+IF(ISNUMBER(AA67),1,0)+IF(ISNUMBER(AD67),1,0)+IF(ISNUMBER(AC67),1,0)+IF(ISNUMBER(AF67),1,0)+IF(ISNUMBER(AG67),1,0)+IF(ISNUMBER(AI67),1,0)+IF(ISNUMBER(AJ67),1,0)+IF(ISNUMBER(AL67),1,0)+IF(ISNUMBER(AM67),1,0)+IF(ISNUMBER(AO67),1,0)+IF(ISNUMBER(AP67),1,0)+IF(ISNUMBER(#REF!),1,0)+IF(ISNUMBER(AR67),1,0)+IF(ISNUMBER(AS67),1,0)+IF(ISNUMBER(AY67),1,0)+IF(ISNUMBER(AU67),1,0)+IF(ISNUMBER(AV67),1,0)+IF(ISNUMBER(AW67),1,0)+IF(ISNUMBER(AX67),1,0)+IF(ISNUMBER(BA67),1,0)+IF(ISNUMBER(BB67),1,0),1)</f>
        <v>1</v>
      </c>
      <c r="W67" s="200">
        <v>450</v>
      </c>
      <c r="X67" s="197"/>
      <c r="Y67" s="197" t="s">
        <v>42</v>
      </c>
      <c r="Z67" s="200">
        <v>155</v>
      </c>
      <c r="AA67" s="197"/>
      <c r="AB67" s="197" t="s">
        <v>42</v>
      </c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</row>
    <row r="68" spans="1:55" customFormat="1" ht="14.1" customHeight="1">
      <c r="A68" s="170"/>
      <c r="B68" s="204">
        <v>20250403</v>
      </c>
      <c r="C68" s="204" t="s">
        <v>39</v>
      </c>
      <c r="D68" s="204">
        <v>1230</v>
      </c>
      <c r="E68" s="204">
        <v>8136</v>
      </c>
      <c r="F68" s="204"/>
      <c r="G68" s="204"/>
      <c r="H68" s="204">
        <v>8119</v>
      </c>
      <c r="I68" s="204"/>
      <c r="J68" s="204"/>
      <c r="K68" s="204">
        <v>-4732</v>
      </c>
      <c r="L68" s="204">
        <v>-4732</v>
      </c>
      <c r="M68" s="204">
        <v>-4721</v>
      </c>
      <c r="N68" s="204" t="s">
        <v>40</v>
      </c>
      <c r="O68" s="204" t="s">
        <v>41</v>
      </c>
      <c r="P68" s="202">
        <f t="shared" si="5"/>
        <v>0</v>
      </c>
      <c r="Q68" s="197">
        <f t="shared" si="0"/>
        <v>17</v>
      </c>
      <c r="R68" s="202" t="str">
        <f t="shared" si="1"/>
        <v>NA</v>
      </c>
      <c r="S68" s="202" t="str">
        <f t="shared" si="2"/>
        <v>NA</v>
      </c>
      <c r="T68" s="197" t="str">
        <f t="shared" si="3"/>
        <v>NA</v>
      </c>
      <c r="U68" s="197">
        <f t="shared" si="4"/>
        <v>0</v>
      </c>
      <c r="V68" s="197">
        <f>MIN(IF(SUM(W68,,X68,Z68,AA68,AD68,AC68,AF68,AG68,AJ68,AI68,AL68,AM68,AO68,AP68,AR68,AS68,A68,AY68,AU68,AV68,AW68,AX68,BA68,BB68)=0,0,1)+IF(O68="Smoothing ramp",1,0)+IF(ISNUMBER(W68),1,0)+IF(ISNUMBER(X68),1,0)+IF(ISNUMBER(Z68),1,0)+IF(ISNUMBER(AA68),1,0)+IF(ISNUMBER(AD68),1,0)+IF(ISNUMBER(AC68),1,0)+IF(ISNUMBER(AF68),1,0)+IF(ISNUMBER(AG68),1,0)+IF(ISNUMBER(AI68),1,0)+IF(ISNUMBER(AJ68),1,0)+IF(ISNUMBER(AL68),1,0)+IF(ISNUMBER(AM68),1,0)+IF(ISNUMBER(AO68),1,0)+IF(ISNUMBER(AP68),1,0)+IF(ISNUMBER(#REF!),1,0)+IF(ISNUMBER(AR68),1,0)+IF(ISNUMBER(AS68),1,0)+IF(ISNUMBER(AY68),1,0)+IF(ISNUMBER(AU68),1,0)+IF(ISNUMBER(AV68),1,0)+IF(ISNUMBER(AW68),1,0)+IF(ISNUMBER(AX68),1,0)+IF(ISNUMBER(BA68),1,0)+IF(ISNUMBER(BB68),1,0),1)</f>
        <v>1</v>
      </c>
      <c r="W68" s="200">
        <v>450</v>
      </c>
      <c r="X68" s="197"/>
      <c r="Y68" s="197" t="s">
        <v>42</v>
      </c>
      <c r="Z68" s="200">
        <v>155</v>
      </c>
      <c r="AA68" s="197"/>
      <c r="AB68" s="197" t="s">
        <v>42</v>
      </c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</row>
    <row r="69" spans="1:55" customFormat="1" ht="14.1" customHeight="1">
      <c r="A69" s="170"/>
      <c r="B69" s="204">
        <v>20250403</v>
      </c>
      <c r="C69" s="204" t="s">
        <v>39</v>
      </c>
      <c r="D69" s="204">
        <v>1330</v>
      </c>
      <c r="E69" s="204">
        <v>8136</v>
      </c>
      <c r="F69" s="204"/>
      <c r="G69" s="204"/>
      <c r="H69" s="204">
        <v>8119</v>
      </c>
      <c r="I69" s="204"/>
      <c r="J69" s="204"/>
      <c r="K69" s="204">
        <v>-4732</v>
      </c>
      <c r="L69" s="204">
        <v>-4732</v>
      </c>
      <c r="M69" s="204">
        <v>-4721</v>
      </c>
      <c r="N69" s="204" t="s">
        <v>40</v>
      </c>
      <c r="O69" s="204" t="s">
        <v>41</v>
      </c>
      <c r="P69" s="202">
        <f t="shared" si="5"/>
        <v>0</v>
      </c>
      <c r="Q69" s="197">
        <f t="shared" si="0"/>
        <v>17</v>
      </c>
      <c r="R69" s="202" t="str">
        <f t="shared" si="1"/>
        <v>NA</v>
      </c>
      <c r="S69" s="202" t="str">
        <f t="shared" si="2"/>
        <v>NA</v>
      </c>
      <c r="T69" s="197" t="str">
        <f t="shared" si="3"/>
        <v>NA</v>
      </c>
      <c r="U69" s="197">
        <f t="shared" si="4"/>
        <v>0</v>
      </c>
      <c r="V69" s="197">
        <f>MIN(IF(SUM(W69,,X69,Z69,AA69,AD69,AC69,AF69,AG69,AJ69,AI69,AL69,AM69,AO69,AP69,AR69,AS69,A69,AY69,AU69,AV69,AW69,AX69,BA69,BB69)=0,0,1)+IF(O69="Smoothing ramp",1,0)+IF(ISNUMBER(W69),1,0)+IF(ISNUMBER(X69),1,0)+IF(ISNUMBER(Z69),1,0)+IF(ISNUMBER(AA69),1,0)+IF(ISNUMBER(AD69),1,0)+IF(ISNUMBER(AC69),1,0)+IF(ISNUMBER(AF69),1,0)+IF(ISNUMBER(AG69),1,0)+IF(ISNUMBER(AI69),1,0)+IF(ISNUMBER(AJ69),1,0)+IF(ISNUMBER(AL69),1,0)+IF(ISNUMBER(AM69),1,0)+IF(ISNUMBER(AO69),1,0)+IF(ISNUMBER(AP69),1,0)+IF(ISNUMBER(#REF!),1,0)+IF(ISNUMBER(AR69),1,0)+IF(ISNUMBER(AS69),1,0)+IF(ISNUMBER(AY69),1,0)+IF(ISNUMBER(AU69),1,0)+IF(ISNUMBER(AV69),1,0)+IF(ISNUMBER(AW69),1,0)+IF(ISNUMBER(AX69),1,0)+IF(ISNUMBER(BA69),1,0)+IF(ISNUMBER(BB69),1,0),1)</f>
        <v>1</v>
      </c>
      <c r="W69" s="200">
        <v>370</v>
      </c>
      <c r="X69" s="197"/>
      <c r="Y69" s="197"/>
      <c r="Z69" s="200">
        <v>155</v>
      </c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</row>
    <row r="70" spans="1:55" customFormat="1" ht="14.1" customHeight="1">
      <c r="A70" s="170"/>
      <c r="B70" s="204">
        <v>20250403</v>
      </c>
      <c r="C70" s="204" t="s">
        <v>39</v>
      </c>
      <c r="D70" s="204">
        <v>1430</v>
      </c>
      <c r="E70" s="204">
        <v>8136</v>
      </c>
      <c r="F70" s="204"/>
      <c r="G70" s="204"/>
      <c r="H70" s="204">
        <v>8057</v>
      </c>
      <c r="I70" s="204"/>
      <c r="J70" s="204"/>
      <c r="K70" s="204">
        <v>-4732</v>
      </c>
      <c r="L70" s="204">
        <v>-4732</v>
      </c>
      <c r="M70" s="204">
        <v>-4658</v>
      </c>
      <c r="N70" s="204" t="s">
        <v>40</v>
      </c>
      <c r="O70" s="204" t="s">
        <v>41</v>
      </c>
      <c r="P70" s="202">
        <f t="shared" si="5"/>
        <v>0</v>
      </c>
      <c r="Q70" s="197">
        <f t="shared" si="0"/>
        <v>79</v>
      </c>
      <c r="R70" s="202" t="str">
        <f t="shared" si="1"/>
        <v>NA</v>
      </c>
      <c r="S70" s="202" t="str">
        <f t="shared" si="2"/>
        <v>NA</v>
      </c>
      <c r="T70" s="197" t="str">
        <f t="shared" si="3"/>
        <v>NA</v>
      </c>
      <c r="U70" s="197">
        <f t="shared" si="4"/>
        <v>0</v>
      </c>
      <c r="V70" s="197">
        <f>MIN(IF(SUM(W70,,X70,Z70,AA70,AD70,AC70,AF70,AG70,AJ70,AI70,AL70,AM70,AO70,AP70,AR70,AS70,A70,AY70,AU70,AV70,AW70,AX70,BA70,BB70)=0,0,1)+IF(O70="Smoothing ramp",1,0)+IF(ISNUMBER(W70),1,0)+IF(ISNUMBER(X70),1,0)+IF(ISNUMBER(Z70),1,0)+IF(ISNUMBER(AA70),1,0)+IF(ISNUMBER(AD70),1,0)+IF(ISNUMBER(AC70),1,0)+IF(ISNUMBER(AF70),1,0)+IF(ISNUMBER(AG70),1,0)+IF(ISNUMBER(AI70),1,0)+IF(ISNUMBER(AJ70),1,0)+IF(ISNUMBER(AL70),1,0)+IF(ISNUMBER(AM70),1,0)+IF(ISNUMBER(AO70),1,0)+IF(ISNUMBER(AP70),1,0)+IF(ISNUMBER(#REF!),1,0)+IF(ISNUMBER(AR70),1,0)+IF(ISNUMBER(AS70),1,0)+IF(ISNUMBER(AY70),1,0)+IF(ISNUMBER(AU70),1,0)+IF(ISNUMBER(AV70),1,0)+IF(ISNUMBER(AW70),1,0)+IF(ISNUMBER(AX70),1,0)+IF(ISNUMBER(BA70),1,0)+IF(ISNUMBER(BB70),1,0),1)</f>
        <v>1</v>
      </c>
      <c r="W70" s="200">
        <v>370</v>
      </c>
      <c r="X70" s="197"/>
      <c r="Y70" s="197"/>
      <c r="Z70" s="200">
        <v>155</v>
      </c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</row>
    <row r="71" spans="1:55" customFormat="1" ht="14.1" customHeight="1">
      <c r="A71" s="170"/>
      <c r="B71" s="204">
        <v>20250403</v>
      </c>
      <c r="C71" s="204" t="s">
        <v>39</v>
      </c>
      <c r="D71" s="204">
        <v>1530</v>
      </c>
      <c r="E71" s="204">
        <v>6557</v>
      </c>
      <c r="F71" s="204"/>
      <c r="G71" s="204"/>
      <c r="H71" s="204">
        <v>6557</v>
      </c>
      <c r="I71" s="204"/>
      <c r="J71" s="204"/>
      <c r="K71" s="204">
        <v>-2978</v>
      </c>
      <c r="L71" s="204">
        <v>-2978</v>
      </c>
      <c r="M71" s="204">
        <v>-2977</v>
      </c>
      <c r="N71" s="204" t="s">
        <v>40</v>
      </c>
      <c r="O71" s="204" t="s">
        <v>41</v>
      </c>
      <c r="P71" s="202">
        <f t="shared" si="5"/>
        <v>0</v>
      </c>
      <c r="Q71" s="197">
        <f t="shared" si="0"/>
        <v>0</v>
      </c>
      <c r="R71" s="202" t="str">
        <f t="shared" si="1"/>
        <v>NA</v>
      </c>
      <c r="S71" s="202" t="str">
        <f t="shared" si="2"/>
        <v>NA</v>
      </c>
      <c r="T71" s="197" t="str">
        <f t="shared" si="3"/>
        <v>NA</v>
      </c>
      <c r="U71" s="197">
        <f t="shared" si="4"/>
        <v>0</v>
      </c>
      <c r="V71" s="197">
        <f>MIN(IF(SUM(W71,,X71,Z71,AA71,AD71,AC71,AF71,AG71,AJ71,AI71,AL71,AM71,AO71,AP71,AR71,AS71,A71,AY71,AU71,AV71,AW71,AX71,BA71,BB71)=0,0,1)+IF(O71="Smoothing ramp",1,0)+IF(ISNUMBER(W71),1,0)+IF(ISNUMBER(X71),1,0)+IF(ISNUMBER(Z71),1,0)+IF(ISNUMBER(AA71),1,0)+IF(ISNUMBER(AD71),1,0)+IF(ISNUMBER(AC71),1,0)+IF(ISNUMBER(AF71),1,0)+IF(ISNUMBER(AG71),1,0)+IF(ISNUMBER(AI71),1,0)+IF(ISNUMBER(AJ71),1,0)+IF(ISNUMBER(AL71),1,0)+IF(ISNUMBER(AM71),1,0)+IF(ISNUMBER(AO71),1,0)+IF(ISNUMBER(AP71),1,0)+IF(ISNUMBER(#REF!),1,0)+IF(ISNUMBER(AR71),1,0)+IF(ISNUMBER(AS71),1,0)+IF(ISNUMBER(AY71),1,0)+IF(ISNUMBER(AU71),1,0)+IF(ISNUMBER(AV71),1,0)+IF(ISNUMBER(AW71),1,0)+IF(ISNUMBER(AX71),1,0)+IF(ISNUMBER(BA71),1,0)+IF(ISNUMBER(BB71),1,0),1)</f>
        <v>1</v>
      </c>
      <c r="W71" s="200">
        <v>382</v>
      </c>
      <c r="X71" s="197"/>
      <c r="Y71" s="197"/>
      <c r="Z71" s="200">
        <v>155</v>
      </c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</row>
    <row r="72" spans="1:55" customFormat="1" ht="14.1" customHeight="1">
      <c r="A72" s="170"/>
      <c r="B72" s="204">
        <v>20250403</v>
      </c>
      <c r="C72" s="204" t="s">
        <v>39</v>
      </c>
      <c r="D72" s="204">
        <v>1630</v>
      </c>
      <c r="E72" s="204">
        <v>6557</v>
      </c>
      <c r="F72" s="204"/>
      <c r="G72" s="204"/>
      <c r="H72" s="204">
        <v>6557</v>
      </c>
      <c r="I72" s="204"/>
      <c r="J72" s="204"/>
      <c r="K72" s="204">
        <v>-2978</v>
      </c>
      <c r="L72" s="204">
        <v>-2978</v>
      </c>
      <c r="M72" s="204">
        <v>-2977</v>
      </c>
      <c r="N72" s="204" t="s">
        <v>40</v>
      </c>
      <c r="O72" s="204" t="s">
        <v>41</v>
      </c>
      <c r="P72" s="202">
        <f t="shared" si="5"/>
        <v>0</v>
      </c>
      <c r="Q72" s="197">
        <f t="shared" si="0"/>
        <v>0</v>
      </c>
      <c r="R72" s="202" t="str">
        <f t="shared" si="1"/>
        <v>NA</v>
      </c>
      <c r="S72" s="202" t="str">
        <f t="shared" si="2"/>
        <v>NA</v>
      </c>
      <c r="T72" s="197" t="str">
        <f t="shared" si="3"/>
        <v>NA</v>
      </c>
      <c r="U72" s="197">
        <f t="shared" si="4"/>
        <v>0</v>
      </c>
      <c r="V72" s="197">
        <f>MIN(IF(SUM(W72,,X72,Z72,AA72,AD72,AC72,AF72,AG72,AJ72,AI72,AL72,AM72,AO72,AP72,AR72,AS72,A72,AY72,AU72,AV72,AW72,AX72,BA72,BB72)=0,0,1)+IF(O72="Smoothing ramp",1,0)+IF(ISNUMBER(W72),1,0)+IF(ISNUMBER(X72),1,0)+IF(ISNUMBER(Z72),1,0)+IF(ISNUMBER(AA72),1,0)+IF(ISNUMBER(AD72),1,0)+IF(ISNUMBER(AC72),1,0)+IF(ISNUMBER(AF72),1,0)+IF(ISNUMBER(AG72),1,0)+IF(ISNUMBER(AI72),1,0)+IF(ISNUMBER(AJ72),1,0)+IF(ISNUMBER(AL72),1,0)+IF(ISNUMBER(AM72),1,0)+IF(ISNUMBER(AO72),1,0)+IF(ISNUMBER(AP72),1,0)+IF(ISNUMBER(#REF!),1,0)+IF(ISNUMBER(AR72),1,0)+IF(ISNUMBER(AS72),1,0)+IF(ISNUMBER(AY72),1,0)+IF(ISNUMBER(AU72),1,0)+IF(ISNUMBER(AV72),1,0)+IF(ISNUMBER(AW72),1,0)+IF(ISNUMBER(AX72),1,0)+IF(ISNUMBER(BA72),1,0)+IF(ISNUMBER(BB72),1,0),1)</f>
        <v>1</v>
      </c>
      <c r="W72" s="200">
        <v>339</v>
      </c>
      <c r="X72" s="197"/>
      <c r="Y72" s="197"/>
      <c r="Z72" s="200">
        <v>155</v>
      </c>
      <c r="AA72" s="197"/>
      <c r="AB72" s="197"/>
      <c r="AC72" s="197"/>
      <c r="AD72" s="197"/>
      <c r="AE72" s="197"/>
      <c r="AF72" s="197"/>
      <c r="AG72" s="197"/>
      <c r="AH72" s="197"/>
      <c r="AI72" s="200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</row>
    <row r="73" spans="1:55" customFormat="1" ht="14.1" customHeight="1">
      <c r="A73" s="170"/>
      <c r="B73" s="204">
        <v>20250403</v>
      </c>
      <c r="C73" s="204" t="s">
        <v>39</v>
      </c>
      <c r="D73" s="204">
        <v>1730</v>
      </c>
      <c r="E73" s="204">
        <v>7857</v>
      </c>
      <c r="F73" s="204"/>
      <c r="G73" s="204"/>
      <c r="H73" s="204">
        <v>7857</v>
      </c>
      <c r="I73" s="204"/>
      <c r="J73" s="204"/>
      <c r="K73" s="204">
        <v>-4237</v>
      </c>
      <c r="L73" s="204">
        <v>-4237</v>
      </c>
      <c r="M73" s="204">
        <v>-4237</v>
      </c>
      <c r="N73" s="204" t="s">
        <v>40</v>
      </c>
      <c r="O73" s="204" t="s">
        <v>41</v>
      </c>
      <c r="P73" s="202">
        <f t="shared" si="5"/>
        <v>0</v>
      </c>
      <c r="Q73" s="197">
        <f t="shared" ref="Q73:Q136" si="6">IF(AND(ISNUMBER(E73),ISNUMBER(H73),ISBLANK(F73)),E73-H73,"NA")</f>
        <v>0</v>
      </c>
      <c r="R73" s="202" t="str">
        <f t="shared" ref="R73:R136" si="7">IF(AND(ISNUMBER(F73),ISNUMBER(I73),ISBLANK(E73)),F73-I73,"NA")</f>
        <v>NA</v>
      </c>
      <c r="S73" s="202" t="str">
        <f t="shared" ref="S73:S136" si="8">IF(AND(ISNUMBER(G73),ISNUMBER(J73),ISBLANK(E73)),G73-J73,"NA")</f>
        <v>NA</v>
      </c>
      <c r="T73" s="197" t="str">
        <f t="shared" ref="T73:T136" si="9">IF(AND(ISNUMBER(R73),ISNUMBER(S73),ISBLANK(E73)),S73+R73,"NA")</f>
        <v>NA</v>
      </c>
      <c r="U73" s="197">
        <f t="shared" ref="U73:U136" si="10">IF(M73&lt;0,0,IF(M73=K73,M73,M73-(L73-M73)))</f>
        <v>0</v>
      </c>
      <c r="V73" s="197">
        <f>MIN(IF(SUM(W73,,X73,Z73,AA73,AD73,AC73,AF73,AG73,AJ73,AI73,AL73,AM73,AO73,AP73,AR73,AS73,A73,AY73,AU73,AV73,AW73,AX73,BA73,BB73)=0,0,1)+IF(O73="Smoothing ramp",1,0)+IF(ISNUMBER(W73),1,0)+IF(ISNUMBER(X73),1,0)+IF(ISNUMBER(Z73),1,0)+IF(ISNUMBER(AA73),1,0)+IF(ISNUMBER(AD73),1,0)+IF(ISNUMBER(AC73),1,0)+IF(ISNUMBER(AF73),1,0)+IF(ISNUMBER(AG73),1,0)+IF(ISNUMBER(AI73),1,0)+IF(ISNUMBER(AJ73),1,0)+IF(ISNUMBER(AL73),1,0)+IF(ISNUMBER(AM73),1,0)+IF(ISNUMBER(AO73),1,0)+IF(ISNUMBER(AP73),1,0)+IF(ISNUMBER(#REF!),1,0)+IF(ISNUMBER(AR73),1,0)+IF(ISNUMBER(AS73),1,0)+IF(ISNUMBER(AY73),1,0)+IF(ISNUMBER(AU73),1,0)+IF(ISNUMBER(AV73),1,0)+IF(ISNUMBER(AW73),1,0)+IF(ISNUMBER(AX73),1,0)+IF(ISNUMBER(BA73),1,0)+IF(ISNUMBER(BB73),1,0),1)</f>
        <v>1</v>
      </c>
      <c r="W73" s="200">
        <v>339</v>
      </c>
      <c r="X73" s="197"/>
      <c r="Y73" s="197"/>
      <c r="Z73" s="200">
        <v>155</v>
      </c>
      <c r="AA73" s="197"/>
      <c r="AB73" s="197"/>
      <c r="AC73" s="197"/>
      <c r="AD73" s="197"/>
      <c r="AE73" s="197"/>
      <c r="AF73" s="197"/>
      <c r="AG73" s="197"/>
      <c r="AH73" s="197"/>
      <c r="AI73" s="200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</row>
    <row r="74" spans="1:55" customFormat="1" ht="14.1" customHeight="1">
      <c r="A74" s="170"/>
      <c r="B74" s="204">
        <v>20250403</v>
      </c>
      <c r="C74" s="204" t="s">
        <v>39</v>
      </c>
      <c r="D74" s="204">
        <v>1830</v>
      </c>
      <c r="E74" s="204"/>
      <c r="F74" s="204">
        <v>6579</v>
      </c>
      <c r="G74" s="204">
        <v>392</v>
      </c>
      <c r="H74" s="204"/>
      <c r="I74" s="204">
        <v>6578</v>
      </c>
      <c r="J74" s="204">
        <v>392</v>
      </c>
      <c r="K74" s="204">
        <v>-1854</v>
      </c>
      <c r="L74" s="204">
        <v>-1854</v>
      </c>
      <c r="M74" s="204">
        <v>0</v>
      </c>
      <c r="N74" s="204" t="s">
        <v>46</v>
      </c>
      <c r="O74" s="204" t="s">
        <v>41</v>
      </c>
      <c r="P74" s="202">
        <f t="shared" ref="P74:P137" si="11">IFERROR(K74-L74,0)</f>
        <v>0</v>
      </c>
      <c r="Q74" s="197" t="str">
        <f t="shared" si="6"/>
        <v>NA</v>
      </c>
      <c r="R74" s="202">
        <f t="shared" si="7"/>
        <v>1</v>
      </c>
      <c r="S74" s="202">
        <f t="shared" si="8"/>
        <v>0</v>
      </c>
      <c r="T74" s="197">
        <f t="shared" si="9"/>
        <v>1</v>
      </c>
      <c r="U74" s="197">
        <f t="shared" si="10"/>
        <v>1854</v>
      </c>
      <c r="V74" s="197">
        <f>MIN(IF(SUM(W74,,X74,Z74,AA74,AD74,AC74,AF74,AG74,AJ74,AI74,AL74,AM74,AO74,AP74,AR74,AS74,A74,AY74,AU74,AV74,AW74,AX74,BA74,BB74)=0,0,1)+IF(O74="Smoothing ramp",1,0)+IF(ISNUMBER(W74),1,0)+IF(ISNUMBER(X74),1,0)+IF(ISNUMBER(Z74),1,0)+IF(ISNUMBER(AA74),1,0)+IF(ISNUMBER(AD74),1,0)+IF(ISNUMBER(AC74),1,0)+IF(ISNUMBER(AF74),1,0)+IF(ISNUMBER(AG74),1,0)+IF(ISNUMBER(AI74),1,0)+IF(ISNUMBER(AJ74),1,0)+IF(ISNUMBER(AL74),1,0)+IF(ISNUMBER(AM74),1,0)+IF(ISNUMBER(AO74),1,0)+IF(ISNUMBER(AP74),1,0)+IF(ISNUMBER(#REF!),1,0)+IF(ISNUMBER(AR74),1,0)+IF(ISNUMBER(AS74),1,0)+IF(ISNUMBER(AY74),1,0)+IF(ISNUMBER(AU74),1,0)+IF(ISNUMBER(AV74),1,0)+IF(ISNUMBER(AW74),1,0)+IF(ISNUMBER(AX74),1,0)+IF(ISNUMBER(BA74),1,0)+IF(ISNUMBER(BB74),1,0),1)</f>
        <v>1</v>
      </c>
      <c r="W74" s="200">
        <v>339</v>
      </c>
      <c r="X74" s="197"/>
      <c r="Y74" s="197"/>
      <c r="Z74" s="200">
        <v>155</v>
      </c>
      <c r="AA74" s="197"/>
      <c r="AB74" s="197"/>
      <c r="AC74" s="197"/>
      <c r="AD74" s="197"/>
      <c r="AE74" s="197"/>
      <c r="AF74" s="197"/>
      <c r="AG74" s="197"/>
      <c r="AH74" s="197"/>
      <c r="AI74" s="200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</row>
    <row r="75" spans="1:55" customFormat="1" ht="14.1" customHeight="1">
      <c r="A75" s="170"/>
      <c r="B75" s="204">
        <v>20250403</v>
      </c>
      <c r="C75" s="204" t="s">
        <v>39</v>
      </c>
      <c r="D75" s="204">
        <v>1930</v>
      </c>
      <c r="E75" s="204"/>
      <c r="F75" s="204">
        <v>6579</v>
      </c>
      <c r="G75" s="204">
        <v>392</v>
      </c>
      <c r="H75" s="204"/>
      <c r="I75" s="204">
        <v>6578</v>
      </c>
      <c r="J75" s="204">
        <v>392</v>
      </c>
      <c r="K75" s="204">
        <v>-1854</v>
      </c>
      <c r="L75" s="204">
        <v>-1854</v>
      </c>
      <c r="M75" s="204">
        <v>0</v>
      </c>
      <c r="N75" s="204" t="s">
        <v>46</v>
      </c>
      <c r="O75" s="204" t="s">
        <v>41</v>
      </c>
      <c r="P75" s="202">
        <f t="shared" si="11"/>
        <v>0</v>
      </c>
      <c r="Q75" s="197" t="str">
        <f t="shared" si="6"/>
        <v>NA</v>
      </c>
      <c r="R75" s="202">
        <f t="shared" si="7"/>
        <v>1</v>
      </c>
      <c r="S75" s="202">
        <f t="shared" si="8"/>
        <v>0</v>
      </c>
      <c r="T75" s="197">
        <f t="shared" si="9"/>
        <v>1</v>
      </c>
      <c r="U75" s="197">
        <f t="shared" si="10"/>
        <v>1854</v>
      </c>
      <c r="V75" s="197">
        <f>MIN(IF(SUM(W75,,X75,Z75,AA75,AD75,AC75,AF75,AG75,AJ75,AI75,AL75,AM75,AO75,AP75,AR75,AS75,A75,AY75,AU75,AV75,AW75,AX75,BA75,BB75)=0,0,1)+IF(O75="Smoothing ramp",1,0)+IF(ISNUMBER(W75),1,0)+IF(ISNUMBER(X75),1,0)+IF(ISNUMBER(Z75),1,0)+IF(ISNUMBER(AA75),1,0)+IF(ISNUMBER(AD75),1,0)+IF(ISNUMBER(AC75),1,0)+IF(ISNUMBER(AF75),1,0)+IF(ISNUMBER(AG75),1,0)+IF(ISNUMBER(AI75),1,0)+IF(ISNUMBER(AJ75),1,0)+IF(ISNUMBER(AL75),1,0)+IF(ISNUMBER(AM75),1,0)+IF(ISNUMBER(AO75),1,0)+IF(ISNUMBER(AP75),1,0)+IF(ISNUMBER(#REF!),1,0)+IF(ISNUMBER(AR75),1,0)+IF(ISNUMBER(AS75),1,0)+IF(ISNUMBER(AY75),1,0)+IF(ISNUMBER(AU75),1,0)+IF(ISNUMBER(AV75),1,0)+IF(ISNUMBER(AW75),1,0)+IF(ISNUMBER(AX75),1,0)+IF(ISNUMBER(BA75),1,0)+IF(ISNUMBER(BB75),1,0),1)</f>
        <v>1</v>
      </c>
      <c r="W75" s="200">
        <v>339</v>
      </c>
      <c r="X75" s="197"/>
      <c r="Y75" s="197"/>
      <c r="Z75" s="200">
        <v>155</v>
      </c>
      <c r="AA75" s="197"/>
      <c r="AB75" s="197"/>
      <c r="AC75" s="197"/>
      <c r="AD75" s="197"/>
      <c r="AE75" s="197"/>
      <c r="AF75" s="197"/>
      <c r="AG75" s="197"/>
      <c r="AH75" s="197"/>
      <c r="AI75" s="200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</row>
    <row r="76" spans="1:55" customFormat="1" ht="14.1" customHeight="1">
      <c r="A76" s="170"/>
      <c r="B76" s="204">
        <v>20250403</v>
      </c>
      <c r="C76" s="204" t="s">
        <v>39</v>
      </c>
      <c r="D76" s="204">
        <v>2030</v>
      </c>
      <c r="E76" s="204"/>
      <c r="F76" s="204">
        <v>6579</v>
      </c>
      <c r="G76" s="204">
        <v>392</v>
      </c>
      <c r="H76" s="204"/>
      <c r="I76" s="204">
        <v>6578</v>
      </c>
      <c r="J76" s="204">
        <v>392</v>
      </c>
      <c r="K76" s="204">
        <v>-1854</v>
      </c>
      <c r="L76" s="204">
        <v>-1854</v>
      </c>
      <c r="M76" s="204">
        <v>0</v>
      </c>
      <c r="N76" s="204" t="s">
        <v>46</v>
      </c>
      <c r="O76" s="204" t="s">
        <v>41</v>
      </c>
      <c r="P76" s="202">
        <f t="shared" si="11"/>
        <v>0</v>
      </c>
      <c r="Q76" s="197" t="str">
        <f t="shared" si="6"/>
        <v>NA</v>
      </c>
      <c r="R76" s="202">
        <f t="shared" si="7"/>
        <v>1</v>
      </c>
      <c r="S76" s="202">
        <f t="shared" si="8"/>
        <v>0</v>
      </c>
      <c r="T76" s="197">
        <f t="shared" si="9"/>
        <v>1</v>
      </c>
      <c r="U76" s="197">
        <f t="shared" si="10"/>
        <v>1854</v>
      </c>
      <c r="V76" s="197">
        <f>MIN(IF(SUM(W76,,X76,Z76,AA76,AD76,AC76,AF76,AG76,AJ76,AI76,AL76,AM76,AO76,AP76,AR76,AS76,A76,AY76,AU76,AV76,AW76,AX76,BA76,BB76)=0,0,1)+IF(O76="Smoothing ramp",1,0)+IF(ISNUMBER(W76),1,0)+IF(ISNUMBER(X76),1,0)+IF(ISNUMBER(Z76),1,0)+IF(ISNUMBER(AA76),1,0)+IF(ISNUMBER(AD76),1,0)+IF(ISNUMBER(AC76),1,0)+IF(ISNUMBER(AF76),1,0)+IF(ISNUMBER(AG76),1,0)+IF(ISNUMBER(AI76),1,0)+IF(ISNUMBER(AJ76),1,0)+IF(ISNUMBER(AL76),1,0)+IF(ISNUMBER(AM76),1,0)+IF(ISNUMBER(AO76),1,0)+IF(ISNUMBER(AP76),1,0)+IF(ISNUMBER(#REF!),1,0)+IF(ISNUMBER(AR76),1,0)+IF(ISNUMBER(AS76),1,0)+IF(ISNUMBER(AY76),1,0)+IF(ISNUMBER(AU76),1,0)+IF(ISNUMBER(AV76),1,0)+IF(ISNUMBER(AW76),1,0)+IF(ISNUMBER(AX76),1,0)+IF(ISNUMBER(BA76),1,0)+IF(ISNUMBER(BB76),1,0),1)</f>
        <v>1</v>
      </c>
      <c r="W76" s="200">
        <v>339</v>
      </c>
      <c r="X76" s="197"/>
      <c r="Y76" s="197"/>
      <c r="Z76" s="200">
        <v>155</v>
      </c>
      <c r="AA76" s="197"/>
      <c r="AB76" s="197"/>
      <c r="AC76" s="197"/>
      <c r="AD76" s="197"/>
      <c r="AE76" s="197"/>
      <c r="AF76" s="197"/>
      <c r="AG76" s="197"/>
      <c r="AH76" s="197"/>
      <c r="AI76" s="200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</row>
    <row r="77" spans="1:55" customFormat="1" ht="14.1" customHeight="1">
      <c r="A77" s="170"/>
      <c r="B77" s="204">
        <v>20250403</v>
      </c>
      <c r="C77" s="204" t="s">
        <v>39</v>
      </c>
      <c r="D77" s="204">
        <v>2130</v>
      </c>
      <c r="E77" s="204">
        <v>7190</v>
      </c>
      <c r="F77" s="204"/>
      <c r="G77" s="204"/>
      <c r="H77" s="204">
        <v>7189</v>
      </c>
      <c r="I77" s="204"/>
      <c r="J77" s="204"/>
      <c r="K77" s="204">
        <v>-2895</v>
      </c>
      <c r="L77" s="204">
        <v>-2895</v>
      </c>
      <c r="M77" s="204">
        <v>-2895</v>
      </c>
      <c r="N77" s="204" t="s">
        <v>47</v>
      </c>
      <c r="O77" s="204" t="s">
        <v>41</v>
      </c>
      <c r="P77" s="202">
        <f t="shared" si="11"/>
        <v>0</v>
      </c>
      <c r="Q77" s="197">
        <f t="shared" si="6"/>
        <v>1</v>
      </c>
      <c r="R77" s="202" t="str">
        <f t="shared" si="7"/>
        <v>NA</v>
      </c>
      <c r="S77" s="202" t="str">
        <f t="shared" si="8"/>
        <v>NA</v>
      </c>
      <c r="T77" s="197" t="str">
        <f t="shared" si="9"/>
        <v>NA</v>
      </c>
      <c r="U77" s="197">
        <f t="shared" si="10"/>
        <v>0</v>
      </c>
      <c r="V77" s="197">
        <f>MIN(IF(SUM(W77,,X77,Z77,AA77,AD77,AC77,AF77,AG77,AJ77,AI77,AL77,AM77,AO77,AP77,AR77,AS77,A77,AY77,AU77,AV77,AW77,AX77,BA77,BB77)=0,0,1)+IF(O77="Smoothing ramp",1,0)+IF(ISNUMBER(W77),1,0)+IF(ISNUMBER(X77),1,0)+IF(ISNUMBER(Z77),1,0)+IF(ISNUMBER(AA77),1,0)+IF(ISNUMBER(AD77),1,0)+IF(ISNUMBER(AC77),1,0)+IF(ISNUMBER(AF77),1,0)+IF(ISNUMBER(AG77),1,0)+IF(ISNUMBER(AI77),1,0)+IF(ISNUMBER(AJ77),1,0)+IF(ISNUMBER(AL77),1,0)+IF(ISNUMBER(AM77),1,0)+IF(ISNUMBER(AO77),1,0)+IF(ISNUMBER(AP77),1,0)+IF(ISNUMBER(#REF!),1,0)+IF(ISNUMBER(AR77),1,0)+IF(ISNUMBER(AS77),1,0)+IF(ISNUMBER(AY77),1,0)+IF(ISNUMBER(AU77),1,0)+IF(ISNUMBER(AV77),1,0)+IF(ISNUMBER(AW77),1,0)+IF(ISNUMBER(AX77),1,0)+IF(ISNUMBER(BA77),1,0)+IF(ISNUMBER(BB77),1,0),1)</f>
        <v>1</v>
      </c>
      <c r="W77" s="200">
        <v>317</v>
      </c>
      <c r="X77" s="197"/>
      <c r="Y77" s="197"/>
      <c r="Z77" s="200">
        <v>170</v>
      </c>
      <c r="AA77" s="197"/>
      <c r="AB77" s="197"/>
      <c r="AC77" s="197"/>
      <c r="AD77" s="197"/>
      <c r="AE77" s="197"/>
      <c r="AF77" s="197"/>
      <c r="AG77" s="197"/>
      <c r="AH77" s="197"/>
      <c r="AI77" s="200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</row>
    <row r="78" spans="1:55" customFormat="1" ht="14.1" hidden="1" customHeight="1">
      <c r="A78" s="170"/>
      <c r="B78" s="204">
        <v>20250403</v>
      </c>
      <c r="C78" s="204" t="s">
        <v>39</v>
      </c>
      <c r="D78" s="204">
        <v>2230</v>
      </c>
      <c r="E78" s="204">
        <v>7190</v>
      </c>
      <c r="F78" s="204"/>
      <c r="G78" s="204"/>
      <c r="H78" s="204">
        <v>7189</v>
      </c>
      <c r="I78" s="204"/>
      <c r="J78" s="204"/>
      <c r="K78" s="204">
        <v>-2895</v>
      </c>
      <c r="L78" s="204">
        <v>-2895</v>
      </c>
      <c r="M78" s="204">
        <v>-2895</v>
      </c>
      <c r="N78" s="204" t="s">
        <v>47</v>
      </c>
      <c r="O78" s="204" t="s">
        <v>41</v>
      </c>
      <c r="P78" s="202">
        <f t="shared" si="11"/>
        <v>0</v>
      </c>
      <c r="Q78" s="197">
        <f t="shared" si="6"/>
        <v>1</v>
      </c>
      <c r="R78" s="202" t="str">
        <f t="shared" si="7"/>
        <v>NA</v>
      </c>
      <c r="S78" s="202" t="str">
        <f t="shared" si="8"/>
        <v>NA</v>
      </c>
      <c r="T78" s="197" t="str">
        <f t="shared" si="9"/>
        <v>NA</v>
      </c>
      <c r="U78" s="197">
        <f t="shared" si="10"/>
        <v>0</v>
      </c>
      <c r="V78" s="197">
        <f>MIN(IF(SUM(W78,,X78,Z78,AA78,AD78,AC78,AF78,AG78,AJ78,AI78,AL78,AM78,AO78,AP78,AR78,AS78,A78,AY78,AU78,AV78,AW78,AX78,BA78,BB78)=0,0,1)+IF(O78="Smoothing ramp",1,0)+IF(ISNUMBER(W78),1,0)+IF(ISNUMBER(X78),1,0)+IF(ISNUMBER(Z78),1,0)+IF(ISNUMBER(AA78),1,0)+IF(ISNUMBER(AD78),1,0)+IF(ISNUMBER(AC78),1,0)+IF(ISNUMBER(AF78),1,0)+IF(ISNUMBER(AG78),1,0)+IF(ISNUMBER(AI78),1,0)+IF(ISNUMBER(AJ78),1,0)+IF(ISNUMBER(AL78),1,0)+IF(ISNUMBER(AM78),1,0)+IF(ISNUMBER(AO78),1,0)+IF(ISNUMBER(AP78),1,0)+IF(ISNUMBER(#REF!),1,0)+IF(ISNUMBER(AR78),1,0)+IF(ISNUMBER(AS78),1,0)+IF(ISNUMBER(AY78),1,0)+IF(ISNUMBER(AU78),1,0)+IF(ISNUMBER(AV78),1,0)+IF(ISNUMBER(AW78),1,0)+IF(ISNUMBER(AX78),1,0)+IF(ISNUMBER(BA78),1,0)+IF(ISNUMBER(BB78),1,0),1)</f>
        <v>0</v>
      </c>
      <c r="W78" s="200"/>
      <c r="X78" s="197"/>
      <c r="Y78" s="197"/>
      <c r="Z78" s="200"/>
      <c r="AA78" s="197"/>
      <c r="AB78" s="197"/>
      <c r="AC78" s="197"/>
      <c r="AD78" s="197"/>
      <c r="AE78" s="197"/>
      <c r="AF78" s="197"/>
      <c r="AG78" s="197"/>
      <c r="AH78" s="197"/>
      <c r="AI78" s="200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</row>
    <row r="79" spans="1:55" customFormat="1" ht="14.1" hidden="1" customHeight="1">
      <c r="A79" s="170"/>
      <c r="B79" s="204">
        <v>20250403</v>
      </c>
      <c r="C79" s="204" t="s">
        <v>39</v>
      </c>
      <c r="D79" s="204">
        <v>2330</v>
      </c>
      <c r="E79" s="204">
        <v>6380</v>
      </c>
      <c r="F79" s="204"/>
      <c r="G79" s="204"/>
      <c r="H79" s="204">
        <v>6379</v>
      </c>
      <c r="I79" s="204"/>
      <c r="J79" s="204"/>
      <c r="K79" s="204">
        <v>-2271</v>
      </c>
      <c r="L79" s="204">
        <v>-2271</v>
      </c>
      <c r="M79" s="204">
        <v>-2271</v>
      </c>
      <c r="N79" s="204" t="s">
        <v>47</v>
      </c>
      <c r="O79" s="204" t="s">
        <v>41</v>
      </c>
      <c r="P79" s="202">
        <f t="shared" si="11"/>
        <v>0</v>
      </c>
      <c r="Q79" s="197">
        <f t="shared" si="6"/>
        <v>1</v>
      </c>
      <c r="R79" s="202" t="str">
        <f t="shared" si="7"/>
        <v>NA</v>
      </c>
      <c r="S79" s="202" t="str">
        <f t="shared" si="8"/>
        <v>NA</v>
      </c>
      <c r="T79" s="197" t="str">
        <f t="shared" si="9"/>
        <v>NA</v>
      </c>
      <c r="U79" s="197">
        <f t="shared" si="10"/>
        <v>0</v>
      </c>
      <c r="V79" s="197">
        <f>MIN(IF(SUM(W79,,X79,Z79,AA79,AD79,AC79,AF79,AG79,AJ79,AI79,AL79,AM79,AO79,AP79,AR79,AS79,A79,AY79,AU79,AV79,AW79,AX79,BA79,BB79)=0,0,1)+IF(O79="Smoothing ramp",1,0)+IF(ISNUMBER(W79),1,0)+IF(ISNUMBER(X79),1,0)+IF(ISNUMBER(Z79),1,0)+IF(ISNUMBER(AA79),1,0)+IF(ISNUMBER(AD79),1,0)+IF(ISNUMBER(AC79),1,0)+IF(ISNUMBER(AF79),1,0)+IF(ISNUMBER(AG79),1,0)+IF(ISNUMBER(AI79),1,0)+IF(ISNUMBER(AJ79),1,0)+IF(ISNUMBER(AL79),1,0)+IF(ISNUMBER(AM79),1,0)+IF(ISNUMBER(AO79),1,0)+IF(ISNUMBER(AP79),1,0)+IF(ISNUMBER(#REF!),1,0)+IF(ISNUMBER(AR79),1,0)+IF(ISNUMBER(AS79),1,0)+IF(ISNUMBER(AY79),1,0)+IF(ISNUMBER(AU79),1,0)+IF(ISNUMBER(AV79),1,0)+IF(ISNUMBER(AW79),1,0)+IF(ISNUMBER(AX79),1,0)+IF(ISNUMBER(BA79),1,0)+IF(ISNUMBER(BB79),1,0),1)</f>
        <v>0</v>
      </c>
      <c r="W79" s="200"/>
      <c r="X79" s="197"/>
      <c r="Y79" s="197"/>
      <c r="Z79" s="200"/>
      <c r="AA79" s="197"/>
      <c r="AB79" s="197"/>
      <c r="AC79" s="197"/>
      <c r="AD79" s="197"/>
      <c r="AE79" s="197"/>
      <c r="AF79" s="197"/>
      <c r="AG79" s="197"/>
      <c r="AH79" s="197"/>
      <c r="AI79" s="200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</row>
    <row r="80" spans="1:55" customFormat="1" ht="14.1" customHeight="1">
      <c r="A80" s="170"/>
      <c r="B80" s="204">
        <v>20250404</v>
      </c>
      <c r="C80" s="204" t="s">
        <v>39</v>
      </c>
      <c r="D80" s="204">
        <v>30</v>
      </c>
      <c r="E80" s="204">
        <v>7025</v>
      </c>
      <c r="F80" s="204"/>
      <c r="G80" s="204"/>
      <c r="H80" s="204">
        <v>7006</v>
      </c>
      <c r="I80" s="204"/>
      <c r="J80" s="204"/>
      <c r="K80" s="204">
        <v>1910</v>
      </c>
      <c r="L80" s="204">
        <v>196</v>
      </c>
      <c r="M80" s="204">
        <v>1733</v>
      </c>
      <c r="N80" s="204" t="s">
        <v>44</v>
      </c>
      <c r="O80" s="204" t="s">
        <v>45</v>
      </c>
      <c r="P80" s="202">
        <f t="shared" si="11"/>
        <v>1714</v>
      </c>
      <c r="Q80" s="197">
        <f t="shared" si="6"/>
        <v>19</v>
      </c>
      <c r="R80" s="202" t="str">
        <f t="shared" si="7"/>
        <v>NA</v>
      </c>
      <c r="S80" s="202" t="str">
        <f t="shared" si="8"/>
        <v>NA</v>
      </c>
      <c r="T80" s="197" t="str">
        <f t="shared" si="9"/>
        <v>NA</v>
      </c>
      <c r="U80" s="197">
        <f t="shared" si="10"/>
        <v>3270</v>
      </c>
      <c r="V80" s="197">
        <f>MIN(IF(SUM(W80,,X80,Z80,AA80,AD80,AC80,AF80,AG80,AJ80,AI80,AL80,AM80,AO80,AP80,AR80,AS80,A80,AY80,AU80,AV80,AW80,AX80,BA80,BB80)=0,0,1)+IF(O80="Smoothing ramp",1,0)+IF(ISNUMBER(W80),1,0)+IF(ISNUMBER(X80),1,0)+IF(ISNUMBER(Z80),1,0)+IF(ISNUMBER(AA80),1,0)+IF(ISNUMBER(AD80),1,0)+IF(ISNUMBER(AC80),1,0)+IF(ISNUMBER(AF80),1,0)+IF(ISNUMBER(AG80),1,0)+IF(ISNUMBER(AI80),1,0)+IF(ISNUMBER(AJ80),1,0)+IF(ISNUMBER(AL80),1,0)+IF(ISNUMBER(AM80),1,0)+IF(ISNUMBER(AO80),1,0)+IF(ISNUMBER(AP80),1,0)+IF(ISNUMBER(#REF!),1,0)+IF(ISNUMBER(AR80),1,0)+IF(ISNUMBER(AS80),1,0)+IF(ISNUMBER(AY80),1,0)+IF(ISNUMBER(AU80),1,0)+IF(ISNUMBER(AV80),1,0)+IF(ISNUMBER(AW80),1,0)+IF(ISNUMBER(AX80),1,0)+IF(ISNUMBER(BA80),1,0)+IF(ISNUMBER(BB80),1,0),1)</f>
        <v>1</v>
      </c>
      <c r="W80" s="200"/>
      <c r="X80" s="197"/>
      <c r="Y80" s="197"/>
      <c r="Z80" s="200"/>
      <c r="AA80" s="197"/>
      <c r="AB80" s="197"/>
      <c r="AC80" s="197"/>
      <c r="AD80" s="205">
        <v>6756</v>
      </c>
      <c r="AE80" s="205" t="s">
        <v>48</v>
      </c>
      <c r="AF80" s="197"/>
      <c r="AG80" s="197"/>
      <c r="AH80" s="197"/>
      <c r="AI80" s="200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</row>
    <row r="81" spans="1:55" customFormat="1" ht="14.1" customHeight="1">
      <c r="A81" s="170"/>
      <c r="B81" s="204">
        <v>20250404</v>
      </c>
      <c r="C81" s="204" t="s">
        <v>39</v>
      </c>
      <c r="D81" s="204">
        <v>130</v>
      </c>
      <c r="E81" s="204">
        <v>7025</v>
      </c>
      <c r="F81" s="204"/>
      <c r="G81" s="204"/>
      <c r="H81" s="204">
        <v>7006</v>
      </c>
      <c r="I81" s="204"/>
      <c r="J81" s="204"/>
      <c r="K81" s="204">
        <v>1910</v>
      </c>
      <c r="L81" s="204">
        <v>196</v>
      </c>
      <c r="M81" s="204">
        <v>1733</v>
      </c>
      <c r="N81" s="204" t="s">
        <v>44</v>
      </c>
      <c r="O81" s="204" t="s">
        <v>45</v>
      </c>
      <c r="P81" s="202">
        <f t="shared" si="11"/>
        <v>1714</v>
      </c>
      <c r="Q81" s="197">
        <f t="shared" si="6"/>
        <v>19</v>
      </c>
      <c r="R81" s="202" t="str">
        <f t="shared" si="7"/>
        <v>NA</v>
      </c>
      <c r="S81" s="202" t="str">
        <f t="shared" si="8"/>
        <v>NA</v>
      </c>
      <c r="T81" s="197" t="str">
        <f t="shared" si="9"/>
        <v>NA</v>
      </c>
      <c r="U81" s="197">
        <f t="shared" si="10"/>
        <v>3270</v>
      </c>
      <c r="V81" s="197">
        <f>MIN(IF(SUM(W81,,X81,Z81,AA81,AD81,AC81,AF81,AG81,AJ81,AI81,AL81,AM81,AO81,AP81,AR81,AS81,A81,AY81,AU81,AV81,AW81,AX81,BA81,BB81)=0,0,1)+IF(O81="Smoothing ramp",1,0)+IF(ISNUMBER(W81),1,0)+IF(ISNUMBER(X81),1,0)+IF(ISNUMBER(Z81),1,0)+IF(ISNUMBER(AA81),1,0)+IF(ISNUMBER(AD81),1,0)+IF(ISNUMBER(AC81),1,0)+IF(ISNUMBER(AF81),1,0)+IF(ISNUMBER(AG81),1,0)+IF(ISNUMBER(AI81),1,0)+IF(ISNUMBER(AJ81),1,0)+IF(ISNUMBER(AL81),1,0)+IF(ISNUMBER(AM81),1,0)+IF(ISNUMBER(AO81),1,0)+IF(ISNUMBER(AP81),1,0)+IF(ISNUMBER(#REF!),1,0)+IF(ISNUMBER(AR81),1,0)+IF(ISNUMBER(AS81),1,0)+IF(ISNUMBER(AY81),1,0)+IF(ISNUMBER(AU81),1,0)+IF(ISNUMBER(AV81),1,0)+IF(ISNUMBER(AW81),1,0)+IF(ISNUMBER(AX81),1,0)+IF(ISNUMBER(BA81),1,0)+IF(ISNUMBER(BB81),1,0),1)</f>
        <v>1</v>
      </c>
      <c r="W81" s="200"/>
      <c r="X81" s="197"/>
      <c r="Y81" s="197"/>
      <c r="Z81" s="200"/>
      <c r="AA81" s="197"/>
      <c r="AB81" s="197"/>
      <c r="AC81" s="197"/>
      <c r="AD81" s="205">
        <v>6756</v>
      </c>
      <c r="AE81" s="205" t="s">
        <v>48</v>
      </c>
      <c r="AF81" s="197"/>
      <c r="AG81" s="197"/>
      <c r="AH81" s="197"/>
      <c r="AI81" s="200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</row>
    <row r="82" spans="1:55" customFormat="1" ht="14.1" customHeight="1">
      <c r="A82" s="170"/>
      <c r="B82" s="204">
        <v>20250404</v>
      </c>
      <c r="C82" s="204" t="s">
        <v>39</v>
      </c>
      <c r="D82" s="204">
        <v>230</v>
      </c>
      <c r="E82" s="204">
        <v>7025</v>
      </c>
      <c r="F82" s="204"/>
      <c r="G82" s="204"/>
      <c r="H82" s="204">
        <v>7006</v>
      </c>
      <c r="I82" s="204"/>
      <c r="J82" s="204"/>
      <c r="K82" s="204">
        <v>1910</v>
      </c>
      <c r="L82" s="204">
        <v>196</v>
      </c>
      <c r="M82" s="204">
        <v>1733</v>
      </c>
      <c r="N82" s="204" t="s">
        <v>44</v>
      </c>
      <c r="O82" s="204" t="s">
        <v>45</v>
      </c>
      <c r="P82" s="202">
        <f t="shared" si="11"/>
        <v>1714</v>
      </c>
      <c r="Q82" s="197">
        <f t="shared" si="6"/>
        <v>19</v>
      </c>
      <c r="R82" s="202" t="str">
        <f t="shared" si="7"/>
        <v>NA</v>
      </c>
      <c r="S82" s="202" t="str">
        <f t="shared" si="8"/>
        <v>NA</v>
      </c>
      <c r="T82" s="197" t="str">
        <f t="shared" si="9"/>
        <v>NA</v>
      </c>
      <c r="U82" s="197">
        <f t="shared" si="10"/>
        <v>3270</v>
      </c>
      <c r="V82" s="197">
        <f>MIN(IF(SUM(W82,,X82,Z82,AA82,AD82,AC82,AF82,AG82,AJ82,AI82,AL82,AM82,AO82,AP82,AR82,AS82,A82,AY82,AU82,AV82,AW82,AX82,BA82,BB82)=0,0,1)+IF(O82="Smoothing ramp",1,0)+IF(ISNUMBER(W82),1,0)+IF(ISNUMBER(X82),1,0)+IF(ISNUMBER(Z82),1,0)+IF(ISNUMBER(AA82),1,0)+IF(ISNUMBER(AD82),1,0)+IF(ISNUMBER(AC82),1,0)+IF(ISNUMBER(AF82),1,0)+IF(ISNUMBER(AG82),1,0)+IF(ISNUMBER(AI82),1,0)+IF(ISNUMBER(AJ82),1,0)+IF(ISNUMBER(AL82),1,0)+IF(ISNUMBER(AM82),1,0)+IF(ISNUMBER(AO82),1,0)+IF(ISNUMBER(AP82),1,0)+IF(ISNUMBER(#REF!),1,0)+IF(ISNUMBER(AR82),1,0)+IF(ISNUMBER(AS82),1,0)+IF(ISNUMBER(AY82),1,0)+IF(ISNUMBER(AU82),1,0)+IF(ISNUMBER(AV82),1,0)+IF(ISNUMBER(AW82),1,0)+IF(ISNUMBER(AX82),1,0)+IF(ISNUMBER(BA82),1,0)+IF(ISNUMBER(BB82),1,0),1)</f>
        <v>1</v>
      </c>
      <c r="W82" s="200"/>
      <c r="X82" s="197"/>
      <c r="Y82" s="197"/>
      <c r="Z82" s="200"/>
      <c r="AA82" s="197"/>
      <c r="AB82" s="197"/>
      <c r="AC82" s="197"/>
      <c r="AD82" s="205">
        <v>6756</v>
      </c>
      <c r="AE82" s="205" t="s">
        <v>48</v>
      </c>
      <c r="AF82" s="197"/>
      <c r="AG82" s="197"/>
      <c r="AH82" s="197"/>
      <c r="AI82" s="200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</row>
    <row r="83" spans="1:55" customFormat="1" ht="14.1" customHeight="1">
      <c r="A83" s="170"/>
      <c r="B83" s="204">
        <v>20250404</v>
      </c>
      <c r="C83" s="204" t="s">
        <v>39</v>
      </c>
      <c r="D83" s="204">
        <v>330</v>
      </c>
      <c r="E83" s="204">
        <v>6699</v>
      </c>
      <c r="F83" s="204"/>
      <c r="G83" s="204"/>
      <c r="H83" s="204">
        <v>6687</v>
      </c>
      <c r="I83" s="204"/>
      <c r="J83" s="204"/>
      <c r="K83" s="204">
        <v>3428</v>
      </c>
      <c r="L83" s="204">
        <v>219</v>
      </c>
      <c r="M83" s="204">
        <v>3221</v>
      </c>
      <c r="N83" s="204" t="s">
        <v>44</v>
      </c>
      <c r="O83" s="204" t="s">
        <v>45</v>
      </c>
      <c r="P83" s="202">
        <f t="shared" si="11"/>
        <v>3209</v>
      </c>
      <c r="Q83" s="197">
        <f t="shared" si="6"/>
        <v>12</v>
      </c>
      <c r="R83" s="202" t="str">
        <f t="shared" si="7"/>
        <v>NA</v>
      </c>
      <c r="S83" s="202" t="str">
        <f t="shared" si="8"/>
        <v>NA</v>
      </c>
      <c r="T83" s="197" t="str">
        <f t="shared" si="9"/>
        <v>NA</v>
      </c>
      <c r="U83" s="197">
        <f t="shared" si="10"/>
        <v>6223</v>
      </c>
      <c r="V83" s="197">
        <f>MIN(IF(SUM(W83,,X83,Z83,AA83,AD83,AC83,AF83,AG83,AJ83,AI83,AL83,AM83,AO83,AP83,AR83,AS83,A83,AY83,AU83,AV83,AW83,AX83,BA83,BB83)=0,0,1)+IF(O83="Smoothing ramp",1,0)+IF(ISNUMBER(W83),1,0)+IF(ISNUMBER(X83),1,0)+IF(ISNUMBER(Z83),1,0)+IF(ISNUMBER(AA83),1,0)+IF(ISNUMBER(AD83),1,0)+IF(ISNUMBER(AC83),1,0)+IF(ISNUMBER(AF83),1,0)+IF(ISNUMBER(AG83),1,0)+IF(ISNUMBER(AI83),1,0)+IF(ISNUMBER(AJ83),1,0)+IF(ISNUMBER(AL83),1,0)+IF(ISNUMBER(AM83),1,0)+IF(ISNUMBER(AO83),1,0)+IF(ISNUMBER(AP83),1,0)+IF(ISNUMBER(#REF!),1,0)+IF(ISNUMBER(AR83),1,0)+IF(ISNUMBER(AS83),1,0)+IF(ISNUMBER(AY83),1,0)+IF(ISNUMBER(AU83),1,0)+IF(ISNUMBER(AV83),1,0)+IF(ISNUMBER(AW83),1,0)+IF(ISNUMBER(AX83),1,0)+IF(ISNUMBER(BA83),1,0)+IF(ISNUMBER(BB83),1,0),1)</f>
        <v>1</v>
      </c>
      <c r="W83" s="200"/>
      <c r="X83" s="197"/>
      <c r="Y83" s="197"/>
      <c r="Z83" s="200"/>
      <c r="AA83" s="197"/>
      <c r="AB83" s="197"/>
      <c r="AC83" s="197"/>
      <c r="AD83" s="205">
        <v>6437</v>
      </c>
      <c r="AE83" s="205" t="s">
        <v>48</v>
      </c>
      <c r="AF83" s="197"/>
      <c r="AG83" s="197"/>
      <c r="AH83" s="197"/>
      <c r="AI83" s="200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</row>
    <row r="84" spans="1:55" customFormat="1" ht="14.1" customHeight="1">
      <c r="A84" s="170"/>
      <c r="B84" s="204">
        <v>20250404</v>
      </c>
      <c r="C84" s="204" t="s">
        <v>39</v>
      </c>
      <c r="D84" s="204">
        <v>430</v>
      </c>
      <c r="E84" s="204">
        <v>6699</v>
      </c>
      <c r="F84" s="204"/>
      <c r="G84" s="204"/>
      <c r="H84" s="204">
        <v>6687</v>
      </c>
      <c r="I84" s="204"/>
      <c r="J84" s="204"/>
      <c r="K84" s="204">
        <v>3428</v>
      </c>
      <c r="L84" s="204">
        <v>219</v>
      </c>
      <c r="M84" s="204">
        <v>3221</v>
      </c>
      <c r="N84" s="204" t="s">
        <v>44</v>
      </c>
      <c r="O84" s="204" t="s">
        <v>45</v>
      </c>
      <c r="P84" s="202">
        <f t="shared" si="11"/>
        <v>3209</v>
      </c>
      <c r="Q84" s="197">
        <f t="shared" si="6"/>
        <v>12</v>
      </c>
      <c r="R84" s="202" t="str">
        <f t="shared" si="7"/>
        <v>NA</v>
      </c>
      <c r="S84" s="202" t="str">
        <f t="shared" si="8"/>
        <v>NA</v>
      </c>
      <c r="T84" s="197" t="str">
        <f t="shared" si="9"/>
        <v>NA</v>
      </c>
      <c r="U84" s="197">
        <f t="shared" si="10"/>
        <v>6223</v>
      </c>
      <c r="V84" s="197">
        <f>MIN(IF(SUM(W84,,X84,Z84,AA84,AD84,AC84,AF84,AG84,AJ84,AI84,AL84,AM84,AO84,AP84,AR84,AS84,A84,AY84,AU84,AV84,AW84,AX84,BA84,BB84)=0,0,1)+IF(O84="Smoothing ramp",1,0)+IF(ISNUMBER(W84),1,0)+IF(ISNUMBER(X84),1,0)+IF(ISNUMBER(Z84),1,0)+IF(ISNUMBER(AA84),1,0)+IF(ISNUMBER(AD84),1,0)+IF(ISNUMBER(AC84),1,0)+IF(ISNUMBER(AF84),1,0)+IF(ISNUMBER(AG84),1,0)+IF(ISNUMBER(AI84),1,0)+IF(ISNUMBER(AJ84),1,0)+IF(ISNUMBER(AL84),1,0)+IF(ISNUMBER(AM84),1,0)+IF(ISNUMBER(AO84),1,0)+IF(ISNUMBER(AP84),1,0)+IF(ISNUMBER(#REF!),1,0)+IF(ISNUMBER(AR84),1,0)+IF(ISNUMBER(AS84),1,0)+IF(ISNUMBER(AY84),1,0)+IF(ISNUMBER(AU84),1,0)+IF(ISNUMBER(AV84),1,0)+IF(ISNUMBER(AW84),1,0)+IF(ISNUMBER(AX84),1,0)+IF(ISNUMBER(BA84),1,0)+IF(ISNUMBER(BB84),1,0),1)</f>
        <v>1</v>
      </c>
      <c r="W84" s="200"/>
      <c r="X84" s="197"/>
      <c r="Y84" s="197"/>
      <c r="Z84" s="200"/>
      <c r="AA84" s="197"/>
      <c r="AB84" s="197"/>
      <c r="AC84" s="197"/>
      <c r="AD84" s="205">
        <v>6437</v>
      </c>
      <c r="AE84" s="205" t="s">
        <v>48</v>
      </c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</row>
    <row r="85" spans="1:55" customFormat="1" ht="14.1" customHeight="1">
      <c r="A85" s="170"/>
      <c r="B85" s="204">
        <v>20250404</v>
      </c>
      <c r="C85" s="204" t="s">
        <v>39</v>
      </c>
      <c r="D85" s="204">
        <v>530</v>
      </c>
      <c r="E85" s="204">
        <v>6699</v>
      </c>
      <c r="F85" s="204"/>
      <c r="G85" s="204"/>
      <c r="H85" s="204">
        <v>6687</v>
      </c>
      <c r="I85" s="204"/>
      <c r="J85" s="204"/>
      <c r="K85" s="204">
        <v>3428</v>
      </c>
      <c r="L85" s="204">
        <v>219</v>
      </c>
      <c r="M85" s="204">
        <v>3221</v>
      </c>
      <c r="N85" s="204" t="s">
        <v>44</v>
      </c>
      <c r="O85" s="204" t="s">
        <v>45</v>
      </c>
      <c r="P85" s="202">
        <f t="shared" si="11"/>
        <v>3209</v>
      </c>
      <c r="Q85" s="197">
        <f t="shared" si="6"/>
        <v>12</v>
      </c>
      <c r="R85" s="202" t="str">
        <f t="shared" si="7"/>
        <v>NA</v>
      </c>
      <c r="S85" s="202" t="str">
        <f t="shared" si="8"/>
        <v>NA</v>
      </c>
      <c r="T85" s="197" t="str">
        <f t="shared" si="9"/>
        <v>NA</v>
      </c>
      <c r="U85" s="197">
        <f t="shared" si="10"/>
        <v>6223</v>
      </c>
      <c r="V85" s="197">
        <f>MIN(IF(SUM(W85,,X85,Z85,AA85,AD85,AC85,AF85,AG85,AJ85,AI85,AL85,AM85,AO85,AP85,AR85,AS85,A85,AY85,AU85,AV85,AW85,AX85,BA85,BB85)=0,0,1)+IF(O85="Smoothing ramp",1,0)+IF(ISNUMBER(W85),1,0)+IF(ISNUMBER(X85),1,0)+IF(ISNUMBER(Z85),1,0)+IF(ISNUMBER(AA85),1,0)+IF(ISNUMBER(AD85),1,0)+IF(ISNUMBER(AC85),1,0)+IF(ISNUMBER(AF85),1,0)+IF(ISNUMBER(AG85),1,0)+IF(ISNUMBER(AI85),1,0)+IF(ISNUMBER(AJ85),1,0)+IF(ISNUMBER(AL85),1,0)+IF(ISNUMBER(AM85),1,0)+IF(ISNUMBER(AO85),1,0)+IF(ISNUMBER(AP85),1,0)+IF(ISNUMBER(#REF!),1,0)+IF(ISNUMBER(AR85),1,0)+IF(ISNUMBER(AS85),1,0)+IF(ISNUMBER(AY85),1,0)+IF(ISNUMBER(AU85),1,0)+IF(ISNUMBER(AV85),1,0)+IF(ISNUMBER(AW85),1,0)+IF(ISNUMBER(AX85),1,0)+IF(ISNUMBER(BA85),1,0)+IF(ISNUMBER(BB85),1,0),1)</f>
        <v>1</v>
      </c>
      <c r="W85" s="200"/>
      <c r="X85" s="197"/>
      <c r="Y85" s="197"/>
      <c r="Z85" s="200"/>
      <c r="AA85" s="197"/>
      <c r="AB85" s="197"/>
      <c r="AC85" s="197"/>
      <c r="AD85" s="205">
        <v>6437</v>
      </c>
      <c r="AE85" s="205" t="s">
        <v>48</v>
      </c>
      <c r="AF85" s="197"/>
      <c r="AG85" s="197"/>
      <c r="AH85" s="197"/>
      <c r="AI85" s="197">
        <v>2536</v>
      </c>
      <c r="AJ85" s="197"/>
      <c r="AK85" s="197" t="s">
        <v>49</v>
      </c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</row>
    <row r="86" spans="1:55" customFormat="1" ht="14.1" customHeight="1">
      <c r="A86" s="170"/>
      <c r="B86" s="204">
        <v>20250404</v>
      </c>
      <c r="C86" s="204" t="s">
        <v>39</v>
      </c>
      <c r="D86" s="204">
        <v>630</v>
      </c>
      <c r="E86" s="204">
        <v>6493</v>
      </c>
      <c r="F86" s="204"/>
      <c r="G86" s="204"/>
      <c r="H86" s="204">
        <v>6482</v>
      </c>
      <c r="I86" s="204"/>
      <c r="J86" s="204"/>
      <c r="K86" s="204">
        <v>3394</v>
      </c>
      <c r="L86" s="204">
        <v>213</v>
      </c>
      <c r="M86" s="204">
        <v>3192</v>
      </c>
      <c r="N86" s="204" t="s">
        <v>44</v>
      </c>
      <c r="O86" s="204" t="s">
        <v>45</v>
      </c>
      <c r="P86" s="202">
        <f t="shared" si="11"/>
        <v>3181</v>
      </c>
      <c r="Q86" s="197">
        <f t="shared" si="6"/>
        <v>11</v>
      </c>
      <c r="R86" s="202" t="str">
        <f t="shared" si="7"/>
        <v>NA</v>
      </c>
      <c r="S86" s="202" t="str">
        <f t="shared" si="8"/>
        <v>NA</v>
      </c>
      <c r="T86" s="197" t="str">
        <f t="shared" si="9"/>
        <v>NA</v>
      </c>
      <c r="U86" s="197">
        <f t="shared" si="10"/>
        <v>6171</v>
      </c>
      <c r="V86" s="197">
        <f>MIN(IF(SUM(W86,,X86,Z86,AA86,AD86,AC86,AF86,AG86,AJ86,AI86,AL86,AM86,AO86,AP86,AR86,AS86,A86,AY86,AU86,AV86,AW86,AX86,BA86,BB86)=0,0,1)+IF(O86="Smoothing ramp",1,0)+IF(ISNUMBER(W86),1,0)+IF(ISNUMBER(X86),1,0)+IF(ISNUMBER(Z86),1,0)+IF(ISNUMBER(AA86),1,0)+IF(ISNUMBER(AD86),1,0)+IF(ISNUMBER(AC86),1,0)+IF(ISNUMBER(AF86),1,0)+IF(ISNUMBER(AG86),1,0)+IF(ISNUMBER(AI86),1,0)+IF(ISNUMBER(AJ86),1,0)+IF(ISNUMBER(AL86),1,0)+IF(ISNUMBER(AM86),1,0)+IF(ISNUMBER(AO86),1,0)+IF(ISNUMBER(AP86),1,0)+IF(ISNUMBER(#REF!),1,0)+IF(ISNUMBER(AR86),1,0)+IF(ISNUMBER(AS86),1,0)+IF(ISNUMBER(AY86),1,0)+IF(ISNUMBER(AU86),1,0)+IF(ISNUMBER(AV86),1,0)+IF(ISNUMBER(AW86),1,0)+IF(ISNUMBER(AX86),1,0)+IF(ISNUMBER(BA86),1,0)+IF(ISNUMBER(BB86),1,0),1)</f>
        <v>1</v>
      </c>
      <c r="W86" s="200"/>
      <c r="X86" s="197"/>
      <c r="Y86" s="197"/>
      <c r="Z86" s="200"/>
      <c r="AA86" s="197"/>
      <c r="AB86" s="197"/>
      <c r="AC86" s="197"/>
      <c r="AD86" s="205">
        <v>6232</v>
      </c>
      <c r="AE86" s="205" t="s">
        <v>48</v>
      </c>
      <c r="AF86" s="197"/>
      <c r="AG86" s="197"/>
      <c r="AH86" s="197"/>
      <c r="AI86" s="197">
        <v>2536</v>
      </c>
      <c r="AJ86" s="197"/>
      <c r="AK86" s="197" t="s">
        <v>49</v>
      </c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</row>
    <row r="87" spans="1:55" customFormat="1" ht="14.1" hidden="1" customHeight="1">
      <c r="A87" s="170"/>
      <c r="B87" s="204">
        <v>20250404</v>
      </c>
      <c r="C87" s="204" t="s">
        <v>39</v>
      </c>
      <c r="D87" s="204">
        <v>730</v>
      </c>
      <c r="E87" s="204"/>
      <c r="F87" s="204">
        <v>6584</v>
      </c>
      <c r="G87" s="204">
        <v>520</v>
      </c>
      <c r="H87" s="204"/>
      <c r="I87" s="204">
        <v>6497</v>
      </c>
      <c r="J87" s="204">
        <v>520</v>
      </c>
      <c r="K87" s="204">
        <v>3485</v>
      </c>
      <c r="L87" s="204">
        <v>202</v>
      </c>
      <c r="M87" s="204">
        <v>0</v>
      </c>
      <c r="N87" s="204" t="s">
        <v>44</v>
      </c>
      <c r="O87" s="204" t="s">
        <v>41</v>
      </c>
      <c r="P87" s="202">
        <f t="shared" si="11"/>
        <v>3283</v>
      </c>
      <c r="Q87" s="197" t="str">
        <f t="shared" si="6"/>
        <v>NA</v>
      </c>
      <c r="R87" s="202">
        <f t="shared" si="7"/>
        <v>87</v>
      </c>
      <c r="S87" s="202">
        <f t="shared" si="8"/>
        <v>0</v>
      </c>
      <c r="T87" s="197">
        <f t="shared" si="9"/>
        <v>87</v>
      </c>
      <c r="U87" s="197">
        <f t="shared" si="10"/>
        <v>-202</v>
      </c>
      <c r="V87" s="197">
        <f>MIN(IF(SUM(W87,,X87,Z87,AA87,AD87,AC87,AF87,AG87,AJ87,AI87,AL87,AM87,AO87,AP87,AR87,AS87,A87,AY87,AU87,AV87,AW87,AX87,BA87,BB87)=0,0,1)+IF(O87="Smoothing ramp",1,0)+IF(ISNUMBER(W87),1,0)+IF(ISNUMBER(X87),1,0)+IF(ISNUMBER(Z87),1,0)+IF(ISNUMBER(AA87),1,0)+IF(ISNUMBER(AD87),1,0)+IF(ISNUMBER(AC87),1,0)+IF(ISNUMBER(AF87),1,0)+IF(ISNUMBER(AG87),1,0)+IF(ISNUMBER(AI87),1,0)+IF(ISNUMBER(AJ87),1,0)+IF(ISNUMBER(AL87),1,0)+IF(ISNUMBER(AM87),1,0)+IF(ISNUMBER(AO87),1,0)+IF(ISNUMBER(AP87),1,0)+IF(ISNUMBER(#REF!),1,0)+IF(ISNUMBER(AR87),1,0)+IF(ISNUMBER(AS87),1,0)+IF(ISNUMBER(AY87),1,0)+IF(ISNUMBER(AU87),1,0)+IF(ISNUMBER(AV87),1,0)+IF(ISNUMBER(AW87),1,0)+IF(ISNUMBER(AX87),1,0)+IF(ISNUMBER(BA87),1,0)+IF(ISNUMBER(BB87),1,0),1)</f>
        <v>0</v>
      </c>
      <c r="W87" s="200"/>
      <c r="X87" s="197"/>
      <c r="Y87" s="197"/>
      <c r="Z87" s="200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</row>
    <row r="88" spans="1:55" customFormat="1" ht="14.1" hidden="1" customHeight="1">
      <c r="A88" s="170"/>
      <c r="B88" s="204">
        <v>20250404</v>
      </c>
      <c r="C88" s="204" t="s">
        <v>39</v>
      </c>
      <c r="D88" s="204">
        <v>830</v>
      </c>
      <c r="E88" s="204"/>
      <c r="F88" s="204">
        <v>6621</v>
      </c>
      <c r="G88" s="204">
        <v>523</v>
      </c>
      <c r="H88" s="204"/>
      <c r="I88" s="204">
        <v>6518</v>
      </c>
      <c r="J88" s="204">
        <v>523</v>
      </c>
      <c r="K88" s="204">
        <v>3485</v>
      </c>
      <c r="L88" s="204">
        <v>239</v>
      </c>
      <c r="M88" s="204">
        <v>0</v>
      </c>
      <c r="N88" s="204" t="s">
        <v>44</v>
      </c>
      <c r="O88" s="204" t="s">
        <v>41</v>
      </c>
      <c r="P88" s="202">
        <f t="shared" si="11"/>
        <v>3246</v>
      </c>
      <c r="Q88" s="197" t="str">
        <f t="shared" si="6"/>
        <v>NA</v>
      </c>
      <c r="R88" s="202">
        <f t="shared" si="7"/>
        <v>103</v>
      </c>
      <c r="S88" s="202">
        <f t="shared" si="8"/>
        <v>0</v>
      </c>
      <c r="T88" s="197">
        <f t="shared" si="9"/>
        <v>103</v>
      </c>
      <c r="U88" s="197">
        <f t="shared" si="10"/>
        <v>-239</v>
      </c>
      <c r="V88" s="197">
        <f>MIN(IF(SUM(W88,,X88,Z88,AA88,AD88,AC88,AF88,AG88,AJ88,AI88,AL88,AM88,AO88,AP88,AR88,AS88,A88,AY88,AU88,AV88,AW88,AX88,BA88,BB88)=0,0,1)+IF(O88="Smoothing ramp",1,0)+IF(ISNUMBER(W88),1,0)+IF(ISNUMBER(X88),1,0)+IF(ISNUMBER(Z88),1,0)+IF(ISNUMBER(AA88),1,0)+IF(ISNUMBER(AD88),1,0)+IF(ISNUMBER(AC88),1,0)+IF(ISNUMBER(AF88),1,0)+IF(ISNUMBER(AG88),1,0)+IF(ISNUMBER(AI88),1,0)+IF(ISNUMBER(AJ88),1,0)+IF(ISNUMBER(AL88),1,0)+IF(ISNUMBER(AM88),1,0)+IF(ISNUMBER(AO88),1,0)+IF(ISNUMBER(AP88),1,0)+IF(ISNUMBER(#REF!),1,0)+IF(ISNUMBER(AR88),1,0)+IF(ISNUMBER(AS88),1,0)+IF(ISNUMBER(AY88),1,0)+IF(ISNUMBER(AU88),1,0)+IF(ISNUMBER(AV88),1,0)+IF(ISNUMBER(AW88),1,0)+IF(ISNUMBER(AX88),1,0)+IF(ISNUMBER(BA88),1,0)+IF(ISNUMBER(BB88),1,0),1)</f>
        <v>0</v>
      </c>
      <c r="W88" s="200"/>
      <c r="X88" s="197"/>
      <c r="Y88" s="197"/>
      <c r="Z88" s="200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</row>
    <row r="89" spans="1:55" customFormat="1" ht="14.1" hidden="1" customHeight="1">
      <c r="A89" s="170"/>
      <c r="B89" s="204">
        <v>20250404</v>
      </c>
      <c r="C89" s="204" t="s">
        <v>39</v>
      </c>
      <c r="D89" s="204">
        <v>930</v>
      </c>
      <c r="E89" s="204">
        <v>6990</v>
      </c>
      <c r="F89" s="204"/>
      <c r="G89" s="204"/>
      <c r="H89" s="204">
        <v>6990</v>
      </c>
      <c r="I89" s="204"/>
      <c r="J89" s="204"/>
      <c r="K89" s="204">
        <v>-3400</v>
      </c>
      <c r="L89" s="204">
        <v>-3400</v>
      </c>
      <c r="M89" s="204">
        <v>-3400</v>
      </c>
      <c r="N89" s="204" t="s">
        <v>47</v>
      </c>
      <c r="O89" s="204" t="s">
        <v>47</v>
      </c>
      <c r="P89" s="202">
        <f t="shared" si="11"/>
        <v>0</v>
      </c>
      <c r="Q89" s="197">
        <f t="shared" si="6"/>
        <v>0</v>
      </c>
      <c r="R89" s="202" t="str">
        <f t="shared" si="7"/>
        <v>NA</v>
      </c>
      <c r="S89" s="202" t="str">
        <f t="shared" si="8"/>
        <v>NA</v>
      </c>
      <c r="T89" s="197" t="str">
        <f t="shared" si="9"/>
        <v>NA</v>
      </c>
      <c r="U89" s="197">
        <f t="shared" si="10"/>
        <v>0</v>
      </c>
      <c r="V89" s="197">
        <f>MIN(IF(SUM(W89,,X89,Z89,AA89,AD89,AC89,AF89,AG89,AJ89,AI89,AL89,AM89,AO89,AP89,AR89,AS89,A89,AY89,AU89,AV89,AW89,AX89,BA89,BB89)=0,0,1)+IF(O89="Smoothing ramp",1,0)+IF(ISNUMBER(W89),1,0)+IF(ISNUMBER(X89),1,0)+IF(ISNUMBER(Z89),1,0)+IF(ISNUMBER(AA89),1,0)+IF(ISNUMBER(AD89),1,0)+IF(ISNUMBER(AC89),1,0)+IF(ISNUMBER(AF89),1,0)+IF(ISNUMBER(AG89),1,0)+IF(ISNUMBER(AI89),1,0)+IF(ISNUMBER(AJ89),1,0)+IF(ISNUMBER(AL89),1,0)+IF(ISNUMBER(AM89),1,0)+IF(ISNUMBER(AO89),1,0)+IF(ISNUMBER(AP89),1,0)+IF(ISNUMBER(#REF!),1,0)+IF(ISNUMBER(AR89),1,0)+IF(ISNUMBER(AS89),1,0)+IF(ISNUMBER(AY89),1,0)+IF(ISNUMBER(AU89),1,0)+IF(ISNUMBER(AV89),1,0)+IF(ISNUMBER(AW89),1,0)+IF(ISNUMBER(AX89),1,0)+IF(ISNUMBER(BA89),1,0)+IF(ISNUMBER(BB89),1,0),1)</f>
        <v>0</v>
      </c>
      <c r="W89" s="200"/>
      <c r="X89" s="197"/>
      <c r="Y89" s="197"/>
      <c r="Z89" s="200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</row>
    <row r="90" spans="1:55" customFormat="1" ht="14.1" hidden="1" customHeight="1">
      <c r="A90" s="170"/>
      <c r="B90" s="204">
        <v>20250404</v>
      </c>
      <c r="C90" s="204" t="s">
        <v>39</v>
      </c>
      <c r="D90" s="204">
        <v>1030</v>
      </c>
      <c r="E90" s="204">
        <v>6990</v>
      </c>
      <c r="F90" s="204"/>
      <c r="G90" s="204"/>
      <c r="H90" s="204">
        <v>6990</v>
      </c>
      <c r="I90" s="204"/>
      <c r="J90" s="204"/>
      <c r="K90" s="204">
        <v>-3400</v>
      </c>
      <c r="L90" s="204">
        <v>-3400</v>
      </c>
      <c r="M90" s="204">
        <v>-3400</v>
      </c>
      <c r="N90" s="204" t="s">
        <v>47</v>
      </c>
      <c r="O90" s="204" t="s">
        <v>47</v>
      </c>
      <c r="P90" s="202">
        <f t="shared" si="11"/>
        <v>0</v>
      </c>
      <c r="Q90" s="197">
        <f t="shared" si="6"/>
        <v>0</v>
      </c>
      <c r="R90" s="202" t="str">
        <f t="shared" si="7"/>
        <v>NA</v>
      </c>
      <c r="S90" s="202" t="str">
        <f t="shared" si="8"/>
        <v>NA</v>
      </c>
      <c r="T90" s="197" t="str">
        <f t="shared" si="9"/>
        <v>NA</v>
      </c>
      <c r="U90" s="197">
        <f t="shared" si="10"/>
        <v>0</v>
      </c>
      <c r="V90" s="197">
        <f>MIN(IF(SUM(W90,,X90,Z90,AA90,AD90,AC90,AF90,AG90,AJ90,AI90,AL90,AM90,AO90,AP90,AR90,AS90,A90,AY90,AU90,AV90,AW90,AX90,BA90,BB90)=0,0,1)+IF(O90="Smoothing ramp",1,0)+IF(ISNUMBER(W90),1,0)+IF(ISNUMBER(X90),1,0)+IF(ISNUMBER(Z90),1,0)+IF(ISNUMBER(AA90),1,0)+IF(ISNUMBER(AD90),1,0)+IF(ISNUMBER(AC90),1,0)+IF(ISNUMBER(AF90),1,0)+IF(ISNUMBER(AG90),1,0)+IF(ISNUMBER(AI90),1,0)+IF(ISNUMBER(AJ90),1,0)+IF(ISNUMBER(AL90),1,0)+IF(ISNUMBER(AM90),1,0)+IF(ISNUMBER(AO90),1,0)+IF(ISNUMBER(AP90),1,0)+IF(ISNUMBER(#REF!),1,0)+IF(ISNUMBER(AR90),1,0)+IF(ISNUMBER(AS90),1,0)+IF(ISNUMBER(AY90),1,0)+IF(ISNUMBER(AU90),1,0)+IF(ISNUMBER(AV90),1,0)+IF(ISNUMBER(AW90),1,0)+IF(ISNUMBER(AX90),1,0)+IF(ISNUMBER(BA90),1,0)+IF(ISNUMBER(BB90),1,0),1)</f>
        <v>0</v>
      </c>
      <c r="W90" s="200"/>
      <c r="X90" s="197"/>
      <c r="Y90" s="197"/>
      <c r="Z90" s="200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</row>
    <row r="91" spans="1:55" customFormat="1" ht="14.1" hidden="1" customHeight="1">
      <c r="A91" s="170"/>
      <c r="B91" s="204">
        <v>20250404</v>
      </c>
      <c r="C91" s="204" t="s">
        <v>39</v>
      </c>
      <c r="D91" s="204">
        <v>1130</v>
      </c>
      <c r="E91" s="204">
        <v>6990</v>
      </c>
      <c r="F91" s="204"/>
      <c r="G91" s="204"/>
      <c r="H91" s="204">
        <v>6990</v>
      </c>
      <c r="I91" s="204"/>
      <c r="J91" s="204"/>
      <c r="K91" s="204">
        <v>-3400</v>
      </c>
      <c r="L91" s="204">
        <v>-3400</v>
      </c>
      <c r="M91" s="204">
        <v>-3400</v>
      </c>
      <c r="N91" s="204" t="s">
        <v>47</v>
      </c>
      <c r="O91" s="204" t="s">
        <v>47</v>
      </c>
      <c r="P91" s="202">
        <f t="shared" si="11"/>
        <v>0</v>
      </c>
      <c r="Q91" s="197">
        <f t="shared" si="6"/>
        <v>0</v>
      </c>
      <c r="R91" s="202" t="str">
        <f t="shared" si="7"/>
        <v>NA</v>
      </c>
      <c r="S91" s="202" t="str">
        <f t="shared" si="8"/>
        <v>NA</v>
      </c>
      <c r="T91" s="197" t="str">
        <f t="shared" si="9"/>
        <v>NA</v>
      </c>
      <c r="U91" s="197">
        <f t="shared" si="10"/>
        <v>0</v>
      </c>
      <c r="V91" s="197">
        <f>MIN(IF(SUM(W91,,X91,Z91,AA91,AD91,AC91,AF91,AG91,AJ91,AI91,AL91,AM91,AO91,AP91,AR91,AS91,A91,AY91,AU91,AV91,AW91,AX91,BA91,BB91)=0,0,1)+IF(O91="Smoothing ramp",1,0)+IF(ISNUMBER(W91),1,0)+IF(ISNUMBER(X91),1,0)+IF(ISNUMBER(Z91),1,0)+IF(ISNUMBER(AA91),1,0)+IF(ISNUMBER(AD91),1,0)+IF(ISNUMBER(AC91),1,0)+IF(ISNUMBER(AF91),1,0)+IF(ISNUMBER(AG91),1,0)+IF(ISNUMBER(AI91),1,0)+IF(ISNUMBER(AJ91),1,0)+IF(ISNUMBER(AL91),1,0)+IF(ISNUMBER(AM91),1,0)+IF(ISNUMBER(AO91),1,0)+IF(ISNUMBER(AP91),1,0)+IF(ISNUMBER(#REF!),1,0)+IF(ISNUMBER(AR91),1,0)+IF(ISNUMBER(AS91),1,0)+IF(ISNUMBER(AY91),1,0)+IF(ISNUMBER(AU91),1,0)+IF(ISNUMBER(AV91),1,0)+IF(ISNUMBER(AW91),1,0)+IF(ISNUMBER(AX91),1,0)+IF(ISNUMBER(BA91),1,0)+IF(ISNUMBER(BB91),1,0),1)</f>
        <v>0</v>
      </c>
      <c r="W91" s="200"/>
      <c r="X91" s="197"/>
      <c r="Y91" s="197"/>
      <c r="Z91" s="200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</row>
    <row r="92" spans="1:55" customFormat="1" ht="14.1" hidden="1" customHeight="1">
      <c r="A92" s="170"/>
      <c r="B92" s="204">
        <v>20250404</v>
      </c>
      <c r="C92" s="204" t="s">
        <v>39</v>
      </c>
      <c r="D92" s="204">
        <v>1230</v>
      </c>
      <c r="E92" s="204">
        <v>7279</v>
      </c>
      <c r="F92" s="204"/>
      <c r="G92" s="204"/>
      <c r="H92" s="204">
        <v>7279</v>
      </c>
      <c r="I92" s="204"/>
      <c r="J92" s="204"/>
      <c r="K92" s="204">
        <v>-3256</v>
      </c>
      <c r="L92" s="204">
        <v>-3256</v>
      </c>
      <c r="M92" s="204">
        <v>-3256</v>
      </c>
      <c r="N92" s="204" t="s">
        <v>40</v>
      </c>
      <c r="O92" s="204" t="s">
        <v>40</v>
      </c>
      <c r="P92" s="202">
        <f t="shared" si="11"/>
        <v>0</v>
      </c>
      <c r="Q92" s="197">
        <f t="shared" si="6"/>
        <v>0</v>
      </c>
      <c r="R92" s="202" t="str">
        <f t="shared" si="7"/>
        <v>NA</v>
      </c>
      <c r="S92" s="202" t="str">
        <f t="shared" si="8"/>
        <v>NA</v>
      </c>
      <c r="T92" s="197" t="str">
        <f t="shared" si="9"/>
        <v>NA</v>
      </c>
      <c r="U92" s="197">
        <f t="shared" si="10"/>
        <v>0</v>
      </c>
      <c r="V92" s="197">
        <f>MIN(IF(SUM(W92,,X92,Z92,AA92,AD92,AC92,AF92,AG92,AJ92,AI92,AL92,AM92,AO92,AP92,AR92,AS92,A92,AY92,AU92,AV92,AW92,AX92,BA92,BB92)=0,0,1)+IF(O92="Smoothing ramp",1,0)+IF(ISNUMBER(W92),1,0)+IF(ISNUMBER(X92),1,0)+IF(ISNUMBER(Z92),1,0)+IF(ISNUMBER(AA92),1,0)+IF(ISNUMBER(AD92),1,0)+IF(ISNUMBER(AC92),1,0)+IF(ISNUMBER(AF92),1,0)+IF(ISNUMBER(AG92),1,0)+IF(ISNUMBER(AI92),1,0)+IF(ISNUMBER(AJ92),1,0)+IF(ISNUMBER(AL92),1,0)+IF(ISNUMBER(AM92),1,0)+IF(ISNUMBER(AO92),1,0)+IF(ISNUMBER(AP92),1,0)+IF(ISNUMBER(#REF!),1,0)+IF(ISNUMBER(AR92),1,0)+IF(ISNUMBER(AS92),1,0)+IF(ISNUMBER(AY92),1,0)+IF(ISNUMBER(AU92),1,0)+IF(ISNUMBER(AV92),1,0)+IF(ISNUMBER(AW92),1,0)+IF(ISNUMBER(AX92),1,0)+IF(ISNUMBER(BA92),1,0)+IF(ISNUMBER(BB92),1,0),1)</f>
        <v>0</v>
      </c>
      <c r="W92" s="200"/>
      <c r="X92" s="197"/>
      <c r="Y92" s="197"/>
      <c r="Z92" s="200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</row>
    <row r="93" spans="1:55" customFormat="1" ht="14.1" hidden="1" customHeight="1">
      <c r="A93" s="170"/>
      <c r="B93" s="204">
        <v>20250404</v>
      </c>
      <c r="C93" s="204" t="s">
        <v>39</v>
      </c>
      <c r="D93" s="204">
        <v>1330</v>
      </c>
      <c r="E93" s="204">
        <v>7279</v>
      </c>
      <c r="F93" s="204"/>
      <c r="G93" s="204"/>
      <c r="H93" s="204">
        <v>7279</v>
      </c>
      <c r="I93" s="204"/>
      <c r="J93" s="204"/>
      <c r="K93" s="204">
        <v>-3256</v>
      </c>
      <c r="L93" s="204">
        <v>-3256</v>
      </c>
      <c r="M93" s="204">
        <v>-3256</v>
      </c>
      <c r="N93" s="204" t="s">
        <v>40</v>
      </c>
      <c r="O93" s="204" t="s">
        <v>40</v>
      </c>
      <c r="P93" s="202">
        <f t="shared" si="11"/>
        <v>0</v>
      </c>
      <c r="Q93" s="197">
        <f t="shared" si="6"/>
        <v>0</v>
      </c>
      <c r="R93" s="202" t="str">
        <f t="shared" si="7"/>
        <v>NA</v>
      </c>
      <c r="S93" s="202" t="str">
        <f t="shared" si="8"/>
        <v>NA</v>
      </c>
      <c r="T93" s="197" t="str">
        <f t="shared" si="9"/>
        <v>NA</v>
      </c>
      <c r="U93" s="197">
        <f t="shared" si="10"/>
        <v>0</v>
      </c>
      <c r="V93" s="197">
        <f>MIN(IF(SUM(W93,,X93,Z93,AA93,AD93,AC93,AF93,AG93,AJ93,AI93,AL93,AM93,AO93,AP93,AR93,AS93,A93,AY93,AU93,AV93,AW93,AX93,BA93,BB93)=0,0,1)+IF(O93="Smoothing ramp",1,0)+IF(ISNUMBER(W93),1,0)+IF(ISNUMBER(X93),1,0)+IF(ISNUMBER(Z93),1,0)+IF(ISNUMBER(AA93),1,0)+IF(ISNUMBER(AD93),1,0)+IF(ISNUMBER(AC93),1,0)+IF(ISNUMBER(AF93),1,0)+IF(ISNUMBER(AG93),1,0)+IF(ISNUMBER(AI93),1,0)+IF(ISNUMBER(AJ93),1,0)+IF(ISNUMBER(AL93),1,0)+IF(ISNUMBER(AM93),1,0)+IF(ISNUMBER(AO93),1,0)+IF(ISNUMBER(AP93),1,0)+IF(ISNUMBER(#REF!),1,0)+IF(ISNUMBER(AR93),1,0)+IF(ISNUMBER(AS93),1,0)+IF(ISNUMBER(AY93),1,0)+IF(ISNUMBER(AU93),1,0)+IF(ISNUMBER(AV93),1,0)+IF(ISNUMBER(AW93),1,0)+IF(ISNUMBER(AX93),1,0)+IF(ISNUMBER(BA93),1,0)+IF(ISNUMBER(BB93),1,0),1)</f>
        <v>0</v>
      </c>
      <c r="W93" s="200"/>
      <c r="X93" s="197"/>
      <c r="Y93" s="197"/>
      <c r="Z93" s="200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</row>
    <row r="94" spans="1:55" customFormat="1" ht="14.1" hidden="1" customHeight="1">
      <c r="A94" s="170"/>
      <c r="B94" s="204">
        <v>20250404</v>
      </c>
      <c r="C94" s="204" t="s">
        <v>39</v>
      </c>
      <c r="D94" s="204">
        <v>1430</v>
      </c>
      <c r="E94" s="204">
        <v>7279</v>
      </c>
      <c r="F94" s="204"/>
      <c r="G94" s="204"/>
      <c r="H94" s="204">
        <v>7279</v>
      </c>
      <c r="I94" s="204"/>
      <c r="J94" s="204"/>
      <c r="K94" s="204">
        <v>-3256</v>
      </c>
      <c r="L94" s="204">
        <v>-3256</v>
      </c>
      <c r="M94" s="204">
        <v>-3256</v>
      </c>
      <c r="N94" s="204" t="s">
        <v>40</v>
      </c>
      <c r="O94" s="204" t="s">
        <v>40</v>
      </c>
      <c r="P94" s="202">
        <f t="shared" si="11"/>
        <v>0</v>
      </c>
      <c r="Q94" s="197">
        <f t="shared" si="6"/>
        <v>0</v>
      </c>
      <c r="R94" s="202" t="str">
        <f t="shared" si="7"/>
        <v>NA</v>
      </c>
      <c r="S94" s="202" t="str">
        <f t="shared" si="8"/>
        <v>NA</v>
      </c>
      <c r="T94" s="197" t="str">
        <f t="shared" si="9"/>
        <v>NA</v>
      </c>
      <c r="U94" s="197">
        <f t="shared" si="10"/>
        <v>0</v>
      </c>
      <c r="V94" s="197">
        <f>MIN(IF(SUM(W94,,X94,Z94,AA94,AD94,AC94,AF94,AG94,AJ94,AI94,AL94,AM94,AO94,AP94,AR94,AS94,A94,AY94,AU94,AV94,AW94,AX94,BA94,BB94)=0,0,1)+IF(O94="Smoothing ramp",1,0)+IF(ISNUMBER(W94),1,0)+IF(ISNUMBER(X94),1,0)+IF(ISNUMBER(Z94),1,0)+IF(ISNUMBER(AA94),1,0)+IF(ISNUMBER(AD94),1,0)+IF(ISNUMBER(AC94),1,0)+IF(ISNUMBER(AF94),1,0)+IF(ISNUMBER(AG94),1,0)+IF(ISNUMBER(AI94),1,0)+IF(ISNUMBER(AJ94),1,0)+IF(ISNUMBER(AL94),1,0)+IF(ISNUMBER(AM94),1,0)+IF(ISNUMBER(AO94),1,0)+IF(ISNUMBER(AP94),1,0)+IF(ISNUMBER(#REF!),1,0)+IF(ISNUMBER(AR94),1,0)+IF(ISNUMBER(AS94),1,0)+IF(ISNUMBER(AY94),1,0)+IF(ISNUMBER(AU94),1,0)+IF(ISNUMBER(AV94),1,0)+IF(ISNUMBER(AW94),1,0)+IF(ISNUMBER(AX94),1,0)+IF(ISNUMBER(BA94),1,0)+IF(ISNUMBER(BB94),1,0),1)</f>
        <v>0</v>
      </c>
      <c r="W94" s="200"/>
      <c r="X94" s="197"/>
      <c r="Y94" s="197"/>
      <c r="Z94" s="200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</row>
    <row r="95" spans="1:55" customFormat="1" ht="14.1" hidden="1" customHeight="1">
      <c r="A95" s="170"/>
      <c r="B95" s="204">
        <v>20250404</v>
      </c>
      <c r="C95" s="204" t="s">
        <v>39</v>
      </c>
      <c r="D95" s="204">
        <v>1530</v>
      </c>
      <c r="E95" s="204">
        <v>7248</v>
      </c>
      <c r="F95" s="204"/>
      <c r="G95" s="204"/>
      <c r="H95" s="204">
        <v>7245</v>
      </c>
      <c r="I95" s="204"/>
      <c r="J95" s="204"/>
      <c r="K95" s="204">
        <v>3921</v>
      </c>
      <c r="L95" s="204">
        <v>258</v>
      </c>
      <c r="M95" s="204">
        <v>3666</v>
      </c>
      <c r="N95" s="204" t="s">
        <v>44</v>
      </c>
      <c r="O95" s="204" t="s">
        <v>45</v>
      </c>
      <c r="P95" s="202">
        <f t="shared" si="11"/>
        <v>3663</v>
      </c>
      <c r="Q95" s="197">
        <f t="shared" si="6"/>
        <v>3</v>
      </c>
      <c r="R95" s="202" t="str">
        <f t="shared" si="7"/>
        <v>NA</v>
      </c>
      <c r="S95" s="202" t="str">
        <f t="shared" si="8"/>
        <v>NA</v>
      </c>
      <c r="T95" s="197" t="str">
        <f t="shared" si="9"/>
        <v>NA</v>
      </c>
      <c r="U95" s="197">
        <f t="shared" si="10"/>
        <v>7074</v>
      </c>
      <c r="V95" s="197">
        <f>MIN(IF(SUM(W95,,X95,Z95,AA95,AD95,AC95,AF95,AG95,AJ95,AI95,AL95,AM95,AO95,AP95,AR95,AS95,A95,AY95,AU95,AV95,AW95,AX95,BA95,BB95)=0,0,1)+IF(O95="Smoothing ramp",1,0)+IF(ISNUMBER(W95),1,0)+IF(ISNUMBER(X95),1,0)+IF(ISNUMBER(Z95),1,0)+IF(ISNUMBER(AA95),1,0)+IF(ISNUMBER(AD95),1,0)+IF(ISNUMBER(AC95),1,0)+IF(ISNUMBER(AF95),1,0)+IF(ISNUMBER(AG95),1,0)+IF(ISNUMBER(AI95),1,0)+IF(ISNUMBER(AJ95),1,0)+IF(ISNUMBER(AL95),1,0)+IF(ISNUMBER(AM95),1,0)+IF(ISNUMBER(AO95),1,0)+IF(ISNUMBER(AP95),1,0)+IF(ISNUMBER(#REF!),1,0)+IF(ISNUMBER(AR95),1,0)+IF(ISNUMBER(AS95),1,0)+IF(ISNUMBER(AY95),1,0)+IF(ISNUMBER(AU95),1,0)+IF(ISNUMBER(AV95),1,0)+IF(ISNUMBER(AW95),1,0)+IF(ISNUMBER(AX95),1,0)+IF(ISNUMBER(BA95),1,0)+IF(ISNUMBER(BB95),1,0),1)</f>
        <v>0</v>
      </c>
      <c r="W95" s="200"/>
      <c r="X95" s="197"/>
      <c r="Y95" s="197"/>
      <c r="Z95" s="200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</row>
    <row r="96" spans="1:55" customFormat="1" ht="14.1" hidden="1" customHeight="1">
      <c r="A96" s="170"/>
      <c r="B96" s="204">
        <v>20250404</v>
      </c>
      <c r="C96" s="204" t="s">
        <v>39</v>
      </c>
      <c r="D96" s="204">
        <v>1630</v>
      </c>
      <c r="E96" s="204">
        <v>7248</v>
      </c>
      <c r="F96" s="204"/>
      <c r="G96" s="204"/>
      <c r="H96" s="204">
        <v>7245</v>
      </c>
      <c r="I96" s="204"/>
      <c r="J96" s="204"/>
      <c r="K96" s="204">
        <v>3921</v>
      </c>
      <c r="L96" s="204">
        <v>258</v>
      </c>
      <c r="M96" s="204">
        <v>3666</v>
      </c>
      <c r="N96" s="204" t="s">
        <v>44</v>
      </c>
      <c r="O96" s="204" t="s">
        <v>45</v>
      </c>
      <c r="P96" s="202">
        <f t="shared" si="11"/>
        <v>3663</v>
      </c>
      <c r="Q96" s="197">
        <f t="shared" si="6"/>
        <v>3</v>
      </c>
      <c r="R96" s="202" t="str">
        <f t="shared" si="7"/>
        <v>NA</v>
      </c>
      <c r="S96" s="202" t="str">
        <f t="shared" si="8"/>
        <v>NA</v>
      </c>
      <c r="T96" s="197" t="str">
        <f t="shared" si="9"/>
        <v>NA</v>
      </c>
      <c r="U96" s="197">
        <f t="shared" si="10"/>
        <v>7074</v>
      </c>
      <c r="V96" s="197">
        <f>MIN(IF(SUM(W96,,X96,Z96,AA96,AD96,AC96,AF96,AG96,AJ96,AI96,AL96,AM96,AO96,AP96,AR96,AS96,A96,AY96,AU96,AV96,AW96,AX96,BA96,BB96)=0,0,1)+IF(O96="Smoothing ramp",1,0)+IF(ISNUMBER(W96),1,0)+IF(ISNUMBER(X96),1,0)+IF(ISNUMBER(Z96),1,0)+IF(ISNUMBER(AA96),1,0)+IF(ISNUMBER(AD96),1,0)+IF(ISNUMBER(AC96),1,0)+IF(ISNUMBER(AF96),1,0)+IF(ISNUMBER(AG96),1,0)+IF(ISNUMBER(AI96),1,0)+IF(ISNUMBER(AJ96),1,0)+IF(ISNUMBER(AL96),1,0)+IF(ISNUMBER(AM96),1,0)+IF(ISNUMBER(AO96),1,0)+IF(ISNUMBER(AP96),1,0)+IF(ISNUMBER(#REF!),1,0)+IF(ISNUMBER(AR96),1,0)+IF(ISNUMBER(AS96),1,0)+IF(ISNUMBER(AY96),1,0)+IF(ISNUMBER(AU96),1,0)+IF(ISNUMBER(AV96),1,0)+IF(ISNUMBER(AW96),1,0)+IF(ISNUMBER(AX96),1,0)+IF(ISNUMBER(BA96),1,0)+IF(ISNUMBER(BB96),1,0),1)</f>
        <v>0</v>
      </c>
      <c r="W96" s="200"/>
      <c r="X96" s="197"/>
      <c r="Y96" s="197"/>
      <c r="Z96" s="200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</row>
    <row r="97" spans="1:55" customFormat="1" ht="14.1" hidden="1" customHeight="1">
      <c r="A97" s="170"/>
      <c r="B97" s="204">
        <v>20250404</v>
      </c>
      <c r="C97" s="204" t="s">
        <v>39</v>
      </c>
      <c r="D97" s="204">
        <v>1730</v>
      </c>
      <c r="E97" s="204">
        <v>7633</v>
      </c>
      <c r="F97" s="204"/>
      <c r="G97" s="204"/>
      <c r="H97" s="204">
        <v>7626</v>
      </c>
      <c r="I97" s="204"/>
      <c r="J97" s="204"/>
      <c r="K97" s="204">
        <v>2897</v>
      </c>
      <c r="L97" s="204">
        <v>243</v>
      </c>
      <c r="M97" s="204">
        <v>2661</v>
      </c>
      <c r="N97" s="204" t="s">
        <v>44</v>
      </c>
      <c r="O97" s="204" t="s">
        <v>45</v>
      </c>
      <c r="P97" s="202">
        <f t="shared" si="11"/>
        <v>2654</v>
      </c>
      <c r="Q97" s="197">
        <f t="shared" si="6"/>
        <v>7</v>
      </c>
      <c r="R97" s="202" t="str">
        <f t="shared" si="7"/>
        <v>NA</v>
      </c>
      <c r="S97" s="202" t="str">
        <f t="shared" si="8"/>
        <v>NA</v>
      </c>
      <c r="T97" s="197" t="str">
        <f t="shared" si="9"/>
        <v>NA</v>
      </c>
      <c r="U97" s="197">
        <f t="shared" si="10"/>
        <v>5079</v>
      </c>
      <c r="V97" s="197">
        <f>MIN(IF(SUM(W97,,X97,Z97,AA97,AD97,AC97,AF97,AG97,AJ97,AI97,AL97,AM97,AO97,AP97,AR97,AS97,A97,AY97,AU97,AV97,AW97,AX97,BA97,BB97)=0,0,1)+IF(O97="Smoothing ramp",1,0)+IF(ISNUMBER(W97),1,0)+IF(ISNUMBER(X97),1,0)+IF(ISNUMBER(Z97),1,0)+IF(ISNUMBER(AA97),1,0)+IF(ISNUMBER(AD97),1,0)+IF(ISNUMBER(AC97),1,0)+IF(ISNUMBER(AF97),1,0)+IF(ISNUMBER(AG97),1,0)+IF(ISNUMBER(AI97),1,0)+IF(ISNUMBER(AJ97),1,0)+IF(ISNUMBER(AL97),1,0)+IF(ISNUMBER(AM97),1,0)+IF(ISNUMBER(AO97),1,0)+IF(ISNUMBER(AP97),1,0)+IF(ISNUMBER(#REF!),1,0)+IF(ISNUMBER(AR97),1,0)+IF(ISNUMBER(AS97),1,0)+IF(ISNUMBER(AY97),1,0)+IF(ISNUMBER(AU97),1,0)+IF(ISNUMBER(AV97),1,0)+IF(ISNUMBER(AW97),1,0)+IF(ISNUMBER(AX97),1,0)+IF(ISNUMBER(BA97),1,0)+IF(ISNUMBER(BB97),1,0),1)</f>
        <v>0</v>
      </c>
      <c r="W97" s="200"/>
      <c r="X97" s="197"/>
      <c r="Y97" s="197"/>
      <c r="Z97" s="200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</row>
    <row r="98" spans="1:55" customFormat="1" ht="14.1" customHeight="1">
      <c r="A98" s="170"/>
      <c r="B98" s="204">
        <v>20250404</v>
      </c>
      <c r="C98" s="204" t="s">
        <v>39</v>
      </c>
      <c r="D98" s="204">
        <v>1830</v>
      </c>
      <c r="E98" s="204">
        <v>7771</v>
      </c>
      <c r="F98" s="204"/>
      <c r="G98" s="204"/>
      <c r="H98" s="204">
        <v>7752</v>
      </c>
      <c r="I98" s="204"/>
      <c r="J98" s="204"/>
      <c r="K98" s="204">
        <v>5953</v>
      </c>
      <c r="L98" s="204">
        <v>181</v>
      </c>
      <c r="M98" s="204">
        <v>5791</v>
      </c>
      <c r="N98" s="204" t="s">
        <v>44</v>
      </c>
      <c r="O98" s="204" t="s">
        <v>45</v>
      </c>
      <c r="P98" s="202">
        <f t="shared" si="11"/>
        <v>5772</v>
      </c>
      <c r="Q98" s="197">
        <f t="shared" si="6"/>
        <v>19</v>
      </c>
      <c r="R98" s="202" t="str">
        <f t="shared" si="7"/>
        <v>NA</v>
      </c>
      <c r="S98" s="202" t="str">
        <f t="shared" si="8"/>
        <v>NA</v>
      </c>
      <c r="T98" s="197" t="str">
        <f t="shared" si="9"/>
        <v>NA</v>
      </c>
      <c r="U98" s="197">
        <f t="shared" si="10"/>
        <v>11401</v>
      </c>
      <c r="V98" s="197">
        <f>MIN(IF(SUM(W98,,X98,Z98,AA98,AD98,AC98,AF98,AG98,AJ98,AI98,AL98,AM98,AO98,AP98,AR98,AS98,A98,AY98,AU98,AV98,AW98,AX98,BA98,BB98)=0,0,1)+IF(O98="Smoothing ramp",1,0)+IF(ISNUMBER(W98),1,0)+IF(ISNUMBER(X98),1,0)+IF(ISNUMBER(Z98),1,0)+IF(ISNUMBER(AA98),1,0)+IF(ISNUMBER(AD98),1,0)+IF(ISNUMBER(AC98),1,0)+IF(ISNUMBER(AF98),1,0)+IF(ISNUMBER(AG98),1,0)+IF(ISNUMBER(AI98),1,0)+IF(ISNUMBER(AJ98),1,0)+IF(ISNUMBER(AL98),1,0)+IF(ISNUMBER(AM98),1,0)+IF(ISNUMBER(AO98),1,0)+IF(ISNUMBER(AP98),1,0)+IF(ISNUMBER(#REF!),1,0)+IF(ISNUMBER(AR98),1,0)+IF(ISNUMBER(AS98),1,0)+IF(ISNUMBER(AY98),1,0)+IF(ISNUMBER(AU98),1,0)+IF(ISNUMBER(AV98),1,0)+IF(ISNUMBER(AW98),1,0)+IF(ISNUMBER(AX98),1,0)+IF(ISNUMBER(BA98),1,0)+IF(ISNUMBER(BB98),1,0),1)</f>
        <v>1</v>
      </c>
      <c r="W98" s="200"/>
      <c r="X98" s="197"/>
      <c r="Y98" s="197"/>
      <c r="Z98" s="200"/>
      <c r="AA98" s="197"/>
      <c r="AB98" s="197"/>
      <c r="AC98" s="197"/>
      <c r="AD98" s="205">
        <v>7502</v>
      </c>
      <c r="AE98" s="205" t="s">
        <v>48</v>
      </c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</row>
    <row r="99" spans="1:55" customFormat="1" ht="14.1" customHeight="1">
      <c r="A99" s="170"/>
      <c r="B99" s="204">
        <v>20250404</v>
      </c>
      <c r="C99" s="204" t="s">
        <v>39</v>
      </c>
      <c r="D99" s="204">
        <v>1930</v>
      </c>
      <c r="E99" s="204">
        <v>7771</v>
      </c>
      <c r="F99" s="204"/>
      <c r="G99" s="204"/>
      <c r="H99" s="204">
        <v>7752</v>
      </c>
      <c r="I99" s="204"/>
      <c r="J99" s="204"/>
      <c r="K99" s="204">
        <v>5953</v>
      </c>
      <c r="L99" s="204">
        <v>181</v>
      </c>
      <c r="M99" s="204">
        <v>5791</v>
      </c>
      <c r="N99" s="204" t="s">
        <v>44</v>
      </c>
      <c r="O99" s="204" t="s">
        <v>45</v>
      </c>
      <c r="P99" s="202">
        <f t="shared" si="11"/>
        <v>5772</v>
      </c>
      <c r="Q99" s="197">
        <f t="shared" si="6"/>
        <v>19</v>
      </c>
      <c r="R99" s="202" t="str">
        <f t="shared" si="7"/>
        <v>NA</v>
      </c>
      <c r="S99" s="202" t="str">
        <f t="shared" si="8"/>
        <v>NA</v>
      </c>
      <c r="T99" s="197" t="str">
        <f t="shared" si="9"/>
        <v>NA</v>
      </c>
      <c r="U99" s="197">
        <f t="shared" si="10"/>
        <v>11401</v>
      </c>
      <c r="V99" s="197">
        <f>MIN(IF(SUM(W99,,X99,Z99,AA99,AD99,AC99,AF99,AG99,AJ99,AI99,AL99,AM99,AO99,AP99,AR99,AS99,A99,AY99,AU99,AV99,AW99,AX99,BA99,BB99)=0,0,1)+IF(O99="Smoothing ramp",1,0)+IF(ISNUMBER(W99),1,0)+IF(ISNUMBER(X99),1,0)+IF(ISNUMBER(Z99),1,0)+IF(ISNUMBER(AA99),1,0)+IF(ISNUMBER(AD99),1,0)+IF(ISNUMBER(AC99),1,0)+IF(ISNUMBER(AF99),1,0)+IF(ISNUMBER(AG99),1,0)+IF(ISNUMBER(AI99),1,0)+IF(ISNUMBER(AJ99),1,0)+IF(ISNUMBER(AL99),1,0)+IF(ISNUMBER(AM99),1,0)+IF(ISNUMBER(AO99),1,0)+IF(ISNUMBER(AP99),1,0)+IF(ISNUMBER(#REF!),1,0)+IF(ISNUMBER(AR99),1,0)+IF(ISNUMBER(AS99),1,0)+IF(ISNUMBER(AY99),1,0)+IF(ISNUMBER(AU99),1,0)+IF(ISNUMBER(AV99),1,0)+IF(ISNUMBER(AW99),1,0)+IF(ISNUMBER(AX99),1,0)+IF(ISNUMBER(BA99),1,0)+IF(ISNUMBER(BB99),1,0),1)</f>
        <v>1</v>
      </c>
      <c r="W99" s="200"/>
      <c r="X99" s="197"/>
      <c r="Y99" s="197"/>
      <c r="Z99" s="200"/>
      <c r="AA99" s="197"/>
      <c r="AB99" s="197"/>
      <c r="AC99" s="197"/>
      <c r="AD99" s="205">
        <v>7502</v>
      </c>
      <c r="AE99" s="205" t="s">
        <v>48</v>
      </c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</row>
    <row r="100" spans="1:55" customFormat="1" ht="14.1" customHeight="1">
      <c r="A100" s="170"/>
      <c r="B100" s="204">
        <v>20250404</v>
      </c>
      <c r="C100" s="204" t="s">
        <v>39</v>
      </c>
      <c r="D100" s="204">
        <v>2030</v>
      </c>
      <c r="E100" s="204">
        <v>7771</v>
      </c>
      <c r="F100" s="204"/>
      <c r="G100" s="204"/>
      <c r="H100" s="204">
        <v>7752</v>
      </c>
      <c r="I100" s="204"/>
      <c r="J100" s="204"/>
      <c r="K100" s="204">
        <v>5953</v>
      </c>
      <c r="L100" s="204">
        <v>181</v>
      </c>
      <c r="M100" s="204">
        <v>5791</v>
      </c>
      <c r="N100" s="204" t="s">
        <v>44</v>
      </c>
      <c r="O100" s="204" t="s">
        <v>45</v>
      </c>
      <c r="P100" s="202">
        <f t="shared" si="11"/>
        <v>5772</v>
      </c>
      <c r="Q100" s="197">
        <f t="shared" si="6"/>
        <v>19</v>
      </c>
      <c r="R100" s="202" t="str">
        <f t="shared" si="7"/>
        <v>NA</v>
      </c>
      <c r="S100" s="202" t="str">
        <f t="shared" si="8"/>
        <v>NA</v>
      </c>
      <c r="T100" s="197" t="str">
        <f t="shared" si="9"/>
        <v>NA</v>
      </c>
      <c r="U100" s="197">
        <f t="shared" si="10"/>
        <v>11401</v>
      </c>
      <c r="V100" s="197">
        <f>MIN(IF(SUM(W100,,X100,Z100,AA100,AD100,AC100,AF100,AG100,AJ100,AI100,AL100,AM100,AO100,AP100,AR100,AS100,A100,AY100,AU100,AV100,AW100,AX100,BA100,BB100)=0,0,1)+IF(O100="Smoothing ramp",1,0)+IF(ISNUMBER(W100),1,0)+IF(ISNUMBER(X100),1,0)+IF(ISNUMBER(Z100),1,0)+IF(ISNUMBER(AA100),1,0)+IF(ISNUMBER(AD100),1,0)+IF(ISNUMBER(AC100),1,0)+IF(ISNUMBER(AF100),1,0)+IF(ISNUMBER(AG100),1,0)+IF(ISNUMBER(AI100),1,0)+IF(ISNUMBER(AJ100),1,0)+IF(ISNUMBER(AL100),1,0)+IF(ISNUMBER(AM100),1,0)+IF(ISNUMBER(AO100),1,0)+IF(ISNUMBER(AP100),1,0)+IF(ISNUMBER(#REF!),1,0)+IF(ISNUMBER(AR100),1,0)+IF(ISNUMBER(AS100),1,0)+IF(ISNUMBER(AY100),1,0)+IF(ISNUMBER(AU100),1,0)+IF(ISNUMBER(AV100),1,0)+IF(ISNUMBER(AW100),1,0)+IF(ISNUMBER(AX100),1,0)+IF(ISNUMBER(BA100),1,0)+IF(ISNUMBER(BB100),1,0),1)</f>
        <v>1</v>
      </c>
      <c r="W100" s="200"/>
      <c r="X100" s="197"/>
      <c r="Y100" s="197"/>
      <c r="Z100" s="200"/>
      <c r="AA100" s="197"/>
      <c r="AB100" s="197"/>
      <c r="AC100" s="197"/>
      <c r="AD100" s="205">
        <v>7502</v>
      </c>
      <c r="AE100" s="205" t="s">
        <v>48</v>
      </c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</row>
    <row r="101" spans="1:55" customFormat="1" ht="14.1" customHeight="1">
      <c r="A101" s="170"/>
      <c r="B101" s="204">
        <v>20250404</v>
      </c>
      <c r="C101" s="204" t="s">
        <v>39</v>
      </c>
      <c r="D101" s="204">
        <v>2130</v>
      </c>
      <c r="E101" s="204">
        <v>7776</v>
      </c>
      <c r="F101" s="204"/>
      <c r="G101" s="204"/>
      <c r="H101" s="204">
        <v>7758</v>
      </c>
      <c r="I101" s="204"/>
      <c r="J101" s="204"/>
      <c r="K101" s="204">
        <v>4813</v>
      </c>
      <c r="L101" s="204">
        <v>186</v>
      </c>
      <c r="M101" s="204">
        <v>4645</v>
      </c>
      <c r="N101" s="204" t="s">
        <v>44</v>
      </c>
      <c r="O101" s="204" t="s">
        <v>45</v>
      </c>
      <c r="P101" s="202">
        <f t="shared" si="11"/>
        <v>4627</v>
      </c>
      <c r="Q101" s="197">
        <f t="shared" si="6"/>
        <v>18</v>
      </c>
      <c r="R101" s="202" t="str">
        <f t="shared" si="7"/>
        <v>NA</v>
      </c>
      <c r="S101" s="202" t="str">
        <f t="shared" si="8"/>
        <v>NA</v>
      </c>
      <c r="T101" s="197" t="str">
        <f t="shared" si="9"/>
        <v>NA</v>
      </c>
      <c r="U101" s="197">
        <f t="shared" si="10"/>
        <v>9104</v>
      </c>
      <c r="V101" s="197">
        <f>MIN(IF(SUM(W101,,X101,Z101,AA101,AD101,AC101,AF101,AG101,AJ101,AI101,AL101,AM101,AO101,AP101,AR101,AS101,A101,AY101,AU101,AV101,AW101,AX101,BA101,BB101)=0,0,1)+IF(O101="Smoothing ramp",1,0)+IF(ISNUMBER(W101),1,0)+IF(ISNUMBER(X101),1,0)+IF(ISNUMBER(Z101),1,0)+IF(ISNUMBER(AA101),1,0)+IF(ISNUMBER(AD101),1,0)+IF(ISNUMBER(AC101),1,0)+IF(ISNUMBER(AF101),1,0)+IF(ISNUMBER(AG101),1,0)+IF(ISNUMBER(AI101),1,0)+IF(ISNUMBER(AJ101),1,0)+IF(ISNUMBER(AL101),1,0)+IF(ISNUMBER(AM101),1,0)+IF(ISNUMBER(AO101),1,0)+IF(ISNUMBER(AP101),1,0)+IF(ISNUMBER(#REF!),1,0)+IF(ISNUMBER(AR101),1,0)+IF(ISNUMBER(AS101),1,0)+IF(ISNUMBER(AY101),1,0)+IF(ISNUMBER(AU101),1,0)+IF(ISNUMBER(AV101),1,0)+IF(ISNUMBER(AW101),1,0)+IF(ISNUMBER(AX101),1,0)+IF(ISNUMBER(BA101),1,0)+IF(ISNUMBER(BB101),1,0),1)</f>
        <v>1</v>
      </c>
      <c r="W101" s="200"/>
      <c r="X101" s="197"/>
      <c r="Y101" s="197"/>
      <c r="Z101" s="200"/>
      <c r="AA101" s="197"/>
      <c r="AB101" s="197"/>
      <c r="AC101" s="197"/>
      <c r="AD101" s="205">
        <v>7508</v>
      </c>
      <c r="AE101" s="205" t="s">
        <v>48</v>
      </c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</row>
    <row r="102" spans="1:55" customFormat="1" ht="14.1" customHeight="1">
      <c r="A102" s="170"/>
      <c r="B102" s="204">
        <v>20250404</v>
      </c>
      <c r="C102" s="204" t="s">
        <v>39</v>
      </c>
      <c r="D102" s="204">
        <v>2230</v>
      </c>
      <c r="E102" s="204">
        <v>7776</v>
      </c>
      <c r="F102" s="204"/>
      <c r="G102" s="204"/>
      <c r="H102" s="204">
        <v>7758</v>
      </c>
      <c r="I102" s="204"/>
      <c r="J102" s="204"/>
      <c r="K102" s="204">
        <v>4813</v>
      </c>
      <c r="L102" s="204">
        <v>186</v>
      </c>
      <c r="M102" s="204">
        <v>4645</v>
      </c>
      <c r="N102" s="204" t="s">
        <v>44</v>
      </c>
      <c r="O102" s="204" t="s">
        <v>45</v>
      </c>
      <c r="P102" s="202">
        <f t="shared" si="11"/>
        <v>4627</v>
      </c>
      <c r="Q102" s="197">
        <f t="shared" si="6"/>
        <v>18</v>
      </c>
      <c r="R102" s="202" t="str">
        <f t="shared" si="7"/>
        <v>NA</v>
      </c>
      <c r="S102" s="202" t="str">
        <f t="shared" si="8"/>
        <v>NA</v>
      </c>
      <c r="T102" s="197" t="str">
        <f t="shared" si="9"/>
        <v>NA</v>
      </c>
      <c r="U102" s="197">
        <f t="shared" si="10"/>
        <v>9104</v>
      </c>
      <c r="V102" s="197">
        <f>MIN(IF(SUM(W102,,X102,Z102,AA102,AD102,AC102,AF102,AG102,AJ102,AI102,AL102,AM102,AO102,AP102,AR102,AS102,A102,AY102,AU102,AV102,AW102,AX102,BA102,BB102)=0,0,1)+IF(O102="Smoothing ramp",1,0)+IF(ISNUMBER(W102),1,0)+IF(ISNUMBER(X102),1,0)+IF(ISNUMBER(Z102),1,0)+IF(ISNUMBER(AA102),1,0)+IF(ISNUMBER(AD102),1,0)+IF(ISNUMBER(AC102),1,0)+IF(ISNUMBER(AF102),1,0)+IF(ISNUMBER(AG102),1,0)+IF(ISNUMBER(AI102),1,0)+IF(ISNUMBER(AJ102),1,0)+IF(ISNUMBER(AL102),1,0)+IF(ISNUMBER(AM102),1,0)+IF(ISNUMBER(AO102),1,0)+IF(ISNUMBER(AP102),1,0)+IF(ISNUMBER(#REF!),1,0)+IF(ISNUMBER(AR102),1,0)+IF(ISNUMBER(AS102),1,0)+IF(ISNUMBER(AY102),1,0)+IF(ISNUMBER(AU102),1,0)+IF(ISNUMBER(AV102),1,0)+IF(ISNUMBER(AW102),1,0)+IF(ISNUMBER(AX102),1,0)+IF(ISNUMBER(BA102),1,0)+IF(ISNUMBER(BB102),1,0),1)</f>
        <v>1</v>
      </c>
      <c r="W102" s="200"/>
      <c r="X102" s="197"/>
      <c r="Y102" s="197"/>
      <c r="Z102" s="200"/>
      <c r="AA102" s="197"/>
      <c r="AB102" s="197"/>
      <c r="AC102" s="197"/>
      <c r="AD102" s="205">
        <v>7508</v>
      </c>
      <c r="AE102" s="205" t="s">
        <v>48</v>
      </c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</row>
    <row r="103" spans="1:55" customFormat="1" ht="14.1" customHeight="1">
      <c r="A103" s="170"/>
      <c r="B103" s="204">
        <v>20250404</v>
      </c>
      <c r="C103" s="204" t="s">
        <v>39</v>
      </c>
      <c r="D103" s="204">
        <v>2330</v>
      </c>
      <c r="E103" s="204">
        <v>6956</v>
      </c>
      <c r="F103" s="204"/>
      <c r="G103" s="204"/>
      <c r="H103" s="204">
        <v>6940</v>
      </c>
      <c r="I103" s="204"/>
      <c r="J103" s="204"/>
      <c r="K103" s="204">
        <v>5025</v>
      </c>
      <c r="L103" s="204">
        <v>176</v>
      </c>
      <c r="M103" s="204">
        <v>4865</v>
      </c>
      <c r="N103" s="204" t="s">
        <v>44</v>
      </c>
      <c r="O103" s="204" t="s">
        <v>45</v>
      </c>
      <c r="P103" s="202">
        <f t="shared" si="11"/>
        <v>4849</v>
      </c>
      <c r="Q103" s="197">
        <f t="shared" si="6"/>
        <v>16</v>
      </c>
      <c r="R103" s="202" t="str">
        <f t="shared" si="7"/>
        <v>NA</v>
      </c>
      <c r="S103" s="202" t="str">
        <f t="shared" si="8"/>
        <v>NA</v>
      </c>
      <c r="T103" s="197" t="str">
        <f t="shared" si="9"/>
        <v>NA</v>
      </c>
      <c r="U103" s="197">
        <f t="shared" si="10"/>
        <v>9554</v>
      </c>
      <c r="V103" s="197">
        <f>MIN(IF(SUM(W103,,X103,Z103,AA103,AD103,AC103,AF103,AG103,AJ103,AI103,AL103,AM103,AO103,AP103,AR103,AS103,A103,AY103,AU103,AV103,AW103,AX103,BA103,BB103)=0,0,1)+IF(O103="Smoothing ramp",1,0)+IF(ISNUMBER(W103),1,0)+IF(ISNUMBER(X103),1,0)+IF(ISNUMBER(Z103),1,0)+IF(ISNUMBER(AA103),1,0)+IF(ISNUMBER(AD103),1,0)+IF(ISNUMBER(AC103),1,0)+IF(ISNUMBER(AF103),1,0)+IF(ISNUMBER(AG103),1,0)+IF(ISNUMBER(AI103),1,0)+IF(ISNUMBER(AJ103),1,0)+IF(ISNUMBER(AL103),1,0)+IF(ISNUMBER(AM103),1,0)+IF(ISNUMBER(AO103),1,0)+IF(ISNUMBER(AP103),1,0)+IF(ISNUMBER(#REF!),1,0)+IF(ISNUMBER(AR103),1,0)+IF(ISNUMBER(AS103),1,0)+IF(ISNUMBER(AY103),1,0)+IF(ISNUMBER(AU103),1,0)+IF(ISNUMBER(AV103),1,0)+IF(ISNUMBER(AW103),1,0)+IF(ISNUMBER(AX103),1,0)+IF(ISNUMBER(BA103),1,0)+IF(ISNUMBER(BB103),1,0),1)</f>
        <v>1</v>
      </c>
      <c r="W103" s="200"/>
      <c r="X103" s="197"/>
      <c r="Y103" s="197"/>
      <c r="Z103" s="200"/>
      <c r="AA103" s="197"/>
      <c r="AB103" s="197"/>
      <c r="AC103" s="197"/>
      <c r="AD103" s="205">
        <v>6690</v>
      </c>
      <c r="AE103" s="205" t="s">
        <v>48</v>
      </c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</row>
    <row r="104" spans="1:55" customFormat="1" ht="14.1" hidden="1" customHeight="1">
      <c r="A104" s="170"/>
      <c r="B104" s="204">
        <v>20250405</v>
      </c>
      <c r="C104" s="204" t="s">
        <v>39</v>
      </c>
      <c r="D104" s="204">
        <v>30</v>
      </c>
      <c r="E104" s="204">
        <v>6880</v>
      </c>
      <c r="F104" s="204"/>
      <c r="G104" s="204"/>
      <c r="H104" s="204">
        <v>6880</v>
      </c>
      <c r="I104" s="204"/>
      <c r="J104" s="204"/>
      <c r="K104" s="204">
        <v>437</v>
      </c>
      <c r="L104" s="204">
        <v>0</v>
      </c>
      <c r="M104" s="204">
        <v>437</v>
      </c>
      <c r="N104" s="204" t="s">
        <v>47</v>
      </c>
      <c r="O104" s="204" t="s">
        <v>47</v>
      </c>
      <c r="P104" s="202">
        <f t="shared" si="11"/>
        <v>437</v>
      </c>
      <c r="Q104" s="197">
        <f t="shared" si="6"/>
        <v>0</v>
      </c>
      <c r="R104" s="202" t="str">
        <f t="shared" si="7"/>
        <v>NA</v>
      </c>
      <c r="S104" s="202" t="str">
        <f t="shared" si="8"/>
        <v>NA</v>
      </c>
      <c r="T104" s="197" t="str">
        <f t="shared" si="9"/>
        <v>NA</v>
      </c>
      <c r="U104" s="197">
        <f t="shared" si="10"/>
        <v>437</v>
      </c>
      <c r="V104" s="197">
        <f>MIN(IF(SUM(W104,,X104,Z104,AA104,AD104,AC104,AF104,AG104,AJ104,AI104,AL104,AM104,AO104,AP104,AR104,AS104,A104,AY104,AU104,AV104,AW104,AX104,BA104,BB104)=0,0,1)+IF(O104="Smoothing ramp",1,0)+IF(ISNUMBER(W104),1,0)+IF(ISNUMBER(X104),1,0)+IF(ISNUMBER(Z104),1,0)+IF(ISNUMBER(AA104),1,0)+IF(ISNUMBER(AD104),1,0)+IF(ISNUMBER(AC104),1,0)+IF(ISNUMBER(AF104),1,0)+IF(ISNUMBER(AG104),1,0)+IF(ISNUMBER(AI104),1,0)+IF(ISNUMBER(AJ104),1,0)+IF(ISNUMBER(AL104),1,0)+IF(ISNUMBER(AM104),1,0)+IF(ISNUMBER(AO104),1,0)+IF(ISNUMBER(AP104),1,0)+IF(ISNUMBER(#REF!),1,0)+IF(ISNUMBER(AR104),1,0)+IF(ISNUMBER(AS104),1,0)+IF(ISNUMBER(AY104),1,0)+IF(ISNUMBER(AU104),1,0)+IF(ISNUMBER(AV104),1,0)+IF(ISNUMBER(AW104),1,0)+IF(ISNUMBER(AX104),1,0)+IF(ISNUMBER(BA104),1,0)+IF(ISNUMBER(BB104),1,0),1)</f>
        <v>0</v>
      </c>
      <c r="W104" s="200"/>
      <c r="X104" s="197"/>
      <c r="Y104" s="197"/>
      <c r="Z104" s="200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</row>
    <row r="105" spans="1:55" customFormat="1" ht="14.1" hidden="1" customHeight="1">
      <c r="A105" s="170"/>
      <c r="B105" s="204">
        <v>20250405</v>
      </c>
      <c r="C105" s="204" t="s">
        <v>39</v>
      </c>
      <c r="D105" s="204">
        <v>130</v>
      </c>
      <c r="E105" s="204">
        <v>7081</v>
      </c>
      <c r="F105" s="204"/>
      <c r="G105" s="204"/>
      <c r="H105" s="204">
        <v>7068</v>
      </c>
      <c r="I105" s="204"/>
      <c r="J105" s="204"/>
      <c r="K105" s="204">
        <v>437</v>
      </c>
      <c r="L105" s="204">
        <v>201</v>
      </c>
      <c r="M105" s="204">
        <v>249</v>
      </c>
      <c r="N105" s="204" t="s">
        <v>44</v>
      </c>
      <c r="O105" s="204" t="s">
        <v>45</v>
      </c>
      <c r="P105" s="202">
        <f t="shared" si="11"/>
        <v>236</v>
      </c>
      <c r="Q105" s="197">
        <f t="shared" si="6"/>
        <v>13</v>
      </c>
      <c r="R105" s="202" t="str">
        <f t="shared" si="7"/>
        <v>NA</v>
      </c>
      <c r="S105" s="202" t="str">
        <f t="shared" si="8"/>
        <v>NA</v>
      </c>
      <c r="T105" s="197" t="str">
        <f t="shared" si="9"/>
        <v>NA</v>
      </c>
      <c r="U105" s="197">
        <f t="shared" si="10"/>
        <v>297</v>
      </c>
      <c r="V105" s="197">
        <f>MIN(IF(SUM(W105,,X105,Z105,AA105,AD105,AC105,AF105,AG105,AJ105,AI105,AL105,AM105,AO105,AP105,AR105,AS105,A105,AY105,AU105,AV105,AW105,AX105,BA105,BB105)=0,0,1)+IF(O105="Smoothing ramp",1,0)+IF(ISNUMBER(W105),1,0)+IF(ISNUMBER(X105),1,0)+IF(ISNUMBER(Z105),1,0)+IF(ISNUMBER(AA105),1,0)+IF(ISNUMBER(AD105),1,0)+IF(ISNUMBER(AC105),1,0)+IF(ISNUMBER(AF105),1,0)+IF(ISNUMBER(AG105),1,0)+IF(ISNUMBER(AI105),1,0)+IF(ISNUMBER(AJ105),1,0)+IF(ISNUMBER(AL105),1,0)+IF(ISNUMBER(AM105),1,0)+IF(ISNUMBER(AO105),1,0)+IF(ISNUMBER(AP105),1,0)+IF(ISNUMBER(#REF!),1,0)+IF(ISNUMBER(AR105),1,0)+IF(ISNUMBER(AS105),1,0)+IF(ISNUMBER(AY105),1,0)+IF(ISNUMBER(AU105),1,0)+IF(ISNUMBER(AV105),1,0)+IF(ISNUMBER(AW105),1,0)+IF(ISNUMBER(AX105),1,0)+IF(ISNUMBER(BA105),1,0)+IF(ISNUMBER(BB105),1,0),1)</f>
        <v>0</v>
      </c>
      <c r="W105" s="200"/>
      <c r="X105" s="197"/>
      <c r="Y105" s="197"/>
      <c r="Z105" s="200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</row>
    <row r="106" spans="1:55" customFormat="1" ht="14.1" hidden="1" customHeight="1">
      <c r="A106" s="170"/>
      <c r="B106" s="204">
        <v>20250405</v>
      </c>
      <c r="C106" s="204" t="s">
        <v>39</v>
      </c>
      <c r="D106" s="204">
        <v>230</v>
      </c>
      <c r="E106" s="204">
        <v>7118</v>
      </c>
      <c r="F106" s="204"/>
      <c r="G106" s="204"/>
      <c r="H106" s="204">
        <v>7102</v>
      </c>
      <c r="I106" s="204"/>
      <c r="J106" s="204"/>
      <c r="K106" s="204">
        <v>437</v>
      </c>
      <c r="L106" s="204">
        <v>238</v>
      </c>
      <c r="M106" s="204">
        <v>215</v>
      </c>
      <c r="N106" s="204" t="s">
        <v>44</v>
      </c>
      <c r="O106" s="204" t="s">
        <v>45</v>
      </c>
      <c r="P106" s="202">
        <f t="shared" si="11"/>
        <v>199</v>
      </c>
      <c r="Q106" s="197">
        <f t="shared" si="6"/>
        <v>16</v>
      </c>
      <c r="R106" s="202" t="str">
        <f t="shared" si="7"/>
        <v>NA</v>
      </c>
      <c r="S106" s="202" t="str">
        <f t="shared" si="8"/>
        <v>NA</v>
      </c>
      <c r="T106" s="197" t="str">
        <f t="shared" si="9"/>
        <v>NA</v>
      </c>
      <c r="U106" s="197">
        <f t="shared" si="10"/>
        <v>192</v>
      </c>
      <c r="V106" s="197">
        <f>MIN(IF(SUM(W106,,X106,Z106,AA106,AD106,AC106,AF106,AG106,AJ106,AI106,AL106,AM106,AO106,AP106,AR106,AS106,A106,AY106,AU106,AV106,AW106,AX106,BA106,BB106)=0,0,1)+IF(O106="Smoothing ramp",1,0)+IF(ISNUMBER(W106),1,0)+IF(ISNUMBER(X106),1,0)+IF(ISNUMBER(Z106),1,0)+IF(ISNUMBER(AA106),1,0)+IF(ISNUMBER(AD106),1,0)+IF(ISNUMBER(AC106),1,0)+IF(ISNUMBER(AF106),1,0)+IF(ISNUMBER(AG106),1,0)+IF(ISNUMBER(AI106),1,0)+IF(ISNUMBER(AJ106),1,0)+IF(ISNUMBER(AL106),1,0)+IF(ISNUMBER(AM106),1,0)+IF(ISNUMBER(AO106),1,0)+IF(ISNUMBER(AP106),1,0)+IF(ISNUMBER(#REF!),1,0)+IF(ISNUMBER(AR106),1,0)+IF(ISNUMBER(AS106),1,0)+IF(ISNUMBER(AY106),1,0)+IF(ISNUMBER(AU106),1,0)+IF(ISNUMBER(AV106),1,0)+IF(ISNUMBER(AW106),1,0)+IF(ISNUMBER(AX106),1,0)+IF(ISNUMBER(BA106),1,0)+IF(ISNUMBER(BB106),1,0),1)</f>
        <v>0</v>
      </c>
      <c r="W106" s="200"/>
      <c r="X106" s="197"/>
      <c r="Y106" s="197"/>
      <c r="Z106" s="200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</row>
    <row r="107" spans="1:55" customFormat="1" ht="14.1" hidden="1" customHeight="1">
      <c r="A107" s="170"/>
      <c r="B107" s="204">
        <v>20250405</v>
      </c>
      <c r="C107" s="204" t="s">
        <v>39</v>
      </c>
      <c r="D107" s="204">
        <v>330</v>
      </c>
      <c r="E107" s="204">
        <v>7108</v>
      </c>
      <c r="F107" s="204"/>
      <c r="G107" s="204"/>
      <c r="H107" s="204">
        <v>7099</v>
      </c>
      <c r="I107" s="204"/>
      <c r="J107" s="204"/>
      <c r="K107" s="204">
        <v>390</v>
      </c>
      <c r="L107" s="204">
        <v>228</v>
      </c>
      <c r="M107" s="204">
        <v>171</v>
      </c>
      <c r="N107" s="204" t="s">
        <v>44</v>
      </c>
      <c r="O107" s="204" t="s">
        <v>45</v>
      </c>
      <c r="P107" s="202">
        <f t="shared" si="11"/>
        <v>162</v>
      </c>
      <c r="Q107" s="197">
        <f t="shared" si="6"/>
        <v>9</v>
      </c>
      <c r="R107" s="202" t="str">
        <f t="shared" si="7"/>
        <v>NA</v>
      </c>
      <c r="S107" s="202" t="str">
        <f t="shared" si="8"/>
        <v>NA</v>
      </c>
      <c r="T107" s="197" t="str">
        <f t="shared" si="9"/>
        <v>NA</v>
      </c>
      <c r="U107" s="197">
        <f t="shared" si="10"/>
        <v>114</v>
      </c>
      <c r="V107" s="197">
        <f>MIN(IF(SUM(W107,,X107,Z107,AA107,AD107,AC107,AF107,AG107,AJ107,AI107,AL107,AM107,AO107,AP107,AR107,AS107,A107,AY107,AU107,AV107,AW107,AX107,BA107,BB107)=0,0,1)+IF(O107="Smoothing ramp",1,0)+IF(ISNUMBER(W107),1,0)+IF(ISNUMBER(X107),1,0)+IF(ISNUMBER(Z107),1,0)+IF(ISNUMBER(AA107),1,0)+IF(ISNUMBER(AD107),1,0)+IF(ISNUMBER(AC107),1,0)+IF(ISNUMBER(AF107),1,0)+IF(ISNUMBER(AG107),1,0)+IF(ISNUMBER(AI107),1,0)+IF(ISNUMBER(AJ107),1,0)+IF(ISNUMBER(AL107),1,0)+IF(ISNUMBER(AM107),1,0)+IF(ISNUMBER(AO107),1,0)+IF(ISNUMBER(AP107),1,0)+IF(ISNUMBER(#REF!),1,0)+IF(ISNUMBER(AR107),1,0)+IF(ISNUMBER(AS107),1,0)+IF(ISNUMBER(AY107),1,0)+IF(ISNUMBER(AU107),1,0)+IF(ISNUMBER(AV107),1,0)+IF(ISNUMBER(AW107),1,0)+IF(ISNUMBER(AX107),1,0)+IF(ISNUMBER(BA107),1,0)+IF(ISNUMBER(BB107),1,0),1)</f>
        <v>0</v>
      </c>
      <c r="W107" s="200"/>
      <c r="X107" s="197"/>
      <c r="Y107" s="197"/>
      <c r="Z107" s="200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</row>
    <row r="108" spans="1:55" customFormat="1" ht="14.1" hidden="1" customHeight="1">
      <c r="A108" s="170"/>
      <c r="B108" s="204">
        <v>20250405</v>
      </c>
      <c r="C108" s="204" t="s">
        <v>39</v>
      </c>
      <c r="D108" s="204">
        <v>430</v>
      </c>
      <c r="E108" s="204">
        <v>7103</v>
      </c>
      <c r="F108" s="204"/>
      <c r="G108" s="204"/>
      <c r="H108" s="204">
        <v>7094</v>
      </c>
      <c r="I108" s="204"/>
      <c r="J108" s="204"/>
      <c r="K108" s="204">
        <v>390</v>
      </c>
      <c r="L108" s="204">
        <v>223</v>
      </c>
      <c r="M108" s="204">
        <v>176</v>
      </c>
      <c r="N108" s="204" t="s">
        <v>44</v>
      </c>
      <c r="O108" s="204" t="s">
        <v>45</v>
      </c>
      <c r="P108" s="202">
        <f t="shared" si="11"/>
        <v>167</v>
      </c>
      <c r="Q108" s="197">
        <f t="shared" si="6"/>
        <v>9</v>
      </c>
      <c r="R108" s="202" t="str">
        <f t="shared" si="7"/>
        <v>NA</v>
      </c>
      <c r="S108" s="202" t="str">
        <f t="shared" si="8"/>
        <v>NA</v>
      </c>
      <c r="T108" s="197" t="str">
        <f t="shared" si="9"/>
        <v>NA</v>
      </c>
      <c r="U108" s="197">
        <f t="shared" si="10"/>
        <v>129</v>
      </c>
      <c r="V108" s="197">
        <f>MIN(IF(SUM(W108,,X108,Z108,AA108,AD108,AC108,AF108,AG108,AJ108,AI108,AL108,AM108,AO108,AP108,AR108,AS108,A108,AY108,AU108,AV108,AW108,AX108,BA108,BB108)=0,0,1)+IF(O108="Smoothing ramp",1,0)+IF(ISNUMBER(W108),1,0)+IF(ISNUMBER(X108),1,0)+IF(ISNUMBER(Z108),1,0)+IF(ISNUMBER(AA108),1,0)+IF(ISNUMBER(AD108),1,0)+IF(ISNUMBER(AC108),1,0)+IF(ISNUMBER(AF108),1,0)+IF(ISNUMBER(AG108),1,0)+IF(ISNUMBER(AI108),1,0)+IF(ISNUMBER(AJ108),1,0)+IF(ISNUMBER(AL108),1,0)+IF(ISNUMBER(AM108),1,0)+IF(ISNUMBER(AO108),1,0)+IF(ISNUMBER(AP108),1,0)+IF(ISNUMBER(#REF!),1,0)+IF(ISNUMBER(AR108),1,0)+IF(ISNUMBER(AS108),1,0)+IF(ISNUMBER(AY108),1,0)+IF(ISNUMBER(AU108),1,0)+IF(ISNUMBER(AV108),1,0)+IF(ISNUMBER(AW108),1,0)+IF(ISNUMBER(AX108),1,0)+IF(ISNUMBER(BA108),1,0)+IF(ISNUMBER(BB108),1,0),1)</f>
        <v>0</v>
      </c>
      <c r="W108" s="200"/>
      <c r="X108" s="197"/>
      <c r="Y108" s="197"/>
      <c r="Z108" s="200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</row>
    <row r="109" spans="1:55" customFormat="1" ht="14.1" hidden="1" customHeight="1">
      <c r="A109" s="170"/>
      <c r="B109" s="204">
        <v>20250405</v>
      </c>
      <c r="C109" s="204" t="s">
        <v>39</v>
      </c>
      <c r="D109" s="204">
        <v>530</v>
      </c>
      <c r="E109" s="204">
        <v>7089</v>
      </c>
      <c r="F109" s="204"/>
      <c r="G109" s="204"/>
      <c r="H109" s="204">
        <v>7080</v>
      </c>
      <c r="I109" s="204"/>
      <c r="J109" s="204"/>
      <c r="K109" s="204">
        <v>390</v>
      </c>
      <c r="L109" s="204">
        <v>209</v>
      </c>
      <c r="M109" s="204">
        <v>190</v>
      </c>
      <c r="N109" s="204" t="s">
        <v>44</v>
      </c>
      <c r="O109" s="204" t="s">
        <v>45</v>
      </c>
      <c r="P109" s="202">
        <f t="shared" si="11"/>
        <v>181</v>
      </c>
      <c r="Q109" s="197">
        <f t="shared" si="6"/>
        <v>9</v>
      </c>
      <c r="R109" s="202" t="str">
        <f t="shared" si="7"/>
        <v>NA</v>
      </c>
      <c r="S109" s="202" t="str">
        <f t="shared" si="8"/>
        <v>NA</v>
      </c>
      <c r="T109" s="197" t="str">
        <f t="shared" si="9"/>
        <v>NA</v>
      </c>
      <c r="U109" s="197">
        <f t="shared" si="10"/>
        <v>171</v>
      </c>
      <c r="V109" s="197">
        <f>MIN(IF(SUM(W109,,X109,Z109,AA109,AD109,AC109,AF109,AG109,AJ109,AI109,AL109,AM109,AO109,AP109,AR109,AS109,A109,AY109,AU109,AV109,AW109,AX109,BA109,BB109)=0,0,1)+IF(O109="Smoothing ramp",1,0)+IF(ISNUMBER(W109),1,0)+IF(ISNUMBER(X109),1,0)+IF(ISNUMBER(Z109),1,0)+IF(ISNUMBER(AA109),1,0)+IF(ISNUMBER(AD109),1,0)+IF(ISNUMBER(AC109),1,0)+IF(ISNUMBER(AF109),1,0)+IF(ISNUMBER(AG109),1,0)+IF(ISNUMBER(AI109),1,0)+IF(ISNUMBER(AJ109),1,0)+IF(ISNUMBER(AL109),1,0)+IF(ISNUMBER(AM109),1,0)+IF(ISNUMBER(AO109),1,0)+IF(ISNUMBER(AP109),1,0)+IF(ISNUMBER(#REF!),1,0)+IF(ISNUMBER(AR109),1,0)+IF(ISNUMBER(AS109),1,0)+IF(ISNUMBER(AY109),1,0)+IF(ISNUMBER(AU109),1,0)+IF(ISNUMBER(AV109),1,0)+IF(ISNUMBER(AW109),1,0)+IF(ISNUMBER(AX109),1,0)+IF(ISNUMBER(BA109),1,0)+IF(ISNUMBER(BB109),1,0),1)</f>
        <v>0</v>
      </c>
      <c r="W109" s="200"/>
      <c r="X109" s="197"/>
      <c r="Y109" s="197"/>
      <c r="Z109" s="200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</row>
    <row r="110" spans="1:55" customFormat="1" ht="14.1" customHeight="1">
      <c r="A110" s="170"/>
      <c r="B110" s="204">
        <v>20250405</v>
      </c>
      <c r="C110" s="204" t="s">
        <v>39</v>
      </c>
      <c r="D110" s="204">
        <v>630</v>
      </c>
      <c r="E110" s="204">
        <v>7113</v>
      </c>
      <c r="F110" s="204"/>
      <c r="G110" s="204"/>
      <c r="H110" s="204">
        <v>6250</v>
      </c>
      <c r="I110" s="204"/>
      <c r="J110" s="204"/>
      <c r="K110" s="204">
        <v>390</v>
      </c>
      <c r="L110" s="204">
        <v>233</v>
      </c>
      <c r="M110" s="204">
        <v>1020</v>
      </c>
      <c r="N110" s="204" t="s">
        <v>44</v>
      </c>
      <c r="O110" s="204" t="s">
        <v>45</v>
      </c>
      <c r="P110" s="202">
        <f t="shared" si="11"/>
        <v>157</v>
      </c>
      <c r="Q110" s="197">
        <f t="shared" si="6"/>
        <v>863</v>
      </c>
      <c r="R110" s="202" t="str">
        <f t="shared" si="7"/>
        <v>NA</v>
      </c>
      <c r="S110" s="202" t="str">
        <f t="shared" si="8"/>
        <v>NA</v>
      </c>
      <c r="T110" s="197" t="str">
        <f t="shared" si="9"/>
        <v>NA</v>
      </c>
      <c r="U110" s="197">
        <f t="shared" si="10"/>
        <v>1807</v>
      </c>
      <c r="V110" s="197">
        <f>MIN(IF(SUM(W110,,X110,Z110,AA110,AD110,AC110,AF110,AG110,AJ110,AI110,AL110,AM110,AO110,AP110,AR110,AS110,A110,AY110,AU110,AV110,AW110,AX110,BA110,BB110)=0,0,1)+IF(O110="Smoothing ramp",1,0)+IF(ISNUMBER(W110),1,0)+IF(ISNUMBER(X110),1,0)+IF(ISNUMBER(Z110),1,0)+IF(ISNUMBER(AA110),1,0)+IF(ISNUMBER(AD110),1,0)+IF(ISNUMBER(AC110),1,0)+IF(ISNUMBER(AF110),1,0)+IF(ISNUMBER(AG110),1,0)+IF(ISNUMBER(AI110),1,0)+IF(ISNUMBER(AJ110),1,0)+IF(ISNUMBER(AL110),1,0)+IF(ISNUMBER(AM110),1,0)+IF(ISNUMBER(AO110),1,0)+IF(ISNUMBER(AP110),1,0)+IF(ISNUMBER(#REF!),1,0)+IF(ISNUMBER(AR110),1,0)+IF(ISNUMBER(AS110),1,0)+IF(ISNUMBER(AY110),1,0)+IF(ISNUMBER(AU110),1,0)+IF(ISNUMBER(AV110),1,0)+IF(ISNUMBER(AW110),1,0)+IF(ISNUMBER(AX110),1,0)+IF(ISNUMBER(BA110),1,0)+IF(ISNUMBER(BB110),1,0),1)</f>
        <v>1</v>
      </c>
      <c r="W110" s="200"/>
      <c r="X110" s="197"/>
      <c r="Y110" s="197"/>
      <c r="Z110" s="200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205">
        <v>6000</v>
      </c>
      <c r="AQ110" s="205" t="s">
        <v>50</v>
      </c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</row>
    <row r="111" spans="1:55" customFormat="1" ht="14.1" customHeight="1">
      <c r="A111" s="170"/>
      <c r="B111" s="204">
        <v>20250405</v>
      </c>
      <c r="C111" s="204" t="s">
        <v>39</v>
      </c>
      <c r="D111" s="204">
        <v>730</v>
      </c>
      <c r="E111" s="204">
        <v>7801</v>
      </c>
      <c r="F111" s="204"/>
      <c r="G111" s="204"/>
      <c r="H111" s="204">
        <v>5480</v>
      </c>
      <c r="I111" s="204"/>
      <c r="J111" s="204"/>
      <c r="K111" s="204">
        <v>677</v>
      </c>
      <c r="L111" s="204">
        <v>211</v>
      </c>
      <c r="M111" s="204">
        <v>2787</v>
      </c>
      <c r="N111" s="204" t="s">
        <v>44</v>
      </c>
      <c r="O111" s="204" t="s">
        <v>45</v>
      </c>
      <c r="P111" s="202">
        <f t="shared" si="11"/>
        <v>466</v>
      </c>
      <c r="Q111" s="197">
        <f t="shared" si="6"/>
        <v>2321</v>
      </c>
      <c r="R111" s="202" t="str">
        <f t="shared" si="7"/>
        <v>NA</v>
      </c>
      <c r="S111" s="202" t="str">
        <f t="shared" si="8"/>
        <v>NA</v>
      </c>
      <c r="T111" s="197" t="str">
        <f t="shared" si="9"/>
        <v>NA</v>
      </c>
      <c r="U111" s="197">
        <f t="shared" si="10"/>
        <v>5363</v>
      </c>
      <c r="V111" s="197">
        <f>MIN(IF(SUM(W111,,X111,Z111,AA111,AD111,AC111,AF111,AG111,AJ111,AI111,AL111,AM111,AO111,AP111,AR111,AS111,A111,AY111,AU111,AV111,AW111,AX111,BA111,BB111)=0,0,1)+IF(O111="Smoothing ramp",1,0)+IF(ISNUMBER(W111),1,0)+IF(ISNUMBER(X111),1,0)+IF(ISNUMBER(Z111),1,0)+IF(ISNUMBER(AA111),1,0)+IF(ISNUMBER(AD111),1,0)+IF(ISNUMBER(AC111),1,0)+IF(ISNUMBER(AF111),1,0)+IF(ISNUMBER(AG111),1,0)+IF(ISNUMBER(AI111),1,0)+IF(ISNUMBER(AJ111),1,0)+IF(ISNUMBER(AL111),1,0)+IF(ISNUMBER(AM111),1,0)+IF(ISNUMBER(AO111),1,0)+IF(ISNUMBER(AP111),1,0)+IF(ISNUMBER(#REF!),1,0)+IF(ISNUMBER(AR111),1,0)+IF(ISNUMBER(AS111),1,0)+IF(ISNUMBER(AY111),1,0)+IF(ISNUMBER(AU111),1,0)+IF(ISNUMBER(AV111),1,0)+IF(ISNUMBER(AW111),1,0)+IF(ISNUMBER(AX111),1,0)+IF(ISNUMBER(BA111),1,0)+IF(ISNUMBER(BB111),1,0),1)</f>
        <v>1</v>
      </c>
      <c r="W111" s="200"/>
      <c r="X111" s="197"/>
      <c r="Y111" s="197"/>
      <c r="Z111" s="200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205">
        <v>6391</v>
      </c>
      <c r="AQ111" s="205" t="s">
        <v>50</v>
      </c>
      <c r="AR111" s="197"/>
      <c r="AS111" s="197"/>
      <c r="AT111" s="197"/>
      <c r="AU111" s="197"/>
      <c r="AV111" s="197"/>
      <c r="AW111" s="197"/>
      <c r="AX111" s="197"/>
      <c r="AY111" s="205">
        <v>5230</v>
      </c>
      <c r="AZ111" s="205" t="s">
        <v>51</v>
      </c>
      <c r="BA111" s="197"/>
      <c r="BB111" s="197"/>
      <c r="BC111" s="197"/>
    </row>
    <row r="112" spans="1:55" customFormat="1" ht="14.1" customHeight="1">
      <c r="A112" s="170"/>
      <c r="B112" s="204">
        <v>20250405</v>
      </c>
      <c r="C112" s="204" t="s">
        <v>39</v>
      </c>
      <c r="D112" s="204">
        <v>830</v>
      </c>
      <c r="E112" s="204">
        <v>7796</v>
      </c>
      <c r="F112" s="204"/>
      <c r="G112" s="204"/>
      <c r="H112" s="204">
        <v>5480</v>
      </c>
      <c r="I112" s="204"/>
      <c r="J112" s="204"/>
      <c r="K112" s="204">
        <v>677</v>
      </c>
      <c r="L112" s="204">
        <v>206</v>
      </c>
      <c r="M112" s="204">
        <v>2787</v>
      </c>
      <c r="N112" s="204" t="s">
        <v>44</v>
      </c>
      <c r="O112" s="204" t="s">
        <v>45</v>
      </c>
      <c r="P112" s="202">
        <f t="shared" si="11"/>
        <v>471</v>
      </c>
      <c r="Q112" s="197">
        <f t="shared" si="6"/>
        <v>2316</v>
      </c>
      <c r="R112" s="202" t="str">
        <f t="shared" si="7"/>
        <v>NA</v>
      </c>
      <c r="S112" s="202" t="str">
        <f t="shared" si="8"/>
        <v>NA</v>
      </c>
      <c r="T112" s="197" t="str">
        <f t="shared" si="9"/>
        <v>NA</v>
      </c>
      <c r="U112" s="197">
        <f t="shared" si="10"/>
        <v>5368</v>
      </c>
      <c r="V112" s="197">
        <f>MIN(IF(SUM(W112,,X112,Z112,AA112,AD112,AC112,AF112,AG112,AJ112,AI112,AL112,AM112,AO112,AP112,AR112,AS112,A112,AY112,AU112,AV112,AW112,AX112,BA112,BB112)=0,0,1)+IF(O112="Smoothing ramp",1,0)+IF(ISNUMBER(W112),1,0)+IF(ISNUMBER(X112),1,0)+IF(ISNUMBER(Z112),1,0)+IF(ISNUMBER(AA112),1,0)+IF(ISNUMBER(AD112),1,0)+IF(ISNUMBER(AC112),1,0)+IF(ISNUMBER(AF112),1,0)+IF(ISNUMBER(AG112),1,0)+IF(ISNUMBER(AI112),1,0)+IF(ISNUMBER(AJ112),1,0)+IF(ISNUMBER(AL112),1,0)+IF(ISNUMBER(AM112),1,0)+IF(ISNUMBER(AO112),1,0)+IF(ISNUMBER(AP112),1,0)+IF(ISNUMBER(#REF!),1,0)+IF(ISNUMBER(AR112),1,0)+IF(ISNUMBER(AS112),1,0)+IF(ISNUMBER(AY112),1,0)+IF(ISNUMBER(AU112),1,0)+IF(ISNUMBER(AV112),1,0)+IF(ISNUMBER(AW112),1,0)+IF(ISNUMBER(AX112),1,0)+IF(ISNUMBER(BA112),1,0)+IF(ISNUMBER(BB112),1,0),1)</f>
        <v>1</v>
      </c>
      <c r="W112" s="200"/>
      <c r="X112" s="197"/>
      <c r="Y112" s="197"/>
      <c r="Z112" s="200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205">
        <v>6388</v>
      </c>
      <c r="AQ112" s="205" t="s">
        <v>50</v>
      </c>
      <c r="AR112" s="197"/>
      <c r="AS112" s="197"/>
      <c r="AT112" s="197"/>
      <c r="AU112" s="197"/>
      <c r="AV112" s="197"/>
      <c r="AW112" s="197"/>
      <c r="AX112" s="197"/>
      <c r="AY112" s="205">
        <v>5230</v>
      </c>
      <c r="AZ112" s="205" t="s">
        <v>51</v>
      </c>
      <c r="BA112" s="197"/>
      <c r="BB112" s="197"/>
      <c r="BC112" s="197"/>
    </row>
    <row r="113" spans="1:55" customFormat="1" ht="14.1" customHeight="1">
      <c r="A113" s="170"/>
      <c r="B113" s="204">
        <v>20250405</v>
      </c>
      <c r="C113" s="204" t="s">
        <v>39</v>
      </c>
      <c r="D113" s="204">
        <v>930</v>
      </c>
      <c r="E113" s="204">
        <v>8293</v>
      </c>
      <c r="F113" s="204"/>
      <c r="G113" s="204"/>
      <c r="H113" s="204">
        <v>6980</v>
      </c>
      <c r="I113" s="204"/>
      <c r="J113" s="204"/>
      <c r="K113" s="204">
        <v>-4706</v>
      </c>
      <c r="L113" s="204">
        <v>-4706</v>
      </c>
      <c r="M113" s="204">
        <v>-3393</v>
      </c>
      <c r="N113" s="204" t="s">
        <v>40</v>
      </c>
      <c r="O113" s="204" t="s">
        <v>52</v>
      </c>
      <c r="P113" s="202">
        <f t="shared" si="11"/>
        <v>0</v>
      </c>
      <c r="Q113" s="197">
        <f t="shared" si="6"/>
        <v>1313</v>
      </c>
      <c r="R113" s="202" t="str">
        <f t="shared" si="7"/>
        <v>NA</v>
      </c>
      <c r="S113" s="202" t="str">
        <f t="shared" si="8"/>
        <v>NA</v>
      </c>
      <c r="T113" s="197" t="str">
        <f t="shared" si="9"/>
        <v>NA</v>
      </c>
      <c r="U113" s="197">
        <f t="shared" si="10"/>
        <v>0</v>
      </c>
      <c r="V113" s="197">
        <f>MIN(IF(SUM(W113,,X113,Z113,AA113,AD113,AC113,AF113,AG113,AJ113,AI113,AL113,AM113,AO113,AP113,AR113,AS113,A113,AY113,AU113,AV113,AW113,AX113,BA113,BB113)=0,0,1)+IF(O113="Smoothing ramp",1,0)+IF(ISNUMBER(W113),1,0)+IF(ISNUMBER(X113),1,0)+IF(ISNUMBER(Z113),1,0)+IF(ISNUMBER(AA113),1,0)+IF(ISNUMBER(AD113),1,0)+IF(ISNUMBER(AC113),1,0)+IF(ISNUMBER(AF113),1,0)+IF(ISNUMBER(AG113),1,0)+IF(ISNUMBER(AI113),1,0)+IF(ISNUMBER(AJ113),1,0)+IF(ISNUMBER(AL113),1,0)+IF(ISNUMBER(AM113),1,0)+IF(ISNUMBER(AO113),1,0)+IF(ISNUMBER(AP113),1,0)+IF(ISNUMBER(#REF!),1,0)+IF(ISNUMBER(AR113),1,0)+IF(ISNUMBER(AS113),1,0)+IF(ISNUMBER(AY113),1,0)+IF(ISNUMBER(AU113),1,0)+IF(ISNUMBER(AV113),1,0)+IF(ISNUMBER(AW113),1,0)+IF(ISNUMBER(AX113),1,0)+IF(ISNUMBER(BA113),1,0)+IF(ISNUMBER(BB113),1,0),1)</f>
        <v>1</v>
      </c>
      <c r="W113" s="200"/>
      <c r="X113" s="197"/>
      <c r="Y113" s="197"/>
      <c r="Z113" s="200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</row>
    <row r="114" spans="1:55" customFormat="1" ht="14.1" hidden="1" customHeight="1">
      <c r="A114" s="170"/>
      <c r="B114" s="204">
        <v>20250405</v>
      </c>
      <c r="C114" s="204" t="s">
        <v>39</v>
      </c>
      <c r="D114" s="204">
        <v>1030</v>
      </c>
      <c r="E114" s="204">
        <v>8293</v>
      </c>
      <c r="F114" s="204"/>
      <c r="G114" s="204"/>
      <c r="H114" s="204">
        <v>8293</v>
      </c>
      <c r="I114" s="204"/>
      <c r="J114" s="204"/>
      <c r="K114" s="204">
        <v>-4706</v>
      </c>
      <c r="L114" s="204">
        <v>-4706</v>
      </c>
      <c r="M114" s="204">
        <v>-4706</v>
      </c>
      <c r="N114" s="204" t="s">
        <v>40</v>
      </c>
      <c r="O114" s="204" t="s">
        <v>40</v>
      </c>
      <c r="P114" s="202">
        <f t="shared" si="11"/>
        <v>0</v>
      </c>
      <c r="Q114" s="197">
        <f t="shared" si="6"/>
        <v>0</v>
      </c>
      <c r="R114" s="202" t="str">
        <f t="shared" si="7"/>
        <v>NA</v>
      </c>
      <c r="S114" s="202" t="str">
        <f t="shared" si="8"/>
        <v>NA</v>
      </c>
      <c r="T114" s="197" t="str">
        <f t="shared" si="9"/>
        <v>NA</v>
      </c>
      <c r="U114" s="197">
        <f t="shared" si="10"/>
        <v>0</v>
      </c>
      <c r="V114" s="197">
        <f>MIN(IF(SUM(W114,,X114,Z114,AA114,AD114,AC114,AF114,AG114,AJ114,AI114,AL114,AM114,AO114,AP114,AR114,AS114,A114,AY114,AU114,AV114,AW114,AX114,BA114,BB114)=0,0,1)+IF(O114="Smoothing ramp",1,0)+IF(ISNUMBER(W114),1,0)+IF(ISNUMBER(X114),1,0)+IF(ISNUMBER(Z114),1,0)+IF(ISNUMBER(AA114),1,0)+IF(ISNUMBER(AD114),1,0)+IF(ISNUMBER(AC114),1,0)+IF(ISNUMBER(AF114),1,0)+IF(ISNUMBER(AG114),1,0)+IF(ISNUMBER(AI114),1,0)+IF(ISNUMBER(AJ114),1,0)+IF(ISNUMBER(AL114),1,0)+IF(ISNUMBER(AM114),1,0)+IF(ISNUMBER(AO114),1,0)+IF(ISNUMBER(AP114),1,0)+IF(ISNUMBER(#REF!),1,0)+IF(ISNUMBER(AR114),1,0)+IF(ISNUMBER(AS114),1,0)+IF(ISNUMBER(AY114),1,0)+IF(ISNUMBER(AU114),1,0)+IF(ISNUMBER(AV114),1,0)+IF(ISNUMBER(AW114),1,0)+IF(ISNUMBER(AX114),1,0)+IF(ISNUMBER(BA114),1,0)+IF(ISNUMBER(BB114),1,0),1)</f>
        <v>0</v>
      </c>
      <c r="W114" s="200"/>
      <c r="X114" s="197"/>
      <c r="Y114" s="197"/>
      <c r="Z114" s="200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</row>
    <row r="115" spans="1:55" customFormat="1" ht="14.1" hidden="1" customHeight="1">
      <c r="A115" s="170"/>
      <c r="B115" s="204">
        <v>20250405</v>
      </c>
      <c r="C115" s="204" t="s">
        <v>39</v>
      </c>
      <c r="D115" s="204">
        <v>1130</v>
      </c>
      <c r="E115" s="204">
        <v>8293</v>
      </c>
      <c r="F115" s="204"/>
      <c r="G115" s="204"/>
      <c r="H115" s="204">
        <v>8293</v>
      </c>
      <c r="I115" s="204"/>
      <c r="J115" s="204"/>
      <c r="K115" s="204">
        <v>-4706</v>
      </c>
      <c r="L115" s="204">
        <v>-4706</v>
      </c>
      <c r="M115" s="204">
        <v>-4706</v>
      </c>
      <c r="N115" s="204" t="s">
        <v>40</v>
      </c>
      <c r="O115" s="204" t="s">
        <v>40</v>
      </c>
      <c r="P115" s="202">
        <f t="shared" si="11"/>
        <v>0</v>
      </c>
      <c r="Q115" s="197">
        <f t="shared" si="6"/>
        <v>0</v>
      </c>
      <c r="R115" s="202" t="str">
        <f t="shared" si="7"/>
        <v>NA</v>
      </c>
      <c r="S115" s="202" t="str">
        <f t="shared" si="8"/>
        <v>NA</v>
      </c>
      <c r="T115" s="197" t="str">
        <f t="shared" si="9"/>
        <v>NA</v>
      </c>
      <c r="U115" s="197">
        <f t="shared" si="10"/>
        <v>0</v>
      </c>
      <c r="V115" s="197">
        <f>MIN(IF(SUM(W115,,X115,Z115,AA115,AD115,AC115,AF115,AG115,AJ115,AI115,AL115,AM115,AO115,AP115,AR115,AS115,A115,AY115,AU115,AV115,AW115,AX115,BA115,BB115)=0,0,1)+IF(O115="Smoothing ramp",1,0)+IF(ISNUMBER(W115),1,0)+IF(ISNUMBER(X115),1,0)+IF(ISNUMBER(Z115),1,0)+IF(ISNUMBER(AA115),1,0)+IF(ISNUMBER(AD115),1,0)+IF(ISNUMBER(AC115),1,0)+IF(ISNUMBER(AF115),1,0)+IF(ISNUMBER(AG115),1,0)+IF(ISNUMBER(AI115),1,0)+IF(ISNUMBER(AJ115),1,0)+IF(ISNUMBER(AL115),1,0)+IF(ISNUMBER(AM115),1,0)+IF(ISNUMBER(AO115),1,0)+IF(ISNUMBER(AP115),1,0)+IF(ISNUMBER(#REF!),1,0)+IF(ISNUMBER(AR115),1,0)+IF(ISNUMBER(AS115),1,0)+IF(ISNUMBER(AY115),1,0)+IF(ISNUMBER(AU115),1,0)+IF(ISNUMBER(AV115),1,0)+IF(ISNUMBER(AW115),1,0)+IF(ISNUMBER(AX115),1,0)+IF(ISNUMBER(BA115),1,0)+IF(ISNUMBER(BB115),1,0),1)</f>
        <v>0</v>
      </c>
      <c r="W115" s="200"/>
      <c r="X115" s="197"/>
      <c r="Y115" s="197"/>
      <c r="Z115" s="200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</row>
    <row r="116" spans="1:55" customFormat="1" ht="14.1" hidden="1" customHeight="1">
      <c r="A116" s="170"/>
      <c r="B116" s="204">
        <v>20250405</v>
      </c>
      <c r="C116" s="204" t="s">
        <v>39</v>
      </c>
      <c r="D116" s="204">
        <v>1230</v>
      </c>
      <c r="E116" s="204">
        <v>7986</v>
      </c>
      <c r="F116" s="204"/>
      <c r="G116" s="204"/>
      <c r="H116" s="204">
        <v>7986</v>
      </c>
      <c r="I116" s="204"/>
      <c r="J116" s="204"/>
      <c r="K116" s="204">
        <v>-2061</v>
      </c>
      <c r="L116" s="204">
        <v>-2061</v>
      </c>
      <c r="M116" s="204">
        <v>-2061</v>
      </c>
      <c r="N116" s="204" t="s">
        <v>40</v>
      </c>
      <c r="O116" s="204" t="s">
        <v>40</v>
      </c>
      <c r="P116" s="202">
        <f t="shared" si="11"/>
        <v>0</v>
      </c>
      <c r="Q116" s="197">
        <f t="shared" si="6"/>
        <v>0</v>
      </c>
      <c r="R116" s="202" t="str">
        <f t="shared" si="7"/>
        <v>NA</v>
      </c>
      <c r="S116" s="202" t="str">
        <f t="shared" si="8"/>
        <v>NA</v>
      </c>
      <c r="T116" s="197" t="str">
        <f t="shared" si="9"/>
        <v>NA</v>
      </c>
      <c r="U116" s="197">
        <f t="shared" si="10"/>
        <v>0</v>
      </c>
      <c r="V116" s="197">
        <f>MIN(IF(SUM(W116,,X116,Z116,AA116,AD116,AC116,AF116,AG116,AJ116,AI116,AL116,AM116,AO116,AP116,AR116,AS116,A116,AY116,AU116,AV116,AW116,AX116,BA116,BB116)=0,0,1)+IF(O116="Smoothing ramp",1,0)+IF(ISNUMBER(W116),1,0)+IF(ISNUMBER(X116),1,0)+IF(ISNUMBER(Z116),1,0)+IF(ISNUMBER(AA116),1,0)+IF(ISNUMBER(AD116),1,0)+IF(ISNUMBER(AC116),1,0)+IF(ISNUMBER(AF116),1,0)+IF(ISNUMBER(AG116),1,0)+IF(ISNUMBER(AI116),1,0)+IF(ISNUMBER(AJ116),1,0)+IF(ISNUMBER(AL116),1,0)+IF(ISNUMBER(AM116),1,0)+IF(ISNUMBER(AO116),1,0)+IF(ISNUMBER(AP116),1,0)+IF(ISNUMBER(#REF!),1,0)+IF(ISNUMBER(AR116),1,0)+IF(ISNUMBER(AS116),1,0)+IF(ISNUMBER(AY116),1,0)+IF(ISNUMBER(AU116),1,0)+IF(ISNUMBER(AV116),1,0)+IF(ISNUMBER(AW116),1,0)+IF(ISNUMBER(AX116),1,0)+IF(ISNUMBER(BA116),1,0)+IF(ISNUMBER(BB116),1,0),1)</f>
        <v>0</v>
      </c>
      <c r="W116" s="200"/>
      <c r="X116" s="197"/>
      <c r="Y116" s="197"/>
      <c r="Z116" s="200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</row>
    <row r="117" spans="1:55" customFormat="1" ht="14.1" customHeight="1">
      <c r="A117" s="170"/>
      <c r="B117" s="204">
        <v>20250405</v>
      </c>
      <c r="C117" s="204" t="s">
        <v>39</v>
      </c>
      <c r="D117" s="204">
        <v>1330</v>
      </c>
      <c r="E117" s="204">
        <v>7986</v>
      </c>
      <c r="F117" s="204"/>
      <c r="G117" s="204"/>
      <c r="H117" s="204">
        <v>7986</v>
      </c>
      <c r="I117" s="204"/>
      <c r="J117" s="204"/>
      <c r="K117" s="204">
        <v>-2061</v>
      </c>
      <c r="L117" s="204">
        <v>-2061</v>
      </c>
      <c r="M117" s="204">
        <v>-2061</v>
      </c>
      <c r="N117" s="204" t="s">
        <v>40</v>
      </c>
      <c r="O117" s="204" t="s">
        <v>40</v>
      </c>
      <c r="P117" s="202">
        <f t="shared" si="11"/>
        <v>0</v>
      </c>
      <c r="Q117" s="197">
        <f t="shared" si="6"/>
        <v>0</v>
      </c>
      <c r="R117" s="202" t="str">
        <f t="shared" si="7"/>
        <v>NA</v>
      </c>
      <c r="S117" s="202" t="str">
        <f t="shared" si="8"/>
        <v>NA</v>
      </c>
      <c r="T117" s="197" t="str">
        <f t="shared" si="9"/>
        <v>NA</v>
      </c>
      <c r="U117" s="197">
        <f t="shared" si="10"/>
        <v>0</v>
      </c>
      <c r="V117" s="197">
        <f>MIN(IF(SUM(W117,,X117,Z117,AA117,AD117,AC117,AF117,AG117,AJ117,AI117,AL117,AM117,AO117,AP117,AR117,AS117,A117,AY117,AU117,AV117,AW117,AX117,BA117,BB117)=0,0,1)+IF(O117="Smoothing ramp",1,0)+IF(ISNUMBER(W117),1,0)+IF(ISNUMBER(X117),1,0)+IF(ISNUMBER(Z117),1,0)+IF(ISNUMBER(AA117),1,0)+IF(ISNUMBER(AD117),1,0)+IF(ISNUMBER(AC117),1,0)+IF(ISNUMBER(AF117),1,0)+IF(ISNUMBER(AG117),1,0)+IF(ISNUMBER(AI117),1,0)+IF(ISNUMBER(AJ117),1,0)+IF(ISNUMBER(AL117),1,0)+IF(ISNUMBER(AM117),1,0)+IF(ISNUMBER(AO117),1,0)+IF(ISNUMBER(AP117),1,0)+IF(ISNUMBER(#REF!),1,0)+IF(ISNUMBER(AR117),1,0)+IF(ISNUMBER(AS117),1,0)+IF(ISNUMBER(AY117),1,0)+IF(ISNUMBER(AU117),1,0)+IF(ISNUMBER(AV117),1,0)+IF(ISNUMBER(AW117),1,0)+IF(ISNUMBER(AX117),1,0)+IF(ISNUMBER(BA117),1,0)+IF(ISNUMBER(BB117),1,0),1)</f>
        <v>1</v>
      </c>
      <c r="W117" s="200"/>
      <c r="X117" s="197"/>
      <c r="Y117" s="197"/>
      <c r="Z117" s="200"/>
      <c r="AA117" s="197"/>
      <c r="AB117" s="197"/>
      <c r="AC117" s="197"/>
      <c r="AD117" s="197"/>
      <c r="AE117" s="197"/>
      <c r="AF117" s="197"/>
      <c r="AG117" s="197"/>
      <c r="AH117" s="197"/>
      <c r="AI117" s="197">
        <v>3200</v>
      </c>
      <c r="AJ117" s="197"/>
      <c r="AK117" s="197" t="s">
        <v>43</v>
      </c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</row>
    <row r="118" spans="1:55" customFormat="1" ht="14.1" customHeight="1">
      <c r="A118" s="170"/>
      <c r="B118" s="204">
        <v>20250405</v>
      </c>
      <c r="C118" s="204" t="s">
        <v>39</v>
      </c>
      <c r="D118" s="204">
        <v>1430</v>
      </c>
      <c r="E118" s="204">
        <v>7986</v>
      </c>
      <c r="F118" s="204"/>
      <c r="G118" s="204"/>
      <c r="H118" s="204">
        <v>7986</v>
      </c>
      <c r="I118" s="204"/>
      <c r="J118" s="204"/>
      <c r="K118" s="204">
        <v>-2061</v>
      </c>
      <c r="L118" s="204">
        <v>-2061</v>
      </c>
      <c r="M118" s="204">
        <v>-2061</v>
      </c>
      <c r="N118" s="204" t="s">
        <v>40</v>
      </c>
      <c r="O118" s="204" t="s">
        <v>40</v>
      </c>
      <c r="P118" s="202">
        <f t="shared" si="11"/>
        <v>0</v>
      </c>
      <c r="Q118" s="197">
        <f t="shared" si="6"/>
        <v>0</v>
      </c>
      <c r="R118" s="202" t="str">
        <f t="shared" si="7"/>
        <v>NA</v>
      </c>
      <c r="S118" s="202" t="str">
        <f t="shared" si="8"/>
        <v>NA</v>
      </c>
      <c r="T118" s="197" t="str">
        <f t="shared" si="9"/>
        <v>NA</v>
      </c>
      <c r="U118" s="197">
        <f t="shared" si="10"/>
        <v>0</v>
      </c>
      <c r="V118" s="197">
        <f>MIN(IF(SUM(W118,,X118,Z118,AA118,AD118,AC118,AF118,AG118,AJ118,AI118,AL118,AM118,AO118,AP118,AR118,AS118,A118,AY118,AU118,AV118,AW118,AX118,BA118,BB118)=0,0,1)+IF(O118="Smoothing ramp",1,0)+IF(ISNUMBER(W118),1,0)+IF(ISNUMBER(X118),1,0)+IF(ISNUMBER(Z118),1,0)+IF(ISNUMBER(AA118),1,0)+IF(ISNUMBER(AD118),1,0)+IF(ISNUMBER(AC118),1,0)+IF(ISNUMBER(AF118),1,0)+IF(ISNUMBER(AG118),1,0)+IF(ISNUMBER(AI118),1,0)+IF(ISNUMBER(AJ118),1,0)+IF(ISNUMBER(AL118),1,0)+IF(ISNUMBER(AM118),1,0)+IF(ISNUMBER(AO118),1,0)+IF(ISNUMBER(AP118),1,0)+IF(ISNUMBER(#REF!),1,0)+IF(ISNUMBER(AR118),1,0)+IF(ISNUMBER(AS118),1,0)+IF(ISNUMBER(AY118),1,0)+IF(ISNUMBER(AU118),1,0)+IF(ISNUMBER(AV118),1,0)+IF(ISNUMBER(AW118),1,0)+IF(ISNUMBER(AX118),1,0)+IF(ISNUMBER(BA118),1,0)+IF(ISNUMBER(BB118),1,0),1)</f>
        <v>1</v>
      </c>
      <c r="W118" s="200"/>
      <c r="X118" s="197"/>
      <c r="Y118" s="197"/>
      <c r="Z118" s="200"/>
      <c r="AA118" s="197"/>
      <c r="AB118" s="197"/>
      <c r="AC118" s="197"/>
      <c r="AD118" s="197"/>
      <c r="AE118" s="197"/>
      <c r="AF118" s="197"/>
      <c r="AG118" s="197"/>
      <c r="AH118" s="197"/>
      <c r="AI118" s="197">
        <v>3200</v>
      </c>
      <c r="AJ118" s="197"/>
      <c r="AK118" s="197" t="s">
        <v>43</v>
      </c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</row>
    <row r="119" spans="1:55" customFormat="1" ht="14.1" customHeight="1">
      <c r="A119" s="170"/>
      <c r="B119" s="204">
        <v>20250405</v>
      </c>
      <c r="C119" s="204" t="s">
        <v>39</v>
      </c>
      <c r="D119" s="204">
        <v>1530</v>
      </c>
      <c r="E119" s="204">
        <v>9397</v>
      </c>
      <c r="F119" s="204"/>
      <c r="G119" s="204"/>
      <c r="H119" s="204">
        <v>8960</v>
      </c>
      <c r="I119" s="204"/>
      <c r="J119" s="204"/>
      <c r="K119" s="204">
        <v>-1577</v>
      </c>
      <c r="L119" s="204">
        <v>-1577</v>
      </c>
      <c r="M119" s="204">
        <v>-1208</v>
      </c>
      <c r="N119" s="204" t="s">
        <v>40</v>
      </c>
      <c r="O119" s="204" t="s">
        <v>41</v>
      </c>
      <c r="P119" s="202">
        <f t="shared" si="11"/>
        <v>0</v>
      </c>
      <c r="Q119" s="197">
        <f t="shared" si="6"/>
        <v>437</v>
      </c>
      <c r="R119" s="202" t="str">
        <f t="shared" si="7"/>
        <v>NA</v>
      </c>
      <c r="S119" s="202" t="str">
        <f t="shared" si="8"/>
        <v>NA</v>
      </c>
      <c r="T119" s="197" t="str">
        <f t="shared" si="9"/>
        <v>NA</v>
      </c>
      <c r="U119" s="197">
        <f t="shared" si="10"/>
        <v>0</v>
      </c>
      <c r="V119" s="197">
        <f>MIN(IF(SUM(W119,,X119,Z119,AA119,AD119,AC119,AF119,AG119,AJ119,AI119,AL119,AM119,AO119,AP119,AR119,AS119,A119,AY119,AU119,AV119,AW119,AX119,BA119,BB119)=0,0,1)+IF(O119="Smoothing ramp",1,0)+IF(ISNUMBER(W119),1,0)+IF(ISNUMBER(X119),1,0)+IF(ISNUMBER(Z119),1,0)+IF(ISNUMBER(AA119),1,0)+IF(ISNUMBER(AD119),1,0)+IF(ISNUMBER(AC119),1,0)+IF(ISNUMBER(AF119),1,0)+IF(ISNUMBER(AG119),1,0)+IF(ISNUMBER(AI119),1,0)+IF(ISNUMBER(AJ119),1,0)+IF(ISNUMBER(AL119),1,0)+IF(ISNUMBER(AM119),1,0)+IF(ISNUMBER(AO119),1,0)+IF(ISNUMBER(AP119),1,0)+IF(ISNUMBER(#REF!),1,0)+IF(ISNUMBER(AR119),1,0)+IF(ISNUMBER(AS119),1,0)+IF(ISNUMBER(AY119),1,0)+IF(ISNUMBER(AU119),1,0)+IF(ISNUMBER(AV119),1,0)+IF(ISNUMBER(AW119),1,0)+IF(ISNUMBER(AX119),1,0)+IF(ISNUMBER(BA119),1,0)+IF(ISNUMBER(BB119),1,0),1)</f>
        <v>1</v>
      </c>
      <c r="W119" s="200"/>
      <c r="X119" s="197"/>
      <c r="Y119" s="197"/>
      <c r="Z119" s="200"/>
      <c r="AA119" s="197"/>
      <c r="AB119" s="197"/>
      <c r="AC119" s="197"/>
      <c r="AD119" s="197"/>
      <c r="AE119" s="197"/>
      <c r="AF119" s="197"/>
      <c r="AG119" s="197"/>
      <c r="AH119" s="197"/>
      <c r="AI119" s="197">
        <v>3200</v>
      </c>
      <c r="AJ119" s="197"/>
      <c r="AK119" s="197" t="s">
        <v>43</v>
      </c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</row>
    <row r="120" spans="1:55" customFormat="1" ht="14.1" hidden="1" customHeight="1">
      <c r="A120" s="170"/>
      <c r="B120" s="204">
        <v>20250405</v>
      </c>
      <c r="C120" s="204" t="s">
        <v>39</v>
      </c>
      <c r="D120" s="204">
        <v>1630</v>
      </c>
      <c r="E120" s="204">
        <v>9397</v>
      </c>
      <c r="F120" s="204"/>
      <c r="G120" s="204"/>
      <c r="H120" s="204">
        <v>8960</v>
      </c>
      <c r="I120" s="204"/>
      <c r="J120" s="204"/>
      <c r="K120" s="204">
        <v>-1577</v>
      </c>
      <c r="L120" s="204">
        <v>-1577</v>
      </c>
      <c r="M120" s="204">
        <v>-1208</v>
      </c>
      <c r="N120" s="204" t="s">
        <v>40</v>
      </c>
      <c r="O120" s="204" t="s">
        <v>41</v>
      </c>
      <c r="P120" s="202">
        <f t="shared" si="11"/>
        <v>0</v>
      </c>
      <c r="Q120" s="197">
        <f t="shared" si="6"/>
        <v>437</v>
      </c>
      <c r="R120" s="202" t="str">
        <f t="shared" si="7"/>
        <v>NA</v>
      </c>
      <c r="S120" s="202" t="str">
        <f t="shared" si="8"/>
        <v>NA</v>
      </c>
      <c r="T120" s="197" t="str">
        <f t="shared" si="9"/>
        <v>NA</v>
      </c>
      <c r="U120" s="197">
        <f t="shared" si="10"/>
        <v>0</v>
      </c>
      <c r="V120" s="197">
        <f>MIN(IF(SUM(W120,,X120,Z120,AA120,AD120,AC120,AF120,AG120,AJ120,AI120,AL120,AM120,AO120,AP120,AR120,AS120,A120,AY120,AU120,AV120,AW120,AX120,BA120,BB120)=0,0,1)+IF(O120="Smoothing ramp",1,0)+IF(ISNUMBER(W120),1,0)+IF(ISNUMBER(X120),1,0)+IF(ISNUMBER(Z120),1,0)+IF(ISNUMBER(AA120),1,0)+IF(ISNUMBER(AD120),1,0)+IF(ISNUMBER(AC120),1,0)+IF(ISNUMBER(AF120),1,0)+IF(ISNUMBER(AG120),1,0)+IF(ISNUMBER(AI120),1,0)+IF(ISNUMBER(AJ120),1,0)+IF(ISNUMBER(AL120),1,0)+IF(ISNUMBER(AM120),1,0)+IF(ISNUMBER(AO120),1,0)+IF(ISNUMBER(AP120),1,0)+IF(ISNUMBER(#REF!),1,0)+IF(ISNUMBER(AR120),1,0)+IF(ISNUMBER(AS120),1,0)+IF(ISNUMBER(AY120),1,0)+IF(ISNUMBER(AU120),1,0)+IF(ISNUMBER(AV120),1,0)+IF(ISNUMBER(AW120),1,0)+IF(ISNUMBER(AX120),1,0)+IF(ISNUMBER(BA120),1,0)+IF(ISNUMBER(BB120),1,0),1)</f>
        <v>0</v>
      </c>
      <c r="W120" s="200"/>
      <c r="X120" s="197"/>
      <c r="Y120" s="197"/>
      <c r="Z120" s="200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</row>
    <row r="121" spans="1:55" customFormat="1" ht="14.1" hidden="1" customHeight="1">
      <c r="A121" s="170"/>
      <c r="B121" s="204">
        <v>20250405</v>
      </c>
      <c r="C121" s="204" t="s">
        <v>39</v>
      </c>
      <c r="D121" s="204">
        <v>1730</v>
      </c>
      <c r="E121" s="204">
        <v>9397</v>
      </c>
      <c r="F121" s="204"/>
      <c r="G121" s="204"/>
      <c r="H121" s="204">
        <v>8960</v>
      </c>
      <c r="I121" s="204"/>
      <c r="J121" s="204"/>
      <c r="K121" s="204">
        <v>-1577</v>
      </c>
      <c r="L121" s="204">
        <v>-1577</v>
      </c>
      <c r="M121" s="204">
        <v>-1208</v>
      </c>
      <c r="N121" s="204" t="s">
        <v>40</v>
      </c>
      <c r="O121" s="204" t="s">
        <v>41</v>
      </c>
      <c r="P121" s="202">
        <f t="shared" si="11"/>
        <v>0</v>
      </c>
      <c r="Q121" s="197">
        <f t="shared" si="6"/>
        <v>437</v>
      </c>
      <c r="R121" s="202" t="str">
        <f t="shared" si="7"/>
        <v>NA</v>
      </c>
      <c r="S121" s="202" t="str">
        <f t="shared" si="8"/>
        <v>NA</v>
      </c>
      <c r="T121" s="197" t="str">
        <f t="shared" si="9"/>
        <v>NA</v>
      </c>
      <c r="U121" s="197">
        <f t="shared" si="10"/>
        <v>0</v>
      </c>
      <c r="V121" s="197">
        <f>MIN(IF(SUM(W121,,X121,Z121,AA121,AD121,AC121,AF121,AG121,AJ121,AI121,AL121,AM121,AO121,AP121,AR121,AS121,A121,AY121,AU121,AV121,AW121,AX121,BA121,BB121)=0,0,1)+IF(O121="Smoothing ramp",1,0)+IF(ISNUMBER(W121),1,0)+IF(ISNUMBER(X121),1,0)+IF(ISNUMBER(Z121),1,0)+IF(ISNUMBER(AA121),1,0)+IF(ISNUMBER(AD121),1,0)+IF(ISNUMBER(AC121),1,0)+IF(ISNUMBER(AF121),1,0)+IF(ISNUMBER(AG121),1,0)+IF(ISNUMBER(AI121),1,0)+IF(ISNUMBER(AJ121),1,0)+IF(ISNUMBER(AL121),1,0)+IF(ISNUMBER(AM121),1,0)+IF(ISNUMBER(AO121),1,0)+IF(ISNUMBER(AP121),1,0)+IF(ISNUMBER(#REF!),1,0)+IF(ISNUMBER(AR121),1,0)+IF(ISNUMBER(AS121),1,0)+IF(ISNUMBER(AY121),1,0)+IF(ISNUMBER(AU121),1,0)+IF(ISNUMBER(AV121),1,0)+IF(ISNUMBER(AW121),1,0)+IF(ISNUMBER(AX121),1,0)+IF(ISNUMBER(BA121),1,0)+IF(ISNUMBER(BB121),1,0),1)</f>
        <v>0</v>
      </c>
      <c r="W121" s="200"/>
      <c r="X121" s="197"/>
      <c r="Y121" s="197"/>
      <c r="Z121" s="200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</row>
    <row r="122" spans="1:55" customFormat="1" ht="14.1" hidden="1" customHeight="1">
      <c r="A122" s="170"/>
      <c r="B122" s="204">
        <v>20250405</v>
      </c>
      <c r="C122" s="204" t="s">
        <v>39</v>
      </c>
      <c r="D122" s="204">
        <v>1830</v>
      </c>
      <c r="E122" s="204">
        <v>7801</v>
      </c>
      <c r="F122" s="204"/>
      <c r="G122" s="204"/>
      <c r="H122" s="204">
        <v>7787</v>
      </c>
      <c r="I122" s="204"/>
      <c r="J122" s="204"/>
      <c r="K122" s="204">
        <v>869</v>
      </c>
      <c r="L122" s="204">
        <v>211</v>
      </c>
      <c r="M122" s="204">
        <v>672</v>
      </c>
      <c r="N122" s="204" t="s">
        <v>44</v>
      </c>
      <c r="O122" s="204" t="s">
        <v>45</v>
      </c>
      <c r="P122" s="202">
        <f t="shared" si="11"/>
        <v>658</v>
      </c>
      <c r="Q122" s="197">
        <f t="shared" si="6"/>
        <v>14</v>
      </c>
      <c r="R122" s="202" t="str">
        <f t="shared" si="7"/>
        <v>NA</v>
      </c>
      <c r="S122" s="202" t="str">
        <f t="shared" si="8"/>
        <v>NA</v>
      </c>
      <c r="T122" s="197" t="str">
        <f t="shared" si="9"/>
        <v>NA</v>
      </c>
      <c r="U122" s="197">
        <f t="shared" si="10"/>
        <v>1133</v>
      </c>
      <c r="V122" s="197">
        <f>MIN(IF(SUM(W122,,X122,Z122,AA122,AD122,AC122,AF122,AG122,AJ122,AI122,AL122,AM122,AO122,AP122,AR122,AS122,A122,AY122,AU122,AV122,AW122,AX122,BA122,BB122)=0,0,1)+IF(O122="Smoothing ramp",1,0)+IF(ISNUMBER(W122),1,0)+IF(ISNUMBER(X122),1,0)+IF(ISNUMBER(Z122),1,0)+IF(ISNUMBER(AA122),1,0)+IF(ISNUMBER(AD122),1,0)+IF(ISNUMBER(AC122),1,0)+IF(ISNUMBER(AF122),1,0)+IF(ISNUMBER(AG122),1,0)+IF(ISNUMBER(AI122),1,0)+IF(ISNUMBER(AJ122),1,0)+IF(ISNUMBER(AL122),1,0)+IF(ISNUMBER(AM122),1,0)+IF(ISNUMBER(AO122),1,0)+IF(ISNUMBER(AP122),1,0)+IF(ISNUMBER(#REF!),1,0)+IF(ISNUMBER(AR122),1,0)+IF(ISNUMBER(AS122),1,0)+IF(ISNUMBER(AY122),1,0)+IF(ISNUMBER(AU122),1,0)+IF(ISNUMBER(AV122),1,0)+IF(ISNUMBER(AW122),1,0)+IF(ISNUMBER(AX122),1,0)+IF(ISNUMBER(BA122),1,0)+IF(ISNUMBER(BB122),1,0),1)</f>
        <v>0</v>
      </c>
      <c r="W122" s="200"/>
      <c r="X122" s="197"/>
      <c r="Y122" s="197"/>
      <c r="Z122" s="200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</row>
    <row r="123" spans="1:55" customFormat="1" ht="14.1" hidden="1" customHeight="1">
      <c r="A123" s="170"/>
      <c r="B123" s="204">
        <v>20250405</v>
      </c>
      <c r="C123" s="204" t="s">
        <v>39</v>
      </c>
      <c r="D123" s="204">
        <v>1930</v>
      </c>
      <c r="E123" s="204">
        <v>7801</v>
      </c>
      <c r="F123" s="204"/>
      <c r="G123" s="204"/>
      <c r="H123" s="204">
        <v>7787</v>
      </c>
      <c r="I123" s="204"/>
      <c r="J123" s="204"/>
      <c r="K123" s="204">
        <v>869</v>
      </c>
      <c r="L123" s="204">
        <v>211</v>
      </c>
      <c r="M123" s="204">
        <v>672</v>
      </c>
      <c r="N123" s="204" t="s">
        <v>44</v>
      </c>
      <c r="O123" s="204" t="s">
        <v>45</v>
      </c>
      <c r="P123" s="202">
        <f t="shared" si="11"/>
        <v>658</v>
      </c>
      <c r="Q123" s="197">
        <f t="shared" si="6"/>
        <v>14</v>
      </c>
      <c r="R123" s="202" t="str">
        <f t="shared" si="7"/>
        <v>NA</v>
      </c>
      <c r="S123" s="202" t="str">
        <f t="shared" si="8"/>
        <v>NA</v>
      </c>
      <c r="T123" s="197" t="str">
        <f t="shared" si="9"/>
        <v>NA</v>
      </c>
      <c r="U123" s="197">
        <f t="shared" si="10"/>
        <v>1133</v>
      </c>
      <c r="V123" s="197">
        <f>MIN(IF(SUM(W123,,X123,Z123,AA123,AD123,AC123,AF123,AG123,AJ123,AI123,AL123,AM123,AO123,AP123,AR123,AS123,A123,AY123,AU123,AV123,AW123,AX123,BA123,BB123)=0,0,1)+IF(O123="Smoothing ramp",1,0)+IF(ISNUMBER(W123),1,0)+IF(ISNUMBER(X123),1,0)+IF(ISNUMBER(Z123),1,0)+IF(ISNUMBER(AA123),1,0)+IF(ISNUMBER(AD123),1,0)+IF(ISNUMBER(AC123),1,0)+IF(ISNUMBER(AF123),1,0)+IF(ISNUMBER(AG123),1,0)+IF(ISNUMBER(AI123),1,0)+IF(ISNUMBER(AJ123),1,0)+IF(ISNUMBER(AL123),1,0)+IF(ISNUMBER(AM123),1,0)+IF(ISNUMBER(AO123),1,0)+IF(ISNUMBER(AP123),1,0)+IF(ISNUMBER(#REF!),1,0)+IF(ISNUMBER(AR123),1,0)+IF(ISNUMBER(AS123),1,0)+IF(ISNUMBER(AY123),1,0)+IF(ISNUMBER(AU123),1,0)+IF(ISNUMBER(AV123),1,0)+IF(ISNUMBER(AW123),1,0)+IF(ISNUMBER(AX123),1,0)+IF(ISNUMBER(BA123),1,0)+IF(ISNUMBER(BB123),1,0),1)</f>
        <v>0</v>
      </c>
      <c r="W123" s="200"/>
      <c r="X123" s="197"/>
      <c r="Y123" s="197"/>
      <c r="Z123" s="200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</row>
    <row r="124" spans="1:55" customFormat="1" ht="14.1" hidden="1" customHeight="1">
      <c r="A124" s="170"/>
      <c r="B124" s="204">
        <v>20250405</v>
      </c>
      <c r="C124" s="204" t="s">
        <v>39</v>
      </c>
      <c r="D124" s="204">
        <v>2030</v>
      </c>
      <c r="E124" s="204">
        <v>7801</v>
      </c>
      <c r="F124" s="204"/>
      <c r="G124" s="204"/>
      <c r="H124" s="204">
        <v>7787</v>
      </c>
      <c r="I124" s="204"/>
      <c r="J124" s="204"/>
      <c r="K124" s="204">
        <v>869</v>
      </c>
      <c r="L124" s="204">
        <v>211</v>
      </c>
      <c r="M124" s="204">
        <v>672</v>
      </c>
      <c r="N124" s="204" t="s">
        <v>44</v>
      </c>
      <c r="O124" s="204" t="s">
        <v>45</v>
      </c>
      <c r="P124" s="202">
        <f t="shared" si="11"/>
        <v>658</v>
      </c>
      <c r="Q124" s="197">
        <f t="shared" si="6"/>
        <v>14</v>
      </c>
      <c r="R124" s="202" t="str">
        <f t="shared" si="7"/>
        <v>NA</v>
      </c>
      <c r="S124" s="202" t="str">
        <f t="shared" si="8"/>
        <v>NA</v>
      </c>
      <c r="T124" s="197" t="str">
        <f t="shared" si="9"/>
        <v>NA</v>
      </c>
      <c r="U124" s="197">
        <f t="shared" si="10"/>
        <v>1133</v>
      </c>
      <c r="V124" s="197">
        <f>MIN(IF(SUM(W124,,X124,Z124,AA124,AD124,AC124,AF124,AG124,AJ124,AI124,AL124,AM124,AO124,AP124,AR124,AS124,A124,AY124,AU124,AV124,AW124,AX124,BA124,BB124)=0,0,1)+IF(O124="Smoothing ramp",1,0)+IF(ISNUMBER(W124),1,0)+IF(ISNUMBER(X124),1,0)+IF(ISNUMBER(Z124),1,0)+IF(ISNUMBER(AA124),1,0)+IF(ISNUMBER(AD124),1,0)+IF(ISNUMBER(AC124),1,0)+IF(ISNUMBER(AF124),1,0)+IF(ISNUMBER(AG124),1,0)+IF(ISNUMBER(AI124),1,0)+IF(ISNUMBER(AJ124),1,0)+IF(ISNUMBER(AL124),1,0)+IF(ISNUMBER(AM124),1,0)+IF(ISNUMBER(AO124),1,0)+IF(ISNUMBER(AP124),1,0)+IF(ISNUMBER(#REF!),1,0)+IF(ISNUMBER(AR124),1,0)+IF(ISNUMBER(AS124),1,0)+IF(ISNUMBER(AY124),1,0)+IF(ISNUMBER(AU124),1,0)+IF(ISNUMBER(AV124),1,0)+IF(ISNUMBER(AW124),1,0)+IF(ISNUMBER(AX124),1,0)+IF(ISNUMBER(BA124),1,0)+IF(ISNUMBER(BB124),1,0),1)</f>
        <v>0</v>
      </c>
      <c r="W124" s="200"/>
      <c r="X124" s="197"/>
      <c r="Y124" s="197"/>
      <c r="Z124" s="200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</row>
    <row r="125" spans="1:55" customFormat="1" ht="14.1" hidden="1" customHeight="1">
      <c r="A125" s="170"/>
      <c r="B125" s="204">
        <v>20250405</v>
      </c>
      <c r="C125" s="204" t="s">
        <v>39</v>
      </c>
      <c r="D125" s="204">
        <v>2130</v>
      </c>
      <c r="E125" s="204">
        <v>7767</v>
      </c>
      <c r="F125" s="204"/>
      <c r="G125" s="204"/>
      <c r="H125" s="204">
        <v>7747</v>
      </c>
      <c r="I125" s="204"/>
      <c r="J125" s="204"/>
      <c r="K125" s="204">
        <v>666</v>
      </c>
      <c r="L125" s="204">
        <v>177</v>
      </c>
      <c r="M125" s="204">
        <v>509</v>
      </c>
      <c r="N125" s="204" t="s">
        <v>44</v>
      </c>
      <c r="O125" s="204" t="s">
        <v>45</v>
      </c>
      <c r="P125" s="202">
        <f t="shared" si="11"/>
        <v>489</v>
      </c>
      <c r="Q125" s="197">
        <f t="shared" si="6"/>
        <v>20</v>
      </c>
      <c r="R125" s="202" t="str">
        <f t="shared" si="7"/>
        <v>NA</v>
      </c>
      <c r="S125" s="202" t="str">
        <f t="shared" si="8"/>
        <v>NA</v>
      </c>
      <c r="T125" s="197" t="str">
        <f t="shared" si="9"/>
        <v>NA</v>
      </c>
      <c r="U125" s="197">
        <f t="shared" si="10"/>
        <v>841</v>
      </c>
      <c r="V125" s="197">
        <f>MIN(IF(SUM(W125,,X125,Z125,AA125,AD125,AC125,AF125,AG125,AJ125,AI125,AL125,AM125,AO125,AP125,AR125,AS125,A125,AY125,AU125,AV125,AW125,AX125,BA125,BB125)=0,0,1)+IF(O125="Smoothing ramp",1,0)+IF(ISNUMBER(W125),1,0)+IF(ISNUMBER(X125),1,0)+IF(ISNUMBER(Z125),1,0)+IF(ISNUMBER(AA125),1,0)+IF(ISNUMBER(AD125),1,0)+IF(ISNUMBER(AC125),1,0)+IF(ISNUMBER(AF125),1,0)+IF(ISNUMBER(AG125),1,0)+IF(ISNUMBER(AI125),1,0)+IF(ISNUMBER(AJ125),1,0)+IF(ISNUMBER(AL125),1,0)+IF(ISNUMBER(AM125),1,0)+IF(ISNUMBER(AO125),1,0)+IF(ISNUMBER(AP125),1,0)+IF(ISNUMBER(#REF!),1,0)+IF(ISNUMBER(AR125),1,0)+IF(ISNUMBER(AS125),1,0)+IF(ISNUMBER(AY125),1,0)+IF(ISNUMBER(AU125),1,0)+IF(ISNUMBER(AV125),1,0)+IF(ISNUMBER(AW125),1,0)+IF(ISNUMBER(AX125),1,0)+IF(ISNUMBER(BA125),1,0)+IF(ISNUMBER(BB125),1,0),1)</f>
        <v>0</v>
      </c>
      <c r="W125" s="200"/>
      <c r="X125" s="197"/>
      <c r="Y125" s="197"/>
      <c r="Z125" s="200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</row>
    <row r="126" spans="1:55" customFormat="1" ht="14.1" customHeight="1">
      <c r="A126" s="170"/>
      <c r="B126" s="204">
        <v>20250405</v>
      </c>
      <c r="C126" s="204" t="s">
        <v>39</v>
      </c>
      <c r="D126" s="204">
        <v>2230</v>
      </c>
      <c r="E126" s="204">
        <v>7767</v>
      </c>
      <c r="F126" s="204"/>
      <c r="G126" s="204"/>
      <c r="H126" s="204">
        <v>7747</v>
      </c>
      <c r="I126" s="204"/>
      <c r="J126" s="204"/>
      <c r="K126" s="204">
        <v>666</v>
      </c>
      <c r="L126" s="204">
        <v>177</v>
      </c>
      <c r="M126" s="204">
        <v>509</v>
      </c>
      <c r="N126" s="204" t="s">
        <v>44</v>
      </c>
      <c r="O126" s="204" t="s">
        <v>45</v>
      </c>
      <c r="P126" s="202">
        <f t="shared" si="11"/>
        <v>489</v>
      </c>
      <c r="Q126" s="197">
        <f t="shared" si="6"/>
        <v>20</v>
      </c>
      <c r="R126" s="202" t="str">
        <f t="shared" si="7"/>
        <v>NA</v>
      </c>
      <c r="S126" s="202" t="str">
        <f t="shared" si="8"/>
        <v>NA</v>
      </c>
      <c r="T126" s="197" t="str">
        <f t="shared" si="9"/>
        <v>NA</v>
      </c>
      <c r="U126" s="197">
        <f t="shared" si="10"/>
        <v>841</v>
      </c>
      <c r="V126" s="197">
        <f>MIN(IF(SUM(W126,,X126,Z126,AA126,AD126,AC126,AF126,AG126,AJ126,AI126,AL126,AM126,AO126,AP126,AR126,AS126,A126,AY126,AU126,AV126,AW126,AX126,BA126,BB126)=0,0,1)+IF(O126="Smoothing ramp",1,0)+IF(ISNUMBER(W126),1,0)+IF(ISNUMBER(X126),1,0)+IF(ISNUMBER(Z126),1,0)+IF(ISNUMBER(AA126),1,0)+IF(ISNUMBER(AD126),1,0)+IF(ISNUMBER(AC126),1,0)+IF(ISNUMBER(AF126),1,0)+IF(ISNUMBER(AG126),1,0)+IF(ISNUMBER(AI126),1,0)+IF(ISNUMBER(AJ126),1,0)+IF(ISNUMBER(AL126),1,0)+IF(ISNUMBER(AM126),1,0)+IF(ISNUMBER(AO126),1,0)+IF(ISNUMBER(AP126),1,0)+IF(ISNUMBER(#REF!),1,0)+IF(ISNUMBER(AR126),1,0)+IF(ISNUMBER(AS126),1,0)+IF(ISNUMBER(AY126),1,0)+IF(ISNUMBER(AU126),1,0)+IF(ISNUMBER(AV126),1,0)+IF(ISNUMBER(AW126),1,0)+IF(ISNUMBER(AX126),1,0)+IF(ISNUMBER(BA126),1,0)+IF(ISNUMBER(BB126),1,0),1)</f>
        <v>1</v>
      </c>
      <c r="W126" s="200">
        <v>435</v>
      </c>
      <c r="X126" s="197"/>
      <c r="Y126" s="197" t="s">
        <v>42</v>
      </c>
      <c r="Z126" s="200">
        <v>170</v>
      </c>
      <c r="AA126" s="197"/>
      <c r="AB126" s="197" t="s">
        <v>42</v>
      </c>
      <c r="AC126" s="197"/>
      <c r="AD126" s="197"/>
      <c r="AE126" s="197"/>
      <c r="AF126" s="197"/>
      <c r="AG126" s="197"/>
      <c r="AH126" s="197"/>
      <c r="AI126" s="197">
        <v>3200</v>
      </c>
      <c r="AJ126" s="197"/>
      <c r="AK126" s="197" t="s">
        <v>43</v>
      </c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</row>
    <row r="127" spans="1:55" customFormat="1" ht="14.1" customHeight="1">
      <c r="A127" s="170"/>
      <c r="B127" s="204">
        <v>20250405</v>
      </c>
      <c r="C127" s="204" t="s">
        <v>39</v>
      </c>
      <c r="D127" s="204">
        <v>2330</v>
      </c>
      <c r="E127" s="204">
        <v>6947</v>
      </c>
      <c r="F127" s="204"/>
      <c r="G127" s="204"/>
      <c r="H127" s="204">
        <v>6929</v>
      </c>
      <c r="I127" s="204"/>
      <c r="J127" s="204"/>
      <c r="K127" s="204">
        <v>1080</v>
      </c>
      <c r="L127" s="204">
        <v>167</v>
      </c>
      <c r="M127" s="204">
        <v>931</v>
      </c>
      <c r="N127" s="204" t="s">
        <v>44</v>
      </c>
      <c r="O127" s="204" t="s">
        <v>45</v>
      </c>
      <c r="P127" s="202">
        <f t="shared" si="11"/>
        <v>913</v>
      </c>
      <c r="Q127" s="197">
        <f t="shared" si="6"/>
        <v>18</v>
      </c>
      <c r="R127" s="202" t="str">
        <f t="shared" si="7"/>
        <v>NA</v>
      </c>
      <c r="S127" s="202" t="str">
        <f t="shared" si="8"/>
        <v>NA</v>
      </c>
      <c r="T127" s="197" t="str">
        <f t="shared" si="9"/>
        <v>NA</v>
      </c>
      <c r="U127" s="197">
        <f t="shared" si="10"/>
        <v>1695</v>
      </c>
      <c r="V127" s="197">
        <f>MIN(IF(SUM(W127,,X127,Z127,AA127,AD127,AC127,AF127,AG127,AJ127,AI127,AL127,AM127,AO127,AP127,AR127,AS127,A127,AY127,AU127,AV127,AW127,AX127,BA127,BB127)=0,0,1)+IF(O127="Smoothing ramp",1,0)+IF(ISNUMBER(W127),1,0)+IF(ISNUMBER(X127),1,0)+IF(ISNUMBER(Z127),1,0)+IF(ISNUMBER(AA127),1,0)+IF(ISNUMBER(AD127),1,0)+IF(ISNUMBER(AC127),1,0)+IF(ISNUMBER(AF127),1,0)+IF(ISNUMBER(AG127),1,0)+IF(ISNUMBER(AI127),1,0)+IF(ISNUMBER(AJ127),1,0)+IF(ISNUMBER(AL127),1,0)+IF(ISNUMBER(AM127),1,0)+IF(ISNUMBER(AO127),1,0)+IF(ISNUMBER(AP127),1,0)+IF(ISNUMBER(#REF!),1,0)+IF(ISNUMBER(AR127),1,0)+IF(ISNUMBER(AS127),1,0)+IF(ISNUMBER(AY127),1,0)+IF(ISNUMBER(AU127),1,0)+IF(ISNUMBER(AV127),1,0)+IF(ISNUMBER(AW127),1,0)+IF(ISNUMBER(AX127),1,0)+IF(ISNUMBER(BA127),1,0)+IF(ISNUMBER(BB127),1,0),1)</f>
        <v>1</v>
      </c>
      <c r="W127" s="200">
        <v>435</v>
      </c>
      <c r="X127" s="197"/>
      <c r="Y127" s="197" t="s">
        <v>42</v>
      </c>
      <c r="Z127" s="200">
        <v>170</v>
      </c>
      <c r="AA127" s="197"/>
      <c r="AB127" s="197" t="s">
        <v>42</v>
      </c>
      <c r="AC127" s="197"/>
      <c r="AD127" s="197"/>
      <c r="AE127" s="197"/>
      <c r="AF127" s="197"/>
      <c r="AG127" s="197"/>
      <c r="AH127" s="197"/>
      <c r="AI127" s="197">
        <v>3200</v>
      </c>
      <c r="AJ127" s="197"/>
      <c r="AK127" s="197" t="s">
        <v>43</v>
      </c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</row>
    <row r="128" spans="1:55" customFormat="1" ht="14.1" customHeight="1">
      <c r="A128" s="170"/>
      <c r="B128" s="204">
        <v>20250406</v>
      </c>
      <c r="C128" s="204" t="s">
        <v>39</v>
      </c>
      <c r="D128" s="204">
        <v>30</v>
      </c>
      <c r="E128" s="204">
        <v>9209</v>
      </c>
      <c r="F128" s="204"/>
      <c r="G128" s="204"/>
      <c r="H128" s="204">
        <v>8646</v>
      </c>
      <c r="I128" s="204"/>
      <c r="J128" s="204"/>
      <c r="K128" s="204">
        <v>-4347</v>
      </c>
      <c r="L128" s="204">
        <v>-4347</v>
      </c>
      <c r="M128" s="204">
        <v>-3603</v>
      </c>
      <c r="N128" s="204" t="s">
        <v>40</v>
      </c>
      <c r="O128" s="204" t="s">
        <v>41</v>
      </c>
      <c r="P128" s="202">
        <f t="shared" si="11"/>
        <v>0</v>
      </c>
      <c r="Q128" s="197">
        <f t="shared" si="6"/>
        <v>563</v>
      </c>
      <c r="R128" s="202" t="str">
        <f t="shared" si="7"/>
        <v>NA</v>
      </c>
      <c r="S128" s="202" t="str">
        <f t="shared" si="8"/>
        <v>NA</v>
      </c>
      <c r="T128" s="197" t="str">
        <f t="shared" si="9"/>
        <v>NA</v>
      </c>
      <c r="U128" s="197">
        <f t="shared" si="10"/>
        <v>0</v>
      </c>
      <c r="V128" s="197">
        <f>MIN(IF(SUM(W128,,X128,Z128,AA128,AD128,AC128,AF128,AG128,AJ128,AI128,AL128,AM128,AO128,AP128,AR128,AS128,A128,AY128,AU128,AV128,AW128,AX128,BA128,BB128)=0,0,1)+IF(O128="Smoothing ramp",1,0)+IF(ISNUMBER(W128),1,0)+IF(ISNUMBER(X128),1,0)+IF(ISNUMBER(Z128),1,0)+IF(ISNUMBER(AA128),1,0)+IF(ISNUMBER(AD128),1,0)+IF(ISNUMBER(AC128),1,0)+IF(ISNUMBER(AF128),1,0)+IF(ISNUMBER(AG128),1,0)+IF(ISNUMBER(AI128),1,0)+IF(ISNUMBER(AJ128),1,0)+IF(ISNUMBER(AL128),1,0)+IF(ISNUMBER(AM128),1,0)+IF(ISNUMBER(AO128),1,0)+IF(ISNUMBER(AP128),1,0)+IF(ISNUMBER(#REF!),1,0)+IF(ISNUMBER(AR128),1,0)+IF(ISNUMBER(AS128),1,0)+IF(ISNUMBER(AY128),1,0)+IF(ISNUMBER(AU128),1,0)+IF(ISNUMBER(AV128),1,0)+IF(ISNUMBER(AW128),1,0)+IF(ISNUMBER(AX128),1,0)+IF(ISNUMBER(BA128),1,0)+IF(ISNUMBER(BB128),1,0),1)</f>
        <v>1</v>
      </c>
      <c r="W128" s="200">
        <v>435</v>
      </c>
      <c r="X128" s="197"/>
      <c r="Y128" s="197" t="s">
        <v>42</v>
      </c>
      <c r="Z128" s="200">
        <v>170</v>
      </c>
      <c r="AA128" s="197"/>
      <c r="AB128" s="197" t="s">
        <v>42</v>
      </c>
      <c r="AC128" s="197"/>
      <c r="AD128" s="197"/>
      <c r="AE128" s="197"/>
      <c r="AF128" s="197"/>
      <c r="AG128" s="197"/>
      <c r="AH128" s="197"/>
      <c r="AI128" s="197">
        <v>3200</v>
      </c>
      <c r="AJ128" s="197"/>
      <c r="AK128" s="197" t="s">
        <v>43</v>
      </c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</row>
    <row r="129" spans="1:55" customFormat="1" ht="14.1" customHeight="1">
      <c r="A129" s="170"/>
      <c r="B129" s="204">
        <v>20250406</v>
      </c>
      <c r="C129" s="204" t="s">
        <v>39</v>
      </c>
      <c r="D129" s="204">
        <v>130</v>
      </c>
      <c r="E129" s="204">
        <v>9209</v>
      </c>
      <c r="F129" s="204"/>
      <c r="G129" s="204"/>
      <c r="H129" s="204">
        <v>8646</v>
      </c>
      <c r="I129" s="204"/>
      <c r="J129" s="204"/>
      <c r="K129" s="204">
        <v>-4347</v>
      </c>
      <c r="L129" s="204">
        <v>-4347</v>
      </c>
      <c r="M129" s="204">
        <v>-3603</v>
      </c>
      <c r="N129" s="204" t="s">
        <v>40</v>
      </c>
      <c r="O129" s="204" t="s">
        <v>41</v>
      </c>
      <c r="P129" s="202">
        <f t="shared" si="11"/>
        <v>0</v>
      </c>
      <c r="Q129" s="197">
        <f t="shared" si="6"/>
        <v>563</v>
      </c>
      <c r="R129" s="202" t="str">
        <f t="shared" si="7"/>
        <v>NA</v>
      </c>
      <c r="S129" s="202" t="str">
        <f t="shared" si="8"/>
        <v>NA</v>
      </c>
      <c r="T129" s="197" t="str">
        <f t="shared" si="9"/>
        <v>NA</v>
      </c>
      <c r="U129" s="197">
        <f t="shared" si="10"/>
        <v>0</v>
      </c>
      <c r="V129" s="197">
        <f>MIN(IF(SUM(W129,,X129,Z129,AA129,AD129,AC129,AF129,AG129,AJ129,AI129,AL129,AM129,AO129,AP129,AR129,AS129,A129,AY129,AU129,AV129,AW129,AX129,BA129,BB129)=0,0,1)+IF(O129="Smoothing ramp",1,0)+IF(ISNUMBER(W129),1,0)+IF(ISNUMBER(X129),1,0)+IF(ISNUMBER(Z129),1,0)+IF(ISNUMBER(AA129),1,0)+IF(ISNUMBER(AD129),1,0)+IF(ISNUMBER(AC129),1,0)+IF(ISNUMBER(AF129),1,0)+IF(ISNUMBER(AG129),1,0)+IF(ISNUMBER(AI129),1,0)+IF(ISNUMBER(AJ129),1,0)+IF(ISNUMBER(AL129),1,0)+IF(ISNUMBER(AM129),1,0)+IF(ISNUMBER(AO129),1,0)+IF(ISNUMBER(AP129),1,0)+IF(ISNUMBER(#REF!),1,0)+IF(ISNUMBER(AR129),1,0)+IF(ISNUMBER(AS129),1,0)+IF(ISNUMBER(AY129),1,0)+IF(ISNUMBER(AU129),1,0)+IF(ISNUMBER(AV129),1,0)+IF(ISNUMBER(AW129),1,0)+IF(ISNUMBER(AX129),1,0)+IF(ISNUMBER(BA129),1,0)+IF(ISNUMBER(BB129),1,0),1)</f>
        <v>1</v>
      </c>
      <c r="W129" s="200">
        <v>421</v>
      </c>
      <c r="X129" s="197"/>
      <c r="Y129" s="197"/>
      <c r="Z129" s="200">
        <v>170</v>
      </c>
      <c r="AA129" s="197"/>
      <c r="AB129" s="197"/>
      <c r="AC129" s="197"/>
      <c r="AD129" s="197"/>
      <c r="AE129" s="197"/>
      <c r="AF129" s="197"/>
      <c r="AG129" s="197"/>
      <c r="AH129" s="197"/>
      <c r="AI129" s="197">
        <v>3200</v>
      </c>
      <c r="AJ129" s="197"/>
      <c r="AK129" s="197" t="s">
        <v>43</v>
      </c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</row>
    <row r="130" spans="1:55" customFormat="1" ht="14.1" customHeight="1">
      <c r="A130" s="170"/>
      <c r="B130" s="204">
        <v>20250406</v>
      </c>
      <c r="C130" s="204" t="s">
        <v>39</v>
      </c>
      <c r="D130" s="204">
        <v>230</v>
      </c>
      <c r="E130" s="204">
        <v>9209</v>
      </c>
      <c r="F130" s="204"/>
      <c r="G130" s="204"/>
      <c r="H130" s="204">
        <v>8646</v>
      </c>
      <c r="I130" s="204"/>
      <c r="J130" s="204"/>
      <c r="K130" s="204">
        <v>-4347</v>
      </c>
      <c r="L130" s="204">
        <v>-4347</v>
      </c>
      <c r="M130" s="204">
        <v>-3603</v>
      </c>
      <c r="N130" s="204" t="s">
        <v>40</v>
      </c>
      <c r="O130" s="204" t="s">
        <v>41</v>
      </c>
      <c r="P130" s="202">
        <f t="shared" si="11"/>
        <v>0</v>
      </c>
      <c r="Q130" s="197">
        <f t="shared" si="6"/>
        <v>563</v>
      </c>
      <c r="R130" s="202" t="str">
        <f t="shared" si="7"/>
        <v>NA</v>
      </c>
      <c r="S130" s="202" t="str">
        <f t="shared" si="8"/>
        <v>NA</v>
      </c>
      <c r="T130" s="197" t="str">
        <f t="shared" si="9"/>
        <v>NA</v>
      </c>
      <c r="U130" s="197">
        <f t="shared" si="10"/>
        <v>0</v>
      </c>
      <c r="V130" s="197">
        <f>MIN(IF(SUM(W130,,X130,Z130,AA130,AD130,AC130,AF130,AG130,AJ130,AI130,AL130,AM130,AO130,AP130,AR130,AS130,A130,AY130,AU130,AV130,AW130,AX130,BA130,BB130)=0,0,1)+IF(O130="Smoothing ramp",1,0)+IF(ISNUMBER(W130),1,0)+IF(ISNUMBER(X130),1,0)+IF(ISNUMBER(Z130),1,0)+IF(ISNUMBER(AA130),1,0)+IF(ISNUMBER(AD130),1,0)+IF(ISNUMBER(AC130),1,0)+IF(ISNUMBER(AF130),1,0)+IF(ISNUMBER(AG130),1,0)+IF(ISNUMBER(AI130),1,0)+IF(ISNUMBER(AJ130),1,0)+IF(ISNUMBER(AL130),1,0)+IF(ISNUMBER(AM130),1,0)+IF(ISNUMBER(AO130),1,0)+IF(ISNUMBER(AP130),1,0)+IF(ISNUMBER(#REF!),1,0)+IF(ISNUMBER(AR130),1,0)+IF(ISNUMBER(AS130),1,0)+IF(ISNUMBER(AY130),1,0)+IF(ISNUMBER(AU130),1,0)+IF(ISNUMBER(AV130),1,0)+IF(ISNUMBER(AW130),1,0)+IF(ISNUMBER(AX130),1,0)+IF(ISNUMBER(BA130),1,0)+IF(ISNUMBER(BB130),1,0),1)</f>
        <v>1</v>
      </c>
      <c r="W130" s="200">
        <v>421</v>
      </c>
      <c r="X130" s="197"/>
      <c r="Y130" s="197"/>
      <c r="Z130" s="200">
        <v>170</v>
      </c>
      <c r="AA130" s="197"/>
      <c r="AB130" s="197"/>
      <c r="AC130" s="197"/>
      <c r="AD130" s="197"/>
      <c r="AE130" s="197"/>
      <c r="AF130" s="197"/>
      <c r="AG130" s="197"/>
      <c r="AH130" s="197"/>
      <c r="AI130" s="197">
        <v>3200</v>
      </c>
      <c r="AJ130" s="197"/>
      <c r="AK130" s="197" t="s">
        <v>43</v>
      </c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</row>
    <row r="131" spans="1:55" customFormat="1" ht="14.1" customHeight="1">
      <c r="A131" s="170"/>
      <c r="B131" s="204">
        <v>20250406</v>
      </c>
      <c r="C131" s="204" t="s">
        <v>39</v>
      </c>
      <c r="D131" s="204">
        <v>330</v>
      </c>
      <c r="E131" s="204">
        <v>8685</v>
      </c>
      <c r="F131" s="204"/>
      <c r="G131" s="204"/>
      <c r="H131" s="204">
        <v>8361</v>
      </c>
      <c r="I131" s="204"/>
      <c r="J131" s="204"/>
      <c r="K131" s="204">
        <v>-5804</v>
      </c>
      <c r="L131" s="204">
        <v>-5804</v>
      </c>
      <c r="M131" s="204">
        <v>-5489</v>
      </c>
      <c r="N131" s="204" t="s">
        <v>40</v>
      </c>
      <c r="O131" s="204" t="s">
        <v>41</v>
      </c>
      <c r="P131" s="202">
        <f t="shared" si="11"/>
        <v>0</v>
      </c>
      <c r="Q131" s="197">
        <f t="shared" si="6"/>
        <v>324</v>
      </c>
      <c r="R131" s="202" t="str">
        <f t="shared" si="7"/>
        <v>NA</v>
      </c>
      <c r="S131" s="202" t="str">
        <f t="shared" si="8"/>
        <v>NA</v>
      </c>
      <c r="T131" s="197" t="str">
        <f t="shared" si="9"/>
        <v>NA</v>
      </c>
      <c r="U131" s="197">
        <f t="shared" si="10"/>
        <v>0</v>
      </c>
      <c r="V131" s="197">
        <f>MIN(IF(SUM(W131,,X131,Z131,AA131,AD131,AC131,AF131,AG131,AJ131,AI131,AL131,AM131,AO131,AP131,AR131,AS131,A131,AY131,AU131,AV131,AW131,AX131,BA131,BB131)=0,0,1)+IF(O131="Smoothing ramp",1,0)+IF(ISNUMBER(W131),1,0)+IF(ISNUMBER(X131),1,0)+IF(ISNUMBER(Z131),1,0)+IF(ISNUMBER(AA131),1,0)+IF(ISNUMBER(AD131),1,0)+IF(ISNUMBER(AC131),1,0)+IF(ISNUMBER(AF131),1,0)+IF(ISNUMBER(AG131),1,0)+IF(ISNUMBER(AI131),1,0)+IF(ISNUMBER(AJ131),1,0)+IF(ISNUMBER(AL131),1,0)+IF(ISNUMBER(AM131),1,0)+IF(ISNUMBER(AO131),1,0)+IF(ISNUMBER(AP131),1,0)+IF(ISNUMBER(#REF!),1,0)+IF(ISNUMBER(AR131),1,0)+IF(ISNUMBER(AS131),1,0)+IF(ISNUMBER(AY131),1,0)+IF(ISNUMBER(AU131),1,0)+IF(ISNUMBER(AV131),1,0)+IF(ISNUMBER(AW131),1,0)+IF(ISNUMBER(AX131),1,0)+IF(ISNUMBER(BA131),1,0)+IF(ISNUMBER(BB131),1,0),1)</f>
        <v>1</v>
      </c>
      <c r="W131" s="200">
        <v>421</v>
      </c>
      <c r="X131" s="197"/>
      <c r="Y131" s="197"/>
      <c r="Z131" s="200">
        <v>170</v>
      </c>
      <c r="AA131" s="197"/>
      <c r="AB131" s="197"/>
      <c r="AC131" s="197"/>
      <c r="AD131" s="197"/>
      <c r="AE131" s="197"/>
      <c r="AF131" s="197"/>
      <c r="AG131" s="197"/>
      <c r="AH131" s="197"/>
      <c r="AI131" s="197">
        <v>3200</v>
      </c>
      <c r="AJ131" s="197"/>
      <c r="AK131" s="197" t="s">
        <v>43</v>
      </c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</row>
    <row r="132" spans="1:55" customFormat="1" ht="14.1" customHeight="1">
      <c r="A132" s="170"/>
      <c r="B132" s="204">
        <v>20250406</v>
      </c>
      <c r="C132" s="204" t="s">
        <v>39</v>
      </c>
      <c r="D132" s="204">
        <v>430</v>
      </c>
      <c r="E132" s="204">
        <v>8685</v>
      </c>
      <c r="F132" s="204"/>
      <c r="G132" s="204"/>
      <c r="H132" s="204">
        <v>8361</v>
      </c>
      <c r="I132" s="204"/>
      <c r="J132" s="204"/>
      <c r="K132" s="204">
        <v>-5804</v>
      </c>
      <c r="L132" s="204">
        <v>-5804</v>
      </c>
      <c r="M132" s="204">
        <v>-5489</v>
      </c>
      <c r="N132" s="204" t="s">
        <v>40</v>
      </c>
      <c r="O132" s="204" t="s">
        <v>41</v>
      </c>
      <c r="P132" s="202">
        <f t="shared" si="11"/>
        <v>0</v>
      </c>
      <c r="Q132" s="197">
        <f t="shared" si="6"/>
        <v>324</v>
      </c>
      <c r="R132" s="202" t="str">
        <f t="shared" si="7"/>
        <v>NA</v>
      </c>
      <c r="S132" s="202" t="str">
        <f t="shared" si="8"/>
        <v>NA</v>
      </c>
      <c r="T132" s="197" t="str">
        <f t="shared" si="9"/>
        <v>NA</v>
      </c>
      <c r="U132" s="197">
        <f t="shared" si="10"/>
        <v>0</v>
      </c>
      <c r="V132" s="197">
        <f>MIN(IF(SUM(W132,,X132,Z132,AA132,AD132,AC132,AF132,AG132,AJ132,AI132,AL132,AM132,AO132,AP132,AR132,AS132,A132,AY132,AU132,AV132,AW132,AX132,BA132,BB132)=0,0,1)+IF(O132="Smoothing ramp",1,0)+IF(ISNUMBER(W132),1,0)+IF(ISNUMBER(X132),1,0)+IF(ISNUMBER(Z132),1,0)+IF(ISNUMBER(AA132),1,0)+IF(ISNUMBER(AD132),1,0)+IF(ISNUMBER(AC132),1,0)+IF(ISNUMBER(AF132),1,0)+IF(ISNUMBER(AG132),1,0)+IF(ISNUMBER(AI132),1,0)+IF(ISNUMBER(AJ132),1,0)+IF(ISNUMBER(AL132),1,0)+IF(ISNUMBER(AM132),1,0)+IF(ISNUMBER(AO132),1,0)+IF(ISNUMBER(AP132),1,0)+IF(ISNUMBER(#REF!),1,0)+IF(ISNUMBER(AR132),1,0)+IF(ISNUMBER(AS132),1,0)+IF(ISNUMBER(AY132),1,0)+IF(ISNUMBER(AU132),1,0)+IF(ISNUMBER(AV132),1,0)+IF(ISNUMBER(AW132),1,0)+IF(ISNUMBER(AX132),1,0)+IF(ISNUMBER(BA132),1,0)+IF(ISNUMBER(BB132),1,0),1)</f>
        <v>1</v>
      </c>
      <c r="W132" s="200">
        <v>421</v>
      </c>
      <c r="X132" s="197"/>
      <c r="Y132" s="197"/>
      <c r="Z132" s="200">
        <v>170</v>
      </c>
      <c r="AA132" s="197"/>
      <c r="AB132" s="197"/>
      <c r="AC132" s="197"/>
      <c r="AD132" s="197"/>
      <c r="AE132" s="197"/>
      <c r="AF132" s="197"/>
      <c r="AG132" s="197"/>
      <c r="AH132" s="197"/>
      <c r="AI132" s="197">
        <v>3200</v>
      </c>
      <c r="AJ132" s="197"/>
      <c r="AK132" s="197" t="s">
        <v>43</v>
      </c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</row>
    <row r="133" spans="1:55" customFormat="1" ht="14.1" customHeight="1">
      <c r="A133" s="170"/>
      <c r="B133" s="204">
        <v>20250406</v>
      </c>
      <c r="C133" s="204" t="s">
        <v>39</v>
      </c>
      <c r="D133" s="204">
        <v>530</v>
      </c>
      <c r="E133" s="204">
        <v>8685</v>
      </c>
      <c r="F133" s="204"/>
      <c r="G133" s="204"/>
      <c r="H133" s="204">
        <v>8361</v>
      </c>
      <c r="I133" s="204"/>
      <c r="J133" s="204"/>
      <c r="K133" s="204">
        <v>-5804</v>
      </c>
      <c r="L133" s="204">
        <v>-5804</v>
      </c>
      <c r="M133" s="204">
        <v>-5489</v>
      </c>
      <c r="N133" s="204" t="s">
        <v>40</v>
      </c>
      <c r="O133" s="204" t="s">
        <v>41</v>
      </c>
      <c r="P133" s="202">
        <f t="shared" si="11"/>
        <v>0</v>
      </c>
      <c r="Q133" s="197">
        <f t="shared" si="6"/>
        <v>324</v>
      </c>
      <c r="R133" s="202" t="str">
        <f t="shared" si="7"/>
        <v>NA</v>
      </c>
      <c r="S133" s="202" t="str">
        <f t="shared" si="8"/>
        <v>NA</v>
      </c>
      <c r="T133" s="197" t="str">
        <f t="shared" si="9"/>
        <v>NA</v>
      </c>
      <c r="U133" s="197">
        <f t="shared" si="10"/>
        <v>0</v>
      </c>
      <c r="V133" s="197">
        <f>MIN(IF(SUM(W133,,X133,Z133,AA133,AD133,AC133,AF133,AG133,AJ133,AI133,AL133,AM133,AO133,AP133,AR133,AS133,A133,AY133,AU133,AV133,AW133,AX133,BA133,BB133)=0,0,1)+IF(O133="Smoothing ramp",1,0)+IF(ISNUMBER(W133),1,0)+IF(ISNUMBER(X133),1,0)+IF(ISNUMBER(Z133),1,0)+IF(ISNUMBER(AA133),1,0)+IF(ISNUMBER(AD133),1,0)+IF(ISNUMBER(AC133),1,0)+IF(ISNUMBER(AF133),1,0)+IF(ISNUMBER(AG133),1,0)+IF(ISNUMBER(AI133),1,0)+IF(ISNUMBER(AJ133),1,0)+IF(ISNUMBER(AL133),1,0)+IF(ISNUMBER(AM133),1,0)+IF(ISNUMBER(AO133),1,0)+IF(ISNUMBER(AP133),1,0)+IF(ISNUMBER(#REF!),1,0)+IF(ISNUMBER(AR133),1,0)+IF(ISNUMBER(AS133),1,0)+IF(ISNUMBER(AY133),1,0)+IF(ISNUMBER(AU133),1,0)+IF(ISNUMBER(AV133),1,0)+IF(ISNUMBER(AW133),1,0)+IF(ISNUMBER(AX133),1,0)+IF(ISNUMBER(BA133),1,0)+IF(ISNUMBER(BB133),1,0),1)</f>
        <v>1</v>
      </c>
      <c r="W133" s="200">
        <v>402</v>
      </c>
      <c r="X133" s="197"/>
      <c r="Y133" s="197"/>
      <c r="Z133" s="200">
        <v>170</v>
      </c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</row>
    <row r="134" spans="1:55" customFormat="1" ht="14.1" customHeight="1">
      <c r="A134" s="170"/>
      <c r="B134" s="204">
        <v>20250406</v>
      </c>
      <c r="C134" s="204" t="s">
        <v>39</v>
      </c>
      <c r="D134" s="204">
        <v>630</v>
      </c>
      <c r="E134" s="204">
        <v>8685</v>
      </c>
      <c r="F134" s="204"/>
      <c r="G134" s="204"/>
      <c r="H134" s="204">
        <v>8361</v>
      </c>
      <c r="I134" s="204"/>
      <c r="J134" s="204"/>
      <c r="K134" s="204">
        <v>-5804</v>
      </c>
      <c r="L134" s="204">
        <v>-5804</v>
      </c>
      <c r="M134" s="204">
        <v>-5489</v>
      </c>
      <c r="N134" s="204" t="s">
        <v>40</v>
      </c>
      <c r="O134" s="204" t="s">
        <v>41</v>
      </c>
      <c r="P134" s="202">
        <f t="shared" si="11"/>
        <v>0</v>
      </c>
      <c r="Q134" s="197">
        <f t="shared" si="6"/>
        <v>324</v>
      </c>
      <c r="R134" s="202" t="str">
        <f t="shared" si="7"/>
        <v>NA</v>
      </c>
      <c r="S134" s="202" t="str">
        <f t="shared" si="8"/>
        <v>NA</v>
      </c>
      <c r="T134" s="197" t="str">
        <f t="shared" si="9"/>
        <v>NA</v>
      </c>
      <c r="U134" s="197">
        <f t="shared" si="10"/>
        <v>0</v>
      </c>
      <c r="V134" s="197">
        <f>MIN(IF(SUM(W134,,X134,Z134,AA134,AD134,AC134,AF134,AG134,AJ134,AI134,AL134,AM134,AO134,AP134,AR134,AS134,A134,AY134,AU134,AV134,AW134,AX134,BA134,BB134)=0,0,1)+IF(O134="Smoothing ramp",1,0)+IF(ISNUMBER(W134),1,0)+IF(ISNUMBER(X134),1,0)+IF(ISNUMBER(Z134),1,0)+IF(ISNUMBER(AA134),1,0)+IF(ISNUMBER(AD134),1,0)+IF(ISNUMBER(AC134),1,0)+IF(ISNUMBER(AF134),1,0)+IF(ISNUMBER(AG134),1,0)+IF(ISNUMBER(AI134),1,0)+IF(ISNUMBER(AJ134),1,0)+IF(ISNUMBER(AL134),1,0)+IF(ISNUMBER(AM134),1,0)+IF(ISNUMBER(AO134),1,0)+IF(ISNUMBER(AP134),1,0)+IF(ISNUMBER(#REF!),1,0)+IF(ISNUMBER(AR134),1,0)+IF(ISNUMBER(AS134),1,0)+IF(ISNUMBER(AY134),1,0)+IF(ISNUMBER(AU134),1,0)+IF(ISNUMBER(AV134),1,0)+IF(ISNUMBER(AW134),1,0)+IF(ISNUMBER(AX134),1,0)+IF(ISNUMBER(BA134),1,0)+IF(ISNUMBER(BB134),1,0),1)</f>
        <v>1</v>
      </c>
      <c r="W134" s="200">
        <v>402</v>
      </c>
      <c r="X134" s="197"/>
      <c r="Y134" s="197"/>
      <c r="Z134" s="200">
        <v>170</v>
      </c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</row>
    <row r="135" spans="1:55" customFormat="1" ht="14.1" customHeight="1">
      <c r="A135" s="170"/>
      <c r="B135" s="204">
        <v>20250406</v>
      </c>
      <c r="C135" s="204" t="s">
        <v>39</v>
      </c>
      <c r="D135" s="204">
        <v>730</v>
      </c>
      <c r="E135" s="204">
        <v>8323</v>
      </c>
      <c r="F135" s="204"/>
      <c r="G135" s="204"/>
      <c r="H135" s="204">
        <v>8322</v>
      </c>
      <c r="I135" s="204"/>
      <c r="J135" s="204"/>
      <c r="K135" s="204">
        <v>-5552</v>
      </c>
      <c r="L135" s="204">
        <v>-5552</v>
      </c>
      <c r="M135" s="204">
        <v>-5551</v>
      </c>
      <c r="N135" s="204" t="s">
        <v>40</v>
      </c>
      <c r="O135" s="204" t="s">
        <v>41</v>
      </c>
      <c r="P135" s="202">
        <f t="shared" si="11"/>
        <v>0</v>
      </c>
      <c r="Q135" s="197">
        <f t="shared" si="6"/>
        <v>1</v>
      </c>
      <c r="R135" s="202" t="str">
        <f t="shared" si="7"/>
        <v>NA</v>
      </c>
      <c r="S135" s="202" t="str">
        <f t="shared" si="8"/>
        <v>NA</v>
      </c>
      <c r="T135" s="197" t="str">
        <f t="shared" si="9"/>
        <v>NA</v>
      </c>
      <c r="U135" s="197">
        <f t="shared" si="10"/>
        <v>0</v>
      </c>
      <c r="V135" s="197">
        <f>MIN(IF(SUM(W135,,X135,Z135,AA135,AD135,AC135,AF135,AG135,AJ135,AI135,AL135,AM135,AO135,AP135,AR135,AS135,A135,AY135,AU135,AV135,AW135,AX135,BA135,BB135)=0,0,1)+IF(O135="Smoothing ramp",1,0)+IF(ISNUMBER(W135),1,0)+IF(ISNUMBER(X135),1,0)+IF(ISNUMBER(Z135),1,0)+IF(ISNUMBER(AA135),1,0)+IF(ISNUMBER(AD135),1,0)+IF(ISNUMBER(AC135),1,0)+IF(ISNUMBER(AF135),1,0)+IF(ISNUMBER(AG135),1,0)+IF(ISNUMBER(AI135),1,0)+IF(ISNUMBER(AJ135),1,0)+IF(ISNUMBER(AL135),1,0)+IF(ISNUMBER(AM135),1,0)+IF(ISNUMBER(AO135),1,0)+IF(ISNUMBER(AP135),1,0)+IF(ISNUMBER(#REF!),1,0)+IF(ISNUMBER(AR135),1,0)+IF(ISNUMBER(AS135),1,0)+IF(ISNUMBER(AY135),1,0)+IF(ISNUMBER(AU135),1,0)+IF(ISNUMBER(AV135),1,0)+IF(ISNUMBER(AW135),1,0)+IF(ISNUMBER(AX135),1,0)+IF(ISNUMBER(BA135),1,0)+IF(ISNUMBER(BB135),1,0),1)</f>
        <v>1</v>
      </c>
      <c r="W135" s="200">
        <v>424</v>
      </c>
      <c r="X135" s="197"/>
      <c r="Y135" s="197"/>
      <c r="Z135" s="200">
        <v>170</v>
      </c>
      <c r="AA135" s="197"/>
      <c r="AB135" s="197"/>
      <c r="AC135" s="197"/>
      <c r="AD135" s="197"/>
      <c r="AE135" s="197"/>
      <c r="AF135" s="197"/>
      <c r="AG135" s="197"/>
      <c r="AH135" s="197"/>
      <c r="AI135" s="197">
        <v>3200</v>
      </c>
      <c r="AJ135" s="197"/>
      <c r="AK135" s="197" t="s">
        <v>43</v>
      </c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</row>
    <row r="136" spans="1:55" customFormat="1" ht="14.1" customHeight="1">
      <c r="A136" s="170"/>
      <c r="B136" s="204">
        <v>20250406</v>
      </c>
      <c r="C136" s="204" t="s">
        <v>39</v>
      </c>
      <c r="D136" s="204">
        <v>830</v>
      </c>
      <c r="E136" s="204">
        <v>8323</v>
      </c>
      <c r="F136" s="204"/>
      <c r="G136" s="204"/>
      <c r="H136" s="204">
        <v>8322</v>
      </c>
      <c r="I136" s="204"/>
      <c r="J136" s="204"/>
      <c r="K136" s="204">
        <v>-5552</v>
      </c>
      <c r="L136" s="204">
        <v>-5552</v>
      </c>
      <c r="M136" s="204">
        <v>-5551</v>
      </c>
      <c r="N136" s="204" t="s">
        <v>40</v>
      </c>
      <c r="O136" s="204" t="s">
        <v>41</v>
      </c>
      <c r="P136" s="202">
        <f t="shared" si="11"/>
        <v>0</v>
      </c>
      <c r="Q136" s="197">
        <f t="shared" si="6"/>
        <v>1</v>
      </c>
      <c r="R136" s="202" t="str">
        <f t="shared" si="7"/>
        <v>NA</v>
      </c>
      <c r="S136" s="202" t="str">
        <f t="shared" si="8"/>
        <v>NA</v>
      </c>
      <c r="T136" s="197" t="str">
        <f t="shared" si="9"/>
        <v>NA</v>
      </c>
      <c r="U136" s="197">
        <f t="shared" si="10"/>
        <v>0</v>
      </c>
      <c r="V136" s="197">
        <f>MIN(IF(SUM(W136,,X136,Z136,AA136,AD136,AC136,AF136,AG136,AJ136,AI136,AL136,AM136,AO136,AP136,AR136,AS136,A136,AY136,AU136,AV136,AW136,AX136,BA136,BB136)=0,0,1)+IF(O136="Smoothing ramp",1,0)+IF(ISNUMBER(W136),1,0)+IF(ISNUMBER(X136),1,0)+IF(ISNUMBER(Z136),1,0)+IF(ISNUMBER(AA136),1,0)+IF(ISNUMBER(AD136),1,0)+IF(ISNUMBER(AC136),1,0)+IF(ISNUMBER(AF136),1,0)+IF(ISNUMBER(AG136),1,0)+IF(ISNUMBER(AI136),1,0)+IF(ISNUMBER(AJ136),1,0)+IF(ISNUMBER(AL136),1,0)+IF(ISNUMBER(AM136),1,0)+IF(ISNUMBER(AO136),1,0)+IF(ISNUMBER(AP136),1,0)+IF(ISNUMBER(#REF!),1,0)+IF(ISNUMBER(AR136),1,0)+IF(ISNUMBER(AS136),1,0)+IF(ISNUMBER(AY136),1,0)+IF(ISNUMBER(AU136),1,0)+IF(ISNUMBER(AV136),1,0)+IF(ISNUMBER(AW136),1,0)+IF(ISNUMBER(AX136),1,0)+IF(ISNUMBER(BA136),1,0)+IF(ISNUMBER(BB136),1,0),1)</f>
        <v>1</v>
      </c>
      <c r="W136" s="200">
        <v>424</v>
      </c>
      <c r="X136" s="197"/>
      <c r="Y136" s="197"/>
      <c r="Z136" s="200">
        <v>170</v>
      </c>
      <c r="AA136" s="197"/>
      <c r="AB136" s="197"/>
      <c r="AC136" s="197"/>
      <c r="AD136" s="197"/>
      <c r="AE136" s="197"/>
      <c r="AF136" s="197"/>
      <c r="AG136" s="197"/>
      <c r="AH136" s="197"/>
      <c r="AI136" s="197">
        <v>3200</v>
      </c>
      <c r="AJ136" s="197"/>
      <c r="AK136" s="197" t="s">
        <v>43</v>
      </c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</row>
    <row r="137" spans="1:55" customFormat="1" ht="14.1" customHeight="1">
      <c r="A137" s="170"/>
      <c r="B137" s="204">
        <v>20250406</v>
      </c>
      <c r="C137" s="204" t="s">
        <v>39</v>
      </c>
      <c r="D137" s="204">
        <v>930</v>
      </c>
      <c r="E137" s="204">
        <v>8743</v>
      </c>
      <c r="F137" s="204"/>
      <c r="G137" s="204"/>
      <c r="H137" s="204">
        <v>8394</v>
      </c>
      <c r="I137" s="204"/>
      <c r="J137" s="204"/>
      <c r="K137" s="204">
        <v>-1336</v>
      </c>
      <c r="L137" s="204">
        <v>-1336</v>
      </c>
      <c r="M137" s="204">
        <v>-1037</v>
      </c>
      <c r="N137" s="204" t="s">
        <v>40</v>
      </c>
      <c r="O137" s="204" t="s">
        <v>41</v>
      </c>
      <c r="P137" s="202">
        <f t="shared" si="11"/>
        <v>0</v>
      </c>
      <c r="Q137" s="197">
        <f t="shared" ref="Q137:Q200" si="12">IF(AND(ISNUMBER(E137),ISNUMBER(H137),ISBLANK(F137)),E137-H137,"NA")</f>
        <v>349</v>
      </c>
      <c r="R137" s="202" t="str">
        <f t="shared" ref="R137:R200" si="13">IF(AND(ISNUMBER(F137),ISNUMBER(I137),ISBLANK(E137)),F137-I137,"NA")</f>
        <v>NA</v>
      </c>
      <c r="S137" s="202" t="str">
        <f t="shared" ref="S137:S200" si="14">IF(AND(ISNUMBER(G137),ISNUMBER(J137),ISBLANK(E137)),G137-J137,"NA")</f>
        <v>NA</v>
      </c>
      <c r="T137" s="197" t="str">
        <f t="shared" ref="T137:T200" si="15">IF(AND(ISNUMBER(R137),ISNUMBER(S137),ISBLANK(E137)),S137+R137,"NA")</f>
        <v>NA</v>
      </c>
      <c r="U137" s="197">
        <f t="shared" ref="U137:U200" si="16">IF(M137&lt;0,0,IF(M137=K137,M137,M137-(L137-M137)))</f>
        <v>0</v>
      </c>
      <c r="V137" s="197">
        <f>MIN(IF(SUM(W137,,X137,Z137,AA137,AD137,AC137,AF137,AG137,AJ137,AI137,AL137,AM137,AO137,AP137,AR137,AS137,A137,AY137,AU137,AV137,AW137,AX137,BA137,BB137)=0,0,1)+IF(O137="Smoothing ramp",1,0)+IF(ISNUMBER(W137),1,0)+IF(ISNUMBER(X137),1,0)+IF(ISNUMBER(Z137),1,0)+IF(ISNUMBER(AA137),1,0)+IF(ISNUMBER(AD137),1,0)+IF(ISNUMBER(AC137),1,0)+IF(ISNUMBER(AF137),1,0)+IF(ISNUMBER(AG137),1,0)+IF(ISNUMBER(AI137),1,0)+IF(ISNUMBER(AJ137),1,0)+IF(ISNUMBER(AL137),1,0)+IF(ISNUMBER(AM137),1,0)+IF(ISNUMBER(AO137),1,0)+IF(ISNUMBER(AP137),1,0)+IF(ISNUMBER(#REF!),1,0)+IF(ISNUMBER(AR137),1,0)+IF(ISNUMBER(AS137),1,0)+IF(ISNUMBER(AY137),1,0)+IF(ISNUMBER(AU137),1,0)+IF(ISNUMBER(AV137),1,0)+IF(ISNUMBER(AW137),1,0)+IF(ISNUMBER(AX137),1,0)+IF(ISNUMBER(BA137),1,0)+IF(ISNUMBER(BB137),1,0),1)</f>
        <v>1</v>
      </c>
      <c r="W137" s="200">
        <v>424</v>
      </c>
      <c r="X137" s="197"/>
      <c r="Y137" s="197"/>
      <c r="Z137" s="200">
        <v>170</v>
      </c>
      <c r="AA137" s="197"/>
      <c r="AB137" s="197"/>
      <c r="AC137" s="197"/>
      <c r="AD137" s="197"/>
      <c r="AE137" s="197"/>
      <c r="AF137" s="197"/>
      <c r="AG137" s="197"/>
      <c r="AH137" s="197"/>
      <c r="AI137" s="197">
        <v>3200</v>
      </c>
      <c r="AJ137" s="197"/>
      <c r="AK137" s="197" t="s">
        <v>43</v>
      </c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</row>
    <row r="138" spans="1:55" customFormat="1" ht="14.1" customHeight="1">
      <c r="A138" s="170"/>
      <c r="B138" s="204">
        <v>20250406</v>
      </c>
      <c r="C138" s="204" t="s">
        <v>39</v>
      </c>
      <c r="D138" s="204">
        <v>1030</v>
      </c>
      <c r="E138" s="204">
        <v>8743</v>
      </c>
      <c r="F138" s="204"/>
      <c r="G138" s="204"/>
      <c r="H138" s="204">
        <v>8394</v>
      </c>
      <c r="I138" s="204"/>
      <c r="J138" s="204"/>
      <c r="K138" s="204">
        <v>-1336</v>
      </c>
      <c r="L138" s="204">
        <v>-1336</v>
      </c>
      <c r="M138" s="204">
        <v>-1037</v>
      </c>
      <c r="N138" s="204" t="s">
        <v>40</v>
      </c>
      <c r="O138" s="204" t="s">
        <v>41</v>
      </c>
      <c r="P138" s="202">
        <f t="shared" ref="P138:P201" si="17">IFERROR(K138-L138,0)</f>
        <v>0</v>
      </c>
      <c r="Q138" s="197">
        <f t="shared" si="12"/>
        <v>349</v>
      </c>
      <c r="R138" s="202" t="str">
        <f t="shared" si="13"/>
        <v>NA</v>
      </c>
      <c r="S138" s="202" t="str">
        <f t="shared" si="14"/>
        <v>NA</v>
      </c>
      <c r="T138" s="197" t="str">
        <f t="shared" si="15"/>
        <v>NA</v>
      </c>
      <c r="U138" s="197">
        <f t="shared" si="16"/>
        <v>0</v>
      </c>
      <c r="V138" s="197">
        <f>MIN(IF(SUM(W138,,X138,Z138,AA138,AD138,AC138,AF138,AG138,AJ138,AI138,AL138,AM138,AO138,AP138,AR138,AS138,A138,AY138,AU138,AV138,AW138,AX138,BA138,BB138)=0,0,1)+IF(O138="Smoothing ramp",1,0)+IF(ISNUMBER(W138),1,0)+IF(ISNUMBER(X138),1,0)+IF(ISNUMBER(Z138),1,0)+IF(ISNUMBER(AA138),1,0)+IF(ISNUMBER(AD138),1,0)+IF(ISNUMBER(AC138),1,0)+IF(ISNUMBER(AF138),1,0)+IF(ISNUMBER(AG138),1,0)+IF(ISNUMBER(AI138),1,0)+IF(ISNUMBER(AJ138),1,0)+IF(ISNUMBER(AL138),1,0)+IF(ISNUMBER(AM138),1,0)+IF(ISNUMBER(AO138),1,0)+IF(ISNUMBER(AP138),1,0)+IF(ISNUMBER(#REF!),1,0)+IF(ISNUMBER(AR138),1,0)+IF(ISNUMBER(AS138),1,0)+IF(ISNUMBER(AY138),1,0)+IF(ISNUMBER(AU138),1,0)+IF(ISNUMBER(AV138),1,0)+IF(ISNUMBER(AW138),1,0)+IF(ISNUMBER(AX138),1,0)+IF(ISNUMBER(BA138),1,0)+IF(ISNUMBER(BB138),1,0),1)</f>
        <v>1</v>
      </c>
      <c r="W138" s="200">
        <v>407</v>
      </c>
      <c r="X138" s="197"/>
      <c r="Y138" s="197"/>
      <c r="Z138" s="200">
        <v>170</v>
      </c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</row>
    <row r="139" spans="1:55" customFormat="1" ht="14.1" customHeight="1">
      <c r="A139" s="170"/>
      <c r="B139" s="204">
        <v>20250406</v>
      </c>
      <c r="C139" s="204" t="s">
        <v>39</v>
      </c>
      <c r="D139" s="204">
        <v>1130</v>
      </c>
      <c r="E139" s="204">
        <v>8743</v>
      </c>
      <c r="F139" s="204"/>
      <c r="G139" s="204"/>
      <c r="H139" s="204">
        <v>8394</v>
      </c>
      <c r="I139" s="204"/>
      <c r="J139" s="204"/>
      <c r="K139" s="204">
        <v>-1336</v>
      </c>
      <c r="L139" s="204">
        <v>-1336</v>
      </c>
      <c r="M139" s="204">
        <v>-1037</v>
      </c>
      <c r="N139" s="204" t="s">
        <v>40</v>
      </c>
      <c r="O139" s="204" t="s">
        <v>41</v>
      </c>
      <c r="P139" s="202">
        <f t="shared" si="17"/>
        <v>0</v>
      </c>
      <c r="Q139" s="197">
        <f t="shared" si="12"/>
        <v>349</v>
      </c>
      <c r="R139" s="202" t="str">
        <f t="shared" si="13"/>
        <v>NA</v>
      </c>
      <c r="S139" s="202" t="str">
        <f t="shared" si="14"/>
        <v>NA</v>
      </c>
      <c r="T139" s="197" t="str">
        <f t="shared" si="15"/>
        <v>NA</v>
      </c>
      <c r="U139" s="197">
        <f t="shared" si="16"/>
        <v>0</v>
      </c>
      <c r="V139" s="197">
        <f>MIN(IF(SUM(W139,,X139,Z139,AA139,AD139,AC139,AF139,AG139,AJ139,AI139,AL139,AM139,AO139,AP139,AR139,AS139,A139,AY139,AU139,AV139,AW139,AX139,BA139,BB139)=0,0,1)+IF(O139="Smoothing ramp",1,0)+IF(ISNUMBER(W139),1,0)+IF(ISNUMBER(X139),1,0)+IF(ISNUMBER(Z139),1,0)+IF(ISNUMBER(AA139),1,0)+IF(ISNUMBER(AD139),1,0)+IF(ISNUMBER(AC139),1,0)+IF(ISNUMBER(AF139),1,0)+IF(ISNUMBER(AG139),1,0)+IF(ISNUMBER(AI139),1,0)+IF(ISNUMBER(AJ139),1,0)+IF(ISNUMBER(AL139),1,0)+IF(ISNUMBER(AM139),1,0)+IF(ISNUMBER(AO139),1,0)+IF(ISNUMBER(AP139),1,0)+IF(ISNUMBER(#REF!),1,0)+IF(ISNUMBER(AR139),1,0)+IF(ISNUMBER(AS139),1,0)+IF(ISNUMBER(AY139),1,0)+IF(ISNUMBER(AU139),1,0)+IF(ISNUMBER(AV139),1,0)+IF(ISNUMBER(AW139),1,0)+IF(ISNUMBER(AX139),1,0)+IF(ISNUMBER(BA139),1,0)+IF(ISNUMBER(BB139),1,0),1)</f>
        <v>1</v>
      </c>
      <c r="W139" s="200">
        <v>407</v>
      </c>
      <c r="X139" s="197"/>
      <c r="Y139" s="197"/>
      <c r="Z139" s="200">
        <v>170</v>
      </c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</row>
    <row r="140" spans="1:55" customFormat="1" ht="14.1" customHeight="1">
      <c r="A140" s="170"/>
      <c r="B140" s="204">
        <v>20250406</v>
      </c>
      <c r="C140" s="204" t="s">
        <v>39</v>
      </c>
      <c r="D140" s="204">
        <v>1230</v>
      </c>
      <c r="E140" s="204">
        <v>8421</v>
      </c>
      <c r="F140" s="204"/>
      <c r="G140" s="204"/>
      <c r="H140" s="204">
        <v>8420</v>
      </c>
      <c r="I140" s="204"/>
      <c r="J140" s="204"/>
      <c r="K140" s="204">
        <v>-1423</v>
      </c>
      <c r="L140" s="204">
        <v>-1423</v>
      </c>
      <c r="M140" s="204">
        <v>-1423</v>
      </c>
      <c r="N140" s="204" t="s">
        <v>40</v>
      </c>
      <c r="O140" s="204" t="s">
        <v>41</v>
      </c>
      <c r="P140" s="202">
        <f t="shared" si="17"/>
        <v>0</v>
      </c>
      <c r="Q140" s="197">
        <f t="shared" si="12"/>
        <v>1</v>
      </c>
      <c r="R140" s="202" t="str">
        <f t="shared" si="13"/>
        <v>NA</v>
      </c>
      <c r="S140" s="202" t="str">
        <f t="shared" si="14"/>
        <v>NA</v>
      </c>
      <c r="T140" s="197" t="str">
        <f t="shared" si="15"/>
        <v>NA</v>
      </c>
      <c r="U140" s="197">
        <f t="shared" si="16"/>
        <v>0</v>
      </c>
      <c r="V140" s="197">
        <f>MIN(IF(SUM(W140,,X140,Z140,AA140,AD140,AC140,AF140,AG140,AJ140,AI140,AL140,AM140,AO140,AP140,AR140,AS140,A140,AY140,AU140,AV140,AW140,AX140,BA140,BB140)=0,0,1)+IF(O140="Smoothing ramp",1,0)+IF(ISNUMBER(W140),1,0)+IF(ISNUMBER(X140),1,0)+IF(ISNUMBER(Z140),1,0)+IF(ISNUMBER(AA140),1,0)+IF(ISNUMBER(AD140),1,0)+IF(ISNUMBER(AC140),1,0)+IF(ISNUMBER(AF140),1,0)+IF(ISNUMBER(AG140),1,0)+IF(ISNUMBER(AI140),1,0)+IF(ISNUMBER(AJ140),1,0)+IF(ISNUMBER(AL140),1,0)+IF(ISNUMBER(AM140),1,0)+IF(ISNUMBER(AO140),1,0)+IF(ISNUMBER(AP140),1,0)+IF(ISNUMBER(#REF!),1,0)+IF(ISNUMBER(AR140),1,0)+IF(ISNUMBER(AS140),1,0)+IF(ISNUMBER(AY140),1,0)+IF(ISNUMBER(AU140),1,0)+IF(ISNUMBER(AV140),1,0)+IF(ISNUMBER(AW140),1,0)+IF(ISNUMBER(AX140),1,0)+IF(ISNUMBER(BA140),1,0)+IF(ISNUMBER(BB140),1,0),1)</f>
        <v>1</v>
      </c>
      <c r="W140" s="200">
        <v>400</v>
      </c>
      <c r="X140" s="197"/>
      <c r="Y140" s="197"/>
      <c r="Z140" s="200">
        <v>170</v>
      </c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</row>
    <row r="141" spans="1:55" customFormat="1" ht="14.1" customHeight="1">
      <c r="A141" s="170"/>
      <c r="B141" s="204">
        <v>20250406</v>
      </c>
      <c r="C141" s="204" t="s">
        <v>39</v>
      </c>
      <c r="D141" s="204">
        <v>1330</v>
      </c>
      <c r="E141" s="204">
        <v>8421</v>
      </c>
      <c r="F141" s="204"/>
      <c r="G141" s="204"/>
      <c r="H141" s="204">
        <v>8420</v>
      </c>
      <c r="I141" s="204"/>
      <c r="J141" s="204"/>
      <c r="K141" s="204">
        <v>-1423</v>
      </c>
      <c r="L141" s="204">
        <v>-1423</v>
      </c>
      <c r="M141" s="204">
        <v>-1423</v>
      </c>
      <c r="N141" s="204" t="s">
        <v>40</v>
      </c>
      <c r="O141" s="204" t="s">
        <v>41</v>
      </c>
      <c r="P141" s="202">
        <f t="shared" si="17"/>
        <v>0</v>
      </c>
      <c r="Q141" s="197">
        <f t="shared" si="12"/>
        <v>1</v>
      </c>
      <c r="R141" s="202" t="str">
        <f t="shared" si="13"/>
        <v>NA</v>
      </c>
      <c r="S141" s="202" t="str">
        <f t="shared" si="14"/>
        <v>NA</v>
      </c>
      <c r="T141" s="197" t="str">
        <f t="shared" si="15"/>
        <v>NA</v>
      </c>
      <c r="U141" s="197">
        <f t="shared" si="16"/>
        <v>0</v>
      </c>
      <c r="V141" s="197">
        <f>MIN(IF(SUM(W141,,X141,Z141,AA141,AD141,AC141,AF141,AG141,AJ141,AI141,AL141,AM141,AO141,AP141,AR141,AS141,A141,AY141,AU141,AV141,AW141,AX141,BA141,BB141)=0,0,1)+IF(O141="Smoothing ramp",1,0)+IF(ISNUMBER(W141),1,0)+IF(ISNUMBER(X141),1,0)+IF(ISNUMBER(Z141),1,0)+IF(ISNUMBER(AA141),1,0)+IF(ISNUMBER(AD141),1,0)+IF(ISNUMBER(AC141),1,0)+IF(ISNUMBER(AF141),1,0)+IF(ISNUMBER(AG141),1,0)+IF(ISNUMBER(AI141),1,0)+IF(ISNUMBER(AJ141),1,0)+IF(ISNUMBER(AL141),1,0)+IF(ISNUMBER(AM141),1,0)+IF(ISNUMBER(AO141),1,0)+IF(ISNUMBER(AP141),1,0)+IF(ISNUMBER(#REF!),1,0)+IF(ISNUMBER(AR141),1,0)+IF(ISNUMBER(AS141),1,0)+IF(ISNUMBER(AY141),1,0)+IF(ISNUMBER(AU141),1,0)+IF(ISNUMBER(AV141),1,0)+IF(ISNUMBER(AW141),1,0)+IF(ISNUMBER(AX141),1,0)+IF(ISNUMBER(BA141),1,0)+IF(ISNUMBER(BB141),1,0),1)</f>
        <v>1</v>
      </c>
      <c r="W141" s="200">
        <v>323</v>
      </c>
      <c r="X141" s="197"/>
      <c r="Y141" s="197"/>
      <c r="Z141" s="200">
        <v>170</v>
      </c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</row>
    <row r="142" spans="1:55" customFormat="1" ht="14.1" customHeight="1">
      <c r="A142" s="170"/>
      <c r="B142" s="204">
        <v>20250406</v>
      </c>
      <c r="C142" s="204" t="s">
        <v>39</v>
      </c>
      <c r="D142" s="204">
        <v>1430</v>
      </c>
      <c r="E142" s="204">
        <v>8421</v>
      </c>
      <c r="F142" s="204"/>
      <c r="G142" s="204"/>
      <c r="H142" s="204">
        <v>7750</v>
      </c>
      <c r="I142" s="204"/>
      <c r="J142" s="204"/>
      <c r="K142" s="204">
        <v>-1423</v>
      </c>
      <c r="L142" s="204">
        <v>-1423</v>
      </c>
      <c r="M142" s="204">
        <v>-753</v>
      </c>
      <c r="N142" s="204" t="s">
        <v>40</v>
      </c>
      <c r="O142" s="204" t="s">
        <v>41</v>
      </c>
      <c r="P142" s="202">
        <f t="shared" si="17"/>
        <v>0</v>
      </c>
      <c r="Q142" s="197">
        <f t="shared" si="12"/>
        <v>671</v>
      </c>
      <c r="R142" s="202" t="str">
        <f t="shared" si="13"/>
        <v>NA</v>
      </c>
      <c r="S142" s="202" t="str">
        <f t="shared" si="14"/>
        <v>NA</v>
      </c>
      <c r="T142" s="197" t="str">
        <f t="shared" si="15"/>
        <v>NA</v>
      </c>
      <c r="U142" s="197">
        <f t="shared" si="16"/>
        <v>0</v>
      </c>
      <c r="V142" s="197">
        <f>MIN(IF(SUM(W142,,X142,Z142,AA142,AD142,AC142,AF142,AG142,AJ142,AI142,AL142,AM142,AO142,AP142,AR142,AS142,A142,AY142,AU142,AV142,AW142,AX142,BA142,BB142)=0,0,1)+IF(O142="Smoothing ramp",1,0)+IF(ISNUMBER(W142),1,0)+IF(ISNUMBER(X142),1,0)+IF(ISNUMBER(Z142),1,0)+IF(ISNUMBER(AA142),1,0)+IF(ISNUMBER(AD142),1,0)+IF(ISNUMBER(AC142),1,0)+IF(ISNUMBER(AF142),1,0)+IF(ISNUMBER(AG142),1,0)+IF(ISNUMBER(AI142),1,0)+IF(ISNUMBER(AJ142),1,0)+IF(ISNUMBER(AL142),1,0)+IF(ISNUMBER(AM142),1,0)+IF(ISNUMBER(AO142),1,0)+IF(ISNUMBER(AP142),1,0)+IF(ISNUMBER(#REF!),1,0)+IF(ISNUMBER(AR142),1,0)+IF(ISNUMBER(AS142),1,0)+IF(ISNUMBER(AY142),1,0)+IF(ISNUMBER(AU142),1,0)+IF(ISNUMBER(AV142),1,0)+IF(ISNUMBER(AW142),1,0)+IF(ISNUMBER(AX142),1,0)+IF(ISNUMBER(BA142),1,0)+IF(ISNUMBER(BB142),1,0),1)</f>
        <v>1</v>
      </c>
      <c r="W142" s="200">
        <v>323</v>
      </c>
      <c r="X142" s="197"/>
      <c r="Y142" s="197"/>
      <c r="Z142" s="200">
        <v>170</v>
      </c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</row>
    <row r="143" spans="1:55" customFormat="1" ht="14.1" customHeight="1">
      <c r="A143" s="170"/>
      <c r="B143" s="204">
        <v>20250406</v>
      </c>
      <c r="C143" s="204" t="s">
        <v>39</v>
      </c>
      <c r="D143" s="204">
        <v>1530</v>
      </c>
      <c r="E143" s="204"/>
      <c r="F143" s="204">
        <v>6266</v>
      </c>
      <c r="G143" s="204">
        <v>418</v>
      </c>
      <c r="H143" s="204"/>
      <c r="I143" s="204">
        <v>5974</v>
      </c>
      <c r="J143" s="204">
        <v>418</v>
      </c>
      <c r="K143" s="204">
        <v>-4347</v>
      </c>
      <c r="L143" s="204">
        <v>-4347</v>
      </c>
      <c r="M143" s="204">
        <v>0</v>
      </c>
      <c r="N143" s="204" t="s">
        <v>46</v>
      </c>
      <c r="O143" s="204" t="s">
        <v>45</v>
      </c>
      <c r="P143" s="202">
        <f t="shared" si="17"/>
        <v>0</v>
      </c>
      <c r="Q143" s="197" t="str">
        <f t="shared" si="12"/>
        <v>NA</v>
      </c>
      <c r="R143" s="202">
        <f t="shared" si="13"/>
        <v>292</v>
      </c>
      <c r="S143" s="202">
        <f t="shared" si="14"/>
        <v>0</v>
      </c>
      <c r="T143" s="197">
        <f t="shared" si="15"/>
        <v>292</v>
      </c>
      <c r="U143" s="197">
        <f t="shared" si="16"/>
        <v>4347</v>
      </c>
      <c r="V143" s="197">
        <f>MIN(IF(SUM(W143,,X143,Z143,AA143,AD143,AC143,AF143,AG143,AJ143,AI143,AL143,AM143,AO143,AP143,AR143,AS143,A143,AY143,AU143,AV143,AW143,AX143,BA143,BB143)=0,0,1)+IF(O143="Smoothing ramp",1,0)+IF(ISNUMBER(W143),1,0)+IF(ISNUMBER(X143),1,0)+IF(ISNUMBER(Z143),1,0)+IF(ISNUMBER(AA143),1,0)+IF(ISNUMBER(AD143),1,0)+IF(ISNUMBER(AC143),1,0)+IF(ISNUMBER(AF143),1,0)+IF(ISNUMBER(AG143),1,0)+IF(ISNUMBER(AI143),1,0)+IF(ISNUMBER(AJ143),1,0)+IF(ISNUMBER(AL143),1,0)+IF(ISNUMBER(AM143),1,0)+IF(ISNUMBER(AO143),1,0)+IF(ISNUMBER(AP143),1,0)+IF(ISNUMBER(#REF!),1,0)+IF(ISNUMBER(AR143),1,0)+IF(ISNUMBER(AS143),1,0)+IF(ISNUMBER(AY143),1,0)+IF(ISNUMBER(AU143),1,0)+IF(ISNUMBER(AV143),1,0)+IF(ISNUMBER(AW143),1,0)+IF(ISNUMBER(AX143),1,0)+IF(ISNUMBER(BA143),1,0)+IF(ISNUMBER(BB143),1,0),1)</f>
        <v>1</v>
      </c>
      <c r="W143" s="200">
        <v>323</v>
      </c>
      <c r="X143" s="197"/>
      <c r="Y143" s="197"/>
      <c r="Z143" s="200">
        <v>170</v>
      </c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</row>
    <row r="144" spans="1:55" customFormat="1" ht="14.1" customHeight="1">
      <c r="A144" s="170"/>
      <c r="B144" s="204">
        <v>20250406</v>
      </c>
      <c r="C144" s="204" t="s">
        <v>39</v>
      </c>
      <c r="D144" s="204">
        <v>1630</v>
      </c>
      <c r="E144" s="204"/>
      <c r="F144" s="204">
        <v>6266</v>
      </c>
      <c r="G144" s="204">
        <v>418</v>
      </c>
      <c r="H144" s="204"/>
      <c r="I144" s="204">
        <v>5974</v>
      </c>
      <c r="J144" s="204">
        <v>418</v>
      </c>
      <c r="K144" s="204">
        <v>-4347</v>
      </c>
      <c r="L144" s="204">
        <v>-4347</v>
      </c>
      <c r="M144" s="204">
        <v>0</v>
      </c>
      <c r="N144" s="204" t="s">
        <v>46</v>
      </c>
      <c r="O144" s="204" t="s">
        <v>45</v>
      </c>
      <c r="P144" s="202">
        <f t="shared" si="17"/>
        <v>0</v>
      </c>
      <c r="Q144" s="197" t="str">
        <f t="shared" si="12"/>
        <v>NA</v>
      </c>
      <c r="R144" s="202">
        <f t="shared" si="13"/>
        <v>292</v>
      </c>
      <c r="S144" s="202">
        <f t="shared" si="14"/>
        <v>0</v>
      </c>
      <c r="T144" s="197">
        <f t="shared" si="15"/>
        <v>292</v>
      </c>
      <c r="U144" s="197">
        <f t="shared" si="16"/>
        <v>4347</v>
      </c>
      <c r="V144" s="197">
        <f>MIN(IF(SUM(W144,,X144,Z144,AA144,AD144,AC144,AF144,AG144,AJ144,AI144,AL144,AM144,AO144,AP144,AR144,AS144,A144,AY144,AU144,AV144,AW144,AX144,BA144,BB144)=0,0,1)+IF(O144="Smoothing ramp",1,0)+IF(ISNUMBER(W144),1,0)+IF(ISNUMBER(X144),1,0)+IF(ISNUMBER(Z144),1,0)+IF(ISNUMBER(AA144),1,0)+IF(ISNUMBER(AD144),1,0)+IF(ISNUMBER(AC144),1,0)+IF(ISNUMBER(AF144),1,0)+IF(ISNUMBER(AG144),1,0)+IF(ISNUMBER(AI144),1,0)+IF(ISNUMBER(AJ144),1,0)+IF(ISNUMBER(AL144),1,0)+IF(ISNUMBER(AM144),1,0)+IF(ISNUMBER(AO144),1,0)+IF(ISNUMBER(AP144),1,0)+IF(ISNUMBER(#REF!),1,0)+IF(ISNUMBER(AR144),1,0)+IF(ISNUMBER(AS144),1,0)+IF(ISNUMBER(AY144),1,0)+IF(ISNUMBER(AU144),1,0)+IF(ISNUMBER(AV144),1,0)+IF(ISNUMBER(AW144),1,0)+IF(ISNUMBER(AX144),1,0)+IF(ISNUMBER(BA144),1,0)+IF(ISNUMBER(BB144),1,0),1)</f>
        <v>1</v>
      </c>
      <c r="W144" s="200">
        <v>400</v>
      </c>
      <c r="X144" s="197"/>
      <c r="Y144" s="197"/>
      <c r="Z144" s="200">
        <v>170</v>
      </c>
      <c r="AA144" s="197"/>
      <c r="AB144" s="197"/>
      <c r="AC144" s="197"/>
      <c r="AD144" s="197"/>
      <c r="AE144" s="197"/>
      <c r="AF144" s="197"/>
      <c r="AG144" s="197"/>
      <c r="AH144" s="197"/>
      <c r="AI144" s="197">
        <v>3200</v>
      </c>
      <c r="AJ144" s="197"/>
      <c r="AK144" s="197" t="s">
        <v>43</v>
      </c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</row>
    <row r="145" spans="1:55" customFormat="1" ht="14.1" customHeight="1">
      <c r="A145" s="170"/>
      <c r="B145" s="204">
        <v>20250406</v>
      </c>
      <c r="C145" s="204" t="s">
        <v>39</v>
      </c>
      <c r="D145" s="204">
        <v>1730</v>
      </c>
      <c r="E145" s="204"/>
      <c r="F145" s="204">
        <v>6266</v>
      </c>
      <c r="G145" s="204">
        <v>418</v>
      </c>
      <c r="H145" s="204"/>
      <c r="I145" s="204">
        <v>5974</v>
      </c>
      <c r="J145" s="204">
        <v>418</v>
      </c>
      <c r="K145" s="204">
        <v>-4347</v>
      </c>
      <c r="L145" s="204">
        <v>-4347</v>
      </c>
      <c r="M145" s="204">
        <v>0</v>
      </c>
      <c r="N145" s="204" t="s">
        <v>46</v>
      </c>
      <c r="O145" s="204" t="s">
        <v>45</v>
      </c>
      <c r="P145" s="202">
        <f t="shared" si="17"/>
        <v>0</v>
      </c>
      <c r="Q145" s="197" t="str">
        <f t="shared" si="12"/>
        <v>NA</v>
      </c>
      <c r="R145" s="202">
        <f t="shared" si="13"/>
        <v>292</v>
      </c>
      <c r="S145" s="202">
        <f t="shared" si="14"/>
        <v>0</v>
      </c>
      <c r="T145" s="197">
        <f t="shared" si="15"/>
        <v>292</v>
      </c>
      <c r="U145" s="197">
        <f t="shared" si="16"/>
        <v>4347</v>
      </c>
      <c r="V145" s="197">
        <f>MIN(IF(SUM(W145,,X145,Z145,AA145,AD145,AC145,AF145,AG145,AJ145,AI145,AL145,AM145,AO145,AP145,AR145,AS145,A145,AY145,AU145,AV145,AW145,AX145,BA145,BB145)=0,0,1)+IF(O145="Smoothing ramp",1,0)+IF(ISNUMBER(W145),1,0)+IF(ISNUMBER(X145),1,0)+IF(ISNUMBER(Z145),1,0)+IF(ISNUMBER(AA145),1,0)+IF(ISNUMBER(AD145),1,0)+IF(ISNUMBER(AC145),1,0)+IF(ISNUMBER(AF145),1,0)+IF(ISNUMBER(AG145),1,0)+IF(ISNUMBER(AI145),1,0)+IF(ISNUMBER(AJ145),1,0)+IF(ISNUMBER(AL145),1,0)+IF(ISNUMBER(AM145),1,0)+IF(ISNUMBER(AO145),1,0)+IF(ISNUMBER(AP145),1,0)+IF(ISNUMBER(#REF!),1,0)+IF(ISNUMBER(AR145),1,0)+IF(ISNUMBER(AS145),1,0)+IF(ISNUMBER(AY145),1,0)+IF(ISNUMBER(AU145),1,0)+IF(ISNUMBER(AV145),1,0)+IF(ISNUMBER(AW145),1,0)+IF(ISNUMBER(AX145),1,0)+IF(ISNUMBER(BA145),1,0)+IF(ISNUMBER(BB145),1,0),1)</f>
        <v>1</v>
      </c>
      <c r="W145" s="200">
        <v>435</v>
      </c>
      <c r="X145" s="197"/>
      <c r="Y145" s="197" t="s">
        <v>42</v>
      </c>
      <c r="Z145" s="200">
        <v>170</v>
      </c>
      <c r="AA145" s="197"/>
      <c r="AB145" s="197" t="s">
        <v>42</v>
      </c>
      <c r="AC145" s="197"/>
      <c r="AD145" s="197"/>
      <c r="AE145" s="197"/>
      <c r="AF145" s="197"/>
      <c r="AG145" s="197"/>
      <c r="AH145" s="197"/>
      <c r="AI145" s="197">
        <v>3200</v>
      </c>
      <c r="AJ145" s="197"/>
      <c r="AK145" s="197" t="s">
        <v>43</v>
      </c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</row>
    <row r="146" spans="1:55" customFormat="1" ht="14.1" customHeight="1">
      <c r="A146" s="170"/>
      <c r="B146" s="204">
        <v>20250406</v>
      </c>
      <c r="C146" s="204" t="s">
        <v>39</v>
      </c>
      <c r="D146" s="204">
        <v>1830</v>
      </c>
      <c r="E146" s="204">
        <v>9008</v>
      </c>
      <c r="F146" s="204"/>
      <c r="G146" s="204"/>
      <c r="H146" s="204">
        <v>7750</v>
      </c>
      <c r="I146" s="204"/>
      <c r="J146" s="204"/>
      <c r="K146" s="204">
        <v>-5645</v>
      </c>
      <c r="L146" s="204">
        <v>-5645</v>
      </c>
      <c r="M146" s="204">
        <v>-4393</v>
      </c>
      <c r="N146" s="204" t="s">
        <v>40</v>
      </c>
      <c r="O146" s="204" t="s">
        <v>41</v>
      </c>
      <c r="P146" s="202">
        <f t="shared" si="17"/>
        <v>0</v>
      </c>
      <c r="Q146" s="197">
        <f t="shared" si="12"/>
        <v>1258</v>
      </c>
      <c r="R146" s="202" t="str">
        <f t="shared" si="13"/>
        <v>NA</v>
      </c>
      <c r="S146" s="202" t="str">
        <f t="shared" si="14"/>
        <v>NA</v>
      </c>
      <c r="T146" s="197" t="str">
        <f t="shared" si="15"/>
        <v>NA</v>
      </c>
      <c r="U146" s="197">
        <f t="shared" si="16"/>
        <v>0</v>
      </c>
      <c r="V146" s="197">
        <f>MIN(IF(SUM(W146,,X146,Z146,AA146,AD146,AC146,AF146,AG146,AJ146,AI146,AL146,AM146,AO146,AP146,AR146,AS146,A146,AY146,AU146,AV146,AW146,AX146,BA146,BB146)=0,0,1)+IF(O146="Smoothing ramp",1,0)+IF(ISNUMBER(W146),1,0)+IF(ISNUMBER(X146),1,0)+IF(ISNUMBER(Z146),1,0)+IF(ISNUMBER(AA146),1,0)+IF(ISNUMBER(AD146),1,0)+IF(ISNUMBER(AC146),1,0)+IF(ISNUMBER(AF146),1,0)+IF(ISNUMBER(AG146),1,0)+IF(ISNUMBER(AI146),1,0)+IF(ISNUMBER(AJ146),1,0)+IF(ISNUMBER(AL146),1,0)+IF(ISNUMBER(AM146),1,0)+IF(ISNUMBER(AO146),1,0)+IF(ISNUMBER(AP146),1,0)+IF(ISNUMBER(#REF!),1,0)+IF(ISNUMBER(AR146),1,0)+IF(ISNUMBER(AS146),1,0)+IF(ISNUMBER(AY146),1,0)+IF(ISNUMBER(AU146),1,0)+IF(ISNUMBER(AV146),1,0)+IF(ISNUMBER(AW146),1,0)+IF(ISNUMBER(AX146),1,0)+IF(ISNUMBER(BA146),1,0)+IF(ISNUMBER(BB146),1,0),1)</f>
        <v>1</v>
      </c>
      <c r="W146" s="200">
        <v>435</v>
      </c>
      <c r="X146" s="197"/>
      <c r="Y146" s="197" t="s">
        <v>42</v>
      </c>
      <c r="Z146" s="200">
        <v>170</v>
      </c>
      <c r="AA146" s="197"/>
      <c r="AB146" s="197" t="s">
        <v>42</v>
      </c>
      <c r="AC146" s="197"/>
      <c r="AD146" s="197"/>
      <c r="AE146" s="197"/>
      <c r="AF146" s="197"/>
      <c r="AG146" s="197"/>
      <c r="AH146" s="197"/>
      <c r="AI146" s="197">
        <v>3200</v>
      </c>
      <c r="AJ146" s="197"/>
      <c r="AK146" s="197" t="s">
        <v>43</v>
      </c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</row>
    <row r="147" spans="1:55" customFormat="1" ht="14.1" customHeight="1">
      <c r="A147" s="170"/>
      <c r="B147" s="204">
        <v>20250406</v>
      </c>
      <c r="C147" s="204" t="s">
        <v>39</v>
      </c>
      <c r="D147" s="204">
        <v>1930</v>
      </c>
      <c r="E147" s="204">
        <v>9008</v>
      </c>
      <c r="F147" s="204"/>
      <c r="G147" s="204"/>
      <c r="H147" s="204">
        <v>8542</v>
      </c>
      <c r="I147" s="204"/>
      <c r="J147" s="204"/>
      <c r="K147" s="204">
        <v>-5645</v>
      </c>
      <c r="L147" s="204">
        <v>-5645</v>
      </c>
      <c r="M147" s="204">
        <v>-5196</v>
      </c>
      <c r="N147" s="204" t="s">
        <v>40</v>
      </c>
      <c r="O147" s="204" t="s">
        <v>41</v>
      </c>
      <c r="P147" s="202">
        <f t="shared" si="17"/>
        <v>0</v>
      </c>
      <c r="Q147" s="197">
        <f t="shared" si="12"/>
        <v>466</v>
      </c>
      <c r="R147" s="202" t="str">
        <f t="shared" si="13"/>
        <v>NA</v>
      </c>
      <c r="S147" s="202" t="str">
        <f t="shared" si="14"/>
        <v>NA</v>
      </c>
      <c r="T147" s="197" t="str">
        <f t="shared" si="15"/>
        <v>NA</v>
      </c>
      <c r="U147" s="197">
        <f t="shared" si="16"/>
        <v>0</v>
      </c>
      <c r="V147" s="197">
        <f>MIN(IF(SUM(W147,,X147,Z147,AA147,AD147,AC147,AF147,AG147,AJ147,AI147,AL147,AM147,AO147,AP147,AR147,AS147,A147,AY147,AU147,AV147,AW147,AX147,BA147,BB147)=0,0,1)+IF(O147="Smoothing ramp",1,0)+IF(ISNUMBER(W147),1,0)+IF(ISNUMBER(X147),1,0)+IF(ISNUMBER(Z147),1,0)+IF(ISNUMBER(AA147),1,0)+IF(ISNUMBER(AD147),1,0)+IF(ISNUMBER(AC147),1,0)+IF(ISNUMBER(AF147),1,0)+IF(ISNUMBER(AG147),1,0)+IF(ISNUMBER(AI147),1,0)+IF(ISNUMBER(AJ147),1,0)+IF(ISNUMBER(AL147),1,0)+IF(ISNUMBER(AM147),1,0)+IF(ISNUMBER(AO147),1,0)+IF(ISNUMBER(AP147),1,0)+IF(ISNUMBER(#REF!),1,0)+IF(ISNUMBER(AR147),1,0)+IF(ISNUMBER(AS147),1,0)+IF(ISNUMBER(AY147),1,0)+IF(ISNUMBER(AU147),1,0)+IF(ISNUMBER(AV147),1,0)+IF(ISNUMBER(AW147),1,0)+IF(ISNUMBER(AX147),1,0)+IF(ISNUMBER(BA147),1,0)+IF(ISNUMBER(BB147),1,0),1)</f>
        <v>1</v>
      </c>
      <c r="W147" s="200">
        <v>421</v>
      </c>
      <c r="X147" s="197"/>
      <c r="Y147" s="197"/>
      <c r="Z147" s="200">
        <v>170</v>
      </c>
      <c r="AA147" s="197"/>
      <c r="AB147" s="197"/>
      <c r="AC147" s="197"/>
      <c r="AD147" s="197"/>
      <c r="AE147" s="197"/>
      <c r="AF147" s="197"/>
      <c r="AG147" s="197"/>
      <c r="AH147" s="197"/>
      <c r="AI147" s="197">
        <v>3200</v>
      </c>
      <c r="AJ147" s="197"/>
      <c r="AK147" s="197" t="s">
        <v>43</v>
      </c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</row>
    <row r="148" spans="1:55" customFormat="1" ht="14.1" customHeight="1">
      <c r="A148" s="170"/>
      <c r="B148" s="204">
        <v>20250406</v>
      </c>
      <c r="C148" s="204" t="s">
        <v>39</v>
      </c>
      <c r="D148" s="204">
        <v>2030</v>
      </c>
      <c r="E148" s="204">
        <v>9008</v>
      </c>
      <c r="F148" s="204"/>
      <c r="G148" s="204"/>
      <c r="H148" s="204">
        <v>8542</v>
      </c>
      <c r="I148" s="204"/>
      <c r="J148" s="204"/>
      <c r="K148" s="204">
        <v>-5645</v>
      </c>
      <c r="L148" s="204">
        <v>-5645</v>
      </c>
      <c r="M148" s="204">
        <v>-5196</v>
      </c>
      <c r="N148" s="204" t="s">
        <v>40</v>
      </c>
      <c r="O148" s="204" t="s">
        <v>41</v>
      </c>
      <c r="P148" s="202">
        <f t="shared" si="17"/>
        <v>0</v>
      </c>
      <c r="Q148" s="197">
        <f t="shared" si="12"/>
        <v>466</v>
      </c>
      <c r="R148" s="202" t="str">
        <f t="shared" si="13"/>
        <v>NA</v>
      </c>
      <c r="S148" s="202" t="str">
        <f t="shared" si="14"/>
        <v>NA</v>
      </c>
      <c r="T148" s="197" t="str">
        <f t="shared" si="15"/>
        <v>NA</v>
      </c>
      <c r="U148" s="197">
        <f t="shared" si="16"/>
        <v>0</v>
      </c>
      <c r="V148" s="197">
        <f>MIN(IF(SUM(W148,,X148,Z148,AA148,AD148,AC148,AF148,AG148,AJ148,AI148,AL148,AM148,AO148,AP148,AR148,AS148,A148,AY148,AU148,AV148,AW148,AX148,BA148,BB148)=0,0,1)+IF(O148="Smoothing ramp",1,0)+IF(ISNUMBER(W148),1,0)+IF(ISNUMBER(X148),1,0)+IF(ISNUMBER(Z148),1,0)+IF(ISNUMBER(AA148),1,0)+IF(ISNUMBER(AD148),1,0)+IF(ISNUMBER(AC148),1,0)+IF(ISNUMBER(AF148),1,0)+IF(ISNUMBER(AG148),1,0)+IF(ISNUMBER(AI148),1,0)+IF(ISNUMBER(AJ148),1,0)+IF(ISNUMBER(AL148),1,0)+IF(ISNUMBER(AM148),1,0)+IF(ISNUMBER(AO148),1,0)+IF(ISNUMBER(AP148),1,0)+IF(ISNUMBER(#REF!),1,0)+IF(ISNUMBER(AR148),1,0)+IF(ISNUMBER(AS148),1,0)+IF(ISNUMBER(AY148),1,0)+IF(ISNUMBER(AU148),1,0)+IF(ISNUMBER(AV148),1,0)+IF(ISNUMBER(AW148),1,0)+IF(ISNUMBER(AX148),1,0)+IF(ISNUMBER(BA148),1,0)+IF(ISNUMBER(BB148),1,0),1)</f>
        <v>1</v>
      </c>
      <c r="W148" s="200">
        <v>421</v>
      </c>
      <c r="X148" s="197"/>
      <c r="Y148" s="197"/>
      <c r="Z148" s="200">
        <v>170</v>
      </c>
      <c r="AA148" s="197"/>
      <c r="AB148" s="197"/>
      <c r="AC148" s="197"/>
      <c r="AD148" s="197"/>
      <c r="AE148" s="197"/>
      <c r="AF148" s="197"/>
      <c r="AG148" s="197"/>
      <c r="AH148" s="197"/>
      <c r="AI148" s="197">
        <v>3200</v>
      </c>
      <c r="AJ148" s="197"/>
      <c r="AK148" s="197" t="s">
        <v>43</v>
      </c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</row>
    <row r="149" spans="1:55" customFormat="1" ht="14.1" customHeight="1">
      <c r="A149" s="170"/>
      <c r="B149" s="204">
        <v>20250406</v>
      </c>
      <c r="C149" s="204" t="s">
        <v>39</v>
      </c>
      <c r="D149" s="204">
        <v>2130</v>
      </c>
      <c r="E149" s="204">
        <v>8688</v>
      </c>
      <c r="F149" s="204"/>
      <c r="G149" s="204"/>
      <c r="H149" s="204">
        <v>8362</v>
      </c>
      <c r="I149" s="204"/>
      <c r="J149" s="204"/>
      <c r="K149" s="204">
        <v>-5634</v>
      </c>
      <c r="L149" s="204">
        <v>-5634</v>
      </c>
      <c r="M149" s="204">
        <v>-5320</v>
      </c>
      <c r="N149" s="204" t="s">
        <v>40</v>
      </c>
      <c r="O149" s="204" t="s">
        <v>41</v>
      </c>
      <c r="P149" s="202">
        <f t="shared" si="17"/>
        <v>0</v>
      </c>
      <c r="Q149" s="197">
        <f t="shared" si="12"/>
        <v>326</v>
      </c>
      <c r="R149" s="202" t="str">
        <f t="shared" si="13"/>
        <v>NA</v>
      </c>
      <c r="S149" s="202" t="str">
        <f t="shared" si="14"/>
        <v>NA</v>
      </c>
      <c r="T149" s="197" t="str">
        <f t="shared" si="15"/>
        <v>NA</v>
      </c>
      <c r="U149" s="197">
        <f t="shared" si="16"/>
        <v>0</v>
      </c>
      <c r="V149" s="197">
        <f>MIN(IF(SUM(W149,,X149,Z149,AA149,AD149,AC149,AF149,AG149,AJ149,AI149,AL149,AM149,AO149,AP149,AR149,AS149,A149,AY149,AU149,AV149,AW149,AX149,BA149,BB149)=0,0,1)+IF(O149="Smoothing ramp",1,0)+IF(ISNUMBER(W149),1,0)+IF(ISNUMBER(X149),1,0)+IF(ISNUMBER(Z149),1,0)+IF(ISNUMBER(AA149),1,0)+IF(ISNUMBER(AD149),1,0)+IF(ISNUMBER(AC149),1,0)+IF(ISNUMBER(AF149),1,0)+IF(ISNUMBER(AG149),1,0)+IF(ISNUMBER(AI149),1,0)+IF(ISNUMBER(AJ149),1,0)+IF(ISNUMBER(AL149),1,0)+IF(ISNUMBER(AM149),1,0)+IF(ISNUMBER(AO149),1,0)+IF(ISNUMBER(AP149),1,0)+IF(ISNUMBER(#REF!),1,0)+IF(ISNUMBER(AR149),1,0)+IF(ISNUMBER(AS149),1,0)+IF(ISNUMBER(AY149),1,0)+IF(ISNUMBER(AU149),1,0)+IF(ISNUMBER(AV149),1,0)+IF(ISNUMBER(AW149),1,0)+IF(ISNUMBER(AX149),1,0)+IF(ISNUMBER(BA149),1,0)+IF(ISNUMBER(BB149),1,0),1)</f>
        <v>1</v>
      </c>
      <c r="W149" s="200">
        <v>421</v>
      </c>
      <c r="X149" s="197"/>
      <c r="Y149" s="197"/>
      <c r="Z149" s="200">
        <v>170</v>
      </c>
      <c r="AA149" s="197"/>
      <c r="AB149" s="197"/>
      <c r="AC149" s="197"/>
      <c r="AD149" s="197"/>
      <c r="AE149" s="197"/>
      <c r="AF149" s="197"/>
      <c r="AG149" s="197"/>
      <c r="AH149" s="197"/>
      <c r="AI149" s="197">
        <v>3200</v>
      </c>
      <c r="AJ149" s="197"/>
      <c r="AK149" s="197" t="s">
        <v>43</v>
      </c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</row>
    <row r="150" spans="1:55" customFormat="1" ht="14.1" customHeight="1">
      <c r="A150" s="170"/>
      <c r="B150" s="204">
        <v>20250406</v>
      </c>
      <c r="C150" s="204" t="s">
        <v>39</v>
      </c>
      <c r="D150" s="204">
        <v>2230</v>
      </c>
      <c r="E150" s="204">
        <v>8688</v>
      </c>
      <c r="F150" s="204"/>
      <c r="G150" s="204"/>
      <c r="H150" s="204">
        <v>8362</v>
      </c>
      <c r="I150" s="204"/>
      <c r="J150" s="204"/>
      <c r="K150" s="204">
        <v>-5634</v>
      </c>
      <c r="L150" s="204">
        <v>-5634</v>
      </c>
      <c r="M150" s="204">
        <v>-5320</v>
      </c>
      <c r="N150" s="204" t="s">
        <v>40</v>
      </c>
      <c r="O150" s="204" t="s">
        <v>41</v>
      </c>
      <c r="P150" s="202">
        <f t="shared" si="17"/>
        <v>0</v>
      </c>
      <c r="Q150" s="197">
        <f t="shared" si="12"/>
        <v>326</v>
      </c>
      <c r="R150" s="202" t="str">
        <f t="shared" si="13"/>
        <v>NA</v>
      </c>
      <c r="S150" s="202" t="str">
        <f t="shared" si="14"/>
        <v>NA</v>
      </c>
      <c r="T150" s="197" t="str">
        <f t="shared" si="15"/>
        <v>NA</v>
      </c>
      <c r="U150" s="197">
        <f t="shared" si="16"/>
        <v>0</v>
      </c>
      <c r="V150" s="197">
        <f>MIN(IF(SUM(W150,,X150,Z150,AA150,AD150,AC150,AF150,AG150,AJ150,AI150,AL150,AM150,AO150,AP150,AR150,AS150,A150,AY150,AU150,AV150,AW150,AX150,BA150,BB150)=0,0,1)+IF(O150="Smoothing ramp",1,0)+IF(ISNUMBER(W150),1,0)+IF(ISNUMBER(X150),1,0)+IF(ISNUMBER(Z150),1,0)+IF(ISNUMBER(AA150),1,0)+IF(ISNUMBER(AD150),1,0)+IF(ISNUMBER(AC150),1,0)+IF(ISNUMBER(AF150),1,0)+IF(ISNUMBER(AG150),1,0)+IF(ISNUMBER(AI150),1,0)+IF(ISNUMBER(AJ150),1,0)+IF(ISNUMBER(AL150),1,0)+IF(ISNUMBER(AM150),1,0)+IF(ISNUMBER(AO150),1,0)+IF(ISNUMBER(AP150),1,0)+IF(ISNUMBER(#REF!),1,0)+IF(ISNUMBER(AR150),1,0)+IF(ISNUMBER(AS150),1,0)+IF(ISNUMBER(AY150),1,0)+IF(ISNUMBER(AU150),1,0)+IF(ISNUMBER(AV150),1,0)+IF(ISNUMBER(AW150),1,0)+IF(ISNUMBER(AX150),1,0)+IF(ISNUMBER(BA150),1,0)+IF(ISNUMBER(BB150),1,0),1)</f>
        <v>1</v>
      </c>
      <c r="W150" s="200">
        <v>435</v>
      </c>
      <c r="X150" s="197"/>
      <c r="Y150" s="197" t="s">
        <v>42</v>
      </c>
      <c r="Z150" s="200">
        <v>169</v>
      </c>
      <c r="AA150" s="197"/>
      <c r="AB150" s="197" t="s">
        <v>42</v>
      </c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</row>
    <row r="151" spans="1:55" customFormat="1" ht="14.1" customHeight="1">
      <c r="A151" s="170"/>
      <c r="B151" s="204">
        <v>20250406</v>
      </c>
      <c r="C151" s="204" t="s">
        <v>39</v>
      </c>
      <c r="D151" s="204">
        <v>2330</v>
      </c>
      <c r="E151" s="204">
        <v>8688</v>
      </c>
      <c r="F151" s="204"/>
      <c r="G151" s="204"/>
      <c r="H151" s="204">
        <v>8362</v>
      </c>
      <c r="I151" s="204"/>
      <c r="J151" s="204"/>
      <c r="K151" s="204">
        <v>-5634</v>
      </c>
      <c r="L151" s="204">
        <v>-5634</v>
      </c>
      <c r="M151" s="204">
        <v>-5320</v>
      </c>
      <c r="N151" s="204" t="s">
        <v>40</v>
      </c>
      <c r="O151" s="204" t="s">
        <v>41</v>
      </c>
      <c r="P151" s="202">
        <f t="shared" si="17"/>
        <v>0</v>
      </c>
      <c r="Q151" s="197">
        <f t="shared" si="12"/>
        <v>326</v>
      </c>
      <c r="R151" s="202" t="str">
        <f t="shared" si="13"/>
        <v>NA</v>
      </c>
      <c r="S151" s="202" t="str">
        <f t="shared" si="14"/>
        <v>NA</v>
      </c>
      <c r="T151" s="197" t="str">
        <f t="shared" si="15"/>
        <v>NA</v>
      </c>
      <c r="U151" s="197">
        <f t="shared" si="16"/>
        <v>0</v>
      </c>
      <c r="V151" s="197">
        <f>MIN(IF(SUM(W151,,X151,Z151,AA151,AD151,AC151,AF151,AG151,AJ151,AI151,AL151,AM151,AO151,AP151,AR151,AS151,A151,AY151,AU151,AV151,AW151,AX151,BA151,BB151)=0,0,1)+IF(O151="Smoothing ramp",1,0)+IF(ISNUMBER(W151),1,0)+IF(ISNUMBER(X151),1,0)+IF(ISNUMBER(Z151),1,0)+IF(ISNUMBER(AA151),1,0)+IF(ISNUMBER(AD151),1,0)+IF(ISNUMBER(AC151),1,0)+IF(ISNUMBER(AF151),1,0)+IF(ISNUMBER(AG151),1,0)+IF(ISNUMBER(AI151),1,0)+IF(ISNUMBER(AJ151),1,0)+IF(ISNUMBER(AL151),1,0)+IF(ISNUMBER(AM151),1,0)+IF(ISNUMBER(AO151),1,0)+IF(ISNUMBER(AP151),1,0)+IF(ISNUMBER(#REF!),1,0)+IF(ISNUMBER(AR151),1,0)+IF(ISNUMBER(AS151),1,0)+IF(ISNUMBER(AY151),1,0)+IF(ISNUMBER(AU151),1,0)+IF(ISNUMBER(AV151),1,0)+IF(ISNUMBER(AW151),1,0)+IF(ISNUMBER(AX151),1,0)+IF(ISNUMBER(BA151),1,0)+IF(ISNUMBER(BB151),1,0),1)</f>
        <v>1</v>
      </c>
      <c r="W151" s="200">
        <v>435</v>
      </c>
      <c r="X151" s="197"/>
      <c r="Y151" s="197" t="s">
        <v>42</v>
      </c>
      <c r="Z151" s="200">
        <v>169</v>
      </c>
      <c r="AA151" s="197"/>
      <c r="AB151" s="197" t="s">
        <v>42</v>
      </c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</row>
    <row r="152" spans="1:55" customFormat="1" ht="14.1" customHeight="1">
      <c r="A152" s="170"/>
      <c r="B152" s="204">
        <v>20250407</v>
      </c>
      <c r="C152" s="204" t="s">
        <v>39</v>
      </c>
      <c r="D152" s="204">
        <v>30</v>
      </c>
      <c r="E152" s="204"/>
      <c r="F152" s="204">
        <v>7812</v>
      </c>
      <c r="G152" s="204">
        <v>734</v>
      </c>
      <c r="H152" s="204"/>
      <c r="I152" s="204">
        <v>7803</v>
      </c>
      <c r="J152" s="204">
        <v>734</v>
      </c>
      <c r="K152" s="204">
        <v>-865</v>
      </c>
      <c r="L152" s="204">
        <v>-865</v>
      </c>
      <c r="M152" s="204">
        <v>0</v>
      </c>
      <c r="N152" s="204" t="s">
        <v>40</v>
      </c>
      <c r="O152" s="204" t="s">
        <v>41</v>
      </c>
      <c r="P152" s="202">
        <f t="shared" si="17"/>
        <v>0</v>
      </c>
      <c r="Q152" s="197" t="str">
        <f t="shared" si="12"/>
        <v>NA</v>
      </c>
      <c r="R152" s="202">
        <f t="shared" si="13"/>
        <v>9</v>
      </c>
      <c r="S152" s="202">
        <f t="shared" si="14"/>
        <v>0</v>
      </c>
      <c r="T152" s="197">
        <f t="shared" si="15"/>
        <v>9</v>
      </c>
      <c r="U152" s="197">
        <f t="shared" si="16"/>
        <v>865</v>
      </c>
      <c r="V152" s="197">
        <f>MIN(IF(SUM(W152,,X152,Z152,AA152,AD152,AC152,AF152,AG152,AJ152,AI152,AL152,AM152,AO152,AP152,AR152,AS152,A152,AY152,AU152,AV152,AW152,AX152,BA152,BB152)=0,0,1)+IF(O152="Smoothing ramp",1,0)+IF(ISNUMBER(W152),1,0)+IF(ISNUMBER(X152),1,0)+IF(ISNUMBER(Z152),1,0)+IF(ISNUMBER(AA152),1,0)+IF(ISNUMBER(AD152),1,0)+IF(ISNUMBER(AC152),1,0)+IF(ISNUMBER(AF152),1,0)+IF(ISNUMBER(AG152),1,0)+IF(ISNUMBER(AI152),1,0)+IF(ISNUMBER(AJ152),1,0)+IF(ISNUMBER(AL152),1,0)+IF(ISNUMBER(AM152),1,0)+IF(ISNUMBER(AO152),1,0)+IF(ISNUMBER(AP152),1,0)+IF(ISNUMBER(#REF!),1,0)+IF(ISNUMBER(AR152),1,0)+IF(ISNUMBER(AS152),1,0)+IF(ISNUMBER(AY152),1,0)+IF(ISNUMBER(AU152),1,0)+IF(ISNUMBER(AV152),1,0)+IF(ISNUMBER(AW152),1,0)+IF(ISNUMBER(AX152),1,0)+IF(ISNUMBER(BA152),1,0)+IF(ISNUMBER(BB152),1,0),1)</f>
        <v>1</v>
      </c>
      <c r="W152" s="200">
        <v>435</v>
      </c>
      <c r="X152" s="197"/>
      <c r="Y152" s="197" t="s">
        <v>42</v>
      </c>
      <c r="Z152" s="200">
        <v>169</v>
      </c>
      <c r="AA152" s="197"/>
      <c r="AB152" s="197" t="s">
        <v>42</v>
      </c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</row>
    <row r="153" spans="1:55" customFormat="1" ht="14.1" customHeight="1">
      <c r="A153" s="170"/>
      <c r="B153" s="204">
        <v>20250407</v>
      </c>
      <c r="C153" s="204" t="s">
        <v>39</v>
      </c>
      <c r="D153" s="204">
        <v>130</v>
      </c>
      <c r="E153" s="204"/>
      <c r="F153" s="204">
        <v>7812</v>
      </c>
      <c r="G153" s="204">
        <v>734</v>
      </c>
      <c r="H153" s="204"/>
      <c r="I153" s="204">
        <v>7803</v>
      </c>
      <c r="J153" s="204">
        <v>734</v>
      </c>
      <c r="K153" s="204">
        <v>-865</v>
      </c>
      <c r="L153" s="204">
        <v>-865</v>
      </c>
      <c r="M153" s="204">
        <v>0</v>
      </c>
      <c r="N153" s="204" t="s">
        <v>40</v>
      </c>
      <c r="O153" s="204" t="s">
        <v>41</v>
      </c>
      <c r="P153" s="202">
        <f t="shared" si="17"/>
        <v>0</v>
      </c>
      <c r="Q153" s="197" t="str">
        <f t="shared" si="12"/>
        <v>NA</v>
      </c>
      <c r="R153" s="202">
        <f t="shared" si="13"/>
        <v>9</v>
      </c>
      <c r="S153" s="202">
        <f t="shared" si="14"/>
        <v>0</v>
      </c>
      <c r="T153" s="197">
        <f t="shared" si="15"/>
        <v>9</v>
      </c>
      <c r="U153" s="197">
        <f t="shared" si="16"/>
        <v>865</v>
      </c>
      <c r="V153" s="197">
        <f>MIN(IF(SUM(W153,,X153,Z153,AA153,AD153,AC153,AF153,AG153,AJ153,AI153,AL153,AM153,AO153,AP153,AR153,AS153,A153,AY153,AU153,AV153,AW153,AX153,BA153,BB153)=0,0,1)+IF(O153="Smoothing ramp",1,0)+IF(ISNUMBER(W153),1,0)+IF(ISNUMBER(X153),1,0)+IF(ISNUMBER(Z153),1,0)+IF(ISNUMBER(AA153),1,0)+IF(ISNUMBER(AD153),1,0)+IF(ISNUMBER(AC153),1,0)+IF(ISNUMBER(AF153),1,0)+IF(ISNUMBER(AG153),1,0)+IF(ISNUMBER(AI153),1,0)+IF(ISNUMBER(AJ153),1,0)+IF(ISNUMBER(AL153),1,0)+IF(ISNUMBER(AM153),1,0)+IF(ISNUMBER(AO153),1,0)+IF(ISNUMBER(AP153),1,0)+IF(ISNUMBER(#REF!),1,0)+IF(ISNUMBER(AR153),1,0)+IF(ISNUMBER(AS153),1,0)+IF(ISNUMBER(AY153),1,0)+IF(ISNUMBER(AU153),1,0)+IF(ISNUMBER(AV153),1,0)+IF(ISNUMBER(AW153),1,0)+IF(ISNUMBER(AX153),1,0)+IF(ISNUMBER(BA153),1,0)+IF(ISNUMBER(BB153),1,0),1)</f>
        <v>1</v>
      </c>
      <c r="W153" s="200">
        <v>424</v>
      </c>
      <c r="X153" s="197"/>
      <c r="Y153" s="197"/>
      <c r="Z153" s="200">
        <v>170</v>
      </c>
      <c r="AA153" s="197"/>
      <c r="AB153" s="197"/>
      <c r="AC153" s="197"/>
      <c r="AD153" s="197"/>
      <c r="AE153" s="197"/>
      <c r="AF153" s="197"/>
      <c r="AG153" s="197"/>
      <c r="AH153" s="197"/>
      <c r="AI153" s="197">
        <v>2975</v>
      </c>
      <c r="AJ153" s="197"/>
      <c r="AK153" s="197" t="s">
        <v>43</v>
      </c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</row>
    <row r="154" spans="1:55" customFormat="1" ht="14.1" customHeight="1">
      <c r="A154" s="170"/>
      <c r="B154" s="204">
        <v>20250407</v>
      </c>
      <c r="C154" s="204" t="s">
        <v>39</v>
      </c>
      <c r="D154" s="204">
        <v>230</v>
      </c>
      <c r="E154" s="204"/>
      <c r="F154" s="204">
        <v>7812</v>
      </c>
      <c r="G154" s="204">
        <v>734</v>
      </c>
      <c r="H154" s="204"/>
      <c r="I154" s="204">
        <v>7803</v>
      </c>
      <c r="J154" s="204">
        <v>734</v>
      </c>
      <c r="K154" s="204">
        <v>-865</v>
      </c>
      <c r="L154" s="204">
        <v>-865</v>
      </c>
      <c r="M154" s="204">
        <v>0</v>
      </c>
      <c r="N154" s="204" t="s">
        <v>40</v>
      </c>
      <c r="O154" s="204" t="s">
        <v>41</v>
      </c>
      <c r="P154" s="202">
        <f t="shared" si="17"/>
        <v>0</v>
      </c>
      <c r="Q154" s="197" t="str">
        <f t="shared" si="12"/>
        <v>NA</v>
      </c>
      <c r="R154" s="202">
        <f t="shared" si="13"/>
        <v>9</v>
      </c>
      <c r="S154" s="202">
        <f t="shared" si="14"/>
        <v>0</v>
      </c>
      <c r="T154" s="197">
        <f t="shared" si="15"/>
        <v>9</v>
      </c>
      <c r="U154" s="197">
        <f t="shared" si="16"/>
        <v>865</v>
      </c>
      <c r="V154" s="197">
        <f>MIN(IF(SUM(W154,,X154,Z154,AA154,AD154,AC154,AF154,AG154,AJ154,AI154,AL154,AM154,AO154,AP154,AR154,AS154,A154,AY154,AU154,AV154,AW154,AX154,BA154,BB154)=0,0,1)+IF(O154="Smoothing ramp",1,0)+IF(ISNUMBER(W154),1,0)+IF(ISNUMBER(X154),1,0)+IF(ISNUMBER(Z154),1,0)+IF(ISNUMBER(AA154),1,0)+IF(ISNUMBER(AD154),1,0)+IF(ISNUMBER(AC154),1,0)+IF(ISNUMBER(AF154),1,0)+IF(ISNUMBER(AG154),1,0)+IF(ISNUMBER(AI154),1,0)+IF(ISNUMBER(AJ154),1,0)+IF(ISNUMBER(AL154),1,0)+IF(ISNUMBER(AM154),1,0)+IF(ISNUMBER(AO154),1,0)+IF(ISNUMBER(AP154),1,0)+IF(ISNUMBER(#REF!),1,0)+IF(ISNUMBER(AR154),1,0)+IF(ISNUMBER(AS154),1,0)+IF(ISNUMBER(AY154),1,0)+IF(ISNUMBER(AU154),1,0)+IF(ISNUMBER(AV154),1,0)+IF(ISNUMBER(AW154),1,0)+IF(ISNUMBER(AX154),1,0)+IF(ISNUMBER(BA154),1,0)+IF(ISNUMBER(BB154),1,0),1)</f>
        <v>1</v>
      </c>
      <c r="W154" s="200">
        <v>424</v>
      </c>
      <c r="X154" s="197"/>
      <c r="Y154" s="197"/>
      <c r="Z154" s="200">
        <v>170</v>
      </c>
      <c r="AA154" s="197"/>
      <c r="AB154" s="197"/>
      <c r="AC154" s="197"/>
      <c r="AD154" s="197"/>
      <c r="AE154" s="197"/>
      <c r="AF154" s="197"/>
      <c r="AG154" s="197"/>
      <c r="AH154" s="197"/>
      <c r="AI154" s="197">
        <v>2975</v>
      </c>
      <c r="AJ154" s="197"/>
      <c r="AK154" s="197" t="s">
        <v>43</v>
      </c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</row>
    <row r="155" spans="1:55" customFormat="1" ht="14.1" customHeight="1">
      <c r="A155" s="170"/>
      <c r="B155" s="204">
        <v>20250407</v>
      </c>
      <c r="C155" s="204" t="s">
        <v>39</v>
      </c>
      <c r="D155" s="204">
        <v>330</v>
      </c>
      <c r="E155" s="204"/>
      <c r="F155" s="204">
        <v>7501</v>
      </c>
      <c r="G155" s="204">
        <v>734</v>
      </c>
      <c r="H155" s="204"/>
      <c r="I155" s="204">
        <v>7493</v>
      </c>
      <c r="J155" s="204">
        <v>734</v>
      </c>
      <c r="K155" s="204">
        <v>335</v>
      </c>
      <c r="L155" s="204">
        <v>179</v>
      </c>
      <c r="M155" s="204">
        <v>0</v>
      </c>
      <c r="N155" s="204" t="s">
        <v>44</v>
      </c>
      <c r="O155" s="204" t="s">
        <v>41</v>
      </c>
      <c r="P155" s="202">
        <f t="shared" si="17"/>
        <v>156</v>
      </c>
      <c r="Q155" s="197" t="str">
        <f t="shared" si="12"/>
        <v>NA</v>
      </c>
      <c r="R155" s="202">
        <f t="shared" si="13"/>
        <v>8</v>
      </c>
      <c r="S155" s="202">
        <f t="shared" si="14"/>
        <v>0</v>
      </c>
      <c r="T155" s="197">
        <f t="shared" si="15"/>
        <v>8</v>
      </c>
      <c r="U155" s="197">
        <f t="shared" si="16"/>
        <v>-179</v>
      </c>
      <c r="V155" s="197">
        <f>MIN(IF(SUM(W155,,X155,Z155,AA155,AD155,AC155,AF155,AG155,AJ155,AI155,AL155,AM155,AO155,AP155,AR155,AS155,A155,AY155,AU155,AV155,AW155,AX155,BA155,BB155)=0,0,1)+IF(O155="Smoothing ramp",1,0)+IF(ISNUMBER(W155),1,0)+IF(ISNUMBER(X155),1,0)+IF(ISNUMBER(Z155),1,0)+IF(ISNUMBER(AA155),1,0)+IF(ISNUMBER(AD155),1,0)+IF(ISNUMBER(AC155),1,0)+IF(ISNUMBER(AF155),1,0)+IF(ISNUMBER(AG155),1,0)+IF(ISNUMBER(AI155),1,0)+IF(ISNUMBER(AJ155),1,0)+IF(ISNUMBER(AL155),1,0)+IF(ISNUMBER(AM155),1,0)+IF(ISNUMBER(AO155),1,0)+IF(ISNUMBER(AP155),1,0)+IF(ISNUMBER(#REF!),1,0)+IF(ISNUMBER(AR155),1,0)+IF(ISNUMBER(AS155),1,0)+IF(ISNUMBER(AY155),1,0)+IF(ISNUMBER(AU155),1,0)+IF(ISNUMBER(AV155),1,0)+IF(ISNUMBER(AW155),1,0)+IF(ISNUMBER(AX155),1,0)+IF(ISNUMBER(BA155),1,0)+IF(ISNUMBER(BB155),1,0),1)</f>
        <v>1</v>
      </c>
      <c r="W155" s="200">
        <v>424</v>
      </c>
      <c r="X155" s="197"/>
      <c r="Y155" s="197"/>
      <c r="Z155" s="200">
        <v>170</v>
      </c>
      <c r="AA155" s="197"/>
      <c r="AB155" s="197"/>
      <c r="AC155" s="197"/>
      <c r="AD155" s="197"/>
      <c r="AE155" s="197"/>
      <c r="AF155" s="197"/>
      <c r="AG155" s="197"/>
      <c r="AH155" s="197"/>
      <c r="AI155" s="197">
        <v>2975</v>
      </c>
      <c r="AJ155" s="197"/>
      <c r="AK155" s="197" t="s">
        <v>43</v>
      </c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</row>
    <row r="156" spans="1:55" customFormat="1" ht="14.1" customHeight="1">
      <c r="A156" s="170"/>
      <c r="B156" s="204">
        <v>20250407</v>
      </c>
      <c r="C156" s="204" t="s">
        <v>39</v>
      </c>
      <c r="D156" s="204">
        <v>430</v>
      </c>
      <c r="E156" s="204"/>
      <c r="F156" s="204">
        <v>7501</v>
      </c>
      <c r="G156" s="204">
        <v>734</v>
      </c>
      <c r="H156" s="204"/>
      <c r="I156" s="204">
        <v>7493</v>
      </c>
      <c r="J156" s="204">
        <v>734</v>
      </c>
      <c r="K156" s="204">
        <v>335</v>
      </c>
      <c r="L156" s="204">
        <v>179</v>
      </c>
      <c r="M156" s="204">
        <v>0</v>
      </c>
      <c r="N156" s="204" t="s">
        <v>44</v>
      </c>
      <c r="O156" s="204" t="s">
        <v>41</v>
      </c>
      <c r="P156" s="202">
        <f t="shared" si="17"/>
        <v>156</v>
      </c>
      <c r="Q156" s="197" t="str">
        <f t="shared" si="12"/>
        <v>NA</v>
      </c>
      <c r="R156" s="202">
        <f t="shared" si="13"/>
        <v>8</v>
      </c>
      <c r="S156" s="202">
        <f t="shared" si="14"/>
        <v>0</v>
      </c>
      <c r="T156" s="197">
        <f t="shared" si="15"/>
        <v>8</v>
      </c>
      <c r="U156" s="197">
        <f t="shared" si="16"/>
        <v>-179</v>
      </c>
      <c r="V156" s="197">
        <f>MIN(IF(SUM(W156,,X156,Z156,AA156,AD156,AC156,AF156,AG156,AJ156,AI156,AL156,AM156,AO156,AP156,AR156,AS156,A156,AY156,AU156,AV156,AW156,AX156,BA156,BB156)=0,0,1)+IF(O156="Smoothing ramp",1,0)+IF(ISNUMBER(W156),1,0)+IF(ISNUMBER(X156),1,0)+IF(ISNUMBER(Z156),1,0)+IF(ISNUMBER(AA156),1,0)+IF(ISNUMBER(AD156),1,0)+IF(ISNUMBER(AC156),1,0)+IF(ISNUMBER(AF156),1,0)+IF(ISNUMBER(AG156),1,0)+IF(ISNUMBER(AI156),1,0)+IF(ISNUMBER(AJ156),1,0)+IF(ISNUMBER(AL156),1,0)+IF(ISNUMBER(AM156),1,0)+IF(ISNUMBER(AO156),1,0)+IF(ISNUMBER(AP156),1,0)+IF(ISNUMBER(#REF!),1,0)+IF(ISNUMBER(AR156),1,0)+IF(ISNUMBER(AS156),1,0)+IF(ISNUMBER(AY156),1,0)+IF(ISNUMBER(AU156),1,0)+IF(ISNUMBER(AV156),1,0)+IF(ISNUMBER(AW156),1,0)+IF(ISNUMBER(AX156),1,0)+IF(ISNUMBER(BA156),1,0)+IF(ISNUMBER(BB156),1,0),1)</f>
        <v>1</v>
      </c>
      <c r="W156" s="200">
        <v>425</v>
      </c>
      <c r="X156" s="197"/>
      <c r="Y156" s="197"/>
      <c r="Z156" s="200">
        <v>170</v>
      </c>
      <c r="AA156" s="197"/>
      <c r="AB156" s="197"/>
      <c r="AC156" s="197"/>
      <c r="AD156" s="197"/>
      <c r="AE156" s="197"/>
      <c r="AF156" s="197"/>
      <c r="AG156" s="197"/>
      <c r="AH156" s="197"/>
      <c r="AI156" s="197">
        <v>2975</v>
      </c>
      <c r="AJ156" s="197"/>
      <c r="AK156" s="197" t="s">
        <v>43</v>
      </c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</row>
    <row r="157" spans="1:55" customFormat="1" ht="14.1" customHeight="1">
      <c r="A157" s="170"/>
      <c r="B157" s="204">
        <v>20250407</v>
      </c>
      <c r="C157" s="204" t="s">
        <v>39</v>
      </c>
      <c r="D157" s="204">
        <v>530</v>
      </c>
      <c r="E157" s="204"/>
      <c r="F157" s="204">
        <v>7501</v>
      </c>
      <c r="G157" s="204">
        <v>734</v>
      </c>
      <c r="H157" s="204"/>
      <c r="I157" s="204">
        <v>7493</v>
      </c>
      <c r="J157" s="204">
        <v>734</v>
      </c>
      <c r="K157" s="204">
        <v>335</v>
      </c>
      <c r="L157" s="204">
        <v>179</v>
      </c>
      <c r="M157" s="204">
        <v>0</v>
      </c>
      <c r="N157" s="204" t="s">
        <v>44</v>
      </c>
      <c r="O157" s="204" t="s">
        <v>41</v>
      </c>
      <c r="P157" s="202">
        <f t="shared" si="17"/>
        <v>156</v>
      </c>
      <c r="Q157" s="197" t="str">
        <f t="shared" si="12"/>
        <v>NA</v>
      </c>
      <c r="R157" s="202">
        <f t="shared" si="13"/>
        <v>8</v>
      </c>
      <c r="S157" s="202">
        <f t="shared" si="14"/>
        <v>0</v>
      </c>
      <c r="T157" s="197">
        <f t="shared" si="15"/>
        <v>8</v>
      </c>
      <c r="U157" s="197">
        <f t="shared" si="16"/>
        <v>-179</v>
      </c>
      <c r="V157" s="197">
        <f>MIN(IF(SUM(W157,,X157,Z157,AA157,AD157,AC157,AF157,AG157,AJ157,AI157,AL157,AM157,AO157,AP157,AR157,AS157,A157,AY157,AU157,AV157,AW157,AX157,BA157,BB157)=0,0,1)+IF(O157="Smoothing ramp",1,0)+IF(ISNUMBER(W157),1,0)+IF(ISNUMBER(X157),1,0)+IF(ISNUMBER(Z157),1,0)+IF(ISNUMBER(AA157),1,0)+IF(ISNUMBER(AD157),1,0)+IF(ISNUMBER(AC157),1,0)+IF(ISNUMBER(AF157),1,0)+IF(ISNUMBER(AG157),1,0)+IF(ISNUMBER(AI157),1,0)+IF(ISNUMBER(AJ157),1,0)+IF(ISNUMBER(AL157),1,0)+IF(ISNUMBER(AM157),1,0)+IF(ISNUMBER(AO157),1,0)+IF(ISNUMBER(AP157),1,0)+IF(ISNUMBER(#REF!),1,0)+IF(ISNUMBER(AR157),1,0)+IF(ISNUMBER(AS157),1,0)+IF(ISNUMBER(AY157),1,0)+IF(ISNUMBER(AU157),1,0)+IF(ISNUMBER(AV157),1,0)+IF(ISNUMBER(AW157),1,0)+IF(ISNUMBER(AX157),1,0)+IF(ISNUMBER(BA157),1,0)+IF(ISNUMBER(BB157),1,0),1)</f>
        <v>1</v>
      </c>
      <c r="W157" s="200">
        <v>432</v>
      </c>
      <c r="X157" s="197"/>
      <c r="Y157" s="197"/>
      <c r="Z157" s="200">
        <v>153</v>
      </c>
      <c r="AA157" s="197"/>
      <c r="AB157" s="197"/>
      <c r="AC157" s="197"/>
      <c r="AD157" s="197"/>
      <c r="AE157" s="197"/>
      <c r="AF157" s="197"/>
      <c r="AG157" s="197"/>
      <c r="AH157" s="197"/>
      <c r="AI157" s="197">
        <v>3200</v>
      </c>
      <c r="AJ157" s="197"/>
      <c r="AK157" s="197" t="s">
        <v>43</v>
      </c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</row>
    <row r="158" spans="1:55" customFormat="1" ht="14.1" customHeight="1">
      <c r="A158" s="170"/>
      <c r="B158" s="204">
        <v>20250407</v>
      </c>
      <c r="C158" s="204" t="s">
        <v>39</v>
      </c>
      <c r="D158" s="204">
        <v>630</v>
      </c>
      <c r="E158" s="204"/>
      <c r="F158" s="204">
        <v>7335</v>
      </c>
      <c r="G158" s="204">
        <v>737</v>
      </c>
      <c r="H158" s="204"/>
      <c r="I158" s="204">
        <v>7322</v>
      </c>
      <c r="J158" s="204">
        <v>737</v>
      </c>
      <c r="K158" s="204">
        <v>343</v>
      </c>
      <c r="L158" s="204">
        <v>213</v>
      </c>
      <c r="M158" s="204">
        <v>0</v>
      </c>
      <c r="N158" s="204" t="s">
        <v>44</v>
      </c>
      <c r="O158" s="204" t="s">
        <v>41</v>
      </c>
      <c r="P158" s="202">
        <f t="shared" si="17"/>
        <v>130</v>
      </c>
      <c r="Q158" s="197" t="str">
        <f t="shared" si="12"/>
        <v>NA</v>
      </c>
      <c r="R158" s="202">
        <f t="shared" si="13"/>
        <v>13</v>
      </c>
      <c r="S158" s="202">
        <f t="shared" si="14"/>
        <v>0</v>
      </c>
      <c r="T158" s="197">
        <f t="shared" si="15"/>
        <v>13</v>
      </c>
      <c r="U158" s="197">
        <f t="shared" si="16"/>
        <v>-213</v>
      </c>
      <c r="V158" s="197">
        <f>MIN(IF(SUM(W158,,X158,Z158,AA158,AD158,AC158,AF158,AG158,AJ158,AI158,AL158,AM158,AO158,AP158,AR158,AS158,A158,AY158,AU158,AV158,AW158,AX158,BA158,BB158)=0,0,1)+IF(O158="Smoothing ramp",1,0)+IF(ISNUMBER(W158),1,0)+IF(ISNUMBER(X158),1,0)+IF(ISNUMBER(Z158),1,0)+IF(ISNUMBER(AA158),1,0)+IF(ISNUMBER(AD158),1,0)+IF(ISNUMBER(AC158),1,0)+IF(ISNUMBER(AF158),1,0)+IF(ISNUMBER(AG158),1,0)+IF(ISNUMBER(AI158),1,0)+IF(ISNUMBER(AJ158),1,0)+IF(ISNUMBER(AL158),1,0)+IF(ISNUMBER(AM158),1,0)+IF(ISNUMBER(AO158),1,0)+IF(ISNUMBER(AP158),1,0)+IF(ISNUMBER(#REF!),1,0)+IF(ISNUMBER(AR158),1,0)+IF(ISNUMBER(AS158),1,0)+IF(ISNUMBER(AY158),1,0)+IF(ISNUMBER(AU158),1,0)+IF(ISNUMBER(AV158),1,0)+IF(ISNUMBER(AW158),1,0)+IF(ISNUMBER(AX158),1,0)+IF(ISNUMBER(BA158),1,0)+IF(ISNUMBER(BB158),1,0),1)</f>
        <v>1</v>
      </c>
      <c r="W158" s="200">
        <v>432</v>
      </c>
      <c r="X158" s="197"/>
      <c r="Y158" s="197"/>
      <c r="Z158" s="200">
        <v>153</v>
      </c>
      <c r="AA158" s="197"/>
      <c r="AB158" s="197"/>
      <c r="AC158" s="197"/>
      <c r="AD158" s="197"/>
      <c r="AE158" s="197"/>
      <c r="AF158" s="197"/>
      <c r="AG158" s="197"/>
      <c r="AH158" s="197"/>
      <c r="AI158" s="197">
        <v>3200</v>
      </c>
      <c r="AJ158" s="197"/>
      <c r="AK158" s="197" t="s">
        <v>43</v>
      </c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</row>
    <row r="159" spans="1:55" customFormat="1" ht="14.1" customHeight="1">
      <c r="A159" s="170"/>
      <c r="B159" s="204">
        <v>20250407</v>
      </c>
      <c r="C159" s="204" t="s">
        <v>39</v>
      </c>
      <c r="D159" s="204">
        <v>730</v>
      </c>
      <c r="E159" s="204"/>
      <c r="F159" s="204">
        <v>8098</v>
      </c>
      <c r="G159" s="204">
        <v>732</v>
      </c>
      <c r="H159" s="204"/>
      <c r="I159" s="204">
        <v>7999</v>
      </c>
      <c r="J159" s="204">
        <v>732</v>
      </c>
      <c r="K159" s="204">
        <v>-4363</v>
      </c>
      <c r="L159" s="204">
        <v>-4363</v>
      </c>
      <c r="M159" s="204">
        <v>0</v>
      </c>
      <c r="N159" s="204" t="s">
        <v>40</v>
      </c>
      <c r="O159" s="204" t="s">
        <v>41</v>
      </c>
      <c r="P159" s="202">
        <f t="shared" si="17"/>
        <v>0</v>
      </c>
      <c r="Q159" s="197" t="str">
        <f t="shared" si="12"/>
        <v>NA</v>
      </c>
      <c r="R159" s="202">
        <f t="shared" si="13"/>
        <v>99</v>
      </c>
      <c r="S159" s="202">
        <f t="shared" si="14"/>
        <v>0</v>
      </c>
      <c r="T159" s="197">
        <f t="shared" si="15"/>
        <v>99</v>
      </c>
      <c r="U159" s="197">
        <f t="shared" si="16"/>
        <v>4363</v>
      </c>
      <c r="V159" s="197">
        <f>MIN(IF(SUM(W159,,X159,Z159,AA159,AD159,AC159,AF159,AG159,AJ159,AI159,AL159,AM159,AO159,AP159,AR159,AS159,A159,AY159,AU159,AV159,AW159,AX159,BA159,BB159)=0,0,1)+IF(O159="Smoothing ramp",1,0)+IF(ISNUMBER(W159),1,0)+IF(ISNUMBER(X159),1,0)+IF(ISNUMBER(Z159),1,0)+IF(ISNUMBER(AA159),1,0)+IF(ISNUMBER(AD159),1,0)+IF(ISNUMBER(AC159),1,0)+IF(ISNUMBER(AF159),1,0)+IF(ISNUMBER(AG159),1,0)+IF(ISNUMBER(AI159),1,0)+IF(ISNUMBER(AJ159),1,0)+IF(ISNUMBER(AL159),1,0)+IF(ISNUMBER(AM159),1,0)+IF(ISNUMBER(AO159),1,0)+IF(ISNUMBER(AP159),1,0)+IF(ISNUMBER(#REF!),1,0)+IF(ISNUMBER(AR159),1,0)+IF(ISNUMBER(AS159),1,0)+IF(ISNUMBER(AY159),1,0)+IF(ISNUMBER(AU159),1,0)+IF(ISNUMBER(AV159),1,0)+IF(ISNUMBER(AW159),1,0)+IF(ISNUMBER(AX159),1,0)+IF(ISNUMBER(BA159),1,0)+IF(ISNUMBER(BB159),1,0),1)</f>
        <v>1</v>
      </c>
      <c r="W159" s="200">
        <v>337</v>
      </c>
      <c r="X159" s="197"/>
      <c r="Y159" s="197"/>
      <c r="Z159" s="200">
        <v>155</v>
      </c>
      <c r="AA159" s="197"/>
      <c r="AB159" s="197"/>
      <c r="AC159" s="197"/>
      <c r="AD159" s="197"/>
      <c r="AE159" s="197"/>
      <c r="AF159" s="197"/>
      <c r="AG159" s="197"/>
      <c r="AH159" s="197"/>
      <c r="AI159" s="197">
        <v>2480</v>
      </c>
      <c r="AJ159" s="197"/>
      <c r="AK159" s="197" t="s">
        <v>43</v>
      </c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</row>
    <row r="160" spans="1:55" customFormat="1" ht="14.1" customHeight="1">
      <c r="A160" s="170"/>
      <c r="B160" s="204">
        <v>20250407</v>
      </c>
      <c r="C160" s="204" t="s">
        <v>39</v>
      </c>
      <c r="D160" s="204">
        <v>830</v>
      </c>
      <c r="E160" s="204"/>
      <c r="F160" s="204">
        <v>8098</v>
      </c>
      <c r="G160" s="204">
        <v>732</v>
      </c>
      <c r="H160" s="204"/>
      <c r="I160" s="204">
        <v>7999</v>
      </c>
      <c r="J160" s="204">
        <v>732</v>
      </c>
      <c r="K160" s="204">
        <v>-4363</v>
      </c>
      <c r="L160" s="204">
        <v>-4363</v>
      </c>
      <c r="M160" s="204">
        <v>0</v>
      </c>
      <c r="N160" s="204" t="s">
        <v>40</v>
      </c>
      <c r="O160" s="204" t="s">
        <v>41</v>
      </c>
      <c r="P160" s="202">
        <f t="shared" si="17"/>
        <v>0</v>
      </c>
      <c r="Q160" s="197" t="str">
        <f t="shared" si="12"/>
        <v>NA</v>
      </c>
      <c r="R160" s="202">
        <f t="shared" si="13"/>
        <v>99</v>
      </c>
      <c r="S160" s="202">
        <f t="shared" si="14"/>
        <v>0</v>
      </c>
      <c r="T160" s="197">
        <f t="shared" si="15"/>
        <v>99</v>
      </c>
      <c r="U160" s="197">
        <f t="shared" si="16"/>
        <v>4363</v>
      </c>
      <c r="V160" s="197">
        <f>MIN(IF(SUM(W160,,X160,Z160,AA160,AD160,AC160,AF160,AG160,AJ160,AI160,AL160,AM160,AO160,AP160,AR160,AS160,A160,AY160,AU160,AV160,AW160,AX160,BA160,BB160)=0,0,1)+IF(O160="Smoothing ramp",1,0)+IF(ISNUMBER(W160),1,0)+IF(ISNUMBER(X160),1,0)+IF(ISNUMBER(Z160),1,0)+IF(ISNUMBER(AA160),1,0)+IF(ISNUMBER(AD160),1,0)+IF(ISNUMBER(AC160),1,0)+IF(ISNUMBER(AF160),1,0)+IF(ISNUMBER(AG160),1,0)+IF(ISNUMBER(AI160),1,0)+IF(ISNUMBER(AJ160),1,0)+IF(ISNUMBER(AL160),1,0)+IF(ISNUMBER(AM160),1,0)+IF(ISNUMBER(AO160),1,0)+IF(ISNUMBER(AP160),1,0)+IF(ISNUMBER(#REF!),1,0)+IF(ISNUMBER(AR160),1,0)+IF(ISNUMBER(AS160),1,0)+IF(ISNUMBER(AY160),1,0)+IF(ISNUMBER(AU160),1,0)+IF(ISNUMBER(AV160),1,0)+IF(ISNUMBER(AW160),1,0)+IF(ISNUMBER(AX160),1,0)+IF(ISNUMBER(BA160),1,0)+IF(ISNUMBER(BB160),1,0),1)</f>
        <v>1</v>
      </c>
      <c r="W160" s="200">
        <v>337</v>
      </c>
      <c r="X160" s="197"/>
      <c r="Y160" s="197"/>
      <c r="Z160" s="200">
        <v>155</v>
      </c>
      <c r="AA160" s="197"/>
      <c r="AB160" s="197"/>
      <c r="AC160" s="197"/>
      <c r="AD160" s="197"/>
      <c r="AE160" s="197"/>
      <c r="AF160" s="197"/>
      <c r="AG160" s="197"/>
      <c r="AH160" s="197"/>
      <c r="AI160" s="197">
        <v>2480</v>
      </c>
      <c r="AJ160" s="197"/>
      <c r="AK160" s="197" t="s">
        <v>43</v>
      </c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</row>
    <row r="161" spans="1:55" customFormat="1" ht="14.1" customHeight="1">
      <c r="A161" s="170"/>
      <c r="B161" s="204">
        <v>20250407</v>
      </c>
      <c r="C161" s="204" t="s">
        <v>39</v>
      </c>
      <c r="D161" s="204">
        <v>930</v>
      </c>
      <c r="E161" s="204">
        <v>7040</v>
      </c>
      <c r="F161" s="204"/>
      <c r="G161" s="204"/>
      <c r="H161" s="204">
        <v>6940</v>
      </c>
      <c r="I161" s="204"/>
      <c r="J161" s="204"/>
      <c r="K161" s="204">
        <v>-3573</v>
      </c>
      <c r="L161" s="204">
        <v>-3573</v>
      </c>
      <c r="M161" s="204">
        <v>-3480</v>
      </c>
      <c r="N161" s="204" t="s">
        <v>47</v>
      </c>
      <c r="O161" s="204" t="s">
        <v>41</v>
      </c>
      <c r="P161" s="202">
        <f t="shared" si="17"/>
        <v>0</v>
      </c>
      <c r="Q161" s="197">
        <f t="shared" si="12"/>
        <v>100</v>
      </c>
      <c r="R161" s="202" t="str">
        <f t="shared" si="13"/>
        <v>NA</v>
      </c>
      <c r="S161" s="202" t="str">
        <f t="shared" si="14"/>
        <v>NA</v>
      </c>
      <c r="T161" s="197" t="str">
        <f t="shared" si="15"/>
        <v>NA</v>
      </c>
      <c r="U161" s="197">
        <f t="shared" si="16"/>
        <v>0</v>
      </c>
      <c r="V161" s="197">
        <f>MIN(IF(SUM(W161,,X161,Z161,AA161,AD161,AC161,AF161,AG161,AJ161,AI161,AL161,AM161,AO161,AP161,AR161,AS161,A161,AY161,AU161,AV161,AW161,AX161,BA161,BB161)=0,0,1)+IF(O161="Smoothing ramp",1,0)+IF(ISNUMBER(W161),1,0)+IF(ISNUMBER(X161),1,0)+IF(ISNUMBER(Z161),1,0)+IF(ISNUMBER(AA161),1,0)+IF(ISNUMBER(AD161),1,0)+IF(ISNUMBER(AC161),1,0)+IF(ISNUMBER(AF161),1,0)+IF(ISNUMBER(AG161),1,0)+IF(ISNUMBER(AI161),1,0)+IF(ISNUMBER(AJ161),1,0)+IF(ISNUMBER(AL161),1,0)+IF(ISNUMBER(AM161),1,0)+IF(ISNUMBER(AO161),1,0)+IF(ISNUMBER(AP161),1,0)+IF(ISNUMBER(#REF!),1,0)+IF(ISNUMBER(AR161),1,0)+IF(ISNUMBER(AS161),1,0)+IF(ISNUMBER(AY161),1,0)+IF(ISNUMBER(AU161),1,0)+IF(ISNUMBER(AV161),1,0)+IF(ISNUMBER(AW161),1,0)+IF(ISNUMBER(AX161),1,0)+IF(ISNUMBER(BA161),1,0)+IF(ISNUMBER(BB161),1,0),1)</f>
        <v>1</v>
      </c>
      <c r="W161" s="200">
        <v>337</v>
      </c>
      <c r="X161" s="197"/>
      <c r="Y161" s="197"/>
      <c r="Z161" s="200">
        <v>155</v>
      </c>
      <c r="AA161" s="197"/>
      <c r="AB161" s="197"/>
      <c r="AC161" s="197"/>
      <c r="AD161" s="197"/>
      <c r="AE161" s="197"/>
      <c r="AF161" s="197"/>
      <c r="AG161" s="197"/>
      <c r="AH161" s="197"/>
      <c r="AI161" s="197">
        <v>2480</v>
      </c>
      <c r="AJ161" s="197"/>
      <c r="AK161" s="197" t="s">
        <v>43</v>
      </c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</row>
    <row r="162" spans="1:55" customFormat="1" ht="14.1" customHeight="1">
      <c r="A162" s="170"/>
      <c r="B162" s="204">
        <v>20250407</v>
      </c>
      <c r="C162" s="204" t="s">
        <v>39</v>
      </c>
      <c r="D162" s="204">
        <v>1030</v>
      </c>
      <c r="E162" s="204">
        <v>7040</v>
      </c>
      <c r="F162" s="204"/>
      <c r="G162" s="204"/>
      <c r="H162" s="204">
        <v>6940</v>
      </c>
      <c r="I162" s="204"/>
      <c r="J162" s="204"/>
      <c r="K162" s="204">
        <v>-3573</v>
      </c>
      <c r="L162" s="204">
        <v>-3573</v>
      </c>
      <c r="M162" s="204">
        <v>-3480</v>
      </c>
      <c r="N162" s="204" t="s">
        <v>47</v>
      </c>
      <c r="O162" s="204" t="s">
        <v>41</v>
      </c>
      <c r="P162" s="202">
        <f t="shared" si="17"/>
        <v>0</v>
      </c>
      <c r="Q162" s="197">
        <f t="shared" si="12"/>
        <v>100</v>
      </c>
      <c r="R162" s="202" t="str">
        <f t="shared" si="13"/>
        <v>NA</v>
      </c>
      <c r="S162" s="202" t="str">
        <f t="shared" si="14"/>
        <v>NA</v>
      </c>
      <c r="T162" s="197" t="str">
        <f t="shared" si="15"/>
        <v>NA</v>
      </c>
      <c r="U162" s="197">
        <f t="shared" si="16"/>
        <v>0</v>
      </c>
      <c r="V162" s="197">
        <f>MIN(IF(SUM(W162,,X162,Z162,AA162,AD162,AC162,AF162,AG162,AJ162,AI162,AL162,AM162,AO162,AP162,AR162,AS162,A162,AY162,AU162,AV162,AW162,AX162,BA162,BB162)=0,0,1)+IF(O162="Smoothing ramp",1,0)+IF(ISNUMBER(W162),1,0)+IF(ISNUMBER(X162),1,0)+IF(ISNUMBER(Z162),1,0)+IF(ISNUMBER(AA162),1,0)+IF(ISNUMBER(AD162),1,0)+IF(ISNUMBER(AC162),1,0)+IF(ISNUMBER(AF162),1,0)+IF(ISNUMBER(AG162),1,0)+IF(ISNUMBER(AI162),1,0)+IF(ISNUMBER(AJ162),1,0)+IF(ISNUMBER(AL162),1,0)+IF(ISNUMBER(AM162),1,0)+IF(ISNUMBER(AO162),1,0)+IF(ISNUMBER(AP162),1,0)+IF(ISNUMBER(#REF!),1,0)+IF(ISNUMBER(AR162),1,0)+IF(ISNUMBER(AS162),1,0)+IF(ISNUMBER(AY162),1,0)+IF(ISNUMBER(AU162),1,0)+IF(ISNUMBER(AV162),1,0)+IF(ISNUMBER(AW162),1,0)+IF(ISNUMBER(AX162),1,0)+IF(ISNUMBER(BA162),1,0)+IF(ISNUMBER(BB162),1,0),1)</f>
        <v>1</v>
      </c>
      <c r="W162" s="200">
        <v>384</v>
      </c>
      <c r="X162" s="197"/>
      <c r="Y162" s="197"/>
      <c r="Z162" s="200">
        <v>155</v>
      </c>
      <c r="AA162" s="197"/>
      <c r="AB162" s="197"/>
      <c r="AC162" s="197"/>
      <c r="AD162" s="197"/>
      <c r="AE162" s="197"/>
      <c r="AF162" s="197"/>
      <c r="AG162" s="197"/>
      <c r="AH162" s="197"/>
      <c r="AI162" s="197">
        <v>2837</v>
      </c>
      <c r="AJ162" s="197"/>
      <c r="AK162" s="197" t="s">
        <v>43</v>
      </c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</row>
    <row r="163" spans="1:55" customFormat="1" ht="14.1" customHeight="1">
      <c r="A163" s="170"/>
      <c r="B163" s="204">
        <v>20250407</v>
      </c>
      <c r="C163" s="204" t="s">
        <v>39</v>
      </c>
      <c r="D163" s="204">
        <v>1130</v>
      </c>
      <c r="E163" s="204">
        <v>7040</v>
      </c>
      <c r="F163" s="204"/>
      <c r="G163" s="204"/>
      <c r="H163" s="204">
        <v>6940</v>
      </c>
      <c r="I163" s="204"/>
      <c r="J163" s="204"/>
      <c r="K163" s="204">
        <v>-3573</v>
      </c>
      <c r="L163" s="204">
        <v>-3573</v>
      </c>
      <c r="M163" s="204">
        <v>-3480</v>
      </c>
      <c r="N163" s="204" t="s">
        <v>47</v>
      </c>
      <c r="O163" s="204" t="s">
        <v>41</v>
      </c>
      <c r="P163" s="202">
        <f t="shared" si="17"/>
        <v>0</v>
      </c>
      <c r="Q163" s="197">
        <f t="shared" si="12"/>
        <v>100</v>
      </c>
      <c r="R163" s="202" t="str">
        <f t="shared" si="13"/>
        <v>NA</v>
      </c>
      <c r="S163" s="202" t="str">
        <f t="shared" si="14"/>
        <v>NA</v>
      </c>
      <c r="T163" s="197" t="str">
        <f t="shared" si="15"/>
        <v>NA</v>
      </c>
      <c r="U163" s="197">
        <f t="shared" si="16"/>
        <v>0</v>
      </c>
      <c r="V163" s="197">
        <f>MIN(IF(SUM(W163,,X163,Z163,AA163,AD163,AC163,AF163,AG163,AJ163,AI163,AL163,AM163,AO163,AP163,AR163,AS163,A163,AY163,AU163,AV163,AW163,AX163,BA163,BB163)=0,0,1)+IF(O163="Smoothing ramp",1,0)+IF(ISNUMBER(W163),1,0)+IF(ISNUMBER(X163),1,0)+IF(ISNUMBER(Z163),1,0)+IF(ISNUMBER(AA163),1,0)+IF(ISNUMBER(AD163),1,0)+IF(ISNUMBER(AC163),1,0)+IF(ISNUMBER(AF163),1,0)+IF(ISNUMBER(AG163),1,0)+IF(ISNUMBER(AI163),1,0)+IF(ISNUMBER(AJ163),1,0)+IF(ISNUMBER(AL163),1,0)+IF(ISNUMBER(AM163),1,0)+IF(ISNUMBER(AO163),1,0)+IF(ISNUMBER(AP163),1,0)+IF(ISNUMBER(#REF!),1,0)+IF(ISNUMBER(AR163),1,0)+IF(ISNUMBER(AS163),1,0)+IF(ISNUMBER(AY163),1,0)+IF(ISNUMBER(AU163),1,0)+IF(ISNUMBER(AV163),1,0)+IF(ISNUMBER(AW163),1,0)+IF(ISNUMBER(AX163),1,0)+IF(ISNUMBER(BA163),1,0)+IF(ISNUMBER(BB163),1,0),1)</f>
        <v>1</v>
      </c>
      <c r="W163" s="200">
        <v>384</v>
      </c>
      <c r="X163" s="197"/>
      <c r="Y163" s="197"/>
      <c r="Z163" s="200">
        <v>155</v>
      </c>
      <c r="AA163" s="197"/>
      <c r="AB163" s="197"/>
      <c r="AC163" s="197"/>
      <c r="AD163" s="197"/>
      <c r="AE163" s="197"/>
      <c r="AF163" s="197"/>
      <c r="AG163" s="197"/>
      <c r="AH163" s="197"/>
      <c r="AI163" s="197">
        <v>2837</v>
      </c>
      <c r="AJ163" s="197"/>
      <c r="AK163" s="197" t="s">
        <v>43</v>
      </c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</row>
    <row r="164" spans="1:55" customFormat="1" ht="14.1" customHeight="1">
      <c r="A164" s="170"/>
      <c r="B164" s="204">
        <v>20250407</v>
      </c>
      <c r="C164" s="204" t="s">
        <v>39</v>
      </c>
      <c r="D164" s="204">
        <v>1230</v>
      </c>
      <c r="E164" s="204">
        <v>7946</v>
      </c>
      <c r="F164" s="204"/>
      <c r="G164" s="204"/>
      <c r="H164" s="204">
        <v>6117</v>
      </c>
      <c r="I164" s="204"/>
      <c r="J164" s="204"/>
      <c r="K164" s="204">
        <v>-1266</v>
      </c>
      <c r="L164" s="204">
        <v>-1266</v>
      </c>
      <c r="M164" s="204">
        <v>563</v>
      </c>
      <c r="N164" s="204" t="s">
        <v>40</v>
      </c>
      <c r="O164" s="204" t="s">
        <v>45</v>
      </c>
      <c r="P164" s="202">
        <f t="shared" si="17"/>
        <v>0</v>
      </c>
      <c r="Q164" s="197">
        <f t="shared" si="12"/>
        <v>1829</v>
      </c>
      <c r="R164" s="202" t="str">
        <f t="shared" si="13"/>
        <v>NA</v>
      </c>
      <c r="S164" s="202" t="str">
        <f t="shared" si="14"/>
        <v>NA</v>
      </c>
      <c r="T164" s="197" t="str">
        <f t="shared" si="15"/>
        <v>NA</v>
      </c>
      <c r="U164" s="197">
        <f t="shared" si="16"/>
        <v>2392</v>
      </c>
      <c r="V164" s="197">
        <f>MIN(IF(SUM(W164,,X164,Z164,AA164,AD164,AC164,AF164,AG164,AJ164,AI164,AL164,AM164,AO164,AP164,AR164,AS164,A164,AY164,AU164,AV164,AW164,AX164,BA164,BB164)=0,0,1)+IF(O164="Smoothing ramp",1,0)+IF(ISNUMBER(W164),1,0)+IF(ISNUMBER(X164),1,0)+IF(ISNUMBER(Z164),1,0)+IF(ISNUMBER(AA164),1,0)+IF(ISNUMBER(AD164),1,0)+IF(ISNUMBER(AC164),1,0)+IF(ISNUMBER(AF164),1,0)+IF(ISNUMBER(AG164),1,0)+IF(ISNUMBER(AI164),1,0)+IF(ISNUMBER(AJ164),1,0)+IF(ISNUMBER(AL164),1,0)+IF(ISNUMBER(AM164),1,0)+IF(ISNUMBER(AO164),1,0)+IF(ISNUMBER(AP164),1,0)+IF(ISNUMBER(#REF!),1,0)+IF(ISNUMBER(AR164),1,0)+IF(ISNUMBER(AS164),1,0)+IF(ISNUMBER(AY164),1,0)+IF(ISNUMBER(AU164),1,0)+IF(ISNUMBER(AV164),1,0)+IF(ISNUMBER(AW164),1,0)+IF(ISNUMBER(AX164),1,0)+IF(ISNUMBER(BA164),1,0)+IF(ISNUMBER(BB164),1,0),1)</f>
        <v>1</v>
      </c>
      <c r="W164" s="200">
        <v>384</v>
      </c>
      <c r="X164" s="197"/>
      <c r="Y164" s="197"/>
      <c r="Z164" s="200">
        <v>155</v>
      </c>
      <c r="AA164" s="197"/>
      <c r="AB164" s="197"/>
      <c r="AC164" s="197"/>
      <c r="AD164" s="197"/>
      <c r="AE164" s="197"/>
      <c r="AF164" s="197"/>
      <c r="AG164" s="197"/>
      <c r="AH164" s="197"/>
      <c r="AI164" s="197">
        <v>2837</v>
      </c>
      <c r="AJ164" s="197"/>
      <c r="AK164" s="197" t="s">
        <v>43</v>
      </c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</row>
    <row r="165" spans="1:55" customFormat="1" ht="14.1" customHeight="1">
      <c r="A165" s="170"/>
      <c r="B165" s="204">
        <v>20250407</v>
      </c>
      <c r="C165" s="204" t="s">
        <v>39</v>
      </c>
      <c r="D165" s="204">
        <v>1330</v>
      </c>
      <c r="E165" s="204">
        <v>7946</v>
      </c>
      <c r="F165" s="204"/>
      <c r="G165" s="204"/>
      <c r="H165" s="204">
        <v>6117</v>
      </c>
      <c r="I165" s="204"/>
      <c r="J165" s="204"/>
      <c r="K165" s="204">
        <v>-1266</v>
      </c>
      <c r="L165" s="204">
        <v>-1266</v>
      </c>
      <c r="M165" s="204">
        <v>563</v>
      </c>
      <c r="N165" s="204" t="s">
        <v>40</v>
      </c>
      <c r="O165" s="204" t="s">
        <v>45</v>
      </c>
      <c r="P165" s="202">
        <f t="shared" si="17"/>
        <v>0</v>
      </c>
      <c r="Q165" s="197">
        <f t="shared" si="12"/>
        <v>1829</v>
      </c>
      <c r="R165" s="202" t="str">
        <f t="shared" si="13"/>
        <v>NA</v>
      </c>
      <c r="S165" s="202" t="str">
        <f t="shared" si="14"/>
        <v>NA</v>
      </c>
      <c r="T165" s="197" t="str">
        <f t="shared" si="15"/>
        <v>NA</v>
      </c>
      <c r="U165" s="197">
        <f t="shared" si="16"/>
        <v>2392</v>
      </c>
      <c r="V165" s="197">
        <f>MIN(IF(SUM(W165,,X165,Z165,AA165,AD165,AC165,AF165,AG165,AJ165,AI165,AL165,AM165,AO165,AP165,AR165,AS165,A165,AY165,AU165,AV165,AW165,AX165,BA165,BB165)=0,0,1)+IF(O165="Smoothing ramp",1,0)+IF(ISNUMBER(W165),1,0)+IF(ISNUMBER(X165),1,0)+IF(ISNUMBER(Z165),1,0)+IF(ISNUMBER(AA165),1,0)+IF(ISNUMBER(AD165),1,0)+IF(ISNUMBER(AC165),1,0)+IF(ISNUMBER(AF165),1,0)+IF(ISNUMBER(AG165),1,0)+IF(ISNUMBER(AI165),1,0)+IF(ISNUMBER(AJ165),1,0)+IF(ISNUMBER(AL165),1,0)+IF(ISNUMBER(AM165),1,0)+IF(ISNUMBER(AO165),1,0)+IF(ISNUMBER(AP165),1,0)+IF(ISNUMBER(#REF!),1,0)+IF(ISNUMBER(AR165),1,0)+IF(ISNUMBER(AS165),1,0)+IF(ISNUMBER(AY165),1,0)+IF(ISNUMBER(AU165),1,0)+IF(ISNUMBER(AV165),1,0)+IF(ISNUMBER(AW165),1,0)+IF(ISNUMBER(AX165),1,0)+IF(ISNUMBER(BA165),1,0)+IF(ISNUMBER(BB165),1,0),1)</f>
        <v>1</v>
      </c>
      <c r="W165" s="200">
        <v>348</v>
      </c>
      <c r="X165" s="197"/>
      <c r="Y165" s="197"/>
      <c r="Z165" s="200">
        <v>155</v>
      </c>
      <c r="AA165" s="197"/>
      <c r="AB165" s="197"/>
      <c r="AC165" s="197"/>
      <c r="AD165" s="197"/>
      <c r="AE165" s="197"/>
      <c r="AF165" s="197"/>
      <c r="AG165" s="197"/>
      <c r="AH165" s="197"/>
      <c r="AI165" s="197">
        <v>2563</v>
      </c>
      <c r="AJ165" s="197"/>
      <c r="AK165" s="197" t="s">
        <v>43</v>
      </c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</row>
    <row r="166" spans="1:55" customFormat="1" ht="14.1" customHeight="1">
      <c r="A166" s="170"/>
      <c r="B166" s="204">
        <v>20250407</v>
      </c>
      <c r="C166" s="204" t="s">
        <v>39</v>
      </c>
      <c r="D166" s="204">
        <v>1430</v>
      </c>
      <c r="E166" s="204">
        <v>7946</v>
      </c>
      <c r="F166" s="204"/>
      <c r="G166" s="204"/>
      <c r="H166" s="204">
        <v>6117</v>
      </c>
      <c r="I166" s="204"/>
      <c r="J166" s="204"/>
      <c r="K166" s="204">
        <v>-1266</v>
      </c>
      <c r="L166" s="204">
        <v>-1266</v>
      </c>
      <c r="M166" s="204">
        <v>563</v>
      </c>
      <c r="N166" s="204" t="s">
        <v>40</v>
      </c>
      <c r="O166" s="204" t="s">
        <v>45</v>
      </c>
      <c r="P166" s="202">
        <f t="shared" si="17"/>
        <v>0</v>
      </c>
      <c r="Q166" s="197">
        <f t="shared" si="12"/>
        <v>1829</v>
      </c>
      <c r="R166" s="202" t="str">
        <f t="shared" si="13"/>
        <v>NA</v>
      </c>
      <c r="S166" s="202" t="str">
        <f t="shared" si="14"/>
        <v>NA</v>
      </c>
      <c r="T166" s="197" t="str">
        <f t="shared" si="15"/>
        <v>NA</v>
      </c>
      <c r="U166" s="197">
        <f t="shared" si="16"/>
        <v>2392</v>
      </c>
      <c r="V166" s="197">
        <f>MIN(IF(SUM(W166,,X166,Z166,AA166,AD166,AC166,AF166,AG166,AJ166,AI166,AL166,AM166,AO166,AP166,AR166,AS166,A166,AY166,AU166,AV166,AW166,AX166,BA166,BB166)=0,0,1)+IF(O166="Smoothing ramp",1,0)+IF(ISNUMBER(W166),1,0)+IF(ISNUMBER(X166),1,0)+IF(ISNUMBER(Z166),1,0)+IF(ISNUMBER(AA166),1,0)+IF(ISNUMBER(AD166),1,0)+IF(ISNUMBER(AC166),1,0)+IF(ISNUMBER(AF166),1,0)+IF(ISNUMBER(AG166),1,0)+IF(ISNUMBER(AI166),1,0)+IF(ISNUMBER(AJ166),1,0)+IF(ISNUMBER(AL166),1,0)+IF(ISNUMBER(AM166),1,0)+IF(ISNUMBER(AO166),1,0)+IF(ISNUMBER(AP166),1,0)+IF(ISNUMBER(#REF!),1,0)+IF(ISNUMBER(AR166),1,0)+IF(ISNUMBER(AS166),1,0)+IF(ISNUMBER(AY166),1,0)+IF(ISNUMBER(AU166),1,0)+IF(ISNUMBER(AV166),1,0)+IF(ISNUMBER(AW166),1,0)+IF(ISNUMBER(AX166),1,0)+IF(ISNUMBER(BA166),1,0)+IF(ISNUMBER(BB166),1,0),1)</f>
        <v>1</v>
      </c>
      <c r="W166" s="200">
        <v>348</v>
      </c>
      <c r="X166" s="197"/>
      <c r="Y166" s="197"/>
      <c r="Z166" s="200">
        <v>155</v>
      </c>
      <c r="AA166" s="197"/>
      <c r="AB166" s="197"/>
      <c r="AC166" s="197"/>
      <c r="AD166" s="197"/>
      <c r="AE166" s="197"/>
      <c r="AF166" s="197"/>
      <c r="AG166" s="197"/>
      <c r="AH166" s="197"/>
      <c r="AI166" s="197">
        <v>2563</v>
      </c>
      <c r="AJ166" s="197"/>
      <c r="AK166" s="197" t="s">
        <v>43</v>
      </c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</row>
    <row r="167" spans="1:55" customFormat="1" ht="14.1" customHeight="1">
      <c r="A167" s="170"/>
      <c r="B167" s="204">
        <v>20250407</v>
      </c>
      <c r="C167" s="204" t="s">
        <v>39</v>
      </c>
      <c r="D167" s="204">
        <v>1530</v>
      </c>
      <c r="E167" s="204">
        <v>7250</v>
      </c>
      <c r="F167" s="204"/>
      <c r="G167" s="204"/>
      <c r="H167" s="204">
        <v>7150</v>
      </c>
      <c r="I167" s="204"/>
      <c r="J167" s="204"/>
      <c r="K167" s="204">
        <v>-3448</v>
      </c>
      <c r="L167" s="204">
        <v>-3448</v>
      </c>
      <c r="M167" s="204">
        <v>-3356</v>
      </c>
      <c r="N167" s="204" t="s">
        <v>40</v>
      </c>
      <c r="O167" s="204" t="s">
        <v>41</v>
      </c>
      <c r="P167" s="202">
        <f t="shared" si="17"/>
        <v>0</v>
      </c>
      <c r="Q167" s="197">
        <f t="shared" si="12"/>
        <v>100</v>
      </c>
      <c r="R167" s="202" t="str">
        <f t="shared" si="13"/>
        <v>NA</v>
      </c>
      <c r="S167" s="202" t="str">
        <f t="shared" si="14"/>
        <v>NA</v>
      </c>
      <c r="T167" s="197" t="str">
        <f t="shared" si="15"/>
        <v>NA</v>
      </c>
      <c r="U167" s="197">
        <f t="shared" si="16"/>
        <v>0</v>
      </c>
      <c r="V167" s="197">
        <f>MIN(IF(SUM(W167,,X167,Z167,AA167,AD167,AC167,AF167,AG167,AJ167,AI167,AL167,AM167,AO167,AP167,AR167,AS167,A167,AY167,AU167,AV167,AW167,AX167,BA167,BB167)=0,0,1)+IF(O167="Smoothing ramp",1,0)+IF(ISNUMBER(W167),1,0)+IF(ISNUMBER(X167),1,0)+IF(ISNUMBER(Z167),1,0)+IF(ISNUMBER(AA167),1,0)+IF(ISNUMBER(AD167),1,0)+IF(ISNUMBER(AC167),1,0)+IF(ISNUMBER(AF167),1,0)+IF(ISNUMBER(AG167),1,0)+IF(ISNUMBER(AI167),1,0)+IF(ISNUMBER(AJ167),1,0)+IF(ISNUMBER(AL167),1,0)+IF(ISNUMBER(AM167),1,0)+IF(ISNUMBER(AO167),1,0)+IF(ISNUMBER(AP167),1,0)+IF(ISNUMBER(#REF!),1,0)+IF(ISNUMBER(AR167),1,0)+IF(ISNUMBER(AS167),1,0)+IF(ISNUMBER(AY167),1,0)+IF(ISNUMBER(AU167),1,0)+IF(ISNUMBER(AV167),1,0)+IF(ISNUMBER(AW167),1,0)+IF(ISNUMBER(AX167),1,0)+IF(ISNUMBER(BA167),1,0)+IF(ISNUMBER(BB167),1,0),1)</f>
        <v>1</v>
      </c>
      <c r="W167" s="200">
        <v>348</v>
      </c>
      <c r="X167" s="197"/>
      <c r="Y167" s="197"/>
      <c r="Z167" s="200">
        <v>155</v>
      </c>
      <c r="AA167" s="197"/>
      <c r="AB167" s="197"/>
      <c r="AC167" s="197"/>
      <c r="AD167" s="197"/>
      <c r="AE167" s="197"/>
      <c r="AF167" s="197"/>
      <c r="AG167" s="197"/>
      <c r="AH167" s="197"/>
      <c r="AI167" s="197">
        <v>2563</v>
      </c>
      <c r="AJ167" s="197"/>
      <c r="AK167" s="197" t="s">
        <v>43</v>
      </c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</row>
    <row r="168" spans="1:55" customFormat="1" ht="14.1" customHeight="1">
      <c r="A168" s="170"/>
      <c r="B168" s="204">
        <v>20250407</v>
      </c>
      <c r="C168" s="204" t="s">
        <v>39</v>
      </c>
      <c r="D168" s="204">
        <v>1630</v>
      </c>
      <c r="E168" s="204">
        <v>7250</v>
      </c>
      <c r="F168" s="204"/>
      <c r="G168" s="204"/>
      <c r="H168" s="204">
        <v>7150</v>
      </c>
      <c r="I168" s="204"/>
      <c r="J168" s="204"/>
      <c r="K168" s="204">
        <v>-3448</v>
      </c>
      <c r="L168" s="204">
        <v>-3448</v>
      </c>
      <c r="M168" s="204">
        <v>-3356</v>
      </c>
      <c r="N168" s="204" t="s">
        <v>40</v>
      </c>
      <c r="O168" s="204" t="s">
        <v>41</v>
      </c>
      <c r="P168" s="202">
        <f t="shared" si="17"/>
        <v>0</v>
      </c>
      <c r="Q168" s="197">
        <f t="shared" si="12"/>
        <v>100</v>
      </c>
      <c r="R168" s="202" t="str">
        <f t="shared" si="13"/>
        <v>NA</v>
      </c>
      <c r="S168" s="202" t="str">
        <f t="shared" si="14"/>
        <v>NA</v>
      </c>
      <c r="T168" s="197" t="str">
        <f t="shared" si="15"/>
        <v>NA</v>
      </c>
      <c r="U168" s="197">
        <f t="shared" si="16"/>
        <v>0</v>
      </c>
      <c r="V168" s="197">
        <f>MIN(IF(SUM(W168,,X168,Z168,AA168,AD168,AC168,AF168,AG168,AJ168,AI168,AL168,AM168,AO168,AP168,AR168,AS168,A168,AY168,AU168,AV168,AW168,AX168,BA168,BB168)=0,0,1)+IF(O168="Smoothing ramp",1,0)+IF(ISNUMBER(W168),1,0)+IF(ISNUMBER(X168),1,0)+IF(ISNUMBER(Z168),1,0)+IF(ISNUMBER(AA168),1,0)+IF(ISNUMBER(AD168),1,0)+IF(ISNUMBER(AC168),1,0)+IF(ISNUMBER(AF168),1,0)+IF(ISNUMBER(AG168),1,0)+IF(ISNUMBER(AI168),1,0)+IF(ISNUMBER(AJ168),1,0)+IF(ISNUMBER(AL168),1,0)+IF(ISNUMBER(AM168),1,0)+IF(ISNUMBER(AO168),1,0)+IF(ISNUMBER(AP168),1,0)+IF(ISNUMBER(#REF!),1,0)+IF(ISNUMBER(AR168),1,0)+IF(ISNUMBER(AS168),1,0)+IF(ISNUMBER(AY168),1,0)+IF(ISNUMBER(AU168),1,0)+IF(ISNUMBER(AV168),1,0)+IF(ISNUMBER(AW168),1,0)+IF(ISNUMBER(AX168),1,0)+IF(ISNUMBER(BA168),1,0)+IF(ISNUMBER(BB168),1,0),1)</f>
        <v>1</v>
      </c>
      <c r="W168" s="200">
        <v>208</v>
      </c>
      <c r="X168" s="197"/>
      <c r="Y168" s="197" t="s">
        <v>42</v>
      </c>
      <c r="Z168" s="200">
        <v>155</v>
      </c>
      <c r="AA168" s="197"/>
      <c r="AB168" s="197" t="s">
        <v>42</v>
      </c>
      <c r="AC168" s="197"/>
      <c r="AD168" s="197"/>
      <c r="AE168" s="197"/>
      <c r="AF168" s="197"/>
      <c r="AG168" s="197"/>
      <c r="AH168" s="197"/>
      <c r="AI168" s="200">
        <v>3200</v>
      </c>
      <c r="AJ168" s="197"/>
      <c r="AK168" s="197" t="s">
        <v>43</v>
      </c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</row>
    <row r="169" spans="1:55" customFormat="1" ht="14.1" customHeight="1">
      <c r="A169" s="170"/>
      <c r="B169" s="204">
        <v>20250407</v>
      </c>
      <c r="C169" s="204" t="s">
        <v>39</v>
      </c>
      <c r="D169" s="204">
        <v>1730</v>
      </c>
      <c r="E169" s="204">
        <v>7250</v>
      </c>
      <c r="F169" s="204"/>
      <c r="G169" s="204"/>
      <c r="H169" s="204">
        <v>7150</v>
      </c>
      <c r="I169" s="204"/>
      <c r="J169" s="204"/>
      <c r="K169" s="204">
        <v>-3448</v>
      </c>
      <c r="L169" s="204">
        <v>-3448</v>
      </c>
      <c r="M169" s="204">
        <v>-3356</v>
      </c>
      <c r="N169" s="204" t="s">
        <v>40</v>
      </c>
      <c r="O169" s="204" t="s">
        <v>41</v>
      </c>
      <c r="P169" s="202">
        <f t="shared" si="17"/>
        <v>0</v>
      </c>
      <c r="Q169" s="197">
        <f t="shared" si="12"/>
        <v>100</v>
      </c>
      <c r="R169" s="202" t="str">
        <f t="shared" si="13"/>
        <v>NA</v>
      </c>
      <c r="S169" s="202" t="str">
        <f t="shared" si="14"/>
        <v>NA</v>
      </c>
      <c r="T169" s="197" t="str">
        <f t="shared" si="15"/>
        <v>NA</v>
      </c>
      <c r="U169" s="197">
        <f t="shared" si="16"/>
        <v>0</v>
      </c>
      <c r="V169" s="197">
        <f>MIN(IF(SUM(W169,,X169,Z169,AA169,AD169,AC169,AF169,AG169,AJ169,AI169,AL169,AM169,AO169,AP169,AR169,AS169,A169,AY169,AU169,AV169,AW169,AX169,BA169,BB169)=0,0,1)+IF(O169="Smoothing ramp",1,0)+IF(ISNUMBER(W169),1,0)+IF(ISNUMBER(X169),1,0)+IF(ISNUMBER(Z169),1,0)+IF(ISNUMBER(AA169),1,0)+IF(ISNUMBER(AD169),1,0)+IF(ISNUMBER(AC169),1,0)+IF(ISNUMBER(AF169),1,0)+IF(ISNUMBER(AG169),1,0)+IF(ISNUMBER(AI169),1,0)+IF(ISNUMBER(AJ169),1,0)+IF(ISNUMBER(AL169),1,0)+IF(ISNUMBER(AM169),1,0)+IF(ISNUMBER(AO169),1,0)+IF(ISNUMBER(AP169),1,0)+IF(ISNUMBER(#REF!),1,0)+IF(ISNUMBER(AR169),1,0)+IF(ISNUMBER(AS169),1,0)+IF(ISNUMBER(AY169),1,0)+IF(ISNUMBER(AU169),1,0)+IF(ISNUMBER(AV169),1,0)+IF(ISNUMBER(AW169),1,0)+IF(ISNUMBER(AX169),1,0)+IF(ISNUMBER(BA169),1,0)+IF(ISNUMBER(BB169),1,0),1)</f>
        <v>1</v>
      </c>
      <c r="W169" s="200">
        <v>215</v>
      </c>
      <c r="X169" s="197"/>
      <c r="Y169" s="197" t="s">
        <v>42</v>
      </c>
      <c r="Z169" s="200">
        <v>155</v>
      </c>
      <c r="AA169" s="197"/>
      <c r="AB169" s="197" t="s">
        <v>42</v>
      </c>
      <c r="AC169" s="197"/>
      <c r="AD169" s="197"/>
      <c r="AE169" s="197"/>
      <c r="AF169" s="197"/>
      <c r="AG169" s="197"/>
      <c r="AH169" s="197"/>
      <c r="AI169" s="200">
        <v>3200</v>
      </c>
      <c r="AJ169" s="197"/>
      <c r="AK169" s="197" t="s">
        <v>43</v>
      </c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</row>
    <row r="170" spans="1:55" customFormat="1" ht="14.1" customHeight="1">
      <c r="A170" s="170"/>
      <c r="B170" s="204">
        <v>20250407</v>
      </c>
      <c r="C170" s="204" t="s">
        <v>39</v>
      </c>
      <c r="D170" s="204">
        <v>1830</v>
      </c>
      <c r="E170" s="204"/>
      <c r="F170" s="204">
        <v>8394</v>
      </c>
      <c r="G170" s="204">
        <v>947</v>
      </c>
      <c r="H170" s="204"/>
      <c r="I170" s="204">
        <v>8016</v>
      </c>
      <c r="J170" s="204">
        <v>935</v>
      </c>
      <c r="K170" s="204">
        <v>-4370</v>
      </c>
      <c r="L170" s="204">
        <v>-4370</v>
      </c>
      <c r="M170" s="204">
        <v>0</v>
      </c>
      <c r="N170" s="204" t="s">
        <v>40</v>
      </c>
      <c r="O170" s="204" t="s">
        <v>41</v>
      </c>
      <c r="P170" s="202">
        <f t="shared" si="17"/>
        <v>0</v>
      </c>
      <c r="Q170" s="197" t="str">
        <f t="shared" si="12"/>
        <v>NA</v>
      </c>
      <c r="R170" s="202">
        <f t="shared" si="13"/>
        <v>378</v>
      </c>
      <c r="S170" s="202">
        <f t="shared" si="14"/>
        <v>12</v>
      </c>
      <c r="T170" s="197">
        <f t="shared" si="15"/>
        <v>390</v>
      </c>
      <c r="U170" s="197">
        <f t="shared" si="16"/>
        <v>4370</v>
      </c>
      <c r="V170" s="197">
        <f>MIN(IF(SUM(W170,,X170,Z170,AA170,AD170,AC170,AF170,AG170,AJ170,AI170,AL170,AM170,AO170,AP170,AR170,AS170,A170,AY170,AU170,AV170,AW170,AX170,BA170,BB170)=0,0,1)+IF(O170="Smoothing ramp",1,0)+IF(ISNUMBER(W170),1,0)+IF(ISNUMBER(X170),1,0)+IF(ISNUMBER(Z170),1,0)+IF(ISNUMBER(AA170),1,0)+IF(ISNUMBER(AD170),1,0)+IF(ISNUMBER(AC170),1,0)+IF(ISNUMBER(AF170),1,0)+IF(ISNUMBER(AG170),1,0)+IF(ISNUMBER(AI170),1,0)+IF(ISNUMBER(AJ170),1,0)+IF(ISNUMBER(AL170),1,0)+IF(ISNUMBER(AM170),1,0)+IF(ISNUMBER(AO170),1,0)+IF(ISNUMBER(AP170),1,0)+IF(ISNUMBER(#REF!),1,0)+IF(ISNUMBER(AR170),1,0)+IF(ISNUMBER(AS170),1,0)+IF(ISNUMBER(AY170),1,0)+IF(ISNUMBER(AU170),1,0)+IF(ISNUMBER(AV170),1,0)+IF(ISNUMBER(AW170),1,0)+IF(ISNUMBER(AX170),1,0)+IF(ISNUMBER(BA170),1,0)+IF(ISNUMBER(BB170),1,0),1)</f>
        <v>1</v>
      </c>
      <c r="W170" s="200">
        <v>215</v>
      </c>
      <c r="X170" s="197"/>
      <c r="Y170" s="197" t="s">
        <v>42</v>
      </c>
      <c r="Z170" s="200">
        <v>155</v>
      </c>
      <c r="AA170" s="197"/>
      <c r="AB170" s="197" t="s">
        <v>42</v>
      </c>
      <c r="AC170" s="197"/>
      <c r="AD170" s="197"/>
      <c r="AE170" s="197"/>
      <c r="AF170" s="197"/>
      <c r="AG170" s="197"/>
      <c r="AH170" s="197"/>
      <c r="AI170" s="200">
        <v>3200</v>
      </c>
      <c r="AJ170" s="197"/>
      <c r="AK170" s="197" t="s">
        <v>43</v>
      </c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</row>
    <row r="171" spans="1:55" customFormat="1" ht="14.1" customHeight="1">
      <c r="A171" s="170"/>
      <c r="B171" s="204">
        <v>20250407</v>
      </c>
      <c r="C171" s="204" t="s">
        <v>39</v>
      </c>
      <c r="D171" s="204">
        <v>1930</v>
      </c>
      <c r="E171" s="204"/>
      <c r="F171" s="204">
        <v>8394</v>
      </c>
      <c r="G171" s="204">
        <v>947</v>
      </c>
      <c r="H171" s="204"/>
      <c r="I171" s="204">
        <v>8046</v>
      </c>
      <c r="J171" s="204">
        <v>935</v>
      </c>
      <c r="K171" s="204">
        <v>-4370</v>
      </c>
      <c r="L171" s="204">
        <v>-4370</v>
      </c>
      <c r="M171" s="204">
        <v>0</v>
      </c>
      <c r="N171" s="204" t="s">
        <v>40</v>
      </c>
      <c r="O171" s="204" t="s">
        <v>41</v>
      </c>
      <c r="P171" s="202">
        <f t="shared" si="17"/>
        <v>0</v>
      </c>
      <c r="Q171" s="197" t="str">
        <f t="shared" si="12"/>
        <v>NA</v>
      </c>
      <c r="R171" s="202">
        <f t="shared" si="13"/>
        <v>348</v>
      </c>
      <c r="S171" s="202">
        <f t="shared" si="14"/>
        <v>12</v>
      </c>
      <c r="T171" s="197">
        <f t="shared" si="15"/>
        <v>360</v>
      </c>
      <c r="U171" s="197">
        <f t="shared" si="16"/>
        <v>4370</v>
      </c>
      <c r="V171" s="197">
        <f>MIN(IF(SUM(W171,,X171,Z171,AA171,AD171,AC171,AF171,AG171,AJ171,AI171,AL171,AM171,AO171,AP171,AR171,AS171,A171,AY171,AU171,AV171,AW171,AX171,BA171,BB171)=0,0,1)+IF(O171="Smoothing ramp",1,0)+IF(ISNUMBER(W171),1,0)+IF(ISNUMBER(X171),1,0)+IF(ISNUMBER(Z171),1,0)+IF(ISNUMBER(AA171),1,0)+IF(ISNUMBER(AD171),1,0)+IF(ISNUMBER(AC171),1,0)+IF(ISNUMBER(AF171),1,0)+IF(ISNUMBER(AG171),1,0)+IF(ISNUMBER(AI171),1,0)+IF(ISNUMBER(AJ171),1,0)+IF(ISNUMBER(AL171),1,0)+IF(ISNUMBER(AM171),1,0)+IF(ISNUMBER(AO171),1,0)+IF(ISNUMBER(AP171),1,0)+IF(ISNUMBER(#REF!),1,0)+IF(ISNUMBER(AR171),1,0)+IF(ISNUMBER(AS171),1,0)+IF(ISNUMBER(AY171),1,0)+IF(ISNUMBER(AU171),1,0)+IF(ISNUMBER(AV171),1,0)+IF(ISNUMBER(AW171),1,0)+IF(ISNUMBER(AX171),1,0)+IF(ISNUMBER(BA171),1,0)+IF(ISNUMBER(BB171),1,0),1)</f>
        <v>1</v>
      </c>
      <c r="W171" s="200">
        <v>402</v>
      </c>
      <c r="X171" s="197"/>
      <c r="Y171" s="197"/>
      <c r="Z171" s="200">
        <v>149</v>
      </c>
      <c r="AA171" s="197"/>
      <c r="AB171" s="197"/>
      <c r="AC171" s="197"/>
      <c r="AD171" s="197"/>
      <c r="AE171" s="197"/>
      <c r="AF171" s="197"/>
      <c r="AG171" s="197"/>
      <c r="AH171" s="197"/>
      <c r="AI171" s="200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</row>
    <row r="172" spans="1:55" customFormat="1" ht="14.1" customHeight="1">
      <c r="A172" s="170"/>
      <c r="B172" s="204">
        <v>20250407</v>
      </c>
      <c r="C172" s="204" t="s">
        <v>39</v>
      </c>
      <c r="D172" s="204">
        <v>2030</v>
      </c>
      <c r="E172" s="204"/>
      <c r="F172" s="204">
        <v>8394</v>
      </c>
      <c r="G172" s="204">
        <v>947</v>
      </c>
      <c r="H172" s="204"/>
      <c r="I172" s="204">
        <v>8046</v>
      </c>
      <c r="J172" s="204">
        <v>935</v>
      </c>
      <c r="K172" s="204">
        <v>-4370</v>
      </c>
      <c r="L172" s="204">
        <v>-4370</v>
      </c>
      <c r="M172" s="204">
        <v>0</v>
      </c>
      <c r="N172" s="204" t="s">
        <v>40</v>
      </c>
      <c r="O172" s="204" t="s">
        <v>41</v>
      </c>
      <c r="P172" s="202">
        <f t="shared" si="17"/>
        <v>0</v>
      </c>
      <c r="Q172" s="197" t="str">
        <f t="shared" si="12"/>
        <v>NA</v>
      </c>
      <c r="R172" s="202">
        <f t="shared" si="13"/>
        <v>348</v>
      </c>
      <c r="S172" s="202">
        <f t="shared" si="14"/>
        <v>12</v>
      </c>
      <c r="T172" s="197">
        <f t="shared" si="15"/>
        <v>360</v>
      </c>
      <c r="U172" s="197">
        <f t="shared" si="16"/>
        <v>4370</v>
      </c>
      <c r="V172" s="197">
        <f>MIN(IF(SUM(W172,,X172,Z172,AA172,AD172,AC172,AF172,AG172,AJ172,AI172,AL172,AM172,AO172,AP172,AR172,AS172,A172,AY172,AU172,AV172,AW172,AX172,BA172,BB172)=0,0,1)+IF(O172="Smoothing ramp",1,0)+IF(ISNUMBER(W172),1,0)+IF(ISNUMBER(X172),1,0)+IF(ISNUMBER(Z172),1,0)+IF(ISNUMBER(AA172),1,0)+IF(ISNUMBER(AD172),1,0)+IF(ISNUMBER(AC172),1,0)+IF(ISNUMBER(AF172),1,0)+IF(ISNUMBER(AG172),1,0)+IF(ISNUMBER(AI172),1,0)+IF(ISNUMBER(AJ172),1,0)+IF(ISNUMBER(AL172),1,0)+IF(ISNUMBER(AM172),1,0)+IF(ISNUMBER(AO172),1,0)+IF(ISNUMBER(AP172),1,0)+IF(ISNUMBER(#REF!),1,0)+IF(ISNUMBER(AR172),1,0)+IF(ISNUMBER(AS172),1,0)+IF(ISNUMBER(AY172),1,0)+IF(ISNUMBER(AU172),1,0)+IF(ISNUMBER(AV172),1,0)+IF(ISNUMBER(AW172),1,0)+IF(ISNUMBER(AX172),1,0)+IF(ISNUMBER(BA172),1,0)+IF(ISNUMBER(BB172),1,0),1)</f>
        <v>1</v>
      </c>
      <c r="W172" s="200">
        <v>402</v>
      </c>
      <c r="X172" s="197"/>
      <c r="Y172" s="197"/>
      <c r="Z172" s="200">
        <v>149</v>
      </c>
      <c r="AA172" s="197"/>
      <c r="AB172" s="197"/>
      <c r="AC172" s="197"/>
      <c r="AD172" s="197"/>
      <c r="AE172" s="197"/>
      <c r="AF172" s="197"/>
      <c r="AG172" s="197"/>
      <c r="AH172" s="197"/>
      <c r="AI172" s="200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</row>
    <row r="173" spans="1:55" customFormat="1" ht="14.1" customHeight="1">
      <c r="A173" s="170"/>
      <c r="B173" s="204">
        <v>20250407</v>
      </c>
      <c r="C173" s="204" t="s">
        <v>39</v>
      </c>
      <c r="D173" s="204">
        <v>2130</v>
      </c>
      <c r="E173" s="204"/>
      <c r="F173" s="204">
        <v>7752</v>
      </c>
      <c r="G173" s="204">
        <v>831</v>
      </c>
      <c r="H173" s="204"/>
      <c r="I173" s="204">
        <v>7752</v>
      </c>
      <c r="J173" s="204">
        <v>831</v>
      </c>
      <c r="K173" s="204">
        <v>-997</v>
      </c>
      <c r="L173" s="204">
        <v>-997</v>
      </c>
      <c r="M173" s="204">
        <v>0</v>
      </c>
      <c r="N173" s="204" t="s">
        <v>40</v>
      </c>
      <c r="O173" s="204" t="s">
        <v>41</v>
      </c>
      <c r="P173" s="202">
        <f t="shared" si="17"/>
        <v>0</v>
      </c>
      <c r="Q173" s="197" t="str">
        <f t="shared" si="12"/>
        <v>NA</v>
      </c>
      <c r="R173" s="202">
        <f t="shared" si="13"/>
        <v>0</v>
      </c>
      <c r="S173" s="202">
        <f t="shared" si="14"/>
        <v>0</v>
      </c>
      <c r="T173" s="197">
        <f t="shared" si="15"/>
        <v>0</v>
      </c>
      <c r="U173" s="197">
        <f t="shared" si="16"/>
        <v>997</v>
      </c>
      <c r="V173" s="197">
        <f>MIN(IF(SUM(W173,,X173,Z173,AA173,AD173,AC173,AF173,AG173,AJ173,AI173,AL173,AM173,AO173,AP173,AR173,AS173,A173,AY173,AU173,AV173,AW173,AX173,BA173,BB173)=0,0,1)+IF(O173="Smoothing ramp",1,0)+IF(ISNUMBER(W173),1,0)+IF(ISNUMBER(X173),1,0)+IF(ISNUMBER(Z173),1,0)+IF(ISNUMBER(AA173),1,0)+IF(ISNUMBER(AD173),1,0)+IF(ISNUMBER(AC173),1,0)+IF(ISNUMBER(AF173),1,0)+IF(ISNUMBER(AG173),1,0)+IF(ISNUMBER(AI173),1,0)+IF(ISNUMBER(AJ173),1,0)+IF(ISNUMBER(AL173),1,0)+IF(ISNUMBER(AM173),1,0)+IF(ISNUMBER(AO173),1,0)+IF(ISNUMBER(AP173),1,0)+IF(ISNUMBER(#REF!),1,0)+IF(ISNUMBER(AR173),1,0)+IF(ISNUMBER(AS173),1,0)+IF(ISNUMBER(AY173),1,0)+IF(ISNUMBER(AU173),1,0)+IF(ISNUMBER(AV173),1,0)+IF(ISNUMBER(AW173),1,0)+IF(ISNUMBER(AX173),1,0)+IF(ISNUMBER(BA173),1,0)+IF(ISNUMBER(BB173),1,0),1)</f>
        <v>1</v>
      </c>
      <c r="W173" s="200">
        <v>381</v>
      </c>
      <c r="X173" s="197"/>
      <c r="Y173" s="197"/>
      <c r="Z173" s="200">
        <v>164</v>
      </c>
      <c r="AA173" s="197"/>
      <c r="AB173" s="197"/>
      <c r="AC173" s="197"/>
      <c r="AD173" s="197"/>
      <c r="AE173" s="197"/>
      <c r="AF173" s="197"/>
      <c r="AG173" s="197"/>
      <c r="AH173" s="197"/>
      <c r="AI173" s="200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</row>
    <row r="174" spans="1:55" customFormat="1" ht="14.1" customHeight="1">
      <c r="A174" s="170"/>
      <c r="B174" s="204">
        <v>20250407</v>
      </c>
      <c r="C174" s="204" t="s">
        <v>39</v>
      </c>
      <c r="D174" s="204">
        <v>2230</v>
      </c>
      <c r="E174" s="204"/>
      <c r="F174" s="204">
        <v>7752</v>
      </c>
      <c r="G174" s="204">
        <v>831</v>
      </c>
      <c r="H174" s="204"/>
      <c r="I174" s="204">
        <v>7752</v>
      </c>
      <c r="J174" s="204">
        <v>831</v>
      </c>
      <c r="K174" s="204">
        <v>-997</v>
      </c>
      <c r="L174" s="204">
        <v>-997</v>
      </c>
      <c r="M174" s="204">
        <v>0</v>
      </c>
      <c r="N174" s="204" t="s">
        <v>40</v>
      </c>
      <c r="O174" s="204" t="s">
        <v>41</v>
      </c>
      <c r="P174" s="202">
        <f t="shared" si="17"/>
        <v>0</v>
      </c>
      <c r="Q174" s="197" t="str">
        <f t="shared" si="12"/>
        <v>NA</v>
      </c>
      <c r="R174" s="202">
        <f t="shared" si="13"/>
        <v>0</v>
      </c>
      <c r="S174" s="202">
        <f t="shared" si="14"/>
        <v>0</v>
      </c>
      <c r="T174" s="197">
        <f t="shared" si="15"/>
        <v>0</v>
      </c>
      <c r="U174" s="197">
        <f t="shared" si="16"/>
        <v>997</v>
      </c>
      <c r="V174" s="197">
        <f>MIN(IF(SUM(W174,,X174,Z174,AA174,AD174,AC174,AF174,AG174,AJ174,AI174,AL174,AM174,AO174,AP174,AR174,AS174,A174,AY174,AU174,AV174,AW174,AX174,BA174,BB174)=0,0,1)+IF(O174="Smoothing ramp",1,0)+IF(ISNUMBER(W174),1,0)+IF(ISNUMBER(X174),1,0)+IF(ISNUMBER(Z174),1,0)+IF(ISNUMBER(AA174),1,0)+IF(ISNUMBER(AD174),1,0)+IF(ISNUMBER(AC174),1,0)+IF(ISNUMBER(AF174),1,0)+IF(ISNUMBER(AG174),1,0)+IF(ISNUMBER(AI174),1,0)+IF(ISNUMBER(AJ174),1,0)+IF(ISNUMBER(AL174),1,0)+IF(ISNUMBER(AM174),1,0)+IF(ISNUMBER(AO174),1,0)+IF(ISNUMBER(AP174),1,0)+IF(ISNUMBER(#REF!),1,0)+IF(ISNUMBER(AR174),1,0)+IF(ISNUMBER(AS174),1,0)+IF(ISNUMBER(AY174),1,0)+IF(ISNUMBER(AU174),1,0)+IF(ISNUMBER(AV174),1,0)+IF(ISNUMBER(AW174),1,0)+IF(ISNUMBER(AX174),1,0)+IF(ISNUMBER(BA174),1,0)+IF(ISNUMBER(BB174),1,0),1)</f>
        <v>1</v>
      </c>
      <c r="W174" s="200">
        <v>435</v>
      </c>
      <c r="X174" s="197"/>
      <c r="Y174" s="197" t="s">
        <v>42</v>
      </c>
      <c r="Z174" s="200">
        <v>161</v>
      </c>
      <c r="AA174" s="197"/>
      <c r="AB174" s="197" t="s">
        <v>42</v>
      </c>
      <c r="AC174" s="197"/>
      <c r="AD174" s="197"/>
      <c r="AE174" s="197"/>
      <c r="AF174" s="197"/>
      <c r="AG174" s="197"/>
      <c r="AH174" s="197"/>
      <c r="AI174" s="200">
        <v>3200</v>
      </c>
      <c r="AJ174" s="197"/>
      <c r="AK174" s="197" t="s">
        <v>43</v>
      </c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</row>
    <row r="175" spans="1:55" customFormat="1" ht="14.1" customHeight="1">
      <c r="A175" s="170"/>
      <c r="B175" s="204">
        <v>20250407</v>
      </c>
      <c r="C175" s="204" t="s">
        <v>39</v>
      </c>
      <c r="D175" s="204">
        <v>2330</v>
      </c>
      <c r="E175" s="204"/>
      <c r="F175" s="204">
        <v>6997</v>
      </c>
      <c r="G175" s="204">
        <v>851</v>
      </c>
      <c r="H175" s="204"/>
      <c r="I175" s="204">
        <v>6997</v>
      </c>
      <c r="J175" s="204">
        <v>851</v>
      </c>
      <c r="K175" s="204">
        <v>-106</v>
      </c>
      <c r="L175" s="204">
        <v>-106</v>
      </c>
      <c r="M175" s="204">
        <v>0</v>
      </c>
      <c r="N175" s="204" t="s">
        <v>40</v>
      </c>
      <c r="O175" s="204" t="s">
        <v>41</v>
      </c>
      <c r="P175" s="202">
        <f t="shared" si="17"/>
        <v>0</v>
      </c>
      <c r="Q175" s="197" t="str">
        <f t="shared" si="12"/>
        <v>NA</v>
      </c>
      <c r="R175" s="202">
        <f t="shared" si="13"/>
        <v>0</v>
      </c>
      <c r="S175" s="202">
        <f t="shared" si="14"/>
        <v>0</v>
      </c>
      <c r="T175" s="197">
        <f t="shared" si="15"/>
        <v>0</v>
      </c>
      <c r="U175" s="197">
        <f t="shared" si="16"/>
        <v>106</v>
      </c>
      <c r="V175" s="197">
        <f>MIN(IF(SUM(W175,,X175,Z175,AA175,AD175,AC175,AF175,AG175,AJ175,AI175,AL175,AM175,AO175,AP175,AR175,AS175,A175,AY175,AU175,AV175,AW175,AX175,BA175,BB175)=0,0,1)+IF(O175="Smoothing ramp",1,0)+IF(ISNUMBER(W175),1,0)+IF(ISNUMBER(X175),1,0)+IF(ISNUMBER(Z175),1,0)+IF(ISNUMBER(AA175),1,0)+IF(ISNUMBER(AD175),1,0)+IF(ISNUMBER(AC175),1,0)+IF(ISNUMBER(AF175),1,0)+IF(ISNUMBER(AG175),1,0)+IF(ISNUMBER(AI175),1,0)+IF(ISNUMBER(AJ175),1,0)+IF(ISNUMBER(AL175),1,0)+IF(ISNUMBER(AM175),1,0)+IF(ISNUMBER(AO175),1,0)+IF(ISNUMBER(AP175),1,0)+IF(ISNUMBER(#REF!),1,0)+IF(ISNUMBER(AR175),1,0)+IF(ISNUMBER(AS175),1,0)+IF(ISNUMBER(AY175),1,0)+IF(ISNUMBER(AU175),1,0)+IF(ISNUMBER(AV175),1,0)+IF(ISNUMBER(AW175),1,0)+IF(ISNUMBER(AX175),1,0)+IF(ISNUMBER(BA175),1,0)+IF(ISNUMBER(BB175),1,0),1)</f>
        <v>1</v>
      </c>
      <c r="W175" s="200">
        <v>435</v>
      </c>
      <c r="X175" s="197"/>
      <c r="Y175" s="197" t="s">
        <v>42</v>
      </c>
      <c r="Z175" s="200">
        <v>161</v>
      </c>
      <c r="AA175" s="197"/>
      <c r="AB175" s="197" t="s">
        <v>42</v>
      </c>
      <c r="AC175" s="197"/>
      <c r="AD175" s="197"/>
      <c r="AE175" s="197"/>
      <c r="AF175" s="197"/>
      <c r="AG175" s="197"/>
      <c r="AH175" s="197"/>
      <c r="AI175" s="200">
        <v>3200</v>
      </c>
      <c r="AJ175" s="197"/>
      <c r="AK175" s="197" t="s">
        <v>43</v>
      </c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</row>
    <row r="176" spans="1:55" customFormat="1" ht="14.1" customHeight="1">
      <c r="A176" s="170"/>
      <c r="B176" s="204">
        <v>20250408</v>
      </c>
      <c r="C176" s="204" t="s">
        <v>39</v>
      </c>
      <c r="D176" s="204">
        <v>30</v>
      </c>
      <c r="E176" s="204"/>
      <c r="F176" s="204">
        <v>9039</v>
      </c>
      <c r="G176" s="204">
        <v>913</v>
      </c>
      <c r="H176" s="204"/>
      <c r="I176" s="204">
        <v>8392</v>
      </c>
      <c r="J176" s="204">
        <v>913</v>
      </c>
      <c r="K176" s="204">
        <v>-3169</v>
      </c>
      <c r="L176" s="204">
        <v>-3169</v>
      </c>
      <c r="M176" s="204">
        <v>0</v>
      </c>
      <c r="N176" s="204" t="s">
        <v>40</v>
      </c>
      <c r="O176" s="204" t="s">
        <v>41</v>
      </c>
      <c r="P176" s="202">
        <f t="shared" si="17"/>
        <v>0</v>
      </c>
      <c r="Q176" s="197" t="str">
        <f t="shared" si="12"/>
        <v>NA</v>
      </c>
      <c r="R176" s="202">
        <f t="shared" si="13"/>
        <v>647</v>
      </c>
      <c r="S176" s="202">
        <f t="shared" si="14"/>
        <v>0</v>
      </c>
      <c r="T176" s="197">
        <f t="shared" si="15"/>
        <v>647</v>
      </c>
      <c r="U176" s="197">
        <f t="shared" si="16"/>
        <v>3169</v>
      </c>
      <c r="V176" s="197">
        <f>MIN(IF(SUM(W176,,X176,Z176,AA176,AD176,AC176,AF176,AG176,AJ176,AI176,AL176,AM176,AO176,AP176,AR176,AS176,A176,AY176,AU176,AV176,AW176,AX176,BA176,BB176)=0,0,1)+IF(O176="Smoothing ramp",1,0)+IF(ISNUMBER(W176),1,0)+IF(ISNUMBER(X176),1,0)+IF(ISNUMBER(Z176),1,0)+IF(ISNUMBER(AA176),1,0)+IF(ISNUMBER(AD176),1,0)+IF(ISNUMBER(AC176),1,0)+IF(ISNUMBER(AF176),1,0)+IF(ISNUMBER(AG176),1,0)+IF(ISNUMBER(AI176),1,0)+IF(ISNUMBER(AJ176),1,0)+IF(ISNUMBER(AL176),1,0)+IF(ISNUMBER(AM176),1,0)+IF(ISNUMBER(AO176),1,0)+IF(ISNUMBER(AP176),1,0)+IF(ISNUMBER(#REF!),1,0)+IF(ISNUMBER(AR176),1,0)+IF(ISNUMBER(AS176),1,0)+IF(ISNUMBER(AY176),1,0)+IF(ISNUMBER(AU176),1,0)+IF(ISNUMBER(AV176),1,0)+IF(ISNUMBER(AW176),1,0)+IF(ISNUMBER(AX176),1,0)+IF(ISNUMBER(BA176),1,0)+IF(ISNUMBER(BB176),1,0),1)</f>
        <v>1</v>
      </c>
      <c r="W176" s="200">
        <v>435</v>
      </c>
      <c r="X176" s="197"/>
      <c r="Y176" s="197" t="s">
        <v>42</v>
      </c>
      <c r="Z176" s="200">
        <v>161</v>
      </c>
      <c r="AA176" s="197"/>
      <c r="AB176" s="197" t="s">
        <v>42</v>
      </c>
      <c r="AC176" s="197"/>
      <c r="AD176" s="197"/>
      <c r="AE176" s="197"/>
      <c r="AF176" s="197"/>
      <c r="AG176" s="197"/>
      <c r="AH176" s="197"/>
      <c r="AI176" s="200">
        <v>3200</v>
      </c>
      <c r="AJ176" s="197"/>
      <c r="AK176" s="197" t="s">
        <v>43</v>
      </c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</row>
    <row r="177" spans="1:55" customFormat="1" ht="14.1" customHeight="1">
      <c r="A177" s="170"/>
      <c r="B177" s="204">
        <v>20250408</v>
      </c>
      <c r="C177" s="204" t="s">
        <v>39</v>
      </c>
      <c r="D177" s="204">
        <v>130</v>
      </c>
      <c r="E177" s="204"/>
      <c r="F177" s="204">
        <v>9039</v>
      </c>
      <c r="G177" s="204">
        <v>913</v>
      </c>
      <c r="H177" s="204"/>
      <c r="I177" s="204">
        <v>8392</v>
      </c>
      <c r="J177" s="204">
        <v>913</v>
      </c>
      <c r="K177" s="204">
        <v>-3169</v>
      </c>
      <c r="L177" s="204">
        <v>-3169</v>
      </c>
      <c r="M177" s="204">
        <v>0</v>
      </c>
      <c r="N177" s="204" t="s">
        <v>40</v>
      </c>
      <c r="O177" s="204" t="s">
        <v>41</v>
      </c>
      <c r="P177" s="202">
        <f t="shared" si="17"/>
        <v>0</v>
      </c>
      <c r="Q177" s="197" t="str">
        <f t="shared" si="12"/>
        <v>NA</v>
      </c>
      <c r="R177" s="202">
        <f t="shared" si="13"/>
        <v>647</v>
      </c>
      <c r="S177" s="202">
        <f t="shared" si="14"/>
        <v>0</v>
      </c>
      <c r="T177" s="197">
        <f t="shared" si="15"/>
        <v>647</v>
      </c>
      <c r="U177" s="197">
        <f t="shared" si="16"/>
        <v>3169</v>
      </c>
      <c r="V177" s="197">
        <f>MIN(IF(SUM(W177,,X177,Z177,AA177,AD177,AC177,AF177,AG177,AJ177,AI177,AL177,AM177,AO177,AP177,AR177,AS177,A177,AY177,AU177,AV177,AW177,AX177,BA177,BB177)=0,0,1)+IF(O177="Smoothing ramp",1,0)+IF(ISNUMBER(W177),1,0)+IF(ISNUMBER(X177),1,0)+IF(ISNUMBER(Z177),1,0)+IF(ISNUMBER(AA177),1,0)+IF(ISNUMBER(AD177),1,0)+IF(ISNUMBER(AC177),1,0)+IF(ISNUMBER(AF177),1,0)+IF(ISNUMBER(AG177),1,0)+IF(ISNUMBER(AI177),1,0)+IF(ISNUMBER(AJ177),1,0)+IF(ISNUMBER(AL177),1,0)+IF(ISNUMBER(AM177),1,0)+IF(ISNUMBER(AO177),1,0)+IF(ISNUMBER(AP177),1,0)+IF(ISNUMBER(#REF!),1,0)+IF(ISNUMBER(AR177),1,0)+IF(ISNUMBER(AS177),1,0)+IF(ISNUMBER(AY177),1,0)+IF(ISNUMBER(AU177),1,0)+IF(ISNUMBER(AV177),1,0)+IF(ISNUMBER(AW177),1,0)+IF(ISNUMBER(AX177),1,0)+IF(ISNUMBER(BA177),1,0)+IF(ISNUMBER(BB177),1,0),1)</f>
        <v>1</v>
      </c>
      <c r="W177" s="200">
        <v>390</v>
      </c>
      <c r="X177" s="197"/>
      <c r="Y177" s="197"/>
      <c r="Z177" s="200">
        <v>170</v>
      </c>
      <c r="AA177" s="197"/>
      <c r="AB177" s="197"/>
      <c r="AC177" s="197"/>
      <c r="AD177" s="197"/>
      <c r="AE177" s="197"/>
      <c r="AF177" s="197"/>
      <c r="AG177" s="197"/>
      <c r="AH177" s="197"/>
      <c r="AI177" s="200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197"/>
      <c r="BB177" s="197"/>
      <c r="BC177" s="197"/>
    </row>
    <row r="178" spans="1:55" customFormat="1" ht="14.1" customHeight="1">
      <c r="A178" s="170"/>
      <c r="B178" s="204">
        <v>20250408</v>
      </c>
      <c r="C178" s="204" t="s">
        <v>39</v>
      </c>
      <c r="D178" s="204">
        <v>230</v>
      </c>
      <c r="E178" s="204"/>
      <c r="F178" s="204">
        <v>9039</v>
      </c>
      <c r="G178" s="204">
        <v>913</v>
      </c>
      <c r="H178" s="204"/>
      <c r="I178" s="204">
        <v>8392</v>
      </c>
      <c r="J178" s="204">
        <v>913</v>
      </c>
      <c r="K178" s="204">
        <v>-3169</v>
      </c>
      <c r="L178" s="204">
        <v>-3169</v>
      </c>
      <c r="M178" s="204">
        <v>0</v>
      </c>
      <c r="N178" s="204" t="s">
        <v>40</v>
      </c>
      <c r="O178" s="204" t="s">
        <v>41</v>
      </c>
      <c r="P178" s="202">
        <f t="shared" si="17"/>
        <v>0</v>
      </c>
      <c r="Q178" s="197" t="str">
        <f t="shared" si="12"/>
        <v>NA</v>
      </c>
      <c r="R178" s="202">
        <f t="shared" si="13"/>
        <v>647</v>
      </c>
      <c r="S178" s="202">
        <f t="shared" si="14"/>
        <v>0</v>
      </c>
      <c r="T178" s="197">
        <f t="shared" si="15"/>
        <v>647</v>
      </c>
      <c r="U178" s="197">
        <f t="shared" si="16"/>
        <v>3169</v>
      </c>
      <c r="V178" s="197">
        <f>MIN(IF(SUM(W178,,X178,Z178,AA178,AD178,AC178,AF178,AG178,AJ178,AI178,AL178,AM178,AO178,AP178,AR178,AS178,A178,AY178,AU178,AV178,AW178,AX178,BA178,BB178)=0,0,1)+IF(O178="Smoothing ramp",1,0)+IF(ISNUMBER(W178),1,0)+IF(ISNUMBER(X178),1,0)+IF(ISNUMBER(Z178),1,0)+IF(ISNUMBER(AA178),1,0)+IF(ISNUMBER(AD178),1,0)+IF(ISNUMBER(AC178),1,0)+IF(ISNUMBER(AF178),1,0)+IF(ISNUMBER(AG178),1,0)+IF(ISNUMBER(AI178),1,0)+IF(ISNUMBER(AJ178),1,0)+IF(ISNUMBER(AL178),1,0)+IF(ISNUMBER(AM178),1,0)+IF(ISNUMBER(AO178),1,0)+IF(ISNUMBER(AP178),1,0)+IF(ISNUMBER(#REF!),1,0)+IF(ISNUMBER(AR178),1,0)+IF(ISNUMBER(AS178),1,0)+IF(ISNUMBER(AY178),1,0)+IF(ISNUMBER(AU178),1,0)+IF(ISNUMBER(AV178),1,0)+IF(ISNUMBER(AW178),1,0)+IF(ISNUMBER(AX178),1,0)+IF(ISNUMBER(BA178),1,0)+IF(ISNUMBER(BB178),1,0),1)</f>
        <v>1</v>
      </c>
      <c r="W178" s="200">
        <v>390</v>
      </c>
      <c r="X178" s="197"/>
      <c r="Y178" s="197"/>
      <c r="Z178" s="200">
        <v>170</v>
      </c>
      <c r="AA178" s="197"/>
      <c r="AB178" s="197"/>
      <c r="AC178" s="197"/>
      <c r="AD178" s="197"/>
      <c r="AE178" s="197"/>
      <c r="AF178" s="197"/>
      <c r="AG178" s="197"/>
      <c r="AH178" s="197"/>
      <c r="AI178" s="200"/>
      <c r="AJ178" s="197"/>
      <c r="AK178" s="197"/>
      <c r="AL178" s="197"/>
      <c r="AM178" s="197"/>
      <c r="AN178" s="197"/>
      <c r="AO178" s="197"/>
      <c r="AP178" s="197"/>
      <c r="AQ178" s="197"/>
      <c r="AR178" s="197"/>
      <c r="AS178" s="197"/>
      <c r="AT178" s="197"/>
      <c r="AU178" s="197"/>
      <c r="AV178" s="197"/>
      <c r="AW178" s="197"/>
      <c r="AX178" s="197"/>
      <c r="AY178" s="197"/>
      <c r="AZ178" s="197"/>
      <c r="BA178" s="197"/>
      <c r="BB178" s="197"/>
      <c r="BC178" s="197"/>
    </row>
    <row r="179" spans="1:55" customFormat="1" ht="14.1" customHeight="1">
      <c r="A179" s="170"/>
      <c r="B179" s="204">
        <v>20250408</v>
      </c>
      <c r="C179" s="204" t="s">
        <v>39</v>
      </c>
      <c r="D179" s="204">
        <v>330</v>
      </c>
      <c r="E179" s="204"/>
      <c r="F179" s="204">
        <v>7163</v>
      </c>
      <c r="G179" s="204">
        <v>665</v>
      </c>
      <c r="H179" s="204"/>
      <c r="I179" s="204">
        <v>7162</v>
      </c>
      <c r="J179" s="204">
        <v>665</v>
      </c>
      <c r="K179" s="204">
        <v>2086</v>
      </c>
      <c r="L179" s="204">
        <v>222</v>
      </c>
      <c r="M179" s="204">
        <v>0</v>
      </c>
      <c r="N179" s="204" t="s">
        <v>44</v>
      </c>
      <c r="O179" s="204" t="s">
        <v>41</v>
      </c>
      <c r="P179" s="202">
        <f t="shared" si="17"/>
        <v>1864</v>
      </c>
      <c r="Q179" s="197" t="str">
        <f t="shared" si="12"/>
        <v>NA</v>
      </c>
      <c r="R179" s="202">
        <f t="shared" si="13"/>
        <v>1</v>
      </c>
      <c r="S179" s="202">
        <f t="shared" si="14"/>
        <v>0</v>
      </c>
      <c r="T179" s="197">
        <f t="shared" si="15"/>
        <v>1</v>
      </c>
      <c r="U179" s="197">
        <f t="shared" si="16"/>
        <v>-222</v>
      </c>
      <c r="V179" s="197">
        <f>MIN(IF(SUM(W179,,X179,Z179,AA179,AD179,AC179,AF179,AG179,AJ179,AI179,AL179,AM179,AO179,AP179,AR179,AS179,A179,AY179,AU179,AV179,AW179,AX179,BA179,BB179)=0,0,1)+IF(O179="Smoothing ramp",1,0)+IF(ISNUMBER(W179),1,0)+IF(ISNUMBER(X179),1,0)+IF(ISNUMBER(Z179),1,0)+IF(ISNUMBER(AA179),1,0)+IF(ISNUMBER(AD179),1,0)+IF(ISNUMBER(AC179),1,0)+IF(ISNUMBER(AF179),1,0)+IF(ISNUMBER(AG179),1,0)+IF(ISNUMBER(AI179),1,0)+IF(ISNUMBER(AJ179),1,0)+IF(ISNUMBER(AL179),1,0)+IF(ISNUMBER(AM179),1,0)+IF(ISNUMBER(AO179),1,0)+IF(ISNUMBER(AP179),1,0)+IF(ISNUMBER(#REF!),1,0)+IF(ISNUMBER(AR179),1,0)+IF(ISNUMBER(AS179),1,0)+IF(ISNUMBER(AY179),1,0)+IF(ISNUMBER(AU179),1,0)+IF(ISNUMBER(AV179),1,0)+IF(ISNUMBER(AW179),1,0)+IF(ISNUMBER(AX179),1,0)+IF(ISNUMBER(BA179),1,0)+IF(ISNUMBER(BB179),1,0),1)</f>
        <v>1</v>
      </c>
      <c r="W179" s="200">
        <v>390</v>
      </c>
      <c r="X179" s="197"/>
      <c r="Y179" s="197"/>
      <c r="Z179" s="200">
        <v>170</v>
      </c>
      <c r="AA179" s="197"/>
      <c r="AB179" s="197"/>
      <c r="AC179" s="197"/>
      <c r="AD179" s="197"/>
      <c r="AE179" s="197"/>
      <c r="AF179" s="197"/>
      <c r="AG179" s="197"/>
      <c r="AH179" s="197"/>
      <c r="AI179" s="200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</row>
    <row r="180" spans="1:55" customFormat="1" ht="14.1" customHeight="1">
      <c r="A180" s="170"/>
      <c r="B180" s="204">
        <v>20250408</v>
      </c>
      <c r="C180" s="204" t="s">
        <v>39</v>
      </c>
      <c r="D180" s="204">
        <v>430</v>
      </c>
      <c r="E180" s="204"/>
      <c r="F180" s="204">
        <v>7163</v>
      </c>
      <c r="G180" s="204">
        <v>665</v>
      </c>
      <c r="H180" s="204"/>
      <c r="I180" s="204">
        <v>7162</v>
      </c>
      <c r="J180" s="204">
        <v>665</v>
      </c>
      <c r="K180" s="204">
        <v>2086</v>
      </c>
      <c r="L180" s="204">
        <v>222</v>
      </c>
      <c r="M180" s="204">
        <v>0</v>
      </c>
      <c r="N180" s="204" t="s">
        <v>44</v>
      </c>
      <c r="O180" s="204" t="s">
        <v>41</v>
      </c>
      <c r="P180" s="202">
        <f t="shared" si="17"/>
        <v>1864</v>
      </c>
      <c r="Q180" s="197" t="str">
        <f t="shared" si="12"/>
        <v>NA</v>
      </c>
      <c r="R180" s="202">
        <f t="shared" si="13"/>
        <v>1</v>
      </c>
      <c r="S180" s="202">
        <f t="shared" si="14"/>
        <v>0</v>
      </c>
      <c r="T180" s="197">
        <f t="shared" si="15"/>
        <v>1</v>
      </c>
      <c r="U180" s="197">
        <f t="shared" si="16"/>
        <v>-222</v>
      </c>
      <c r="V180" s="197">
        <f>MIN(IF(SUM(W180,,X180,Z180,AA180,AD180,AC180,AF180,AG180,AJ180,AI180,AL180,AM180,AO180,AP180,AR180,AS180,A180,AY180,AU180,AV180,AW180,AX180,BA180,BB180)=0,0,1)+IF(O180="Smoothing ramp",1,0)+IF(ISNUMBER(W180),1,0)+IF(ISNUMBER(X180),1,0)+IF(ISNUMBER(Z180),1,0)+IF(ISNUMBER(AA180),1,0)+IF(ISNUMBER(AD180),1,0)+IF(ISNUMBER(AC180),1,0)+IF(ISNUMBER(AF180),1,0)+IF(ISNUMBER(AG180),1,0)+IF(ISNUMBER(AI180),1,0)+IF(ISNUMBER(AJ180),1,0)+IF(ISNUMBER(AL180),1,0)+IF(ISNUMBER(AM180),1,0)+IF(ISNUMBER(AO180),1,0)+IF(ISNUMBER(AP180),1,0)+IF(ISNUMBER(#REF!),1,0)+IF(ISNUMBER(AR180),1,0)+IF(ISNUMBER(AS180),1,0)+IF(ISNUMBER(AY180),1,0)+IF(ISNUMBER(AU180),1,0)+IF(ISNUMBER(AV180),1,0)+IF(ISNUMBER(AW180),1,0)+IF(ISNUMBER(AX180),1,0)+IF(ISNUMBER(BA180),1,0)+IF(ISNUMBER(BB180),1,0),1)</f>
        <v>1</v>
      </c>
      <c r="W180" s="200">
        <v>377</v>
      </c>
      <c r="X180" s="197"/>
      <c r="Y180" s="197"/>
      <c r="Z180" s="200">
        <v>170</v>
      </c>
      <c r="AA180" s="197"/>
      <c r="AB180" s="197"/>
      <c r="AC180" s="197"/>
      <c r="AD180" s="197"/>
      <c r="AE180" s="197"/>
      <c r="AF180" s="197"/>
      <c r="AG180" s="197"/>
      <c r="AH180" s="197"/>
      <c r="AI180" s="200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</row>
    <row r="181" spans="1:55" customFormat="1" ht="14.1" customHeight="1">
      <c r="A181" s="170"/>
      <c r="B181" s="204">
        <v>20250408</v>
      </c>
      <c r="C181" s="204" t="s">
        <v>39</v>
      </c>
      <c r="D181" s="204">
        <v>530</v>
      </c>
      <c r="E181" s="204"/>
      <c r="F181" s="204">
        <v>7163</v>
      </c>
      <c r="G181" s="204">
        <v>665</v>
      </c>
      <c r="H181" s="204"/>
      <c r="I181" s="204">
        <v>7162</v>
      </c>
      <c r="J181" s="204">
        <v>665</v>
      </c>
      <c r="K181" s="204">
        <v>2086</v>
      </c>
      <c r="L181" s="204">
        <v>222</v>
      </c>
      <c r="M181" s="204">
        <v>0</v>
      </c>
      <c r="N181" s="204" t="s">
        <v>44</v>
      </c>
      <c r="O181" s="204" t="s">
        <v>41</v>
      </c>
      <c r="P181" s="202">
        <f t="shared" si="17"/>
        <v>1864</v>
      </c>
      <c r="Q181" s="197" t="str">
        <f t="shared" si="12"/>
        <v>NA</v>
      </c>
      <c r="R181" s="202">
        <f t="shared" si="13"/>
        <v>1</v>
      </c>
      <c r="S181" s="202">
        <f t="shared" si="14"/>
        <v>0</v>
      </c>
      <c r="T181" s="197">
        <f t="shared" si="15"/>
        <v>1</v>
      </c>
      <c r="U181" s="197">
        <f t="shared" si="16"/>
        <v>-222</v>
      </c>
      <c r="V181" s="197">
        <f>MIN(IF(SUM(W181,,X181,Z181,AA181,AD181,AC181,AF181,AG181,AJ181,AI181,AL181,AM181,AO181,AP181,AR181,AS181,A181,AY181,AU181,AV181,AW181,AX181,BA181,BB181)=0,0,1)+IF(O181="Smoothing ramp",1,0)+IF(ISNUMBER(W181),1,0)+IF(ISNUMBER(X181),1,0)+IF(ISNUMBER(Z181),1,0)+IF(ISNUMBER(AA181),1,0)+IF(ISNUMBER(AD181),1,0)+IF(ISNUMBER(AC181),1,0)+IF(ISNUMBER(AF181),1,0)+IF(ISNUMBER(AG181),1,0)+IF(ISNUMBER(AI181),1,0)+IF(ISNUMBER(AJ181),1,0)+IF(ISNUMBER(AL181),1,0)+IF(ISNUMBER(AM181),1,0)+IF(ISNUMBER(AO181),1,0)+IF(ISNUMBER(AP181),1,0)+IF(ISNUMBER(#REF!),1,0)+IF(ISNUMBER(AR181),1,0)+IF(ISNUMBER(AS181),1,0)+IF(ISNUMBER(AY181),1,0)+IF(ISNUMBER(AU181),1,0)+IF(ISNUMBER(AV181),1,0)+IF(ISNUMBER(AW181),1,0)+IF(ISNUMBER(AX181),1,0)+IF(ISNUMBER(BA181),1,0)+IF(ISNUMBER(BB181),1,0),1)</f>
        <v>1</v>
      </c>
      <c r="W181" s="200">
        <v>187</v>
      </c>
      <c r="X181" s="197"/>
      <c r="Y181" s="197"/>
      <c r="Z181" s="200">
        <v>136</v>
      </c>
      <c r="AA181" s="197"/>
      <c r="AB181" s="197"/>
      <c r="AC181" s="197"/>
      <c r="AD181" s="197"/>
      <c r="AE181" s="197"/>
      <c r="AF181" s="197"/>
      <c r="AG181" s="197"/>
      <c r="AH181" s="197"/>
      <c r="AI181" s="200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7"/>
      <c r="BB181" s="197"/>
      <c r="BC181" s="197"/>
    </row>
    <row r="182" spans="1:55" customFormat="1" ht="14.1" customHeight="1">
      <c r="A182" s="170"/>
      <c r="B182" s="204">
        <v>20250408</v>
      </c>
      <c r="C182" s="204" t="s">
        <v>39</v>
      </c>
      <c r="D182" s="204">
        <v>630</v>
      </c>
      <c r="E182" s="204"/>
      <c r="F182" s="204">
        <v>6767</v>
      </c>
      <c r="G182" s="204">
        <v>647</v>
      </c>
      <c r="H182" s="204"/>
      <c r="I182" s="204">
        <v>6766</v>
      </c>
      <c r="J182" s="204">
        <v>647</v>
      </c>
      <c r="K182" s="204">
        <v>2112</v>
      </c>
      <c r="L182" s="204">
        <v>25</v>
      </c>
      <c r="M182" s="204">
        <v>0</v>
      </c>
      <c r="N182" s="204" t="s">
        <v>44</v>
      </c>
      <c r="O182" s="204" t="s">
        <v>41</v>
      </c>
      <c r="P182" s="202">
        <f t="shared" si="17"/>
        <v>2087</v>
      </c>
      <c r="Q182" s="197" t="str">
        <f t="shared" si="12"/>
        <v>NA</v>
      </c>
      <c r="R182" s="202">
        <f t="shared" si="13"/>
        <v>1</v>
      </c>
      <c r="S182" s="202">
        <f t="shared" si="14"/>
        <v>0</v>
      </c>
      <c r="T182" s="197">
        <f t="shared" si="15"/>
        <v>1</v>
      </c>
      <c r="U182" s="197">
        <f t="shared" si="16"/>
        <v>-25</v>
      </c>
      <c r="V182" s="197">
        <f>MIN(IF(SUM(W182,,X182,Z182,AA182,AD182,AC182,AF182,AG182,AJ182,AI182,AL182,AM182,AO182,AP182,AR182,AS182,A182,AY182,AU182,AV182,AW182,AX182,BA182,BB182)=0,0,1)+IF(O182="Smoothing ramp",1,0)+IF(ISNUMBER(W182),1,0)+IF(ISNUMBER(X182),1,0)+IF(ISNUMBER(Z182),1,0)+IF(ISNUMBER(AA182),1,0)+IF(ISNUMBER(AD182),1,0)+IF(ISNUMBER(AC182),1,0)+IF(ISNUMBER(AF182),1,0)+IF(ISNUMBER(AG182),1,0)+IF(ISNUMBER(AI182),1,0)+IF(ISNUMBER(AJ182),1,0)+IF(ISNUMBER(AL182),1,0)+IF(ISNUMBER(AM182),1,0)+IF(ISNUMBER(AO182),1,0)+IF(ISNUMBER(AP182),1,0)+IF(ISNUMBER(#REF!),1,0)+IF(ISNUMBER(AR182),1,0)+IF(ISNUMBER(AS182),1,0)+IF(ISNUMBER(AY182),1,0)+IF(ISNUMBER(AU182),1,0)+IF(ISNUMBER(AV182),1,0)+IF(ISNUMBER(AW182),1,0)+IF(ISNUMBER(AX182),1,0)+IF(ISNUMBER(BA182),1,0)+IF(ISNUMBER(BB182),1,0),1)</f>
        <v>1</v>
      </c>
      <c r="W182" s="200">
        <v>187</v>
      </c>
      <c r="X182" s="197"/>
      <c r="Y182" s="197"/>
      <c r="Z182" s="200">
        <v>136</v>
      </c>
      <c r="AA182" s="197"/>
      <c r="AB182" s="197"/>
      <c r="AC182" s="197"/>
      <c r="AD182" s="197"/>
      <c r="AE182" s="197"/>
      <c r="AF182" s="197"/>
      <c r="AG182" s="197"/>
      <c r="AH182" s="197"/>
      <c r="AI182" s="200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197"/>
      <c r="BB182" s="197"/>
      <c r="BC182" s="197"/>
    </row>
    <row r="183" spans="1:55" customFormat="1" ht="14.1" customHeight="1">
      <c r="A183" s="170"/>
      <c r="B183" s="204">
        <v>20250408</v>
      </c>
      <c r="C183" s="204" t="s">
        <v>39</v>
      </c>
      <c r="D183" s="204">
        <v>730</v>
      </c>
      <c r="E183" s="204"/>
      <c r="F183" s="204">
        <v>7175</v>
      </c>
      <c r="G183" s="204">
        <v>787</v>
      </c>
      <c r="H183" s="204"/>
      <c r="I183" s="204">
        <v>7175</v>
      </c>
      <c r="J183" s="204">
        <v>786</v>
      </c>
      <c r="K183" s="204">
        <v>-4319</v>
      </c>
      <c r="L183" s="204">
        <v>-4319</v>
      </c>
      <c r="M183" s="204">
        <v>0</v>
      </c>
      <c r="N183" s="204" t="s">
        <v>40</v>
      </c>
      <c r="O183" s="204" t="s">
        <v>41</v>
      </c>
      <c r="P183" s="202">
        <f t="shared" si="17"/>
        <v>0</v>
      </c>
      <c r="Q183" s="197" t="str">
        <f t="shared" si="12"/>
        <v>NA</v>
      </c>
      <c r="R183" s="202">
        <f t="shared" si="13"/>
        <v>0</v>
      </c>
      <c r="S183" s="202">
        <f t="shared" si="14"/>
        <v>1</v>
      </c>
      <c r="T183" s="197">
        <f t="shared" si="15"/>
        <v>1</v>
      </c>
      <c r="U183" s="197">
        <f t="shared" si="16"/>
        <v>4319</v>
      </c>
      <c r="V183" s="197">
        <f>MIN(IF(SUM(W183,,X183,Z183,AA183,AD183,AC183,AF183,AG183,AJ183,AI183,AL183,AM183,AO183,AP183,AR183,AS183,A183,AY183,AU183,AV183,AW183,AX183,BA183,BB183)=0,0,1)+IF(O183="Smoothing ramp",1,0)+IF(ISNUMBER(W183),1,0)+IF(ISNUMBER(X183),1,0)+IF(ISNUMBER(Z183),1,0)+IF(ISNUMBER(AA183),1,0)+IF(ISNUMBER(AD183),1,0)+IF(ISNUMBER(AC183),1,0)+IF(ISNUMBER(AF183),1,0)+IF(ISNUMBER(AG183),1,0)+IF(ISNUMBER(AI183),1,0)+IF(ISNUMBER(AJ183),1,0)+IF(ISNUMBER(AL183),1,0)+IF(ISNUMBER(AM183),1,0)+IF(ISNUMBER(AO183),1,0)+IF(ISNUMBER(AP183),1,0)+IF(ISNUMBER(#REF!),1,0)+IF(ISNUMBER(AR183),1,0)+IF(ISNUMBER(AS183),1,0)+IF(ISNUMBER(AY183),1,0)+IF(ISNUMBER(AU183),1,0)+IF(ISNUMBER(AV183),1,0)+IF(ISNUMBER(AW183),1,0)+IF(ISNUMBER(AX183),1,0)+IF(ISNUMBER(BA183),1,0)+IF(ISNUMBER(BB183),1,0),1)</f>
        <v>1</v>
      </c>
      <c r="W183" s="200">
        <v>450</v>
      </c>
      <c r="X183" s="197"/>
      <c r="Y183" s="197"/>
      <c r="Z183" s="200">
        <v>155</v>
      </c>
      <c r="AA183" s="197"/>
      <c r="AB183" s="197"/>
      <c r="AC183" s="197"/>
      <c r="AD183" s="197"/>
      <c r="AE183" s="197"/>
      <c r="AF183" s="197"/>
      <c r="AG183" s="197"/>
      <c r="AH183" s="197"/>
      <c r="AI183" s="200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</row>
    <row r="184" spans="1:55" customFormat="1" ht="14.1" customHeight="1">
      <c r="A184" s="170"/>
      <c r="B184" s="204">
        <v>20250408</v>
      </c>
      <c r="C184" s="204" t="s">
        <v>39</v>
      </c>
      <c r="D184" s="204">
        <v>830</v>
      </c>
      <c r="E184" s="204"/>
      <c r="F184" s="204">
        <v>7175</v>
      </c>
      <c r="G184" s="204">
        <v>787</v>
      </c>
      <c r="H184" s="204"/>
      <c r="I184" s="204">
        <v>7175</v>
      </c>
      <c r="J184" s="204">
        <v>786</v>
      </c>
      <c r="K184" s="204">
        <v>-4319</v>
      </c>
      <c r="L184" s="204">
        <v>-4319</v>
      </c>
      <c r="M184" s="204">
        <v>0</v>
      </c>
      <c r="N184" s="204" t="s">
        <v>40</v>
      </c>
      <c r="O184" s="204" t="s">
        <v>41</v>
      </c>
      <c r="P184" s="202">
        <f t="shared" si="17"/>
        <v>0</v>
      </c>
      <c r="Q184" s="197" t="str">
        <f t="shared" si="12"/>
        <v>NA</v>
      </c>
      <c r="R184" s="202">
        <f t="shared" si="13"/>
        <v>0</v>
      </c>
      <c r="S184" s="202">
        <f t="shared" si="14"/>
        <v>1</v>
      </c>
      <c r="T184" s="197">
        <f t="shared" si="15"/>
        <v>1</v>
      </c>
      <c r="U184" s="197">
        <f t="shared" si="16"/>
        <v>4319</v>
      </c>
      <c r="V184" s="197">
        <f>MIN(IF(SUM(W184,,X184,Z184,AA184,AD184,AC184,AF184,AG184,AJ184,AI184,AL184,AM184,AO184,AP184,AR184,AS184,A184,AY184,AU184,AV184,AW184,AX184,BA184,BB184)=0,0,1)+IF(O184="Smoothing ramp",1,0)+IF(ISNUMBER(W184),1,0)+IF(ISNUMBER(X184),1,0)+IF(ISNUMBER(Z184),1,0)+IF(ISNUMBER(AA184),1,0)+IF(ISNUMBER(AD184),1,0)+IF(ISNUMBER(AC184),1,0)+IF(ISNUMBER(AF184),1,0)+IF(ISNUMBER(AG184),1,0)+IF(ISNUMBER(AI184),1,0)+IF(ISNUMBER(AJ184),1,0)+IF(ISNUMBER(AL184),1,0)+IF(ISNUMBER(AM184),1,0)+IF(ISNUMBER(AO184),1,0)+IF(ISNUMBER(AP184),1,0)+IF(ISNUMBER(#REF!),1,0)+IF(ISNUMBER(AR184),1,0)+IF(ISNUMBER(AS184),1,0)+IF(ISNUMBER(AY184),1,0)+IF(ISNUMBER(AU184),1,0)+IF(ISNUMBER(AV184),1,0)+IF(ISNUMBER(AW184),1,0)+IF(ISNUMBER(AX184),1,0)+IF(ISNUMBER(BA184),1,0)+IF(ISNUMBER(BB184),1,0),1)</f>
        <v>1</v>
      </c>
      <c r="W184" s="200">
        <v>450</v>
      </c>
      <c r="X184" s="197"/>
      <c r="Y184" s="197"/>
      <c r="Z184" s="200">
        <v>155</v>
      </c>
      <c r="AA184" s="197"/>
      <c r="AB184" s="197"/>
      <c r="AC184" s="197"/>
      <c r="AD184" s="197"/>
      <c r="AE184" s="197"/>
      <c r="AF184" s="197"/>
      <c r="AG184" s="197"/>
      <c r="AH184" s="197"/>
      <c r="AI184" s="200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</row>
    <row r="185" spans="1:55" customFormat="1" ht="14.1" customHeight="1">
      <c r="A185" s="170"/>
      <c r="B185" s="204">
        <v>20250408</v>
      </c>
      <c r="C185" s="204" t="s">
        <v>39</v>
      </c>
      <c r="D185" s="204">
        <v>930</v>
      </c>
      <c r="E185" s="204">
        <v>9210</v>
      </c>
      <c r="F185" s="204"/>
      <c r="G185" s="204"/>
      <c r="H185" s="204">
        <v>9210</v>
      </c>
      <c r="I185" s="204"/>
      <c r="J185" s="204"/>
      <c r="K185" s="204">
        <v>0</v>
      </c>
      <c r="L185" s="204">
        <v>0</v>
      </c>
      <c r="M185" s="204">
        <v>0</v>
      </c>
      <c r="N185" s="204" t="s">
        <v>53</v>
      </c>
      <c r="O185" s="204" t="s">
        <v>41</v>
      </c>
      <c r="P185" s="202">
        <f t="shared" si="17"/>
        <v>0</v>
      </c>
      <c r="Q185" s="197">
        <f t="shared" si="12"/>
        <v>0</v>
      </c>
      <c r="R185" s="202" t="str">
        <f t="shared" si="13"/>
        <v>NA</v>
      </c>
      <c r="S185" s="202" t="str">
        <f t="shared" si="14"/>
        <v>NA</v>
      </c>
      <c r="T185" s="197" t="str">
        <f t="shared" si="15"/>
        <v>NA</v>
      </c>
      <c r="U185" s="197">
        <f t="shared" si="16"/>
        <v>0</v>
      </c>
      <c r="V185" s="197">
        <f>MIN(IF(SUM(W185,,X185,Z185,AA185,AD185,AC185,AF185,AG185,AJ185,AI185,AL185,AM185,AO185,AP185,AR185,AS185,A185,AY185,AU185,AV185,AW185,AX185,BA185,BB185)=0,0,1)+IF(O185="Smoothing ramp",1,0)+IF(ISNUMBER(W185),1,0)+IF(ISNUMBER(X185),1,0)+IF(ISNUMBER(Z185),1,0)+IF(ISNUMBER(AA185),1,0)+IF(ISNUMBER(AD185),1,0)+IF(ISNUMBER(AC185),1,0)+IF(ISNUMBER(AF185),1,0)+IF(ISNUMBER(AG185),1,0)+IF(ISNUMBER(AI185),1,0)+IF(ISNUMBER(AJ185),1,0)+IF(ISNUMBER(AL185),1,0)+IF(ISNUMBER(AM185),1,0)+IF(ISNUMBER(AO185),1,0)+IF(ISNUMBER(AP185),1,0)+IF(ISNUMBER(#REF!),1,0)+IF(ISNUMBER(AR185),1,0)+IF(ISNUMBER(AS185),1,0)+IF(ISNUMBER(AY185),1,0)+IF(ISNUMBER(AU185),1,0)+IF(ISNUMBER(AV185),1,0)+IF(ISNUMBER(AW185),1,0)+IF(ISNUMBER(AX185),1,0)+IF(ISNUMBER(BA185),1,0)+IF(ISNUMBER(BB185),1,0),1)</f>
        <v>1</v>
      </c>
      <c r="W185" s="200">
        <v>428</v>
      </c>
      <c r="X185" s="197"/>
      <c r="Y185" s="197"/>
      <c r="Z185" s="200">
        <v>155</v>
      </c>
      <c r="AA185" s="197"/>
      <c r="AB185" s="197"/>
      <c r="AC185" s="197"/>
      <c r="AD185" s="197"/>
      <c r="AE185" s="197"/>
      <c r="AF185" s="197"/>
      <c r="AG185" s="197"/>
      <c r="AH185" s="197"/>
      <c r="AI185" s="200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7"/>
      <c r="AW185" s="197"/>
      <c r="AX185" s="197"/>
      <c r="AY185" s="197"/>
      <c r="AZ185" s="197"/>
      <c r="BA185" s="197"/>
      <c r="BB185" s="197"/>
      <c r="BC185" s="197"/>
    </row>
    <row r="186" spans="1:55" customFormat="1" ht="14.1" customHeight="1">
      <c r="A186" s="170"/>
      <c r="B186" s="204">
        <v>20250408</v>
      </c>
      <c r="C186" s="204" t="s">
        <v>39</v>
      </c>
      <c r="D186" s="204">
        <v>1030</v>
      </c>
      <c r="E186" s="204">
        <v>9210</v>
      </c>
      <c r="F186" s="204"/>
      <c r="G186" s="204"/>
      <c r="H186" s="204">
        <v>9210</v>
      </c>
      <c r="I186" s="204"/>
      <c r="J186" s="204"/>
      <c r="K186" s="204">
        <v>0</v>
      </c>
      <c r="L186" s="204">
        <v>0</v>
      </c>
      <c r="M186" s="204">
        <v>0</v>
      </c>
      <c r="N186" s="204" t="s">
        <v>53</v>
      </c>
      <c r="O186" s="204" t="s">
        <v>41</v>
      </c>
      <c r="P186" s="202">
        <f t="shared" si="17"/>
        <v>0</v>
      </c>
      <c r="Q186" s="197">
        <f t="shared" si="12"/>
        <v>0</v>
      </c>
      <c r="R186" s="202" t="str">
        <f t="shared" si="13"/>
        <v>NA</v>
      </c>
      <c r="S186" s="202" t="str">
        <f t="shared" si="14"/>
        <v>NA</v>
      </c>
      <c r="T186" s="197" t="str">
        <f t="shared" si="15"/>
        <v>NA</v>
      </c>
      <c r="U186" s="197">
        <f t="shared" si="16"/>
        <v>0</v>
      </c>
      <c r="V186" s="197">
        <f>MIN(IF(SUM(W186,,X186,Z186,AA186,AD186,AC186,AF186,AG186,AJ186,AI186,AL186,AM186,AO186,AP186,AR186,AS186,A186,AY186,AU186,AV186,AW186,AX186,BA186,BB186)=0,0,1)+IF(O186="Smoothing ramp",1,0)+IF(ISNUMBER(W186),1,0)+IF(ISNUMBER(X186),1,0)+IF(ISNUMBER(Z186),1,0)+IF(ISNUMBER(AA186),1,0)+IF(ISNUMBER(AD186),1,0)+IF(ISNUMBER(AC186),1,0)+IF(ISNUMBER(AF186),1,0)+IF(ISNUMBER(AG186),1,0)+IF(ISNUMBER(AI186),1,0)+IF(ISNUMBER(AJ186),1,0)+IF(ISNUMBER(AL186),1,0)+IF(ISNUMBER(AM186),1,0)+IF(ISNUMBER(AO186),1,0)+IF(ISNUMBER(AP186),1,0)+IF(ISNUMBER(#REF!),1,0)+IF(ISNUMBER(AR186),1,0)+IF(ISNUMBER(AS186),1,0)+IF(ISNUMBER(AY186),1,0)+IF(ISNUMBER(AU186),1,0)+IF(ISNUMBER(AV186),1,0)+IF(ISNUMBER(AW186),1,0)+IF(ISNUMBER(AX186),1,0)+IF(ISNUMBER(BA186),1,0)+IF(ISNUMBER(BB186),1,0),1)</f>
        <v>1</v>
      </c>
      <c r="W186" s="200">
        <v>351</v>
      </c>
      <c r="X186" s="197"/>
      <c r="Y186" s="197"/>
      <c r="Z186" s="200">
        <v>155</v>
      </c>
      <c r="AA186" s="197"/>
      <c r="AB186" s="197"/>
      <c r="AC186" s="197"/>
      <c r="AD186" s="197"/>
      <c r="AE186" s="197"/>
      <c r="AF186" s="197"/>
      <c r="AG186" s="197"/>
      <c r="AH186" s="197"/>
      <c r="AI186" s="200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</row>
    <row r="187" spans="1:55" customFormat="1" ht="14.1" customHeight="1">
      <c r="A187" s="170"/>
      <c r="B187" s="204">
        <v>20250408</v>
      </c>
      <c r="C187" s="204" t="s">
        <v>39</v>
      </c>
      <c r="D187" s="204">
        <v>1130</v>
      </c>
      <c r="E187" s="204">
        <v>9210</v>
      </c>
      <c r="F187" s="204"/>
      <c r="G187" s="204"/>
      <c r="H187" s="204">
        <v>8796</v>
      </c>
      <c r="I187" s="204"/>
      <c r="J187" s="204"/>
      <c r="K187" s="204">
        <v>0</v>
      </c>
      <c r="L187" s="204">
        <v>0</v>
      </c>
      <c r="M187" s="204">
        <v>0</v>
      </c>
      <c r="N187" s="204" t="s">
        <v>53</v>
      </c>
      <c r="O187" s="204" t="s">
        <v>41</v>
      </c>
      <c r="P187" s="202">
        <f t="shared" si="17"/>
        <v>0</v>
      </c>
      <c r="Q187" s="197">
        <f t="shared" si="12"/>
        <v>414</v>
      </c>
      <c r="R187" s="202" t="str">
        <f t="shared" si="13"/>
        <v>NA</v>
      </c>
      <c r="S187" s="202" t="str">
        <f t="shared" si="14"/>
        <v>NA</v>
      </c>
      <c r="T187" s="197" t="str">
        <f t="shared" si="15"/>
        <v>NA</v>
      </c>
      <c r="U187" s="197">
        <f t="shared" si="16"/>
        <v>0</v>
      </c>
      <c r="V187" s="197">
        <f>MIN(IF(SUM(W187,,X187,Z187,AA187,AD187,AC187,AF187,AG187,AJ187,AI187,AL187,AM187,AO187,AP187,AR187,AS187,A187,AY187,AU187,AV187,AW187,AX187,BA187,BB187)=0,0,1)+IF(O187="Smoothing ramp",1,0)+IF(ISNUMBER(W187),1,0)+IF(ISNUMBER(X187),1,0)+IF(ISNUMBER(Z187),1,0)+IF(ISNUMBER(AA187),1,0)+IF(ISNUMBER(AD187),1,0)+IF(ISNUMBER(AC187),1,0)+IF(ISNUMBER(AF187),1,0)+IF(ISNUMBER(AG187),1,0)+IF(ISNUMBER(AI187),1,0)+IF(ISNUMBER(AJ187),1,0)+IF(ISNUMBER(AL187),1,0)+IF(ISNUMBER(AM187),1,0)+IF(ISNUMBER(AO187),1,0)+IF(ISNUMBER(AP187),1,0)+IF(ISNUMBER(#REF!),1,0)+IF(ISNUMBER(AR187),1,0)+IF(ISNUMBER(AS187),1,0)+IF(ISNUMBER(AY187),1,0)+IF(ISNUMBER(AU187),1,0)+IF(ISNUMBER(AV187),1,0)+IF(ISNUMBER(AW187),1,0)+IF(ISNUMBER(AX187),1,0)+IF(ISNUMBER(BA187),1,0)+IF(ISNUMBER(BB187),1,0),1)</f>
        <v>1</v>
      </c>
      <c r="W187" s="200">
        <v>351</v>
      </c>
      <c r="X187" s="197"/>
      <c r="Y187" s="197"/>
      <c r="Z187" s="200">
        <v>155</v>
      </c>
      <c r="AA187" s="197"/>
      <c r="AB187" s="197"/>
      <c r="AC187" s="197"/>
      <c r="AD187" s="197"/>
      <c r="AE187" s="197"/>
      <c r="AF187" s="197"/>
      <c r="AG187" s="197"/>
      <c r="AH187" s="197"/>
      <c r="AI187" s="200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</row>
    <row r="188" spans="1:55" customFormat="1" ht="14.1" customHeight="1">
      <c r="A188" s="170"/>
      <c r="B188" s="204">
        <v>20250408</v>
      </c>
      <c r="C188" s="204" t="s">
        <v>39</v>
      </c>
      <c r="D188" s="204">
        <v>1230</v>
      </c>
      <c r="E188" s="204">
        <v>7296</v>
      </c>
      <c r="F188" s="204"/>
      <c r="G188" s="204"/>
      <c r="H188" s="204">
        <v>7296</v>
      </c>
      <c r="I188" s="204"/>
      <c r="J188" s="204"/>
      <c r="K188" s="204">
        <v>8747</v>
      </c>
      <c r="L188" s="204">
        <v>256</v>
      </c>
      <c r="M188" s="204">
        <v>8491</v>
      </c>
      <c r="N188" s="204" t="s">
        <v>44</v>
      </c>
      <c r="O188" s="204" t="s">
        <v>41</v>
      </c>
      <c r="P188" s="202">
        <f t="shared" si="17"/>
        <v>8491</v>
      </c>
      <c r="Q188" s="197">
        <f t="shared" si="12"/>
        <v>0</v>
      </c>
      <c r="R188" s="202" t="str">
        <f t="shared" si="13"/>
        <v>NA</v>
      </c>
      <c r="S188" s="202" t="str">
        <f t="shared" si="14"/>
        <v>NA</v>
      </c>
      <c r="T188" s="197" t="str">
        <f t="shared" si="15"/>
        <v>NA</v>
      </c>
      <c r="U188" s="197">
        <f t="shared" si="16"/>
        <v>16726</v>
      </c>
      <c r="V188" s="197">
        <f>MIN(IF(SUM(W188,,X188,Z188,AA188,AD188,AC188,AF188,AG188,AJ188,AI188,AL188,AM188,AO188,AP188,AR188,AS188,A188,AY188,AU188,AV188,AW188,AX188,BA188,BB188)=0,0,1)+IF(O188="Smoothing ramp",1,0)+IF(ISNUMBER(W188),1,0)+IF(ISNUMBER(X188),1,0)+IF(ISNUMBER(Z188),1,0)+IF(ISNUMBER(AA188),1,0)+IF(ISNUMBER(AD188),1,0)+IF(ISNUMBER(AC188),1,0)+IF(ISNUMBER(AF188),1,0)+IF(ISNUMBER(AG188),1,0)+IF(ISNUMBER(AI188),1,0)+IF(ISNUMBER(AJ188),1,0)+IF(ISNUMBER(AL188),1,0)+IF(ISNUMBER(AM188),1,0)+IF(ISNUMBER(AO188),1,0)+IF(ISNUMBER(AP188),1,0)+IF(ISNUMBER(#REF!),1,0)+IF(ISNUMBER(AR188),1,0)+IF(ISNUMBER(AS188),1,0)+IF(ISNUMBER(AY188),1,0)+IF(ISNUMBER(AU188),1,0)+IF(ISNUMBER(AV188),1,0)+IF(ISNUMBER(AW188),1,0)+IF(ISNUMBER(AX188),1,0)+IF(ISNUMBER(BA188),1,0)+IF(ISNUMBER(BB188),1,0),1)</f>
        <v>1</v>
      </c>
      <c r="W188" s="200">
        <v>351</v>
      </c>
      <c r="X188" s="197"/>
      <c r="Y188" s="197"/>
      <c r="Z188" s="200">
        <v>155</v>
      </c>
      <c r="AA188" s="197"/>
      <c r="AB188" s="197"/>
      <c r="AC188" s="197"/>
      <c r="AD188" s="197"/>
      <c r="AE188" s="197"/>
      <c r="AF188" s="197"/>
      <c r="AG188" s="197"/>
      <c r="AH188" s="197"/>
      <c r="AI188" s="200"/>
      <c r="AJ188" s="197"/>
      <c r="AK188" s="197"/>
      <c r="AL188" s="197"/>
      <c r="AM188" s="197"/>
      <c r="AN188" s="197"/>
      <c r="AO188" s="197"/>
      <c r="AP188" s="197"/>
      <c r="AQ188" s="197"/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197"/>
      <c r="BB188" s="197"/>
      <c r="BC188" s="197"/>
    </row>
    <row r="189" spans="1:55" customFormat="1" ht="14.1" customHeight="1">
      <c r="A189" s="170"/>
      <c r="B189" s="204">
        <v>20250408</v>
      </c>
      <c r="C189" s="204" t="s">
        <v>39</v>
      </c>
      <c r="D189" s="204">
        <v>1330</v>
      </c>
      <c r="E189" s="204">
        <v>7296</v>
      </c>
      <c r="F189" s="204"/>
      <c r="G189" s="204"/>
      <c r="H189" s="204">
        <v>7296</v>
      </c>
      <c r="I189" s="204"/>
      <c r="J189" s="204"/>
      <c r="K189" s="204">
        <v>8747</v>
      </c>
      <c r="L189" s="204">
        <v>256</v>
      </c>
      <c r="M189" s="204">
        <v>8491</v>
      </c>
      <c r="N189" s="204" t="s">
        <v>44</v>
      </c>
      <c r="O189" s="204" t="s">
        <v>41</v>
      </c>
      <c r="P189" s="202">
        <f t="shared" si="17"/>
        <v>8491</v>
      </c>
      <c r="Q189" s="197">
        <f t="shared" si="12"/>
        <v>0</v>
      </c>
      <c r="R189" s="202" t="str">
        <f t="shared" si="13"/>
        <v>NA</v>
      </c>
      <c r="S189" s="202" t="str">
        <f t="shared" si="14"/>
        <v>NA</v>
      </c>
      <c r="T189" s="197" t="str">
        <f t="shared" si="15"/>
        <v>NA</v>
      </c>
      <c r="U189" s="197">
        <f t="shared" si="16"/>
        <v>16726</v>
      </c>
      <c r="V189" s="197">
        <f>MIN(IF(SUM(W189,,X189,Z189,AA189,AD189,AC189,AF189,AG189,AJ189,AI189,AL189,AM189,AO189,AP189,AR189,AS189,A189,AY189,AU189,AV189,AW189,AX189,BA189,BB189)=0,0,1)+IF(O189="Smoothing ramp",1,0)+IF(ISNUMBER(W189),1,0)+IF(ISNUMBER(X189),1,0)+IF(ISNUMBER(Z189),1,0)+IF(ISNUMBER(AA189),1,0)+IF(ISNUMBER(AD189),1,0)+IF(ISNUMBER(AC189),1,0)+IF(ISNUMBER(AF189),1,0)+IF(ISNUMBER(AG189),1,0)+IF(ISNUMBER(AI189),1,0)+IF(ISNUMBER(AJ189),1,0)+IF(ISNUMBER(AL189),1,0)+IF(ISNUMBER(AM189),1,0)+IF(ISNUMBER(AO189),1,0)+IF(ISNUMBER(AP189),1,0)+IF(ISNUMBER(#REF!),1,0)+IF(ISNUMBER(AR189),1,0)+IF(ISNUMBER(AS189),1,0)+IF(ISNUMBER(AY189),1,0)+IF(ISNUMBER(AU189),1,0)+IF(ISNUMBER(AV189),1,0)+IF(ISNUMBER(AW189),1,0)+IF(ISNUMBER(AX189),1,0)+IF(ISNUMBER(BA189),1,0)+IF(ISNUMBER(BB189),1,0),1)</f>
        <v>1</v>
      </c>
      <c r="W189" s="200">
        <v>428</v>
      </c>
      <c r="X189" s="197"/>
      <c r="Y189" s="197"/>
      <c r="Z189" s="200">
        <v>155</v>
      </c>
      <c r="AA189" s="197"/>
      <c r="AB189" s="197"/>
      <c r="AC189" s="197"/>
      <c r="AD189" s="197"/>
      <c r="AE189" s="197"/>
      <c r="AF189" s="197"/>
      <c r="AG189" s="197"/>
      <c r="AH189" s="197"/>
      <c r="AI189" s="200"/>
      <c r="AJ189" s="197"/>
      <c r="AK189" s="197"/>
      <c r="AL189" s="197"/>
      <c r="AM189" s="197"/>
      <c r="AN189" s="197"/>
      <c r="AO189" s="197"/>
      <c r="AP189" s="197"/>
      <c r="AQ189" s="197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197"/>
      <c r="BB189" s="197"/>
      <c r="BC189" s="197"/>
    </row>
    <row r="190" spans="1:55" customFormat="1" ht="14.1" customHeight="1">
      <c r="A190" s="170"/>
      <c r="B190" s="204">
        <v>20250408</v>
      </c>
      <c r="C190" s="204" t="s">
        <v>39</v>
      </c>
      <c r="D190" s="204">
        <v>1430</v>
      </c>
      <c r="E190" s="204">
        <v>7295</v>
      </c>
      <c r="F190" s="204"/>
      <c r="G190" s="204"/>
      <c r="H190" s="204">
        <v>7295</v>
      </c>
      <c r="I190" s="204"/>
      <c r="J190" s="204"/>
      <c r="K190" s="204">
        <v>8747</v>
      </c>
      <c r="L190" s="204">
        <v>255</v>
      </c>
      <c r="M190" s="204">
        <v>8492</v>
      </c>
      <c r="N190" s="204" t="s">
        <v>44</v>
      </c>
      <c r="O190" s="204" t="s">
        <v>41</v>
      </c>
      <c r="P190" s="202">
        <f t="shared" si="17"/>
        <v>8492</v>
      </c>
      <c r="Q190" s="197">
        <f t="shared" si="12"/>
        <v>0</v>
      </c>
      <c r="R190" s="202" t="str">
        <f t="shared" si="13"/>
        <v>NA</v>
      </c>
      <c r="S190" s="202" t="str">
        <f t="shared" si="14"/>
        <v>NA</v>
      </c>
      <c r="T190" s="197" t="str">
        <f t="shared" si="15"/>
        <v>NA</v>
      </c>
      <c r="U190" s="197">
        <f t="shared" si="16"/>
        <v>16729</v>
      </c>
      <c r="V190" s="197">
        <f>MIN(IF(SUM(W190,,X190,Z190,AA190,AD190,AC190,AF190,AG190,AJ190,AI190,AL190,AM190,AO190,AP190,AR190,AS190,A190,AY190,AU190,AV190,AW190,AX190,BA190,BB190)=0,0,1)+IF(O190="Smoothing ramp",1,0)+IF(ISNUMBER(W190),1,0)+IF(ISNUMBER(X190),1,0)+IF(ISNUMBER(Z190),1,0)+IF(ISNUMBER(AA190),1,0)+IF(ISNUMBER(AD190),1,0)+IF(ISNUMBER(AC190),1,0)+IF(ISNUMBER(AF190),1,0)+IF(ISNUMBER(AG190),1,0)+IF(ISNUMBER(AI190),1,0)+IF(ISNUMBER(AJ190),1,0)+IF(ISNUMBER(AL190),1,0)+IF(ISNUMBER(AM190),1,0)+IF(ISNUMBER(AO190),1,0)+IF(ISNUMBER(AP190),1,0)+IF(ISNUMBER(#REF!),1,0)+IF(ISNUMBER(AR190),1,0)+IF(ISNUMBER(AS190),1,0)+IF(ISNUMBER(AY190),1,0)+IF(ISNUMBER(AU190),1,0)+IF(ISNUMBER(AV190),1,0)+IF(ISNUMBER(AW190),1,0)+IF(ISNUMBER(AX190),1,0)+IF(ISNUMBER(BA190),1,0)+IF(ISNUMBER(BB190),1,0),1)</f>
        <v>1</v>
      </c>
      <c r="W190" s="200">
        <v>450</v>
      </c>
      <c r="X190" s="197"/>
      <c r="Y190" s="197"/>
      <c r="Z190" s="200">
        <v>155</v>
      </c>
      <c r="AA190" s="197"/>
      <c r="AB190" s="197"/>
      <c r="AC190" s="197"/>
      <c r="AD190" s="197"/>
      <c r="AE190" s="197"/>
      <c r="AF190" s="197"/>
      <c r="AG190" s="197"/>
      <c r="AH190" s="197"/>
      <c r="AI190" s="200"/>
      <c r="AJ190" s="197"/>
      <c r="AK190" s="197"/>
      <c r="AL190" s="197"/>
      <c r="AM190" s="197"/>
      <c r="AN190" s="197"/>
      <c r="AO190" s="197"/>
      <c r="AP190" s="197"/>
      <c r="AQ190" s="197"/>
      <c r="AR190" s="197"/>
      <c r="AS190" s="197"/>
      <c r="AT190" s="197"/>
      <c r="AU190" s="197"/>
      <c r="AV190" s="197"/>
      <c r="AW190" s="197"/>
      <c r="AX190" s="197"/>
      <c r="AY190" s="197"/>
      <c r="AZ190" s="197"/>
      <c r="BA190" s="197"/>
      <c r="BB190" s="197"/>
      <c r="BC190" s="197"/>
    </row>
    <row r="191" spans="1:55" customFormat="1" ht="14.1" customHeight="1">
      <c r="A191" s="170"/>
      <c r="B191" s="204">
        <v>20250408</v>
      </c>
      <c r="C191" s="204" t="s">
        <v>39</v>
      </c>
      <c r="D191" s="204">
        <v>1530</v>
      </c>
      <c r="E191" s="204">
        <v>9210</v>
      </c>
      <c r="F191" s="204"/>
      <c r="G191" s="204"/>
      <c r="H191" s="204">
        <v>7976</v>
      </c>
      <c r="I191" s="204"/>
      <c r="J191" s="204"/>
      <c r="K191" s="204">
        <v>0</v>
      </c>
      <c r="L191" s="204">
        <v>0</v>
      </c>
      <c r="M191" s="204">
        <v>0</v>
      </c>
      <c r="N191" s="204" t="s">
        <v>53</v>
      </c>
      <c r="O191" s="204" t="s">
        <v>45</v>
      </c>
      <c r="P191" s="202">
        <f t="shared" si="17"/>
        <v>0</v>
      </c>
      <c r="Q191" s="197">
        <f t="shared" si="12"/>
        <v>1234</v>
      </c>
      <c r="R191" s="202" t="str">
        <f t="shared" si="13"/>
        <v>NA</v>
      </c>
      <c r="S191" s="202" t="str">
        <f t="shared" si="14"/>
        <v>NA</v>
      </c>
      <c r="T191" s="197" t="str">
        <f t="shared" si="15"/>
        <v>NA</v>
      </c>
      <c r="U191" s="197">
        <f t="shared" si="16"/>
        <v>0</v>
      </c>
      <c r="V191" s="197">
        <f>MIN(IF(SUM(W191,,X191,Z191,AA191,AD191,AC191,AF191,AG191,AJ191,AI191,AL191,AM191,AO191,AP191,AR191,AS191,A191,AY191,AU191,AV191,AW191,AX191,BA191,BB191)=0,0,1)+IF(O191="Smoothing ramp",1,0)+IF(ISNUMBER(W191),1,0)+IF(ISNUMBER(X191),1,0)+IF(ISNUMBER(Z191),1,0)+IF(ISNUMBER(AA191),1,0)+IF(ISNUMBER(AD191),1,0)+IF(ISNUMBER(AC191),1,0)+IF(ISNUMBER(AF191),1,0)+IF(ISNUMBER(AG191),1,0)+IF(ISNUMBER(AI191),1,0)+IF(ISNUMBER(AJ191),1,0)+IF(ISNUMBER(AL191),1,0)+IF(ISNUMBER(AM191),1,0)+IF(ISNUMBER(AO191),1,0)+IF(ISNUMBER(AP191),1,0)+IF(ISNUMBER(#REF!),1,0)+IF(ISNUMBER(AR191),1,0)+IF(ISNUMBER(AS191),1,0)+IF(ISNUMBER(AY191),1,0)+IF(ISNUMBER(AU191),1,0)+IF(ISNUMBER(AV191),1,0)+IF(ISNUMBER(AW191),1,0)+IF(ISNUMBER(AX191),1,0)+IF(ISNUMBER(BA191),1,0)+IF(ISNUMBER(BB191),1,0),1)</f>
        <v>1</v>
      </c>
      <c r="W191" s="200">
        <v>450</v>
      </c>
      <c r="X191" s="197"/>
      <c r="Y191" s="197"/>
      <c r="Z191" s="200">
        <v>155</v>
      </c>
      <c r="AA191" s="197"/>
      <c r="AB191" s="197"/>
      <c r="AC191" s="197"/>
      <c r="AD191" s="197"/>
      <c r="AE191" s="197"/>
      <c r="AF191" s="197"/>
      <c r="AG191" s="197"/>
      <c r="AH191" s="197"/>
      <c r="AI191" s="200"/>
      <c r="AJ191" s="197"/>
      <c r="AK191" s="197"/>
      <c r="AL191" s="197"/>
      <c r="AM191" s="197"/>
      <c r="AN191" s="197"/>
      <c r="AO191" s="197"/>
      <c r="AP191" s="197"/>
      <c r="AQ191" s="197"/>
      <c r="AR191" s="197"/>
      <c r="AS191" s="197"/>
      <c r="AT191" s="197"/>
      <c r="AU191" s="197"/>
      <c r="AV191" s="197"/>
      <c r="AW191" s="197"/>
      <c r="AX191" s="197"/>
      <c r="AY191" s="197"/>
      <c r="AZ191" s="197"/>
      <c r="BA191" s="197"/>
      <c r="BB191" s="197"/>
      <c r="BC191" s="197"/>
    </row>
    <row r="192" spans="1:55" customFormat="1" ht="14.1" customHeight="1">
      <c r="A192" s="170"/>
      <c r="B192" s="204">
        <v>20250408</v>
      </c>
      <c r="C192" s="204" t="s">
        <v>39</v>
      </c>
      <c r="D192" s="204">
        <v>1630</v>
      </c>
      <c r="E192" s="204">
        <v>9210</v>
      </c>
      <c r="F192" s="204"/>
      <c r="G192" s="204"/>
      <c r="H192" s="204">
        <v>7976</v>
      </c>
      <c r="I192" s="204"/>
      <c r="J192" s="204"/>
      <c r="K192" s="204">
        <v>0</v>
      </c>
      <c r="L192" s="204">
        <v>0</v>
      </c>
      <c r="M192" s="204">
        <v>0</v>
      </c>
      <c r="N192" s="204" t="s">
        <v>53</v>
      </c>
      <c r="O192" s="204" t="s">
        <v>45</v>
      </c>
      <c r="P192" s="202">
        <f t="shared" si="17"/>
        <v>0</v>
      </c>
      <c r="Q192" s="197">
        <f t="shared" si="12"/>
        <v>1234</v>
      </c>
      <c r="R192" s="202" t="str">
        <f t="shared" si="13"/>
        <v>NA</v>
      </c>
      <c r="S192" s="202" t="str">
        <f t="shared" si="14"/>
        <v>NA</v>
      </c>
      <c r="T192" s="197" t="str">
        <f t="shared" si="15"/>
        <v>NA</v>
      </c>
      <c r="U192" s="197">
        <f t="shared" si="16"/>
        <v>0</v>
      </c>
      <c r="V192" s="197">
        <f>MIN(IF(SUM(W192,,X192,Z192,AA192,AD192,AC192,AF192,AG192,AJ192,AI192,AL192,AM192,AO192,AP192,AR192,AS192,A192,AY192,AU192,AV192,AW192,AX192,BA192,BB192)=0,0,1)+IF(O192="Smoothing ramp",1,0)+IF(ISNUMBER(W192),1,0)+IF(ISNUMBER(X192),1,0)+IF(ISNUMBER(Z192),1,0)+IF(ISNUMBER(AA192),1,0)+IF(ISNUMBER(AD192),1,0)+IF(ISNUMBER(AC192),1,0)+IF(ISNUMBER(AF192),1,0)+IF(ISNUMBER(AG192),1,0)+IF(ISNUMBER(AI192),1,0)+IF(ISNUMBER(AJ192),1,0)+IF(ISNUMBER(AL192),1,0)+IF(ISNUMBER(AM192),1,0)+IF(ISNUMBER(AO192),1,0)+IF(ISNUMBER(AP192),1,0)+IF(ISNUMBER(#REF!),1,0)+IF(ISNUMBER(AR192),1,0)+IF(ISNUMBER(AS192),1,0)+IF(ISNUMBER(AY192),1,0)+IF(ISNUMBER(AU192),1,0)+IF(ISNUMBER(AV192),1,0)+IF(ISNUMBER(AW192),1,0)+IF(ISNUMBER(AX192),1,0)+IF(ISNUMBER(BA192),1,0)+IF(ISNUMBER(BB192),1,0),1)</f>
        <v>1</v>
      </c>
      <c r="W192" s="200">
        <v>196</v>
      </c>
      <c r="X192" s="197"/>
      <c r="Y192" s="197"/>
      <c r="Z192" s="200">
        <v>138</v>
      </c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</row>
    <row r="193" spans="1:55" customFormat="1" ht="14.1" customHeight="1">
      <c r="A193" s="170"/>
      <c r="B193" s="204">
        <v>20250408</v>
      </c>
      <c r="C193" s="204" t="s">
        <v>39</v>
      </c>
      <c r="D193" s="204">
        <v>1730</v>
      </c>
      <c r="E193" s="204">
        <v>9210</v>
      </c>
      <c r="F193" s="204"/>
      <c r="G193" s="204"/>
      <c r="H193" s="204">
        <v>7976</v>
      </c>
      <c r="I193" s="204"/>
      <c r="J193" s="204"/>
      <c r="K193" s="204">
        <v>0</v>
      </c>
      <c r="L193" s="204">
        <v>0</v>
      </c>
      <c r="M193" s="204">
        <v>0</v>
      </c>
      <c r="N193" s="204" t="s">
        <v>53</v>
      </c>
      <c r="O193" s="204" t="s">
        <v>45</v>
      </c>
      <c r="P193" s="202">
        <f t="shared" si="17"/>
        <v>0</v>
      </c>
      <c r="Q193" s="197">
        <f t="shared" si="12"/>
        <v>1234</v>
      </c>
      <c r="R193" s="202" t="str">
        <f t="shared" si="13"/>
        <v>NA</v>
      </c>
      <c r="S193" s="202" t="str">
        <f t="shared" si="14"/>
        <v>NA</v>
      </c>
      <c r="T193" s="197" t="str">
        <f t="shared" si="15"/>
        <v>NA</v>
      </c>
      <c r="U193" s="197">
        <f t="shared" si="16"/>
        <v>0</v>
      </c>
      <c r="V193" s="197">
        <f>MIN(IF(SUM(W193,,X193,Z193,AA193,AD193,AC193,AF193,AG193,AJ193,AI193,AL193,AM193,AO193,AP193,AR193,AS193,A193,AY193,AU193,AV193,AW193,AX193,BA193,BB193)=0,0,1)+IF(O193="Smoothing ramp",1,0)+IF(ISNUMBER(W193),1,0)+IF(ISNUMBER(X193),1,0)+IF(ISNUMBER(Z193),1,0)+IF(ISNUMBER(AA193),1,0)+IF(ISNUMBER(AD193),1,0)+IF(ISNUMBER(AC193),1,0)+IF(ISNUMBER(AF193),1,0)+IF(ISNUMBER(AG193),1,0)+IF(ISNUMBER(AI193),1,0)+IF(ISNUMBER(AJ193),1,0)+IF(ISNUMBER(AL193),1,0)+IF(ISNUMBER(AM193),1,0)+IF(ISNUMBER(AO193),1,0)+IF(ISNUMBER(AP193),1,0)+IF(ISNUMBER(#REF!),1,0)+IF(ISNUMBER(AR193),1,0)+IF(ISNUMBER(AS193),1,0)+IF(ISNUMBER(AY193),1,0)+IF(ISNUMBER(AU193),1,0)+IF(ISNUMBER(AV193),1,0)+IF(ISNUMBER(AW193),1,0)+IF(ISNUMBER(AX193),1,0)+IF(ISNUMBER(BA193),1,0)+IF(ISNUMBER(BB193),1,0),1)</f>
        <v>1</v>
      </c>
      <c r="W193" s="200">
        <v>196</v>
      </c>
      <c r="X193" s="197"/>
      <c r="Y193" s="197"/>
      <c r="Z193" s="200">
        <v>136</v>
      </c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7"/>
      <c r="AL193" s="197"/>
      <c r="AM193" s="197"/>
      <c r="AN193" s="197"/>
      <c r="AO193" s="197"/>
      <c r="AP193" s="197"/>
      <c r="AQ193" s="197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197"/>
      <c r="BB193" s="197"/>
      <c r="BC193" s="197"/>
    </row>
    <row r="194" spans="1:55" customFormat="1" ht="14.1" customHeight="1">
      <c r="A194" s="170"/>
      <c r="B194" s="204">
        <v>20250408</v>
      </c>
      <c r="C194" s="204" t="s">
        <v>39</v>
      </c>
      <c r="D194" s="204">
        <v>1830</v>
      </c>
      <c r="E194" s="204"/>
      <c r="F194" s="204">
        <v>7506</v>
      </c>
      <c r="G194" s="204">
        <v>793</v>
      </c>
      <c r="H194" s="204"/>
      <c r="I194" s="204">
        <v>7506</v>
      </c>
      <c r="J194" s="204">
        <v>793</v>
      </c>
      <c r="K194" s="204">
        <v>6744</v>
      </c>
      <c r="L194" s="204">
        <v>174</v>
      </c>
      <c r="M194" s="204">
        <v>0</v>
      </c>
      <c r="N194" s="204" t="s">
        <v>44</v>
      </c>
      <c r="O194" s="204" t="s">
        <v>41</v>
      </c>
      <c r="P194" s="202">
        <f t="shared" si="17"/>
        <v>6570</v>
      </c>
      <c r="Q194" s="197" t="str">
        <f t="shared" si="12"/>
        <v>NA</v>
      </c>
      <c r="R194" s="202">
        <f t="shared" si="13"/>
        <v>0</v>
      </c>
      <c r="S194" s="202">
        <f t="shared" si="14"/>
        <v>0</v>
      </c>
      <c r="T194" s="197">
        <f t="shared" si="15"/>
        <v>0</v>
      </c>
      <c r="U194" s="197">
        <f t="shared" si="16"/>
        <v>-174</v>
      </c>
      <c r="V194" s="197">
        <f>MIN(IF(SUM(W194,,X194,Z194,AA194,AD194,AC194,AF194,AG194,AJ194,AI194,AL194,AM194,AO194,AP194,AR194,AS194,A194,AY194,AU194,AV194,AW194,AX194,BA194,BB194)=0,0,1)+IF(O194="Smoothing ramp",1,0)+IF(ISNUMBER(W194),1,0)+IF(ISNUMBER(X194),1,0)+IF(ISNUMBER(Z194),1,0)+IF(ISNUMBER(AA194),1,0)+IF(ISNUMBER(AD194),1,0)+IF(ISNUMBER(AC194),1,0)+IF(ISNUMBER(AF194),1,0)+IF(ISNUMBER(AG194),1,0)+IF(ISNUMBER(AI194),1,0)+IF(ISNUMBER(AJ194),1,0)+IF(ISNUMBER(AL194),1,0)+IF(ISNUMBER(AM194),1,0)+IF(ISNUMBER(AO194),1,0)+IF(ISNUMBER(AP194),1,0)+IF(ISNUMBER(#REF!),1,0)+IF(ISNUMBER(AR194),1,0)+IF(ISNUMBER(AS194),1,0)+IF(ISNUMBER(AY194),1,0)+IF(ISNUMBER(AU194),1,0)+IF(ISNUMBER(AV194),1,0)+IF(ISNUMBER(AW194),1,0)+IF(ISNUMBER(AX194),1,0)+IF(ISNUMBER(BA194),1,0)+IF(ISNUMBER(BB194),1,0),1)</f>
        <v>1</v>
      </c>
      <c r="W194" s="200">
        <v>196</v>
      </c>
      <c r="X194" s="197"/>
      <c r="Y194" s="197"/>
      <c r="Z194" s="200">
        <v>138</v>
      </c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197"/>
      <c r="BB194" s="197"/>
      <c r="BC194" s="197"/>
    </row>
    <row r="195" spans="1:55" customFormat="1" ht="14.1" customHeight="1">
      <c r="A195" s="170"/>
      <c r="B195" s="204">
        <v>20250408</v>
      </c>
      <c r="C195" s="204" t="s">
        <v>39</v>
      </c>
      <c r="D195" s="204">
        <v>1930</v>
      </c>
      <c r="E195" s="204"/>
      <c r="F195" s="204">
        <v>7441</v>
      </c>
      <c r="G195" s="204">
        <v>787</v>
      </c>
      <c r="H195" s="204"/>
      <c r="I195" s="204">
        <v>7441</v>
      </c>
      <c r="J195" s="204">
        <v>786</v>
      </c>
      <c r="K195" s="204">
        <v>6744</v>
      </c>
      <c r="L195" s="204">
        <v>109</v>
      </c>
      <c r="M195" s="204">
        <v>0</v>
      </c>
      <c r="N195" s="204" t="s">
        <v>44</v>
      </c>
      <c r="O195" s="204" t="s">
        <v>41</v>
      </c>
      <c r="P195" s="202">
        <f t="shared" si="17"/>
        <v>6635</v>
      </c>
      <c r="Q195" s="197" t="str">
        <f t="shared" si="12"/>
        <v>NA</v>
      </c>
      <c r="R195" s="202">
        <f t="shared" si="13"/>
        <v>0</v>
      </c>
      <c r="S195" s="202">
        <f t="shared" si="14"/>
        <v>1</v>
      </c>
      <c r="T195" s="197">
        <f t="shared" si="15"/>
        <v>1</v>
      </c>
      <c r="U195" s="197">
        <f t="shared" si="16"/>
        <v>-109</v>
      </c>
      <c r="V195" s="197">
        <f>MIN(IF(SUM(W195,,X195,Z195,AA195,AD195,AC195,AF195,AG195,AJ195,AI195,AL195,AM195,AO195,AP195,AR195,AS195,A195,AY195,AU195,AV195,AW195,AX195,BA195,BB195)=0,0,1)+IF(O195="Smoothing ramp",1,0)+IF(ISNUMBER(W195),1,0)+IF(ISNUMBER(X195),1,0)+IF(ISNUMBER(Z195),1,0)+IF(ISNUMBER(AA195),1,0)+IF(ISNUMBER(AD195),1,0)+IF(ISNUMBER(AC195),1,0)+IF(ISNUMBER(AF195),1,0)+IF(ISNUMBER(AG195),1,0)+IF(ISNUMBER(AI195),1,0)+IF(ISNUMBER(AJ195),1,0)+IF(ISNUMBER(AL195),1,0)+IF(ISNUMBER(AM195),1,0)+IF(ISNUMBER(AO195),1,0)+IF(ISNUMBER(AP195),1,0)+IF(ISNUMBER(#REF!),1,0)+IF(ISNUMBER(AR195),1,0)+IF(ISNUMBER(AS195),1,0)+IF(ISNUMBER(AY195),1,0)+IF(ISNUMBER(AU195),1,0)+IF(ISNUMBER(AV195),1,0)+IF(ISNUMBER(AW195),1,0)+IF(ISNUMBER(AX195),1,0)+IF(ISNUMBER(BA195),1,0)+IF(ISNUMBER(BB195),1,0),1)</f>
        <v>1</v>
      </c>
      <c r="W195" s="200">
        <v>429</v>
      </c>
      <c r="X195" s="197"/>
      <c r="Y195" s="197"/>
      <c r="Z195" s="200">
        <v>155</v>
      </c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7"/>
      <c r="AZ195" s="197"/>
      <c r="BA195" s="197"/>
      <c r="BB195" s="197"/>
      <c r="BC195" s="197"/>
    </row>
    <row r="196" spans="1:55" customFormat="1" ht="14.1" customHeight="1">
      <c r="A196" s="170"/>
      <c r="B196" s="204">
        <v>20250408</v>
      </c>
      <c r="C196" s="204" t="s">
        <v>39</v>
      </c>
      <c r="D196" s="204">
        <v>2030</v>
      </c>
      <c r="E196" s="204"/>
      <c r="F196" s="204">
        <v>7523</v>
      </c>
      <c r="G196" s="204">
        <v>795</v>
      </c>
      <c r="H196" s="204"/>
      <c r="I196" s="204">
        <v>7523</v>
      </c>
      <c r="J196" s="204">
        <v>795</v>
      </c>
      <c r="K196" s="204">
        <v>6744</v>
      </c>
      <c r="L196" s="204">
        <v>191</v>
      </c>
      <c r="M196" s="204">
        <v>0</v>
      </c>
      <c r="N196" s="204" t="s">
        <v>44</v>
      </c>
      <c r="O196" s="204" t="s">
        <v>41</v>
      </c>
      <c r="P196" s="202">
        <f t="shared" si="17"/>
        <v>6553</v>
      </c>
      <c r="Q196" s="197" t="str">
        <f t="shared" si="12"/>
        <v>NA</v>
      </c>
      <c r="R196" s="202">
        <f t="shared" si="13"/>
        <v>0</v>
      </c>
      <c r="S196" s="202">
        <f t="shared" si="14"/>
        <v>0</v>
      </c>
      <c r="T196" s="197">
        <f t="shared" si="15"/>
        <v>0</v>
      </c>
      <c r="U196" s="197">
        <f t="shared" si="16"/>
        <v>-191</v>
      </c>
      <c r="V196" s="197">
        <f>MIN(IF(SUM(W196,,X196,Z196,AA196,AD196,AC196,AF196,AG196,AJ196,AI196,AL196,AM196,AO196,AP196,AR196,AS196,A196,AY196,AU196,AV196,AW196,AX196,BA196,BB196)=0,0,1)+IF(O196="Smoothing ramp",1,0)+IF(ISNUMBER(W196),1,0)+IF(ISNUMBER(X196),1,0)+IF(ISNUMBER(Z196),1,0)+IF(ISNUMBER(AA196),1,0)+IF(ISNUMBER(AD196),1,0)+IF(ISNUMBER(AC196),1,0)+IF(ISNUMBER(AF196),1,0)+IF(ISNUMBER(AG196),1,0)+IF(ISNUMBER(AI196),1,0)+IF(ISNUMBER(AJ196),1,0)+IF(ISNUMBER(AL196),1,0)+IF(ISNUMBER(AM196),1,0)+IF(ISNUMBER(AO196),1,0)+IF(ISNUMBER(AP196),1,0)+IF(ISNUMBER(#REF!),1,0)+IF(ISNUMBER(AR196),1,0)+IF(ISNUMBER(AS196),1,0)+IF(ISNUMBER(AY196),1,0)+IF(ISNUMBER(AU196),1,0)+IF(ISNUMBER(AV196),1,0)+IF(ISNUMBER(AW196),1,0)+IF(ISNUMBER(AX196),1,0)+IF(ISNUMBER(BA196),1,0)+IF(ISNUMBER(BB196),1,0),1)</f>
        <v>1</v>
      </c>
      <c r="W196" s="200">
        <v>429</v>
      </c>
      <c r="X196" s="197"/>
      <c r="Y196" s="197"/>
      <c r="Z196" s="200">
        <v>155</v>
      </c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7"/>
      <c r="AZ196" s="197"/>
      <c r="BA196" s="197"/>
      <c r="BB196" s="197"/>
      <c r="BC196" s="197"/>
    </row>
    <row r="197" spans="1:55" customFormat="1" ht="14.1" customHeight="1">
      <c r="A197" s="170"/>
      <c r="B197" s="204">
        <v>20250408</v>
      </c>
      <c r="C197" s="204" t="s">
        <v>39</v>
      </c>
      <c r="D197" s="204">
        <v>2130</v>
      </c>
      <c r="E197" s="204"/>
      <c r="F197" s="204">
        <v>8245</v>
      </c>
      <c r="G197" s="204">
        <v>680</v>
      </c>
      <c r="H197" s="204"/>
      <c r="I197" s="204">
        <v>8244</v>
      </c>
      <c r="J197" s="204">
        <v>680</v>
      </c>
      <c r="K197" s="204">
        <v>-2758</v>
      </c>
      <c r="L197" s="204">
        <v>-2758</v>
      </c>
      <c r="M197" s="204">
        <v>0</v>
      </c>
      <c r="N197" s="204" t="s">
        <v>40</v>
      </c>
      <c r="O197" s="204" t="s">
        <v>41</v>
      </c>
      <c r="P197" s="202">
        <f t="shared" si="17"/>
        <v>0</v>
      </c>
      <c r="Q197" s="197" t="str">
        <f t="shared" si="12"/>
        <v>NA</v>
      </c>
      <c r="R197" s="202">
        <f t="shared" si="13"/>
        <v>1</v>
      </c>
      <c r="S197" s="202">
        <f t="shared" si="14"/>
        <v>0</v>
      </c>
      <c r="T197" s="197">
        <f t="shared" si="15"/>
        <v>1</v>
      </c>
      <c r="U197" s="197">
        <f t="shared" si="16"/>
        <v>2758</v>
      </c>
      <c r="V197" s="197">
        <f>MIN(IF(SUM(W197,,X197,Z197,AA197,AD197,AC197,AF197,AG197,AJ197,AI197,AL197,AM197,AO197,AP197,AR197,AS197,A197,AY197,AU197,AV197,AW197,AX197,BA197,BB197)=0,0,1)+IF(O197="Smoothing ramp",1,0)+IF(ISNUMBER(W197),1,0)+IF(ISNUMBER(X197),1,0)+IF(ISNUMBER(Z197),1,0)+IF(ISNUMBER(AA197),1,0)+IF(ISNUMBER(AD197),1,0)+IF(ISNUMBER(AC197),1,0)+IF(ISNUMBER(AF197),1,0)+IF(ISNUMBER(AG197),1,0)+IF(ISNUMBER(AI197),1,0)+IF(ISNUMBER(AJ197),1,0)+IF(ISNUMBER(AL197),1,0)+IF(ISNUMBER(AM197),1,0)+IF(ISNUMBER(AO197),1,0)+IF(ISNUMBER(AP197),1,0)+IF(ISNUMBER(#REF!),1,0)+IF(ISNUMBER(AR197),1,0)+IF(ISNUMBER(AS197),1,0)+IF(ISNUMBER(AY197),1,0)+IF(ISNUMBER(AU197),1,0)+IF(ISNUMBER(AV197),1,0)+IF(ISNUMBER(AW197),1,0)+IF(ISNUMBER(AX197),1,0)+IF(ISNUMBER(BA197),1,0)+IF(ISNUMBER(BB197),1,0),1)</f>
        <v>1</v>
      </c>
      <c r="W197" s="200">
        <v>410</v>
      </c>
      <c r="X197" s="197"/>
      <c r="Y197" s="197"/>
      <c r="Z197" s="200">
        <v>170</v>
      </c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97"/>
      <c r="AS197" s="197"/>
      <c r="AT197" s="197"/>
      <c r="AU197" s="197"/>
      <c r="AV197" s="197"/>
      <c r="AW197" s="197"/>
      <c r="AX197" s="197"/>
      <c r="AY197" s="197"/>
      <c r="AZ197" s="197"/>
      <c r="BA197" s="197"/>
      <c r="BB197" s="197"/>
      <c r="BC197" s="197"/>
    </row>
    <row r="198" spans="1:55" customFormat="1" ht="14.1" customHeight="1">
      <c r="A198" s="170"/>
      <c r="B198" s="204">
        <v>20250408</v>
      </c>
      <c r="C198" s="204" t="s">
        <v>39</v>
      </c>
      <c r="D198" s="204">
        <v>2230</v>
      </c>
      <c r="E198" s="204"/>
      <c r="F198" s="204">
        <v>8245</v>
      </c>
      <c r="G198" s="204">
        <v>680</v>
      </c>
      <c r="H198" s="204"/>
      <c r="I198" s="204">
        <v>8244</v>
      </c>
      <c r="J198" s="204">
        <v>680</v>
      </c>
      <c r="K198" s="204">
        <v>-2758</v>
      </c>
      <c r="L198" s="204">
        <v>-2758</v>
      </c>
      <c r="M198" s="204">
        <v>0</v>
      </c>
      <c r="N198" s="204" t="s">
        <v>40</v>
      </c>
      <c r="O198" s="204" t="s">
        <v>41</v>
      </c>
      <c r="P198" s="202">
        <f t="shared" si="17"/>
        <v>0</v>
      </c>
      <c r="Q198" s="197" t="str">
        <f t="shared" si="12"/>
        <v>NA</v>
      </c>
      <c r="R198" s="202">
        <f t="shared" si="13"/>
        <v>1</v>
      </c>
      <c r="S198" s="202">
        <f t="shared" si="14"/>
        <v>0</v>
      </c>
      <c r="T198" s="197">
        <f t="shared" si="15"/>
        <v>1</v>
      </c>
      <c r="U198" s="197">
        <f t="shared" si="16"/>
        <v>2758</v>
      </c>
      <c r="V198" s="197">
        <f>MIN(IF(SUM(W198,,X198,Z198,AA198,AD198,AC198,AF198,AG198,AJ198,AI198,AL198,AM198,AO198,AP198,AR198,AS198,A198,AY198,AU198,AV198,AW198,AX198,BA198,BB198)=0,0,1)+IF(O198="Smoothing ramp",1,0)+IF(ISNUMBER(W198),1,0)+IF(ISNUMBER(X198),1,0)+IF(ISNUMBER(Z198),1,0)+IF(ISNUMBER(AA198),1,0)+IF(ISNUMBER(AD198),1,0)+IF(ISNUMBER(AC198),1,0)+IF(ISNUMBER(AF198),1,0)+IF(ISNUMBER(AG198),1,0)+IF(ISNUMBER(AI198),1,0)+IF(ISNUMBER(AJ198),1,0)+IF(ISNUMBER(AL198),1,0)+IF(ISNUMBER(AM198),1,0)+IF(ISNUMBER(AO198),1,0)+IF(ISNUMBER(AP198),1,0)+IF(ISNUMBER(#REF!),1,0)+IF(ISNUMBER(AR198),1,0)+IF(ISNUMBER(AS198),1,0)+IF(ISNUMBER(AY198),1,0)+IF(ISNUMBER(AU198),1,0)+IF(ISNUMBER(AV198),1,0)+IF(ISNUMBER(AW198),1,0)+IF(ISNUMBER(AX198),1,0)+IF(ISNUMBER(BA198),1,0)+IF(ISNUMBER(BB198),1,0),1)</f>
        <v>1</v>
      </c>
      <c r="W198" s="200"/>
      <c r="X198" s="197"/>
      <c r="Y198" s="197"/>
      <c r="Z198" s="200"/>
      <c r="AA198" s="197"/>
      <c r="AB198" s="197"/>
      <c r="AC198" s="197"/>
      <c r="AD198" s="197"/>
      <c r="AE198" s="197"/>
      <c r="AF198" s="197"/>
      <c r="AG198" s="197"/>
      <c r="AH198" s="197"/>
      <c r="AI198" s="197">
        <v>2600</v>
      </c>
      <c r="AJ198" s="197"/>
      <c r="AK198" s="197" t="s">
        <v>43</v>
      </c>
      <c r="AL198" s="197"/>
      <c r="AM198" s="197"/>
      <c r="AN198" s="197"/>
      <c r="AO198" s="197"/>
      <c r="AP198" s="197"/>
      <c r="AQ198" s="197"/>
      <c r="AR198" s="197"/>
      <c r="AS198" s="197"/>
      <c r="AT198" s="197"/>
      <c r="AU198" s="197"/>
      <c r="AV198" s="197"/>
      <c r="AW198" s="197"/>
      <c r="AX198" s="197"/>
      <c r="AY198" s="197"/>
      <c r="AZ198" s="197"/>
      <c r="BA198" s="197"/>
      <c r="BB198" s="197"/>
      <c r="BC198" s="197"/>
    </row>
    <row r="199" spans="1:55" customFormat="1" ht="14.1" customHeight="1">
      <c r="A199" s="170"/>
      <c r="B199" s="204">
        <v>20250408</v>
      </c>
      <c r="C199" s="204" t="s">
        <v>39</v>
      </c>
      <c r="D199" s="204">
        <v>2330</v>
      </c>
      <c r="E199" s="204"/>
      <c r="F199" s="204">
        <v>7492</v>
      </c>
      <c r="G199" s="204">
        <v>700</v>
      </c>
      <c r="H199" s="204"/>
      <c r="I199" s="204">
        <v>7492</v>
      </c>
      <c r="J199" s="204">
        <v>700</v>
      </c>
      <c r="K199" s="204">
        <v>-1906</v>
      </c>
      <c r="L199" s="204">
        <v>-1906</v>
      </c>
      <c r="M199" s="204">
        <v>0</v>
      </c>
      <c r="N199" s="204" t="s">
        <v>40</v>
      </c>
      <c r="O199" s="204" t="s">
        <v>41</v>
      </c>
      <c r="P199" s="202">
        <f t="shared" si="17"/>
        <v>0</v>
      </c>
      <c r="Q199" s="197" t="str">
        <f t="shared" si="12"/>
        <v>NA</v>
      </c>
      <c r="R199" s="202">
        <f t="shared" si="13"/>
        <v>0</v>
      </c>
      <c r="S199" s="202">
        <f t="shared" si="14"/>
        <v>0</v>
      </c>
      <c r="T199" s="197">
        <f t="shared" si="15"/>
        <v>0</v>
      </c>
      <c r="U199" s="197">
        <f t="shared" si="16"/>
        <v>1906</v>
      </c>
      <c r="V199" s="197">
        <f>MIN(IF(SUM(W199,,X199,Z199,AA199,AD199,AC199,AF199,AG199,AJ199,AI199,AL199,AM199,AO199,AP199,AR199,AS199,A199,AY199,AU199,AV199,AW199,AX199,BA199,BB199)=0,0,1)+IF(O199="Smoothing ramp",1,0)+IF(ISNUMBER(W199),1,0)+IF(ISNUMBER(X199),1,0)+IF(ISNUMBER(Z199),1,0)+IF(ISNUMBER(AA199),1,0)+IF(ISNUMBER(AD199),1,0)+IF(ISNUMBER(AC199),1,0)+IF(ISNUMBER(AF199),1,0)+IF(ISNUMBER(AG199),1,0)+IF(ISNUMBER(AI199),1,0)+IF(ISNUMBER(AJ199),1,0)+IF(ISNUMBER(AL199),1,0)+IF(ISNUMBER(AM199),1,0)+IF(ISNUMBER(AO199),1,0)+IF(ISNUMBER(AP199),1,0)+IF(ISNUMBER(#REF!),1,0)+IF(ISNUMBER(AR199),1,0)+IF(ISNUMBER(AS199),1,0)+IF(ISNUMBER(AY199),1,0)+IF(ISNUMBER(AU199),1,0)+IF(ISNUMBER(AV199),1,0)+IF(ISNUMBER(AW199),1,0)+IF(ISNUMBER(AX199),1,0)+IF(ISNUMBER(BA199),1,0)+IF(ISNUMBER(BB199),1,0),1)</f>
        <v>1</v>
      </c>
      <c r="W199" s="200"/>
      <c r="X199" s="197"/>
      <c r="Y199" s="197"/>
      <c r="Z199" s="200"/>
      <c r="AA199" s="197"/>
      <c r="AB199" s="197"/>
      <c r="AC199" s="197"/>
      <c r="AD199" s="197"/>
      <c r="AE199" s="197"/>
      <c r="AF199" s="197"/>
      <c r="AG199" s="197"/>
      <c r="AH199" s="197"/>
      <c r="AI199" s="197">
        <v>2600</v>
      </c>
      <c r="AJ199" s="197"/>
      <c r="AK199" s="197" t="s">
        <v>43</v>
      </c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7"/>
      <c r="AZ199" s="197"/>
      <c r="BA199" s="197"/>
      <c r="BB199" s="197"/>
      <c r="BC199" s="197"/>
    </row>
    <row r="200" spans="1:55" customFormat="1" ht="14.1" customHeight="1">
      <c r="A200" s="170"/>
      <c r="B200" s="204">
        <v>20250409</v>
      </c>
      <c r="C200" s="204" t="s">
        <v>39</v>
      </c>
      <c r="D200" s="204">
        <v>30</v>
      </c>
      <c r="E200" s="204">
        <v>8600</v>
      </c>
      <c r="F200" s="204"/>
      <c r="G200" s="204"/>
      <c r="H200" s="204">
        <v>7912</v>
      </c>
      <c r="I200" s="204"/>
      <c r="J200" s="204"/>
      <c r="K200" s="204">
        <v>0</v>
      </c>
      <c r="L200" s="204">
        <v>0</v>
      </c>
      <c r="M200" s="204">
        <v>0</v>
      </c>
      <c r="N200" s="204" t="s">
        <v>53</v>
      </c>
      <c r="O200" s="204" t="s">
        <v>41</v>
      </c>
      <c r="P200" s="202">
        <f t="shared" si="17"/>
        <v>0</v>
      </c>
      <c r="Q200" s="197">
        <f t="shared" si="12"/>
        <v>688</v>
      </c>
      <c r="R200" s="202" t="str">
        <f t="shared" si="13"/>
        <v>NA</v>
      </c>
      <c r="S200" s="202" t="str">
        <f t="shared" si="14"/>
        <v>NA</v>
      </c>
      <c r="T200" s="197" t="str">
        <f t="shared" si="15"/>
        <v>NA</v>
      </c>
      <c r="U200" s="197">
        <f t="shared" si="16"/>
        <v>0</v>
      </c>
      <c r="V200" s="197">
        <f>MIN(IF(SUM(W200,,X200,Z200,AA200,AD200,AC200,AF200,AG200,AJ200,AI200,AL200,AM200,AO200,AP200,AR200,AS200,A200,AY200,AU200,AV200,AW200,AX200,BA200,BB200)=0,0,1)+IF(O200="Smoothing ramp",1,0)+IF(ISNUMBER(W200),1,0)+IF(ISNUMBER(X200),1,0)+IF(ISNUMBER(Z200),1,0)+IF(ISNUMBER(AA200),1,0)+IF(ISNUMBER(AD200),1,0)+IF(ISNUMBER(AC200),1,0)+IF(ISNUMBER(AF200),1,0)+IF(ISNUMBER(AG200),1,0)+IF(ISNUMBER(AI200),1,0)+IF(ISNUMBER(AJ200),1,0)+IF(ISNUMBER(AL200),1,0)+IF(ISNUMBER(AM200),1,0)+IF(ISNUMBER(AO200),1,0)+IF(ISNUMBER(AP200),1,0)+IF(ISNUMBER(#REF!),1,0)+IF(ISNUMBER(AR200),1,0)+IF(ISNUMBER(AS200),1,0)+IF(ISNUMBER(AY200),1,0)+IF(ISNUMBER(AU200),1,0)+IF(ISNUMBER(AV200),1,0)+IF(ISNUMBER(AW200),1,0)+IF(ISNUMBER(AX200),1,0)+IF(ISNUMBER(BA200),1,0)+IF(ISNUMBER(BB200),1,0),1)</f>
        <v>1</v>
      </c>
      <c r="W200" s="200"/>
      <c r="X200" s="197"/>
      <c r="Y200" s="197"/>
      <c r="Z200" s="200"/>
      <c r="AA200" s="197"/>
      <c r="AB200" s="197"/>
      <c r="AC200" s="197"/>
      <c r="AD200" s="197"/>
      <c r="AE200" s="197"/>
      <c r="AF200" s="197"/>
      <c r="AG200" s="197"/>
      <c r="AH200" s="197"/>
      <c r="AI200" s="197">
        <v>2600</v>
      </c>
      <c r="AJ200" s="197"/>
      <c r="AK200" s="197" t="s">
        <v>43</v>
      </c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</row>
    <row r="201" spans="1:55" customFormat="1" ht="14.1" hidden="1" customHeight="1">
      <c r="A201" s="170"/>
      <c r="B201" s="204">
        <v>20250409</v>
      </c>
      <c r="C201" s="204" t="s">
        <v>39</v>
      </c>
      <c r="D201" s="204">
        <v>130</v>
      </c>
      <c r="E201" s="204">
        <v>8600</v>
      </c>
      <c r="F201" s="204"/>
      <c r="G201" s="204"/>
      <c r="H201" s="204">
        <v>7912</v>
      </c>
      <c r="I201" s="204"/>
      <c r="J201" s="204"/>
      <c r="K201" s="204">
        <v>0</v>
      </c>
      <c r="L201" s="204">
        <v>0</v>
      </c>
      <c r="M201" s="204">
        <v>0</v>
      </c>
      <c r="N201" s="204" t="s">
        <v>53</v>
      </c>
      <c r="O201" s="204" t="s">
        <v>41</v>
      </c>
      <c r="P201" s="202">
        <f t="shared" si="17"/>
        <v>0</v>
      </c>
      <c r="Q201" s="197">
        <f t="shared" ref="Q201:Q264" si="18">IF(AND(ISNUMBER(E201),ISNUMBER(H201),ISBLANK(F201)),E201-H201,"NA")</f>
        <v>688</v>
      </c>
      <c r="R201" s="202" t="str">
        <f t="shared" ref="R201:R264" si="19">IF(AND(ISNUMBER(F201),ISNUMBER(I201),ISBLANK(E201)),F201-I201,"NA")</f>
        <v>NA</v>
      </c>
      <c r="S201" s="202" t="str">
        <f t="shared" ref="S201:S264" si="20">IF(AND(ISNUMBER(G201),ISNUMBER(J201),ISBLANK(E201)),G201-J201,"NA")</f>
        <v>NA</v>
      </c>
      <c r="T201" s="197" t="str">
        <f t="shared" ref="T201:T264" si="21">IF(AND(ISNUMBER(R201),ISNUMBER(S201),ISBLANK(E201)),S201+R201,"NA")</f>
        <v>NA</v>
      </c>
      <c r="U201" s="197">
        <f t="shared" ref="U201:U264" si="22">IF(M201&lt;0,0,IF(M201=K201,M201,M201-(L201-M201)))</f>
        <v>0</v>
      </c>
      <c r="V201" s="197">
        <f>MIN(IF(SUM(W201,,X201,Z201,AA201,AD201,AC201,AF201,AG201,AJ201,AI201,AL201,AM201,AO201,AP201,AR201,AS201,A201,AY201,AU201,AV201,AW201,AX201,BA201,BB201)=0,0,1)+IF(O201="Smoothing ramp",1,0)+IF(ISNUMBER(W201),1,0)+IF(ISNUMBER(X201),1,0)+IF(ISNUMBER(Z201),1,0)+IF(ISNUMBER(AA201),1,0)+IF(ISNUMBER(AD201),1,0)+IF(ISNUMBER(AC201),1,0)+IF(ISNUMBER(AF201),1,0)+IF(ISNUMBER(AG201),1,0)+IF(ISNUMBER(AI201),1,0)+IF(ISNUMBER(AJ201),1,0)+IF(ISNUMBER(AL201),1,0)+IF(ISNUMBER(AM201),1,0)+IF(ISNUMBER(AO201),1,0)+IF(ISNUMBER(AP201),1,0)+IF(ISNUMBER(#REF!),1,0)+IF(ISNUMBER(AR201),1,0)+IF(ISNUMBER(AS201),1,0)+IF(ISNUMBER(AY201),1,0)+IF(ISNUMBER(AU201),1,0)+IF(ISNUMBER(AV201),1,0)+IF(ISNUMBER(AW201),1,0)+IF(ISNUMBER(AX201),1,0)+IF(ISNUMBER(BA201),1,0)+IF(ISNUMBER(BB201),1,0),1)</f>
        <v>0</v>
      </c>
      <c r="W201" s="200"/>
      <c r="X201" s="197"/>
      <c r="Y201" s="197"/>
      <c r="Z201" s="200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7"/>
      <c r="AZ201" s="197"/>
      <c r="BA201" s="197"/>
      <c r="BB201" s="197"/>
      <c r="BC201" s="197"/>
    </row>
    <row r="202" spans="1:55" customFormat="1" ht="14.1" hidden="1" customHeight="1">
      <c r="A202" s="170"/>
      <c r="B202" s="204">
        <v>20250409</v>
      </c>
      <c r="C202" s="204" t="s">
        <v>39</v>
      </c>
      <c r="D202" s="204">
        <v>230</v>
      </c>
      <c r="E202" s="204">
        <v>8600</v>
      </c>
      <c r="F202" s="204"/>
      <c r="G202" s="204"/>
      <c r="H202" s="204">
        <v>7912</v>
      </c>
      <c r="I202" s="204"/>
      <c r="J202" s="204"/>
      <c r="K202" s="204">
        <v>0</v>
      </c>
      <c r="L202" s="204">
        <v>0</v>
      </c>
      <c r="M202" s="204">
        <v>0</v>
      </c>
      <c r="N202" s="204" t="s">
        <v>53</v>
      </c>
      <c r="O202" s="204" t="s">
        <v>41</v>
      </c>
      <c r="P202" s="202">
        <f t="shared" ref="P202:P265" si="23">IFERROR(K202-L202,0)</f>
        <v>0</v>
      </c>
      <c r="Q202" s="197">
        <f t="shared" si="18"/>
        <v>688</v>
      </c>
      <c r="R202" s="202" t="str">
        <f t="shared" si="19"/>
        <v>NA</v>
      </c>
      <c r="S202" s="202" t="str">
        <f t="shared" si="20"/>
        <v>NA</v>
      </c>
      <c r="T202" s="197" t="str">
        <f t="shared" si="21"/>
        <v>NA</v>
      </c>
      <c r="U202" s="197">
        <f t="shared" si="22"/>
        <v>0</v>
      </c>
      <c r="V202" s="197">
        <f>MIN(IF(SUM(W202,,X202,Z202,AA202,AD202,AC202,AF202,AG202,AJ202,AI202,AL202,AM202,AO202,AP202,AR202,AS202,A202,AY202,AU202,AV202,AW202,AX202,BA202,BB202)=0,0,1)+IF(O202="Smoothing ramp",1,0)+IF(ISNUMBER(W202),1,0)+IF(ISNUMBER(X202),1,0)+IF(ISNUMBER(Z202),1,0)+IF(ISNUMBER(AA202),1,0)+IF(ISNUMBER(AD202),1,0)+IF(ISNUMBER(AC202),1,0)+IF(ISNUMBER(AF202),1,0)+IF(ISNUMBER(AG202),1,0)+IF(ISNUMBER(AI202),1,0)+IF(ISNUMBER(AJ202),1,0)+IF(ISNUMBER(AL202),1,0)+IF(ISNUMBER(AM202),1,0)+IF(ISNUMBER(AO202),1,0)+IF(ISNUMBER(AP202),1,0)+IF(ISNUMBER(#REF!),1,0)+IF(ISNUMBER(AR202),1,0)+IF(ISNUMBER(AS202),1,0)+IF(ISNUMBER(AY202),1,0)+IF(ISNUMBER(AU202),1,0)+IF(ISNUMBER(AV202),1,0)+IF(ISNUMBER(AW202),1,0)+IF(ISNUMBER(AX202),1,0)+IF(ISNUMBER(BA202),1,0)+IF(ISNUMBER(BB202),1,0),1)</f>
        <v>0</v>
      </c>
      <c r="W202" s="200"/>
      <c r="X202" s="197"/>
      <c r="Y202" s="197"/>
      <c r="Z202" s="200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</row>
    <row r="203" spans="1:55" customFormat="1" ht="14.1" hidden="1" customHeight="1">
      <c r="A203" s="170"/>
      <c r="B203" s="204">
        <v>20250409</v>
      </c>
      <c r="C203" s="204" t="s">
        <v>39</v>
      </c>
      <c r="D203" s="204">
        <v>330</v>
      </c>
      <c r="E203" s="204">
        <v>6530</v>
      </c>
      <c r="F203" s="204"/>
      <c r="G203" s="204"/>
      <c r="H203" s="204">
        <v>6530</v>
      </c>
      <c r="I203" s="204"/>
      <c r="J203" s="204"/>
      <c r="K203" s="204">
        <v>0</v>
      </c>
      <c r="L203" s="204">
        <v>0</v>
      </c>
      <c r="M203" s="204">
        <v>0</v>
      </c>
      <c r="N203" s="204" t="s">
        <v>47</v>
      </c>
      <c r="O203" s="204" t="s">
        <v>47</v>
      </c>
      <c r="P203" s="202">
        <f t="shared" si="23"/>
        <v>0</v>
      </c>
      <c r="Q203" s="197">
        <f t="shared" si="18"/>
        <v>0</v>
      </c>
      <c r="R203" s="202" t="str">
        <f t="shared" si="19"/>
        <v>NA</v>
      </c>
      <c r="S203" s="202" t="str">
        <f t="shared" si="20"/>
        <v>NA</v>
      </c>
      <c r="T203" s="197" t="str">
        <f t="shared" si="21"/>
        <v>NA</v>
      </c>
      <c r="U203" s="197">
        <f t="shared" si="22"/>
        <v>0</v>
      </c>
      <c r="V203" s="197">
        <f>MIN(IF(SUM(W203,,X203,Z203,AA203,AD203,AC203,AF203,AG203,AJ203,AI203,AL203,AM203,AO203,AP203,AR203,AS203,A203,AY203,AU203,AV203,AW203,AX203,BA203,BB203)=0,0,1)+IF(O203="Smoothing ramp",1,0)+IF(ISNUMBER(W203),1,0)+IF(ISNUMBER(X203),1,0)+IF(ISNUMBER(Z203),1,0)+IF(ISNUMBER(AA203),1,0)+IF(ISNUMBER(AD203),1,0)+IF(ISNUMBER(AC203),1,0)+IF(ISNUMBER(AF203),1,0)+IF(ISNUMBER(AG203),1,0)+IF(ISNUMBER(AI203),1,0)+IF(ISNUMBER(AJ203),1,0)+IF(ISNUMBER(AL203),1,0)+IF(ISNUMBER(AM203),1,0)+IF(ISNUMBER(AO203),1,0)+IF(ISNUMBER(AP203),1,0)+IF(ISNUMBER(#REF!),1,0)+IF(ISNUMBER(AR203),1,0)+IF(ISNUMBER(AS203),1,0)+IF(ISNUMBER(AY203),1,0)+IF(ISNUMBER(AU203),1,0)+IF(ISNUMBER(AV203),1,0)+IF(ISNUMBER(AW203),1,0)+IF(ISNUMBER(AX203),1,0)+IF(ISNUMBER(BA203),1,0)+IF(ISNUMBER(BB203),1,0),1)</f>
        <v>0</v>
      </c>
      <c r="W203" s="200"/>
      <c r="X203" s="197"/>
      <c r="Y203" s="197"/>
      <c r="Z203" s="200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7"/>
      <c r="AL203" s="197"/>
      <c r="AM203" s="197"/>
      <c r="AN203" s="197"/>
      <c r="AO203" s="197"/>
      <c r="AP203" s="197"/>
      <c r="AQ203" s="197"/>
      <c r="AR203" s="197"/>
      <c r="AS203" s="197"/>
      <c r="AT203" s="197"/>
      <c r="AU203" s="197"/>
      <c r="AV203" s="197"/>
      <c r="AW203" s="197"/>
      <c r="AX203" s="197"/>
      <c r="AY203" s="197"/>
      <c r="AZ203" s="197"/>
      <c r="BA203" s="197"/>
      <c r="BB203" s="197"/>
      <c r="BC203" s="197"/>
    </row>
    <row r="204" spans="1:55" customFormat="1" ht="14.1" hidden="1" customHeight="1">
      <c r="A204" s="170"/>
      <c r="B204" s="204">
        <v>20250409</v>
      </c>
      <c r="C204" s="204" t="s">
        <v>39</v>
      </c>
      <c r="D204" s="204">
        <v>430</v>
      </c>
      <c r="E204" s="204">
        <v>6530</v>
      </c>
      <c r="F204" s="204"/>
      <c r="G204" s="204"/>
      <c r="H204" s="204">
        <v>6530</v>
      </c>
      <c r="I204" s="204"/>
      <c r="J204" s="204"/>
      <c r="K204" s="204">
        <v>0</v>
      </c>
      <c r="L204" s="204">
        <v>0</v>
      </c>
      <c r="M204" s="204">
        <v>0</v>
      </c>
      <c r="N204" s="204" t="s">
        <v>47</v>
      </c>
      <c r="O204" s="204" t="s">
        <v>47</v>
      </c>
      <c r="P204" s="202">
        <f t="shared" si="23"/>
        <v>0</v>
      </c>
      <c r="Q204" s="197">
        <f t="shared" si="18"/>
        <v>0</v>
      </c>
      <c r="R204" s="202" t="str">
        <f t="shared" si="19"/>
        <v>NA</v>
      </c>
      <c r="S204" s="202" t="str">
        <f t="shared" si="20"/>
        <v>NA</v>
      </c>
      <c r="T204" s="197" t="str">
        <f t="shared" si="21"/>
        <v>NA</v>
      </c>
      <c r="U204" s="197">
        <f t="shared" si="22"/>
        <v>0</v>
      </c>
      <c r="V204" s="197">
        <f>MIN(IF(SUM(W204,,X204,Z204,AA204,AD204,AC204,AF204,AG204,AJ204,AI204,AL204,AM204,AO204,AP204,AR204,AS204,A204,AY204,AU204,AV204,AW204,AX204,BA204,BB204)=0,0,1)+IF(O204="Smoothing ramp",1,0)+IF(ISNUMBER(W204),1,0)+IF(ISNUMBER(X204),1,0)+IF(ISNUMBER(Z204),1,0)+IF(ISNUMBER(AA204),1,0)+IF(ISNUMBER(AD204),1,0)+IF(ISNUMBER(AC204),1,0)+IF(ISNUMBER(AF204),1,0)+IF(ISNUMBER(AG204),1,0)+IF(ISNUMBER(AI204),1,0)+IF(ISNUMBER(AJ204),1,0)+IF(ISNUMBER(AL204),1,0)+IF(ISNUMBER(AM204),1,0)+IF(ISNUMBER(AO204),1,0)+IF(ISNUMBER(AP204),1,0)+IF(ISNUMBER(#REF!),1,0)+IF(ISNUMBER(AR204),1,0)+IF(ISNUMBER(AS204),1,0)+IF(ISNUMBER(AY204),1,0)+IF(ISNUMBER(AU204),1,0)+IF(ISNUMBER(AV204),1,0)+IF(ISNUMBER(AW204),1,0)+IF(ISNUMBER(AX204),1,0)+IF(ISNUMBER(BA204),1,0)+IF(ISNUMBER(BB204),1,0),1)</f>
        <v>0</v>
      </c>
      <c r="W204" s="200"/>
      <c r="X204" s="197"/>
      <c r="Y204" s="197"/>
      <c r="Z204" s="200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</row>
    <row r="205" spans="1:55" customFormat="1" ht="14.1" hidden="1" customHeight="1">
      <c r="A205" s="170"/>
      <c r="B205" s="204">
        <v>20250409</v>
      </c>
      <c r="C205" s="204" t="s">
        <v>39</v>
      </c>
      <c r="D205" s="204">
        <v>530</v>
      </c>
      <c r="E205" s="204">
        <v>6530</v>
      </c>
      <c r="F205" s="204"/>
      <c r="G205" s="204"/>
      <c r="H205" s="204">
        <v>6530</v>
      </c>
      <c r="I205" s="204"/>
      <c r="J205" s="204"/>
      <c r="K205" s="204">
        <v>0</v>
      </c>
      <c r="L205" s="204">
        <v>0</v>
      </c>
      <c r="M205" s="204">
        <v>0</v>
      </c>
      <c r="N205" s="204" t="s">
        <v>47</v>
      </c>
      <c r="O205" s="204" t="s">
        <v>47</v>
      </c>
      <c r="P205" s="202">
        <f t="shared" si="23"/>
        <v>0</v>
      </c>
      <c r="Q205" s="197">
        <f t="shared" si="18"/>
        <v>0</v>
      </c>
      <c r="R205" s="202" t="str">
        <f t="shared" si="19"/>
        <v>NA</v>
      </c>
      <c r="S205" s="202" t="str">
        <f t="shared" si="20"/>
        <v>NA</v>
      </c>
      <c r="T205" s="197" t="str">
        <f t="shared" si="21"/>
        <v>NA</v>
      </c>
      <c r="U205" s="197">
        <f t="shared" si="22"/>
        <v>0</v>
      </c>
      <c r="V205" s="197">
        <f>MIN(IF(SUM(W205,,X205,Z205,AA205,AD205,AC205,AF205,AG205,AJ205,AI205,AL205,AM205,AO205,AP205,AR205,AS205,A205,AY205,AU205,AV205,AW205,AX205,BA205,BB205)=0,0,1)+IF(O205="Smoothing ramp",1,0)+IF(ISNUMBER(W205),1,0)+IF(ISNUMBER(X205),1,0)+IF(ISNUMBER(Z205),1,0)+IF(ISNUMBER(AA205),1,0)+IF(ISNUMBER(AD205),1,0)+IF(ISNUMBER(AC205),1,0)+IF(ISNUMBER(AF205),1,0)+IF(ISNUMBER(AG205),1,0)+IF(ISNUMBER(AI205),1,0)+IF(ISNUMBER(AJ205),1,0)+IF(ISNUMBER(AL205),1,0)+IF(ISNUMBER(AM205),1,0)+IF(ISNUMBER(AO205),1,0)+IF(ISNUMBER(AP205),1,0)+IF(ISNUMBER(#REF!),1,0)+IF(ISNUMBER(AR205),1,0)+IF(ISNUMBER(AS205),1,0)+IF(ISNUMBER(AY205),1,0)+IF(ISNUMBER(AU205),1,0)+IF(ISNUMBER(AV205),1,0)+IF(ISNUMBER(AW205),1,0)+IF(ISNUMBER(AX205),1,0)+IF(ISNUMBER(BA205),1,0)+IF(ISNUMBER(BB205),1,0),1)</f>
        <v>0</v>
      </c>
      <c r="W205" s="200"/>
      <c r="X205" s="197"/>
      <c r="Y205" s="197"/>
      <c r="Z205" s="200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</row>
    <row r="206" spans="1:55" customFormat="1" ht="14.1" hidden="1" customHeight="1">
      <c r="A206" s="170"/>
      <c r="B206" s="204">
        <v>20250409</v>
      </c>
      <c r="C206" s="204" t="s">
        <v>39</v>
      </c>
      <c r="D206" s="204">
        <v>630</v>
      </c>
      <c r="E206" s="204">
        <v>6330</v>
      </c>
      <c r="F206" s="204"/>
      <c r="G206" s="204"/>
      <c r="H206" s="204">
        <v>6330</v>
      </c>
      <c r="I206" s="204"/>
      <c r="J206" s="204"/>
      <c r="K206" s="204">
        <v>0</v>
      </c>
      <c r="L206" s="204">
        <v>0</v>
      </c>
      <c r="M206" s="204">
        <v>0</v>
      </c>
      <c r="N206" s="204" t="s">
        <v>47</v>
      </c>
      <c r="O206" s="204" t="s">
        <v>47</v>
      </c>
      <c r="P206" s="202">
        <f t="shared" si="23"/>
        <v>0</v>
      </c>
      <c r="Q206" s="197">
        <f t="shared" si="18"/>
        <v>0</v>
      </c>
      <c r="R206" s="202" t="str">
        <f t="shared" si="19"/>
        <v>NA</v>
      </c>
      <c r="S206" s="202" t="str">
        <f t="shared" si="20"/>
        <v>NA</v>
      </c>
      <c r="T206" s="197" t="str">
        <f t="shared" si="21"/>
        <v>NA</v>
      </c>
      <c r="U206" s="197">
        <f t="shared" si="22"/>
        <v>0</v>
      </c>
      <c r="V206" s="197">
        <f>MIN(IF(SUM(W206,,X206,Z206,AA206,AD206,AC206,AF206,AG206,AJ206,AI206,AL206,AM206,AO206,AP206,AR206,AS206,A206,AY206,AU206,AV206,AW206,AX206,BA206,BB206)=0,0,1)+IF(O206="Smoothing ramp",1,0)+IF(ISNUMBER(W206),1,0)+IF(ISNUMBER(X206),1,0)+IF(ISNUMBER(Z206),1,0)+IF(ISNUMBER(AA206),1,0)+IF(ISNUMBER(AD206),1,0)+IF(ISNUMBER(AC206),1,0)+IF(ISNUMBER(AF206),1,0)+IF(ISNUMBER(AG206),1,0)+IF(ISNUMBER(AI206),1,0)+IF(ISNUMBER(AJ206),1,0)+IF(ISNUMBER(AL206),1,0)+IF(ISNUMBER(AM206),1,0)+IF(ISNUMBER(AO206),1,0)+IF(ISNUMBER(AP206),1,0)+IF(ISNUMBER(#REF!),1,0)+IF(ISNUMBER(AR206),1,0)+IF(ISNUMBER(AS206),1,0)+IF(ISNUMBER(AY206),1,0)+IF(ISNUMBER(AU206),1,0)+IF(ISNUMBER(AV206),1,0)+IF(ISNUMBER(AW206),1,0)+IF(ISNUMBER(AX206),1,0)+IF(ISNUMBER(BA206),1,0)+IF(ISNUMBER(BB206),1,0),1)</f>
        <v>0</v>
      </c>
      <c r="W206" s="200"/>
      <c r="X206" s="197"/>
      <c r="Y206" s="197"/>
      <c r="Z206" s="200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</row>
    <row r="207" spans="1:55" customFormat="1" ht="14.1" hidden="1" customHeight="1">
      <c r="A207" s="170"/>
      <c r="B207" s="204">
        <v>20250409</v>
      </c>
      <c r="C207" s="204" t="s">
        <v>39</v>
      </c>
      <c r="D207" s="204">
        <v>730</v>
      </c>
      <c r="E207" s="204"/>
      <c r="F207" s="204">
        <v>6146</v>
      </c>
      <c r="G207" s="204">
        <v>579</v>
      </c>
      <c r="H207" s="204"/>
      <c r="I207" s="204">
        <v>6146</v>
      </c>
      <c r="J207" s="204">
        <v>579</v>
      </c>
      <c r="K207" s="204">
        <v>7943</v>
      </c>
      <c r="L207" s="204">
        <v>78</v>
      </c>
      <c r="M207" s="204">
        <v>0</v>
      </c>
      <c r="N207" s="204" t="s">
        <v>44</v>
      </c>
      <c r="O207" s="204" t="s">
        <v>44</v>
      </c>
      <c r="P207" s="202">
        <f t="shared" si="23"/>
        <v>7865</v>
      </c>
      <c r="Q207" s="197" t="str">
        <f t="shared" si="18"/>
        <v>NA</v>
      </c>
      <c r="R207" s="202">
        <f t="shared" si="19"/>
        <v>0</v>
      </c>
      <c r="S207" s="202">
        <f t="shared" si="20"/>
        <v>0</v>
      </c>
      <c r="T207" s="197">
        <f t="shared" si="21"/>
        <v>0</v>
      </c>
      <c r="U207" s="197">
        <f t="shared" si="22"/>
        <v>-78</v>
      </c>
      <c r="V207" s="197">
        <f>MIN(IF(SUM(W207,,X207,Z207,AA207,AD207,AC207,AF207,AG207,AJ207,AI207,AL207,AM207,AO207,AP207,AR207,AS207,A207,AY207,AU207,AV207,AW207,AX207,BA207,BB207)=0,0,1)+IF(O207="Smoothing ramp",1,0)+IF(ISNUMBER(W207),1,0)+IF(ISNUMBER(X207),1,0)+IF(ISNUMBER(Z207),1,0)+IF(ISNUMBER(AA207),1,0)+IF(ISNUMBER(AD207),1,0)+IF(ISNUMBER(AC207),1,0)+IF(ISNUMBER(AF207),1,0)+IF(ISNUMBER(AG207),1,0)+IF(ISNUMBER(AI207),1,0)+IF(ISNUMBER(AJ207),1,0)+IF(ISNUMBER(AL207),1,0)+IF(ISNUMBER(AM207),1,0)+IF(ISNUMBER(AO207),1,0)+IF(ISNUMBER(AP207),1,0)+IF(ISNUMBER(#REF!),1,0)+IF(ISNUMBER(AR207),1,0)+IF(ISNUMBER(AS207),1,0)+IF(ISNUMBER(AY207),1,0)+IF(ISNUMBER(AU207),1,0)+IF(ISNUMBER(AV207),1,0)+IF(ISNUMBER(AW207),1,0)+IF(ISNUMBER(AX207),1,0)+IF(ISNUMBER(BA207),1,0)+IF(ISNUMBER(BB207),1,0),1)</f>
        <v>0</v>
      </c>
      <c r="W207" s="200"/>
      <c r="X207" s="197"/>
      <c r="Y207" s="197"/>
      <c r="Z207" s="200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</row>
    <row r="208" spans="1:55" customFormat="1" ht="14.1" hidden="1" customHeight="1">
      <c r="A208" s="170"/>
      <c r="B208" s="204">
        <v>20250409</v>
      </c>
      <c r="C208" s="204" t="s">
        <v>39</v>
      </c>
      <c r="D208" s="204">
        <v>830</v>
      </c>
      <c r="E208" s="204"/>
      <c r="F208" s="204">
        <v>6146</v>
      </c>
      <c r="G208" s="204">
        <v>579</v>
      </c>
      <c r="H208" s="204"/>
      <c r="I208" s="204">
        <v>6146</v>
      </c>
      <c r="J208" s="204">
        <v>579</v>
      </c>
      <c r="K208" s="204">
        <v>7943</v>
      </c>
      <c r="L208" s="204">
        <v>78</v>
      </c>
      <c r="M208" s="204">
        <v>0</v>
      </c>
      <c r="N208" s="204" t="s">
        <v>44</v>
      </c>
      <c r="O208" s="204" t="s">
        <v>44</v>
      </c>
      <c r="P208" s="202">
        <f t="shared" si="23"/>
        <v>7865</v>
      </c>
      <c r="Q208" s="197" t="str">
        <f t="shared" si="18"/>
        <v>NA</v>
      </c>
      <c r="R208" s="202">
        <f t="shared" si="19"/>
        <v>0</v>
      </c>
      <c r="S208" s="202">
        <f t="shared" si="20"/>
        <v>0</v>
      </c>
      <c r="T208" s="197">
        <f t="shared" si="21"/>
        <v>0</v>
      </c>
      <c r="U208" s="197">
        <f t="shared" si="22"/>
        <v>-78</v>
      </c>
      <c r="V208" s="197">
        <f>MIN(IF(SUM(W208,,X208,Z208,AA208,AD208,AC208,AF208,AG208,AJ208,AI208,AL208,AM208,AO208,AP208,AR208,AS208,A208,AY208,AU208,AV208,AW208,AX208,BA208,BB208)=0,0,1)+IF(O208="Smoothing ramp",1,0)+IF(ISNUMBER(W208),1,0)+IF(ISNUMBER(X208),1,0)+IF(ISNUMBER(Z208),1,0)+IF(ISNUMBER(AA208),1,0)+IF(ISNUMBER(AD208),1,0)+IF(ISNUMBER(AC208),1,0)+IF(ISNUMBER(AF208),1,0)+IF(ISNUMBER(AG208),1,0)+IF(ISNUMBER(AI208),1,0)+IF(ISNUMBER(AJ208),1,0)+IF(ISNUMBER(AL208),1,0)+IF(ISNUMBER(AM208),1,0)+IF(ISNUMBER(AO208),1,0)+IF(ISNUMBER(AP208),1,0)+IF(ISNUMBER(#REF!),1,0)+IF(ISNUMBER(AR208),1,0)+IF(ISNUMBER(AS208),1,0)+IF(ISNUMBER(AY208),1,0)+IF(ISNUMBER(AU208),1,0)+IF(ISNUMBER(AV208),1,0)+IF(ISNUMBER(AW208),1,0)+IF(ISNUMBER(AX208),1,0)+IF(ISNUMBER(BA208),1,0)+IF(ISNUMBER(BB208),1,0),1)</f>
        <v>0</v>
      </c>
      <c r="W208" s="200"/>
      <c r="X208" s="197"/>
      <c r="Y208" s="197"/>
      <c r="Z208" s="200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</row>
    <row r="209" spans="1:55" customFormat="1" ht="14.1" hidden="1" customHeight="1">
      <c r="A209" s="170"/>
      <c r="B209" s="204">
        <v>20250409</v>
      </c>
      <c r="C209" s="204" t="s">
        <v>39</v>
      </c>
      <c r="D209" s="204">
        <v>930</v>
      </c>
      <c r="E209" s="204">
        <v>7040</v>
      </c>
      <c r="F209" s="204"/>
      <c r="G209" s="204"/>
      <c r="H209" s="204">
        <v>7040</v>
      </c>
      <c r="I209" s="204"/>
      <c r="J209" s="204"/>
      <c r="K209" s="204">
        <v>0</v>
      </c>
      <c r="L209" s="204">
        <v>0</v>
      </c>
      <c r="M209" s="204">
        <v>0</v>
      </c>
      <c r="N209" s="204" t="s">
        <v>47</v>
      </c>
      <c r="O209" s="204" t="s">
        <v>47</v>
      </c>
      <c r="P209" s="202">
        <f t="shared" si="23"/>
        <v>0</v>
      </c>
      <c r="Q209" s="197">
        <f t="shared" si="18"/>
        <v>0</v>
      </c>
      <c r="R209" s="202" t="str">
        <f t="shared" si="19"/>
        <v>NA</v>
      </c>
      <c r="S209" s="202" t="str">
        <f t="shared" si="20"/>
        <v>NA</v>
      </c>
      <c r="T209" s="197" t="str">
        <f t="shared" si="21"/>
        <v>NA</v>
      </c>
      <c r="U209" s="197">
        <f t="shared" si="22"/>
        <v>0</v>
      </c>
      <c r="V209" s="197">
        <f>MIN(IF(SUM(W209,,X209,Z209,AA209,AD209,AC209,AF209,AG209,AJ209,AI209,AL209,AM209,AO209,AP209,AR209,AS209,A209,AY209,AU209,AV209,AW209,AX209,BA209,BB209)=0,0,1)+IF(O209="Smoothing ramp",1,0)+IF(ISNUMBER(W209),1,0)+IF(ISNUMBER(X209),1,0)+IF(ISNUMBER(Z209),1,0)+IF(ISNUMBER(AA209),1,0)+IF(ISNUMBER(AD209),1,0)+IF(ISNUMBER(AC209),1,0)+IF(ISNUMBER(AF209),1,0)+IF(ISNUMBER(AG209),1,0)+IF(ISNUMBER(AI209),1,0)+IF(ISNUMBER(AJ209),1,0)+IF(ISNUMBER(AL209),1,0)+IF(ISNUMBER(AM209),1,0)+IF(ISNUMBER(AO209),1,0)+IF(ISNUMBER(AP209),1,0)+IF(ISNUMBER(#REF!),1,0)+IF(ISNUMBER(AR209),1,0)+IF(ISNUMBER(AS209),1,0)+IF(ISNUMBER(AY209),1,0)+IF(ISNUMBER(AU209),1,0)+IF(ISNUMBER(AV209),1,0)+IF(ISNUMBER(AW209),1,0)+IF(ISNUMBER(AX209),1,0)+IF(ISNUMBER(BA209),1,0)+IF(ISNUMBER(BB209),1,0),1)</f>
        <v>0</v>
      </c>
      <c r="W209" s="200"/>
      <c r="X209" s="197"/>
      <c r="Y209" s="197"/>
      <c r="Z209" s="200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</row>
    <row r="210" spans="1:55" customFormat="1" ht="14.1" customHeight="1">
      <c r="A210" s="170"/>
      <c r="B210" s="204">
        <v>20250409</v>
      </c>
      <c r="C210" s="204" t="s">
        <v>39</v>
      </c>
      <c r="D210" s="204">
        <v>1030</v>
      </c>
      <c r="E210" s="204">
        <v>7040</v>
      </c>
      <c r="F210" s="204"/>
      <c r="G210" s="204"/>
      <c r="H210" s="204">
        <v>7040</v>
      </c>
      <c r="I210" s="204"/>
      <c r="J210" s="204"/>
      <c r="K210" s="204">
        <v>0</v>
      </c>
      <c r="L210" s="204">
        <v>0</v>
      </c>
      <c r="M210" s="204">
        <v>0</v>
      </c>
      <c r="N210" s="204" t="s">
        <v>47</v>
      </c>
      <c r="O210" s="204" t="s">
        <v>47</v>
      </c>
      <c r="P210" s="202">
        <f t="shared" si="23"/>
        <v>0</v>
      </c>
      <c r="Q210" s="197">
        <f t="shared" si="18"/>
        <v>0</v>
      </c>
      <c r="R210" s="202" t="str">
        <f t="shared" si="19"/>
        <v>NA</v>
      </c>
      <c r="S210" s="202" t="str">
        <f t="shared" si="20"/>
        <v>NA</v>
      </c>
      <c r="T210" s="197" t="str">
        <f t="shared" si="21"/>
        <v>NA</v>
      </c>
      <c r="U210" s="197">
        <f t="shared" si="22"/>
        <v>0</v>
      </c>
      <c r="V210" s="197">
        <f>MIN(IF(SUM(W210,,X210,Z210,AA210,AD210,AC210,AF210,AG210,AJ210,AI210,AL210,AM210,AO210,AP210,AR210,AS210,A210,AY210,AU210,AV210,AW210,AX210,BA210,BB210)=0,0,1)+IF(O210="Smoothing ramp",1,0)+IF(ISNUMBER(W210),1,0)+IF(ISNUMBER(X210),1,0)+IF(ISNUMBER(Z210),1,0)+IF(ISNUMBER(AA210),1,0)+IF(ISNUMBER(AD210),1,0)+IF(ISNUMBER(AC210),1,0)+IF(ISNUMBER(AF210),1,0)+IF(ISNUMBER(AG210),1,0)+IF(ISNUMBER(AI210),1,0)+IF(ISNUMBER(AJ210),1,0)+IF(ISNUMBER(AL210),1,0)+IF(ISNUMBER(AM210),1,0)+IF(ISNUMBER(AO210),1,0)+IF(ISNUMBER(AP210),1,0)+IF(ISNUMBER(#REF!),1,0)+IF(ISNUMBER(AR210),1,0)+IF(ISNUMBER(AS210),1,0)+IF(ISNUMBER(AY210),1,0)+IF(ISNUMBER(AU210),1,0)+IF(ISNUMBER(AV210),1,0)+IF(ISNUMBER(AW210),1,0)+IF(ISNUMBER(AX210),1,0)+IF(ISNUMBER(BA210),1,0)+IF(ISNUMBER(BB210),1,0),1)</f>
        <v>1</v>
      </c>
      <c r="W210" s="200"/>
      <c r="X210" s="197"/>
      <c r="Y210" s="197"/>
      <c r="Z210" s="200"/>
      <c r="AA210" s="197"/>
      <c r="AB210" s="197"/>
      <c r="AC210" s="197"/>
      <c r="AD210" s="197"/>
      <c r="AE210" s="197"/>
      <c r="AF210" s="197"/>
      <c r="AG210" s="197"/>
      <c r="AH210" s="197"/>
      <c r="AI210" s="197">
        <v>2600</v>
      </c>
      <c r="AJ210" s="197"/>
      <c r="AK210" s="197" t="s">
        <v>43</v>
      </c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</row>
    <row r="211" spans="1:55" customFormat="1" ht="14.1" customHeight="1">
      <c r="A211" s="170"/>
      <c r="B211" s="204">
        <v>20250409</v>
      </c>
      <c r="C211" s="204" t="s">
        <v>39</v>
      </c>
      <c r="D211" s="204">
        <v>1130</v>
      </c>
      <c r="E211" s="204">
        <v>7040</v>
      </c>
      <c r="F211" s="204"/>
      <c r="G211" s="204"/>
      <c r="H211" s="204">
        <v>7040</v>
      </c>
      <c r="I211" s="204"/>
      <c r="J211" s="204"/>
      <c r="K211" s="204">
        <v>0</v>
      </c>
      <c r="L211" s="204">
        <v>0</v>
      </c>
      <c r="M211" s="204">
        <v>0</v>
      </c>
      <c r="N211" s="204" t="s">
        <v>47</v>
      </c>
      <c r="O211" s="204" t="s">
        <v>47</v>
      </c>
      <c r="P211" s="202">
        <f t="shared" si="23"/>
        <v>0</v>
      </c>
      <c r="Q211" s="197">
        <f t="shared" si="18"/>
        <v>0</v>
      </c>
      <c r="R211" s="202" t="str">
        <f t="shared" si="19"/>
        <v>NA</v>
      </c>
      <c r="S211" s="202" t="str">
        <f t="shared" si="20"/>
        <v>NA</v>
      </c>
      <c r="T211" s="197" t="str">
        <f t="shared" si="21"/>
        <v>NA</v>
      </c>
      <c r="U211" s="197">
        <f t="shared" si="22"/>
        <v>0</v>
      </c>
      <c r="V211" s="197">
        <f>MIN(IF(SUM(W211,,X211,Z211,AA211,AD211,AC211,AF211,AG211,AJ211,AI211,AL211,AM211,AO211,AP211,AR211,AS211,A211,AY211,AU211,AV211,AW211,AX211,BA211,BB211)=0,0,1)+IF(O211="Smoothing ramp",1,0)+IF(ISNUMBER(W211),1,0)+IF(ISNUMBER(X211),1,0)+IF(ISNUMBER(Z211),1,0)+IF(ISNUMBER(AA211),1,0)+IF(ISNUMBER(AD211),1,0)+IF(ISNUMBER(AC211),1,0)+IF(ISNUMBER(AF211),1,0)+IF(ISNUMBER(AG211),1,0)+IF(ISNUMBER(AI211),1,0)+IF(ISNUMBER(AJ211),1,0)+IF(ISNUMBER(AL211),1,0)+IF(ISNUMBER(AM211),1,0)+IF(ISNUMBER(AO211),1,0)+IF(ISNUMBER(AP211),1,0)+IF(ISNUMBER(#REF!),1,0)+IF(ISNUMBER(AR211),1,0)+IF(ISNUMBER(AS211),1,0)+IF(ISNUMBER(AY211),1,0)+IF(ISNUMBER(AU211),1,0)+IF(ISNUMBER(AV211),1,0)+IF(ISNUMBER(AW211),1,0)+IF(ISNUMBER(AX211),1,0)+IF(ISNUMBER(BA211),1,0)+IF(ISNUMBER(BB211),1,0),1)</f>
        <v>1</v>
      </c>
      <c r="W211" s="200"/>
      <c r="X211" s="197"/>
      <c r="Y211" s="197"/>
      <c r="Z211" s="200"/>
      <c r="AA211" s="197"/>
      <c r="AB211" s="197"/>
      <c r="AC211" s="197"/>
      <c r="AD211" s="197"/>
      <c r="AE211" s="197"/>
      <c r="AF211" s="197"/>
      <c r="AG211" s="197"/>
      <c r="AH211" s="197"/>
      <c r="AI211" s="197">
        <v>2600</v>
      </c>
      <c r="AJ211" s="197"/>
      <c r="AK211" s="197" t="s">
        <v>43</v>
      </c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</row>
    <row r="212" spans="1:55" customFormat="1" ht="14.1" customHeight="1">
      <c r="A212" s="170"/>
      <c r="B212" s="204">
        <v>20250409</v>
      </c>
      <c r="C212" s="204" t="s">
        <v>39</v>
      </c>
      <c r="D212" s="204">
        <v>1230</v>
      </c>
      <c r="E212" s="204">
        <v>9210</v>
      </c>
      <c r="F212" s="204"/>
      <c r="G212" s="204"/>
      <c r="H212" s="204">
        <v>7450</v>
      </c>
      <c r="I212" s="204"/>
      <c r="J212" s="204"/>
      <c r="K212" s="204">
        <v>0</v>
      </c>
      <c r="L212" s="204">
        <v>0</v>
      </c>
      <c r="M212" s="204">
        <v>0</v>
      </c>
      <c r="N212" s="204" t="s">
        <v>53</v>
      </c>
      <c r="O212" s="204" t="s">
        <v>45</v>
      </c>
      <c r="P212" s="202">
        <f t="shared" si="23"/>
        <v>0</v>
      </c>
      <c r="Q212" s="197">
        <f t="shared" si="18"/>
        <v>1760</v>
      </c>
      <c r="R212" s="202" t="str">
        <f t="shared" si="19"/>
        <v>NA</v>
      </c>
      <c r="S212" s="202" t="str">
        <f t="shared" si="20"/>
        <v>NA</v>
      </c>
      <c r="T212" s="197" t="str">
        <f t="shared" si="21"/>
        <v>NA</v>
      </c>
      <c r="U212" s="197">
        <f t="shared" si="22"/>
        <v>0</v>
      </c>
      <c r="V212" s="197">
        <f>MIN(IF(SUM(W212,,X212,Z212,AA212,AD212,AC212,AF212,AG212,AJ212,AI212,AL212,AM212,AO212,AP212,AR212,AS212,A212,AY212,AU212,AV212,AW212,AX212,BA212,BB212)=0,0,1)+IF(O212="Smoothing ramp",1,0)+IF(ISNUMBER(W212),1,0)+IF(ISNUMBER(X212),1,0)+IF(ISNUMBER(Z212),1,0)+IF(ISNUMBER(AA212),1,0)+IF(ISNUMBER(AD212),1,0)+IF(ISNUMBER(AC212),1,0)+IF(ISNUMBER(AF212),1,0)+IF(ISNUMBER(AG212),1,0)+IF(ISNUMBER(AI212),1,0)+IF(ISNUMBER(AJ212),1,0)+IF(ISNUMBER(AL212),1,0)+IF(ISNUMBER(AM212),1,0)+IF(ISNUMBER(AO212),1,0)+IF(ISNUMBER(AP212),1,0)+IF(ISNUMBER(#REF!),1,0)+IF(ISNUMBER(AR212),1,0)+IF(ISNUMBER(AS212),1,0)+IF(ISNUMBER(AY212),1,0)+IF(ISNUMBER(AU212),1,0)+IF(ISNUMBER(AV212),1,0)+IF(ISNUMBER(AW212),1,0)+IF(ISNUMBER(AX212),1,0)+IF(ISNUMBER(BA212),1,0)+IF(ISNUMBER(BB212),1,0),1)</f>
        <v>1</v>
      </c>
      <c r="W212" s="200"/>
      <c r="X212" s="197"/>
      <c r="Y212" s="197"/>
      <c r="Z212" s="200"/>
      <c r="AA212" s="197"/>
      <c r="AB212" s="197"/>
      <c r="AC212" s="197"/>
      <c r="AD212" s="197"/>
      <c r="AE212" s="197"/>
      <c r="AF212" s="197"/>
      <c r="AG212" s="197"/>
      <c r="AH212" s="197"/>
      <c r="AI212" s="197">
        <v>2600</v>
      </c>
      <c r="AJ212" s="197"/>
      <c r="AK212" s="197" t="s">
        <v>43</v>
      </c>
      <c r="AL212" s="197"/>
      <c r="AM212" s="197"/>
      <c r="AN212" s="197"/>
      <c r="AO212" s="197"/>
      <c r="AP212" s="205">
        <v>7433</v>
      </c>
      <c r="AQ212" s="205" t="s">
        <v>50</v>
      </c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</row>
    <row r="213" spans="1:55" customFormat="1" ht="14.1" customHeight="1">
      <c r="A213" s="170"/>
      <c r="B213" s="204">
        <v>20250409</v>
      </c>
      <c r="C213" s="204" t="s">
        <v>39</v>
      </c>
      <c r="D213" s="204">
        <v>1330</v>
      </c>
      <c r="E213" s="204">
        <v>9210</v>
      </c>
      <c r="F213" s="204"/>
      <c r="G213" s="204"/>
      <c r="H213" s="204">
        <v>7450</v>
      </c>
      <c r="I213" s="204"/>
      <c r="J213" s="204"/>
      <c r="K213" s="204">
        <v>0</v>
      </c>
      <c r="L213" s="204">
        <v>0</v>
      </c>
      <c r="M213" s="204">
        <v>0</v>
      </c>
      <c r="N213" s="204" t="s">
        <v>53</v>
      </c>
      <c r="O213" s="204" t="s">
        <v>45</v>
      </c>
      <c r="P213" s="202">
        <f t="shared" si="23"/>
        <v>0</v>
      </c>
      <c r="Q213" s="197">
        <f t="shared" si="18"/>
        <v>1760</v>
      </c>
      <c r="R213" s="202" t="str">
        <f t="shared" si="19"/>
        <v>NA</v>
      </c>
      <c r="S213" s="202" t="str">
        <f t="shared" si="20"/>
        <v>NA</v>
      </c>
      <c r="T213" s="197" t="str">
        <f t="shared" si="21"/>
        <v>NA</v>
      </c>
      <c r="U213" s="197">
        <f t="shared" si="22"/>
        <v>0</v>
      </c>
      <c r="V213" s="197">
        <f>MIN(IF(SUM(W213,,X213,Z213,AA213,AD213,AC213,AF213,AG213,AJ213,AI213,AL213,AM213,AO213,AP213,AR213,AS213,A213,AY213,AU213,AV213,AW213,AX213,BA213,BB213)=0,0,1)+IF(O213="Smoothing ramp",1,0)+IF(ISNUMBER(W213),1,0)+IF(ISNUMBER(X213),1,0)+IF(ISNUMBER(Z213),1,0)+IF(ISNUMBER(AA213),1,0)+IF(ISNUMBER(AD213),1,0)+IF(ISNUMBER(AC213),1,0)+IF(ISNUMBER(AF213),1,0)+IF(ISNUMBER(AG213),1,0)+IF(ISNUMBER(AI213),1,0)+IF(ISNUMBER(AJ213),1,0)+IF(ISNUMBER(AL213),1,0)+IF(ISNUMBER(AM213),1,0)+IF(ISNUMBER(AO213),1,0)+IF(ISNUMBER(AP213),1,0)+IF(ISNUMBER(#REF!),1,0)+IF(ISNUMBER(AR213),1,0)+IF(ISNUMBER(AS213),1,0)+IF(ISNUMBER(AY213),1,0)+IF(ISNUMBER(AU213),1,0)+IF(ISNUMBER(AV213),1,0)+IF(ISNUMBER(AW213),1,0)+IF(ISNUMBER(AX213),1,0)+IF(ISNUMBER(BA213),1,0)+IF(ISNUMBER(BB213),1,0),1)</f>
        <v>1</v>
      </c>
      <c r="W213" s="200"/>
      <c r="X213" s="197"/>
      <c r="Y213" s="197"/>
      <c r="Z213" s="200"/>
      <c r="AA213" s="197"/>
      <c r="AB213" s="197"/>
      <c r="AC213" s="197"/>
      <c r="AD213" s="197"/>
      <c r="AE213" s="197"/>
      <c r="AF213" s="197"/>
      <c r="AG213" s="197"/>
      <c r="AH213" s="197"/>
      <c r="AI213" s="197">
        <v>2600</v>
      </c>
      <c r="AJ213" s="197"/>
      <c r="AK213" s="197" t="s">
        <v>43</v>
      </c>
      <c r="AL213" s="197"/>
      <c r="AM213" s="197"/>
      <c r="AN213" s="197"/>
      <c r="AO213" s="197"/>
      <c r="AP213" s="205">
        <v>7433</v>
      </c>
      <c r="AQ213" s="205" t="s">
        <v>50</v>
      </c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</row>
    <row r="214" spans="1:55" customFormat="1" ht="14.1" customHeight="1">
      <c r="A214" s="170"/>
      <c r="B214" s="204">
        <v>20250409</v>
      </c>
      <c r="C214" s="204" t="s">
        <v>39</v>
      </c>
      <c r="D214" s="204">
        <v>1430</v>
      </c>
      <c r="E214" s="204">
        <v>9210</v>
      </c>
      <c r="F214" s="204"/>
      <c r="G214" s="204"/>
      <c r="H214" s="204">
        <v>7450</v>
      </c>
      <c r="I214" s="204"/>
      <c r="J214" s="204"/>
      <c r="K214" s="204">
        <v>0</v>
      </c>
      <c r="L214" s="204">
        <v>0</v>
      </c>
      <c r="M214" s="204">
        <v>0</v>
      </c>
      <c r="N214" s="204" t="s">
        <v>53</v>
      </c>
      <c r="O214" s="204" t="s">
        <v>45</v>
      </c>
      <c r="P214" s="202">
        <f t="shared" si="23"/>
        <v>0</v>
      </c>
      <c r="Q214" s="197">
        <f t="shared" si="18"/>
        <v>1760</v>
      </c>
      <c r="R214" s="202" t="str">
        <f t="shared" si="19"/>
        <v>NA</v>
      </c>
      <c r="S214" s="202" t="str">
        <f t="shared" si="20"/>
        <v>NA</v>
      </c>
      <c r="T214" s="197" t="str">
        <f t="shared" si="21"/>
        <v>NA</v>
      </c>
      <c r="U214" s="197">
        <f t="shared" si="22"/>
        <v>0</v>
      </c>
      <c r="V214" s="197">
        <f>MIN(IF(SUM(W214,,X214,Z214,AA214,AD214,AC214,AF214,AG214,AJ214,AI214,AL214,AM214,AO214,AP214,AR214,AS214,A214,AY214,AU214,AV214,AW214,AX214,BA214,BB214)=0,0,1)+IF(O214="Smoothing ramp",1,0)+IF(ISNUMBER(W214),1,0)+IF(ISNUMBER(X214),1,0)+IF(ISNUMBER(Z214),1,0)+IF(ISNUMBER(AA214),1,0)+IF(ISNUMBER(AD214),1,0)+IF(ISNUMBER(AC214),1,0)+IF(ISNUMBER(AF214),1,0)+IF(ISNUMBER(AG214),1,0)+IF(ISNUMBER(AI214),1,0)+IF(ISNUMBER(AJ214),1,0)+IF(ISNUMBER(AL214),1,0)+IF(ISNUMBER(AM214),1,0)+IF(ISNUMBER(AO214),1,0)+IF(ISNUMBER(AP214),1,0)+IF(ISNUMBER(#REF!),1,0)+IF(ISNUMBER(AR214),1,0)+IF(ISNUMBER(AS214),1,0)+IF(ISNUMBER(AY214),1,0)+IF(ISNUMBER(AU214),1,0)+IF(ISNUMBER(AV214),1,0)+IF(ISNUMBER(AW214),1,0)+IF(ISNUMBER(AX214),1,0)+IF(ISNUMBER(BA214),1,0)+IF(ISNUMBER(BB214),1,0),1)</f>
        <v>1</v>
      </c>
      <c r="W214" s="200"/>
      <c r="X214" s="197"/>
      <c r="Y214" s="197"/>
      <c r="Z214" s="200"/>
      <c r="AA214" s="197"/>
      <c r="AB214" s="197"/>
      <c r="AC214" s="197"/>
      <c r="AD214" s="197"/>
      <c r="AE214" s="197"/>
      <c r="AF214" s="197"/>
      <c r="AG214" s="197"/>
      <c r="AH214" s="197"/>
      <c r="AI214" s="197">
        <v>2600</v>
      </c>
      <c r="AJ214" s="197"/>
      <c r="AK214" s="197" t="s">
        <v>43</v>
      </c>
      <c r="AL214" s="197"/>
      <c r="AM214" s="197"/>
      <c r="AN214" s="197"/>
      <c r="AO214" s="197"/>
      <c r="AP214" s="205">
        <v>7433</v>
      </c>
      <c r="AQ214" s="205" t="s">
        <v>50</v>
      </c>
      <c r="AR214" s="197"/>
      <c r="AS214" s="197"/>
      <c r="AT214" s="197"/>
      <c r="AU214" s="197"/>
      <c r="AV214" s="197"/>
      <c r="AW214" s="197"/>
      <c r="AX214" s="197"/>
      <c r="AY214" s="197"/>
      <c r="AZ214" s="197"/>
      <c r="BA214" s="197"/>
      <c r="BB214" s="197"/>
      <c r="BC214" s="197"/>
    </row>
    <row r="215" spans="1:55" customFormat="1" ht="14.1" customHeight="1">
      <c r="A215" s="170"/>
      <c r="B215" s="204">
        <v>20250409</v>
      </c>
      <c r="C215" s="204" t="s">
        <v>39</v>
      </c>
      <c r="D215" s="204">
        <v>1530</v>
      </c>
      <c r="E215" s="204">
        <v>9210</v>
      </c>
      <c r="F215" s="204"/>
      <c r="G215" s="204"/>
      <c r="H215" s="204">
        <v>8375</v>
      </c>
      <c r="I215" s="204"/>
      <c r="J215" s="204"/>
      <c r="K215" s="204">
        <v>0</v>
      </c>
      <c r="L215" s="204">
        <v>0</v>
      </c>
      <c r="M215" s="204">
        <v>0</v>
      </c>
      <c r="N215" s="204" t="s">
        <v>53</v>
      </c>
      <c r="O215" s="204" t="s">
        <v>41</v>
      </c>
      <c r="P215" s="202">
        <f t="shared" si="23"/>
        <v>0</v>
      </c>
      <c r="Q215" s="197">
        <f t="shared" si="18"/>
        <v>835</v>
      </c>
      <c r="R215" s="202" t="str">
        <f t="shared" si="19"/>
        <v>NA</v>
      </c>
      <c r="S215" s="202" t="str">
        <f t="shared" si="20"/>
        <v>NA</v>
      </c>
      <c r="T215" s="197" t="str">
        <f t="shared" si="21"/>
        <v>NA</v>
      </c>
      <c r="U215" s="197">
        <f t="shared" si="22"/>
        <v>0</v>
      </c>
      <c r="V215" s="197">
        <f>MIN(IF(SUM(W215,,X215,Z215,AA215,AD215,AC215,AF215,AG215,AJ215,AI215,AL215,AM215,AO215,AP215,AR215,AS215,A215,AY215,AU215,AV215,AW215,AX215,BA215,BB215)=0,0,1)+IF(O215="Smoothing ramp",1,0)+IF(ISNUMBER(W215),1,0)+IF(ISNUMBER(X215),1,0)+IF(ISNUMBER(Z215),1,0)+IF(ISNUMBER(AA215),1,0)+IF(ISNUMBER(AD215),1,0)+IF(ISNUMBER(AC215),1,0)+IF(ISNUMBER(AF215),1,0)+IF(ISNUMBER(AG215),1,0)+IF(ISNUMBER(AI215),1,0)+IF(ISNUMBER(AJ215),1,0)+IF(ISNUMBER(AL215),1,0)+IF(ISNUMBER(AM215),1,0)+IF(ISNUMBER(AO215),1,0)+IF(ISNUMBER(AP215),1,0)+IF(ISNUMBER(#REF!),1,0)+IF(ISNUMBER(AR215),1,0)+IF(ISNUMBER(AS215),1,0)+IF(ISNUMBER(AY215),1,0)+IF(ISNUMBER(AU215),1,0)+IF(ISNUMBER(AV215),1,0)+IF(ISNUMBER(AW215),1,0)+IF(ISNUMBER(AX215),1,0)+IF(ISNUMBER(BA215),1,0)+IF(ISNUMBER(BB215),1,0),1)</f>
        <v>1</v>
      </c>
      <c r="W215" s="200"/>
      <c r="X215" s="197"/>
      <c r="Y215" s="197"/>
      <c r="Z215" s="200"/>
      <c r="AA215" s="197"/>
      <c r="AB215" s="197"/>
      <c r="AC215" s="197"/>
      <c r="AD215" s="197"/>
      <c r="AE215" s="197"/>
      <c r="AF215" s="197"/>
      <c r="AG215" s="197"/>
      <c r="AH215" s="197"/>
      <c r="AI215" s="197">
        <v>2600</v>
      </c>
      <c r="AJ215" s="197"/>
      <c r="AK215" s="197" t="s">
        <v>43</v>
      </c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</row>
    <row r="216" spans="1:55" customFormat="1" ht="14.1" customHeight="1">
      <c r="A216" s="170"/>
      <c r="B216" s="204">
        <v>20250409</v>
      </c>
      <c r="C216" s="204" t="s">
        <v>39</v>
      </c>
      <c r="D216" s="204">
        <v>1630</v>
      </c>
      <c r="E216" s="204">
        <v>9210</v>
      </c>
      <c r="F216" s="204"/>
      <c r="G216" s="204"/>
      <c r="H216" s="204">
        <v>8375</v>
      </c>
      <c r="I216" s="204"/>
      <c r="J216" s="204"/>
      <c r="K216" s="204">
        <v>0</v>
      </c>
      <c r="L216" s="204">
        <v>0</v>
      </c>
      <c r="M216" s="204">
        <v>0</v>
      </c>
      <c r="N216" s="204" t="s">
        <v>53</v>
      </c>
      <c r="O216" s="204" t="s">
        <v>41</v>
      </c>
      <c r="P216" s="202">
        <f t="shared" si="23"/>
        <v>0</v>
      </c>
      <c r="Q216" s="197">
        <f t="shared" si="18"/>
        <v>835</v>
      </c>
      <c r="R216" s="202" t="str">
        <f t="shared" si="19"/>
        <v>NA</v>
      </c>
      <c r="S216" s="202" t="str">
        <f t="shared" si="20"/>
        <v>NA</v>
      </c>
      <c r="T216" s="197" t="str">
        <f t="shared" si="21"/>
        <v>NA</v>
      </c>
      <c r="U216" s="197">
        <f t="shared" si="22"/>
        <v>0</v>
      </c>
      <c r="V216" s="197">
        <f>MIN(IF(SUM(W216,,X216,Z216,AA216,AD216,AC216,AF216,AG216,AJ216,AI216,AL216,AM216,AO216,AP216,AR216,AS216,A216,AY216,AU216,AV216,AW216,AX216,BA216,BB216)=0,0,1)+IF(O216="Smoothing ramp",1,0)+IF(ISNUMBER(W216),1,0)+IF(ISNUMBER(X216),1,0)+IF(ISNUMBER(Z216),1,0)+IF(ISNUMBER(AA216),1,0)+IF(ISNUMBER(AD216),1,0)+IF(ISNUMBER(AC216),1,0)+IF(ISNUMBER(AF216),1,0)+IF(ISNUMBER(AG216),1,0)+IF(ISNUMBER(AI216),1,0)+IF(ISNUMBER(AJ216),1,0)+IF(ISNUMBER(AL216),1,0)+IF(ISNUMBER(AM216),1,0)+IF(ISNUMBER(AO216),1,0)+IF(ISNUMBER(AP216),1,0)+IF(ISNUMBER(#REF!),1,0)+IF(ISNUMBER(AR216),1,0)+IF(ISNUMBER(AS216),1,0)+IF(ISNUMBER(AY216),1,0)+IF(ISNUMBER(AU216),1,0)+IF(ISNUMBER(AV216),1,0)+IF(ISNUMBER(AW216),1,0)+IF(ISNUMBER(AX216),1,0)+IF(ISNUMBER(BA216),1,0)+IF(ISNUMBER(BB216),1,0),1)</f>
        <v>1</v>
      </c>
      <c r="W216" s="200"/>
      <c r="X216" s="197"/>
      <c r="Y216" s="197"/>
      <c r="Z216" s="200"/>
      <c r="AA216" s="197"/>
      <c r="AB216" s="197"/>
      <c r="AC216" s="197"/>
      <c r="AD216" s="197"/>
      <c r="AE216" s="197"/>
      <c r="AF216" s="197"/>
      <c r="AG216" s="197"/>
      <c r="AH216" s="197"/>
      <c r="AI216" s="197">
        <v>2600</v>
      </c>
      <c r="AJ216" s="197"/>
      <c r="AK216" s="197" t="s">
        <v>43</v>
      </c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</row>
    <row r="217" spans="1:55" customFormat="1" ht="14.1" customHeight="1">
      <c r="A217" s="170"/>
      <c r="B217" s="204">
        <v>20250409</v>
      </c>
      <c r="C217" s="204" t="s">
        <v>39</v>
      </c>
      <c r="D217" s="204">
        <v>1730</v>
      </c>
      <c r="E217" s="204">
        <v>9210</v>
      </c>
      <c r="F217" s="204"/>
      <c r="G217" s="204"/>
      <c r="H217" s="204">
        <v>8375</v>
      </c>
      <c r="I217" s="204"/>
      <c r="J217" s="204"/>
      <c r="K217" s="204">
        <v>0</v>
      </c>
      <c r="L217" s="204">
        <v>0</v>
      </c>
      <c r="M217" s="204">
        <v>0</v>
      </c>
      <c r="N217" s="204" t="s">
        <v>53</v>
      </c>
      <c r="O217" s="204" t="s">
        <v>41</v>
      </c>
      <c r="P217" s="202">
        <f t="shared" si="23"/>
        <v>0</v>
      </c>
      <c r="Q217" s="197">
        <f t="shared" si="18"/>
        <v>835</v>
      </c>
      <c r="R217" s="202" t="str">
        <f t="shared" si="19"/>
        <v>NA</v>
      </c>
      <c r="S217" s="202" t="str">
        <f t="shared" si="20"/>
        <v>NA</v>
      </c>
      <c r="T217" s="197" t="str">
        <f t="shared" si="21"/>
        <v>NA</v>
      </c>
      <c r="U217" s="197">
        <f t="shared" si="22"/>
        <v>0</v>
      </c>
      <c r="V217" s="197">
        <f>MIN(IF(SUM(W217,,X217,Z217,AA217,AD217,AC217,AF217,AG217,AJ217,AI217,AL217,AM217,AO217,AP217,AR217,AS217,A217,AY217,AU217,AV217,AW217,AX217,BA217,BB217)=0,0,1)+IF(O217="Smoothing ramp",1,0)+IF(ISNUMBER(W217),1,0)+IF(ISNUMBER(X217),1,0)+IF(ISNUMBER(Z217),1,0)+IF(ISNUMBER(AA217),1,0)+IF(ISNUMBER(AD217),1,0)+IF(ISNUMBER(AC217),1,0)+IF(ISNUMBER(AF217),1,0)+IF(ISNUMBER(AG217),1,0)+IF(ISNUMBER(AI217),1,0)+IF(ISNUMBER(AJ217),1,0)+IF(ISNUMBER(AL217),1,0)+IF(ISNUMBER(AM217),1,0)+IF(ISNUMBER(AO217),1,0)+IF(ISNUMBER(AP217),1,0)+IF(ISNUMBER(#REF!),1,0)+IF(ISNUMBER(AR217),1,0)+IF(ISNUMBER(AS217),1,0)+IF(ISNUMBER(AY217),1,0)+IF(ISNUMBER(AU217),1,0)+IF(ISNUMBER(AV217),1,0)+IF(ISNUMBER(AW217),1,0)+IF(ISNUMBER(AX217),1,0)+IF(ISNUMBER(BA217),1,0)+IF(ISNUMBER(BB217),1,0),1)</f>
        <v>1</v>
      </c>
      <c r="W217" s="200"/>
      <c r="X217" s="197"/>
      <c r="Y217" s="197"/>
      <c r="Z217" s="200"/>
      <c r="AA217" s="197"/>
      <c r="AB217" s="197"/>
      <c r="AC217" s="197"/>
      <c r="AD217" s="197"/>
      <c r="AE217" s="197"/>
      <c r="AF217" s="197"/>
      <c r="AG217" s="197"/>
      <c r="AH217" s="197"/>
      <c r="AI217" s="197">
        <v>2600</v>
      </c>
      <c r="AJ217" s="197"/>
      <c r="AK217" s="197" t="s">
        <v>43</v>
      </c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</row>
    <row r="218" spans="1:55" customFormat="1" ht="14.1" customHeight="1">
      <c r="A218" s="170"/>
      <c r="B218" s="204">
        <v>20250409</v>
      </c>
      <c r="C218" s="204" t="s">
        <v>39</v>
      </c>
      <c r="D218" s="204">
        <v>1830</v>
      </c>
      <c r="E218" s="204">
        <v>9410</v>
      </c>
      <c r="F218" s="204"/>
      <c r="G218" s="204"/>
      <c r="H218" s="204">
        <v>8575</v>
      </c>
      <c r="I218" s="204"/>
      <c r="J218" s="204"/>
      <c r="K218" s="204">
        <v>0</v>
      </c>
      <c r="L218" s="204">
        <v>0</v>
      </c>
      <c r="M218" s="204">
        <v>0</v>
      </c>
      <c r="N218" s="204" t="s">
        <v>53</v>
      </c>
      <c r="O218" s="204" t="s">
        <v>41</v>
      </c>
      <c r="P218" s="202">
        <f t="shared" si="23"/>
        <v>0</v>
      </c>
      <c r="Q218" s="197">
        <f t="shared" si="18"/>
        <v>835</v>
      </c>
      <c r="R218" s="202" t="str">
        <f t="shared" si="19"/>
        <v>NA</v>
      </c>
      <c r="S218" s="202" t="str">
        <f t="shared" si="20"/>
        <v>NA</v>
      </c>
      <c r="T218" s="197" t="str">
        <f t="shared" si="21"/>
        <v>NA</v>
      </c>
      <c r="U218" s="197">
        <f t="shared" si="22"/>
        <v>0</v>
      </c>
      <c r="V218" s="197">
        <f>MIN(IF(SUM(W218,,X218,Z218,AA218,AD218,AC218,AF218,AG218,AJ218,AI218,AL218,AM218,AO218,AP218,AR218,AS218,A218,AY218,AU218,AV218,AW218,AX218,BA218,BB218)=0,0,1)+IF(O218="Smoothing ramp",1,0)+IF(ISNUMBER(W218),1,0)+IF(ISNUMBER(X218),1,0)+IF(ISNUMBER(Z218),1,0)+IF(ISNUMBER(AA218),1,0)+IF(ISNUMBER(AD218),1,0)+IF(ISNUMBER(AC218),1,0)+IF(ISNUMBER(AF218),1,0)+IF(ISNUMBER(AG218),1,0)+IF(ISNUMBER(AI218),1,0)+IF(ISNUMBER(AJ218),1,0)+IF(ISNUMBER(AL218),1,0)+IF(ISNUMBER(AM218),1,0)+IF(ISNUMBER(AO218),1,0)+IF(ISNUMBER(AP218),1,0)+IF(ISNUMBER(#REF!),1,0)+IF(ISNUMBER(AR218),1,0)+IF(ISNUMBER(AS218),1,0)+IF(ISNUMBER(AY218),1,0)+IF(ISNUMBER(AU218),1,0)+IF(ISNUMBER(AV218),1,0)+IF(ISNUMBER(AW218),1,0)+IF(ISNUMBER(AX218),1,0)+IF(ISNUMBER(BA218),1,0)+IF(ISNUMBER(BB218),1,0),1)</f>
        <v>1</v>
      </c>
      <c r="W218" s="200"/>
      <c r="X218" s="197"/>
      <c r="Y218" s="197"/>
      <c r="Z218" s="200"/>
      <c r="AA218" s="197"/>
      <c r="AB218" s="197"/>
      <c r="AC218" s="197"/>
      <c r="AD218" s="197"/>
      <c r="AE218" s="197"/>
      <c r="AF218" s="197"/>
      <c r="AG218" s="197"/>
      <c r="AH218" s="197"/>
      <c r="AI218" s="197">
        <v>2600</v>
      </c>
      <c r="AJ218" s="197"/>
      <c r="AK218" s="197" t="s">
        <v>43</v>
      </c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  <c r="AW218" s="197"/>
      <c r="AX218" s="197"/>
      <c r="AY218" s="197"/>
      <c r="AZ218" s="197"/>
      <c r="BA218" s="197"/>
      <c r="BB218" s="197"/>
      <c r="BC218" s="197"/>
    </row>
    <row r="219" spans="1:55" customFormat="1" ht="14.1" customHeight="1">
      <c r="A219" s="170"/>
      <c r="B219" s="204">
        <v>20250409</v>
      </c>
      <c r="C219" s="204" t="s">
        <v>39</v>
      </c>
      <c r="D219" s="204">
        <v>1930</v>
      </c>
      <c r="E219" s="204">
        <v>9410</v>
      </c>
      <c r="F219" s="204"/>
      <c r="G219" s="204"/>
      <c r="H219" s="204">
        <v>8575</v>
      </c>
      <c r="I219" s="204"/>
      <c r="J219" s="204"/>
      <c r="K219" s="204">
        <v>0</v>
      </c>
      <c r="L219" s="204">
        <v>0</v>
      </c>
      <c r="M219" s="204">
        <v>0</v>
      </c>
      <c r="N219" s="204" t="s">
        <v>53</v>
      </c>
      <c r="O219" s="204" t="s">
        <v>41</v>
      </c>
      <c r="P219" s="202">
        <f t="shared" si="23"/>
        <v>0</v>
      </c>
      <c r="Q219" s="197">
        <f t="shared" si="18"/>
        <v>835</v>
      </c>
      <c r="R219" s="202" t="str">
        <f t="shared" si="19"/>
        <v>NA</v>
      </c>
      <c r="S219" s="202" t="str">
        <f t="shared" si="20"/>
        <v>NA</v>
      </c>
      <c r="T219" s="197" t="str">
        <f t="shared" si="21"/>
        <v>NA</v>
      </c>
      <c r="U219" s="197">
        <f t="shared" si="22"/>
        <v>0</v>
      </c>
      <c r="V219" s="197">
        <f>MIN(IF(SUM(W219,,X219,Z219,AA219,AD219,AC219,AF219,AG219,AJ219,AI219,AL219,AM219,AO219,AP219,AR219,AS219,A219,AY219,AU219,AV219,AW219,AX219,BA219,BB219)=0,0,1)+IF(O219="Smoothing ramp",1,0)+IF(ISNUMBER(W219),1,0)+IF(ISNUMBER(X219),1,0)+IF(ISNUMBER(Z219),1,0)+IF(ISNUMBER(AA219),1,0)+IF(ISNUMBER(AD219),1,0)+IF(ISNUMBER(AC219),1,0)+IF(ISNUMBER(AF219),1,0)+IF(ISNUMBER(AG219),1,0)+IF(ISNUMBER(AI219),1,0)+IF(ISNUMBER(AJ219),1,0)+IF(ISNUMBER(AL219),1,0)+IF(ISNUMBER(AM219),1,0)+IF(ISNUMBER(AO219),1,0)+IF(ISNUMBER(AP219),1,0)+IF(ISNUMBER(#REF!),1,0)+IF(ISNUMBER(AR219),1,0)+IF(ISNUMBER(AS219),1,0)+IF(ISNUMBER(AY219),1,0)+IF(ISNUMBER(AU219),1,0)+IF(ISNUMBER(AV219),1,0)+IF(ISNUMBER(AW219),1,0)+IF(ISNUMBER(AX219),1,0)+IF(ISNUMBER(BA219),1,0)+IF(ISNUMBER(BB219),1,0),1)</f>
        <v>1</v>
      </c>
      <c r="W219" s="200"/>
      <c r="X219" s="197"/>
      <c r="Y219" s="197"/>
      <c r="Z219" s="200"/>
      <c r="AA219" s="197"/>
      <c r="AB219" s="197"/>
      <c r="AC219" s="197"/>
      <c r="AD219" s="197"/>
      <c r="AE219" s="197"/>
      <c r="AF219" s="197"/>
      <c r="AG219" s="197"/>
      <c r="AH219" s="197"/>
      <c r="AI219" s="197">
        <v>2600</v>
      </c>
      <c r="AJ219" s="197"/>
      <c r="AK219" s="197" t="s">
        <v>43</v>
      </c>
      <c r="AL219" s="197"/>
      <c r="AM219" s="197"/>
      <c r="AN219" s="197"/>
      <c r="AO219" s="197"/>
      <c r="AP219" s="197"/>
      <c r="AQ219" s="197"/>
      <c r="AR219" s="197"/>
      <c r="AS219" s="197"/>
      <c r="AT219" s="197"/>
      <c r="AU219" s="197"/>
      <c r="AV219" s="197"/>
      <c r="AW219" s="197"/>
      <c r="AX219" s="197"/>
      <c r="AY219" s="197"/>
      <c r="AZ219" s="197"/>
      <c r="BA219" s="197"/>
      <c r="BB219" s="197"/>
      <c r="BC219" s="197"/>
    </row>
    <row r="220" spans="1:55" customFormat="1" ht="14.1" customHeight="1">
      <c r="A220" s="170"/>
      <c r="B220" s="204">
        <v>20250409</v>
      </c>
      <c r="C220" s="204" t="s">
        <v>39</v>
      </c>
      <c r="D220" s="204">
        <v>2030</v>
      </c>
      <c r="E220" s="204">
        <v>9410</v>
      </c>
      <c r="F220" s="204"/>
      <c r="G220" s="204"/>
      <c r="H220" s="204">
        <v>8575</v>
      </c>
      <c r="I220" s="204"/>
      <c r="J220" s="204"/>
      <c r="K220" s="204">
        <v>0</v>
      </c>
      <c r="L220" s="204">
        <v>0</v>
      </c>
      <c r="M220" s="204">
        <v>0</v>
      </c>
      <c r="N220" s="204" t="s">
        <v>53</v>
      </c>
      <c r="O220" s="204" t="s">
        <v>41</v>
      </c>
      <c r="P220" s="202">
        <f t="shared" si="23"/>
        <v>0</v>
      </c>
      <c r="Q220" s="197">
        <f t="shared" si="18"/>
        <v>835</v>
      </c>
      <c r="R220" s="202" t="str">
        <f t="shared" si="19"/>
        <v>NA</v>
      </c>
      <c r="S220" s="202" t="str">
        <f t="shared" si="20"/>
        <v>NA</v>
      </c>
      <c r="T220" s="197" t="str">
        <f t="shared" si="21"/>
        <v>NA</v>
      </c>
      <c r="U220" s="197">
        <f t="shared" si="22"/>
        <v>0</v>
      </c>
      <c r="V220" s="197">
        <f>MIN(IF(SUM(W220,,X220,Z220,AA220,AD220,AC220,AF220,AG220,AJ220,AI220,AL220,AM220,AO220,AP220,AR220,AS220,A220,AY220,AU220,AV220,AW220,AX220,BA220,BB220)=0,0,1)+IF(O220="Smoothing ramp",1,0)+IF(ISNUMBER(W220),1,0)+IF(ISNUMBER(X220),1,0)+IF(ISNUMBER(Z220),1,0)+IF(ISNUMBER(AA220),1,0)+IF(ISNUMBER(AD220),1,0)+IF(ISNUMBER(AC220),1,0)+IF(ISNUMBER(AF220),1,0)+IF(ISNUMBER(AG220),1,0)+IF(ISNUMBER(AI220),1,0)+IF(ISNUMBER(AJ220),1,0)+IF(ISNUMBER(AL220),1,0)+IF(ISNUMBER(AM220),1,0)+IF(ISNUMBER(AO220),1,0)+IF(ISNUMBER(AP220),1,0)+IF(ISNUMBER(#REF!),1,0)+IF(ISNUMBER(AR220),1,0)+IF(ISNUMBER(AS220),1,0)+IF(ISNUMBER(AY220),1,0)+IF(ISNUMBER(AU220),1,0)+IF(ISNUMBER(AV220),1,0)+IF(ISNUMBER(AW220),1,0)+IF(ISNUMBER(AX220),1,0)+IF(ISNUMBER(BA220),1,0)+IF(ISNUMBER(BB220),1,0),1)</f>
        <v>1</v>
      </c>
      <c r="W220" s="200"/>
      <c r="X220" s="197"/>
      <c r="Y220" s="197"/>
      <c r="Z220" s="200"/>
      <c r="AA220" s="197"/>
      <c r="AB220" s="197"/>
      <c r="AC220" s="197"/>
      <c r="AD220" s="197"/>
      <c r="AE220" s="197"/>
      <c r="AF220" s="197"/>
      <c r="AG220" s="197"/>
      <c r="AH220" s="197"/>
      <c r="AI220" s="197">
        <v>2600</v>
      </c>
      <c r="AJ220" s="197"/>
      <c r="AK220" s="197" t="s">
        <v>43</v>
      </c>
      <c r="AL220" s="197"/>
      <c r="AM220" s="197"/>
      <c r="AN220" s="197"/>
      <c r="AO220" s="197"/>
      <c r="AP220" s="197"/>
      <c r="AQ220" s="197"/>
      <c r="AR220" s="197"/>
      <c r="AS220" s="197"/>
      <c r="AT220" s="197"/>
      <c r="AU220" s="197"/>
      <c r="AV220" s="197"/>
      <c r="AW220" s="197"/>
      <c r="AX220" s="197"/>
      <c r="AY220" s="197"/>
      <c r="AZ220" s="197"/>
      <c r="BA220" s="197"/>
      <c r="BB220" s="197"/>
      <c r="BC220" s="197"/>
    </row>
    <row r="221" spans="1:55" customFormat="1" ht="14.1" customHeight="1">
      <c r="A221" s="170"/>
      <c r="B221" s="204">
        <v>20250409</v>
      </c>
      <c r="C221" s="204" t="s">
        <v>39</v>
      </c>
      <c r="D221" s="204">
        <v>2130</v>
      </c>
      <c r="E221" s="204">
        <v>9410</v>
      </c>
      <c r="F221" s="204"/>
      <c r="G221" s="204"/>
      <c r="H221" s="204">
        <v>8575</v>
      </c>
      <c r="I221" s="204"/>
      <c r="J221" s="204"/>
      <c r="K221" s="204">
        <v>0</v>
      </c>
      <c r="L221" s="204">
        <v>0</v>
      </c>
      <c r="M221" s="204">
        <v>0</v>
      </c>
      <c r="N221" s="204" t="s">
        <v>53</v>
      </c>
      <c r="O221" s="204" t="s">
        <v>41</v>
      </c>
      <c r="P221" s="202">
        <f t="shared" si="23"/>
        <v>0</v>
      </c>
      <c r="Q221" s="197">
        <f t="shared" si="18"/>
        <v>835</v>
      </c>
      <c r="R221" s="202" t="str">
        <f t="shared" si="19"/>
        <v>NA</v>
      </c>
      <c r="S221" s="202" t="str">
        <f t="shared" si="20"/>
        <v>NA</v>
      </c>
      <c r="T221" s="197" t="str">
        <f t="shared" si="21"/>
        <v>NA</v>
      </c>
      <c r="U221" s="197">
        <f t="shared" si="22"/>
        <v>0</v>
      </c>
      <c r="V221" s="197">
        <f>MIN(IF(SUM(W221,,X221,Z221,AA221,AD221,AC221,AF221,AG221,AJ221,AI221,AL221,AM221,AO221,AP221,AR221,AS221,A221,AY221,AU221,AV221,AW221,AX221,BA221,BB221)=0,0,1)+IF(O221="Smoothing ramp",1,0)+IF(ISNUMBER(W221),1,0)+IF(ISNUMBER(X221),1,0)+IF(ISNUMBER(Z221),1,0)+IF(ISNUMBER(AA221),1,0)+IF(ISNUMBER(AD221),1,0)+IF(ISNUMBER(AC221),1,0)+IF(ISNUMBER(AF221),1,0)+IF(ISNUMBER(AG221),1,0)+IF(ISNUMBER(AI221),1,0)+IF(ISNUMBER(AJ221),1,0)+IF(ISNUMBER(AL221),1,0)+IF(ISNUMBER(AM221),1,0)+IF(ISNUMBER(AO221),1,0)+IF(ISNUMBER(AP221),1,0)+IF(ISNUMBER(#REF!),1,0)+IF(ISNUMBER(AR221),1,0)+IF(ISNUMBER(AS221),1,0)+IF(ISNUMBER(AY221),1,0)+IF(ISNUMBER(AU221),1,0)+IF(ISNUMBER(AV221),1,0)+IF(ISNUMBER(AW221),1,0)+IF(ISNUMBER(AX221),1,0)+IF(ISNUMBER(BA221),1,0)+IF(ISNUMBER(BB221),1,0),1)</f>
        <v>1</v>
      </c>
      <c r="W221" s="200"/>
      <c r="X221" s="197"/>
      <c r="Y221" s="197"/>
      <c r="Z221" s="200"/>
      <c r="AA221" s="197"/>
      <c r="AB221" s="197"/>
      <c r="AC221" s="197"/>
      <c r="AD221" s="197"/>
      <c r="AE221" s="197"/>
      <c r="AF221" s="197"/>
      <c r="AG221" s="197"/>
      <c r="AH221" s="197"/>
      <c r="AI221" s="197">
        <v>2600</v>
      </c>
      <c r="AJ221" s="197"/>
      <c r="AK221" s="197" t="s">
        <v>43</v>
      </c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7"/>
      <c r="BB221" s="197"/>
      <c r="BC221" s="197"/>
    </row>
    <row r="222" spans="1:55" customFormat="1" ht="14.1" customHeight="1">
      <c r="A222" s="170"/>
      <c r="B222" s="204">
        <v>20250409</v>
      </c>
      <c r="C222" s="204" t="s">
        <v>39</v>
      </c>
      <c r="D222" s="204">
        <v>2230</v>
      </c>
      <c r="E222" s="204">
        <v>9410</v>
      </c>
      <c r="F222" s="204"/>
      <c r="G222" s="204"/>
      <c r="H222" s="204">
        <v>8575</v>
      </c>
      <c r="I222" s="204"/>
      <c r="J222" s="204"/>
      <c r="K222" s="204">
        <v>0</v>
      </c>
      <c r="L222" s="204">
        <v>0</v>
      </c>
      <c r="M222" s="204">
        <v>0</v>
      </c>
      <c r="N222" s="204" t="s">
        <v>53</v>
      </c>
      <c r="O222" s="204" t="s">
        <v>41</v>
      </c>
      <c r="P222" s="202">
        <f t="shared" si="23"/>
        <v>0</v>
      </c>
      <c r="Q222" s="197">
        <f t="shared" si="18"/>
        <v>835</v>
      </c>
      <c r="R222" s="202" t="str">
        <f t="shared" si="19"/>
        <v>NA</v>
      </c>
      <c r="S222" s="202" t="str">
        <f t="shared" si="20"/>
        <v>NA</v>
      </c>
      <c r="T222" s="197" t="str">
        <f t="shared" si="21"/>
        <v>NA</v>
      </c>
      <c r="U222" s="197">
        <f t="shared" si="22"/>
        <v>0</v>
      </c>
      <c r="V222" s="197">
        <f>MIN(IF(SUM(W222,,X222,Z222,AA222,AD222,AC222,AF222,AG222,AJ222,AI222,AL222,AM222,AO222,AP222,AR222,AS222,A222,AY222,AU222,AV222,AW222,AX222,BA222,BB222)=0,0,1)+IF(O222="Smoothing ramp",1,0)+IF(ISNUMBER(W222),1,0)+IF(ISNUMBER(X222),1,0)+IF(ISNUMBER(Z222),1,0)+IF(ISNUMBER(AA222),1,0)+IF(ISNUMBER(AD222),1,0)+IF(ISNUMBER(AC222),1,0)+IF(ISNUMBER(AF222),1,0)+IF(ISNUMBER(AG222),1,0)+IF(ISNUMBER(AI222),1,0)+IF(ISNUMBER(AJ222),1,0)+IF(ISNUMBER(AL222),1,0)+IF(ISNUMBER(AM222),1,0)+IF(ISNUMBER(AO222),1,0)+IF(ISNUMBER(AP222),1,0)+IF(ISNUMBER(#REF!),1,0)+IF(ISNUMBER(AR222),1,0)+IF(ISNUMBER(AS222),1,0)+IF(ISNUMBER(AY222),1,0)+IF(ISNUMBER(AU222),1,0)+IF(ISNUMBER(AV222),1,0)+IF(ISNUMBER(AW222),1,0)+IF(ISNUMBER(AX222),1,0)+IF(ISNUMBER(BA222),1,0)+IF(ISNUMBER(BB222),1,0),1)</f>
        <v>1</v>
      </c>
      <c r="W222" s="200"/>
      <c r="X222" s="197"/>
      <c r="Y222" s="197"/>
      <c r="Z222" s="200"/>
      <c r="AA222" s="197"/>
      <c r="AB222" s="197"/>
      <c r="AC222" s="197"/>
      <c r="AD222" s="197"/>
      <c r="AE222" s="197"/>
      <c r="AF222" s="197"/>
      <c r="AG222" s="197"/>
      <c r="AH222" s="197"/>
      <c r="AI222" s="197">
        <v>2600</v>
      </c>
      <c r="AJ222" s="197"/>
      <c r="AK222" s="197" t="s">
        <v>43</v>
      </c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</row>
    <row r="223" spans="1:55" customFormat="1" ht="14.1" customHeight="1">
      <c r="A223" s="170"/>
      <c r="B223" s="204">
        <v>20250409</v>
      </c>
      <c r="C223" s="204" t="s">
        <v>39</v>
      </c>
      <c r="D223" s="204">
        <v>2330</v>
      </c>
      <c r="E223" s="204">
        <v>8600</v>
      </c>
      <c r="F223" s="204"/>
      <c r="G223" s="204"/>
      <c r="H223" s="204">
        <v>7912</v>
      </c>
      <c r="I223" s="204"/>
      <c r="J223" s="204"/>
      <c r="K223" s="204">
        <v>0</v>
      </c>
      <c r="L223" s="204">
        <v>0</v>
      </c>
      <c r="M223" s="204">
        <v>0</v>
      </c>
      <c r="N223" s="204" t="s">
        <v>53</v>
      </c>
      <c r="O223" s="204" t="s">
        <v>41</v>
      </c>
      <c r="P223" s="202">
        <f t="shared" si="23"/>
        <v>0</v>
      </c>
      <c r="Q223" s="197">
        <f t="shared" si="18"/>
        <v>688</v>
      </c>
      <c r="R223" s="202" t="str">
        <f t="shared" si="19"/>
        <v>NA</v>
      </c>
      <c r="S223" s="202" t="str">
        <f t="shared" si="20"/>
        <v>NA</v>
      </c>
      <c r="T223" s="197" t="str">
        <f t="shared" si="21"/>
        <v>NA</v>
      </c>
      <c r="U223" s="197">
        <f t="shared" si="22"/>
        <v>0</v>
      </c>
      <c r="V223" s="197">
        <f>MIN(IF(SUM(W223,,X223,Z223,AA223,AD223,AC223,AF223,AG223,AJ223,AI223,AL223,AM223,AO223,AP223,AR223,AS223,A223,AY223,AU223,AV223,AW223,AX223,BA223,BB223)=0,0,1)+IF(O223="Smoothing ramp",1,0)+IF(ISNUMBER(W223),1,0)+IF(ISNUMBER(X223),1,0)+IF(ISNUMBER(Z223),1,0)+IF(ISNUMBER(AA223),1,0)+IF(ISNUMBER(AD223),1,0)+IF(ISNUMBER(AC223),1,0)+IF(ISNUMBER(AF223),1,0)+IF(ISNUMBER(AG223),1,0)+IF(ISNUMBER(AI223),1,0)+IF(ISNUMBER(AJ223),1,0)+IF(ISNUMBER(AL223),1,0)+IF(ISNUMBER(AM223),1,0)+IF(ISNUMBER(AO223),1,0)+IF(ISNUMBER(AP223),1,0)+IF(ISNUMBER(#REF!),1,0)+IF(ISNUMBER(AR223),1,0)+IF(ISNUMBER(AS223),1,0)+IF(ISNUMBER(AY223),1,0)+IF(ISNUMBER(AU223),1,0)+IF(ISNUMBER(AV223),1,0)+IF(ISNUMBER(AW223),1,0)+IF(ISNUMBER(AX223),1,0)+IF(ISNUMBER(BA223),1,0)+IF(ISNUMBER(BB223),1,0),1)</f>
        <v>1</v>
      </c>
      <c r="W223" s="200"/>
      <c r="X223" s="197"/>
      <c r="Y223" s="197"/>
      <c r="Z223" s="200"/>
      <c r="AA223" s="197"/>
      <c r="AB223" s="197"/>
      <c r="AC223" s="197"/>
      <c r="AD223" s="197"/>
      <c r="AE223" s="197"/>
      <c r="AF223" s="197"/>
      <c r="AG223" s="197"/>
      <c r="AH223" s="197"/>
      <c r="AI223" s="197">
        <v>2600</v>
      </c>
      <c r="AJ223" s="197"/>
      <c r="AK223" s="197" t="s">
        <v>43</v>
      </c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</row>
    <row r="224" spans="1:55" customFormat="1" ht="14.1" customHeight="1">
      <c r="A224" s="170"/>
      <c r="B224" s="204">
        <v>20250410</v>
      </c>
      <c r="C224" s="204" t="s">
        <v>39</v>
      </c>
      <c r="D224" s="204">
        <v>30</v>
      </c>
      <c r="E224" s="204">
        <v>8600</v>
      </c>
      <c r="F224" s="204"/>
      <c r="G224" s="204"/>
      <c r="H224" s="204">
        <v>7912</v>
      </c>
      <c r="I224" s="204"/>
      <c r="J224" s="204"/>
      <c r="K224" s="204">
        <v>0</v>
      </c>
      <c r="L224" s="204">
        <v>0</v>
      </c>
      <c r="M224" s="204">
        <v>0</v>
      </c>
      <c r="N224" s="204" t="s">
        <v>53</v>
      </c>
      <c r="O224" s="204" t="s">
        <v>41</v>
      </c>
      <c r="P224" s="202">
        <f t="shared" si="23"/>
        <v>0</v>
      </c>
      <c r="Q224" s="197">
        <f t="shared" si="18"/>
        <v>688</v>
      </c>
      <c r="R224" s="202" t="str">
        <f t="shared" si="19"/>
        <v>NA</v>
      </c>
      <c r="S224" s="202" t="str">
        <f t="shared" si="20"/>
        <v>NA</v>
      </c>
      <c r="T224" s="197" t="str">
        <f t="shared" si="21"/>
        <v>NA</v>
      </c>
      <c r="U224" s="197">
        <f t="shared" si="22"/>
        <v>0</v>
      </c>
      <c r="V224" s="197">
        <f>MIN(IF(SUM(W224,,X224,Z224,AA224,AD224,AC224,AF224,AG224,AJ224,AI224,AL224,AM224,AO224,AP224,AR224,AS224,A224,AY224,AU224,AV224,AW224,AX224,BA224,BB224)=0,0,1)+IF(O224="Smoothing ramp",1,0)+IF(ISNUMBER(W224),1,0)+IF(ISNUMBER(X224),1,0)+IF(ISNUMBER(Z224),1,0)+IF(ISNUMBER(AA224),1,0)+IF(ISNUMBER(AD224),1,0)+IF(ISNUMBER(AC224),1,0)+IF(ISNUMBER(AF224),1,0)+IF(ISNUMBER(AG224),1,0)+IF(ISNUMBER(AI224),1,0)+IF(ISNUMBER(AJ224),1,0)+IF(ISNUMBER(AL224),1,0)+IF(ISNUMBER(AM224),1,0)+IF(ISNUMBER(AO224),1,0)+IF(ISNUMBER(AP224),1,0)+IF(ISNUMBER(#REF!),1,0)+IF(ISNUMBER(AR224),1,0)+IF(ISNUMBER(AS224),1,0)+IF(ISNUMBER(AY224),1,0)+IF(ISNUMBER(AU224),1,0)+IF(ISNUMBER(AV224),1,0)+IF(ISNUMBER(AW224),1,0)+IF(ISNUMBER(AX224),1,0)+IF(ISNUMBER(BA224),1,0)+IF(ISNUMBER(BB224),1,0),1)</f>
        <v>1</v>
      </c>
      <c r="W224" s="200"/>
      <c r="X224" s="197"/>
      <c r="Y224" s="197"/>
      <c r="Z224" s="200"/>
      <c r="AA224" s="197"/>
      <c r="AB224" s="197"/>
      <c r="AC224" s="197"/>
      <c r="AD224" s="197"/>
      <c r="AE224" s="197"/>
      <c r="AF224" s="197"/>
      <c r="AG224" s="197"/>
      <c r="AH224" s="197"/>
      <c r="AI224" s="197">
        <v>2600</v>
      </c>
      <c r="AJ224" s="197"/>
      <c r="AK224" s="197" t="s">
        <v>43</v>
      </c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</row>
    <row r="225" spans="1:55" customFormat="1" ht="14.1" customHeight="1">
      <c r="A225" s="170"/>
      <c r="B225" s="204">
        <v>20250410</v>
      </c>
      <c r="C225" s="204" t="s">
        <v>39</v>
      </c>
      <c r="D225" s="204">
        <v>130</v>
      </c>
      <c r="E225" s="204">
        <v>8600</v>
      </c>
      <c r="F225" s="204"/>
      <c r="G225" s="204"/>
      <c r="H225" s="204">
        <v>7912</v>
      </c>
      <c r="I225" s="204"/>
      <c r="J225" s="204"/>
      <c r="K225" s="204">
        <v>0</v>
      </c>
      <c r="L225" s="204">
        <v>0</v>
      </c>
      <c r="M225" s="204">
        <v>0</v>
      </c>
      <c r="N225" s="204" t="s">
        <v>53</v>
      </c>
      <c r="O225" s="204" t="s">
        <v>41</v>
      </c>
      <c r="P225" s="202">
        <f t="shared" si="23"/>
        <v>0</v>
      </c>
      <c r="Q225" s="197">
        <f t="shared" si="18"/>
        <v>688</v>
      </c>
      <c r="R225" s="202" t="str">
        <f t="shared" si="19"/>
        <v>NA</v>
      </c>
      <c r="S225" s="202" t="str">
        <f t="shared" si="20"/>
        <v>NA</v>
      </c>
      <c r="T225" s="197" t="str">
        <f t="shared" si="21"/>
        <v>NA</v>
      </c>
      <c r="U225" s="197">
        <f t="shared" si="22"/>
        <v>0</v>
      </c>
      <c r="V225" s="197">
        <f>MIN(IF(SUM(W225,,X225,Z225,AA225,AD225,AC225,AF225,AG225,AJ225,AI225,AL225,AM225,AO225,AP225,AR225,AS225,A225,AY225,AU225,AV225,AW225,AX225,BA225,BB225)=0,0,1)+IF(O225="Smoothing ramp",1,0)+IF(ISNUMBER(W225),1,0)+IF(ISNUMBER(X225),1,0)+IF(ISNUMBER(Z225),1,0)+IF(ISNUMBER(AA225),1,0)+IF(ISNUMBER(AD225),1,0)+IF(ISNUMBER(AC225),1,0)+IF(ISNUMBER(AF225),1,0)+IF(ISNUMBER(AG225),1,0)+IF(ISNUMBER(AI225),1,0)+IF(ISNUMBER(AJ225),1,0)+IF(ISNUMBER(AL225),1,0)+IF(ISNUMBER(AM225),1,0)+IF(ISNUMBER(AO225),1,0)+IF(ISNUMBER(AP225),1,0)+IF(ISNUMBER(#REF!),1,0)+IF(ISNUMBER(AR225),1,0)+IF(ISNUMBER(AS225),1,0)+IF(ISNUMBER(AY225),1,0)+IF(ISNUMBER(AU225),1,0)+IF(ISNUMBER(AV225),1,0)+IF(ISNUMBER(AW225),1,0)+IF(ISNUMBER(AX225),1,0)+IF(ISNUMBER(BA225),1,0)+IF(ISNUMBER(BB225),1,0),1)</f>
        <v>1</v>
      </c>
      <c r="W225" s="200"/>
      <c r="X225" s="197"/>
      <c r="Y225" s="197"/>
      <c r="Z225" s="200"/>
      <c r="AA225" s="197"/>
      <c r="AB225" s="197"/>
      <c r="AC225" s="197"/>
      <c r="AD225" s="197"/>
      <c r="AE225" s="197"/>
      <c r="AF225" s="197"/>
      <c r="AG225" s="197"/>
      <c r="AH225" s="197"/>
      <c r="AI225" s="197">
        <v>2600</v>
      </c>
      <c r="AJ225" s="197"/>
      <c r="AK225" s="197" t="s">
        <v>43</v>
      </c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7"/>
      <c r="BB225" s="197"/>
      <c r="BC225" s="197"/>
    </row>
    <row r="226" spans="1:55" customFormat="1" ht="14.1" customHeight="1">
      <c r="A226" s="170"/>
      <c r="B226" s="204">
        <v>20250410</v>
      </c>
      <c r="C226" s="204" t="s">
        <v>39</v>
      </c>
      <c r="D226" s="204">
        <v>230</v>
      </c>
      <c r="E226" s="204">
        <v>8600</v>
      </c>
      <c r="F226" s="204"/>
      <c r="G226" s="204"/>
      <c r="H226" s="204">
        <v>7912</v>
      </c>
      <c r="I226" s="204"/>
      <c r="J226" s="204"/>
      <c r="K226" s="204">
        <v>0</v>
      </c>
      <c r="L226" s="204">
        <v>0</v>
      </c>
      <c r="M226" s="204">
        <v>0</v>
      </c>
      <c r="N226" s="204" t="s">
        <v>53</v>
      </c>
      <c r="O226" s="204" t="s">
        <v>41</v>
      </c>
      <c r="P226" s="202">
        <f t="shared" si="23"/>
        <v>0</v>
      </c>
      <c r="Q226" s="197">
        <f t="shared" si="18"/>
        <v>688</v>
      </c>
      <c r="R226" s="202" t="str">
        <f t="shared" si="19"/>
        <v>NA</v>
      </c>
      <c r="S226" s="202" t="str">
        <f t="shared" si="20"/>
        <v>NA</v>
      </c>
      <c r="T226" s="197" t="str">
        <f t="shared" si="21"/>
        <v>NA</v>
      </c>
      <c r="U226" s="197">
        <f t="shared" si="22"/>
        <v>0</v>
      </c>
      <c r="V226" s="197">
        <f>MIN(IF(SUM(W226,,X226,Z226,AA226,AD226,AC226,AF226,AG226,AJ226,AI226,AL226,AM226,AO226,AP226,AR226,AS226,A226,AY226,AU226,AV226,AW226,AX226,BA226,BB226)=0,0,1)+IF(O226="Smoothing ramp",1,0)+IF(ISNUMBER(W226),1,0)+IF(ISNUMBER(X226),1,0)+IF(ISNUMBER(Z226),1,0)+IF(ISNUMBER(AA226),1,0)+IF(ISNUMBER(AD226),1,0)+IF(ISNUMBER(AC226),1,0)+IF(ISNUMBER(AF226),1,0)+IF(ISNUMBER(AG226),1,0)+IF(ISNUMBER(AI226),1,0)+IF(ISNUMBER(AJ226),1,0)+IF(ISNUMBER(AL226),1,0)+IF(ISNUMBER(AM226),1,0)+IF(ISNUMBER(AO226),1,0)+IF(ISNUMBER(AP226),1,0)+IF(ISNUMBER(#REF!),1,0)+IF(ISNUMBER(AR226),1,0)+IF(ISNUMBER(AS226),1,0)+IF(ISNUMBER(AY226),1,0)+IF(ISNUMBER(AU226),1,0)+IF(ISNUMBER(AV226),1,0)+IF(ISNUMBER(AW226),1,0)+IF(ISNUMBER(AX226),1,0)+IF(ISNUMBER(BA226),1,0)+IF(ISNUMBER(BB226),1,0),1)</f>
        <v>1</v>
      </c>
      <c r="W226" s="200"/>
      <c r="X226" s="197"/>
      <c r="Y226" s="197"/>
      <c r="Z226" s="200"/>
      <c r="AA226" s="197"/>
      <c r="AB226" s="197"/>
      <c r="AC226" s="197"/>
      <c r="AD226" s="197"/>
      <c r="AE226" s="197"/>
      <c r="AF226" s="197"/>
      <c r="AG226" s="197"/>
      <c r="AH226" s="197"/>
      <c r="AI226" s="197">
        <v>2600</v>
      </c>
      <c r="AJ226" s="197"/>
      <c r="AK226" s="197" t="s">
        <v>43</v>
      </c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</row>
    <row r="227" spans="1:55" customFormat="1" ht="14.1" customHeight="1">
      <c r="A227" s="222"/>
      <c r="B227" s="204">
        <v>20250410</v>
      </c>
      <c r="C227" s="204" t="s">
        <v>39</v>
      </c>
      <c r="D227" s="204">
        <v>330</v>
      </c>
      <c r="E227" s="204">
        <v>8600</v>
      </c>
      <c r="F227" s="204"/>
      <c r="G227" s="204"/>
      <c r="H227" s="204">
        <v>7912</v>
      </c>
      <c r="I227" s="204"/>
      <c r="J227" s="204"/>
      <c r="K227" s="204">
        <v>0</v>
      </c>
      <c r="L227" s="204">
        <v>0</v>
      </c>
      <c r="M227" s="204">
        <v>0</v>
      </c>
      <c r="N227" s="204" t="s">
        <v>53</v>
      </c>
      <c r="O227" s="204" t="s">
        <v>41</v>
      </c>
      <c r="P227" s="202">
        <f t="shared" si="23"/>
        <v>0</v>
      </c>
      <c r="Q227" s="197">
        <f t="shared" si="18"/>
        <v>688</v>
      </c>
      <c r="R227" s="202" t="str">
        <f t="shared" si="19"/>
        <v>NA</v>
      </c>
      <c r="S227" s="202" t="str">
        <f t="shared" si="20"/>
        <v>NA</v>
      </c>
      <c r="T227" s="197" t="str">
        <f t="shared" si="21"/>
        <v>NA</v>
      </c>
      <c r="U227" s="197">
        <f t="shared" si="22"/>
        <v>0</v>
      </c>
      <c r="V227" s="197">
        <f>MIN(IF(SUM(W227,,X227,Z227,AA227,AD227,AC227,AF227,AG227,AJ227,AI227,AL227,AM227,AO227,AP227,AR227,AS227,A227,AY227,AU227,AV227,AW227,AX227,BA227,BB227)=0,0,1)+IF(O227="Smoothing ramp",1,0)+IF(ISNUMBER(W227),1,0)+IF(ISNUMBER(X227),1,0)+IF(ISNUMBER(Z227),1,0)+IF(ISNUMBER(AA227),1,0)+IF(ISNUMBER(AD227),1,0)+IF(ISNUMBER(AC227),1,0)+IF(ISNUMBER(AF227),1,0)+IF(ISNUMBER(AG227),1,0)+IF(ISNUMBER(AI227),1,0)+IF(ISNUMBER(AJ227),1,0)+IF(ISNUMBER(AL227),1,0)+IF(ISNUMBER(AM227),1,0)+IF(ISNUMBER(AO227),1,0)+IF(ISNUMBER(AP227),1,0)+IF(ISNUMBER(#REF!),1,0)+IF(ISNUMBER(AR227),1,0)+IF(ISNUMBER(AS227),1,0)+IF(ISNUMBER(AY227),1,0)+IF(ISNUMBER(AU227),1,0)+IF(ISNUMBER(AV227),1,0)+IF(ISNUMBER(AW227),1,0)+IF(ISNUMBER(AX227),1,0)+IF(ISNUMBER(BA227),1,0)+IF(ISNUMBER(BB227),1,0),1)</f>
        <v>1</v>
      </c>
      <c r="W227" s="200"/>
      <c r="X227" s="197"/>
      <c r="Y227" s="197"/>
      <c r="Z227" s="200"/>
      <c r="AA227" s="197"/>
      <c r="AB227" s="197"/>
      <c r="AC227" s="197"/>
      <c r="AD227" s="197"/>
      <c r="AE227" s="197"/>
      <c r="AF227" s="197"/>
      <c r="AG227" s="197"/>
      <c r="AH227" s="197"/>
      <c r="AI227" s="197">
        <v>2600</v>
      </c>
      <c r="AJ227" s="197"/>
      <c r="AK227" s="197" t="s">
        <v>43</v>
      </c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</row>
    <row r="228" spans="1:55" customFormat="1" ht="14.1" customHeight="1">
      <c r="A228" s="222"/>
      <c r="B228" s="204">
        <v>20250410</v>
      </c>
      <c r="C228" s="204" t="s">
        <v>39</v>
      </c>
      <c r="D228" s="204">
        <v>430</v>
      </c>
      <c r="E228" s="204">
        <v>8600</v>
      </c>
      <c r="F228" s="204"/>
      <c r="G228" s="204"/>
      <c r="H228" s="204">
        <v>7912</v>
      </c>
      <c r="I228" s="204"/>
      <c r="J228" s="204"/>
      <c r="K228" s="204">
        <v>0</v>
      </c>
      <c r="L228" s="204">
        <v>0</v>
      </c>
      <c r="M228" s="204">
        <v>0</v>
      </c>
      <c r="N228" s="204" t="s">
        <v>53</v>
      </c>
      <c r="O228" s="204" t="s">
        <v>41</v>
      </c>
      <c r="P228" s="202">
        <f t="shared" si="23"/>
        <v>0</v>
      </c>
      <c r="Q228" s="197">
        <f t="shared" si="18"/>
        <v>688</v>
      </c>
      <c r="R228" s="202" t="str">
        <f t="shared" si="19"/>
        <v>NA</v>
      </c>
      <c r="S228" s="202" t="str">
        <f t="shared" si="20"/>
        <v>NA</v>
      </c>
      <c r="T228" s="197" t="str">
        <f t="shared" si="21"/>
        <v>NA</v>
      </c>
      <c r="U228" s="197">
        <f t="shared" si="22"/>
        <v>0</v>
      </c>
      <c r="V228" s="197">
        <f>MIN(IF(SUM(W228,,X228,Z228,AA228,AD228,AC228,AF228,AG228,AJ228,AI228,AL228,AM228,AO228,AP228,AR228,AS228,A228,AY228,AU228,AV228,AW228,AX228,BA228,BB228)=0,0,1)+IF(O228="Smoothing ramp",1,0)+IF(ISNUMBER(W228),1,0)+IF(ISNUMBER(X228),1,0)+IF(ISNUMBER(Z228),1,0)+IF(ISNUMBER(AA228),1,0)+IF(ISNUMBER(AD228),1,0)+IF(ISNUMBER(AC228),1,0)+IF(ISNUMBER(AF228),1,0)+IF(ISNUMBER(AG228),1,0)+IF(ISNUMBER(AI228),1,0)+IF(ISNUMBER(AJ228),1,0)+IF(ISNUMBER(AL228),1,0)+IF(ISNUMBER(AM228),1,0)+IF(ISNUMBER(AO228),1,0)+IF(ISNUMBER(AP228),1,0)+IF(ISNUMBER(#REF!),1,0)+IF(ISNUMBER(AR228),1,0)+IF(ISNUMBER(AS228),1,0)+IF(ISNUMBER(AY228),1,0)+IF(ISNUMBER(AU228),1,0)+IF(ISNUMBER(AV228),1,0)+IF(ISNUMBER(AW228),1,0)+IF(ISNUMBER(AX228),1,0)+IF(ISNUMBER(BA228),1,0)+IF(ISNUMBER(BB228),1,0),1)</f>
        <v>1</v>
      </c>
      <c r="W228" s="200"/>
      <c r="X228" s="197"/>
      <c r="Y228" s="197"/>
      <c r="Z228" s="200"/>
      <c r="AA228" s="197"/>
      <c r="AB228" s="197"/>
      <c r="AC228" s="197"/>
      <c r="AD228" s="197"/>
      <c r="AE228" s="197"/>
      <c r="AF228" s="197"/>
      <c r="AG228" s="197"/>
      <c r="AH228" s="197"/>
      <c r="AI228" s="197">
        <v>2600</v>
      </c>
      <c r="AJ228" s="197"/>
      <c r="AK228" s="197" t="s">
        <v>43</v>
      </c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/>
    </row>
    <row r="229" spans="1:55" customFormat="1" ht="14.1" hidden="1" customHeight="1">
      <c r="A229" s="222"/>
      <c r="B229" s="204">
        <v>20250410</v>
      </c>
      <c r="C229" s="204" t="s">
        <v>39</v>
      </c>
      <c r="D229" s="204">
        <v>530</v>
      </c>
      <c r="E229" s="204">
        <v>8600</v>
      </c>
      <c r="F229" s="204"/>
      <c r="G229" s="204"/>
      <c r="H229" s="204">
        <v>7912</v>
      </c>
      <c r="I229" s="204"/>
      <c r="J229" s="204"/>
      <c r="K229" s="204">
        <v>0</v>
      </c>
      <c r="L229" s="204">
        <v>0</v>
      </c>
      <c r="M229" s="204">
        <v>0</v>
      </c>
      <c r="N229" s="204" t="s">
        <v>53</v>
      </c>
      <c r="O229" s="204" t="s">
        <v>41</v>
      </c>
      <c r="P229" s="202">
        <f t="shared" si="23"/>
        <v>0</v>
      </c>
      <c r="Q229" s="197">
        <f t="shared" si="18"/>
        <v>688</v>
      </c>
      <c r="R229" s="202" t="str">
        <f t="shared" si="19"/>
        <v>NA</v>
      </c>
      <c r="S229" s="202" t="str">
        <f t="shared" si="20"/>
        <v>NA</v>
      </c>
      <c r="T229" s="197" t="str">
        <f t="shared" si="21"/>
        <v>NA</v>
      </c>
      <c r="U229" s="197">
        <f t="shared" si="22"/>
        <v>0</v>
      </c>
      <c r="V229" s="197">
        <f>MIN(IF(SUM(W229,,X229,Z229,AA229,AD229,AC229,AF229,AG229,AJ229,AI229,AL229,AM229,AO229,AP229,AR229,AS229,A229,AY229,AU229,AV229,AW229,AX229,BA229,BB229)=0,0,1)+IF(O229="Smoothing ramp",1,0)+IF(ISNUMBER(W229),1,0)+IF(ISNUMBER(X229),1,0)+IF(ISNUMBER(Z229),1,0)+IF(ISNUMBER(AA229),1,0)+IF(ISNUMBER(AD229),1,0)+IF(ISNUMBER(AC229),1,0)+IF(ISNUMBER(AF229),1,0)+IF(ISNUMBER(AG229),1,0)+IF(ISNUMBER(AI229),1,0)+IF(ISNUMBER(AJ229),1,0)+IF(ISNUMBER(AL229),1,0)+IF(ISNUMBER(AM229),1,0)+IF(ISNUMBER(AO229),1,0)+IF(ISNUMBER(AP229),1,0)+IF(ISNUMBER(#REF!),1,0)+IF(ISNUMBER(AR229),1,0)+IF(ISNUMBER(AS229),1,0)+IF(ISNUMBER(AY229),1,0)+IF(ISNUMBER(AU229),1,0)+IF(ISNUMBER(AV229),1,0)+IF(ISNUMBER(AW229),1,0)+IF(ISNUMBER(AX229),1,0)+IF(ISNUMBER(BA229),1,0)+IF(ISNUMBER(BB229),1,0),1)</f>
        <v>0</v>
      </c>
      <c r="W229" s="200"/>
      <c r="X229" s="197"/>
      <c r="Y229" s="197"/>
      <c r="Z229" s="200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</row>
    <row r="230" spans="1:55" customFormat="1" ht="14.1" hidden="1" customHeight="1">
      <c r="A230" s="170"/>
      <c r="B230" s="204">
        <v>20250410</v>
      </c>
      <c r="C230" s="204" t="s">
        <v>39</v>
      </c>
      <c r="D230" s="204">
        <v>630</v>
      </c>
      <c r="E230" s="204">
        <v>8400</v>
      </c>
      <c r="F230" s="204"/>
      <c r="G230" s="204"/>
      <c r="H230" s="204">
        <v>7712</v>
      </c>
      <c r="I230" s="204"/>
      <c r="J230" s="204"/>
      <c r="K230" s="204">
        <v>0</v>
      </c>
      <c r="L230" s="204">
        <v>0</v>
      </c>
      <c r="M230" s="204">
        <v>0</v>
      </c>
      <c r="N230" s="204" t="s">
        <v>53</v>
      </c>
      <c r="O230" s="204" t="s">
        <v>41</v>
      </c>
      <c r="P230" s="202">
        <f t="shared" si="23"/>
        <v>0</v>
      </c>
      <c r="Q230" s="197">
        <f t="shared" si="18"/>
        <v>688</v>
      </c>
      <c r="R230" s="202" t="str">
        <f t="shared" si="19"/>
        <v>NA</v>
      </c>
      <c r="S230" s="202" t="str">
        <f t="shared" si="20"/>
        <v>NA</v>
      </c>
      <c r="T230" s="197" t="str">
        <f t="shared" si="21"/>
        <v>NA</v>
      </c>
      <c r="U230" s="197">
        <f t="shared" si="22"/>
        <v>0</v>
      </c>
      <c r="V230" s="197">
        <f>MIN(IF(SUM(W230,,X230,Z230,AA230,AD230,AC230,AF230,AG230,AJ230,AI230,AL230,AM230,AO230,AP230,AR230,AS230,A230,AY230,AU230,AV230,AW230,AX230,BA230,BB230)=0,0,1)+IF(O230="Smoothing ramp",1,0)+IF(ISNUMBER(W230),1,0)+IF(ISNUMBER(X230),1,0)+IF(ISNUMBER(Z230),1,0)+IF(ISNUMBER(AA230),1,0)+IF(ISNUMBER(AD230),1,0)+IF(ISNUMBER(AC230),1,0)+IF(ISNUMBER(AF230),1,0)+IF(ISNUMBER(AG230),1,0)+IF(ISNUMBER(AI230),1,0)+IF(ISNUMBER(AJ230),1,0)+IF(ISNUMBER(AL230),1,0)+IF(ISNUMBER(AM230),1,0)+IF(ISNUMBER(AO230),1,0)+IF(ISNUMBER(AP230),1,0)+IF(ISNUMBER(#REF!),1,0)+IF(ISNUMBER(AR230),1,0)+IF(ISNUMBER(AS230),1,0)+IF(ISNUMBER(AY230),1,0)+IF(ISNUMBER(AU230),1,0)+IF(ISNUMBER(AV230),1,0)+IF(ISNUMBER(AW230),1,0)+IF(ISNUMBER(AX230),1,0)+IF(ISNUMBER(BA230),1,0)+IF(ISNUMBER(BB230),1,0),1)</f>
        <v>0</v>
      </c>
      <c r="W230" s="200"/>
      <c r="X230" s="197"/>
      <c r="Y230" s="197"/>
      <c r="Z230" s="200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</row>
    <row r="231" spans="1:55" customFormat="1" ht="14.1" customHeight="1">
      <c r="A231" s="170"/>
      <c r="B231" s="204">
        <v>20250410</v>
      </c>
      <c r="C231" s="204" t="s">
        <v>39</v>
      </c>
      <c r="D231" s="204">
        <v>730</v>
      </c>
      <c r="E231" s="204"/>
      <c r="F231" s="204">
        <v>6434</v>
      </c>
      <c r="G231" s="204">
        <v>395</v>
      </c>
      <c r="H231" s="204"/>
      <c r="I231" s="204">
        <v>5926</v>
      </c>
      <c r="J231" s="204">
        <v>395</v>
      </c>
      <c r="K231" s="204">
        <v>6894</v>
      </c>
      <c r="L231" s="204">
        <v>2</v>
      </c>
      <c r="M231" s="204">
        <v>0</v>
      </c>
      <c r="N231" s="204" t="s">
        <v>44</v>
      </c>
      <c r="O231" s="204" t="s">
        <v>45</v>
      </c>
      <c r="P231" s="202">
        <f t="shared" si="23"/>
        <v>6892</v>
      </c>
      <c r="Q231" s="197" t="str">
        <f t="shared" si="18"/>
        <v>NA</v>
      </c>
      <c r="R231" s="202">
        <f t="shared" si="19"/>
        <v>508</v>
      </c>
      <c r="S231" s="202">
        <f t="shared" si="20"/>
        <v>0</v>
      </c>
      <c r="T231" s="197">
        <f t="shared" si="21"/>
        <v>508</v>
      </c>
      <c r="U231" s="197">
        <f t="shared" si="22"/>
        <v>-2</v>
      </c>
      <c r="V231" s="197">
        <f>MIN(IF(SUM(W231,,X231,Z231,AA231,AD231,AC231,AF231,AG231,AJ231,AI231,AL231,AM231,AO231,AP231,AR231,AS231,A231,AY231,AU231,AV231,AW231,AX231,BA231,BB231)=0,0,1)+IF(O231="Smoothing ramp",1,0)+IF(ISNUMBER(W231),1,0)+IF(ISNUMBER(X231),1,0)+IF(ISNUMBER(Z231),1,0)+IF(ISNUMBER(AA231),1,0)+IF(ISNUMBER(AD231),1,0)+IF(ISNUMBER(AC231),1,0)+IF(ISNUMBER(AF231),1,0)+IF(ISNUMBER(AG231),1,0)+IF(ISNUMBER(AI231),1,0)+IF(ISNUMBER(AJ231),1,0)+IF(ISNUMBER(AL231),1,0)+IF(ISNUMBER(AM231),1,0)+IF(ISNUMBER(AO231),1,0)+IF(ISNUMBER(AP231),1,0)+IF(ISNUMBER(#REF!),1,0)+IF(ISNUMBER(AR231),1,0)+IF(ISNUMBER(AS231),1,0)+IF(ISNUMBER(AY231),1,0)+IF(ISNUMBER(AU231),1,0)+IF(ISNUMBER(AV231),1,0)+IF(ISNUMBER(AW231),1,0)+IF(ISNUMBER(AX231),1,0)+IF(ISNUMBER(BA231),1,0)+IF(ISNUMBER(BB231),1,0),1)</f>
        <v>1</v>
      </c>
      <c r="W231" s="200"/>
      <c r="X231" s="197"/>
      <c r="Y231" s="197"/>
      <c r="Z231" s="200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205">
        <v>6000</v>
      </c>
      <c r="AQ231" s="205" t="s">
        <v>50</v>
      </c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</row>
    <row r="232" spans="1:55" customFormat="1" ht="14.1" customHeight="1">
      <c r="A232" s="170"/>
      <c r="B232" s="204">
        <v>20250410</v>
      </c>
      <c r="C232" s="204" t="s">
        <v>39</v>
      </c>
      <c r="D232" s="204">
        <v>830</v>
      </c>
      <c r="E232" s="204"/>
      <c r="F232" s="204">
        <v>6649</v>
      </c>
      <c r="G232" s="204">
        <v>413</v>
      </c>
      <c r="H232" s="204"/>
      <c r="I232" s="204">
        <v>6142</v>
      </c>
      <c r="J232" s="204">
        <v>413</v>
      </c>
      <c r="K232" s="204">
        <v>6894</v>
      </c>
      <c r="L232" s="204">
        <v>218</v>
      </c>
      <c r="M232" s="204">
        <v>0</v>
      </c>
      <c r="N232" s="204" t="s">
        <v>44</v>
      </c>
      <c r="O232" s="204" t="s">
        <v>45</v>
      </c>
      <c r="P232" s="202">
        <f t="shared" si="23"/>
        <v>6676</v>
      </c>
      <c r="Q232" s="197" t="str">
        <f t="shared" si="18"/>
        <v>NA</v>
      </c>
      <c r="R232" s="202">
        <f t="shared" si="19"/>
        <v>507</v>
      </c>
      <c r="S232" s="202">
        <f t="shared" si="20"/>
        <v>0</v>
      </c>
      <c r="T232" s="197">
        <f t="shared" si="21"/>
        <v>507</v>
      </c>
      <c r="U232" s="197">
        <f t="shared" si="22"/>
        <v>-218</v>
      </c>
      <c r="V232" s="197">
        <f>MIN(IF(SUM(W232,,X232,Z232,AA232,AD232,AC232,AF232,AG232,AJ232,AI232,AL232,AM232,AO232,AP232,AR232,AS232,A232,AY232,AU232,AV232,AW232,AX232,BA232,BB232)=0,0,1)+IF(O232="Smoothing ramp",1,0)+IF(ISNUMBER(W232),1,0)+IF(ISNUMBER(X232),1,0)+IF(ISNUMBER(Z232),1,0)+IF(ISNUMBER(AA232),1,0)+IF(ISNUMBER(AD232),1,0)+IF(ISNUMBER(AC232),1,0)+IF(ISNUMBER(AF232),1,0)+IF(ISNUMBER(AG232),1,0)+IF(ISNUMBER(AI232),1,0)+IF(ISNUMBER(AJ232),1,0)+IF(ISNUMBER(AL232),1,0)+IF(ISNUMBER(AM232),1,0)+IF(ISNUMBER(AO232),1,0)+IF(ISNUMBER(AP232),1,0)+IF(ISNUMBER(#REF!),1,0)+IF(ISNUMBER(AR232),1,0)+IF(ISNUMBER(AS232),1,0)+IF(ISNUMBER(AY232),1,0)+IF(ISNUMBER(AU232),1,0)+IF(ISNUMBER(AV232),1,0)+IF(ISNUMBER(AW232),1,0)+IF(ISNUMBER(AX232),1,0)+IF(ISNUMBER(BA232),1,0)+IF(ISNUMBER(BB232),1,0),1)</f>
        <v>1</v>
      </c>
      <c r="W232" s="200"/>
      <c r="X232" s="197"/>
      <c r="Y232" s="197"/>
      <c r="Z232" s="200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205">
        <v>6000</v>
      </c>
      <c r="AQ232" s="205" t="s">
        <v>50</v>
      </c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</row>
    <row r="233" spans="1:55" customFormat="1" ht="14.1" hidden="1" customHeight="1">
      <c r="A233" s="170"/>
      <c r="B233" s="204">
        <v>20250410</v>
      </c>
      <c r="C233" s="204" t="s">
        <v>39</v>
      </c>
      <c r="D233" s="204">
        <v>930</v>
      </c>
      <c r="E233" s="204">
        <v>7040</v>
      </c>
      <c r="F233" s="204"/>
      <c r="G233" s="204"/>
      <c r="H233" s="204">
        <v>7040</v>
      </c>
      <c r="I233" s="204"/>
      <c r="J233" s="204"/>
      <c r="K233" s="204">
        <v>0</v>
      </c>
      <c r="L233" s="204">
        <v>0</v>
      </c>
      <c r="M233" s="204">
        <v>0</v>
      </c>
      <c r="N233" s="204" t="s">
        <v>47</v>
      </c>
      <c r="O233" s="204" t="s">
        <v>47</v>
      </c>
      <c r="P233" s="202">
        <f t="shared" si="23"/>
        <v>0</v>
      </c>
      <c r="Q233" s="197">
        <f t="shared" si="18"/>
        <v>0</v>
      </c>
      <c r="R233" s="202" t="str">
        <f t="shared" si="19"/>
        <v>NA</v>
      </c>
      <c r="S233" s="202" t="str">
        <f t="shared" si="20"/>
        <v>NA</v>
      </c>
      <c r="T233" s="197" t="str">
        <f t="shared" si="21"/>
        <v>NA</v>
      </c>
      <c r="U233" s="197">
        <f t="shared" si="22"/>
        <v>0</v>
      </c>
      <c r="V233" s="197">
        <f>MIN(IF(SUM(W233,,X233,Z233,AA233,AD233,AC233,AF233,AG233,AJ233,AI233,AL233,AM233,AO233,AP233,AR233,AS233,A233,AY233,AU233,AV233,AW233,AX233,BA233,BB233)=0,0,1)+IF(O233="Smoothing ramp",1,0)+IF(ISNUMBER(W233),1,0)+IF(ISNUMBER(X233),1,0)+IF(ISNUMBER(Z233),1,0)+IF(ISNUMBER(AA233),1,0)+IF(ISNUMBER(AD233),1,0)+IF(ISNUMBER(AC233),1,0)+IF(ISNUMBER(AF233),1,0)+IF(ISNUMBER(AG233),1,0)+IF(ISNUMBER(AI233),1,0)+IF(ISNUMBER(AJ233),1,0)+IF(ISNUMBER(AL233),1,0)+IF(ISNUMBER(AM233),1,0)+IF(ISNUMBER(AO233),1,0)+IF(ISNUMBER(AP233),1,0)+IF(ISNUMBER(#REF!),1,0)+IF(ISNUMBER(AR233),1,0)+IF(ISNUMBER(AS233),1,0)+IF(ISNUMBER(AY233),1,0)+IF(ISNUMBER(AU233),1,0)+IF(ISNUMBER(AV233),1,0)+IF(ISNUMBER(AW233),1,0)+IF(ISNUMBER(AX233),1,0)+IF(ISNUMBER(BA233),1,0)+IF(ISNUMBER(BB233),1,0),1)</f>
        <v>0</v>
      </c>
      <c r="W233" s="200"/>
      <c r="X233" s="197"/>
      <c r="Y233" s="197"/>
      <c r="Z233" s="200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</row>
    <row r="234" spans="1:55" customFormat="1" ht="14.1" customHeight="1">
      <c r="A234" s="170"/>
      <c r="B234" s="204">
        <v>20250410</v>
      </c>
      <c r="C234" s="204" t="s">
        <v>39</v>
      </c>
      <c r="D234" s="204">
        <v>1030</v>
      </c>
      <c r="E234" s="204">
        <v>7040</v>
      </c>
      <c r="F234" s="204"/>
      <c r="G234" s="204"/>
      <c r="H234" s="204">
        <v>7040</v>
      </c>
      <c r="I234" s="204"/>
      <c r="J234" s="204"/>
      <c r="K234" s="204">
        <v>0</v>
      </c>
      <c r="L234" s="204">
        <v>0</v>
      </c>
      <c r="M234" s="204">
        <v>0</v>
      </c>
      <c r="N234" s="204" t="s">
        <v>47</v>
      </c>
      <c r="O234" s="204" t="s">
        <v>47</v>
      </c>
      <c r="P234" s="202">
        <f t="shared" si="23"/>
        <v>0</v>
      </c>
      <c r="Q234" s="197">
        <f t="shared" si="18"/>
        <v>0</v>
      </c>
      <c r="R234" s="202" t="str">
        <f t="shared" si="19"/>
        <v>NA</v>
      </c>
      <c r="S234" s="202" t="str">
        <f t="shared" si="20"/>
        <v>NA</v>
      </c>
      <c r="T234" s="197" t="str">
        <f t="shared" si="21"/>
        <v>NA</v>
      </c>
      <c r="U234" s="197">
        <f t="shared" si="22"/>
        <v>0</v>
      </c>
      <c r="V234" s="197">
        <f>MIN(IF(SUM(W234,,X234,Z234,AA234,AD234,AC234,AF234,AG234,AJ234,AI234,AL234,AM234,AO234,AP234,AR234,AS234,A234,AY234,AU234,AV234,AW234,AX234,BA234,BB234)=0,0,1)+IF(O234="Smoothing ramp",1,0)+IF(ISNUMBER(W234),1,0)+IF(ISNUMBER(X234),1,0)+IF(ISNUMBER(Z234),1,0)+IF(ISNUMBER(AA234),1,0)+IF(ISNUMBER(AD234),1,0)+IF(ISNUMBER(AC234),1,0)+IF(ISNUMBER(AF234),1,0)+IF(ISNUMBER(AG234),1,0)+IF(ISNUMBER(AI234),1,0)+IF(ISNUMBER(AJ234),1,0)+IF(ISNUMBER(AL234),1,0)+IF(ISNUMBER(AM234),1,0)+IF(ISNUMBER(AO234),1,0)+IF(ISNUMBER(AP234),1,0)+IF(ISNUMBER(#REF!),1,0)+IF(ISNUMBER(AR234),1,0)+IF(ISNUMBER(AS234),1,0)+IF(ISNUMBER(AY234),1,0)+IF(ISNUMBER(AU234),1,0)+IF(ISNUMBER(AV234),1,0)+IF(ISNUMBER(AW234),1,0)+IF(ISNUMBER(AX234),1,0)+IF(ISNUMBER(BA234),1,0)+IF(ISNUMBER(BB234),1,0),1)</f>
        <v>1</v>
      </c>
      <c r="W234" s="200"/>
      <c r="X234" s="197"/>
      <c r="Y234" s="197"/>
      <c r="Z234" s="200"/>
      <c r="AA234" s="197"/>
      <c r="AB234" s="197"/>
      <c r="AC234" s="197"/>
      <c r="AD234" s="197"/>
      <c r="AE234" s="197"/>
      <c r="AF234" s="197"/>
      <c r="AG234" s="197"/>
      <c r="AH234" s="197"/>
      <c r="AI234" s="197">
        <v>2600</v>
      </c>
      <c r="AJ234" s="197"/>
      <c r="AK234" s="197" t="s">
        <v>43</v>
      </c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</row>
    <row r="235" spans="1:55" customFormat="1" ht="14.1" customHeight="1">
      <c r="A235" s="170"/>
      <c r="B235" s="204">
        <v>20250410</v>
      </c>
      <c r="C235" s="204" t="s">
        <v>39</v>
      </c>
      <c r="D235" s="204">
        <v>1130</v>
      </c>
      <c r="E235" s="204">
        <v>7040</v>
      </c>
      <c r="F235" s="204"/>
      <c r="G235" s="204"/>
      <c r="H235" s="204">
        <v>7040</v>
      </c>
      <c r="I235" s="204"/>
      <c r="J235" s="204"/>
      <c r="K235" s="204">
        <v>0</v>
      </c>
      <c r="L235" s="204">
        <v>0</v>
      </c>
      <c r="M235" s="204">
        <v>0</v>
      </c>
      <c r="N235" s="204" t="s">
        <v>47</v>
      </c>
      <c r="O235" s="204" t="s">
        <v>47</v>
      </c>
      <c r="P235" s="202">
        <f t="shared" si="23"/>
        <v>0</v>
      </c>
      <c r="Q235" s="197">
        <f t="shared" si="18"/>
        <v>0</v>
      </c>
      <c r="R235" s="202" t="str">
        <f t="shared" si="19"/>
        <v>NA</v>
      </c>
      <c r="S235" s="202" t="str">
        <f t="shared" si="20"/>
        <v>NA</v>
      </c>
      <c r="T235" s="197" t="str">
        <f t="shared" si="21"/>
        <v>NA</v>
      </c>
      <c r="U235" s="197">
        <f t="shared" si="22"/>
        <v>0</v>
      </c>
      <c r="V235" s="197">
        <f>MIN(IF(SUM(W235,,X235,Z235,AA235,AD235,AC235,AF235,AG235,AJ235,AI235,AL235,AM235,AO235,AP235,AR235,AS235,A235,AY235,AU235,AV235,AW235,AX235,BA235,BB235)=0,0,1)+IF(O235="Smoothing ramp",1,0)+IF(ISNUMBER(W235),1,0)+IF(ISNUMBER(X235),1,0)+IF(ISNUMBER(Z235),1,0)+IF(ISNUMBER(AA235),1,0)+IF(ISNUMBER(AD235),1,0)+IF(ISNUMBER(AC235),1,0)+IF(ISNUMBER(AF235),1,0)+IF(ISNUMBER(AG235),1,0)+IF(ISNUMBER(AI235),1,0)+IF(ISNUMBER(AJ235),1,0)+IF(ISNUMBER(AL235),1,0)+IF(ISNUMBER(AM235),1,0)+IF(ISNUMBER(AO235),1,0)+IF(ISNUMBER(AP235),1,0)+IF(ISNUMBER(#REF!),1,0)+IF(ISNUMBER(AR235),1,0)+IF(ISNUMBER(AS235),1,0)+IF(ISNUMBER(AY235),1,0)+IF(ISNUMBER(AU235),1,0)+IF(ISNUMBER(AV235),1,0)+IF(ISNUMBER(AW235),1,0)+IF(ISNUMBER(AX235),1,0)+IF(ISNUMBER(BA235),1,0)+IF(ISNUMBER(BB235),1,0),1)</f>
        <v>1</v>
      </c>
      <c r="W235" s="200"/>
      <c r="X235" s="197"/>
      <c r="Y235" s="197"/>
      <c r="Z235" s="200"/>
      <c r="AA235" s="197"/>
      <c r="AB235" s="197"/>
      <c r="AC235" s="197"/>
      <c r="AD235" s="197"/>
      <c r="AE235" s="197"/>
      <c r="AF235" s="197"/>
      <c r="AG235" s="197"/>
      <c r="AH235" s="197"/>
      <c r="AI235" s="197">
        <v>2600</v>
      </c>
      <c r="AJ235" s="197"/>
      <c r="AK235" s="197" t="s">
        <v>43</v>
      </c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</row>
    <row r="236" spans="1:55" customFormat="1" ht="14.1" customHeight="1">
      <c r="A236" s="170"/>
      <c r="B236" s="204">
        <v>20250410</v>
      </c>
      <c r="C236" s="204" t="s">
        <v>39</v>
      </c>
      <c r="D236" s="204">
        <v>1230</v>
      </c>
      <c r="E236" s="204">
        <v>8254</v>
      </c>
      <c r="F236" s="204"/>
      <c r="G236" s="204"/>
      <c r="H236" s="204">
        <v>7787</v>
      </c>
      <c r="I236" s="204"/>
      <c r="J236" s="204"/>
      <c r="K236" s="204">
        <v>5989</v>
      </c>
      <c r="L236" s="204">
        <v>214</v>
      </c>
      <c r="M236" s="204">
        <v>6878</v>
      </c>
      <c r="N236" s="204" t="s">
        <v>44</v>
      </c>
      <c r="O236" s="204" t="s">
        <v>45</v>
      </c>
      <c r="P236" s="202">
        <f t="shared" si="23"/>
        <v>5775</v>
      </c>
      <c r="Q236" s="197">
        <f t="shared" si="18"/>
        <v>467</v>
      </c>
      <c r="R236" s="202" t="str">
        <f t="shared" si="19"/>
        <v>NA</v>
      </c>
      <c r="S236" s="202" t="str">
        <f t="shared" si="20"/>
        <v>NA</v>
      </c>
      <c r="T236" s="197" t="str">
        <f t="shared" si="21"/>
        <v>NA</v>
      </c>
      <c r="U236" s="197">
        <f t="shared" si="22"/>
        <v>13542</v>
      </c>
      <c r="V236" s="197">
        <f>MIN(IF(SUM(W236,,X236,Z236,AA236,AD236,AC236,AF236,AG236,AJ236,AI236,AL236,AM236,AO236,AP236,AR236,AS236,A236,AY236,AU236,AV236,AW236,AX236,BA236,BB236)=0,0,1)+IF(O236="Smoothing ramp",1,0)+IF(ISNUMBER(W236),1,0)+IF(ISNUMBER(X236),1,0)+IF(ISNUMBER(Z236),1,0)+IF(ISNUMBER(AA236),1,0)+IF(ISNUMBER(AD236),1,0)+IF(ISNUMBER(AC236),1,0)+IF(ISNUMBER(AF236),1,0)+IF(ISNUMBER(AG236),1,0)+IF(ISNUMBER(AI236),1,0)+IF(ISNUMBER(AJ236),1,0)+IF(ISNUMBER(AL236),1,0)+IF(ISNUMBER(AM236),1,0)+IF(ISNUMBER(AO236),1,0)+IF(ISNUMBER(AP236),1,0)+IF(ISNUMBER(#REF!),1,0)+IF(ISNUMBER(AR236),1,0)+IF(ISNUMBER(AS236),1,0)+IF(ISNUMBER(AY236),1,0)+IF(ISNUMBER(AU236),1,0)+IF(ISNUMBER(AV236),1,0)+IF(ISNUMBER(AW236),1,0)+IF(ISNUMBER(AX236),1,0)+IF(ISNUMBER(BA236),1,0)+IF(ISNUMBER(BB236),1,0),1)</f>
        <v>1</v>
      </c>
      <c r="W236" s="200"/>
      <c r="X236" s="197"/>
      <c r="Y236" s="197"/>
      <c r="Z236" s="200"/>
      <c r="AA236" s="197"/>
      <c r="AB236" s="197"/>
      <c r="AC236" s="197"/>
      <c r="AD236" s="197"/>
      <c r="AE236" s="197"/>
      <c r="AF236" s="197"/>
      <c r="AG236" s="197"/>
      <c r="AH236" s="197"/>
      <c r="AI236" s="197">
        <v>2600</v>
      </c>
      <c r="AJ236" s="197"/>
      <c r="AK236" s="197" t="s">
        <v>43</v>
      </c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</row>
    <row r="237" spans="1:55" customFormat="1" ht="14.1" hidden="1" customHeight="1">
      <c r="A237" s="170"/>
      <c r="B237" s="204">
        <v>20250410</v>
      </c>
      <c r="C237" s="204" t="s">
        <v>39</v>
      </c>
      <c r="D237" s="204">
        <v>1330</v>
      </c>
      <c r="E237" s="204">
        <v>8254</v>
      </c>
      <c r="F237" s="204"/>
      <c r="G237" s="204"/>
      <c r="H237" s="204">
        <v>7787</v>
      </c>
      <c r="I237" s="204"/>
      <c r="J237" s="204"/>
      <c r="K237" s="204">
        <v>5989</v>
      </c>
      <c r="L237" s="204">
        <v>214</v>
      </c>
      <c r="M237" s="204">
        <v>6878</v>
      </c>
      <c r="N237" s="204" t="s">
        <v>44</v>
      </c>
      <c r="O237" s="204" t="s">
        <v>45</v>
      </c>
      <c r="P237" s="202">
        <f t="shared" si="23"/>
        <v>5775</v>
      </c>
      <c r="Q237" s="197">
        <f t="shared" si="18"/>
        <v>467</v>
      </c>
      <c r="R237" s="202" t="str">
        <f t="shared" si="19"/>
        <v>NA</v>
      </c>
      <c r="S237" s="202" t="str">
        <f t="shared" si="20"/>
        <v>NA</v>
      </c>
      <c r="T237" s="197" t="str">
        <f t="shared" si="21"/>
        <v>NA</v>
      </c>
      <c r="U237" s="197">
        <f t="shared" si="22"/>
        <v>13542</v>
      </c>
      <c r="V237" s="197">
        <f>MIN(IF(SUM(W237,,X237,Z237,AA237,AD237,AC237,AF237,AG237,AJ237,AI237,AL237,AM237,AO237,AP237,AR237,AS237,A237,AY237,AU237,AV237,AW237,AX237,BA237,BB237)=0,0,1)+IF(O237="Smoothing ramp",1,0)+IF(ISNUMBER(W237),1,0)+IF(ISNUMBER(X237),1,0)+IF(ISNUMBER(Z237),1,0)+IF(ISNUMBER(AA237),1,0)+IF(ISNUMBER(AD237),1,0)+IF(ISNUMBER(AC237),1,0)+IF(ISNUMBER(AF237),1,0)+IF(ISNUMBER(AG237),1,0)+IF(ISNUMBER(AI237),1,0)+IF(ISNUMBER(AJ237),1,0)+IF(ISNUMBER(AL237),1,0)+IF(ISNUMBER(AM237),1,0)+IF(ISNUMBER(AO237),1,0)+IF(ISNUMBER(AP237),1,0)+IF(ISNUMBER(#REF!),1,0)+IF(ISNUMBER(AR237),1,0)+IF(ISNUMBER(AS237),1,0)+IF(ISNUMBER(AY237),1,0)+IF(ISNUMBER(AU237),1,0)+IF(ISNUMBER(AV237),1,0)+IF(ISNUMBER(AW237),1,0)+IF(ISNUMBER(AX237),1,0)+IF(ISNUMBER(BA237),1,0)+IF(ISNUMBER(BB237),1,0),1)</f>
        <v>0</v>
      </c>
      <c r="W237" s="200"/>
      <c r="X237" s="197"/>
      <c r="Y237" s="197"/>
      <c r="Z237" s="200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  <c r="AP237" s="197"/>
      <c r="AQ237" s="197"/>
      <c r="AR237" s="197"/>
      <c r="AS237" s="197"/>
      <c r="AT237" s="197"/>
      <c r="AU237" s="197"/>
      <c r="AV237" s="197"/>
      <c r="AW237" s="197"/>
      <c r="AX237" s="197"/>
      <c r="AY237" s="197"/>
      <c r="AZ237" s="197"/>
      <c r="BA237" s="197"/>
      <c r="BB237" s="197"/>
      <c r="BC237" s="197"/>
    </row>
    <row r="238" spans="1:55" customFormat="1" ht="14.1" hidden="1" customHeight="1">
      <c r="A238" s="170"/>
      <c r="B238" s="204">
        <v>20250410</v>
      </c>
      <c r="C238" s="204" t="s">
        <v>39</v>
      </c>
      <c r="D238" s="204">
        <v>1430</v>
      </c>
      <c r="E238" s="204">
        <v>8254</v>
      </c>
      <c r="F238" s="204"/>
      <c r="G238" s="204"/>
      <c r="H238" s="204">
        <v>7787</v>
      </c>
      <c r="I238" s="204"/>
      <c r="J238" s="204"/>
      <c r="K238" s="204">
        <v>5989</v>
      </c>
      <c r="L238" s="204">
        <v>214</v>
      </c>
      <c r="M238" s="204">
        <v>6878</v>
      </c>
      <c r="N238" s="204" t="s">
        <v>44</v>
      </c>
      <c r="O238" s="204" t="s">
        <v>45</v>
      </c>
      <c r="P238" s="202">
        <f t="shared" si="23"/>
        <v>5775</v>
      </c>
      <c r="Q238" s="197">
        <f t="shared" si="18"/>
        <v>467</v>
      </c>
      <c r="R238" s="202" t="str">
        <f t="shared" si="19"/>
        <v>NA</v>
      </c>
      <c r="S238" s="202" t="str">
        <f t="shared" si="20"/>
        <v>NA</v>
      </c>
      <c r="T238" s="197" t="str">
        <f t="shared" si="21"/>
        <v>NA</v>
      </c>
      <c r="U238" s="197">
        <f t="shared" si="22"/>
        <v>13542</v>
      </c>
      <c r="V238" s="197">
        <f>MIN(IF(SUM(W238,,X238,Z238,AA238,AD238,AC238,AF238,AG238,AJ238,AI238,AL238,AM238,AO238,AP238,AR238,AS238,A238,AY238,AU238,AV238,AW238,AX238,BA238,BB238)=0,0,1)+IF(O238="Smoothing ramp",1,0)+IF(ISNUMBER(W238),1,0)+IF(ISNUMBER(X238),1,0)+IF(ISNUMBER(Z238),1,0)+IF(ISNUMBER(AA238),1,0)+IF(ISNUMBER(AD238),1,0)+IF(ISNUMBER(AC238),1,0)+IF(ISNUMBER(AF238),1,0)+IF(ISNUMBER(AG238),1,0)+IF(ISNUMBER(AI238),1,0)+IF(ISNUMBER(AJ238),1,0)+IF(ISNUMBER(AL238),1,0)+IF(ISNUMBER(AM238),1,0)+IF(ISNUMBER(AO238),1,0)+IF(ISNUMBER(AP238),1,0)+IF(ISNUMBER(#REF!),1,0)+IF(ISNUMBER(AR238),1,0)+IF(ISNUMBER(AS238),1,0)+IF(ISNUMBER(AY238),1,0)+IF(ISNUMBER(AU238),1,0)+IF(ISNUMBER(AV238),1,0)+IF(ISNUMBER(AW238),1,0)+IF(ISNUMBER(AX238),1,0)+IF(ISNUMBER(BA238),1,0)+IF(ISNUMBER(BB238),1,0),1)</f>
        <v>0</v>
      </c>
      <c r="W238" s="200"/>
      <c r="X238" s="197"/>
      <c r="Y238" s="197"/>
      <c r="Z238" s="200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7"/>
      <c r="AL238" s="197"/>
      <c r="AM238" s="197"/>
      <c r="AN238" s="197"/>
      <c r="AO238" s="197"/>
      <c r="AP238" s="197"/>
      <c r="AQ238" s="197"/>
      <c r="AR238" s="197"/>
      <c r="AS238" s="197"/>
      <c r="AT238" s="197"/>
      <c r="AU238" s="197"/>
      <c r="AV238" s="197"/>
      <c r="AW238" s="197"/>
      <c r="AX238" s="197"/>
      <c r="AY238" s="197"/>
      <c r="AZ238" s="197"/>
      <c r="BA238" s="197"/>
      <c r="BB238" s="197"/>
      <c r="BC238" s="197"/>
    </row>
    <row r="239" spans="1:55" customFormat="1" ht="14.1" hidden="1" customHeight="1">
      <c r="A239" s="170"/>
      <c r="B239" s="204">
        <v>20250410</v>
      </c>
      <c r="C239" s="204" t="s">
        <v>39</v>
      </c>
      <c r="D239" s="204">
        <v>1530</v>
      </c>
      <c r="E239" s="204">
        <v>7040</v>
      </c>
      <c r="F239" s="204"/>
      <c r="G239" s="204"/>
      <c r="H239" s="204">
        <v>7040</v>
      </c>
      <c r="I239" s="204"/>
      <c r="J239" s="204"/>
      <c r="K239" s="204">
        <v>0</v>
      </c>
      <c r="L239" s="204">
        <v>0</v>
      </c>
      <c r="M239" s="204">
        <v>0</v>
      </c>
      <c r="N239" s="204" t="s">
        <v>47</v>
      </c>
      <c r="O239" s="204" t="s">
        <v>47</v>
      </c>
      <c r="P239" s="202">
        <f t="shared" si="23"/>
        <v>0</v>
      </c>
      <c r="Q239" s="197">
        <f t="shared" si="18"/>
        <v>0</v>
      </c>
      <c r="R239" s="202" t="str">
        <f t="shared" si="19"/>
        <v>NA</v>
      </c>
      <c r="S239" s="202" t="str">
        <f t="shared" si="20"/>
        <v>NA</v>
      </c>
      <c r="T239" s="197" t="str">
        <f t="shared" si="21"/>
        <v>NA</v>
      </c>
      <c r="U239" s="197">
        <f t="shared" si="22"/>
        <v>0</v>
      </c>
      <c r="V239" s="197">
        <f>MIN(IF(SUM(W239,,X239,Z239,AA239,AD239,AC239,AF239,AG239,AJ239,AI239,AL239,AM239,AO239,AP239,AR239,AS239,A239,AY239,AU239,AV239,AW239,AX239,BA239,BB239)=0,0,1)+IF(O239="Smoothing ramp",1,0)+IF(ISNUMBER(W239),1,0)+IF(ISNUMBER(X239),1,0)+IF(ISNUMBER(Z239),1,0)+IF(ISNUMBER(AA239),1,0)+IF(ISNUMBER(AD239),1,0)+IF(ISNUMBER(AC239),1,0)+IF(ISNUMBER(AF239),1,0)+IF(ISNUMBER(AG239),1,0)+IF(ISNUMBER(AI239),1,0)+IF(ISNUMBER(AJ239),1,0)+IF(ISNUMBER(AL239),1,0)+IF(ISNUMBER(AM239),1,0)+IF(ISNUMBER(AO239),1,0)+IF(ISNUMBER(AP239),1,0)+IF(ISNUMBER(#REF!),1,0)+IF(ISNUMBER(AR239),1,0)+IF(ISNUMBER(AS239),1,0)+IF(ISNUMBER(AY239),1,0)+IF(ISNUMBER(AU239),1,0)+IF(ISNUMBER(AV239),1,0)+IF(ISNUMBER(AW239),1,0)+IF(ISNUMBER(AX239),1,0)+IF(ISNUMBER(BA239),1,0)+IF(ISNUMBER(BB239),1,0),1)</f>
        <v>0</v>
      </c>
      <c r="W239" s="200"/>
      <c r="X239" s="197"/>
      <c r="Y239" s="197"/>
      <c r="Z239" s="200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  <c r="AP239" s="197"/>
      <c r="AQ239" s="197"/>
      <c r="AR239" s="197"/>
      <c r="AS239" s="197"/>
      <c r="AT239" s="197"/>
      <c r="AU239" s="197"/>
      <c r="AV239" s="197"/>
      <c r="AW239" s="197"/>
      <c r="AX239" s="197"/>
      <c r="AY239" s="197"/>
      <c r="AZ239" s="197"/>
      <c r="BA239" s="197"/>
      <c r="BB239" s="197"/>
      <c r="BC239" s="197"/>
    </row>
    <row r="240" spans="1:55" customFormat="1" ht="14.1" customHeight="1">
      <c r="A240" s="170"/>
      <c r="B240" s="204">
        <v>20250410</v>
      </c>
      <c r="C240" s="204" t="s">
        <v>39</v>
      </c>
      <c r="D240" s="204">
        <v>1630</v>
      </c>
      <c r="E240" s="204">
        <v>7040</v>
      </c>
      <c r="F240" s="204"/>
      <c r="G240" s="204"/>
      <c r="H240" s="204">
        <v>7040</v>
      </c>
      <c r="I240" s="204"/>
      <c r="J240" s="204"/>
      <c r="K240" s="204">
        <v>0</v>
      </c>
      <c r="L240" s="204">
        <v>0</v>
      </c>
      <c r="M240" s="204">
        <v>0</v>
      </c>
      <c r="N240" s="204" t="s">
        <v>47</v>
      </c>
      <c r="O240" s="204" t="s">
        <v>47</v>
      </c>
      <c r="P240" s="202">
        <f t="shared" si="23"/>
        <v>0</v>
      </c>
      <c r="Q240" s="197">
        <f t="shared" si="18"/>
        <v>0</v>
      </c>
      <c r="R240" s="202" t="str">
        <f t="shared" si="19"/>
        <v>NA</v>
      </c>
      <c r="S240" s="202" t="str">
        <f t="shared" si="20"/>
        <v>NA</v>
      </c>
      <c r="T240" s="197" t="str">
        <f t="shared" si="21"/>
        <v>NA</v>
      </c>
      <c r="U240" s="197">
        <f t="shared" si="22"/>
        <v>0</v>
      </c>
      <c r="V240" s="197">
        <f>MIN(IF(SUM(W240,,X240,Z240,AA240,AD240,AC240,AF240,AG240,AJ240,AI240,AL240,AM240,AO240,AP240,AR240,AS240,A240,AY240,AU240,AV240,AW240,AX240,BA240,BB240)=0,0,1)+IF(O240="Smoothing ramp",1,0)+IF(ISNUMBER(W240),1,0)+IF(ISNUMBER(X240),1,0)+IF(ISNUMBER(Z240),1,0)+IF(ISNUMBER(AA240),1,0)+IF(ISNUMBER(AD240),1,0)+IF(ISNUMBER(AC240),1,0)+IF(ISNUMBER(AF240),1,0)+IF(ISNUMBER(AG240),1,0)+IF(ISNUMBER(AI240),1,0)+IF(ISNUMBER(AJ240),1,0)+IF(ISNUMBER(AL240),1,0)+IF(ISNUMBER(AM240),1,0)+IF(ISNUMBER(AO240),1,0)+IF(ISNUMBER(AP240),1,0)+IF(ISNUMBER(#REF!),1,0)+IF(ISNUMBER(AR240),1,0)+IF(ISNUMBER(AS240),1,0)+IF(ISNUMBER(AY240),1,0)+IF(ISNUMBER(AU240),1,0)+IF(ISNUMBER(AV240),1,0)+IF(ISNUMBER(AW240),1,0)+IF(ISNUMBER(AX240),1,0)+IF(ISNUMBER(BA240),1,0)+IF(ISNUMBER(BB240),1,0),1)</f>
        <v>1</v>
      </c>
      <c r="W240" s="200"/>
      <c r="X240" s="197"/>
      <c r="Y240" s="197"/>
      <c r="Z240" s="200"/>
      <c r="AA240" s="197"/>
      <c r="AB240" s="197"/>
      <c r="AC240" s="197"/>
      <c r="AD240" s="197"/>
      <c r="AE240" s="197"/>
      <c r="AF240" s="197"/>
      <c r="AG240" s="197"/>
      <c r="AH240" s="197"/>
      <c r="AI240" s="197">
        <v>2600</v>
      </c>
      <c r="AJ240" s="197"/>
      <c r="AK240" s="197" t="s">
        <v>43</v>
      </c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7"/>
      <c r="BA240" s="197"/>
      <c r="BB240" s="197"/>
      <c r="BC240" s="197"/>
    </row>
    <row r="241" spans="1:55" customFormat="1" ht="14.1" customHeight="1">
      <c r="A241" s="170"/>
      <c r="B241" s="204">
        <v>20250410</v>
      </c>
      <c r="C241" s="204" t="s">
        <v>39</v>
      </c>
      <c r="D241" s="204">
        <v>1730</v>
      </c>
      <c r="E241" s="204">
        <v>7040</v>
      </c>
      <c r="F241" s="204"/>
      <c r="G241" s="204"/>
      <c r="H241" s="204">
        <v>7040</v>
      </c>
      <c r="I241" s="204"/>
      <c r="J241" s="204"/>
      <c r="K241" s="204">
        <v>0</v>
      </c>
      <c r="L241" s="204">
        <v>0</v>
      </c>
      <c r="M241" s="204">
        <v>0</v>
      </c>
      <c r="N241" s="204" t="s">
        <v>47</v>
      </c>
      <c r="O241" s="204" t="s">
        <v>47</v>
      </c>
      <c r="P241" s="202">
        <f t="shared" si="23"/>
        <v>0</v>
      </c>
      <c r="Q241" s="197">
        <f t="shared" si="18"/>
        <v>0</v>
      </c>
      <c r="R241" s="202" t="str">
        <f t="shared" si="19"/>
        <v>NA</v>
      </c>
      <c r="S241" s="202" t="str">
        <f t="shared" si="20"/>
        <v>NA</v>
      </c>
      <c r="T241" s="197" t="str">
        <f t="shared" si="21"/>
        <v>NA</v>
      </c>
      <c r="U241" s="197">
        <f t="shared" si="22"/>
        <v>0</v>
      </c>
      <c r="V241" s="197">
        <f>MIN(IF(SUM(W241,,X241,Z241,AA241,AD241,AC241,AF241,AG241,AJ241,AI241,AL241,AM241,AO241,AP241,AR241,AS241,A241,AY241,AU241,AV241,AW241,AX241,BA241,BB241)=0,0,1)+IF(O241="Smoothing ramp",1,0)+IF(ISNUMBER(W241),1,0)+IF(ISNUMBER(X241),1,0)+IF(ISNUMBER(Z241),1,0)+IF(ISNUMBER(AA241),1,0)+IF(ISNUMBER(AD241),1,0)+IF(ISNUMBER(AC241),1,0)+IF(ISNUMBER(AF241),1,0)+IF(ISNUMBER(AG241),1,0)+IF(ISNUMBER(AI241),1,0)+IF(ISNUMBER(AJ241),1,0)+IF(ISNUMBER(AL241),1,0)+IF(ISNUMBER(AM241),1,0)+IF(ISNUMBER(AO241),1,0)+IF(ISNUMBER(AP241),1,0)+IF(ISNUMBER(#REF!),1,0)+IF(ISNUMBER(AR241),1,0)+IF(ISNUMBER(AS241),1,0)+IF(ISNUMBER(AY241),1,0)+IF(ISNUMBER(AU241),1,0)+IF(ISNUMBER(AV241),1,0)+IF(ISNUMBER(AW241),1,0)+IF(ISNUMBER(AX241),1,0)+IF(ISNUMBER(BA241),1,0)+IF(ISNUMBER(BB241),1,0),1)</f>
        <v>1</v>
      </c>
      <c r="W241" s="200"/>
      <c r="X241" s="197"/>
      <c r="Y241" s="197"/>
      <c r="Z241" s="200"/>
      <c r="AA241" s="197"/>
      <c r="AB241" s="197"/>
      <c r="AC241" s="197"/>
      <c r="AD241" s="197"/>
      <c r="AE241" s="197"/>
      <c r="AF241" s="197"/>
      <c r="AG241" s="197"/>
      <c r="AH241" s="197"/>
      <c r="AI241" s="197">
        <v>2600</v>
      </c>
      <c r="AJ241" s="197"/>
      <c r="AK241" s="197" t="s">
        <v>43</v>
      </c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</row>
    <row r="242" spans="1:55" customFormat="1" ht="14.1" customHeight="1">
      <c r="A242" s="170"/>
      <c r="B242" s="204">
        <v>20250410</v>
      </c>
      <c r="C242" s="204" t="s">
        <v>39</v>
      </c>
      <c r="D242" s="204">
        <v>1830</v>
      </c>
      <c r="E242" s="204">
        <v>9410</v>
      </c>
      <c r="F242" s="204"/>
      <c r="G242" s="204"/>
      <c r="H242" s="204">
        <v>8540</v>
      </c>
      <c r="I242" s="204"/>
      <c r="J242" s="204"/>
      <c r="K242" s="204">
        <v>0</v>
      </c>
      <c r="L242" s="204">
        <v>0</v>
      </c>
      <c r="M242" s="204">
        <v>0</v>
      </c>
      <c r="N242" s="204" t="s">
        <v>53</v>
      </c>
      <c r="O242" s="204" t="s">
        <v>41</v>
      </c>
      <c r="P242" s="202">
        <f t="shared" si="23"/>
        <v>0</v>
      </c>
      <c r="Q242" s="197">
        <f t="shared" si="18"/>
        <v>870</v>
      </c>
      <c r="R242" s="202" t="str">
        <f t="shared" si="19"/>
        <v>NA</v>
      </c>
      <c r="S242" s="202" t="str">
        <f t="shared" si="20"/>
        <v>NA</v>
      </c>
      <c r="T242" s="197" t="str">
        <f t="shared" si="21"/>
        <v>NA</v>
      </c>
      <c r="U242" s="197">
        <f t="shared" si="22"/>
        <v>0</v>
      </c>
      <c r="V242" s="197">
        <f>MIN(IF(SUM(W242,,X242,Z242,AA242,AD242,AC242,AF242,AG242,AJ242,AI242,AL242,AM242,AO242,AP242,AR242,AS242,A242,AY242,AU242,AV242,AW242,AX242,BA242,BB242)=0,0,1)+IF(O242="Smoothing ramp",1,0)+IF(ISNUMBER(W242),1,0)+IF(ISNUMBER(X242),1,0)+IF(ISNUMBER(Z242),1,0)+IF(ISNUMBER(AA242),1,0)+IF(ISNUMBER(AD242),1,0)+IF(ISNUMBER(AC242),1,0)+IF(ISNUMBER(AF242),1,0)+IF(ISNUMBER(AG242),1,0)+IF(ISNUMBER(AI242),1,0)+IF(ISNUMBER(AJ242),1,0)+IF(ISNUMBER(AL242),1,0)+IF(ISNUMBER(AM242),1,0)+IF(ISNUMBER(AO242),1,0)+IF(ISNUMBER(AP242),1,0)+IF(ISNUMBER(#REF!),1,0)+IF(ISNUMBER(AR242),1,0)+IF(ISNUMBER(AS242),1,0)+IF(ISNUMBER(AY242),1,0)+IF(ISNUMBER(AU242),1,0)+IF(ISNUMBER(AV242),1,0)+IF(ISNUMBER(AW242),1,0)+IF(ISNUMBER(AX242),1,0)+IF(ISNUMBER(BA242),1,0)+IF(ISNUMBER(BB242),1,0),1)</f>
        <v>1</v>
      </c>
      <c r="W242" s="200"/>
      <c r="X242" s="197"/>
      <c r="Y242" s="197"/>
      <c r="Z242" s="200"/>
      <c r="AA242" s="197"/>
      <c r="AB242" s="197"/>
      <c r="AC242" s="197"/>
      <c r="AD242" s="197"/>
      <c r="AE242" s="197"/>
      <c r="AF242" s="197"/>
      <c r="AG242" s="197"/>
      <c r="AH242" s="197"/>
      <c r="AI242" s="197">
        <v>2600</v>
      </c>
      <c r="AJ242" s="197"/>
      <c r="AK242" s="197" t="s">
        <v>43</v>
      </c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</row>
    <row r="243" spans="1:55" customFormat="1" ht="14.1" hidden="1" customHeight="1">
      <c r="A243" s="170"/>
      <c r="B243" s="204">
        <v>20250410</v>
      </c>
      <c r="C243" s="204" t="s">
        <v>39</v>
      </c>
      <c r="D243" s="204">
        <v>1930</v>
      </c>
      <c r="E243" s="204">
        <v>9410</v>
      </c>
      <c r="F243" s="204"/>
      <c r="G243" s="204"/>
      <c r="H243" s="204">
        <v>8575</v>
      </c>
      <c r="I243" s="204"/>
      <c r="J243" s="204"/>
      <c r="K243" s="204">
        <v>0</v>
      </c>
      <c r="L243" s="204">
        <v>0</v>
      </c>
      <c r="M243" s="204">
        <v>0</v>
      </c>
      <c r="N243" s="204" t="s">
        <v>53</v>
      </c>
      <c r="O243" s="204" t="s">
        <v>41</v>
      </c>
      <c r="P243" s="202">
        <f t="shared" si="23"/>
        <v>0</v>
      </c>
      <c r="Q243" s="197">
        <f t="shared" si="18"/>
        <v>835</v>
      </c>
      <c r="R243" s="202" t="str">
        <f t="shared" si="19"/>
        <v>NA</v>
      </c>
      <c r="S243" s="202" t="str">
        <f t="shared" si="20"/>
        <v>NA</v>
      </c>
      <c r="T243" s="197" t="str">
        <f t="shared" si="21"/>
        <v>NA</v>
      </c>
      <c r="U243" s="197">
        <f t="shared" si="22"/>
        <v>0</v>
      </c>
      <c r="V243" s="197">
        <f>MIN(IF(SUM(W243,,X243,Z243,AA243,AD243,AC243,AF243,AG243,AJ243,AI243,AL243,AM243,AO243,AP243,AR243,AS243,A243,AY243,AU243,AV243,AW243,AX243,BA243,BB243)=0,0,1)+IF(O243="Smoothing ramp",1,0)+IF(ISNUMBER(W243),1,0)+IF(ISNUMBER(X243),1,0)+IF(ISNUMBER(Z243),1,0)+IF(ISNUMBER(AA243),1,0)+IF(ISNUMBER(AD243),1,0)+IF(ISNUMBER(AC243),1,0)+IF(ISNUMBER(AF243),1,0)+IF(ISNUMBER(AG243),1,0)+IF(ISNUMBER(AI243),1,0)+IF(ISNUMBER(AJ243),1,0)+IF(ISNUMBER(AL243),1,0)+IF(ISNUMBER(AM243),1,0)+IF(ISNUMBER(AO243),1,0)+IF(ISNUMBER(AP243),1,0)+IF(ISNUMBER(#REF!),1,0)+IF(ISNUMBER(AR243),1,0)+IF(ISNUMBER(AS243),1,0)+IF(ISNUMBER(AY243),1,0)+IF(ISNUMBER(AU243),1,0)+IF(ISNUMBER(AV243),1,0)+IF(ISNUMBER(AW243),1,0)+IF(ISNUMBER(AX243),1,0)+IF(ISNUMBER(BA243),1,0)+IF(ISNUMBER(BB243),1,0),1)</f>
        <v>0</v>
      </c>
      <c r="W243" s="200"/>
      <c r="X243" s="197"/>
      <c r="Y243" s="197"/>
      <c r="Z243" s="200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</row>
    <row r="244" spans="1:55" customFormat="1" ht="14.1" hidden="1" customHeight="1">
      <c r="A244" s="170"/>
      <c r="B244" s="204">
        <v>20250410</v>
      </c>
      <c r="C244" s="204" t="s">
        <v>39</v>
      </c>
      <c r="D244" s="204">
        <v>2030</v>
      </c>
      <c r="E244" s="204">
        <v>9410</v>
      </c>
      <c r="F244" s="204"/>
      <c r="G244" s="204"/>
      <c r="H244" s="204">
        <v>8575</v>
      </c>
      <c r="I244" s="204"/>
      <c r="J244" s="204"/>
      <c r="K244" s="204">
        <v>0</v>
      </c>
      <c r="L244" s="204">
        <v>0</v>
      </c>
      <c r="M244" s="204">
        <v>0</v>
      </c>
      <c r="N244" s="204" t="s">
        <v>53</v>
      </c>
      <c r="O244" s="204" t="s">
        <v>41</v>
      </c>
      <c r="P244" s="202">
        <f t="shared" si="23"/>
        <v>0</v>
      </c>
      <c r="Q244" s="197">
        <f t="shared" si="18"/>
        <v>835</v>
      </c>
      <c r="R244" s="202" t="str">
        <f t="shared" si="19"/>
        <v>NA</v>
      </c>
      <c r="S244" s="202" t="str">
        <f t="shared" si="20"/>
        <v>NA</v>
      </c>
      <c r="T244" s="197" t="str">
        <f t="shared" si="21"/>
        <v>NA</v>
      </c>
      <c r="U244" s="197">
        <f t="shared" si="22"/>
        <v>0</v>
      </c>
      <c r="V244" s="197">
        <f>MIN(IF(SUM(W244,,X244,Z244,AA244,AD244,AC244,AF244,AG244,AJ244,AI244,AL244,AM244,AO244,AP244,AR244,AS244,A244,AY244,AU244,AV244,AW244,AX244,BA244,BB244)=0,0,1)+IF(O244="Smoothing ramp",1,0)+IF(ISNUMBER(W244),1,0)+IF(ISNUMBER(X244),1,0)+IF(ISNUMBER(Z244),1,0)+IF(ISNUMBER(AA244),1,0)+IF(ISNUMBER(AD244),1,0)+IF(ISNUMBER(AC244),1,0)+IF(ISNUMBER(AF244),1,0)+IF(ISNUMBER(AG244),1,0)+IF(ISNUMBER(AI244),1,0)+IF(ISNUMBER(AJ244),1,0)+IF(ISNUMBER(AL244),1,0)+IF(ISNUMBER(AM244),1,0)+IF(ISNUMBER(AO244),1,0)+IF(ISNUMBER(AP244),1,0)+IF(ISNUMBER(#REF!),1,0)+IF(ISNUMBER(AR244),1,0)+IF(ISNUMBER(AS244),1,0)+IF(ISNUMBER(AY244),1,0)+IF(ISNUMBER(AU244),1,0)+IF(ISNUMBER(AV244),1,0)+IF(ISNUMBER(AW244),1,0)+IF(ISNUMBER(AX244),1,0)+IF(ISNUMBER(BA244),1,0)+IF(ISNUMBER(BB244),1,0),1)</f>
        <v>0</v>
      </c>
      <c r="W244" s="200"/>
      <c r="X244" s="197"/>
      <c r="Y244" s="197"/>
      <c r="Z244" s="200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</row>
    <row r="245" spans="1:55" customFormat="1" ht="14.1" hidden="1" customHeight="1">
      <c r="A245" s="170"/>
      <c r="B245" s="204">
        <v>20250410</v>
      </c>
      <c r="C245" s="204" t="s">
        <v>39</v>
      </c>
      <c r="D245" s="204">
        <v>2130</v>
      </c>
      <c r="E245" s="204">
        <v>7486</v>
      </c>
      <c r="F245" s="204"/>
      <c r="G245" s="204"/>
      <c r="H245" s="204">
        <v>7479</v>
      </c>
      <c r="I245" s="204"/>
      <c r="J245" s="204"/>
      <c r="K245" s="204">
        <v>5684</v>
      </c>
      <c r="L245" s="204">
        <v>246</v>
      </c>
      <c r="M245" s="204">
        <v>5445</v>
      </c>
      <c r="N245" s="204" t="s">
        <v>44</v>
      </c>
      <c r="O245" s="204" t="s">
        <v>45</v>
      </c>
      <c r="P245" s="202">
        <f t="shared" si="23"/>
        <v>5438</v>
      </c>
      <c r="Q245" s="197">
        <f t="shared" si="18"/>
        <v>7</v>
      </c>
      <c r="R245" s="202" t="str">
        <f t="shared" si="19"/>
        <v>NA</v>
      </c>
      <c r="S245" s="202" t="str">
        <f t="shared" si="20"/>
        <v>NA</v>
      </c>
      <c r="T245" s="197" t="str">
        <f t="shared" si="21"/>
        <v>NA</v>
      </c>
      <c r="U245" s="197">
        <f t="shared" si="22"/>
        <v>10644</v>
      </c>
      <c r="V245" s="197">
        <f>MIN(IF(SUM(W245,,X245,Z245,AA245,AD245,AC245,AF245,AG245,AJ245,AI245,AL245,AM245,AO245,AP245,AR245,AS245,A245,AY245,AU245,AV245,AW245,AX245,BA245,BB245)=0,0,1)+IF(O245="Smoothing ramp",1,0)+IF(ISNUMBER(W245),1,0)+IF(ISNUMBER(X245),1,0)+IF(ISNUMBER(Z245),1,0)+IF(ISNUMBER(AA245),1,0)+IF(ISNUMBER(AD245),1,0)+IF(ISNUMBER(AC245),1,0)+IF(ISNUMBER(AF245),1,0)+IF(ISNUMBER(AG245),1,0)+IF(ISNUMBER(AI245),1,0)+IF(ISNUMBER(AJ245),1,0)+IF(ISNUMBER(AL245),1,0)+IF(ISNUMBER(AM245),1,0)+IF(ISNUMBER(AO245),1,0)+IF(ISNUMBER(AP245),1,0)+IF(ISNUMBER(#REF!),1,0)+IF(ISNUMBER(AR245),1,0)+IF(ISNUMBER(AS245),1,0)+IF(ISNUMBER(AY245),1,0)+IF(ISNUMBER(AU245),1,0)+IF(ISNUMBER(AV245),1,0)+IF(ISNUMBER(AW245),1,0)+IF(ISNUMBER(AX245),1,0)+IF(ISNUMBER(BA245),1,0)+IF(ISNUMBER(BB245),1,0),1)</f>
        <v>0</v>
      </c>
      <c r="W245" s="200"/>
      <c r="X245" s="197"/>
      <c r="Y245" s="197"/>
      <c r="Z245" s="200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</row>
    <row r="246" spans="1:55" customFormat="1" ht="14.1" customHeight="1">
      <c r="A246" s="170"/>
      <c r="B246" s="204">
        <v>20250410</v>
      </c>
      <c r="C246" s="204" t="s">
        <v>39</v>
      </c>
      <c r="D246" s="204">
        <v>2230</v>
      </c>
      <c r="E246" s="204">
        <v>7489</v>
      </c>
      <c r="F246" s="204"/>
      <c r="G246" s="204"/>
      <c r="H246" s="204">
        <v>7482</v>
      </c>
      <c r="I246" s="204"/>
      <c r="J246" s="204"/>
      <c r="K246" s="204">
        <v>5684</v>
      </c>
      <c r="L246" s="204">
        <v>249</v>
      </c>
      <c r="M246" s="204">
        <v>5442</v>
      </c>
      <c r="N246" s="204" t="s">
        <v>44</v>
      </c>
      <c r="O246" s="204" t="s">
        <v>45</v>
      </c>
      <c r="P246" s="202">
        <f t="shared" si="23"/>
        <v>5435</v>
      </c>
      <c r="Q246" s="197">
        <f t="shared" si="18"/>
        <v>7</v>
      </c>
      <c r="R246" s=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U246" s="197">
        <f t="shared" si="22"/>
        <v>10635</v>
      </c>
      <c r="V246" s="197">
        <f>MIN(IF(SUM(W246,,X246,Z246,AA246,AD246,AC246,AF246,AG246,AJ246,AI246,AL246,AM246,AO246,AP246,AR246,AS246,A246,AY246,AU246,AV246,AW246,AX246,BA246,BB246)=0,0,1)+IF(O246="Smoothing ramp",1,0)+IF(ISNUMBER(W246),1,0)+IF(ISNUMBER(X246),1,0)+IF(ISNUMBER(Z246),1,0)+IF(ISNUMBER(AA246),1,0)+IF(ISNUMBER(AD246),1,0)+IF(ISNUMBER(AC246),1,0)+IF(ISNUMBER(AF246),1,0)+IF(ISNUMBER(AG246),1,0)+IF(ISNUMBER(AI246),1,0)+IF(ISNUMBER(AJ246),1,0)+IF(ISNUMBER(AL246),1,0)+IF(ISNUMBER(AM246),1,0)+IF(ISNUMBER(AO246),1,0)+IF(ISNUMBER(AP246),1,0)+IF(ISNUMBER(#REF!),1,0)+IF(ISNUMBER(AR246),1,0)+IF(ISNUMBER(AS246),1,0)+IF(ISNUMBER(AY246),1,0)+IF(ISNUMBER(AU246),1,0)+IF(ISNUMBER(AV246),1,0)+IF(ISNUMBER(AW246),1,0)+IF(ISNUMBER(AX246),1,0)+IF(ISNUMBER(BA246),1,0)+IF(ISNUMBER(BB246),1,0),1)</f>
        <v>1</v>
      </c>
      <c r="W246" s="200">
        <v>338</v>
      </c>
      <c r="X246" s="197"/>
      <c r="Y246" s="197"/>
      <c r="Z246" s="200">
        <v>170</v>
      </c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</row>
    <row r="247" spans="1:55" customFormat="1" ht="14.1" customHeight="1">
      <c r="A247" s="172"/>
      <c r="B247" s="204">
        <v>20250410</v>
      </c>
      <c r="C247" s="204" t="s">
        <v>39</v>
      </c>
      <c r="D247" s="204">
        <v>2330</v>
      </c>
      <c r="E247" s="204">
        <v>6664</v>
      </c>
      <c r="F247" s="204"/>
      <c r="G247" s="204"/>
      <c r="H247" s="204">
        <v>6658</v>
      </c>
      <c r="I247" s="204"/>
      <c r="J247" s="204"/>
      <c r="K247" s="204">
        <v>5905</v>
      </c>
      <c r="L247" s="204">
        <v>234</v>
      </c>
      <c r="M247" s="204">
        <v>5677</v>
      </c>
      <c r="N247" s="204" t="s">
        <v>44</v>
      </c>
      <c r="O247" s="204" t="s">
        <v>45</v>
      </c>
      <c r="P247" s="202">
        <f t="shared" si="23"/>
        <v>5671</v>
      </c>
      <c r="Q247" s="197">
        <f t="shared" si="18"/>
        <v>6</v>
      </c>
      <c r="R247" s="202" t="str">
        <f t="shared" si="19"/>
        <v>NA</v>
      </c>
      <c r="S247" s="202" t="str">
        <f t="shared" si="20"/>
        <v>NA</v>
      </c>
      <c r="T247" s="197" t="str">
        <f t="shared" si="21"/>
        <v>NA</v>
      </c>
      <c r="U247" s="197">
        <f t="shared" si="22"/>
        <v>11120</v>
      </c>
      <c r="V247" s="197">
        <f>MIN(IF(SUM(W247,,X247,Z247,AA247,AD247,AC247,AF247,AG247,AJ247,AI247,AL247,AM247,AO247,AP247,AR247,AS247,A247,AY247,AU247,AV247,AW247,AX247,BA247,BB247)=0,0,1)+IF(O247="Smoothing ramp",1,0)+IF(ISNUMBER(W247),1,0)+IF(ISNUMBER(X247),1,0)+IF(ISNUMBER(Z247),1,0)+IF(ISNUMBER(AA247),1,0)+IF(ISNUMBER(AD247),1,0)+IF(ISNUMBER(AC247),1,0)+IF(ISNUMBER(AF247),1,0)+IF(ISNUMBER(AG247),1,0)+IF(ISNUMBER(AI247),1,0)+IF(ISNUMBER(AJ247),1,0)+IF(ISNUMBER(AL247),1,0)+IF(ISNUMBER(AM247),1,0)+IF(ISNUMBER(AO247),1,0)+IF(ISNUMBER(AP247),1,0)+IF(ISNUMBER(#REF!),1,0)+IF(ISNUMBER(AR247),1,0)+IF(ISNUMBER(AS247),1,0)+IF(ISNUMBER(AY247),1,0)+IF(ISNUMBER(AU247),1,0)+IF(ISNUMBER(AV247),1,0)+IF(ISNUMBER(AW247),1,0)+IF(ISNUMBER(AX247),1,0)+IF(ISNUMBER(BA247),1,0)+IF(ISNUMBER(BB247),1,0),1)</f>
        <v>1</v>
      </c>
      <c r="W247" s="200">
        <v>338</v>
      </c>
      <c r="X247" s="197"/>
      <c r="Y247" s="197"/>
      <c r="Z247" s="200">
        <v>170</v>
      </c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</row>
    <row r="248" spans="1:55" customFormat="1" ht="14.1" customHeight="1">
      <c r="A248" s="170"/>
      <c r="B248" s="204">
        <v>20250411</v>
      </c>
      <c r="C248" s="204" t="s">
        <v>39</v>
      </c>
      <c r="D248" s="204">
        <v>30</v>
      </c>
      <c r="E248" s="204">
        <v>7080</v>
      </c>
      <c r="F248" s="204"/>
      <c r="G248" s="204"/>
      <c r="H248" s="204">
        <v>7059</v>
      </c>
      <c r="I248" s="204"/>
      <c r="J248" s="204"/>
      <c r="K248" s="204">
        <v>2688</v>
      </c>
      <c r="L248" s="204">
        <v>200</v>
      </c>
      <c r="M248" s="204">
        <v>2509</v>
      </c>
      <c r="N248" s="204" t="s">
        <v>44</v>
      </c>
      <c r="O248" s="204" t="s">
        <v>45</v>
      </c>
      <c r="P248" s="202">
        <f t="shared" si="23"/>
        <v>2488</v>
      </c>
      <c r="Q248" s="197">
        <f t="shared" si="18"/>
        <v>21</v>
      </c>
      <c r="R248" s="202" t="str">
        <f t="shared" si="19"/>
        <v>NA</v>
      </c>
      <c r="S248" s="202" t="str">
        <f t="shared" si="20"/>
        <v>NA</v>
      </c>
      <c r="T248" s="197" t="str">
        <f t="shared" si="21"/>
        <v>NA</v>
      </c>
      <c r="U248" s="197">
        <f t="shared" si="22"/>
        <v>4818</v>
      </c>
      <c r="V248" s="197">
        <f>MIN(IF(SUM(W248,,X248,Z248,AA248,AD248,AC248,AF248,AG248,AJ248,AI248,AL248,AM248,AO248,AP248,AR248,AS248,A248,AY248,AU248,AV248,AW248,AX248,BA248,BB248)=0,0,1)+IF(O248="Smoothing ramp",1,0)+IF(ISNUMBER(W248),1,0)+IF(ISNUMBER(X248),1,0)+IF(ISNUMBER(Z248),1,0)+IF(ISNUMBER(AA248),1,0)+IF(ISNUMBER(AD248),1,0)+IF(ISNUMBER(AC248),1,0)+IF(ISNUMBER(AF248),1,0)+IF(ISNUMBER(AG248),1,0)+IF(ISNUMBER(AI248),1,0)+IF(ISNUMBER(AJ248),1,0)+IF(ISNUMBER(AL248),1,0)+IF(ISNUMBER(AM248),1,0)+IF(ISNUMBER(AO248),1,0)+IF(ISNUMBER(AP248),1,0)+IF(ISNUMBER(#REF!),1,0)+IF(ISNUMBER(AR248),1,0)+IF(ISNUMBER(AS248),1,0)+IF(ISNUMBER(AY248),1,0)+IF(ISNUMBER(AU248),1,0)+IF(ISNUMBER(AV248),1,0)+IF(ISNUMBER(AW248),1,0)+IF(ISNUMBER(AX248),1,0)+IF(ISNUMBER(BA248),1,0)+IF(ISNUMBER(BB248),1,0),1)</f>
        <v>1</v>
      </c>
      <c r="W248" s="200">
        <v>337</v>
      </c>
      <c r="X248" s="197"/>
      <c r="Y248" s="197"/>
      <c r="Z248" s="200">
        <v>170</v>
      </c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</row>
    <row r="249" spans="1:55" customFormat="1" ht="14.1" customHeight="1">
      <c r="A249" s="170"/>
      <c r="B249" s="204">
        <v>20250411</v>
      </c>
      <c r="C249" s="204" t="s">
        <v>39</v>
      </c>
      <c r="D249" s="204">
        <v>130</v>
      </c>
      <c r="E249" s="204">
        <v>7069</v>
      </c>
      <c r="F249" s="204"/>
      <c r="G249" s="204"/>
      <c r="H249" s="204">
        <v>7049</v>
      </c>
      <c r="I249" s="204"/>
      <c r="J249" s="204"/>
      <c r="K249" s="204">
        <v>2688</v>
      </c>
      <c r="L249" s="204">
        <v>189</v>
      </c>
      <c r="M249" s="204">
        <v>2519</v>
      </c>
      <c r="N249" s="204" t="s">
        <v>44</v>
      </c>
      <c r="O249" s="204" t="s">
        <v>45</v>
      </c>
      <c r="P249" s="202">
        <f t="shared" si="23"/>
        <v>2499</v>
      </c>
      <c r="Q249" s="197">
        <f t="shared" si="18"/>
        <v>20</v>
      </c>
      <c r="R249" s="202" t="str">
        <f t="shared" si="19"/>
        <v>NA</v>
      </c>
      <c r="S249" s="202" t="str">
        <f t="shared" si="20"/>
        <v>NA</v>
      </c>
      <c r="T249" s="197" t="str">
        <f t="shared" si="21"/>
        <v>NA</v>
      </c>
      <c r="U249" s="197">
        <f t="shared" si="22"/>
        <v>4849</v>
      </c>
      <c r="V249" s="197">
        <f>MIN(IF(SUM(W249,,X249,Z249,AA249,AD249,AC249,AF249,AG249,AJ249,AI249,AL249,AM249,AO249,AP249,AR249,AS249,A249,AY249,AU249,AV249,AW249,AX249,BA249,BB249)=0,0,1)+IF(O249="Smoothing ramp",1,0)+IF(ISNUMBER(W249),1,0)+IF(ISNUMBER(X249),1,0)+IF(ISNUMBER(Z249),1,0)+IF(ISNUMBER(AA249),1,0)+IF(ISNUMBER(AD249),1,0)+IF(ISNUMBER(AC249),1,0)+IF(ISNUMBER(AF249),1,0)+IF(ISNUMBER(AG249),1,0)+IF(ISNUMBER(AI249),1,0)+IF(ISNUMBER(AJ249),1,0)+IF(ISNUMBER(AL249),1,0)+IF(ISNUMBER(AM249),1,0)+IF(ISNUMBER(AO249),1,0)+IF(ISNUMBER(AP249),1,0)+IF(ISNUMBER(#REF!),1,0)+IF(ISNUMBER(AR249),1,0)+IF(ISNUMBER(AS249),1,0)+IF(ISNUMBER(AY249),1,0)+IF(ISNUMBER(AU249),1,0)+IF(ISNUMBER(AV249),1,0)+IF(ISNUMBER(AW249),1,0)+IF(ISNUMBER(AX249),1,0)+IF(ISNUMBER(BA249),1,0)+IF(ISNUMBER(BB249),1,0),1)</f>
        <v>1</v>
      </c>
      <c r="W249" s="200">
        <v>414</v>
      </c>
      <c r="X249" s="197"/>
      <c r="Y249" s="197"/>
      <c r="Z249" s="200">
        <v>170</v>
      </c>
      <c r="AA249" s="197"/>
      <c r="AB249" s="197"/>
      <c r="AC249" s="197"/>
      <c r="AD249" s="197"/>
      <c r="AE249" s="197"/>
      <c r="AF249" s="197"/>
      <c r="AG249" s="197"/>
      <c r="AH249" s="197"/>
      <c r="AI249" s="197">
        <v>2600</v>
      </c>
      <c r="AJ249" s="197"/>
      <c r="AK249" s="197" t="s">
        <v>43</v>
      </c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197"/>
      <c r="BB249" s="197"/>
      <c r="BC249" s="197"/>
    </row>
    <row r="250" spans="1:55" customFormat="1" ht="14.1" customHeight="1">
      <c r="A250" s="170"/>
      <c r="B250" s="204">
        <v>20250411</v>
      </c>
      <c r="C250" s="204" t="s">
        <v>39</v>
      </c>
      <c r="D250" s="204">
        <v>230</v>
      </c>
      <c r="E250" s="204">
        <v>7047</v>
      </c>
      <c r="F250" s="204"/>
      <c r="G250" s="204"/>
      <c r="H250" s="204">
        <v>7030</v>
      </c>
      <c r="I250" s="204"/>
      <c r="J250" s="204"/>
      <c r="K250" s="204">
        <v>2688</v>
      </c>
      <c r="L250" s="204">
        <v>167</v>
      </c>
      <c r="M250" s="204">
        <v>2538</v>
      </c>
      <c r="N250" s="204" t="s">
        <v>44</v>
      </c>
      <c r="O250" s="204" t="s">
        <v>45</v>
      </c>
      <c r="P250" s="202">
        <f t="shared" si="23"/>
        <v>2521</v>
      </c>
      <c r="Q250" s="197">
        <f t="shared" si="18"/>
        <v>17</v>
      </c>
      <c r="R250" s="202" t="str">
        <f t="shared" si="19"/>
        <v>NA</v>
      </c>
      <c r="S250" s="202" t="str">
        <f t="shared" si="20"/>
        <v>NA</v>
      </c>
      <c r="T250" s="197" t="str">
        <f t="shared" si="21"/>
        <v>NA</v>
      </c>
      <c r="U250" s="197">
        <f t="shared" si="22"/>
        <v>4909</v>
      </c>
      <c r="V250" s="197">
        <f>MIN(IF(SUM(W250,,X250,Z250,AA250,AD250,AC250,AF250,AG250,AJ250,AI250,AL250,AM250,AO250,AP250,AR250,AS250,A250,AY250,AU250,AV250,AW250,AX250,BA250,BB250)=0,0,1)+IF(O250="Smoothing ramp",1,0)+IF(ISNUMBER(W250),1,0)+IF(ISNUMBER(X250),1,0)+IF(ISNUMBER(Z250),1,0)+IF(ISNUMBER(AA250),1,0)+IF(ISNUMBER(AD250),1,0)+IF(ISNUMBER(AC250),1,0)+IF(ISNUMBER(AF250),1,0)+IF(ISNUMBER(AG250),1,0)+IF(ISNUMBER(AI250),1,0)+IF(ISNUMBER(AJ250),1,0)+IF(ISNUMBER(AL250),1,0)+IF(ISNUMBER(AM250),1,0)+IF(ISNUMBER(AO250),1,0)+IF(ISNUMBER(AP250),1,0)+IF(ISNUMBER(#REF!),1,0)+IF(ISNUMBER(AR250),1,0)+IF(ISNUMBER(AS250),1,0)+IF(ISNUMBER(AY250),1,0)+IF(ISNUMBER(AU250),1,0)+IF(ISNUMBER(AV250),1,0)+IF(ISNUMBER(AW250),1,0)+IF(ISNUMBER(AX250),1,0)+IF(ISNUMBER(BA250),1,0)+IF(ISNUMBER(BB250),1,0),1)</f>
        <v>1</v>
      </c>
      <c r="W250" s="200">
        <v>435</v>
      </c>
      <c r="X250" s="197"/>
      <c r="Y250" s="197"/>
      <c r="Z250" s="200">
        <v>170</v>
      </c>
      <c r="AA250" s="197"/>
      <c r="AB250" s="197"/>
      <c r="AC250" s="197"/>
      <c r="AD250" s="197"/>
      <c r="AE250" s="197"/>
      <c r="AF250" s="197"/>
      <c r="AG250" s="197"/>
      <c r="AH250" s="197"/>
      <c r="AI250" s="197">
        <v>2600</v>
      </c>
      <c r="AJ250" s="197"/>
      <c r="AK250" s="197" t="s">
        <v>43</v>
      </c>
      <c r="AL250" s="197"/>
      <c r="AM250" s="197"/>
      <c r="AN250" s="197"/>
      <c r="AO250" s="197"/>
      <c r="AP250" s="197"/>
      <c r="AQ250" s="197"/>
      <c r="AR250" s="197"/>
      <c r="AS250" s="197"/>
      <c r="AT250" s="197"/>
      <c r="AU250" s="197"/>
      <c r="AV250" s="197"/>
      <c r="AW250" s="197"/>
      <c r="AX250" s="197"/>
      <c r="AY250" s="197"/>
      <c r="AZ250" s="197"/>
      <c r="BA250" s="197"/>
      <c r="BB250" s="197"/>
      <c r="BC250" s="197"/>
    </row>
    <row r="251" spans="1:55" customFormat="1" ht="14.1" customHeight="1">
      <c r="A251" s="170"/>
      <c r="B251" s="204">
        <v>20250411</v>
      </c>
      <c r="C251" s="204" t="s">
        <v>39</v>
      </c>
      <c r="D251" s="204">
        <v>330</v>
      </c>
      <c r="E251" s="204">
        <v>8950</v>
      </c>
      <c r="F251" s="204"/>
      <c r="G251" s="204"/>
      <c r="H251" s="204">
        <v>7912</v>
      </c>
      <c r="I251" s="204"/>
      <c r="J251" s="204"/>
      <c r="K251" s="204">
        <v>0</v>
      </c>
      <c r="L251" s="204">
        <v>0</v>
      </c>
      <c r="M251" s="204">
        <v>0</v>
      </c>
      <c r="N251" s="204" t="s">
        <v>53</v>
      </c>
      <c r="O251" s="204" t="s">
        <v>41</v>
      </c>
      <c r="P251" s="202">
        <f t="shared" si="23"/>
        <v>0</v>
      </c>
      <c r="Q251" s="197">
        <f t="shared" si="18"/>
        <v>1038</v>
      </c>
      <c r="R251" s="202" t="str">
        <f t="shared" si="19"/>
        <v>NA</v>
      </c>
      <c r="S251" s="202" t="str">
        <f t="shared" si="20"/>
        <v>NA</v>
      </c>
      <c r="T251" s="197" t="str">
        <f t="shared" si="21"/>
        <v>NA</v>
      </c>
      <c r="U251" s="197">
        <f t="shared" si="22"/>
        <v>0</v>
      </c>
      <c r="V251" s="197">
        <f>MIN(IF(SUM(W251,,X251,Z251,AA251,AD251,AC251,AF251,AG251,AJ251,AI251,AL251,AM251,AO251,AP251,AR251,AS251,A251,AY251,AU251,AV251,AW251,AX251,BA251,BB251)=0,0,1)+IF(O251="Smoothing ramp",1,0)+IF(ISNUMBER(W251),1,0)+IF(ISNUMBER(X251),1,0)+IF(ISNUMBER(Z251),1,0)+IF(ISNUMBER(AA251),1,0)+IF(ISNUMBER(AD251),1,0)+IF(ISNUMBER(AC251),1,0)+IF(ISNUMBER(AF251),1,0)+IF(ISNUMBER(AG251),1,0)+IF(ISNUMBER(AI251),1,0)+IF(ISNUMBER(AJ251),1,0)+IF(ISNUMBER(AL251),1,0)+IF(ISNUMBER(AM251),1,0)+IF(ISNUMBER(AO251),1,0)+IF(ISNUMBER(AP251),1,0)+IF(ISNUMBER(#REF!),1,0)+IF(ISNUMBER(AR251),1,0)+IF(ISNUMBER(AS251),1,0)+IF(ISNUMBER(AY251),1,0)+IF(ISNUMBER(AU251),1,0)+IF(ISNUMBER(AV251),1,0)+IF(ISNUMBER(AW251),1,0)+IF(ISNUMBER(AX251),1,0)+IF(ISNUMBER(BA251),1,0)+IF(ISNUMBER(BB251),1,0),1)</f>
        <v>1</v>
      </c>
      <c r="W251" s="200">
        <v>435</v>
      </c>
      <c r="X251" s="197"/>
      <c r="Y251" s="197"/>
      <c r="Z251" s="200">
        <v>170</v>
      </c>
      <c r="AA251" s="197"/>
      <c r="AB251" s="197"/>
      <c r="AC251" s="197"/>
      <c r="AD251" s="197"/>
      <c r="AE251" s="197"/>
      <c r="AF251" s="197"/>
      <c r="AG251" s="197"/>
      <c r="AH251" s="197"/>
      <c r="AI251" s="197">
        <v>2600</v>
      </c>
      <c r="AJ251" s="197"/>
      <c r="AK251" s="197" t="s">
        <v>43</v>
      </c>
      <c r="AL251" s="197"/>
      <c r="AM251" s="197"/>
      <c r="AN251" s="197"/>
      <c r="AO251" s="197"/>
      <c r="AP251" s="197"/>
      <c r="AQ251" s="197"/>
      <c r="AR251" s="197"/>
      <c r="AS251" s="197"/>
      <c r="AT251" s="197"/>
      <c r="AU251" s="197"/>
      <c r="AV251" s="197"/>
      <c r="AW251" s="197"/>
      <c r="AX251" s="197"/>
      <c r="AY251" s="197"/>
      <c r="AZ251" s="197"/>
      <c r="BA251" s="197"/>
      <c r="BB251" s="197"/>
      <c r="BC251" s="197"/>
    </row>
    <row r="252" spans="1:55" customFormat="1" ht="14.1" customHeight="1">
      <c r="A252" s="170"/>
      <c r="B252" s="204">
        <v>20250411</v>
      </c>
      <c r="C252" s="204" t="s">
        <v>39</v>
      </c>
      <c r="D252" s="204">
        <v>430</v>
      </c>
      <c r="E252" s="204">
        <v>8950</v>
      </c>
      <c r="F252" s="204"/>
      <c r="G252" s="204"/>
      <c r="H252" s="204">
        <v>7912</v>
      </c>
      <c r="I252" s="204"/>
      <c r="J252" s="204"/>
      <c r="K252" s="204">
        <v>0</v>
      </c>
      <c r="L252" s="204">
        <v>0</v>
      </c>
      <c r="M252" s="204">
        <v>0</v>
      </c>
      <c r="N252" s="204" t="s">
        <v>53</v>
      </c>
      <c r="O252" s="204" t="s">
        <v>41</v>
      </c>
      <c r="P252" s="202">
        <f t="shared" si="23"/>
        <v>0</v>
      </c>
      <c r="Q252" s="197">
        <f t="shared" si="18"/>
        <v>1038</v>
      </c>
      <c r="R252" s="202" t="str">
        <f t="shared" si="19"/>
        <v>NA</v>
      </c>
      <c r="S252" s="202" t="str">
        <f t="shared" si="20"/>
        <v>NA</v>
      </c>
      <c r="T252" s="197" t="str">
        <f t="shared" si="21"/>
        <v>NA</v>
      </c>
      <c r="U252" s="197">
        <f t="shared" si="22"/>
        <v>0</v>
      </c>
      <c r="V252" s="197">
        <f>MIN(IF(SUM(W252,,X252,Z252,AA252,AD252,AC252,AF252,AG252,AJ252,AI252,AL252,AM252,AO252,AP252,AR252,AS252,A252,AY252,AU252,AV252,AW252,AX252,BA252,BB252)=0,0,1)+IF(O252="Smoothing ramp",1,0)+IF(ISNUMBER(W252),1,0)+IF(ISNUMBER(X252),1,0)+IF(ISNUMBER(Z252),1,0)+IF(ISNUMBER(AA252),1,0)+IF(ISNUMBER(AD252),1,0)+IF(ISNUMBER(AC252),1,0)+IF(ISNUMBER(AF252),1,0)+IF(ISNUMBER(AG252),1,0)+IF(ISNUMBER(AI252),1,0)+IF(ISNUMBER(AJ252),1,0)+IF(ISNUMBER(AL252),1,0)+IF(ISNUMBER(AM252),1,0)+IF(ISNUMBER(AO252),1,0)+IF(ISNUMBER(AP252),1,0)+IF(ISNUMBER(#REF!),1,0)+IF(ISNUMBER(AR252),1,0)+IF(ISNUMBER(AS252),1,0)+IF(ISNUMBER(AY252),1,0)+IF(ISNUMBER(AU252),1,0)+IF(ISNUMBER(AV252),1,0)+IF(ISNUMBER(AW252),1,0)+IF(ISNUMBER(AX252),1,0)+IF(ISNUMBER(BA252),1,0)+IF(ISNUMBER(BB252),1,0),1)</f>
        <v>1</v>
      </c>
      <c r="W252" s="200">
        <v>435</v>
      </c>
      <c r="X252" s="197"/>
      <c r="Y252" s="197"/>
      <c r="Z252" s="200">
        <v>170</v>
      </c>
      <c r="AA252" s="197"/>
      <c r="AB252" s="197"/>
      <c r="AC252" s="197"/>
      <c r="AD252" s="197"/>
      <c r="AE252" s="197"/>
      <c r="AF252" s="197"/>
      <c r="AG252" s="197"/>
      <c r="AH252" s="197"/>
      <c r="AI252" s="197">
        <v>2600</v>
      </c>
      <c r="AJ252" s="197"/>
      <c r="AK252" s="197" t="s">
        <v>43</v>
      </c>
      <c r="AL252" s="197"/>
      <c r="AM252" s="197"/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7"/>
      <c r="AZ252" s="197"/>
      <c r="BA252" s="197"/>
      <c r="BB252" s="197"/>
      <c r="BC252" s="197"/>
    </row>
    <row r="253" spans="1:55" customFormat="1" ht="14.1" customHeight="1">
      <c r="A253" s="170"/>
      <c r="B253" s="204">
        <v>20250411</v>
      </c>
      <c r="C253" s="204" t="s">
        <v>39</v>
      </c>
      <c r="D253" s="204">
        <v>530</v>
      </c>
      <c r="E253" s="204">
        <v>8950</v>
      </c>
      <c r="F253" s="204"/>
      <c r="G253" s="204"/>
      <c r="H253" s="204">
        <v>7912</v>
      </c>
      <c r="I253" s="204"/>
      <c r="J253" s="204"/>
      <c r="K253" s="204">
        <v>0</v>
      </c>
      <c r="L253" s="204">
        <v>0</v>
      </c>
      <c r="M253" s="204">
        <v>0</v>
      </c>
      <c r="N253" s="204" t="s">
        <v>53</v>
      </c>
      <c r="O253" s="204" t="s">
        <v>41</v>
      </c>
      <c r="P253" s="202">
        <f t="shared" si="23"/>
        <v>0</v>
      </c>
      <c r="Q253" s="197">
        <f t="shared" si="18"/>
        <v>1038</v>
      </c>
      <c r="R253" s="202" t="str">
        <f t="shared" si="19"/>
        <v>NA</v>
      </c>
      <c r="S253" s="202" t="str">
        <f t="shared" si="20"/>
        <v>NA</v>
      </c>
      <c r="T253" s="197" t="str">
        <f t="shared" si="21"/>
        <v>NA</v>
      </c>
      <c r="U253" s="197">
        <f t="shared" si="22"/>
        <v>0</v>
      </c>
      <c r="V253" s="197">
        <f>MIN(IF(SUM(W253,,X253,Z253,AA253,AD253,AC253,AF253,AG253,AJ253,AI253,AL253,AM253,AO253,AP253,AR253,AS253,A253,AY253,AU253,AV253,AW253,AX253,BA253,BB253)=0,0,1)+IF(O253="Smoothing ramp",1,0)+IF(ISNUMBER(W253),1,0)+IF(ISNUMBER(X253),1,0)+IF(ISNUMBER(Z253),1,0)+IF(ISNUMBER(AA253),1,0)+IF(ISNUMBER(AD253),1,0)+IF(ISNUMBER(AC253),1,0)+IF(ISNUMBER(AF253),1,0)+IF(ISNUMBER(AG253),1,0)+IF(ISNUMBER(AI253),1,0)+IF(ISNUMBER(AJ253),1,0)+IF(ISNUMBER(AL253),1,0)+IF(ISNUMBER(AM253),1,0)+IF(ISNUMBER(AO253),1,0)+IF(ISNUMBER(AP253),1,0)+IF(ISNUMBER(#REF!),1,0)+IF(ISNUMBER(AR253),1,0)+IF(ISNUMBER(AS253),1,0)+IF(ISNUMBER(AY253),1,0)+IF(ISNUMBER(AU253),1,0)+IF(ISNUMBER(AV253),1,0)+IF(ISNUMBER(AW253),1,0)+IF(ISNUMBER(AX253),1,0)+IF(ISNUMBER(BA253),1,0)+IF(ISNUMBER(BB253),1,0),1)</f>
        <v>1</v>
      </c>
      <c r="W253" s="200">
        <v>450</v>
      </c>
      <c r="X253" s="197"/>
      <c r="Y253" s="197"/>
      <c r="Z253" s="200">
        <v>155</v>
      </c>
      <c r="AA253" s="197"/>
      <c r="AB253" s="197"/>
      <c r="AC253" s="197"/>
      <c r="AD253" s="197"/>
      <c r="AE253" s="197"/>
      <c r="AF253" s="197"/>
      <c r="AG253" s="197"/>
      <c r="AH253" s="197"/>
      <c r="AI253" s="197">
        <v>2600</v>
      </c>
      <c r="AJ253" s="197"/>
      <c r="AK253" s="197" t="s">
        <v>43</v>
      </c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</row>
    <row r="254" spans="1:55" customFormat="1" ht="14.1" customHeight="1">
      <c r="A254" s="170"/>
      <c r="B254" s="204">
        <v>20250411</v>
      </c>
      <c r="C254" s="204" t="s">
        <v>39</v>
      </c>
      <c r="D254" s="204">
        <v>630</v>
      </c>
      <c r="E254" s="204">
        <v>8750</v>
      </c>
      <c r="F254" s="204"/>
      <c r="G254" s="204"/>
      <c r="H254" s="204">
        <v>7712</v>
      </c>
      <c r="I254" s="204"/>
      <c r="J254" s="204"/>
      <c r="K254" s="204">
        <v>0</v>
      </c>
      <c r="L254" s="204">
        <v>0</v>
      </c>
      <c r="M254" s="204">
        <v>0</v>
      </c>
      <c r="N254" s="204" t="s">
        <v>53</v>
      </c>
      <c r="O254" s="204" t="s">
        <v>41</v>
      </c>
      <c r="P254" s="202">
        <f t="shared" si="23"/>
        <v>0</v>
      </c>
      <c r="Q254" s="197">
        <f t="shared" si="18"/>
        <v>1038</v>
      </c>
      <c r="R254" s="202" t="str">
        <f t="shared" si="19"/>
        <v>NA</v>
      </c>
      <c r="S254" s="202" t="str">
        <f t="shared" si="20"/>
        <v>NA</v>
      </c>
      <c r="T254" s="197" t="str">
        <f t="shared" si="21"/>
        <v>NA</v>
      </c>
      <c r="U254" s="197">
        <f t="shared" si="22"/>
        <v>0</v>
      </c>
      <c r="V254" s="197">
        <f>MIN(IF(SUM(W254,,X254,Z254,AA254,AD254,AC254,AF254,AG254,AJ254,AI254,AL254,AM254,AO254,AP254,AR254,AS254,A254,AY254,AU254,AV254,AW254,AX254,BA254,BB254)=0,0,1)+IF(O254="Smoothing ramp",1,0)+IF(ISNUMBER(W254),1,0)+IF(ISNUMBER(X254),1,0)+IF(ISNUMBER(Z254),1,0)+IF(ISNUMBER(AA254),1,0)+IF(ISNUMBER(AD254),1,0)+IF(ISNUMBER(AC254),1,0)+IF(ISNUMBER(AF254),1,0)+IF(ISNUMBER(AG254),1,0)+IF(ISNUMBER(AI254),1,0)+IF(ISNUMBER(AJ254),1,0)+IF(ISNUMBER(AL254),1,0)+IF(ISNUMBER(AM254),1,0)+IF(ISNUMBER(AO254),1,0)+IF(ISNUMBER(AP254),1,0)+IF(ISNUMBER(#REF!),1,0)+IF(ISNUMBER(AR254),1,0)+IF(ISNUMBER(AS254),1,0)+IF(ISNUMBER(AY254),1,0)+IF(ISNUMBER(AU254),1,0)+IF(ISNUMBER(AV254),1,0)+IF(ISNUMBER(AW254),1,0)+IF(ISNUMBER(AX254),1,0)+IF(ISNUMBER(BA254),1,0)+IF(ISNUMBER(BB254),1,0),1)</f>
        <v>1</v>
      </c>
      <c r="W254" s="200">
        <v>450</v>
      </c>
      <c r="X254" s="197"/>
      <c r="Y254" s="197"/>
      <c r="Z254" s="200">
        <v>155</v>
      </c>
      <c r="AA254" s="197"/>
      <c r="AB254" s="197"/>
      <c r="AC254" s="197"/>
      <c r="AD254" s="197"/>
      <c r="AE254" s="197"/>
      <c r="AF254" s="197"/>
      <c r="AG254" s="197"/>
      <c r="AH254" s="197"/>
      <c r="AI254" s="197">
        <v>2600</v>
      </c>
      <c r="AJ254" s="197"/>
      <c r="AK254" s="197" t="s">
        <v>43</v>
      </c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197"/>
      <c r="BB254" s="197"/>
      <c r="BC254" s="197"/>
    </row>
    <row r="255" spans="1:55" customFormat="1" ht="14.1" customHeight="1">
      <c r="A255" s="170"/>
      <c r="B255" s="204">
        <v>20250411</v>
      </c>
      <c r="C255" s="204" t="s">
        <v>39</v>
      </c>
      <c r="D255" s="204">
        <v>730</v>
      </c>
      <c r="E255" s="204">
        <v>9560</v>
      </c>
      <c r="F255" s="204"/>
      <c r="G255" s="204"/>
      <c r="H255" s="204">
        <v>7003</v>
      </c>
      <c r="I255" s="204"/>
      <c r="J255" s="204"/>
      <c r="K255" s="204">
        <v>0</v>
      </c>
      <c r="L255" s="204">
        <v>0</v>
      </c>
      <c r="M255" s="204">
        <v>0</v>
      </c>
      <c r="N255" s="204" t="s">
        <v>53</v>
      </c>
      <c r="O255" s="204" t="s">
        <v>45</v>
      </c>
      <c r="P255" s="202">
        <f t="shared" si="23"/>
        <v>0</v>
      </c>
      <c r="Q255" s="197">
        <f t="shared" si="18"/>
        <v>2557</v>
      </c>
      <c r="R255" s="202" t="str">
        <f t="shared" si="19"/>
        <v>NA</v>
      </c>
      <c r="S255" s="202" t="str">
        <f t="shared" si="20"/>
        <v>NA</v>
      </c>
      <c r="T255" s="197" t="str">
        <f t="shared" si="21"/>
        <v>NA</v>
      </c>
      <c r="U255" s="197">
        <f t="shared" si="22"/>
        <v>0</v>
      </c>
      <c r="V255" s="197">
        <f>MIN(IF(SUM(W255,,X255,Z255,AA255,AD255,AC255,AF255,AG255,AJ255,AI255,AL255,AM255,AO255,AP255,AR255,AS255,A255,AY255,AU255,AV255,AW255,AX255,BA255,BB255)=0,0,1)+IF(O255="Smoothing ramp",1,0)+IF(ISNUMBER(W255),1,0)+IF(ISNUMBER(X255),1,0)+IF(ISNUMBER(Z255),1,0)+IF(ISNUMBER(AA255),1,0)+IF(ISNUMBER(AD255),1,0)+IF(ISNUMBER(AC255),1,0)+IF(ISNUMBER(AF255),1,0)+IF(ISNUMBER(AG255),1,0)+IF(ISNUMBER(AI255),1,0)+IF(ISNUMBER(AJ255),1,0)+IF(ISNUMBER(AL255),1,0)+IF(ISNUMBER(AM255),1,0)+IF(ISNUMBER(AO255),1,0)+IF(ISNUMBER(AP255),1,0)+IF(ISNUMBER(#REF!),1,0)+IF(ISNUMBER(AR255),1,0)+IF(ISNUMBER(AS255),1,0)+IF(ISNUMBER(AY255),1,0)+IF(ISNUMBER(AU255),1,0)+IF(ISNUMBER(AV255),1,0)+IF(ISNUMBER(AW255),1,0)+IF(ISNUMBER(AX255),1,0)+IF(ISNUMBER(BA255),1,0)+IF(ISNUMBER(BB255),1,0),1)</f>
        <v>1</v>
      </c>
      <c r="W255" s="200">
        <v>450</v>
      </c>
      <c r="X255" s="197"/>
      <c r="Y255" s="197"/>
      <c r="Z255" s="200">
        <v>155</v>
      </c>
      <c r="AA255" s="197"/>
      <c r="AB255" s="197"/>
      <c r="AC255" s="197"/>
      <c r="AD255" s="197"/>
      <c r="AE255" s="197"/>
      <c r="AF255" s="197"/>
      <c r="AG255" s="197"/>
      <c r="AH255" s="197"/>
      <c r="AI255" s="197">
        <v>2600</v>
      </c>
      <c r="AJ255" s="197"/>
      <c r="AK255" s="197" t="s">
        <v>43</v>
      </c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197"/>
      <c r="BB255" s="197"/>
      <c r="BC255" s="197"/>
    </row>
    <row r="256" spans="1:55" customFormat="1" ht="14.1" customHeight="1">
      <c r="A256" s="170"/>
      <c r="B256" s="204">
        <v>20250411</v>
      </c>
      <c r="C256" s="204" t="s">
        <v>39</v>
      </c>
      <c r="D256" s="204">
        <v>830</v>
      </c>
      <c r="E256" s="204">
        <v>9560</v>
      </c>
      <c r="F256" s="204"/>
      <c r="G256" s="204"/>
      <c r="H256" s="204">
        <v>7003</v>
      </c>
      <c r="I256" s="204"/>
      <c r="J256" s="204"/>
      <c r="K256" s="204">
        <v>0</v>
      </c>
      <c r="L256" s="204">
        <v>0</v>
      </c>
      <c r="M256" s="204">
        <v>0</v>
      </c>
      <c r="N256" s="204" t="s">
        <v>53</v>
      </c>
      <c r="O256" s="204" t="s">
        <v>45</v>
      </c>
      <c r="P256" s="202">
        <f t="shared" si="23"/>
        <v>0</v>
      </c>
      <c r="Q256" s="197">
        <f t="shared" si="18"/>
        <v>2557</v>
      </c>
      <c r="R256" s="202" t="str">
        <f t="shared" si="19"/>
        <v>NA</v>
      </c>
      <c r="S256" s="202" t="str">
        <f t="shared" si="20"/>
        <v>NA</v>
      </c>
      <c r="T256" s="197" t="str">
        <f t="shared" si="21"/>
        <v>NA</v>
      </c>
      <c r="U256" s="197">
        <f t="shared" si="22"/>
        <v>0</v>
      </c>
      <c r="V256" s="197">
        <f>MIN(IF(SUM(W256,,X256,Z256,AA256,AD256,AC256,AF256,AG256,AJ256,AI256,AL256,AM256,AO256,AP256,AR256,AS256,A256,AY256,AU256,AV256,AW256,AX256,BA256,BB256)=0,0,1)+IF(O256="Smoothing ramp",1,0)+IF(ISNUMBER(W256),1,0)+IF(ISNUMBER(X256),1,0)+IF(ISNUMBER(Z256),1,0)+IF(ISNUMBER(AA256),1,0)+IF(ISNUMBER(AD256),1,0)+IF(ISNUMBER(AC256),1,0)+IF(ISNUMBER(AF256),1,0)+IF(ISNUMBER(AG256),1,0)+IF(ISNUMBER(AI256),1,0)+IF(ISNUMBER(AJ256),1,0)+IF(ISNUMBER(AL256),1,0)+IF(ISNUMBER(AM256),1,0)+IF(ISNUMBER(AO256),1,0)+IF(ISNUMBER(AP256),1,0)+IF(ISNUMBER(#REF!),1,0)+IF(ISNUMBER(AR256),1,0)+IF(ISNUMBER(AS256),1,0)+IF(ISNUMBER(AY256),1,0)+IF(ISNUMBER(AU256),1,0)+IF(ISNUMBER(AV256),1,0)+IF(ISNUMBER(AW256),1,0)+IF(ISNUMBER(AX256),1,0)+IF(ISNUMBER(BA256),1,0)+IF(ISNUMBER(BB256),1,0),1)</f>
        <v>1</v>
      </c>
      <c r="W256" s="200">
        <v>450</v>
      </c>
      <c r="X256" s="197"/>
      <c r="Y256" s="197"/>
      <c r="Z256" s="200">
        <v>155</v>
      </c>
      <c r="AA256" s="197"/>
      <c r="AB256" s="197"/>
      <c r="AC256" s="197"/>
      <c r="AD256" s="197"/>
      <c r="AE256" s="197"/>
      <c r="AF256" s="197"/>
      <c r="AG256" s="197"/>
      <c r="AH256" s="197"/>
      <c r="AI256" s="197">
        <v>2600</v>
      </c>
      <c r="AJ256" s="197"/>
      <c r="AK256" s="197" t="s">
        <v>43</v>
      </c>
      <c r="AL256" s="197"/>
      <c r="AM256" s="197"/>
      <c r="AN256" s="197"/>
      <c r="AO256" s="197"/>
      <c r="AP256" s="197"/>
      <c r="AQ256" s="197"/>
      <c r="AR256" s="197"/>
      <c r="AS256" s="197"/>
      <c r="AT256" s="197"/>
      <c r="AU256" s="197"/>
      <c r="AV256" s="197"/>
      <c r="AW256" s="197"/>
      <c r="AX256" s="197"/>
      <c r="AY256" s="197"/>
      <c r="AZ256" s="197"/>
      <c r="BA256" s="197"/>
      <c r="BB256" s="197"/>
      <c r="BC256" s="197"/>
    </row>
    <row r="257" spans="1:55" customFormat="1" ht="14.1" customHeight="1">
      <c r="A257" s="170"/>
      <c r="B257" s="204">
        <v>20250411</v>
      </c>
      <c r="C257" s="204" t="s">
        <v>39</v>
      </c>
      <c r="D257" s="204">
        <v>930</v>
      </c>
      <c r="E257" s="204">
        <v>9560</v>
      </c>
      <c r="F257" s="204"/>
      <c r="G257" s="204"/>
      <c r="H257" s="204">
        <v>7555</v>
      </c>
      <c r="I257" s="204"/>
      <c r="J257" s="204"/>
      <c r="K257" s="204">
        <v>0</v>
      </c>
      <c r="L257" s="204">
        <v>0</v>
      </c>
      <c r="M257" s="204">
        <v>0</v>
      </c>
      <c r="N257" s="204" t="s">
        <v>53</v>
      </c>
      <c r="O257" s="204" t="s">
        <v>45</v>
      </c>
      <c r="P257" s="202">
        <f t="shared" si="23"/>
        <v>0</v>
      </c>
      <c r="Q257" s="197">
        <f t="shared" si="18"/>
        <v>2005</v>
      </c>
      <c r="R257" s="202" t="str">
        <f t="shared" si="19"/>
        <v>NA</v>
      </c>
      <c r="S257" s="202" t="str">
        <f t="shared" si="20"/>
        <v>NA</v>
      </c>
      <c r="T257" s="197" t="str">
        <f t="shared" si="21"/>
        <v>NA</v>
      </c>
      <c r="U257" s="197">
        <f t="shared" si="22"/>
        <v>0</v>
      </c>
      <c r="V257" s="197">
        <f>MIN(IF(SUM(W257,,X257,Z257,AA257,AD257,AC257,AF257,AG257,AJ257,AI257,AL257,AM257,AO257,AP257,AR257,AS257,A257,AY257,AU257,AV257,AW257,AX257,BA257,BB257)=0,0,1)+IF(O257="Smoothing ramp",1,0)+IF(ISNUMBER(W257),1,0)+IF(ISNUMBER(X257),1,0)+IF(ISNUMBER(Z257),1,0)+IF(ISNUMBER(AA257),1,0)+IF(ISNUMBER(AD257),1,0)+IF(ISNUMBER(AC257),1,0)+IF(ISNUMBER(AF257),1,0)+IF(ISNUMBER(AG257),1,0)+IF(ISNUMBER(AI257),1,0)+IF(ISNUMBER(AJ257),1,0)+IF(ISNUMBER(AL257),1,0)+IF(ISNUMBER(AM257),1,0)+IF(ISNUMBER(AO257),1,0)+IF(ISNUMBER(AP257),1,0)+IF(ISNUMBER(#REF!),1,0)+IF(ISNUMBER(AR257),1,0)+IF(ISNUMBER(AS257),1,0)+IF(ISNUMBER(AY257),1,0)+IF(ISNUMBER(AU257),1,0)+IF(ISNUMBER(AV257),1,0)+IF(ISNUMBER(AW257),1,0)+IF(ISNUMBER(AX257),1,0)+IF(ISNUMBER(BA257),1,0)+IF(ISNUMBER(BB257),1,0),1)</f>
        <v>1</v>
      </c>
      <c r="W257" s="200">
        <v>450</v>
      </c>
      <c r="X257" s="197"/>
      <c r="Y257" s="197"/>
      <c r="Z257" s="200">
        <v>155</v>
      </c>
      <c r="AA257" s="197"/>
      <c r="AB257" s="197"/>
      <c r="AC257" s="197"/>
      <c r="AD257" s="197"/>
      <c r="AE257" s="197"/>
      <c r="AF257" s="197"/>
      <c r="AG257" s="197"/>
      <c r="AH257" s="197"/>
      <c r="AI257" s="197">
        <v>2600</v>
      </c>
      <c r="AJ257" s="197"/>
      <c r="AK257" s="197" t="s">
        <v>43</v>
      </c>
      <c r="AL257" s="197"/>
      <c r="AM257" s="197"/>
      <c r="AN257" s="197"/>
      <c r="AO257" s="197"/>
      <c r="AP257" s="197"/>
      <c r="AQ257" s="197"/>
      <c r="AR257" s="197"/>
      <c r="AS257" s="197"/>
      <c r="AT257" s="197"/>
      <c r="AU257" s="197"/>
      <c r="AV257" s="197"/>
      <c r="AW257" s="197"/>
      <c r="AX257" s="197"/>
      <c r="AY257" s="197"/>
      <c r="AZ257" s="197"/>
      <c r="BA257" s="197"/>
      <c r="BB257" s="197"/>
      <c r="BC257" s="197"/>
    </row>
    <row r="258" spans="1:55" customFormat="1" ht="14.1" customHeight="1">
      <c r="A258" s="170"/>
      <c r="B258" s="204">
        <v>20250411</v>
      </c>
      <c r="C258" s="204" t="s">
        <v>39</v>
      </c>
      <c r="D258" s="204">
        <v>1030</v>
      </c>
      <c r="E258" s="204">
        <v>9560</v>
      </c>
      <c r="F258" s="204"/>
      <c r="G258" s="204"/>
      <c r="H258" s="204">
        <v>7555</v>
      </c>
      <c r="I258" s="204"/>
      <c r="J258" s="204"/>
      <c r="K258" s="204">
        <v>0</v>
      </c>
      <c r="L258" s="204">
        <v>0</v>
      </c>
      <c r="M258" s="204">
        <v>0</v>
      </c>
      <c r="N258" s="204" t="s">
        <v>53</v>
      </c>
      <c r="O258" s="204" t="s">
        <v>45</v>
      </c>
      <c r="P258" s="202">
        <f t="shared" si="23"/>
        <v>0</v>
      </c>
      <c r="Q258" s="197">
        <f t="shared" si="18"/>
        <v>2005</v>
      </c>
      <c r="R258" s="202" t="str">
        <f t="shared" si="19"/>
        <v>NA</v>
      </c>
      <c r="S258" s="202" t="str">
        <f t="shared" si="20"/>
        <v>NA</v>
      </c>
      <c r="T258" s="197" t="str">
        <f t="shared" si="21"/>
        <v>NA</v>
      </c>
      <c r="U258" s="197">
        <f t="shared" si="22"/>
        <v>0</v>
      </c>
      <c r="V258" s="197">
        <f>MIN(IF(SUM(W258,,X258,Z258,AA258,AD258,AC258,AF258,AG258,AJ258,AI258,AL258,AM258,AO258,AP258,AR258,AS258,A258,AY258,AU258,AV258,AW258,AX258,BA258,BB258)=0,0,1)+IF(O258="Smoothing ramp",1,0)+IF(ISNUMBER(W258),1,0)+IF(ISNUMBER(X258),1,0)+IF(ISNUMBER(Z258),1,0)+IF(ISNUMBER(AA258),1,0)+IF(ISNUMBER(AD258),1,0)+IF(ISNUMBER(AC258),1,0)+IF(ISNUMBER(AF258),1,0)+IF(ISNUMBER(AG258),1,0)+IF(ISNUMBER(AI258),1,0)+IF(ISNUMBER(AJ258),1,0)+IF(ISNUMBER(AL258),1,0)+IF(ISNUMBER(AM258),1,0)+IF(ISNUMBER(AO258),1,0)+IF(ISNUMBER(AP258),1,0)+IF(ISNUMBER(#REF!),1,0)+IF(ISNUMBER(AR258),1,0)+IF(ISNUMBER(AS258),1,0)+IF(ISNUMBER(AY258),1,0)+IF(ISNUMBER(AU258),1,0)+IF(ISNUMBER(AV258),1,0)+IF(ISNUMBER(AW258),1,0)+IF(ISNUMBER(AX258),1,0)+IF(ISNUMBER(BA258),1,0)+IF(ISNUMBER(BB258),1,0),1)</f>
        <v>1</v>
      </c>
      <c r="W258" s="200">
        <v>-155</v>
      </c>
      <c r="X258" s="197"/>
      <c r="Y258" s="197" t="s">
        <v>42</v>
      </c>
      <c r="Z258" s="200">
        <v>155</v>
      </c>
      <c r="AA258" s="197"/>
      <c r="AB258" s="197" t="s">
        <v>42</v>
      </c>
      <c r="AC258" s="197"/>
      <c r="AD258" s="197"/>
      <c r="AE258" s="197"/>
      <c r="AF258" s="197"/>
      <c r="AG258" s="197"/>
      <c r="AH258" s="197"/>
      <c r="AI258" s="197">
        <v>2600</v>
      </c>
      <c r="AJ258" s="197"/>
      <c r="AK258" s="197" t="s">
        <v>43</v>
      </c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</row>
    <row r="259" spans="1:55" customFormat="1" ht="14.1" customHeight="1">
      <c r="A259" s="170"/>
      <c r="B259" s="204">
        <v>20250411</v>
      </c>
      <c r="C259" s="204" t="s">
        <v>39</v>
      </c>
      <c r="D259" s="204">
        <v>1130</v>
      </c>
      <c r="E259" s="204">
        <v>9560</v>
      </c>
      <c r="F259" s="204"/>
      <c r="G259" s="204"/>
      <c r="H259" s="204">
        <v>7555</v>
      </c>
      <c r="I259" s="204"/>
      <c r="J259" s="204"/>
      <c r="K259" s="204">
        <v>0</v>
      </c>
      <c r="L259" s="204">
        <v>0</v>
      </c>
      <c r="M259" s="204">
        <v>0</v>
      </c>
      <c r="N259" s="204" t="s">
        <v>53</v>
      </c>
      <c r="O259" s="204" t="s">
        <v>45</v>
      </c>
      <c r="P259" s="202">
        <f t="shared" si="23"/>
        <v>0</v>
      </c>
      <c r="Q259" s="197">
        <f t="shared" si="18"/>
        <v>2005</v>
      </c>
      <c r="R259" s="202" t="str">
        <f t="shared" si="19"/>
        <v>NA</v>
      </c>
      <c r="S259" s="202" t="str">
        <f t="shared" si="20"/>
        <v>NA</v>
      </c>
      <c r="T259" s="197" t="str">
        <f t="shared" si="21"/>
        <v>NA</v>
      </c>
      <c r="U259" s="197">
        <f t="shared" si="22"/>
        <v>0</v>
      </c>
      <c r="V259" s="197">
        <f>MIN(IF(SUM(W259,,X259,Z259,AA259,AD259,AC259,AF259,AG259,AJ259,AI259,AL259,AM259,AO259,AP259,AR259,AS259,A259,AY259,AU259,AV259,AW259,AX259,BA259,BB259)=0,0,1)+IF(O259="Smoothing ramp",1,0)+IF(ISNUMBER(W259),1,0)+IF(ISNUMBER(X259),1,0)+IF(ISNUMBER(Z259),1,0)+IF(ISNUMBER(AA259),1,0)+IF(ISNUMBER(AD259),1,0)+IF(ISNUMBER(AC259),1,0)+IF(ISNUMBER(AF259),1,0)+IF(ISNUMBER(AG259),1,0)+IF(ISNUMBER(AI259),1,0)+IF(ISNUMBER(AJ259),1,0)+IF(ISNUMBER(AL259),1,0)+IF(ISNUMBER(AM259),1,0)+IF(ISNUMBER(AO259),1,0)+IF(ISNUMBER(AP259),1,0)+IF(ISNUMBER(#REF!),1,0)+IF(ISNUMBER(AR259),1,0)+IF(ISNUMBER(AS259),1,0)+IF(ISNUMBER(AY259),1,0)+IF(ISNUMBER(AU259),1,0)+IF(ISNUMBER(AV259),1,0)+IF(ISNUMBER(AW259),1,0)+IF(ISNUMBER(AX259),1,0)+IF(ISNUMBER(BA259),1,0)+IF(ISNUMBER(BB259),1,0),1)</f>
        <v>1</v>
      </c>
      <c r="W259" s="200">
        <v>62</v>
      </c>
      <c r="X259" s="197"/>
      <c r="Y259" s="197" t="s">
        <v>42</v>
      </c>
      <c r="Z259" s="200">
        <v>155</v>
      </c>
      <c r="AA259" s="197"/>
      <c r="AB259" s="197" t="s">
        <v>42</v>
      </c>
      <c r="AC259" s="197"/>
      <c r="AD259" s="197"/>
      <c r="AE259" s="197"/>
      <c r="AF259" s="197"/>
      <c r="AG259" s="197"/>
      <c r="AH259" s="197"/>
      <c r="AI259" s="197">
        <v>2600</v>
      </c>
      <c r="AJ259" s="197"/>
      <c r="AK259" s="197" t="s">
        <v>43</v>
      </c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7"/>
      <c r="BB259" s="197"/>
      <c r="BC259" s="197"/>
    </row>
    <row r="260" spans="1:55" customFormat="1" ht="14.1" customHeight="1">
      <c r="A260" s="170"/>
      <c r="B260" s="204">
        <v>20250411</v>
      </c>
      <c r="C260" s="204" t="s">
        <v>39</v>
      </c>
      <c r="D260" s="204">
        <v>1230</v>
      </c>
      <c r="E260" s="204">
        <v>8123</v>
      </c>
      <c r="F260" s="204"/>
      <c r="G260" s="204"/>
      <c r="H260" s="204">
        <v>7531</v>
      </c>
      <c r="I260" s="204"/>
      <c r="J260" s="204"/>
      <c r="K260" s="204">
        <v>4398</v>
      </c>
      <c r="L260" s="204">
        <v>204</v>
      </c>
      <c r="M260" s="204">
        <v>5526</v>
      </c>
      <c r="N260" s="204" t="s">
        <v>44</v>
      </c>
      <c r="O260" s="204" t="s">
        <v>45</v>
      </c>
      <c r="P260" s="202">
        <f t="shared" si="23"/>
        <v>4194</v>
      </c>
      <c r="Q260" s="197">
        <f t="shared" si="18"/>
        <v>592</v>
      </c>
      <c r="R260" s="202" t="str">
        <f t="shared" si="19"/>
        <v>NA</v>
      </c>
      <c r="S260" s="202" t="str">
        <f t="shared" si="20"/>
        <v>NA</v>
      </c>
      <c r="T260" s="197" t="str">
        <f t="shared" si="21"/>
        <v>NA</v>
      </c>
      <c r="U260" s="197">
        <f t="shared" si="22"/>
        <v>10848</v>
      </c>
      <c r="V260" s="197">
        <f>MIN(IF(SUM(W260,,X260,Z260,AA260,AD260,AC260,AF260,AG260,AJ260,AI260,AL260,AM260,AO260,AP260,AR260,AS260,A260,AY260,AU260,AV260,AW260,AX260,BA260,BB260)=0,0,1)+IF(O260="Smoothing ramp",1,0)+IF(ISNUMBER(W260),1,0)+IF(ISNUMBER(X260),1,0)+IF(ISNUMBER(Z260),1,0)+IF(ISNUMBER(AA260),1,0)+IF(ISNUMBER(AD260),1,0)+IF(ISNUMBER(AC260),1,0)+IF(ISNUMBER(AF260),1,0)+IF(ISNUMBER(AG260),1,0)+IF(ISNUMBER(AI260),1,0)+IF(ISNUMBER(AJ260),1,0)+IF(ISNUMBER(AL260),1,0)+IF(ISNUMBER(AM260),1,0)+IF(ISNUMBER(AO260),1,0)+IF(ISNUMBER(AP260),1,0)+IF(ISNUMBER(#REF!),1,0)+IF(ISNUMBER(AR260),1,0)+IF(ISNUMBER(AS260),1,0)+IF(ISNUMBER(AY260),1,0)+IF(ISNUMBER(AU260),1,0)+IF(ISNUMBER(AV260),1,0)+IF(ISNUMBER(AW260),1,0)+IF(ISNUMBER(AX260),1,0)+IF(ISNUMBER(BA260),1,0)+IF(ISNUMBER(BB260),1,0),1)</f>
        <v>1</v>
      </c>
      <c r="W260" s="200">
        <v>377</v>
      </c>
      <c r="X260" s="197"/>
      <c r="Y260" s="197" t="s">
        <v>42</v>
      </c>
      <c r="Z260" s="200">
        <v>155</v>
      </c>
      <c r="AA260" s="197"/>
      <c r="AB260" s="197" t="s">
        <v>42</v>
      </c>
      <c r="AC260" s="197"/>
      <c r="AD260" s="197"/>
      <c r="AE260" s="197"/>
      <c r="AF260" s="197"/>
      <c r="AG260" s="197"/>
      <c r="AH260" s="197"/>
      <c r="AI260" s="197">
        <v>2600</v>
      </c>
      <c r="AJ260" s="197"/>
      <c r="AK260" s="197" t="s">
        <v>43</v>
      </c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197"/>
      <c r="BB260" s="197"/>
      <c r="BC260" s="197"/>
    </row>
    <row r="261" spans="1:55" customFormat="1" ht="14.1" customHeight="1">
      <c r="A261" s="170"/>
      <c r="B261" s="204">
        <v>20250411</v>
      </c>
      <c r="C261" s="204" t="s">
        <v>39</v>
      </c>
      <c r="D261" s="204">
        <v>1330</v>
      </c>
      <c r="E261" s="204">
        <v>8123</v>
      </c>
      <c r="F261" s="204"/>
      <c r="G261" s="204"/>
      <c r="H261" s="204">
        <v>7531</v>
      </c>
      <c r="I261" s="204"/>
      <c r="J261" s="204"/>
      <c r="K261" s="204">
        <v>4398</v>
      </c>
      <c r="L261" s="204">
        <v>204</v>
      </c>
      <c r="M261" s="204">
        <v>5526</v>
      </c>
      <c r="N261" s="204" t="s">
        <v>44</v>
      </c>
      <c r="O261" s="204" t="s">
        <v>45</v>
      </c>
      <c r="P261" s="202">
        <f t="shared" si="23"/>
        <v>4194</v>
      </c>
      <c r="Q261" s="197">
        <f t="shared" si="18"/>
        <v>592</v>
      </c>
      <c r="R261" s="202" t="str">
        <f t="shared" si="19"/>
        <v>NA</v>
      </c>
      <c r="S261" s="202" t="str">
        <f t="shared" si="20"/>
        <v>NA</v>
      </c>
      <c r="T261" s="197" t="str">
        <f t="shared" si="21"/>
        <v>NA</v>
      </c>
      <c r="U261" s="197">
        <f t="shared" si="22"/>
        <v>10848</v>
      </c>
      <c r="V261" s="197">
        <f>MIN(IF(SUM(W261,,X261,Z261,AA261,AD261,AC261,AF261,AG261,AJ261,AI261,AL261,AM261,AO261,AP261,AR261,AS261,A261,AY261,AU261,AV261,AW261,AX261,BA261,BB261)=0,0,1)+IF(O261="Smoothing ramp",1,0)+IF(ISNUMBER(W261),1,0)+IF(ISNUMBER(X261),1,0)+IF(ISNUMBER(Z261),1,0)+IF(ISNUMBER(AA261),1,0)+IF(ISNUMBER(AD261),1,0)+IF(ISNUMBER(AC261),1,0)+IF(ISNUMBER(AF261),1,0)+IF(ISNUMBER(AG261),1,0)+IF(ISNUMBER(AI261),1,0)+IF(ISNUMBER(AJ261),1,0)+IF(ISNUMBER(AL261),1,0)+IF(ISNUMBER(AM261),1,0)+IF(ISNUMBER(AO261),1,0)+IF(ISNUMBER(AP261),1,0)+IF(ISNUMBER(#REF!),1,0)+IF(ISNUMBER(AR261),1,0)+IF(ISNUMBER(AS261),1,0)+IF(ISNUMBER(AY261),1,0)+IF(ISNUMBER(AU261),1,0)+IF(ISNUMBER(AV261),1,0)+IF(ISNUMBER(AW261),1,0)+IF(ISNUMBER(AX261),1,0)+IF(ISNUMBER(BA261),1,0)+IF(ISNUMBER(BB261),1,0),1)</f>
        <v>1</v>
      </c>
      <c r="W261" s="200">
        <v>260</v>
      </c>
      <c r="X261" s="197"/>
      <c r="Y261" s="197" t="s">
        <v>42</v>
      </c>
      <c r="Z261" s="200">
        <v>155</v>
      </c>
      <c r="AA261" s="197"/>
      <c r="AB261" s="197" t="s">
        <v>42</v>
      </c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7"/>
      <c r="BB261" s="197"/>
      <c r="BC261" s="197"/>
    </row>
    <row r="262" spans="1:55" customFormat="1" ht="14.1" customHeight="1">
      <c r="A262" s="170"/>
      <c r="B262" s="204">
        <v>20250411</v>
      </c>
      <c r="C262" s="204" t="s">
        <v>39</v>
      </c>
      <c r="D262" s="204">
        <v>1430</v>
      </c>
      <c r="E262" s="204">
        <v>8123</v>
      </c>
      <c r="F262" s="204"/>
      <c r="G262" s="204"/>
      <c r="H262" s="204">
        <v>7531</v>
      </c>
      <c r="I262" s="204"/>
      <c r="J262" s="204"/>
      <c r="K262" s="204">
        <v>4398</v>
      </c>
      <c r="L262" s="204">
        <v>204</v>
      </c>
      <c r="M262" s="204">
        <v>5526</v>
      </c>
      <c r="N262" s="204" t="s">
        <v>44</v>
      </c>
      <c r="O262" s="204" t="s">
        <v>45</v>
      </c>
      <c r="P262" s="202">
        <f t="shared" si="23"/>
        <v>4194</v>
      </c>
      <c r="Q262" s="197">
        <f t="shared" si="18"/>
        <v>592</v>
      </c>
      <c r="R262" s="202" t="str">
        <f t="shared" si="19"/>
        <v>NA</v>
      </c>
      <c r="S262" s="202" t="str">
        <f t="shared" si="20"/>
        <v>NA</v>
      </c>
      <c r="T262" s="197" t="str">
        <f t="shared" si="21"/>
        <v>NA</v>
      </c>
      <c r="U262" s="197">
        <f t="shared" si="22"/>
        <v>10848</v>
      </c>
      <c r="V262" s="197">
        <f>MIN(IF(SUM(W262,,X262,Z262,AA262,AD262,AC262,AF262,AG262,AJ262,AI262,AL262,AM262,AO262,AP262,AR262,AS262,A262,AY262,AU262,AV262,AW262,AX262,BA262,BB262)=0,0,1)+IF(O262="Smoothing ramp",1,0)+IF(ISNUMBER(W262),1,0)+IF(ISNUMBER(X262),1,0)+IF(ISNUMBER(Z262),1,0)+IF(ISNUMBER(AA262),1,0)+IF(ISNUMBER(AD262),1,0)+IF(ISNUMBER(AC262),1,0)+IF(ISNUMBER(AF262),1,0)+IF(ISNUMBER(AG262),1,0)+IF(ISNUMBER(AI262),1,0)+IF(ISNUMBER(AJ262),1,0)+IF(ISNUMBER(AL262),1,0)+IF(ISNUMBER(AM262),1,0)+IF(ISNUMBER(AO262),1,0)+IF(ISNUMBER(AP262),1,0)+IF(ISNUMBER(#REF!),1,0)+IF(ISNUMBER(AR262),1,0)+IF(ISNUMBER(AS262),1,0)+IF(ISNUMBER(AY262),1,0)+IF(ISNUMBER(AU262),1,0)+IF(ISNUMBER(AV262),1,0)+IF(ISNUMBER(AW262),1,0)+IF(ISNUMBER(AX262),1,0)+IF(ISNUMBER(BA262),1,0)+IF(ISNUMBER(BB262),1,0),1)</f>
        <v>1</v>
      </c>
      <c r="W262" s="200">
        <v>342</v>
      </c>
      <c r="X262" s="197"/>
      <c r="Y262" s="197" t="s">
        <v>42</v>
      </c>
      <c r="Z262" s="200">
        <v>155</v>
      </c>
      <c r="AA262" s="197"/>
      <c r="AB262" s="197" t="s">
        <v>42</v>
      </c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197"/>
      <c r="BB262" s="197"/>
      <c r="BC262" s="197"/>
    </row>
    <row r="263" spans="1:55" customFormat="1" ht="14.1" customHeight="1">
      <c r="A263" s="170"/>
      <c r="B263" s="204">
        <v>20250411</v>
      </c>
      <c r="C263" s="204" t="s">
        <v>39</v>
      </c>
      <c r="D263" s="204">
        <v>1530</v>
      </c>
      <c r="E263" s="204">
        <v>7390</v>
      </c>
      <c r="F263" s="204"/>
      <c r="G263" s="204"/>
      <c r="H263" s="204">
        <v>7390</v>
      </c>
      <c r="I263" s="204"/>
      <c r="J263" s="204"/>
      <c r="K263" s="204">
        <v>-3804</v>
      </c>
      <c r="L263" s="204">
        <v>-3804</v>
      </c>
      <c r="M263" s="204">
        <v>-3804</v>
      </c>
      <c r="N263" s="204" t="s">
        <v>47</v>
      </c>
      <c r="O263" s="204" t="s">
        <v>47</v>
      </c>
      <c r="P263" s="202">
        <f t="shared" si="23"/>
        <v>0</v>
      </c>
      <c r="Q263" s="197">
        <f t="shared" si="18"/>
        <v>0</v>
      </c>
      <c r="R263" s="202" t="str">
        <f t="shared" si="19"/>
        <v>NA</v>
      </c>
      <c r="S263" s="202" t="str">
        <f t="shared" si="20"/>
        <v>NA</v>
      </c>
      <c r="T263" s="197" t="str">
        <f t="shared" si="21"/>
        <v>NA</v>
      </c>
      <c r="U263" s="197">
        <f t="shared" si="22"/>
        <v>0</v>
      </c>
      <c r="V263" s="197">
        <f>MIN(IF(SUM(W263,,X263,Z263,AA263,AD263,AC263,AF263,AG263,AJ263,AI263,AL263,AM263,AO263,AP263,AR263,AS263,A263,AY263,AU263,AV263,AW263,AX263,BA263,BB263)=0,0,1)+IF(O263="Smoothing ramp",1,0)+IF(ISNUMBER(W263),1,0)+IF(ISNUMBER(X263),1,0)+IF(ISNUMBER(Z263),1,0)+IF(ISNUMBER(AA263),1,0)+IF(ISNUMBER(AD263),1,0)+IF(ISNUMBER(AC263),1,0)+IF(ISNUMBER(AF263),1,0)+IF(ISNUMBER(AG263),1,0)+IF(ISNUMBER(AI263),1,0)+IF(ISNUMBER(AJ263),1,0)+IF(ISNUMBER(AL263),1,0)+IF(ISNUMBER(AM263),1,0)+IF(ISNUMBER(AO263),1,0)+IF(ISNUMBER(AP263),1,0)+IF(ISNUMBER(#REF!),1,0)+IF(ISNUMBER(AR263),1,0)+IF(ISNUMBER(AS263),1,0)+IF(ISNUMBER(AY263),1,0)+IF(ISNUMBER(AU263),1,0)+IF(ISNUMBER(AV263),1,0)+IF(ISNUMBER(AW263),1,0)+IF(ISNUMBER(AX263),1,0)+IF(ISNUMBER(BA263),1,0)+IF(ISNUMBER(BB263),1,0),1)</f>
        <v>1</v>
      </c>
      <c r="W263" s="200">
        <v>347</v>
      </c>
      <c r="X263" s="197"/>
      <c r="Y263" s="197" t="s">
        <v>42</v>
      </c>
      <c r="Z263" s="200">
        <v>155</v>
      </c>
      <c r="AA263" s="197"/>
      <c r="AB263" s="197" t="s">
        <v>42</v>
      </c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197"/>
      <c r="BB263" s="197"/>
      <c r="BC263" s="197"/>
    </row>
    <row r="264" spans="1:55" customFormat="1" ht="14.1" customHeight="1">
      <c r="A264" s="170"/>
      <c r="B264" s="204">
        <v>20250411</v>
      </c>
      <c r="C264" s="204" t="s">
        <v>39</v>
      </c>
      <c r="D264" s="204">
        <v>1630</v>
      </c>
      <c r="E264" s="204">
        <v>7390</v>
      </c>
      <c r="F264" s="204"/>
      <c r="G264" s="204"/>
      <c r="H264" s="204">
        <v>7390</v>
      </c>
      <c r="I264" s="204"/>
      <c r="J264" s="204"/>
      <c r="K264" s="204">
        <v>-3804</v>
      </c>
      <c r="L264" s="204">
        <v>-3804</v>
      </c>
      <c r="M264" s="204">
        <v>-3804</v>
      </c>
      <c r="N264" s="204" t="s">
        <v>47</v>
      </c>
      <c r="O264" s="204" t="s">
        <v>47</v>
      </c>
      <c r="P264" s="202">
        <f t="shared" si="23"/>
        <v>0</v>
      </c>
      <c r="Q264" s="197">
        <f t="shared" si="18"/>
        <v>0</v>
      </c>
      <c r="R264" s="202" t="str">
        <f t="shared" si="19"/>
        <v>NA</v>
      </c>
      <c r="S264" s="202" t="str">
        <f t="shared" si="20"/>
        <v>NA</v>
      </c>
      <c r="T264" s="197" t="str">
        <f t="shared" si="21"/>
        <v>NA</v>
      </c>
      <c r="U264" s="197">
        <f t="shared" si="22"/>
        <v>0</v>
      </c>
      <c r="V264" s="197">
        <f>MIN(IF(SUM(W264,,X264,Z264,AA264,AD264,AC264,AF264,AG264,AJ264,AI264,AL264,AM264,AO264,AP264,AR264,AS264,A264,AY264,AU264,AV264,AW264,AX264,BA264,BB264)=0,0,1)+IF(O264="Smoothing ramp",1,0)+IF(ISNUMBER(W264),1,0)+IF(ISNUMBER(X264),1,0)+IF(ISNUMBER(Z264),1,0)+IF(ISNUMBER(AA264),1,0)+IF(ISNUMBER(AD264),1,0)+IF(ISNUMBER(AC264),1,0)+IF(ISNUMBER(AF264),1,0)+IF(ISNUMBER(AG264),1,0)+IF(ISNUMBER(AI264),1,0)+IF(ISNUMBER(AJ264),1,0)+IF(ISNUMBER(AL264),1,0)+IF(ISNUMBER(AM264),1,0)+IF(ISNUMBER(AO264),1,0)+IF(ISNUMBER(AP264),1,0)+IF(ISNUMBER(#REF!),1,0)+IF(ISNUMBER(AR264),1,0)+IF(ISNUMBER(AS264),1,0)+IF(ISNUMBER(AY264),1,0)+IF(ISNUMBER(AU264),1,0)+IF(ISNUMBER(AV264),1,0)+IF(ISNUMBER(AW264),1,0)+IF(ISNUMBER(AX264),1,0)+IF(ISNUMBER(BA264),1,0)+IF(ISNUMBER(BB264),1,0),1)</f>
        <v>1</v>
      </c>
      <c r="W264" s="200">
        <v>355</v>
      </c>
      <c r="X264" s="197"/>
      <c r="Y264" s="197" t="s">
        <v>42</v>
      </c>
      <c r="Z264" s="200">
        <v>155</v>
      </c>
      <c r="AA264" s="197"/>
      <c r="AB264" s="197" t="s">
        <v>42</v>
      </c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7"/>
      <c r="BA264" s="197"/>
      <c r="BB264" s="197"/>
      <c r="BC264" s="197"/>
    </row>
    <row r="265" spans="1:55" customFormat="1" ht="14.1" customHeight="1">
      <c r="A265" s="170"/>
      <c r="B265" s="204">
        <v>20250411</v>
      </c>
      <c r="C265" s="204" t="s">
        <v>39</v>
      </c>
      <c r="D265" s="204">
        <v>1730</v>
      </c>
      <c r="E265" s="204">
        <v>7890</v>
      </c>
      <c r="F265" s="204"/>
      <c r="G265" s="204"/>
      <c r="H265" s="204">
        <v>7890</v>
      </c>
      <c r="I265" s="204"/>
      <c r="J265" s="204"/>
      <c r="K265" s="204">
        <v>-4290</v>
      </c>
      <c r="L265" s="204">
        <v>-4290</v>
      </c>
      <c r="M265" s="204">
        <v>-4290</v>
      </c>
      <c r="N265" s="204" t="s">
        <v>47</v>
      </c>
      <c r="O265" s="204" t="s">
        <v>47</v>
      </c>
      <c r="P265" s="202">
        <f t="shared" si="23"/>
        <v>0</v>
      </c>
      <c r="Q265" s="197">
        <f t="shared" ref="Q265:Q328" si="24">IF(AND(ISNUMBER(E265),ISNUMBER(H265),ISBLANK(F265)),E265-H265,"NA")</f>
        <v>0</v>
      </c>
      <c r="R265" s="202" t="str">
        <f t="shared" ref="R265:R328" si="25">IF(AND(ISNUMBER(F265),ISNUMBER(I265),ISBLANK(E265)),F265-I265,"NA")</f>
        <v>NA</v>
      </c>
      <c r="S265" s="202" t="str">
        <f t="shared" ref="S265:S328" si="26">IF(AND(ISNUMBER(G265),ISNUMBER(J265),ISBLANK(E265)),G265-J265,"NA")</f>
        <v>NA</v>
      </c>
      <c r="T265" s="197" t="str">
        <f t="shared" ref="T265:T328" si="27">IF(AND(ISNUMBER(R265),ISNUMBER(S265),ISBLANK(E265)),S265+R265,"NA")</f>
        <v>NA</v>
      </c>
      <c r="U265" s="197">
        <f t="shared" ref="U265:U328" si="28">IF(M265&lt;0,0,IF(M265=K265,M265,M265-(L265-M265)))</f>
        <v>0</v>
      </c>
      <c r="V265" s="197">
        <f>MIN(IF(SUM(W265,,X265,Z265,AA265,AD265,AC265,AF265,AG265,AJ265,AI265,AL265,AM265,AO265,AP265,AR265,AS265,A265,AY265,AU265,AV265,AW265,AX265,BA265,BB265)=0,0,1)+IF(O265="Smoothing ramp",1,0)+IF(ISNUMBER(W265),1,0)+IF(ISNUMBER(X265),1,0)+IF(ISNUMBER(Z265),1,0)+IF(ISNUMBER(AA265),1,0)+IF(ISNUMBER(AD265),1,0)+IF(ISNUMBER(AC265),1,0)+IF(ISNUMBER(AF265),1,0)+IF(ISNUMBER(AG265),1,0)+IF(ISNUMBER(AI265),1,0)+IF(ISNUMBER(AJ265),1,0)+IF(ISNUMBER(AL265),1,0)+IF(ISNUMBER(AM265),1,0)+IF(ISNUMBER(AO265),1,0)+IF(ISNUMBER(AP265),1,0)+IF(ISNUMBER(#REF!),1,0)+IF(ISNUMBER(AR265),1,0)+IF(ISNUMBER(AS265),1,0)+IF(ISNUMBER(AY265),1,0)+IF(ISNUMBER(AU265),1,0)+IF(ISNUMBER(AV265),1,0)+IF(ISNUMBER(AW265),1,0)+IF(ISNUMBER(AX265),1,0)+IF(ISNUMBER(BA265),1,0)+IF(ISNUMBER(BB265),1,0),1)</f>
        <v>1</v>
      </c>
      <c r="W265" s="200">
        <v>357</v>
      </c>
      <c r="X265" s="197"/>
      <c r="Y265" s="197" t="s">
        <v>42</v>
      </c>
      <c r="Z265" s="200">
        <v>155</v>
      </c>
      <c r="AA265" s="197"/>
      <c r="AB265" s="197" t="s">
        <v>42</v>
      </c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7"/>
      <c r="BB265" s="197"/>
      <c r="BC265" s="197"/>
    </row>
    <row r="266" spans="1:55" customFormat="1" ht="14.1" customHeight="1">
      <c r="A266" s="170"/>
      <c r="B266" s="204">
        <v>20250411</v>
      </c>
      <c r="C266" s="204" t="s">
        <v>39</v>
      </c>
      <c r="D266" s="204">
        <v>1830</v>
      </c>
      <c r="E266" s="204"/>
      <c r="F266" s="204">
        <v>7573</v>
      </c>
      <c r="G266" s="204">
        <v>489</v>
      </c>
      <c r="H266" s="204"/>
      <c r="I266" s="204">
        <v>7573</v>
      </c>
      <c r="J266" s="204">
        <v>489</v>
      </c>
      <c r="K266" s="204">
        <v>3464</v>
      </c>
      <c r="L266" s="204">
        <v>107</v>
      </c>
      <c r="M266" s="204">
        <v>0</v>
      </c>
      <c r="N266" s="204" t="s">
        <v>44</v>
      </c>
      <c r="O266" s="204" t="s">
        <v>44</v>
      </c>
      <c r="P266" s="202">
        <f t="shared" ref="P266:P329" si="29">IFERROR(K266-L266,0)</f>
        <v>3357</v>
      </c>
      <c r="Q266" s="197" t="str">
        <f t="shared" si="24"/>
        <v>NA</v>
      </c>
      <c r="R266" s="202">
        <f t="shared" si="25"/>
        <v>0</v>
      </c>
      <c r="S266" s="202">
        <f t="shared" si="26"/>
        <v>0</v>
      </c>
      <c r="T266" s="197">
        <f t="shared" si="27"/>
        <v>0</v>
      </c>
      <c r="U266" s="197">
        <f t="shared" si="28"/>
        <v>-107</v>
      </c>
      <c r="V266" s="197">
        <f>MIN(IF(SUM(W266,,X266,Z266,AA266,AD266,AC266,AF266,AG266,AJ266,AI266,AL266,AM266,AO266,AP266,AR266,AS266,A266,AY266,AU266,AV266,AW266,AX266,BA266,BB266)=0,0,1)+IF(O266="Smoothing ramp",1,0)+IF(ISNUMBER(W266),1,0)+IF(ISNUMBER(X266),1,0)+IF(ISNUMBER(Z266),1,0)+IF(ISNUMBER(AA266),1,0)+IF(ISNUMBER(AD266),1,0)+IF(ISNUMBER(AC266),1,0)+IF(ISNUMBER(AF266),1,0)+IF(ISNUMBER(AG266),1,0)+IF(ISNUMBER(AI266),1,0)+IF(ISNUMBER(AJ266),1,0)+IF(ISNUMBER(AL266),1,0)+IF(ISNUMBER(AM266),1,0)+IF(ISNUMBER(AO266),1,0)+IF(ISNUMBER(AP266),1,0)+IF(ISNUMBER(#REF!),1,0)+IF(ISNUMBER(AR266),1,0)+IF(ISNUMBER(AS266),1,0)+IF(ISNUMBER(AY266),1,0)+IF(ISNUMBER(AU266),1,0)+IF(ISNUMBER(AV266),1,0)+IF(ISNUMBER(AW266),1,0)+IF(ISNUMBER(AX266),1,0)+IF(ISNUMBER(BA266),1,0)+IF(ISNUMBER(BB266),1,0),1)</f>
        <v>1</v>
      </c>
      <c r="W266" s="200">
        <v>360</v>
      </c>
      <c r="X266" s="197"/>
      <c r="Y266" s="197" t="s">
        <v>42</v>
      </c>
      <c r="Z266" s="200">
        <v>155</v>
      </c>
      <c r="AA266" s="197"/>
      <c r="AB266" s="197" t="s">
        <v>42</v>
      </c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</row>
    <row r="267" spans="1:55" customFormat="1" ht="14.1" customHeight="1">
      <c r="A267" s="170"/>
      <c r="B267" s="204">
        <v>20250411</v>
      </c>
      <c r="C267" s="204" t="s">
        <v>39</v>
      </c>
      <c r="D267" s="204">
        <v>1930</v>
      </c>
      <c r="E267" s="204"/>
      <c r="F267" s="204">
        <v>7610</v>
      </c>
      <c r="G267" s="204">
        <v>492</v>
      </c>
      <c r="H267" s="204"/>
      <c r="I267" s="204">
        <v>7610</v>
      </c>
      <c r="J267" s="204">
        <v>492</v>
      </c>
      <c r="K267" s="204">
        <v>3464</v>
      </c>
      <c r="L267" s="204">
        <v>144</v>
      </c>
      <c r="M267" s="204">
        <v>0</v>
      </c>
      <c r="N267" s="204" t="s">
        <v>44</v>
      </c>
      <c r="O267" s="204" t="s">
        <v>44</v>
      </c>
      <c r="P267" s="202">
        <f t="shared" si="29"/>
        <v>3320</v>
      </c>
      <c r="Q267" s="197" t="str">
        <f t="shared" si="24"/>
        <v>NA</v>
      </c>
      <c r="R267" s="202">
        <f t="shared" si="25"/>
        <v>0</v>
      </c>
      <c r="S267" s="202">
        <f t="shared" si="26"/>
        <v>0</v>
      </c>
      <c r="T267" s="197">
        <f t="shared" si="27"/>
        <v>0</v>
      </c>
      <c r="U267" s="197">
        <f t="shared" si="28"/>
        <v>-144</v>
      </c>
      <c r="V267" s="197">
        <f>MIN(IF(SUM(W267,,X267,Z267,AA267,AD267,AC267,AF267,AG267,AJ267,AI267,AL267,AM267,AO267,AP267,AR267,AS267,A267,AY267,AU267,AV267,AW267,AX267,BA267,BB267)=0,0,1)+IF(O267="Smoothing ramp",1,0)+IF(ISNUMBER(W267),1,0)+IF(ISNUMBER(X267),1,0)+IF(ISNUMBER(Z267),1,0)+IF(ISNUMBER(AA267),1,0)+IF(ISNUMBER(AD267),1,0)+IF(ISNUMBER(AC267),1,0)+IF(ISNUMBER(AF267),1,0)+IF(ISNUMBER(AG267),1,0)+IF(ISNUMBER(AI267),1,0)+IF(ISNUMBER(AJ267),1,0)+IF(ISNUMBER(AL267),1,0)+IF(ISNUMBER(AM267),1,0)+IF(ISNUMBER(AO267),1,0)+IF(ISNUMBER(AP267),1,0)+IF(ISNUMBER(#REF!),1,0)+IF(ISNUMBER(AR267),1,0)+IF(ISNUMBER(AS267),1,0)+IF(ISNUMBER(AY267),1,0)+IF(ISNUMBER(AU267),1,0)+IF(ISNUMBER(AV267),1,0)+IF(ISNUMBER(AW267),1,0)+IF(ISNUMBER(AX267),1,0)+IF(ISNUMBER(BA267),1,0)+IF(ISNUMBER(BB267),1,0),1)</f>
        <v>1</v>
      </c>
      <c r="W267" s="200">
        <v>356</v>
      </c>
      <c r="X267" s="197"/>
      <c r="Y267" s="197" t="s">
        <v>42</v>
      </c>
      <c r="Z267" s="200">
        <v>155</v>
      </c>
      <c r="AA267" s="197"/>
      <c r="AB267" s="197" t="s">
        <v>42</v>
      </c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</row>
    <row r="268" spans="1:55" customFormat="1" ht="14.1" customHeight="1">
      <c r="A268" s="170"/>
      <c r="B268" s="204">
        <v>20250411</v>
      </c>
      <c r="C268" s="204" t="s">
        <v>39</v>
      </c>
      <c r="D268" s="204">
        <v>2030</v>
      </c>
      <c r="E268" s="204"/>
      <c r="F268" s="204">
        <v>7672</v>
      </c>
      <c r="G268" s="204">
        <v>496</v>
      </c>
      <c r="H268" s="204"/>
      <c r="I268" s="204">
        <v>7672</v>
      </c>
      <c r="J268" s="204">
        <v>496</v>
      </c>
      <c r="K268" s="204">
        <v>3464</v>
      </c>
      <c r="L268" s="204">
        <v>207</v>
      </c>
      <c r="M268" s="204">
        <v>0</v>
      </c>
      <c r="N268" s="204" t="s">
        <v>44</v>
      </c>
      <c r="O268" s="204" t="s">
        <v>44</v>
      </c>
      <c r="P268" s="202">
        <f t="shared" si="29"/>
        <v>3257</v>
      </c>
      <c r="Q268" s="197" t="str">
        <f t="shared" si="24"/>
        <v>NA</v>
      </c>
      <c r="R268" s="202">
        <f t="shared" si="25"/>
        <v>0</v>
      </c>
      <c r="S268" s="202">
        <f t="shared" si="26"/>
        <v>0</v>
      </c>
      <c r="T268" s="197">
        <f t="shared" si="27"/>
        <v>0</v>
      </c>
      <c r="U268" s="197">
        <f t="shared" si="28"/>
        <v>-207</v>
      </c>
      <c r="V268" s="197">
        <f>MIN(IF(SUM(W268,,X268,Z268,AA268,AD268,AC268,AF268,AG268,AJ268,AI268,AL268,AM268,AO268,AP268,AR268,AS268,A268,AY268,AU268,AV268,AW268,AX268,BA268,BB268)=0,0,1)+IF(O268="Smoothing ramp",1,0)+IF(ISNUMBER(W268),1,0)+IF(ISNUMBER(X268),1,0)+IF(ISNUMBER(Z268),1,0)+IF(ISNUMBER(AA268),1,0)+IF(ISNUMBER(AD268),1,0)+IF(ISNUMBER(AC268),1,0)+IF(ISNUMBER(AF268),1,0)+IF(ISNUMBER(AG268),1,0)+IF(ISNUMBER(AI268),1,0)+IF(ISNUMBER(AJ268),1,0)+IF(ISNUMBER(AL268),1,0)+IF(ISNUMBER(AM268),1,0)+IF(ISNUMBER(AO268),1,0)+IF(ISNUMBER(AP268),1,0)+IF(ISNUMBER(#REF!),1,0)+IF(ISNUMBER(AR268),1,0)+IF(ISNUMBER(AS268),1,0)+IF(ISNUMBER(AY268),1,0)+IF(ISNUMBER(AU268),1,0)+IF(ISNUMBER(AV268),1,0)+IF(ISNUMBER(AW268),1,0)+IF(ISNUMBER(AX268),1,0)+IF(ISNUMBER(BA268),1,0)+IF(ISNUMBER(BB268),1,0),1)</f>
        <v>1</v>
      </c>
      <c r="W268" s="200">
        <v>299</v>
      </c>
      <c r="X268" s="197"/>
      <c r="Y268" s="197" t="s">
        <v>42</v>
      </c>
      <c r="Z268" s="200">
        <v>155</v>
      </c>
      <c r="AA268" s="197"/>
      <c r="AB268" s="197" t="s">
        <v>42</v>
      </c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197"/>
      <c r="BB268" s="197"/>
      <c r="BC268" s="197"/>
    </row>
    <row r="269" spans="1:55" customFormat="1" ht="14.1" customHeight="1">
      <c r="A269" s="170"/>
      <c r="B269" s="204">
        <v>20250411</v>
      </c>
      <c r="C269" s="204" t="s">
        <v>39</v>
      </c>
      <c r="D269" s="204">
        <v>2130</v>
      </c>
      <c r="E269" s="204">
        <v>8252</v>
      </c>
      <c r="F269" s="204"/>
      <c r="G269" s="204"/>
      <c r="H269" s="204">
        <v>8235</v>
      </c>
      <c r="I269" s="204"/>
      <c r="J269" s="204"/>
      <c r="K269" s="204">
        <v>3499</v>
      </c>
      <c r="L269" s="204">
        <v>162</v>
      </c>
      <c r="M269" s="204">
        <v>3354</v>
      </c>
      <c r="N269" s="204" t="s">
        <v>44</v>
      </c>
      <c r="O269" s="204" t="s">
        <v>45</v>
      </c>
      <c r="P269" s="202">
        <f t="shared" si="29"/>
        <v>3337</v>
      </c>
      <c r="Q269" s="197">
        <f t="shared" si="24"/>
        <v>17</v>
      </c>
      <c r="R269" s="202" t="str">
        <f t="shared" si="25"/>
        <v>NA</v>
      </c>
      <c r="S269" s="202" t="str">
        <f t="shared" si="26"/>
        <v>NA</v>
      </c>
      <c r="T269" s="197" t="str">
        <f t="shared" si="27"/>
        <v>NA</v>
      </c>
      <c r="U269" s="197">
        <f t="shared" si="28"/>
        <v>6546</v>
      </c>
      <c r="V269" s="197">
        <f>MIN(IF(SUM(W269,,X269,Z269,AA269,AD269,AC269,AF269,AG269,AJ269,AI269,AL269,AM269,AO269,AP269,AR269,AS269,A269,AY269,AU269,AV269,AW269,AX269,BA269,BB269)=0,0,1)+IF(O269="Smoothing ramp",1,0)+IF(ISNUMBER(W269),1,0)+IF(ISNUMBER(X269),1,0)+IF(ISNUMBER(Z269),1,0)+IF(ISNUMBER(AA269),1,0)+IF(ISNUMBER(AD269),1,0)+IF(ISNUMBER(AC269),1,0)+IF(ISNUMBER(AF269),1,0)+IF(ISNUMBER(AG269),1,0)+IF(ISNUMBER(AI269),1,0)+IF(ISNUMBER(AJ269),1,0)+IF(ISNUMBER(AL269),1,0)+IF(ISNUMBER(AM269),1,0)+IF(ISNUMBER(AO269),1,0)+IF(ISNUMBER(AP269),1,0)+IF(ISNUMBER(#REF!),1,0)+IF(ISNUMBER(AR269),1,0)+IF(ISNUMBER(AS269),1,0)+IF(ISNUMBER(AY269),1,0)+IF(ISNUMBER(AU269),1,0)+IF(ISNUMBER(AV269),1,0)+IF(ISNUMBER(AW269),1,0)+IF(ISNUMBER(AX269),1,0)+IF(ISNUMBER(BA269),1,0)+IF(ISNUMBER(BB269),1,0),1)</f>
        <v>1</v>
      </c>
      <c r="W269" s="200">
        <v>338</v>
      </c>
      <c r="X269" s="197"/>
      <c r="Y269" s="197"/>
      <c r="Z269" s="200">
        <v>170</v>
      </c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197"/>
      <c r="BB269" s="197"/>
      <c r="BC269" s="197"/>
    </row>
    <row r="270" spans="1:55" customFormat="1" ht="14.1" hidden="1" customHeight="1">
      <c r="A270" s="170"/>
      <c r="B270" s="204">
        <v>20250411</v>
      </c>
      <c r="C270" s="204" t="s">
        <v>39</v>
      </c>
      <c r="D270" s="204">
        <v>2230</v>
      </c>
      <c r="E270" s="204">
        <v>8287</v>
      </c>
      <c r="F270" s="204"/>
      <c r="G270" s="204"/>
      <c r="H270" s="204">
        <v>8267</v>
      </c>
      <c r="I270" s="204"/>
      <c r="J270" s="204"/>
      <c r="K270" s="204">
        <v>3499</v>
      </c>
      <c r="L270" s="204">
        <v>197</v>
      </c>
      <c r="M270" s="204">
        <v>3322</v>
      </c>
      <c r="N270" s="204" t="s">
        <v>44</v>
      </c>
      <c r="O270" s="204" t="s">
        <v>45</v>
      </c>
      <c r="P270" s="202">
        <f t="shared" si="29"/>
        <v>3302</v>
      </c>
      <c r="Q270" s="197">
        <f t="shared" si="24"/>
        <v>20</v>
      </c>
      <c r="R270" s="202" t="str">
        <f t="shared" si="25"/>
        <v>NA</v>
      </c>
      <c r="S270" s="202" t="str">
        <f t="shared" si="26"/>
        <v>NA</v>
      </c>
      <c r="T270" s="197" t="str">
        <f t="shared" si="27"/>
        <v>NA</v>
      </c>
      <c r="U270" s="197">
        <f t="shared" si="28"/>
        <v>6447</v>
      </c>
      <c r="V270" s="197">
        <f>MIN(IF(SUM(W270,,X270,Z270,AA270,AD270,AC270,AF270,AG270,AJ270,AI270,AL270,AM270,AO270,AP270,AR270,AS270,A270,AY270,AU270,AV270,AW270,AX270,BA270,BB270)=0,0,1)+IF(O270="Smoothing ramp",1,0)+IF(ISNUMBER(W270),1,0)+IF(ISNUMBER(X270),1,0)+IF(ISNUMBER(Z270),1,0)+IF(ISNUMBER(AA270),1,0)+IF(ISNUMBER(AD270),1,0)+IF(ISNUMBER(AC270),1,0)+IF(ISNUMBER(AF270),1,0)+IF(ISNUMBER(AG270),1,0)+IF(ISNUMBER(AI270),1,0)+IF(ISNUMBER(AJ270),1,0)+IF(ISNUMBER(AL270),1,0)+IF(ISNUMBER(AM270),1,0)+IF(ISNUMBER(AO270),1,0)+IF(ISNUMBER(AP270),1,0)+IF(ISNUMBER(#REF!),1,0)+IF(ISNUMBER(AR270),1,0)+IF(ISNUMBER(AS270),1,0)+IF(ISNUMBER(AY270),1,0)+IF(ISNUMBER(AU270),1,0)+IF(ISNUMBER(AV270),1,0)+IF(ISNUMBER(AW270),1,0)+IF(ISNUMBER(AX270),1,0)+IF(ISNUMBER(BA270),1,0)+IF(ISNUMBER(BB270),1,0),1)</f>
        <v>0</v>
      </c>
      <c r="W270" s="200"/>
      <c r="X270" s="197"/>
      <c r="Y270" s="197"/>
      <c r="Z270" s="200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7"/>
      <c r="AL270" s="197"/>
      <c r="AM270" s="197"/>
      <c r="AN270" s="197"/>
      <c r="AO270" s="197"/>
      <c r="AP270" s="197"/>
      <c r="AQ270" s="197"/>
      <c r="AR270" s="197"/>
      <c r="AS270" s="197"/>
      <c r="AT270" s="197"/>
      <c r="AU270" s="197"/>
      <c r="AV270" s="197"/>
      <c r="AW270" s="197"/>
      <c r="AX270" s="197"/>
      <c r="AY270" s="197"/>
      <c r="AZ270" s="197"/>
      <c r="BA270" s="197"/>
      <c r="BB270" s="197"/>
      <c r="BC270" s="197"/>
    </row>
    <row r="271" spans="1:55" customFormat="1" ht="14.1" hidden="1" customHeight="1">
      <c r="A271" s="170"/>
      <c r="B271" s="204">
        <v>20250411</v>
      </c>
      <c r="C271" s="204" t="s">
        <v>39</v>
      </c>
      <c r="D271" s="204">
        <v>2330</v>
      </c>
      <c r="E271" s="204">
        <v>7454</v>
      </c>
      <c r="F271" s="204"/>
      <c r="G271" s="204"/>
      <c r="H271" s="204">
        <v>7438</v>
      </c>
      <c r="I271" s="204"/>
      <c r="J271" s="204"/>
      <c r="K271" s="204">
        <v>3756</v>
      </c>
      <c r="L271" s="204">
        <v>174</v>
      </c>
      <c r="M271" s="204">
        <v>3598</v>
      </c>
      <c r="N271" s="204" t="s">
        <v>44</v>
      </c>
      <c r="O271" s="204" t="s">
        <v>45</v>
      </c>
      <c r="P271" s="202">
        <f t="shared" si="29"/>
        <v>3582</v>
      </c>
      <c r="Q271" s="197">
        <f t="shared" si="24"/>
        <v>16</v>
      </c>
      <c r="R271" s="202" t="str">
        <f t="shared" si="25"/>
        <v>NA</v>
      </c>
      <c r="S271" s="202" t="str">
        <f t="shared" si="26"/>
        <v>NA</v>
      </c>
      <c r="T271" s="197" t="str">
        <f t="shared" si="27"/>
        <v>NA</v>
      </c>
      <c r="U271" s="197">
        <f t="shared" si="28"/>
        <v>7022</v>
      </c>
      <c r="V271" s="197">
        <f>MIN(IF(SUM(W271,,X271,Z271,AA271,AD271,AC271,AF271,AG271,AJ271,AI271,AL271,AM271,AO271,AP271,AR271,AS271,A271,AY271,AU271,AV271,AW271,AX271,BA271,BB271)=0,0,1)+IF(O271="Smoothing ramp",1,0)+IF(ISNUMBER(W271),1,0)+IF(ISNUMBER(X271),1,0)+IF(ISNUMBER(Z271),1,0)+IF(ISNUMBER(AA271),1,0)+IF(ISNUMBER(AD271),1,0)+IF(ISNUMBER(AC271),1,0)+IF(ISNUMBER(AF271),1,0)+IF(ISNUMBER(AG271),1,0)+IF(ISNUMBER(AI271),1,0)+IF(ISNUMBER(AJ271),1,0)+IF(ISNUMBER(AL271),1,0)+IF(ISNUMBER(AM271),1,0)+IF(ISNUMBER(AO271),1,0)+IF(ISNUMBER(AP271),1,0)+IF(ISNUMBER(#REF!),1,0)+IF(ISNUMBER(AR271),1,0)+IF(ISNUMBER(AS271),1,0)+IF(ISNUMBER(AY271),1,0)+IF(ISNUMBER(AU271),1,0)+IF(ISNUMBER(AV271),1,0)+IF(ISNUMBER(AW271),1,0)+IF(ISNUMBER(AX271),1,0)+IF(ISNUMBER(BA271),1,0)+IF(ISNUMBER(BB271),1,0),1)</f>
        <v>0</v>
      </c>
      <c r="W271" s="200"/>
      <c r="X271" s="197"/>
      <c r="Y271" s="197"/>
      <c r="Z271" s="200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7"/>
      <c r="BA271" s="197"/>
      <c r="BB271" s="197"/>
      <c r="BC271" s="197"/>
    </row>
    <row r="272" spans="1:55" customFormat="1" ht="14.1" hidden="1" customHeight="1">
      <c r="A272" s="170"/>
      <c r="B272" s="204">
        <v>20250412</v>
      </c>
      <c r="C272" s="204" t="s">
        <v>39</v>
      </c>
      <c r="D272" s="204">
        <v>30</v>
      </c>
      <c r="E272" s="204">
        <v>8297</v>
      </c>
      <c r="F272" s="204"/>
      <c r="G272" s="204"/>
      <c r="H272" s="204">
        <v>8297</v>
      </c>
      <c r="I272" s="204"/>
      <c r="J272" s="204"/>
      <c r="K272" s="204">
        <v>-4457</v>
      </c>
      <c r="L272" s="204">
        <v>-4457</v>
      </c>
      <c r="M272" s="204">
        <v>-4457</v>
      </c>
      <c r="N272" s="204" t="s">
        <v>40</v>
      </c>
      <c r="O272" s="204" t="s">
        <v>40</v>
      </c>
      <c r="P272" s="202">
        <f t="shared" si="29"/>
        <v>0</v>
      </c>
      <c r="Q272" s="197">
        <f t="shared" si="24"/>
        <v>0</v>
      </c>
      <c r="R272" s="202" t="str">
        <f t="shared" si="25"/>
        <v>NA</v>
      </c>
      <c r="S272" s="202" t="str">
        <f t="shared" si="26"/>
        <v>NA</v>
      </c>
      <c r="T272" s="197" t="str">
        <f t="shared" si="27"/>
        <v>NA</v>
      </c>
      <c r="U272" s="197">
        <f t="shared" si="28"/>
        <v>0</v>
      </c>
      <c r="V272" s="197">
        <f>MIN(IF(SUM(W272,,X272,Z272,AA272,AD272,AC272,AF272,AG272,AJ272,AI272,AL272,AM272,AO272,AP272,AR272,AS272,A272,AY272,AU272,AV272,AW272,AX272,BA272,BB272)=0,0,1)+IF(O272="Smoothing ramp",1,0)+IF(ISNUMBER(W272),1,0)+IF(ISNUMBER(X272),1,0)+IF(ISNUMBER(Z272),1,0)+IF(ISNUMBER(AA272),1,0)+IF(ISNUMBER(AD272),1,0)+IF(ISNUMBER(AC272),1,0)+IF(ISNUMBER(AF272),1,0)+IF(ISNUMBER(AG272),1,0)+IF(ISNUMBER(AI272),1,0)+IF(ISNUMBER(AJ272),1,0)+IF(ISNUMBER(AL272),1,0)+IF(ISNUMBER(AM272),1,0)+IF(ISNUMBER(AO272),1,0)+IF(ISNUMBER(AP272),1,0)+IF(ISNUMBER(#REF!),1,0)+IF(ISNUMBER(AR272),1,0)+IF(ISNUMBER(AS272),1,0)+IF(ISNUMBER(AY272),1,0)+IF(ISNUMBER(AU272),1,0)+IF(ISNUMBER(AV272),1,0)+IF(ISNUMBER(AW272),1,0)+IF(ISNUMBER(AX272),1,0)+IF(ISNUMBER(BA272),1,0)+IF(ISNUMBER(BB272),1,0),1)</f>
        <v>0</v>
      </c>
      <c r="W272" s="200"/>
      <c r="X272" s="197"/>
      <c r="Y272" s="197"/>
      <c r="Z272" s="200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  <c r="AP272" s="197"/>
      <c r="AQ272" s="197"/>
      <c r="AR272" s="197"/>
      <c r="AS272" s="197"/>
      <c r="AT272" s="197"/>
      <c r="AU272" s="197"/>
      <c r="AV272" s="197"/>
      <c r="AW272" s="197"/>
      <c r="AX272" s="197"/>
      <c r="AY272" s="197"/>
      <c r="AZ272" s="197"/>
      <c r="BA272" s="197"/>
      <c r="BB272" s="197"/>
      <c r="BC272" s="197"/>
    </row>
    <row r="273" spans="1:55" customFormat="1" ht="14.1" hidden="1" customHeight="1">
      <c r="A273" s="170"/>
      <c r="B273" s="204">
        <v>20250412</v>
      </c>
      <c r="C273" s="204" t="s">
        <v>39</v>
      </c>
      <c r="D273" s="204">
        <v>130</v>
      </c>
      <c r="E273" s="204">
        <v>8297</v>
      </c>
      <c r="F273" s="204"/>
      <c r="G273" s="204"/>
      <c r="H273" s="204">
        <v>8297</v>
      </c>
      <c r="I273" s="204"/>
      <c r="J273" s="204"/>
      <c r="K273" s="204">
        <v>-4457</v>
      </c>
      <c r="L273" s="204">
        <v>-4457</v>
      </c>
      <c r="M273" s="204">
        <v>-4457</v>
      </c>
      <c r="N273" s="204" t="s">
        <v>40</v>
      </c>
      <c r="O273" s="204" t="s">
        <v>40</v>
      </c>
      <c r="P273" s="202">
        <f t="shared" si="29"/>
        <v>0</v>
      </c>
      <c r="Q273" s="197">
        <f t="shared" si="24"/>
        <v>0</v>
      </c>
      <c r="R273" s="202" t="str">
        <f t="shared" si="25"/>
        <v>NA</v>
      </c>
      <c r="S273" s="202" t="str">
        <f t="shared" si="26"/>
        <v>NA</v>
      </c>
      <c r="T273" s="197" t="str">
        <f t="shared" si="27"/>
        <v>NA</v>
      </c>
      <c r="U273" s="197">
        <f t="shared" si="28"/>
        <v>0</v>
      </c>
      <c r="V273" s="197">
        <f>MIN(IF(SUM(W273,,X273,Z273,AA273,AD273,AC273,AF273,AG273,AJ273,AI273,AL273,AM273,AO273,AP273,AR273,AS273,A273,AY273,AU273,AV273,AW273,AX273,BA273,BB273)=0,0,1)+IF(O273="Smoothing ramp",1,0)+IF(ISNUMBER(W273),1,0)+IF(ISNUMBER(X273),1,0)+IF(ISNUMBER(Z273),1,0)+IF(ISNUMBER(AA273),1,0)+IF(ISNUMBER(AD273),1,0)+IF(ISNUMBER(AC273),1,0)+IF(ISNUMBER(AF273),1,0)+IF(ISNUMBER(AG273),1,0)+IF(ISNUMBER(AI273),1,0)+IF(ISNUMBER(AJ273),1,0)+IF(ISNUMBER(AL273),1,0)+IF(ISNUMBER(AM273),1,0)+IF(ISNUMBER(AO273),1,0)+IF(ISNUMBER(AP273),1,0)+IF(ISNUMBER(#REF!),1,0)+IF(ISNUMBER(AR273),1,0)+IF(ISNUMBER(AS273),1,0)+IF(ISNUMBER(AY273),1,0)+IF(ISNUMBER(AU273),1,0)+IF(ISNUMBER(AV273),1,0)+IF(ISNUMBER(AW273),1,0)+IF(ISNUMBER(AX273),1,0)+IF(ISNUMBER(BA273),1,0)+IF(ISNUMBER(BB273),1,0),1)</f>
        <v>0</v>
      </c>
      <c r="W273" s="200"/>
      <c r="X273" s="197"/>
      <c r="Y273" s="197"/>
      <c r="Z273" s="200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7"/>
      <c r="BA273" s="197"/>
      <c r="BB273" s="197"/>
      <c r="BC273" s="197"/>
    </row>
    <row r="274" spans="1:55" customFormat="1" ht="14.1" hidden="1" customHeight="1">
      <c r="A274" s="170"/>
      <c r="B274" s="204">
        <v>20250412</v>
      </c>
      <c r="C274" s="204" t="s">
        <v>39</v>
      </c>
      <c r="D274" s="204">
        <v>230</v>
      </c>
      <c r="E274" s="204">
        <v>8297</v>
      </c>
      <c r="F274" s="204"/>
      <c r="G274" s="204"/>
      <c r="H274" s="204">
        <v>8297</v>
      </c>
      <c r="I274" s="204"/>
      <c r="J274" s="204"/>
      <c r="K274" s="204">
        <v>-4457</v>
      </c>
      <c r="L274" s="204">
        <v>-4457</v>
      </c>
      <c r="M274" s="204">
        <v>-4457</v>
      </c>
      <c r="N274" s="204" t="s">
        <v>40</v>
      </c>
      <c r="O274" s="204" t="s">
        <v>40</v>
      </c>
      <c r="P274" s="202">
        <f t="shared" si="29"/>
        <v>0</v>
      </c>
      <c r="Q274" s="197">
        <f t="shared" si="24"/>
        <v>0</v>
      </c>
      <c r="R274" s="202" t="str">
        <f t="shared" si="25"/>
        <v>NA</v>
      </c>
      <c r="S274" s="202" t="str">
        <f t="shared" si="26"/>
        <v>NA</v>
      </c>
      <c r="T274" s="197" t="str">
        <f t="shared" si="27"/>
        <v>NA</v>
      </c>
      <c r="U274" s="197">
        <f t="shared" si="28"/>
        <v>0</v>
      </c>
      <c r="V274" s="197">
        <f>MIN(IF(SUM(W274,,X274,Z274,AA274,AD274,AC274,AF274,AG274,AJ274,AI274,AL274,AM274,AO274,AP274,AR274,AS274,A274,AY274,AU274,AV274,AW274,AX274,BA274,BB274)=0,0,1)+IF(O274="Smoothing ramp",1,0)+IF(ISNUMBER(W274),1,0)+IF(ISNUMBER(X274),1,0)+IF(ISNUMBER(Z274),1,0)+IF(ISNUMBER(AA274),1,0)+IF(ISNUMBER(AD274),1,0)+IF(ISNUMBER(AC274),1,0)+IF(ISNUMBER(AF274),1,0)+IF(ISNUMBER(AG274),1,0)+IF(ISNUMBER(AI274),1,0)+IF(ISNUMBER(AJ274),1,0)+IF(ISNUMBER(AL274),1,0)+IF(ISNUMBER(AM274),1,0)+IF(ISNUMBER(AO274),1,0)+IF(ISNUMBER(AP274),1,0)+IF(ISNUMBER(#REF!),1,0)+IF(ISNUMBER(AR274),1,0)+IF(ISNUMBER(AS274),1,0)+IF(ISNUMBER(AY274),1,0)+IF(ISNUMBER(AU274),1,0)+IF(ISNUMBER(AV274),1,0)+IF(ISNUMBER(AW274),1,0)+IF(ISNUMBER(AX274),1,0)+IF(ISNUMBER(BA274),1,0)+IF(ISNUMBER(BB274),1,0),1)</f>
        <v>0</v>
      </c>
      <c r="W274" s="200"/>
      <c r="X274" s="197"/>
      <c r="Y274" s="197"/>
      <c r="Z274" s="200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/>
      <c r="AX274" s="197"/>
      <c r="AY274" s="197"/>
      <c r="AZ274" s="197"/>
      <c r="BA274" s="197"/>
      <c r="BB274" s="197"/>
      <c r="BC274" s="197"/>
    </row>
    <row r="275" spans="1:55" customFormat="1" ht="14.1" hidden="1" customHeight="1">
      <c r="A275" s="170"/>
      <c r="B275" s="204">
        <v>20250412</v>
      </c>
      <c r="C275" s="204" t="s">
        <v>39</v>
      </c>
      <c r="D275" s="204">
        <v>330</v>
      </c>
      <c r="E275" s="204">
        <v>7610</v>
      </c>
      <c r="F275" s="204"/>
      <c r="G275" s="204"/>
      <c r="H275" s="204">
        <v>7595</v>
      </c>
      <c r="I275" s="204"/>
      <c r="J275" s="204"/>
      <c r="K275" s="204">
        <v>3216</v>
      </c>
      <c r="L275" s="204">
        <v>230</v>
      </c>
      <c r="M275" s="204">
        <v>3001</v>
      </c>
      <c r="N275" s="204" t="s">
        <v>44</v>
      </c>
      <c r="O275" s="204" t="s">
        <v>45</v>
      </c>
      <c r="P275" s="202">
        <f t="shared" si="29"/>
        <v>2986</v>
      </c>
      <c r="Q275" s="197">
        <f t="shared" si="24"/>
        <v>15</v>
      </c>
      <c r="R275" s="202" t="str">
        <f t="shared" si="25"/>
        <v>NA</v>
      </c>
      <c r="S275" s="202" t="str">
        <f t="shared" si="26"/>
        <v>NA</v>
      </c>
      <c r="T275" s="197" t="str">
        <f t="shared" si="27"/>
        <v>NA</v>
      </c>
      <c r="U275" s="197">
        <f t="shared" si="28"/>
        <v>5772</v>
      </c>
      <c r="V275" s="197">
        <f>MIN(IF(SUM(W275,,X275,Z275,AA275,AD275,AC275,AF275,AG275,AJ275,AI275,AL275,AM275,AO275,AP275,AR275,AS275,A275,AY275,AU275,AV275,AW275,AX275,BA275,BB275)=0,0,1)+IF(O275="Smoothing ramp",1,0)+IF(ISNUMBER(W275),1,0)+IF(ISNUMBER(X275),1,0)+IF(ISNUMBER(Z275),1,0)+IF(ISNUMBER(AA275),1,0)+IF(ISNUMBER(AD275),1,0)+IF(ISNUMBER(AC275),1,0)+IF(ISNUMBER(AF275),1,0)+IF(ISNUMBER(AG275),1,0)+IF(ISNUMBER(AI275),1,0)+IF(ISNUMBER(AJ275),1,0)+IF(ISNUMBER(AL275),1,0)+IF(ISNUMBER(AM275),1,0)+IF(ISNUMBER(AO275),1,0)+IF(ISNUMBER(AP275),1,0)+IF(ISNUMBER(#REF!),1,0)+IF(ISNUMBER(AR275),1,0)+IF(ISNUMBER(AS275),1,0)+IF(ISNUMBER(AY275),1,0)+IF(ISNUMBER(AU275),1,0)+IF(ISNUMBER(AV275),1,0)+IF(ISNUMBER(AW275),1,0)+IF(ISNUMBER(AX275),1,0)+IF(ISNUMBER(BA275),1,0)+IF(ISNUMBER(BB275),1,0),1)</f>
        <v>0</v>
      </c>
      <c r="W275" s="200"/>
      <c r="X275" s="197"/>
      <c r="Y275" s="197"/>
      <c r="Z275" s="200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  <c r="AP275" s="197"/>
      <c r="AQ275" s="197"/>
      <c r="AR275" s="197"/>
      <c r="AS275" s="197"/>
      <c r="AT275" s="197"/>
      <c r="AU275" s="197"/>
      <c r="AV275" s="197"/>
      <c r="AW275" s="197"/>
      <c r="AX275" s="197"/>
      <c r="AY275" s="197"/>
      <c r="AZ275" s="197"/>
      <c r="BA275" s="197"/>
      <c r="BB275" s="197"/>
      <c r="BC275" s="197"/>
    </row>
    <row r="276" spans="1:55" customFormat="1" ht="14.1" hidden="1" customHeight="1">
      <c r="A276" s="170"/>
      <c r="B276" s="204">
        <v>20250412</v>
      </c>
      <c r="C276" s="204" t="s">
        <v>39</v>
      </c>
      <c r="D276" s="204">
        <v>430</v>
      </c>
      <c r="E276" s="204">
        <v>7553</v>
      </c>
      <c r="F276" s="204"/>
      <c r="G276" s="204"/>
      <c r="H276" s="204">
        <v>7542</v>
      </c>
      <c r="I276" s="204"/>
      <c r="J276" s="204"/>
      <c r="K276" s="204">
        <v>3216</v>
      </c>
      <c r="L276" s="204">
        <v>173</v>
      </c>
      <c r="M276" s="204">
        <v>3054</v>
      </c>
      <c r="N276" s="204" t="s">
        <v>44</v>
      </c>
      <c r="O276" s="204" t="s">
        <v>45</v>
      </c>
      <c r="P276" s="202">
        <f t="shared" si="29"/>
        <v>3043</v>
      </c>
      <c r="Q276" s="197">
        <f t="shared" si="24"/>
        <v>11</v>
      </c>
      <c r="R276" s="202" t="str">
        <f t="shared" si="25"/>
        <v>NA</v>
      </c>
      <c r="S276" s="202" t="str">
        <f t="shared" si="26"/>
        <v>NA</v>
      </c>
      <c r="T276" s="197" t="str">
        <f t="shared" si="27"/>
        <v>NA</v>
      </c>
      <c r="U276" s="197">
        <f t="shared" si="28"/>
        <v>5935</v>
      </c>
      <c r="V276" s="197">
        <f>MIN(IF(SUM(W276,,X276,Z276,AA276,AD276,AC276,AF276,AG276,AJ276,AI276,AL276,AM276,AO276,AP276,AR276,AS276,A276,AY276,AU276,AV276,AW276,AX276,BA276,BB276)=0,0,1)+IF(O276="Smoothing ramp",1,0)+IF(ISNUMBER(W276),1,0)+IF(ISNUMBER(X276),1,0)+IF(ISNUMBER(Z276),1,0)+IF(ISNUMBER(AA276),1,0)+IF(ISNUMBER(AD276),1,0)+IF(ISNUMBER(AC276),1,0)+IF(ISNUMBER(AF276),1,0)+IF(ISNUMBER(AG276),1,0)+IF(ISNUMBER(AI276),1,0)+IF(ISNUMBER(AJ276),1,0)+IF(ISNUMBER(AL276),1,0)+IF(ISNUMBER(AM276),1,0)+IF(ISNUMBER(AO276),1,0)+IF(ISNUMBER(AP276),1,0)+IF(ISNUMBER(#REF!),1,0)+IF(ISNUMBER(AR276),1,0)+IF(ISNUMBER(AS276),1,0)+IF(ISNUMBER(AY276),1,0)+IF(ISNUMBER(AU276),1,0)+IF(ISNUMBER(AV276),1,0)+IF(ISNUMBER(AW276),1,0)+IF(ISNUMBER(AX276),1,0)+IF(ISNUMBER(BA276),1,0)+IF(ISNUMBER(BB276),1,0),1)</f>
        <v>0</v>
      </c>
      <c r="W276" s="200"/>
      <c r="X276" s="197"/>
      <c r="Y276" s="197"/>
      <c r="Z276" s="200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7"/>
      <c r="AL276" s="197"/>
      <c r="AM276" s="197"/>
      <c r="AN276" s="197"/>
      <c r="AO276" s="197"/>
      <c r="AP276" s="197"/>
      <c r="AQ276" s="197"/>
      <c r="AR276" s="197"/>
      <c r="AS276" s="197"/>
      <c r="AT276" s="197"/>
      <c r="AU276" s="197"/>
      <c r="AV276" s="197"/>
      <c r="AW276" s="197"/>
      <c r="AX276" s="197"/>
      <c r="AY276" s="197"/>
      <c r="AZ276" s="197"/>
      <c r="BA276" s="197"/>
      <c r="BB276" s="197"/>
      <c r="BC276" s="197"/>
    </row>
    <row r="277" spans="1:55" customFormat="1" ht="14.1" hidden="1" customHeight="1">
      <c r="A277" s="170"/>
      <c r="B277" s="204">
        <v>20250412</v>
      </c>
      <c r="C277" s="204" t="s">
        <v>39</v>
      </c>
      <c r="D277" s="204">
        <v>530</v>
      </c>
      <c r="E277" s="204">
        <v>7599</v>
      </c>
      <c r="F277" s="204"/>
      <c r="G277" s="204"/>
      <c r="H277" s="204">
        <v>7585</v>
      </c>
      <c r="I277" s="204"/>
      <c r="J277" s="204"/>
      <c r="K277" s="204">
        <v>3216</v>
      </c>
      <c r="L277" s="204">
        <v>219</v>
      </c>
      <c r="M277" s="204">
        <v>3011</v>
      </c>
      <c r="N277" s="204" t="s">
        <v>44</v>
      </c>
      <c r="O277" s="204" t="s">
        <v>45</v>
      </c>
      <c r="P277" s="202">
        <f t="shared" si="29"/>
        <v>2997</v>
      </c>
      <c r="Q277" s="197">
        <f t="shared" si="24"/>
        <v>14</v>
      </c>
      <c r="R277" s="202" t="str">
        <f t="shared" si="25"/>
        <v>NA</v>
      </c>
      <c r="S277" s="202" t="str">
        <f t="shared" si="26"/>
        <v>NA</v>
      </c>
      <c r="T277" s="197" t="str">
        <f t="shared" si="27"/>
        <v>NA</v>
      </c>
      <c r="U277" s="197">
        <f t="shared" si="28"/>
        <v>5803</v>
      </c>
      <c r="V277" s="197">
        <f>MIN(IF(SUM(W277,,X277,Z277,AA277,AD277,AC277,AF277,AG277,AJ277,AI277,AL277,AM277,AO277,AP277,AR277,AS277,A277,AY277,AU277,AV277,AW277,AX277,BA277,BB277)=0,0,1)+IF(O277="Smoothing ramp",1,0)+IF(ISNUMBER(W277),1,0)+IF(ISNUMBER(X277),1,0)+IF(ISNUMBER(Z277),1,0)+IF(ISNUMBER(AA277),1,0)+IF(ISNUMBER(AD277),1,0)+IF(ISNUMBER(AC277),1,0)+IF(ISNUMBER(AF277),1,0)+IF(ISNUMBER(AG277),1,0)+IF(ISNUMBER(AI277),1,0)+IF(ISNUMBER(AJ277),1,0)+IF(ISNUMBER(AL277),1,0)+IF(ISNUMBER(AM277),1,0)+IF(ISNUMBER(AO277),1,0)+IF(ISNUMBER(AP277),1,0)+IF(ISNUMBER(#REF!),1,0)+IF(ISNUMBER(AR277),1,0)+IF(ISNUMBER(AS277),1,0)+IF(ISNUMBER(AY277),1,0)+IF(ISNUMBER(AU277),1,0)+IF(ISNUMBER(AV277),1,0)+IF(ISNUMBER(AW277),1,0)+IF(ISNUMBER(AX277),1,0)+IF(ISNUMBER(BA277),1,0)+IF(ISNUMBER(BB277),1,0),1)</f>
        <v>0</v>
      </c>
      <c r="W277" s="200"/>
      <c r="X277" s="197"/>
      <c r="Y277" s="197"/>
      <c r="Z277" s="200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197"/>
      <c r="BC277" s="197"/>
    </row>
    <row r="278" spans="1:55" customFormat="1" ht="14.1" hidden="1" customHeight="1">
      <c r="A278" s="170"/>
      <c r="B278" s="204">
        <v>20250412</v>
      </c>
      <c r="C278" s="204" t="s">
        <v>39</v>
      </c>
      <c r="D278" s="204">
        <v>630</v>
      </c>
      <c r="E278" s="204">
        <v>7598</v>
      </c>
      <c r="F278" s="204"/>
      <c r="G278" s="204"/>
      <c r="H278" s="204">
        <v>7584</v>
      </c>
      <c r="I278" s="204"/>
      <c r="J278" s="204"/>
      <c r="K278" s="204">
        <v>3216</v>
      </c>
      <c r="L278" s="204">
        <v>218</v>
      </c>
      <c r="M278" s="204">
        <v>3012</v>
      </c>
      <c r="N278" s="204" t="s">
        <v>44</v>
      </c>
      <c r="O278" s="204" t="s">
        <v>45</v>
      </c>
      <c r="P278" s="202">
        <f t="shared" si="29"/>
        <v>2998</v>
      </c>
      <c r="Q278" s="197">
        <f t="shared" si="24"/>
        <v>14</v>
      </c>
      <c r="R278" s="202" t="str">
        <f t="shared" si="25"/>
        <v>NA</v>
      </c>
      <c r="S278" s="202" t="str">
        <f t="shared" si="26"/>
        <v>NA</v>
      </c>
      <c r="T278" s="197" t="str">
        <f t="shared" si="27"/>
        <v>NA</v>
      </c>
      <c r="U278" s="197">
        <f t="shared" si="28"/>
        <v>5806</v>
      </c>
      <c r="V278" s="197">
        <f>MIN(IF(SUM(W278,,X278,Z278,AA278,AD278,AC278,AF278,AG278,AJ278,AI278,AL278,AM278,AO278,AP278,AR278,AS278,A278,AY278,AU278,AV278,AW278,AX278,BA278,BB278)=0,0,1)+IF(O278="Smoothing ramp",1,0)+IF(ISNUMBER(W278),1,0)+IF(ISNUMBER(X278),1,0)+IF(ISNUMBER(Z278),1,0)+IF(ISNUMBER(AA278),1,0)+IF(ISNUMBER(AD278),1,0)+IF(ISNUMBER(AC278),1,0)+IF(ISNUMBER(AF278),1,0)+IF(ISNUMBER(AG278),1,0)+IF(ISNUMBER(AI278),1,0)+IF(ISNUMBER(AJ278),1,0)+IF(ISNUMBER(AL278),1,0)+IF(ISNUMBER(AM278),1,0)+IF(ISNUMBER(AO278),1,0)+IF(ISNUMBER(AP278),1,0)+IF(ISNUMBER(#REF!),1,0)+IF(ISNUMBER(AR278),1,0)+IF(ISNUMBER(AS278),1,0)+IF(ISNUMBER(AY278),1,0)+IF(ISNUMBER(AU278),1,0)+IF(ISNUMBER(AV278),1,0)+IF(ISNUMBER(AW278),1,0)+IF(ISNUMBER(AX278),1,0)+IF(ISNUMBER(BA278),1,0)+IF(ISNUMBER(BB278),1,0),1)</f>
        <v>0</v>
      </c>
      <c r="W278" s="200"/>
      <c r="X278" s="197"/>
      <c r="Y278" s="197"/>
      <c r="Z278" s="200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7"/>
      <c r="BA278" s="197"/>
      <c r="BB278" s="197"/>
      <c r="BC278" s="197"/>
    </row>
    <row r="279" spans="1:55" customFormat="1" ht="14.1" customHeight="1">
      <c r="A279" s="170"/>
      <c r="B279" s="204">
        <v>20250412</v>
      </c>
      <c r="C279" s="204" t="s">
        <v>39</v>
      </c>
      <c r="D279" s="204">
        <v>730</v>
      </c>
      <c r="E279" s="204">
        <v>8090</v>
      </c>
      <c r="F279" s="204"/>
      <c r="G279" s="204"/>
      <c r="H279" s="204">
        <v>7603</v>
      </c>
      <c r="I279" s="204"/>
      <c r="J279" s="204"/>
      <c r="K279" s="204">
        <v>-4067</v>
      </c>
      <c r="L279" s="204">
        <v>-4067</v>
      </c>
      <c r="M279" s="204">
        <v>-3580</v>
      </c>
      <c r="N279" s="204" t="s">
        <v>47</v>
      </c>
      <c r="O279" s="204" t="s">
        <v>45</v>
      </c>
      <c r="P279" s="202">
        <f t="shared" si="29"/>
        <v>0</v>
      </c>
      <c r="Q279" s="197">
        <f t="shared" si="24"/>
        <v>487</v>
      </c>
      <c r="R279" s="202" t="str">
        <f t="shared" si="25"/>
        <v>NA</v>
      </c>
      <c r="S279" s="202" t="str">
        <f t="shared" si="26"/>
        <v>NA</v>
      </c>
      <c r="T279" s="197" t="str">
        <f t="shared" si="27"/>
        <v>NA</v>
      </c>
      <c r="U279" s="197">
        <f t="shared" si="28"/>
        <v>0</v>
      </c>
      <c r="V279" s="197">
        <f>MIN(IF(SUM(W279,,X279,Z279,AA279,AD279,AC279,AF279,AG279,AJ279,AI279,AL279,AM279,AO279,AP279,AR279,AS279,A279,AY279,AU279,AV279,AW279,AX279,BA279,BB279)=0,0,1)+IF(O279="Smoothing ramp",1,0)+IF(ISNUMBER(W279),1,0)+IF(ISNUMBER(X279),1,0)+IF(ISNUMBER(Z279),1,0)+IF(ISNUMBER(AA279),1,0)+IF(ISNUMBER(AD279),1,0)+IF(ISNUMBER(AC279),1,0)+IF(ISNUMBER(AF279),1,0)+IF(ISNUMBER(AG279),1,0)+IF(ISNUMBER(AI279),1,0)+IF(ISNUMBER(AJ279),1,0)+IF(ISNUMBER(AL279),1,0)+IF(ISNUMBER(AM279),1,0)+IF(ISNUMBER(AO279),1,0)+IF(ISNUMBER(AP279),1,0)+IF(ISNUMBER(#REF!),1,0)+IF(ISNUMBER(AR279),1,0)+IF(ISNUMBER(AS279),1,0)+IF(ISNUMBER(AY279),1,0)+IF(ISNUMBER(AU279),1,0)+IF(ISNUMBER(AV279),1,0)+IF(ISNUMBER(AW279),1,0)+IF(ISNUMBER(AX279),1,0)+IF(ISNUMBER(BA279),1,0)+IF(ISNUMBER(BB279),1,0),1)</f>
        <v>1</v>
      </c>
      <c r="W279" s="200"/>
      <c r="X279" s="197"/>
      <c r="Y279" s="197"/>
      <c r="Z279" s="200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205">
        <v>7353</v>
      </c>
      <c r="AZ279" s="205" t="s">
        <v>51</v>
      </c>
      <c r="BA279" s="197"/>
      <c r="BB279" s="197"/>
      <c r="BC279" s="197"/>
    </row>
    <row r="280" spans="1:55" customFormat="1" ht="14.1" customHeight="1">
      <c r="A280" s="170"/>
      <c r="B280" s="204">
        <v>20250412</v>
      </c>
      <c r="C280" s="204" t="s">
        <v>39</v>
      </c>
      <c r="D280" s="204">
        <v>830</v>
      </c>
      <c r="E280" s="204">
        <v>8090</v>
      </c>
      <c r="F280" s="204"/>
      <c r="G280" s="204"/>
      <c r="H280" s="204">
        <v>7603</v>
      </c>
      <c r="I280" s="204"/>
      <c r="J280" s="204"/>
      <c r="K280" s="204">
        <v>-4067</v>
      </c>
      <c r="L280" s="204">
        <v>-4067</v>
      </c>
      <c r="M280" s="204">
        <v>-3580</v>
      </c>
      <c r="N280" s="204" t="s">
        <v>47</v>
      </c>
      <c r="O280" s="204" t="s">
        <v>45</v>
      </c>
      <c r="P280" s="202">
        <f t="shared" si="29"/>
        <v>0</v>
      </c>
      <c r="Q280" s="197">
        <f t="shared" si="24"/>
        <v>487</v>
      </c>
      <c r="R280" s="202" t="str">
        <f t="shared" si="25"/>
        <v>NA</v>
      </c>
      <c r="S280" s="202" t="str">
        <f t="shared" si="26"/>
        <v>NA</v>
      </c>
      <c r="T280" s="197" t="str">
        <f t="shared" si="27"/>
        <v>NA</v>
      </c>
      <c r="U280" s="197">
        <f t="shared" si="28"/>
        <v>0</v>
      </c>
      <c r="V280" s="197">
        <f>MIN(IF(SUM(W280,,X280,Z280,AA280,AD280,AC280,AF280,AG280,AJ280,AI280,AL280,AM280,AO280,AP280,AR280,AS280,A280,AY280,AU280,AV280,AW280,AX280,BA280,BB280)=0,0,1)+IF(O280="Smoothing ramp",1,0)+IF(ISNUMBER(W280),1,0)+IF(ISNUMBER(X280),1,0)+IF(ISNUMBER(Z280),1,0)+IF(ISNUMBER(AA280),1,0)+IF(ISNUMBER(AD280),1,0)+IF(ISNUMBER(AC280),1,0)+IF(ISNUMBER(AF280),1,0)+IF(ISNUMBER(AG280),1,0)+IF(ISNUMBER(AI280),1,0)+IF(ISNUMBER(AJ280),1,0)+IF(ISNUMBER(AL280),1,0)+IF(ISNUMBER(AM280),1,0)+IF(ISNUMBER(AO280),1,0)+IF(ISNUMBER(AP280),1,0)+IF(ISNUMBER(#REF!),1,0)+IF(ISNUMBER(AR280),1,0)+IF(ISNUMBER(AS280),1,0)+IF(ISNUMBER(AY280),1,0)+IF(ISNUMBER(AU280),1,0)+IF(ISNUMBER(AV280),1,0)+IF(ISNUMBER(AW280),1,0)+IF(ISNUMBER(AX280),1,0)+IF(ISNUMBER(BA280),1,0)+IF(ISNUMBER(BB280),1,0),1)</f>
        <v>1</v>
      </c>
      <c r="W280" s="200"/>
      <c r="X280" s="197"/>
      <c r="Y280" s="197"/>
      <c r="Z280" s="200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  <c r="AP280" s="197"/>
      <c r="AQ280" s="197"/>
      <c r="AR280" s="197"/>
      <c r="AS280" s="197"/>
      <c r="AT280" s="197"/>
      <c r="AU280" s="197"/>
      <c r="AV280" s="197"/>
      <c r="AW280" s="197"/>
      <c r="AX280" s="197"/>
      <c r="AY280" s="205">
        <v>7353</v>
      </c>
      <c r="AZ280" s="205" t="s">
        <v>51</v>
      </c>
      <c r="BA280" s="197"/>
      <c r="BB280" s="197"/>
      <c r="BC280" s="197"/>
    </row>
    <row r="281" spans="1:55" customFormat="1" ht="14.1" customHeight="1">
      <c r="A281" s="170"/>
      <c r="B281" s="204">
        <v>20250412</v>
      </c>
      <c r="C281" s="204" t="s">
        <v>39</v>
      </c>
      <c r="D281" s="204">
        <v>930</v>
      </c>
      <c r="E281" s="204">
        <v>9277</v>
      </c>
      <c r="F281" s="204"/>
      <c r="G281" s="204"/>
      <c r="H281" s="204">
        <v>9103</v>
      </c>
      <c r="I281" s="204"/>
      <c r="J281" s="204"/>
      <c r="K281" s="204">
        <v>-3733</v>
      </c>
      <c r="L281" s="204">
        <v>-3733</v>
      </c>
      <c r="M281" s="204">
        <v>-3559</v>
      </c>
      <c r="N281" s="204" t="s">
        <v>40</v>
      </c>
      <c r="O281" s="204" t="s">
        <v>52</v>
      </c>
      <c r="P281" s="202">
        <f t="shared" si="29"/>
        <v>0</v>
      </c>
      <c r="Q281" s="197">
        <f t="shared" si="24"/>
        <v>174</v>
      </c>
      <c r="R281" s="202" t="str">
        <f t="shared" si="25"/>
        <v>NA</v>
      </c>
      <c r="S281" s="202" t="str">
        <f t="shared" si="26"/>
        <v>NA</v>
      </c>
      <c r="T281" s="197" t="str">
        <f t="shared" si="27"/>
        <v>NA</v>
      </c>
      <c r="U281" s="197">
        <f t="shared" si="28"/>
        <v>0</v>
      </c>
      <c r="V281" s="197">
        <f>MIN(IF(SUM(W281,,X281,Z281,AA281,AD281,AC281,AF281,AG281,AJ281,AI281,AL281,AM281,AO281,AP281,AR281,AS281,A281,AY281,AU281,AV281,AW281,AX281,BA281,BB281)=0,0,1)+IF(O281="Smoothing ramp",1,0)+IF(ISNUMBER(W281),1,0)+IF(ISNUMBER(X281),1,0)+IF(ISNUMBER(Z281),1,0)+IF(ISNUMBER(AA281),1,0)+IF(ISNUMBER(AD281),1,0)+IF(ISNUMBER(AC281),1,0)+IF(ISNUMBER(AF281),1,0)+IF(ISNUMBER(AG281),1,0)+IF(ISNUMBER(AI281),1,0)+IF(ISNUMBER(AJ281),1,0)+IF(ISNUMBER(AL281),1,0)+IF(ISNUMBER(AM281),1,0)+IF(ISNUMBER(AO281),1,0)+IF(ISNUMBER(AP281),1,0)+IF(ISNUMBER(#REF!),1,0)+IF(ISNUMBER(AR281),1,0)+IF(ISNUMBER(AS281),1,0)+IF(ISNUMBER(AY281),1,0)+IF(ISNUMBER(AU281),1,0)+IF(ISNUMBER(AV281),1,0)+IF(ISNUMBER(AW281),1,0)+IF(ISNUMBER(AX281),1,0)+IF(ISNUMBER(BA281),1,0)+IF(ISNUMBER(BB281),1,0),1)</f>
        <v>1</v>
      </c>
      <c r="W281" s="200"/>
      <c r="X281" s="197"/>
      <c r="Y281" s="197"/>
      <c r="Z281" s="200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197"/>
      <c r="BB281" s="197"/>
      <c r="BC281" s="197"/>
    </row>
    <row r="282" spans="1:55" customFormat="1" ht="14.1" hidden="1" customHeight="1">
      <c r="A282" s="170"/>
      <c r="B282" s="204">
        <v>20250412</v>
      </c>
      <c r="C282" s="204" t="s">
        <v>39</v>
      </c>
      <c r="D282" s="204">
        <v>1030</v>
      </c>
      <c r="E282" s="204">
        <v>9277</v>
      </c>
      <c r="F282" s="204"/>
      <c r="G282" s="204"/>
      <c r="H282" s="204">
        <v>9206</v>
      </c>
      <c r="I282" s="204"/>
      <c r="J282" s="204"/>
      <c r="K282" s="204">
        <v>-3733</v>
      </c>
      <c r="L282" s="204">
        <v>-3733</v>
      </c>
      <c r="M282" s="204">
        <v>-3662</v>
      </c>
      <c r="N282" s="204" t="s">
        <v>40</v>
      </c>
      <c r="O282" s="204" t="s">
        <v>45</v>
      </c>
      <c r="P282" s="202">
        <f t="shared" si="29"/>
        <v>0</v>
      </c>
      <c r="Q282" s="197">
        <f t="shared" si="24"/>
        <v>71</v>
      </c>
      <c r="R282" s="202" t="str">
        <f t="shared" si="25"/>
        <v>NA</v>
      </c>
      <c r="S282" s="202" t="str">
        <f t="shared" si="26"/>
        <v>NA</v>
      </c>
      <c r="T282" s="197" t="str">
        <f t="shared" si="27"/>
        <v>NA</v>
      </c>
      <c r="U282" s="197">
        <f t="shared" si="28"/>
        <v>0</v>
      </c>
      <c r="V282" s="197">
        <f>MIN(IF(SUM(W282,,X282,Z282,AA282,AD282,AC282,AF282,AG282,AJ282,AI282,AL282,AM282,AO282,AP282,AR282,AS282,A282,AY282,AU282,AV282,AW282,AX282,BA282,BB282)=0,0,1)+IF(O282="Smoothing ramp",1,0)+IF(ISNUMBER(W282),1,0)+IF(ISNUMBER(X282),1,0)+IF(ISNUMBER(Z282),1,0)+IF(ISNUMBER(AA282),1,0)+IF(ISNUMBER(AD282),1,0)+IF(ISNUMBER(AC282),1,0)+IF(ISNUMBER(AF282),1,0)+IF(ISNUMBER(AG282),1,0)+IF(ISNUMBER(AI282),1,0)+IF(ISNUMBER(AJ282),1,0)+IF(ISNUMBER(AL282),1,0)+IF(ISNUMBER(AM282),1,0)+IF(ISNUMBER(AO282),1,0)+IF(ISNUMBER(AP282),1,0)+IF(ISNUMBER(#REF!),1,0)+IF(ISNUMBER(AR282),1,0)+IF(ISNUMBER(AS282),1,0)+IF(ISNUMBER(AY282),1,0)+IF(ISNUMBER(AU282),1,0)+IF(ISNUMBER(AV282),1,0)+IF(ISNUMBER(AW282),1,0)+IF(ISNUMBER(AX282),1,0)+IF(ISNUMBER(BA282),1,0)+IF(ISNUMBER(BB282),1,0),1)</f>
        <v>0</v>
      </c>
      <c r="W282" s="200"/>
      <c r="X282" s="197"/>
      <c r="Y282" s="197"/>
      <c r="Z282" s="200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</row>
    <row r="283" spans="1:55" customFormat="1" ht="14.1" hidden="1" customHeight="1">
      <c r="A283" s="170"/>
      <c r="B283" s="204">
        <v>20250412</v>
      </c>
      <c r="C283" s="204" t="s">
        <v>39</v>
      </c>
      <c r="D283" s="204">
        <v>1130</v>
      </c>
      <c r="E283" s="204">
        <v>9277</v>
      </c>
      <c r="F283" s="204"/>
      <c r="G283" s="204"/>
      <c r="H283" s="204">
        <v>9206</v>
      </c>
      <c r="I283" s="204"/>
      <c r="J283" s="204"/>
      <c r="K283" s="204">
        <v>-3733</v>
      </c>
      <c r="L283" s="204">
        <v>-3733</v>
      </c>
      <c r="M283" s="204">
        <v>-3662</v>
      </c>
      <c r="N283" s="204" t="s">
        <v>40</v>
      </c>
      <c r="O283" s="204" t="s">
        <v>45</v>
      </c>
      <c r="P283" s="202">
        <f t="shared" si="29"/>
        <v>0</v>
      </c>
      <c r="Q283" s="197">
        <f t="shared" si="24"/>
        <v>71</v>
      </c>
      <c r="R283" s="202" t="str">
        <f t="shared" si="25"/>
        <v>NA</v>
      </c>
      <c r="S283" s="202" t="str">
        <f t="shared" si="26"/>
        <v>NA</v>
      </c>
      <c r="T283" s="197" t="str">
        <f t="shared" si="27"/>
        <v>NA</v>
      </c>
      <c r="U283" s="197">
        <f t="shared" si="28"/>
        <v>0</v>
      </c>
      <c r="V283" s="197">
        <f>MIN(IF(SUM(W283,,X283,Z283,AA283,AD283,AC283,AF283,AG283,AJ283,AI283,AL283,AM283,AO283,AP283,AR283,AS283,A283,AY283,AU283,AV283,AW283,AX283,BA283,BB283)=0,0,1)+IF(O283="Smoothing ramp",1,0)+IF(ISNUMBER(W283),1,0)+IF(ISNUMBER(X283),1,0)+IF(ISNUMBER(Z283),1,0)+IF(ISNUMBER(AA283),1,0)+IF(ISNUMBER(AD283),1,0)+IF(ISNUMBER(AC283),1,0)+IF(ISNUMBER(AF283),1,0)+IF(ISNUMBER(AG283),1,0)+IF(ISNUMBER(AI283),1,0)+IF(ISNUMBER(AJ283),1,0)+IF(ISNUMBER(AL283),1,0)+IF(ISNUMBER(AM283),1,0)+IF(ISNUMBER(AO283),1,0)+IF(ISNUMBER(AP283),1,0)+IF(ISNUMBER(#REF!),1,0)+IF(ISNUMBER(AR283),1,0)+IF(ISNUMBER(AS283),1,0)+IF(ISNUMBER(AY283),1,0)+IF(ISNUMBER(AU283),1,0)+IF(ISNUMBER(AV283),1,0)+IF(ISNUMBER(AW283),1,0)+IF(ISNUMBER(AX283),1,0)+IF(ISNUMBER(BA283),1,0)+IF(ISNUMBER(BB283),1,0),1)</f>
        <v>0</v>
      </c>
      <c r="W283" s="200"/>
      <c r="X283" s="197"/>
      <c r="Y283" s="197"/>
      <c r="Z283" s="200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  <c r="AT283" s="197"/>
      <c r="AU283" s="197"/>
      <c r="AV283" s="197"/>
      <c r="AW283" s="197"/>
      <c r="AX283" s="197"/>
      <c r="AY283" s="197"/>
      <c r="AZ283" s="197"/>
      <c r="BA283" s="197"/>
      <c r="BB283" s="197"/>
      <c r="BC283" s="197"/>
    </row>
    <row r="284" spans="1:55" customFormat="1" ht="14.1" hidden="1" customHeight="1">
      <c r="A284" s="170"/>
      <c r="B284" s="204">
        <v>20250412</v>
      </c>
      <c r="C284" s="204" t="s">
        <v>39</v>
      </c>
      <c r="D284" s="204">
        <v>1230</v>
      </c>
      <c r="E284" s="204">
        <v>8546</v>
      </c>
      <c r="F284" s="204"/>
      <c r="G284" s="204"/>
      <c r="H284" s="204">
        <v>8546</v>
      </c>
      <c r="I284" s="204"/>
      <c r="J284" s="204"/>
      <c r="K284" s="204">
        <v>-2007</v>
      </c>
      <c r="L284" s="204">
        <v>-2007</v>
      </c>
      <c r="M284" s="204">
        <v>-2007</v>
      </c>
      <c r="N284" s="204" t="s">
        <v>40</v>
      </c>
      <c r="O284" s="204" t="s">
        <v>40</v>
      </c>
      <c r="P284" s="202">
        <f t="shared" si="29"/>
        <v>0</v>
      </c>
      <c r="Q284" s="197">
        <f t="shared" si="24"/>
        <v>0</v>
      </c>
      <c r="R284" s="202" t="str">
        <f t="shared" si="25"/>
        <v>NA</v>
      </c>
      <c r="S284" s="202" t="str">
        <f t="shared" si="26"/>
        <v>NA</v>
      </c>
      <c r="T284" s="197" t="str">
        <f t="shared" si="27"/>
        <v>NA</v>
      </c>
      <c r="U284" s="197">
        <f t="shared" si="28"/>
        <v>0</v>
      </c>
      <c r="V284" s="197">
        <f>MIN(IF(SUM(W284,,X284,Z284,AA284,AD284,AC284,AF284,AG284,AJ284,AI284,AL284,AM284,AO284,AP284,AR284,AS284,A284,AY284,AU284,AV284,AW284,AX284,BA284,BB284)=0,0,1)+IF(O284="Smoothing ramp",1,0)+IF(ISNUMBER(W284),1,0)+IF(ISNUMBER(X284),1,0)+IF(ISNUMBER(Z284),1,0)+IF(ISNUMBER(AA284),1,0)+IF(ISNUMBER(AD284),1,0)+IF(ISNUMBER(AC284),1,0)+IF(ISNUMBER(AF284),1,0)+IF(ISNUMBER(AG284),1,0)+IF(ISNUMBER(AI284),1,0)+IF(ISNUMBER(AJ284),1,0)+IF(ISNUMBER(AL284),1,0)+IF(ISNUMBER(AM284),1,0)+IF(ISNUMBER(AO284),1,0)+IF(ISNUMBER(AP284),1,0)+IF(ISNUMBER(#REF!),1,0)+IF(ISNUMBER(AR284),1,0)+IF(ISNUMBER(AS284),1,0)+IF(ISNUMBER(AY284),1,0)+IF(ISNUMBER(AU284),1,0)+IF(ISNUMBER(AV284),1,0)+IF(ISNUMBER(AW284),1,0)+IF(ISNUMBER(AX284),1,0)+IF(ISNUMBER(BA284),1,0)+IF(ISNUMBER(BB284),1,0),1)</f>
        <v>0</v>
      </c>
      <c r="W284" s="200"/>
      <c r="X284" s="197"/>
      <c r="Y284" s="197"/>
      <c r="Z284" s="200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  <c r="AP284" s="197"/>
      <c r="AQ284" s="197"/>
      <c r="AR284" s="197"/>
      <c r="AS284" s="197"/>
      <c r="AT284" s="197"/>
      <c r="AU284" s="197"/>
      <c r="AV284" s="197"/>
      <c r="AW284" s="197"/>
      <c r="AX284" s="197"/>
      <c r="AY284" s="197"/>
      <c r="AZ284" s="197"/>
      <c r="BA284" s="197"/>
      <c r="BB284" s="197"/>
      <c r="BC284" s="197"/>
    </row>
    <row r="285" spans="1:55" customFormat="1" ht="14.1" hidden="1" customHeight="1">
      <c r="A285" s="170"/>
      <c r="B285" s="204">
        <v>20250412</v>
      </c>
      <c r="C285" s="204" t="s">
        <v>39</v>
      </c>
      <c r="D285" s="204">
        <v>1330</v>
      </c>
      <c r="E285" s="204">
        <v>8546</v>
      </c>
      <c r="F285" s="204"/>
      <c r="G285" s="204"/>
      <c r="H285" s="204">
        <v>8546</v>
      </c>
      <c r="I285" s="204"/>
      <c r="J285" s="204"/>
      <c r="K285" s="204">
        <v>-2007</v>
      </c>
      <c r="L285" s="204">
        <v>-2007</v>
      </c>
      <c r="M285" s="204">
        <v>-2007</v>
      </c>
      <c r="N285" s="204" t="s">
        <v>40</v>
      </c>
      <c r="O285" s="204" t="s">
        <v>40</v>
      </c>
      <c r="P285" s="202">
        <f t="shared" si="29"/>
        <v>0</v>
      </c>
      <c r="Q285" s="197">
        <f t="shared" si="24"/>
        <v>0</v>
      </c>
      <c r="R285" s="202" t="str">
        <f t="shared" si="25"/>
        <v>NA</v>
      </c>
      <c r="S285" s="202" t="str">
        <f t="shared" si="26"/>
        <v>NA</v>
      </c>
      <c r="T285" s="197" t="str">
        <f t="shared" si="27"/>
        <v>NA</v>
      </c>
      <c r="U285" s="197">
        <f t="shared" si="28"/>
        <v>0</v>
      </c>
      <c r="V285" s="197">
        <f>MIN(IF(SUM(W285,,X285,Z285,AA285,AD285,AC285,AF285,AG285,AJ285,AI285,AL285,AM285,AO285,AP285,AR285,AS285,A285,AY285,AU285,AV285,AW285,AX285,BA285,BB285)=0,0,1)+IF(O285="Smoothing ramp",1,0)+IF(ISNUMBER(W285),1,0)+IF(ISNUMBER(X285),1,0)+IF(ISNUMBER(Z285),1,0)+IF(ISNUMBER(AA285),1,0)+IF(ISNUMBER(AD285),1,0)+IF(ISNUMBER(AC285),1,0)+IF(ISNUMBER(AF285),1,0)+IF(ISNUMBER(AG285),1,0)+IF(ISNUMBER(AI285),1,0)+IF(ISNUMBER(AJ285),1,0)+IF(ISNUMBER(AL285),1,0)+IF(ISNUMBER(AM285),1,0)+IF(ISNUMBER(AO285),1,0)+IF(ISNUMBER(AP285),1,0)+IF(ISNUMBER(#REF!),1,0)+IF(ISNUMBER(AR285),1,0)+IF(ISNUMBER(AS285),1,0)+IF(ISNUMBER(AY285),1,0)+IF(ISNUMBER(AU285),1,0)+IF(ISNUMBER(AV285),1,0)+IF(ISNUMBER(AW285),1,0)+IF(ISNUMBER(AX285),1,0)+IF(ISNUMBER(BA285),1,0)+IF(ISNUMBER(BB285),1,0),1)</f>
        <v>0</v>
      </c>
      <c r="W285" s="200"/>
      <c r="X285" s="197"/>
      <c r="Y285" s="197"/>
      <c r="Z285" s="200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</row>
    <row r="286" spans="1:55" customFormat="1" ht="14.1" hidden="1" customHeight="1">
      <c r="A286" s="170"/>
      <c r="B286" s="204">
        <v>20250412</v>
      </c>
      <c r="C286" s="204" t="s">
        <v>39</v>
      </c>
      <c r="D286" s="204">
        <v>1430</v>
      </c>
      <c r="E286" s="204">
        <v>8546</v>
      </c>
      <c r="F286" s="204"/>
      <c r="G286" s="204"/>
      <c r="H286" s="204">
        <v>8546</v>
      </c>
      <c r="I286" s="204"/>
      <c r="J286" s="204"/>
      <c r="K286" s="204">
        <v>-2007</v>
      </c>
      <c r="L286" s="204">
        <v>-2007</v>
      </c>
      <c r="M286" s="204">
        <v>-2007</v>
      </c>
      <c r="N286" s="204" t="s">
        <v>40</v>
      </c>
      <c r="O286" s="204" t="s">
        <v>40</v>
      </c>
      <c r="P286" s="202">
        <f t="shared" si="29"/>
        <v>0</v>
      </c>
      <c r="Q286" s="197">
        <f t="shared" si="24"/>
        <v>0</v>
      </c>
      <c r="R286" s="202" t="str">
        <f t="shared" si="25"/>
        <v>NA</v>
      </c>
      <c r="S286" s="202" t="str">
        <f t="shared" si="26"/>
        <v>NA</v>
      </c>
      <c r="T286" s="197" t="str">
        <f t="shared" si="27"/>
        <v>NA</v>
      </c>
      <c r="U286" s="197">
        <f t="shared" si="28"/>
        <v>0</v>
      </c>
      <c r="V286" s="197">
        <f>MIN(IF(SUM(W286,,X286,Z286,AA286,AD286,AC286,AF286,AG286,AJ286,AI286,AL286,AM286,AO286,AP286,AR286,AS286,A286,AY286,AU286,AV286,AW286,AX286,BA286,BB286)=0,0,1)+IF(O286="Smoothing ramp",1,0)+IF(ISNUMBER(W286),1,0)+IF(ISNUMBER(X286),1,0)+IF(ISNUMBER(Z286),1,0)+IF(ISNUMBER(AA286),1,0)+IF(ISNUMBER(AD286),1,0)+IF(ISNUMBER(AC286),1,0)+IF(ISNUMBER(AF286),1,0)+IF(ISNUMBER(AG286),1,0)+IF(ISNUMBER(AI286),1,0)+IF(ISNUMBER(AJ286),1,0)+IF(ISNUMBER(AL286),1,0)+IF(ISNUMBER(AM286),1,0)+IF(ISNUMBER(AO286),1,0)+IF(ISNUMBER(AP286),1,0)+IF(ISNUMBER(#REF!),1,0)+IF(ISNUMBER(AR286),1,0)+IF(ISNUMBER(AS286),1,0)+IF(ISNUMBER(AY286),1,0)+IF(ISNUMBER(AU286),1,0)+IF(ISNUMBER(AV286),1,0)+IF(ISNUMBER(AW286),1,0)+IF(ISNUMBER(AX286),1,0)+IF(ISNUMBER(BA286),1,0)+IF(ISNUMBER(BB286),1,0),1)</f>
        <v>0</v>
      </c>
      <c r="W286" s="200"/>
      <c r="X286" s="197"/>
      <c r="Y286" s="197"/>
      <c r="Z286" s="200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197"/>
      <c r="BB286" s="197"/>
      <c r="BC286" s="197"/>
    </row>
    <row r="287" spans="1:55" customFormat="1" ht="14.1" customHeight="1">
      <c r="A287" s="170"/>
      <c r="B287" s="204">
        <v>20250412</v>
      </c>
      <c r="C287" s="204" t="s">
        <v>39</v>
      </c>
      <c r="D287" s="204">
        <v>1530</v>
      </c>
      <c r="E287" s="204">
        <v>10260</v>
      </c>
      <c r="F287" s="204"/>
      <c r="G287" s="204"/>
      <c r="H287" s="204">
        <v>9397</v>
      </c>
      <c r="I287" s="204"/>
      <c r="J287" s="204"/>
      <c r="K287" s="204">
        <v>0</v>
      </c>
      <c r="L287" s="204">
        <v>0</v>
      </c>
      <c r="M287" s="204">
        <v>0</v>
      </c>
      <c r="N287" s="204" t="s">
        <v>53</v>
      </c>
      <c r="O287" s="204" t="s">
        <v>45</v>
      </c>
      <c r="P287" s="203">
        <f t="shared" si="29"/>
        <v>0</v>
      </c>
      <c r="Q287" s="198">
        <f t="shared" si="24"/>
        <v>863</v>
      </c>
      <c r="R287" s="202" t="str">
        <f t="shared" si="25"/>
        <v>NA</v>
      </c>
      <c r="S287" s="202" t="str">
        <f t="shared" si="26"/>
        <v>NA</v>
      </c>
      <c r="T287" s="197" t="str">
        <f t="shared" si="27"/>
        <v>NA</v>
      </c>
      <c r="U287" s="197">
        <f t="shared" si="28"/>
        <v>0</v>
      </c>
      <c r="V287" s="197">
        <f>MIN(IF(SUM(W287,,X287,Z287,AA287,AD287,AC287,AF287,AG287,AJ287,AI287,AL287,AM287,AO287,AP287,AR287,AS287,A287,AY287,AU287,AV287,AW287,AX287,BA287,BB287)=0,0,1)+IF(O287="Smoothing ramp",1,0)+IF(ISNUMBER(W287),1,0)+IF(ISNUMBER(X287),1,0)+IF(ISNUMBER(Z287),1,0)+IF(ISNUMBER(AA287),1,0)+IF(ISNUMBER(AD287),1,0)+IF(ISNUMBER(AC287),1,0)+IF(ISNUMBER(AF287),1,0)+IF(ISNUMBER(AG287),1,0)+IF(ISNUMBER(AI287),1,0)+IF(ISNUMBER(AJ287),1,0)+IF(ISNUMBER(AL287),1,0)+IF(ISNUMBER(AM287),1,0)+IF(ISNUMBER(AO287),1,0)+IF(ISNUMBER(AP287),1,0)+IF(ISNUMBER(#REF!),1,0)+IF(ISNUMBER(AR287),1,0)+IF(ISNUMBER(AS287),1,0)+IF(ISNUMBER(AY287),1,0)+IF(ISNUMBER(AU287),1,0)+IF(ISNUMBER(AV287),1,0)+IF(ISNUMBER(AW287),1,0)+IF(ISNUMBER(AX287),1,0)+IF(ISNUMBER(BA287),1,0)+IF(ISNUMBER(BB287),1,0),1)</f>
        <v>1</v>
      </c>
      <c r="W287" s="200"/>
      <c r="X287" s="197"/>
      <c r="Y287" s="197"/>
      <c r="Z287" s="200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205">
        <v>9147</v>
      </c>
      <c r="AQ287" s="205" t="s">
        <v>50</v>
      </c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</row>
    <row r="288" spans="1:55" customFormat="1" ht="14.1" customHeight="1">
      <c r="A288" s="170"/>
      <c r="B288" s="204">
        <v>20250412</v>
      </c>
      <c r="C288" s="204" t="s">
        <v>39</v>
      </c>
      <c r="D288" s="204">
        <v>1630</v>
      </c>
      <c r="E288" s="204">
        <v>10260</v>
      </c>
      <c r="F288" s="204"/>
      <c r="G288" s="204"/>
      <c r="H288" s="204">
        <v>9397</v>
      </c>
      <c r="I288" s="204"/>
      <c r="J288" s="204"/>
      <c r="K288" s="204">
        <v>0</v>
      </c>
      <c r="L288" s="204">
        <v>0</v>
      </c>
      <c r="M288" s="204">
        <v>0</v>
      </c>
      <c r="N288" s="204" t="s">
        <v>53</v>
      </c>
      <c r="O288" s="204" t="s">
        <v>45</v>
      </c>
      <c r="P288" s="202">
        <f t="shared" si="29"/>
        <v>0</v>
      </c>
      <c r="Q288" s="197">
        <f t="shared" si="24"/>
        <v>863</v>
      </c>
      <c r="R288" s="202" t="str">
        <f t="shared" si="25"/>
        <v>NA</v>
      </c>
      <c r="S288" s="202" t="str">
        <f t="shared" si="26"/>
        <v>NA</v>
      </c>
      <c r="T288" s="197" t="str">
        <f t="shared" si="27"/>
        <v>NA</v>
      </c>
      <c r="U288" s="197">
        <f t="shared" si="28"/>
        <v>0</v>
      </c>
      <c r="V288" s="197">
        <f>MIN(IF(SUM(W288,,X288,Z288,AA288,AD288,AC288,AF288,AG288,AJ288,AI288,AL288,AM288,AO288,AP288,AR288,AS288,A288,AY288,AU288,AV288,AW288,AX288,BA288,BB288)=0,0,1)+IF(O288="Smoothing ramp",1,0)+IF(ISNUMBER(W288),1,0)+IF(ISNUMBER(X288),1,0)+IF(ISNUMBER(Z288),1,0)+IF(ISNUMBER(AA288),1,0)+IF(ISNUMBER(AD288),1,0)+IF(ISNUMBER(AC288),1,0)+IF(ISNUMBER(AF288),1,0)+IF(ISNUMBER(AG288),1,0)+IF(ISNUMBER(AI288),1,0)+IF(ISNUMBER(AJ288),1,0)+IF(ISNUMBER(AL288),1,0)+IF(ISNUMBER(AM288),1,0)+IF(ISNUMBER(AO288),1,0)+IF(ISNUMBER(AP288),1,0)+IF(ISNUMBER(#REF!),1,0)+IF(ISNUMBER(AR288),1,0)+IF(ISNUMBER(AS288),1,0)+IF(ISNUMBER(AY288),1,0)+IF(ISNUMBER(AU288),1,0)+IF(ISNUMBER(AV288),1,0)+IF(ISNUMBER(AW288),1,0)+IF(ISNUMBER(AX288),1,0)+IF(ISNUMBER(BA288),1,0)+IF(ISNUMBER(BB288),1,0),1)</f>
        <v>1</v>
      </c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  <c r="AP288" s="205">
        <v>9147</v>
      </c>
      <c r="AQ288" s="205" t="s">
        <v>50</v>
      </c>
      <c r="AR288" s="197"/>
      <c r="AS288" s="197"/>
      <c r="AT288" s="197"/>
      <c r="AU288" s="197"/>
      <c r="AV288" s="197"/>
      <c r="AW288" s="197"/>
      <c r="AX288" s="197"/>
      <c r="AY288" s="197"/>
      <c r="AZ288" s="197"/>
      <c r="BA288" s="197"/>
      <c r="BB288" s="197"/>
      <c r="BC288" s="197"/>
    </row>
    <row r="289" spans="1:55" customFormat="1" ht="14.1" customHeight="1">
      <c r="A289" s="170"/>
      <c r="B289" s="204">
        <v>20250412</v>
      </c>
      <c r="C289" s="204" t="s">
        <v>39</v>
      </c>
      <c r="D289" s="204">
        <v>1730</v>
      </c>
      <c r="E289" s="204">
        <v>10260</v>
      </c>
      <c r="F289" s="204"/>
      <c r="G289" s="204"/>
      <c r="H289" s="204">
        <v>8197</v>
      </c>
      <c r="I289" s="204"/>
      <c r="J289" s="204"/>
      <c r="K289" s="204">
        <v>0</v>
      </c>
      <c r="L289" s="204">
        <v>0</v>
      </c>
      <c r="M289" s="204">
        <v>0</v>
      </c>
      <c r="N289" s="204" t="s">
        <v>53</v>
      </c>
      <c r="O289" s="204" t="s">
        <v>45</v>
      </c>
      <c r="P289" s="202">
        <f t="shared" si="29"/>
        <v>0</v>
      </c>
      <c r="Q289" s="197">
        <f t="shared" si="24"/>
        <v>2063</v>
      </c>
      <c r="R289" s="202" t="str">
        <f t="shared" si="25"/>
        <v>NA</v>
      </c>
      <c r="S289" s="202" t="str">
        <f t="shared" si="26"/>
        <v>NA</v>
      </c>
      <c r="T289" s="197" t="str">
        <f t="shared" si="27"/>
        <v>NA</v>
      </c>
      <c r="U289" s="197">
        <f t="shared" si="28"/>
        <v>0</v>
      </c>
      <c r="V289" s="197">
        <f>MIN(IF(SUM(W289,,X289,Z289,AA289,AD289,AC289,AF289,AG289,AJ289,AI289,AL289,AM289,AO289,AP289,AR289,AS289,A289,AY289,AU289,AV289,AW289,AX289,BA289,BB289)=0,0,1)+IF(O289="Smoothing ramp",1,0)+IF(ISNUMBER(W289),1,0)+IF(ISNUMBER(X289),1,0)+IF(ISNUMBER(Z289),1,0)+IF(ISNUMBER(AA289),1,0)+IF(ISNUMBER(AD289),1,0)+IF(ISNUMBER(AC289),1,0)+IF(ISNUMBER(AF289),1,0)+IF(ISNUMBER(AG289),1,0)+IF(ISNUMBER(AI289),1,0)+IF(ISNUMBER(AJ289),1,0)+IF(ISNUMBER(AL289),1,0)+IF(ISNUMBER(AM289),1,0)+IF(ISNUMBER(AO289),1,0)+IF(ISNUMBER(AP289),1,0)+IF(ISNUMBER(#REF!),1,0)+IF(ISNUMBER(AR289),1,0)+IF(ISNUMBER(AS289),1,0)+IF(ISNUMBER(AY289),1,0)+IF(ISNUMBER(AU289),1,0)+IF(ISNUMBER(AV289),1,0)+IF(ISNUMBER(AW289),1,0)+IF(ISNUMBER(AX289),1,0)+IF(ISNUMBER(BA289),1,0)+IF(ISNUMBER(BB289),1,0),1)</f>
        <v>1</v>
      </c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  <c r="AP289" s="205">
        <v>9147</v>
      </c>
      <c r="AQ289" s="205" t="s">
        <v>50</v>
      </c>
      <c r="AR289" s="197"/>
      <c r="AS289" s="197"/>
      <c r="AT289" s="197"/>
      <c r="AU289" s="197"/>
      <c r="AV289" s="197"/>
      <c r="AW289" s="197"/>
      <c r="AX289" s="197"/>
      <c r="AY289" s="205">
        <v>7947</v>
      </c>
      <c r="AZ289" s="205" t="s">
        <v>51</v>
      </c>
      <c r="BA289" s="197"/>
      <c r="BB289" s="197"/>
      <c r="BC289" s="197"/>
    </row>
    <row r="290" spans="1:55" customFormat="1" ht="14.1" hidden="1" customHeight="1">
      <c r="A290" s="170"/>
      <c r="B290" s="204">
        <v>20250412</v>
      </c>
      <c r="C290" s="204" t="s">
        <v>39</v>
      </c>
      <c r="D290" s="204">
        <v>1830</v>
      </c>
      <c r="E290" s="204">
        <v>8328</v>
      </c>
      <c r="F290" s="204"/>
      <c r="G290" s="204"/>
      <c r="H290" s="204">
        <v>8310</v>
      </c>
      <c r="I290" s="204"/>
      <c r="J290" s="204"/>
      <c r="K290" s="204">
        <v>3341</v>
      </c>
      <c r="L290" s="204">
        <v>131</v>
      </c>
      <c r="M290" s="204">
        <v>3228</v>
      </c>
      <c r="N290" s="204" t="s">
        <v>44</v>
      </c>
      <c r="O290" s="204" t="s">
        <v>45</v>
      </c>
      <c r="P290" s="202">
        <f t="shared" si="29"/>
        <v>3210</v>
      </c>
      <c r="Q290" s="197">
        <f t="shared" si="24"/>
        <v>18</v>
      </c>
      <c r="R290" s="202" t="str">
        <f t="shared" si="25"/>
        <v>NA</v>
      </c>
      <c r="S290" s="202" t="str">
        <f t="shared" si="26"/>
        <v>NA</v>
      </c>
      <c r="T290" s="197" t="str">
        <f t="shared" si="27"/>
        <v>NA</v>
      </c>
      <c r="U290" s="197">
        <f t="shared" si="28"/>
        <v>6325</v>
      </c>
      <c r="V290" s="197">
        <f>MIN(IF(SUM(W290,,X290,Z290,AA290,AD290,AC290,AF290,AG290,AJ290,AI290,AL290,AM290,AO290,AP290,AR290,AS290,A290,AY290,AU290,AV290,AW290,AX290,BA290,BB290)=0,0,1)+IF(O290="Smoothing ramp",1,0)+IF(ISNUMBER(W290),1,0)+IF(ISNUMBER(X290),1,0)+IF(ISNUMBER(Z290),1,0)+IF(ISNUMBER(AA290),1,0)+IF(ISNUMBER(AD290),1,0)+IF(ISNUMBER(AC290),1,0)+IF(ISNUMBER(AF290),1,0)+IF(ISNUMBER(AG290),1,0)+IF(ISNUMBER(AI290),1,0)+IF(ISNUMBER(AJ290),1,0)+IF(ISNUMBER(AL290),1,0)+IF(ISNUMBER(AM290),1,0)+IF(ISNUMBER(AO290),1,0)+IF(ISNUMBER(AP290),1,0)+IF(ISNUMBER(#REF!),1,0)+IF(ISNUMBER(AR290),1,0)+IF(ISNUMBER(AS290),1,0)+IF(ISNUMBER(AY290),1,0)+IF(ISNUMBER(AU290),1,0)+IF(ISNUMBER(AV290),1,0)+IF(ISNUMBER(AW290),1,0)+IF(ISNUMBER(AX290),1,0)+IF(ISNUMBER(BA290),1,0)+IF(ISNUMBER(BB290),1,0),1)</f>
        <v>0</v>
      </c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7"/>
      <c r="BA290" s="197"/>
      <c r="BB290" s="197"/>
      <c r="BC290" s="197"/>
    </row>
    <row r="291" spans="1:55" customFormat="1" ht="14.1" hidden="1" customHeight="1">
      <c r="A291" s="170"/>
      <c r="B291" s="204">
        <v>20250412</v>
      </c>
      <c r="C291" s="204" t="s">
        <v>39</v>
      </c>
      <c r="D291" s="204">
        <v>1930</v>
      </c>
      <c r="E291" s="204">
        <v>8414</v>
      </c>
      <c r="F291" s="204"/>
      <c r="G291" s="204"/>
      <c r="H291" s="204">
        <v>8383</v>
      </c>
      <c r="I291" s="204"/>
      <c r="J291" s="204"/>
      <c r="K291" s="204">
        <v>3341</v>
      </c>
      <c r="L291" s="204">
        <v>217</v>
      </c>
      <c r="M291" s="204">
        <v>3155</v>
      </c>
      <c r="N291" s="204" t="s">
        <v>44</v>
      </c>
      <c r="O291" s="204" t="s">
        <v>45</v>
      </c>
      <c r="P291" s="202">
        <f t="shared" si="29"/>
        <v>3124</v>
      </c>
      <c r="Q291" s="197">
        <f t="shared" si="24"/>
        <v>31</v>
      </c>
      <c r="R291" s="202" t="str">
        <f t="shared" si="25"/>
        <v>NA</v>
      </c>
      <c r="S291" s="202" t="str">
        <f t="shared" si="26"/>
        <v>NA</v>
      </c>
      <c r="T291" s="197" t="str">
        <f t="shared" si="27"/>
        <v>NA</v>
      </c>
      <c r="U291" s="197">
        <f t="shared" si="28"/>
        <v>6093</v>
      </c>
      <c r="V291" s="197">
        <f>MIN(IF(SUM(W291,,X291,Z291,AA291,AD291,AC291,AF291,AG291,AJ291,AI291,AL291,AM291,AO291,AP291,AR291,AS291,A291,AY291,AU291,AV291,AW291,AX291,BA291,BB291)=0,0,1)+IF(O291="Smoothing ramp",1,0)+IF(ISNUMBER(W291),1,0)+IF(ISNUMBER(X291),1,0)+IF(ISNUMBER(Z291),1,0)+IF(ISNUMBER(AA291),1,0)+IF(ISNUMBER(AD291),1,0)+IF(ISNUMBER(AC291),1,0)+IF(ISNUMBER(AF291),1,0)+IF(ISNUMBER(AG291),1,0)+IF(ISNUMBER(AI291),1,0)+IF(ISNUMBER(AJ291),1,0)+IF(ISNUMBER(AL291),1,0)+IF(ISNUMBER(AM291),1,0)+IF(ISNUMBER(AO291),1,0)+IF(ISNUMBER(AP291),1,0)+IF(ISNUMBER(#REF!),1,0)+IF(ISNUMBER(AR291),1,0)+IF(ISNUMBER(AS291),1,0)+IF(ISNUMBER(AY291),1,0)+IF(ISNUMBER(AU291),1,0)+IF(ISNUMBER(AV291),1,0)+IF(ISNUMBER(AW291),1,0)+IF(ISNUMBER(AX291),1,0)+IF(ISNUMBER(BA291),1,0)+IF(ISNUMBER(BB291),1,0),1)</f>
        <v>0</v>
      </c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7"/>
      <c r="BA291" s="197"/>
      <c r="BB291" s="197"/>
      <c r="BC291" s="197"/>
    </row>
    <row r="292" spans="1:55" customFormat="1" ht="14.1" hidden="1" customHeight="1">
      <c r="A292" s="170"/>
      <c r="B292" s="204">
        <v>20250412</v>
      </c>
      <c r="C292" s="204" t="s">
        <v>39</v>
      </c>
      <c r="D292" s="204">
        <v>2030</v>
      </c>
      <c r="E292" s="204">
        <v>8385</v>
      </c>
      <c r="F292" s="204"/>
      <c r="G292" s="204"/>
      <c r="H292" s="204">
        <v>8358</v>
      </c>
      <c r="I292" s="204"/>
      <c r="J292" s="204"/>
      <c r="K292" s="204">
        <v>3341</v>
      </c>
      <c r="L292" s="204">
        <v>188</v>
      </c>
      <c r="M292" s="204">
        <v>3180</v>
      </c>
      <c r="N292" s="204" t="s">
        <v>44</v>
      </c>
      <c r="O292" s="204" t="s">
        <v>45</v>
      </c>
      <c r="P292" s="202">
        <f t="shared" si="29"/>
        <v>3153</v>
      </c>
      <c r="Q292" s="197">
        <f t="shared" si="24"/>
        <v>27</v>
      </c>
      <c r="R292" s="202" t="str">
        <f t="shared" si="25"/>
        <v>NA</v>
      </c>
      <c r="S292" s="202" t="str">
        <f t="shared" si="26"/>
        <v>NA</v>
      </c>
      <c r="T292" s="197" t="str">
        <f t="shared" si="27"/>
        <v>NA</v>
      </c>
      <c r="U292" s="197">
        <f t="shared" si="28"/>
        <v>6172</v>
      </c>
      <c r="V292" s="197">
        <f>MIN(IF(SUM(W292,,X292,Z292,AA292,AD292,AC292,AF292,AG292,AJ292,AI292,AL292,AM292,AO292,AP292,AR292,AS292,A292,AY292,AU292,AV292,AW292,AX292,BA292,BB292)=0,0,1)+IF(O292="Smoothing ramp",1,0)+IF(ISNUMBER(W292),1,0)+IF(ISNUMBER(X292),1,0)+IF(ISNUMBER(Z292),1,0)+IF(ISNUMBER(AA292),1,0)+IF(ISNUMBER(AD292),1,0)+IF(ISNUMBER(AC292),1,0)+IF(ISNUMBER(AF292),1,0)+IF(ISNUMBER(AG292),1,0)+IF(ISNUMBER(AI292),1,0)+IF(ISNUMBER(AJ292),1,0)+IF(ISNUMBER(AL292),1,0)+IF(ISNUMBER(AM292),1,0)+IF(ISNUMBER(AO292),1,0)+IF(ISNUMBER(AP292),1,0)+IF(ISNUMBER(#REF!),1,0)+IF(ISNUMBER(AR292),1,0)+IF(ISNUMBER(AS292),1,0)+IF(ISNUMBER(AY292),1,0)+IF(ISNUMBER(AU292),1,0)+IF(ISNUMBER(AV292),1,0)+IF(ISNUMBER(AW292),1,0)+IF(ISNUMBER(AX292),1,0)+IF(ISNUMBER(BA292),1,0)+IF(ISNUMBER(BB292),1,0),1)</f>
        <v>0</v>
      </c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7"/>
      <c r="AL292" s="197"/>
      <c r="AM292" s="197"/>
      <c r="AN292" s="197"/>
      <c r="AO292" s="197"/>
      <c r="AP292" s="197"/>
      <c r="AQ292" s="197"/>
      <c r="AR292" s="197"/>
      <c r="AS292" s="197"/>
      <c r="AT292" s="197"/>
      <c r="AU292" s="197"/>
      <c r="AV292" s="197"/>
      <c r="AW292" s="197"/>
      <c r="AX292" s="197"/>
      <c r="AY292" s="197"/>
      <c r="AZ292" s="197"/>
      <c r="BA292" s="197"/>
      <c r="BB292" s="197"/>
      <c r="BC292" s="197"/>
    </row>
    <row r="293" spans="1:55" customFormat="1" ht="14.1" hidden="1" customHeight="1">
      <c r="A293" s="170"/>
      <c r="B293" s="204">
        <v>20250412</v>
      </c>
      <c r="C293" s="204" t="s">
        <v>39</v>
      </c>
      <c r="D293" s="204">
        <v>2130</v>
      </c>
      <c r="E293" s="204">
        <v>8444</v>
      </c>
      <c r="F293" s="204"/>
      <c r="G293" s="204"/>
      <c r="H293" s="204">
        <v>8444</v>
      </c>
      <c r="I293" s="204"/>
      <c r="J293" s="204"/>
      <c r="K293" s="204">
        <v>-3683</v>
      </c>
      <c r="L293" s="204">
        <v>-3683</v>
      </c>
      <c r="M293" s="204">
        <v>-3683</v>
      </c>
      <c r="N293" s="204" t="s">
        <v>40</v>
      </c>
      <c r="O293" s="204" t="s">
        <v>40</v>
      </c>
      <c r="P293" s="202">
        <f t="shared" si="29"/>
        <v>0</v>
      </c>
      <c r="Q293" s="197">
        <f t="shared" si="24"/>
        <v>0</v>
      </c>
      <c r="R293" s="202" t="str">
        <f t="shared" si="25"/>
        <v>NA</v>
      </c>
      <c r="S293" s="202" t="str">
        <f t="shared" si="26"/>
        <v>NA</v>
      </c>
      <c r="T293" s="197" t="str">
        <f t="shared" si="27"/>
        <v>NA</v>
      </c>
      <c r="U293" s="197">
        <f t="shared" si="28"/>
        <v>0</v>
      </c>
      <c r="V293" s="197">
        <f>MIN(IF(SUM(W293,,X293,Z293,AA293,AD293,AC293,AF293,AG293,AJ293,AI293,AL293,AM293,AO293,AP293,AR293,AS293,A293,AY293,AU293,AV293,AW293,AX293,BA293,BB293)=0,0,1)+IF(O293="Smoothing ramp",1,0)+IF(ISNUMBER(W293),1,0)+IF(ISNUMBER(X293),1,0)+IF(ISNUMBER(Z293),1,0)+IF(ISNUMBER(AA293),1,0)+IF(ISNUMBER(AD293),1,0)+IF(ISNUMBER(AC293),1,0)+IF(ISNUMBER(AF293),1,0)+IF(ISNUMBER(AG293),1,0)+IF(ISNUMBER(AI293),1,0)+IF(ISNUMBER(AJ293),1,0)+IF(ISNUMBER(AL293),1,0)+IF(ISNUMBER(AM293),1,0)+IF(ISNUMBER(AO293),1,0)+IF(ISNUMBER(AP293),1,0)+IF(ISNUMBER(#REF!),1,0)+IF(ISNUMBER(AR293),1,0)+IF(ISNUMBER(AS293),1,0)+IF(ISNUMBER(AY293),1,0)+IF(ISNUMBER(AU293),1,0)+IF(ISNUMBER(AV293),1,0)+IF(ISNUMBER(AW293),1,0)+IF(ISNUMBER(AX293),1,0)+IF(ISNUMBER(BA293),1,0)+IF(ISNUMBER(BB293),1,0),1)</f>
        <v>0</v>
      </c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</row>
    <row r="294" spans="1:55" customFormat="1" ht="14.1" hidden="1" customHeight="1">
      <c r="A294" s="170"/>
      <c r="B294" s="204">
        <v>20250412</v>
      </c>
      <c r="C294" s="204" t="s">
        <v>39</v>
      </c>
      <c r="D294" s="204">
        <v>2230</v>
      </c>
      <c r="E294" s="204">
        <v>8444</v>
      </c>
      <c r="F294" s="204"/>
      <c r="G294" s="204"/>
      <c r="H294" s="204">
        <v>8444</v>
      </c>
      <c r="I294" s="204"/>
      <c r="J294" s="204"/>
      <c r="K294" s="204">
        <v>-3683</v>
      </c>
      <c r="L294" s="204">
        <v>-3683</v>
      </c>
      <c r="M294" s="204">
        <v>-3683</v>
      </c>
      <c r="N294" s="204" t="s">
        <v>40</v>
      </c>
      <c r="O294" s="204" t="s">
        <v>40</v>
      </c>
      <c r="P294" s="202">
        <f t="shared" si="29"/>
        <v>0</v>
      </c>
      <c r="Q294" s="197">
        <f t="shared" si="24"/>
        <v>0</v>
      </c>
      <c r="R294" s="202" t="str">
        <f t="shared" si="25"/>
        <v>NA</v>
      </c>
      <c r="S294" s="202" t="str">
        <f t="shared" si="26"/>
        <v>NA</v>
      </c>
      <c r="T294" s="197" t="str">
        <f t="shared" si="27"/>
        <v>NA</v>
      </c>
      <c r="U294" s="197">
        <f t="shared" si="28"/>
        <v>0</v>
      </c>
      <c r="V294" s="197">
        <f>MIN(IF(SUM(W294,,X294,Z294,AA294,AD294,AC294,AF294,AG294,AJ294,AI294,AL294,AM294,AO294,AP294,AR294,AS294,A294,AY294,AU294,AV294,AW294,AX294,BA294,BB294)=0,0,1)+IF(O294="Smoothing ramp",1,0)+IF(ISNUMBER(W294),1,0)+IF(ISNUMBER(X294),1,0)+IF(ISNUMBER(Z294),1,0)+IF(ISNUMBER(AA294),1,0)+IF(ISNUMBER(AD294),1,0)+IF(ISNUMBER(AC294),1,0)+IF(ISNUMBER(AF294),1,0)+IF(ISNUMBER(AG294),1,0)+IF(ISNUMBER(AI294),1,0)+IF(ISNUMBER(AJ294),1,0)+IF(ISNUMBER(AL294),1,0)+IF(ISNUMBER(AM294),1,0)+IF(ISNUMBER(AO294),1,0)+IF(ISNUMBER(AP294),1,0)+IF(ISNUMBER(#REF!),1,0)+IF(ISNUMBER(AR294),1,0)+IF(ISNUMBER(AS294),1,0)+IF(ISNUMBER(AY294),1,0)+IF(ISNUMBER(AU294),1,0)+IF(ISNUMBER(AV294),1,0)+IF(ISNUMBER(AW294),1,0)+IF(ISNUMBER(AX294),1,0)+IF(ISNUMBER(BA294),1,0)+IF(ISNUMBER(BB294),1,0),1)</f>
        <v>0</v>
      </c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</row>
    <row r="295" spans="1:55" customFormat="1" ht="14.1" hidden="1" customHeight="1">
      <c r="A295" s="170"/>
      <c r="B295" s="204">
        <v>20250412</v>
      </c>
      <c r="C295" s="204" t="s">
        <v>39</v>
      </c>
      <c r="D295" s="204">
        <v>2330</v>
      </c>
      <c r="E295" s="204">
        <v>7634</v>
      </c>
      <c r="F295" s="204"/>
      <c r="G295" s="204"/>
      <c r="H295" s="204">
        <v>7634</v>
      </c>
      <c r="I295" s="204"/>
      <c r="J295" s="204"/>
      <c r="K295" s="204">
        <v>-2940</v>
      </c>
      <c r="L295" s="204">
        <v>-2940</v>
      </c>
      <c r="M295" s="204">
        <v>-2940</v>
      </c>
      <c r="N295" s="204" t="s">
        <v>40</v>
      </c>
      <c r="O295" s="204" t="s">
        <v>40</v>
      </c>
      <c r="P295" s="202">
        <f t="shared" si="29"/>
        <v>0</v>
      </c>
      <c r="Q295" s="197">
        <f t="shared" si="24"/>
        <v>0</v>
      </c>
      <c r="R295" s="202" t="str">
        <f t="shared" si="25"/>
        <v>NA</v>
      </c>
      <c r="S295" s="202" t="str">
        <f t="shared" si="26"/>
        <v>NA</v>
      </c>
      <c r="T295" s="197" t="str">
        <f t="shared" si="27"/>
        <v>NA</v>
      </c>
      <c r="U295" s="197">
        <f t="shared" si="28"/>
        <v>0</v>
      </c>
      <c r="V295" s="197">
        <f>MIN(IF(SUM(W295,,X295,Z295,AA295,AD295,AC295,AF295,AG295,AJ295,AI295,AL295,AM295,AO295,AP295,AR295,AS295,A295,AY295,AU295,AV295,AW295,AX295,BA295,BB295)=0,0,1)+IF(O295="Smoothing ramp",1,0)+IF(ISNUMBER(W295),1,0)+IF(ISNUMBER(X295),1,0)+IF(ISNUMBER(Z295),1,0)+IF(ISNUMBER(AA295),1,0)+IF(ISNUMBER(AD295),1,0)+IF(ISNUMBER(AC295),1,0)+IF(ISNUMBER(AF295),1,0)+IF(ISNUMBER(AG295),1,0)+IF(ISNUMBER(AI295),1,0)+IF(ISNUMBER(AJ295),1,0)+IF(ISNUMBER(AL295),1,0)+IF(ISNUMBER(AM295),1,0)+IF(ISNUMBER(AO295),1,0)+IF(ISNUMBER(AP295),1,0)+IF(ISNUMBER(#REF!),1,0)+IF(ISNUMBER(AR295),1,0)+IF(ISNUMBER(AS295),1,0)+IF(ISNUMBER(AY295),1,0)+IF(ISNUMBER(AU295),1,0)+IF(ISNUMBER(AV295),1,0)+IF(ISNUMBER(AW295),1,0)+IF(ISNUMBER(AX295),1,0)+IF(ISNUMBER(BA295),1,0)+IF(ISNUMBER(BB295),1,0),1)</f>
        <v>0</v>
      </c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</row>
    <row r="296" spans="1:55" customFormat="1" ht="14.1" hidden="1" customHeight="1">
      <c r="A296" s="170"/>
      <c r="B296" s="204">
        <v>20250413</v>
      </c>
      <c r="C296" s="204" t="s">
        <v>39</v>
      </c>
      <c r="D296" s="204">
        <v>30</v>
      </c>
      <c r="E296" s="204">
        <v>8347</v>
      </c>
      <c r="F296" s="204"/>
      <c r="G296" s="204"/>
      <c r="H296" s="204">
        <v>8347</v>
      </c>
      <c r="I296" s="204"/>
      <c r="J296" s="204"/>
      <c r="K296" s="204">
        <v>-4650</v>
      </c>
      <c r="L296" s="204">
        <v>-4650</v>
      </c>
      <c r="M296" s="204">
        <v>-4650</v>
      </c>
      <c r="N296" s="204" t="s">
        <v>40</v>
      </c>
      <c r="O296" s="204" t="s">
        <v>40</v>
      </c>
      <c r="P296" s="202">
        <f t="shared" si="29"/>
        <v>0</v>
      </c>
      <c r="Q296" s="197">
        <f t="shared" si="24"/>
        <v>0</v>
      </c>
      <c r="R296" s="202" t="str">
        <f t="shared" si="25"/>
        <v>NA</v>
      </c>
      <c r="S296" s="202" t="str">
        <f t="shared" si="26"/>
        <v>NA</v>
      </c>
      <c r="T296" s="197" t="str">
        <f t="shared" si="27"/>
        <v>NA</v>
      </c>
      <c r="U296" s="197">
        <f t="shared" si="28"/>
        <v>0</v>
      </c>
      <c r="V296" s="197">
        <f>MIN(IF(SUM(W296,,X296,Z296,AA296,AD296,AC296,AF296,AG296,AJ296,AI296,AL296,AM296,AO296,AP296,AR296,AS296,A296,AY296,AU296,AV296,AW296,AX296,BA296,BB296)=0,0,1)+IF(O296="Smoothing ramp",1,0)+IF(ISNUMBER(W296),1,0)+IF(ISNUMBER(X296),1,0)+IF(ISNUMBER(Z296),1,0)+IF(ISNUMBER(AA296),1,0)+IF(ISNUMBER(AD296),1,0)+IF(ISNUMBER(AC296),1,0)+IF(ISNUMBER(AF296),1,0)+IF(ISNUMBER(AG296),1,0)+IF(ISNUMBER(AI296),1,0)+IF(ISNUMBER(AJ296),1,0)+IF(ISNUMBER(AL296),1,0)+IF(ISNUMBER(AM296),1,0)+IF(ISNUMBER(AO296),1,0)+IF(ISNUMBER(AP296),1,0)+IF(ISNUMBER(#REF!),1,0)+IF(ISNUMBER(AR296),1,0)+IF(ISNUMBER(AS296),1,0)+IF(ISNUMBER(AY296),1,0)+IF(ISNUMBER(AU296),1,0)+IF(ISNUMBER(AV296),1,0)+IF(ISNUMBER(AW296),1,0)+IF(ISNUMBER(AX296),1,0)+IF(ISNUMBER(BA296),1,0)+IF(ISNUMBER(BB296),1,0),1)</f>
        <v>0</v>
      </c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197"/>
      <c r="BB296" s="197"/>
      <c r="BC296" s="197"/>
    </row>
    <row r="297" spans="1:55" customFormat="1" ht="14.1" hidden="1" customHeight="1">
      <c r="A297" s="170"/>
      <c r="B297" s="204">
        <v>20250413</v>
      </c>
      <c r="C297" s="204" t="s">
        <v>39</v>
      </c>
      <c r="D297" s="204">
        <v>130</v>
      </c>
      <c r="E297" s="204">
        <v>8347</v>
      </c>
      <c r="F297" s="204"/>
      <c r="G297" s="204"/>
      <c r="H297" s="204">
        <v>8347</v>
      </c>
      <c r="I297" s="204"/>
      <c r="J297" s="204"/>
      <c r="K297" s="204">
        <v>-4650</v>
      </c>
      <c r="L297" s="204">
        <v>-4650</v>
      </c>
      <c r="M297" s="204">
        <v>-4650</v>
      </c>
      <c r="N297" s="204" t="s">
        <v>40</v>
      </c>
      <c r="O297" s="204" t="s">
        <v>40</v>
      </c>
      <c r="P297" s="202">
        <f t="shared" si="29"/>
        <v>0</v>
      </c>
      <c r="Q297" s="197">
        <f t="shared" si="24"/>
        <v>0</v>
      </c>
      <c r="R297" s="202" t="str">
        <f t="shared" si="25"/>
        <v>NA</v>
      </c>
      <c r="S297" s="202" t="str">
        <f t="shared" si="26"/>
        <v>NA</v>
      </c>
      <c r="T297" s="197" t="str">
        <f t="shared" si="27"/>
        <v>NA</v>
      </c>
      <c r="U297" s="197">
        <f t="shared" si="28"/>
        <v>0</v>
      </c>
      <c r="V297" s="197">
        <f>MIN(IF(SUM(W297,,X297,Z297,AA297,AD297,AC297,AF297,AG297,AJ297,AI297,AL297,AM297,AO297,AP297,AR297,AS297,A297,AY297,AU297,AV297,AW297,AX297,BA297,BB297)=0,0,1)+IF(O297="Smoothing ramp",1,0)+IF(ISNUMBER(W297),1,0)+IF(ISNUMBER(X297),1,0)+IF(ISNUMBER(Z297),1,0)+IF(ISNUMBER(AA297),1,0)+IF(ISNUMBER(AD297),1,0)+IF(ISNUMBER(AC297),1,0)+IF(ISNUMBER(AF297),1,0)+IF(ISNUMBER(AG297),1,0)+IF(ISNUMBER(AI297),1,0)+IF(ISNUMBER(AJ297),1,0)+IF(ISNUMBER(AL297),1,0)+IF(ISNUMBER(AM297),1,0)+IF(ISNUMBER(AO297),1,0)+IF(ISNUMBER(AP297),1,0)+IF(ISNUMBER(#REF!),1,0)+IF(ISNUMBER(AR297),1,0)+IF(ISNUMBER(AS297),1,0)+IF(ISNUMBER(AY297),1,0)+IF(ISNUMBER(AU297),1,0)+IF(ISNUMBER(AV297),1,0)+IF(ISNUMBER(AW297),1,0)+IF(ISNUMBER(AX297),1,0)+IF(ISNUMBER(BA297),1,0)+IF(ISNUMBER(BB297),1,0),1)</f>
        <v>0</v>
      </c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7"/>
      <c r="AM297" s="197"/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7"/>
      <c r="AZ297" s="197"/>
      <c r="BA297" s="197"/>
      <c r="BB297" s="197"/>
      <c r="BC297" s="197"/>
    </row>
    <row r="298" spans="1:55" customFormat="1" ht="14.1" hidden="1" customHeight="1">
      <c r="A298" s="170"/>
      <c r="B298" s="204">
        <v>20250413</v>
      </c>
      <c r="C298" s="204" t="s">
        <v>39</v>
      </c>
      <c r="D298" s="204">
        <v>230</v>
      </c>
      <c r="E298" s="204">
        <v>8347</v>
      </c>
      <c r="F298" s="204"/>
      <c r="G298" s="204"/>
      <c r="H298" s="204">
        <v>8347</v>
      </c>
      <c r="I298" s="204"/>
      <c r="J298" s="204"/>
      <c r="K298" s="204">
        <v>-4650</v>
      </c>
      <c r="L298" s="204">
        <v>-4650</v>
      </c>
      <c r="M298" s="204">
        <v>-4650</v>
      </c>
      <c r="N298" s="204" t="s">
        <v>40</v>
      </c>
      <c r="O298" s="204" t="s">
        <v>40</v>
      </c>
      <c r="P298" s="202">
        <f t="shared" si="29"/>
        <v>0</v>
      </c>
      <c r="Q298" s="197">
        <f t="shared" si="24"/>
        <v>0</v>
      </c>
      <c r="R298" s="202" t="str">
        <f t="shared" si="25"/>
        <v>NA</v>
      </c>
      <c r="S298" s="202" t="str">
        <f t="shared" si="26"/>
        <v>NA</v>
      </c>
      <c r="T298" s="197" t="str">
        <f t="shared" si="27"/>
        <v>NA</v>
      </c>
      <c r="U298" s="197">
        <f t="shared" si="28"/>
        <v>0</v>
      </c>
      <c r="V298" s="197">
        <f>MIN(IF(SUM(W298,,X298,Z298,AA298,AD298,AC298,AF298,AG298,AJ298,AI298,AL298,AM298,AO298,AP298,AR298,AS298,A298,AY298,AU298,AV298,AW298,AX298,BA298,BB298)=0,0,1)+IF(O298="Smoothing ramp",1,0)+IF(ISNUMBER(W298),1,0)+IF(ISNUMBER(X298),1,0)+IF(ISNUMBER(Z298),1,0)+IF(ISNUMBER(AA298),1,0)+IF(ISNUMBER(AD298),1,0)+IF(ISNUMBER(AC298),1,0)+IF(ISNUMBER(AF298),1,0)+IF(ISNUMBER(AG298),1,0)+IF(ISNUMBER(AI298),1,0)+IF(ISNUMBER(AJ298),1,0)+IF(ISNUMBER(AL298),1,0)+IF(ISNUMBER(AM298),1,0)+IF(ISNUMBER(AO298),1,0)+IF(ISNUMBER(AP298),1,0)+IF(ISNUMBER(#REF!),1,0)+IF(ISNUMBER(AR298),1,0)+IF(ISNUMBER(AS298),1,0)+IF(ISNUMBER(AY298),1,0)+IF(ISNUMBER(AU298),1,0)+IF(ISNUMBER(AV298),1,0)+IF(ISNUMBER(AW298),1,0)+IF(ISNUMBER(AX298),1,0)+IF(ISNUMBER(BA298),1,0)+IF(ISNUMBER(BB298),1,0),1)</f>
        <v>0</v>
      </c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  <c r="AP298" s="197"/>
      <c r="AQ298" s="197"/>
      <c r="AR298" s="197"/>
      <c r="AS298" s="197"/>
      <c r="AT298" s="197"/>
      <c r="AU298" s="197"/>
      <c r="AV298" s="197"/>
      <c r="AW298" s="197"/>
      <c r="AX298" s="197"/>
      <c r="AY298" s="197"/>
      <c r="AZ298" s="197"/>
      <c r="BA298" s="197"/>
      <c r="BB298" s="197"/>
      <c r="BC298" s="197"/>
    </row>
    <row r="299" spans="1:55" customFormat="1" ht="14.1" hidden="1" customHeight="1">
      <c r="A299" s="170"/>
      <c r="B299" s="204">
        <v>20250413</v>
      </c>
      <c r="C299" s="204" t="s">
        <v>39</v>
      </c>
      <c r="D299" s="204">
        <v>330</v>
      </c>
      <c r="E299" s="204">
        <v>8119</v>
      </c>
      <c r="F299" s="204"/>
      <c r="G299" s="204"/>
      <c r="H299" s="204">
        <v>8119</v>
      </c>
      <c r="I299" s="204"/>
      <c r="J299" s="204"/>
      <c r="K299" s="204">
        <v>-4054</v>
      </c>
      <c r="L299" s="204">
        <v>-4054</v>
      </c>
      <c r="M299" s="204">
        <v>-4054</v>
      </c>
      <c r="N299" s="204" t="s">
        <v>40</v>
      </c>
      <c r="O299" s="204" t="s">
        <v>40</v>
      </c>
      <c r="P299" s="202">
        <f t="shared" si="29"/>
        <v>0</v>
      </c>
      <c r="Q299" s="197">
        <f t="shared" si="24"/>
        <v>0</v>
      </c>
      <c r="R299" s="202" t="str">
        <f t="shared" si="25"/>
        <v>NA</v>
      </c>
      <c r="S299" s="202" t="str">
        <f t="shared" si="26"/>
        <v>NA</v>
      </c>
      <c r="T299" s="197" t="str">
        <f t="shared" si="27"/>
        <v>NA</v>
      </c>
      <c r="U299" s="197">
        <f t="shared" si="28"/>
        <v>0</v>
      </c>
      <c r="V299" s="197">
        <f>MIN(IF(SUM(W299,,X299,Z299,AA299,AD299,AC299,AF299,AG299,AJ299,AI299,AL299,AM299,AO299,AP299,AR299,AS299,A299,AY299,AU299,AV299,AW299,AX299,BA299,BB299)=0,0,1)+IF(O299="Smoothing ramp",1,0)+IF(ISNUMBER(W299),1,0)+IF(ISNUMBER(X299),1,0)+IF(ISNUMBER(Z299),1,0)+IF(ISNUMBER(AA299),1,0)+IF(ISNUMBER(AD299),1,0)+IF(ISNUMBER(AC299),1,0)+IF(ISNUMBER(AF299),1,0)+IF(ISNUMBER(AG299),1,0)+IF(ISNUMBER(AI299),1,0)+IF(ISNUMBER(AJ299),1,0)+IF(ISNUMBER(AL299),1,0)+IF(ISNUMBER(AM299),1,0)+IF(ISNUMBER(AO299),1,0)+IF(ISNUMBER(AP299),1,0)+IF(ISNUMBER(#REF!),1,0)+IF(ISNUMBER(AR299),1,0)+IF(ISNUMBER(AS299),1,0)+IF(ISNUMBER(AY299),1,0)+IF(ISNUMBER(AU299),1,0)+IF(ISNUMBER(AV299),1,0)+IF(ISNUMBER(AW299),1,0)+IF(ISNUMBER(AX299),1,0)+IF(ISNUMBER(BA299),1,0)+IF(ISNUMBER(BB299),1,0),1)</f>
        <v>0</v>
      </c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</row>
    <row r="300" spans="1:55" customFormat="1" ht="14.1" hidden="1" customHeight="1">
      <c r="A300" s="170"/>
      <c r="B300" s="204">
        <v>20250413</v>
      </c>
      <c r="C300" s="204" t="s">
        <v>39</v>
      </c>
      <c r="D300" s="204">
        <v>430</v>
      </c>
      <c r="E300" s="204">
        <v>8119</v>
      </c>
      <c r="F300" s="204"/>
      <c r="G300" s="204"/>
      <c r="H300" s="204">
        <v>8119</v>
      </c>
      <c r="I300" s="204"/>
      <c r="J300" s="204"/>
      <c r="K300" s="204">
        <v>-4054</v>
      </c>
      <c r="L300" s="204">
        <v>-4054</v>
      </c>
      <c r="M300" s="204">
        <v>-4054</v>
      </c>
      <c r="N300" s="204" t="s">
        <v>40</v>
      </c>
      <c r="O300" s="204" t="s">
        <v>40</v>
      </c>
      <c r="P300" s="202">
        <f t="shared" si="29"/>
        <v>0</v>
      </c>
      <c r="Q300" s="197">
        <f t="shared" si="24"/>
        <v>0</v>
      </c>
      <c r="R300" s="202" t="str">
        <f t="shared" si="25"/>
        <v>NA</v>
      </c>
      <c r="S300" s="202" t="str">
        <f t="shared" si="26"/>
        <v>NA</v>
      </c>
      <c r="T300" s="197" t="str">
        <f t="shared" si="27"/>
        <v>NA</v>
      </c>
      <c r="U300" s="197">
        <f t="shared" si="28"/>
        <v>0</v>
      </c>
      <c r="V300" s="197">
        <f>MIN(IF(SUM(W300,,X300,Z300,AA300,AD300,AC300,AF300,AG300,AJ300,AI300,AL300,AM300,AO300,AP300,AR300,AS300,A300,AY300,AU300,AV300,AW300,AX300,BA300,BB300)=0,0,1)+IF(O300="Smoothing ramp",1,0)+IF(ISNUMBER(W300),1,0)+IF(ISNUMBER(X300),1,0)+IF(ISNUMBER(Z300),1,0)+IF(ISNUMBER(AA300),1,0)+IF(ISNUMBER(AD300),1,0)+IF(ISNUMBER(AC300),1,0)+IF(ISNUMBER(AF300),1,0)+IF(ISNUMBER(AG300),1,0)+IF(ISNUMBER(AI300),1,0)+IF(ISNUMBER(AJ300),1,0)+IF(ISNUMBER(AL300),1,0)+IF(ISNUMBER(AM300),1,0)+IF(ISNUMBER(AO300),1,0)+IF(ISNUMBER(AP300),1,0)+IF(ISNUMBER(#REF!),1,0)+IF(ISNUMBER(AR300),1,0)+IF(ISNUMBER(AS300),1,0)+IF(ISNUMBER(AY300),1,0)+IF(ISNUMBER(AU300),1,0)+IF(ISNUMBER(AV300),1,0)+IF(ISNUMBER(AW300),1,0)+IF(ISNUMBER(AX300),1,0)+IF(ISNUMBER(BA300),1,0)+IF(ISNUMBER(BB300),1,0),1)</f>
        <v>0</v>
      </c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7"/>
      <c r="BA300" s="197"/>
      <c r="BB300" s="197"/>
      <c r="BC300" s="197"/>
    </row>
    <row r="301" spans="1:55" customFormat="1" ht="14.1" hidden="1" customHeight="1">
      <c r="A301" s="170"/>
      <c r="B301" s="204">
        <v>20250413</v>
      </c>
      <c r="C301" s="204" t="s">
        <v>39</v>
      </c>
      <c r="D301" s="204">
        <v>530</v>
      </c>
      <c r="E301" s="204">
        <v>8119</v>
      </c>
      <c r="F301" s="204"/>
      <c r="G301" s="204"/>
      <c r="H301" s="204">
        <v>8119</v>
      </c>
      <c r="I301" s="204"/>
      <c r="J301" s="204"/>
      <c r="K301" s="204">
        <v>-4054</v>
      </c>
      <c r="L301" s="204">
        <v>-4054</v>
      </c>
      <c r="M301" s="204">
        <v>-4054</v>
      </c>
      <c r="N301" s="204" t="s">
        <v>40</v>
      </c>
      <c r="O301" s="204" t="s">
        <v>40</v>
      </c>
      <c r="P301" s="202">
        <f t="shared" si="29"/>
        <v>0</v>
      </c>
      <c r="Q301" s="197">
        <f t="shared" si="24"/>
        <v>0</v>
      </c>
      <c r="R301" s="202" t="str">
        <f t="shared" si="25"/>
        <v>NA</v>
      </c>
      <c r="S301" s="202" t="str">
        <f t="shared" si="26"/>
        <v>NA</v>
      </c>
      <c r="T301" s="197" t="str">
        <f t="shared" si="27"/>
        <v>NA</v>
      </c>
      <c r="U301" s="197">
        <f t="shared" si="28"/>
        <v>0</v>
      </c>
      <c r="V301" s="197">
        <f>MIN(IF(SUM(W301,,X301,Z301,AA301,AD301,AC301,AF301,AG301,AJ301,AI301,AL301,AM301,AO301,AP301,AR301,AS301,A301,AY301,AU301,AV301,AW301,AX301,BA301,BB301)=0,0,1)+IF(O301="Smoothing ramp",1,0)+IF(ISNUMBER(W301),1,0)+IF(ISNUMBER(X301),1,0)+IF(ISNUMBER(Z301),1,0)+IF(ISNUMBER(AA301),1,0)+IF(ISNUMBER(AD301),1,0)+IF(ISNUMBER(AC301),1,0)+IF(ISNUMBER(AF301),1,0)+IF(ISNUMBER(AG301),1,0)+IF(ISNUMBER(AI301),1,0)+IF(ISNUMBER(AJ301),1,0)+IF(ISNUMBER(AL301),1,0)+IF(ISNUMBER(AM301),1,0)+IF(ISNUMBER(AO301),1,0)+IF(ISNUMBER(AP301),1,0)+IF(ISNUMBER(#REF!),1,0)+IF(ISNUMBER(AR301),1,0)+IF(ISNUMBER(AS301),1,0)+IF(ISNUMBER(AY301),1,0)+IF(ISNUMBER(AU301),1,0)+IF(ISNUMBER(AV301),1,0)+IF(ISNUMBER(AW301),1,0)+IF(ISNUMBER(AX301),1,0)+IF(ISNUMBER(BA301),1,0)+IF(ISNUMBER(BB301),1,0),1)</f>
        <v>0</v>
      </c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7"/>
      <c r="BB301" s="197"/>
      <c r="BC301" s="197"/>
    </row>
    <row r="302" spans="1:55" customFormat="1" ht="14.1" hidden="1" customHeight="1">
      <c r="A302" s="170"/>
      <c r="B302" s="204">
        <v>20250413</v>
      </c>
      <c r="C302" s="204" t="s">
        <v>39</v>
      </c>
      <c r="D302" s="204">
        <v>630</v>
      </c>
      <c r="E302" s="204">
        <v>8119</v>
      </c>
      <c r="F302" s="204"/>
      <c r="G302" s="204"/>
      <c r="H302" s="204">
        <v>8119</v>
      </c>
      <c r="I302" s="204"/>
      <c r="J302" s="204"/>
      <c r="K302" s="204">
        <v>-4054</v>
      </c>
      <c r="L302" s="204">
        <v>-4054</v>
      </c>
      <c r="M302" s="204">
        <v>-4054</v>
      </c>
      <c r="N302" s="204" t="s">
        <v>40</v>
      </c>
      <c r="O302" s="204" t="s">
        <v>40</v>
      </c>
      <c r="P302" s="202">
        <f t="shared" si="29"/>
        <v>0</v>
      </c>
      <c r="Q302" s="197">
        <f t="shared" si="24"/>
        <v>0</v>
      </c>
      <c r="R302" s="202" t="str">
        <f t="shared" si="25"/>
        <v>NA</v>
      </c>
      <c r="S302" s="202" t="str">
        <f t="shared" si="26"/>
        <v>NA</v>
      </c>
      <c r="T302" s="197" t="str">
        <f t="shared" si="27"/>
        <v>NA</v>
      </c>
      <c r="U302" s="197">
        <f t="shared" si="28"/>
        <v>0</v>
      </c>
      <c r="V302" s="197">
        <f>MIN(IF(SUM(W302,,X302,Z302,AA302,AD302,AC302,AF302,AG302,AJ302,AI302,AL302,AM302,AO302,AP302,AR302,AS302,A302,AY302,AU302,AV302,AW302,AX302,BA302,BB302)=0,0,1)+IF(O302="Smoothing ramp",1,0)+IF(ISNUMBER(W302),1,0)+IF(ISNUMBER(X302),1,0)+IF(ISNUMBER(Z302),1,0)+IF(ISNUMBER(AA302),1,0)+IF(ISNUMBER(AD302),1,0)+IF(ISNUMBER(AC302),1,0)+IF(ISNUMBER(AF302),1,0)+IF(ISNUMBER(AG302),1,0)+IF(ISNUMBER(AI302),1,0)+IF(ISNUMBER(AJ302),1,0)+IF(ISNUMBER(AL302),1,0)+IF(ISNUMBER(AM302),1,0)+IF(ISNUMBER(AO302),1,0)+IF(ISNUMBER(AP302),1,0)+IF(ISNUMBER(#REF!),1,0)+IF(ISNUMBER(AR302),1,0)+IF(ISNUMBER(AS302),1,0)+IF(ISNUMBER(AY302),1,0)+IF(ISNUMBER(AU302),1,0)+IF(ISNUMBER(AV302),1,0)+IF(ISNUMBER(AW302),1,0)+IF(ISNUMBER(AX302),1,0)+IF(ISNUMBER(BA302),1,0)+IF(ISNUMBER(BB302),1,0),1)</f>
        <v>0</v>
      </c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197"/>
      <c r="BB302" s="197"/>
      <c r="BC302" s="197"/>
    </row>
    <row r="303" spans="1:55" customFormat="1" ht="14.1" hidden="1" customHeight="1">
      <c r="A303" s="170"/>
      <c r="B303" s="204">
        <v>20250413</v>
      </c>
      <c r="C303" s="204" t="s">
        <v>39</v>
      </c>
      <c r="D303" s="204">
        <v>730</v>
      </c>
      <c r="E303" s="204">
        <v>8475</v>
      </c>
      <c r="F303" s="204"/>
      <c r="G303" s="204"/>
      <c r="H303" s="204">
        <v>8475</v>
      </c>
      <c r="I303" s="204"/>
      <c r="J303" s="204"/>
      <c r="K303" s="204">
        <v>-4957</v>
      </c>
      <c r="L303" s="204">
        <v>-4957</v>
      </c>
      <c r="M303" s="204">
        <v>-4957</v>
      </c>
      <c r="N303" s="204" t="s">
        <v>40</v>
      </c>
      <c r="O303" s="204" t="s">
        <v>40</v>
      </c>
      <c r="P303" s="202">
        <f t="shared" si="29"/>
        <v>0</v>
      </c>
      <c r="Q303" s="197">
        <f t="shared" si="24"/>
        <v>0</v>
      </c>
      <c r="R303" s="202" t="str">
        <f t="shared" si="25"/>
        <v>NA</v>
      </c>
      <c r="S303" s="202" t="str">
        <f t="shared" si="26"/>
        <v>NA</v>
      </c>
      <c r="T303" s="197" t="str">
        <f t="shared" si="27"/>
        <v>NA</v>
      </c>
      <c r="U303" s="197">
        <f t="shared" si="28"/>
        <v>0</v>
      </c>
      <c r="V303" s="197">
        <f>MIN(IF(SUM(W303,,X303,Z303,AA303,AD303,AC303,AF303,AG303,AJ303,AI303,AL303,AM303,AO303,AP303,AR303,AS303,A303,AY303,AU303,AV303,AW303,AX303,BA303,BB303)=0,0,1)+IF(O303="Smoothing ramp",1,0)+IF(ISNUMBER(W303),1,0)+IF(ISNUMBER(X303),1,0)+IF(ISNUMBER(Z303),1,0)+IF(ISNUMBER(AA303),1,0)+IF(ISNUMBER(AD303),1,0)+IF(ISNUMBER(AC303),1,0)+IF(ISNUMBER(AF303),1,0)+IF(ISNUMBER(AG303),1,0)+IF(ISNUMBER(AI303),1,0)+IF(ISNUMBER(AJ303),1,0)+IF(ISNUMBER(AL303),1,0)+IF(ISNUMBER(AM303),1,0)+IF(ISNUMBER(AO303),1,0)+IF(ISNUMBER(AP303),1,0)+IF(ISNUMBER(#REF!),1,0)+IF(ISNUMBER(AR303),1,0)+IF(ISNUMBER(AS303),1,0)+IF(ISNUMBER(AY303),1,0)+IF(ISNUMBER(AU303),1,0)+IF(ISNUMBER(AV303),1,0)+IF(ISNUMBER(AW303),1,0)+IF(ISNUMBER(AX303),1,0)+IF(ISNUMBER(BA303),1,0)+IF(ISNUMBER(BB303),1,0),1)</f>
        <v>0</v>
      </c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7"/>
      <c r="AZ303" s="197"/>
      <c r="BA303" s="197"/>
      <c r="BB303" s="197"/>
      <c r="BC303" s="197"/>
    </row>
    <row r="304" spans="1:55" customFormat="1" ht="14.1" hidden="1" customHeight="1">
      <c r="A304" s="170"/>
      <c r="B304" s="204">
        <v>20250413</v>
      </c>
      <c r="C304" s="204" t="s">
        <v>39</v>
      </c>
      <c r="D304" s="204">
        <v>830</v>
      </c>
      <c r="E304" s="204">
        <v>8475</v>
      </c>
      <c r="F304" s="204"/>
      <c r="G304" s="204"/>
      <c r="H304" s="204">
        <v>8475</v>
      </c>
      <c r="I304" s="204"/>
      <c r="J304" s="204"/>
      <c r="K304" s="204">
        <v>-4957</v>
      </c>
      <c r="L304" s="204">
        <v>-4957</v>
      </c>
      <c r="M304" s="204">
        <v>-4957</v>
      </c>
      <c r="N304" s="204" t="s">
        <v>40</v>
      </c>
      <c r="O304" s="204" t="s">
        <v>40</v>
      </c>
      <c r="P304" s="202">
        <f t="shared" si="29"/>
        <v>0</v>
      </c>
      <c r="Q304" s="197">
        <f t="shared" si="24"/>
        <v>0</v>
      </c>
      <c r="R304" s="202" t="str">
        <f t="shared" si="25"/>
        <v>NA</v>
      </c>
      <c r="S304" s="202" t="str">
        <f t="shared" si="26"/>
        <v>NA</v>
      </c>
      <c r="T304" s="197" t="str">
        <f t="shared" si="27"/>
        <v>NA</v>
      </c>
      <c r="U304" s="197">
        <f t="shared" si="28"/>
        <v>0</v>
      </c>
      <c r="V304" s="197">
        <f>MIN(IF(SUM(W304,,X304,Z304,AA304,AD304,AC304,AF304,AG304,AJ304,AI304,AL304,AM304,AO304,AP304,AR304,AS304,A304,AY304,AU304,AV304,AW304,AX304,BA304,BB304)=0,0,1)+IF(O304="Smoothing ramp",1,0)+IF(ISNUMBER(W304),1,0)+IF(ISNUMBER(X304),1,0)+IF(ISNUMBER(Z304),1,0)+IF(ISNUMBER(AA304),1,0)+IF(ISNUMBER(AD304),1,0)+IF(ISNUMBER(AC304),1,0)+IF(ISNUMBER(AF304),1,0)+IF(ISNUMBER(AG304),1,0)+IF(ISNUMBER(AI304),1,0)+IF(ISNUMBER(AJ304),1,0)+IF(ISNUMBER(AL304),1,0)+IF(ISNUMBER(AM304),1,0)+IF(ISNUMBER(AO304),1,0)+IF(ISNUMBER(AP304),1,0)+IF(ISNUMBER(#REF!),1,0)+IF(ISNUMBER(AR304),1,0)+IF(ISNUMBER(AS304),1,0)+IF(ISNUMBER(AY304),1,0)+IF(ISNUMBER(AU304),1,0)+IF(ISNUMBER(AV304),1,0)+IF(ISNUMBER(AW304),1,0)+IF(ISNUMBER(AX304),1,0)+IF(ISNUMBER(BA304),1,0)+IF(ISNUMBER(BB304),1,0),1)</f>
        <v>0</v>
      </c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97"/>
      <c r="AS304" s="197"/>
      <c r="AT304" s="197"/>
      <c r="AU304" s="197"/>
      <c r="AV304" s="197"/>
      <c r="AW304" s="197"/>
      <c r="AX304" s="197"/>
      <c r="AY304" s="197"/>
      <c r="AZ304" s="197"/>
      <c r="BA304" s="197"/>
      <c r="BB304" s="197"/>
      <c r="BC304" s="197"/>
    </row>
    <row r="305" spans="1:55" customFormat="1" ht="14.1" customHeight="1">
      <c r="A305" s="170"/>
      <c r="B305" s="204">
        <v>20250413</v>
      </c>
      <c r="C305" s="204" t="s">
        <v>39</v>
      </c>
      <c r="D305" s="204">
        <v>930</v>
      </c>
      <c r="E305" s="204">
        <v>8975</v>
      </c>
      <c r="F305" s="204"/>
      <c r="G305" s="204"/>
      <c r="H305" s="204">
        <v>7517</v>
      </c>
      <c r="I305" s="204"/>
      <c r="J305" s="204"/>
      <c r="K305" s="204">
        <v>-1276</v>
      </c>
      <c r="L305" s="204">
        <v>-1276</v>
      </c>
      <c r="M305" s="204">
        <v>182</v>
      </c>
      <c r="N305" s="204" t="s">
        <v>40</v>
      </c>
      <c r="O305" s="204" t="s">
        <v>45</v>
      </c>
      <c r="P305" s="202">
        <f t="shared" si="29"/>
        <v>0</v>
      </c>
      <c r="Q305" s="197">
        <f t="shared" si="24"/>
        <v>1458</v>
      </c>
      <c r="R305" s="202" t="str">
        <f t="shared" si="25"/>
        <v>NA</v>
      </c>
      <c r="S305" s="202" t="str">
        <f t="shared" si="26"/>
        <v>NA</v>
      </c>
      <c r="T305" s="197" t="str">
        <f t="shared" si="27"/>
        <v>NA</v>
      </c>
      <c r="U305" s="197">
        <f t="shared" si="28"/>
        <v>1640</v>
      </c>
      <c r="V305" s="197">
        <f>MIN(IF(SUM(W305,,X305,Z305,AA305,AD305,AC305,AF305,AG305,AJ305,AI305,AL305,AM305,AO305,AP305,AR305,AS305,A305,AY305,AU305,AV305,AW305,AX305,BA305,BB305)=0,0,1)+IF(O305="Smoothing ramp",1,0)+IF(ISNUMBER(W305),1,0)+IF(ISNUMBER(X305),1,0)+IF(ISNUMBER(Z305),1,0)+IF(ISNUMBER(AA305),1,0)+IF(ISNUMBER(AD305),1,0)+IF(ISNUMBER(AC305),1,0)+IF(ISNUMBER(AF305),1,0)+IF(ISNUMBER(AG305),1,0)+IF(ISNUMBER(AI305),1,0)+IF(ISNUMBER(AJ305),1,0)+IF(ISNUMBER(AL305),1,0)+IF(ISNUMBER(AM305),1,0)+IF(ISNUMBER(AO305),1,0)+IF(ISNUMBER(AP305),1,0)+IF(ISNUMBER(#REF!),1,0)+IF(ISNUMBER(AR305),1,0)+IF(ISNUMBER(AS305),1,0)+IF(ISNUMBER(AY305),1,0)+IF(ISNUMBER(AU305),1,0)+IF(ISNUMBER(AV305),1,0)+IF(ISNUMBER(AW305),1,0)+IF(ISNUMBER(AX305),1,0)+IF(ISNUMBER(BA305),1,0)+IF(ISNUMBER(BB305),1,0),1)</f>
        <v>1</v>
      </c>
      <c r="W305" s="197"/>
      <c r="X305" s="197"/>
      <c r="Y305" s="197"/>
      <c r="Z305" s="197"/>
      <c r="AA305" s="197"/>
      <c r="AB305" s="197"/>
      <c r="AC305" s="197"/>
      <c r="AD305" s="205">
        <v>7267</v>
      </c>
      <c r="AE305" s="205" t="s">
        <v>54</v>
      </c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7"/>
      <c r="AZ305" s="197"/>
      <c r="BA305" s="197"/>
      <c r="BB305" s="197"/>
      <c r="BC305" s="197"/>
    </row>
    <row r="306" spans="1:55" customFormat="1" ht="14.1" customHeight="1">
      <c r="A306" s="170"/>
      <c r="B306" s="204">
        <v>20250413</v>
      </c>
      <c r="C306" s="204" t="s">
        <v>39</v>
      </c>
      <c r="D306" s="204">
        <v>1030</v>
      </c>
      <c r="E306" s="204">
        <v>8975</v>
      </c>
      <c r="F306" s="204"/>
      <c r="G306" s="204"/>
      <c r="H306" s="204">
        <v>7517</v>
      </c>
      <c r="I306" s="204"/>
      <c r="J306" s="204"/>
      <c r="K306" s="204">
        <v>-1276</v>
      </c>
      <c r="L306" s="204">
        <v>-1276</v>
      </c>
      <c r="M306" s="204">
        <v>182</v>
      </c>
      <c r="N306" s="204" t="s">
        <v>40</v>
      </c>
      <c r="O306" s="204" t="s">
        <v>45</v>
      </c>
      <c r="P306" s="202">
        <f t="shared" si="29"/>
        <v>0</v>
      </c>
      <c r="Q306" s="197">
        <f t="shared" si="24"/>
        <v>1458</v>
      </c>
      <c r="R306" s="202" t="str">
        <f t="shared" si="25"/>
        <v>NA</v>
      </c>
      <c r="S306" s="202" t="str">
        <f t="shared" si="26"/>
        <v>NA</v>
      </c>
      <c r="T306" s="197" t="str">
        <f t="shared" si="27"/>
        <v>NA</v>
      </c>
      <c r="U306" s="197">
        <f t="shared" si="28"/>
        <v>1640</v>
      </c>
      <c r="V306" s="197">
        <f>MIN(IF(SUM(W306,,X306,Z306,AA306,AD306,AC306,AF306,AG306,AJ306,AI306,AL306,AM306,AO306,AP306,AR306,AS306,A306,AY306,AU306,AV306,AW306,AX306,BA306,BB306)=0,0,1)+IF(O306="Smoothing ramp",1,0)+IF(ISNUMBER(W306),1,0)+IF(ISNUMBER(X306),1,0)+IF(ISNUMBER(Z306),1,0)+IF(ISNUMBER(AA306),1,0)+IF(ISNUMBER(AD306),1,0)+IF(ISNUMBER(AC306),1,0)+IF(ISNUMBER(AF306),1,0)+IF(ISNUMBER(AG306),1,0)+IF(ISNUMBER(AI306),1,0)+IF(ISNUMBER(AJ306),1,0)+IF(ISNUMBER(AL306),1,0)+IF(ISNUMBER(AM306),1,0)+IF(ISNUMBER(AO306),1,0)+IF(ISNUMBER(AP306),1,0)+IF(ISNUMBER(#REF!),1,0)+IF(ISNUMBER(AR306),1,0)+IF(ISNUMBER(AS306),1,0)+IF(ISNUMBER(AY306),1,0)+IF(ISNUMBER(AU306),1,0)+IF(ISNUMBER(AV306),1,0)+IF(ISNUMBER(AW306),1,0)+IF(ISNUMBER(AX306),1,0)+IF(ISNUMBER(BA306),1,0)+IF(ISNUMBER(BB306),1,0),1)</f>
        <v>1</v>
      </c>
      <c r="W306" s="197"/>
      <c r="X306" s="197"/>
      <c r="Y306" s="197"/>
      <c r="Z306" s="197"/>
      <c r="AA306" s="197"/>
      <c r="AB306" s="197"/>
      <c r="AC306" s="197"/>
      <c r="AD306" s="205">
        <v>7267</v>
      </c>
      <c r="AE306" s="205" t="s">
        <v>54</v>
      </c>
      <c r="AF306" s="197"/>
      <c r="AG306" s="197"/>
      <c r="AH306" s="197"/>
      <c r="AI306" s="197"/>
      <c r="AJ306" s="197"/>
      <c r="AK306" s="197"/>
      <c r="AL306" s="197"/>
      <c r="AM306" s="197"/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7"/>
      <c r="AZ306" s="197"/>
      <c r="BA306" s="197"/>
      <c r="BB306" s="197"/>
      <c r="BC306" s="197"/>
    </row>
    <row r="307" spans="1:55" customFormat="1" ht="14.1" customHeight="1">
      <c r="A307" s="170"/>
      <c r="B307" s="204">
        <v>20250413</v>
      </c>
      <c r="C307" s="204" t="s">
        <v>39</v>
      </c>
      <c r="D307" s="204">
        <v>1130</v>
      </c>
      <c r="E307" s="204">
        <v>8975</v>
      </c>
      <c r="F307" s="204"/>
      <c r="G307" s="204"/>
      <c r="H307" s="204">
        <v>7517</v>
      </c>
      <c r="I307" s="204"/>
      <c r="J307" s="204"/>
      <c r="K307" s="204">
        <v>-1276</v>
      </c>
      <c r="L307" s="204">
        <v>-1276</v>
      </c>
      <c r="M307" s="204">
        <v>182</v>
      </c>
      <c r="N307" s="204" t="s">
        <v>40</v>
      </c>
      <c r="O307" s="204" t="s">
        <v>45</v>
      </c>
      <c r="P307" s="202">
        <f t="shared" si="29"/>
        <v>0</v>
      </c>
      <c r="Q307" s="197">
        <f t="shared" si="24"/>
        <v>1458</v>
      </c>
      <c r="R307" s="202" t="str">
        <f t="shared" si="25"/>
        <v>NA</v>
      </c>
      <c r="S307" s="202" t="str">
        <f t="shared" si="26"/>
        <v>NA</v>
      </c>
      <c r="T307" s="197" t="str">
        <f t="shared" si="27"/>
        <v>NA</v>
      </c>
      <c r="U307" s="197">
        <f t="shared" si="28"/>
        <v>1640</v>
      </c>
      <c r="V307" s="197">
        <f>MIN(IF(SUM(W307,,X307,Z307,AA307,AD307,AC307,AF307,AG307,AJ307,AI307,AL307,AM307,AO307,AP307,AR307,AS307,A307,AY307,AU307,AV307,AW307,AX307,BA307,BB307)=0,0,1)+IF(O307="Smoothing ramp",1,0)+IF(ISNUMBER(W307),1,0)+IF(ISNUMBER(X307),1,0)+IF(ISNUMBER(Z307),1,0)+IF(ISNUMBER(AA307),1,0)+IF(ISNUMBER(AD307),1,0)+IF(ISNUMBER(AC307),1,0)+IF(ISNUMBER(AF307),1,0)+IF(ISNUMBER(AG307),1,0)+IF(ISNUMBER(AI307),1,0)+IF(ISNUMBER(AJ307),1,0)+IF(ISNUMBER(AL307),1,0)+IF(ISNUMBER(AM307),1,0)+IF(ISNUMBER(AO307),1,0)+IF(ISNUMBER(AP307),1,0)+IF(ISNUMBER(#REF!),1,0)+IF(ISNUMBER(AR307),1,0)+IF(ISNUMBER(AS307),1,0)+IF(ISNUMBER(AY307),1,0)+IF(ISNUMBER(AU307),1,0)+IF(ISNUMBER(AV307),1,0)+IF(ISNUMBER(AW307),1,0)+IF(ISNUMBER(AX307),1,0)+IF(ISNUMBER(BA307),1,0)+IF(ISNUMBER(BB307),1,0),1)</f>
        <v>1</v>
      </c>
      <c r="W307" s="197"/>
      <c r="X307" s="197"/>
      <c r="Y307" s="197"/>
      <c r="Z307" s="197"/>
      <c r="AA307" s="197"/>
      <c r="AB307" s="197"/>
      <c r="AC307" s="197"/>
      <c r="AD307" s="205">
        <v>7267</v>
      </c>
      <c r="AE307" s="205" t="s">
        <v>54</v>
      </c>
      <c r="AF307" s="197"/>
      <c r="AG307" s="197"/>
      <c r="AH307" s="197"/>
      <c r="AI307" s="197"/>
      <c r="AJ307" s="197"/>
      <c r="AK307" s="197"/>
      <c r="AL307" s="197"/>
      <c r="AM307" s="197"/>
      <c r="AN307" s="197"/>
      <c r="AO307" s="197"/>
      <c r="AP307" s="197"/>
      <c r="AQ307" s="197"/>
      <c r="AR307" s="197"/>
      <c r="AS307" s="197"/>
      <c r="AT307" s="197"/>
      <c r="AU307" s="197"/>
      <c r="AV307" s="197"/>
      <c r="AW307" s="197"/>
      <c r="AX307" s="197"/>
      <c r="AY307" s="197"/>
      <c r="AZ307" s="197"/>
      <c r="BA307" s="197"/>
      <c r="BB307" s="197"/>
      <c r="BC307" s="197"/>
    </row>
    <row r="308" spans="1:55" customFormat="1" ht="14.1" customHeight="1">
      <c r="A308" s="170"/>
      <c r="B308" s="204">
        <v>20250413</v>
      </c>
      <c r="C308" s="204" t="s">
        <v>39</v>
      </c>
      <c r="D308" s="204">
        <v>1230</v>
      </c>
      <c r="E308" s="204">
        <v>8486</v>
      </c>
      <c r="F308" s="204"/>
      <c r="G308" s="204"/>
      <c r="H308" s="204">
        <v>7479</v>
      </c>
      <c r="I308" s="204"/>
      <c r="J308" s="204"/>
      <c r="K308" s="204">
        <v>-440</v>
      </c>
      <c r="L308" s="204">
        <v>-440</v>
      </c>
      <c r="M308" s="204">
        <v>567</v>
      </c>
      <c r="N308" s="204" t="s">
        <v>40</v>
      </c>
      <c r="O308" s="204" t="s">
        <v>45</v>
      </c>
      <c r="P308" s="202">
        <f t="shared" si="29"/>
        <v>0</v>
      </c>
      <c r="Q308" s="197">
        <f t="shared" si="24"/>
        <v>1007</v>
      </c>
      <c r="R308" s="202" t="str">
        <f t="shared" si="25"/>
        <v>NA</v>
      </c>
      <c r="S308" s="202" t="str">
        <f t="shared" si="26"/>
        <v>NA</v>
      </c>
      <c r="T308" s="197" t="str">
        <f t="shared" si="27"/>
        <v>NA</v>
      </c>
      <c r="U308" s="197">
        <f t="shared" si="28"/>
        <v>1574</v>
      </c>
      <c r="V308" s="197">
        <f>MIN(IF(SUM(W308,,X308,Z308,AA308,AD308,AC308,AF308,AG308,AJ308,AI308,AL308,AM308,AO308,AP308,AR308,AS308,A308,AY308,AU308,AV308,AW308,AX308,BA308,BB308)=0,0,1)+IF(O308="Smoothing ramp",1,0)+IF(ISNUMBER(W308),1,0)+IF(ISNUMBER(X308),1,0)+IF(ISNUMBER(Z308),1,0)+IF(ISNUMBER(AA308),1,0)+IF(ISNUMBER(AD308),1,0)+IF(ISNUMBER(AC308),1,0)+IF(ISNUMBER(AF308),1,0)+IF(ISNUMBER(AG308),1,0)+IF(ISNUMBER(AI308),1,0)+IF(ISNUMBER(AJ308),1,0)+IF(ISNUMBER(AL308),1,0)+IF(ISNUMBER(AM308),1,0)+IF(ISNUMBER(AO308),1,0)+IF(ISNUMBER(AP308),1,0)+IF(ISNUMBER(#REF!),1,0)+IF(ISNUMBER(AR308),1,0)+IF(ISNUMBER(AS308),1,0)+IF(ISNUMBER(AY308),1,0)+IF(ISNUMBER(AU308),1,0)+IF(ISNUMBER(AV308),1,0)+IF(ISNUMBER(AW308),1,0)+IF(ISNUMBER(AX308),1,0)+IF(ISNUMBER(BA308),1,0)+IF(ISNUMBER(BB308),1,0),1)</f>
        <v>1</v>
      </c>
      <c r="W308" s="197"/>
      <c r="X308" s="197"/>
      <c r="Y308" s="197"/>
      <c r="Z308" s="197"/>
      <c r="AA308" s="197"/>
      <c r="AB308" s="197"/>
      <c r="AC308" s="197"/>
      <c r="AD308" s="205">
        <v>7229</v>
      </c>
      <c r="AE308" s="205" t="s">
        <v>54</v>
      </c>
      <c r="AF308" s="197"/>
      <c r="AG308" s="197"/>
      <c r="AH308" s="197"/>
      <c r="AI308" s="197"/>
      <c r="AJ308" s="197"/>
      <c r="AK308" s="197"/>
      <c r="AL308" s="197"/>
      <c r="AM308" s="197"/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7"/>
      <c r="AZ308" s="197"/>
      <c r="BA308" s="197"/>
      <c r="BB308" s="197"/>
      <c r="BC308" s="197"/>
    </row>
    <row r="309" spans="1:55" customFormat="1" ht="14.1" customHeight="1">
      <c r="A309" s="170"/>
      <c r="B309" s="204">
        <v>20250413</v>
      </c>
      <c r="C309" s="204" t="s">
        <v>39</v>
      </c>
      <c r="D309" s="204">
        <v>1330</v>
      </c>
      <c r="E309" s="204">
        <v>8486</v>
      </c>
      <c r="F309" s="204"/>
      <c r="G309" s="204"/>
      <c r="H309" s="204">
        <v>7479</v>
      </c>
      <c r="I309" s="204"/>
      <c r="J309" s="204"/>
      <c r="K309" s="204">
        <v>-440</v>
      </c>
      <c r="L309" s="204">
        <v>-440</v>
      </c>
      <c r="M309" s="204">
        <v>567</v>
      </c>
      <c r="N309" s="204" t="s">
        <v>40</v>
      </c>
      <c r="O309" s="204" t="s">
        <v>45</v>
      </c>
      <c r="P309" s="202">
        <f t="shared" si="29"/>
        <v>0</v>
      </c>
      <c r="Q309" s="197">
        <f t="shared" si="24"/>
        <v>1007</v>
      </c>
      <c r="R309" s="202" t="str">
        <f t="shared" si="25"/>
        <v>NA</v>
      </c>
      <c r="S309" s="202" t="str">
        <f t="shared" si="26"/>
        <v>NA</v>
      </c>
      <c r="T309" s="197" t="str">
        <f t="shared" si="27"/>
        <v>NA</v>
      </c>
      <c r="U309" s="197">
        <f t="shared" si="28"/>
        <v>1574</v>
      </c>
      <c r="V309" s="197">
        <f>MIN(IF(SUM(W309,,X309,Z309,AA309,AD309,AC309,AF309,AG309,AJ309,AI309,AL309,AM309,AO309,AP309,AR309,AS309,A309,AY309,AU309,AV309,AW309,AX309,BA309,BB309)=0,0,1)+IF(O309="Smoothing ramp",1,0)+IF(ISNUMBER(W309),1,0)+IF(ISNUMBER(X309),1,0)+IF(ISNUMBER(Z309),1,0)+IF(ISNUMBER(AA309),1,0)+IF(ISNUMBER(AD309),1,0)+IF(ISNUMBER(AC309),1,0)+IF(ISNUMBER(AF309),1,0)+IF(ISNUMBER(AG309),1,0)+IF(ISNUMBER(AI309),1,0)+IF(ISNUMBER(AJ309),1,0)+IF(ISNUMBER(AL309),1,0)+IF(ISNUMBER(AM309),1,0)+IF(ISNUMBER(AO309),1,0)+IF(ISNUMBER(AP309),1,0)+IF(ISNUMBER(#REF!),1,0)+IF(ISNUMBER(AR309),1,0)+IF(ISNUMBER(AS309),1,0)+IF(ISNUMBER(AY309),1,0)+IF(ISNUMBER(AU309),1,0)+IF(ISNUMBER(AV309),1,0)+IF(ISNUMBER(AW309),1,0)+IF(ISNUMBER(AX309),1,0)+IF(ISNUMBER(BA309),1,0)+IF(ISNUMBER(BB309),1,0),1)</f>
        <v>1</v>
      </c>
      <c r="W309" s="197"/>
      <c r="X309" s="197"/>
      <c r="Y309" s="197"/>
      <c r="Z309" s="197"/>
      <c r="AA309" s="197"/>
      <c r="AB309" s="197"/>
      <c r="AC309" s="197"/>
      <c r="AD309" s="205">
        <v>7229</v>
      </c>
      <c r="AE309" s="205" t="s">
        <v>54</v>
      </c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  <c r="AP309" s="197"/>
      <c r="AQ309" s="197"/>
      <c r="AR309" s="197"/>
      <c r="AS309" s="197"/>
      <c r="AT309" s="197"/>
      <c r="AU309" s="197"/>
      <c r="AV309" s="197"/>
      <c r="AW309" s="197"/>
      <c r="AX309" s="197"/>
      <c r="AY309" s="197"/>
      <c r="AZ309" s="197"/>
      <c r="BA309" s="197"/>
      <c r="BB309" s="197"/>
      <c r="BC309" s="197"/>
    </row>
    <row r="310" spans="1:55" customFormat="1" ht="14.1" customHeight="1">
      <c r="A310" s="170"/>
      <c r="B310" s="204">
        <v>20250413</v>
      </c>
      <c r="C310" s="204" t="s">
        <v>39</v>
      </c>
      <c r="D310" s="204">
        <v>1430</v>
      </c>
      <c r="E310" s="204">
        <v>8486</v>
      </c>
      <c r="F310" s="204"/>
      <c r="G310" s="204"/>
      <c r="H310" s="204">
        <v>7479</v>
      </c>
      <c r="I310" s="204"/>
      <c r="J310" s="204"/>
      <c r="K310" s="204">
        <v>-440</v>
      </c>
      <c r="L310" s="204">
        <v>-440</v>
      </c>
      <c r="M310" s="204">
        <v>567</v>
      </c>
      <c r="N310" s="204" t="s">
        <v>40</v>
      </c>
      <c r="O310" s="204" t="s">
        <v>45</v>
      </c>
      <c r="P310" s="202">
        <f t="shared" si="29"/>
        <v>0</v>
      </c>
      <c r="Q310" s="197">
        <f t="shared" si="24"/>
        <v>1007</v>
      </c>
      <c r="R310" s="202" t="str">
        <f t="shared" si="25"/>
        <v>NA</v>
      </c>
      <c r="S310" s="202" t="str">
        <f t="shared" si="26"/>
        <v>NA</v>
      </c>
      <c r="T310" s="197" t="str">
        <f t="shared" si="27"/>
        <v>NA</v>
      </c>
      <c r="U310" s="197">
        <f t="shared" si="28"/>
        <v>1574</v>
      </c>
      <c r="V310" s="197">
        <f>MIN(IF(SUM(W310,,X310,Z310,AA310,AD310,AC310,AF310,AG310,AJ310,AI310,AL310,AM310,AO310,AP310,AR310,AS310,A310,AY310,AU310,AV310,AW310,AX310,BA310,BB310)=0,0,1)+IF(O310="Smoothing ramp",1,0)+IF(ISNUMBER(W310),1,0)+IF(ISNUMBER(X310),1,0)+IF(ISNUMBER(Z310),1,0)+IF(ISNUMBER(AA310),1,0)+IF(ISNUMBER(AD310),1,0)+IF(ISNUMBER(AC310),1,0)+IF(ISNUMBER(AF310),1,0)+IF(ISNUMBER(AG310),1,0)+IF(ISNUMBER(AI310),1,0)+IF(ISNUMBER(AJ310),1,0)+IF(ISNUMBER(AL310),1,0)+IF(ISNUMBER(AM310),1,0)+IF(ISNUMBER(AO310),1,0)+IF(ISNUMBER(AP310),1,0)+IF(ISNUMBER(#REF!),1,0)+IF(ISNUMBER(AR310),1,0)+IF(ISNUMBER(AS310),1,0)+IF(ISNUMBER(AY310),1,0)+IF(ISNUMBER(AU310),1,0)+IF(ISNUMBER(AV310),1,0)+IF(ISNUMBER(AW310),1,0)+IF(ISNUMBER(AX310),1,0)+IF(ISNUMBER(BA310),1,0)+IF(ISNUMBER(BB310),1,0),1)</f>
        <v>1</v>
      </c>
      <c r="W310" s="197"/>
      <c r="X310" s="197"/>
      <c r="Y310" s="197"/>
      <c r="Z310" s="197"/>
      <c r="AA310" s="197"/>
      <c r="AB310" s="197"/>
      <c r="AC310" s="197"/>
      <c r="AD310" s="205">
        <v>7229</v>
      </c>
      <c r="AE310" s="205" t="s">
        <v>54</v>
      </c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7"/>
      <c r="BA310" s="197"/>
      <c r="BB310" s="197"/>
      <c r="BC310" s="197"/>
    </row>
    <row r="311" spans="1:55" customFormat="1" ht="14.1" customHeight="1">
      <c r="A311" s="170"/>
      <c r="B311" s="204">
        <v>20250413</v>
      </c>
      <c r="C311" s="204" t="s">
        <v>39</v>
      </c>
      <c r="D311" s="204">
        <v>1530</v>
      </c>
      <c r="E311" s="204">
        <v>9289</v>
      </c>
      <c r="F311" s="204"/>
      <c r="G311" s="204"/>
      <c r="H311" s="204">
        <v>8015</v>
      </c>
      <c r="I311" s="204"/>
      <c r="J311" s="204"/>
      <c r="K311" s="204">
        <v>-1601</v>
      </c>
      <c r="L311" s="204">
        <v>-1601</v>
      </c>
      <c r="M311" s="204">
        <v>-327</v>
      </c>
      <c r="N311" s="204" t="s">
        <v>40</v>
      </c>
      <c r="O311" s="204" t="s">
        <v>45</v>
      </c>
      <c r="P311" s="202">
        <f t="shared" si="29"/>
        <v>0</v>
      </c>
      <c r="Q311" s="197">
        <f t="shared" si="24"/>
        <v>1274</v>
      </c>
      <c r="R311" s="202" t="str">
        <f t="shared" si="25"/>
        <v>NA</v>
      </c>
      <c r="S311" s="202" t="str">
        <f t="shared" si="26"/>
        <v>NA</v>
      </c>
      <c r="T311" s="197" t="str">
        <f t="shared" si="27"/>
        <v>NA</v>
      </c>
      <c r="U311" s="197">
        <f t="shared" si="28"/>
        <v>0</v>
      </c>
      <c r="V311" s="197">
        <f>MIN(IF(SUM(W311,,X311,Z311,AA311,AD311,AC311,AF311,AG311,AJ311,AI311,AL311,AM311,AO311,AP311,AR311,AS311,A311,AY311,AU311,AV311,AW311,AX311,BA311,BB311)=0,0,1)+IF(O311="Smoothing ramp",1,0)+IF(ISNUMBER(W311),1,0)+IF(ISNUMBER(X311),1,0)+IF(ISNUMBER(Z311),1,0)+IF(ISNUMBER(AA311),1,0)+IF(ISNUMBER(AD311),1,0)+IF(ISNUMBER(AC311),1,0)+IF(ISNUMBER(AF311),1,0)+IF(ISNUMBER(AG311),1,0)+IF(ISNUMBER(AI311),1,0)+IF(ISNUMBER(AJ311),1,0)+IF(ISNUMBER(AL311),1,0)+IF(ISNUMBER(AM311),1,0)+IF(ISNUMBER(AO311),1,0)+IF(ISNUMBER(AP311),1,0)+IF(ISNUMBER(#REF!),1,0)+IF(ISNUMBER(AR311),1,0)+IF(ISNUMBER(AS311),1,0)+IF(ISNUMBER(AY311),1,0)+IF(ISNUMBER(AU311),1,0)+IF(ISNUMBER(AV311),1,0)+IF(ISNUMBER(AW311),1,0)+IF(ISNUMBER(AX311),1,0)+IF(ISNUMBER(BA311),1,0)+IF(ISNUMBER(BB311),1,0),1)</f>
        <v>1</v>
      </c>
      <c r="W311" s="197"/>
      <c r="X311" s="197"/>
      <c r="Y311" s="197"/>
      <c r="Z311" s="197"/>
      <c r="AA311" s="197"/>
      <c r="AB311" s="197"/>
      <c r="AC311" s="197"/>
      <c r="AD311" s="205">
        <v>7765</v>
      </c>
      <c r="AE311" s="205" t="s">
        <v>55</v>
      </c>
      <c r="AF311" s="197"/>
      <c r="AG311" s="197"/>
      <c r="AH311" s="197"/>
      <c r="AI311" s="197"/>
      <c r="AJ311" s="197"/>
      <c r="AK311" s="197"/>
      <c r="AL311" s="197"/>
      <c r="AM311" s="197"/>
      <c r="AN311" s="197"/>
      <c r="AO311" s="197"/>
      <c r="AP311" s="197"/>
      <c r="AQ311" s="197"/>
      <c r="AR311" s="197"/>
      <c r="AS311" s="197"/>
      <c r="AT311" s="197"/>
      <c r="AU311" s="197"/>
      <c r="AV311" s="197"/>
      <c r="AW311" s="197"/>
      <c r="AX311" s="197"/>
      <c r="AY311" s="197"/>
      <c r="AZ311" s="197"/>
      <c r="BA311" s="197"/>
      <c r="BB311" s="197"/>
      <c r="BC311" s="197"/>
    </row>
    <row r="312" spans="1:55" customFormat="1" ht="14.1" customHeight="1">
      <c r="A312" s="170"/>
      <c r="B312" s="204">
        <v>20250413</v>
      </c>
      <c r="C312" s="204" t="s">
        <v>39</v>
      </c>
      <c r="D312" s="204">
        <v>1630</v>
      </c>
      <c r="E312" s="204">
        <v>9589</v>
      </c>
      <c r="F312" s="204"/>
      <c r="G312" s="204"/>
      <c r="H312" s="204">
        <v>8315</v>
      </c>
      <c r="I312" s="204"/>
      <c r="J312" s="204"/>
      <c r="K312" s="204">
        <v>-1944</v>
      </c>
      <c r="L312" s="204">
        <v>-1944</v>
      </c>
      <c r="M312" s="204">
        <v>-670</v>
      </c>
      <c r="N312" s="204" t="s">
        <v>40</v>
      </c>
      <c r="O312" s="204" t="s">
        <v>45</v>
      </c>
      <c r="P312" s="202">
        <f t="shared" si="29"/>
        <v>0</v>
      </c>
      <c r="Q312" s="197">
        <f t="shared" si="24"/>
        <v>1274</v>
      </c>
      <c r="R312" s="202" t="str">
        <f t="shared" si="25"/>
        <v>NA</v>
      </c>
      <c r="S312" s="202" t="str">
        <f t="shared" si="26"/>
        <v>NA</v>
      </c>
      <c r="T312" s="197" t="str">
        <f t="shared" si="27"/>
        <v>NA</v>
      </c>
      <c r="U312" s="197">
        <f t="shared" si="28"/>
        <v>0</v>
      </c>
      <c r="V312" s="197">
        <f>MIN(IF(SUM(W312,,X312,Z312,AA312,AD312,AC312,AF312,AG312,AJ312,AI312,AL312,AM312,AO312,AP312,AR312,AS312,A312,AY312,AU312,AV312,AW312,AX312,BA312,BB312)=0,0,1)+IF(O312="Smoothing ramp",1,0)+IF(ISNUMBER(W312),1,0)+IF(ISNUMBER(X312),1,0)+IF(ISNUMBER(Z312),1,0)+IF(ISNUMBER(AA312),1,0)+IF(ISNUMBER(AD312),1,0)+IF(ISNUMBER(AC312),1,0)+IF(ISNUMBER(AF312),1,0)+IF(ISNUMBER(AG312),1,0)+IF(ISNUMBER(AI312),1,0)+IF(ISNUMBER(AJ312),1,0)+IF(ISNUMBER(AL312),1,0)+IF(ISNUMBER(AM312),1,0)+IF(ISNUMBER(AO312),1,0)+IF(ISNUMBER(AP312),1,0)+IF(ISNUMBER(#REF!),1,0)+IF(ISNUMBER(AR312),1,0)+IF(ISNUMBER(AS312),1,0)+IF(ISNUMBER(AY312),1,0)+IF(ISNUMBER(AU312),1,0)+IF(ISNUMBER(AV312),1,0)+IF(ISNUMBER(AW312),1,0)+IF(ISNUMBER(AX312),1,0)+IF(ISNUMBER(BA312),1,0)+IF(ISNUMBER(BB312),1,0),1)</f>
        <v>1</v>
      </c>
      <c r="W312" s="197"/>
      <c r="X312" s="197"/>
      <c r="Y312" s="197"/>
      <c r="Z312" s="197"/>
      <c r="AA312" s="197"/>
      <c r="AB312" s="197"/>
      <c r="AC312" s="197"/>
      <c r="AD312" s="205">
        <v>8065</v>
      </c>
      <c r="AE312" s="205" t="s">
        <v>55</v>
      </c>
      <c r="AF312" s="197"/>
      <c r="AG312" s="197"/>
      <c r="AH312" s="197"/>
      <c r="AI312" s="197">
        <v>3463</v>
      </c>
      <c r="AJ312" s="197"/>
      <c r="AK312" s="197" t="s">
        <v>49</v>
      </c>
      <c r="AL312" s="197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</row>
    <row r="313" spans="1:55" customFormat="1" ht="14.1" customHeight="1">
      <c r="A313" s="170"/>
      <c r="B313" s="204">
        <v>20250413</v>
      </c>
      <c r="C313" s="204" t="s">
        <v>39</v>
      </c>
      <c r="D313" s="204">
        <v>1730</v>
      </c>
      <c r="E313" s="204">
        <v>9589</v>
      </c>
      <c r="F313" s="204"/>
      <c r="G313" s="204"/>
      <c r="H313" s="204">
        <v>8315</v>
      </c>
      <c r="I313" s="204"/>
      <c r="J313" s="204"/>
      <c r="K313" s="204">
        <v>-1944</v>
      </c>
      <c r="L313" s="204">
        <v>-1944</v>
      </c>
      <c r="M313" s="204">
        <v>-670</v>
      </c>
      <c r="N313" s="204" t="s">
        <v>40</v>
      </c>
      <c r="O313" s="204" t="s">
        <v>45</v>
      </c>
      <c r="P313" s="202">
        <f t="shared" si="29"/>
        <v>0</v>
      </c>
      <c r="Q313" s="197">
        <f t="shared" si="24"/>
        <v>1274</v>
      </c>
      <c r="R313" s="202" t="str">
        <f t="shared" si="25"/>
        <v>NA</v>
      </c>
      <c r="S313" s="202" t="str">
        <f t="shared" si="26"/>
        <v>NA</v>
      </c>
      <c r="T313" s="197" t="str">
        <f t="shared" si="27"/>
        <v>NA</v>
      </c>
      <c r="U313" s="197">
        <f t="shared" si="28"/>
        <v>0</v>
      </c>
      <c r="V313" s="197">
        <f>MIN(IF(SUM(W313,,X313,Z313,AA313,AD313,AC313,AF313,AG313,AJ313,AI313,AL313,AM313,AO313,AP313,AR313,AS313,A313,AY313,AU313,AV313,AW313,AX313,BA313,BB313)=0,0,1)+IF(O313="Smoothing ramp",1,0)+IF(ISNUMBER(W313),1,0)+IF(ISNUMBER(X313),1,0)+IF(ISNUMBER(Z313),1,0)+IF(ISNUMBER(AA313),1,0)+IF(ISNUMBER(AD313),1,0)+IF(ISNUMBER(AC313),1,0)+IF(ISNUMBER(AF313),1,0)+IF(ISNUMBER(AG313),1,0)+IF(ISNUMBER(AI313),1,0)+IF(ISNUMBER(AJ313),1,0)+IF(ISNUMBER(AL313),1,0)+IF(ISNUMBER(AM313),1,0)+IF(ISNUMBER(AO313),1,0)+IF(ISNUMBER(AP313),1,0)+IF(ISNUMBER(#REF!),1,0)+IF(ISNUMBER(AR313),1,0)+IF(ISNUMBER(AS313),1,0)+IF(ISNUMBER(AY313),1,0)+IF(ISNUMBER(AU313),1,0)+IF(ISNUMBER(AV313),1,0)+IF(ISNUMBER(AW313),1,0)+IF(ISNUMBER(AX313),1,0)+IF(ISNUMBER(BA313),1,0)+IF(ISNUMBER(BB313),1,0),1)</f>
        <v>1</v>
      </c>
      <c r="W313" s="197"/>
      <c r="X313" s="197"/>
      <c r="Y313" s="197"/>
      <c r="Z313" s="197"/>
      <c r="AA313" s="197"/>
      <c r="AB313" s="197"/>
      <c r="AC313" s="197"/>
      <c r="AD313" s="205">
        <v>8065</v>
      </c>
      <c r="AE313" s="205" t="s">
        <v>55</v>
      </c>
      <c r="AF313" s="197"/>
      <c r="AG313" s="197"/>
      <c r="AH313" s="197"/>
      <c r="AI313" s="197">
        <v>3463</v>
      </c>
      <c r="AJ313" s="197"/>
      <c r="AK313" s="197" t="s">
        <v>49</v>
      </c>
      <c r="AL313" s="197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</row>
    <row r="314" spans="1:55" customFormat="1" ht="14.1" customHeight="1">
      <c r="A314" s="170"/>
      <c r="B314" s="204">
        <v>20250413</v>
      </c>
      <c r="C314" s="204" t="s">
        <v>39</v>
      </c>
      <c r="D314" s="204">
        <v>1830</v>
      </c>
      <c r="E314" s="204"/>
      <c r="F314" s="204">
        <v>7840</v>
      </c>
      <c r="G314" s="204">
        <v>618</v>
      </c>
      <c r="H314" s="204"/>
      <c r="I314" s="204">
        <v>7758</v>
      </c>
      <c r="J314" s="204">
        <v>618</v>
      </c>
      <c r="K314" s="204">
        <v>2818</v>
      </c>
      <c r="L314" s="204">
        <v>169</v>
      </c>
      <c r="M314" s="204">
        <v>0</v>
      </c>
      <c r="N314" s="204" t="s">
        <v>44</v>
      </c>
      <c r="O314" s="204" t="s">
        <v>41</v>
      </c>
      <c r="P314" s="202">
        <f t="shared" si="29"/>
        <v>2649</v>
      </c>
      <c r="Q314" s="197" t="str">
        <f t="shared" si="24"/>
        <v>NA</v>
      </c>
      <c r="R314" s="202">
        <f t="shared" si="25"/>
        <v>82</v>
      </c>
      <c r="S314" s="202">
        <f t="shared" si="26"/>
        <v>0</v>
      </c>
      <c r="T314" s="197">
        <f t="shared" si="27"/>
        <v>82</v>
      </c>
      <c r="U314" s="197">
        <f t="shared" si="28"/>
        <v>-169</v>
      </c>
      <c r="V314" s="197">
        <f>MIN(IF(SUM(W314,,X314,Z314,AA314,AD314,AC314,AF314,AG314,AJ314,AI314,AL314,AM314,AO314,AP314,AR314,AS314,A314,AY314,AU314,AV314,AW314,AX314,BA314,BB314)=0,0,1)+IF(O314="Smoothing ramp",1,0)+IF(ISNUMBER(W314),1,0)+IF(ISNUMBER(X314),1,0)+IF(ISNUMBER(Z314),1,0)+IF(ISNUMBER(AA314),1,0)+IF(ISNUMBER(AD314),1,0)+IF(ISNUMBER(AC314),1,0)+IF(ISNUMBER(AF314),1,0)+IF(ISNUMBER(AG314),1,0)+IF(ISNUMBER(AI314),1,0)+IF(ISNUMBER(AJ314),1,0)+IF(ISNUMBER(AL314),1,0)+IF(ISNUMBER(AM314),1,0)+IF(ISNUMBER(AO314),1,0)+IF(ISNUMBER(AP314),1,0)+IF(ISNUMBER(#REF!),1,0)+IF(ISNUMBER(AR314),1,0)+IF(ISNUMBER(AS314),1,0)+IF(ISNUMBER(AY314),1,0)+IF(ISNUMBER(AU314),1,0)+IF(ISNUMBER(AV314),1,0)+IF(ISNUMBER(AW314),1,0)+IF(ISNUMBER(AX314),1,0)+IF(ISNUMBER(BA314),1,0)+IF(ISNUMBER(BB314),1,0),1)</f>
        <v>1</v>
      </c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>
        <v>3463</v>
      </c>
      <c r="AJ314" s="197"/>
      <c r="AK314" s="197" t="s">
        <v>49</v>
      </c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</row>
    <row r="315" spans="1:55" customFormat="1" ht="14.1" hidden="1" customHeight="1">
      <c r="A315" s="170"/>
      <c r="B315" s="204">
        <v>20250413</v>
      </c>
      <c r="C315" s="204" t="s">
        <v>39</v>
      </c>
      <c r="D315" s="204">
        <v>1930</v>
      </c>
      <c r="E315" s="204"/>
      <c r="F315" s="204">
        <v>7888</v>
      </c>
      <c r="G315" s="204">
        <v>622</v>
      </c>
      <c r="H315" s="204"/>
      <c r="I315" s="204">
        <v>7783</v>
      </c>
      <c r="J315" s="204">
        <v>622</v>
      </c>
      <c r="K315" s="204">
        <v>2818</v>
      </c>
      <c r="L315" s="204">
        <v>217</v>
      </c>
      <c r="M315" s="204">
        <v>0</v>
      </c>
      <c r="N315" s="204" t="s">
        <v>44</v>
      </c>
      <c r="O315" s="204" t="s">
        <v>41</v>
      </c>
      <c r="P315" s="202">
        <f t="shared" si="29"/>
        <v>2601</v>
      </c>
      <c r="Q315" s="197" t="str">
        <f t="shared" si="24"/>
        <v>NA</v>
      </c>
      <c r="R315" s="202">
        <f t="shared" si="25"/>
        <v>105</v>
      </c>
      <c r="S315" s="202">
        <f t="shared" si="26"/>
        <v>0</v>
      </c>
      <c r="T315" s="197">
        <f t="shared" si="27"/>
        <v>105</v>
      </c>
      <c r="U315" s="197">
        <f t="shared" si="28"/>
        <v>-217</v>
      </c>
      <c r="V315" s="197">
        <f>MIN(IF(SUM(W315,,X315,Z315,AA315,AD315,AC315,AF315,AG315,AJ315,AI315,AL315,AM315,AO315,AP315,AR315,AS315,A315,AY315,AU315,AV315,AW315,AX315,BA315,BB315)=0,0,1)+IF(O315="Smoothing ramp",1,0)+IF(ISNUMBER(W315),1,0)+IF(ISNUMBER(X315),1,0)+IF(ISNUMBER(Z315),1,0)+IF(ISNUMBER(AA315),1,0)+IF(ISNUMBER(AD315),1,0)+IF(ISNUMBER(AC315),1,0)+IF(ISNUMBER(AF315),1,0)+IF(ISNUMBER(AG315),1,0)+IF(ISNUMBER(AI315),1,0)+IF(ISNUMBER(AJ315),1,0)+IF(ISNUMBER(AL315),1,0)+IF(ISNUMBER(AM315),1,0)+IF(ISNUMBER(AO315),1,0)+IF(ISNUMBER(AP315),1,0)+IF(ISNUMBER(#REF!),1,0)+IF(ISNUMBER(AR315),1,0)+IF(ISNUMBER(AS315),1,0)+IF(ISNUMBER(AY315),1,0)+IF(ISNUMBER(AU315),1,0)+IF(ISNUMBER(AV315),1,0)+IF(ISNUMBER(AW315),1,0)+IF(ISNUMBER(AX315),1,0)+IF(ISNUMBER(BA315),1,0)+IF(ISNUMBER(BB315),1,0),1)</f>
        <v>0</v>
      </c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7"/>
      <c r="BA315" s="197"/>
      <c r="BB315" s="197"/>
      <c r="BC315" s="197"/>
    </row>
    <row r="316" spans="1:55" customFormat="1" ht="14.1" hidden="1" customHeight="1">
      <c r="A316" s="170"/>
      <c r="B316" s="204">
        <v>20250413</v>
      </c>
      <c r="C316" s="204" t="s">
        <v>39</v>
      </c>
      <c r="D316" s="204">
        <v>2030</v>
      </c>
      <c r="E316" s="204"/>
      <c r="F316" s="204">
        <v>7777</v>
      </c>
      <c r="G316" s="204">
        <v>613</v>
      </c>
      <c r="H316" s="204"/>
      <c r="I316" s="204">
        <v>7726</v>
      </c>
      <c r="J316" s="204">
        <v>613</v>
      </c>
      <c r="K316" s="204">
        <v>2818</v>
      </c>
      <c r="L316" s="204">
        <v>106</v>
      </c>
      <c r="M316" s="204">
        <v>0</v>
      </c>
      <c r="N316" s="204" t="s">
        <v>44</v>
      </c>
      <c r="O316" s="204" t="s">
        <v>41</v>
      </c>
      <c r="P316" s="201">
        <f t="shared" si="29"/>
        <v>2712</v>
      </c>
      <c r="Q316" s="195" t="str">
        <f t="shared" si="24"/>
        <v>NA</v>
      </c>
      <c r="R316" s="202">
        <f t="shared" si="25"/>
        <v>51</v>
      </c>
      <c r="S316" s="202">
        <f t="shared" si="26"/>
        <v>0</v>
      </c>
      <c r="T316" s="197">
        <f t="shared" si="27"/>
        <v>51</v>
      </c>
      <c r="U316" s="197">
        <f t="shared" si="28"/>
        <v>-106</v>
      </c>
      <c r="V316" s="197">
        <f>MIN(IF(SUM(W316,,X316,Z316,AA316,AD316,AC316,AF316,AG316,AJ316,AI316,AL316,AM316,AO316,AP316,AR316,AS316,A316,AY316,AU316,AV316,AW316,AX316,BA316,BB316)=0,0,1)+IF(O316="Smoothing ramp",1,0)+IF(ISNUMBER(W316),1,0)+IF(ISNUMBER(X316),1,0)+IF(ISNUMBER(Z316),1,0)+IF(ISNUMBER(AA316),1,0)+IF(ISNUMBER(AD316),1,0)+IF(ISNUMBER(AC316),1,0)+IF(ISNUMBER(AF316),1,0)+IF(ISNUMBER(AG316),1,0)+IF(ISNUMBER(AI316),1,0)+IF(ISNUMBER(AJ316),1,0)+IF(ISNUMBER(AL316),1,0)+IF(ISNUMBER(AM316),1,0)+IF(ISNUMBER(AO316),1,0)+IF(ISNUMBER(AP316),1,0)+IF(ISNUMBER(#REF!),1,0)+IF(ISNUMBER(AR316),1,0)+IF(ISNUMBER(AS316),1,0)+IF(ISNUMBER(AY316),1,0)+IF(ISNUMBER(AU316),1,0)+IF(ISNUMBER(AV316),1,0)+IF(ISNUMBER(AW316),1,0)+IF(ISNUMBER(AX316),1,0)+IF(ISNUMBER(BA316),1,0)+IF(ISNUMBER(BB316),1,0),1)</f>
        <v>0</v>
      </c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200"/>
      <c r="AJ316" s="197"/>
      <c r="AK316" s="197"/>
      <c r="AL316" s="197"/>
      <c r="AM316" s="197"/>
      <c r="AN316" s="197"/>
      <c r="AO316" s="197"/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7"/>
      <c r="BA316" s="197"/>
      <c r="BB316" s="197"/>
      <c r="BC316" s="197"/>
    </row>
    <row r="317" spans="1:55" customFormat="1" ht="14.1" customHeight="1">
      <c r="A317" s="170"/>
      <c r="B317" s="204">
        <v>20250413</v>
      </c>
      <c r="C317" s="204" t="s">
        <v>39</v>
      </c>
      <c r="D317" s="204">
        <v>2130</v>
      </c>
      <c r="E317" s="204">
        <v>8403</v>
      </c>
      <c r="F317" s="204"/>
      <c r="G317" s="204"/>
      <c r="H317" s="204">
        <v>8397</v>
      </c>
      <c r="I317" s="204"/>
      <c r="J317" s="204"/>
      <c r="K317" s="204">
        <v>4720</v>
      </c>
      <c r="L317" s="204">
        <v>56</v>
      </c>
      <c r="M317" s="204">
        <v>4670</v>
      </c>
      <c r="N317" s="204" t="s">
        <v>44</v>
      </c>
      <c r="O317" s="204" t="s">
        <v>45</v>
      </c>
      <c r="P317" s="202">
        <f t="shared" si="29"/>
        <v>4664</v>
      </c>
      <c r="Q317" s="197">
        <f t="shared" si="24"/>
        <v>6</v>
      </c>
      <c r="R317" s="202" t="str">
        <f t="shared" si="25"/>
        <v>NA</v>
      </c>
      <c r="S317" s="202" t="str">
        <f t="shared" si="26"/>
        <v>NA</v>
      </c>
      <c r="T317" s="197" t="str">
        <f t="shared" si="27"/>
        <v>NA</v>
      </c>
      <c r="U317" s="197">
        <f t="shared" si="28"/>
        <v>9284</v>
      </c>
      <c r="V317" s="197">
        <f>MIN(IF(SUM(W317,,X317,Z317,AA317,AD317,AC317,AF317,AG317,AJ317,AI317,AL317,AM317,AO317,AP317,AR317,AS317,A317,AY317,AU317,AV317,AW317,AX317,BA317,BB317)=0,0,1)+IF(O317="Smoothing ramp",1,0)+IF(ISNUMBER(W317),1,0)+IF(ISNUMBER(X317),1,0)+IF(ISNUMBER(Z317),1,0)+IF(ISNUMBER(AA317),1,0)+IF(ISNUMBER(AD317),1,0)+IF(ISNUMBER(AC317),1,0)+IF(ISNUMBER(AF317),1,0)+IF(ISNUMBER(AG317),1,0)+IF(ISNUMBER(AI317),1,0)+IF(ISNUMBER(AJ317),1,0)+IF(ISNUMBER(AL317),1,0)+IF(ISNUMBER(AM317),1,0)+IF(ISNUMBER(AO317),1,0)+IF(ISNUMBER(AP317),1,0)+IF(ISNUMBER(#REF!),1,0)+IF(ISNUMBER(AR317),1,0)+IF(ISNUMBER(AS317),1,0)+IF(ISNUMBER(AY317),1,0)+IF(ISNUMBER(AU317),1,0)+IF(ISNUMBER(AV317),1,0)+IF(ISNUMBER(AW317),1,0)+IF(ISNUMBER(AX317),1,0)+IF(ISNUMBER(BA317),1,0)+IF(ISNUMBER(BB317),1,0),1)</f>
        <v>1</v>
      </c>
      <c r="W317" s="197"/>
      <c r="X317" s="197"/>
      <c r="Y317" s="197"/>
      <c r="Z317" s="197"/>
      <c r="AA317" s="197"/>
      <c r="AB317" s="197"/>
      <c r="AC317" s="197"/>
      <c r="AD317" s="205">
        <v>8147</v>
      </c>
      <c r="AE317" s="205" t="s">
        <v>48</v>
      </c>
      <c r="AF317" s="197"/>
      <c r="AG317" s="197"/>
      <c r="AH317" s="197"/>
      <c r="AI317" s="200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197"/>
      <c r="BB317" s="197"/>
      <c r="BC317" s="197"/>
    </row>
    <row r="318" spans="1:55" customFormat="1" ht="14.1" customHeight="1">
      <c r="A318" s="170"/>
      <c r="B318" s="204">
        <v>20250413</v>
      </c>
      <c r="C318" s="204" t="s">
        <v>39</v>
      </c>
      <c r="D318" s="204">
        <v>2230</v>
      </c>
      <c r="E318" s="204">
        <v>8525</v>
      </c>
      <c r="F318" s="204"/>
      <c r="G318" s="204"/>
      <c r="H318" s="204">
        <v>8505</v>
      </c>
      <c r="I318" s="204"/>
      <c r="J318" s="204"/>
      <c r="K318" s="204">
        <v>4720</v>
      </c>
      <c r="L318" s="204">
        <v>178</v>
      </c>
      <c r="M318" s="204">
        <v>4562</v>
      </c>
      <c r="N318" s="204" t="s">
        <v>44</v>
      </c>
      <c r="O318" s="204" t="s">
        <v>45</v>
      </c>
      <c r="P318" s="202">
        <f t="shared" si="29"/>
        <v>4542</v>
      </c>
      <c r="Q318" s="197">
        <f t="shared" si="24"/>
        <v>20</v>
      </c>
      <c r="R318" s="202" t="str">
        <f t="shared" si="25"/>
        <v>NA</v>
      </c>
      <c r="S318" s="202" t="str">
        <f t="shared" si="26"/>
        <v>NA</v>
      </c>
      <c r="T318" s="197" t="str">
        <f t="shared" si="27"/>
        <v>NA</v>
      </c>
      <c r="U318" s="197">
        <f t="shared" si="28"/>
        <v>8946</v>
      </c>
      <c r="V318" s="197">
        <f>MIN(IF(SUM(W318,,X318,Z318,AA318,AD318,AC318,AF318,AG318,AJ318,AI318,AL318,AM318,AO318,AP318,AR318,AS318,A318,AY318,AU318,AV318,AW318,AX318,BA318,BB318)=0,0,1)+IF(O318="Smoothing ramp",1,0)+IF(ISNUMBER(W318),1,0)+IF(ISNUMBER(X318),1,0)+IF(ISNUMBER(Z318),1,0)+IF(ISNUMBER(AA318),1,0)+IF(ISNUMBER(AD318),1,0)+IF(ISNUMBER(AC318),1,0)+IF(ISNUMBER(AF318),1,0)+IF(ISNUMBER(AG318),1,0)+IF(ISNUMBER(AI318),1,0)+IF(ISNUMBER(AJ318),1,0)+IF(ISNUMBER(AL318),1,0)+IF(ISNUMBER(AM318),1,0)+IF(ISNUMBER(AO318),1,0)+IF(ISNUMBER(AP318),1,0)+IF(ISNUMBER(#REF!),1,0)+IF(ISNUMBER(AR318),1,0)+IF(ISNUMBER(AS318),1,0)+IF(ISNUMBER(AY318),1,0)+IF(ISNUMBER(AU318),1,0)+IF(ISNUMBER(AV318),1,0)+IF(ISNUMBER(AW318),1,0)+IF(ISNUMBER(AX318),1,0)+IF(ISNUMBER(BA318),1,0)+IF(ISNUMBER(BB318),1,0),1)</f>
        <v>1</v>
      </c>
      <c r="W318" s="197"/>
      <c r="X318" s="197"/>
      <c r="Y318" s="197"/>
      <c r="Z318" s="197"/>
      <c r="AA318" s="197"/>
      <c r="AB318" s="197"/>
      <c r="AC318" s="197"/>
      <c r="AD318" s="205">
        <v>8255</v>
      </c>
      <c r="AE318" s="205" t="s">
        <v>48</v>
      </c>
      <c r="AF318" s="197"/>
      <c r="AG318" s="197"/>
      <c r="AH318" s="197"/>
      <c r="AI318" s="200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197"/>
      <c r="BB318" s="197"/>
      <c r="BC318" s="197"/>
    </row>
    <row r="319" spans="1:55" customFormat="1" ht="14.1" customHeight="1">
      <c r="A319" s="170"/>
      <c r="B319" s="204">
        <v>20250413</v>
      </c>
      <c r="C319" s="204" t="s">
        <v>39</v>
      </c>
      <c r="D319" s="204">
        <v>2330</v>
      </c>
      <c r="E319" s="204">
        <v>8499</v>
      </c>
      <c r="F319" s="204"/>
      <c r="G319" s="204"/>
      <c r="H319" s="204">
        <v>8482</v>
      </c>
      <c r="I319" s="204"/>
      <c r="J319" s="204"/>
      <c r="K319" s="204">
        <v>4720</v>
      </c>
      <c r="L319" s="204">
        <v>152</v>
      </c>
      <c r="M319" s="204">
        <v>4585</v>
      </c>
      <c r="N319" s="204" t="s">
        <v>44</v>
      </c>
      <c r="O319" s="204" t="s">
        <v>45</v>
      </c>
      <c r="P319" s="202">
        <f t="shared" si="29"/>
        <v>4568</v>
      </c>
      <c r="Q319" s="197">
        <f t="shared" si="24"/>
        <v>17</v>
      </c>
      <c r="R319" s="202" t="str">
        <f t="shared" si="25"/>
        <v>NA</v>
      </c>
      <c r="S319" s="202" t="str">
        <f t="shared" si="26"/>
        <v>NA</v>
      </c>
      <c r="T319" s="197" t="str">
        <f t="shared" si="27"/>
        <v>NA</v>
      </c>
      <c r="U319" s="197">
        <f t="shared" si="28"/>
        <v>9018</v>
      </c>
      <c r="V319" s="197">
        <f>MIN(IF(SUM(W319,,X319,Z319,AA319,AD319,AC319,AF319,AG319,AJ319,AI319,AL319,AM319,AO319,AP319,AR319,AS319,A319,AY319,AU319,AV319,AW319,AX319,BA319,BB319)=0,0,1)+IF(O319="Smoothing ramp",1,0)+IF(ISNUMBER(W319),1,0)+IF(ISNUMBER(X319),1,0)+IF(ISNUMBER(Z319),1,0)+IF(ISNUMBER(AA319),1,0)+IF(ISNUMBER(AD319),1,0)+IF(ISNUMBER(AC319),1,0)+IF(ISNUMBER(AF319),1,0)+IF(ISNUMBER(AG319),1,0)+IF(ISNUMBER(AI319),1,0)+IF(ISNUMBER(AJ319),1,0)+IF(ISNUMBER(AL319),1,0)+IF(ISNUMBER(AM319),1,0)+IF(ISNUMBER(AO319),1,0)+IF(ISNUMBER(AP319),1,0)+IF(ISNUMBER(#REF!),1,0)+IF(ISNUMBER(AR319),1,0)+IF(ISNUMBER(AS319),1,0)+IF(ISNUMBER(AY319),1,0)+IF(ISNUMBER(AU319),1,0)+IF(ISNUMBER(AV319),1,0)+IF(ISNUMBER(AW319),1,0)+IF(ISNUMBER(AX319),1,0)+IF(ISNUMBER(BA319),1,0)+IF(ISNUMBER(BB319),1,0),1)</f>
        <v>1</v>
      </c>
      <c r="W319" s="197"/>
      <c r="X319" s="197"/>
      <c r="Y319" s="197"/>
      <c r="Z319" s="197"/>
      <c r="AA319" s="197"/>
      <c r="AB319" s="197"/>
      <c r="AC319" s="197"/>
      <c r="AD319" s="205">
        <v>8232</v>
      </c>
      <c r="AE319" s="205" t="s">
        <v>48</v>
      </c>
      <c r="AF319" s="197"/>
      <c r="AG319" s="197"/>
      <c r="AH319" s="197"/>
      <c r="AI319" s="200"/>
      <c r="AJ319" s="197"/>
      <c r="AK319" s="197"/>
      <c r="AL319" s="197"/>
      <c r="AM319" s="197"/>
      <c r="AN319" s="197"/>
      <c r="AO319" s="197"/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7"/>
      <c r="BA319" s="197"/>
      <c r="BB319" s="197"/>
      <c r="BC319" s="197"/>
    </row>
    <row r="320" spans="1:55" customFormat="1" ht="14.1" hidden="1" customHeight="1">
      <c r="A320" s="170"/>
      <c r="B320" s="204">
        <v>20250414</v>
      </c>
      <c r="C320" s="204" t="s">
        <v>39</v>
      </c>
      <c r="D320" s="204">
        <v>30</v>
      </c>
      <c r="E320" s="204">
        <v>8482</v>
      </c>
      <c r="F320" s="204"/>
      <c r="G320" s="204"/>
      <c r="H320" s="204">
        <v>8482</v>
      </c>
      <c r="I320" s="204"/>
      <c r="J320" s="204"/>
      <c r="K320" s="204">
        <v>-3672</v>
      </c>
      <c r="L320" s="204">
        <v>-3672</v>
      </c>
      <c r="M320" s="204">
        <v>-3672</v>
      </c>
      <c r="N320" s="204" t="s">
        <v>40</v>
      </c>
      <c r="O320" s="204" t="s">
        <v>40</v>
      </c>
      <c r="P320" s="202">
        <f t="shared" si="29"/>
        <v>0</v>
      </c>
      <c r="Q320" s="197">
        <f t="shared" si="24"/>
        <v>0</v>
      </c>
      <c r="R320" s="202" t="str">
        <f t="shared" si="25"/>
        <v>NA</v>
      </c>
      <c r="S320" s="202" t="str">
        <f t="shared" si="26"/>
        <v>NA</v>
      </c>
      <c r="T320" s="197" t="str">
        <f t="shared" si="27"/>
        <v>NA</v>
      </c>
      <c r="U320" s="197">
        <f t="shared" si="28"/>
        <v>0</v>
      </c>
      <c r="V320" s="197">
        <f>MIN(IF(SUM(W320,,X320,Z320,AA320,AD320,AC320,AF320,AG320,AJ320,AI320,AL320,AM320,AO320,AP320,AR320,AS320,A320,AY320,AU320,AV320,AW320,AX320,BA320,BB320)=0,0,1)+IF(O320="Smoothing ramp",1,0)+IF(ISNUMBER(W320),1,0)+IF(ISNUMBER(X320),1,0)+IF(ISNUMBER(Z320),1,0)+IF(ISNUMBER(AA320),1,0)+IF(ISNUMBER(AD320),1,0)+IF(ISNUMBER(AC320),1,0)+IF(ISNUMBER(AF320),1,0)+IF(ISNUMBER(AG320),1,0)+IF(ISNUMBER(AI320),1,0)+IF(ISNUMBER(AJ320),1,0)+IF(ISNUMBER(AL320),1,0)+IF(ISNUMBER(AM320),1,0)+IF(ISNUMBER(AO320),1,0)+IF(ISNUMBER(AP320),1,0)+IF(ISNUMBER(#REF!),1,0)+IF(ISNUMBER(AR320),1,0)+IF(ISNUMBER(AS320),1,0)+IF(ISNUMBER(AY320),1,0)+IF(ISNUMBER(AU320),1,0)+IF(ISNUMBER(AV320),1,0)+IF(ISNUMBER(AW320),1,0)+IF(ISNUMBER(AX320),1,0)+IF(ISNUMBER(BA320),1,0)+IF(ISNUMBER(BB320),1,0),1)</f>
        <v>0</v>
      </c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200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</row>
    <row r="321" spans="1:55" customFormat="1" ht="14.1" hidden="1" customHeight="1">
      <c r="A321" s="170"/>
      <c r="B321" s="204">
        <v>20250414</v>
      </c>
      <c r="C321" s="204" t="s">
        <v>39</v>
      </c>
      <c r="D321" s="204">
        <v>130</v>
      </c>
      <c r="E321" s="204">
        <v>8482</v>
      </c>
      <c r="F321" s="204"/>
      <c r="G321" s="204"/>
      <c r="H321" s="204">
        <v>8482</v>
      </c>
      <c r="I321" s="204"/>
      <c r="J321" s="204"/>
      <c r="K321" s="204">
        <v>-3672</v>
      </c>
      <c r="L321" s="204">
        <v>-3672</v>
      </c>
      <c r="M321" s="204">
        <v>-3672</v>
      </c>
      <c r="N321" s="204" t="s">
        <v>40</v>
      </c>
      <c r="O321" s="204" t="s">
        <v>40</v>
      </c>
      <c r="P321" s="202">
        <f t="shared" si="29"/>
        <v>0</v>
      </c>
      <c r="Q321" s="197">
        <f t="shared" si="24"/>
        <v>0</v>
      </c>
      <c r="R321" s="202" t="str">
        <f t="shared" si="25"/>
        <v>NA</v>
      </c>
      <c r="S321" s="202" t="str">
        <f t="shared" si="26"/>
        <v>NA</v>
      </c>
      <c r="T321" s="197" t="str">
        <f t="shared" si="27"/>
        <v>NA</v>
      </c>
      <c r="U321" s="197">
        <f t="shared" si="28"/>
        <v>0</v>
      </c>
      <c r="V321" s="197">
        <f>MIN(IF(SUM(W321,,X321,Z321,AA321,AD321,AC321,AF321,AG321,AJ321,AI321,AL321,AM321,AO321,AP321,AR321,AS321,A321,AY321,AU321,AV321,AW321,AX321,BA321,BB321)=0,0,1)+IF(O321="Smoothing ramp",1,0)+IF(ISNUMBER(W321),1,0)+IF(ISNUMBER(X321),1,0)+IF(ISNUMBER(Z321),1,0)+IF(ISNUMBER(AA321),1,0)+IF(ISNUMBER(AD321),1,0)+IF(ISNUMBER(AC321),1,0)+IF(ISNUMBER(AF321),1,0)+IF(ISNUMBER(AG321),1,0)+IF(ISNUMBER(AI321),1,0)+IF(ISNUMBER(AJ321),1,0)+IF(ISNUMBER(AL321),1,0)+IF(ISNUMBER(AM321),1,0)+IF(ISNUMBER(AO321),1,0)+IF(ISNUMBER(AP321),1,0)+IF(ISNUMBER(#REF!),1,0)+IF(ISNUMBER(AR321),1,0)+IF(ISNUMBER(AS321),1,0)+IF(ISNUMBER(AY321),1,0)+IF(ISNUMBER(AU321),1,0)+IF(ISNUMBER(AV321),1,0)+IF(ISNUMBER(AW321),1,0)+IF(ISNUMBER(AX321),1,0)+IF(ISNUMBER(BA321),1,0)+IF(ISNUMBER(BB321),1,0),1)</f>
        <v>0</v>
      </c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200"/>
      <c r="AJ321" s="197"/>
      <c r="AK321" s="197"/>
      <c r="AL321" s="197"/>
      <c r="AM321" s="197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197"/>
      <c r="AY321" s="197"/>
      <c r="AZ321" s="197"/>
      <c r="BA321" s="197"/>
      <c r="BB321" s="197"/>
      <c r="BC321" s="197"/>
    </row>
    <row r="322" spans="1:55" customFormat="1" ht="14.1" hidden="1" customHeight="1">
      <c r="A322" s="170"/>
      <c r="B322" s="204">
        <v>20250414</v>
      </c>
      <c r="C322" s="204" t="s">
        <v>39</v>
      </c>
      <c r="D322" s="204">
        <v>230</v>
      </c>
      <c r="E322" s="204">
        <v>8482</v>
      </c>
      <c r="F322" s="204"/>
      <c r="G322" s="204"/>
      <c r="H322" s="204">
        <v>8482</v>
      </c>
      <c r="I322" s="204"/>
      <c r="J322" s="204"/>
      <c r="K322" s="204">
        <v>-3672</v>
      </c>
      <c r="L322" s="204">
        <v>-3672</v>
      </c>
      <c r="M322" s="204">
        <v>-3672</v>
      </c>
      <c r="N322" s="204" t="s">
        <v>40</v>
      </c>
      <c r="O322" s="204" t="s">
        <v>40</v>
      </c>
      <c r="P322" s="202">
        <f t="shared" si="29"/>
        <v>0</v>
      </c>
      <c r="Q322" s="197">
        <f t="shared" si="24"/>
        <v>0</v>
      </c>
      <c r="R322" s="202" t="str">
        <f t="shared" si="25"/>
        <v>NA</v>
      </c>
      <c r="S322" s="202" t="str">
        <f t="shared" si="26"/>
        <v>NA</v>
      </c>
      <c r="T322" s="197" t="str">
        <f t="shared" si="27"/>
        <v>NA</v>
      </c>
      <c r="U322" s="197">
        <f t="shared" si="28"/>
        <v>0</v>
      </c>
      <c r="V322" s="197">
        <f>MIN(IF(SUM(W322,,X322,Z322,AA322,AD322,AC322,AF322,AG322,AJ322,AI322,AL322,AM322,AO322,AP322,AR322,AS322,A322,AY322,AU322,AV322,AW322,AX322,BA322,BB322)=0,0,1)+IF(O322="Smoothing ramp",1,0)+IF(ISNUMBER(W322),1,0)+IF(ISNUMBER(X322),1,0)+IF(ISNUMBER(Z322),1,0)+IF(ISNUMBER(AA322),1,0)+IF(ISNUMBER(AD322),1,0)+IF(ISNUMBER(AC322),1,0)+IF(ISNUMBER(AF322),1,0)+IF(ISNUMBER(AG322),1,0)+IF(ISNUMBER(AI322),1,0)+IF(ISNUMBER(AJ322),1,0)+IF(ISNUMBER(AL322),1,0)+IF(ISNUMBER(AM322),1,0)+IF(ISNUMBER(AO322),1,0)+IF(ISNUMBER(AP322),1,0)+IF(ISNUMBER(#REF!),1,0)+IF(ISNUMBER(AR322),1,0)+IF(ISNUMBER(AS322),1,0)+IF(ISNUMBER(AY322),1,0)+IF(ISNUMBER(AU322),1,0)+IF(ISNUMBER(AV322),1,0)+IF(ISNUMBER(AW322),1,0)+IF(ISNUMBER(AX322),1,0)+IF(ISNUMBER(BA322),1,0)+IF(ISNUMBER(BB322),1,0),1)</f>
        <v>0</v>
      </c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200"/>
      <c r="AJ322" s="197"/>
      <c r="AK322" s="197"/>
      <c r="AL322" s="197"/>
      <c r="AM322" s="197"/>
      <c r="AN322" s="197"/>
      <c r="AO322" s="197"/>
      <c r="AP322" s="197"/>
      <c r="AQ322" s="197"/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197"/>
      <c r="BB322" s="197"/>
      <c r="BC322" s="197"/>
    </row>
    <row r="323" spans="1:55" customFormat="1" ht="14.1" hidden="1" customHeight="1">
      <c r="A323" s="170"/>
      <c r="B323" s="204">
        <v>20250414</v>
      </c>
      <c r="C323" s="204" t="s">
        <v>39</v>
      </c>
      <c r="D323" s="204">
        <v>330</v>
      </c>
      <c r="E323" s="204"/>
      <c r="F323" s="204">
        <v>7833</v>
      </c>
      <c r="G323" s="204">
        <v>625</v>
      </c>
      <c r="H323" s="204"/>
      <c r="I323" s="204">
        <v>7833</v>
      </c>
      <c r="J323" s="204">
        <v>625</v>
      </c>
      <c r="K323" s="204">
        <v>-3353</v>
      </c>
      <c r="L323" s="204">
        <v>-3353</v>
      </c>
      <c r="M323" s="204">
        <v>0</v>
      </c>
      <c r="N323" s="204" t="s">
        <v>40</v>
      </c>
      <c r="O323" s="204" t="s">
        <v>56</v>
      </c>
      <c r="P323" s="203">
        <f t="shared" si="29"/>
        <v>0</v>
      </c>
      <c r="Q323" s="198" t="str">
        <f t="shared" si="24"/>
        <v>NA</v>
      </c>
      <c r="R323" s="202">
        <f t="shared" si="25"/>
        <v>0</v>
      </c>
      <c r="S323" s="202">
        <f t="shared" si="26"/>
        <v>0</v>
      </c>
      <c r="T323" s="197">
        <f t="shared" si="27"/>
        <v>0</v>
      </c>
      <c r="U323" s="197">
        <f t="shared" si="28"/>
        <v>3353</v>
      </c>
      <c r="V323" s="197">
        <f>MIN(IF(SUM(W323,,X323,Z323,AA323,AD323,AC323,AF323,AG323,AJ323,AI323,AL323,AM323,AO323,AP323,AR323,AS323,A323,AY323,AU323,AV323,AW323,AX323,BA323,BB323)=0,0,1)+IF(O323="Smoothing ramp",1,0)+IF(ISNUMBER(W323),1,0)+IF(ISNUMBER(X323),1,0)+IF(ISNUMBER(Z323),1,0)+IF(ISNUMBER(AA323),1,0)+IF(ISNUMBER(AD323),1,0)+IF(ISNUMBER(AC323),1,0)+IF(ISNUMBER(AF323),1,0)+IF(ISNUMBER(AG323),1,0)+IF(ISNUMBER(AI323),1,0)+IF(ISNUMBER(AJ323),1,0)+IF(ISNUMBER(AL323),1,0)+IF(ISNUMBER(AM323),1,0)+IF(ISNUMBER(AO323),1,0)+IF(ISNUMBER(AP323),1,0)+IF(ISNUMBER(#REF!),1,0)+IF(ISNUMBER(AR323),1,0)+IF(ISNUMBER(AS323),1,0)+IF(ISNUMBER(AY323),1,0)+IF(ISNUMBER(AU323),1,0)+IF(ISNUMBER(AV323),1,0)+IF(ISNUMBER(AW323),1,0)+IF(ISNUMBER(AX323),1,0)+IF(ISNUMBER(BA323),1,0)+IF(ISNUMBER(BB323),1,0),1)</f>
        <v>0</v>
      </c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200"/>
      <c r="AJ323" s="197"/>
      <c r="AK323" s="197"/>
      <c r="AL323" s="197"/>
      <c r="AM323" s="197"/>
      <c r="AN323" s="197"/>
      <c r="AO323" s="197"/>
      <c r="AP323" s="197"/>
      <c r="AQ323" s="197"/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197"/>
      <c r="BB323" s="197"/>
      <c r="BC323" s="197"/>
    </row>
    <row r="324" spans="1:55" customFormat="1" ht="14.1" hidden="1" customHeight="1">
      <c r="A324" s="170"/>
      <c r="B324" s="204">
        <v>20250414</v>
      </c>
      <c r="C324" s="204" t="s">
        <v>39</v>
      </c>
      <c r="D324" s="204">
        <v>430</v>
      </c>
      <c r="E324" s="204"/>
      <c r="F324" s="204">
        <v>7833</v>
      </c>
      <c r="G324" s="204">
        <v>625</v>
      </c>
      <c r="H324" s="204"/>
      <c r="I324" s="204">
        <v>7833</v>
      </c>
      <c r="J324" s="204">
        <v>625</v>
      </c>
      <c r="K324" s="204">
        <v>-3353</v>
      </c>
      <c r="L324" s="204">
        <v>-3353</v>
      </c>
      <c r="M324" s="204">
        <v>0</v>
      </c>
      <c r="N324" s="204" t="s">
        <v>40</v>
      </c>
      <c r="O324" s="204" t="s">
        <v>56</v>
      </c>
      <c r="P324" s="202">
        <f t="shared" si="29"/>
        <v>0</v>
      </c>
      <c r="Q324" s="197" t="str">
        <f t="shared" si="24"/>
        <v>NA</v>
      </c>
      <c r="R324" s="202">
        <f t="shared" si="25"/>
        <v>0</v>
      </c>
      <c r="S324" s="202">
        <f t="shared" si="26"/>
        <v>0</v>
      </c>
      <c r="T324" s="197">
        <f t="shared" si="27"/>
        <v>0</v>
      </c>
      <c r="U324" s="197">
        <f t="shared" si="28"/>
        <v>3353</v>
      </c>
      <c r="V324" s="197">
        <f>MIN(IF(SUM(W324,,X324,Z324,AA324,AD324,AC324,AF324,AG324,AJ324,AI324,AL324,AM324,AO324,AP324,AR324,AS324,A324,AY324,AU324,AV324,AW324,AX324,BA324,BB324)=0,0,1)+IF(O324="Smoothing ramp",1,0)+IF(ISNUMBER(W324),1,0)+IF(ISNUMBER(X324),1,0)+IF(ISNUMBER(Z324),1,0)+IF(ISNUMBER(AA324),1,0)+IF(ISNUMBER(AD324),1,0)+IF(ISNUMBER(AC324),1,0)+IF(ISNUMBER(AF324),1,0)+IF(ISNUMBER(AG324),1,0)+IF(ISNUMBER(AI324),1,0)+IF(ISNUMBER(AJ324),1,0)+IF(ISNUMBER(AL324),1,0)+IF(ISNUMBER(AM324),1,0)+IF(ISNUMBER(AO324),1,0)+IF(ISNUMBER(AP324),1,0)+IF(ISNUMBER(#REF!),1,0)+IF(ISNUMBER(AR324),1,0)+IF(ISNUMBER(AS324),1,0)+IF(ISNUMBER(AY324),1,0)+IF(ISNUMBER(AU324),1,0)+IF(ISNUMBER(AV324),1,0)+IF(ISNUMBER(AW324),1,0)+IF(ISNUMBER(AX324),1,0)+IF(ISNUMBER(BA324),1,0)+IF(ISNUMBER(BB324),1,0),1)</f>
        <v>0</v>
      </c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  <c r="AP324" s="197"/>
      <c r="AQ324" s="197"/>
      <c r="AR324" s="197"/>
      <c r="AS324" s="197"/>
      <c r="AT324" s="197"/>
      <c r="AU324" s="197"/>
      <c r="AV324" s="197"/>
      <c r="AW324" s="197"/>
      <c r="AX324" s="197"/>
      <c r="AY324" s="197"/>
      <c r="AZ324" s="197"/>
      <c r="BA324" s="197"/>
      <c r="BB324" s="197"/>
      <c r="BC324" s="197"/>
    </row>
    <row r="325" spans="1:55" customFormat="1" ht="14.1" customHeight="1">
      <c r="A325" s="170"/>
      <c r="B325" s="204">
        <v>20250414</v>
      </c>
      <c r="C325" s="204" t="s">
        <v>39</v>
      </c>
      <c r="D325" s="204">
        <v>530</v>
      </c>
      <c r="E325" s="204"/>
      <c r="F325" s="204">
        <v>7833</v>
      </c>
      <c r="G325" s="204">
        <v>625</v>
      </c>
      <c r="H325" s="204"/>
      <c r="I325" s="204">
        <v>7833</v>
      </c>
      <c r="J325" s="204">
        <v>625</v>
      </c>
      <c r="K325" s="204">
        <v>-3353</v>
      </c>
      <c r="L325" s="204">
        <v>-3353</v>
      </c>
      <c r="M325" s="204">
        <v>0</v>
      </c>
      <c r="N325" s="204" t="s">
        <v>40</v>
      </c>
      <c r="O325" s="204" t="s">
        <v>56</v>
      </c>
      <c r="P325" s="202">
        <f t="shared" si="29"/>
        <v>0</v>
      </c>
      <c r="Q325" s="197" t="str">
        <f t="shared" si="24"/>
        <v>NA</v>
      </c>
      <c r="R325" s="202">
        <f t="shared" si="25"/>
        <v>0</v>
      </c>
      <c r="S325" s="202">
        <f t="shared" si="26"/>
        <v>0</v>
      </c>
      <c r="T325" s="197">
        <f t="shared" si="27"/>
        <v>0</v>
      </c>
      <c r="U325" s="197">
        <f t="shared" si="28"/>
        <v>3353</v>
      </c>
      <c r="V325" s="197">
        <f>MIN(IF(SUM(W325,,X325,Z325,AA325,AD325,AC325,AF325,AG325,AJ325,AI325,AL325,AM325,AO325,AP325,AR325,AS325,A325,AY325,AU325,AV325,AW325,AX325,BA325,BB325)=0,0,1)+IF(O325="Smoothing ramp",1,0)+IF(ISNUMBER(W325),1,0)+IF(ISNUMBER(X325),1,0)+IF(ISNUMBER(Z325),1,0)+IF(ISNUMBER(AA325),1,0)+IF(ISNUMBER(AD325),1,0)+IF(ISNUMBER(AC325),1,0)+IF(ISNUMBER(AF325),1,0)+IF(ISNUMBER(AG325),1,0)+IF(ISNUMBER(AI325),1,0)+IF(ISNUMBER(AJ325),1,0)+IF(ISNUMBER(AL325),1,0)+IF(ISNUMBER(AM325),1,0)+IF(ISNUMBER(AO325),1,0)+IF(ISNUMBER(AP325),1,0)+IF(ISNUMBER(#REF!),1,0)+IF(ISNUMBER(AR325),1,0)+IF(ISNUMBER(AS325),1,0)+IF(ISNUMBER(AY325),1,0)+IF(ISNUMBER(AU325),1,0)+IF(ISNUMBER(AV325),1,0)+IF(ISNUMBER(AW325),1,0)+IF(ISNUMBER(AX325),1,0)+IF(ISNUMBER(BA325),1,0)+IF(ISNUMBER(BB325),1,0),1)</f>
        <v>1</v>
      </c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>
        <v>2000</v>
      </c>
      <c r="AJ325" s="197"/>
      <c r="AK325" s="197" t="s">
        <v>57</v>
      </c>
      <c r="AL325" s="197"/>
      <c r="AM325" s="197"/>
      <c r="AN325" s="197"/>
      <c r="AO325" s="197"/>
      <c r="AP325" s="197"/>
      <c r="AQ325" s="197"/>
      <c r="AR325" s="197"/>
      <c r="AS325" s="197"/>
      <c r="AT325" s="197"/>
      <c r="AU325" s="197"/>
      <c r="AV325" s="197"/>
      <c r="AW325" s="197"/>
      <c r="AX325" s="197"/>
      <c r="AY325" s="197"/>
      <c r="AZ325" s="197"/>
      <c r="BA325" s="197"/>
      <c r="BB325" s="197"/>
      <c r="BC325" s="197"/>
    </row>
    <row r="326" spans="1:55" customFormat="1" ht="14.1" customHeight="1">
      <c r="A326" s="170"/>
      <c r="B326" s="204">
        <v>20250414</v>
      </c>
      <c r="C326" s="204" t="s">
        <v>39</v>
      </c>
      <c r="D326" s="204">
        <v>630</v>
      </c>
      <c r="E326" s="204"/>
      <c r="F326" s="204">
        <v>7633</v>
      </c>
      <c r="G326" s="204">
        <v>625</v>
      </c>
      <c r="H326" s="204"/>
      <c r="I326" s="204">
        <v>7216</v>
      </c>
      <c r="J326" s="204">
        <v>625</v>
      </c>
      <c r="K326" s="204">
        <v>-3182</v>
      </c>
      <c r="L326" s="204">
        <v>-3182</v>
      </c>
      <c r="M326" s="204">
        <v>0</v>
      </c>
      <c r="N326" s="204" t="s">
        <v>40</v>
      </c>
      <c r="O326" s="204" t="s">
        <v>52</v>
      </c>
      <c r="P326" s="202">
        <f t="shared" si="29"/>
        <v>0</v>
      </c>
      <c r="Q326" s="197" t="str">
        <f t="shared" si="24"/>
        <v>NA</v>
      </c>
      <c r="R326" s="202">
        <f t="shared" si="25"/>
        <v>417</v>
      </c>
      <c r="S326" s="202">
        <f t="shared" si="26"/>
        <v>0</v>
      </c>
      <c r="T326" s="197">
        <f t="shared" si="27"/>
        <v>417</v>
      </c>
      <c r="U326" s="197">
        <f t="shared" si="28"/>
        <v>3182</v>
      </c>
      <c r="V326" s="197">
        <f>MIN(IF(SUM(W326,,X326,Z326,AA326,AD326,AC326,AF326,AG326,AJ326,AI326,AL326,AM326,AO326,AP326,AR326,AS326,A326,AY326,AU326,AV326,AW326,AX326,BA326,BB326)=0,0,1)+IF(O326="Smoothing ramp",1,0)+IF(ISNUMBER(W326),1,0)+IF(ISNUMBER(X326),1,0)+IF(ISNUMBER(Z326),1,0)+IF(ISNUMBER(AA326),1,0)+IF(ISNUMBER(AD326),1,0)+IF(ISNUMBER(AC326),1,0)+IF(ISNUMBER(AF326),1,0)+IF(ISNUMBER(AG326),1,0)+IF(ISNUMBER(AI326),1,0)+IF(ISNUMBER(AJ326),1,0)+IF(ISNUMBER(AL326),1,0)+IF(ISNUMBER(AM326),1,0)+IF(ISNUMBER(AO326),1,0)+IF(ISNUMBER(AP326),1,0)+IF(ISNUMBER(#REF!),1,0)+IF(ISNUMBER(AR326),1,0)+IF(ISNUMBER(AS326),1,0)+IF(ISNUMBER(AY326),1,0)+IF(ISNUMBER(AU326),1,0)+IF(ISNUMBER(AV326),1,0)+IF(ISNUMBER(AW326),1,0)+IF(ISNUMBER(AX326),1,0)+IF(ISNUMBER(BA326),1,0)+IF(ISNUMBER(BB326),1,0),1)</f>
        <v>1</v>
      </c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>
        <v>2000</v>
      </c>
      <c r="AJ326" s="197"/>
      <c r="AK326" s="197" t="s">
        <v>57</v>
      </c>
      <c r="AL326" s="197"/>
      <c r="AM326" s="197"/>
      <c r="AN326" s="197"/>
      <c r="AO326" s="197"/>
      <c r="AP326" s="197"/>
      <c r="AQ326" s="197"/>
      <c r="AR326" s="197"/>
      <c r="AS326" s="197"/>
      <c r="AT326" s="197"/>
      <c r="AU326" s="197"/>
      <c r="AV326" s="197"/>
      <c r="AW326" s="197"/>
      <c r="AX326" s="197"/>
      <c r="AY326" s="197"/>
      <c r="AZ326" s="197"/>
      <c r="BA326" s="197"/>
      <c r="BB326" s="197"/>
      <c r="BC326" s="197"/>
    </row>
    <row r="327" spans="1:55" customFormat="1" ht="14.1" customHeight="1">
      <c r="A327" s="170"/>
      <c r="B327" s="204">
        <v>20250414</v>
      </c>
      <c r="C327" s="204" t="s">
        <v>39</v>
      </c>
      <c r="D327" s="204">
        <v>730</v>
      </c>
      <c r="E327" s="204">
        <v>7490</v>
      </c>
      <c r="F327" s="204"/>
      <c r="G327" s="204"/>
      <c r="H327" s="204">
        <v>6000</v>
      </c>
      <c r="I327" s="204"/>
      <c r="J327" s="204"/>
      <c r="K327" s="204">
        <v>-1255</v>
      </c>
      <c r="L327" s="204">
        <v>-1255</v>
      </c>
      <c r="M327" s="204">
        <v>593</v>
      </c>
      <c r="N327" s="204" t="s">
        <v>47</v>
      </c>
      <c r="O327" s="204" t="s">
        <v>45</v>
      </c>
      <c r="P327" s="202">
        <f t="shared" si="29"/>
        <v>0</v>
      </c>
      <c r="Q327" s="197">
        <f t="shared" si="24"/>
        <v>1490</v>
      </c>
      <c r="R327" s="202" t="str">
        <f t="shared" si="25"/>
        <v>NA</v>
      </c>
      <c r="S327" s="202" t="str">
        <f t="shared" si="26"/>
        <v>NA</v>
      </c>
      <c r="T327" s="197" t="str">
        <f t="shared" si="27"/>
        <v>NA</v>
      </c>
      <c r="U327" s="197">
        <f t="shared" si="28"/>
        <v>2441</v>
      </c>
      <c r="V327" s="197">
        <f>MIN(IF(SUM(W327,,X327,Z327,AA327,AD327,AC327,AF327,AG327,AJ327,AI327,AL327,AM327,AO327,AP327,AR327,AS327,A327,AY327,AU327,AV327,AW327,AX327,BA327,BB327)=0,0,1)+IF(O327="Smoothing ramp",1,0)+IF(ISNUMBER(W327),1,0)+IF(ISNUMBER(X327),1,0)+IF(ISNUMBER(Z327),1,0)+IF(ISNUMBER(AA327),1,0)+IF(ISNUMBER(AD327),1,0)+IF(ISNUMBER(AC327),1,0)+IF(ISNUMBER(AF327),1,0)+IF(ISNUMBER(AG327),1,0)+IF(ISNUMBER(AI327),1,0)+IF(ISNUMBER(AJ327),1,0)+IF(ISNUMBER(AL327),1,0)+IF(ISNUMBER(AM327),1,0)+IF(ISNUMBER(AO327),1,0)+IF(ISNUMBER(AP327),1,0)+IF(ISNUMBER(#REF!),1,0)+IF(ISNUMBER(AR327),1,0)+IF(ISNUMBER(AS327),1,0)+IF(ISNUMBER(AY327),1,0)+IF(ISNUMBER(AU327),1,0)+IF(ISNUMBER(AV327),1,0)+IF(ISNUMBER(AW327),1,0)+IF(ISNUMBER(AX327),1,0)+IF(ISNUMBER(BA327),1,0)+IF(ISNUMBER(BB327),1,0),1)</f>
        <v>1</v>
      </c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>
        <v>2000</v>
      </c>
      <c r="AJ327" s="197"/>
      <c r="AK327" s="197" t="s">
        <v>57</v>
      </c>
      <c r="AL327" s="197"/>
      <c r="AM327" s="197"/>
      <c r="AN327" s="197"/>
      <c r="AO327" s="197"/>
      <c r="AP327" s="205">
        <v>6000</v>
      </c>
      <c r="AQ327" s="205" t="s">
        <v>50</v>
      </c>
      <c r="AR327" s="197"/>
      <c r="AS327" s="197"/>
      <c r="AT327" s="197"/>
      <c r="AU327" s="197"/>
      <c r="AV327" s="197"/>
      <c r="AW327" s="197"/>
      <c r="AX327" s="197"/>
      <c r="AY327" s="197"/>
      <c r="AZ327" s="197"/>
      <c r="BA327" s="197"/>
      <c r="BB327" s="197"/>
      <c r="BC327" s="197"/>
    </row>
    <row r="328" spans="1:55" customFormat="1" ht="14.1" customHeight="1">
      <c r="A328" s="170"/>
      <c r="B328" s="204">
        <v>20250414</v>
      </c>
      <c r="C328" s="204" t="s">
        <v>39</v>
      </c>
      <c r="D328" s="204">
        <v>830</v>
      </c>
      <c r="E328" s="204">
        <v>7290</v>
      </c>
      <c r="F328" s="204"/>
      <c r="G328" s="204"/>
      <c r="H328" s="204">
        <v>5949</v>
      </c>
      <c r="I328" s="204"/>
      <c r="J328" s="204"/>
      <c r="K328" s="204">
        <v>-1180</v>
      </c>
      <c r="L328" s="204">
        <v>-1180</v>
      </c>
      <c r="M328" s="204">
        <v>574</v>
      </c>
      <c r="N328" s="204" t="s">
        <v>47</v>
      </c>
      <c r="O328" s="204" t="s">
        <v>45</v>
      </c>
      <c r="P328" s="202">
        <f t="shared" si="29"/>
        <v>0</v>
      </c>
      <c r="Q328" s="197">
        <f t="shared" si="24"/>
        <v>1341</v>
      </c>
      <c r="R328" s="202" t="str">
        <f t="shared" si="25"/>
        <v>NA</v>
      </c>
      <c r="S328" s="202" t="str">
        <f t="shared" si="26"/>
        <v>NA</v>
      </c>
      <c r="T328" s="197" t="str">
        <f t="shared" si="27"/>
        <v>NA</v>
      </c>
      <c r="U328" s="197">
        <f t="shared" si="28"/>
        <v>2328</v>
      </c>
      <c r="V328" s="197">
        <f>MIN(IF(SUM(W328,,X328,Z328,AA328,AD328,AC328,AF328,AG328,AJ328,AI328,AL328,AM328,AO328,AP328,AR328,AS328,A328,AY328,AU328,AV328,AW328,AX328,BA328,BB328)=0,0,1)+IF(O328="Smoothing ramp",1,0)+IF(ISNUMBER(W328),1,0)+IF(ISNUMBER(X328),1,0)+IF(ISNUMBER(Z328),1,0)+IF(ISNUMBER(AA328),1,0)+IF(ISNUMBER(AD328),1,0)+IF(ISNUMBER(AC328),1,0)+IF(ISNUMBER(AF328),1,0)+IF(ISNUMBER(AG328),1,0)+IF(ISNUMBER(AI328),1,0)+IF(ISNUMBER(AJ328),1,0)+IF(ISNUMBER(AL328),1,0)+IF(ISNUMBER(AM328),1,0)+IF(ISNUMBER(AO328),1,0)+IF(ISNUMBER(AP328),1,0)+IF(ISNUMBER(#REF!),1,0)+IF(ISNUMBER(AR328),1,0)+IF(ISNUMBER(AS328),1,0)+IF(ISNUMBER(AY328),1,0)+IF(ISNUMBER(AU328),1,0)+IF(ISNUMBER(AV328),1,0)+IF(ISNUMBER(AW328),1,0)+IF(ISNUMBER(AX328),1,0)+IF(ISNUMBER(BA328),1,0)+IF(ISNUMBER(BB328),1,0),1)</f>
        <v>1</v>
      </c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>
        <v>2000</v>
      </c>
      <c r="AJ328" s="197"/>
      <c r="AK328" s="197" t="s">
        <v>57</v>
      </c>
      <c r="AL328" s="197"/>
      <c r="AM328" s="197"/>
      <c r="AN328" s="197"/>
      <c r="AO328" s="197"/>
      <c r="AP328" s="205">
        <v>6000</v>
      </c>
      <c r="AQ328" s="205" t="s">
        <v>50</v>
      </c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197"/>
      <c r="BB328" s="197"/>
      <c r="BC328" s="197"/>
    </row>
    <row r="329" spans="1:55" customFormat="1" ht="14.1" customHeight="1">
      <c r="A329" s="170"/>
      <c r="B329" s="204">
        <v>20250414</v>
      </c>
      <c r="C329" s="204" t="s">
        <v>39</v>
      </c>
      <c r="D329" s="204">
        <v>930</v>
      </c>
      <c r="E329" s="204">
        <v>7290</v>
      </c>
      <c r="F329" s="204"/>
      <c r="G329" s="204"/>
      <c r="H329" s="204">
        <v>6573</v>
      </c>
      <c r="I329" s="204"/>
      <c r="J329" s="204"/>
      <c r="K329" s="204">
        <v>-838</v>
      </c>
      <c r="L329" s="204">
        <v>-838</v>
      </c>
      <c r="M329" s="204">
        <v>864</v>
      </c>
      <c r="N329" s="204" t="s">
        <v>47</v>
      </c>
      <c r="O329" s="204" t="s">
        <v>41</v>
      </c>
      <c r="P329" s="202">
        <f t="shared" si="29"/>
        <v>0</v>
      </c>
      <c r="Q329" s="197">
        <f t="shared" ref="Q329:Q392" si="30">IF(AND(ISNUMBER(E329),ISNUMBER(H329),ISBLANK(F329)),E329-H329,"NA")</f>
        <v>717</v>
      </c>
      <c r="R329" s="202" t="str">
        <f t="shared" ref="R329:R392" si="31">IF(AND(ISNUMBER(F329),ISNUMBER(I329),ISBLANK(E329)),F329-I329,"NA")</f>
        <v>NA</v>
      </c>
      <c r="S329" s="202" t="str">
        <f t="shared" ref="S329:S392" si="32">IF(AND(ISNUMBER(G329),ISNUMBER(J329),ISBLANK(E329)),G329-J329,"NA")</f>
        <v>NA</v>
      </c>
      <c r="T329" s="197" t="str">
        <f t="shared" ref="T329:T392" si="33">IF(AND(ISNUMBER(R329),ISNUMBER(S329),ISBLANK(E329)),S329+R329,"NA")</f>
        <v>NA</v>
      </c>
      <c r="U329" s="197">
        <f t="shared" ref="U329:U392" si="34">IF(M329&lt;0,0,IF(M329=K329,M329,M329-(L329-M329)))</f>
        <v>2566</v>
      </c>
      <c r="V329" s="197">
        <f>MIN(IF(SUM(W329,,X329,Z329,AA329,AD329,AC329,AF329,AG329,AJ329,AI329,AL329,AM329,AO329,AP329,AR329,AS329,A329,AY329,AU329,AV329,AW329,AX329,BA329,BB329)=0,0,1)+IF(O329="Smoothing ramp",1,0)+IF(ISNUMBER(W329),1,0)+IF(ISNUMBER(X329),1,0)+IF(ISNUMBER(Z329),1,0)+IF(ISNUMBER(AA329),1,0)+IF(ISNUMBER(AD329),1,0)+IF(ISNUMBER(AC329),1,0)+IF(ISNUMBER(AF329),1,0)+IF(ISNUMBER(AG329),1,0)+IF(ISNUMBER(AI329),1,0)+IF(ISNUMBER(AJ329),1,0)+IF(ISNUMBER(AL329),1,0)+IF(ISNUMBER(AM329),1,0)+IF(ISNUMBER(AO329),1,0)+IF(ISNUMBER(AP329),1,0)+IF(ISNUMBER(#REF!),1,0)+IF(ISNUMBER(AR329),1,0)+IF(ISNUMBER(AS329),1,0)+IF(ISNUMBER(AY329),1,0)+IF(ISNUMBER(AU329),1,0)+IF(ISNUMBER(AV329),1,0)+IF(ISNUMBER(AW329),1,0)+IF(ISNUMBER(AX329),1,0)+IF(ISNUMBER(BA329),1,0)+IF(ISNUMBER(BB329),1,0),1)</f>
        <v>1</v>
      </c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>
        <v>2000</v>
      </c>
      <c r="AJ329" s="197"/>
      <c r="AK329" s="197" t="s">
        <v>57</v>
      </c>
      <c r="AL329" s="197"/>
      <c r="AM329" s="197"/>
      <c r="AN329" s="197"/>
      <c r="AO329" s="197"/>
      <c r="AP329" s="197"/>
      <c r="AQ329" s="197"/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197"/>
      <c r="BB329" s="197"/>
      <c r="BC329" s="197"/>
    </row>
    <row r="330" spans="1:55" customFormat="1" ht="14.1" customHeight="1">
      <c r="A330" s="170"/>
      <c r="B330" s="204">
        <v>20250414</v>
      </c>
      <c r="C330" s="204" t="s">
        <v>39</v>
      </c>
      <c r="D330" s="204">
        <v>1030</v>
      </c>
      <c r="E330" s="204">
        <v>7290</v>
      </c>
      <c r="F330" s="204"/>
      <c r="G330" s="204"/>
      <c r="H330" s="204">
        <v>6573</v>
      </c>
      <c r="I330" s="204"/>
      <c r="J330" s="204"/>
      <c r="K330" s="204">
        <v>-838</v>
      </c>
      <c r="L330" s="204">
        <v>-838</v>
      </c>
      <c r="M330" s="204">
        <v>864</v>
      </c>
      <c r="N330" s="204" t="s">
        <v>47</v>
      </c>
      <c r="O330" s="204" t="s">
        <v>41</v>
      </c>
      <c r="P330" s="202">
        <f t="shared" ref="P330:P393" si="35">IFERROR(K330-L330,0)</f>
        <v>0</v>
      </c>
      <c r="Q330" s="197">
        <f t="shared" si="30"/>
        <v>717</v>
      </c>
      <c r="R330" s="202" t="str">
        <f t="shared" si="31"/>
        <v>NA</v>
      </c>
      <c r="S330" s="202" t="str">
        <f t="shared" si="32"/>
        <v>NA</v>
      </c>
      <c r="T330" s="197" t="str">
        <f t="shared" si="33"/>
        <v>NA</v>
      </c>
      <c r="U330" s="197">
        <f t="shared" si="34"/>
        <v>2566</v>
      </c>
      <c r="V330" s="197">
        <f>MIN(IF(SUM(W330,,X330,Z330,AA330,AD330,AC330,AF330,AG330,AJ330,AI330,AL330,AM330,AO330,AP330,AR330,AS330,A330,AY330,AU330,AV330,AW330,AX330,BA330,BB330)=0,0,1)+IF(O330="Smoothing ramp",1,0)+IF(ISNUMBER(W330),1,0)+IF(ISNUMBER(X330),1,0)+IF(ISNUMBER(Z330),1,0)+IF(ISNUMBER(AA330),1,0)+IF(ISNUMBER(AD330),1,0)+IF(ISNUMBER(AC330),1,0)+IF(ISNUMBER(AF330),1,0)+IF(ISNUMBER(AG330),1,0)+IF(ISNUMBER(AI330),1,0)+IF(ISNUMBER(AJ330),1,0)+IF(ISNUMBER(AL330),1,0)+IF(ISNUMBER(AM330),1,0)+IF(ISNUMBER(AO330),1,0)+IF(ISNUMBER(AP330),1,0)+IF(ISNUMBER(#REF!),1,0)+IF(ISNUMBER(AR330),1,0)+IF(ISNUMBER(AS330),1,0)+IF(ISNUMBER(AY330),1,0)+IF(ISNUMBER(AU330),1,0)+IF(ISNUMBER(AV330),1,0)+IF(ISNUMBER(AW330),1,0)+IF(ISNUMBER(AX330),1,0)+IF(ISNUMBER(BA330),1,0)+IF(ISNUMBER(BB330),1,0),1)</f>
        <v>1</v>
      </c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>
        <v>2000</v>
      </c>
      <c r="AJ330" s="197"/>
      <c r="AK330" s="197" t="s">
        <v>57</v>
      </c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</row>
    <row r="331" spans="1:55" customFormat="1" ht="14.1" customHeight="1">
      <c r="A331" s="170"/>
      <c r="B331" s="204">
        <v>20250414</v>
      </c>
      <c r="C331" s="204" t="s">
        <v>39</v>
      </c>
      <c r="D331" s="204">
        <v>1130</v>
      </c>
      <c r="E331" s="204">
        <v>7290</v>
      </c>
      <c r="F331" s="204"/>
      <c r="G331" s="204"/>
      <c r="H331" s="204">
        <v>6573</v>
      </c>
      <c r="I331" s="204"/>
      <c r="J331" s="204"/>
      <c r="K331" s="204">
        <v>-838</v>
      </c>
      <c r="L331" s="204">
        <v>-838</v>
      </c>
      <c r="M331" s="204">
        <v>864</v>
      </c>
      <c r="N331" s="204" t="s">
        <v>47</v>
      </c>
      <c r="O331" s="204" t="s">
        <v>41</v>
      </c>
      <c r="P331" s="202">
        <f t="shared" si="35"/>
        <v>0</v>
      </c>
      <c r="Q331" s="197">
        <f t="shared" si="30"/>
        <v>717</v>
      </c>
      <c r="R331" s="202" t="str">
        <f t="shared" si="31"/>
        <v>NA</v>
      </c>
      <c r="S331" s="202" t="str">
        <f t="shared" si="32"/>
        <v>NA</v>
      </c>
      <c r="T331" s="197" t="str">
        <f t="shared" si="33"/>
        <v>NA</v>
      </c>
      <c r="U331" s="197">
        <f t="shared" si="34"/>
        <v>2566</v>
      </c>
      <c r="V331" s="197">
        <f>MIN(IF(SUM(W331,,X331,Z331,AA331,AD331,AC331,AF331,AG331,AJ331,AI331,AL331,AM331,AO331,AP331,AR331,AS331,A331,AY331,AU331,AV331,AW331,AX331,BA331,BB331)=0,0,1)+IF(O331="Smoothing ramp",1,0)+IF(ISNUMBER(W331),1,0)+IF(ISNUMBER(X331),1,0)+IF(ISNUMBER(Z331),1,0)+IF(ISNUMBER(AA331),1,0)+IF(ISNUMBER(AD331),1,0)+IF(ISNUMBER(AC331),1,0)+IF(ISNUMBER(AF331),1,0)+IF(ISNUMBER(AG331),1,0)+IF(ISNUMBER(AI331),1,0)+IF(ISNUMBER(AJ331),1,0)+IF(ISNUMBER(AL331),1,0)+IF(ISNUMBER(AM331),1,0)+IF(ISNUMBER(AO331),1,0)+IF(ISNUMBER(AP331),1,0)+IF(ISNUMBER(#REF!),1,0)+IF(ISNUMBER(AR331),1,0)+IF(ISNUMBER(AS331),1,0)+IF(ISNUMBER(AY331),1,0)+IF(ISNUMBER(AU331),1,0)+IF(ISNUMBER(AV331),1,0)+IF(ISNUMBER(AW331),1,0)+IF(ISNUMBER(AX331),1,0)+IF(ISNUMBER(BA331),1,0)+IF(ISNUMBER(BB331),1,0),1)</f>
        <v>1</v>
      </c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>
        <v>2000</v>
      </c>
      <c r="AJ331" s="197"/>
      <c r="AK331" s="197" t="s">
        <v>57</v>
      </c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7"/>
      <c r="BA331" s="197"/>
      <c r="BB331" s="197"/>
      <c r="BC331" s="197"/>
    </row>
    <row r="332" spans="1:55" customFormat="1" ht="14.1" customHeight="1">
      <c r="A332" s="170"/>
      <c r="B332" s="204">
        <v>20250414</v>
      </c>
      <c r="C332" s="204" t="s">
        <v>39</v>
      </c>
      <c r="D332" s="204">
        <v>1230</v>
      </c>
      <c r="E332" s="204">
        <v>7376</v>
      </c>
      <c r="F332" s="204"/>
      <c r="G332" s="204"/>
      <c r="H332" s="204">
        <v>5736</v>
      </c>
      <c r="I332" s="204"/>
      <c r="J332" s="204"/>
      <c r="K332" s="204">
        <v>-2705</v>
      </c>
      <c r="L332" s="204">
        <v>-2705</v>
      </c>
      <c r="M332" s="204">
        <v>-1077</v>
      </c>
      <c r="N332" s="204" t="s">
        <v>40</v>
      </c>
      <c r="O332" s="204" t="s">
        <v>45</v>
      </c>
      <c r="P332" s="202">
        <f t="shared" si="35"/>
        <v>0</v>
      </c>
      <c r="Q332" s="197">
        <f t="shared" si="30"/>
        <v>1640</v>
      </c>
      <c r="R332" s="202" t="str">
        <f t="shared" si="31"/>
        <v>NA</v>
      </c>
      <c r="S332" s="202" t="str">
        <f t="shared" si="32"/>
        <v>NA</v>
      </c>
      <c r="T332" s="197" t="str">
        <f t="shared" si="33"/>
        <v>NA</v>
      </c>
      <c r="U332" s="197">
        <f t="shared" si="34"/>
        <v>0</v>
      </c>
      <c r="V332" s="197">
        <f>MIN(IF(SUM(W332,,X332,Z332,AA332,AD332,AC332,AF332,AG332,AJ332,AI332,AL332,AM332,AO332,AP332,AR332,AS332,A332,AY332,AU332,AV332,AW332,AX332,BA332,BB332)=0,0,1)+IF(O332="Smoothing ramp",1,0)+IF(ISNUMBER(W332),1,0)+IF(ISNUMBER(X332),1,0)+IF(ISNUMBER(Z332),1,0)+IF(ISNUMBER(AA332),1,0)+IF(ISNUMBER(AD332),1,0)+IF(ISNUMBER(AC332),1,0)+IF(ISNUMBER(AF332),1,0)+IF(ISNUMBER(AG332),1,0)+IF(ISNUMBER(AI332),1,0)+IF(ISNUMBER(AJ332),1,0)+IF(ISNUMBER(AL332),1,0)+IF(ISNUMBER(AM332),1,0)+IF(ISNUMBER(AO332),1,0)+IF(ISNUMBER(AP332),1,0)+IF(ISNUMBER(#REF!),1,0)+IF(ISNUMBER(AR332),1,0)+IF(ISNUMBER(AS332),1,0)+IF(ISNUMBER(AY332),1,0)+IF(ISNUMBER(AU332),1,0)+IF(ISNUMBER(AV332),1,0)+IF(ISNUMBER(AW332),1,0)+IF(ISNUMBER(AX332),1,0)+IF(ISNUMBER(BA332),1,0)+IF(ISNUMBER(BB332),1,0),1)</f>
        <v>1</v>
      </c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>
        <v>2000</v>
      </c>
      <c r="AJ332" s="197"/>
      <c r="AK332" s="197" t="s">
        <v>57</v>
      </c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</row>
    <row r="333" spans="1:55" customFormat="1" ht="14.1" customHeight="1">
      <c r="A333" s="170"/>
      <c r="B333" s="204">
        <v>20250414</v>
      </c>
      <c r="C333" s="204" t="s">
        <v>39</v>
      </c>
      <c r="D333" s="204">
        <v>1330</v>
      </c>
      <c r="E333" s="204">
        <v>7376</v>
      </c>
      <c r="F333" s="204"/>
      <c r="G333" s="204"/>
      <c r="H333" s="204">
        <v>5736</v>
      </c>
      <c r="I333" s="204"/>
      <c r="J333" s="204"/>
      <c r="K333" s="204">
        <v>-2705</v>
      </c>
      <c r="L333" s="204">
        <v>-2705</v>
      </c>
      <c r="M333" s="204">
        <v>-1077</v>
      </c>
      <c r="N333" s="204" t="s">
        <v>40</v>
      </c>
      <c r="O333" s="204" t="s">
        <v>45</v>
      </c>
      <c r="P333" s="202">
        <f t="shared" si="35"/>
        <v>0</v>
      </c>
      <c r="Q333" s="197">
        <f t="shared" si="30"/>
        <v>1640</v>
      </c>
      <c r="R333" s="202" t="str">
        <f t="shared" si="31"/>
        <v>NA</v>
      </c>
      <c r="S333" s="202" t="str">
        <f t="shared" si="32"/>
        <v>NA</v>
      </c>
      <c r="T333" s="197" t="str">
        <f t="shared" si="33"/>
        <v>NA</v>
      </c>
      <c r="U333" s="197">
        <f t="shared" si="34"/>
        <v>0</v>
      </c>
      <c r="V333" s="197">
        <f>MIN(IF(SUM(W333,,X333,Z333,AA333,AD333,AC333,AF333,AG333,AJ333,AI333,AL333,AM333,AO333,AP333,AR333,AS333,A333,AY333,AU333,AV333,AW333,AX333,BA333,BB333)=0,0,1)+IF(O333="Smoothing ramp",1,0)+IF(ISNUMBER(W333),1,0)+IF(ISNUMBER(X333),1,0)+IF(ISNUMBER(Z333),1,0)+IF(ISNUMBER(AA333),1,0)+IF(ISNUMBER(AD333),1,0)+IF(ISNUMBER(AC333),1,0)+IF(ISNUMBER(AF333),1,0)+IF(ISNUMBER(AG333),1,0)+IF(ISNUMBER(AI333),1,0)+IF(ISNUMBER(AJ333),1,0)+IF(ISNUMBER(AL333),1,0)+IF(ISNUMBER(AM333),1,0)+IF(ISNUMBER(AO333),1,0)+IF(ISNUMBER(AP333),1,0)+IF(ISNUMBER(#REF!),1,0)+IF(ISNUMBER(AR333),1,0)+IF(ISNUMBER(AS333),1,0)+IF(ISNUMBER(AY333),1,0)+IF(ISNUMBER(AU333),1,0)+IF(ISNUMBER(AV333),1,0)+IF(ISNUMBER(AW333),1,0)+IF(ISNUMBER(AX333),1,0)+IF(ISNUMBER(BA333),1,0)+IF(ISNUMBER(BB333),1,0),1)</f>
        <v>1</v>
      </c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>
        <v>2000</v>
      </c>
      <c r="AJ333" s="197"/>
      <c r="AK333" s="197" t="s">
        <v>57</v>
      </c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7"/>
      <c r="BB333" s="197"/>
      <c r="BC333" s="197"/>
    </row>
    <row r="334" spans="1:55" customFormat="1" ht="14.1" customHeight="1">
      <c r="A334" s="170"/>
      <c r="B334" s="204">
        <v>20250414</v>
      </c>
      <c r="C334" s="204" t="s">
        <v>39</v>
      </c>
      <c r="D334" s="204">
        <v>1430</v>
      </c>
      <c r="E334" s="204">
        <v>7376</v>
      </c>
      <c r="F334" s="204"/>
      <c r="G334" s="204"/>
      <c r="H334" s="204">
        <v>5736</v>
      </c>
      <c r="I334" s="204"/>
      <c r="J334" s="204"/>
      <c r="K334" s="204">
        <v>-2705</v>
      </c>
      <c r="L334" s="204">
        <v>-2705</v>
      </c>
      <c r="M334" s="204">
        <v>-1077</v>
      </c>
      <c r="N334" s="204" t="s">
        <v>40</v>
      </c>
      <c r="O334" s="204" t="s">
        <v>45</v>
      </c>
      <c r="P334" s="202">
        <f t="shared" si="35"/>
        <v>0</v>
      </c>
      <c r="Q334" s="197">
        <f t="shared" si="30"/>
        <v>1640</v>
      </c>
      <c r="R334" s="202" t="str">
        <f t="shared" si="31"/>
        <v>NA</v>
      </c>
      <c r="S334" s="202" t="str">
        <f t="shared" si="32"/>
        <v>NA</v>
      </c>
      <c r="T334" s="197" t="str">
        <f t="shared" si="33"/>
        <v>NA</v>
      </c>
      <c r="U334" s="197">
        <f t="shared" si="34"/>
        <v>0</v>
      </c>
      <c r="V334" s="197">
        <f>MIN(IF(SUM(W334,,X334,Z334,AA334,AD334,AC334,AF334,AG334,AJ334,AI334,AL334,AM334,AO334,AP334,AR334,AS334,A334,AY334,AU334,AV334,AW334,AX334,BA334,BB334)=0,0,1)+IF(O334="Smoothing ramp",1,0)+IF(ISNUMBER(W334),1,0)+IF(ISNUMBER(X334),1,0)+IF(ISNUMBER(Z334),1,0)+IF(ISNUMBER(AA334),1,0)+IF(ISNUMBER(AD334),1,0)+IF(ISNUMBER(AC334),1,0)+IF(ISNUMBER(AF334),1,0)+IF(ISNUMBER(AG334),1,0)+IF(ISNUMBER(AI334),1,0)+IF(ISNUMBER(AJ334),1,0)+IF(ISNUMBER(AL334),1,0)+IF(ISNUMBER(AM334),1,0)+IF(ISNUMBER(AO334),1,0)+IF(ISNUMBER(AP334),1,0)+IF(ISNUMBER(#REF!),1,0)+IF(ISNUMBER(AR334),1,0)+IF(ISNUMBER(AS334),1,0)+IF(ISNUMBER(AY334),1,0)+IF(ISNUMBER(AU334),1,0)+IF(ISNUMBER(AV334),1,0)+IF(ISNUMBER(AW334),1,0)+IF(ISNUMBER(AX334),1,0)+IF(ISNUMBER(BA334),1,0)+IF(ISNUMBER(BB334),1,0),1)</f>
        <v>1</v>
      </c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>
        <v>2000</v>
      </c>
      <c r="AJ334" s="197"/>
      <c r="AK334" s="197" t="s">
        <v>57</v>
      </c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7"/>
      <c r="BA334" s="197"/>
      <c r="BB334" s="197"/>
      <c r="BC334" s="197"/>
    </row>
    <row r="335" spans="1:55" customFormat="1" ht="14.1" customHeight="1">
      <c r="A335" s="170"/>
      <c r="B335" s="204">
        <v>20250414</v>
      </c>
      <c r="C335" s="204" t="s">
        <v>39</v>
      </c>
      <c r="D335" s="204">
        <v>1530</v>
      </c>
      <c r="E335" s="204">
        <v>7371</v>
      </c>
      <c r="F335" s="204"/>
      <c r="G335" s="204"/>
      <c r="H335" s="204">
        <v>6622</v>
      </c>
      <c r="I335" s="204"/>
      <c r="J335" s="204"/>
      <c r="K335" s="204">
        <v>-2642</v>
      </c>
      <c r="L335" s="204">
        <v>-2642</v>
      </c>
      <c r="M335" s="204">
        <v>-869</v>
      </c>
      <c r="N335" s="204" t="s">
        <v>40</v>
      </c>
      <c r="O335" s="204" t="s">
        <v>41</v>
      </c>
      <c r="P335" s="202">
        <f t="shared" si="35"/>
        <v>0</v>
      </c>
      <c r="Q335" s="197">
        <f t="shared" si="30"/>
        <v>749</v>
      </c>
      <c r="R335" s="202" t="str">
        <f t="shared" si="31"/>
        <v>NA</v>
      </c>
      <c r="S335" s="202" t="str">
        <f t="shared" si="32"/>
        <v>NA</v>
      </c>
      <c r="T335" s="197" t="str">
        <f t="shared" si="33"/>
        <v>NA</v>
      </c>
      <c r="U335" s="197">
        <f t="shared" si="34"/>
        <v>0</v>
      </c>
      <c r="V335" s="197">
        <f>MIN(IF(SUM(W335,,X335,Z335,AA335,AD335,AC335,AF335,AG335,AJ335,AI335,AL335,AM335,AO335,AP335,AR335,AS335,A335,AY335,AU335,AV335,AW335,AX335,BA335,BB335)=0,0,1)+IF(O335="Smoothing ramp",1,0)+IF(ISNUMBER(W335),1,0)+IF(ISNUMBER(X335),1,0)+IF(ISNUMBER(Z335),1,0)+IF(ISNUMBER(AA335),1,0)+IF(ISNUMBER(AD335),1,0)+IF(ISNUMBER(AC335),1,0)+IF(ISNUMBER(AF335),1,0)+IF(ISNUMBER(AG335),1,0)+IF(ISNUMBER(AI335),1,0)+IF(ISNUMBER(AJ335),1,0)+IF(ISNUMBER(AL335),1,0)+IF(ISNUMBER(AM335),1,0)+IF(ISNUMBER(AO335),1,0)+IF(ISNUMBER(AP335),1,0)+IF(ISNUMBER(#REF!),1,0)+IF(ISNUMBER(AR335),1,0)+IF(ISNUMBER(AS335),1,0)+IF(ISNUMBER(AY335),1,0)+IF(ISNUMBER(AU335),1,0)+IF(ISNUMBER(AV335),1,0)+IF(ISNUMBER(AW335),1,0)+IF(ISNUMBER(AX335),1,0)+IF(ISNUMBER(BA335),1,0)+IF(ISNUMBER(BB335),1,0),1)</f>
        <v>1</v>
      </c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>
        <v>2000</v>
      </c>
      <c r="AJ335" s="197"/>
      <c r="AK335" s="197" t="s">
        <v>57</v>
      </c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</row>
    <row r="336" spans="1:55" customFormat="1" ht="14.1" customHeight="1">
      <c r="A336" s="170"/>
      <c r="B336" s="204">
        <v>20250414</v>
      </c>
      <c r="C336" s="204" t="s">
        <v>39</v>
      </c>
      <c r="D336" s="204">
        <v>1630</v>
      </c>
      <c r="E336" s="204">
        <v>7371</v>
      </c>
      <c r="F336" s="204"/>
      <c r="G336" s="204"/>
      <c r="H336" s="204">
        <v>6622</v>
      </c>
      <c r="I336" s="204"/>
      <c r="J336" s="204"/>
      <c r="K336" s="204">
        <v>-2642</v>
      </c>
      <c r="L336" s="204">
        <v>-2642</v>
      </c>
      <c r="M336" s="204">
        <v>-869</v>
      </c>
      <c r="N336" s="204" t="s">
        <v>40</v>
      </c>
      <c r="O336" s="204" t="s">
        <v>41</v>
      </c>
      <c r="P336" s="202">
        <f t="shared" si="35"/>
        <v>0</v>
      </c>
      <c r="Q336" s="197">
        <f t="shared" si="30"/>
        <v>749</v>
      </c>
      <c r="R336" s="202" t="str">
        <f t="shared" si="31"/>
        <v>NA</v>
      </c>
      <c r="S336" s="202" t="str">
        <f t="shared" si="32"/>
        <v>NA</v>
      </c>
      <c r="T336" s="197" t="str">
        <f t="shared" si="33"/>
        <v>NA</v>
      </c>
      <c r="U336" s="197">
        <f t="shared" si="34"/>
        <v>0</v>
      </c>
      <c r="V336" s="197">
        <f>MIN(IF(SUM(W336,,X336,Z336,AA336,AD336,AC336,AF336,AG336,AJ336,AI336,AL336,AM336,AO336,AP336,AR336,AS336,A336,AY336,AU336,AV336,AW336,AX336,BA336,BB336)=0,0,1)+IF(O336="Smoothing ramp",1,0)+IF(ISNUMBER(W336),1,0)+IF(ISNUMBER(X336),1,0)+IF(ISNUMBER(Z336),1,0)+IF(ISNUMBER(AA336),1,0)+IF(ISNUMBER(AD336),1,0)+IF(ISNUMBER(AC336),1,0)+IF(ISNUMBER(AF336),1,0)+IF(ISNUMBER(AG336),1,0)+IF(ISNUMBER(AI336),1,0)+IF(ISNUMBER(AJ336),1,0)+IF(ISNUMBER(AL336),1,0)+IF(ISNUMBER(AM336),1,0)+IF(ISNUMBER(AO336),1,0)+IF(ISNUMBER(AP336),1,0)+IF(ISNUMBER(#REF!),1,0)+IF(ISNUMBER(AR336),1,0)+IF(ISNUMBER(AS336),1,0)+IF(ISNUMBER(AY336),1,0)+IF(ISNUMBER(AU336),1,0)+IF(ISNUMBER(AV336),1,0)+IF(ISNUMBER(AW336),1,0)+IF(ISNUMBER(AX336),1,0)+IF(ISNUMBER(BA336),1,0)+IF(ISNUMBER(BB336),1,0),1)</f>
        <v>1</v>
      </c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>
        <v>2000</v>
      </c>
      <c r="AJ336" s="197"/>
      <c r="AK336" s="197" t="s">
        <v>57</v>
      </c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</row>
    <row r="337" spans="1:55" customFormat="1" ht="14.1" customHeight="1">
      <c r="A337" s="170"/>
      <c r="B337" s="204">
        <v>20250414</v>
      </c>
      <c r="C337" s="204" t="s">
        <v>39</v>
      </c>
      <c r="D337" s="204">
        <v>1730</v>
      </c>
      <c r="E337" s="204">
        <v>7371</v>
      </c>
      <c r="F337" s="204"/>
      <c r="G337" s="204"/>
      <c r="H337" s="204">
        <v>6622</v>
      </c>
      <c r="I337" s="204"/>
      <c r="J337" s="204"/>
      <c r="K337" s="204">
        <v>-2642</v>
      </c>
      <c r="L337" s="204">
        <v>-2642</v>
      </c>
      <c r="M337" s="204">
        <v>-869</v>
      </c>
      <c r="N337" s="204" t="s">
        <v>40</v>
      </c>
      <c r="O337" s="204" t="s">
        <v>41</v>
      </c>
      <c r="P337" s="202">
        <f t="shared" si="35"/>
        <v>0</v>
      </c>
      <c r="Q337" s="197">
        <f t="shared" si="30"/>
        <v>749</v>
      </c>
      <c r="R337" s="202" t="str">
        <f t="shared" si="31"/>
        <v>NA</v>
      </c>
      <c r="S337" s="202" t="str">
        <f t="shared" si="32"/>
        <v>NA</v>
      </c>
      <c r="T337" s="197" t="str">
        <f t="shared" si="33"/>
        <v>NA</v>
      </c>
      <c r="U337" s="197">
        <f t="shared" si="34"/>
        <v>0</v>
      </c>
      <c r="V337" s="197">
        <f>MIN(IF(SUM(W337,,X337,Z337,AA337,AD337,AC337,AF337,AG337,AJ337,AI337,AL337,AM337,AO337,AP337,AR337,AS337,A337,AY337,AU337,AV337,AW337,AX337,BA337,BB337)=0,0,1)+IF(O337="Smoothing ramp",1,0)+IF(ISNUMBER(W337),1,0)+IF(ISNUMBER(X337),1,0)+IF(ISNUMBER(Z337),1,0)+IF(ISNUMBER(AA337),1,0)+IF(ISNUMBER(AD337),1,0)+IF(ISNUMBER(AC337),1,0)+IF(ISNUMBER(AF337),1,0)+IF(ISNUMBER(AG337),1,0)+IF(ISNUMBER(AI337),1,0)+IF(ISNUMBER(AJ337),1,0)+IF(ISNUMBER(AL337),1,0)+IF(ISNUMBER(AM337),1,0)+IF(ISNUMBER(AO337),1,0)+IF(ISNUMBER(AP337),1,0)+IF(ISNUMBER(#REF!),1,0)+IF(ISNUMBER(AR337),1,0)+IF(ISNUMBER(AS337),1,0)+IF(ISNUMBER(AY337),1,0)+IF(ISNUMBER(AU337),1,0)+IF(ISNUMBER(AV337),1,0)+IF(ISNUMBER(AW337),1,0)+IF(ISNUMBER(AX337),1,0)+IF(ISNUMBER(BA337),1,0)+IF(ISNUMBER(BB337),1,0),1)</f>
        <v>1</v>
      </c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>
        <v>2000</v>
      </c>
      <c r="AJ337" s="197"/>
      <c r="AK337" s="197" t="s">
        <v>57</v>
      </c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197"/>
      <c r="BB337" s="197"/>
      <c r="BC337" s="197"/>
    </row>
    <row r="338" spans="1:55" customFormat="1" ht="14.1" customHeight="1">
      <c r="A338" s="170"/>
      <c r="B338" s="204">
        <v>20250414</v>
      </c>
      <c r="C338" s="204" t="s">
        <v>39</v>
      </c>
      <c r="D338" s="204">
        <v>1830</v>
      </c>
      <c r="E338" s="204">
        <v>9660</v>
      </c>
      <c r="F338" s="204"/>
      <c r="G338" s="204"/>
      <c r="H338" s="204">
        <v>8075</v>
      </c>
      <c r="I338" s="204"/>
      <c r="J338" s="204"/>
      <c r="K338" s="204">
        <v>0</v>
      </c>
      <c r="L338" s="204">
        <v>0</v>
      </c>
      <c r="M338" s="204">
        <v>0</v>
      </c>
      <c r="N338" s="204" t="s">
        <v>53</v>
      </c>
      <c r="O338" s="204" t="s">
        <v>41</v>
      </c>
      <c r="P338" s="202">
        <f t="shared" si="35"/>
        <v>0</v>
      </c>
      <c r="Q338" s="197">
        <f t="shared" si="30"/>
        <v>1585</v>
      </c>
      <c r="R338" s="202" t="str">
        <f t="shared" si="31"/>
        <v>NA</v>
      </c>
      <c r="S338" s="202" t="str">
        <f t="shared" si="32"/>
        <v>NA</v>
      </c>
      <c r="T338" s="197" t="str">
        <f t="shared" si="33"/>
        <v>NA</v>
      </c>
      <c r="U338" s="197">
        <f t="shared" si="34"/>
        <v>0</v>
      </c>
      <c r="V338" s="197">
        <f>MIN(IF(SUM(W338,,X338,Z338,AA338,AD338,AC338,AF338,AG338,AJ338,AI338,AL338,AM338,AO338,AP338,AR338,AS338,A338,AY338,AU338,AV338,AW338,AX338,BA338,BB338)=0,0,1)+IF(O338="Smoothing ramp",1,0)+IF(ISNUMBER(W338),1,0)+IF(ISNUMBER(X338),1,0)+IF(ISNUMBER(Z338),1,0)+IF(ISNUMBER(AA338),1,0)+IF(ISNUMBER(AD338),1,0)+IF(ISNUMBER(AC338),1,0)+IF(ISNUMBER(AF338),1,0)+IF(ISNUMBER(AG338),1,0)+IF(ISNUMBER(AI338),1,0)+IF(ISNUMBER(AJ338),1,0)+IF(ISNUMBER(AL338),1,0)+IF(ISNUMBER(AM338),1,0)+IF(ISNUMBER(AO338),1,0)+IF(ISNUMBER(AP338),1,0)+IF(ISNUMBER(#REF!),1,0)+IF(ISNUMBER(AR338),1,0)+IF(ISNUMBER(AS338),1,0)+IF(ISNUMBER(AY338),1,0)+IF(ISNUMBER(AU338),1,0)+IF(ISNUMBER(AV338),1,0)+IF(ISNUMBER(AW338),1,0)+IF(ISNUMBER(AX338),1,0)+IF(ISNUMBER(BA338),1,0)+IF(ISNUMBER(BB338),1,0),1)</f>
        <v>1</v>
      </c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>
        <v>2000</v>
      </c>
      <c r="AJ338" s="197"/>
      <c r="AK338" s="197" t="s">
        <v>57</v>
      </c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7"/>
      <c r="BA338" s="197"/>
      <c r="BB338" s="197"/>
      <c r="BC338" s="197"/>
    </row>
    <row r="339" spans="1:55" customFormat="1" ht="14.1" customHeight="1">
      <c r="A339" s="170"/>
      <c r="B339" s="204">
        <v>20250414</v>
      </c>
      <c r="C339" s="204" t="s">
        <v>39</v>
      </c>
      <c r="D339" s="204">
        <v>1930</v>
      </c>
      <c r="E339" s="204">
        <v>9660</v>
      </c>
      <c r="F339" s="204"/>
      <c r="G339" s="204"/>
      <c r="H339" s="204">
        <v>8075</v>
      </c>
      <c r="I339" s="204"/>
      <c r="J339" s="204"/>
      <c r="K339" s="204">
        <v>0</v>
      </c>
      <c r="L339" s="204">
        <v>0</v>
      </c>
      <c r="M339" s="204">
        <v>0</v>
      </c>
      <c r="N339" s="204" t="s">
        <v>53</v>
      </c>
      <c r="O339" s="204" t="s">
        <v>41</v>
      </c>
      <c r="P339" s="202">
        <f t="shared" si="35"/>
        <v>0</v>
      </c>
      <c r="Q339" s="197">
        <f t="shared" si="30"/>
        <v>1585</v>
      </c>
      <c r="R339" s="202" t="str">
        <f t="shared" si="31"/>
        <v>NA</v>
      </c>
      <c r="S339" s="202" t="str">
        <f t="shared" si="32"/>
        <v>NA</v>
      </c>
      <c r="T339" s="197" t="str">
        <f t="shared" si="33"/>
        <v>NA</v>
      </c>
      <c r="U339" s="197">
        <f t="shared" si="34"/>
        <v>0</v>
      </c>
      <c r="V339" s="197">
        <f>MIN(IF(SUM(W339,,X339,Z339,AA339,AD339,AC339,AF339,AG339,AJ339,AI339,AL339,AM339,AO339,AP339,AR339,AS339,A339,AY339,AU339,AV339,AW339,AX339,BA339,BB339)=0,0,1)+IF(O339="Smoothing ramp",1,0)+IF(ISNUMBER(W339),1,0)+IF(ISNUMBER(X339),1,0)+IF(ISNUMBER(Z339),1,0)+IF(ISNUMBER(AA339),1,0)+IF(ISNUMBER(AD339),1,0)+IF(ISNUMBER(AC339),1,0)+IF(ISNUMBER(AF339),1,0)+IF(ISNUMBER(AG339),1,0)+IF(ISNUMBER(AI339),1,0)+IF(ISNUMBER(AJ339),1,0)+IF(ISNUMBER(AL339),1,0)+IF(ISNUMBER(AM339),1,0)+IF(ISNUMBER(AO339),1,0)+IF(ISNUMBER(AP339),1,0)+IF(ISNUMBER(#REF!),1,0)+IF(ISNUMBER(AR339),1,0)+IF(ISNUMBER(AS339),1,0)+IF(ISNUMBER(AY339),1,0)+IF(ISNUMBER(AU339),1,0)+IF(ISNUMBER(AV339),1,0)+IF(ISNUMBER(AW339),1,0)+IF(ISNUMBER(AX339),1,0)+IF(ISNUMBER(BA339),1,0)+IF(ISNUMBER(BB339),1,0),1)</f>
        <v>1</v>
      </c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>
        <v>2000</v>
      </c>
      <c r="AJ339" s="197"/>
      <c r="AK339" s="197" t="s">
        <v>57</v>
      </c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7"/>
      <c r="BA339" s="197"/>
      <c r="BB339" s="197"/>
      <c r="BC339" s="197"/>
    </row>
    <row r="340" spans="1:55" customFormat="1" ht="14.1" customHeight="1">
      <c r="A340" s="170"/>
      <c r="B340" s="204">
        <v>20250414</v>
      </c>
      <c r="C340" s="204" t="s">
        <v>39</v>
      </c>
      <c r="D340" s="204">
        <v>2030</v>
      </c>
      <c r="E340" s="204">
        <v>9660</v>
      </c>
      <c r="F340" s="204"/>
      <c r="G340" s="204"/>
      <c r="H340" s="204">
        <v>8075</v>
      </c>
      <c r="I340" s="204"/>
      <c r="J340" s="204"/>
      <c r="K340" s="204">
        <v>0</v>
      </c>
      <c r="L340" s="204">
        <v>0</v>
      </c>
      <c r="M340" s="204">
        <v>0</v>
      </c>
      <c r="N340" s="204" t="s">
        <v>53</v>
      </c>
      <c r="O340" s="204" t="s">
        <v>41</v>
      </c>
      <c r="P340" s="202">
        <f t="shared" si="35"/>
        <v>0</v>
      </c>
      <c r="Q340" s="197">
        <f t="shared" si="30"/>
        <v>1585</v>
      </c>
      <c r="R340" s="202" t="str">
        <f t="shared" si="31"/>
        <v>NA</v>
      </c>
      <c r="S340" s="202" t="str">
        <f t="shared" si="32"/>
        <v>NA</v>
      </c>
      <c r="T340" s="197" t="str">
        <f t="shared" si="33"/>
        <v>NA</v>
      </c>
      <c r="U340" s="197">
        <f t="shared" si="34"/>
        <v>0</v>
      </c>
      <c r="V340" s="197">
        <f>MIN(IF(SUM(W340,,X340,Z340,AA340,AD340,AC340,AF340,AG340,AJ340,AI340,AL340,AM340,AO340,AP340,AR340,AS340,A340,AY340,AU340,AV340,AW340,AX340,BA340,BB340)=0,0,1)+IF(O340="Smoothing ramp",1,0)+IF(ISNUMBER(W340),1,0)+IF(ISNUMBER(X340),1,0)+IF(ISNUMBER(Z340),1,0)+IF(ISNUMBER(AA340),1,0)+IF(ISNUMBER(AD340),1,0)+IF(ISNUMBER(AC340),1,0)+IF(ISNUMBER(AF340),1,0)+IF(ISNUMBER(AG340),1,0)+IF(ISNUMBER(AI340),1,0)+IF(ISNUMBER(AJ340),1,0)+IF(ISNUMBER(AL340),1,0)+IF(ISNUMBER(AM340),1,0)+IF(ISNUMBER(AO340),1,0)+IF(ISNUMBER(AP340),1,0)+IF(ISNUMBER(#REF!),1,0)+IF(ISNUMBER(AR340),1,0)+IF(ISNUMBER(AS340),1,0)+IF(ISNUMBER(AY340),1,0)+IF(ISNUMBER(AU340),1,0)+IF(ISNUMBER(AV340),1,0)+IF(ISNUMBER(AW340),1,0)+IF(ISNUMBER(AX340),1,0)+IF(ISNUMBER(BA340),1,0)+IF(ISNUMBER(BB340),1,0),1)</f>
        <v>1</v>
      </c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>
        <v>2000</v>
      </c>
      <c r="AJ340" s="197"/>
      <c r="AK340" s="197" t="s">
        <v>57</v>
      </c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7"/>
      <c r="BA340" s="197"/>
      <c r="BB340" s="197"/>
      <c r="BC340" s="197"/>
    </row>
    <row r="341" spans="1:55" customFormat="1" ht="14.1" customHeight="1">
      <c r="A341" s="170"/>
      <c r="B341" s="204">
        <v>20250414</v>
      </c>
      <c r="C341" s="204" t="s">
        <v>39</v>
      </c>
      <c r="D341" s="204">
        <v>2130</v>
      </c>
      <c r="E341" s="204">
        <v>9660</v>
      </c>
      <c r="F341" s="204"/>
      <c r="G341" s="204"/>
      <c r="H341" s="204">
        <v>8075</v>
      </c>
      <c r="I341" s="204"/>
      <c r="J341" s="204"/>
      <c r="K341" s="204">
        <v>0</v>
      </c>
      <c r="L341" s="204">
        <v>0</v>
      </c>
      <c r="M341" s="204">
        <v>0</v>
      </c>
      <c r="N341" s="204" t="s">
        <v>53</v>
      </c>
      <c r="O341" s="204" t="s">
        <v>41</v>
      </c>
      <c r="P341" s="202">
        <f t="shared" si="35"/>
        <v>0</v>
      </c>
      <c r="Q341" s="197">
        <f t="shared" si="30"/>
        <v>1585</v>
      </c>
      <c r="R341" s="202" t="str">
        <f t="shared" si="31"/>
        <v>NA</v>
      </c>
      <c r="S341" s="202" t="str">
        <f t="shared" si="32"/>
        <v>NA</v>
      </c>
      <c r="T341" s="197" t="str">
        <f t="shared" si="33"/>
        <v>NA</v>
      </c>
      <c r="U341" s="197">
        <f t="shared" si="34"/>
        <v>0</v>
      </c>
      <c r="V341" s="197">
        <f>MIN(IF(SUM(W341,,X341,Z341,AA341,AD341,AC341,AF341,AG341,AJ341,AI341,AL341,AM341,AO341,AP341,AR341,AS341,A341,AY341,AU341,AV341,AW341,AX341,BA341,BB341)=0,0,1)+IF(O341="Smoothing ramp",1,0)+IF(ISNUMBER(W341),1,0)+IF(ISNUMBER(X341),1,0)+IF(ISNUMBER(Z341),1,0)+IF(ISNUMBER(AA341),1,0)+IF(ISNUMBER(AD341),1,0)+IF(ISNUMBER(AC341),1,0)+IF(ISNUMBER(AF341),1,0)+IF(ISNUMBER(AG341),1,0)+IF(ISNUMBER(AI341),1,0)+IF(ISNUMBER(AJ341),1,0)+IF(ISNUMBER(AL341),1,0)+IF(ISNUMBER(AM341),1,0)+IF(ISNUMBER(AO341),1,0)+IF(ISNUMBER(AP341),1,0)+IF(ISNUMBER(#REF!),1,0)+IF(ISNUMBER(AR341),1,0)+IF(ISNUMBER(AS341),1,0)+IF(ISNUMBER(AY341),1,0)+IF(ISNUMBER(AU341),1,0)+IF(ISNUMBER(AV341),1,0)+IF(ISNUMBER(AW341),1,0)+IF(ISNUMBER(AX341),1,0)+IF(ISNUMBER(BA341),1,0)+IF(ISNUMBER(BB341),1,0),1)</f>
        <v>1</v>
      </c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>
        <v>2000</v>
      </c>
      <c r="AJ341" s="197"/>
      <c r="AK341" s="197" t="s">
        <v>57</v>
      </c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7"/>
      <c r="BB341" s="197"/>
      <c r="BC341" s="197"/>
    </row>
    <row r="342" spans="1:55" customFormat="1" ht="14.1" customHeight="1">
      <c r="A342" s="170"/>
      <c r="B342" s="204">
        <v>20250414</v>
      </c>
      <c r="C342" s="204" t="s">
        <v>39</v>
      </c>
      <c r="D342" s="204">
        <v>2230</v>
      </c>
      <c r="E342" s="204">
        <v>9660</v>
      </c>
      <c r="F342" s="204"/>
      <c r="G342" s="204"/>
      <c r="H342" s="204">
        <v>8075</v>
      </c>
      <c r="I342" s="204"/>
      <c r="J342" s="204"/>
      <c r="K342" s="204">
        <v>0</v>
      </c>
      <c r="L342" s="204">
        <v>0</v>
      </c>
      <c r="M342" s="204">
        <v>0</v>
      </c>
      <c r="N342" s="204" t="s">
        <v>53</v>
      </c>
      <c r="O342" s="204" t="s">
        <v>41</v>
      </c>
      <c r="P342" s="202">
        <f t="shared" si="35"/>
        <v>0</v>
      </c>
      <c r="Q342" s="197">
        <f t="shared" si="30"/>
        <v>1585</v>
      </c>
      <c r="R342" s="202" t="str">
        <f t="shared" si="31"/>
        <v>NA</v>
      </c>
      <c r="S342" s="202" t="str">
        <f t="shared" si="32"/>
        <v>NA</v>
      </c>
      <c r="T342" s="197" t="str">
        <f t="shared" si="33"/>
        <v>NA</v>
      </c>
      <c r="U342" s="197">
        <f t="shared" si="34"/>
        <v>0</v>
      </c>
      <c r="V342" s="197">
        <f>MIN(IF(SUM(W342,,X342,Z342,AA342,AD342,AC342,AF342,AG342,AJ342,AI342,AL342,AM342,AO342,AP342,AR342,AS342,A342,AY342,AU342,AV342,AW342,AX342,BA342,BB342)=0,0,1)+IF(O342="Smoothing ramp",1,0)+IF(ISNUMBER(W342),1,0)+IF(ISNUMBER(X342),1,0)+IF(ISNUMBER(Z342),1,0)+IF(ISNUMBER(AA342),1,0)+IF(ISNUMBER(AD342),1,0)+IF(ISNUMBER(AC342),1,0)+IF(ISNUMBER(AF342),1,0)+IF(ISNUMBER(AG342),1,0)+IF(ISNUMBER(AI342),1,0)+IF(ISNUMBER(AJ342),1,0)+IF(ISNUMBER(AL342),1,0)+IF(ISNUMBER(AM342),1,0)+IF(ISNUMBER(AO342),1,0)+IF(ISNUMBER(AP342),1,0)+IF(ISNUMBER(#REF!),1,0)+IF(ISNUMBER(AR342),1,0)+IF(ISNUMBER(AS342),1,0)+IF(ISNUMBER(AY342),1,0)+IF(ISNUMBER(AU342),1,0)+IF(ISNUMBER(AV342),1,0)+IF(ISNUMBER(AW342),1,0)+IF(ISNUMBER(AX342),1,0)+IF(ISNUMBER(BA342),1,0)+IF(ISNUMBER(BB342),1,0),1)</f>
        <v>1</v>
      </c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>
        <v>2000</v>
      </c>
      <c r="AJ342" s="197"/>
      <c r="AK342" s="197" t="s">
        <v>57</v>
      </c>
      <c r="AL342" s="197"/>
      <c r="AM342" s="197"/>
      <c r="AN342" s="197"/>
      <c r="AO342" s="197"/>
      <c r="AP342" s="197"/>
      <c r="AQ342" s="197"/>
      <c r="AR342" s="197"/>
      <c r="AS342" s="197"/>
      <c r="AT342" s="197"/>
      <c r="AU342" s="197"/>
      <c r="AV342" s="197"/>
      <c r="AW342" s="197"/>
      <c r="AX342" s="197"/>
      <c r="AY342" s="197"/>
      <c r="AZ342" s="197"/>
      <c r="BA342" s="197"/>
      <c r="BB342" s="197"/>
      <c r="BC342" s="197"/>
    </row>
    <row r="343" spans="1:55" customFormat="1" ht="14.1" customHeight="1">
      <c r="A343" s="170"/>
      <c r="B343" s="204">
        <v>20250414</v>
      </c>
      <c r="C343" s="204" t="s">
        <v>39</v>
      </c>
      <c r="D343" s="204">
        <v>2330</v>
      </c>
      <c r="E343" s="204">
        <v>8850</v>
      </c>
      <c r="F343" s="204"/>
      <c r="G343" s="204"/>
      <c r="H343" s="204">
        <v>7412</v>
      </c>
      <c r="I343" s="204"/>
      <c r="J343" s="204"/>
      <c r="K343" s="204">
        <v>0</v>
      </c>
      <c r="L343" s="204">
        <v>0</v>
      </c>
      <c r="M343" s="204">
        <v>0</v>
      </c>
      <c r="N343" s="204" t="s">
        <v>53</v>
      </c>
      <c r="O343" s="204" t="s">
        <v>41</v>
      </c>
      <c r="P343" s="202">
        <f t="shared" si="35"/>
        <v>0</v>
      </c>
      <c r="Q343" s="197">
        <f t="shared" si="30"/>
        <v>1438</v>
      </c>
      <c r="R343" s="202" t="str">
        <f t="shared" si="31"/>
        <v>NA</v>
      </c>
      <c r="S343" s="202" t="str">
        <f t="shared" si="32"/>
        <v>NA</v>
      </c>
      <c r="T343" s="197" t="str">
        <f t="shared" si="33"/>
        <v>NA</v>
      </c>
      <c r="U343" s="197">
        <f t="shared" si="34"/>
        <v>0</v>
      </c>
      <c r="V343" s="197">
        <f>MIN(IF(SUM(W343,,X343,Z343,AA343,AD343,AC343,AF343,AG343,AJ343,AI343,AL343,AM343,AO343,AP343,AR343,AS343,A343,AY343,AU343,AV343,AW343,AX343,BA343,BB343)=0,0,1)+IF(O343="Smoothing ramp",1,0)+IF(ISNUMBER(W343),1,0)+IF(ISNUMBER(X343),1,0)+IF(ISNUMBER(Z343),1,0)+IF(ISNUMBER(AA343),1,0)+IF(ISNUMBER(AD343),1,0)+IF(ISNUMBER(AC343),1,0)+IF(ISNUMBER(AF343),1,0)+IF(ISNUMBER(AG343),1,0)+IF(ISNUMBER(AI343),1,0)+IF(ISNUMBER(AJ343),1,0)+IF(ISNUMBER(AL343),1,0)+IF(ISNUMBER(AM343),1,0)+IF(ISNUMBER(AO343),1,0)+IF(ISNUMBER(AP343),1,0)+IF(ISNUMBER(#REF!),1,0)+IF(ISNUMBER(AR343),1,0)+IF(ISNUMBER(AS343),1,0)+IF(ISNUMBER(AY343),1,0)+IF(ISNUMBER(AU343),1,0)+IF(ISNUMBER(AV343),1,0)+IF(ISNUMBER(AW343),1,0)+IF(ISNUMBER(AX343),1,0)+IF(ISNUMBER(BA343),1,0)+IF(ISNUMBER(BB343),1,0),1)</f>
        <v>1</v>
      </c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>
        <v>2000</v>
      </c>
      <c r="AJ343" s="197"/>
      <c r="AK343" s="197" t="s">
        <v>57</v>
      </c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197"/>
      <c r="BB343" s="197"/>
      <c r="BC343" s="197"/>
    </row>
    <row r="344" spans="1:55" customFormat="1" ht="14.1" customHeight="1">
      <c r="A344" s="170"/>
      <c r="B344" s="204">
        <v>20250415</v>
      </c>
      <c r="C344" s="204" t="s">
        <v>39</v>
      </c>
      <c r="D344" s="204">
        <v>30</v>
      </c>
      <c r="E344" s="204">
        <v>8850</v>
      </c>
      <c r="F344" s="204"/>
      <c r="G344" s="204"/>
      <c r="H344" s="204">
        <v>7412</v>
      </c>
      <c r="I344" s="204"/>
      <c r="J344" s="204"/>
      <c r="K344" s="204">
        <v>0</v>
      </c>
      <c r="L344" s="204">
        <v>0</v>
      </c>
      <c r="M344" s="204">
        <v>0</v>
      </c>
      <c r="N344" s="204" t="s">
        <v>53</v>
      </c>
      <c r="O344" s="204" t="s">
        <v>41</v>
      </c>
      <c r="P344" s="202">
        <f t="shared" si="35"/>
        <v>0</v>
      </c>
      <c r="Q344" s="197">
        <f t="shared" si="30"/>
        <v>1438</v>
      </c>
      <c r="R344" s="202" t="str">
        <f t="shared" si="31"/>
        <v>NA</v>
      </c>
      <c r="S344" s="202" t="str">
        <f t="shared" si="32"/>
        <v>NA</v>
      </c>
      <c r="T344" s="197" t="str">
        <f t="shared" si="33"/>
        <v>NA</v>
      </c>
      <c r="U344" s="197">
        <f t="shared" si="34"/>
        <v>0</v>
      </c>
      <c r="V344" s="197">
        <f>MIN(IF(SUM(W344,,X344,Z344,AA344,AD344,AC344,AF344,AG344,AJ344,AI344,AL344,AM344,AO344,AP344,AR344,AS344,A344,AY344,AU344,AV344,AW344,AX344,BA344,BB344)=0,0,1)+IF(O344="Smoothing ramp",1,0)+IF(ISNUMBER(W344),1,0)+IF(ISNUMBER(X344),1,0)+IF(ISNUMBER(Z344),1,0)+IF(ISNUMBER(AA344),1,0)+IF(ISNUMBER(AD344),1,0)+IF(ISNUMBER(AC344),1,0)+IF(ISNUMBER(AF344),1,0)+IF(ISNUMBER(AG344),1,0)+IF(ISNUMBER(AI344),1,0)+IF(ISNUMBER(AJ344),1,0)+IF(ISNUMBER(AL344),1,0)+IF(ISNUMBER(AM344),1,0)+IF(ISNUMBER(AO344),1,0)+IF(ISNUMBER(AP344),1,0)+IF(ISNUMBER(#REF!),1,0)+IF(ISNUMBER(AR344),1,0)+IF(ISNUMBER(AS344),1,0)+IF(ISNUMBER(AY344),1,0)+IF(ISNUMBER(AU344),1,0)+IF(ISNUMBER(AV344),1,0)+IF(ISNUMBER(AW344),1,0)+IF(ISNUMBER(AX344),1,0)+IF(ISNUMBER(BA344),1,0)+IF(ISNUMBER(BB344),1,0),1)</f>
        <v>1</v>
      </c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>
        <v>2000</v>
      </c>
      <c r="AJ344" s="197"/>
      <c r="AK344" s="197" t="s">
        <v>57</v>
      </c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7"/>
      <c r="BA344" s="197"/>
      <c r="BB344" s="197"/>
      <c r="BC344" s="197"/>
    </row>
    <row r="345" spans="1:55" customFormat="1" ht="14.1" customHeight="1">
      <c r="A345" s="170"/>
      <c r="B345" s="204">
        <v>20250415</v>
      </c>
      <c r="C345" s="204" t="s">
        <v>39</v>
      </c>
      <c r="D345" s="204">
        <v>130</v>
      </c>
      <c r="E345" s="204">
        <v>8850</v>
      </c>
      <c r="F345" s="204"/>
      <c r="G345" s="204"/>
      <c r="H345" s="204">
        <v>7412</v>
      </c>
      <c r="I345" s="204"/>
      <c r="J345" s="204"/>
      <c r="K345" s="204">
        <v>0</v>
      </c>
      <c r="L345" s="204">
        <v>0</v>
      </c>
      <c r="M345" s="204">
        <v>0</v>
      </c>
      <c r="N345" s="204" t="s">
        <v>53</v>
      </c>
      <c r="O345" s="204" t="s">
        <v>41</v>
      </c>
      <c r="P345" s="202">
        <f t="shared" si="35"/>
        <v>0</v>
      </c>
      <c r="Q345" s="197">
        <f t="shared" si="30"/>
        <v>1438</v>
      </c>
      <c r="R345" s="202" t="str">
        <f t="shared" si="31"/>
        <v>NA</v>
      </c>
      <c r="S345" s="202" t="str">
        <f t="shared" si="32"/>
        <v>NA</v>
      </c>
      <c r="T345" s="197" t="str">
        <f t="shared" si="33"/>
        <v>NA</v>
      </c>
      <c r="U345" s="197">
        <f t="shared" si="34"/>
        <v>0</v>
      </c>
      <c r="V345" s="197">
        <f>MIN(IF(SUM(W345,,X345,Z345,AA345,AD345,AC345,AF345,AG345,AJ345,AI345,AL345,AM345,AO345,AP345,AR345,AS345,A345,AY345,AU345,AV345,AW345,AX345,BA345,BB345)=0,0,1)+IF(O345="Smoothing ramp",1,0)+IF(ISNUMBER(W345),1,0)+IF(ISNUMBER(X345),1,0)+IF(ISNUMBER(Z345),1,0)+IF(ISNUMBER(AA345),1,0)+IF(ISNUMBER(AD345),1,0)+IF(ISNUMBER(AC345),1,0)+IF(ISNUMBER(AF345),1,0)+IF(ISNUMBER(AG345),1,0)+IF(ISNUMBER(AI345),1,0)+IF(ISNUMBER(AJ345),1,0)+IF(ISNUMBER(AL345),1,0)+IF(ISNUMBER(AM345),1,0)+IF(ISNUMBER(AO345),1,0)+IF(ISNUMBER(AP345),1,0)+IF(ISNUMBER(#REF!),1,0)+IF(ISNUMBER(AR345),1,0)+IF(ISNUMBER(AS345),1,0)+IF(ISNUMBER(AY345),1,0)+IF(ISNUMBER(AU345),1,0)+IF(ISNUMBER(AV345),1,0)+IF(ISNUMBER(AW345),1,0)+IF(ISNUMBER(AX345),1,0)+IF(ISNUMBER(BA345),1,0)+IF(ISNUMBER(BB345),1,0),1)</f>
        <v>1</v>
      </c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>
        <v>2000</v>
      </c>
      <c r="AJ345" s="197"/>
      <c r="AK345" s="197" t="s">
        <v>57</v>
      </c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7"/>
      <c r="BA345" s="197"/>
      <c r="BB345" s="197"/>
      <c r="BC345" s="197"/>
    </row>
    <row r="346" spans="1:55" customFormat="1" ht="14.1" customHeight="1">
      <c r="A346" s="170"/>
      <c r="B346" s="204">
        <v>20250415</v>
      </c>
      <c r="C346" s="204" t="s">
        <v>39</v>
      </c>
      <c r="D346" s="204">
        <v>230</v>
      </c>
      <c r="E346" s="204">
        <v>8850</v>
      </c>
      <c r="F346" s="204"/>
      <c r="G346" s="204"/>
      <c r="H346" s="204">
        <v>7412</v>
      </c>
      <c r="I346" s="204"/>
      <c r="J346" s="204"/>
      <c r="K346" s="204">
        <v>0</v>
      </c>
      <c r="L346" s="204">
        <v>0</v>
      </c>
      <c r="M346" s="204">
        <v>0</v>
      </c>
      <c r="N346" s="204" t="s">
        <v>53</v>
      </c>
      <c r="O346" s="204" t="s">
        <v>41</v>
      </c>
      <c r="P346" s="202">
        <f t="shared" si="35"/>
        <v>0</v>
      </c>
      <c r="Q346" s="197">
        <f t="shared" si="30"/>
        <v>1438</v>
      </c>
      <c r="R346" s="202" t="str">
        <f t="shared" si="31"/>
        <v>NA</v>
      </c>
      <c r="S346" s="202" t="str">
        <f t="shared" si="32"/>
        <v>NA</v>
      </c>
      <c r="T346" s="197" t="str">
        <f t="shared" si="33"/>
        <v>NA</v>
      </c>
      <c r="U346" s="197">
        <f t="shared" si="34"/>
        <v>0</v>
      </c>
      <c r="V346" s="197">
        <f>MIN(IF(SUM(W346,,X346,Z346,AA346,AD346,AC346,AF346,AG346,AJ346,AI346,AL346,AM346,AO346,AP346,AR346,AS346,A346,AY346,AU346,AV346,AW346,AX346,BA346,BB346)=0,0,1)+IF(O346="Smoothing ramp",1,0)+IF(ISNUMBER(W346),1,0)+IF(ISNUMBER(X346),1,0)+IF(ISNUMBER(Z346),1,0)+IF(ISNUMBER(AA346),1,0)+IF(ISNUMBER(AD346),1,0)+IF(ISNUMBER(AC346),1,0)+IF(ISNUMBER(AF346),1,0)+IF(ISNUMBER(AG346),1,0)+IF(ISNUMBER(AI346),1,0)+IF(ISNUMBER(AJ346),1,0)+IF(ISNUMBER(AL346),1,0)+IF(ISNUMBER(AM346),1,0)+IF(ISNUMBER(AO346),1,0)+IF(ISNUMBER(AP346),1,0)+IF(ISNUMBER(#REF!),1,0)+IF(ISNUMBER(AR346),1,0)+IF(ISNUMBER(AS346),1,0)+IF(ISNUMBER(AY346),1,0)+IF(ISNUMBER(AU346),1,0)+IF(ISNUMBER(AV346),1,0)+IF(ISNUMBER(AW346),1,0)+IF(ISNUMBER(AX346),1,0)+IF(ISNUMBER(BA346),1,0)+IF(ISNUMBER(BB346),1,0),1)</f>
        <v>1</v>
      </c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>
        <v>2000</v>
      </c>
      <c r="AJ346" s="197"/>
      <c r="AK346" s="197" t="s">
        <v>57</v>
      </c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/>
      <c r="AX346" s="197"/>
      <c r="AY346" s="197"/>
      <c r="AZ346" s="197"/>
      <c r="BA346" s="197"/>
      <c r="BB346" s="197"/>
      <c r="BC346" s="197"/>
    </row>
    <row r="347" spans="1:55" customFormat="1" ht="14.1" customHeight="1">
      <c r="A347" s="170"/>
      <c r="B347" s="204">
        <v>20250415</v>
      </c>
      <c r="C347" s="204" t="s">
        <v>39</v>
      </c>
      <c r="D347" s="204">
        <v>330</v>
      </c>
      <c r="E347" s="204">
        <v>8850</v>
      </c>
      <c r="F347" s="204"/>
      <c r="G347" s="204"/>
      <c r="H347" s="204">
        <v>7412</v>
      </c>
      <c r="I347" s="204"/>
      <c r="J347" s="204"/>
      <c r="K347" s="204">
        <v>0</v>
      </c>
      <c r="L347" s="204">
        <v>0</v>
      </c>
      <c r="M347" s="204">
        <v>0</v>
      </c>
      <c r="N347" s="204" t="s">
        <v>53</v>
      </c>
      <c r="O347" s="204" t="s">
        <v>41</v>
      </c>
      <c r="P347" s="202">
        <f t="shared" si="35"/>
        <v>0</v>
      </c>
      <c r="Q347" s="197">
        <f t="shared" si="30"/>
        <v>1438</v>
      </c>
      <c r="R347" s="202" t="str">
        <f t="shared" si="31"/>
        <v>NA</v>
      </c>
      <c r="S347" s="202" t="str">
        <f t="shared" si="32"/>
        <v>NA</v>
      </c>
      <c r="T347" s="197" t="str">
        <f t="shared" si="33"/>
        <v>NA</v>
      </c>
      <c r="U347" s="197">
        <f t="shared" si="34"/>
        <v>0</v>
      </c>
      <c r="V347" s="197">
        <f>MIN(IF(SUM(W347,,X347,Z347,AA347,AD347,AC347,AF347,AG347,AJ347,AI347,AL347,AM347,AO347,AP347,AR347,AS347,A347,AY347,AU347,AV347,AW347,AX347,BA347,BB347)=0,0,1)+IF(O347="Smoothing ramp",1,0)+IF(ISNUMBER(W347),1,0)+IF(ISNUMBER(X347),1,0)+IF(ISNUMBER(Z347),1,0)+IF(ISNUMBER(AA347),1,0)+IF(ISNUMBER(AD347),1,0)+IF(ISNUMBER(AC347),1,0)+IF(ISNUMBER(AF347),1,0)+IF(ISNUMBER(AG347),1,0)+IF(ISNUMBER(AI347),1,0)+IF(ISNUMBER(AJ347),1,0)+IF(ISNUMBER(AL347),1,0)+IF(ISNUMBER(AM347),1,0)+IF(ISNUMBER(AO347),1,0)+IF(ISNUMBER(AP347),1,0)+IF(ISNUMBER(#REF!),1,0)+IF(ISNUMBER(AR347),1,0)+IF(ISNUMBER(AS347),1,0)+IF(ISNUMBER(AY347),1,0)+IF(ISNUMBER(AU347),1,0)+IF(ISNUMBER(AV347),1,0)+IF(ISNUMBER(AW347),1,0)+IF(ISNUMBER(AX347),1,0)+IF(ISNUMBER(BA347),1,0)+IF(ISNUMBER(BB347),1,0),1)</f>
        <v>1</v>
      </c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>
        <v>2000</v>
      </c>
      <c r="AJ347" s="197"/>
      <c r="AK347" s="197" t="s">
        <v>57</v>
      </c>
      <c r="AL347" s="197"/>
      <c r="AM347" s="197"/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7"/>
      <c r="AZ347" s="197"/>
      <c r="BA347" s="197"/>
      <c r="BB347" s="197"/>
      <c r="BC347" s="197"/>
    </row>
    <row r="348" spans="1:55" customFormat="1" ht="14.1" customHeight="1">
      <c r="A348" s="170"/>
      <c r="B348" s="204">
        <v>20250415</v>
      </c>
      <c r="C348" s="204" t="s">
        <v>39</v>
      </c>
      <c r="D348" s="204">
        <v>430</v>
      </c>
      <c r="E348" s="204">
        <v>8850</v>
      </c>
      <c r="F348" s="204"/>
      <c r="G348" s="204"/>
      <c r="H348" s="204">
        <v>7412</v>
      </c>
      <c r="I348" s="204"/>
      <c r="J348" s="204"/>
      <c r="K348" s="204">
        <v>0</v>
      </c>
      <c r="L348" s="204">
        <v>0</v>
      </c>
      <c r="M348" s="204">
        <v>0</v>
      </c>
      <c r="N348" s="204" t="s">
        <v>53</v>
      </c>
      <c r="O348" s="204" t="s">
        <v>41</v>
      </c>
      <c r="P348" s="202">
        <f t="shared" si="35"/>
        <v>0</v>
      </c>
      <c r="Q348" s="197">
        <f t="shared" si="30"/>
        <v>1438</v>
      </c>
      <c r="R348" s="202" t="str">
        <f t="shared" si="31"/>
        <v>NA</v>
      </c>
      <c r="S348" s="202" t="str">
        <f t="shared" si="32"/>
        <v>NA</v>
      </c>
      <c r="T348" s="197" t="str">
        <f t="shared" si="33"/>
        <v>NA</v>
      </c>
      <c r="U348" s="197">
        <f t="shared" si="34"/>
        <v>0</v>
      </c>
      <c r="V348" s="197">
        <f>MIN(IF(SUM(W348,,X348,Z348,AA348,AD348,AC348,AF348,AG348,AJ348,AI348,AL348,AM348,AO348,AP348,AR348,AS348,A348,AY348,AU348,AV348,AW348,AX348,BA348,BB348)=0,0,1)+IF(O348="Smoothing ramp",1,0)+IF(ISNUMBER(W348),1,0)+IF(ISNUMBER(X348),1,0)+IF(ISNUMBER(Z348),1,0)+IF(ISNUMBER(AA348),1,0)+IF(ISNUMBER(AD348),1,0)+IF(ISNUMBER(AC348),1,0)+IF(ISNUMBER(AF348),1,0)+IF(ISNUMBER(AG348),1,0)+IF(ISNUMBER(AI348),1,0)+IF(ISNUMBER(AJ348),1,0)+IF(ISNUMBER(AL348),1,0)+IF(ISNUMBER(AM348),1,0)+IF(ISNUMBER(AO348),1,0)+IF(ISNUMBER(AP348),1,0)+IF(ISNUMBER(#REF!),1,0)+IF(ISNUMBER(AR348),1,0)+IF(ISNUMBER(AS348),1,0)+IF(ISNUMBER(AY348),1,0)+IF(ISNUMBER(AU348),1,0)+IF(ISNUMBER(AV348),1,0)+IF(ISNUMBER(AW348),1,0)+IF(ISNUMBER(AX348),1,0)+IF(ISNUMBER(BA348),1,0)+IF(ISNUMBER(BB348),1,0),1)</f>
        <v>1</v>
      </c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>
        <v>2000</v>
      </c>
      <c r="AJ348" s="197"/>
      <c r="AK348" s="197" t="s">
        <v>57</v>
      </c>
      <c r="AL348" s="197"/>
      <c r="AM348" s="197"/>
      <c r="AN348" s="197"/>
      <c r="AO348" s="197"/>
      <c r="AP348" s="197"/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197"/>
      <c r="BB348" s="197"/>
      <c r="BC348" s="197"/>
    </row>
    <row r="349" spans="1:55" customFormat="1" ht="14.1" customHeight="1">
      <c r="A349" s="170"/>
      <c r="B349" s="204">
        <v>20250415</v>
      </c>
      <c r="C349" s="204" t="s">
        <v>39</v>
      </c>
      <c r="D349" s="204">
        <v>530</v>
      </c>
      <c r="E349" s="204">
        <v>8850</v>
      </c>
      <c r="F349" s="204"/>
      <c r="G349" s="204"/>
      <c r="H349" s="204">
        <v>7412</v>
      </c>
      <c r="I349" s="204"/>
      <c r="J349" s="204"/>
      <c r="K349" s="204">
        <v>0</v>
      </c>
      <c r="L349" s="204">
        <v>0</v>
      </c>
      <c r="M349" s="204">
        <v>0</v>
      </c>
      <c r="N349" s="204" t="s">
        <v>53</v>
      </c>
      <c r="O349" s="204" t="s">
        <v>41</v>
      </c>
      <c r="P349" s="202">
        <f t="shared" si="35"/>
        <v>0</v>
      </c>
      <c r="Q349" s="197">
        <f t="shared" si="30"/>
        <v>1438</v>
      </c>
      <c r="R349" s="202" t="str">
        <f t="shared" si="31"/>
        <v>NA</v>
      </c>
      <c r="S349" s="202" t="str">
        <f t="shared" si="32"/>
        <v>NA</v>
      </c>
      <c r="T349" s="197" t="str">
        <f t="shared" si="33"/>
        <v>NA</v>
      </c>
      <c r="U349" s="197">
        <f t="shared" si="34"/>
        <v>0</v>
      </c>
      <c r="V349" s="197">
        <f>MIN(IF(SUM(W349,,X349,Z349,AA349,AD349,AC349,AF349,AG349,AJ349,AI349,AL349,AM349,AO349,AP349,AR349,AS349,A349,AY349,AU349,AV349,AW349,AX349,BA349,BB349)=0,0,1)+IF(O349="Smoothing ramp",1,0)+IF(ISNUMBER(W349),1,0)+IF(ISNUMBER(X349),1,0)+IF(ISNUMBER(Z349),1,0)+IF(ISNUMBER(AA349),1,0)+IF(ISNUMBER(AD349),1,0)+IF(ISNUMBER(AC349),1,0)+IF(ISNUMBER(AF349),1,0)+IF(ISNUMBER(AG349),1,0)+IF(ISNUMBER(AI349),1,0)+IF(ISNUMBER(AJ349),1,0)+IF(ISNUMBER(AL349),1,0)+IF(ISNUMBER(AM349),1,0)+IF(ISNUMBER(AO349),1,0)+IF(ISNUMBER(AP349),1,0)+IF(ISNUMBER(#REF!),1,0)+IF(ISNUMBER(AR349),1,0)+IF(ISNUMBER(AS349),1,0)+IF(ISNUMBER(AY349),1,0)+IF(ISNUMBER(AU349),1,0)+IF(ISNUMBER(AV349),1,0)+IF(ISNUMBER(AW349),1,0)+IF(ISNUMBER(AX349),1,0)+IF(ISNUMBER(BA349),1,0)+IF(ISNUMBER(BB349),1,0),1)</f>
        <v>1</v>
      </c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>
        <v>2000</v>
      </c>
      <c r="AJ349" s="197"/>
      <c r="AK349" s="197" t="s">
        <v>57</v>
      </c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</row>
    <row r="350" spans="1:55" customFormat="1" ht="14.1" customHeight="1">
      <c r="A350" s="170"/>
      <c r="B350" s="204">
        <v>20250415</v>
      </c>
      <c r="C350" s="204" t="s">
        <v>39</v>
      </c>
      <c r="D350" s="204">
        <v>630</v>
      </c>
      <c r="E350" s="204">
        <v>8650</v>
      </c>
      <c r="F350" s="204"/>
      <c r="G350" s="204"/>
      <c r="H350" s="204">
        <v>7212</v>
      </c>
      <c r="I350" s="204"/>
      <c r="J350" s="204"/>
      <c r="K350" s="204">
        <v>0</v>
      </c>
      <c r="L350" s="204">
        <v>0</v>
      </c>
      <c r="M350" s="204">
        <v>0</v>
      </c>
      <c r="N350" s="204" t="s">
        <v>53</v>
      </c>
      <c r="O350" s="204" t="s">
        <v>41</v>
      </c>
      <c r="P350" s="202">
        <f t="shared" si="35"/>
        <v>0</v>
      </c>
      <c r="Q350" s="197">
        <f t="shared" si="30"/>
        <v>1438</v>
      </c>
      <c r="R350" s="202" t="str">
        <f t="shared" si="31"/>
        <v>NA</v>
      </c>
      <c r="S350" s="202" t="str">
        <f t="shared" si="32"/>
        <v>NA</v>
      </c>
      <c r="T350" s="197" t="str">
        <f t="shared" si="33"/>
        <v>NA</v>
      </c>
      <c r="U350" s="197">
        <f t="shared" si="34"/>
        <v>0</v>
      </c>
      <c r="V350" s="197">
        <f>MIN(IF(SUM(W350,,X350,Z350,AA350,AD350,AC350,AF350,AG350,AJ350,AI350,AL350,AM350,AO350,AP350,AR350,AS350,A350,AY350,AU350,AV350,AW350,AX350,BA350,BB350)=0,0,1)+IF(O350="Smoothing ramp",1,0)+IF(ISNUMBER(W350),1,0)+IF(ISNUMBER(X350),1,0)+IF(ISNUMBER(Z350),1,0)+IF(ISNUMBER(AA350),1,0)+IF(ISNUMBER(AD350),1,0)+IF(ISNUMBER(AC350),1,0)+IF(ISNUMBER(AF350),1,0)+IF(ISNUMBER(AG350),1,0)+IF(ISNUMBER(AI350),1,0)+IF(ISNUMBER(AJ350),1,0)+IF(ISNUMBER(AL350),1,0)+IF(ISNUMBER(AM350),1,0)+IF(ISNUMBER(AO350),1,0)+IF(ISNUMBER(AP350),1,0)+IF(ISNUMBER(#REF!),1,0)+IF(ISNUMBER(AR350),1,0)+IF(ISNUMBER(AS350),1,0)+IF(ISNUMBER(AY350),1,0)+IF(ISNUMBER(AU350),1,0)+IF(ISNUMBER(AV350),1,0)+IF(ISNUMBER(AW350),1,0)+IF(ISNUMBER(AX350),1,0)+IF(ISNUMBER(BA350),1,0)+IF(ISNUMBER(BB350),1,0),1)</f>
        <v>1</v>
      </c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>
        <v>2000</v>
      </c>
      <c r="AJ350" s="197"/>
      <c r="AK350" s="197" t="s">
        <v>57</v>
      </c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7"/>
      <c r="BA350" s="197"/>
      <c r="BB350" s="197"/>
      <c r="BC350" s="197"/>
    </row>
    <row r="351" spans="1:55" customFormat="1" ht="14.1" customHeight="1">
      <c r="A351" s="170"/>
      <c r="B351" s="204">
        <v>20250415</v>
      </c>
      <c r="C351" s="204" t="s">
        <v>39</v>
      </c>
      <c r="D351" s="204">
        <v>730</v>
      </c>
      <c r="E351" s="204">
        <v>9460</v>
      </c>
      <c r="F351" s="204"/>
      <c r="G351" s="204"/>
      <c r="H351" s="204">
        <v>6434</v>
      </c>
      <c r="I351" s="204"/>
      <c r="J351" s="204"/>
      <c r="K351" s="204">
        <v>0</v>
      </c>
      <c r="L351" s="204">
        <v>0</v>
      </c>
      <c r="M351" s="204">
        <v>0</v>
      </c>
      <c r="N351" s="204" t="s">
        <v>53</v>
      </c>
      <c r="O351" s="204" t="s">
        <v>45</v>
      </c>
      <c r="P351" s="202">
        <f t="shared" si="35"/>
        <v>0</v>
      </c>
      <c r="Q351" s="197">
        <f t="shared" si="30"/>
        <v>3026</v>
      </c>
      <c r="R351" s="202" t="str">
        <f t="shared" si="31"/>
        <v>NA</v>
      </c>
      <c r="S351" s="202" t="str">
        <f t="shared" si="32"/>
        <v>NA</v>
      </c>
      <c r="T351" s="197" t="str">
        <f t="shared" si="33"/>
        <v>NA</v>
      </c>
      <c r="U351" s="197">
        <f t="shared" si="34"/>
        <v>0</v>
      </c>
      <c r="V351" s="197">
        <f>MIN(IF(SUM(W351,,X351,Z351,AA351,AD351,AC351,AF351,AG351,AJ351,AI351,AL351,AM351,AO351,AP351,AR351,AS351,A351,AY351,AU351,AV351,AW351,AX351,BA351,BB351)=0,0,1)+IF(O351="Smoothing ramp",1,0)+IF(ISNUMBER(W351),1,0)+IF(ISNUMBER(X351),1,0)+IF(ISNUMBER(Z351),1,0)+IF(ISNUMBER(AA351),1,0)+IF(ISNUMBER(AD351),1,0)+IF(ISNUMBER(AC351),1,0)+IF(ISNUMBER(AF351),1,0)+IF(ISNUMBER(AG351),1,0)+IF(ISNUMBER(AI351),1,0)+IF(ISNUMBER(AJ351),1,0)+IF(ISNUMBER(AL351),1,0)+IF(ISNUMBER(AM351),1,0)+IF(ISNUMBER(AO351),1,0)+IF(ISNUMBER(AP351),1,0)+IF(ISNUMBER(#REF!),1,0)+IF(ISNUMBER(AR351),1,0)+IF(ISNUMBER(AS351),1,0)+IF(ISNUMBER(AY351),1,0)+IF(ISNUMBER(AU351),1,0)+IF(ISNUMBER(AV351),1,0)+IF(ISNUMBER(AW351),1,0)+IF(ISNUMBER(AX351),1,0)+IF(ISNUMBER(BA351),1,0)+IF(ISNUMBER(BB351),1,0),1)</f>
        <v>1</v>
      </c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>
        <v>2000</v>
      </c>
      <c r="AJ351" s="197"/>
      <c r="AK351" s="197" t="s">
        <v>57</v>
      </c>
      <c r="AL351" s="197"/>
      <c r="AM351" s="197"/>
      <c r="AN351" s="197"/>
      <c r="AO351" s="197"/>
      <c r="AP351" s="205">
        <v>6808</v>
      </c>
      <c r="AQ351" s="205" t="s">
        <v>50</v>
      </c>
      <c r="AR351" s="197"/>
      <c r="AS351" s="197"/>
      <c r="AT351" s="197"/>
      <c r="AU351" s="197"/>
      <c r="AV351" s="197"/>
      <c r="AW351" s="197"/>
      <c r="AX351" s="197"/>
      <c r="AY351" s="197"/>
      <c r="AZ351" s="197"/>
      <c r="BA351" s="197"/>
      <c r="BB351" s="197"/>
      <c r="BC351" s="197"/>
    </row>
    <row r="352" spans="1:55" customFormat="1" ht="14.1" customHeight="1">
      <c r="A352" s="170"/>
      <c r="B352" s="204">
        <v>20250415</v>
      </c>
      <c r="C352" s="204" t="s">
        <v>39</v>
      </c>
      <c r="D352" s="204">
        <v>830</v>
      </c>
      <c r="E352" s="204">
        <v>9460</v>
      </c>
      <c r="F352" s="204"/>
      <c r="G352" s="204"/>
      <c r="H352" s="204">
        <v>6434</v>
      </c>
      <c r="I352" s="204"/>
      <c r="J352" s="204"/>
      <c r="K352" s="204">
        <v>0</v>
      </c>
      <c r="L352" s="204">
        <v>0</v>
      </c>
      <c r="M352" s="204">
        <v>0</v>
      </c>
      <c r="N352" s="204" t="s">
        <v>53</v>
      </c>
      <c r="O352" s="204" t="s">
        <v>45</v>
      </c>
      <c r="P352" s="202">
        <f t="shared" si="35"/>
        <v>0</v>
      </c>
      <c r="Q352" s="197">
        <f t="shared" si="30"/>
        <v>3026</v>
      </c>
      <c r="R352" s="202" t="str">
        <f t="shared" si="31"/>
        <v>NA</v>
      </c>
      <c r="S352" s="202" t="str">
        <f t="shared" si="32"/>
        <v>NA</v>
      </c>
      <c r="T352" s="197" t="str">
        <f t="shared" si="33"/>
        <v>NA</v>
      </c>
      <c r="U352" s="197">
        <f t="shared" si="34"/>
        <v>0</v>
      </c>
      <c r="V352" s="197">
        <f>MIN(IF(SUM(W352,,X352,Z352,AA352,AD352,AC352,AF352,AG352,AJ352,AI352,AL352,AM352,AO352,AP352,AR352,AS352,A352,AY352,AU352,AV352,AW352,AX352,BA352,BB352)=0,0,1)+IF(O352="Smoothing ramp",1,0)+IF(ISNUMBER(W352),1,0)+IF(ISNUMBER(X352),1,0)+IF(ISNUMBER(Z352),1,0)+IF(ISNUMBER(AA352),1,0)+IF(ISNUMBER(AD352),1,0)+IF(ISNUMBER(AC352),1,0)+IF(ISNUMBER(AF352),1,0)+IF(ISNUMBER(AG352),1,0)+IF(ISNUMBER(AI352),1,0)+IF(ISNUMBER(AJ352),1,0)+IF(ISNUMBER(AL352),1,0)+IF(ISNUMBER(AM352),1,0)+IF(ISNUMBER(AO352),1,0)+IF(ISNUMBER(AP352),1,0)+IF(ISNUMBER(#REF!),1,0)+IF(ISNUMBER(AR352),1,0)+IF(ISNUMBER(AS352),1,0)+IF(ISNUMBER(AY352),1,0)+IF(ISNUMBER(AU352),1,0)+IF(ISNUMBER(AV352),1,0)+IF(ISNUMBER(AW352),1,0)+IF(ISNUMBER(AX352),1,0)+IF(ISNUMBER(BA352),1,0)+IF(ISNUMBER(BB352),1,0),1)</f>
        <v>1</v>
      </c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>
        <v>2000</v>
      </c>
      <c r="AJ352" s="197"/>
      <c r="AK352" s="197" t="s">
        <v>57</v>
      </c>
      <c r="AL352" s="197"/>
      <c r="AM352" s="197"/>
      <c r="AN352" s="197"/>
      <c r="AO352" s="197"/>
      <c r="AP352" s="205">
        <v>6808</v>
      </c>
      <c r="AQ352" s="205" t="s">
        <v>50</v>
      </c>
      <c r="AR352" s="197"/>
      <c r="AS352" s="197"/>
      <c r="AT352" s="197"/>
      <c r="AU352" s="197"/>
      <c r="AV352" s="197"/>
      <c r="AW352" s="197"/>
      <c r="AX352" s="197"/>
      <c r="AY352" s="197"/>
      <c r="AZ352" s="197"/>
      <c r="BA352" s="197"/>
      <c r="BB352" s="197"/>
      <c r="BC352" s="197"/>
    </row>
    <row r="353" spans="1:55" customFormat="1" ht="14.1" customHeight="1">
      <c r="A353" s="170"/>
      <c r="B353" s="204">
        <v>20250415</v>
      </c>
      <c r="C353" s="204" t="s">
        <v>39</v>
      </c>
      <c r="D353" s="204">
        <v>930</v>
      </c>
      <c r="E353" s="204">
        <v>9460</v>
      </c>
      <c r="F353" s="204"/>
      <c r="G353" s="204"/>
      <c r="H353" s="204">
        <v>6708</v>
      </c>
      <c r="I353" s="204"/>
      <c r="J353" s="204"/>
      <c r="K353" s="204">
        <v>0</v>
      </c>
      <c r="L353" s="204">
        <v>0</v>
      </c>
      <c r="M353" s="204">
        <v>0</v>
      </c>
      <c r="N353" s="204" t="s">
        <v>53</v>
      </c>
      <c r="O353" s="204" t="s">
        <v>45</v>
      </c>
      <c r="P353" s="202">
        <f t="shared" si="35"/>
        <v>0</v>
      </c>
      <c r="Q353" s="197">
        <f t="shared" si="30"/>
        <v>2752</v>
      </c>
      <c r="R353" s="202" t="str">
        <f t="shared" si="31"/>
        <v>NA</v>
      </c>
      <c r="S353" s="202" t="str">
        <f t="shared" si="32"/>
        <v>NA</v>
      </c>
      <c r="T353" s="197" t="str">
        <f t="shared" si="33"/>
        <v>NA</v>
      </c>
      <c r="U353" s="197">
        <f t="shared" si="34"/>
        <v>0</v>
      </c>
      <c r="V353" s="197">
        <f>MIN(IF(SUM(W353,,X353,Z353,AA353,AD353,AC353,AF353,AG353,AJ353,AI353,AL353,AM353,AO353,AP353,AR353,AS353,A353,AY353,AU353,AV353,AW353,AX353,BA353,BB353)=0,0,1)+IF(O353="Smoothing ramp",1,0)+IF(ISNUMBER(W353),1,0)+IF(ISNUMBER(X353),1,0)+IF(ISNUMBER(Z353),1,0)+IF(ISNUMBER(AA353),1,0)+IF(ISNUMBER(AD353),1,0)+IF(ISNUMBER(AC353),1,0)+IF(ISNUMBER(AF353),1,0)+IF(ISNUMBER(AG353),1,0)+IF(ISNUMBER(AI353),1,0)+IF(ISNUMBER(AJ353),1,0)+IF(ISNUMBER(AL353),1,0)+IF(ISNUMBER(AM353),1,0)+IF(ISNUMBER(AO353),1,0)+IF(ISNUMBER(AP353),1,0)+IF(ISNUMBER(#REF!),1,0)+IF(ISNUMBER(AR353),1,0)+IF(ISNUMBER(AS353),1,0)+IF(ISNUMBER(AY353),1,0)+IF(ISNUMBER(AU353),1,0)+IF(ISNUMBER(AV353),1,0)+IF(ISNUMBER(AW353),1,0)+IF(ISNUMBER(AX353),1,0)+IF(ISNUMBER(BA353),1,0)+IF(ISNUMBER(BB353),1,0),1)</f>
        <v>1</v>
      </c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>
        <v>2000</v>
      </c>
      <c r="AJ353" s="197"/>
      <c r="AK353" s="197" t="s">
        <v>57</v>
      </c>
      <c r="AL353" s="197"/>
      <c r="AM353" s="197"/>
      <c r="AN353" s="197"/>
      <c r="AO353" s="197"/>
      <c r="AP353" s="205">
        <v>7264</v>
      </c>
      <c r="AQ353" s="205" t="s">
        <v>50</v>
      </c>
      <c r="AR353" s="197"/>
      <c r="AS353" s="197"/>
      <c r="AT353" s="197"/>
      <c r="AU353" s="197"/>
      <c r="AV353" s="197"/>
      <c r="AW353" s="197"/>
      <c r="AX353" s="197"/>
      <c r="AY353" s="197"/>
      <c r="AZ353" s="197"/>
      <c r="BA353" s="197"/>
      <c r="BB353" s="197"/>
      <c r="BC353" s="197"/>
    </row>
    <row r="354" spans="1:55" customFormat="1" ht="14.1" customHeight="1">
      <c r="A354" s="170"/>
      <c r="B354" s="204">
        <v>20250415</v>
      </c>
      <c r="C354" s="204" t="s">
        <v>39</v>
      </c>
      <c r="D354" s="204">
        <v>1030</v>
      </c>
      <c r="E354" s="204">
        <v>9460</v>
      </c>
      <c r="F354" s="204"/>
      <c r="G354" s="204"/>
      <c r="H354" s="204">
        <v>6708</v>
      </c>
      <c r="I354" s="204"/>
      <c r="J354" s="204"/>
      <c r="K354" s="204">
        <v>0</v>
      </c>
      <c r="L354" s="204">
        <v>0</v>
      </c>
      <c r="M354" s="204">
        <v>0</v>
      </c>
      <c r="N354" s="204" t="s">
        <v>53</v>
      </c>
      <c r="O354" s="204" t="s">
        <v>45</v>
      </c>
      <c r="P354" s="202">
        <f t="shared" si="35"/>
        <v>0</v>
      </c>
      <c r="Q354" s="197">
        <f t="shared" si="30"/>
        <v>2752</v>
      </c>
      <c r="R354" s="202" t="str">
        <f t="shared" si="31"/>
        <v>NA</v>
      </c>
      <c r="S354" s="202" t="str">
        <f t="shared" si="32"/>
        <v>NA</v>
      </c>
      <c r="T354" s="197" t="str">
        <f t="shared" si="33"/>
        <v>NA</v>
      </c>
      <c r="U354" s="197">
        <f t="shared" si="34"/>
        <v>0</v>
      </c>
      <c r="V354" s="197">
        <f>MIN(IF(SUM(W354,,X354,Z354,AA354,AD354,AC354,AF354,AG354,AJ354,AI354,AL354,AM354,AO354,AP354,AR354,AS354,A354,AY354,AU354,AV354,AW354,AX354,BA354,BB354)=0,0,1)+IF(O354="Smoothing ramp",1,0)+IF(ISNUMBER(W354),1,0)+IF(ISNUMBER(X354),1,0)+IF(ISNUMBER(Z354),1,0)+IF(ISNUMBER(AA354),1,0)+IF(ISNUMBER(AD354),1,0)+IF(ISNUMBER(AC354),1,0)+IF(ISNUMBER(AF354),1,0)+IF(ISNUMBER(AG354),1,0)+IF(ISNUMBER(AI354),1,0)+IF(ISNUMBER(AJ354),1,0)+IF(ISNUMBER(AL354),1,0)+IF(ISNUMBER(AM354),1,0)+IF(ISNUMBER(AO354),1,0)+IF(ISNUMBER(AP354),1,0)+IF(ISNUMBER(#REF!),1,0)+IF(ISNUMBER(AR354),1,0)+IF(ISNUMBER(AS354),1,0)+IF(ISNUMBER(AY354),1,0)+IF(ISNUMBER(AU354),1,0)+IF(ISNUMBER(AV354),1,0)+IF(ISNUMBER(AW354),1,0)+IF(ISNUMBER(AX354),1,0)+IF(ISNUMBER(BA354),1,0)+IF(ISNUMBER(BB354),1,0),1)</f>
        <v>1</v>
      </c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>
        <v>2000</v>
      </c>
      <c r="AJ354" s="197"/>
      <c r="AK354" s="197" t="s">
        <v>57</v>
      </c>
      <c r="AL354" s="197"/>
      <c r="AM354" s="197"/>
      <c r="AN354" s="197"/>
      <c r="AO354" s="197"/>
      <c r="AP354" s="205">
        <v>7264</v>
      </c>
      <c r="AQ354" s="205" t="s">
        <v>50</v>
      </c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</row>
    <row r="355" spans="1:55" customFormat="1" ht="14.1" customHeight="1">
      <c r="A355" s="170"/>
      <c r="B355" s="204">
        <v>20250415</v>
      </c>
      <c r="C355" s="204" t="s">
        <v>39</v>
      </c>
      <c r="D355" s="204">
        <v>1130</v>
      </c>
      <c r="E355" s="204">
        <v>9460</v>
      </c>
      <c r="F355" s="204"/>
      <c r="G355" s="204"/>
      <c r="H355" s="204">
        <v>6708</v>
      </c>
      <c r="I355" s="204"/>
      <c r="J355" s="204"/>
      <c r="K355" s="204">
        <v>0</v>
      </c>
      <c r="L355" s="204">
        <v>0</v>
      </c>
      <c r="M355" s="204">
        <v>0</v>
      </c>
      <c r="N355" s="204" t="s">
        <v>53</v>
      </c>
      <c r="O355" s="204" t="s">
        <v>45</v>
      </c>
      <c r="P355" s="202">
        <f t="shared" si="35"/>
        <v>0</v>
      </c>
      <c r="Q355" s="197">
        <f t="shared" si="30"/>
        <v>2752</v>
      </c>
      <c r="R355" s="202" t="str">
        <f t="shared" si="31"/>
        <v>NA</v>
      </c>
      <c r="S355" s="202" t="str">
        <f t="shared" si="32"/>
        <v>NA</v>
      </c>
      <c r="T355" s="197" t="str">
        <f t="shared" si="33"/>
        <v>NA</v>
      </c>
      <c r="U355" s="197">
        <f t="shared" si="34"/>
        <v>0</v>
      </c>
      <c r="V355" s="197">
        <f>MIN(IF(SUM(W355,,X355,Z355,AA355,AD355,AC355,AF355,AG355,AJ355,AI355,AL355,AM355,AO355,AP355,AR355,AS355,A355,AY355,AU355,AV355,AW355,AX355,BA355,BB355)=0,0,1)+IF(O355="Smoothing ramp",1,0)+IF(ISNUMBER(W355),1,0)+IF(ISNUMBER(X355),1,0)+IF(ISNUMBER(Z355),1,0)+IF(ISNUMBER(AA355),1,0)+IF(ISNUMBER(AD355),1,0)+IF(ISNUMBER(AC355),1,0)+IF(ISNUMBER(AF355),1,0)+IF(ISNUMBER(AG355),1,0)+IF(ISNUMBER(AI355),1,0)+IF(ISNUMBER(AJ355),1,0)+IF(ISNUMBER(AL355),1,0)+IF(ISNUMBER(AM355),1,0)+IF(ISNUMBER(AO355),1,0)+IF(ISNUMBER(AP355),1,0)+IF(ISNUMBER(#REF!),1,0)+IF(ISNUMBER(AR355),1,0)+IF(ISNUMBER(AS355),1,0)+IF(ISNUMBER(AY355),1,0)+IF(ISNUMBER(AU355),1,0)+IF(ISNUMBER(AV355),1,0)+IF(ISNUMBER(AW355),1,0)+IF(ISNUMBER(AX355),1,0)+IF(ISNUMBER(BA355),1,0)+IF(ISNUMBER(BB355),1,0),1)</f>
        <v>1</v>
      </c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>
        <v>2000</v>
      </c>
      <c r="AJ355" s="197"/>
      <c r="AK355" s="197" t="s">
        <v>57</v>
      </c>
      <c r="AL355" s="197"/>
      <c r="AM355" s="197"/>
      <c r="AN355" s="197"/>
      <c r="AO355" s="197"/>
      <c r="AP355" s="205">
        <v>7264</v>
      </c>
      <c r="AQ355" s="205" t="s">
        <v>50</v>
      </c>
      <c r="AR355" s="197"/>
      <c r="AS355" s="197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</row>
    <row r="356" spans="1:55" customFormat="1" ht="14.1" customHeight="1">
      <c r="A356" s="170"/>
      <c r="B356" s="204">
        <v>20250415</v>
      </c>
      <c r="C356" s="204" t="s">
        <v>39</v>
      </c>
      <c r="D356" s="204">
        <v>1230</v>
      </c>
      <c r="E356" s="204">
        <v>9460</v>
      </c>
      <c r="F356" s="204"/>
      <c r="G356" s="204"/>
      <c r="H356" s="204">
        <v>7250</v>
      </c>
      <c r="I356" s="204"/>
      <c r="J356" s="204"/>
      <c r="K356" s="204">
        <v>0</v>
      </c>
      <c r="L356" s="204">
        <v>0</v>
      </c>
      <c r="M356" s="204">
        <v>0</v>
      </c>
      <c r="N356" s="204" t="s">
        <v>53</v>
      </c>
      <c r="O356" s="204" t="s">
        <v>45</v>
      </c>
      <c r="P356" s="202">
        <f t="shared" si="35"/>
        <v>0</v>
      </c>
      <c r="Q356" s="197">
        <f t="shared" si="30"/>
        <v>2210</v>
      </c>
      <c r="R356" s="202" t="str">
        <f t="shared" si="31"/>
        <v>NA</v>
      </c>
      <c r="S356" s="202" t="str">
        <f t="shared" si="32"/>
        <v>NA</v>
      </c>
      <c r="T356" s="197" t="str">
        <f t="shared" si="33"/>
        <v>NA</v>
      </c>
      <c r="U356" s="197">
        <f t="shared" si="34"/>
        <v>0</v>
      </c>
      <c r="V356" s="197">
        <f>MIN(IF(SUM(W356,,X356,Z356,AA356,AD356,AC356,AF356,AG356,AJ356,AI356,AL356,AM356,AO356,AP356,AR356,AS356,A356,AY356,AU356,AV356,AW356,AX356,BA356,BB356)=0,0,1)+IF(O356="Smoothing ramp",1,0)+IF(ISNUMBER(W356),1,0)+IF(ISNUMBER(X356),1,0)+IF(ISNUMBER(Z356),1,0)+IF(ISNUMBER(AA356),1,0)+IF(ISNUMBER(AD356),1,0)+IF(ISNUMBER(AC356),1,0)+IF(ISNUMBER(AF356),1,0)+IF(ISNUMBER(AG356),1,0)+IF(ISNUMBER(AI356),1,0)+IF(ISNUMBER(AJ356),1,0)+IF(ISNUMBER(AL356),1,0)+IF(ISNUMBER(AM356),1,0)+IF(ISNUMBER(AO356),1,0)+IF(ISNUMBER(AP356),1,0)+IF(ISNUMBER(#REF!),1,0)+IF(ISNUMBER(AR356),1,0)+IF(ISNUMBER(AS356),1,0)+IF(ISNUMBER(AY356),1,0)+IF(ISNUMBER(AU356),1,0)+IF(ISNUMBER(AV356),1,0)+IF(ISNUMBER(AW356),1,0)+IF(ISNUMBER(AX356),1,0)+IF(ISNUMBER(BA356),1,0)+IF(ISNUMBER(BB356),1,0),1)</f>
        <v>1</v>
      </c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>
        <v>2000</v>
      </c>
      <c r="AJ356" s="197"/>
      <c r="AK356" s="197" t="s">
        <v>57</v>
      </c>
      <c r="AL356" s="197"/>
      <c r="AM356" s="197"/>
      <c r="AN356" s="197"/>
      <c r="AO356" s="197"/>
      <c r="AP356" s="205">
        <v>8168</v>
      </c>
      <c r="AQ356" s="205" t="s">
        <v>50</v>
      </c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197"/>
      <c r="BB356" s="197"/>
      <c r="BC356" s="197"/>
    </row>
    <row r="357" spans="1:55" customFormat="1" ht="14.1" customHeight="1">
      <c r="A357" s="170"/>
      <c r="B357" s="204">
        <v>20250415</v>
      </c>
      <c r="C357" s="204" t="s">
        <v>39</v>
      </c>
      <c r="D357" s="204">
        <v>1330</v>
      </c>
      <c r="E357" s="204">
        <v>9460</v>
      </c>
      <c r="F357" s="204"/>
      <c r="G357" s="204"/>
      <c r="H357" s="204">
        <v>7250</v>
      </c>
      <c r="I357" s="204"/>
      <c r="J357" s="204"/>
      <c r="K357" s="204">
        <v>0</v>
      </c>
      <c r="L357" s="204">
        <v>0</v>
      </c>
      <c r="M357" s="204">
        <v>0</v>
      </c>
      <c r="N357" s="204" t="s">
        <v>53</v>
      </c>
      <c r="O357" s="204" t="s">
        <v>45</v>
      </c>
      <c r="P357" s="202">
        <f t="shared" si="35"/>
        <v>0</v>
      </c>
      <c r="Q357" s="197">
        <f t="shared" si="30"/>
        <v>2210</v>
      </c>
      <c r="R357" s="202" t="str">
        <f t="shared" si="31"/>
        <v>NA</v>
      </c>
      <c r="S357" s="202" t="str">
        <f t="shared" si="32"/>
        <v>NA</v>
      </c>
      <c r="T357" s="197" t="str">
        <f t="shared" si="33"/>
        <v>NA</v>
      </c>
      <c r="U357" s="197">
        <f t="shared" si="34"/>
        <v>0</v>
      </c>
      <c r="V357" s="197">
        <f>MIN(IF(SUM(W357,,X357,Z357,AA357,AD357,AC357,AF357,AG357,AJ357,AI357,AL357,AM357,AO357,AP357,AR357,AS357,A357,AY357,AU357,AV357,AW357,AX357,BA357,BB357)=0,0,1)+IF(O357="Smoothing ramp",1,0)+IF(ISNUMBER(W357),1,0)+IF(ISNUMBER(X357),1,0)+IF(ISNUMBER(Z357),1,0)+IF(ISNUMBER(AA357),1,0)+IF(ISNUMBER(AD357),1,0)+IF(ISNUMBER(AC357),1,0)+IF(ISNUMBER(AF357),1,0)+IF(ISNUMBER(AG357),1,0)+IF(ISNUMBER(AI357),1,0)+IF(ISNUMBER(AJ357),1,0)+IF(ISNUMBER(AL357),1,0)+IF(ISNUMBER(AM357),1,0)+IF(ISNUMBER(AO357),1,0)+IF(ISNUMBER(AP357),1,0)+IF(ISNUMBER(#REF!),1,0)+IF(ISNUMBER(AR357),1,0)+IF(ISNUMBER(AS357),1,0)+IF(ISNUMBER(AY357),1,0)+IF(ISNUMBER(AU357),1,0)+IF(ISNUMBER(AV357),1,0)+IF(ISNUMBER(AW357),1,0)+IF(ISNUMBER(AX357),1,0)+IF(ISNUMBER(BA357),1,0)+IF(ISNUMBER(BB357),1,0),1)</f>
        <v>1</v>
      </c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>
        <v>2000</v>
      </c>
      <c r="AJ357" s="197"/>
      <c r="AK357" s="197" t="s">
        <v>57</v>
      </c>
      <c r="AL357" s="197"/>
      <c r="AM357" s="197"/>
      <c r="AN357" s="197"/>
      <c r="AO357" s="197"/>
      <c r="AP357" s="205">
        <v>8168</v>
      </c>
      <c r="AQ357" s="205" t="s">
        <v>50</v>
      </c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197"/>
      <c r="BB357" s="197"/>
      <c r="BC357" s="197"/>
    </row>
    <row r="358" spans="1:55" customFormat="1" ht="14.1" customHeight="1">
      <c r="A358" s="170"/>
      <c r="B358" s="204">
        <v>20250415</v>
      </c>
      <c r="C358" s="204" t="s">
        <v>39</v>
      </c>
      <c r="D358" s="204">
        <v>1430</v>
      </c>
      <c r="E358" s="204">
        <v>9460</v>
      </c>
      <c r="F358" s="204"/>
      <c r="G358" s="204"/>
      <c r="H358" s="204">
        <v>7250</v>
      </c>
      <c r="I358" s="204"/>
      <c r="J358" s="204"/>
      <c r="K358" s="204">
        <v>0</v>
      </c>
      <c r="L358" s="204">
        <v>0</v>
      </c>
      <c r="M358" s="204">
        <v>0</v>
      </c>
      <c r="N358" s="204" t="s">
        <v>53</v>
      </c>
      <c r="O358" s="204" t="s">
        <v>45</v>
      </c>
      <c r="P358" s="202">
        <f t="shared" si="35"/>
        <v>0</v>
      </c>
      <c r="Q358" s="197">
        <f t="shared" si="30"/>
        <v>2210</v>
      </c>
      <c r="R358" s="202" t="str">
        <f t="shared" si="31"/>
        <v>NA</v>
      </c>
      <c r="S358" s="202" t="str">
        <f t="shared" si="32"/>
        <v>NA</v>
      </c>
      <c r="T358" s="197" t="str">
        <f t="shared" si="33"/>
        <v>NA</v>
      </c>
      <c r="U358" s="197">
        <f t="shared" si="34"/>
        <v>0</v>
      </c>
      <c r="V358" s="197">
        <f>MIN(IF(SUM(W358,,X358,Z358,AA358,AD358,AC358,AF358,AG358,AJ358,AI358,AL358,AM358,AO358,AP358,AR358,AS358,A358,AY358,AU358,AV358,AW358,AX358,BA358,BB358)=0,0,1)+IF(O358="Smoothing ramp",1,0)+IF(ISNUMBER(W358),1,0)+IF(ISNUMBER(X358),1,0)+IF(ISNUMBER(Z358),1,0)+IF(ISNUMBER(AA358),1,0)+IF(ISNUMBER(AD358),1,0)+IF(ISNUMBER(AC358),1,0)+IF(ISNUMBER(AF358),1,0)+IF(ISNUMBER(AG358),1,0)+IF(ISNUMBER(AI358),1,0)+IF(ISNUMBER(AJ358),1,0)+IF(ISNUMBER(AL358),1,0)+IF(ISNUMBER(AM358),1,0)+IF(ISNUMBER(AO358),1,0)+IF(ISNUMBER(AP358),1,0)+IF(ISNUMBER(#REF!),1,0)+IF(ISNUMBER(AR358),1,0)+IF(ISNUMBER(AS358),1,0)+IF(ISNUMBER(AY358),1,0)+IF(ISNUMBER(AU358),1,0)+IF(ISNUMBER(AV358),1,0)+IF(ISNUMBER(AW358),1,0)+IF(ISNUMBER(AX358),1,0)+IF(ISNUMBER(BA358),1,0)+IF(ISNUMBER(BB358),1,0),1)</f>
        <v>1</v>
      </c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>
        <v>2000</v>
      </c>
      <c r="AJ358" s="197"/>
      <c r="AK358" s="197" t="s">
        <v>57</v>
      </c>
      <c r="AL358" s="197"/>
      <c r="AM358" s="197"/>
      <c r="AN358" s="197"/>
      <c r="AO358" s="197"/>
      <c r="AP358" s="205">
        <v>8168</v>
      </c>
      <c r="AQ358" s="205" t="s">
        <v>50</v>
      </c>
      <c r="AR358" s="197"/>
      <c r="AS358" s="197"/>
      <c r="AT358" s="197"/>
      <c r="AU358" s="197"/>
      <c r="AV358" s="197"/>
      <c r="AW358" s="197"/>
      <c r="AX358" s="197"/>
      <c r="AY358" s="197"/>
      <c r="AZ358" s="197"/>
      <c r="BA358" s="197"/>
      <c r="BB358" s="197"/>
      <c r="BC358" s="197"/>
    </row>
    <row r="359" spans="1:55" customFormat="1" ht="14.1" customHeight="1">
      <c r="A359" s="170"/>
      <c r="B359" s="204">
        <v>20250415</v>
      </c>
      <c r="C359" s="204" t="s">
        <v>39</v>
      </c>
      <c r="D359" s="204">
        <v>1530</v>
      </c>
      <c r="E359" s="204">
        <v>9460</v>
      </c>
      <c r="F359" s="204"/>
      <c r="G359" s="204"/>
      <c r="H359" s="204">
        <v>7249</v>
      </c>
      <c r="I359" s="204"/>
      <c r="J359" s="204"/>
      <c r="K359" s="204">
        <v>0</v>
      </c>
      <c r="L359" s="204">
        <v>0</v>
      </c>
      <c r="M359" s="204">
        <v>0</v>
      </c>
      <c r="N359" s="204" t="s">
        <v>53</v>
      </c>
      <c r="O359" s="204" t="s">
        <v>45</v>
      </c>
      <c r="P359" s="202">
        <f t="shared" si="35"/>
        <v>0</v>
      </c>
      <c r="Q359" s="197">
        <f t="shared" si="30"/>
        <v>2211</v>
      </c>
      <c r="R359" s="202" t="str">
        <f t="shared" si="31"/>
        <v>NA</v>
      </c>
      <c r="S359" s="202" t="str">
        <f t="shared" si="32"/>
        <v>NA</v>
      </c>
      <c r="T359" s="197" t="str">
        <f t="shared" si="33"/>
        <v>NA</v>
      </c>
      <c r="U359" s="197">
        <f t="shared" si="34"/>
        <v>0</v>
      </c>
      <c r="V359" s="197">
        <f>MIN(IF(SUM(W359,,X359,Z359,AA359,AD359,AC359,AF359,AG359,AJ359,AI359,AL359,AM359,AO359,AP359,AR359,AS359,A359,AY359,AU359,AV359,AW359,AX359,BA359,BB359)=0,0,1)+IF(O359="Smoothing ramp",1,0)+IF(ISNUMBER(W359),1,0)+IF(ISNUMBER(X359),1,0)+IF(ISNUMBER(Z359),1,0)+IF(ISNUMBER(AA359),1,0)+IF(ISNUMBER(AD359),1,0)+IF(ISNUMBER(AC359),1,0)+IF(ISNUMBER(AF359),1,0)+IF(ISNUMBER(AG359),1,0)+IF(ISNUMBER(AI359),1,0)+IF(ISNUMBER(AJ359),1,0)+IF(ISNUMBER(AL359),1,0)+IF(ISNUMBER(AM359),1,0)+IF(ISNUMBER(AO359),1,0)+IF(ISNUMBER(AP359),1,0)+IF(ISNUMBER(#REF!),1,0)+IF(ISNUMBER(AR359),1,0)+IF(ISNUMBER(AS359),1,0)+IF(ISNUMBER(AY359),1,0)+IF(ISNUMBER(AU359),1,0)+IF(ISNUMBER(AV359),1,0)+IF(ISNUMBER(AW359),1,0)+IF(ISNUMBER(AX359),1,0)+IF(ISNUMBER(BA359),1,0)+IF(ISNUMBER(BB359),1,0),1)</f>
        <v>1</v>
      </c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>
        <v>2000</v>
      </c>
      <c r="AJ359" s="197"/>
      <c r="AK359" s="197" t="s">
        <v>57</v>
      </c>
      <c r="AL359" s="197"/>
      <c r="AM359" s="197"/>
      <c r="AN359" s="197"/>
      <c r="AO359" s="197"/>
      <c r="AP359" s="205">
        <v>8166</v>
      </c>
      <c r="AQ359" s="205" t="s">
        <v>50</v>
      </c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</row>
    <row r="360" spans="1:55" customFormat="1" ht="14.1" customHeight="1">
      <c r="A360" s="170"/>
      <c r="B360" s="204">
        <v>20250415</v>
      </c>
      <c r="C360" s="204" t="s">
        <v>39</v>
      </c>
      <c r="D360" s="204">
        <v>1630</v>
      </c>
      <c r="E360" s="204">
        <v>9460</v>
      </c>
      <c r="F360" s="204"/>
      <c r="G360" s="204"/>
      <c r="H360" s="204">
        <v>7249</v>
      </c>
      <c r="I360" s="204"/>
      <c r="J360" s="204"/>
      <c r="K360" s="204">
        <v>0</v>
      </c>
      <c r="L360" s="204">
        <v>0</v>
      </c>
      <c r="M360" s="204">
        <v>0</v>
      </c>
      <c r="N360" s="204" t="s">
        <v>53</v>
      </c>
      <c r="O360" s="204" t="s">
        <v>45</v>
      </c>
      <c r="P360" s="202">
        <f t="shared" si="35"/>
        <v>0</v>
      </c>
      <c r="Q360" s="197">
        <f t="shared" si="30"/>
        <v>2211</v>
      </c>
      <c r="R360" s="202" t="str">
        <f t="shared" si="31"/>
        <v>NA</v>
      </c>
      <c r="S360" s="202" t="str">
        <f t="shared" si="32"/>
        <v>NA</v>
      </c>
      <c r="T360" s="197" t="str">
        <f t="shared" si="33"/>
        <v>NA</v>
      </c>
      <c r="U360" s="197">
        <f t="shared" si="34"/>
        <v>0</v>
      </c>
      <c r="V360" s="197">
        <f>MIN(IF(SUM(W360,,X360,Z360,AA360,AD360,AC360,AF360,AG360,AJ360,AI360,AL360,AM360,AO360,AP360,AR360,AS360,A360,AY360,AU360,AV360,AW360,AX360,BA360,BB360)=0,0,1)+IF(O360="Smoothing ramp",1,0)+IF(ISNUMBER(W360),1,0)+IF(ISNUMBER(X360),1,0)+IF(ISNUMBER(Z360),1,0)+IF(ISNUMBER(AA360),1,0)+IF(ISNUMBER(AD360),1,0)+IF(ISNUMBER(AC360),1,0)+IF(ISNUMBER(AF360),1,0)+IF(ISNUMBER(AG360),1,0)+IF(ISNUMBER(AI360),1,0)+IF(ISNUMBER(AJ360),1,0)+IF(ISNUMBER(AL360),1,0)+IF(ISNUMBER(AM360),1,0)+IF(ISNUMBER(AO360),1,0)+IF(ISNUMBER(AP360),1,0)+IF(ISNUMBER(#REF!),1,0)+IF(ISNUMBER(AR360),1,0)+IF(ISNUMBER(AS360),1,0)+IF(ISNUMBER(AY360),1,0)+IF(ISNUMBER(AU360),1,0)+IF(ISNUMBER(AV360),1,0)+IF(ISNUMBER(AW360),1,0)+IF(ISNUMBER(AX360),1,0)+IF(ISNUMBER(BA360),1,0)+IF(ISNUMBER(BB360),1,0),1)</f>
        <v>1</v>
      </c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>
        <v>2000</v>
      </c>
      <c r="AJ360" s="197"/>
      <c r="AK360" s="197" t="s">
        <v>57</v>
      </c>
      <c r="AL360" s="197"/>
      <c r="AM360" s="197"/>
      <c r="AN360" s="197"/>
      <c r="AO360" s="197"/>
      <c r="AP360" s="205">
        <v>8166</v>
      </c>
      <c r="AQ360" s="205" t="s">
        <v>50</v>
      </c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197"/>
      <c r="BB360" s="197"/>
      <c r="BC360" s="197"/>
    </row>
    <row r="361" spans="1:55" customFormat="1" ht="14.1" customHeight="1">
      <c r="A361" s="170"/>
      <c r="B361" s="204">
        <v>20250415</v>
      </c>
      <c r="C361" s="204" t="s">
        <v>39</v>
      </c>
      <c r="D361" s="204">
        <v>1730</v>
      </c>
      <c r="E361" s="204">
        <v>9460</v>
      </c>
      <c r="F361" s="204"/>
      <c r="G361" s="204"/>
      <c r="H361" s="204">
        <v>7249</v>
      </c>
      <c r="I361" s="204"/>
      <c r="J361" s="204"/>
      <c r="K361" s="204">
        <v>0</v>
      </c>
      <c r="L361" s="204">
        <v>0</v>
      </c>
      <c r="M361" s="204">
        <v>0</v>
      </c>
      <c r="N361" s="204" t="s">
        <v>53</v>
      </c>
      <c r="O361" s="204" t="s">
        <v>45</v>
      </c>
      <c r="P361" s="202">
        <f t="shared" si="35"/>
        <v>0</v>
      </c>
      <c r="Q361" s="197">
        <f t="shared" si="30"/>
        <v>2211</v>
      </c>
      <c r="R361" s="202" t="str">
        <f t="shared" si="31"/>
        <v>NA</v>
      </c>
      <c r="S361" s="202" t="str">
        <f t="shared" si="32"/>
        <v>NA</v>
      </c>
      <c r="T361" s="197" t="str">
        <f t="shared" si="33"/>
        <v>NA</v>
      </c>
      <c r="U361" s="197">
        <f t="shared" si="34"/>
        <v>0</v>
      </c>
      <c r="V361" s="197">
        <f>MIN(IF(SUM(W361,,X361,Z361,AA361,AD361,AC361,AF361,AG361,AJ361,AI361,AL361,AM361,AO361,AP361,AR361,AS361,A361,AY361,AU361,AV361,AW361,AX361,BA361,BB361)=0,0,1)+IF(O361="Smoothing ramp",1,0)+IF(ISNUMBER(W361),1,0)+IF(ISNUMBER(X361),1,0)+IF(ISNUMBER(Z361),1,0)+IF(ISNUMBER(AA361),1,0)+IF(ISNUMBER(AD361),1,0)+IF(ISNUMBER(AC361),1,0)+IF(ISNUMBER(AF361),1,0)+IF(ISNUMBER(AG361),1,0)+IF(ISNUMBER(AI361),1,0)+IF(ISNUMBER(AJ361),1,0)+IF(ISNUMBER(AL361),1,0)+IF(ISNUMBER(AM361),1,0)+IF(ISNUMBER(AO361),1,0)+IF(ISNUMBER(AP361),1,0)+IF(ISNUMBER(#REF!),1,0)+IF(ISNUMBER(AR361),1,0)+IF(ISNUMBER(AS361),1,0)+IF(ISNUMBER(AY361),1,0)+IF(ISNUMBER(AU361),1,0)+IF(ISNUMBER(AV361),1,0)+IF(ISNUMBER(AW361),1,0)+IF(ISNUMBER(AX361),1,0)+IF(ISNUMBER(BA361),1,0)+IF(ISNUMBER(BB361),1,0),1)</f>
        <v>1</v>
      </c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>
        <v>2000</v>
      </c>
      <c r="AJ361" s="197"/>
      <c r="AK361" s="197" t="s">
        <v>57</v>
      </c>
      <c r="AL361" s="197"/>
      <c r="AM361" s="197"/>
      <c r="AN361" s="197"/>
      <c r="AO361" s="197"/>
      <c r="AP361" s="205">
        <v>8166</v>
      </c>
      <c r="AQ361" s="205" t="s">
        <v>50</v>
      </c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197"/>
      <c r="BB361" s="197"/>
      <c r="BC361" s="197"/>
    </row>
    <row r="362" spans="1:55" customFormat="1" ht="14.1" customHeight="1">
      <c r="A362" s="170"/>
      <c r="B362" s="204">
        <v>20250415</v>
      </c>
      <c r="C362" s="204" t="s">
        <v>39</v>
      </c>
      <c r="D362" s="204">
        <v>1830</v>
      </c>
      <c r="E362" s="204">
        <v>9660</v>
      </c>
      <c r="F362" s="204"/>
      <c r="G362" s="204"/>
      <c r="H362" s="204">
        <v>8075</v>
      </c>
      <c r="I362" s="204"/>
      <c r="J362" s="204"/>
      <c r="K362" s="204">
        <v>0</v>
      </c>
      <c r="L362" s="204">
        <v>0</v>
      </c>
      <c r="M362" s="204">
        <v>0</v>
      </c>
      <c r="N362" s="204" t="s">
        <v>53</v>
      </c>
      <c r="O362" s="204" t="s">
        <v>41</v>
      </c>
      <c r="P362" s="202">
        <f t="shared" si="35"/>
        <v>0</v>
      </c>
      <c r="Q362" s="197">
        <f t="shared" si="30"/>
        <v>1585</v>
      </c>
      <c r="R362" s="202" t="str">
        <f t="shared" si="31"/>
        <v>NA</v>
      </c>
      <c r="S362" s="202" t="str">
        <f t="shared" si="32"/>
        <v>NA</v>
      </c>
      <c r="T362" s="197" t="str">
        <f t="shared" si="33"/>
        <v>NA</v>
      </c>
      <c r="U362" s="197">
        <f t="shared" si="34"/>
        <v>0</v>
      </c>
      <c r="V362" s="197">
        <f>MIN(IF(SUM(W362,,X362,Z362,AA362,AD362,AC362,AF362,AG362,AJ362,AI362,AL362,AM362,AO362,AP362,AR362,AS362,A362,AY362,AU362,AV362,AW362,AX362,BA362,BB362)=0,0,1)+IF(O362="Smoothing ramp",1,0)+IF(ISNUMBER(W362),1,0)+IF(ISNUMBER(X362),1,0)+IF(ISNUMBER(Z362),1,0)+IF(ISNUMBER(AA362),1,0)+IF(ISNUMBER(AD362),1,0)+IF(ISNUMBER(AC362),1,0)+IF(ISNUMBER(AF362),1,0)+IF(ISNUMBER(AG362),1,0)+IF(ISNUMBER(AI362),1,0)+IF(ISNUMBER(AJ362),1,0)+IF(ISNUMBER(AL362),1,0)+IF(ISNUMBER(AM362),1,0)+IF(ISNUMBER(AO362),1,0)+IF(ISNUMBER(AP362),1,0)+IF(ISNUMBER(#REF!),1,0)+IF(ISNUMBER(AR362),1,0)+IF(ISNUMBER(AS362),1,0)+IF(ISNUMBER(AY362),1,0)+IF(ISNUMBER(AU362),1,0)+IF(ISNUMBER(AV362),1,0)+IF(ISNUMBER(AW362),1,0)+IF(ISNUMBER(AX362),1,0)+IF(ISNUMBER(BA362),1,0)+IF(ISNUMBER(BB362),1,0),1)</f>
        <v>1</v>
      </c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>
        <v>2000</v>
      </c>
      <c r="AJ362" s="197"/>
      <c r="AK362" s="197" t="s">
        <v>57</v>
      </c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197"/>
      <c r="BB362" s="197"/>
      <c r="BC362" s="197"/>
    </row>
    <row r="363" spans="1:55" customFormat="1" ht="14.1" customHeight="1">
      <c r="A363" s="170"/>
      <c r="B363" s="204">
        <v>20250415</v>
      </c>
      <c r="C363" s="204" t="s">
        <v>39</v>
      </c>
      <c r="D363" s="204">
        <v>1930</v>
      </c>
      <c r="E363" s="204">
        <v>9660</v>
      </c>
      <c r="F363" s="204"/>
      <c r="G363" s="204"/>
      <c r="H363" s="204">
        <v>8075</v>
      </c>
      <c r="I363" s="204"/>
      <c r="J363" s="204"/>
      <c r="K363" s="204">
        <v>0</v>
      </c>
      <c r="L363" s="204">
        <v>0</v>
      </c>
      <c r="M363" s="204">
        <v>0</v>
      </c>
      <c r="N363" s="204" t="s">
        <v>53</v>
      </c>
      <c r="O363" s="204" t="s">
        <v>41</v>
      </c>
      <c r="P363" s="202">
        <f t="shared" si="35"/>
        <v>0</v>
      </c>
      <c r="Q363" s="197">
        <f t="shared" si="30"/>
        <v>1585</v>
      </c>
      <c r="R363" s="202" t="str">
        <f t="shared" si="31"/>
        <v>NA</v>
      </c>
      <c r="S363" s="202" t="str">
        <f t="shared" si="32"/>
        <v>NA</v>
      </c>
      <c r="T363" s="197" t="str">
        <f t="shared" si="33"/>
        <v>NA</v>
      </c>
      <c r="U363" s="197">
        <f t="shared" si="34"/>
        <v>0</v>
      </c>
      <c r="V363" s="197">
        <f>MIN(IF(SUM(W363,,X363,Z363,AA363,AD363,AC363,AF363,AG363,AJ363,AI363,AL363,AM363,AO363,AP363,AR363,AS363,A363,AY363,AU363,AV363,AW363,AX363,BA363,BB363)=0,0,1)+IF(O363="Smoothing ramp",1,0)+IF(ISNUMBER(W363),1,0)+IF(ISNUMBER(X363),1,0)+IF(ISNUMBER(Z363),1,0)+IF(ISNUMBER(AA363),1,0)+IF(ISNUMBER(AD363),1,0)+IF(ISNUMBER(AC363),1,0)+IF(ISNUMBER(AF363),1,0)+IF(ISNUMBER(AG363),1,0)+IF(ISNUMBER(AI363),1,0)+IF(ISNUMBER(AJ363),1,0)+IF(ISNUMBER(AL363),1,0)+IF(ISNUMBER(AM363),1,0)+IF(ISNUMBER(AO363),1,0)+IF(ISNUMBER(AP363),1,0)+IF(ISNUMBER(#REF!),1,0)+IF(ISNUMBER(AR363),1,0)+IF(ISNUMBER(AS363),1,0)+IF(ISNUMBER(AY363),1,0)+IF(ISNUMBER(AU363),1,0)+IF(ISNUMBER(AV363),1,0)+IF(ISNUMBER(AW363),1,0)+IF(ISNUMBER(AX363),1,0)+IF(ISNUMBER(BA363),1,0)+IF(ISNUMBER(BB363),1,0),1)</f>
        <v>1</v>
      </c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>
        <v>2000</v>
      </c>
      <c r="AJ363" s="197"/>
      <c r="AK363" s="197" t="s">
        <v>57</v>
      </c>
      <c r="AL363" s="197"/>
      <c r="AM363" s="197"/>
      <c r="AN363" s="197"/>
      <c r="AO363" s="197"/>
      <c r="AP363" s="197"/>
      <c r="AQ363" s="197"/>
      <c r="AR363" s="197"/>
      <c r="AS363" s="197"/>
      <c r="AT363" s="197"/>
      <c r="AU363" s="197"/>
      <c r="AV363" s="197"/>
      <c r="AW363" s="197"/>
      <c r="AX363" s="197"/>
      <c r="AY363" s="197"/>
      <c r="AZ363" s="197"/>
      <c r="BA363" s="197"/>
      <c r="BB363" s="197"/>
      <c r="BC363" s="197"/>
    </row>
    <row r="364" spans="1:55" customFormat="1" ht="14.1" customHeight="1">
      <c r="A364" s="170"/>
      <c r="B364" s="204">
        <v>20250415</v>
      </c>
      <c r="C364" s="204" t="s">
        <v>39</v>
      </c>
      <c r="D364" s="204">
        <v>2030</v>
      </c>
      <c r="E364" s="204">
        <v>9660</v>
      </c>
      <c r="F364" s="204"/>
      <c r="G364" s="204"/>
      <c r="H364" s="204">
        <v>8075</v>
      </c>
      <c r="I364" s="204"/>
      <c r="J364" s="204"/>
      <c r="K364" s="204">
        <v>0</v>
      </c>
      <c r="L364" s="204">
        <v>0</v>
      </c>
      <c r="M364" s="204">
        <v>0</v>
      </c>
      <c r="N364" s="204" t="s">
        <v>53</v>
      </c>
      <c r="O364" s="204" t="s">
        <v>41</v>
      </c>
      <c r="P364" s="202">
        <f t="shared" si="35"/>
        <v>0</v>
      </c>
      <c r="Q364" s="197">
        <f t="shared" si="30"/>
        <v>1585</v>
      </c>
      <c r="R364" s="202" t="str">
        <f t="shared" si="31"/>
        <v>NA</v>
      </c>
      <c r="S364" s="202" t="str">
        <f t="shared" si="32"/>
        <v>NA</v>
      </c>
      <c r="T364" s="197" t="str">
        <f t="shared" si="33"/>
        <v>NA</v>
      </c>
      <c r="U364" s="197">
        <f t="shared" si="34"/>
        <v>0</v>
      </c>
      <c r="V364" s="197">
        <f>MIN(IF(SUM(W364,,X364,Z364,AA364,AD364,AC364,AF364,AG364,AJ364,AI364,AL364,AM364,AO364,AP364,AR364,AS364,A364,AY364,AU364,AV364,AW364,AX364,BA364,BB364)=0,0,1)+IF(O364="Smoothing ramp",1,0)+IF(ISNUMBER(W364),1,0)+IF(ISNUMBER(X364),1,0)+IF(ISNUMBER(Z364),1,0)+IF(ISNUMBER(AA364),1,0)+IF(ISNUMBER(AD364),1,0)+IF(ISNUMBER(AC364),1,0)+IF(ISNUMBER(AF364),1,0)+IF(ISNUMBER(AG364),1,0)+IF(ISNUMBER(AI364),1,0)+IF(ISNUMBER(AJ364),1,0)+IF(ISNUMBER(AL364),1,0)+IF(ISNUMBER(AM364),1,0)+IF(ISNUMBER(AO364),1,0)+IF(ISNUMBER(AP364),1,0)+IF(ISNUMBER(#REF!),1,0)+IF(ISNUMBER(AR364),1,0)+IF(ISNUMBER(AS364),1,0)+IF(ISNUMBER(AY364),1,0)+IF(ISNUMBER(AU364),1,0)+IF(ISNUMBER(AV364),1,0)+IF(ISNUMBER(AW364),1,0)+IF(ISNUMBER(AX364),1,0)+IF(ISNUMBER(BA364),1,0)+IF(ISNUMBER(BB364),1,0),1)</f>
        <v>1</v>
      </c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>
        <v>2000</v>
      </c>
      <c r="AJ364" s="197"/>
      <c r="AK364" s="197" t="s">
        <v>57</v>
      </c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</row>
    <row r="365" spans="1:55" customFormat="1" ht="14.1" customHeight="1">
      <c r="A365" s="170"/>
      <c r="B365" s="204">
        <v>20250415</v>
      </c>
      <c r="C365" s="204" t="s">
        <v>39</v>
      </c>
      <c r="D365" s="204">
        <v>2130</v>
      </c>
      <c r="E365" s="204">
        <v>9660</v>
      </c>
      <c r="F365" s="204"/>
      <c r="G365" s="204"/>
      <c r="H365" s="204">
        <v>8075</v>
      </c>
      <c r="I365" s="204"/>
      <c r="J365" s="204"/>
      <c r="K365" s="204">
        <v>0</v>
      </c>
      <c r="L365" s="204">
        <v>0</v>
      </c>
      <c r="M365" s="204">
        <v>0</v>
      </c>
      <c r="N365" s="204" t="s">
        <v>53</v>
      </c>
      <c r="O365" s="204" t="s">
        <v>41</v>
      </c>
      <c r="P365" s="202">
        <f t="shared" si="35"/>
        <v>0</v>
      </c>
      <c r="Q365" s="197">
        <f t="shared" si="30"/>
        <v>1585</v>
      </c>
      <c r="R365" s="202" t="str">
        <f t="shared" si="31"/>
        <v>NA</v>
      </c>
      <c r="S365" s="202" t="str">
        <f t="shared" si="32"/>
        <v>NA</v>
      </c>
      <c r="T365" s="197" t="str">
        <f t="shared" si="33"/>
        <v>NA</v>
      </c>
      <c r="U365" s="197">
        <f t="shared" si="34"/>
        <v>0</v>
      </c>
      <c r="V365" s="197">
        <f>MIN(IF(SUM(W365,,X365,Z365,AA365,AD365,AC365,AF365,AG365,AJ365,AI365,AL365,AM365,AO365,AP365,AR365,AS365,A365,AY365,AU365,AV365,AW365,AX365,BA365,BB365)=0,0,1)+IF(O365="Smoothing ramp",1,0)+IF(ISNUMBER(W365),1,0)+IF(ISNUMBER(X365),1,0)+IF(ISNUMBER(Z365),1,0)+IF(ISNUMBER(AA365),1,0)+IF(ISNUMBER(AD365),1,0)+IF(ISNUMBER(AC365),1,0)+IF(ISNUMBER(AF365),1,0)+IF(ISNUMBER(AG365),1,0)+IF(ISNUMBER(AI365),1,0)+IF(ISNUMBER(AJ365),1,0)+IF(ISNUMBER(AL365),1,0)+IF(ISNUMBER(AM365),1,0)+IF(ISNUMBER(AO365),1,0)+IF(ISNUMBER(AP365),1,0)+IF(ISNUMBER(#REF!),1,0)+IF(ISNUMBER(AR365),1,0)+IF(ISNUMBER(AS365),1,0)+IF(ISNUMBER(AY365),1,0)+IF(ISNUMBER(AU365),1,0)+IF(ISNUMBER(AV365),1,0)+IF(ISNUMBER(AW365),1,0)+IF(ISNUMBER(AX365),1,0)+IF(ISNUMBER(BA365),1,0)+IF(ISNUMBER(BB365),1,0),1)</f>
        <v>1</v>
      </c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>
        <v>2000</v>
      </c>
      <c r="AJ365" s="197"/>
      <c r="AK365" s="197" t="s">
        <v>57</v>
      </c>
      <c r="AL365" s="197"/>
      <c r="AM365" s="197"/>
      <c r="AN365" s="197"/>
      <c r="AO365" s="197"/>
      <c r="AP365" s="197"/>
      <c r="AQ365" s="197"/>
      <c r="AR365" s="197"/>
      <c r="AS365" s="197"/>
      <c r="AT365" s="197"/>
      <c r="AU365" s="197"/>
      <c r="AV365" s="197"/>
      <c r="AW365" s="197"/>
      <c r="AX365" s="197"/>
      <c r="AY365" s="197"/>
      <c r="AZ365" s="197"/>
      <c r="BA365" s="197"/>
      <c r="BB365" s="197"/>
      <c r="BC365" s="197"/>
    </row>
    <row r="366" spans="1:55" customFormat="1" ht="14.1" customHeight="1">
      <c r="A366" s="170"/>
      <c r="B366" s="204">
        <v>20250415</v>
      </c>
      <c r="C366" s="204" t="s">
        <v>39</v>
      </c>
      <c r="D366" s="204">
        <v>2230</v>
      </c>
      <c r="E366" s="204">
        <v>9660</v>
      </c>
      <c r="F366" s="204"/>
      <c r="G366" s="204"/>
      <c r="H366" s="204">
        <v>8075</v>
      </c>
      <c r="I366" s="204"/>
      <c r="J366" s="204"/>
      <c r="K366" s="204">
        <v>0</v>
      </c>
      <c r="L366" s="204">
        <v>0</v>
      </c>
      <c r="M366" s="204">
        <v>0</v>
      </c>
      <c r="N366" s="204" t="s">
        <v>53</v>
      </c>
      <c r="O366" s="204" t="s">
        <v>41</v>
      </c>
      <c r="P366" s="202">
        <f t="shared" si="35"/>
        <v>0</v>
      </c>
      <c r="Q366" s="197">
        <f t="shared" si="30"/>
        <v>1585</v>
      </c>
      <c r="R366" s="202" t="str">
        <f t="shared" si="31"/>
        <v>NA</v>
      </c>
      <c r="S366" s="202" t="str">
        <f t="shared" si="32"/>
        <v>NA</v>
      </c>
      <c r="T366" s="197" t="str">
        <f t="shared" si="33"/>
        <v>NA</v>
      </c>
      <c r="U366" s="197">
        <f t="shared" si="34"/>
        <v>0</v>
      </c>
      <c r="V366" s="197">
        <f>MIN(IF(SUM(W366,,X366,Z366,AA366,AD366,AC366,AF366,AG366,AJ366,AI366,AL366,AM366,AO366,AP366,AR366,AS366,A366,AY366,AU366,AV366,AW366,AX366,BA366,BB366)=0,0,1)+IF(O366="Smoothing ramp",1,0)+IF(ISNUMBER(W366),1,0)+IF(ISNUMBER(X366),1,0)+IF(ISNUMBER(Z366),1,0)+IF(ISNUMBER(AA366),1,0)+IF(ISNUMBER(AD366),1,0)+IF(ISNUMBER(AC366),1,0)+IF(ISNUMBER(AF366),1,0)+IF(ISNUMBER(AG366),1,0)+IF(ISNUMBER(AI366),1,0)+IF(ISNUMBER(AJ366),1,0)+IF(ISNUMBER(AL366),1,0)+IF(ISNUMBER(AM366),1,0)+IF(ISNUMBER(AO366),1,0)+IF(ISNUMBER(AP366),1,0)+IF(ISNUMBER(#REF!),1,0)+IF(ISNUMBER(AR366),1,0)+IF(ISNUMBER(AS366),1,0)+IF(ISNUMBER(AY366),1,0)+IF(ISNUMBER(AU366),1,0)+IF(ISNUMBER(AV366),1,0)+IF(ISNUMBER(AW366),1,0)+IF(ISNUMBER(AX366),1,0)+IF(ISNUMBER(BA366),1,0)+IF(ISNUMBER(BB366),1,0),1)</f>
        <v>1</v>
      </c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>
        <v>2000</v>
      </c>
      <c r="AJ366" s="197"/>
      <c r="AK366" s="197" t="s">
        <v>57</v>
      </c>
      <c r="AL366" s="197"/>
      <c r="AM366" s="197"/>
      <c r="AN366" s="197"/>
      <c r="AO366" s="197"/>
      <c r="AP366" s="197"/>
      <c r="AQ366" s="197"/>
      <c r="AR366" s="197"/>
      <c r="AS366" s="197"/>
      <c r="AT366" s="197"/>
      <c r="AU366" s="197"/>
      <c r="AV366" s="197"/>
      <c r="AW366" s="197"/>
      <c r="AX366" s="197"/>
      <c r="AY366" s="197"/>
      <c r="AZ366" s="197"/>
      <c r="BA366" s="197"/>
      <c r="BB366" s="197"/>
      <c r="BC366" s="197"/>
    </row>
    <row r="367" spans="1:55" customFormat="1" ht="14.1" customHeight="1">
      <c r="A367" s="170"/>
      <c r="B367" s="204">
        <v>20250415</v>
      </c>
      <c r="C367" s="204" t="s">
        <v>39</v>
      </c>
      <c r="D367" s="204">
        <v>2330</v>
      </c>
      <c r="E367" s="204">
        <v>8850</v>
      </c>
      <c r="F367" s="204"/>
      <c r="G367" s="204"/>
      <c r="H367" s="204">
        <v>7412</v>
      </c>
      <c r="I367" s="204"/>
      <c r="J367" s="204"/>
      <c r="K367" s="204">
        <v>0</v>
      </c>
      <c r="L367" s="204">
        <v>0</v>
      </c>
      <c r="M367" s="204">
        <v>0</v>
      </c>
      <c r="N367" s="204" t="s">
        <v>53</v>
      </c>
      <c r="O367" s="204" t="s">
        <v>41</v>
      </c>
      <c r="P367" s="202">
        <f t="shared" si="35"/>
        <v>0</v>
      </c>
      <c r="Q367" s="197">
        <f t="shared" si="30"/>
        <v>1438</v>
      </c>
      <c r="R367" s="202" t="str">
        <f t="shared" si="31"/>
        <v>NA</v>
      </c>
      <c r="S367" s="202" t="str">
        <f t="shared" si="32"/>
        <v>NA</v>
      </c>
      <c r="T367" s="197" t="str">
        <f t="shared" si="33"/>
        <v>NA</v>
      </c>
      <c r="U367" s="197">
        <f t="shared" si="34"/>
        <v>0</v>
      </c>
      <c r="V367" s="197">
        <f>MIN(IF(SUM(W367,,X367,Z367,AA367,AD367,AC367,AF367,AG367,AJ367,AI367,AL367,AM367,AO367,AP367,AR367,AS367,A367,AY367,AU367,AV367,AW367,AX367,BA367,BB367)=0,0,1)+IF(O367="Smoothing ramp",1,0)+IF(ISNUMBER(W367),1,0)+IF(ISNUMBER(X367),1,0)+IF(ISNUMBER(Z367),1,0)+IF(ISNUMBER(AA367),1,0)+IF(ISNUMBER(AD367),1,0)+IF(ISNUMBER(AC367),1,0)+IF(ISNUMBER(AF367),1,0)+IF(ISNUMBER(AG367),1,0)+IF(ISNUMBER(AI367),1,0)+IF(ISNUMBER(AJ367),1,0)+IF(ISNUMBER(AL367),1,0)+IF(ISNUMBER(AM367),1,0)+IF(ISNUMBER(AO367),1,0)+IF(ISNUMBER(AP367),1,0)+IF(ISNUMBER(#REF!),1,0)+IF(ISNUMBER(AR367),1,0)+IF(ISNUMBER(AS367),1,0)+IF(ISNUMBER(AY367),1,0)+IF(ISNUMBER(AU367),1,0)+IF(ISNUMBER(AV367),1,0)+IF(ISNUMBER(AW367),1,0)+IF(ISNUMBER(AX367),1,0)+IF(ISNUMBER(BA367),1,0)+IF(ISNUMBER(BB367),1,0),1)</f>
        <v>1</v>
      </c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>
        <v>2000</v>
      </c>
      <c r="AJ367" s="197"/>
      <c r="AK367" s="197" t="s">
        <v>57</v>
      </c>
      <c r="AL367" s="197"/>
      <c r="AM367" s="197"/>
      <c r="AN367" s="197"/>
      <c r="AO367" s="197"/>
      <c r="AP367" s="197"/>
      <c r="AQ367" s="197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197"/>
      <c r="BB367" s="197"/>
      <c r="BC367" s="197"/>
    </row>
    <row r="368" spans="1:55" customFormat="1" ht="14.1" customHeight="1">
      <c r="A368" s="170"/>
      <c r="B368" s="204">
        <v>20250416</v>
      </c>
      <c r="C368" s="204" t="s">
        <v>39</v>
      </c>
      <c r="D368" s="204">
        <v>30</v>
      </c>
      <c r="E368" s="204">
        <v>7045</v>
      </c>
      <c r="F368" s="204"/>
      <c r="G368" s="204"/>
      <c r="H368" s="204">
        <v>6345</v>
      </c>
      <c r="I368" s="204"/>
      <c r="J368" s="204"/>
      <c r="K368" s="204">
        <v>2149</v>
      </c>
      <c r="L368" s="204">
        <v>222</v>
      </c>
      <c r="M368" s="204">
        <v>3535</v>
      </c>
      <c r="N368" s="204" t="s">
        <v>44</v>
      </c>
      <c r="O368" s="204" t="s">
        <v>45</v>
      </c>
      <c r="P368" s="202">
        <f t="shared" si="35"/>
        <v>1927</v>
      </c>
      <c r="Q368" s="197">
        <f t="shared" si="30"/>
        <v>700</v>
      </c>
      <c r="R368" s="202" t="str">
        <f t="shared" si="31"/>
        <v>NA</v>
      </c>
      <c r="S368" s="202" t="str">
        <f t="shared" si="32"/>
        <v>NA</v>
      </c>
      <c r="T368" s="197" t="str">
        <f t="shared" si="33"/>
        <v>NA</v>
      </c>
      <c r="U368" s="197">
        <f t="shared" si="34"/>
        <v>6848</v>
      </c>
      <c r="V368" s="197">
        <f>MIN(IF(SUM(W368,,X368,Z368,AA368,AD368,AC368,AF368,AG368,AJ368,AI368,AL368,AM368,AO368,AP368,AR368,AS368,A368,AY368,AU368,AV368,AW368,AX368,BA368,BB368)=0,0,1)+IF(O368="Smoothing ramp",1,0)+IF(ISNUMBER(W368),1,0)+IF(ISNUMBER(X368),1,0)+IF(ISNUMBER(Z368),1,0)+IF(ISNUMBER(AA368),1,0)+IF(ISNUMBER(AD368),1,0)+IF(ISNUMBER(AC368),1,0)+IF(ISNUMBER(AF368),1,0)+IF(ISNUMBER(AG368),1,0)+IF(ISNUMBER(AI368),1,0)+IF(ISNUMBER(AJ368),1,0)+IF(ISNUMBER(AL368),1,0)+IF(ISNUMBER(AM368),1,0)+IF(ISNUMBER(AO368),1,0)+IF(ISNUMBER(AP368),1,0)+IF(ISNUMBER(#REF!),1,0)+IF(ISNUMBER(AR368),1,0)+IF(ISNUMBER(AS368),1,0)+IF(ISNUMBER(AY368),1,0)+IF(ISNUMBER(AU368),1,0)+IF(ISNUMBER(AV368),1,0)+IF(ISNUMBER(AW368),1,0)+IF(ISNUMBER(AX368),1,0)+IF(ISNUMBER(BA368),1,0)+IF(ISNUMBER(BB368),1,0),1)</f>
        <v>1</v>
      </c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>
        <v>2000</v>
      </c>
      <c r="AJ368" s="197"/>
      <c r="AK368" s="197" t="s">
        <v>57</v>
      </c>
      <c r="AL368" s="197"/>
      <c r="AM368" s="197"/>
      <c r="AN368" s="197"/>
      <c r="AO368" s="197"/>
      <c r="AP368" s="197"/>
      <c r="AQ368" s="197"/>
      <c r="AR368" s="197"/>
      <c r="AS368" s="197"/>
      <c r="AT368" s="197"/>
      <c r="AU368" s="197"/>
      <c r="AV368" s="197"/>
      <c r="AW368" s="197"/>
      <c r="AX368" s="197"/>
      <c r="AY368" s="197"/>
      <c r="AZ368" s="197"/>
      <c r="BA368" s="197"/>
      <c r="BB368" s="197"/>
      <c r="BC368" s="197"/>
    </row>
    <row r="369" spans="1:55" customFormat="1" ht="14.1" customHeight="1">
      <c r="A369" s="170"/>
      <c r="B369" s="204">
        <v>20250416</v>
      </c>
      <c r="C369" s="204" t="s">
        <v>39</v>
      </c>
      <c r="D369" s="204">
        <v>130</v>
      </c>
      <c r="E369" s="204">
        <v>7045</v>
      </c>
      <c r="F369" s="204"/>
      <c r="G369" s="204"/>
      <c r="H369" s="204">
        <v>6345</v>
      </c>
      <c r="I369" s="204"/>
      <c r="J369" s="204"/>
      <c r="K369" s="204">
        <v>2149</v>
      </c>
      <c r="L369" s="204">
        <v>222</v>
      </c>
      <c r="M369" s="204">
        <v>3535</v>
      </c>
      <c r="N369" s="204" t="s">
        <v>44</v>
      </c>
      <c r="O369" s="204" t="s">
        <v>45</v>
      </c>
      <c r="P369" s="202">
        <f t="shared" si="35"/>
        <v>1927</v>
      </c>
      <c r="Q369" s="197">
        <f t="shared" si="30"/>
        <v>700</v>
      </c>
      <c r="R369" s="202" t="str">
        <f t="shared" si="31"/>
        <v>NA</v>
      </c>
      <c r="S369" s="202" t="str">
        <f t="shared" si="32"/>
        <v>NA</v>
      </c>
      <c r="T369" s="197" t="str">
        <f t="shared" si="33"/>
        <v>NA</v>
      </c>
      <c r="U369" s="197">
        <f t="shared" si="34"/>
        <v>6848</v>
      </c>
      <c r="V369" s="197">
        <f>MIN(IF(SUM(W369,,X369,Z369,AA369,AD369,AC369,AF369,AG369,AJ369,AI369,AL369,AM369,AO369,AP369,AR369,AS369,A369,AY369,AU369,AV369,AW369,AX369,BA369,BB369)=0,0,1)+IF(O369="Smoothing ramp",1,0)+IF(ISNUMBER(W369),1,0)+IF(ISNUMBER(X369),1,0)+IF(ISNUMBER(Z369),1,0)+IF(ISNUMBER(AA369),1,0)+IF(ISNUMBER(AD369),1,0)+IF(ISNUMBER(AC369),1,0)+IF(ISNUMBER(AF369),1,0)+IF(ISNUMBER(AG369),1,0)+IF(ISNUMBER(AI369),1,0)+IF(ISNUMBER(AJ369),1,0)+IF(ISNUMBER(AL369),1,0)+IF(ISNUMBER(AM369),1,0)+IF(ISNUMBER(AO369),1,0)+IF(ISNUMBER(AP369),1,0)+IF(ISNUMBER(#REF!),1,0)+IF(ISNUMBER(AR369),1,0)+IF(ISNUMBER(AS369),1,0)+IF(ISNUMBER(AY369),1,0)+IF(ISNUMBER(AU369),1,0)+IF(ISNUMBER(AV369),1,0)+IF(ISNUMBER(AW369),1,0)+IF(ISNUMBER(AX369),1,0)+IF(ISNUMBER(BA369),1,0)+IF(ISNUMBER(BB369),1,0),1)</f>
        <v>1</v>
      </c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>
        <v>2000</v>
      </c>
      <c r="AJ369" s="197"/>
      <c r="AK369" s="197" t="s">
        <v>57</v>
      </c>
      <c r="AL369" s="197"/>
      <c r="AM369" s="197"/>
      <c r="AN369" s="197"/>
      <c r="AO369" s="197"/>
      <c r="AP369" s="197"/>
      <c r="AQ369" s="197"/>
      <c r="AR369" s="197"/>
      <c r="AS369" s="197"/>
      <c r="AT369" s="197"/>
      <c r="AU369" s="197"/>
      <c r="AV369" s="197"/>
      <c r="AW369" s="197"/>
      <c r="AX369" s="197"/>
      <c r="AY369" s="197"/>
      <c r="AZ369" s="197"/>
      <c r="BA369" s="197"/>
      <c r="BB369" s="197"/>
      <c r="BC369" s="197"/>
    </row>
    <row r="370" spans="1:55" customFormat="1" ht="14.1" customHeight="1">
      <c r="A370" s="170"/>
      <c r="B370" s="204">
        <v>20250416</v>
      </c>
      <c r="C370" s="204" t="s">
        <v>39</v>
      </c>
      <c r="D370" s="204">
        <v>230</v>
      </c>
      <c r="E370" s="204">
        <v>7045</v>
      </c>
      <c r="F370" s="204"/>
      <c r="G370" s="204"/>
      <c r="H370" s="204">
        <v>6345</v>
      </c>
      <c r="I370" s="204"/>
      <c r="J370" s="204"/>
      <c r="K370" s="204">
        <v>2149</v>
      </c>
      <c r="L370" s="204">
        <v>222</v>
      </c>
      <c r="M370" s="204">
        <v>3535</v>
      </c>
      <c r="N370" s="204" t="s">
        <v>44</v>
      </c>
      <c r="O370" s="204" t="s">
        <v>45</v>
      </c>
      <c r="P370" s="202">
        <f t="shared" si="35"/>
        <v>1927</v>
      </c>
      <c r="Q370" s="197">
        <f t="shared" si="30"/>
        <v>700</v>
      </c>
      <c r="R370" s="202" t="str">
        <f t="shared" si="31"/>
        <v>NA</v>
      </c>
      <c r="S370" s="202" t="str">
        <f t="shared" si="32"/>
        <v>NA</v>
      </c>
      <c r="T370" s="197" t="str">
        <f t="shared" si="33"/>
        <v>NA</v>
      </c>
      <c r="U370" s="197">
        <f t="shared" si="34"/>
        <v>6848</v>
      </c>
      <c r="V370" s="197">
        <f>MIN(IF(SUM(W370,,X370,Z370,AA370,AD370,AC370,AF370,AG370,AJ370,AI370,AL370,AM370,AO370,AP370,AR370,AS370,A370,AY370,AU370,AV370,AW370,AX370,BA370,BB370)=0,0,1)+IF(O370="Smoothing ramp",1,0)+IF(ISNUMBER(W370),1,0)+IF(ISNUMBER(X370),1,0)+IF(ISNUMBER(Z370),1,0)+IF(ISNUMBER(AA370),1,0)+IF(ISNUMBER(AD370),1,0)+IF(ISNUMBER(AC370),1,0)+IF(ISNUMBER(AF370),1,0)+IF(ISNUMBER(AG370),1,0)+IF(ISNUMBER(AI370),1,0)+IF(ISNUMBER(AJ370),1,0)+IF(ISNUMBER(AL370),1,0)+IF(ISNUMBER(AM370),1,0)+IF(ISNUMBER(AO370),1,0)+IF(ISNUMBER(AP370),1,0)+IF(ISNUMBER(#REF!),1,0)+IF(ISNUMBER(AR370),1,0)+IF(ISNUMBER(AS370),1,0)+IF(ISNUMBER(AY370),1,0)+IF(ISNUMBER(AU370),1,0)+IF(ISNUMBER(AV370),1,0)+IF(ISNUMBER(AW370),1,0)+IF(ISNUMBER(AX370),1,0)+IF(ISNUMBER(BA370),1,0)+IF(ISNUMBER(BB370),1,0),1)</f>
        <v>1</v>
      </c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>
        <v>2000</v>
      </c>
      <c r="AJ370" s="197"/>
      <c r="AK370" s="197" t="s">
        <v>57</v>
      </c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7"/>
      <c r="BA370" s="197"/>
      <c r="BB370" s="197"/>
      <c r="BC370" s="197"/>
    </row>
    <row r="371" spans="1:55" customFormat="1" ht="14.1" customHeight="1">
      <c r="A371" s="170"/>
      <c r="B371" s="204">
        <v>20250416</v>
      </c>
      <c r="C371" s="204" t="s">
        <v>39</v>
      </c>
      <c r="D371" s="204">
        <v>330</v>
      </c>
      <c r="E371" s="204">
        <v>7003</v>
      </c>
      <c r="F371" s="204"/>
      <c r="G371" s="204"/>
      <c r="H371" s="204">
        <v>6320</v>
      </c>
      <c r="I371" s="204"/>
      <c r="J371" s="204"/>
      <c r="K371" s="204">
        <v>2989</v>
      </c>
      <c r="L371" s="204">
        <v>223</v>
      </c>
      <c r="M371" s="204">
        <v>4331</v>
      </c>
      <c r="N371" s="204" t="s">
        <v>44</v>
      </c>
      <c r="O371" s="204" t="s">
        <v>45</v>
      </c>
      <c r="P371" s="202">
        <f t="shared" si="35"/>
        <v>2766</v>
      </c>
      <c r="Q371" s="197">
        <f t="shared" si="30"/>
        <v>683</v>
      </c>
      <c r="R371" s="202" t="str">
        <f t="shared" si="31"/>
        <v>NA</v>
      </c>
      <c r="S371" s="202" t="str">
        <f t="shared" si="32"/>
        <v>NA</v>
      </c>
      <c r="T371" s="197" t="str">
        <f t="shared" si="33"/>
        <v>NA</v>
      </c>
      <c r="U371" s="197">
        <f t="shared" si="34"/>
        <v>8439</v>
      </c>
      <c r="V371" s="197">
        <f>MIN(IF(SUM(W371,,X371,Z371,AA371,AD371,AC371,AF371,AG371,AJ371,AI371,AL371,AM371,AO371,AP371,AR371,AS371,A371,AY371,AU371,AV371,AW371,AX371,BA371,BB371)=0,0,1)+IF(O371="Smoothing ramp",1,0)+IF(ISNUMBER(W371),1,0)+IF(ISNUMBER(X371),1,0)+IF(ISNUMBER(Z371),1,0)+IF(ISNUMBER(AA371),1,0)+IF(ISNUMBER(AD371),1,0)+IF(ISNUMBER(AC371),1,0)+IF(ISNUMBER(AF371),1,0)+IF(ISNUMBER(AG371),1,0)+IF(ISNUMBER(AI371),1,0)+IF(ISNUMBER(AJ371),1,0)+IF(ISNUMBER(AL371),1,0)+IF(ISNUMBER(AM371),1,0)+IF(ISNUMBER(AO371),1,0)+IF(ISNUMBER(AP371),1,0)+IF(ISNUMBER(#REF!),1,0)+IF(ISNUMBER(AR371),1,0)+IF(ISNUMBER(AS371),1,0)+IF(ISNUMBER(AY371),1,0)+IF(ISNUMBER(AU371),1,0)+IF(ISNUMBER(AV371),1,0)+IF(ISNUMBER(AW371),1,0)+IF(ISNUMBER(AX371),1,0)+IF(ISNUMBER(BA371),1,0)+IF(ISNUMBER(BB371),1,0),1)</f>
        <v>1</v>
      </c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>
        <v>2000</v>
      </c>
      <c r="AJ371" s="197"/>
      <c r="AK371" s="197" t="s">
        <v>57</v>
      </c>
      <c r="AL371" s="197"/>
      <c r="AM371" s="197"/>
      <c r="AN371" s="197"/>
      <c r="AO371" s="197"/>
      <c r="AP371" s="197"/>
      <c r="AQ371" s="197"/>
      <c r="AR371" s="197"/>
      <c r="AS371" s="197"/>
      <c r="AT371" s="197"/>
      <c r="AU371" s="197"/>
      <c r="AV371" s="197"/>
      <c r="AW371" s="197"/>
      <c r="AX371" s="197"/>
      <c r="AY371" s="197"/>
      <c r="AZ371" s="197"/>
      <c r="BA371" s="197"/>
      <c r="BB371" s="197"/>
      <c r="BC371" s="197"/>
    </row>
    <row r="372" spans="1:55" customFormat="1" ht="14.1" customHeight="1">
      <c r="A372" s="170"/>
      <c r="B372" s="204">
        <v>20250416</v>
      </c>
      <c r="C372" s="204" t="s">
        <v>39</v>
      </c>
      <c r="D372" s="204">
        <v>430</v>
      </c>
      <c r="E372" s="204">
        <v>7003</v>
      </c>
      <c r="F372" s="204"/>
      <c r="G372" s="204"/>
      <c r="H372" s="204">
        <v>6320</v>
      </c>
      <c r="I372" s="204"/>
      <c r="J372" s="204"/>
      <c r="K372" s="204">
        <v>2989</v>
      </c>
      <c r="L372" s="204">
        <v>223</v>
      </c>
      <c r="M372" s="204">
        <v>4331</v>
      </c>
      <c r="N372" s="204" t="s">
        <v>44</v>
      </c>
      <c r="O372" s="204" t="s">
        <v>45</v>
      </c>
      <c r="P372" s="202">
        <f t="shared" si="35"/>
        <v>2766</v>
      </c>
      <c r="Q372" s="197">
        <f t="shared" si="30"/>
        <v>683</v>
      </c>
      <c r="R372" s="202" t="str">
        <f t="shared" si="31"/>
        <v>NA</v>
      </c>
      <c r="S372" s="202" t="str">
        <f t="shared" si="32"/>
        <v>NA</v>
      </c>
      <c r="T372" s="197" t="str">
        <f t="shared" si="33"/>
        <v>NA</v>
      </c>
      <c r="U372" s="197">
        <f t="shared" si="34"/>
        <v>8439</v>
      </c>
      <c r="V372" s="197">
        <f>MIN(IF(SUM(W372,,X372,Z372,AA372,AD372,AC372,AF372,AG372,AJ372,AI372,AL372,AM372,AO372,AP372,AR372,AS372,A372,AY372,AU372,AV372,AW372,AX372,BA372,BB372)=0,0,1)+IF(O372="Smoothing ramp",1,0)+IF(ISNUMBER(W372),1,0)+IF(ISNUMBER(X372),1,0)+IF(ISNUMBER(Z372),1,0)+IF(ISNUMBER(AA372),1,0)+IF(ISNUMBER(AD372),1,0)+IF(ISNUMBER(AC372),1,0)+IF(ISNUMBER(AF372),1,0)+IF(ISNUMBER(AG372),1,0)+IF(ISNUMBER(AI372),1,0)+IF(ISNUMBER(AJ372),1,0)+IF(ISNUMBER(AL372),1,0)+IF(ISNUMBER(AM372),1,0)+IF(ISNUMBER(AO372),1,0)+IF(ISNUMBER(AP372),1,0)+IF(ISNUMBER(#REF!),1,0)+IF(ISNUMBER(AR372),1,0)+IF(ISNUMBER(AS372),1,0)+IF(ISNUMBER(AY372),1,0)+IF(ISNUMBER(AU372),1,0)+IF(ISNUMBER(AV372),1,0)+IF(ISNUMBER(AW372),1,0)+IF(ISNUMBER(AX372),1,0)+IF(ISNUMBER(BA372),1,0)+IF(ISNUMBER(BB372),1,0),1)</f>
        <v>1</v>
      </c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>
        <v>2000</v>
      </c>
      <c r="AJ372" s="197"/>
      <c r="AK372" s="197" t="s">
        <v>57</v>
      </c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197"/>
      <c r="BB372" s="197"/>
      <c r="BC372" s="197"/>
    </row>
    <row r="373" spans="1:55" customFormat="1" ht="14.1" customHeight="1">
      <c r="A373" s="170"/>
      <c r="B373" s="204">
        <v>20250416</v>
      </c>
      <c r="C373" s="204" t="s">
        <v>39</v>
      </c>
      <c r="D373" s="204">
        <v>530</v>
      </c>
      <c r="E373" s="204">
        <v>7003</v>
      </c>
      <c r="F373" s="204"/>
      <c r="G373" s="204"/>
      <c r="H373" s="204">
        <v>6320</v>
      </c>
      <c r="I373" s="204"/>
      <c r="J373" s="204"/>
      <c r="K373" s="204">
        <v>2989</v>
      </c>
      <c r="L373" s="204">
        <v>223</v>
      </c>
      <c r="M373" s="204">
        <v>4331</v>
      </c>
      <c r="N373" s="204" t="s">
        <v>44</v>
      </c>
      <c r="O373" s="204" t="s">
        <v>45</v>
      </c>
      <c r="P373" s="202">
        <f t="shared" si="35"/>
        <v>2766</v>
      </c>
      <c r="Q373" s="197">
        <f t="shared" si="30"/>
        <v>683</v>
      </c>
      <c r="R373" s="202" t="str">
        <f t="shared" si="31"/>
        <v>NA</v>
      </c>
      <c r="S373" s="202" t="str">
        <f t="shared" si="32"/>
        <v>NA</v>
      </c>
      <c r="T373" s="197" t="str">
        <f t="shared" si="33"/>
        <v>NA</v>
      </c>
      <c r="U373" s="197">
        <f t="shared" si="34"/>
        <v>8439</v>
      </c>
      <c r="V373" s="197">
        <f>MIN(IF(SUM(W373,,X373,Z373,AA373,AD373,AC373,AF373,AG373,AJ373,AI373,AL373,AM373,AO373,AP373,AR373,AS373,A373,AY373,AU373,AV373,AW373,AX373,BA373,BB373)=0,0,1)+IF(O373="Smoothing ramp",1,0)+IF(ISNUMBER(W373),1,0)+IF(ISNUMBER(X373),1,0)+IF(ISNUMBER(Z373),1,0)+IF(ISNUMBER(AA373),1,0)+IF(ISNUMBER(AD373),1,0)+IF(ISNUMBER(AC373),1,0)+IF(ISNUMBER(AF373),1,0)+IF(ISNUMBER(AG373),1,0)+IF(ISNUMBER(AI373),1,0)+IF(ISNUMBER(AJ373),1,0)+IF(ISNUMBER(AL373),1,0)+IF(ISNUMBER(AM373),1,0)+IF(ISNUMBER(AO373),1,0)+IF(ISNUMBER(AP373),1,0)+IF(ISNUMBER(#REF!),1,0)+IF(ISNUMBER(AR373),1,0)+IF(ISNUMBER(AS373),1,0)+IF(ISNUMBER(AY373),1,0)+IF(ISNUMBER(AU373),1,0)+IF(ISNUMBER(AV373),1,0)+IF(ISNUMBER(AW373),1,0)+IF(ISNUMBER(AX373),1,0)+IF(ISNUMBER(BA373),1,0)+IF(ISNUMBER(BB373),1,0),1)</f>
        <v>1</v>
      </c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>
        <v>2000</v>
      </c>
      <c r="AJ373" s="197"/>
      <c r="AK373" s="197" t="s">
        <v>57</v>
      </c>
      <c r="AL373" s="197"/>
      <c r="AM373" s="197"/>
      <c r="AN373" s="197"/>
      <c r="AO373" s="197"/>
      <c r="AP373" s="197"/>
      <c r="AQ373" s="197"/>
      <c r="AR373" s="197"/>
      <c r="AS373" s="197"/>
      <c r="AT373" s="197"/>
      <c r="AU373" s="197"/>
      <c r="AV373" s="197"/>
      <c r="AW373" s="197"/>
      <c r="AX373" s="197"/>
      <c r="AY373" s="197"/>
      <c r="AZ373" s="197"/>
      <c r="BA373" s="197"/>
      <c r="BB373" s="197"/>
      <c r="BC373" s="197"/>
    </row>
    <row r="374" spans="1:55" customFormat="1" ht="14.1" customHeight="1">
      <c r="A374" s="170"/>
      <c r="B374" s="204">
        <v>20250416</v>
      </c>
      <c r="C374" s="204" t="s">
        <v>39</v>
      </c>
      <c r="D374" s="204">
        <v>630</v>
      </c>
      <c r="E374" s="204">
        <v>6648</v>
      </c>
      <c r="F374" s="204"/>
      <c r="G374" s="204"/>
      <c r="H374" s="204">
        <v>6053</v>
      </c>
      <c r="I374" s="204"/>
      <c r="J374" s="204"/>
      <c r="K374" s="204">
        <v>2967</v>
      </c>
      <c r="L374" s="204">
        <v>68</v>
      </c>
      <c r="M374" s="204">
        <v>4237</v>
      </c>
      <c r="N374" s="204" t="s">
        <v>44</v>
      </c>
      <c r="O374" s="204" t="s">
        <v>45</v>
      </c>
      <c r="P374" s="202">
        <f t="shared" si="35"/>
        <v>2899</v>
      </c>
      <c r="Q374" s="197">
        <f t="shared" si="30"/>
        <v>595</v>
      </c>
      <c r="R374" s="202" t="str">
        <f t="shared" si="31"/>
        <v>NA</v>
      </c>
      <c r="S374" s="202" t="str">
        <f t="shared" si="32"/>
        <v>NA</v>
      </c>
      <c r="T374" s="197" t="str">
        <f t="shared" si="33"/>
        <v>NA</v>
      </c>
      <c r="U374" s="197">
        <f t="shared" si="34"/>
        <v>8406</v>
      </c>
      <c r="V374" s="197">
        <f>MIN(IF(SUM(W374,,X374,Z374,AA374,AD374,AC374,AF374,AG374,AJ374,AI374,AL374,AM374,AO374,AP374,AR374,AS374,A374,AY374,AU374,AV374,AW374,AX374,BA374,BB374)=0,0,1)+IF(O374="Smoothing ramp",1,0)+IF(ISNUMBER(W374),1,0)+IF(ISNUMBER(X374),1,0)+IF(ISNUMBER(Z374),1,0)+IF(ISNUMBER(AA374),1,0)+IF(ISNUMBER(AD374),1,0)+IF(ISNUMBER(AC374),1,0)+IF(ISNUMBER(AF374),1,0)+IF(ISNUMBER(AG374),1,0)+IF(ISNUMBER(AI374),1,0)+IF(ISNUMBER(AJ374),1,0)+IF(ISNUMBER(AL374),1,0)+IF(ISNUMBER(AM374),1,0)+IF(ISNUMBER(AO374),1,0)+IF(ISNUMBER(AP374),1,0)+IF(ISNUMBER(#REF!),1,0)+IF(ISNUMBER(AR374),1,0)+IF(ISNUMBER(AS374),1,0)+IF(ISNUMBER(AY374),1,0)+IF(ISNUMBER(AU374),1,0)+IF(ISNUMBER(AV374),1,0)+IF(ISNUMBER(AW374),1,0)+IF(ISNUMBER(AX374),1,0)+IF(ISNUMBER(BA374),1,0)+IF(ISNUMBER(BB374),1,0),1)</f>
        <v>1</v>
      </c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>
        <v>2000</v>
      </c>
      <c r="AJ374" s="197"/>
      <c r="AK374" s="197" t="s">
        <v>57</v>
      </c>
      <c r="AL374" s="197"/>
      <c r="AM374" s="197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7"/>
      <c r="AZ374" s="197"/>
      <c r="BA374" s="197"/>
      <c r="BB374" s="197"/>
      <c r="BC374" s="197"/>
    </row>
    <row r="375" spans="1:55" customFormat="1" ht="14.1" customHeight="1">
      <c r="A375" s="170"/>
      <c r="B375" s="204">
        <v>20250416</v>
      </c>
      <c r="C375" s="204" t="s">
        <v>39</v>
      </c>
      <c r="D375" s="204">
        <v>730</v>
      </c>
      <c r="E375" s="204">
        <v>7315</v>
      </c>
      <c r="F375" s="204"/>
      <c r="G375" s="204"/>
      <c r="H375" s="204">
        <v>6588</v>
      </c>
      <c r="I375" s="204"/>
      <c r="J375" s="204"/>
      <c r="K375" s="204">
        <v>3420</v>
      </c>
      <c r="L375" s="204">
        <v>25</v>
      </c>
      <c r="M375" s="204">
        <v>5119</v>
      </c>
      <c r="N375" s="204" t="s">
        <v>44</v>
      </c>
      <c r="O375" s="204" t="s">
        <v>45</v>
      </c>
      <c r="P375" s="202">
        <f t="shared" si="35"/>
        <v>3395</v>
      </c>
      <c r="Q375" s="197">
        <f t="shared" si="30"/>
        <v>727</v>
      </c>
      <c r="R375" s="202" t="str">
        <f t="shared" si="31"/>
        <v>NA</v>
      </c>
      <c r="S375" s="202" t="str">
        <f t="shared" si="32"/>
        <v>NA</v>
      </c>
      <c r="T375" s="197" t="str">
        <f t="shared" si="33"/>
        <v>NA</v>
      </c>
      <c r="U375" s="197">
        <f t="shared" si="34"/>
        <v>10213</v>
      </c>
      <c r="V375" s="197">
        <f>MIN(IF(SUM(W375,,X375,Z375,AA375,AD375,AC375,AF375,AG375,AJ375,AI375,AL375,AM375,AO375,AP375,AR375,AS375,A375,AY375,AU375,AV375,AW375,AX375,BA375,BB375)=0,0,1)+IF(O375="Smoothing ramp",1,0)+IF(ISNUMBER(W375),1,0)+IF(ISNUMBER(X375),1,0)+IF(ISNUMBER(Z375),1,0)+IF(ISNUMBER(AA375),1,0)+IF(ISNUMBER(AD375),1,0)+IF(ISNUMBER(AC375),1,0)+IF(ISNUMBER(AF375),1,0)+IF(ISNUMBER(AG375),1,0)+IF(ISNUMBER(AI375),1,0)+IF(ISNUMBER(AJ375),1,0)+IF(ISNUMBER(AL375),1,0)+IF(ISNUMBER(AM375),1,0)+IF(ISNUMBER(AO375),1,0)+IF(ISNUMBER(AP375),1,0)+IF(ISNUMBER(#REF!),1,0)+IF(ISNUMBER(AR375),1,0)+IF(ISNUMBER(AS375),1,0)+IF(ISNUMBER(AY375),1,0)+IF(ISNUMBER(AU375),1,0)+IF(ISNUMBER(AV375),1,0)+IF(ISNUMBER(AW375),1,0)+IF(ISNUMBER(AX375),1,0)+IF(ISNUMBER(BA375),1,0)+IF(ISNUMBER(BB375),1,0),1)</f>
        <v>1</v>
      </c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>
        <v>2000</v>
      </c>
      <c r="AJ375" s="197"/>
      <c r="AK375" s="197" t="s">
        <v>57</v>
      </c>
      <c r="AL375" s="197"/>
      <c r="AM375" s="197"/>
      <c r="AN375" s="197"/>
      <c r="AO375" s="197"/>
      <c r="AP375" s="197"/>
      <c r="AQ375" s="197"/>
      <c r="AR375" s="197"/>
      <c r="AS375" s="197"/>
      <c r="AT375" s="197"/>
      <c r="AU375" s="197"/>
      <c r="AV375" s="197"/>
      <c r="AW375" s="197"/>
      <c r="AX375" s="197"/>
      <c r="AY375" s="197"/>
      <c r="AZ375" s="197"/>
      <c r="BA375" s="197"/>
      <c r="BB375" s="197"/>
      <c r="BC375" s="197"/>
    </row>
    <row r="376" spans="1:55" customFormat="1" ht="14.1" customHeight="1">
      <c r="A376" s="170"/>
      <c r="B376" s="204">
        <v>20250416</v>
      </c>
      <c r="C376" s="204" t="s">
        <v>39</v>
      </c>
      <c r="D376" s="204">
        <v>830</v>
      </c>
      <c r="E376" s="204">
        <v>7542</v>
      </c>
      <c r="F376" s="204"/>
      <c r="G376" s="204"/>
      <c r="H376" s="204">
        <v>6720</v>
      </c>
      <c r="I376" s="204"/>
      <c r="J376" s="204"/>
      <c r="K376" s="204">
        <v>3420</v>
      </c>
      <c r="L376" s="204">
        <v>252</v>
      </c>
      <c r="M376" s="204">
        <v>5108</v>
      </c>
      <c r="N376" s="204" t="s">
        <v>44</v>
      </c>
      <c r="O376" s="204" t="s">
        <v>45</v>
      </c>
      <c r="P376" s="202">
        <f t="shared" si="35"/>
        <v>3168</v>
      </c>
      <c r="Q376" s="197">
        <f t="shared" si="30"/>
        <v>822</v>
      </c>
      <c r="R376" s="202" t="str">
        <f t="shared" si="31"/>
        <v>NA</v>
      </c>
      <c r="S376" s="202" t="str">
        <f t="shared" si="32"/>
        <v>NA</v>
      </c>
      <c r="T376" s="197" t="str">
        <f t="shared" si="33"/>
        <v>NA</v>
      </c>
      <c r="U376" s="197">
        <f t="shared" si="34"/>
        <v>9964</v>
      </c>
      <c r="V376" s="197">
        <f>MIN(IF(SUM(W376,,X376,Z376,AA376,AD376,AC376,AF376,AG376,AJ376,AI376,AL376,AM376,AO376,AP376,AR376,AS376,A376,AY376,AU376,AV376,AW376,AX376,BA376,BB376)=0,0,1)+IF(O376="Smoothing ramp",1,0)+IF(ISNUMBER(W376),1,0)+IF(ISNUMBER(X376),1,0)+IF(ISNUMBER(Z376),1,0)+IF(ISNUMBER(AA376),1,0)+IF(ISNUMBER(AD376),1,0)+IF(ISNUMBER(AC376),1,0)+IF(ISNUMBER(AF376),1,0)+IF(ISNUMBER(AG376),1,0)+IF(ISNUMBER(AI376),1,0)+IF(ISNUMBER(AJ376),1,0)+IF(ISNUMBER(AL376),1,0)+IF(ISNUMBER(AM376),1,0)+IF(ISNUMBER(AO376),1,0)+IF(ISNUMBER(AP376),1,0)+IF(ISNUMBER(#REF!),1,0)+IF(ISNUMBER(AR376),1,0)+IF(ISNUMBER(AS376),1,0)+IF(ISNUMBER(AY376),1,0)+IF(ISNUMBER(AU376),1,0)+IF(ISNUMBER(AV376),1,0)+IF(ISNUMBER(AW376),1,0)+IF(ISNUMBER(AX376),1,0)+IF(ISNUMBER(BA376),1,0)+IF(ISNUMBER(BB376),1,0),1)</f>
        <v>1</v>
      </c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>
        <v>2000</v>
      </c>
      <c r="AJ376" s="197"/>
      <c r="AK376" s="197" t="s">
        <v>57</v>
      </c>
      <c r="AL376" s="197"/>
      <c r="AM376" s="197"/>
      <c r="AN376" s="197"/>
      <c r="AO376" s="197"/>
      <c r="AP376" s="197"/>
      <c r="AQ376" s="197"/>
      <c r="AR376" s="197"/>
      <c r="AS376" s="197"/>
      <c r="AT376" s="197"/>
      <c r="AU376" s="197"/>
      <c r="AV376" s="197"/>
      <c r="AW376" s="197"/>
      <c r="AX376" s="197"/>
      <c r="AY376" s="197"/>
      <c r="AZ376" s="197"/>
      <c r="BA376" s="197"/>
      <c r="BB376" s="197"/>
      <c r="BC376" s="197"/>
    </row>
    <row r="377" spans="1:55" customFormat="1" ht="14.1" customHeight="1">
      <c r="A377" s="170"/>
      <c r="B377" s="204">
        <v>20250416</v>
      </c>
      <c r="C377" s="204" t="s">
        <v>39</v>
      </c>
      <c r="D377" s="204">
        <v>930</v>
      </c>
      <c r="E377" s="204">
        <v>7542</v>
      </c>
      <c r="F377" s="204"/>
      <c r="G377" s="204"/>
      <c r="H377" s="204">
        <v>6723</v>
      </c>
      <c r="I377" s="204"/>
      <c r="J377" s="204"/>
      <c r="K377" s="204">
        <v>1972</v>
      </c>
      <c r="L377" s="204">
        <v>252</v>
      </c>
      <c r="M377" s="204">
        <v>3662</v>
      </c>
      <c r="N377" s="204" t="s">
        <v>44</v>
      </c>
      <c r="O377" s="204" t="s">
        <v>45</v>
      </c>
      <c r="P377" s="202">
        <f t="shared" si="35"/>
        <v>1720</v>
      </c>
      <c r="Q377" s="197">
        <f t="shared" si="30"/>
        <v>819</v>
      </c>
      <c r="R377" s="202" t="str">
        <f t="shared" si="31"/>
        <v>NA</v>
      </c>
      <c r="S377" s="202" t="str">
        <f t="shared" si="32"/>
        <v>NA</v>
      </c>
      <c r="T377" s="197" t="str">
        <f t="shared" si="33"/>
        <v>NA</v>
      </c>
      <c r="U377" s="197">
        <f t="shared" si="34"/>
        <v>7072</v>
      </c>
      <c r="V377" s="197">
        <f>MIN(IF(SUM(W377,,X377,Z377,AA377,AD377,AC377,AF377,AG377,AJ377,AI377,AL377,AM377,AO377,AP377,AR377,AS377,A377,AY377,AU377,AV377,AW377,AX377,BA377,BB377)=0,0,1)+IF(O377="Smoothing ramp",1,0)+IF(ISNUMBER(W377),1,0)+IF(ISNUMBER(X377),1,0)+IF(ISNUMBER(Z377),1,0)+IF(ISNUMBER(AA377),1,0)+IF(ISNUMBER(AD377),1,0)+IF(ISNUMBER(AC377),1,0)+IF(ISNUMBER(AF377),1,0)+IF(ISNUMBER(AG377),1,0)+IF(ISNUMBER(AI377),1,0)+IF(ISNUMBER(AJ377),1,0)+IF(ISNUMBER(AL377),1,0)+IF(ISNUMBER(AM377),1,0)+IF(ISNUMBER(AO377),1,0)+IF(ISNUMBER(AP377),1,0)+IF(ISNUMBER(#REF!),1,0)+IF(ISNUMBER(AR377),1,0)+IF(ISNUMBER(AS377),1,0)+IF(ISNUMBER(AY377),1,0)+IF(ISNUMBER(AU377),1,0)+IF(ISNUMBER(AV377),1,0)+IF(ISNUMBER(AW377),1,0)+IF(ISNUMBER(AX377),1,0)+IF(ISNUMBER(BA377),1,0)+IF(ISNUMBER(BB377),1,0),1)</f>
        <v>1</v>
      </c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>
        <v>2000</v>
      </c>
      <c r="AJ377" s="197"/>
      <c r="AK377" s="197" t="s">
        <v>57</v>
      </c>
      <c r="AL377" s="197"/>
      <c r="AM377" s="197"/>
      <c r="AN377" s="197"/>
      <c r="AO377" s="197"/>
      <c r="AP377" s="197"/>
      <c r="AQ377" s="197"/>
      <c r="AR377" s="197"/>
      <c r="AS377" s="197"/>
      <c r="AT377" s="197"/>
      <c r="AU377" s="197"/>
      <c r="AV377" s="197"/>
      <c r="AW377" s="197"/>
      <c r="AX377" s="197"/>
      <c r="AY377" s="197"/>
      <c r="AZ377" s="197"/>
      <c r="BA377" s="197"/>
      <c r="BB377" s="197"/>
      <c r="BC377" s="197"/>
    </row>
    <row r="378" spans="1:55" customFormat="1" ht="14.1" customHeight="1">
      <c r="A378" s="170"/>
      <c r="B378" s="204">
        <v>20250416</v>
      </c>
      <c r="C378" s="204" t="s">
        <v>39</v>
      </c>
      <c r="D378" s="204">
        <v>1030</v>
      </c>
      <c r="E378" s="204">
        <v>7545</v>
      </c>
      <c r="F378" s="204"/>
      <c r="G378" s="204"/>
      <c r="H378" s="204">
        <v>6725</v>
      </c>
      <c r="I378" s="204"/>
      <c r="J378" s="204"/>
      <c r="K378" s="204">
        <v>1972</v>
      </c>
      <c r="L378" s="204">
        <v>255</v>
      </c>
      <c r="M378" s="204">
        <v>3662</v>
      </c>
      <c r="N378" s="204" t="s">
        <v>44</v>
      </c>
      <c r="O378" s="204" t="s">
        <v>45</v>
      </c>
      <c r="P378" s="202">
        <f t="shared" si="35"/>
        <v>1717</v>
      </c>
      <c r="Q378" s="197">
        <f t="shared" si="30"/>
        <v>820</v>
      </c>
      <c r="R378" s="202" t="str">
        <f t="shared" si="31"/>
        <v>NA</v>
      </c>
      <c r="S378" s="202" t="str">
        <f t="shared" si="32"/>
        <v>NA</v>
      </c>
      <c r="T378" s="197" t="str">
        <f t="shared" si="33"/>
        <v>NA</v>
      </c>
      <c r="U378" s="197">
        <f t="shared" si="34"/>
        <v>7069</v>
      </c>
      <c r="V378" s="197">
        <f>MIN(IF(SUM(W378,,X378,Z378,AA378,AD378,AC378,AF378,AG378,AJ378,AI378,AL378,AM378,AO378,AP378,AR378,AS378,A378,AY378,AU378,AV378,AW378,AX378,BA378,BB378)=0,0,1)+IF(O378="Smoothing ramp",1,0)+IF(ISNUMBER(W378),1,0)+IF(ISNUMBER(X378),1,0)+IF(ISNUMBER(Z378),1,0)+IF(ISNUMBER(AA378),1,0)+IF(ISNUMBER(AD378),1,0)+IF(ISNUMBER(AC378),1,0)+IF(ISNUMBER(AF378),1,0)+IF(ISNUMBER(AG378),1,0)+IF(ISNUMBER(AI378),1,0)+IF(ISNUMBER(AJ378),1,0)+IF(ISNUMBER(AL378),1,0)+IF(ISNUMBER(AM378),1,0)+IF(ISNUMBER(AO378),1,0)+IF(ISNUMBER(AP378),1,0)+IF(ISNUMBER(#REF!),1,0)+IF(ISNUMBER(AR378),1,0)+IF(ISNUMBER(AS378),1,0)+IF(ISNUMBER(AY378),1,0)+IF(ISNUMBER(AU378),1,0)+IF(ISNUMBER(AV378),1,0)+IF(ISNUMBER(AW378),1,0)+IF(ISNUMBER(AX378),1,0)+IF(ISNUMBER(BA378),1,0)+IF(ISNUMBER(BB378),1,0),1)</f>
        <v>1</v>
      </c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>
        <v>2000</v>
      </c>
      <c r="AJ378" s="197"/>
      <c r="AK378" s="197" t="s">
        <v>57</v>
      </c>
      <c r="AL378" s="197"/>
      <c r="AM378" s="197"/>
      <c r="AN378" s="197"/>
      <c r="AO378" s="197"/>
      <c r="AP378" s="197"/>
      <c r="AQ378" s="197"/>
      <c r="AR378" s="197"/>
      <c r="AS378" s="197"/>
      <c r="AT378" s="197"/>
      <c r="AU378" s="197"/>
      <c r="AV378" s="197"/>
      <c r="AW378" s="197"/>
      <c r="AX378" s="197"/>
      <c r="AY378" s="197"/>
      <c r="AZ378" s="197"/>
      <c r="BA378" s="197"/>
      <c r="BB378" s="197"/>
      <c r="BC378" s="197"/>
    </row>
    <row r="379" spans="1:55" customFormat="1" ht="14.1" customHeight="1">
      <c r="A379" s="170"/>
      <c r="B379" s="204">
        <v>20250416</v>
      </c>
      <c r="C379" s="204" t="s">
        <v>39</v>
      </c>
      <c r="D379" s="204">
        <v>1130</v>
      </c>
      <c r="E379" s="204">
        <v>7543</v>
      </c>
      <c r="F379" s="204"/>
      <c r="G379" s="204"/>
      <c r="H379" s="204">
        <v>6724</v>
      </c>
      <c r="I379" s="204"/>
      <c r="J379" s="204"/>
      <c r="K379" s="204">
        <v>1972</v>
      </c>
      <c r="L379" s="204">
        <v>253</v>
      </c>
      <c r="M379" s="204">
        <v>3662</v>
      </c>
      <c r="N379" s="204" t="s">
        <v>44</v>
      </c>
      <c r="O379" s="204" t="s">
        <v>45</v>
      </c>
      <c r="P379" s="202">
        <f t="shared" si="35"/>
        <v>1719</v>
      </c>
      <c r="Q379" s="197">
        <f t="shared" si="30"/>
        <v>819</v>
      </c>
      <c r="R379" s="202" t="str">
        <f t="shared" si="31"/>
        <v>NA</v>
      </c>
      <c r="S379" s="202" t="str">
        <f t="shared" si="32"/>
        <v>NA</v>
      </c>
      <c r="T379" s="197" t="str">
        <f t="shared" si="33"/>
        <v>NA</v>
      </c>
      <c r="U379" s="197">
        <f t="shared" si="34"/>
        <v>7071</v>
      </c>
      <c r="V379" s="197">
        <f>MIN(IF(SUM(W379,,X379,Z379,AA379,AD379,AC379,AF379,AG379,AJ379,AI379,AL379,AM379,AO379,AP379,AR379,AS379,A379,AY379,AU379,AV379,AW379,AX379,BA379,BB379)=0,0,1)+IF(O379="Smoothing ramp",1,0)+IF(ISNUMBER(W379),1,0)+IF(ISNUMBER(X379),1,0)+IF(ISNUMBER(Z379),1,0)+IF(ISNUMBER(AA379),1,0)+IF(ISNUMBER(AD379),1,0)+IF(ISNUMBER(AC379),1,0)+IF(ISNUMBER(AF379),1,0)+IF(ISNUMBER(AG379),1,0)+IF(ISNUMBER(AI379),1,0)+IF(ISNUMBER(AJ379),1,0)+IF(ISNUMBER(AL379),1,0)+IF(ISNUMBER(AM379),1,0)+IF(ISNUMBER(AO379),1,0)+IF(ISNUMBER(AP379),1,0)+IF(ISNUMBER(#REF!),1,0)+IF(ISNUMBER(AR379),1,0)+IF(ISNUMBER(AS379),1,0)+IF(ISNUMBER(AY379),1,0)+IF(ISNUMBER(AU379),1,0)+IF(ISNUMBER(AV379),1,0)+IF(ISNUMBER(AW379),1,0)+IF(ISNUMBER(AX379),1,0)+IF(ISNUMBER(BA379),1,0)+IF(ISNUMBER(BB379),1,0),1)</f>
        <v>1</v>
      </c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>
        <v>2000</v>
      </c>
      <c r="AJ379" s="197"/>
      <c r="AK379" s="197" t="s">
        <v>57</v>
      </c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197"/>
      <c r="BB379" s="197"/>
      <c r="BC379" s="197"/>
    </row>
    <row r="380" spans="1:55" customFormat="1" ht="14.1" customHeight="1">
      <c r="A380" s="170"/>
      <c r="B380" s="204">
        <v>20250416</v>
      </c>
      <c r="C380" s="204" t="s">
        <v>39</v>
      </c>
      <c r="D380" s="204">
        <v>1230</v>
      </c>
      <c r="E380" s="204">
        <v>9460</v>
      </c>
      <c r="F380" s="204"/>
      <c r="G380" s="204"/>
      <c r="H380" s="204">
        <v>7250</v>
      </c>
      <c r="I380" s="204"/>
      <c r="J380" s="204"/>
      <c r="K380" s="204">
        <v>0</v>
      </c>
      <c r="L380" s="204">
        <v>0</v>
      </c>
      <c r="M380" s="204">
        <v>0</v>
      </c>
      <c r="N380" s="204" t="s">
        <v>53</v>
      </c>
      <c r="O380" s="204" t="s">
        <v>45</v>
      </c>
      <c r="P380" s="202">
        <f t="shared" si="35"/>
        <v>0</v>
      </c>
      <c r="Q380" s="197">
        <f t="shared" si="30"/>
        <v>2210</v>
      </c>
      <c r="R380" s="202" t="str">
        <f t="shared" si="31"/>
        <v>NA</v>
      </c>
      <c r="S380" s="202" t="str">
        <f t="shared" si="32"/>
        <v>NA</v>
      </c>
      <c r="T380" s="197" t="str">
        <f t="shared" si="33"/>
        <v>NA</v>
      </c>
      <c r="U380" s="197">
        <f t="shared" si="34"/>
        <v>0</v>
      </c>
      <c r="V380" s="197">
        <f>MIN(IF(SUM(W380,,X380,Z380,AA380,AD380,AC380,AF380,AG380,AJ380,AI380,AL380,AM380,AO380,AP380,AR380,AS380,A380,AY380,AU380,AV380,AW380,AX380,BA380,BB380)=0,0,1)+IF(O380="Smoothing ramp",1,0)+IF(ISNUMBER(W380),1,0)+IF(ISNUMBER(X380),1,0)+IF(ISNUMBER(Z380),1,0)+IF(ISNUMBER(AA380),1,0)+IF(ISNUMBER(AD380),1,0)+IF(ISNUMBER(AC380),1,0)+IF(ISNUMBER(AF380),1,0)+IF(ISNUMBER(AG380),1,0)+IF(ISNUMBER(AI380),1,0)+IF(ISNUMBER(AJ380),1,0)+IF(ISNUMBER(AL380),1,0)+IF(ISNUMBER(AM380),1,0)+IF(ISNUMBER(AO380),1,0)+IF(ISNUMBER(AP380),1,0)+IF(ISNUMBER(#REF!),1,0)+IF(ISNUMBER(AR380),1,0)+IF(ISNUMBER(AS380),1,0)+IF(ISNUMBER(AY380),1,0)+IF(ISNUMBER(AU380),1,0)+IF(ISNUMBER(AV380),1,0)+IF(ISNUMBER(AW380),1,0)+IF(ISNUMBER(AX380),1,0)+IF(ISNUMBER(BA380),1,0)+IF(ISNUMBER(BB380),1,0),1)</f>
        <v>1</v>
      </c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>
        <v>2000</v>
      </c>
      <c r="AJ380" s="197"/>
      <c r="AK380" s="197" t="s">
        <v>57</v>
      </c>
      <c r="AL380" s="197"/>
      <c r="AM380" s="197"/>
      <c r="AN380" s="197"/>
      <c r="AO380" s="197"/>
      <c r="AP380" s="205">
        <v>8168</v>
      </c>
      <c r="AQ380" s="205" t="s">
        <v>50</v>
      </c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</row>
    <row r="381" spans="1:55" customFormat="1" ht="14.1" customHeight="1">
      <c r="A381" s="170"/>
      <c r="B381" s="204">
        <v>20250416</v>
      </c>
      <c r="C381" s="204" t="s">
        <v>39</v>
      </c>
      <c r="D381" s="204">
        <v>1330</v>
      </c>
      <c r="E381" s="204">
        <v>9460</v>
      </c>
      <c r="F381" s="204"/>
      <c r="G381" s="204"/>
      <c r="H381" s="204">
        <v>7250</v>
      </c>
      <c r="I381" s="204"/>
      <c r="J381" s="204"/>
      <c r="K381" s="204">
        <v>0</v>
      </c>
      <c r="L381" s="204">
        <v>0</v>
      </c>
      <c r="M381" s="204">
        <v>0</v>
      </c>
      <c r="N381" s="204" t="s">
        <v>53</v>
      </c>
      <c r="O381" s="204" t="s">
        <v>45</v>
      </c>
      <c r="P381" s="202">
        <f t="shared" si="35"/>
        <v>0</v>
      </c>
      <c r="Q381" s="197">
        <f t="shared" si="30"/>
        <v>2210</v>
      </c>
      <c r="R381" s="202" t="str">
        <f t="shared" si="31"/>
        <v>NA</v>
      </c>
      <c r="S381" s="202" t="str">
        <f t="shared" si="32"/>
        <v>NA</v>
      </c>
      <c r="T381" s="197" t="str">
        <f t="shared" si="33"/>
        <v>NA</v>
      </c>
      <c r="U381" s="197">
        <f t="shared" si="34"/>
        <v>0</v>
      </c>
      <c r="V381" s="197">
        <f>MIN(IF(SUM(W381,,X381,Z381,AA381,AD381,AC381,AF381,AG381,AJ381,AI381,AL381,AM381,AO381,AP381,AR381,AS381,A381,AY381,AU381,AV381,AW381,AX381,BA381,BB381)=0,0,1)+IF(O381="Smoothing ramp",1,0)+IF(ISNUMBER(W381),1,0)+IF(ISNUMBER(X381),1,0)+IF(ISNUMBER(Z381),1,0)+IF(ISNUMBER(AA381),1,0)+IF(ISNUMBER(AD381),1,0)+IF(ISNUMBER(AC381),1,0)+IF(ISNUMBER(AF381),1,0)+IF(ISNUMBER(AG381),1,0)+IF(ISNUMBER(AI381),1,0)+IF(ISNUMBER(AJ381),1,0)+IF(ISNUMBER(AL381),1,0)+IF(ISNUMBER(AM381),1,0)+IF(ISNUMBER(AO381),1,0)+IF(ISNUMBER(AP381),1,0)+IF(ISNUMBER(#REF!),1,0)+IF(ISNUMBER(AR381),1,0)+IF(ISNUMBER(AS381),1,0)+IF(ISNUMBER(AY381),1,0)+IF(ISNUMBER(AU381),1,0)+IF(ISNUMBER(AV381),1,0)+IF(ISNUMBER(AW381),1,0)+IF(ISNUMBER(AX381),1,0)+IF(ISNUMBER(BA381),1,0)+IF(ISNUMBER(BB381),1,0),1)</f>
        <v>1</v>
      </c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>
        <v>2000</v>
      </c>
      <c r="AJ381" s="197"/>
      <c r="AK381" s="197" t="s">
        <v>57</v>
      </c>
      <c r="AL381" s="197"/>
      <c r="AM381" s="197"/>
      <c r="AN381" s="197"/>
      <c r="AO381" s="197"/>
      <c r="AP381" s="205">
        <v>8168</v>
      </c>
      <c r="AQ381" s="205" t="s">
        <v>50</v>
      </c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</row>
    <row r="382" spans="1:55" customFormat="1" ht="14.1" customHeight="1">
      <c r="A382" s="170"/>
      <c r="B382" s="204">
        <v>20250416</v>
      </c>
      <c r="C382" s="204" t="s">
        <v>39</v>
      </c>
      <c r="D382" s="204">
        <v>1430</v>
      </c>
      <c r="E382" s="204">
        <v>9460</v>
      </c>
      <c r="F382" s="204"/>
      <c r="G382" s="204"/>
      <c r="H382" s="204">
        <v>7250</v>
      </c>
      <c r="I382" s="204"/>
      <c r="J382" s="204"/>
      <c r="K382" s="204">
        <v>0</v>
      </c>
      <c r="L382" s="204">
        <v>0</v>
      </c>
      <c r="M382" s="204">
        <v>0</v>
      </c>
      <c r="N382" s="204" t="s">
        <v>53</v>
      </c>
      <c r="O382" s="204" t="s">
        <v>45</v>
      </c>
      <c r="P382" s="202">
        <f t="shared" si="35"/>
        <v>0</v>
      </c>
      <c r="Q382" s="197">
        <f t="shared" si="30"/>
        <v>2210</v>
      </c>
      <c r="R382" s="202" t="str">
        <f t="shared" si="31"/>
        <v>NA</v>
      </c>
      <c r="S382" s="202" t="str">
        <f t="shared" si="32"/>
        <v>NA</v>
      </c>
      <c r="T382" s="197" t="str">
        <f t="shared" si="33"/>
        <v>NA</v>
      </c>
      <c r="U382" s="197">
        <f t="shared" si="34"/>
        <v>0</v>
      </c>
      <c r="V382" s="197">
        <f>MIN(IF(SUM(W382,,X382,Z382,AA382,AD382,AC382,AF382,AG382,AJ382,AI382,AL382,AM382,AO382,AP382,AR382,AS382,A382,AY382,AU382,AV382,AW382,AX382,BA382,BB382)=0,0,1)+IF(O382="Smoothing ramp",1,0)+IF(ISNUMBER(W382),1,0)+IF(ISNUMBER(X382),1,0)+IF(ISNUMBER(Z382),1,0)+IF(ISNUMBER(AA382),1,0)+IF(ISNUMBER(AD382),1,0)+IF(ISNUMBER(AC382),1,0)+IF(ISNUMBER(AF382),1,0)+IF(ISNUMBER(AG382),1,0)+IF(ISNUMBER(AI382),1,0)+IF(ISNUMBER(AJ382),1,0)+IF(ISNUMBER(AL382),1,0)+IF(ISNUMBER(AM382),1,0)+IF(ISNUMBER(AO382),1,0)+IF(ISNUMBER(AP382),1,0)+IF(ISNUMBER(#REF!),1,0)+IF(ISNUMBER(AR382),1,0)+IF(ISNUMBER(AS382),1,0)+IF(ISNUMBER(AY382),1,0)+IF(ISNUMBER(AU382),1,0)+IF(ISNUMBER(AV382),1,0)+IF(ISNUMBER(AW382),1,0)+IF(ISNUMBER(AX382),1,0)+IF(ISNUMBER(BA382),1,0)+IF(ISNUMBER(BB382),1,0),1)</f>
        <v>1</v>
      </c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>
        <v>2000</v>
      </c>
      <c r="AJ382" s="197"/>
      <c r="AK382" s="197" t="s">
        <v>57</v>
      </c>
      <c r="AL382" s="197"/>
      <c r="AM382" s="197"/>
      <c r="AN382" s="197"/>
      <c r="AO382" s="197"/>
      <c r="AP382" s="205">
        <v>8168</v>
      </c>
      <c r="AQ382" s="205" t="s">
        <v>50</v>
      </c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197"/>
      <c r="BB382" s="197"/>
      <c r="BC382" s="197"/>
    </row>
    <row r="383" spans="1:55" customFormat="1" ht="14.1" customHeight="1">
      <c r="A383" s="170"/>
      <c r="B383" s="204">
        <v>20250416</v>
      </c>
      <c r="C383" s="204" t="s">
        <v>39</v>
      </c>
      <c r="D383" s="204">
        <v>1530</v>
      </c>
      <c r="E383" s="204">
        <v>9460</v>
      </c>
      <c r="F383" s="204"/>
      <c r="G383" s="204"/>
      <c r="H383" s="204">
        <v>7249</v>
      </c>
      <c r="I383" s="204"/>
      <c r="J383" s="204"/>
      <c r="K383" s="204">
        <v>0</v>
      </c>
      <c r="L383" s="204">
        <v>0</v>
      </c>
      <c r="M383" s="204">
        <v>0</v>
      </c>
      <c r="N383" s="204" t="s">
        <v>53</v>
      </c>
      <c r="O383" s="204" t="s">
        <v>45</v>
      </c>
      <c r="P383" s="202">
        <f t="shared" si="35"/>
        <v>0</v>
      </c>
      <c r="Q383" s="197">
        <f t="shared" si="30"/>
        <v>2211</v>
      </c>
      <c r="R383" s="202" t="str">
        <f t="shared" si="31"/>
        <v>NA</v>
      </c>
      <c r="S383" s="202" t="str">
        <f t="shared" si="32"/>
        <v>NA</v>
      </c>
      <c r="T383" s="197" t="str">
        <f t="shared" si="33"/>
        <v>NA</v>
      </c>
      <c r="U383" s="197">
        <f t="shared" si="34"/>
        <v>0</v>
      </c>
      <c r="V383" s="197">
        <f>MIN(IF(SUM(W383,,X383,Z383,AA383,AD383,AC383,AF383,AG383,AJ383,AI383,AL383,AM383,AO383,AP383,AR383,AS383,A383,AY383,AU383,AV383,AW383,AX383,BA383,BB383)=0,0,1)+IF(O383="Smoothing ramp",1,0)+IF(ISNUMBER(W383),1,0)+IF(ISNUMBER(X383),1,0)+IF(ISNUMBER(Z383),1,0)+IF(ISNUMBER(AA383),1,0)+IF(ISNUMBER(AD383),1,0)+IF(ISNUMBER(AC383),1,0)+IF(ISNUMBER(AF383),1,0)+IF(ISNUMBER(AG383),1,0)+IF(ISNUMBER(AI383),1,0)+IF(ISNUMBER(AJ383),1,0)+IF(ISNUMBER(AL383),1,0)+IF(ISNUMBER(AM383),1,0)+IF(ISNUMBER(AO383),1,0)+IF(ISNUMBER(AP383),1,0)+IF(ISNUMBER(#REF!),1,0)+IF(ISNUMBER(AR383),1,0)+IF(ISNUMBER(AS383),1,0)+IF(ISNUMBER(AY383),1,0)+IF(ISNUMBER(AU383),1,0)+IF(ISNUMBER(AV383),1,0)+IF(ISNUMBER(AW383),1,0)+IF(ISNUMBER(AX383),1,0)+IF(ISNUMBER(BA383),1,0)+IF(ISNUMBER(BB383),1,0),1)</f>
        <v>1</v>
      </c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>
        <v>2000</v>
      </c>
      <c r="AJ383" s="197"/>
      <c r="AK383" s="197" t="s">
        <v>57</v>
      </c>
      <c r="AL383" s="197"/>
      <c r="AM383" s="197"/>
      <c r="AN383" s="197"/>
      <c r="AO383" s="197"/>
      <c r="AP383" s="205">
        <v>8166</v>
      </c>
      <c r="AQ383" s="205" t="s">
        <v>50</v>
      </c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197"/>
      <c r="BB383" s="197"/>
      <c r="BC383" s="197"/>
    </row>
    <row r="384" spans="1:55" customFormat="1" ht="14.1" customHeight="1">
      <c r="A384" s="170"/>
      <c r="B384" s="204">
        <v>20250416</v>
      </c>
      <c r="C384" s="204" t="s">
        <v>39</v>
      </c>
      <c r="D384" s="204">
        <v>1630</v>
      </c>
      <c r="E384" s="204">
        <v>9460</v>
      </c>
      <c r="F384" s="204"/>
      <c r="G384" s="204"/>
      <c r="H384" s="204">
        <v>7249</v>
      </c>
      <c r="I384" s="204"/>
      <c r="J384" s="204"/>
      <c r="K384" s="204">
        <v>0</v>
      </c>
      <c r="L384" s="204">
        <v>0</v>
      </c>
      <c r="M384" s="204">
        <v>0</v>
      </c>
      <c r="N384" s="204" t="s">
        <v>53</v>
      </c>
      <c r="O384" s="204" t="s">
        <v>45</v>
      </c>
      <c r="P384" s="202">
        <f t="shared" si="35"/>
        <v>0</v>
      </c>
      <c r="Q384" s="197">
        <f t="shared" si="30"/>
        <v>2211</v>
      </c>
      <c r="R384" s="202" t="str">
        <f t="shared" si="31"/>
        <v>NA</v>
      </c>
      <c r="S384" s="202" t="str">
        <f t="shared" si="32"/>
        <v>NA</v>
      </c>
      <c r="T384" s="197" t="str">
        <f t="shared" si="33"/>
        <v>NA</v>
      </c>
      <c r="U384" s="197">
        <f t="shared" si="34"/>
        <v>0</v>
      </c>
      <c r="V384" s="197">
        <f>MIN(IF(SUM(W384,,X384,Z384,AA384,AD384,AC384,AF384,AG384,AJ384,AI384,AL384,AM384,AO384,AP384,AR384,AS384,A384,AY384,AU384,AV384,AW384,AX384,BA384,BB384)=0,0,1)+IF(O384="Smoothing ramp",1,0)+IF(ISNUMBER(W384),1,0)+IF(ISNUMBER(X384),1,0)+IF(ISNUMBER(Z384),1,0)+IF(ISNUMBER(AA384),1,0)+IF(ISNUMBER(AD384),1,0)+IF(ISNUMBER(AC384),1,0)+IF(ISNUMBER(AF384),1,0)+IF(ISNUMBER(AG384),1,0)+IF(ISNUMBER(AI384),1,0)+IF(ISNUMBER(AJ384),1,0)+IF(ISNUMBER(AL384),1,0)+IF(ISNUMBER(AM384),1,0)+IF(ISNUMBER(AO384),1,0)+IF(ISNUMBER(AP384),1,0)+IF(ISNUMBER(#REF!),1,0)+IF(ISNUMBER(AR384),1,0)+IF(ISNUMBER(AS384),1,0)+IF(ISNUMBER(AY384),1,0)+IF(ISNUMBER(AU384),1,0)+IF(ISNUMBER(AV384),1,0)+IF(ISNUMBER(AW384),1,0)+IF(ISNUMBER(AX384),1,0)+IF(ISNUMBER(BA384),1,0)+IF(ISNUMBER(BB384),1,0),1)</f>
        <v>1</v>
      </c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>
        <v>2000</v>
      </c>
      <c r="AJ384" s="197"/>
      <c r="AK384" s="197" t="s">
        <v>57</v>
      </c>
      <c r="AL384" s="197"/>
      <c r="AM384" s="197"/>
      <c r="AN384" s="197"/>
      <c r="AO384" s="197"/>
      <c r="AP384" s="205">
        <v>8166</v>
      </c>
      <c r="AQ384" s="205" t="s">
        <v>50</v>
      </c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</row>
    <row r="385" spans="1:55" customFormat="1" ht="14.1" customHeight="1">
      <c r="A385" s="170"/>
      <c r="B385" s="204">
        <v>20250416</v>
      </c>
      <c r="C385" s="204" t="s">
        <v>39</v>
      </c>
      <c r="D385" s="204">
        <v>1730</v>
      </c>
      <c r="E385" s="204">
        <v>9460</v>
      </c>
      <c r="F385" s="204"/>
      <c r="G385" s="204"/>
      <c r="H385" s="204">
        <v>7249</v>
      </c>
      <c r="I385" s="204"/>
      <c r="J385" s="204"/>
      <c r="K385" s="204">
        <v>0</v>
      </c>
      <c r="L385" s="204">
        <v>0</v>
      </c>
      <c r="M385" s="204">
        <v>0</v>
      </c>
      <c r="N385" s="204" t="s">
        <v>53</v>
      </c>
      <c r="O385" s="204" t="s">
        <v>45</v>
      </c>
      <c r="P385" s="202">
        <f t="shared" si="35"/>
        <v>0</v>
      </c>
      <c r="Q385" s="197">
        <f t="shared" si="30"/>
        <v>2211</v>
      </c>
      <c r="R385" s="202" t="str">
        <f t="shared" si="31"/>
        <v>NA</v>
      </c>
      <c r="S385" s="202" t="str">
        <f t="shared" si="32"/>
        <v>NA</v>
      </c>
      <c r="T385" s="197" t="str">
        <f t="shared" si="33"/>
        <v>NA</v>
      </c>
      <c r="U385" s="197">
        <f t="shared" si="34"/>
        <v>0</v>
      </c>
      <c r="V385" s="197">
        <f>MIN(IF(SUM(W385,,X385,Z385,AA385,AD385,AC385,AF385,AG385,AJ385,AI385,AL385,AM385,AO385,AP385,AR385,AS385,A385,AY385,AU385,AV385,AW385,AX385,BA385,BB385)=0,0,1)+IF(O385="Smoothing ramp",1,0)+IF(ISNUMBER(W385),1,0)+IF(ISNUMBER(X385),1,0)+IF(ISNUMBER(Z385),1,0)+IF(ISNUMBER(AA385),1,0)+IF(ISNUMBER(AD385),1,0)+IF(ISNUMBER(AC385),1,0)+IF(ISNUMBER(AF385),1,0)+IF(ISNUMBER(AG385),1,0)+IF(ISNUMBER(AI385),1,0)+IF(ISNUMBER(AJ385),1,0)+IF(ISNUMBER(AL385),1,0)+IF(ISNUMBER(AM385),1,0)+IF(ISNUMBER(AO385),1,0)+IF(ISNUMBER(AP385),1,0)+IF(ISNUMBER(#REF!),1,0)+IF(ISNUMBER(AR385),1,0)+IF(ISNUMBER(AS385),1,0)+IF(ISNUMBER(AY385),1,0)+IF(ISNUMBER(AU385),1,0)+IF(ISNUMBER(AV385),1,0)+IF(ISNUMBER(AW385),1,0)+IF(ISNUMBER(AX385),1,0)+IF(ISNUMBER(BA385),1,0)+IF(ISNUMBER(BB385),1,0),1)</f>
        <v>1</v>
      </c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>
        <v>2000</v>
      </c>
      <c r="AJ385" s="197"/>
      <c r="AK385" s="197" t="s">
        <v>57</v>
      </c>
      <c r="AL385" s="197"/>
      <c r="AM385" s="197"/>
      <c r="AN385" s="197"/>
      <c r="AO385" s="197"/>
      <c r="AP385" s="205">
        <v>8166</v>
      </c>
      <c r="AQ385" s="205" t="s">
        <v>50</v>
      </c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</row>
    <row r="386" spans="1:55" customFormat="1" ht="14.1" customHeight="1">
      <c r="A386" s="170"/>
      <c r="B386" s="204">
        <v>20250416</v>
      </c>
      <c r="C386" s="204" t="s">
        <v>39</v>
      </c>
      <c r="D386" s="204">
        <v>1830</v>
      </c>
      <c r="E386" s="204">
        <v>9660</v>
      </c>
      <c r="F386" s="204"/>
      <c r="G386" s="204"/>
      <c r="H386" s="204">
        <v>8075</v>
      </c>
      <c r="I386" s="204"/>
      <c r="J386" s="204"/>
      <c r="K386" s="204">
        <v>0</v>
      </c>
      <c r="L386" s="204">
        <v>0</v>
      </c>
      <c r="M386" s="204">
        <v>0</v>
      </c>
      <c r="N386" s="204" t="s">
        <v>53</v>
      </c>
      <c r="O386" s="204" t="s">
        <v>41</v>
      </c>
      <c r="P386" s="202">
        <f t="shared" si="35"/>
        <v>0</v>
      </c>
      <c r="Q386" s="197">
        <f t="shared" si="30"/>
        <v>1585</v>
      </c>
      <c r="R386" s="202" t="str">
        <f t="shared" si="31"/>
        <v>NA</v>
      </c>
      <c r="S386" s="202" t="str">
        <f t="shared" si="32"/>
        <v>NA</v>
      </c>
      <c r="T386" s="197" t="str">
        <f t="shared" si="33"/>
        <v>NA</v>
      </c>
      <c r="U386" s="197">
        <f t="shared" si="34"/>
        <v>0</v>
      </c>
      <c r="V386" s="197">
        <f>MIN(IF(SUM(W386,,X386,Z386,AA386,AD386,AC386,AF386,AG386,AJ386,AI386,AL386,AM386,AO386,AP386,AR386,AS386,A386,AY386,AU386,AV386,AW386,AX386,BA386,BB386)=0,0,1)+IF(O386="Smoothing ramp",1,0)+IF(ISNUMBER(W386),1,0)+IF(ISNUMBER(X386),1,0)+IF(ISNUMBER(Z386),1,0)+IF(ISNUMBER(AA386),1,0)+IF(ISNUMBER(AD386),1,0)+IF(ISNUMBER(AC386),1,0)+IF(ISNUMBER(AF386),1,0)+IF(ISNUMBER(AG386),1,0)+IF(ISNUMBER(AI386),1,0)+IF(ISNUMBER(AJ386),1,0)+IF(ISNUMBER(AL386),1,0)+IF(ISNUMBER(AM386),1,0)+IF(ISNUMBER(AO386),1,0)+IF(ISNUMBER(AP386),1,0)+IF(ISNUMBER(#REF!),1,0)+IF(ISNUMBER(AR386),1,0)+IF(ISNUMBER(AS386),1,0)+IF(ISNUMBER(AY386),1,0)+IF(ISNUMBER(AU386),1,0)+IF(ISNUMBER(AV386),1,0)+IF(ISNUMBER(AW386),1,0)+IF(ISNUMBER(AX386),1,0)+IF(ISNUMBER(BA386),1,0)+IF(ISNUMBER(BB386),1,0),1)</f>
        <v>1</v>
      </c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>
        <v>2000</v>
      </c>
      <c r="AJ386" s="197"/>
      <c r="AK386" s="197" t="s">
        <v>57</v>
      </c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</row>
    <row r="387" spans="1:55" customFormat="1" ht="14.1" customHeight="1">
      <c r="A387" s="170"/>
      <c r="B387" s="204">
        <v>20250416</v>
      </c>
      <c r="C387" s="204" t="s">
        <v>39</v>
      </c>
      <c r="D387" s="204">
        <v>1930</v>
      </c>
      <c r="E387" s="204">
        <v>9660</v>
      </c>
      <c r="F387" s="204"/>
      <c r="G387" s="204"/>
      <c r="H387" s="204">
        <v>8075</v>
      </c>
      <c r="I387" s="204"/>
      <c r="J387" s="204"/>
      <c r="K387" s="204">
        <v>0</v>
      </c>
      <c r="L387" s="204">
        <v>0</v>
      </c>
      <c r="M387" s="204">
        <v>0</v>
      </c>
      <c r="N387" s="204" t="s">
        <v>53</v>
      </c>
      <c r="O387" s="204" t="s">
        <v>41</v>
      </c>
      <c r="P387" s="202">
        <f t="shared" si="35"/>
        <v>0</v>
      </c>
      <c r="Q387" s="197">
        <f t="shared" si="30"/>
        <v>1585</v>
      </c>
      <c r="R387" s="202" t="str">
        <f t="shared" si="31"/>
        <v>NA</v>
      </c>
      <c r="S387" s="202" t="str">
        <f t="shared" si="32"/>
        <v>NA</v>
      </c>
      <c r="T387" s="197" t="str">
        <f t="shared" si="33"/>
        <v>NA</v>
      </c>
      <c r="U387" s="197">
        <f t="shared" si="34"/>
        <v>0</v>
      </c>
      <c r="V387" s="197">
        <f>MIN(IF(SUM(W387,,X387,Z387,AA387,AD387,AC387,AF387,AG387,AJ387,AI387,AL387,AM387,AO387,AP387,AR387,AS387,A387,AY387,AU387,AV387,AW387,AX387,BA387,BB387)=0,0,1)+IF(O387="Smoothing ramp",1,0)+IF(ISNUMBER(W387),1,0)+IF(ISNUMBER(X387),1,0)+IF(ISNUMBER(Z387),1,0)+IF(ISNUMBER(AA387),1,0)+IF(ISNUMBER(AD387),1,0)+IF(ISNUMBER(AC387),1,0)+IF(ISNUMBER(AF387),1,0)+IF(ISNUMBER(AG387),1,0)+IF(ISNUMBER(AI387),1,0)+IF(ISNUMBER(AJ387),1,0)+IF(ISNUMBER(AL387),1,0)+IF(ISNUMBER(AM387),1,0)+IF(ISNUMBER(AO387),1,0)+IF(ISNUMBER(AP387),1,0)+IF(ISNUMBER(#REF!),1,0)+IF(ISNUMBER(AR387),1,0)+IF(ISNUMBER(AS387),1,0)+IF(ISNUMBER(AY387),1,0)+IF(ISNUMBER(AU387),1,0)+IF(ISNUMBER(AV387),1,0)+IF(ISNUMBER(AW387),1,0)+IF(ISNUMBER(AX387),1,0)+IF(ISNUMBER(BA387),1,0)+IF(ISNUMBER(BB387),1,0),1)</f>
        <v>1</v>
      </c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>
        <v>2000</v>
      </c>
      <c r="AJ387" s="197"/>
      <c r="AK387" s="197" t="s">
        <v>57</v>
      </c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7"/>
      <c r="BB387" s="197"/>
      <c r="BC387" s="197"/>
    </row>
    <row r="388" spans="1:55" customFormat="1" ht="14.1" customHeight="1">
      <c r="A388" s="170"/>
      <c r="B388" s="204">
        <v>20250416</v>
      </c>
      <c r="C388" s="204" t="s">
        <v>39</v>
      </c>
      <c r="D388" s="204">
        <v>2030</v>
      </c>
      <c r="E388" s="204">
        <v>9660</v>
      </c>
      <c r="F388" s="204"/>
      <c r="G388" s="204"/>
      <c r="H388" s="204">
        <v>8075</v>
      </c>
      <c r="I388" s="204"/>
      <c r="J388" s="204"/>
      <c r="K388" s="204">
        <v>0</v>
      </c>
      <c r="L388" s="204">
        <v>0</v>
      </c>
      <c r="M388" s="204">
        <v>0</v>
      </c>
      <c r="N388" s="204" t="s">
        <v>53</v>
      </c>
      <c r="O388" s="204" t="s">
        <v>41</v>
      </c>
      <c r="P388" s="202">
        <f t="shared" si="35"/>
        <v>0</v>
      </c>
      <c r="Q388" s="197">
        <f t="shared" si="30"/>
        <v>1585</v>
      </c>
      <c r="R388" s="202" t="str">
        <f t="shared" si="31"/>
        <v>NA</v>
      </c>
      <c r="S388" s="202" t="str">
        <f t="shared" si="32"/>
        <v>NA</v>
      </c>
      <c r="T388" s="197" t="str">
        <f t="shared" si="33"/>
        <v>NA</v>
      </c>
      <c r="U388" s="197">
        <f t="shared" si="34"/>
        <v>0</v>
      </c>
      <c r="V388" s="197">
        <f>MIN(IF(SUM(W388,,X388,Z388,AA388,AD388,AC388,AF388,AG388,AJ388,AI388,AL388,AM388,AO388,AP388,AR388,AS388,A388,AY388,AU388,AV388,AW388,AX388,BA388,BB388)=0,0,1)+IF(O388="Smoothing ramp",1,0)+IF(ISNUMBER(W388),1,0)+IF(ISNUMBER(X388),1,0)+IF(ISNUMBER(Z388),1,0)+IF(ISNUMBER(AA388),1,0)+IF(ISNUMBER(AD388),1,0)+IF(ISNUMBER(AC388),1,0)+IF(ISNUMBER(AF388),1,0)+IF(ISNUMBER(AG388),1,0)+IF(ISNUMBER(AI388),1,0)+IF(ISNUMBER(AJ388),1,0)+IF(ISNUMBER(AL388),1,0)+IF(ISNUMBER(AM388),1,0)+IF(ISNUMBER(AO388),1,0)+IF(ISNUMBER(AP388),1,0)+IF(ISNUMBER(#REF!),1,0)+IF(ISNUMBER(AR388),1,0)+IF(ISNUMBER(AS388),1,0)+IF(ISNUMBER(AY388),1,0)+IF(ISNUMBER(AU388),1,0)+IF(ISNUMBER(AV388),1,0)+IF(ISNUMBER(AW388),1,0)+IF(ISNUMBER(AX388),1,0)+IF(ISNUMBER(BA388),1,0)+IF(ISNUMBER(BB388),1,0),1)</f>
        <v>1</v>
      </c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>
        <v>2000</v>
      </c>
      <c r="AJ388" s="197"/>
      <c r="AK388" s="197" t="s">
        <v>57</v>
      </c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</row>
    <row r="389" spans="1:55" customFormat="1" ht="14.1" customHeight="1">
      <c r="A389" s="170"/>
      <c r="B389" s="204">
        <v>20250416</v>
      </c>
      <c r="C389" s="204" t="s">
        <v>39</v>
      </c>
      <c r="D389" s="204">
        <v>2130</v>
      </c>
      <c r="E389" s="204">
        <v>9660</v>
      </c>
      <c r="F389" s="204"/>
      <c r="G389" s="204"/>
      <c r="H389" s="204">
        <v>8075</v>
      </c>
      <c r="I389" s="204"/>
      <c r="J389" s="204"/>
      <c r="K389" s="204">
        <v>0</v>
      </c>
      <c r="L389" s="204">
        <v>0</v>
      </c>
      <c r="M389" s="204">
        <v>0</v>
      </c>
      <c r="N389" s="204" t="s">
        <v>53</v>
      </c>
      <c r="O389" s="204" t="s">
        <v>41</v>
      </c>
      <c r="P389" s="202">
        <f t="shared" si="35"/>
        <v>0</v>
      </c>
      <c r="Q389" s="197">
        <f t="shared" si="30"/>
        <v>1585</v>
      </c>
      <c r="R389" s="202" t="str">
        <f t="shared" si="31"/>
        <v>NA</v>
      </c>
      <c r="S389" s="202" t="str">
        <f t="shared" si="32"/>
        <v>NA</v>
      </c>
      <c r="T389" s="197" t="str">
        <f t="shared" si="33"/>
        <v>NA</v>
      </c>
      <c r="U389" s="197">
        <f t="shared" si="34"/>
        <v>0</v>
      </c>
      <c r="V389" s="197">
        <f>MIN(IF(SUM(W389,,X389,Z389,AA389,AD389,AC389,AF389,AG389,AJ389,AI389,AL389,AM389,AO389,AP389,AR389,AS389,A389,AY389,AU389,AV389,AW389,AX389,BA389,BB389)=0,0,1)+IF(O389="Smoothing ramp",1,0)+IF(ISNUMBER(W389),1,0)+IF(ISNUMBER(X389),1,0)+IF(ISNUMBER(Z389),1,0)+IF(ISNUMBER(AA389),1,0)+IF(ISNUMBER(AD389),1,0)+IF(ISNUMBER(AC389),1,0)+IF(ISNUMBER(AF389),1,0)+IF(ISNUMBER(AG389),1,0)+IF(ISNUMBER(AI389),1,0)+IF(ISNUMBER(AJ389),1,0)+IF(ISNUMBER(AL389),1,0)+IF(ISNUMBER(AM389),1,0)+IF(ISNUMBER(AO389),1,0)+IF(ISNUMBER(AP389),1,0)+IF(ISNUMBER(#REF!),1,0)+IF(ISNUMBER(AR389),1,0)+IF(ISNUMBER(AS389),1,0)+IF(ISNUMBER(AY389),1,0)+IF(ISNUMBER(AU389),1,0)+IF(ISNUMBER(AV389),1,0)+IF(ISNUMBER(AW389),1,0)+IF(ISNUMBER(AX389),1,0)+IF(ISNUMBER(BA389),1,0)+IF(ISNUMBER(BB389),1,0),1)</f>
        <v>1</v>
      </c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>
        <v>2000</v>
      </c>
      <c r="AJ389" s="197"/>
      <c r="AK389" s="197" t="s">
        <v>57</v>
      </c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197"/>
      <c r="BB389" s="197"/>
      <c r="BC389" s="197"/>
    </row>
    <row r="390" spans="1:55" customFormat="1" ht="14.1" customHeight="1">
      <c r="A390" s="170"/>
      <c r="B390" s="204">
        <v>20250416</v>
      </c>
      <c r="C390" s="204" t="s">
        <v>39</v>
      </c>
      <c r="D390" s="204">
        <v>2230</v>
      </c>
      <c r="E390" s="204">
        <v>9660</v>
      </c>
      <c r="F390" s="204"/>
      <c r="G390" s="204"/>
      <c r="H390" s="204">
        <v>8075</v>
      </c>
      <c r="I390" s="204"/>
      <c r="J390" s="204"/>
      <c r="K390" s="204">
        <v>0</v>
      </c>
      <c r="L390" s="204">
        <v>0</v>
      </c>
      <c r="M390" s="204">
        <v>0</v>
      </c>
      <c r="N390" s="204" t="s">
        <v>53</v>
      </c>
      <c r="O390" s="204" t="s">
        <v>41</v>
      </c>
      <c r="P390" s="202">
        <f t="shared" si="35"/>
        <v>0</v>
      </c>
      <c r="Q390" s="197">
        <f t="shared" si="30"/>
        <v>1585</v>
      </c>
      <c r="R390" s="202" t="str">
        <f t="shared" si="31"/>
        <v>NA</v>
      </c>
      <c r="S390" s="202" t="str">
        <f t="shared" si="32"/>
        <v>NA</v>
      </c>
      <c r="T390" s="197" t="str">
        <f t="shared" si="33"/>
        <v>NA</v>
      </c>
      <c r="U390" s="197">
        <f t="shared" si="34"/>
        <v>0</v>
      </c>
      <c r="V390" s="197">
        <f>MIN(IF(SUM(W390,,X390,Z390,AA390,AD390,AC390,AF390,AG390,AJ390,AI390,AL390,AM390,AO390,AP390,AR390,AS390,A390,AY390,AU390,AV390,AW390,AX390,BA390,BB390)=0,0,1)+IF(O390="Smoothing ramp",1,0)+IF(ISNUMBER(W390),1,0)+IF(ISNUMBER(X390),1,0)+IF(ISNUMBER(Z390),1,0)+IF(ISNUMBER(AA390),1,0)+IF(ISNUMBER(AD390),1,0)+IF(ISNUMBER(AC390),1,0)+IF(ISNUMBER(AF390),1,0)+IF(ISNUMBER(AG390),1,0)+IF(ISNUMBER(AI390),1,0)+IF(ISNUMBER(AJ390),1,0)+IF(ISNUMBER(AL390),1,0)+IF(ISNUMBER(AM390),1,0)+IF(ISNUMBER(AO390),1,0)+IF(ISNUMBER(AP390),1,0)+IF(ISNUMBER(#REF!),1,0)+IF(ISNUMBER(AR390),1,0)+IF(ISNUMBER(AS390),1,0)+IF(ISNUMBER(AY390),1,0)+IF(ISNUMBER(AU390),1,0)+IF(ISNUMBER(AV390),1,0)+IF(ISNUMBER(AW390),1,0)+IF(ISNUMBER(AX390),1,0)+IF(ISNUMBER(BA390),1,0)+IF(ISNUMBER(BB390),1,0),1)</f>
        <v>1</v>
      </c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>
        <v>2200</v>
      </c>
      <c r="AJ390" s="197"/>
      <c r="AK390" s="197" t="s">
        <v>57</v>
      </c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</row>
    <row r="391" spans="1:55" customFormat="1" ht="14.1" customHeight="1">
      <c r="A391" s="170"/>
      <c r="B391" s="204">
        <v>20250416</v>
      </c>
      <c r="C391" s="204" t="s">
        <v>39</v>
      </c>
      <c r="D391" s="204">
        <v>2330</v>
      </c>
      <c r="E391" s="204">
        <v>8850</v>
      </c>
      <c r="F391" s="204"/>
      <c r="G391" s="204"/>
      <c r="H391" s="204">
        <v>7412</v>
      </c>
      <c r="I391" s="204"/>
      <c r="J391" s="204"/>
      <c r="K391" s="204">
        <v>0</v>
      </c>
      <c r="L391" s="204">
        <v>0</v>
      </c>
      <c r="M391" s="204">
        <v>0</v>
      </c>
      <c r="N391" s="204" t="s">
        <v>53</v>
      </c>
      <c r="O391" s="204" t="s">
        <v>41</v>
      </c>
      <c r="P391" s="202">
        <f t="shared" si="35"/>
        <v>0</v>
      </c>
      <c r="Q391" s="197">
        <f t="shared" si="30"/>
        <v>1438</v>
      </c>
      <c r="R391" s="202" t="str">
        <f t="shared" si="31"/>
        <v>NA</v>
      </c>
      <c r="S391" s="202" t="str">
        <f t="shared" si="32"/>
        <v>NA</v>
      </c>
      <c r="T391" s="197" t="str">
        <f t="shared" si="33"/>
        <v>NA</v>
      </c>
      <c r="U391" s="197">
        <f t="shared" si="34"/>
        <v>0</v>
      </c>
      <c r="V391" s="197">
        <f>MIN(IF(SUM(W391,,X391,Z391,AA391,AD391,AC391,AF391,AG391,AJ391,AI391,AL391,AM391,AO391,AP391,AR391,AS391,A391,AY391,AU391,AV391,AW391,AX391,BA391,BB391)=0,0,1)+IF(O391="Smoothing ramp",1,0)+IF(ISNUMBER(W391),1,0)+IF(ISNUMBER(X391),1,0)+IF(ISNUMBER(Z391),1,0)+IF(ISNUMBER(AA391),1,0)+IF(ISNUMBER(AD391),1,0)+IF(ISNUMBER(AC391),1,0)+IF(ISNUMBER(AF391),1,0)+IF(ISNUMBER(AG391),1,0)+IF(ISNUMBER(AI391),1,0)+IF(ISNUMBER(AJ391),1,0)+IF(ISNUMBER(AL391),1,0)+IF(ISNUMBER(AM391),1,0)+IF(ISNUMBER(AO391),1,0)+IF(ISNUMBER(AP391),1,0)+IF(ISNUMBER(#REF!),1,0)+IF(ISNUMBER(AR391),1,0)+IF(ISNUMBER(AS391),1,0)+IF(ISNUMBER(AY391),1,0)+IF(ISNUMBER(AU391),1,0)+IF(ISNUMBER(AV391),1,0)+IF(ISNUMBER(AW391),1,0)+IF(ISNUMBER(AX391),1,0)+IF(ISNUMBER(BA391),1,0)+IF(ISNUMBER(BB391),1,0),1)</f>
        <v>1</v>
      </c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>
        <v>2200</v>
      </c>
      <c r="AJ391" s="197"/>
      <c r="AK391" s="197" t="s">
        <v>57</v>
      </c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</row>
    <row r="392" spans="1:55" customFormat="1" ht="14.1" customHeight="1">
      <c r="A392" s="173"/>
      <c r="B392" s="204">
        <v>20250417</v>
      </c>
      <c r="C392" s="204" t="s">
        <v>39</v>
      </c>
      <c r="D392" s="204">
        <v>30</v>
      </c>
      <c r="E392" s="204">
        <v>8850</v>
      </c>
      <c r="F392" s="204"/>
      <c r="G392" s="204"/>
      <c r="H392" s="204">
        <v>7612</v>
      </c>
      <c r="I392" s="204"/>
      <c r="J392" s="204"/>
      <c r="K392" s="204">
        <v>0</v>
      </c>
      <c r="L392" s="204">
        <v>0</v>
      </c>
      <c r="M392" s="204">
        <v>0</v>
      </c>
      <c r="N392" s="204" t="s">
        <v>53</v>
      </c>
      <c r="O392" s="204" t="s">
        <v>41</v>
      </c>
      <c r="P392" s="202">
        <f t="shared" si="35"/>
        <v>0</v>
      </c>
      <c r="Q392" s="197">
        <f t="shared" si="30"/>
        <v>1238</v>
      </c>
      <c r="R392" s="202" t="str">
        <f t="shared" si="31"/>
        <v>NA</v>
      </c>
      <c r="S392" s="202" t="str">
        <f t="shared" si="32"/>
        <v>NA</v>
      </c>
      <c r="T392" s="197" t="str">
        <f t="shared" si="33"/>
        <v>NA</v>
      </c>
      <c r="U392" s="197">
        <f t="shared" si="34"/>
        <v>0</v>
      </c>
      <c r="V392" s="197">
        <f>MIN(IF(SUM(W392,,X392,Z392,AA392,AD392,AC392,AF392,AG392,AJ392,AI392,AL392,AM392,AO392,AP392,AR392,AS392,A392,AY392,AU392,AV392,AW392,AX392,BA392,BB392)=0,0,1)+IF(O392="Smoothing ramp",1,0)+IF(ISNUMBER(W392),1,0)+IF(ISNUMBER(X392),1,0)+IF(ISNUMBER(Z392),1,0)+IF(ISNUMBER(AA392),1,0)+IF(ISNUMBER(AD392),1,0)+IF(ISNUMBER(AC392),1,0)+IF(ISNUMBER(AF392),1,0)+IF(ISNUMBER(AG392),1,0)+IF(ISNUMBER(AI392),1,0)+IF(ISNUMBER(AJ392),1,0)+IF(ISNUMBER(AL392),1,0)+IF(ISNUMBER(AM392),1,0)+IF(ISNUMBER(AO392),1,0)+IF(ISNUMBER(AP392),1,0)+IF(ISNUMBER(#REF!),1,0)+IF(ISNUMBER(AR392),1,0)+IF(ISNUMBER(AS392),1,0)+IF(ISNUMBER(AY392),1,0)+IF(ISNUMBER(AU392),1,0)+IF(ISNUMBER(AV392),1,0)+IF(ISNUMBER(AW392),1,0)+IF(ISNUMBER(AX392),1,0)+IF(ISNUMBER(BA392),1,0)+IF(ISNUMBER(BB392),1,0),1)</f>
        <v>1</v>
      </c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>
        <v>2200</v>
      </c>
      <c r="AJ392" s="197"/>
      <c r="AK392" s="197" t="s">
        <v>57</v>
      </c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7"/>
      <c r="BA392" s="197"/>
      <c r="BB392" s="197"/>
      <c r="BC392" s="197"/>
    </row>
    <row r="393" spans="1:55" customFormat="1" ht="14.1" customHeight="1">
      <c r="A393" s="170"/>
      <c r="B393" s="204">
        <v>20250417</v>
      </c>
      <c r="C393" s="204" t="s">
        <v>39</v>
      </c>
      <c r="D393" s="204">
        <v>130</v>
      </c>
      <c r="E393" s="204">
        <v>8850</v>
      </c>
      <c r="F393" s="204"/>
      <c r="G393" s="204"/>
      <c r="H393" s="204">
        <v>7612</v>
      </c>
      <c r="I393" s="204"/>
      <c r="J393" s="204"/>
      <c r="K393" s="204">
        <v>0</v>
      </c>
      <c r="L393" s="204">
        <v>0</v>
      </c>
      <c r="M393" s="204">
        <v>0</v>
      </c>
      <c r="N393" s="204" t="s">
        <v>53</v>
      </c>
      <c r="O393" s="204" t="s">
        <v>41</v>
      </c>
      <c r="P393" s="202">
        <f t="shared" si="35"/>
        <v>0</v>
      </c>
      <c r="Q393" s="197">
        <f t="shared" ref="Q393:Q456" si="36">IF(AND(ISNUMBER(E393),ISNUMBER(H393),ISBLANK(F393)),E393-H393,"NA")</f>
        <v>1238</v>
      </c>
      <c r="R393" s="202" t="str">
        <f t="shared" ref="R393:R456" si="37">IF(AND(ISNUMBER(F393),ISNUMBER(I393),ISBLANK(E393)),F393-I393,"NA")</f>
        <v>NA</v>
      </c>
      <c r="S393" s="202" t="str">
        <f t="shared" ref="S393:S456" si="38">IF(AND(ISNUMBER(G393),ISNUMBER(J393),ISBLANK(E393)),G393-J393,"NA")</f>
        <v>NA</v>
      </c>
      <c r="T393" s="197" t="str">
        <f t="shared" ref="T393:T456" si="39">IF(AND(ISNUMBER(R393),ISNUMBER(S393),ISBLANK(E393)),S393+R393,"NA")</f>
        <v>NA</v>
      </c>
      <c r="U393" s="197">
        <f t="shared" ref="U393:U456" si="40">IF(M393&lt;0,0,IF(M393=K393,M393,M393-(L393-M393)))</f>
        <v>0</v>
      </c>
      <c r="V393" s="197">
        <f>MIN(IF(SUM(W393,,X393,Z393,AA393,AD393,AC393,AF393,AG393,AJ393,AI393,AL393,AM393,AO393,AP393,AR393,AS393,A393,AY393,AU393,AV393,AW393,AX393,BA393,BB393)=0,0,1)+IF(O393="Smoothing ramp",1,0)+IF(ISNUMBER(W393),1,0)+IF(ISNUMBER(X393),1,0)+IF(ISNUMBER(Z393),1,0)+IF(ISNUMBER(AA393),1,0)+IF(ISNUMBER(AD393),1,0)+IF(ISNUMBER(AC393),1,0)+IF(ISNUMBER(AF393),1,0)+IF(ISNUMBER(AG393),1,0)+IF(ISNUMBER(AI393),1,0)+IF(ISNUMBER(AJ393),1,0)+IF(ISNUMBER(AL393),1,0)+IF(ISNUMBER(AM393),1,0)+IF(ISNUMBER(AO393),1,0)+IF(ISNUMBER(AP393),1,0)+IF(ISNUMBER(#REF!),1,0)+IF(ISNUMBER(AR393),1,0)+IF(ISNUMBER(AS393),1,0)+IF(ISNUMBER(AY393),1,0)+IF(ISNUMBER(AU393),1,0)+IF(ISNUMBER(AV393),1,0)+IF(ISNUMBER(AW393),1,0)+IF(ISNUMBER(AX393),1,0)+IF(ISNUMBER(BA393),1,0)+IF(ISNUMBER(BB393),1,0),1)</f>
        <v>1</v>
      </c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>
        <v>2200</v>
      </c>
      <c r="AJ393" s="197"/>
      <c r="AK393" s="197" t="s">
        <v>57</v>
      </c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7"/>
      <c r="BA393" s="197"/>
      <c r="BB393" s="197"/>
      <c r="BC393" s="197"/>
    </row>
    <row r="394" spans="1:55" customFormat="1" ht="14.1" customHeight="1">
      <c r="A394" s="170"/>
      <c r="B394" s="204">
        <v>20250417</v>
      </c>
      <c r="C394" s="204" t="s">
        <v>39</v>
      </c>
      <c r="D394" s="204">
        <v>230</v>
      </c>
      <c r="E394" s="204">
        <v>8850</v>
      </c>
      <c r="F394" s="204"/>
      <c r="G394" s="204"/>
      <c r="H394" s="204">
        <v>7612</v>
      </c>
      <c r="I394" s="204"/>
      <c r="J394" s="204"/>
      <c r="K394" s="204">
        <v>0</v>
      </c>
      <c r="L394" s="204">
        <v>0</v>
      </c>
      <c r="M394" s="204">
        <v>0</v>
      </c>
      <c r="N394" s="204" t="s">
        <v>53</v>
      </c>
      <c r="O394" s="204" t="s">
        <v>41</v>
      </c>
      <c r="P394" s="202">
        <f t="shared" ref="P394:P457" si="41">IFERROR(K394-L394,0)</f>
        <v>0</v>
      </c>
      <c r="Q394" s="197">
        <f t="shared" si="36"/>
        <v>1238</v>
      </c>
      <c r="R394" s="202" t="str">
        <f t="shared" si="37"/>
        <v>NA</v>
      </c>
      <c r="S394" s="202" t="str">
        <f t="shared" si="38"/>
        <v>NA</v>
      </c>
      <c r="T394" s="197" t="str">
        <f t="shared" si="39"/>
        <v>NA</v>
      </c>
      <c r="U394" s="197">
        <f t="shared" si="40"/>
        <v>0</v>
      </c>
      <c r="V394" s="197">
        <f>MIN(IF(SUM(W394,,X394,Z394,AA394,AD394,AC394,AF394,AG394,AJ394,AI394,AL394,AM394,AO394,AP394,AR394,AS394,A394,AY394,AU394,AV394,AW394,AX394,BA394,BB394)=0,0,1)+IF(O394="Smoothing ramp",1,0)+IF(ISNUMBER(W394),1,0)+IF(ISNUMBER(X394),1,0)+IF(ISNUMBER(Z394),1,0)+IF(ISNUMBER(AA394),1,0)+IF(ISNUMBER(AD394),1,0)+IF(ISNUMBER(AC394),1,0)+IF(ISNUMBER(AF394),1,0)+IF(ISNUMBER(AG394),1,0)+IF(ISNUMBER(AI394),1,0)+IF(ISNUMBER(AJ394),1,0)+IF(ISNUMBER(AL394),1,0)+IF(ISNUMBER(AM394),1,0)+IF(ISNUMBER(AO394),1,0)+IF(ISNUMBER(AP394),1,0)+IF(ISNUMBER(#REF!),1,0)+IF(ISNUMBER(AR394),1,0)+IF(ISNUMBER(AS394),1,0)+IF(ISNUMBER(AY394),1,0)+IF(ISNUMBER(AU394),1,0)+IF(ISNUMBER(AV394),1,0)+IF(ISNUMBER(AW394),1,0)+IF(ISNUMBER(AX394),1,0)+IF(ISNUMBER(BA394),1,0)+IF(ISNUMBER(BB394),1,0),1)</f>
        <v>1</v>
      </c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>
        <v>2200</v>
      </c>
      <c r="AJ394" s="197"/>
      <c r="AK394" s="197" t="s">
        <v>57</v>
      </c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7"/>
      <c r="BA394" s="197"/>
      <c r="BB394" s="197"/>
      <c r="BC394" s="197"/>
    </row>
    <row r="395" spans="1:55" customFormat="1" ht="14.1" customHeight="1">
      <c r="A395" s="170"/>
      <c r="B395" s="204">
        <v>20250417</v>
      </c>
      <c r="C395" s="204" t="s">
        <v>39</v>
      </c>
      <c r="D395" s="204">
        <v>330</v>
      </c>
      <c r="E395" s="204">
        <v>6780</v>
      </c>
      <c r="F395" s="204"/>
      <c r="G395" s="204"/>
      <c r="H395" s="204">
        <v>6403</v>
      </c>
      <c r="I395" s="204"/>
      <c r="J395" s="204"/>
      <c r="K395" s="204">
        <v>0</v>
      </c>
      <c r="L395" s="204">
        <v>0</v>
      </c>
      <c r="M395" s="204">
        <v>0</v>
      </c>
      <c r="N395" s="204" t="s">
        <v>47</v>
      </c>
      <c r="O395" s="204" t="s">
        <v>41</v>
      </c>
      <c r="P395" s="202">
        <f t="shared" si="41"/>
        <v>0</v>
      </c>
      <c r="Q395" s="197">
        <f t="shared" si="36"/>
        <v>377</v>
      </c>
      <c r="R395" s="202" t="str">
        <f t="shared" si="37"/>
        <v>NA</v>
      </c>
      <c r="S395" s="202" t="str">
        <f t="shared" si="38"/>
        <v>NA</v>
      </c>
      <c r="T395" s="197" t="str">
        <f t="shared" si="39"/>
        <v>NA</v>
      </c>
      <c r="U395" s="197">
        <f t="shared" si="40"/>
        <v>0</v>
      </c>
      <c r="V395" s="197">
        <f>MIN(IF(SUM(W395,,X395,Z395,AA395,AD395,AC395,AF395,AG395,AJ395,AI395,AL395,AM395,AO395,AP395,AR395,AS395,A395,AY395,AU395,AV395,AW395,AX395,BA395,BB395)=0,0,1)+IF(O395="Smoothing ramp",1,0)+IF(ISNUMBER(W395),1,0)+IF(ISNUMBER(X395),1,0)+IF(ISNUMBER(Z395),1,0)+IF(ISNUMBER(AA395),1,0)+IF(ISNUMBER(AD395),1,0)+IF(ISNUMBER(AC395),1,0)+IF(ISNUMBER(AF395),1,0)+IF(ISNUMBER(AG395),1,0)+IF(ISNUMBER(AI395),1,0)+IF(ISNUMBER(AJ395),1,0)+IF(ISNUMBER(AL395),1,0)+IF(ISNUMBER(AM395),1,0)+IF(ISNUMBER(AO395),1,0)+IF(ISNUMBER(AP395),1,0)+IF(ISNUMBER(#REF!),1,0)+IF(ISNUMBER(AR395),1,0)+IF(ISNUMBER(AS395),1,0)+IF(ISNUMBER(AY395),1,0)+IF(ISNUMBER(AU395),1,0)+IF(ISNUMBER(AV395),1,0)+IF(ISNUMBER(AW395),1,0)+IF(ISNUMBER(AX395),1,0)+IF(ISNUMBER(BA395),1,0)+IF(ISNUMBER(BB395),1,0),1)</f>
        <v>1</v>
      </c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>
        <v>2200</v>
      </c>
      <c r="AJ395" s="197"/>
      <c r="AK395" s="197" t="s">
        <v>57</v>
      </c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7"/>
      <c r="BB395" s="197"/>
      <c r="BC395" s="197"/>
    </row>
    <row r="396" spans="1:55" customFormat="1" ht="14.1" customHeight="1">
      <c r="A396" s="170"/>
      <c r="B396" s="204">
        <v>20250417</v>
      </c>
      <c r="C396" s="204" t="s">
        <v>39</v>
      </c>
      <c r="D396" s="204">
        <v>430</v>
      </c>
      <c r="E396" s="204">
        <v>6780</v>
      </c>
      <c r="F396" s="204"/>
      <c r="G396" s="204"/>
      <c r="H396" s="204">
        <v>6403</v>
      </c>
      <c r="I396" s="204"/>
      <c r="J396" s="204"/>
      <c r="K396" s="204">
        <v>0</v>
      </c>
      <c r="L396" s="204">
        <v>0</v>
      </c>
      <c r="M396" s="204">
        <v>0</v>
      </c>
      <c r="N396" s="204" t="s">
        <v>47</v>
      </c>
      <c r="O396" s="204" t="s">
        <v>41</v>
      </c>
      <c r="P396" s="202">
        <f t="shared" si="41"/>
        <v>0</v>
      </c>
      <c r="Q396" s="197">
        <f t="shared" si="36"/>
        <v>377</v>
      </c>
      <c r="R396" s="202" t="str">
        <f t="shared" si="37"/>
        <v>NA</v>
      </c>
      <c r="S396" s="202" t="str">
        <f t="shared" si="38"/>
        <v>NA</v>
      </c>
      <c r="T396" s="197" t="str">
        <f t="shared" si="39"/>
        <v>NA</v>
      </c>
      <c r="U396" s="197">
        <f t="shared" si="40"/>
        <v>0</v>
      </c>
      <c r="V396" s="197">
        <f>MIN(IF(SUM(W396,,X396,Z396,AA396,AD396,AC396,AF396,AG396,AJ396,AI396,AL396,AM396,AO396,AP396,AR396,AS396,A396,AY396,AU396,AV396,AW396,AX396,BA396,BB396)=0,0,1)+IF(O396="Smoothing ramp",1,0)+IF(ISNUMBER(W396),1,0)+IF(ISNUMBER(X396),1,0)+IF(ISNUMBER(Z396),1,0)+IF(ISNUMBER(AA396),1,0)+IF(ISNUMBER(AD396),1,0)+IF(ISNUMBER(AC396),1,0)+IF(ISNUMBER(AF396),1,0)+IF(ISNUMBER(AG396),1,0)+IF(ISNUMBER(AI396),1,0)+IF(ISNUMBER(AJ396),1,0)+IF(ISNUMBER(AL396),1,0)+IF(ISNUMBER(AM396),1,0)+IF(ISNUMBER(AO396),1,0)+IF(ISNUMBER(AP396),1,0)+IF(ISNUMBER(#REF!),1,0)+IF(ISNUMBER(AR396),1,0)+IF(ISNUMBER(AS396),1,0)+IF(ISNUMBER(AY396),1,0)+IF(ISNUMBER(AU396),1,0)+IF(ISNUMBER(AV396),1,0)+IF(ISNUMBER(AW396),1,0)+IF(ISNUMBER(AX396),1,0)+IF(ISNUMBER(BA396),1,0)+IF(ISNUMBER(BB396),1,0),1)</f>
        <v>1</v>
      </c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>
        <v>2200</v>
      </c>
      <c r="AJ396" s="197"/>
      <c r="AK396" s="197" t="s">
        <v>57</v>
      </c>
      <c r="AL396" s="197"/>
      <c r="AM396" s="197"/>
      <c r="AN396" s="197"/>
      <c r="AO396" s="197"/>
      <c r="AP396" s="197"/>
      <c r="AQ396" s="197"/>
      <c r="AR396" s="197"/>
      <c r="AS396" s="197"/>
      <c r="AT396" s="197"/>
      <c r="AU396" s="197"/>
      <c r="AV396" s="197"/>
      <c r="AW396" s="197"/>
      <c r="AX396" s="197"/>
      <c r="AY396" s="197"/>
      <c r="AZ396" s="197"/>
      <c r="BA396" s="197"/>
      <c r="BB396" s="197"/>
      <c r="BC396" s="197"/>
    </row>
    <row r="397" spans="1:55" customFormat="1" ht="14.1" customHeight="1">
      <c r="A397" s="170"/>
      <c r="B397" s="204">
        <v>20250417</v>
      </c>
      <c r="C397" s="204" t="s">
        <v>39</v>
      </c>
      <c r="D397" s="204">
        <v>530</v>
      </c>
      <c r="E397" s="204">
        <v>6780</v>
      </c>
      <c r="F397" s="204"/>
      <c r="G397" s="204"/>
      <c r="H397" s="204">
        <v>6403</v>
      </c>
      <c r="I397" s="204"/>
      <c r="J397" s="204"/>
      <c r="K397" s="204">
        <v>0</v>
      </c>
      <c r="L397" s="204">
        <v>0</v>
      </c>
      <c r="M397" s="204">
        <v>0</v>
      </c>
      <c r="N397" s="204" t="s">
        <v>47</v>
      </c>
      <c r="O397" s="204" t="s">
        <v>41</v>
      </c>
      <c r="P397" s="202">
        <f t="shared" si="41"/>
        <v>0</v>
      </c>
      <c r="Q397" s="197">
        <f t="shared" si="36"/>
        <v>377</v>
      </c>
      <c r="R397" s="202" t="str">
        <f t="shared" si="37"/>
        <v>NA</v>
      </c>
      <c r="S397" s="202" t="str">
        <f t="shared" si="38"/>
        <v>NA</v>
      </c>
      <c r="T397" s="197" t="str">
        <f t="shared" si="39"/>
        <v>NA</v>
      </c>
      <c r="U397" s="197">
        <f t="shared" si="40"/>
        <v>0</v>
      </c>
      <c r="V397" s="197">
        <f>MIN(IF(SUM(W397,,X397,Z397,AA397,AD397,AC397,AF397,AG397,AJ397,AI397,AL397,AM397,AO397,AP397,AR397,AS397,A397,AY397,AU397,AV397,AW397,AX397,BA397,BB397)=0,0,1)+IF(O397="Smoothing ramp",1,0)+IF(ISNUMBER(W397),1,0)+IF(ISNUMBER(X397),1,0)+IF(ISNUMBER(Z397),1,0)+IF(ISNUMBER(AA397),1,0)+IF(ISNUMBER(AD397),1,0)+IF(ISNUMBER(AC397),1,0)+IF(ISNUMBER(AF397),1,0)+IF(ISNUMBER(AG397),1,0)+IF(ISNUMBER(AI397),1,0)+IF(ISNUMBER(AJ397),1,0)+IF(ISNUMBER(AL397),1,0)+IF(ISNUMBER(AM397),1,0)+IF(ISNUMBER(AO397),1,0)+IF(ISNUMBER(AP397),1,0)+IF(ISNUMBER(#REF!),1,0)+IF(ISNUMBER(AR397),1,0)+IF(ISNUMBER(AS397),1,0)+IF(ISNUMBER(AY397),1,0)+IF(ISNUMBER(AU397),1,0)+IF(ISNUMBER(AV397),1,0)+IF(ISNUMBER(AW397),1,0)+IF(ISNUMBER(AX397),1,0)+IF(ISNUMBER(BA397),1,0)+IF(ISNUMBER(BB397),1,0),1)</f>
        <v>1</v>
      </c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>
        <v>2200</v>
      </c>
      <c r="AJ397" s="197"/>
      <c r="AK397" s="197" t="s">
        <v>57</v>
      </c>
      <c r="AL397" s="197"/>
      <c r="AM397" s="197"/>
      <c r="AN397" s="197"/>
      <c r="AO397" s="197"/>
      <c r="AP397" s="197"/>
      <c r="AQ397" s="197"/>
      <c r="AR397" s="197"/>
      <c r="AS397" s="197"/>
      <c r="AT397" s="197"/>
      <c r="AU397" s="197"/>
      <c r="AV397" s="197"/>
      <c r="AW397" s="197"/>
      <c r="AX397" s="197"/>
      <c r="AY397" s="197"/>
      <c r="AZ397" s="197"/>
      <c r="BA397" s="197"/>
      <c r="BB397" s="197"/>
      <c r="BC397" s="197"/>
    </row>
    <row r="398" spans="1:55" customFormat="1" ht="14.1" customHeight="1">
      <c r="A398" s="170"/>
      <c r="B398" s="204">
        <v>20250417</v>
      </c>
      <c r="C398" s="204" t="s">
        <v>39</v>
      </c>
      <c r="D398" s="204">
        <v>630</v>
      </c>
      <c r="E398" s="204">
        <v>6580</v>
      </c>
      <c r="F398" s="204"/>
      <c r="G398" s="204"/>
      <c r="H398" s="204">
        <v>6224</v>
      </c>
      <c r="I398" s="204"/>
      <c r="J398" s="204"/>
      <c r="K398" s="204">
        <v>0</v>
      </c>
      <c r="L398" s="204">
        <v>0</v>
      </c>
      <c r="M398" s="204">
        <v>0</v>
      </c>
      <c r="N398" s="204" t="s">
        <v>47</v>
      </c>
      <c r="O398" s="204" t="s">
        <v>41</v>
      </c>
      <c r="P398" s="202">
        <f t="shared" si="41"/>
        <v>0</v>
      </c>
      <c r="Q398" s="197">
        <f t="shared" si="36"/>
        <v>356</v>
      </c>
      <c r="R398" s="202" t="str">
        <f t="shared" si="37"/>
        <v>NA</v>
      </c>
      <c r="S398" s="202" t="str">
        <f t="shared" si="38"/>
        <v>NA</v>
      </c>
      <c r="T398" s="197" t="str">
        <f t="shared" si="39"/>
        <v>NA</v>
      </c>
      <c r="U398" s="197">
        <f t="shared" si="40"/>
        <v>0</v>
      </c>
      <c r="V398" s="197">
        <f>MIN(IF(SUM(W398,,X398,Z398,AA398,AD398,AC398,AF398,AG398,AJ398,AI398,AL398,AM398,AO398,AP398,AR398,AS398,A398,AY398,AU398,AV398,AW398,AX398,BA398,BB398)=0,0,1)+IF(O398="Smoothing ramp",1,0)+IF(ISNUMBER(W398),1,0)+IF(ISNUMBER(X398),1,0)+IF(ISNUMBER(Z398),1,0)+IF(ISNUMBER(AA398),1,0)+IF(ISNUMBER(AD398),1,0)+IF(ISNUMBER(AC398),1,0)+IF(ISNUMBER(AF398),1,0)+IF(ISNUMBER(AG398),1,0)+IF(ISNUMBER(AI398),1,0)+IF(ISNUMBER(AJ398),1,0)+IF(ISNUMBER(AL398),1,0)+IF(ISNUMBER(AM398),1,0)+IF(ISNUMBER(AO398),1,0)+IF(ISNUMBER(AP398),1,0)+IF(ISNUMBER(#REF!),1,0)+IF(ISNUMBER(AR398),1,0)+IF(ISNUMBER(AS398),1,0)+IF(ISNUMBER(AY398),1,0)+IF(ISNUMBER(AU398),1,0)+IF(ISNUMBER(AV398),1,0)+IF(ISNUMBER(AW398),1,0)+IF(ISNUMBER(AX398),1,0)+IF(ISNUMBER(BA398),1,0)+IF(ISNUMBER(BB398),1,0),1)</f>
        <v>1</v>
      </c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>
        <v>2200</v>
      </c>
      <c r="AJ398" s="197"/>
      <c r="AK398" s="197" t="s">
        <v>57</v>
      </c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</row>
    <row r="399" spans="1:55" customFormat="1" ht="14.1" customHeight="1">
      <c r="A399" s="170"/>
      <c r="B399" s="204">
        <v>20250417</v>
      </c>
      <c r="C399" s="204" t="s">
        <v>39</v>
      </c>
      <c r="D399" s="204">
        <v>730</v>
      </c>
      <c r="E399" s="204">
        <v>9460</v>
      </c>
      <c r="F399" s="204"/>
      <c r="G399" s="204"/>
      <c r="H399" s="204">
        <v>7302</v>
      </c>
      <c r="I399" s="204"/>
      <c r="J399" s="204"/>
      <c r="K399" s="204">
        <v>0</v>
      </c>
      <c r="L399" s="204">
        <v>0</v>
      </c>
      <c r="M399" s="204">
        <v>0</v>
      </c>
      <c r="N399" s="204" t="s">
        <v>53</v>
      </c>
      <c r="O399" s="204" t="s">
        <v>45</v>
      </c>
      <c r="P399" s="202">
        <f t="shared" si="41"/>
        <v>0</v>
      </c>
      <c r="Q399" s="197">
        <f t="shared" si="36"/>
        <v>2158</v>
      </c>
      <c r="R399" s="202" t="str">
        <f t="shared" si="37"/>
        <v>NA</v>
      </c>
      <c r="S399" s="202" t="str">
        <f t="shared" si="38"/>
        <v>NA</v>
      </c>
      <c r="T399" s="197" t="str">
        <f t="shared" si="39"/>
        <v>NA</v>
      </c>
      <c r="U399" s="197">
        <f t="shared" si="40"/>
        <v>0</v>
      </c>
      <c r="V399" s="197">
        <f>MIN(IF(SUM(W399,,X399,Z399,AA399,AD399,AC399,AF399,AG399,AJ399,AI399,AL399,AM399,AO399,AP399,AR399,AS399,A399,AY399,AU399,AV399,AW399,AX399,BA399,BB399)=0,0,1)+IF(O399="Smoothing ramp",1,0)+IF(ISNUMBER(W399),1,0)+IF(ISNUMBER(X399),1,0)+IF(ISNUMBER(Z399),1,0)+IF(ISNUMBER(AA399),1,0)+IF(ISNUMBER(AD399),1,0)+IF(ISNUMBER(AC399),1,0)+IF(ISNUMBER(AF399),1,0)+IF(ISNUMBER(AG399),1,0)+IF(ISNUMBER(AI399),1,0)+IF(ISNUMBER(AJ399),1,0)+IF(ISNUMBER(AL399),1,0)+IF(ISNUMBER(AM399),1,0)+IF(ISNUMBER(AO399),1,0)+IF(ISNUMBER(AP399),1,0)+IF(ISNUMBER(#REF!),1,0)+IF(ISNUMBER(AR399),1,0)+IF(ISNUMBER(AS399),1,0)+IF(ISNUMBER(AY399),1,0)+IF(ISNUMBER(AU399),1,0)+IF(ISNUMBER(AV399),1,0)+IF(ISNUMBER(AW399),1,0)+IF(ISNUMBER(AX399),1,0)+IF(ISNUMBER(BA399),1,0)+IF(ISNUMBER(BB399),1,0),1)</f>
        <v>1</v>
      </c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>
        <v>2200</v>
      </c>
      <c r="AJ399" s="197"/>
      <c r="AK399" s="197" t="s">
        <v>57</v>
      </c>
      <c r="AL399" s="197"/>
      <c r="AM399" s="197"/>
      <c r="AN399" s="197"/>
      <c r="AO399" s="197"/>
      <c r="AP399" s="205">
        <v>7828</v>
      </c>
      <c r="AQ399" s="205" t="s">
        <v>50</v>
      </c>
      <c r="AR399" s="197"/>
      <c r="AS399" s="197"/>
      <c r="AT399" s="197"/>
      <c r="AU399" s="197"/>
      <c r="AV399" s="197"/>
      <c r="AW399" s="197"/>
      <c r="AX399" s="197"/>
      <c r="AY399" s="197"/>
      <c r="AZ399" s="197"/>
      <c r="BA399" s="197"/>
      <c r="BB399" s="197"/>
      <c r="BC399" s="197"/>
    </row>
    <row r="400" spans="1:55" customFormat="1" ht="14.1" customHeight="1">
      <c r="A400" s="170"/>
      <c r="B400" s="204">
        <v>20250417</v>
      </c>
      <c r="C400" s="204" t="s">
        <v>39</v>
      </c>
      <c r="D400" s="204">
        <v>830</v>
      </c>
      <c r="E400" s="204">
        <v>9460</v>
      </c>
      <c r="F400" s="204"/>
      <c r="G400" s="204"/>
      <c r="H400" s="204">
        <v>7302</v>
      </c>
      <c r="I400" s="204"/>
      <c r="J400" s="204"/>
      <c r="K400" s="204">
        <v>0</v>
      </c>
      <c r="L400" s="204">
        <v>0</v>
      </c>
      <c r="M400" s="204">
        <v>0</v>
      </c>
      <c r="N400" s="204" t="s">
        <v>53</v>
      </c>
      <c r="O400" s="204" t="s">
        <v>45</v>
      </c>
      <c r="P400" s="202">
        <f t="shared" si="41"/>
        <v>0</v>
      </c>
      <c r="Q400" s="197">
        <f t="shared" si="36"/>
        <v>2158</v>
      </c>
      <c r="R400" s="202" t="str">
        <f t="shared" si="37"/>
        <v>NA</v>
      </c>
      <c r="S400" s="202" t="str">
        <f t="shared" si="38"/>
        <v>NA</v>
      </c>
      <c r="T400" s="197" t="str">
        <f t="shared" si="39"/>
        <v>NA</v>
      </c>
      <c r="U400" s="197">
        <f t="shared" si="40"/>
        <v>0</v>
      </c>
      <c r="V400" s="197">
        <f>MIN(IF(SUM(W400,,X400,Z400,AA400,AD400,AC400,AF400,AG400,AJ400,AI400,AL400,AM400,AO400,AP400,AR400,AS400,A400,AY400,AU400,AV400,AW400,AX400,BA400,BB400)=0,0,1)+IF(O400="Smoothing ramp",1,0)+IF(ISNUMBER(W400),1,0)+IF(ISNUMBER(X400),1,0)+IF(ISNUMBER(Z400),1,0)+IF(ISNUMBER(AA400),1,0)+IF(ISNUMBER(AD400),1,0)+IF(ISNUMBER(AC400),1,0)+IF(ISNUMBER(AF400),1,0)+IF(ISNUMBER(AG400),1,0)+IF(ISNUMBER(AI400),1,0)+IF(ISNUMBER(AJ400),1,0)+IF(ISNUMBER(AL400),1,0)+IF(ISNUMBER(AM400),1,0)+IF(ISNUMBER(AO400),1,0)+IF(ISNUMBER(AP400),1,0)+IF(ISNUMBER(#REF!),1,0)+IF(ISNUMBER(AR400),1,0)+IF(ISNUMBER(AS400),1,0)+IF(ISNUMBER(AY400),1,0)+IF(ISNUMBER(AU400),1,0)+IF(ISNUMBER(AV400),1,0)+IF(ISNUMBER(AW400),1,0)+IF(ISNUMBER(AX400),1,0)+IF(ISNUMBER(BA400),1,0)+IF(ISNUMBER(BB400),1,0),1)</f>
        <v>1</v>
      </c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>
        <v>2200</v>
      </c>
      <c r="AJ400" s="197"/>
      <c r="AK400" s="197" t="s">
        <v>57</v>
      </c>
      <c r="AL400" s="197"/>
      <c r="AM400" s="197"/>
      <c r="AN400" s="197"/>
      <c r="AO400" s="197"/>
      <c r="AP400" s="205">
        <v>7828</v>
      </c>
      <c r="AQ400" s="205" t="s">
        <v>50</v>
      </c>
      <c r="AR400" s="197"/>
      <c r="AS400" s="197"/>
      <c r="AT400" s="197"/>
      <c r="AU400" s="197"/>
      <c r="AV400" s="197"/>
      <c r="AW400" s="197"/>
      <c r="AX400" s="197"/>
      <c r="AY400" s="197"/>
      <c r="AZ400" s="197"/>
      <c r="BA400" s="197"/>
      <c r="BB400" s="197"/>
      <c r="BC400" s="197"/>
    </row>
    <row r="401" spans="1:55" customFormat="1" ht="14.1" customHeight="1">
      <c r="A401" s="170"/>
      <c r="B401" s="204">
        <v>20250417</v>
      </c>
      <c r="C401" s="204" t="s">
        <v>39</v>
      </c>
      <c r="D401" s="204">
        <v>930</v>
      </c>
      <c r="E401" s="204">
        <v>9460</v>
      </c>
      <c r="F401" s="204"/>
      <c r="G401" s="204"/>
      <c r="H401" s="204">
        <v>7425</v>
      </c>
      <c r="I401" s="204"/>
      <c r="J401" s="204"/>
      <c r="K401" s="204">
        <v>0</v>
      </c>
      <c r="L401" s="204">
        <v>0</v>
      </c>
      <c r="M401" s="204">
        <v>0</v>
      </c>
      <c r="N401" s="204" t="s">
        <v>53</v>
      </c>
      <c r="O401" s="204" t="s">
        <v>45</v>
      </c>
      <c r="P401" s="202">
        <f t="shared" si="41"/>
        <v>0</v>
      </c>
      <c r="Q401" s="197">
        <f t="shared" si="36"/>
        <v>2035</v>
      </c>
      <c r="R401" s="202" t="str">
        <f t="shared" si="37"/>
        <v>NA</v>
      </c>
      <c r="S401" s="202" t="str">
        <f t="shared" si="38"/>
        <v>NA</v>
      </c>
      <c r="T401" s="197" t="str">
        <f t="shared" si="39"/>
        <v>NA</v>
      </c>
      <c r="U401" s="197">
        <f t="shared" si="40"/>
        <v>0</v>
      </c>
      <c r="V401" s="197">
        <f>MIN(IF(SUM(W401,,X401,Z401,AA401,AD401,AC401,AF401,AG401,AJ401,AI401,AL401,AM401,AO401,AP401,AR401,AS401,A401,AY401,AU401,AV401,AW401,AX401,BA401,BB401)=0,0,1)+IF(O401="Smoothing ramp",1,0)+IF(ISNUMBER(W401),1,0)+IF(ISNUMBER(X401),1,0)+IF(ISNUMBER(Z401),1,0)+IF(ISNUMBER(AA401),1,0)+IF(ISNUMBER(AD401),1,0)+IF(ISNUMBER(AC401),1,0)+IF(ISNUMBER(AF401),1,0)+IF(ISNUMBER(AG401),1,0)+IF(ISNUMBER(AI401),1,0)+IF(ISNUMBER(AJ401),1,0)+IF(ISNUMBER(AL401),1,0)+IF(ISNUMBER(AM401),1,0)+IF(ISNUMBER(AO401),1,0)+IF(ISNUMBER(AP401),1,0)+IF(ISNUMBER(#REF!),1,0)+IF(ISNUMBER(AR401),1,0)+IF(ISNUMBER(AS401),1,0)+IF(ISNUMBER(AY401),1,0)+IF(ISNUMBER(AU401),1,0)+IF(ISNUMBER(AV401),1,0)+IF(ISNUMBER(AW401),1,0)+IF(ISNUMBER(AX401),1,0)+IF(ISNUMBER(BA401),1,0)+IF(ISNUMBER(BB401),1,0),1)</f>
        <v>1</v>
      </c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>
        <v>2200</v>
      </c>
      <c r="AJ401" s="197"/>
      <c r="AK401" s="197" t="s">
        <v>57</v>
      </c>
      <c r="AL401" s="197"/>
      <c r="AM401" s="197"/>
      <c r="AN401" s="197"/>
      <c r="AO401" s="197"/>
      <c r="AP401" s="205">
        <v>8035</v>
      </c>
      <c r="AQ401" s="205" t="s">
        <v>50</v>
      </c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</row>
    <row r="402" spans="1:55" customFormat="1" ht="14.1" customHeight="1">
      <c r="A402" s="170"/>
      <c r="B402" s="204">
        <v>20250417</v>
      </c>
      <c r="C402" s="204" t="s">
        <v>39</v>
      </c>
      <c r="D402" s="204">
        <v>1030</v>
      </c>
      <c r="E402" s="204">
        <v>9460</v>
      </c>
      <c r="F402" s="204"/>
      <c r="G402" s="204"/>
      <c r="H402" s="204">
        <v>7425</v>
      </c>
      <c r="I402" s="204"/>
      <c r="J402" s="204"/>
      <c r="K402" s="204">
        <v>0</v>
      </c>
      <c r="L402" s="204">
        <v>0</v>
      </c>
      <c r="M402" s="204">
        <v>0</v>
      </c>
      <c r="N402" s="204" t="s">
        <v>53</v>
      </c>
      <c r="O402" s="204" t="s">
        <v>45</v>
      </c>
      <c r="P402" s="202">
        <f t="shared" si="41"/>
        <v>0</v>
      </c>
      <c r="Q402" s="197">
        <f t="shared" si="36"/>
        <v>2035</v>
      </c>
      <c r="R402" s="202" t="str">
        <f t="shared" si="37"/>
        <v>NA</v>
      </c>
      <c r="S402" s="202" t="str">
        <f t="shared" si="38"/>
        <v>NA</v>
      </c>
      <c r="T402" s="197" t="str">
        <f t="shared" si="39"/>
        <v>NA</v>
      </c>
      <c r="U402" s="197">
        <f t="shared" si="40"/>
        <v>0</v>
      </c>
      <c r="V402" s="197">
        <f>MIN(IF(SUM(W402,,X402,Z402,AA402,AD402,AC402,AF402,AG402,AJ402,AI402,AL402,AM402,AO402,AP402,AR402,AS402,A402,AY402,AU402,AV402,AW402,AX402,BA402,BB402)=0,0,1)+IF(O402="Smoothing ramp",1,0)+IF(ISNUMBER(W402),1,0)+IF(ISNUMBER(X402),1,0)+IF(ISNUMBER(Z402),1,0)+IF(ISNUMBER(AA402),1,0)+IF(ISNUMBER(AD402),1,0)+IF(ISNUMBER(AC402),1,0)+IF(ISNUMBER(AF402),1,0)+IF(ISNUMBER(AG402),1,0)+IF(ISNUMBER(AI402),1,0)+IF(ISNUMBER(AJ402),1,0)+IF(ISNUMBER(AL402),1,0)+IF(ISNUMBER(AM402),1,0)+IF(ISNUMBER(AO402),1,0)+IF(ISNUMBER(AP402),1,0)+IF(ISNUMBER(#REF!),1,0)+IF(ISNUMBER(AR402),1,0)+IF(ISNUMBER(AS402),1,0)+IF(ISNUMBER(AY402),1,0)+IF(ISNUMBER(AU402),1,0)+IF(ISNUMBER(AV402),1,0)+IF(ISNUMBER(AW402),1,0)+IF(ISNUMBER(AX402),1,0)+IF(ISNUMBER(BA402),1,0)+IF(ISNUMBER(BB402),1,0),1)</f>
        <v>1</v>
      </c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>
        <v>2200</v>
      </c>
      <c r="AJ402" s="197"/>
      <c r="AK402" s="197" t="s">
        <v>57</v>
      </c>
      <c r="AL402" s="197"/>
      <c r="AM402" s="197"/>
      <c r="AN402" s="197"/>
      <c r="AO402" s="197"/>
      <c r="AP402" s="205">
        <v>8035</v>
      </c>
      <c r="AQ402" s="205" t="s">
        <v>50</v>
      </c>
      <c r="AR402" s="197"/>
      <c r="AS402" s="197"/>
      <c r="AT402" s="197"/>
      <c r="AU402" s="197"/>
      <c r="AV402" s="197"/>
      <c r="AW402" s="197"/>
      <c r="AX402" s="197"/>
      <c r="AY402" s="197"/>
      <c r="AZ402" s="197"/>
      <c r="BA402" s="197"/>
      <c r="BB402" s="197"/>
      <c r="BC402" s="197"/>
    </row>
    <row r="403" spans="1:55" customFormat="1" ht="14.1" customHeight="1">
      <c r="A403" s="170"/>
      <c r="B403" s="204">
        <v>20250417</v>
      </c>
      <c r="C403" s="204" t="s">
        <v>39</v>
      </c>
      <c r="D403" s="204">
        <v>1130</v>
      </c>
      <c r="E403" s="204">
        <v>9460</v>
      </c>
      <c r="F403" s="204"/>
      <c r="G403" s="204"/>
      <c r="H403" s="204">
        <v>7425</v>
      </c>
      <c r="I403" s="204"/>
      <c r="J403" s="204"/>
      <c r="K403" s="204">
        <v>0</v>
      </c>
      <c r="L403" s="204">
        <v>0</v>
      </c>
      <c r="M403" s="204">
        <v>0</v>
      </c>
      <c r="N403" s="204" t="s">
        <v>53</v>
      </c>
      <c r="O403" s="204" t="s">
        <v>45</v>
      </c>
      <c r="P403" s="202">
        <f t="shared" si="41"/>
        <v>0</v>
      </c>
      <c r="Q403" s="197">
        <f t="shared" si="36"/>
        <v>2035</v>
      </c>
      <c r="R403" s="202" t="str">
        <f t="shared" si="37"/>
        <v>NA</v>
      </c>
      <c r="S403" s="202" t="str">
        <f t="shared" si="38"/>
        <v>NA</v>
      </c>
      <c r="T403" s="197" t="str">
        <f t="shared" si="39"/>
        <v>NA</v>
      </c>
      <c r="U403" s="197">
        <f t="shared" si="40"/>
        <v>0</v>
      </c>
      <c r="V403" s="197">
        <f>MIN(IF(SUM(W403,,X403,Z403,AA403,AD403,AC403,AF403,AG403,AJ403,AI403,AL403,AM403,AO403,AP403,AR403,AS403,A403,AY403,AU403,AV403,AW403,AX403,BA403,BB403)=0,0,1)+IF(O403="Smoothing ramp",1,0)+IF(ISNUMBER(W403),1,0)+IF(ISNUMBER(X403),1,0)+IF(ISNUMBER(Z403),1,0)+IF(ISNUMBER(AA403),1,0)+IF(ISNUMBER(AD403),1,0)+IF(ISNUMBER(AC403),1,0)+IF(ISNUMBER(AF403),1,0)+IF(ISNUMBER(AG403),1,0)+IF(ISNUMBER(AI403),1,0)+IF(ISNUMBER(AJ403),1,0)+IF(ISNUMBER(AL403),1,0)+IF(ISNUMBER(AM403),1,0)+IF(ISNUMBER(AO403),1,0)+IF(ISNUMBER(AP403),1,0)+IF(ISNUMBER(#REF!),1,0)+IF(ISNUMBER(AR403),1,0)+IF(ISNUMBER(AS403),1,0)+IF(ISNUMBER(AY403),1,0)+IF(ISNUMBER(AU403),1,0)+IF(ISNUMBER(AV403),1,0)+IF(ISNUMBER(AW403),1,0)+IF(ISNUMBER(AX403),1,0)+IF(ISNUMBER(BA403),1,0)+IF(ISNUMBER(BB403),1,0),1)</f>
        <v>1</v>
      </c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>
        <v>2200</v>
      </c>
      <c r="AJ403" s="197"/>
      <c r="AK403" s="197" t="s">
        <v>57</v>
      </c>
      <c r="AL403" s="197"/>
      <c r="AM403" s="197"/>
      <c r="AN403" s="197"/>
      <c r="AO403" s="197"/>
      <c r="AP403" s="205">
        <v>8035</v>
      </c>
      <c r="AQ403" s="205" t="s">
        <v>50</v>
      </c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197"/>
      <c r="BB403" s="197"/>
      <c r="BC403" s="197"/>
    </row>
    <row r="404" spans="1:55" customFormat="1" ht="14.1" customHeight="1">
      <c r="A404" s="170"/>
      <c r="B404" s="204">
        <v>20250417</v>
      </c>
      <c r="C404" s="204" t="s">
        <v>39</v>
      </c>
      <c r="D404" s="204">
        <v>1230</v>
      </c>
      <c r="E404" s="204">
        <v>7290</v>
      </c>
      <c r="F404" s="204"/>
      <c r="G404" s="204"/>
      <c r="H404" s="204">
        <v>6212</v>
      </c>
      <c r="I404" s="204"/>
      <c r="J404" s="204"/>
      <c r="K404" s="204">
        <v>-3141</v>
      </c>
      <c r="L404" s="204">
        <v>-3141</v>
      </c>
      <c r="M404" s="204">
        <v>-1896</v>
      </c>
      <c r="N404" s="204" t="s">
        <v>47</v>
      </c>
      <c r="O404" s="204" t="s">
        <v>45</v>
      </c>
      <c r="P404" s="202">
        <f t="shared" si="41"/>
        <v>0</v>
      </c>
      <c r="Q404" s="197">
        <f t="shared" si="36"/>
        <v>1078</v>
      </c>
      <c r="R404" s="202" t="str">
        <f t="shared" si="37"/>
        <v>NA</v>
      </c>
      <c r="S404" s="202" t="str">
        <f t="shared" si="38"/>
        <v>NA</v>
      </c>
      <c r="T404" s="197" t="str">
        <f t="shared" si="39"/>
        <v>NA</v>
      </c>
      <c r="U404" s="197">
        <f t="shared" si="40"/>
        <v>0</v>
      </c>
      <c r="V404" s="197">
        <f>MIN(IF(SUM(W404,,X404,Z404,AA404,AD404,AC404,AF404,AG404,AJ404,AI404,AL404,AM404,AO404,AP404,AR404,AS404,A404,AY404,AU404,AV404,AW404,AX404,BA404,BB404)=0,0,1)+IF(O404="Smoothing ramp",1,0)+IF(ISNUMBER(W404),1,0)+IF(ISNUMBER(X404),1,0)+IF(ISNUMBER(Z404),1,0)+IF(ISNUMBER(AA404),1,0)+IF(ISNUMBER(AD404),1,0)+IF(ISNUMBER(AC404),1,0)+IF(ISNUMBER(AF404),1,0)+IF(ISNUMBER(AG404),1,0)+IF(ISNUMBER(AI404),1,0)+IF(ISNUMBER(AJ404),1,0)+IF(ISNUMBER(AL404),1,0)+IF(ISNUMBER(AM404),1,0)+IF(ISNUMBER(AO404),1,0)+IF(ISNUMBER(AP404),1,0)+IF(ISNUMBER(#REF!),1,0)+IF(ISNUMBER(AR404),1,0)+IF(ISNUMBER(AS404),1,0)+IF(ISNUMBER(AY404),1,0)+IF(ISNUMBER(AU404),1,0)+IF(ISNUMBER(AV404),1,0)+IF(ISNUMBER(AW404),1,0)+IF(ISNUMBER(AX404),1,0)+IF(ISNUMBER(BA404),1,0)+IF(ISNUMBER(BB404),1,0),1)</f>
        <v>1</v>
      </c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>
        <v>2200</v>
      </c>
      <c r="AJ404" s="197"/>
      <c r="AK404" s="197" t="s">
        <v>57</v>
      </c>
      <c r="AL404" s="197"/>
      <c r="AM404" s="197"/>
      <c r="AN404" s="197"/>
      <c r="AO404" s="197"/>
      <c r="AP404" s="205">
        <v>6000</v>
      </c>
      <c r="AQ404" s="205" t="s">
        <v>50</v>
      </c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</row>
    <row r="405" spans="1:55" customFormat="1" ht="14.1" customHeight="1">
      <c r="A405" s="170"/>
      <c r="B405" s="204">
        <v>20250417</v>
      </c>
      <c r="C405" s="204" t="s">
        <v>39</v>
      </c>
      <c r="D405" s="204">
        <v>1330</v>
      </c>
      <c r="E405" s="204">
        <v>7290</v>
      </c>
      <c r="F405" s="204"/>
      <c r="G405" s="204"/>
      <c r="H405" s="204">
        <v>6212</v>
      </c>
      <c r="I405" s="204"/>
      <c r="J405" s="204"/>
      <c r="K405" s="204">
        <v>-3141</v>
      </c>
      <c r="L405" s="204">
        <v>-3141</v>
      </c>
      <c r="M405" s="204">
        <v>-1896</v>
      </c>
      <c r="N405" s="204" t="s">
        <v>47</v>
      </c>
      <c r="O405" s="204" t="s">
        <v>45</v>
      </c>
      <c r="P405" s="202">
        <f t="shared" si="41"/>
        <v>0</v>
      </c>
      <c r="Q405" s="197">
        <f t="shared" si="36"/>
        <v>1078</v>
      </c>
      <c r="R405" s="202" t="str">
        <f t="shared" si="37"/>
        <v>NA</v>
      </c>
      <c r="S405" s="202" t="str">
        <f t="shared" si="38"/>
        <v>NA</v>
      </c>
      <c r="T405" s="197" t="str">
        <f t="shared" si="39"/>
        <v>NA</v>
      </c>
      <c r="U405" s="197">
        <f t="shared" si="40"/>
        <v>0</v>
      </c>
      <c r="V405" s="197">
        <f>MIN(IF(SUM(W405,,X405,Z405,AA405,AD405,AC405,AF405,AG405,AJ405,AI405,AL405,AM405,AO405,AP405,AR405,AS405,A405,AY405,AU405,AV405,AW405,AX405,BA405,BB405)=0,0,1)+IF(O405="Smoothing ramp",1,0)+IF(ISNUMBER(W405),1,0)+IF(ISNUMBER(X405),1,0)+IF(ISNUMBER(Z405),1,0)+IF(ISNUMBER(AA405),1,0)+IF(ISNUMBER(AD405),1,0)+IF(ISNUMBER(AC405),1,0)+IF(ISNUMBER(AF405),1,0)+IF(ISNUMBER(AG405),1,0)+IF(ISNUMBER(AI405),1,0)+IF(ISNUMBER(AJ405),1,0)+IF(ISNUMBER(AL405),1,0)+IF(ISNUMBER(AM405),1,0)+IF(ISNUMBER(AO405),1,0)+IF(ISNUMBER(AP405),1,0)+IF(ISNUMBER(#REF!),1,0)+IF(ISNUMBER(AR405),1,0)+IF(ISNUMBER(AS405),1,0)+IF(ISNUMBER(AY405),1,0)+IF(ISNUMBER(AU405),1,0)+IF(ISNUMBER(AV405),1,0)+IF(ISNUMBER(AW405),1,0)+IF(ISNUMBER(AX405),1,0)+IF(ISNUMBER(BA405),1,0)+IF(ISNUMBER(BB405),1,0),1)</f>
        <v>1</v>
      </c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>
        <v>2200</v>
      </c>
      <c r="AJ405" s="197"/>
      <c r="AK405" s="197" t="s">
        <v>57</v>
      </c>
      <c r="AL405" s="197"/>
      <c r="AM405" s="197"/>
      <c r="AN405" s="197"/>
      <c r="AO405" s="197"/>
      <c r="AP405" s="205">
        <v>6000</v>
      </c>
      <c r="AQ405" s="205" t="s">
        <v>50</v>
      </c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</row>
    <row r="406" spans="1:55" customFormat="1" ht="14.1" customHeight="1">
      <c r="A406" s="170"/>
      <c r="B406" s="204">
        <v>20250417</v>
      </c>
      <c r="C406" s="204" t="s">
        <v>39</v>
      </c>
      <c r="D406" s="204">
        <v>1430</v>
      </c>
      <c r="E406" s="204">
        <v>7290</v>
      </c>
      <c r="F406" s="204"/>
      <c r="G406" s="204"/>
      <c r="H406" s="204">
        <v>6212</v>
      </c>
      <c r="I406" s="204"/>
      <c r="J406" s="204"/>
      <c r="K406" s="204">
        <v>-3141</v>
      </c>
      <c r="L406" s="204">
        <v>-3141</v>
      </c>
      <c r="M406" s="204">
        <v>-1896</v>
      </c>
      <c r="N406" s="204" t="s">
        <v>47</v>
      </c>
      <c r="O406" s="204" t="s">
        <v>45</v>
      </c>
      <c r="P406" s="202">
        <f t="shared" si="41"/>
        <v>0</v>
      </c>
      <c r="Q406" s="197">
        <f t="shared" si="36"/>
        <v>1078</v>
      </c>
      <c r="R406" s="202" t="str">
        <f t="shared" si="37"/>
        <v>NA</v>
      </c>
      <c r="S406" s="202" t="str">
        <f t="shared" si="38"/>
        <v>NA</v>
      </c>
      <c r="T406" s="197" t="str">
        <f t="shared" si="39"/>
        <v>NA</v>
      </c>
      <c r="U406" s="197">
        <f t="shared" si="40"/>
        <v>0</v>
      </c>
      <c r="V406" s="197">
        <f>MIN(IF(SUM(W406,,X406,Z406,AA406,AD406,AC406,AF406,AG406,AJ406,AI406,AL406,AM406,AO406,AP406,AR406,AS406,A406,AY406,AU406,AV406,AW406,AX406,BA406,BB406)=0,0,1)+IF(O406="Smoothing ramp",1,0)+IF(ISNUMBER(W406),1,0)+IF(ISNUMBER(X406),1,0)+IF(ISNUMBER(Z406),1,0)+IF(ISNUMBER(AA406),1,0)+IF(ISNUMBER(AD406),1,0)+IF(ISNUMBER(AC406),1,0)+IF(ISNUMBER(AF406),1,0)+IF(ISNUMBER(AG406),1,0)+IF(ISNUMBER(AI406),1,0)+IF(ISNUMBER(AJ406),1,0)+IF(ISNUMBER(AL406),1,0)+IF(ISNUMBER(AM406),1,0)+IF(ISNUMBER(AO406),1,0)+IF(ISNUMBER(AP406),1,0)+IF(ISNUMBER(#REF!),1,0)+IF(ISNUMBER(AR406),1,0)+IF(ISNUMBER(AS406),1,0)+IF(ISNUMBER(AY406),1,0)+IF(ISNUMBER(AU406),1,0)+IF(ISNUMBER(AV406),1,0)+IF(ISNUMBER(AW406),1,0)+IF(ISNUMBER(AX406),1,0)+IF(ISNUMBER(BA406),1,0)+IF(ISNUMBER(BB406),1,0),1)</f>
        <v>1</v>
      </c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>
        <v>2200</v>
      </c>
      <c r="AJ406" s="197"/>
      <c r="AK406" s="197" t="s">
        <v>57</v>
      </c>
      <c r="AL406" s="197"/>
      <c r="AM406" s="197"/>
      <c r="AN406" s="197"/>
      <c r="AO406" s="197"/>
      <c r="AP406" s="205">
        <v>6000</v>
      </c>
      <c r="AQ406" s="205" t="s">
        <v>50</v>
      </c>
      <c r="AR406" s="197"/>
      <c r="AS406" s="197"/>
      <c r="AT406" s="197"/>
      <c r="AU406" s="197"/>
      <c r="AV406" s="197"/>
      <c r="AW406" s="197"/>
      <c r="AX406" s="197"/>
      <c r="AY406" s="197"/>
      <c r="AZ406" s="197"/>
      <c r="BA406" s="197"/>
      <c r="BB406" s="197"/>
      <c r="BC406" s="197"/>
    </row>
    <row r="407" spans="1:55" customFormat="1" ht="14.1" customHeight="1">
      <c r="A407" s="170"/>
      <c r="B407" s="204">
        <v>20250417</v>
      </c>
      <c r="C407" s="204" t="s">
        <v>39</v>
      </c>
      <c r="D407" s="204">
        <v>1530</v>
      </c>
      <c r="E407" s="204">
        <v>9460</v>
      </c>
      <c r="F407" s="204"/>
      <c r="G407" s="204"/>
      <c r="H407" s="204">
        <v>7478</v>
      </c>
      <c r="I407" s="204"/>
      <c r="J407" s="204"/>
      <c r="K407" s="204">
        <v>0</v>
      </c>
      <c r="L407" s="204">
        <v>0</v>
      </c>
      <c r="M407" s="204">
        <v>0</v>
      </c>
      <c r="N407" s="204" t="s">
        <v>53</v>
      </c>
      <c r="O407" s="204" t="s">
        <v>45</v>
      </c>
      <c r="P407" s="202">
        <f t="shared" si="41"/>
        <v>0</v>
      </c>
      <c r="Q407" s="197">
        <f t="shared" si="36"/>
        <v>1982</v>
      </c>
      <c r="R407" s="202" t="str">
        <f t="shared" si="37"/>
        <v>NA</v>
      </c>
      <c r="S407" s="202" t="str">
        <f t="shared" si="38"/>
        <v>NA</v>
      </c>
      <c r="T407" s="197" t="str">
        <f t="shared" si="39"/>
        <v>NA</v>
      </c>
      <c r="U407" s="197">
        <f t="shared" si="40"/>
        <v>0</v>
      </c>
      <c r="V407" s="197">
        <f>MIN(IF(SUM(W407,,X407,Z407,AA407,AD407,AC407,AF407,AG407,AJ407,AI407,AL407,AM407,AO407,AP407,AR407,AS407,A407,AY407,AU407,AV407,AW407,AX407,BA407,BB407)=0,0,1)+IF(O407="Smoothing ramp",1,0)+IF(ISNUMBER(W407),1,0)+IF(ISNUMBER(X407),1,0)+IF(ISNUMBER(Z407),1,0)+IF(ISNUMBER(AA407),1,0)+IF(ISNUMBER(AD407),1,0)+IF(ISNUMBER(AC407),1,0)+IF(ISNUMBER(AF407),1,0)+IF(ISNUMBER(AG407),1,0)+IF(ISNUMBER(AI407),1,0)+IF(ISNUMBER(AJ407),1,0)+IF(ISNUMBER(AL407),1,0)+IF(ISNUMBER(AM407),1,0)+IF(ISNUMBER(AO407),1,0)+IF(ISNUMBER(AP407),1,0)+IF(ISNUMBER(#REF!),1,0)+IF(ISNUMBER(AR407),1,0)+IF(ISNUMBER(AS407),1,0)+IF(ISNUMBER(AY407),1,0)+IF(ISNUMBER(AU407),1,0)+IF(ISNUMBER(AV407),1,0)+IF(ISNUMBER(AW407),1,0)+IF(ISNUMBER(AX407),1,0)+IF(ISNUMBER(BA407),1,0)+IF(ISNUMBER(BB407),1,0),1)</f>
        <v>1</v>
      </c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>
        <v>2200</v>
      </c>
      <c r="AJ407" s="197"/>
      <c r="AK407" s="197" t="s">
        <v>57</v>
      </c>
      <c r="AL407" s="197"/>
      <c r="AM407" s="197"/>
      <c r="AN407" s="197"/>
      <c r="AO407" s="197"/>
      <c r="AP407" s="205">
        <v>8123</v>
      </c>
      <c r="AQ407" s="205" t="s">
        <v>50</v>
      </c>
      <c r="AR407" s="197"/>
      <c r="AS407" s="197"/>
      <c r="AT407" s="197"/>
      <c r="AU407" s="197"/>
      <c r="AV407" s="197"/>
      <c r="AW407" s="197"/>
      <c r="AX407" s="197"/>
      <c r="AY407" s="197"/>
      <c r="AZ407" s="197"/>
      <c r="BA407" s="197"/>
      <c r="BB407" s="197"/>
      <c r="BC407" s="197"/>
    </row>
    <row r="408" spans="1:55" customFormat="1" ht="14.1" customHeight="1">
      <c r="A408" s="170"/>
      <c r="B408" s="204">
        <v>20250417</v>
      </c>
      <c r="C408" s="204" t="s">
        <v>39</v>
      </c>
      <c r="D408" s="204">
        <v>1630</v>
      </c>
      <c r="E408" s="204">
        <v>9460</v>
      </c>
      <c r="F408" s="204"/>
      <c r="G408" s="204"/>
      <c r="H408" s="204">
        <v>7478</v>
      </c>
      <c r="I408" s="204"/>
      <c r="J408" s="204"/>
      <c r="K408" s="204">
        <v>0</v>
      </c>
      <c r="L408" s="204">
        <v>0</v>
      </c>
      <c r="M408" s="204">
        <v>0</v>
      </c>
      <c r="N408" s="204" t="s">
        <v>53</v>
      </c>
      <c r="O408" s="204" t="s">
        <v>45</v>
      </c>
      <c r="P408" s="202">
        <f t="shared" si="41"/>
        <v>0</v>
      </c>
      <c r="Q408" s="197">
        <f t="shared" si="36"/>
        <v>1982</v>
      </c>
      <c r="R408" s="202" t="str">
        <f t="shared" si="37"/>
        <v>NA</v>
      </c>
      <c r="S408" s="202" t="str">
        <f t="shared" si="38"/>
        <v>NA</v>
      </c>
      <c r="T408" s="197" t="str">
        <f t="shared" si="39"/>
        <v>NA</v>
      </c>
      <c r="U408" s="197">
        <f t="shared" si="40"/>
        <v>0</v>
      </c>
      <c r="V408" s="197">
        <f>MIN(IF(SUM(W408,,X408,Z408,AA408,AD408,AC408,AF408,AG408,AJ408,AI408,AL408,AM408,AO408,AP408,AR408,AS408,A408,AY408,AU408,AV408,AW408,AX408,BA408,BB408)=0,0,1)+IF(O408="Smoothing ramp",1,0)+IF(ISNUMBER(W408),1,0)+IF(ISNUMBER(X408),1,0)+IF(ISNUMBER(Z408),1,0)+IF(ISNUMBER(AA408),1,0)+IF(ISNUMBER(AD408),1,0)+IF(ISNUMBER(AC408),1,0)+IF(ISNUMBER(AF408),1,0)+IF(ISNUMBER(AG408),1,0)+IF(ISNUMBER(AI408),1,0)+IF(ISNUMBER(AJ408),1,0)+IF(ISNUMBER(AL408),1,0)+IF(ISNUMBER(AM408),1,0)+IF(ISNUMBER(AO408),1,0)+IF(ISNUMBER(AP408),1,0)+IF(ISNUMBER(#REF!),1,0)+IF(ISNUMBER(AR408),1,0)+IF(ISNUMBER(AS408),1,0)+IF(ISNUMBER(AY408),1,0)+IF(ISNUMBER(AU408),1,0)+IF(ISNUMBER(AV408),1,0)+IF(ISNUMBER(AW408),1,0)+IF(ISNUMBER(AX408),1,0)+IF(ISNUMBER(BA408),1,0)+IF(ISNUMBER(BB408),1,0),1)</f>
        <v>1</v>
      </c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>
        <v>2200</v>
      </c>
      <c r="AJ408" s="197"/>
      <c r="AK408" s="197" t="s">
        <v>57</v>
      </c>
      <c r="AL408" s="197"/>
      <c r="AM408" s="197"/>
      <c r="AN408" s="197"/>
      <c r="AO408" s="197"/>
      <c r="AP408" s="205">
        <v>8123</v>
      </c>
      <c r="AQ408" s="205" t="s">
        <v>50</v>
      </c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</row>
    <row r="409" spans="1:55" customFormat="1" ht="14.1" customHeight="1">
      <c r="A409" s="170"/>
      <c r="B409" s="204">
        <v>20250417</v>
      </c>
      <c r="C409" s="204" t="s">
        <v>39</v>
      </c>
      <c r="D409" s="204">
        <v>1730</v>
      </c>
      <c r="E409" s="204">
        <v>9460</v>
      </c>
      <c r="F409" s="204"/>
      <c r="G409" s="204"/>
      <c r="H409" s="204">
        <v>7478</v>
      </c>
      <c r="I409" s="204"/>
      <c r="J409" s="204"/>
      <c r="K409" s="204">
        <v>0</v>
      </c>
      <c r="L409" s="204">
        <v>0</v>
      </c>
      <c r="M409" s="204">
        <v>0</v>
      </c>
      <c r="N409" s="204" t="s">
        <v>53</v>
      </c>
      <c r="O409" s="204" t="s">
        <v>45</v>
      </c>
      <c r="P409" s="202">
        <f t="shared" si="41"/>
        <v>0</v>
      </c>
      <c r="Q409" s="197">
        <f t="shared" si="36"/>
        <v>1982</v>
      </c>
      <c r="R409" s="202" t="str">
        <f t="shared" si="37"/>
        <v>NA</v>
      </c>
      <c r="S409" s="202" t="str">
        <f t="shared" si="38"/>
        <v>NA</v>
      </c>
      <c r="T409" s="197" t="str">
        <f t="shared" si="39"/>
        <v>NA</v>
      </c>
      <c r="U409" s="197">
        <f t="shared" si="40"/>
        <v>0</v>
      </c>
      <c r="V409" s="197">
        <f>MIN(IF(SUM(W409,,X409,Z409,AA409,AD409,AC409,AF409,AG409,AJ409,AI409,AL409,AM409,AO409,AP409,AR409,AS409,A409,AY409,AU409,AV409,AW409,AX409,BA409,BB409)=0,0,1)+IF(O409="Smoothing ramp",1,0)+IF(ISNUMBER(W409),1,0)+IF(ISNUMBER(X409),1,0)+IF(ISNUMBER(Z409),1,0)+IF(ISNUMBER(AA409),1,0)+IF(ISNUMBER(AD409),1,0)+IF(ISNUMBER(AC409),1,0)+IF(ISNUMBER(AF409),1,0)+IF(ISNUMBER(AG409),1,0)+IF(ISNUMBER(AI409),1,0)+IF(ISNUMBER(AJ409),1,0)+IF(ISNUMBER(AL409),1,0)+IF(ISNUMBER(AM409),1,0)+IF(ISNUMBER(AO409),1,0)+IF(ISNUMBER(AP409),1,0)+IF(ISNUMBER(#REF!),1,0)+IF(ISNUMBER(AR409),1,0)+IF(ISNUMBER(AS409),1,0)+IF(ISNUMBER(AY409),1,0)+IF(ISNUMBER(AU409),1,0)+IF(ISNUMBER(AV409),1,0)+IF(ISNUMBER(AW409),1,0)+IF(ISNUMBER(AX409),1,0)+IF(ISNUMBER(BA409),1,0)+IF(ISNUMBER(BB409),1,0),1)</f>
        <v>1</v>
      </c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>
        <v>2200</v>
      </c>
      <c r="AJ409" s="197"/>
      <c r="AK409" s="197" t="s">
        <v>57</v>
      </c>
      <c r="AL409" s="197"/>
      <c r="AM409" s="197"/>
      <c r="AN409" s="197"/>
      <c r="AO409" s="197"/>
      <c r="AP409" s="205">
        <v>8123</v>
      </c>
      <c r="AQ409" s="205" t="s">
        <v>50</v>
      </c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</row>
    <row r="410" spans="1:55" customFormat="1" ht="14.1" customHeight="1">
      <c r="A410" s="170"/>
      <c r="B410" s="204">
        <v>20250417</v>
      </c>
      <c r="C410" s="204" t="s">
        <v>39</v>
      </c>
      <c r="D410" s="204">
        <v>1830</v>
      </c>
      <c r="E410" s="204">
        <v>7515</v>
      </c>
      <c r="F410" s="204"/>
      <c r="G410" s="204"/>
      <c r="H410" s="204">
        <v>6977</v>
      </c>
      <c r="I410" s="204"/>
      <c r="J410" s="204"/>
      <c r="K410" s="204">
        <v>2792</v>
      </c>
      <c r="L410" s="204">
        <v>25</v>
      </c>
      <c r="M410" s="204">
        <v>4060</v>
      </c>
      <c r="N410" s="204" t="s">
        <v>44</v>
      </c>
      <c r="O410" s="204" t="s">
        <v>41</v>
      </c>
      <c r="P410" s="202">
        <f t="shared" si="41"/>
        <v>2767</v>
      </c>
      <c r="Q410" s="197">
        <f t="shared" si="36"/>
        <v>538</v>
      </c>
      <c r="R410" s="202" t="str">
        <f t="shared" si="37"/>
        <v>NA</v>
      </c>
      <c r="S410" s="202" t="str">
        <f t="shared" si="38"/>
        <v>NA</v>
      </c>
      <c r="T410" s="197" t="str">
        <f t="shared" si="39"/>
        <v>NA</v>
      </c>
      <c r="U410" s="197">
        <f t="shared" si="40"/>
        <v>8095</v>
      </c>
      <c r="V410" s="197">
        <f>MIN(IF(SUM(W410,,X410,Z410,AA410,AD410,AC410,AF410,AG410,AJ410,AI410,AL410,AM410,AO410,AP410,AR410,AS410,A410,AY410,AU410,AV410,AW410,AX410,BA410,BB410)=0,0,1)+IF(O410="Smoothing ramp",1,0)+IF(ISNUMBER(W410),1,0)+IF(ISNUMBER(X410),1,0)+IF(ISNUMBER(Z410),1,0)+IF(ISNUMBER(AA410),1,0)+IF(ISNUMBER(AD410),1,0)+IF(ISNUMBER(AC410),1,0)+IF(ISNUMBER(AF410),1,0)+IF(ISNUMBER(AG410),1,0)+IF(ISNUMBER(AI410),1,0)+IF(ISNUMBER(AJ410),1,0)+IF(ISNUMBER(AL410),1,0)+IF(ISNUMBER(AM410),1,0)+IF(ISNUMBER(AO410),1,0)+IF(ISNUMBER(AP410),1,0)+IF(ISNUMBER(#REF!),1,0)+IF(ISNUMBER(AR410),1,0)+IF(ISNUMBER(AS410),1,0)+IF(ISNUMBER(AY410),1,0)+IF(ISNUMBER(AU410),1,0)+IF(ISNUMBER(AV410),1,0)+IF(ISNUMBER(AW410),1,0)+IF(ISNUMBER(AX410),1,0)+IF(ISNUMBER(BA410),1,0)+IF(ISNUMBER(BB410),1,0),1)</f>
        <v>1</v>
      </c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>
        <v>2200</v>
      </c>
      <c r="AJ410" s="197"/>
      <c r="AK410" s="197" t="s">
        <v>57</v>
      </c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</row>
    <row r="411" spans="1:55" customFormat="1" ht="14.1" customHeight="1">
      <c r="A411" s="170"/>
      <c r="B411" s="204">
        <v>20250417</v>
      </c>
      <c r="C411" s="204" t="s">
        <v>39</v>
      </c>
      <c r="D411" s="204">
        <v>1930</v>
      </c>
      <c r="E411" s="204">
        <v>7523</v>
      </c>
      <c r="F411" s="204"/>
      <c r="G411" s="204"/>
      <c r="H411" s="204">
        <v>6982</v>
      </c>
      <c r="I411" s="204"/>
      <c r="J411" s="204"/>
      <c r="K411" s="204">
        <v>2792</v>
      </c>
      <c r="L411" s="204">
        <v>33</v>
      </c>
      <c r="M411" s="204">
        <v>4059</v>
      </c>
      <c r="N411" s="204" t="s">
        <v>44</v>
      </c>
      <c r="O411" s="204" t="s">
        <v>45</v>
      </c>
      <c r="P411" s="202">
        <f t="shared" si="41"/>
        <v>2759</v>
      </c>
      <c r="Q411" s="197">
        <f t="shared" si="36"/>
        <v>541</v>
      </c>
      <c r="R411" s="202" t="str">
        <f t="shared" si="37"/>
        <v>NA</v>
      </c>
      <c r="S411" s="202" t="str">
        <f t="shared" si="38"/>
        <v>NA</v>
      </c>
      <c r="T411" s="197" t="str">
        <f t="shared" si="39"/>
        <v>NA</v>
      </c>
      <c r="U411" s="197">
        <f t="shared" si="40"/>
        <v>8085</v>
      </c>
      <c r="V411" s="197">
        <f>MIN(IF(SUM(W411,,X411,Z411,AA411,AD411,AC411,AF411,AG411,AJ411,AI411,AL411,AM411,AO411,AP411,AR411,AS411,A411,AY411,AU411,AV411,AW411,AX411,BA411,BB411)=0,0,1)+IF(O411="Smoothing ramp",1,0)+IF(ISNUMBER(W411),1,0)+IF(ISNUMBER(X411),1,0)+IF(ISNUMBER(Z411),1,0)+IF(ISNUMBER(AA411),1,0)+IF(ISNUMBER(AD411),1,0)+IF(ISNUMBER(AC411),1,0)+IF(ISNUMBER(AF411),1,0)+IF(ISNUMBER(AG411),1,0)+IF(ISNUMBER(AI411),1,0)+IF(ISNUMBER(AJ411),1,0)+IF(ISNUMBER(AL411),1,0)+IF(ISNUMBER(AM411),1,0)+IF(ISNUMBER(AO411),1,0)+IF(ISNUMBER(AP411),1,0)+IF(ISNUMBER(#REF!),1,0)+IF(ISNUMBER(AR411),1,0)+IF(ISNUMBER(AS411),1,0)+IF(ISNUMBER(AY411),1,0)+IF(ISNUMBER(AU411),1,0)+IF(ISNUMBER(AV411),1,0)+IF(ISNUMBER(AW411),1,0)+IF(ISNUMBER(AX411),1,0)+IF(ISNUMBER(BA411),1,0)+IF(ISNUMBER(BB411),1,0),1)</f>
        <v>1</v>
      </c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>
        <v>2200</v>
      </c>
      <c r="AJ411" s="197"/>
      <c r="AK411" s="197" t="s">
        <v>57</v>
      </c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</row>
    <row r="412" spans="1:55" customFormat="1" ht="14.1" customHeight="1">
      <c r="A412" s="170"/>
      <c r="B412" s="204">
        <v>20250417</v>
      </c>
      <c r="C412" s="204" t="s">
        <v>39</v>
      </c>
      <c r="D412" s="204">
        <v>2030</v>
      </c>
      <c r="E412" s="204">
        <v>7525</v>
      </c>
      <c r="F412" s="204"/>
      <c r="G412" s="204"/>
      <c r="H412" s="204">
        <v>6983</v>
      </c>
      <c r="I412" s="204"/>
      <c r="J412" s="204"/>
      <c r="K412" s="204">
        <v>2792</v>
      </c>
      <c r="L412" s="204">
        <v>35</v>
      </c>
      <c r="M412" s="204">
        <v>4059</v>
      </c>
      <c r="N412" s="204" t="s">
        <v>44</v>
      </c>
      <c r="O412" s="204" t="s">
        <v>45</v>
      </c>
      <c r="P412" s="202">
        <f t="shared" si="41"/>
        <v>2757</v>
      </c>
      <c r="Q412" s="197">
        <f t="shared" si="36"/>
        <v>542</v>
      </c>
      <c r="R412" s="202" t="str">
        <f t="shared" si="37"/>
        <v>NA</v>
      </c>
      <c r="S412" s="202" t="str">
        <f t="shared" si="38"/>
        <v>NA</v>
      </c>
      <c r="T412" s="197" t="str">
        <f t="shared" si="39"/>
        <v>NA</v>
      </c>
      <c r="U412" s="197">
        <f t="shared" si="40"/>
        <v>8083</v>
      </c>
      <c r="V412" s="197">
        <f>MIN(IF(SUM(W412,,X412,Z412,AA412,AD412,AC412,AF412,AG412,AJ412,AI412,AL412,AM412,AO412,AP412,AR412,AS412,A412,AY412,AU412,AV412,AW412,AX412,BA412,BB412)=0,0,1)+IF(O412="Smoothing ramp",1,0)+IF(ISNUMBER(W412),1,0)+IF(ISNUMBER(X412),1,0)+IF(ISNUMBER(Z412),1,0)+IF(ISNUMBER(AA412),1,0)+IF(ISNUMBER(AD412),1,0)+IF(ISNUMBER(AC412),1,0)+IF(ISNUMBER(AF412),1,0)+IF(ISNUMBER(AG412),1,0)+IF(ISNUMBER(AI412),1,0)+IF(ISNUMBER(AJ412),1,0)+IF(ISNUMBER(AL412),1,0)+IF(ISNUMBER(AM412),1,0)+IF(ISNUMBER(AO412),1,0)+IF(ISNUMBER(AP412),1,0)+IF(ISNUMBER(#REF!),1,0)+IF(ISNUMBER(AR412),1,0)+IF(ISNUMBER(AS412),1,0)+IF(ISNUMBER(AY412),1,0)+IF(ISNUMBER(AU412),1,0)+IF(ISNUMBER(AV412),1,0)+IF(ISNUMBER(AW412),1,0)+IF(ISNUMBER(AX412),1,0)+IF(ISNUMBER(BA412),1,0)+IF(ISNUMBER(BB412),1,0),1)</f>
        <v>1</v>
      </c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>
        <v>2200</v>
      </c>
      <c r="AJ412" s="197"/>
      <c r="AK412" s="197" t="s">
        <v>57</v>
      </c>
      <c r="AL412" s="197"/>
      <c r="AM412" s="197"/>
      <c r="AN412" s="197"/>
      <c r="AO412" s="197"/>
      <c r="AP412" s="197"/>
      <c r="AQ412" s="197"/>
      <c r="AR412" s="197"/>
      <c r="AS412" s="197"/>
      <c r="AT412" s="197"/>
      <c r="AU412" s="197"/>
      <c r="AV412" s="197"/>
      <c r="AW412" s="197"/>
      <c r="AX412" s="197"/>
      <c r="AY412" s="197"/>
      <c r="AZ412" s="197"/>
      <c r="BA412" s="197"/>
      <c r="BB412" s="197"/>
      <c r="BC412" s="197"/>
    </row>
    <row r="413" spans="1:55" customFormat="1" ht="14.1" customHeight="1">
      <c r="A413" s="170"/>
      <c r="B413" s="204">
        <v>20250417</v>
      </c>
      <c r="C413" s="204" t="s">
        <v>39</v>
      </c>
      <c r="D413" s="204">
        <v>2130</v>
      </c>
      <c r="E413" s="204">
        <v>7490</v>
      </c>
      <c r="F413" s="204"/>
      <c r="G413" s="204"/>
      <c r="H413" s="204">
        <v>6962</v>
      </c>
      <c r="I413" s="204"/>
      <c r="J413" s="204"/>
      <c r="K413" s="204">
        <v>-924</v>
      </c>
      <c r="L413" s="204">
        <v>-924</v>
      </c>
      <c r="M413" s="204">
        <v>349</v>
      </c>
      <c r="N413" s="204" t="s">
        <v>47</v>
      </c>
      <c r="O413" s="204" t="s">
        <v>41</v>
      </c>
      <c r="P413" s="202">
        <f t="shared" si="41"/>
        <v>0</v>
      </c>
      <c r="Q413" s="197">
        <f t="shared" si="36"/>
        <v>528</v>
      </c>
      <c r="R413" s="202" t="str">
        <f t="shared" si="37"/>
        <v>NA</v>
      </c>
      <c r="S413" s="202" t="str">
        <f t="shared" si="38"/>
        <v>NA</v>
      </c>
      <c r="T413" s="197" t="str">
        <f t="shared" si="39"/>
        <v>NA</v>
      </c>
      <c r="U413" s="197">
        <f t="shared" si="40"/>
        <v>1622</v>
      </c>
      <c r="V413" s="197">
        <f>MIN(IF(SUM(W413,,X413,Z413,AA413,AD413,AC413,AF413,AG413,AJ413,AI413,AL413,AM413,AO413,AP413,AR413,AS413,A413,AY413,AU413,AV413,AW413,AX413,BA413,BB413)=0,0,1)+IF(O413="Smoothing ramp",1,0)+IF(ISNUMBER(W413),1,0)+IF(ISNUMBER(X413),1,0)+IF(ISNUMBER(Z413),1,0)+IF(ISNUMBER(AA413),1,0)+IF(ISNUMBER(AD413),1,0)+IF(ISNUMBER(AC413),1,0)+IF(ISNUMBER(AF413),1,0)+IF(ISNUMBER(AG413),1,0)+IF(ISNUMBER(AI413),1,0)+IF(ISNUMBER(AJ413),1,0)+IF(ISNUMBER(AL413),1,0)+IF(ISNUMBER(AM413),1,0)+IF(ISNUMBER(AO413),1,0)+IF(ISNUMBER(AP413),1,0)+IF(ISNUMBER(#REF!),1,0)+IF(ISNUMBER(AR413),1,0)+IF(ISNUMBER(AS413),1,0)+IF(ISNUMBER(AY413),1,0)+IF(ISNUMBER(AU413),1,0)+IF(ISNUMBER(AV413),1,0)+IF(ISNUMBER(AW413),1,0)+IF(ISNUMBER(AX413),1,0)+IF(ISNUMBER(BA413),1,0)+IF(ISNUMBER(BB413),1,0),1)</f>
        <v>1</v>
      </c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>
        <v>2200</v>
      </c>
      <c r="AJ413" s="197"/>
      <c r="AK413" s="197" t="s">
        <v>57</v>
      </c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</row>
    <row r="414" spans="1:55" customFormat="1" ht="14.1" customHeight="1">
      <c r="A414" s="170"/>
      <c r="B414" s="204">
        <v>20250417</v>
      </c>
      <c r="C414" s="204" t="s">
        <v>39</v>
      </c>
      <c r="D414" s="204">
        <v>2230</v>
      </c>
      <c r="E414" s="204">
        <v>7490</v>
      </c>
      <c r="F414" s="204"/>
      <c r="G414" s="204"/>
      <c r="H414" s="204">
        <v>6962</v>
      </c>
      <c r="I414" s="204"/>
      <c r="J414" s="204"/>
      <c r="K414" s="204">
        <v>-924</v>
      </c>
      <c r="L414" s="204">
        <v>-924</v>
      </c>
      <c r="M414" s="204">
        <v>349</v>
      </c>
      <c r="N414" s="204" t="s">
        <v>47</v>
      </c>
      <c r="O414" s="204" t="s">
        <v>41</v>
      </c>
      <c r="P414" s="202">
        <f t="shared" si="41"/>
        <v>0</v>
      </c>
      <c r="Q414" s="197">
        <f t="shared" si="36"/>
        <v>528</v>
      </c>
      <c r="R414" s="202" t="str">
        <f t="shared" si="37"/>
        <v>NA</v>
      </c>
      <c r="S414" s="202" t="str">
        <f t="shared" si="38"/>
        <v>NA</v>
      </c>
      <c r="T414" s="197" t="str">
        <f t="shared" si="39"/>
        <v>NA</v>
      </c>
      <c r="U414" s="197">
        <f t="shared" si="40"/>
        <v>1622</v>
      </c>
      <c r="V414" s="197">
        <f>MIN(IF(SUM(W414,,X414,Z414,AA414,AD414,AC414,AF414,AG414,AJ414,AI414,AL414,AM414,AO414,AP414,AR414,AS414,A414,AY414,AU414,AV414,AW414,AX414,BA414,BB414)=0,0,1)+IF(O414="Smoothing ramp",1,0)+IF(ISNUMBER(W414),1,0)+IF(ISNUMBER(X414),1,0)+IF(ISNUMBER(Z414),1,0)+IF(ISNUMBER(AA414),1,0)+IF(ISNUMBER(AD414),1,0)+IF(ISNUMBER(AC414),1,0)+IF(ISNUMBER(AF414),1,0)+IF(ISNUMBER(AG414),1,0)+IF(ISNUMBER(AI414),1,0)+IF(ISNUMBER(AJ414),1,0)+IF(ISNUMBER(AL414),1,0)+IF(ISNUMBER(AM414),1,0)+IF(ISNUMBER(AO414),1,0)+IF(ISNUMBER(AP414),1,0)+IF(ISNUMBER(#REF!),1,0)+IF(ISNUMBER(AR414),1,0)+IF(ISNUMBER(AS414),1,0)+IF(ISNUMBER(AY414),1,0)+IF(ISNUMBER(AU414),1,0)+IF(ISNUMBER(AV414),1,0)+IF(ISNUMBER(AW414),1,0)+IF(ISNUMBER(AX414),1,0)+IF(ISNUMBER(BA414),1,0)+IF(ISNUMBER(BB414),1,0),1)</f>
        <v>1</v>
      </c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>
        <v>2200</v>
      </c>
      <c r="AJ414" s="197"/>
      <c r="AK414" s="197" t="s">
        <v>57</v>
      </c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7"/>
      <c r="BB414" s="197"/>
      <c r="BC414" s="197"/>
    </row>
    <row r="415" spans="1:55" customFormat="1" ht="14.1" customHeight="1">
      <c r="A415" s="170"/>
      <c r="B415" s="204">
        <v>20250417</v>
      </c>
      <c r="C415" s="204" t="s">
        <v>39</v>
      </c>
      <c r="D415" s="204">
        <v>2330</v>
      </c>
      <c r="E415" s="204">
        <v>6680</v>
      </c>
      <c r="F415" s="204"/>
      <c r="G415" s="204"/>
      <c r="H415" s="204">
        <v>6344</v>
      </c>
      <c r="I415" s="204"/>
      <c r="J415" s="204"/>
      <c r="K415" s="204">
        <v>-409</v>
      </c>
      <c r="L415" s="204">
        <v>-409</v>
      </c>
      <c r="M415" s="204">
        <v>364</v>
      </c>
      <c r="N415" s="204" t="s">
        <v>47</v>
      </c>
      <c r="O415" s="204" t="s">
        <v>41</v>
      </c>
      <c r="P415" s="202">
        <f t="shared" si="41"/>
        <v>0</v>
      </c>
      <c r="Q415" s="197">
        <f t="shared" si="36"/>
        <v>336</v>
      </c>
      <c r="R415" s="202" t="str">
        <f t="shared" si="37"/>
        <v>NA</v>
      </c>
      <c r="S415" s="202" t="str">
        <f t="shared" si="38"/>
        <v>NA</v>
      </c>
      <c r="T415" s="197" t="str">
        <f t="shared" si="39"/>
        <v>NA</v>
      </c>
      <c r="U415" s="197">
        <f t="shared" si="40"/>
        <v>1137</v>
      </c>
      <c r="V415" s="197">
        <f>MIN(IF(SUM(W415,,X415,Z415,AA415,AD415,AC415,AF415,AG415,AJ415,AI415,AL415,AM415,AO415,AP415,AR415,AS415,A415,AY415,AU415,AV415,AW415,AX415,BA415,BB415)=0,0,1)+IF(O415="Smoothing ramp",1,0)+IF(ISNUMBER(W415),1,0)+IF(ISNUMBER(X415),1,0)+IF(ISNUMBER(Z415),1,0)+IF(ISNUMBER(AA415),1,0)+IF(ISNUMBER(AD415),1,0)+IF(ISNUMBER(AC415),1,0)+IF(ISNUMBER(AF415),1,0)+IF(ISNUMBER(AG415),1,0)+IF(ISNUMBER(AI415),1,0)+IF(ISNUMBER(AJ415),1,0)+IF(ISNUMBER(AL415),1,0)+IF(ISNUMBER(AM415),1,0)+IF(ISNUMBER(AO415),1,0)+IF(ISNUMBER(AP415),1,0)+IF(ISNUMBER(#REF!),1,0)+IF(ISNUMBER(AR415),1,0)+IF(ISNUMBER(AS415),1,0)+IF(ISNUMBER(AY415),1,0)+IF(ISNUMBER(AU415),1,0)+IF(ISNUMBER(AV415),1,0)+IF(ISNUMBER(AW415),1,0)+IF(ISNUMBER(AX415),1,0)+IF(ISNUMBER(BA415),1,0)+IF(ISNUMBER(BB415),1,0),1)</f>
        <v>1</v>
      </c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>
        <v>2200</v>
      </c>
      <c r="AJ415" s="197"/>
      <c r="AK415" s="197" t="s">
        <v>57</v>
      </c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197"/>
      <c r="BB415" s="197"/>
      <c r="BC415" s="197"/>
    </row>
    <row r="416" spans="1:55" customFormat="1" ht="14.1" customHeight="1">
      <c r="A416" s="170"/>
      <c r="B416" s="204">
        <v>20250418</v>
      </c>
      <c r="C416" s="204" t="s">
        <v>39</v>
      </c>
      <c r="D416" s="204">
        <v>30</v>
      </c>
      <c r="E416" s="204">
        <v>8850</v>
      </c>
      <c r="F416" s="204"/>
      <c r="G416" s="204"/>
      <c r="H416" s="204">
        <v>7612</v>
      </c>
      <c r="I416" s="204"/>
      <c r="J416" s="204"/>
      <c r="K416" s="204">
        <v>0</v>
      </c>
      <c r="L416" s="204">
        <v>0</v>
      </c>
      <c r="M416" s="204">
        <v>0</v>
      </c>
      <c r="N416" s="204" t="s">
        <v>53</v>
      </c>
      <c r="O416" s="204" t="s">
        <v>41</v>
      </c>
      <c r="P416" s="202">
        <f t="shared" si="41"/>
        <v>0</v>
      </c>
      <c r="Q416" s="197">
        <f t="shared" si="36"/>
        <v>1238</v>
      </c>
      <c r="R416" s="202" t="str">
        <f t="shared" si="37"/>
        <v>NA</v>
      </c>
      <c r="S416" s="202" t="str">
        <f t="shared" si="38"/>
        <v>NA</v>
      </c>
      <c r="T416" s="197" t="str">
        <f t="shared" si="39"/>
        <v>NA</v>
      </c>
      <c r="U416" s="197">
        <f t="shared" si="40"/>
        <v>0</v>
      </c>
      <c r="V416" s="197">
        <f>MIN(IF(SUM(W416,,X416,Z416,AA416,AD416,AC416,AF416,AG416,AJ416,AI416,AL416,AM416,AO416,AP416,AR416,AS416,A416,AY416,AU416,AV416,AW416,AX416,BA416,BB416)=0,0,1)+IF(O416="Smoothing ramp",1,0)+IF(ISNUMBER(W416),1,0)+IF(ISNUMBER(X416),1,0)+IF(ISNUMBER(Z416),1,0)+IF(ISNUMBER(AA416),1,0)+IF(ISNUMBER(AD416),1,0)+IF(ISNUMBER(AC416),1,0)+IF(ISNUMBER(AF416),1,0)+IF(ISNUMBER(AG416),1,0)+IF(ISNUMBER(AI416),1,0)+IF(ISNUMBER(AJ416),1,0)+IF(ISNUMBER(AL416),1,0)+IF(ISNUMBER(AM416),1,0)+IF(ISNUMBER(AO416),1,0)+IF(ISNUMBER(AP416),1,0)+IF(ISNUMBER(#REF!),1,0)+IF(ISNUMBER(AR416),1,0)+IF(ISNUMBER(AS416),1,0)+IF(ISNUMBER(AY416),1,0)+IF(ISNUMBER(AU416),1,0)+IF(ISNUMBER(AV416),1,0)+IF(ISNUMBER(AW416),1,0)+IF(ISNUMBER(AX416),1,0)+IF(ISNUMBER(BA416),1,0)+IF(ISNUMBER(BB416),1,0),1)</f>
        <v>1</v>
      </c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>
        <v>2200</v>
      </c>
      <c r="AJ416" s="197"/>
      <c r="AK416" s="197" t="s">
        <v>57</v>
      </c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197"/>
      <c r="BB416" s="197"/>
      <c r="BC416" s="197"/>
    </row>
    <row r="417" spans="1:55" customFormat="1" ht="14.1" customHeight="1">
      <c r="A417" s="170"/>
      <c r="B417" s="204">
        <v>20250418</v>
      </c>
      <c r="C417" s="204" t="s">
        <v>39</v>
      </c>
      <c r="D417" s="204">
        <v>130</v>
      </c>
      <c r="E417" s="204">
        <v>8850</v>
      </c>
      <c r="F417" s="204"/>
      <c r="G417" s="204"/>
      <c r="H417" s="204">
        <v>7612</v>
      </c>
      <c r="I417" s="204"/>
      <c r="J417" s="204"/>
      <c r="K417" s="204">
        <v>0</v>
      </c>
      <c r="L417" s="204">
        <v>0</v>
      </c>
      <c r="M417" s="204">
        <v>0</v>
      </c>
      <c r="N417" s="204" t="s">
        <v>53</v>
      </c>
      <c r="O417" s="204" t="s">
        <v>41</v>
      </c>
      <c r="P417" s="202">
        <f t="shared" si="41"/>
        <v>0</v>
      </c>
      <c r="Q417" s="197">
        <f t="shared" si="36"/>
        <v>1238</v>
      </c>
      <c r="R417" s="202" t="str">
        <f t="shared" si="37"/>
        <v>NA</v>
      </c>
      <c r="S417" s="202" t="str">
        <f t="shared" si="38"/>
        <v>NA</v>
      </c>
      <c r="T417" s="197" t="str">
        <f t="shared" si="39"/>
        <v>NA</v>
      </c>
      <c r="U417" s="197">
        <f t="shared" si="40"/>
        <v>0</v>
      </c>
      <c r="V417" s="197">
        <f>MIN(IF(SUM(W417,,X417,Z417,AA417,AD417,AC417,AF417,AG417,AJ417,AI417,AL417,AM417,AO417,AP417,AR417,AS417,A417,AY417,AU417,AV417,AW417,AX417,BA417,BB417)=0,0,1)+IF(O417="Smoothing ramp",1,0)+IF(ISNUMBER(W417),1,0)+IF(ISNUMBER(X417),1,0)+IF(ISNUMBER(Z417),1,0)+IF(ISNUMBER(AA417),1,0)+IF(ISNUMBER(AD417),1,0)+IF(ISNUMBER(AC417),1,0)+IF(ISNUMBER(AF417),1,0)+IF(ISNUMBER(AG417),1,0)+IF(ISNUMBER(AI417),1,0)+IF(ISNUMBER(AJ417),1,0)+IF(ISNUMBER(AL417),1,0)+IF(ISNUMBER(AM417),1,0)+IF(ISNUMBER(AO417),1,0)+IF(ISNUMBER(AP417),1,0)+IF(ISNUMBER(#REF!),1,0)+IF(ISNUMBER(AR417),1,0)+IF(ISNUMBER(AS417),1,0)+IF(ISNUMBER(AY417),1,0)+IF(ISNUMBER(AU417),1,0)+IF(ISNUMBER(AV417),1,0)+IF(ISNUMBER(AW417),1,0)+IF(ISNUMBER(AX417),1,0)+IF(ISNUMBER(BA417),1,0)+IF(ISNUMBER(BB417),1,0),1)</f>
        <v>1</v>
      </c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>
        <v>2200</v>
      </c>
      <c r="AJ417" s="197"/>
      <c r="AK417" s="197" t="s">
        <v>57</v>
      </c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197"/>
      <c r="BB417" s="197"/>
      <c r="BC417" s="197"/>
    </row>
    <row r="418" spans="1:55" customFormat="1" ht="14.1" customHeight="1">
      <c r="A418" s="170"/>
      <c r="B418" s="204">
        <v>20250418</v>
      </c>
      <c r="C418" s="204" t="s">
        <v>39</v>
      </c>
      <c r="D418" s="204">
        <v>230</v>
      </c>
      <c r="E418" s="204">
        <v>8850</v>
      </c>
      <c r="F418" s="204"/>
      <c r="G418" s="204"/>
      <c r="H418" s="204">
        <v>7612</v>
      </c>
      <c r="I418" s="204"/>
      <c r="J418" s="204"/>
      <c r="K418" s="204">
        <v>0</v>
      </c>
      <c r="L418" s="204">
        <v>0</v>
      </c>
      <c r="M418" s="204">
        <v>0</v>
      </c>
      <c r="N418" s="204" t="s">
        <v>53</v>
      </c>
      <c r="O418" s="204" t="s">
        <v>41</v>
      </c>
      <c r="P418" s="202">
        <f t="shared" si="41"/>
        <v>0</v>
      </c>
      <c r="Q418" s="197">
        <f t="shared" si="36"/>
        <v>1238</v>
      </c>
      <c r="R418" s="202" t="str">
        <f t="shared" si="37"/>
        <v>NA</v>
      </c>
      <c r="S418" s="202" t="str">
        <f t="shared" si="38"/>
        <v>NA</v>
      </c>
      <c r="T418" s="197" t="str">
        <f t="shared" si="39"/>
        <v>NA</v>
      </c>
      <c r="U418" s="197">
        <f t="shared" si="40"/>
        <v>0</v>
      </c>
      <c r="V418" s="197">
        <f>MIN(IF(SUM(W418,,X418,Z418,AA418,AD418,AC418,AF418,AG418,AJ418,AI418,AL418,AM418,AO418,AP418,AR418,AS418,A418,AY418,AU418,AV418,AW418,AX418,BA418,BB418)=0,0,1)+IF(O418="Smoothing ramp",1,0)+IF(ISNUMBER(W418),1,0)+IF(ISNUMBER(X418),1,0)+IF(ISNUMBER(Z418),1,0)+IF(ISNUMBER(AA418),1,0)+IF(ISNUMBER(AD418),1,0)+IF(ISNUMBER(AC418),1,0)+IF(ISNUMBER(AF418),1,0)+IF(ISNUMBER(AG418),1,0)+IF(ISNUMBER(AI418),1,0)+IF(ISNUMBER(AJ418),1,0)+IF(ISNUMBER(AL418),1,0)+IF(ISNUMBER(AM418),1,0)+IF(ISNUMBER(AO418),1,0)+IF(ISNUMBER(AP418),1,0)+IF(ISNUMBER(#REF!),1,0)+IF(ISNUMBER(AR418),1,0)+IF(ISNUMBER(AS418),1,0)+IF(ISNUMBER(AY418),1,0)+IF(ISNUMBER(AU418),1,0)+IF(ISNUMBER(AV418),1,0)+IF(ISNUMBER(AW418),1,0)+IF(ISNUMBER(AX418),1,0)+IF(ISNUMBER(BA418),1,0)+IF(ISNUMBER(BB418),1,0),1)</f>
        <v>1</v>
      </c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>
        <v>2200</v>
      </c>
      <c r="AJ418" s="197"/>
      <c r="AK418" s="197" t="s">
        <v>57</v>
      </c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7"/>
      <c r="BA418" s="197"/>
      <c r="BB418" s="197"/>
      <c r="BC418" s="197"/>
    </row>
    <row r="419" spans="1:55" customFormat="1" ht="14.1" customHeight="1">
      <c r="A419" s="170"/>
      <c r="B419" s="204">
        <v>20250418</v>
      </c>
      <c r="C419" s="204" t="s">
        <v>39</v>
      </c>
      <c r="D419" s="204">
        <v>330</v>
      </c>
      <c r="E419" s="204">
        <v>7006</v>
      </c>
      <c r="F419" s="204"/>
      <c r="G419" s="204"/>
      <c r="H419" s="204">
        <v>6530</v>
      </c>
      <c r="I419" s="204"/>
      <c r="J419" s="204"/>
      <c r="K419" s="204">
        <v>2400</v>
      </c>
      <c r="L419" s="204">
        <v>226</v>
      </c>
      <c r="M419" s="204">
        <v>3257</v>
      </c>
      <c r="N419" s="204" t="s">
        <v>44</v>
      </c>
      <c r="O419" s="204" t="s">
        <v>45</v>
      </c>
      <c r="P419" s="202">
        <f t="shared" si="41"/>
        <v>2174</v>
      </c>
      <c r="Q419" s="197">
        <f t="shared" si="36"/>
        <v>476</v>
      </c>
      <c r="R419" s="202" t="str">
        <f t="shared" si="37"/>
        <v>NA</v>
      </c>
      <c r="S419" s="202" t="str">
        <f t="shared" si="38"/>
        <v>NA</v>
      </c>
      <c r="T419" s="197" t="str">
        <f t="shared" si="39"/>
        <v>NA</v>
      </c>
      <c r="U419" s="197">
        <f t="shared" si="40"/>
        <v>6288</v>
      </c>
      <c r="V419" s="197">
        <f>MIN(IF(SUM(W419,,X419,Z419,AA419,AD419,AC419,AF419,AG419,AJ419,AI419,AL419,AM419,AO419,AP419,AR419,AS419,A419,AY419,AU419,AV419,AW419,AX419,BA419,BB419)=0,0,1)+IF(O419="Smoothing ramp",1,0)+IF(ISNUMBER(W419),1,0)+IF(ISNUMBER(X419),1,0)+IF(ISNUMBER(Z419),1,0)+IF(ISNUMBER(AA419),1,0)+IF(ISNUMBER(AD419),1,0)+IF(ISNUMBER(AC419),1,0)+IF(ISNUMBER(AF419),1,0)+IF(ISNUMBER(AG419),1,0)+IF(ISNUMBER(AI419),1,0)+IF(ISNUMBER(AJ419),1,0)+IF(ISNUMBER(AL419),1,0)+IF(ISNUMBER(AM419),1,0)+IF(ISNUMBER(AO419),1,0)+IF(ISNUMBER(AP419),1,0)+IF(ISNUMBER(#REF!),1,0)+IF(ISNUMBER(AR419),1,0)+IF(ISNUMBER(AS419),1,0)+IF(ISNUMBER(AY419),1,0)+IF(ISNUMBER(AU419),1,0)+IF(ISNUMBER(AV419),1,0)+IF(ISNUMBER(AW419),1,0)+IF(ISNUMBER(AX419),1,0)+IF(ISNUMBER(BA419),1,0)+IF(ISNUMBER(BB419),1,0),1)</f>
        <v>1</v>
      </c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>
        <v>2200</v>
      </c>
      <c r="AJ419" s="197"/>
      <c r="AK419" s="197" t="s">
        <v>57</v>
      </c>
      <c r="AL419" s="197"/>
      <c r="AM419" s="197"/>
      <c r="AN419" s="197"/>
      <c r="AO419" s="197"/>
      <c r="AP419" s="197"/>
      <c r="AQ419" s="197"/>
      <c r="AR419" s="197"/>
      <c r="AS419" s="197"/>
      <c r="AT419" s="197"/>
      <c r="AU419" s="197"/>
      <c r="AV419" s="197"/>
      <c r="AW419" s="197"/>
      <c r="AX419" s="197"/>
      <c r="AY419" s="197"/>
      <c r="AZ419" s="197"/>
      <c r="BA419" s="197"/>
      <c r="BB419" s="197"/>
      <c r="BC419" s="197"/>
    </row>
    <row r="420" spans="1:55" customFormat="1" ht="14.1" customHeight="1">
      <c r="A420" s="170"/>
      <c r="B420" s="204">
        <v>20250418</v>
      </c>
      <c r="C420" s="204" t="s">
        <v>39</v>
      </c>
      <c r="D420" s="204">
        <v>430</v>
      </c>
      <c r="E420" s="204">
        <v>7006</v>
      </c>
      <c r="F420" s="204"/>
      <c r="G420" s="204"/>
      <c r="H420" s="204">
        <v>6530</v>
      </c>
      <c r="I420" s="204"/>
      <c r="J420" s="204"/>
      <c r="K420" s="204">
        <v>2400</v>
      </c>
      <c r="L420" s="204">
        <v>226</v>
      </c>
      <c r="M420" s="204">
        <v>3257</v>
      </c>
      <c r="N420" s="204" t="s">
        <v>44</v>
      </c>
      <c r="O420" s="204" t="s">
        <v>45</v>
      </c>
      <c r="P420" s="202">
        <f t="shared" si="41"/>
        <v>2174</v>
      </c>
      <c r="Q420" s="197">
        <f t="shared" si="36"/>
        <v>476</v>
      </c>
      <c r="R420" s="202" t="str">
        <f t="shared" si="37"/>
        <v>NA</v>
      </c>
      <c r="S420" s="202" t="str">
        <f t="shared" si="38"/>
        <v>NA</v>
      </c>
      <c r="T420" s="197" t="str">
        <f t="shared" si="39"/>
        <v>NA</v>
      </c>
      <c r="U420" s="197">
        <f t="shared" si="40"/>
        <v>6288</v>
      </c>
      <c r="V420" s="197">
        <f>MIN(IF(SUM(W420,,X420,Z420,AA420,AD420,AC420,AF420,AG420,AJ420,AI420,AL420,AM420,AO420,AP420,AR420,AS420,A420,AY420,AU420,AV420,AW420,AX420,BA420,BB420)=0,0,1)+IF(O420="Smoothing ramp",1,0)+IF(ISNUMBER(W420),1,0)+IF(ISNUMBER(X420),1,0)+IF(ISNUMBER(Z420),1,0)+IF(ISNUMBER(AA420),1,0)+IF(ISNUMBER(AD420),1,0)+IF(ISNUMBER(AC420),1,0)+IF(ISNUMBER(AF420),1,0)+IF(ISNUMBER(AG420),1,0)+IF(ISNUMBER(AI420),1,0)+IF(ISNUMBER(AJ420),1,0)+IF(ISNUMBER(AL420),1,0)+IF(ISNUMBER(AM420),1,0)+IF(ISNUMBER(AO420),1,0)+IF(ISNUMBER(AP420),1,0)+IF(ISNUMBER(#REF!),1,0)+IF(ISNUMBER(AR420),1,0)+IF(ISNUMBER(AS420),1,0)+IF(ISNUMBER(AY420),1,0)+IF(ISNUMBER(AU420),1,0)+IF(ISNUMBER(AV420),1,0)+IF(ISNUMBER(AW420),1,0)+IF(ISNUMBER(AX420),1,0)+IF(ISNUMBER(BA420),1,0)+IF(ISNUMBER(BB420),1,0),1)</f>
        <v>1</v>
      </c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>
        <v>2200</v>
      </c>
      <c r="AJ420" s="197"/>
      <c r="AK420" s="197" t="s">
        <v>57</v>
      </c>
      <c r="AL420" s="197"/>
      <c r="AM420" s="197"/>
      <c r="AN420" s="197"/>
      <c r="AO420" s="197"/>
      <c r="AP420" s="197"/>
      <c r="AQ420" s="197"/>
      <c r="AR420" s="197"/>
      <c r="AS420" s="197"/>
      <c r="AT420" s="197"/>
      <c r="AU420" s="197"/>
      <c r="AV420" s="197"/>
      <c r="AW420" s="197"/>
      <c r="AX420" s="197"/>
      <c r="AY420" s="197"/>
      <c r="AZ420" s="197"/>
      <c r="BA420" s="197"/>
      <c r="BB420" s="197"/>
      <c r="BC420" s="197"/>
    </row>
    <row r="421" spans="1:55" customFormat="1" ht="14.1" customHeight="1">
      <c r="A421" s="170"/>
      <c r="B421" s="204">
        <v>20250418</v>
      </c>
      <c r="C421" s="204" t="s">
        <v>39</v>
      </c>
      <c r="D421" s="204">
        <v>530</v>
      </c>
      <c r="E421" s="204">
        <v>7006</v>
      </c>
      <c r="F421" s="204"/>
      <c r="G421" s="204"/>
      <c r="H421" s="204">
        <v>6530</v>
      </c>
      <c r="I421" s="204"/>
      <c r="J421" s="204"/>
      <c r="K421" s="204">
        <v>2400</v>
      </c>
      <c r="L421" s="204">
        <v>226</v>
      </c>
      <c r="M421" s="204">
        <v>3257</v>
      </c>
      <c r="N421" s="204" t="s">
        <v>44</v>
      </c>
      <c r="O421" s="204" t="s">
        <v>45</v>
      </c>
      <c r="P421" s="202">
        <f t="shared" si="41"/>
        <v>2174</v>
      </c>
      <c r="Q421" s="197">
        <f t="shared" si="36"/>
        <v>476</v>
      </c>
      <c r="R421" s="202" t="str">
        <f t="shared" si="37"/>
        <v>NA</v>
      </c>
      <c r="S421" s="202" t="str">
        <f t="shared" si="38"/>
        <v>NA</v>
      </c>
      <c r="T421" s="197" t="str">
        <f t="shared" si="39"/>
        <v>NA</v>
      </c>
      <c r="U421" s="197">
        <f t="shared" si="40"/>
        <v>6288</v>
      </c>
      <c r="V421" s="197">
        <f>MIN(IF(SUM(W421,,X421,Z421,AA421,AD421,AC421,AF421,AG421,AJ421,AI421,AL421,AM421,AO421,AP421,AR421,AS421,A421,AY421,AU421,AV421,AW421,AX421,BA421,BB421)=0,0,1)+IF(O421="Smoothing ramp",1,0)+IF(ISNUMBER(W421),1,0)+IF(ISNUMBER(X421),1,0)+IF(ISNUMBER(Z421),1,0)+IF(ISNUMBER(AA421),1,0)+IF(ISNUMBER(AD421),1,0)+IF(ISNUMBER(AC421),1,0)+IF(ISNUMBER(AF421),1,0)+IF(ISNUMBER(AG421),1,0)+IF(ISNUMBER(AI421),1,0)+IF(ISNUMBER(AJ421),1,0)+IF(ISNUMBER(AL421),1,0)+IF(ISNUMBER(AM421),1,0)+IF(ISNUMBER(AO421),1,0)+IF(ISNUMBER(AP421),1,0)+IF(ISNUMBER(#REF!),1,0)+IF(ISNUMBER(AR421),1,0)+IF(ISNUMBER(AS421),1,0)+IF(ISNUMBER(AY421),1,0)+IF(ISNUMBER(AU421),1,0)+IF(ISNUMBER(AV421),1,0)+IF(ISNUMBER(AW421),1,0)+IF(ISNUMBER(AX421),1,0)+IF(ISNUMBER(BA421),1,0)+IF(ISNUMBER(BB421),1,0),1)</f>
        <v>1</v>
      </c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>
        <v>2200</v>
      </c>
      <c r="AJ421" s="197"/>
      <c r="AK421" s="197" t="s">
        <v>57</v>
      </c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7"/>
      <c r="BB421" s="197"/>
      <c r="BC421" s="197"/>
    </row>
    <row r="422" spans="1:55" customFormat="1" ht="14.1" customHeight="1">
      <c r="A422" s="170"/>
      <c r="B422" s="204">
        <v>20250418</v>
      </c>
      <c r="C422" s="204" t="s">
        <v>39</v>
      </c>
      <c r="D422" s="204">
        <v>630</v>
      </c>
      <c r="E422" s="204">
        <v>7006</v>
      </c>
      <c r="F422" s="204"/>
      <c r="G422" s="204"/>
      <c r="H422" s="204">
        <v>6140</v>
      </c>
      <c r="I422" s="204"/>
      <c r="J422" s="204"/>
      <c r="K422" s="204">
        <v>2400</v>
      </c>
      <c r="L422" s="204">
        <v>226</v>
      </c>
      <c r="M422" s="204">
        <v>3287</v>
      </c>
      <c r="N422" s="204" t="s">
        <v>44</v>
      </c>
      <c r="O422" s="204" t="s">
        <v>45</v>
      </c>
      <c r="P422" s="202">
        <f t="shared" si="41"/>
        <v>2174</v>
      </c>
      <c r="Q422" s="197">
        <f t="shared" si="36"/>
        <v>866</v>
      </c>
      <c r="R422" s="202" t="str">
        <f t="shared" si="37"/>
        <v>NA</v>
      </c>
      <c r="S422" s="202" t="str">
        <f t="shared" si="38"/>
        <v>NA</v>
      </c>
      <c r="T422" s="197" t="str">
        <f t="shared" si="39"/>
        <v>NA</v>
      </c>
      <c r="U422" s="197">
        <f t="shared" si="40"/>
        <v>6348</v>
      </c>
      <c r="V422" s="197">
        <f>MIN(IF(SUM(W422,,X422,Z422,AA422,AD422,AC422,AF422,AG422,AJ422,AI422,AL422,AM422,AO422,AP422,AR422,AS422,A422,AY422,AU422,AV422,AW422,AX422,BA422,BB422)=0,0,1)+IF(O422="Smoothing ramp",1,0)+IF(ISNUMBER(W422),1,0)+IF(ISNUMBER(X422),1,0)+IF(ISNUMBER(Z422),1,0)+IF(ISNUMBER(AA422),1,0)+IF(ISNUMBER(AD422),1,0)+IF(ISNUMBER(AC422),1,0)+IF(ISNUMBER(AF422),1,0)+IF(ISNUMBER(AG422),1,0)+IF(ISNUMBER(AI422),1,0)+IF(ISNUMBER(AJ422),1,0)+IF(ISNUMBER(AL422),1,0)+IF(ISNUMBER(AM422),1,0)+IF(ISNUMBER(AO422),1,0)+IF(ISNUMBER(AP422),1,0)+IF(ISNUMBER(#REF!),1,0)+IF(ISNUMBER(AR422),1,0)+IF(ISNUMBER(AS422),1,0)+IF(ISNUMBER(AY422),1,0)+IF(ISNUMBER(AU422),1,0)+IF(ISNUMBER(AV422),1,0)+IF(ISNUMBER(AW422),1,0)+IF(ISNUMBER(AX422),1,0)+IF(ISNUMBER(BA422),1,0)+IF(ISNUMBER(BB422),1,0),1)</f>
        <v>1</v>
      </c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>
        <v>2200</v>
      </c>
      <c r="AJ422" s="197"/>
      <c r="AK422" s="197" t="s">
        <v>57</v>
      </c>
      <c r="AL422" s="197"/>
      <c r="AM422" s="197"/>
      <c r="AN422" s="197"/>
      <c r="AO422" s="197"/>
      <c r="AP422" s="205">
        <v>6000</v>
      </c>
      <c r="AQ422" s="205" t="s">
        <v>58</v>
      </c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</row>
    <row r="423" spans="1:55" customFormat="1" ht="14.1" customHeight="1">
      <c r="A423" s="170"/>
      <c r="B423" s="204">
        <v>20250418</v>
      </c>
      <c r="C423" s="204" t="s">
        <v>39</v>
      </c>
      <c r="D423" s="204">
        <v>730</v>
      </c>
      <c r="E423" s="204">
        <v>7430</v>
      </c>
      <c r="F423" s="204"/>
      <c r="G423" s="204"/>
      <c r="H423" s="204">
        <v>6335</v>
      </c>
      <c r="I423" s="204"/>
      <c r="J423" s="204"/>
      <c r="K423" s="204">
        <v>4160</v>
      </c>
      <c r="L423" s="204">
        <v>240</v>
      </c>
      <c r="M423" s="204">
        <v>5015</v>
      </c>
      <c r="N423" s="204" t="s">
        <v>44</v>
      </c>
      <c r="O423" s="204" t="s">
        <v>45</v>
      </c>
      <c r="P423" s="202">
        <f t="shared" si="41"/>
        <v>3920</v>
      </c>
      <c r="Q423" s="197">
        <f t="shared" si="36"/>
        <v>1095</v>
      </c>
      <c r="R423" s="202" t="str">
        <f t="shared" si="37"/>
        <v>NA</v>
      </c>
      <c r="S423" s="202" t="str">
        <f t="shared" si="38"/>
        <v>NA</v>
      </c>
      <c r="T423" s="197" t="str">
        <f t="shared" si="39"/>
        <v>NA</v>
      </c>
      <c r="U423" s="197">
        <f t="shared" si="40"/>
        <v>9790</v>
      </c>
      <c r="V423" s="197">
        <f>MIN(IF(SUM(W423,,X423,Z423,AA423,AD423,AC423,AF423,AG423,AJ423,AI423,AL423,AM423,AO423,AP423,AR423,AS423,A423,AY423,AU423,AV423,AW423,AX423,BA423,BB423)=0,0,1)+IF(O423="Smoothing ramp",1,0)+IF(ISNUMBER(W423),1,0)+IF(ISNUMBER(X423),1,0)+IF(ISNUMBER(Z423),1,0)+IF(ISNUMBER(AA423),1,0)+IF(ISNUMBER(AD423),1,0)+IF(ISNUMBER(AC423),1,0)+IF(ISNUMBER(AF423),1,0)+IF(ISNUMBER(AG423),1,0)+IF(ISNUMBER(AI423),1,0)+IF(ISNUMBER(AJ423),1,0)+IF(ISNUMBER(AL423),1,0)+IF(ISNUMBER(AM423),1,0)+IF(ISNUMBER(AO423),1,0)+IF(ISNUMBER(AP423),1,0)+IF(ISNUMBER(#REF!),1,0)+IF(ISNUMBER(AR423),1,0)+IF(ISNUMBER(AS423),1,0)+IF(ISNUMBER(AY423),1,0)+IF(ISNUMBER(AU423),1,0)+IF(ISNUMBER(AV423),1,0)+IF(ISNUMBER(AW423),1,0)+IF(ISNUMBER(AX423),1,0)+IF(ISNUMBER(BA423),1,0)+IF(ISNUMBER(BB423),1,0),1)</f>
        <v>1</v>
      </c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>
        <v>2200</v>
      </c>
      <c r="AJ423" s="197"/>
      <c r="AK423" s="197" t="s">
        <v>57</v>
      </c>
      <c r="AL423" s="197"/>
      <c r="AM423" s="197"/>
      <c r="AN423" s="197"/>
      <c r="AO423" s="197"/>
      <c r="AP423" s="205">
        <v>6000</v>
      </c>
      <c r="AQ423" s="205" t="s">
        <v>58</v>
      </c>
      <c r="AR423" s="197"/>
      <c r="AS423" s="197"/>
      <c r="AT423" s="197"/>
      <c r="AU423" s="197"/>
      <c r="AV423" s="197"/>
      <c r="AW423" s="197"/>
      <c r="AX423" s="197"/>
      <c r="AY423" s="197"/>
      <c r="AZ423" s="197"/>
      <c r="BA423" s="197"/>
      <c r="BB423" s="197"/>
      <c r="BC423" s="197"/>
    </row>
    <row r="424" spans="1:55" customFormat="1" ht="14.1" customHeight="1">
      <c r="A424" s="170"/>
      <c r="B424" s="204">
        <v>20250418</v>
      </c>
      <c r="C424" s="204" t="s">
        <v>39</v>
      </c>
      <c r="D424" s="204">
        <v>830</v>
      </c>
      <c r="E424" s="204">
        <v>7430</v>
      </c>
      <c r="F424" s="204"/>
      <c r="G424" s="204"/>
      <c r="H424" s="204">
        <v>6335</v>
      </c>
      <c r="I424" s="204"/>
      <c r="J424" s="204"/>
      <c r="K424" s="204">
        <v>4160</v>
      </c>
      <c r="L424" s="204">
        <v>240</v>
      </c>
      <c r="M424" s="204">
        <v>5015</v>
      </c>
      <c r="N424" s="204" t="s">
        <v>44</v>
      </c>
      <c r="O424" s="204" t="s">
        <v>45</v>
      </c>
      <c r="P424" s="202">
        <f t="shared" si="41"/>
        <v>3920</v>
      </c>
      <c r="Q424" s="197">
        <f t="shared" si="36"/>
        <v>1095</v>
      </c>
      <c r="R424" s="202" t="str">
        <f t="shared" si="37"/>
        <v>NA</v>
      </c>
      <c r="S424" s="202" t="str">
        <f t="shared" si="38"/>
        <v>NA</v>
      </c>
      <c r="T424" s="197" t="str">
        <f t="shared" si="39"/>
        <v>NA</v>
      </c>
      <c r="U424" s="197">
        <f t="shared" si="40"/>
        <v>9790</v>
      </c>
      <c r="V424" s="197">
        <f>MIN(IF(SUM(W424,,X424,Z424,AA424,AD424,AC424,AF424,AG424,AJ424,AI424,AL424,AM424,AO424,AP424,AR424,AS424,A424,AY424,AU424,AV424,AW424,AX424,BA424,BB424)=0,0,1)+IF(O424="Smoothing ramp",1,0)+IF(ISNUMBER(W424),1,0)+IF(ISNUMBER(X424),1,0)+IF(ISNUMBER(Z424),1,0)+IF(ISNUMBER(AA424),1,0)+IF(ISNUMBER(AD424),1,0)+IF(ISNUMBER(AC424),1,0)+IF(ISNUMBER(AF424),1,0)+IF(ISNUMBER(AG424),1,0)+IF(ISNUMBER(AI424),1,0)+IF(ISNUMBER(AJ424),1,0)+IF(ISNUMBER(AL424),1,0)+IF(ISNUMBER(AM424),1,0)+IF(ISNUMBER(AO424),1,0)+IF(ISNUMBER(AP424),1,0)+IF(ISNUMBER(#REF!),1,0)+IF(ISNUMBER(AR424),1,0)+IF(ISNUMBER(AS424),1,0)+IF(ISNUMBER(AY424),1,0)+IF(ISNUMBER(AU424),1,0)+IF(ISNUMBER(AV424),1,0)+IF(ISNUMBER(AW424),1,0)+IF(ISNUMBER(AX424),1,0)+IF(ISNUMBER(BA424),1,0)+IF(ISNUMBER(BB424),1,0),1)</f>
        <v>1</v>
      </c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>
        <v>2200</v>
      </c>
      <c r="AJ424" s="197"/>
      <c r="AK424" s="197" t="s">
        <v>57</v>
      </c>
      <c r="AL424" s="197"/>
      <c r="AM424" s="197"/>
      <c r="AN424" s="197"/>
      <c r="AO424" s="197"/>
      <c r="AP424" s="205">
        <v>6000</v>
      </c>
      <c r="AQ424" s="205" t="s">
        <v>58</v>
      </c>
      <c r="AR424" s="197"/>
      <c r="AS424" s="197"/>
      <c r="AT424" s="197"/>
      <c r="AU424" s="197"/>
      <c r="AV424" s="197"/>
      <c r="AW424" s="197"/>
      <c r="AX424" s="197"/>
      <c r="AY424" s="197"/>
      <c r="AZ424" s="197"/>
      <c r="BA424" s="197"/>
      <c r="BB424" s="197"/>
      <c r="BC424" s="197"/>
    </row>
    <row r="425" spans="1:55" customFormat="1" ht="14.1" customHeight="1">
      <c r="A425" s="170"/>
      <c r="B425" s="204">
        <v>20250418</v>
      </c>
      <c r="C425" s="204" t="s">
        <v>39</v>
      </c>
      <c r="D425" s="204">
        <v>930</v>
      </c>
      <c r="E425" s="204">
        <v>9360</v>
      </c>
      <c r="F425" s="204"/>
      <c r="G425" s="204"/>
      <c r="H425" s="204">
        <v>7624</v>
      </c>
      <c r="I425" s="204"/>
      <c r="J425" s="204"/>
      <c r="K425" s="204">
        <v>0</v>
      </c>
      <c r="L425" s="204">
        <v>0</v>
      </c>
      <c r="M425" s="204">
        <v>0</v>
      </c>
      <c r="N425" s="204" t="s">
        <v>53</v>
      </c>
      <c r="O425" s="204" t="s">
        <v>45</v>
      </c>
      <c r="P425" s="202">
        <f t="shared" si="41"/>
        <v>0</v>
      </c>
      <c r="Q425" s="197">
        <f t="shared" si="36"/>
        <v>1736</v>
      </c>
      <c r="R425" s="202" t="str">
        <f t="shared" si="37"/>
        <v>NA</v>
      </c>
      <c r="S425" s="202" t="str">
        <f t="shared" si="38"/>
        <v>NA</v>
      </c>
      <c r="T425" s="197" t="str">
        <f t="shared" si="39"/>
        <v>NA</v>
      </c>
      <c r="U425" s="197">
        <f t="shared" si="40"/>
        <v>0</v>
      </c>
      <c r="V425" s="197">
        <f>MIN(IF(SUM(W425,,X425,Z425,AA425,AD425,AC425,AF425,AG425,AJ425,AI425,AL425,AM425,AO425,AP425,AR425,AS425,A425,AY425,AU425,AV425,AW425,AX425,BA425,BB425)=0,0,1)+IF(O425="Smoothing ramp",1,0)+IF(ISNUMBER(W425),1,0)+IF(ISNUMBER(X425),1,0)+IF(ISNUMBER(Z425),1,0)+IF(ISNUMBER(AA425),1,0)+IF(ISNUMBER(AD425),1,0)+IF(ISNUMBER(AC425),1,0)+IF(ISNUMBER(AF425),1,0)+IF(ISNUMBER(AG425),1,0)+IF(ISNUMBER(AI425),1,0)+IF(ISNUMBER(AJ425),1,0)+IF(ISNUMBER(AL425),1,0)+IF(ISNUMBER(AM425),1,0)+IF(ISNUMBER(AO425),1,0)+IF(ISNUMBER(AP425),1,0)+IF(ISNUMBER(#REF!),1,0)+IF(ISNUMBER(AR425),1,0)+IF(ISNUMBER(AS425),1,0)+IF(ISNUMBER(AY425),1,0)+IF(ISNUMBER(AU425),1,0)+IF(ISNUMBER(AV425),1,0)+IF(ISNUMBER(AW425),1,0)+IF(ISNUMBER(AX425),1,0)+IF(ISNUMBER(BA425),1,0)+IF(ISNUMBER(BB425),1,0),1)</f>
        <v>1</v>
      </c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>
        <v>2200</v>
      </c>
      <c r="AJ425" s="197"/>
      <c r="AK425" s="197" t="s">
        <v>57</v>
      </c>
      <c r="AL425" s="197"/>
      <c r="AM425" s="197"/>
      <c r="AN425" s="197"/>
      <c r="AO425" s="197"/>
      <c r="AP425" s="205">
        <v>7985</v>
      </c>
      <c r="AQ425" s="205" t="s">
        <v>58</v>
      </c>
      <c r="AR425" s="197"/>
      <c r="AS425" s="197"/>
      <c r="AT425" s="197"/>
      <c r="AU425" s="197"/>
      <c r="AV425" s="197"/>
      <c r="AW425" s="197"/>
      <c r="AX425" s="197"/>
      <c r="AY425" s="197"/>
      <c r="AZ425" s="197"/>
      <c r="BA425" s="197"/>
      <c r="BB425" s="197"/>
      <c r="BC425" s="197"/>
    </row>
    <row r="426" spans="1:55" customFormat="1" ht="14.1" customHeight="1">
      <c r="A426" s="170"/>
      <c r="B426" s="204">
        <v>20250418</v>
      </c>
      <c r="C426" s="204" t="s">
        <v>39</v>
      </c>
      <c r="D426" s="204">
        <v>1030</v>
      </c>
      <c r="E426" s="204">
        <v>9360</v>
      </c>
      <c r="F426" s="204"/>
      <c r="G426" s="204"/>
      <c r="H426" s="204">
        <v>7568</v>
      </c>
      <c r="I426" s="204"/>
      <c r="J426" s="204"/>
      <c r="K426" s="204">
        <v>0</v>
      </c>
      <c r="L426" s="204">
        <v>0</v>
      </c>
      <c r="M426" s="204">
        <v>0</v>
      </c>
      <c r="N426" s="204" t="s">
        <v>53</v>
      </c>
      <c r="O426" s="204" t="s">
        <v>45</v>
      </c>
      <c r="P426" s="202">
        <f t="shared" si="41"/>
        <v>0</v>
      </c>
      <c r="Q426" s="197">
        <f t="shared" si="36"/>
        <v>1792</v>
      </c>
      <c r="R426" s="202" t="str">
        <f t="shared" si="37"/>
        <v>NA</v>
      </c>
      <c r="S426" s="202" t="str">
        <f t="shared" si="38"/>
        <v>NA</v>
      </c>
      <c r="T426" s="197" t="str">
        <f t="shared" si="39"/>
        <v>NA</v>
      </c>
      <c r="U426" s="197">
        <f t="shared" si="40"/>
        <v>0</v>
      </c>
      <c r="V426" s="197">
        <f>MIN(IF(SUM(W426,,X426,Z426,AA426,AD426,AC426,AF426,AG426,AJ426,AI426,AL426,AM426,AO426,AP426,AR426,AS426,A426,AY426,AU426,AV426,AW426,AX426,BA426,BB426)=0,0,1)+IF(O426="Smoothing ramp",1,0)+IF(ISNUMBER(W426),1,0)+IF(ISNUMBER(X426),1,0)+IF(ISNUMBER(Z426),1,0)+IF(ISNUMBER(AA426),1,0)+IF(ISNUMBER(AD426),1,0)+IF(ISNUMBER(AC426),1,0)+IF(ISNUMBER(AF426),1,0)+IF(ISNUMBER(AG426),1,0)+IF(ISNUMBER(AI426),1,0)+IF(ISNUMBER(AJ426),1,0)+IF(ISNUMBER(AL426),1,0)+IF(ISNUMBER(AM426),1,0)+IF(ISNUMBER(AO426),1,0)+IF(ISNUMBER(AP426),1,0)+IF(ISNUMBER(#REF!),1,0)+IF(ISNUMBER(AR426),1,0)+IF(ISNUMBER(AS426),1,0)+IF(ISNUMBER(AY426),1,0)+IF(ISNUMBER(AU426),1,0)+IF(ISNUMBER(AV426),1,0)+IF(ISNUMBER(AW426),1,0)+IF(ISNUMBER(AX426),1,0)+IF(ISNUMBER(BA426),1,0)+IF(ISNUMBER(BB426),1,0),1)</f>
        <v>1</v>
      </c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>
        <v>2200</v>
      </c>
      <c r="AJ426" s="197"/>
      <c r="AK426" s="197" t="s">
        <v>57</v>
      </c>
      <c r="AL426" s="197"/>
      <c r="AM426" s="197"/>
      <c r="AN426" s="197"/>
      <c r="AO426" s="197"/>
      <c r="AP426" s="205">
        <v>7895</v>
      </c>
      <c r="AQ426" s="205" t="s">
        <v>58</v>
      </c>
      <c r="AR426" s="197"/>
      <c r="AS426" s="197"/>
      <c r="AT426" s="197"/>
      <c r="AU426" s="197"/>
      <c r="AV426" s="197"/>
      <c r="AW426" s="197"/>
      <c r="AX426" s="197"/>
      <c r="AY426" s="197"/>
      <c r="AZ426" s="197"/>
      <c r="BA426" s="197"/>
      <c r="BB426" s="197"/>
      <c r="BC426" s="197"/>
    </row>
    <row r="427" spans="1:55" customFormat="1" ht="14.1" customHeight="1">
      <c r="A427" s="170"/>
      <c r="B427" s="204">
        <v>20250418</v>
      </c>
      <c r="C427" s="204" t="s">
        <v>39</v>
      </c>
      <c r="D427" s="204">
        <v>1130</v>
      </c>
      <c r="E427" s="204">
        <v>9360</v>
      </c>
      <c r="F427" s="204"/>
      <c r="G427" s="204"/>
      <c r="H427" s="204">
        <v>7568</v>
      </c>
      <c r="I427" s="204"/>
      <c r="J427" s="204"/>
      <c r="K427" s="204">
        <v>0</v>
      </c>
      <c r="L427" s="204">
        <v>0</v>
      </c>
      <c r="M427" s="204">
        <v>0</v>
      </c>
      <c r="N427" s="204" t="s">
        <v>53</v>
      </c>
      <c r="O427" s="204" t="s">
        <v>45</v>
      </c>
      <c r="P427" s="202">
        <f t="shared" si="41"/>
        <v>0</v>
      </c>
      <c r="Q427" s="197">
        <f t="shared" si="36"/>
        <v>1792</v>
      </c>
      <c r="R427" s="202" t="str">
        <f t="shared" si="37"/>
        <v>NA</v>
      </c>
      <c r="S427" s="202" t="str">
        <f t="shared" si="38"/>
        <v>NA</v>
      </c>
      <c r="T427" s="197" t="str">
        <f t="shared" si="39"/>
        <v>NA</v>
      </c>
      <c r="U427" s="197">
        <f t="shared" si="40"/>
        <v>0</v>
      </c>
      <c r="V427" s="197">
        <f>MIN(IF(SUM(W427,,X427,Z427,AA427,AD427,AC427,AF427,AG427,AJ427,AI427,AL427,AM427,AO427,AP427,AR427,AS427,A427,AY427,AU427,AV427,AW427,AX427,BA427,BB427)=0,0,1)+IF(O427="Smoothing ramp",1,0)+IF(ISNUMBER(W427),1,0)+IF(ISNUMBER(X427),1,0)+IF(ISNUMBER(Z427),1,0)+IF(ISNUMBER(AA427),1,0)+IF(ISNUMBER(AD427),1,0)+IF(ISNUMBER(AC427),1,0)+IF(ISNUMBER(AF427),1,0)+IF(ISNUMBER(AG427),1,0)+IF(ISNUMBER(AI427),1,0)+IF(ISNUMBER(AJ427),1,0)+IF(ISNUMBER(AL427),1,0)+IF(ISNUMBER(AM427),1,0)+IF(ISNUMBER(AO427),1,0)+IF(ISNUMBER(AP427),1,0)+IF(ISNUMBER(#REF!),1,0)+IF(ISNUMBER(AR427),1,0)+IF(ISNUMBER(AS427),1,0)+IF(ISNUMBER(AY427),1,0)+IF(ISNUMBER(AU427),1,0)+IF(ISNUMBER(AV427),1,0)+IF(ISNUMBER(AW427),1,0)+IF(ISNUMBER(AX427),1,0)+IF(ISNUMBER(BA427),1,0)+IF(ISNUMBER(BB427),1,0),1)</f>
        <v>1</v>
      </c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>
        <v>2200</v>
      </c>
      <c r="AJ427" s="197"/>
      <c r="AK427" s="197" t="s">
        <v>57</v>
      </c>
      <c r="AL427" s="197"/>
      <c r="AM427" s="197"/>
      <c r="AN427" s="197"/>
      <c r="AO427" s="197"/>
      <c r="AP427" s="205">
        <v>7895</v>
      </c>
      <c r="AQ427" s="205" t="s">
        <v>58</v>
      </c>
      <c r="AR427" s="197"/>
      <c r="AS427" s="197"/>
      <c r="AT427" s="197"/>
      <c r="AU427" s="197"/>
      <c r="AV427" s="197"/>
      <c r="AW427" s="197"/>
      <c r="AX427" s="197"/>
      <c r="AY427" s="197"/>
      <c r="AZ427" s="197"/>
      <c r="BA427" s="197"/>
      <c r="BB427" s="197"/>
      <c r="BC427" s="197"/>
    </row>
    <row r="428" spans="1:55" customFormat="1" ht="14.1" customHeight="1">
      <c r="A428" s="170"/>
      <c r="B428" s="204">
        <v>20250418</v>
      </c>
      <c r="C428" s="204" t="s">
        <v>39</v>
      </c>
      <c r="D428" s="204">
        <v>1230</v>
      </c>
      <c r="E428" s="204">
        <v>9360</v>
      </c>
      <c r="F428" s="204"/>
      <c r="G428" s="204"/>
      <c r="H428" s="204">
        <v>6335</v>
      </c>
      <c r="I428" s="204"/>
      <c r="J428" s="204"/>
      <c r="K428" s="204">
        <v>0</v>
      </c>
      <c r="L428" s="204">
        <v>0</v>
      </c>
      <c r="M428" s="204">
        <v>0</v>
      </c>
      <c r="N428" s="204" t="s">
        <v>53</v>
      </c>
      <c r="O428" s="204" t="s">
        <v>45</v>
      </c>
      <c r="P428" s="201">
        <f t="shared" si="41"/>
        <v>0</v>
      </c>
      <c r="Q428" s="195">
        <f t="shared" si="36"/>
        <v>3025</v>
      </c>
      <c r="R428" s="202" t="str">
        <f t="shared" si="37"/>
        <v>NA</v>
      </c>
      <c r="S428" s="202" t="str">
        <f t="shared" si="38"/>
        <v>NA</v>
      </c>
      <c r="T428" s="197" t="str">
        <f t="shared" si="39"/>
        <v>NA</v>
      </c>
      <c r="U428" s="197">
        <f t="shared" si="40"/>
        <v>0</v>
      </c>
      <c r="V428" s="197">
        <f>MIN(IF(SUM(W428,,X428,Z428,AA428,AD428,AC428,AF428,AG428,AJ428,AI428,AL428,AM428,AO428,AP428,AR428,AS428,A428,AY428,AU428,AV428,AW428,AX428,BA428,BB428)=0,0,1)+IF(O428="Smoothing ramp",1,0)+IF(ISNUMBER(W428),1,0)+IF(ISNUMBER(X428),1,0)+IF(ISNUMBER(Z428),1,0)+IF(ISNUMBER(AA428),1,0)+IF(ISNUMBER(AD428),1,0)+IF(ISNUMBER(AC428),1,0)+IF(ISNUMBER(AF428),1,0)+IF(ISNUMBER(AG428),1,0)+IF(ISNUMBER(AI428),1,0)+IF(ISNUMBER(AJ428),1,0)+IF(ISNUMBER(AL428),1,0)+IF(ISNUMBER(AM428),1,0)+IF(ISNUMBER(AO428),1,0)+IF(ISNUMBER(AP428),1,0)+IF(ISNUMBER(#REF!),1,0)+IF(ISNUMBER(AR428),1,0)+IF(ISNUMBER(AS428),1,0)+IF(ISNUMBER(AY428),1,0)+IF(ISNUMBER(AU428),1,0)+IF(ISNUMBER(AV428),1,0)+IF(ISNUMBER(AW428),1,0)+IF(ISNUMBER(AX428),1,0)+IF(ISNUMBER(BA428),1,0)+IF(ISNUMBER(BB428),1,0),1)</f>
        <v>1</v>
      </c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>
        <v>2200</v>
      </c>
      <c r="AJ428" s="197"/>
      <c r="AK428" s="197" t="s">
        <v>57</v>
      </c>
      <c r="AL428" s="197"/>
      <c r="AM428" s="197"/>
      <c r="AN428" s="197"/>
      <c r="AO428" s="197"/>
      <c r="AP428" s="205">
        <v>6000</v>
      </c>
      <c r="AQ428" s="205" t="s">
        <v>58</v>
      </c>
      <c r="AR428" s="197"/>
      <c r="AS428" s="197"/>
      <c r="AT428" s="197"/>
      <c r="AU428" s="197"/>
      <c r="AV428" s="197"/>
      <c r="AW428" s="197"/>
      <c r="AX428" s="197"/>
      <c r="AY428" s="197"/>
      <c r="AZ428" s="197"/>
      <c r="BA428" s="197"/>
      <c r="BB428" s="197"/>
      <c r="BC428" s="197"/>
    </row>
    <row r="429" spans="1:55" customFormat="1" ht="14.1" customHeight="1">
      <c r="A429" s="170"/>
      <c r="B429" s="204">
        <v>20250418</v>
      </c>
      <c r="C429" s="204" t="s">
        <v>39</v>
      </c>
      <c r="D429" s="204">
        <v>1330</v>
      </c>
      <c r="E429" s="204">
        <v>9360</v>
      </c>
      <c r="F429" s="204"/>
      <c r="G429" s="204"/>
      <c r="H429" s="204">
        <v>6335</v>
      </c>
      <c r="I429" s="204"/>
      <c r="J429" s="204"/>
      <c r="K429" s="204">
        <v>0</v>
      </c>
      <c r="L429" s="204">
        <v>0</v>
      </c>
      <c r="M429" s="204">
        <v>0</v>
      </c>
      <c r="N429" s="204" t="s">
        <v>53</v>
      </c>
      <c r="O429" s="204" t="s">
        <v>45</v>
      </c>
      <c r="P429" s="202">
        <f t="shared" si="41"/>
        <v>0</v>
      </c>
      <c r="Q429" s="197">
        <f t="shared" si="36"/>
        <v>3025</v>
      </c>
      <c r="R429" s="202" t="str">
        <f t="shared" si="37"/>
        <v>NA</v>
      </c>
      <c r="S429" s="202" t="str">
        <f t="shared" si="38"/>
        <v>NA</v>
      </c>
      <c r="T429" s="197" t="str">
        <f t="shared" si="39"/>
        <v>NA</v>
      </c>
      <c r="U429" s="197">
        <f t="shared" si="40"/>
        <v>0</v>
      </c>
      <c r="V429" s="197">
        <f>MIN(IF(SUM(W429,,X429,Z429,AA429,AD429,AC429,AF429,AG429,AJ429,AI429,AL429,AM429,AO429,AP429,AR429,AS429,A429,AY429,AU429,AV429,AW429,AX429,BA429,BB429)=0,0,1)+IF(O429="Smoothing ramp",1,0)+IF(ISNUMBER(W429),1,0)+IF(ISNUMBER(X429),1,0)+IF(ISNUMBER(Z429),1,0)+IF(ISNUMBER(AA429),1,0)+IF(ISNUMBER(AD429),1,0)+IF(ISNUMBER(AC429),1,0)+IF(ISNUMBER(AF429),1,0)+IF(ISNUMBER(AG429),1,0)+IF(ISNUMBER(AI429),1,0)+IF(ISNUMBER(AJ429),1,0)+IF(ISNUMBER(AL429),1,0)+IF(ISNUMBER(AM429),1,0)+IF(ISNUMBER(AO429),1,0)+IF(ISNUMBER(AP429),1,0)+IF(ISNUMBER(#REF!),1,0)+IF(ISNUMBER(AR429),1,0)+IF(ISNUMBER(AS429),1,0)+IF(ISNUMBER(AY429),1,0)+IF(ISNUMBER(AU429),1,0)+IF(ISNUMBER(AV429),1,0)+IF(ISNUMBER(AW429),1,0)+IF(ISNUMBER(AX429),1,0)+IF(ISNUMBER(BA429),1,0)+IF(ISNUMBER(BB429),1,0),1)</f>
        <v>1</v>
      </c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>
        <v>2200</v>
      </c>
      <c r="AJ429" s="197"/>
      <c r="AK429" s="197" t="s">
        <v>57</v>
      </c>
      <c r="AL429" s="197"/>
      <c r="AM429" s="197"/>
      <c r="AN429" s="197"/>
      <c r="AO429" s="197"/>
      <c r="AP429" s="205">
        <v>6000</v>
      </c>
      <c r="AQ429" s="205" t="s">
        <v>58</v>
      </c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197"/>
      <c r="BB429" s="197"/>
      <c r="BC429" s="197"/>
    </row>
    <row r="430" spans="1:55" customFormat="1" ht="14.1" customHeight="1">
      <c r="A430" s="170"/>
      <c r="B430" s="204">
        <v>20250418</v>
      </c>
      <c r="C430" s="204" t="s">
        <v>39</v>
      </c>
      <c r="D430" s="204">
        <v>1430</v>
      </c>
      <c r="E430" s="204">
        <v>9360</v>
      </c>
      <c r="F430" s="204"/>
      <c r="G430" s="204"/>
      <c r="H430" s="204">
        <v>6335</v>
      </c>
      <c r="I430" s="204"/>
      <c r="J430" s="204"/>
      <c r="K430" s="204">
        <v>0</v>
      </c>
      <c r="L430" s="204">
        <v>0</v>
      </c>
      <c r="M430" s="204">
        <v>0</v>
      </c>
      <c r="N430" s="204" t="s">
        <v>53</v>
      </c>
      <c r="O430" s="204" t="s">
        <v>45</v>
      </c>
      <c r="P430" s="202">
        <f t="shared" si="41"/>
        <v>0</v>
      </c>
      <c r="Q430" s="197">
        <f t="shared" si="36"/>
        <v>3025</v>
      </c>
      <c r="R430" s="202" t="str">
        <f t="shared" si="37"/>
        <v>NA</v>
      </c>
      <c r="S430" s="202" t="str">
        <f t="shared" si="38"/>
        <v>NA</v>
      </c>
      <c r="T430" s="197" t="str">
        <f t="shared" si="39"/>
        <v>NA</v>
      </c>
      <c r="U430" s="197">
        <f t="shared" si="40"/>
        <v>0</v>
      </c>
      <c r="V430" s="197">
        <f>MIN(IF(SUM(W430,,X430,Z430,AA430,AD430,AC430,AF430,AG430,AJ430,AI430,AL430,AM430,AO430,AP430,AR430,AS430,A430,AY430,AU430,AV430,AW430,AX430,BA430,BB430)=0,0,1)+IF(O430="Smoothing ramp",1,0)+IF(ISNUMBER(W430),1,0)+IF(ISNUMBER(X430),1,0)+IF(ISNUMBER(Z430),1,0)+IF(ISNUMBER(AA430),1,0)+IF(ISNUMBER(AD430),1,0)+IF(ISNUMBER(AC430),1,0)+IF(ISNUMBER(AF430),1,0)+IF(ISNUMBER(AG430),1,0)+IF(ISNUMBER(AI430),1,0)+IF(ISNUMBER(AJ430),1,0)+IF(ISNUMBER(AL430),1,0)+IF(ISNUMBER(AM430),1,0)+IF(ISNUMBER(AO430),1,0)+IF(ISNUMBER(AP430),1,0)+IF(ISNUMBER(#REF!),1,0)+IF(ISNUMBER(AR430),1,0)+IF(ISNUMBER(AS430),1,0)+IF(ISNUMBER(AY430),1,0)+IF(ISNUMBER(AU430),1,0)+IF(ISNUMBER(AV430),1,0)+IF(ISNUMBER(AW430),1,0)+IF(ISNUMBER(AX430),1,0)+IF(ISNUMBER(BA430),1,0)+IF(ISNUMBER(BB430),1,0),1)</f>
        <v>1</v>
      </c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>
        <v>2200</v>
      </c>
      <c r="AJ430" s="197"/>
      <c r="AK430" s="197" t="s">
        <v>57</v>
      </c>
      <c r="AL430" s="197"/>
      <c r="AM430" s="197"/>
      <c r="AN430" s="197"/>
      <c r="AO430" s="197"/>
      <c r="AP430" s="205">
        <v>6000</v>
      </c>
      <c r="AQ430" s="205" t="s">
        <v>58</v>
      </c>
      <c r="AR430" s="197"/>
      <c r="AS430" s="197"/>
      <c r="AT430" s="197"/>
      <c r="AU430" s="197"/>
      <c r="AV430" s="197"/>
      <c r="AW430" s="197"/>
      <c r="AX430" s="197"/>
      <c r="AY430" s="197"/>
      <c r="AZ430" s="197"/>
      <c r="BA430" s="197"/>
      <c r="BB430" s="197"/>
      <c r="BC430" s="197"/>
    </row>
    <row r="431" spans="1:55" customFormat="1" ht="14.1" customHeight="1">
      <c r="A431" s="170"/>
      <c r="B431" s="204">
        <v>20250418</v>
      </c>
      <c r="C431" s="204" t="s">
        <v>39</v>
      </c>
      <c r="D431" s="204">
        <v>1530</v>
      </c>
      <c r="E431" s="204">
        <v>9660</v>
      </c>
      <c r="F431" s="204"/>
      <c r="G431" s="204"/>
      <c r="H431" s="204">
        <v>7520</v>
      </c>
      <c r="I431" s="204"/>
      <c r="J431" s="204"/>
      <c r="K431" s="204">
        <v>0</v>
      </c>
      <c r="L431" s="204">
        <v>0</v>
      </c>
      <c r="M431" s="204">
        <v>0</v>
      </c>
      <c r="N431" s="204" t="s">
        <v>53</v>
      </c>
      <c r="O431" s="204" t="s">
        <v>45</v>
      </c>
      <c r="P431" s="203">
        <f t="shared" si="41"/>
        <v>0</v>
      </c>
      <c r="Q431" s="198">
        <f t="shared" si="36"/>
        <v>2140</v>
      </c>
      <c r="R431" s="202" t="str">
        <f t="shared" si="37"/>
        <v>NA</v>
      </c>
      <c r="S431" s="202" t="str">
        <f t="shared" si="38"/>
        <v>NA</v>
      </c>
      <c r="T431" s="197" t="str">
        <f t="shared" si="39"/>
        <v>NA</v>
      </c>
      <c r="U431" s="197">
        <f t="shared" si="40"/>
        <v>0</v>
      </c>
      <c r="V431" s="197">
        <f>MIN(IF(SUM(W431,,X431,Z431,AA431,AD431,AC431,AF431,AG431,AJ431,AI431,AL431,AM431,AO431,AP431,AR431,AS431,A431,AY431,AU431,AV431,AW431,AX431,BA431,BB431)=0,0,1)+IF(O431="Smoothing ramp",1,0)+IF(ISNUMBER(W431),1,0)+IF(ISNUMBER(X431),1,0)+IF(ISNUMBER(Z431),1,0)+IF(ISNUMBER(AA431),1,0)+IF(ISNUMBER(AD431),1,0)+IF(ISNUMBER(AC431),1,0)+IF(ISNUMBER(AF431),1,0)+IF(ISNUMBER(AG431),1,0)+IF(ISNUMBER(AI431),1,0)+IF(ISNUMBER(AJ431),1,0)+IF(ISNUMBER(AL431),1,0)+IF(ISNUMBER(AM431),1,0)+IF(ISNUMBER(AO431),1,0)+IF(ISNUMBER(AP431),1,0)+IF(ISNUMBER(#REF!),1,0)+IF(ISNUMBER(AR431),1,0)+IF(ISNUMBER(AS431),1,0)+IF(ISNUMBER(AY431),1,0)+IF(ISNUMBER(AU431),1,0)+IF(ISNUMBER(AV431),1,0)+IF(ISNUMBER(AW431),1,0)+IF(ISNUMBER(AX431),1,0)+IF(ISNUMBER(BA431),1,0)+IF(ISNUMBER(BB431),1,0),1)</f>
        <v>1</v>
      </c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>
        <v>2200</v>
      </c>
      <c r="AJ431" s="197"/>
      <c r="AK431" s="197" t="s">
        <v>57</v>
      </c>
      <c r="AL431" s="197"/>
      <c r="AM431" s="197"/>
      <c r="AN431" s="197"/>
      <c r="AO431" s="197"/>
      <c r="AP431" s="205">
        <v>8223</v>
      </c>
      <c r="AQ431" s="205" t="s">
        <v>58</v>
      </c>
      <c r="AR431" s="197"/>
      <c r="AS431" s="197"/>
      <c r="AT431" s="197"/>
      <c r="AU431" s="197"/>
      <c r="AV431" s="197"/>
      <c r="AW431" s="197"/>
      <c r="AX431" s="197"/>
      <c r="AY431" s="197"/>
      <c r="AZ431" s="197"/>
      <c r="BA431" s="197"/>
      <c r="BB431" s="197"/>
      <c r="BC431" s="197"/>
    </row>
    <row r="432" spans="1:55" customFormat="1" ht="14.1" customHeight="1">
      <c r="A432" s="170"/>
      <c r="B432" s="204">
        <v>20250418</v>
      </c>
      <c r="C432" s="204" t="s">
        <v>39</v>
      </c>
      <c r="D432" s="204">
        <v>1630</v>
      </c>
      <c r="E432" s="204">
        <v>9660</v>
      </c>
      <c r="F432" s="204"/>
      <c r="G432" s="204"/>
      <c r="H432" s="204">
        <v>7520</v>
      </c>
      <c r="I432" s="204"/>
      <c r="J432" s="204"/>
      <c r="K432" s="204">
        <v>0</v>
      </c>
      <c r="L432" s="204">
        <v>0</v>
      </c>
      <c r="M432" s="204">
        <v>0</v>
      </c>
      <c r="N432" s="204" t="s">
        <v>53</v>
      </c>
      <c r="O432" s="204" t="s">
        <v>45</v>
      </c>
      <c r="P432" s="202">
        <f t="shared" si="41"/>
        <v>0</v>
      </c>
      <c r="Q432" s="197">
        <f t="shared" si="36"/>
        <v>2140</v>
      </c>
      <c r="R432" s="202" t="str">
        <f t="shared" si="37"/>
        <v>NA</v>
      </c>
      <c r="S432" s="202" t="str">
        <f t="shared" si="38"/>
        <v>NA</v>
      </c>
      <c r="T432" s="197" t="str">
        <f t="shared" si="39"/>
        <v>NA</v>
      </c>
      <c r="U432" s="197">
        <f t="shared" si="40"/>
        <v>0</v>
      </c>
      <c r="V432" s="197">
        <f>MIN(IF(SUM(W432,,X432,Z432,AA432,AD432,AC432,AF432,AG432,AJ432,AI432,AL432,AM432,AO432,AP432,AR432,AS432,A432,AY432,AU432,AV432,AW432,AX432,BA432,BB432)=0,0,1)+IF(O432="Smoothing ramp",1,0)+IF(ISNUMBER(W432),1,0)+IF(ISNUMBER(X432),1,0)+IF(ISNUMBER(Z432),1,0)+IF(ISNUMBER(AA432),1,0)+IF(ISNUMBER(AD432),1,0)+IF(ISNUMBER(AC432),1,0)+IF(ISNUMBER(AF432),1,0)+IF(ISNUMBER(AG432),1,0)+IF(ISNUMBER(AI432),1,0)+IF(ISNUMBER(AJ432),1,0)+IF(ISNUMBER(AL432),1,0)+IF(ISNUMBER(AM432),1,0)+IF(ISNUMBER(AO432),1,0)+IF(ISNUMBER(AP432),1,0)+IF(ISNUMBER(#REF!),1,0)+IF(ISNUMBER(AR432),1,0)+IF(ISNUMBER(AS432),1,0)+IF(ISNUMBER(AY432),1,0)+IF(ISNUMBER(AU432),1,0)+IF(ISNUMBER(AV432),1,0)+IF(ISNUMBER(AW432),1,0)+IF(ISNUMBER(AX432),1,0)+IF(ISNUMBER(BA432),1,0)+IF(ISNUMBER(BB432),1,0),1)</f>
        <v>1</v>
      </c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  <c r="AP432" s="205">
        <v>8223</v>
      </c>
      <c r="AQ432" s="205" t="s">
        <v>58</v>
      </c>
      <c r="AR432" s="197"/>
      <c r="AS432" s="197"/>
      <c r="AT432" s="197"/>
      <c r="AU432" s="197"/>
      <c r="AV432" s="197"/>
      <c r="AW432" s="197"/>
      <c r="AX432" s="197"/>
      <c r="AY432" s="197"/>
      <c r="AZ432" s="197"/>
      <c r="BA432" s="197"/>
      <c r="BB432" s="197"/>
      <c r="BC432" s="197"/>
    </row>
    <row r="433" spans="1:55" customFormat="1" ht="14.1" customHeight="1">
      <c r="A433" s="170"/>
      <c r="B433" s="204">
        <v>20250418</v>
      </c>
      <c r="C433" s="204" t="s">
        <v>39</v>
      </c>
      <c r="D433" s="204">
        <v>1730</v>
      </c>
      <c r="E433" s="204">
        <v>10360</v>
      </c>
      <c r="F433" s="204"/>
      <c r="G433" s="204"/>
      <c r="H433" s="204">
        <v>7181</v>
      </c>
      <c r="I433" s="204"/>
      <c r="J433" s="204"/>
      <c r="K433" s="204">
        <v>0</v>
      </c>
      <c r="L433" s="204">
        <v>0</v>
      </c>
      <c r="M433" s="204">
        <v>0</v>
      </c>
      <c r="N433" s="204" t="s">
        <v>53</v>
      </c>
      <c r="O433" s="204" t="s">
        <v>45</v>
      </c>
      <c r="P433" s="202">
        <f t="shared" si="41"/>
        <v>0</v>
      </c>
      <c r="Q433" s="197">
        <f t="shared" si="36"/>
        <v>3179</v>
      </c>
      <c r="R433" s="202" t="str">
        <f t="shared" si="37"/>
        <v>NA</v>
      </c>
      <c r="S433" s="202" t="str">
        <f t="shared" si="38"/>
        <v>NA</v>
      </c>
      <c r="T433" s="197" t="str">
        <f t="shared" si="39"/>
        <v>NA</v>
      </c>
      <c r="U433" s="197">
        <f t="shared" si="40"/>
        <v>0</v>
      </c>
      <c r="V433" s="197">
        <f>MIN(IF(SUM(W433,,X433,Z433,AA433,AD433,AC433,AF433,AG433,AJ433,AI433,AL433,AM433,AO433,AP433,AR433,AS433,A433,AY433,AU433,AV433,AW433,AX433,BA433,BB433)=0,0,1)+IF(O433="Smoothing ramp",1,0)+IF(ISNUMBER(W433),1,0)+IF(ISNUMBER(X433),1,0)+IF(ISNUMBER(Z433),1,0)+IF(ISNUMBER(AA433),1,0)+IF(ISNUMBER(AD433),1,0)+IF(ISNUMBER(AC433),1,0)+IF(ISNUMBER(AF433),1,0)+IF(ISNUMBER(AG433),1,0)+IF(ISNUMBER(AI433),1,0)+IF(ISNUMBER(AJ433),1,0)+IF(ISNUMBER(AL433),1,0)+IF(ISNUMBER(AM433),1,0)+IF(ISNUMBER(AO433),1,0)+IF(ISNUMBER(AP433),1,0)+IF(ISNUMBER(#REF!),1,0)+IF(ISNUMBER(AR433),1,0)+IF(ISNUMBER(AS433),1,0)+IF(ISNUMBER(AY433),1,0)+IF(ISNUMBER(AU433),1,0)+IF(ISNUMBER(AV433),1,0)+IF(ISNUMBER(AW433),1,0)+IF(ISNUMBER(AX433),1,0)+IF(ISNUMBER(BA433),1,0)+IF(ISNUMBER(BB433),1,0),1)</f>
        <v>1</v>
      </c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7"/>
      <c r="AK433" s="197"/>
      <c r="AL433" s="197"/>
      <c r="AM433" s="197"/>
      <c r="AN433" s="197"/>
      <c r="AO433" s="197"/>
      <c r="AP433" s="205">
        <v>8573</v>
      </c>
      <c r="AQ433" s="205" t="s">
        <v>58</v>
      </c>
      <c r="AR433" s="197"/>
      <c r="AS433" s="197"/>
      <c r="AT433" s="197"/>
      <c r="AU433" s="197"/>
      <c r="AV433" s="197"/>
      <c r="AW433" s="197"/>
      <c r="AX433" s="197"/>
      <c r="AY433" s="197"/>
      <c r="AZ433" s="197"/>
      <c r="BA433" s="197"/>
      <c r="BB433" s="197"/>
      <c r="BC433" s="197"/>
    </row>
    <row r="434" spans="1:55" customFormat="1" ht="14.1" hidden="1" customHeight="1">
      <c r="A434" s="170"/>
      <c r="B434" s="204">
        <v>20250418</v>
      </c>
      <c r="C434" s="204" t="s">
        <v>39</v>
      </c>
      <c r="D434" s="204">
        <v>1830</v>
      </c>
      <c r="E434" s="204">
        <v>10360</v>
      </c>
      <c r="F434" s="204"/>
      <c r="G434" s="204"/>
      <c r="H434" s="204">
        <v>8412</v>
      </c>
      <c r="I434" s="204"/>
      <c r="J434" s="204"/>
      <c r="K434" s="204">
        <v>0</v>
      </c>
      <c r="L434" s="204">
        <v>0</v>
      </c>
      <c r="M434" s="204">
        <v>0</v>
      </c>
      <c r="N434" s="204" t="s">
        <v>53</v>
      </c>
      <c r="O434" s="204" t="s">
        <v>45</v>
      </c>
      <c r="P434" s="202">
        <f t="shared" si="41"/>
        <v>0</v>
      </c>
      <c r="Q434" s="197">
        <f t="shared" si="36"/>
        <v>1948</v>
      </c>
      <c r="R434" s="202" t="str">
        <f t="shared" si="37"/>
        <v>NA</v>
      </c>
      <c r="S434" s="202" t="str">
        <f t="shared" si="38"/>
        <v>NA</v>
      </c>
      <c r="T434" s="197" t="str">
        <f t="shared" si="39"/>
        <v>NA</v>
      </c>
      <c r="U434" s="197">
        <f t="shared" si="40"/>
        <v>0</v>
      </c>
      <c r="V434" s="197">
        <f>MIN(IF(SUM(W434,,X434,Z434,AA434,AD434,AC434,AF434,AG434,AJ434,AI434,AL434,AM434,AO434,AP434,AR434,AS434,A434,AY434,AU434,AV434,AW434,AX434,BA434,BB434)=0,0,1)+IF(O434="Smoothing ramp",1,0)+IF(ISNUMBER(W434),1,0)+IF(ISNUMBER(X434),1,0)+IF(ISNUMBER(Z434),1,0)+IF(ISNUMBER(AA434),1,0)+IF(ISNUMBER(AD434),1,0)+IF(ISNUMBER(AC434),1,0)+IF(ISNUMBER(AF434),1,0)+IF(ISNUMBER(AG434),1,0)+IF(ISNUMBER(AI434),1,0)+IF(ISNUMBER(AJ434),1,0)+IF(ISNUMBER(AL434),1,0)+IF(ISNUMBER(AM434),1,0)+IF(ISNUMBER(AO434),1,0)+IF(ISNUMBER(AP434),1,0)+IF(ISNUMBER(#REF!),1,0)+IF(ISNUMBER(AR434),1,0)+IF(ISNUMBER(AS434),1,0)+IF(ISNUMBER(AY434),1,0)+IF(ISNUMBER(AU434),1,0)+IF(ISNUMBER(AV434),1,0)+IF(ISNUMBER(AW434),1,0)+IF(ISNUMBER(AX434),1,0)+IF(ISNUMBER(BA434),1,0)+IF(ISNUMBER(BB434),1,0),1)</f>
        <v>0</v>
      </c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7"/>
      <c r="BA434" s="197"/>
      <c r="BB434" s="197"/>
      <c r="BC434" s="197"/>
    </row>
    <row r="435" spans="1:55" customFormat="1" ht="14.1" hidden="1" customHeight="1">
      <c r="A435" s="170"/>
      <c r="B435" s="204">
        <v>20250418</v>
      </c>
      <c r="C435" s="204" t="s">
        <v>39</v>
      </c>
      <c r="D435" s="204">
        <v>1930</v>
      </c>
      <c r="E435" s="204">
        <v>10360</v>
      </c>
      <c r="F435" s="204"/>
      <c r="G435" s="204"/>
      <c r="H435" s="204">
        <v>8412</v>
      </c>
      <c r="I435" s="204"/>
      <c r="J435" s="204"/>
      <c r="K435" s="204">
        <v>0</v>
      </c>
      <c r="L435" s="204">
        <v>0</v>
      </c>
      <c r="M435" s="204">
        <v>0</v>
      </c>
      <c r="N435" s="204" t="s">
        <v>53</v>
      </c>
      <c r="O435" s="204" t="s">
        <v>45</v>
      </c>
      <c r="P435" s="202">
        <f t="shared" si="41"/>
        <v>0</v>
      </c>
      <c r="Q435" s="197">
        <f t="shared" si="36"/>
        <v>1948</v>
      </c>
      <c r="R435" s="202" t="str">
        <f t="shared" si="37"/>
        <v>NA</v>
      </c>
      <c r="S435" s="202" t="str">
        <f t="shared" si="38"/>
        <v>NA</v>
      </c>
      <c r="T435" s="197" t="str">
        <f t="shared" si="39"/>
        <v>NA</v>
      </c>
      <c r="U435" s="197">
        <f t="shared" si="40"/>
        <v>0</v>
      </c>
      <c r="V435" s="197">
        <f>MIN(IF(SUM(W435,,X435,Z435,AA435,AD435,AC435,AF435,AG435,AJ435,AI435,AL435,AM435,AO435,AP435,AR435,AS435,A435,AY435,AU435,AV435,AW435,AX435,BA435,BB435)=0,0,1)+IF(O435="Smoothing ramp",1,0)+IF(ISNUMBER(W435),1,0)+IF(ISNUMBER(X435),1,0)+IF(ISNUMBER(Z435),1,0)+IF(ISNUMBER(AA435),1,0)+IF(ISNUMBER(AD435),1,0)+IF(ISNUMBER(AC435),1,0)+IF(ISNUMBER(AF435),1,0)+IF(ISNUMBER(AG435),1,0)+IF(ISNUMBER(AI435),1,0)+IF(ISNUMBER(AJ435),1,0)+IF(ISNUMBER(AL435),1,0)+IF(ISNUMBER(AM435),1,0)+IF(ISNUMBER(AO435),1,0)+IF(ISNUMBER(AP435),1,0)+IF(ISNUMBER(#REF!),1,0)+IF(ISNUMBER(AR435),1,0)+IF(ISNUMBER(AS435),1,0)+IF(ISNUMBER(AY435),1,0)+IF(ISNUMBER(AU435),1,0)+IF(ISNUMBER(AV435),1,0)+IF(ISNUMBER(AW435),1,0)+IF(ISNUMBER(AX435),1,0)+IF(ISNUMBER(BA435),1,0)+IF(ISNUMBER(BB435),1,0),1)</f>
        <v>0</v>
      </c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7"/>
      <c r="BB435" s="197"/>
      <c r="BC435" s="197"/>
    </row>
    <row r="436" spans="1:55" customFormat="1" ht="14.1" hidden="1" customHeight="1">
      <c r="A436" s="170"/>
      <c r="B436" s="204">
        <v>20250418</v>
      </c>
      <c r="C436" s="204" t="s">
        <v>39</v>
      </c>
      <c r="D436" s="204">
        <v>2030</v>
      </c>
      <c r="E436" s="204">
        <v>10360</v>
      </c>
      <c r="F436" s="204"/>
      <c r="G436" s="204"/>
      <c r="H436" s="204">
        <v>8412</v>
      </c>
      <c r="I436" s="204"/>
      <c r="J436" s="204"/>
      <c r="K436" s="204">
        <v>0</v>
      </c>
      <c r="L436" s="204">
        <v>0</v>
      </c>
      <c r="M436" s="204">
        <v>0</v>
      </c>
      <c r="N436" s="204" t="s">
        <v>53</v>
      </c>
      <c r="O436" s="204" t="s">
        <v>45</v>
      </c>
      <c r="P436" s="202">
        <f t="shared" si="41"/>
        <v>0</v>
      </c>
      <c r="Q436" s="197">
        <f t="shared" si="36"/>
        <v>1948</v>
      </c>
      <c r="R436" s="202" t="str">
        <f t="shared" si="37"/>
        <v>NA</v>
      </c>
      <c r="S436" s="202" t="str">
        <f t="shared" si="38"/>
        <v>NA</v>
      </c>
      <c r="T436" s="197" t="str">
        <f t="shared" si="39"/>
        <v>NA</v>
      </c>
      <c r="U436" s="197">
        <f t="shared" si="40"/>
        <v>0</v>
      </c>
      <c r="V436" s="197">
        <f>MIN(IF(SUM(W436,,X436,Z436,AA436,AD436,AC436,AF436,AG436,AJ436,AI436,AL436,AM436,AO436,AP436,AR436,AS436,A436,AY436,AU436,AV436,AW436,AX436,BA436,BB436)=0,0,1)+IF(O436="Smoothing ramp",1,0)+IF(ISNUMBER(W436),1,0)+IF(ISNUMBER(X436),1,0)+IF(ISNUMBER(Z436),1,0)+IF(ISNUMBER(AA436),1,0)+IF(ISNUMBER(AD436),1,0)+IF(ISNUMBER(AC436),1,0)+IF(ISNUMBER(AF436),1,0)+IF(ISNUMBER(AG436),1,0)+IF(ISNUMBER(AI436),1,0)+IF(ISNUMBER(AJ436),1,0)+IF(ISNUMBER(AL436),1,0)+IF(ISNUMBER(AM436),1,0)+IF(ISNUMBER(AO436),1,0)+IF(ISNUMBER(AP436),1,0)+IF(ISNUMBER(#REF!),1,0)+IF(ISNUMBER(AR436),1,0)+IF(ISNUMBER(AS436),1,0)+IF(ISNUMBER(AY436),1,0)+IF(ISNUMBER(AU436),1,0)+IF(ISNUMBER(AV436),1,0)+IF(ISNUMBER(AW436),1,0)+IF(ISNUMBER(AX436),1,0)+IF(ISNUMBER(BA436),1,0)+IF(ISNUMBER(BB436),1,0),1)</f>
        <v>0</v>
      </c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7"/>
      <c r="BA436" s="197"/>
      <c r="BB436" s="197"/>
      <c r="BC436" s="197"/>
    </row>
    <row r="437" spans="1:55" customFormat="1" ht="14.1" hidden="1" customHeight="1">
      <c r="A437" s="170"/>
      <c r="B437" s="204">
        <v>20250418</v>
      </c>
      <c r="C437" s="204" t="s">
        <v>39</v>
      </c>
      <c r="D437" s="204">
        <v>2130</v>
      </c>
      <c r="E437" s="204">
        <v>8415</v>
      </c>
      <c r="F437" s="204"/>
      <c r="G437" s="204"/>
      <c r="H437" s="204">
        <v>8412</v>
      </c>
      <c r="I437" s="204"/>
      <c r="J437" s="204"/>
      <c r="K437" s="204">
        <v>1591</v>
      </c>
      <c r="L437" s="204">
        <v>225</v>
      </c>
      <c r="M437" s="204">
        <v>1369</v>
      </c>
      <c r="N437" s="204" t="s">
        <v>44</v>
      </c>
      <c r="O437" s="204" t="s">
        <v>45</v>
      </c>
      <c r="P437" s="202">
        <f t="shared" si="41"/>
        <v>1366</v>
      </c>
      <c r="Q437" s="197">
        <f t="shared" si="36"/>
        <v>3</v>
      </c>
      <c r="R437" s="202" t="str">
        <f t="shared" si="37"/>
        <v>NA</v>
      </c>
      <c r="S437" s="202" t="str">
        <f t="shared" si="38"/>
        <v>NA</v>
      </c>
      <c r="T437" s="197" t="str">
        <f t="shared" si="39"/>
        <v>NA</v>
      </c>
      <c r="U437" s="197">
        <f t="shared" si="40"/>
        <v>2513</v>
      </c>
      <c r="V437" s="197">
        <f>MIN(IF(SUM(W437,,X437,Z437,AA437,AD437,AC437,AF437,AG437,AJ437,AI437,AL437,AM437,AO437,AP437,AR437,AS437,A437,AY437,AU437,AV437,AW437,AX437,BA437,BB437)=0,0,1)+IF(O437="Smoothing ramp",1,0)+IF(ISNUMBER(W437),1,0)+IF(ISNUMBER(X437),1,0)+IF(ISNUMBER(Z437),1,0)+IF(ISNUMBER(AA437),1,0)+IF(ISNUMBER(AD437),1,0)+IF(ISNUMBER(AC437),1,0)+IF(ISNUMBER(AF437),1,0)+IF(ISNUMBER(AG437),1,0)+IF(ISNUMBER(AI437),1,0)+IF(ISNUMBER(AJ437),1,0)+IF(ISNUMBER(AL437),1,0)+IF(ISNUMBER(AM437),1,0)+IF(ISNUMBER(AO437),1,0)+IF(ISNUMBER(AP437),1,0)+IF(ISNUMBER(#REF!),1,0)+IF(ISNUMBER(AR437),1,0)+IF(ISNUMBER(AS437),1,0)+IF(ISNUMBER(AY437),1,0)+IF(ISNUMBER(AU437),1,0)+IF(ISNUMBER(AV437),1,0)+IF(ISNUMBER(AW437),1,0)+IF(ISNUMBER(AX437),1,0)+IF(ISNUMBER(BA437),1,0)+IF(ISNUMBER(BB437),1,0),1)</f>
        <v>0</v>
      </c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7"/>
      <c r="AK437" s="197"/>
      <c r="AL437" s="197"/>
      <c r="AM437" s="197"/>
      <c r="AN437" s="197"/>
      <c r="AO437" s="19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7"/>
      <c r="BA437" s="197"/>
      <c r="BB437" s="197"/>
      <c r="BC437" s="197"/>
    </row>
    <row r="438" spans="1:55" customFormat="1" ht="14.1" hidden="1" customHeight="1">
      <c r="A438" s="170"/>
      <c r="B438" s="204">
        <v>20250418</v>
      </c>
      <c r="C438" s="204" t="s">
        <v>39</v>
      </c>
      <c r="D438" s="204">
        <v>2230</v>
      </c>
      <c r="E438" s="204">
        <v>8415</v>
      </c>
      <c r="F438" s="204"/>
      <c r="G438" s="204"/>
      <c r="H438" s="204">
        <v>8412</v>
      </c>
      <c r="I438" s="204"/>
      <c r="J438" s="204"/>
      <c r="K438" s="204">
        <v>1591</v>
      </c>
      <c r="L438" s="204">
        <v>225</v>
      </c>
      <c r="M438" s="204">
        <v>1369</v>
      </c>
      <c r="N438" s="204" t="s">
        <v>44</v>
      </c>
      <c r="O438" s="204" t="s">
        <v>45</v>
      </c>
      <c r="P438" s="202">
        <f t="shared" si="41"/>
        <v>1366</v>
      </c>
      <c r="Q438" s="197">
        <f t="shared" si="36"/>
        <v>3</v>
      </c>
      <c r="R438" s="202" t="str">
        <f t="shared" si="37"/>
        <v>NA</v>
      </c>
      <c r="S438" s="202" t="str">
        <f t="shared" si="38"/>
        <v>NA</v>
      </c>
      <c r="T438" s="197" t="str">
        <f t="shared" si="39"/>
        <v>NA</v>
      </c>
      <c r="U438" s="197">
        <f t="shared" si="40"/>
        <v>2513</v>
      </c>
      <c r="V438" s="197">
        <f>MIN(IF(SUM(W438,,X438,Z438,AA438,AD438,AC438,AF438,AG438,AJ438,AI438,AL438,AM438,AO438,AP438,AR438,AS438,A438,AY438,AU438,AV438,AW438,AX438,BA438,BB438)=0,0,1)+IF(O438="Smoothing ramp",1,0)+IF(ISNUMBER(W438),1,0)+IF(ISNUMBER(X438),1,0)+IF(ISNUMBER(Z438),1,0)+IF(ISNUMBER(AA438),1,0)+IF(ISNUMBER(AD438),1,0)+IF(ISNUMBER(AC438),1,0)+IF(ISNUMBER(AF438),1,0)+IF(ISNUMBER(AG438),1,0)+IF(ISNUMBER(AI438),1,0)+IF(ISNUMBER(AJ438),1,0)+IF(ISNUMBER(AL438),1,0)+IF(ISNUMBER(AM438),1,0)+IF(ISNUMBER(AO438),1,0)+IF(ISNUMBER(AP438),1,0)+IF(ISNUMBER(#REF!),1,0)+IF(ISNUMBER(AR438),1,0)+IF(ISNUMBER(AS438),1,0)+IF(ISNUMBER(AY438),1,0)+IF(ISNUMBER(AU438),1,0)+IF(ISNUMBER(AV438),1,0)+IF(ISNUMBER(AW438),1,0)+IF(ISNUMBER(AX438),1,0)+IF(ISNUMBER(BA438),1,0)+IF(ISNUMBER(BB438),1,0),1)</f>
        <v>0</v>
      </c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7"/>
      <c r="BA438" s="197"/>
      <c r="BB438" s="197"/>
      <c r="BC438" s="197"/>
    </row>
    <row r="439" spans="1:55" customFormat="1" ht="14.1" hidden="1" customHeight="1">
      <c r="A439" s="170"/>
      <c r="B439" s="204">
        <v>20250418</v>
      </c>
      <c r="C439" s="204" t="s">
        <v>39</v>
      </c>
      <c r="D439" s="204">
        <v>2330</v>
      </c>
      <c r="E439" s="204">
        <v>7594</v>
      </c>
      <c r="F439" s="204"/>
      <c r="G439" s="204"/>
      <c r="H439" s="204">
        <v>7591</v>
      </c>
      <c r="I439" s="204"/>
      <c r="J439" s="204"/>
      <c r="K439" s="204">
        <v>1966</v>
      </c>
      <c r="L439" s="204">
        <v>214</v>
      </c>
      <c r="M439" s="204">
        <v>1755</v>
      </c>
      <c r="N439" s="204" t="s">
        <v>44</v>
      </c>
      <c r="O439" s="204" t="s">
        <v>45</v>
      </c>
      <c r="P439" s="202">
        <f t="shared" si="41"/>
        <v>1752</v>
      </c>
      <c r="Q439" s="197">
        <f t="shared" si="36"/>
        <v>3</v>
      </c>
      <c r="R439" s="202" t="str">
        <f t="shared" si="37"/>
        <v>NA</v>
      </c>
      <c r="S439" s="202" t="str">
        <f t="shared" si="38"/>
        <v>NA</v>
      </c>
      <c r="T439" s="197" t="str">
        <f t="shared" si="39"/>
        <v>NA</v>
      </c>
      <c r="U439" s="197">
        <f t="shared" si="40"/>
        <v>3296</v>
      </c>
      <c r="V439" s="197">
        <f>MIN(IF(SUM(W439,,X439,Z439,AA439,AD439,AC439,AF439,AG439,AJ439,AI439,AL439,AM439,AO439,AP439,AR439,AS439,A439,AY439,AU439,AV439,AW439,AX439,BA439,BB439)=0,0,1)+IF(O439="Smoothing ramp",1,0)+IF(ISNUMBER(W439),1,0)+IF(ISNUMBER(X439),1,0)+IF(ISNUMBER(Z439),1,0)+IF(ISNUMBER(AA439),1,0)+IF(ISNUMBER(AD439),1,0)+IF(ISNUMBER(AC439),1,0)+IF(ISNUMBER(AF439),1,0)+IF(ISNUMBER(AG439),1,0)+IF(ISNUMBER(AI439),1,0)+IF(ISNUMBER(AJ439),1,0)+IF(ISNUMBER(AL439),1,0)+IF(ISNUMBER(AM439),1,0)+IF(ISNUMBER(AO439),1,0)+IF(ISNUMBER(AP439),1,0)+IF(ISNUMBER(#REF!),1,0)+IF(ISNUMBER(AR439),1,0)+IF(ISNUMBER(AS439),1,0)+IF(ISNUMBER(AY439),1,0)+IF(ISNUMBER(AU439),1,0)+IF(ISNUMBER(AV439),1,0)+IF(ISNUMBER(AW439),1,0)+IF(ISNUMBER(AX439),1,0)+IF(ISNUMBER(BA439),1,0)+IF(ISNUMBER(BB439),1,0),1)</f>
        <v>0</v>
      </c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7"/>
      <c r="AK439" s="197"/>
      <c r="AL439" s="197"/>
      <c r="AM439" s="197"/>
      <c r="AN439" s="197"/>
      <c r="AO439" s="19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7"/>
      <c r="BA439" s="197"/>
      <c r="BB439" s="197"/>
      <c r="BC439" s="197"/>
    </row>
    <row r="440" spans="1:55" customFormat="1" ht="14.1" hidden="1" customHeight="1">
      <c r="A440" s="170"/>
      <c r="B440" s="204">
        <v>20250419</v>
      </c>
      <c r="C440" s="204" t="s">
        <v>39</v>
      </c>
      <c r="D440" s="204">
        <v>30</v>
      </c>
      <c r="E440" s="204">
        <v>8950</v>
      </c>
      <c r="F440" s="204"/>
      <c r="G440" s="204"/>
      <c r="H440" s="204">
        <v>8950</v>
      </c>
      <c r="I440" s="204"/>
      <c r="J440" s="204"/>
      <c r="K440" s="204">
        <v>0</v>
      </c>
      <c r="L440" s="204">
        <v>0</v>
      </c>
      <c r="M440" s="204">
        <v>0</v>
      </c>
      <c r="N440" s="204" t="s">
        <v>53</v>
      </c>
      <c r="O440" s="204" t="s">
        <v>53</v>
      </c>
      <c r="P440" s="202">
        <f t="shared" si="41"/>
        <v>0</v>
      </c>
      <c r="Q440" s="197">
        <f t="shared" si="36"/>
        <v>0</v>
      </c>
      <c r="R440" s="202" t="str">
        <f t="shared" si="37"/>
        <v>NA</v>
      </c>
      <c r="S440" s="202" t="str">
        <f t="shared" si="38"/>
        <v>NA</v>
      </c>
      <c r="T440" s="197" t="str">
        <f t="shared" si="39"/>
        <v>NA</v>
      </c>
      <c r="U440" s="197">
        <f t="shared" si="40"/>
        <v>0</v>
      </c>
      <c r="V440" s="197">
        <f>MIN(IF(SUM(W440,,X440,Z440,AA440,AD440,AC440,AF440,AG440,AJ440,AI440,AL440,AM440,AO440,AP440,AR440,AS440,A440,AY440,AU440,AV440,AW440,AX440,BA440,BB440)=0,0,1)+IF(O440="Smoothing ramp",1,0)+IF(ISNUMBER(W440),1,0)+IF(ISNUMBER(X440),1,0)+IF(ISNUMBER(Z440),1,0)+IF(ISNUMBER(AA440),1,0)+IF(ISNUMBER(AD440),1,0)+IF(ISNUMBER(AC440),1,0)+IF(ISNUMBER(AF440),1,0)+IF(ISNUMBER(AG440),1,0)+IF(ISNUMBER(AI440),1,0)+IF(ISNUMBER(AJ440),1,0)+IF(ISNUMBER(AL440),1,0)+IF(ISNUMBER(AM440),1,0)+IF(ISNUMBER(AO440),1,0)+IF(ISNUMBER(AP440),1,0)+IF(ISNUMBER(#REF!),1,0)+IF(ISNUMBER(AR440),1,0)+IF(ISNUMBER(AS440),1,0)+IF(ISNUMBER(AY440),1,0)+IF(ISNUMBER(AU440),1,0)+IF(ISNUMBER(AV440),1,0)+IF(ISNUMBER(AW440),1,0)+IF(ISNUMBER(AX440),1,0)+IF(ISNUMBER(BA440),1,0)+IF(ISNUMBER(BB440),1,0),1)</f>
        <v>0</v>
      </c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7"/>
      <c r="AK440" s="197"/>
      <c r="AL440" s="197"/>
      <c r="AM440" s="197"/>
      <c r="AN440" s="197"/>
      <c r="AO440" s="19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7"/>
      <c r="BA440" s="197"/>
      <c r="BB440" s="197"/>
      <c r="BC440" s="197"/>
    </row>
    <row r="441" spans="1:55" customFormat="1" ht="14.1" hidden="1" customHeight="1">
      <c r="A441" s="170"/>
      <c r="B441" s="204">
        <v>20250419</v>
      </c>
      <c r="C441" s="204" t="s">
        <v>39</v>
      </c>
      <c r="D441" s="204">
        <v>130</v>
      </c>
      <c r="E441" s="204">
        <v>8950</v>
      </c>
      <c r="F441" s="204"/>
      <c r="G441" s="204"/>
      <c r="H441" s="204">
        <v>8950</v>
      </c>
      <c r="I441" s="204"/>
      <c r="J441" s="204"/>
      <c r="K441" s="204">
        <v>0</v>
      </c>
      <c r="L441" s="204">
        <v>0</v>
      </c>
      <c r="M441" s="204">
        <v>0</v>
      </c>
      <c r="N441" s="204" t="s">
        <v>53</v>
      </c>
      <c r="O441" s="204" t="s">
        <v>53</v>
      </c>
      <c r="P441" s="202">
        <f t="shared" si="41"/>
        <v>0</v>
      </c>
      <c r="Q441" s="197">
        <f t="shared" si="36"/>
        <v>0</v>
      </c>
      <c r="R441" s="202" t="str">
        <f t="shared" si="37"/>
        <v>NA</v>
      </c>
      <c r="S441" s="202" t="str">
        <f t="shared" si="38"/>
        <v>NA</v>
      </c>
      <c r="T441" s="197" t="str">
        <f t="shared" si="39"/>
        <v>NA</v>
      </c>
      <c r="U441" s="197">
        <f t="shared" si="40"/>
        <v>0</v>
      </c>
      <c r="V441" s="197">
        <f>MIN(IF(SUM(W441,,X441,Z441,AA441,AD441,AC441,AF441,AG441,AJ441,AI441,AL441,AM441,AO441,AP441,AR441,AS441,A441,AY441,AU441,AV441,AW441,AX441,BA441,BB441)=0,0,1)+IF(O441="Smoothing ramp",1,0)+IF(ISNUMBER(W441),1,0)+IF(ISNUMBER(X441),1,0)+IF(ISNUMBER(Z441),1,0)+IF(ISNUMBER(AA441),1,0)+IF(ISNUMBER(AD441),1,0)+IF(ISNUMBER(AC441),1,0)+IF(ISNUMBER(AF441),1,0)+IF(ISNUMBER(AG441),1,0)+IF(ISNUMBER(AI441),1,0)+IF(ISNUMBER(AJ441),1,0)+IF(ISNUMBER(AL441),1,0)+IF(ISNUMBER(AM441),1,0)+IF(ISNUMBER(AO441),1,0)+IF(ISNUMBER(AP441),1,0)+IF(ISNUMBER(#REF!),1,0)+IF(ISNUMBER(AR441),1,0)+IF(ISNUMBER(AS441),1,0)+IF(ISNUMBER(AY441),1,0)+IF(ISNUMBER(AU441),1,0)+IF(ISNUMBER(AV441),1,0)+IF(ISNUMBER(AW441),1,0)+IF(ISNUMBER(AX441),1,0)+IF(ISNUMBER(BA441),1,0)+IF(ISNUMBER(BB441),1,0),1)</f>
        <v>0</v>
      </c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7"/>
      <c r="AK441" s="197"/>
      <c r="AL441" s="197"/>
      <c r="AM441" s="197"/>
      <c r="AN441" s="197"/>
      <c r="AO441" s="19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7"/>
      <c r="BA441" s="197"/>
      <c r="BB441" s="197"/>
      <c r="BC441" s="197"/>
    </row>
    <row r="442" spans="1:55" customFormat="1" ht="14.1" hidden="1" customHeight="1">
      <c r="A442" s="170"/>
      <c r="B442" s="204">
        <v>20250419</v>
      </c>
      <c r="C442" s="204" t="s">
        <v>39</v>
      </c>
      <c r="D442" s="204">
        <v>230</v>
      </c>
      <c r="E442" s="204">
        <v>8950</v>
      </c>
      <c r="F442" s="204"/>
      <c r="G442" s="204"/>
      <c r="H442" s="204">
        <v>8950</v>
      </c>
      <c r="I442" s="204"/>
      <c r="J442" s="204"/>
      <c r="K442" s="204">
        <v>0</v>
      </c>
      <c r="L442" s="204">
        <v>0</v>
      </c>
      <c r="M442" s="204">
        <v>0</v>
      </c>
      <c r="N442" s="204" t="s">
        <v>53</v>
      </c>
      <c r="O442" s="204" t="s">
        <v>53</v>
      </c>
      <c r="P442" s="202">
        <f t="shared" si="41"/>
        <v>0</v>
      </c>
      <c r="Q442" s="197">
        <f t="shared" si="36"/>
        <v>0</v>
      </c>
      <c r="R442" s="202" t="str">
        <f t="shared" si="37"/>
        <v>NA</v>
      </c>
      <c r="S442" s="202" t="str">
        <f t="shared" si="38"/>
        <v>NA</v>
      </c>
      <c r="T442" s="197" t="str">
        <f t="shared" si="39"/>
        <v>NA</v>
      </c>
      <c r="U442" s="197">
        <f t="shared" si="40"/>
        <v>0</v>
      </c>
      <c r="V442" s="197">
        <f>MIN(IF(SUM(W442,,X442,Z442,AA442,AD442,AC442,AF442,AG442,AJ442,AI442,AL442,AM442,AO442,AP442,AR442,AS442,A442,AY442,AU442,AV442,AW442,AX442,BA442,BB442)=0,0,1)+IF(O442="Smoothing ramp",1,0)+IF(ISNUMBER(W442),1,0)+IF(ISNUMBER(X442),1,0)+IF(ISNUMBER(Z442),1,0)+IF(ISNUMBER(AA442),1,0)+IF(ISNUMBER(AD442),1,0)+IF(ISNUMBER(AC442),1,0)+IF(ISNUMBER(AF442),1,0)+IF(ISNUMBER(AG442),1,0)+IF(ISNUMBER(AI442),1,0)+IF(ISNUMBER(AJ442),1,0)+IF(ISNUMBER(AL442),1,0)+IF(ISNUMBER(AM442),1,0)+IF(ISNUMBER(AO442),1,0)+IF(ISNUMBER(AP442),1,0)+IF(ISNUMBER(#REF!),1,0)+IF(ISNUMBER(AR442),1,0)+IF(ISNUMBER(AS442),1,0)+IF(ISNUMBER(AY442),1,0)+IF(ISNUMBER(AU442),1,0)+IF(ISNUMBER(AV442),1,0)+IF(ISNUMBER(AW442),1,0)+IF(ISNUMBER(AX442),1,0)+IF(ISNUMBER(BA442),1,0)+IF(ISNUMBER(BB442),1,0),1)</f>
        <v>0</v>
      </c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7"/>
      <c r="AK442" s="197"/>
      <c r="AL442" s="197"/>
      <c r="AM442" s="197"/>
      <c r="AN442" s="197"/>
      <c r="AO442" s="19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7"/>
      <c r="BA442" s="197"/>
      <c r="BB442" s="197"/>
      <c r="BC442" s="197"/>
    </row>
    <row r="443" spans="1:55" customFormat="1" ht="14.1" hidden="1" customHeight="1">
      <c r="A443" s="170"/>
      <c r="B443" s="204">
        <v>20250419</v>
      </c>
      <c r="C443" s="204" t="s">
        <v>39</v>
      </c>
      <c r="D443" s="204">
        <v>330</v>
      </c>
      <c r="E443" s="204">
        <v>8950</v>
      </c>
      <c r="F443" s="204"/>
      <c r="G443" s="204"/>
      <c r="H443" s="204">
        <v>8950</v>
      </c>
      <c r="I443" s="204"/>
      <c r="J443" s="204"/>
      <c r="K443" s="204">
        <v>0</v>
      </c>
      <c r="L443" s="204">
        <v>0</v>
      </c>
      <c r="M443" s="204">
        <v>0</v>
      </c>
      <c r="N443" s="204" t="s">
        <v>53</v>
      </c>
      <c r="O443" s="204" t="s">
        <v>53</v>
      </c>
      <c r="P443" s="202">
        <f t="shared" si="41"/>
        <v>0</v>
      </c>
      <c r="Q443" s="197">
        <f t="shared" si="36"/>
        <v>0</v>
      </c>
      <c r="R443" s="202" t="str">
        <f t="shared" si="37"/>
        <v>NA</v>
      </c>
      <c r="S443" s="202" t="str">
        <f t="shared" si="38"/>
        <v>NA</v>
      </c>
      <c r="T443" s="197" t="str">
        <f t="shared" si="39"/>
        <v>NA</v>
      </c>
      <c r="U443" s="197">
        <f t="shared" si="40"/>
        <v>0</v>
      </c>
      <c r="V443" s="197">
        <f>MIN(IF(SUM(W443,,X443,Z443,AA443,AD443,AC443,AF443,AG443,AJ443,AI443,AL443,AM443,AO443,AP443,AR443,AS443,A443,AY443,AU443,AV443,AW443,AX443,BA443,BB443)=0,0,1)+IF(O443="Smoothing ramp",1,0)+IF(ISNUMBER(W443),1,0)+IF(ISNUMBER(X443),1,0)+IF(ISNUMBER(Z443),1,0)+IF(ISNUMBER(AA443),1,0)+IF(ISNUMBER(AD443),1,0)+IF(ISNUMBER(AC443),1,0)+IF(ISNUMBER(AF443),1,0)+IF(ISNUMBER(AG443),1,0)+IF(ISNUMBER(AI443),1,0)+IF(ISNUMBER(AJ443),1,0)+IF(ISNUMBER(AL443),1,0)+IF(ISNUMBER(AM443),1,0)+IF(ISNUMBER(AO443),1,0)+IF(ISNUMBER(AP443),1,0)+IF(ISNUMBER(#REF!),1,0)+IF(ISNUMBER(AR443),1,0)+IF(ISNUMBER(AS443),1,0)+IF(ISNUMBER(AY443),1,0)+IF(ISNUMBER(AU443),1,0)+IF(ISNUMBER(AV443),1,0)+IF(ISNUMBER(AW443),1,0)+IF(ISNUMBER(AX443),1,0)+IF(ISNUMBER(BA443),1,0)+IF(ISNUMBER(BB443),1,0),1)</f>
        <v>0</v>
      </c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7"/>
      <c r="AK443" s="197"/>
      <c r="AL443" s="197"/>
      <c r="AM443" s="197"/>
      <c r="AN443" s="197"/>
      <c r="AO443" s="19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7"/>
      <c r="BA443" s="197"/>
      <c r="BB443" s="197"/>
      <c r="BC443" s="197"/>
    </row>
    <row r="444" spans="1:55" customFormat="1" ht="14.1" hidden="1" customHeight="1">
      <c r="A444" s="170"/>
      <c r="B444" s="204">
        <v>20250419</v>
      </c>
      <c r="C444" s="204" t="s">
        <v>39</v>
      </c>
      <c r="D444" s="204">
        <v>430</v>
      </c>
      <c r="E444" s="204">
        <v>8950</v>
      </c>
      <c r="F444" s="204"/>
      <c r="G444" s="204"/>
      <c r="H444" s="204">
        <v>8950</v>
      </c>
      <c r="I444" s="204"/>
      <c r="J444" s="204"/>
      <c r="K444" s="204">
        <v>0</v>
      </c>
      <c r="L444" s="204">
        <v>0</v>
      </c>
      <c r="M444" s="204">
        <v>0</v>
      </c>
      <c r="N444" s="204" t="s">
        <v>53</v>
      </c>
      <c r="O444" s="204" t="s">
        <v>53</v>
      </c>
      <c r="P444" s="201">
        <f t="shared" si="41"/>
        <v>0</v>
      </c>
      <c r="Q444" s="195">
        <f t="shared" si="36"/>
        <v>0</v>
      </c>
      <c r="R444" s="202" t="str">
        <f t="shared" si="37"/>
        <v>NA</v>
      </c>
      <c r="S444" s="202" t="str">
        <f t="shared" si="38"/>
        <v>NA</v>
      </c>
      <c r="T444" s="197" t="str">
        <f t="shared" si="39"/>
        <v>NA</v>
      </c>
      <c r="U444" s="197">
        <f t="shared" si="40"/>
        <v>0</v>
      </c>
      <c r="V444" s="197">
        <f>MIN(IF(SUM(W444,,X444,Z444,AA444,AD444,AC444,AF444,AG444,AJ444,AI444,AL444,AM444,AO444,AP444,AR444,AS444,A444,AY444,AU444,AV444,AW444,AX444,BA444,BB444)=0,0,1)+IF(O444="Smoothing ramp",1,0)+IF(ISNUMBER(W444),1,0)+IF(ISNUMBER(X444),1,0)+IF(ISNUMBER(Z444),1,0)+IF(ISNUMBER(AA444),1,0)+IF(ISNUMBER(AD444),1,0)+IF(ISNUMBER(AC444),1,0)+IF(ISNUMBER(AF444),1,0)+IF(ISNUMBER(AG444),1,0)+IF(ISNUMBER(AI444),1,0)+IF(ISNUMBER(AJ444),1,0)+IF(ISNUMBER(AL444),1,0)+IF(ISNUMBER(AM444),1,0)+IF(ISNUMBER(AO444),1,0)+IF(ISNUMBER(AP444),1,0)+IF(ISNUMBER(#REF!),1,0)+IF(ISNUMBER(AR444),1,0)+IF(ISNUMBER(AS444),1,0)+IF(ISNUMBER(AY444),1,0)+IF(ISNUMBER(AU444),1,0)+IF(ISNUMBER(AV444),1,0)+IF(ISNUMBER(AW444),1,0)+IF(ISNUMBER(AX444),1,0)+IF(ISNUMBER(BA444),1,0)+IF(ISNUMBER(BB444),1,0),1)</f>
        <v>0</v>
      </c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200"/>
      <c r="AJ444" s="197"/>
      <c r="AK444" s="197"/>
      <c r="AL444" s="197"/>
      <c r="AM444" s="197"/>
      <c r="AN444" s="197"/>
      <c r="AO444" s="19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7"/>
      <c r="BA444" s="197"/>
      <c r="BB444" s="197"/>
      <c r="BC444" s="197"/>
    </row>
    <row r="445" spans="1:55" customFormat="1" ht="14.1" customHeight="1">
      <c r="A445" s="170"/>
      <c r="B445" s="204">
        <v>20250419</v>
      </c>
      <c r="C445" s="204" t="s">
        <v>39</v>
      </c>
      <c r="D445" s="204">
        <v>530</v>
      </c>
      <c r="E445" s="204">
        <v>8950</v>
      </c>
      <c r="F445" s="204"/>
      <c r="G445" s="204"/>
      <c r="H445" s="204">
        <v>8335</v>
      </c>
      <c r="I445" s="204"/>
      <c r="J445" s="204"/>
      <c r="K445" s="204">
        <v>0</v>
      </c>
      <c r="L445" s="204">
        <v>0</v>
      </c>
      <c r="M445" s="204">
        <v>0</v>
      </c>
      <c r="N445" s="204" t="s">
        <v>53</v>
      </c>
      <c r="O445" s="204" t="s">
        <v>52</v>
      </c>
      <c r="P445" s="202">
        <f t="shared" si="41"/>
        <v>0</v>
      </c>
      <c r="Q445" s="197">
        <f t="shared" si="36"/>
        <v>615</v>
      </c>
      <c r="R445" s="202" t="str">
        <f t="shared" si="37"/>
        <v>NA</v>
      </c>
      <c r="S445" s="202" t="str">
        <f t="shared" si="38"/>
        <v>NA</v>
      </c>
      <c r="T445" s="197" t="str">
        <f t="shared" si="39"/>
        <v>NA</v>
      </c>
      <c r="U445" s="197">
        <f t="shared" si="40"/>
        <v>0</v>
      </c>
      <c r="V445" s="197">
        <f>MIN(IF(SUM(W445,,X445,Z445,AA445,AD445,AC445,AF445,AG445,AJ445,AI445,AL445,AM445,AO445,AP445,AR445,AS445,A445,AY445,AU445,AV445,AW445,AX445,BA445,BB445)=0,0,1)+IF(O445="Smoothing ramp",1,0)+IF(ISNUMBER(W445),1,0)+IF(ISNUMBER(X445),1,0)+IF(ISNUMBER(Z445),1,0)+IF(ISNUMBER(AA445),1,0)+IF(ISNUMBER(AD445),1,0)+IF(ISNUMBER(AC445),1,0)+IF(ISNUMBER(AF445),1,0)+IF(ISNUMBER(AG445),1,0)+IF(ISNUMBER(AI445),1,0)+IF(ISNUMBER(AJ445),1,0)+IF(ISNUMBER(AL445),1,0)+IF(ISNUMBER(AM445),1,0)+IF(ISNUMBER(AO445),1,0)+IF(ISNUMBER(AP445),1,0)+IF(ISNUMBER(#REF!),1,0)+IF(ISNUMBER(AR445),1,0)+IF(ISNUMBER(AS445),1,0)+IF(ISNUMBER(AY445),1,0)+IF(ISNUMBER(AU445),1,0)+IF(ISNUMBER(AV445),1,0)+IF(ISNUMBER(AW445),1,0)+IF(ISNUMBER(AX445),1,0)+IF(ISNUMBER(BA445),1,0)+IF(ISNUMBER(BB445),1,0),1)</f>
        <v>1</v>
      </c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200"/>
      <c r="AJ445" s="197"/>
      <c r="AK445" s="197"/>
      <c r="AL445" s="197"/>
      <c r="AM445" s="197"/>
      <c r="AN445" s="197"/>
      <c r="AO445" s="19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7"/>
      <c r="BA445" s="197"/>
      <c r="BB445" s="197"/>
      <c r="BC445" s="197"/>
    </row>
    <row r="446" spans="1:55" customFormat="1" ht="14.1" customHeight="1">
      <c r="A446" s="170"/>
      <c r="B446" s="204">
        <v>20250419</v>
      </c>
      <c r="C446" s="204" t="s">
        <v>39</v>
      </c>
      <c r="D446" s="204">
        <v>630</v>
      </c>
      <c r="E446" s="204">
        <v>8950</v>
      </c>
      <c r="F446" s="204"/>
      <c r="G446" s="204"/>
      <c r="H446" s="204">
        <v>6835</v>
      </c>
      <c r="I446" s="204"/>
      <c r="J446" s="204"/>
      <c r="K446" s="204">
        <v>0</v>
      </c>
      <c r="L446" s="204">
        <v>0</v>
      </c>
      <c r="M446" s="204">
        <v>0</v>
      </c>
      <c r="N446" s="204" t="s">
        <v>53</v>
      </c>
      <c r="O446" s="204" t="s">
        <v>52</v>
      </c>
      <c r="P446" s="202">
        <f t="shared" si="41"/>
        <v>0</v>
      </c>
      <c r="Q446" s="197">
        <f t="shared" si="36"/>
        <v>2115</v>
      </c>
      <c r="R446" s="202" t="str">
        <f t="shared" si="37"/>
        <v>NA</v>
      </c>
      <c r="S446" s="202" t="str">
        <f t="shared" si="38"/>
        <v>NA</v>
      </c>
      <c r="T446" s="197" t="str">
        <f t="shared" si="39"/>
        <v>NA</v>
      </c>
      <c r="U446" s="197">
        <f t="shared" si="40"/>
        <v>0</v>
      </c>
      <c r="V446" s="197">
        <f>MIN(IF(SUM(W446,,X446,Z446,AA446,AD446,AC446,AF446,AG446,AJ446,AI446,AL446,AM446,AO446,AP446,AR446,AS446,A446,AY446,AU446,AV446,AW446,AX446,BA446,BB446)=0,0,1)+IF(O446="Smoothing ramp",1,0)+IF(ISNUMBER(W446),1,0)+IF(ISNUMBER(X446),1,0)+IF(ISNUMBER(Z446),1,0)+IF(ISNUMBER(AA446),1,0)+IF(ISNUMBER(AD446),1,0)+IF(ISNUMBER(AC446),1,0)+IF(ISNUMBER(AF446),1,0)+IF(ISNUMBER(AG446),1,0)+IF(ISNUMBER(AI446),1,0)+IF(ISNUMBER(AJ446),1,0)+IF(ISNUMBER(AL446),1,0)+IF(ISNUMBER(AM446),1,0)+IF(ISNUMBER(AO446),1,0)+IF(ISNUMBER(AP446),1,0)+IF(ISNUMBER(#REF!),1,0)+IF(ISNUMBER(AR446),1,0)+IF(ISNUMBER(AS446),1,0)+IF(ISNUMBER(AY446),1,0)+IF(ISNUMBER(AU446),1,0)+IF(ISNUMBER(AV446),1,0)+IF(ISNUMBER(AW446),1,0)+IF(ISNUMBER(AX446),1,0)+IF(ISNUMBER(BA446),1,0)+IF(ISNUMBER(BB446),1,0),1)</f>
        <v>1</v>
      </c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200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</row>
    <row r="447" spans="1:55" customFormat="1" ht="14.1" customHeight="1">
      <c r="A447" s="170"/>
      <c r="B447" s="204">
        <v>20250419</v>
      </c>
      <c r="C447" s="204" t="s">
        <v>39</v>
      </c>
      <c r="D447" s="204">
        <v>730</v>
      </c>
      <c r="E447" s="204">
        <v>9760</v>
      </c>
      <c r="F447" s="204"/>
      <c r="G447" s="204"/>
      <c r="H447" s="204">
        <v>5335</v>
      </c>
      <c r="I447" s="204"/>
      <c r="J447" s="204"/>
      <c r="K447" s="204">
        <v>0</v>
      </c>
      <c r="L447" s="204">
        <v>0</v>
      </c>
      <c r="M447" s="204">
        <v>0</v>
      </c>
      <c r="N447" s="204" t="s">
        <v>53</v>
      </c>
      <c r="O447" s="204" t="s">
        <v>52</v>
      </c>
      <c r="P447" s="202">
        <f t="shared" si="41"/>
        <v>0</v>
      </c>
      <c r="Q447" s="197">
        <f t="shared" si="36"/>
        <v>4425</v>
      </c>
      <c r="R447" s="202" t="str">
        <f t="shared" si="37"/>
        <v>NA</v>
      </c>
      <c r="S447" s="202" t="str">
        <f t="shared" si="38"/>
        <v>NA</v>
      </c>
      <c r="T447" s="197" t="str">
        <f t="shared" si="39"/>
        <v>NA</v>
      </c>
      <c r="U447" s="197">
        <f t="shared" si="40"/>
        <v>0</v>
      </c>
      <c r="V447" s="197">
        <f>MIN(IF(SUM(W447,,X447,Z447,AA447,AD447,AC447,AF447,AG447,AJ447,AI447,AL447,AM447,AO447,AP447,AR447,AS447,A447,AY447,AU447,AV447,AW447,AX447,BA447,BB447)=0,0,1)+IF(O447="Smoothing ramp",1,0)+IF(ISNUMBER(W447),1,0)+IF(ISNUMBER(X447),1,0)+IF(ISNUMBER(Z447),1,0)+IF(ISNUMBER(AA447),1,0)+IF(ISNUMBER(AD447),1,0)+IF(ISNUMBER(AC447),1,0)+IF(ISNUMBER(AF447),1,0)+IF(ISNUMBER(AG447),1,0)+IF(ISNUMBER(AI447),1,0)+IF(ISNUMBER(AJ447),1,0)+IF(ISNUMBER(AL447),1,0)+IF(ISNUMBER(AM447),1,0)+IF(ISNUMBER(AO447),1,0)+IF(ISNUMBER(AP447),1,0)+IF(ISNUMBER(#REF!),1,0)+IF(ISNUMBER(AR447),1,0)+IF(ISNUMBER(AS447),1,0)+IF(ISNUMBER(AY447),1,0)+IF(ISNUMBER(AU447),1,0)+IF(ISNUMBER(AV447),1,0)+IF(ISNUMBER(AW447),1,0)+IF(ISNUMBER(AX447),1,0)+IF(ISNUMBER(BA447),1,0)+IF(ISNUMBER(BB447),1,0),1)</f>
        <v>1</v>
      </c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200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</row>
    <row r="448" spans="1:55" customFormat="1" ht="14.1" customHeight="1">
      <c r="A448" s="170"/>
      <c r="B448" s="204">
        <v>20250419</v>
      </c>
      <c r="C448" s="204" t="s">
        <v>39</v>
      </c>
      <c r="D448" s="204">
        <v>830</v>
      </c>
      <c r="E448" s="204">
        <v>9760</v>
      </c>
      <c r="F448" s="204"/>
      <c r="G448" s="204"/>
      <c r="H448" s="204">
        <v>3835</v>
      </c>
      <c r="I448" s="204"/>
      <c r="J448" s="204"/>
      <c r="K448" s="204">
        <v>0</v>
      </c>
      <c r="L448" s="204">
        <v>0</v>
      </c>
      <c r="M448" s="204">
        <v>0</v>
      </c>
      <c r="N448" s="204" t="s">
        <v>53</v>
      </c>
      <c r="O448" s="204" t="s">
        <v>45</v>
      </c>
      <c r="P448" s="202">
        <f t="shared" si="41"/>
        <v>0</v>
      </c>
      <c r="Q448" s="197">
        <f t="shared" si="36"/>
        <v>5925</v>
      </c>
      <c r="R448" s="202" t="str">
        <f t="shared" si="37"/>
        <v>NA</v>
      </c>
      <c r="S448" s="202" t="str">
        <f t="shared" si="38"/>
        <v>NA</v>
      </c>
      <c r="T448" s="197" t="str">
        <f t="shared" si="39"/>
        <v>NA</v>
      </c>
      <c r="U448" s="197">
        <f t="shared" si="40"/>
        <v>0</v>
      </c>
      <c r="V448" s="197">
        <f>MIN(IF(SUM(W448,,X448,Z448,AA448,AD448,AC448,AF448,AG448,AJ448,AI448,AL448,AM448,AO448,AP448,AR448,AS448,A448,AY448,AU448,AV448,AW448,AX448,BA448,BB448)=0,0,1)+IF(O448="Smoothing ramp",1,0)+IF(ISNUMBER(W448),1,0)+IF(ISNUMBER(X448),1,0)+IF(ISNUMBER(Z448),1,0)+IF(ISNUMBER(AA448),1,0)+IF(ISNUMBER(AD448),1,0)+IF(ISNUMBER(AC448),1,0)+IF(ISNUMBER(AF448),1,0)+IF(ISNUMBER(AG448),1,0)+IF(ISNUMBER(AI448),1,0)+IF(ISNUMBER(AJ448),1,0)+IF(ISNUMBER(AL448),1,0)+IF(ISNUMBER(AM448),1,0)+IF(ISNUMBER(AO448),1,0)+IF(ISNUMBER(AP448),1,0)+IF(ISNUMBER(#REF!),1,0)+IF(ISNUMBER(AR448),1,0)+IF(ISNUMBER(AS448),1,0)+IF(ISNUMBER(AY448),1,0)+IF(ISNUMBER(AU448),1,0)+IF(ISNUMBER(AV448),1,0)+IF(ISNUMBER(AW448),1,0)+IF(ISNUMBER(AX448),1,0)+IF(ISNUMBER(BA448),1,0)+IF(ISNUMBER(BB448),1,0),1)</f>
        <v>1</v>
      </c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200"/>
      <c r="AJ448" s="197"/>
      <c r="AK448" s="197"/>
      <c r="AL448" s="197"/>
      <c r="AM448" s="197"/>
      <c r="AN448" s="197"/>
      <c r="AO448" s="197"/>
      <c r="AP448" s="205">
        <v>3500</v>
      </c>
      <c r="AQ448" s="205" t="s">
        <v>50</v>
      </c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</row>
    <row r="449" spans="1:55" customFormat="1" ht="14.1" customHeight="1">
      <c r="A449" s="170"/>
      <c r="B449" s="204">
        <v>20250419</v>
      </c>
      <c r="C449" s="204" t="s">
        <v>39</v>
      </c>
      <c r="D449" s="204">
        <v>930</v>
      </c>
      <c r="E449" s="204">
        <v>9760</v>
      </c>
      <c r="F449" s="204"/>
      <c r="G449" s="204"/>
      <c r="H449" s="204">
        <v>3835</v>
      </c>
      <c r="I449" s="204"/>
      <c r="J449" s="204"/>
      <c r="K449" s="204">
        <v>0</v>
      </c>
      <c r="L449" s="204">
        <v>0</v>
      </c>
      <c r="M449" s="204">
        <v>0</v>
      </c>
      <c r="N449" s="204" t="s">
        <v>53</v>
      </c>
      <c r="O449" s="204" t="s">
        <v>45</v>
      </c>
      <c r="P449" s="202">
        <f t="shared" si="41"/>
        <v>0</v>
      </c>
      <c r="Q449" s="197">
        <f t="shared" si="36"/>
        <v>5925</v>
      </c>
      <c r="R449" s="202" t="str">
        <f t="shared" si="37"/>
        <v>NA</v>
      </c>
      <c r="S449" s="202" t="str">
        <f t="shared" si="38"/>
        <v>NA</v>
      </c>
      <c r="T449" s="197" t="str">
        <f t="shared" si="39"/>
        <v>NA</v>
      </c>
      <c r="U449" s="197">
        <f t="shared" si="40"/>
        <v>0</v>
      </c>
      <c r="V449" s="197">
        <f>MIN(IF(SUM(W449,,X449,Z449,AA449,AD449,AC449,AF449,AG449,AJ449,AI449,AL449,AM449,AO449,AP449,AR449,AS449,A449,AY449,AU449,AV449,AW449,AX449,BA449,BB449)=0,0,1)+IF(O449="Smoothing ramp",1,0)+IF(ISNUMBER(W449),1,0)+IF(ISNUMBER(X449),1,0)+IF(ISNUMBER(Z449),1,0)+IF(ISNUMBER(AA449),1,0)+IF(ISNUMBER(AD449),1,0)+IF(ISNUMBER(AC449),1,0)+IF(ISNUMBER(AF449),1,0)+IF(ISNUMBER(AG449),1,0)+IF(ISNUMBER(AI449),1,0)+IF(ISNUMBER(AJ449),1,0)+IF(ISNUMBER(AL449),1,0)+IF(ISNUMBER(AM449),1,0)+IF(ISNUMBER(AO449),1,0)+IF(ISNUMBER(AP449),1,0)+IF(ISNUMBER(#REF!),1,0)+IF(ISNUMBER(AR449),1,0)+IF(ISNUMBER(AS449),1,0)+IF(ISNUMBER(AY449),1,0)+IF(ISNUMBER(AU449),1,0)+IF(ISNUMBER(AV449),1,0)+IF(ISNUMBER(AW449),1,0)+IF(ISNUMBER(AX449),1,0)+IF(ISNUMBER(BA449),1,0)+IF(ISNUMBER(BB449),1,0),1)</f>
        <v>1</v>
      </c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200"/>
      <c r="AJ449" s="197"/>
      <c r="AK449" s="197"/>
      <c r="AL449" s="197"/>
      <c r="AM449" s="197"/>
      <c r="AN449" s="197"/>
      <c r="AO449" s="197"/>
      <c r="AP449" s="205">
        <v>3500</v>
      </c>
      <c r="AQ449" s="205" t="s">
        <v>50</v>
      </c>
      <c r="AR449" s="197"/>
      <c r="AS449" s="197"/>
      <c r="AT449" s="197"/>
      <c r="AU449" s="197"/>
      <c r="AV449" s="197"/>
      <c r="AW449" s="197"/>
      <c r="AX449" s="197"/>
      <c r="AY449" s="197"/>
      <c r="AZ449" s="197"/>
      <c r="BA449" s="197"/>
      <c r="BB449" s="197"/>
      <c r="BC449" s="197"/>
    </row>
    <row r="450" spans="1:55" customFormat="1" ht="14.1" customHeight="1">
      <c r="A450" s="170"/>
      <c r="B450" s="204">
        <v>20250419</v>
      </c>
      <c r="C450" s="204" t="s">
        <v>39</v>
      </c>
      <c r="D450" s="204">
        <v>1030</v>
      </c>
      <c r="E450" s="204">
        <v>9760</v>
      </c>
      <c r="F450" s="204"/>
      <c r="G450" s="204"/>
      <c r="H450" s="204">
        <v>3835</v>
      </c>
      <c r="I450" s="204"/>
      <c r="J450" s="204"/>
      <c r="K450" s="204">
        <v>0</v>
      </c>
      <c r="L450" s="204">
        <v>0</v>
      </c>
      <c r="M450" s="204">
        <v>0</v>
      </c>
      <c r="N450" s="204" t="s">
        <v>53</v>
      </c>
      <c r="O450" s="204" t="s">
        <v>45</v>
      </c>
      <c r="P450" s="202">
        <f t="shared" si="41"/>
        <v>0</v>
      </c>
      <c r="Q450" s="197">
        <f t="shared" si="36"/>
        <v>5925</v>
      </c>
      <c r="R450" s="202" t="str">
        <f t="shared" si="37"/>
        <v>NA</v>
      </c>
      <c r="S450" s="202" t="str">
        <f t="shared" si="38"/>
        <v>NA</v>
      </c>
      <c r="T450" s="197" t="str">
        <f t="shared" si="39"/>
        <v>NA</v>
      </c>
      <c r="U450" s="197">
        <f t="shared" si="40"/>
        <v>0</v>
      </c>
      <c r="V450" s="197">
        <f>MIN(IF(SUM(W450,,X450,Z450,AA450,AD450,AC450,AF450,AG450,AJ450,AI450,AL450,AM450,AO450,AP450,AR450,AS450,A450,AY450,AU450,AV450,AW450,AX450,BA450,BB450)=0,0,1)+IF(O450="Smoothing ramp",1,0)+IF(ISNUMBER(W450),1,0)+IF(ISNUMBER(X450),1,0)+IF(ISNUMBER(Z450),1,0)+IF(ISNUMBER(AA450),1,0)+IF(ISNUMBER(AD450),1,0)+IF(ISNUMBER(AC450),1,0)+IF(ISNUMBER(AF450),1,0)+IF(ISNUMBER(AG450),1,0)+IF(ISNUMBER(AI450),1,0)+IF(ISNUMBER(AJ450),1,0)+IF(ISNUMBER(AL450),1,0)+IF(ISNUMBER(AM450),1,0)+IF(ISNUMBER(AO450),1,0)+IF(ISNUMBER(AP450),1,0)+IF(ISNUMBER(#REF!),1,0)+IF(ISNUMBER(AR450),1,0)+IF(ISNUMBER(AS450),1,0)+IF(ISNUMBER(AY450),1,0)+IF(ISNUMBER(AU450),1,0)+IF(ISNUMBER(AV450),1,0)+IF(ISNUMBER(AW450),1,0)+IF(ISNUMBER(AX450),1,0)+IF(ISNUMBER(BA450),1,0)+IF(ISNUMBER(BB450),1,0),1)</f>
        <v>1</v>
      </c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200"/>
      <c r="AJ450" s="197"/>
      <c r="AK450" s="197"/>
      <c r="AL450" s="197"/>
      <c r="AM450" s="197"/>
      <c r="AN450" s="197"/>
      <c r="AO450" s="197"/>
      <c r="AP450" s="205">
        <v>3500</v>
      </c>
      <c r="AQ450" s="205" t="s">
        <v>50</v>
      </c>
      <c r="AR450" s="197"/>
      <c r="AS450" s="197"/>
      <c r="AT450" s="197"/>
      <c r="AU450" s="197"/>
      <c r="AV450" s="197"/>
      <c r="AW450" s="197"/>
      <c r="AX450" s="197"/>
      <c r="AY450" s="197"/>
      <c r="AZ450" s="197"/>
      <c r="BA450" s="197"/>
      <c r="BB450" s="197"/>
      <c r="BC450" s="197"/>
    </row>
    <row r="451" spans="1:55" customFormat="1" ht="14.1" customHeight="1">
      <c r="A451" s="170"/>
      <c r="B451" s="204">
        <v>20250419</v>
      </c>
      <c r="C451" s="204" t="s">
        <v>39</v>
      </c>
      <c r="D451" s="204">
        <v>1130</v>
      </c>
      <c r="E451" s="204">
        <v>9760</v>
      </c>
      <c r="F451" s="204"/>
      <c r="G451" s="204"/>
      <c r="H451" s="204">
        <v>3835</v>
      </c>
      <c r="I451" s="204"/>
      <c r="J451" s="204"/>
      <c r="K451" s="204">
        <v>0</v>
      </c>
      <c r="L451" s="204">
        <v>0</v>
      </c>
      <c r="M451" s="204">
        <v>0</v>
      </c>
      <c r="N451" s="204" t="s">
        <v>53</v>
      </c>
      <c r="O451" s="204" t="s">
        <v>45</v>
      </c>
      <c r="P451" s="202">
        <f t="shared" si="41"/>
        <v>0</v>
      </c>
      <c r="Q451" s="197">
        <f t="shared" si="36"/>
        <v>5925</v>
      </c>
      <c r="R451" s="202" t="str">
        <f t="shared" si="37"/>
        <v>NA</v>
      </c>
      <c r="S451" s="202" t="str">
        <f t="shared" si="38"/>
        <v>NA</v>
      </c>
      <c r="T451" s="197" t="str">
        <f t="shared" si="39"/>
        <v>NA</v>
      </c>
      <c r="U451" s="197">
        <f t="shared" si="40"/>
        <v>0</v>
      </c>
      <c r="V451" s="197">
        <f>MIN(IF(SUM(W451,,X451,Z451,AA451,AD451,AC451,AF451,AG451,AJ451,AI451,AL451,AM451,AO451,AP451,AR451,AS451,A451,AY451,AU451,AV451,AW451,AX451,BA451,BB451)=0,0,1)+IF(O451="Smoothing ramp",1,0)+IF(ISNUMBER(W451),1,0)+IF(ISNUMBER(X451),1,0)+IF(ISNUMBER(Z451),1,0)+IF(ISNUMBER(AA451),1,0)+IF(ISNUMBER(AD451),1,0)+IF(ISNUMBER(AC451),1,0)+IF(ISNUMBER(AF451),1,0)+IF(ISNUMBER(AG451),1,0)+IF(ISNUMBER(AI451),1,0)+IF(ISNUMBER(AJ451),1,0)+IF(ISNUMBER(AL451),1,0)+IF(ISNUMBER(AM451),1,0)+IF(ISNUMBER(AO451),1,0)+IF(ISNUMBER(AP451),1,0)+IF(ISNUMBER(#REF!),1,0)+IF(ISNUMBER(AR451),1,0)+IF(ISNUMBER(AS451),1,0)+IF(ISNUMBER(AY451),1,0)+IF(ISNUMBER(AU451),1,0)+IF(ISNUMBER(AV451),1,0)+IF(ISNUMBER(AW451),1,0)+IF(ISNUMBER(AX451),1,0)+IF(ISNUMBER(BA451),1,0)+IF(ISNUMBER(BB451),1,0),1)</f>
        <v>1</v>
      </c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200"/>
      <c r="AJ451" s="197"/>
      <c r="AK451" s="197"/>
      <c r="AL451" s="197"/>
      <c r="AM451" s="197"/>
      <c r="AN451" s="197"/>
      <c r="AO451" s="197"/>
      <c r="AP451" s="205">
        <v>3500</v>
      </c>
      <c r="AQ451" s="205" t="s">
        <v>50</v>
      </c>
      <c r="AR451" s="197"/>
      <c r="AS451" s="197"/>
      <c r="AT451" s="197"/>
      <c r="AU451" s="197"/>
      <c r="AV451" s="197"/>
      <c r="AW451" s="197"/>
      <c r="AX451" s="197"/>
      <c r="AY451" s="197"/>
      <c r="AZ451" s="197"/>
      <c r="BA451" s="197"/>
      <c r="BB451" s="197"/>
      <c r="BC451" s="197"/>
    </row>
    <row r="452" spans="1:55" customFormat="1" ht="14.1" customHeight="1">
      <c r="A452" s="170"/>
      <c r="B452" s="204">
        <v>20250419</v>
      </c>
      <c r="C452" s="204" t="s">
        <v>39</v>
      </c>
      <c r="D452" s="204">
        <v>1230</v>
      </c>
      <c r="E452" s="204">
        <v>9760</v>
      </c>
      <c r="F452" s="204"/>
      <c r="G452" s="204"/>
      <c r="H452" s="204">
        <v>3835</v>
      </c>
      <c r="I452" s="204"/>
      <c r="J452" s="204"/>
      <c r="K452" s="204">
        <v>0</v>
      </c>
      <c r="L452" s="204">
        <v>0</v>
      </c>
      <c r="M452" s="204">
        <v>0</v>
      </c>
      <c r="N452" s="204" t="s">
        <v>53</v>
      </c>
      <c r="O452" s="204" t="s">
        <v>45</v>
      </c>
      <c r="P452" s="202">
        <f t="shared" si="41"/>
        <v>0</v>
      </c>
      <c r="Q452" s="197">
        <f t="shared" si="36"/>
        <v>5925</v>
      </c>
      <c r="R452" s="202" t="str">
        <f t="shared" si="37"/>
        <v>NA</v>
      </c>
      <c r="S452" s="202" t="str">
        <f t="shared" si="38"/>
        <v>NA</v>
      </c>
      <c r="T452" s="197" t="str">
        <f t="shared" si="39"/>
        <v>NA</v>
      </c>
      <c r="U452" s="197">
        <f t="shared" si="40"/>
        <v>0</v>
      </c>
      <c r="V452" s="197">
        <f>MIN(IF(SUM(W452,,X452,Z452,AA452,AD452,AC452,AF452,AG452,AJ452,AI452,AL452,AM452,AO452,AP452,AR452,AS452,A452,AY452,AU452,AV452,AW452,AX452,BA452,BB452)=0,0,1)+IF(O452="Smoothing ramp",1,0)+IF(ISNUMBER(W452),1,0)+IF(ISNUMBER(X452),1,0)+IF(ISNUMBER(Z452),1,0)+IF(ISNUMBER(AA452),1,0)+IF(ISNUMBER(AD452),1,0)+IF(ISNUMBER(AC452),1,0)+IF(ISNUMBER(AF452),1,0)+IF(ISNUMBER(AG452),1,0)+IF(ISNUMBER(AI452),1,0)+IF(ISNUMBER(AJ452),1,0)+IF(ISNUMBER(AL452),1,0)+IF(ISNUMBER(AM452),1,0)+IF(ISNUMBER(AO452),1,0)+IF(ISNUMBER(AP452),1,0)+IF(ISNUMBER(#REF!),1,0)+IF(ISNUMBER(AR452),1,0)+IF(ISNUMBER(AS452),1,0)+IF(ISNUMBER(AY452),1,0)+IF(ISNUMBER(AU452),1,0)+IF(ISNUMBER(AV452),1,0)+IF(ISNUMBER(AW452),1,0)+IF(ISNUMBER(AX452),1,0)+IF(ISNUMBER(BA452),1,0)+IF(ISNUMBER(BB452),1,0),1)</f>
        <v>1</v>
      </c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200"/>
      <c r="AJ452" s="197"/>
      <c r="AK452" s="197"/>
      <c r="AL452" s="197"/>
      <c r="AM452" s="197"/>
      <c r="AN452" s="197"/>
      <c r="AO452" s="197"/>
      <c r="AP452" s="205">
        <v>3500</v>
      </c>
      <c r="AQ452" s="205" t="s">
        <v>50</v>
      </c>
      <c r="AR452" s="197"/>
      <c r="AS452" s="197"/>
      <c r="AT452" s="197"/>
      <c r="AU452" s="197"/>
      <c r="AV452" s="197"/>
      <c r="AW452" s="197"/>
      <c r="AX452" s="197"/>
      <c r="AY452" s="197"/>
      <c r="AZ452" s="197"/>
      <c r="BA452" s="197"/>
      <c r="BB452" s="197"/>
      <c r="BC452" s="197"/>
    </row>
    <row r="453" spans="1:55" customFormat="1" ht="14.1" customHeight="1">
      <c r="A453" s="170"/>
      <c r="B453" s="204">
        <v>20250419</v>
      </c>
      <c r="C453" s="204" t="s">
        <v>39</v>
      </c>
      <c r="D453" s="204">
        <v>1330</v>
      </c>
      <c r="E453" s="204">
        <v>9760</v>
      </c>
      <c r="F453" s="204"/>
      <c r="G453" s="204"/>
      <c r="H453" s="204">
        <v>3835</v>
      </c>
      <c r="I453" s="204"/>
      <c r="J453" s="204"/>
      <c r="K453" s="204">
        <v>0</v>
      </c>
      <c r="L453" s="204">
        <v>0</v>
      </c>
      <c r="M453" s="204">
        <v>0</v>
      </c>
      <c r="N453" s="204" t="s">
        <v>53</v>
      </c>
      <c r="O453" s="204" t="s">
        <v>45</v>
      </c>
      <c r="P453" s="202">
        <f t="shared" si="41"/>
        <v>0</v>
      </c>
      <c r="Q453" s="197">
        <f t="shared" si="36"/>
        <v>5925</v>
      </c>
      <c r="R453" s="202" t="str">
        <f t="shared" si="37"/>
        <v>NA</v>
      </c>
      <c r="S453" s="202" t="str">
        <f t="shared" si="38"/>
        <v>NA</v>
      </c>
      <c r="T453" s="197" t="str">
        <f t="shared" si="39"/>
        <v>NA</v>
      </c>
      <c r="U453" s="197">
        <f t="shared" si="40"/>
        <v>0</v>
      </c>
      <c r="V453" s="197">
        <f>MIN(IF(SUM(W453,,X453,Z453,AA453,AD453,AC453,AF453,AG453,AJ453,AI453,AL453,AM453,AO453,AP453,AR453,AS453,A453,AY453,AU453,AV453,AW453,AX453,BA453,BB453)=0,0,1)+IF(O453="Smoothing ramp",1,0)+IF(ISNUMBER(W453),1,0)+IF(ISNUMBER(X453),1,0)+IF(ISNUMBER(Z453),1,0)+IF(ISNUMBER(AA453),1,0)+IF(ISNUMBER(AD453),1,0)+IF(ISNUMBER(AC453),1,0)+IF(ISNUMBER(AF453),1,0)+IF(ISNUMBER(AG453),1,0)+IF(ISNUMBER(AI453),1,0)+IF(ISNUMBER(AJ453),1,0)+IF(ISNUMBER(AL453),1,0)+IF(ISNUMBER(AM453),1,0)+IF(ISNUMBER(AO453),1,0)+IF(ISNUMBER(AP453),1,0)+IF(ISNUMBER(#REF!),1,0)+IF(ISNUMBER(AR453),1,0)+IF(ISNUMBER(AS453),1,0)+IF(ISNUMBER(AY453),1,0)+IF(ISNUMBER(AU453),1,0)+IF(ISNUMBER(AV453),1,0)+IF(ISNUMBER(AW453),1,0)+IF(ISNUMBER(AX453),1,0)+IF(ISNUMBER(BA453),1,0)+IF(ISNUMBER(BB453),1,0),1)</f>
        <v>1</v>
      </c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200"/>
      <c r="AJ453" s="197"/>
      <c r="AK453" s="197"/>
      <c r="AL453" s="197"/>
      <c r="AM453" s="197"/>
      <c r="AN453" s="197"/>
      <c r="AO453" s="197"/>
      <c r="AP453" s="205">
        <v>3500</v>
      </c>
      <c r="AQ453" s="205" t="s">
        <v>50</v>
      </c>
      <c r="AR453" s="197"/>
      <c r="AS453" s="197"/>
      <c r="AT453" s="197"/>
      <c r="AU453" s="197"/>
      <c r="AV453" s="197"/>
      <c r="AW453" s="197"/>
      <c r="AX453" s="197"/>
      <c r="AY453" s="197"/>
      <c r="AZ453" s="197"/>
      <c r="BA453" s="197"/>
      <c r="BB453" s="197"/>
      <c r="BC453" s="197"/>
    </row>
    <row r="454" spans="1:55" customFormat="1" ht="14.1" customHeight="1">
      <c r="A454" s="170"/>
      <c r="B454" s="204">
        <v>20250419</v>
      </c>
      <c r="C454" s="204" t="s">
        <v>39</v>
      </c>
      <c r="D454" s="204">
        <v>1430</v>
      </c>
      <c r="E454" s="204">
        <v>9760</v>
      </c>
      <c r="F454" s="204"/>
      <c r="G454" s="204"/>
      <c r="H454" s="204">
        <v>3835</v>
      </c>
      <c r="I454" s="204"/>
      <c r="J454" s="204"/>
      <c r="K454" s="204">
        <v>0</v>
      </c>
      <c r="L454" s="204">
        <v>0</v>
      </c>
      <c r="M454" s="204">
        <v>0</v>
      </c>
      <c r="N454" s="204" t="s">
        <v>53</v>
      </c>
      <c r="O454" s="204" t="s">
        <v>45</v>
      </c>
      <c r="P454" s="202">
        <f t="shared" si="41"/>
        <v>0</v>
      </c>
      <c r="Q454" s="197">
        <f t="shared" si="36"/>
        <v>5925</v>
      </c>
      <c r="R454" s="202" t="str">
        <f t="shared" si="37"/>
        <v>NA</v>
      </c>
      <c r="S454" s="202" t="str">
        <f t="shared" si="38"/>
        <v>NA</v>
      </c>
      <c r="T454" s="197" t="str">
        <f t="shared" si="39"/>
        <v>NA</v>
      </c>
      <c r="U454" s="197">
        <f t="shared" si="40"/>
        <v>0</v>
      </c>
      <c r="V454" s="197">
        <f>MIN(IF(SUM(W454,,X454,Z454,AA454,AD454,AC454,AF454,AG454,AJ454,AI454,AL454,AM454,AO454,AP454,AR454,AS454,A454,AY454,AU454,AV454,AW454,AX454,BA454,BB454)=0,0,1)+IF(O454="Smoothing ramp",1,0)+IF(ISNUMBER(W454),1,0)+IF(ISNUMBER(X454),1,0)+IF(ISNUMBER(Z454),1,0)+IF(ISNUMBER(AA454),1,0)+IF(ISNUMBER(AD454),1,0)+IF(ISNUMBER(AC454),1,0)+IF(ISNUMBER(AF454),1,0)+IF(ISNUMBER(AG454),1,0)+IF(ISNUMBER(AI454),1,0)+IF(ISNUMBER(AJ454),1,0)+IF(ISNUMBER(AL454),1,0)+IF(ISNUMBER(AM454),1,0)+IF(ISNUMBER(AO454),1,0)+IF(ISNUMBER(AP454),1,0)+IF(ISNUMBER(#REF!),1,0)+IF(ISNUMBER(AR454),1,0)+IF(ISNUMBER(AS454),1,0)+IF(ISNUMBER(AY454),1,0)+IF(ISNUMBER(AU454),1,0)+IF(ISNUMBER(AV454),1,0)+IF(ISNUMBER(AW454),1,0)+IF(ISNUMBER(AX454),1,0)+IF(ISNUMBER(BA454),1,0)+IF(ISNUMBER(BB454),1,0),1)</f>
        <v>1</v>
      </c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200"/>
      <c r="AJ454" s="197"/>
      <c r="AK454" s="197"/>
      <c r="AL454" s="197"/>
      <c r="AM454" s="197"/>
      <c r="AN454" s="197"/>
      <c r="AO454" s="197"/>
      <c r="AP454" s="205">
        <v>3500</v>
      </c>
      <c r="AQ454" s="205" t="s">
        <v>50</v>
      </c>
      <c r="AR454" s="197"/>
      <c r="AS454" s="197"/>
      <c r="AT454" s="197"/>
      <c r="AU454" s="197"/>
      <c r="AV454" s="197"/>
      <c r="AW454" s="197"/>
      <c r="AX454" s="197"/>
      <c r="AY454" s="197"/>
      <c r="AZ454" s="197"/>
      <c r="BA454" s="197"/>
      <c r="BB454" s="197"/>
      <c r="BC454" s="197"/>
    </row>
    <row r="455" spans="1:55" customFormat="1" ht="14.1" customHeight="1">
      <c r="A455" s="170"/>
      <c r="B455" s="204">
        <v>20250419</v>
      </c>
      <c r="C455" s="204" t="s">
        <v>39</v>
      </c>
      <c r="D455" s="204">
        <v>1530</v>
      </c>
      <c r="E455" s="204">
        <v>9760</v>
      </c>
      <c r="F455" s="204"/>
      <c r="G455" s="204"/>
      <c r="H455" s="204">
        <v>3835</v>
      </c>
      <c r="I455" s="204"/>
      <c r="J455" s="204"/>
      <c r="K455" s="204">
        <v>0</v>
      </c>
      <c r="L455" s="204">
        <v>0</v>
      </c>
      <c r="M455" s="204">
        <v>0</v>
      </c>
      <c r="N455" s="204" t="s">
        <v>53</v>
      </c>
      <c r="O455" s="204" t="s">
        <v>45</v>
      </c>
      <c r="P455" s="203">
        <f t="shared" si="41"/>
        <v>0</v>
      </c>
      <c r="Q455" s="198">
        <f t="shared" si="36"/>
        <v>5925</v>
      </c>
      <c r="R455" s="202" t="str">
        <f t="shared" si="37"/>
        <v>NA</v>
      </c>
      <c r="S455" s="202" t="str">
        <f t="shared" si="38"/>
        <v>NA</v>
      </c>
      <c r="T455" s="197" t="str">
        <f t="shared" si="39"/>
        <v>NA</v>
      </c>
      <c r="U455" s="197">
        <f t="shared" si="40"/>
        <v>0</v>
      </c>
      <c r="V455" s="197">
        <f>MIN(IF(SUM(W455,,X455,Z455,AA455,AD455,AC455,AF455,AG455,AJ455,AI455,AL455,AM455,AO455,AP455,AR455,AS455,A455,AY455,AU455,AV455,AW455,AX455,BA455,BB455)=0,0,1)+IF(O455="Smoothing ramp",1,0)+IF(ISNUMBER(W455),1,0)+IF(ISNUMBER(X455),1,0)+IF(ISNUMBER(Z455),1,0)+IF(ISNUMBER(AA455),1,0)+IF(ISNUMBER(AD455),1,0)+IF(ISNUMBER(AC455),1,0)+IF(ISNUMBER(AF455),1,0)+IF(ISNUMBER(AG455),1,0)+IF(ISNUMBER(AI455),1,0)+IF(ISNUMBER(AJ455),1,0)+IF(ISNUMBER(AL455),1,0)+IF(ISNUMBER(AM455),1,0)+IF(ISNUMBER(AO455),1,0)+IF(ISNUMBER(AP455),1,0)+IF(ISNUMBER(#REF!),1,0)+IF(ISNUMBER(AR455),1,0)+IF(ISNUMBER(AS455),1,0)+IF(ISNUMBER(AY455),1,0)+IF(ISNUMBER(AU455),1,0)+IF(ISNUMBER(AV455),1,0)+IF(ISNUMBER(AW455),1,0)+IF(ISNUMBER(AX455),1,0)+IF(ISNUMBER(BA455),1,0)+IF(ISNUMBER(BB455),1,0),1)</f>
        <v>1</v>
      </c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200"/>
      <c r="AJ455" s="197"/>
      <c r="AK455" s="197"/>
      <c r="AL455" s="197"/>
      <c r="AM455" s="197"/>
      <c r="AN455" s="197"/>
      <c r="AO455" s="197"/>
      <c r="AP455" s="205">
        <v>3500</v>
      </c>
      <c r="AQ455" s="205" t="s">
        <v>50</v>
      </c>
      <c r="AR455" s="197"/>
      <c r="AS455" s="197"/>
      <c r="AT455" s="197"/>
      <c r="AU455" s="197"/>
      <c r="AV455" s="197"/>
      <c r="AW455" s="197"/>
      <c r="AX455" s="197"/>
      <c r="AY455" s="197"/>
      <c r="AZ455" s="197"/>
      <c r="BA455" s="197"/>
      <c r="BB455" s="197"/>
      <c r="BC455" s="197"/>
    </row>
    <row r="456" spans="1:55" customFormat="1" ht="14.1" customHeight="1">
      <c r="A456" s="170"/>
      <c r="B456" s="204">
        <v>20250419</v>
      </c>
      <c r="C456" s="204" t="s">
        <v>39</v>
      </c>
      <c r="D456" s="204">
        <v>1630</v>
      </c>
      <c r="E456" s="204">
        <v>9760</v>
      </c>
      <c r="F456" s="204"/>
      <c r="G456" s="204"/>
      <c r="H456" s="204">
        <v>3835</v>
      </c>
      <c r="I456" s="204"/>
      <c r="J456" s="204"/>
      <c r="K456" s="204">
        <v>0</v>
      </c>
      <c r="L456" s="204">
        <v>0</v>
      </c>
      <c r="M456" s="204">
        <v>0</v>
      </c>
      <c r="N456" s="204" t="s">
        <v>53</v>
      </c>
      <c r="O456" s="204" t="s">
        <v>45</v>
      </c>
      <c r="P456" s="202">
        <f t="shared" si="41"/>
        <v>0</v>
      </c>
      <c r="Q456" s="197">
        <f t="shared" si="36"/>
        <v>5925</v>
      </c>
      <c r="R456" s="202" t="str">
        <f t="shared" si="37"/>
        <v>NA</v>
      </c>
      <c r="S456" s="202" t="str">
        <f t="shared" si="38"/>
        <v>NA</v>
      </c>
      <c r="T456" s="197" t="str">
        <f t="shared" si="39"/>
        <v>NA</v>
      </c>
      <c r="U456" s="197">
        <f t="shared" si="40"/>
        <v>0</v>
      </c>
      <c r="V456" s="197">
        <f>MIN(IF(SUM(W456,,X456,Z456,AA456,AD456,AC456,AF456,AG456,AJ456,AI456,AL456,AM456,AO456,AP456,AR456,AS456,A456,AY456,AU456,AV456,AW456,AX456,BA456,BB456)=0,0,1)+IF(O456="Smoothing ramp",1,0)+IF(ISNUMBER(W456),1,0)+IF(ISNUMBER(X456),1,0)+IF(ISNUMBER(Z456),1,0)+IF(ISNUMBER(AA456),1,0)+IF(ISNUMBER(AD456),1,0)+IF(ISNUMBER(AC456),1,0)+IF(ISNUMBER(AF456),1,0)+IF(ISNUMBER(AG456),1,0)+IF(ISNUMBER(AI456),1,0)+IF(ISNUMBER(AJ456),1,0)+IF(ISNUMBER(AL456),1,0)+IF(ISNUMBER(AM456),1,0)+IF(ISNUMBER(AO456),1,0)+IF(ISNUMBER(AP456),1,0)+IF(ISNUMBER(#REF!),1,0)+IF(ISNUMBER(AR456),1,0)+IF(ISNUMBER(AS456),1,0)+IF(ISNUMBER(AY456),1,0)+IF(ISNUMBER(AU456),1,0)+IF(ISNUMBER(AV456),1,0)+IF(ISNUMBER(AW456),1,0)+IF(ISNUMBER(AX456),1,0)+IF(ISNUMBER(BA456),1,0)+IF(ISNUMBER(BB456),1,0),1)</f>
        <v>1</v>
      </c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205">
        <v>3500</v>
      </c>
      <c r="AQ456" s="205" t="s">
        <v>50</v>
      </c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</row>
    <row r="457" spans="1:55" customFormat="1" ht="14.1" customHeight="1">
      <c r="A457" s="170"/>
      <c r="B457" s="204">
        <v>20250419</v>
      </c>
      <c r="C457" s="204" t="s">
        <v>39</v>
      </c>
      <c r="D457" s="204">
        <v>1730</v>
      </c>
      <c r="E457" s="204">
        <v>9760</v>
      </c>
      <c r="F457" s="204"/>
      <c r="G457" s="204"/>
      <c r="H457" s="204">
        <v>3835</v>
      </c>
      <c r="I457" s="204"/>
      <c r="J457" s="204"/>
      <c r="K457" s="204">
        <v>0</v>
      </c>
      <c r="L457" s="204">
        <v>0</v>
      </c>
      <c r="M457" s="204">
        <v>0</v>
      </c>
      <c r="N457" s="204" t="s">
        <v>53</v>
      </c>
      <c r="O457" s="204" t="s">
        <v>45</v>
      </c>
      <c r="P457" s="202">
        <f t="shared" si="41"/>
        <v>0</v>
      </c>
      <c r="Q457" s="197">
        <f t="shared" ref="Q457:Q520" si="42">IF(AND(ISNUMBER(E457),ISNUMBER(H457),ISBLANK(F457)),E457-H457,"NA")</f>
        <v>5925</v>
      </c>
      <c r="R457" s="202" t="str">
        <f t="shared" ref="R457:R520" si="43">IF(AND(ISNUMBER(F457),ISNUMBER(I457),ISBLANK(E457)),F457-I457,"NA")</f>
        <v>NA</v>
      </c>
      <c r="S457" s="202" t="str">
        <f t="shared" ref="S457:S520" si="44">IF(AND(ISNUMBER(G457),ISNUMBER(J457),ISBLANK(E457)),G457-J457,"NA")</f>
        <v>NA</v>
      </c>
      <c r="T457" s="197" t="str">
        <f t="shared" ref="T457:T520" si="45">IF(AND(ISNUMBER(R457),ISNUMBER(S457),ISBLANK(E457)),S457+R457,"NA")</f>
        <v>NA</v>
      </c>
      <c r="U457" s="197">
        <f t="shared" ref="U457:U520" si="46">IF(M457&lt;0,0,IF(M457=K457,M457,M457-(L457-M457)))</f>
        <v>0</v>
      </c>
      <c r="V457" s="197">
        <f>MIN(IF(SUM(W457,,X457,Z457,AA457,AD457,AC457,AF457,AG457,AJ457,AI457,AL457,AM457,AO457,AP457,AR457,AS457,A457,AY457,AU457,AV457,AW457,AX457,BA457,BB457)=0,0,1)+IF(O457="Smoothing ramp",1,0)+IF(ISNUMBER(W457),1,0)+IF(ISNUMBER(X457),1,0)+IF(ISNUMBER(Z457),1,0)+IF(ISNUMBER(AA457),1,0)+IF(ISNUMBER(AD457),1,0)+IF(ISNUMBER(AC457),1,0)+IF(ISNUMBER(AF457),1,0)+IF(ISNUMBER(AG457),1,0)+IF(ISNUMBER(AI457),1,0)+IF(ISNUMBER(AJ457),1,0)+IF(ISNUMBER(AL457),1,0)+IF(ISNUMBER(AM457),1,0)+IF(ISNUMBER(AO457),1,0)+IF(ISNUMBER(AP457),1,0)+IF(ISNUMBER(#REF!),1,0)+IF(ISNUMBER(AR457),1,0)+IF(ISNUMBER(AS457),1,0)+IF(ISNUMBER(AY457),1,0)+IF(ISNUMBER(AU457),1,0)+IF(ISNUMBER(AV457),1,0)+IF(ISNUMBER(AW457),1,0)+IF(ISNUMBER(AX457),1,0)+IF(ISNUMBER(BA457),1,0)+IF(ISNUMBER(BB457),1,0),1)</f>
        <v>1</v>
      </c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  <c r="AP457" s="205">
        <v>3500</v>
      </c>
      <c r="AQ457" s="205" t="s">
        <v>50</v>
      </c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197"/>
      <c r="BB457" s="197"/>
      <c r="BC457" s="197"/>
    </row>
    <row r="458" spans="1:55" customFormat="1" ht="14.1" customHeight="1">
      <c r="A458" s="170"/>
      <c r="B458" s="204">
        <v>20250419</v>
      </c>
      <c r="C458" s="204" t="s">
        <v>39</v>
      </c>
      <c r="D458" s="204">
        <v>1830</v>
      </c>
      <c r="E458" s="204">
        <v>9760</v>
      </c>
      <c r="F458" s="204"/>
      <c r="G458" s="204"/>
      <c r="H458" s="204">
        <v>3835</v>
      </c>
      <c r="I458" s="204"/>
      <c r="J458" s="204"/>
      <c r="K458" s="204">
        <v>0</v>
      </c>
      <c r="L458" s="204">
        <v>0</v>
      </c>
      <c r="M458" s="204">
        <v>0</v>
      </c>
      <c r="N458" s="204" t="s">
        <v>53</v>
      </c>
      <c r="O458" s="204" t="s">
        <v>45</v>
      </c>
      <c r="P458" s="202">
        <f t="shared" ref="P458:P521" si="47">IFERROR(K458-L458,0)</f>
        <v>0</v>
      </c>
      <c r="Q458" s="197">
        <f t="shared" si="42"/>
        <v>5925</v>
      </c>
      <c r="R458" s="202" t="str">
        <f t="shared" si="43"/>
        <v>NA</v>
      </c>
      <c r="S458" s="202" t="str">
        <f t="shared" si="44"/>
        <v>NA</v>
      </c>
      <c r="T458" s="197" t="str">
        <f t="shared" si="45"/>
        <v>NA</v>
      </c>
      <c r="U458" s="197">
        <f t="shared" si="46"/>
        <v>0</v>
      </c>
      <c r="V458" s="197">
        <f>MIN(IF(SUM(W458,,X458,Z458,AA458,AD458,AC458,AF458,AG458,AJ458,AI458,AL458,AM458,AO458,AP458,AR458,AS458,A458,AY458,AU458,AV458,AW458,AX458,BA458,BB458)=0,0,1)+IF(O458="Smoothing ramp",1,0)+IF(ISNUMBER(W458),1,0)+IF(ISNUMBER(X458),1,0)+IF(ISNUMBER(Z458),1,0)+IF(ISNUMBER(AA458),1,0)+IF(ISNUMBER(AD458),1,0)+IF(ISNUMBER(AC458),1,0)+IF(ISNUMBER(AF458),1,0)+IF(ISNUMBER(AG458),1,0)+IF(ISNUMBER(AI458),1,0)+IF(ISNUMBER(AJ458),1,0)+IF(ISNUMBER(AL458),1,0)+IF(ISNUMBER(AM458),1,0)+IF(ISNUMBER(AO458),1,0)+IF(ISNUMBER(AP458),1,0)+IF(ISNUMBER(#REF!),1,0)+IF(ISNUMBER(AR458),1,0)+IF(ISNUMBER(AS458),1,0)+IF(ISNUMBER(AY458),1,0)+IF(ISNUMBER(AU458),1,0)+IF(ISNUMBER(AV458),1,0)+IF(ISNUMBER(AW458),1,0)+IF(ISNUMBER(AX458),1,0)+IF(ISNUMBER(BA458),1,0)+IF(ISNUMBER(BB458),1,0),1)</f>
        <v>1</v>
      </c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  <c r="AP458" s="205">
        <v>3500</v>
      </c>
      <c r="AQ458" s="205" t="s">
        <v>50</v>
      </c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197"/>
      <c r="BB458" s="197"/>
      <c r="BC458" s="197"/>
    </row>
    <row r="459" spans="1:55" customFormat="1" ht="14.1" customHeight="1">
      <c r="A459" s="170"/>
      <c r="B459" s="204">
        <v>20250419</v>
      </c>
      <c r="C459" s="204" t="s">
        <v>39</v>
      </c>
      <c r="D459" s="204">
        <v>1930</v>
      </c>
      <c r="E459" s="204">
        <v>9760</v>
      </c>
      <c r="F459" s="204"/>
      <c r="G459" s="204"/>
      <c r="H459" s="204">
        <v>5335</v>
      </c>
      <c r="I459" s="204"/>
      <c r="J459" s="204"/>
      <c r="K459" s="204">
        <v>0</v>
      </c>
      <c r="L459" s="204">
        <v>0</v>
      </c>
      <c r="M459" s="204">
        <v>0</v>
      </c>
      <c r="N459" s="204" t="s">
        <v>53</v>
      </c>
      <c r="O459" s="204" t="s">
        <v>52</v>
      </c>
      <c r="P459" s="202">
        <f t="shared" si="47"/>
        <v>0</v>
      </c>
      <c r="Q459" s="197">
        <f t="shared" si="42"/>
        <v>4425</v>
      </c>
      <c r="R459" s="202" t="str">
        <f t="shared" si="43"/>
        <v>NA</v>
      </c>
      <c r="S459" s="202" t="str">
        <f t="shared" si="44"/>
        <v>NA</v>
      </c>
      <c r="T459" s="197" t="str">
        <f t="shared" si="45"/>
        <v>NA</v>
      </c>
      <c r="U459" s="197">
        <f t="shared" si="46"/>
        <v>0</v>
      </c>
      <c r="V459" s="197">
        <f>MIN(IF(SUM(W459,,X459,Z459,AA459,AD459,AC459,AF459,AG459,AJ459,AI459,AL459,AM459,AO459,AP459,AR459,AS459,A459,AY459,AU459,AV459,AW459,AX459,BA459,BB459)=0,0,1)+IF(O459="Smoothing ramp",1,0)+IF(ISNUMBER(W459),1,0)+IF(ISNUMBER(X459),1,0)+IF(ISNUMBER(Z459),1,0)+IF(ISNUMBER(AA459),1,0)+IF(ISNUMBER(AD459),1,0)+IF(ISNUMBER(AC459),1,0)+IF(ISNUMBER(AF459),1,0)+IF(ISNUMBER(AG459),1,0)+IF(ISNUMBER(AI459),1,0)+IF(ISNUMBER(AJ459),1,0)+IF(ISNUMBER(AL459),1,0)+IF(ISNUMBER(AM459),1,0)+IF(ISNUMBER(AO459),1,0)+IF(ISNUMBER(AP459),1,0)+IF(ISNUMBER(#REF!),1,0)+IF(ISNUMBER(AR459),1,0)+IF(ISNUMBER(AS459),1,0)+IF(ISNUMBER(AY459),1,0)+IF(ISNUMBER(AU459),1,0)+IF(ISNUMBER(AV459),1,0)+IF(ISNUMBER(AW459),1,0)+IF(ISNUMBER(AX459),1,0)+IF(ISNUMBER(BA459),1,0)+IF(ISNUMBER(BB459),1,0),1)</f>
        <v>1</v>
      </c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197"/>
      <c r="BB459" s="197"/>
      <c r="BC459" s="197"/>
    </row>
    <row r="460" spans="1:55" customFormat="1" ht="14.1" customHeight="1">
      <c r="A460" s="170"/>
      <c r="B460" s="204">
        <v>20250419</v>
      </c>
      <c r="C460" s="204" t="s">
        <v>39</v>
      </c>
      <c r="D460" s="204">
        <v>2030</v>
      </c>
      <c r="E460" s="204">
        <v>9760</v>
      </c>
      <c r="F460" s="204"/>
      <c r="G460" s="204"/>
      <c r="H460" s="204">
        <v>6835</v>
      </c>
      <c r="I460" s="204"/>
      <c r="J460" s="204"/>
      <c r="K460" s="204">
        <v>0</v>
      </c>
      <c r="L460" s="204">
        <v>0</v>
      </c>
      <c r="M460" s="204">
        <v>0</v>
      </c>
      <c r="N460" s="204" t="s">
        <v>53</v>
      </c>
      <c r="O460" s="204" t="s">
        <v>52</v>
      </c>
      <c r="P460" s="202">
        <f t="shared" si="47"/>
        <v>0</v>
      </c>
      <c r="Q460" s="197">
        <f t="shared" si="42"/>
        <v>2925</v>
      </c>
      <c r="R460" s="202" t="str">
        <f t="shared" si="43"/>
        <v>NA</v>
      </c>
      <c r="S460" s="202" t="str">
        <f t="shared" si="44"/>
        <v>NA</v>
      </c>
      <c r="T460" s="197" t="str">
        <f t="shared" si="45"/>
        <v>NA</v>
      </c>
      <c r="U460" s="197">
        <f t="shared" si="46"/>
        <v>0</v>
      </c>
      <c r="V460" s="197">
        <f>MIN(IF(SUM(W460,,X460,Z460,AA460,AD460,AC460,AF460,AG460,AJ460,AI460,AL460,AM460,AO460,AP460,AR460,AS460,A460,AY460,AU460,AV460,AW460,AX460,BA460,BB460)=0,0,1)+IF(O460="Smoothing ramp",1,0)+IF(ISNUMBER(W460),1,0)+IF(ISNUMBER(X460),1,0)+IF(ISNUMBER(Z460),1,0)+IF(ISNUMBER(AA460),1,0)+IF(ISNUMBER(AD460),1,0)+IF(ISNUMBER(AC460),1,0)+IF(ISNUMBER(AF460),1,0)+IF(ISNUMBER(AG460),1,0)+IF(ISNUMBER(AI460),1,0)+IF(ISNUMBER(AJ460),1,0)+IF(ISNUMBER(AL460),1,0)+IF(ISNUMBER(AM460),1,0)+IF(ISNUMBER(AO460),1,0)+IF(ISNUMBER(AP460),1,0)+IF(ISNUMBER(#REF!),1,0)+IF(ISNUMBER(AR460),1,0)+IF(ISNUMBER(AS460),1,0)+IF(ISNUMBER(AY460),1,0)+IF(ISNUMBER(AU460),1,0)+IF(ISNUMBER(AV460),1,0)+IF(ISNUMBER(AW460),1,0)+IF(ISNUMBER(AX460),1,0)+IF(ISNUMBER(BA460),1,0)+IF(ISNUMBER(BB460),1,0),1)</f>
        <v>1</v>
      </c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7"/>
      <c r="BA460" s="197"/>
      <c r="BB460" s="197"/>
      <c r="BC460" s="197"/>
    </row>
    <row r="461" spans="1:55" customFormat="1" ht="14.1" customHeight="1">
      <c r="A461" s="170"/>
      <c r="B461" s="204">
        <v>20250419</v>
      </c>
      <c r="C461" s="204" t="s">
        <v>39</v>
      </c>
      <c r="D461" s="204">
        <v>2130</v>
      </c>
      <c r="E461" s="204">
        <v>9760</v>
      </c>
      <c r="F461" s="204"/>
      <c r="G461" s="204"/>
      <c r="H461" s="204">
        <v>8335</v>
      </c>
      <c r="I461" s="204"/>
      <c r="J461" s="204"/>
      <c r="K461" s="204">
        <v>0</v>
      </c>
      <c r="L461" s="204">
        <v>0</v>
      </c>
      <c r="M461" s="204">
        <v>0</v>
      </c>
      <c r="N461" s="204" t="s">
        <v>53</v>
      </c>
      <c r="O461" s="204" t="s">
        <v>52</v>
      </c>
      <c r="P461" s="202">
        <f t="shared" si="47"/>
        <v>0</v>
      </c>
      <c r="Q461" s="197">
        <f t="shared" si="42"/>
        <v>1425</v>
      </c>
      <c r="R461" s="202" t="str">
        <f t="shared" si="43"/>
        <v>NA</v>
      </c>
      <c r="S461" s="202" t="str">
        <f t="shared" si="44"/>
        <v>NA</v>
      </c>
      <c r="T461" s="197" t="str">
        <f t="shared" si="45"/>
        <v>NA</v>
      </c>
      <c r="U461" s="197">
        <f t="shared" si="46"/>
        <v>0</v>
      </c>
      <c r="V461" s="197">
        <f>MIN(IF(SUM(W461,,X461,Z461,AA461,AD461,AC461,AF461,AG461,AJ461,AI461,AL461,AM461,AO461,AP461,AR461,AS461,A461,AY461,AU461,AV461,AW461,AX461,BA461,BB461)=0,0,1)+IF(O461="Smoothing ramp",1,0)+IF(ISNUMBER(W461),1,0)+IF(ISNUMBER(X461),1,0)+IF(ISNUMBER(Z461),1,0)+IF(ISNUMBER(AA461),1,0)+IF(ISNUMBER(AD461),1,0)+IF(ISNUMBER(AC461),1,0)+IF(ISNUMBER(AF461),1,0)+IF(ISNUMBER(AG461),1,0)+IF(ISNUMBER(AI461),1,0)+IF(ISNUMBER(AJ461),1,0)+IF(ISNUMBER(AL461),1,0)+IF(ISNUMBER(AM461),1,0)+IF(ISNUMBER(AO461),1,0)+IF(ISNUMBER(AP461),1,0)+IF(ISNUMBER(#REF!),1,0)+IF(ISNUMBER(AR461),1,0)+IF(ISNUMBER(AS461),1,0)+IF(ISNUMBER(AY461),1,0)+IF(ISNUMBER(AU461),1,0)+IF(ISNUMBER(AV461),1,0)+IF(ISNUMBER(AW461),1,0)+IF(ISNUMBER(AX461),1,0)+IF(ISNUMBER(BA461),1,0)+IF(ISNUMBER(BB461),1,0),1)</f>
        <v>1</v>
      </c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7"/>
      <c r="BB461" s="197"/>
      <c r="BC461" s="197"/>
    </row>
    <row r="462" spans="1:55" customFormat="1" ht="14.1" hidden="1" customHeight="1">
      <c r="A462" s="170"/>
      <c r="B462" s="204">
        <v>20250419</v>
      </c>
      <c r="C462" s="204" t="s">
        <v>39</v>
      </c>
      <c r="D462" s="204">
        <v>2230</v>
      </c>
      <c r="E462" s="204">
        <v>9760</v>
      </c>
      <c r="F462" s="204"/>
      <c r="G462" s="204"/>
      <c r="H462" s="204">
        <v>9760</v>
      </c>
      <c r="I462" s="204"/>
      <c r="J462" s="204"/>
      <c r="K462" s="204">
        <v>0</v>
      </c>
      <c r="L462" s="204">
        <v>0</v>
      </c>
      <c r="M462" s="204">
        <v>0</v>
      </c>
      <c r="N462" s="204" t="s">
        <v>53</v>
      </c>
      <c r="O462" s="204" t="s">
        <v>53</v>
      </c>
      <c r="P462" s="202">
        <f t="shared" si="47"/>
        <v>0</v>
      </c>
      <c r="Q462" s="197">
        <f t="shared" si="42"/>
        <v>0</v>
      </c>
      <c r="R462" s="202" t="str">
        <f t="shared" si="43"/>
        <v>NA</v>
      </c>
      <c r="S462" s="202" t="str">
        <f t="shared" si="44"/>
        <v>NA</v>
      </c>
      <c r="T462" s="197" t="str">
        <f t="shared" si="45"/>
        <v>NA</v>
      </c>
      <c r="U462" s="197">
        <f t="shared" si="46"/>
        <v>0</v>
      </c>
      <c r="V462" s="197">
        <f>MIN(IF(SUM(W462,,X462,Z462,AA462,AD462,AC462,AF462,AG462,AJ462,AI462,AL462,AM462,AO462,AP462,AR462,AS462,A462,AY462,AU462,AV462,AW462,AX462,BA462,BB462)=0,0,1)+IF(O462="Smoothing ramp",1,0)+IF(ISNUMBER(W462),1,0)+IF(ISNUMBER(X462),1,0)+IF(ISNUMBER(Z462),1,0)+IF(ISNUMBER(AA462),1,0)+IF(ISNUMBER(AD462),1,0)+IF(ISNUMBER(AC462),1,0)+IF(ISNUMBER(AF462),1,0)+IF(ISNUMBER(AG462),1,0)+IF(ISNUMBER(AI462),1,0)+IF(ISNUMBER(AJ462),1,0)+IF(ISNUMBER(AL462),1,0)+IF(ISNUMBER(AM462),1,0)+IF(ISNUMBER(AO462),1,0)+IF(ISNUMBER(AP462),1,0)+IF(ISNUMBER(#REF!),1,0)+IF(ISNUMBER(AR462),1,0)+IF(ISNUMBER(AS462),1,0)+IF(ISNUMBER(AY462),1,0)+IF(ISNUMBER(AU462),1,0)+IF(ISNUMBER(AV462),1,0)+IF(ISNUMBER(AW462),1,0)+IF(ISNUMBER(AX462),1,0)+IF(ISNUMBER(BA462),1,0)+IF(ISNUMBER(BB462),1,0),1)</f>
        <v>0</v>
      </c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  <c r="AP462" s="197"/>
      <c r="AQ462" s="197"/>
      <c r="AR462" s="197"/>
      <c r="AS462" s="197"/>
      <c r="AT462" s="197"/>
      <c r="AU462" s="197"/>
      <c r="AV462" s="197"/>
      <c r="AW462" s="197"/>
      <c r="AX462" s="197"/>
      <c r="AY462" s="197"/>
      <c r="AZ462" s="197"/>
      <c r="BA462" s="197"/>
      <c r="BB462" s="197"/>
      <c r="BC462" s="197"/>
    </row>
    <row r="463" spans="1:55" customFormat="1" ht="14.1" hidden="1" customHeight="1">
      <c r="A463" s="170"/>
      <c r="B463" s="204">
        <v>20250419</v>
      </c>
      <c r="C463" s="204" t="s">
        <v>39</v>
      </c>
      <c r="D463" s="204">
        <v>2330</v>
      </c>
      <c r="E463" s="204">
        <v>8950</v>
      </c>
      <c r="F463" s="204"/>
      <c r="G463" s="204"/>
      <c r="H463" s="204">
        <v>8950</v>
      </c>
      <c r="I463" s="204"/>
      <c r="J463" s="204"/>
      <c r="K463" s="204">
        <v>0</v>
      </c>
      <c r="L463" s="204">
        <v>0</v>
      </c>
      <c r="M463" s="204">
        <v>0</v>
      </c>
      <c r="N463" s="204" t="s">
        <v>53</v>
      </c>
      <c r="O463" s="204" t="s">
        <v>53</v>
      </c>
      <c r="P463" s="202">
        <f t="shared" si="47"/>
        <v>0</v>
      </c>
      <c r="Q463" s="197">
        <f t="shared" si="42"/>
        <v>0</v>
      </c>
      <c r="R463" s="202" t="str">
        <f t="shared" si="43"/>
        <v>NA</v>
      </c>
      <c r="S463" s="202" t="str">
        <f t="shared" si="44"/>
        <v>NA</v>
      </c>
      <c r="T463" s="197" t="str">
        <f t="shared" si="45"/>
        <v>NA</v>
      </c>
      <c r="U463" s="197">
        <f t="shared" si="46"/>
        <v>0</v>
      </c>
      <c r="V463" s="197">
        <f>MIN(IF(SUM(W463,,X463,Z463,AA463,AD463,AC463,AF463,AG463,AJ463,AI463,AL463,AM463,AO463,AP463,AR463,AS463,A463,AY463,AU463,AV463,AW463,AX463,BA463,BB463)=0,0,1)+IF(O463="Smoothing ramp",1,0)+IF(ISNUMBER(W463),1,0)+IF(ISNUMBER(X463),1,0)+IF(ISNUMBER(Z463),1,0)+IF(ISNUMBER(AA463),1,0)+IF(ISNUMBER(AD463),1,0)+IF(ISNUMBER(AC463),1,0)+IF(ISNUMBER(AF463),1,0)+IF(ISNUMBER(AG463),1,0)+IF(ISNUMBER(AI463),1,0)+IF(ISNUMBER(AJ463),1,0)+IF(ISNUMBER(AL463),1,0)+IF(ISNUMBER(AM463),1,0)+IF(ISNUMBER(AO463),1,0)+IF(ISNUMBER(AP463),1,0)+IF(ISNUMBER(#REF!),1,0)+IF(ISNUMBER(AR463),1,0)+IF(ISNUMBER(AS463),1,0)+IF(ISNUMBER(AY463),1,0)+IF(ISNUMBER(AU463),1,0)+IF(ISNUMBER(AV463),1,0)+IF(ISNUMBER(AW463),1,0)+IF(ISNUMBER(AX463),1,0)+IF(ISNUMBER(BA463),1,0)+IF(ISNUMBER(BB463),1,0),1)</f>
        <v>0</v>
      </c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197"/>
      <c r="BB463" s="197"/>
      <c r="BC463" s="197"/>
    </row>
    <row r="464" spans="1:55" customFormat="1" ht="14.1" hidden="1" customHeight="1">
      <c r="A464" s="170"/>
      <c r="B464" s="204">
        <v>20250420</v>
      </c>
      <c r="C464" s="204" t="s">
        <v>39</v>
      </c>
      <c r="D464" s="204">
        <v>30</v>
      </c>
      <c r="E464" s="204">
        <v>7806</v>
      </c>
      <c r="F464" s="204"/>
      <c r="G464" s="204"/>
      <c r="H464" s="204">
        <v>7806</v>
      </c>
      <c r="I464" s="204"/>
      <c r="J464" s="204"/>
      <c r="K464" s="204">
        <v>-3406</v>
      </c>
      <c r="L464" s="204">
        <v>-3406</v>
      </c>
      <c r="M464" s="204">
        <v>-3406</v>
      </c>
      <c r="N464" s="204" t="s">
        <v>40</v>
      </c>
      <c r="O464" s="204" t="s">
        <v>40</v>
      </c>
      <c r="P464" s="202">
        <f t="shared" si="47"/>
        <v>0</v>
      </c>
      <c r="Q464" s="197">
        <f t="shared" si="42"/>
        <v>0</v>
      </c>
      <c r="R464" s="202" t="str">
        <f t="shared" si="43"/>
        <v>NA</v>
      </c>
      <c r="S464" s="202" t="str">
        <f t="shared" si="44"/>
        <v>NA</v>
      </c>
      <c r="T464" s="197" t="str">
        <f t="shared" si="45"/>
        <v>NA</v>
      </c>
      <c r="U464" s="197">
        <f t="shared" si="46"/>
        <v>0</v>
      </c>
      <c r="V464" s="197">
        <f>MIN(IF(SUM(W464,,X464,Z464,AA464,AD464,AC464,AF464,AG464,AJ464,AI464,AL464,AM464,AO464,AP464,AR464,AS464,A464,AY464,AU464,AV464,AW464,AX464,BA464,BB464)=0,0,1)+IF(O464="Smoothing ramp",1,0)+IF(ISNUMBER(W464),1,0)+IF(ISNUMBER(X464),1,0)+IF(ISNUMBER(Z464),1,0)+IF(ISNUMBER(AA464),1,0)+IF(ISNUMBER(AD464),1,0)+IF(ISNUMBER(AC464),1,0)+IF(ISNUMBER(AF464),1,0)+IF(ISNUMBER(AG464),1,0)+IF(ISNUMBER(AI464),1,0)+IF(ISNUMBER(AJ464),1,0)+IF(ISNUMBER(AL464),1,0)+IF(ISNUMBER(AM464),1,0)+IF(ISNUMBER(AO464),1,0)+IF(ISNUMBER(AP464),1,0)+IF(ISNUMBER(#REF!),1,0)+IF(ISNUMBER(AR464),1,0)+IF(ISNUMBER(AS464),1,0)+IF(ISNUMBER(AY464),1,0)+IF(ISNUMBER(AU464),1,0)+IF(ISNUMBER(AV464),1,0)+IF(ISNUMBER(AW464),1,0)+IF(ISNUMBER(AX464),1,0)+IF(ISNUMBER(BA464),1,0)+IF(ISNUMBER(BB464),1,0),1)</f>
        <v>0</v>
      </c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  <c r="AP464" s="197"/>
      <c r="AQ464" s="197"/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197"/>
      <c r="BB464" s="197"/>
      <c r="BC464" s="197"/>
    </row>
    <row r="465" spans="1:55" customFormat="1" ht="14.1" hidden="1" customHeight="1">
      <c r="A465" s="170"/>
      <c r="B465" s="204">
        <v>20250420</v>
      </c>
      <c r="C465" s="204" t="s">
        <v>39</v>
      </c>
      <c r="D465" s="204">
        <v>130</v>
      </c>
      <c r="E465" s="204">
        <v>7806</v>
      </c>
      <c r="F465" s="204"/>
      <c r="G465" s="204"/>
      <c r="H465" s="204">
        <v>7806</v>
      </c>
      <c r="I465" s="204"/>
      <c r="J465" s="204"/>
      <c r="K465" s="204">
        <v>-3406</v>
      </c>
      <c r="L465" s="204">
        <v>-3406</v>
      </c>
      <c r="M465" s="204">
        <v>-3406</v>
      </c>
      <c r="N465" s="204" t="s">
        <v>40</v>
      </c>
      <c r="O465" s="204" t="s">
        <v>40</v>
      </c>
      <c r="P465" s="202">
        <f t="shared" si="47"/>
        <v>0</v>
      </c>
      <c r="Q465" s="197">
        <f t="shared" si="42"/>
        <v>0</v>
      </c>
      <c r="R465" s="202" t="str">
        <f t="shared" si="43"/>
        <v>NA</v>
      </c>
      <c r="S465" s="202" t="str">
        <f t="shared" si="44"/>
        <v>NA</v>
      </c>
      <c r="T465" s="197" t="str">
        <f t="shared" si="45"/>
        <v>NA</v>
      </c>
      <c r="U465" s="197">
        <f t="shared" si="46"/>
        <v>0</v>
      </c>
      <c r="V465" s="197">
        <f>MIN(IF(SUM(W465,,X465,Z465,AA465,AD465,AC465,AF465,AG465,AJ465,AI465,AL465,AM465,AO465,AP465,AR465,AS465,A465,AY465,AU465,AV465,AW465,AX465,BA465,BB465)=0,0,1)+IF(O465="Smoothing ramp",1,0)+IF(ISNUMBER(W465),1,0)+IF(ISNUMBER(X465),1,0)+IF(ISNUMBER(Z465),1,0)+IF(ISNUMBER(AA465),1,0)+IF(ISNUMBER(AD465),1,0)+IF(ISNUMBER(AC465),1,0)+IF(ISNUMBER(AF465),1,0)+IF(ISNUMBER(AG465),1,0)+IF(ISNUMBER(AI465),1,0)+IF(ISNUMBER(AJ465),1,0)+IF(ISNUMBER(AL465),1,0)+IF(ISNUMBER(AM465),1,0)+IF(ISNUMBER(AO465),1,0)+IF(ISNUMBER(AP465),1,0)+IF(ISNUMBER(#REF!),1,0)+IF(ISNUMBER(AR465),1,0)+IF(ISNUMBER(AS465),1,0)+IF(ISNUMBER(AY465),1,0)+IF(ISNUMBER(AU465),1,0)+IF(ISNUMBER(AV465),1,0)+IF(ISNUMBER(AW465),1,0)+IF(ISNUMBER(AX465),1,0)+IF(ISNUMBER(BA465),1,0)+IF(ISNUMBER(BB465),1,0),1)</f>
        <v>0</v>
      </c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197"/>
      <c r="BB465" s="197"/>
      <c r="BC465" s="197"/>
    </row>
    <row r="466" spans="1:55" customFormat="1" ht="14.1" hidden="1" customHeight="1">
      <c r="A466" s="170"/>
      <c r="B466" s="204">
        <v>20250420</v>
      </c>
      <c r="C466" s="204" t="s">
        <v>39</v>
      </c>
      <c r="D466" s="204">
        <v>230</v>
      </c>
      <c r="E466" s="204">
        <v>7806</v>
      </c>
      <c r="F466" s="204"/>
      <c r="G466" s="204"/>
      <c r="H466" s="204">
        <v>7806</v>
      </c>
      <c r="I466" s="204"/>
      <c r="J466" s="204"/>
      <c r="K466" s="204">
        <v>-3406</v>
      </c>
      <c r="L466" s="204">
        <v>-3406</v>
      </c>
      <c r="M466" s="204">
        <v>-3406</v>
      </c>
      <c r="N466" s="204" t="s">
        <v>40</v>
      </c>
      <c r="O466" s="204" t="s">
        <v>40</v>
      </c>
      <c r="P466" s="202">
        <f t="shared" si="47"/>
        <v>0</v>
      </c>
      <c r="Q466" s="197">
        <f t="shared" si="42"/>
        <v>0</v>
      </c>
      <c r="R466" s="202" t="str">
        <f t="shared" si="43"/>
        <v>NA</v>
      </c>
      <c r="S466" s="202" t="str">
        <f t="shared" si="44"/>
        <v>NA</v>
      </c>
      <c r="T466" s="197" t="str">
        <f t="shared" si="45"/>
        <v>NA</v>
      </c>
      <c r="U466" s="197">
        <f t="shared" si="46"/>
        <v>0</v>
      </c>
      <c r="V466" s="197">
        <f>MIN(IF(SUM(W466,,X466,Z466,AA466,AD466,AC466,AF466,AG466,AJ466,AI466,AL466,AM466,AO466,AP466,AR466,AS466,A466,AY466,AU466,AV466,AW466,AX466,BA466,BB466)=0,0,1)+IF(O466="Smoothing ramp",1,0)+IF(ISNUMBER(W466),1,0)+IF(ISNUMBER(X466),1,0)+IF(ISNUMBER(Z466),1,0)+IF(ISNUMBER(AA466),1,0)+IF(ISNUMBER(AD466),1,0)+IF(ISNUMBER(AC466),1,0)+IF(ISNUMBER(AF466),1,0)+IF(ISNUMBER(AG466),1,0)+IF(ISNUMBER(AI466),1,0)+IF(ISNUMBER(AJ466),1,0)+IF(ISNUMBER(AL466),1,0)+IF(ISNUMBER(AM466),1,0)+IF(ISNUMBER(AO466),1,0)+IF(ISNUMBER(AP466),1,0)+IF(ISNUMBER(#REF!),1,0)+IF(ISNUMBER(AR466),1,0)+IF(ISNUMBER(AS466),1,0)+IF(ISNUMBER(AY466),1,0)+IF(ISNUMBER(AU466),1,0)+IF(ISNUMBER(AV466),1,0)+IF(ISNUMBER(AW466),1,0)+IF(ISNUMBER(AX466),1,0)+IF(ISNUMBER(BA466),1,0)+IF(ISNUMBER(BB466),1,0),1)</f>
        <v>0</v>
      </c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</row>
    <row r="467" spans="1:55" customFormat="1" ht="14.1" hidden="1" customHeight="1">
      <c r="A467" s="170"/>
      <c r="B467" s="204">
        <v>20250420</v>
      </c>
      <c r="C467" s="204" t="s">
        <v>39</v>
      </c>
      <c r="D467" s="204">
        <v>330</v>
      </c>
      <c r="E467" s="204">
        <v>7754</v>
      </c>
      <c r="F467" s="204"/>
      <c r="G467" s="204"/>
      <c r="H467" s="204">
        <v>7754</v>
      </c>
      <c r="I467" s="204"/>
      <c r="J467" s="204"/>
      <c r="K467" s="204">
        <v>-3097</v>
      </c>
      <c r="L467" s="204">
        <v>-3097</v>
      </c>
      <c r="M467" s="204">
        <v>-3097</v>
      </c>
      <c r="N467" s="204" t="s">
        <v>40</v>
      </c>
      <c r="O467" s="204" t="s">
        <v>40</v>
      </c>
      <c r="P467" s="202">
        <f t="shared" si="47"/>
        <v>0</v>
      </c>
      <c r="Q467" s="197">
        <f t="shared" si="42"/>
        <v>0</v>
      </c>
      <c r="R467" s="202" t="str">
        <f t="shared" si="43"/>
        <v>NA</v>
      </c>
      <c r="S467" s="202" t="str">
        <f t="shared" si="44"/>
        <v>NA</v>
      </c>
      <c r="T467" s="197" t="str">
        <f t="shared" si="45"/>
        <v>NA</v>
      </c>
      <c r="U467" s="197">
        <f t="shared" si="46"/>
        <v>0</v>
      </c>
      <c r="V467" s="197">
        <f>MIN(IF(SUM(W467,,X467,Z467,AA467,AD467,AC467,AF467,AG467,AJ467,AI467,AL467,AM467,AO467,AP467,AR467,AS467,A467,AY467,AU467,AV467,AW467,AX467,BA467,BB467)=0,0,1)+IF(O467="Smoothing ramp",1,0)+IF(ISNUMBER(W467),1,0)+IF(ISNUMBER(X467),1,0)+IF(ISNUMBER(Z467),1,0)+IF(ISNUMBER(AA467),1,0)+IF(ISNUMBER(AD467),1,0)+IF(ISNUMBER(AC467),1,0)+IF(ISNUMBER(AF467),1,0)+IF(ISNUMBER(AG467),1,0)+IF(ISNUMBER(AI467),1,0)+IF(ISNUMBER(AJ467),1,0)+IF(ISNUMBER(AL467),1,0)+IF(ISNUMBER(AM467),1,0)+IF(ISNUMBER(AO467),1,0)+IF(ISNUMBER(AP467),1,0)+IF(ISNUMBER(#REF!),1,0)+IF(ISNUMBER(AR467),1,0)+IF(ISNUMBER(AS467),1,0)+IF(ISNUMBER(AY467),1,0)+IF(ISNUMBER(AU467),1,0)+IF(ISNUMBER(AV467),1,0)+IF(ISNUMBER(AW467),1,0)+IF(ISNUMBER(AX467),1,0)+IF(ISNUMBER(BA467),1,0)+IF(ISNUMBER(BB467),1,0),1)</f>
        <v>0</v>
      </c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  <c r="AP467" s="197"/>
      <c r="AQ467" s="197"/>
      <c r="AR467" s="197"/>
      <c r="AS467" s="197"/>
      <c r="AT467" s="197"/>
      <c r="AU467" s="197"/>
      <c r="AV467" s="197"/>
      <c r="AW467" s="197"/>
      <c r="AX467" s="197"/>
      <c r="AY467" s="197"/>
      <c r="AZ467" s="197"/>
      <c r="BA467" s="197"/>
      <c r="BB467" s="197"/>
      <c r="BC467" s="197"/>
    </row>
    <row r="468" spans="1:55" customFormat="1" ht="14.1" hidden="1" customHeight="1">
      <c r="A468" s="170"/>
      <c r="B468" s="204">
        <v>20250420</v>
      </c>
      <c r="C468" s="204" t="s">
        <v>39</v>
      </c>
      <c r="D468" s="204">
        <v>430</v>
      </c>
      <c r="E468" s="204">
        <v>7754</v>
      </c>
      <c r="F468" s="204"/>
      <c r="G468" s="204"/>
      <c r="H468" s="204">
        <v>7754</v>
      </c>
      <c r="I468" s="204"/>
      <c r="J468" s="204"/>
      <c r="K468" s="204">
        <v>-3097</v>
      </c>
      <c r="L468" s="204">
        <v>-3097</v>
      </c>
      <c r="M468" s="204">
        <v>-3097</v>
      </c>
      <c r="N468" s="204" t="s">
        <v>40</v>
      </c>
      <c r="O468" s="204" t="s">
        <v>40</v>
      </c>
      <c r="P468" s="202">
        <f t="shared" si="47"/>
        <v>0</v>
      </c>
      <c r="Q468" s="197">
        <f t="shared" si="42"/>
        <v>0</v>
      </c>
      <c r="R468" s="202" t="str">
        <f t="shared" si="43"/>
        <v>NA</v>
      </c>
      <c r="S468" s="202" t="str">
        <f t="shared" si="44"/>
        <v>NA</v>
      </c>
      <c r="T468" s="197" t="str">
        <f t="shared" si="45"/>
        <v>NA</v>
      </c>
      <c r="U468" s="197">
        <f t="shared" si="46"/>
        <v>0</v>
      </c>
      <c r="V468" s="197">
        <f>MIN(IF(SUM(W468,,X468,Z468,AA468,AD468,AC468,AF468,AG468,AJ468,AI468,AL468,AM468,AO468,AP468,AR468,AS468,A468,AY468,AU468,AV468,AW468,AX468,BA468,BB468)=0,0,1)+IF(O468="Smoothing ramp",1,0)+IF(ISNUMBER(W468),1,0)+IF(ISNUMBER(X468),1,0)+IF(ISNUMBER(Z468),1,0)+IF(ISNUMBER(AA468),1,0)+IF(ISNUMBER(AD468),1,0)+IF(ISNUMBER(AC468),1,0)+IF(ISNUMBER(AF468),1,0)+IF(ISNUMBER(AG468),1,0)+IF(ISNUMBER(AI468),1,0)+IF(ISNUMBER(AJ468),1,0)+IF(ISNUMBER(AL468),1,0)+IF(ISNUMBER(AM468),1,0)+IF(ISNUMBER(AO468),1,0)+IF(ISNUMBER(AP468),1,0)+IF(ISNUMBER(#REF!),1,0)+IF(ISNUMBER(AR468),1,0)+IF(ISNUMBER(AS468),1,0)+IF(ISNUMBER(AY468),1,0)+IF(ISNUMBER(AU468),1,0)+IF(ISNUMBER(AV468),1,0)+IF(ISNUMBER(AW468),1,0)+IF(ISNUMBER(AX468),1,0)+IF(ISNUMBER(BA468),1,0)+IF(ISNUMBER(BB468),1,0),1)</f>
        <v>0</v>
      </c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7"/>
      <c r="AK468" s="197"/>
      <c r="AL468" s="197"/>
      <c r="AM468" s="197"/>
      <c r="AN468" s="197"/>
      <c r="AO468" s="197"/>
      <c r="AP468" s="197"/>
      <c r="AQ468" s="197"/>
      <c r="AR468" s="197"/>
      <c r="AS468" s="197"/>
      <c r="AT468" s="197"/>
      <c r="AU468" s="197"/>
      <c r="AV468" s="197"/>
      <c r="AW468" s="197"/>
      <c r="AX468" s="197"/>
      <c r="AY468" s="197"/>
      <c r="AZ468" s="197"/>
      <c r="BA468" s="197"/>
      <c r="BB468" s="197"/>
      <c r="BC468" s="197"/>
    </row>
    <row r="469" spans="1:55" customFormat="1" ht="14.1" hidden="1" customHeight="1">
      <c r="A469" s="170"/>
      <c r="B469" s="204">
        <v>20250420</v>
      </c>
      <c r="C469" s="204" t="s">
        <v>39</v>
      </c>
      <c r="D469" s="204">
        <v>530</v>
      </c>
      <c r="E469" s="204">
        <v>7754</v>
      </c>
      <c r="F469" s="204"/>
      <c r="G469" s="204"/>
      <c r="H469" s="204">
        <v>7754</v>
      </c>
      <c r="I469" s="204"/>
      <c r="J469" s="204"/>
      <c r="K469" s="204">
        <v>-3097</v>
      </c>
      <c r="L469" s="204">
        <v>-3097</v>
      </c>
      <c r="M469" s="204">
        <v>-3097</v>
      </c>
      <c r="N469" s="204" t="s">
        <v>40</v>
      </c>
      <c r="O469" s="204" t="s">
        <v>40</v>
      </c>
      <c r="P469" s="202">
        <f t="shared" si="47"/>
        <v>0</v>
      </c>
      <c r="Q469" s="197">
        <f t="shared" si="42"/>
        <v>0</v>
      </c>
      <c r="R469" s="202" t="str">
        <f t="shared" si="43"/>
        <v>NA</v>
      </c>
      <c r="S469" s="202" t="str">
        <f t="shared" si="44"/>
        <v>NA</v>
      </c>
      <c r="T469" s="197" t="str">
        <f t="shared" si="45"/>
        <v>NA</v>
      </c>
      <c r="U469" s="197">
        <f t="shared" si="46"/>
        <v>0</v>
      </c>
      <c r="V469" s="197">
        <f>MIN(IF(SUM(W469,,X469,Z469,AA469,AD469,AC469,AF469,AG469,AJ469,AI469,AL469,AM469,AO469,AP469,AR469,AS469,A469,AY469,AU469,AV469,AW469,AX469,BA469,BB469)=0,0,1)+IF(O469="Smoothing ramp",1,0)+IF(ISNUMBER(W469),1,0)+IF(ISNUMBER(X469),1,0)+IF(ISNUMBER(Z469),1,0)+IF(ISNUMBER(AA469),1,0)+IF(ISNUMBER(AD469),1,0)+IF(ISNUMBER(AC469),1,0)+IF(ISNUMBER(AF469),1,0)+IF(ISNUMBER(AG469),1,0)+IF(ISNUMBER(AI469),1,0)+IF(ISNUMBER(AJ469),1,0)+IF(ISNUMBER(AL469),1,0)+IF(ISNUMBER(AM469),1,0)+IF(ISNUMBER(AO469),1,0)+IF(ISNUMBER(AP469),1,0)+IF(ISNUMBER(#REF!),1,0)+IF(ISNUMBER(AR469),1,0)+IF(ISNUMBER(AS469),1,0)+IF(ISNUMBER(AY469),1,0)+IF(ISNUMBER(AU469),1,0)+IF(ISNUMBER(AV469),1,0)+IF(ISNUMBER(AW469),1,0)+IF(ISNUMBER(AX469),1,0)+IF(ISNUMBER(BA469),1,0)+IF(ISNUMBER(BB469),1,0),1)</f>
        <v>0</v>
      </c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</row>
    <row r="470" spans="1:55" customFormat="1" ht="14.1" customHeight="1">
      <c r="A470" s="170"/>
      <c r="B470" s="204">
        <v>20250420</v>
      </c>
      <c r="C470" s="204" t="s">
        <v>39</v>
      </c>
      <c r="D470" s="204">
        <v>630</v>
      </c>
      <c r="E470" s="204">
        <v>7754</v>
      </c>
      <c r="F470" s="204"/>
      <c r="G470" s="204"/>
      <c r="H470" s="204">
        <v>6830</v>
      </c>
      <c r="I470" s="204"/>
      <c r="J470" s="204"/>
      <c r="K470" s="204">
        <v>-3097</v>
      </c>
      <c r="L470" s="204">
        <v>-3097</v>
      </c>
      <c r="M470" s="204">
        <v>-2170</v>
      </c>
      <c r="N470" s="204" t="s">
        <v>40</v>
      </c>
      <c r="O470" s="204" t="s">
        <v>52</v>
      </c>
      <c r="P470" s="202">
        <f t="shared" si="47"/>
        <v>0</v>
      </c>
      <c r="Q470" s="197">
        <f t="shared" si="42"/>
        <v>924</v>
      </c>
      <c r="R470" s="202" t="str">
        <f t="shared" si="43"/>
        <v>NA</v>
      </c>
      <c r="S470" s="202" t="str">
        <f t="shared" si="44"/>
        <v>NA</v>
      </c>
      <c r="T470" s="197" t="str">
        <f t="shared" si="45"/>
        <v>NA</v>
      </c>
      <c r="U470" s="197">
        <f t="shared" si="46"/>
        <v>0</v>
      </c>
      <c r="V470" s="197">
        <f>MIN(IF(SUM(W470,,X470,Z470,AA470,AD470,AC470,AF470,AG470,AJ470,AI470,AL470,AM470,AO470,AP470,AR470,AS470,A470,AY470,AU470,AV470,AW470,AX470,BA470,BB470)=0,0,1)+IF(O470="Smoothing ramp",1,0)+IF(ISNUMBER(W470),1,0)+IF(ISNUMBER(X470),1,0)+IF(ISNUMBER(Z470),1,0)+IF(ISNUMBER(AA470),1,0)+IF(ISNUMBER(AD470),1,0)+IF(ISNUMBER(AC470),1,0)+IF(ISNUMBER(AF470),1,0)+IF(ISNUMBER(AG470),1,0)+IF(ISNUMBER(AI470),1,0)+IF(ISNUMBER(AJ470),1,0)+IF(ISNUMBER(AL470),1,0)+IF(ISNUMBER(AM470),1,0)+IF(ISNUMBER(AO470),1,0)+IF(ISNUMBER(AP470),1,0)+IF(ISNUMBER(#REF!),1,0)+IF(ISNUMBER(AR470),1,0)+IF(ISNUMBER(AS470),1,0)+IF(ISNUMBER(AY470),1,0)+IF(ISNUMBER(AU470),1,0)+IF(ISNUMBER(AV470),1,0)+IF(ISNUMBER(AW470),1,0)+IF(ISNUMBER(AX470),1,0)+IF(ISNUMBER(BA470),1,0)+IF(ISNUMBER(BB470),1,0),1)</f>
        <v>1</v>
      </c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</row>
    <row r="471" spans="1:55" customFormat="1" ht="14.1" customHeight="1">
      <c r="A471" s="170"/>
      <c r="B471" s="204">
        <v>20250420</v>
      </c>
      <c r="C471" s="204" t="s">
        <v>39</v>
      </c>
      <c r="D471" s="204">
        <v>730</v>
      </c>
      <c r="E471" s="204">
        <v>9250</v>
      </c>
      <c r="F471" s="204"/>
      <c r="G471" s="204"/>
      <c r="H471" s="204">
        <v>5330</v>
      </c>
      <c r="I471" s="204"/>
      <c r="J471" s="204"/>
      <c r="K471" s="204">
        <v>0</v>
      </c>
      <c r="L471" s="204">
        <v>0</v>
      </c>
      <c r="M471" s="204">
        <v>0</v>
      </c>
      <c r="N471" s="204" t="s">
        <v>53</v>
      </c>
      <c r="O471" s="204" t="s">
        <v>52</v>
      </c>
      <c r="P471" s="202">
        <f t="shared" si="47"/>
        <v>0</v>
      </c>
      <c r="Q471" s="197">
        <f t="shared" si="42"/>
        <v>3920</v>
      </c>
      <c r="R471" s="202" t="str">
        <f t="shared" si="43"/>
        <v>NA</v>
      </c>
      <c r="S471" s="202" t="str">
        <f t="shared" si="44"/>
        <v>NA</v>
      </c>
      <c r="T471" s="197" t="str">
        <f t="shared" si="45"/>
        <v>NA</v>
      </c>
      <c r="U471" s="197">
        <f t="shared" si="46"/>
        <v>0</v>
      </c>
      <c r="V471" s="197">
        <f>MIN(IF(SUM(W471,,X471,Z471,AA471,AD471,AC471,AF471,AG471,AJ471,AI471,AL471,AM471,AO471,AP471,AR471,AS471,A471,AY471,AU471,AV471,AW471,AX471,BA471,BB471)=0,0,1)+IF(O471="Smoothing ramp",1,0)+IF(ISNUMBER(W471),1,0)+IF(ISNUMBER(X471),1,0)+IF(ISNUMBER(Z471),1,0)+IF(ISNUMBER(AA471),1,0)+IF(ISNUMBER(AD471),1,0)+IF(ISNUMBER(AC471),1,0)+IF(ISNUMBER(AF471),1,0)+IF(ISNUMBER(AG471),1,0)+IF(ISNUMBER(AI471),1,0)+IF(ISNUMBER(AJ471),1,0)+IF(ISNUMBER(AL471),1,0)+IF(ISNUMBER(AM471),1,0)+IF(ISNUMBER(AO471),1,0)+IF(ISNUMBER(AP471),1,0)+IF(ISNUMBER(#REF!),1,0)+IF(ISNUMBER(AR471),1,0)+IF(ISNUMBER(AS471),1,0)+IF(ISNUMBER(AY471),1,0)+IF(ISNUMBER(AU471),1,0)+IF(ISNUMBER(AV471),1,0)+IF(ISNUMBER(AW471),1,0)+IF(ISNUMBER(AX471),1,0)+IF(ISNUMBER(BA471),1,0)+IF(ISNUMBER(BB471),1,0),1)</f>
        <v>1</v>
      </c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7"/>
      <c r="BA471" s="197"/>
      <c r="BB471" s="197"/>
      <c r="BC471" s="197"/>
    </row>
    <row r="472" spans="1:55" customFormat="1" ht="14.1" customHeight="1">
      <c r="A472" s="170"/>
      <c r="B472" s="204">
        <v>20250420</v>
      </c>
      <c r="C472" s="204" t="s">
        <v>39</v>
      </c>
      <c r="D472" s="204">
        <v>830</v>
      </c>
      <c r="E472" s="204">
        <v>9250</v>
      </c>
      <c r="F472" s="204"/>
      <c r="G472" s="204"/>
      <c r="H472" s="204">
        <v>3830</v>
      </c>
      <c r="I472" s="204"/>
      <c r="J472" s="204"/>
      <c r="K472" s="204">
        <v>0</v>
      </c>
      <c r="L472" s="204">
        <v>0</v>
      </c>
      <c r="M472" s="204">
        <v>0</v>
      </c>
      <c r="N472" s="204" t="s">
        <v>53</v>
      </c>
      <c r="O472" s="204" t="s">
        <v>45</v>
      </c>
      <c r="P472" s="202">
        <f t="shared" si="47"/>
        <v>0</v>
      </c>
      <c r="Q472" s="197">
        <f t="shared" si="42"/>
        <v>5420</v>
      </c>
      <c r="R472" s="202" t="str">
        <f t="shared" si="43"/>
        <v>NA</v>
      </c>
      <c r="S472" s="202" t="str">
        <f t="shared" si="44"/>
        <v>NA</v>
      </c>
      <c r="T472" s="197" t="str">
        <f t="shared" si="45"/>
        <v>NA</v>
      </c>
      <c r="U472" s="197">
        <f t="shared" si="46"/>
        <v>0</v>
      </c>
      <c r="V472" s="197">
        <f>MIN(IF(SUM(W472,,X472,Z472,AA472,AD472,AC472,AF472,AG472,AJ472,AI472,AL472,AM472,AO472,AP472,AR472,AS472,A472,AY472,AU472,AV472,AW472,AX472,BA472,BB472)=0,0,1)+IF(O472="Smoothing ramp",1,0)+IF(ISNUMBER(W472),1,0)+IF(ISNUMBER(X472),1,0)+IF(ISNUMBER(Z472),1,0)+IF(ISNUMBER(AA472),1,0)+IF(ISNUMBER(AD472),1,0)+IF(ISNUMBER(AC472),1,0)+IF(ISNUMBER(AF472),1,0)+IF(ISNUMBER(AG472),1,0)+IF(ISNUMBER(AI472),1,0)+IF(ISNUMBER(AJ472),1,0)+IF(ISNUMBER(AL472),1,0)+IF(ISNUMBER(AM472),1,0)+IF(ISNUMBER(AO472),1,0)+IF(ISNUMBER(AP472),1,0)+IF(ISNUMBER(#REF!),1,0)+IF(ISNUMBER(AR472),1,0)+IF(ISNUMBER(AS472),1,0)+IF(ISNUMBER(AY472),1,0)+IF(ISNUMBER(AU472),1,0)+IF(ISNUMBER(AV472),1,0)+IF(ISNUMBER(AW472),1,0)+IF(ISNUMBER(AX472),1,0)+IF(ISNUMBER(BA472),1,0)+IF(ISNUMBER(BB472),1,0),1)</f>
        <v>1</v>
      </c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205">
        <v>3500</v>
      </c>
      <c r="AQ472" s="205" t="s">
        <v>50</v>
      </c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197"/>
      <c r="BB472" s="197"/>
      <c r="BC472" s="197"/>
    </row>
    <row r="473" spans="1:55" customFormat="1" ht="14.1" customHeight="1">
      <c r="A473" s="170"/>
      <c r="B473" s="204">
        <v>20250420</v>
      </c>
      <c r="C473" s="204" t="s">
        <v>39</v>
      </c>
      <c r="D473" s="204">
        <v>930</v>
      </c>
      <c r="E473" s="204">
        <v>7080</v>
      </c>
      <c r="F473" s="204"/>
      <c r="G473" s="204"/>
      <c r="H473" s="204">
        <v>3830</v>
      </c>
      <c r="I473" s="204"/>
      <c r="J473" s="204"/>
      <c r="K473" s="204">
        <v>-3081</v>
      </c>
      <c r="L473" s="204">
        <v>-3081</v>
      </c>
      <c r="M473" s="204">
        <v>169</v>
      </c>
      <c r="N473" s="204" t="s">
        <v>47</v>
      </c>
      <c r="O473" s="204" t="s">
        <v>45</v>
      </c>
      <c r="P473" s="202">
        <f t="shared" si="47"/>
        <v>0</v>
      </c>
      <c r="Q473" s="197">
        <f t="shared" si="42"/>
        <v>3250</v>
      </c>
      <c r="R473" s="202" t="str">
        <f t="shared" si="43"/>
        <v>NA</v>
      </c>
      <c r="S473" s="202" t="str">
        <f t="shared" si="44"/>
        <v>NA</v>
      </c>
      <c r="T473" s="197" t="str">
        <f t="shared" si="45"/>
        <v>NA</v>
      </c>
      <c r="U473" s="197">
        <f t="shared" si="46"/>
        <v>3419</v>
      </c>
      <c r="V473" s="197">
        <f>MIN(IF(SUM(W473,,X473,Z473,AA473,AD473,AC473,AF473,AG473,AJ473,AI473,AL473,AM473,AO473,AP473,AR473,AS473,A473,AY473,AU473,AV473,AW473,AX473,BA473,BB473)=0,0,1)+IF(O473="Smoothing ramp",1,0)+IF(ISNUMBER(W473),1,0)+IF(ISNUMBER(X473),1,0)+IF(ISNUMBER(Z473),1,0)+IF(ISNUMBER(AA473),1,0)+IF(ISNUMBER(AD473),1,0)+IF(ISNUMBER(AC473),1,0)+IF(ISNUMBER(AF473),1,0)+IF(ISNUMBER(AG473),1,0)+IF(ISNUMBER(AI473),1,0)+IF(ISNUMBER(AJ473),1,0)+IF(ISNUMBER(AL473),1,0)+IF(ISNUMBER(AM473),1,0)+IF(ISNUMBER(AO473),1,0)+IF(ISNUMBER(AP473),1,0)+IF(ISNUMBER(#REF!),1,0)+IF(ISNUMBER(AR473),1,0)+IF(ISNUMBER(AS473),1,0)+IF(ISNUMBER(AY473),1,0)+IF(ISNUMBER(AU473),1,0)+IF(ISNUMBER(AV473),1,0)+IF(ISNUMBER(AW473),1,0)+IF(ISNUMBER(AX473),1,0)+IF(ISNUMBER(BA473),1,0)+IF(ISNUMBER(BB473),1,0),1)</f>
        <v>1</v>
      </c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7"/>
      <c r="AK473" s="197"/>
      <c r="AL473" s="197"/>
      <c r="AM473" s="197"/>
      <c r="AN473" s="197"/>
      <c r="AO473" s="197"/>
      <c r="AP473" s="205">
        <v>3500</v>
      </c>
      <c r="AQ473" s="205" t="s">
        <v>50</v>
      </c>
      <c r="AR473" s="197"/>
      <c r="AS473" s="197"/>
      <c r="AT473" s="197"/>
      <c r="AU473" s="197"/>
      <c r="AV473" s="197"/>
      <c r="AW473" s="197"/>
      <c r="AX473" s="197"/>
      <c r="AY473" s="197"/>
      <c r="AZ473" s="197"/>
      <c r="BA473" s="197"/>
      <c r="BB473" s="197"/>
      <c r="BC473" s="197"/>
    </row>
    <row r="474" spans="1:55" customFormat="1" ht="14.1" customHeight="1">
      <c r="A474" s="170"/>
      <c r="B474" s="204">
        <v>20250420</v>
      </c>
      <c r="C474" s="204" t="s">
        <v>39</v>
      </c>
      <c r="D474" s="204">
        <v>1030</v>
      </c>
      <c r="E474" s="204">
        <v>7080</v>
      </c>
      <c r="F474" s="204"/>
      <c r="G474" s="204"/>
      <c r="H474" s="204">
        <v>3830</v>
      </c>
      <c r="I474" s="204"/>
      <c r="J474" s="204"/>
      <c r="K474" s="204">
        <v>-3081</v>
      </c>
      <c r="L474" s="204">
        <v>-3081</v>
      </c>
      <c r="M474" s="204">
        <v>169</v>
      </c>
      <c r="N474" s="204" t="s">
        <v>47</v>
      </c>
      <c r="O474" s="204" t="s">
        <v>45</v>
      </c>
      <c r="P474" s="202">
        <f t="shared" si="47"/>
        <v>0</v>
      </c>
      <c r="Q474" s="197">
        <f t="shared" si="42"/>
        <v>3250</v>
      </c>
      <c r="R474" s="202" t="str">
        <f t="shared" si="43"/>
        <v>NA</v>
      </c>
      <c r="S474" s="202" t="str">
        <f t="shared" si="44"/>
        <v>NA</v>
      </c>
      <c r="T474" s="197" t="str">
        <f t="shared" si="45"/>
        <v>NA</v>
      </c>
      <c r="U474" s="197">
        <f t="shared" si="46"/>
        <v>3419</v>
      </c>
      <c r="V474" s="197">
        <f>MIN(IF(SUM(W474,,X474,Z474,AA474,AD474,AC474,AF474,AG474,AJ474,AI474,AL474,AM474,AO474,AP474,AR474,AS474,A474,AY474,AU474,AV474,AW474,AX474,BA474,BB474)=0,0,1)+IF(O474="Smoothing ramp",1,0)+IF(ISNUMBER(W474),1,0)+IF(ISNUMBER(X474),1,0)+IF(ISNUMBER(Z474),1,0)+IF(ISNUMBER(AA474),1,0)+IF(ISNUMBER(AD474),1,0)+IF(ISNUMBER(AC474),1,0)+IF(ISNUMBER(AF474),1,0)+IF(ISNUMBER(AG474),1,0)+IF(ISNUMBER(AI474),1,0)+IF(ISNUMBER(AJ474),1,0)+IF(ISNUMBER(AL474),1,0)+IF(ISNUMBER(AM474),1,0)+IF(ISNUMBER(AO474),1,0)+IF(ISNUMBER(AP474),1,0)+IF(ISNUMBER(#REF!),1,0)+IF(ISNUMBER(AR474),1,0)+IF(ISNUMBER(AS474),1,0)+IF(ISNUMBER(AY474),1,0)+IF(ISNUMBER(AU474),1,0)+IF(ISNUMBER(AV474),1,0)+IF(ISNUMBER(AW474),1,0)+IF(ISNUMBER(AX474),1,0)+IF(ISNUMBER(BA474),1,0)+IF(ISNUMBER(BB474),1,0),1)</f>
        <v>1</v>
      </c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205">
        <v>3500</v>
      </c>
      <c r="AQ474" s="205" t="s">
        <v>50</v>
      </c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</row>
    <row r="475" spans="1:55" customFormat="1" ht="14.1" customHeight="1">
      <c r="A475" s="170"/>
      <c r="B475" s="204">
        <v>20250420</v>
      </c>
      <c r="C475" s="204" t="s">
        <v>39</v>
      </c>
      <c r="D475" s="204">
        <v>1130</v>
      </c>
      <c r="E475" s="204">
        <v>7080</v>
      </c>
      <c r="F475" s="204"/>
      <c r="G475" s="204"/>
      <c r="H475" s="204">
        <v>3830</v>
      </c>
      <c r="I475" s="204"/>
      <c r="J475" s="204"/>
      <c r="K475" s="204">
        <v>-3081</v>
      </c>
      <c r="L475" s="204">
        <v>-3081</v>
      </c>
      <c r="M475" s="204">
        <v>169</v>
      </c>
      <c r="N475" s="204" t="s">
        <v>47</v>
      </c>
      <c r="O475" s="204" t="s">
        <v>45</v>
      </c>
      <c r="P475" s="202">
        <f t="shared" si="47"/>
        <v>0</v>
      </c>
      <c r="Q475" s="197">
        <f t="shared" si="42"/>
        <v>3250</v>
      </c>
      <c r="R475" s="202" t="str">
        <f t="shared" si="43"/>
        <v>NA</v>
      </c>
      <c r="S475" s="202" t="str">
        <f t="shared" si="44"/>
        <v>NA</v>
      </c>
      <c r="T475" s="197" t="str">
        <f t="shared" si="45"/>
        <v>NA</v>
      </c>
      <c r="U475" s="197">
        <f t="shared" si="46"/>
        <v>3419</v>
      </c>
      <c r="V475" s="197">
        <f>MIN(IF(SUM(W475,,X475,Z475,AA475,AD475,AC475,AF475,AG475,AJ475,AI475,AL475,AM475,AO475,AP475,AR475,AS475,A475,AY475,AU475,AV475,AW475,AX475,BA475,BB475)=0,0,1)+IF(O475="Smoothing ramp",1,0)+IF(ISNUMBER(W475),1,0)+IF(ISNUMBER(X475),1,0)+IF(ISNUMBER(Z475),1,0)+IF(ISNUMBER(AA475),1,0)+IF(ISNUMBER(AD475),1,0)+IF(ISNUMBER(AC475),1,0)+IF(ISNUMBER(AF475),1,0)+IF(ISNUMBER(AG475),1,0)+IF(ISNUMBER(AI475),1,0)+IF(ISNUMBER(AJ475),1,0)+IF(ISNUMBER(AL475),1,0)+IF(ISNUMBER(AM475),1,0)+IF(ISNUMBER(AO475),1,0)+IF(ISNUMBER(AP475),1,0)+IF(ISNUMBER(#REF!),1,0)+IF(ISNUMBER(AR475),1,0)+IF(ISNUMBER(AS475),1,0)+IF(ISNUMBER(AY475),1,0)+IF(ISNUMBER(AU475),1,0)+IF(ISNUMBER(AV475),1,0)+IF(ISNUMBER(AW475),1,0)+IF(ISNUMBER(AX475),1,0)+IF(ISNUMBER(BA475),1,0)+IF(ISNUMBER(BB475),1,0),1)</f>
        <v>1</v>
      </c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205">
        <v>3500</v>
      </c>
      <c r="AQ475" s="205" t="s">
        <v>50</v>
      </c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</row>
    <row r="476" spans="1:55" customFormat="1" ht="14.1" customHeight="1">
      <c r="A476" s="170"/>
      <c r="B476" s="204">
        <v>20250420</v>
      </c>
      <c r="C476" s="204" t="s">
        <v>39</v>
      </c>
      <c r="D476" s="204">
        <v>1230</v>
      </c>
      <c r="E476" s="204">
        <v>9250</v>
      </c>
      <c r="F476" s="204"/>
      <c r="G476" s="204"/>
      <c r="H476" s="204">
        <v>3830</v>
      </c>
      <c r="I476" s="204"/>
      <c r="J476" s="204"/>
      <c r="K476" s="204">
        <v>0</v>
      </c>
      <c r="L476" s="204">
        <v>0</v>
      </c>
      <c r="M476" s="204">
        <v>0</v>
      </c>
      <c r="N476" s="204" t="s">
        <v>53</v>
      </c>
      <c r="O476" s="204" t="s">
        <v>45</v>
      </c>
      <c r="P476" s="202">
        <f t="shared" si="47"/>
        <v>0</v>
      </c>
      <c r="Q476" s="197">
        <f t="shared" si="42"/>
        <v>5420</v>
      </c>
      <c r="R476" s="202" t="str">
        <f t="shared" si="43"/>
        <v>NA</v>
      </c>
      <c r="S476" s="202" t="str">
        <f t="shared" si="44"/>
        <v>NA</v>
      </c>
      <c r="T476" s="197" t="str">
        <f t="shared" si="45"/>
        <v>NA</v>
      </c>
      <c r="U476" s="197">
        <f t="shared" si="46"/>
        <v>0</v>
      </c>
      <c r="V476" s="197">
        <f>MIN(IF(SUM(W476,,X476,Z476,AA476,AD476,AC476,AF476,AG476,AJ476,AI476,AL476,AM476,AO476,AP476,AR476,AS476,A476,AY476,AU476,AV476,AW476,AX476,BA476,BB476)=0,0,1)+IF(O476="Smoothing ramp",1,0)+IF(ISNUMBER(W476),1,0)+IF(ISNUMBER(X476),1,0)+IF(ISNUMBER(Z476),1,0)+IF(ISNUMBER(AA476),1,0)+IF(ISNUMBER(AD476),1,0)+IF(ISNUMBER(AC476),1,0)+IF(ISNUMBER(AF476),1,0)+IF(ISNUMBER(AG476),1,0)+IF(ISNUMBER(AI476),1,0)+IF(ISNUMBER(AJ476),1,0)+IF(ISNUMBER(AL476),1,0)+IF(ISNUMBER(AM476),1,0)+IF(ISNUMBER(AO476),1,0)+IF(ISNUMBER(AP476),1,0)+IF(ISNUMBER(#REF!),1,0)+IF(ISNUMBER(AR476),1,0)+IF(ISNUMBER(AS476),1,0)+IF(ISNUMBER(AY476),1,0)+IF(ISNUMBER(AU476),1,0)+IF(ISNUMBER(AV476),1,0)+IF(ISNUMBER(AW476),1,0)+IF(ISNUMBER(AX476),1,0)+IF(ISNUMBER(BA476),1,0)+IF(ISNUMBER(BB476),1,0),1)</f>
        <v>1</v>
      </c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205">
        <v>3500</v>
      </c>
      <c r="AQ476" s="205" t="s">
        <v>50</v>
      </c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</row>
    <row r="477" spans="1:55" customFormat="1" ht="14.1" customHeight="1">
      <c r="A477" s="170"/>
      <c r="B477" s="204">
        <v>20250420</v>
      </c>
      <c r="C477" s="204" t="s">
        <v>39</v>
      </c>
      <c r="D477" s="204">
        <v>1330</v>
      </c>
      <c r="E477" s="204">
        <v>9250</v>
      </c>
      <c r="F477" s="204"/>
      <c r="G477" s="204"/>
      <c r="H477" s="204">
        <v>3830</v>
      </c>
      <c r="I477" s="204"/>
      <c r="J477" s="204"/>
      <c r="K477" s="204">
        <v>0</v>
      </c>
      <c r="L477" s="204">
        <v>0</v>
      </c>
      <c r="M477" s="204">
        <v>0</v>
      </c>
      <c r="N477" s="204" t="s">
        <v>53</v>
      </c>
      <c r="O477" s="204" t="s">
        <v>45</v>
      </c>
      <c r="P477" s="202">
        <f t="shared" si="47"/>
        <v>0</v>
      </c>
      <c r="Q477" s="197">
        <f t="shared" si="42"/>
        <v>5420</v>
      </c>
      <c r="R477" s="202" t="str">
        <f t="shared" si="43"/>
        <v>NA</v>
      </c>
      <c r="S477" s="202" t="str">
        <f t="shared" si="44"/>
        <v>NA</v>
      </c>
      <c r="T477" s="197" t="str">
        <f t="shared" si="45"/>
        <v>NA</v>
      </c>
      <c r="U477" s="197">
        <f t="shared" si="46"/>
        <v>0</v>
      </c>
      <c r="V477" s="197">
        <f>MIN(IF(SUM(W477,,X477,Z477,AA477,AD477,AC477,AF477,AG477,AJ477,AI477,AL477,AM477,AO477,AP477,AR477,AS477,A477,AY477,AU477,AV477,AW477,AX477,BA477,BB477)=0,0,1)+IF(O477="Smoothing ramp",1,0)+IF(ISNUMBER(W477),1,0)+IF(ISNUMBER(X477),1,0)+IF(ISNUMBER(Z477),1,0)+IF(ISNUMBER(AA477),1,0)+IF(ISNUMBER(AD477),1,0)+IF(ISNUMBER(AC477),1,0)+IF(ISNUMBER(AF477),1,0)+IF(ISNUMBER(AG477),1,0)+IF(ISNUMBER(AI477),1,0)+IF(ISNUMBER(AJ477),1,0)+IF(ISNUMBER(AL477),1,0)+IF(ISNUMBER(AM477),1,0)+IF(ISNUMBER(AO477),1,0)+IF(ISNUMBER(AP477),1,0)+IF(ISNUMBER(#REF!),1,0)+IF(ISNUMBER(AR477),1,0)+IF(ISNUMBER(AS477),1,0)+IF(ISNUMBER(AY477),1,0)+IF(ISNUMBER(AU477),1,0)+IF(ISNUMBER(AV477),1,0)+IF(ISNUMBER(AW477),1,0)+IF(ISNUMBER(AX477),1,0)+IF(ISNUMBER(BA477),1,0)+IF(ISNUMBER(BB477),1,0),1)</f>
        <v>1</v>
      </c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205">
        <v>3500</v>
      </c>
      <c r="AQ477" s="205" t="s">
        <v>50</v>
      </c>
      <c r="AR477" s="197"/>
      <c r="AS477" s="197"/>
      <c r="AT477" s="197"/>
      <c r="AU477" s="197"/>
      <c r="AV477" s="197"/>
      <c r="AW477" s="197"/>
      <c r="AX477" s="197"/>
      <c r="AY477" s="197"/>
      <c r="AZ477" s="197"/>
      <c r="BA477" s="197"/>
      <c r="BB477" s="197"/>
      <c r="BC477" s="197"/>
    </row>
    <row r="478" spans="1:55" customFormat="1" ht="14.1" customHeight="1">
      <c r="A478" s="170"/>
      <c r="B478" s="204">
        <v>20250420</v>
      </c>
      <c r="C478" s="204" t="s">
        <v>39</v>
      </c>
      <c r="D478" s="204">
        <v>1430</v>
      </c>
      <c r="E478" s="204">
        <v>9250</v>
      </c>
      <c r="F478" s="204"/>
      <c r="G478" s="204"/>
      <c r="H478" s="204">
        <v>3830</v>
      </c>
      <c r="I478" s="204"/>
      <c r="J478" s="204"/>
      <c r="K478" s="204">
        <v>0</v>
      </c>
      <c r="L478" s="204">
        <v>0</v>
      </c>
      <c r="M478" s="204">
        <v>0</v>
      </c>
      <c r="N478" s="204" t="s">
        <v>53</v>
      </c>
      <c r="O478" s="204" t="s">
        <v>45</v>
      </c>
      <c r="P478" s="202">
        <f t="shared" si="47"/>
        <v>0</v>
      </c>
      <c r="Q478" s="197">
        <f t="shared" si="42"/>
        <v>5420</v>
      </c>
      <c r="R478" s="202" t="str">
        <f t="shared" si="43"/>
        <v>NA</v>
      </c>
      <c r="S478" s="202" t="str">
        <f t="shared" si="44"/>
        <v>NA</v>
      </c>
      <c r="T478" s="197" t="str">
        <f t="shared" si="45"/>
        <v>NA</v>
      </c>
      <c r="U478" s="197">
        <f t="shared" si="46"/>
        <v>0</v>
      </c>
      <c r="V478" s="197">
        <f>MIN(IF(SUM(W478,,X478,Z478,AA478,AD478,AC478,AF478,AG478,AJ478,AI478,AL478,AM478,AO478,AP478,AR478,AS478,A478,AY478,AU478,AV478,AW478,AX478,BA478,BB478)=0,0,1)+IF(O478="Smoothing ramp",1,0)+IF(ISNUMBER(W478),1,0)+IF(ISNUMBER(X478),1,0)+IF(ISNUMBER(Z478),1,0)+IF(ISNUMBER(AA478),1,0)+IF(ISNUMBER(AD478),1,0)+IF(ISNUMBER(AC478),1,0)+IF(ISNUMBER(AF478),1,0)+IF(ISNUMBER(AG478),1,0)+IF(ISNUMBER(AI478),1,0)+IF(ISNUMBER(AJ478),1,0)+IF(ISNUMBER(AL478),1,0)+IF(ISNUMBER(AM478),1,0)+IF(ISNUMBER(AO478),1,0)+IF(ISNUMBER(AP478),1,0)+IF(ISNUMBER(#REF!),1,0)+IF(ISNUMBER(AR478),1,0)+IF(ISNUMBER(AS478),1,0)+IF(ISNUMBER(AY478),1,0)+IF(ISNUMBER(AU478),1,0)+IF(ISNUMBER(AV478),1,0)+IF(ISNUMBER(AW478),1,0)+IF(ISNUMBER(AX478),1,0)+IF(ISNUMBER(BA478),1,0)+IF(ISNUMBER(BB478),1,0),1)</f>
        <v>1</v>
      </c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205">
        <v>3500</v>
      </c>
      <c r="AQ478" s="205" t="s">
        <v>50</v>
      </c>
      <c r="AR478" s="197"/>
      <c r="AS478" s="197"/>
      <c r="AT478" s="197"/>
      <c r="AU478" s="197"/>
      <c r="AV478" s="197"/>
      <c r="AW478" s="197"/>
      <c r="AX478" s="197"/>
      <c r="AY478" s="197"/>
      <c r="AZ478" s="197"/>
      <c r="BA478" s="197"/>
      <c r="BB478" s="197"/>
      <c r="BC478" s="197"/>
    </row>
    <row r="479" spans="1:55" customFormat="1" ht="14.1" customHeight="1">
      <c r="A479" s="170"/>
      <c r="B479" s="204">
        <v>20250420</v>
      </c>
      <c r="C479" s="204" t="s">
        <v>39</v>
      </c>
      <c r="D479" s="204">
        <v>1530</v>
      </c>
      <c r="E479" s="204">
        <v>9250</v>
      </c>
      <c r="F479" s="204"/>
      <c r="G479" s="204"/>
      <c r="H479" s="204">
        <v>3830</v>
      </c>
      <c r="I479" s="204"/>
      <c r="J479" s="204"/>
      <c r="K479" s="204">
        <v>0</v>
      </c>
      <c r="L479" s="204">
        <v>0</v>
      </c>
      <c r="M479" s="204">
        <v>0</v>
      </c>
      <c r="N479" s="204" t="s">
        <v>53</v>
      </c>
      <c r="O479" s="204" t="s">
        <v>45</v>
      </c>
      <c r="P479" s="202">
        <f t="shared" si="47"/>
        <v>0</v>
      </c>
      <c r="Q479" s="197">
        <f t="shared" si="42"/>
        <v>5420</v>
      </c>
      <c r="R479" s="202" t="str">
        <f t="shared" si="43"/>
        <v>NA</v>
      </c>
      <c r="S479" s="202" t="str">
        <f t="shared" si="44"/>
        <v>NA</v>
      </c>
      <c r="T479" s="197" t="str">
        <f t="shared" si="45"/>
        <v>NA</v>
      </c>
      <c r="U479" s="197">
        <f t="shared" si="46"/>
        <v>0</v>
      </c>
      <c r="V479" s="197">
        <f>MIN(IF(SUM(W479,,X479,Z479,AA479,AD479,AC479,AF479,AG479,AJ479,AI479,AL479,AM479,AO479,AP479,AR479,AS479,A479,AY479,AU479,AV479,AW479,AX479,BA479,BB479)=0,0,1)+IF(O479="Smoothing ramp",1,0)+IF(ISNUMBER(W479),1,0)+IF(ISNUMBER(X479),1,0)+IF(ISNUMBER(Z479),1,0)+IF(ISNUMBER(AA479),1,0)+IF(ISNUMBER(AD479),1,0)+IF(ISNUMBER(AC479),1,0)+IF(ISNUMBER(AF479),1,0)+IF(ISNUMBER(AG479),1,0)+IF(ISNUMBER(AI479),1,0)+IF(ISNUMBER(AJ479),1,0)+IF(ISNUMBER(AL479),1,0)+IF(ISNUMBER(AM479),1,0)+IF(ISNUMBER(AO479),1,0)+IF(ISNUMBER(AP479),1,0)+IF(ISNUMBER(#REF!),1,0)+IF(ISNUMBER(AR479),1,0)+IF(ISNUMBER(AS479),1,0)+IF(ISNUMBER(AY479),1,0)+IF(ISNUMBER(AU479),1,0)+IF(ISNUMBER(AV479),1,0)+IF(ISNUMBER(AW479),1,0)+IF(ISNUMBER(AX479),1,0)+IF(ISNUMBER(BA479),1,0)+IF(ISNUMBER(BB479),1,0),1)</f>
        <v>1</v>
      </c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205">
        <v>3500</v>
      </c>
      <c r="AQ479" s="205" t="s">
        <v>50</v>
      </c>
      <c r="AR479" s="197"/>
      <c r="AS479" s="197"/>
      <c r="AT479" s="197"/>
      <c r="AU479" s="197"/>
      <c r="AV479" s="197"/>
      <c r="AW479" s="197"/>
      <c r="AX479" s="197"/>
      <c r="AY479" s="197"/>
      <c r="AZ479" s="197"/>
      <c r="BA479" s="197"/>
      <c r="BB479" s="197"/>
      <c r="BC479" s="197"/>
    </row>
    <row r="480" spans="1:55" customFormat="1" ht="14.1" customHeight="1">
      <c r="A480" s="170"/>
      <c r="B480" s="204">
        <v>20250420</v>
      </c>
      <c r="C480" s="204" t="s">
        <v>39</v>
      </c>
      <c r="D480" s="204">
        <v>1630</v>
      </c>
      <c r="E480" s="204">
        <v>9250</v>
      </c>
      <c r="F480" s="204"/>
      <c r="G480" s="204"/>
      <c r="H480" s="204">
        <v>3830</v>
      </c>
      <c r="I480" s="204"/>
      <c r="J480" s="204"/>
      <c r="K480" s="204">
        <v>0</v>
      </c>
      <c r="L480" s="204">
        <v>0</v>
      </c>
      <c r="M480" s="204">
        <v>0</v>
      </c>
      <c r="N480" s="204" t="s">
        <v>53</v>
      </c>
      <c r="O480" s="204" t="s">
        <v>45</v>
      </c>
      <c r="P480" s="201">
        <f t="shared" si="47"/>
        <v>0</v>
      </c>
      <c r="Q480" s="195">
        <f t="shared" si="42"/>
        <v>5420</v>
      </c>
      <c r="R480" s="202" t="str">
        <f t="shared" si="43"/>
        <v>NA</v>
      </c>
      <c r="S480" s="202" t="str">
        <f t="shared" si="44"/>
        <v>NA</v>
      </c>
      <c r="T480" s="197" t="str">
        <f t="shared" si="45"/>
        <v>NA</v>
      </c>
      <c r="U480" s="197">
        <f t="shared" si="46"/>
        <v>0</v>
      </c>
      <c r="V480" s="197">
        <f>MIN(IF(SUM(W480,,X480,Z480,AA480,AD480,AC480,AF480,AG480,AJ480,AI480,AL480,AM480,AO480,AP480,AR480,AS480,A480,AY480,AU480,AV480,AW480,AX480,BA480,BB480)=0,0,1)+IF(O480="Smoothing ramp",1,0)+IF(ISNUMBER(W480),1,0)+IF(ISNUMBER(X480),1,0)+IF(ISNUMBER(Z480),1,0)+IF(ISNUMBER(AA480),1,0)+IF(ISNUMBER(AD480),1,0)+IF(ISNUMBER(AC480),1,0)+IF(ISNUMBER(AF480),1,0)+IF(ISNUMBER(AG480),1,0)+IF(ISNUMBER(AI480),1,0)+IF(ISNUMBER(AJ480),1,0)+IF(ISNUMBER(AL480),1,0)+IF(ISNUMBER(AM480),1,0)+IF(ISNUMBER(AO480),1,0)+IF(ISNUMBER(AP480),1,0)+IF(ISNUMBER(#REF!),1,0)+IF(ISNUMBER(AR480),1,0)+IF(ISNUMBER(AS480),1,0)+IF(ISNUMBER(AY480),1,0)+IF(ISNUMBER(AU480),1,0)+IF(ISNUMBER(AV480),1,0)+IF(ISNUMBER(AW480),1,0)+IF(ISNUMBER(AX480),1,0)+IF(ISNUMBER(BA480),1,0)+IF(ISNUMBER(BB480),1,0),1)</f>
        <v>1</v>
      </c>
      <c r="W480" s="200"/>
      <c r="X480" s="197"/>
      <c r="Y480" s="197"/>
      <c r="Z480" s="200"/>
      <c r="AA480" s="197"/>
      <c r="AB480" s="197"/>
      <c r="AC480" s="197"/>
      <c r="AD480" s="197"/>
      <c r="AE480" s="197"/>
      <c r="AF480" s="197"/>
      <c r="AG480" s="197"/>
      <c r="AH480" s="197"/>
      <c r="AI480" s="200"/>
      <c r="AJ480" s="197"/>
      <c r="AK480" s="197"/>
      <c r="AL480" s="197"/>
      <c r="AM480" s="197"/>
      <c r="AN480" s="197"/>
      <c r="AO480" s="197"/>
      <c r="AP480" s="205">
        <v>3500</v>
      </c>
      <c r="AQ480" s="205" t="s">
        <v>50</v>
      </c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</row>
    <row r="481" spans="1:55" customFormat="1" ht="14.1" customHeight="1">
      <c r="A481" s="170"/>
      <c r="B481" s="204">
        <v>20250420</v>
      </c>
      <c r="C481" s="204" t="s">
        <v>39</v>
      </c>
      <c r="D481" s="204">
        <v>1730</v>
      </c>
      <c r="E481" s="204">
        <v>9250</v>
      </c>
      <c r="F481" s="204"/>
      <c r="G481" s="204"/>
      <c r="H481" s="204">
        <v>3830</v>
      </c>
      <c r="I481" s="204"/>
      <c r="J481" s="204"/>
      <c r="K481" s="204">
        <v>0</v>
      </c>
      <c r="L481" s="204">
        <v>0</v>
      </c>
      <c r="M481" s="204">
        <v>0</v>
      </c>
      <c r="N481" s="204" t="s">
        <v>53</v>
      </c>
      <c r="O481" s="204" t="s">
        <v>45</v>
      </c>
      <c r="P481" s="202">
        <f t="shared" si="47"/>
        <v>0</v>
      </c>
      <c r="Q481" s="197">
        <f t="shared" si="42"/>
        <v>5420</v>
      </c>
      <c r="R481" s="202" t="str">
        <f t="shared" si="43"/>
        <v>NA</v>
      </c>
      <c r="S481" s="202" t="str">
        <f t="shared" si="44"/>
        <v>NA</v>
      </c>
      <c r="T481" s="197" t="str">
        <f t="shared" si="45"/>
        <v>NA</v>
      </c>
      <c r="U481" s="197">
        <f t="shared" si="46"/>
        <v>0</v>
      </c>
      <c r="V481" s="197">
        <f>MIN(IF(SUM(W481,,X481,Z481,AA481,AD481,AC481,AF481,AG481,AJ481,AI481,AL481,AM481,AO481,AP481,AR481,AS481,A481,AY481,AU481,AV481,AW481,AX481,BA481,BB481)=0,0,1)+IF(O481="Smoothing ramp",1,0)+IF(ISNUMBER(W481),1,0)+IF(ISNUMBER(X481),1,0)+IF(ISNUMBER(Z481),1,0)+IF(ISNUMBER(AA481),1,0)+IF(ISNUMBER(AD481),1,0)+IF(ISNUMBER(AC481),1,0)+IF(ISNUMBER(AF481),1,0)+IF(ISNUMBER(AG481),1,0)+IF(ISNUMBER(AI481),1,0)+IF(ISNUMBER(AJ481),1,0)+IF(ISNUMBER(AL481),1,0)+IF(ISNUMBER(AM481),1,0)+IF(ISNUMBER(AO481),1,0)+IF(ISNUMBER(AP481),1,0)+IF(ISNUMBER(#REF!),1,0)+IF(ISNUMBER(AR481),1,0)+IF(ISNUMBER(AS481),1,0)+IF(ISNUMBER(AY481),1,0)+IF(ISNUMBER(AU481),1,0)+IF(ISNUMBER(AV481),1,0)+IF(ISNUMBER(AW481),1,0)+IF(ISNUMBER(AX481),1,0)+IF(ISNUMBER(BA481),1,0)+IF(ISNUMBER(BB481),1,0),1)</f>
        <v>1</v>
      </c>
      <c r="W481" s="200"/>
      <c r="X481" s="197"/>
      <c r="Y481" s="197"/>
      <c r="Z481" s="200"/>
      <c r="AA481" s="197"/>
      <c r="AB481" s="197"/>
      <c r="AC481" s="197"/>
      <c r="AD481" s="197"/>
      <c r="AE481" s="197"/>
      <c r="AF481" s="197"/>
      <c r="AG481" s="197"/>
      <c r="AH481" s="197"/>
      <c r="AI481" s="200"/>
      <c r="AJ481" s="197"/>
      <c r="AK481" s="197"/>
      <c r="AL481" s="197"/>
      <c r="AM481" s="197"/>
      <c r="AN481" s="197"/>
      <c r="AO481" s="197"/>
      <c r="AP481" s="205">
        <v>3500</v>
      </c>
      <c r="AQ481" s="205" t="s">
        <v>50</v>
      </c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</row>
    <row r="482" spans="1:55" customFormat="1" ht="14.1" customHeight="1">
      <c r="A482" s="170"/>
      <c r="B482" s="204">
        <v>20250420</v>
      </c>
      <c r="C482" s="204" t="s">
        <v>39</v>
      </c>
      <c r="D482" s="204">
        <v>1830</v>
      </c>
      <c r="E482" s="204">
        <v>7443</v>
      </c>
      <c r="F482" s="204"/>
      <c r="G482" s="204"/>
      <c r="H482" s="204">
        <v>3830</v>
      </c>
      <c r="I482" s="204"/>
      <c r="J482" s="204"/>
      <c r="K482" s="204">
        <v>3544</v>
      </c>
      <c r="L482" s="204">
        <v>144</v>
      </c>
      <c r="M482" s="204">
        <v>7013</v>
      </c>
      <c r="N482" s="204" t="s">
        <v>44</v>
      </c>
      <c r="O482" s="204" t="s">
        <v>45</v>
      </c>
      <c r="P482" s="202">
        <f t="shared" si="47"/>
        <v>3400</v>
      </c>
      <c r="Q482" s="197">
        <f t="shared" si="42"/>
        <v>3613</v>
      </c>
      <c r="R482" s="202" t="str">
        <f t="shared" si="43"/>
        <v>NA</v>
      </c>
      <c r="S482" s="202" t="str">
        <f t="shared" si="44"/>
        <v>NA</v>
      </c>
      <c r="T482" s="197" t="str">
        <f t="shared" si="45"/>
        <v>NA</v>
      </c>
      <c r="U482" s="197">
        <f t="shared" si="46"/>
        <v>13882</v>
      </c>
      <c r="V482" s="197">
        <f>MIN(IF(SUM(W482,,X482,Z482,AA482,AD482,AC482,AF482,AG482,AJ482,AI482,AL482,AM482,AO482,AP482,AR482,AS482,A482,AY482,AU482,AV482,AW482,AX482,BA482,BB482)=0,0,1)+IF(O482="Smoothing ramp",1,0)+IF(ISNUMBER(W482),1,0)+IF(ISNUMBER(X482),1,0)+IF(ISNUMBER(Z482),1,0)+IF(ISNUMBER(AA482),1,0)+IF(ISNUMBER(AD482),1,0)+IF(ISNUMBER(AC482),1,0)+IF(ISNUMBER(AF482),1,0)+IF(ISNUMBER(AG482),1,0)+IF(ISNUMBER(AI482),1,0)+IF(ISNUMBER(AJ482),1,0)+IF(ISNUMBER(AL482),1,0)+IF(ISNUMBER(AM482),1,0)+IF(ISNUMBER(AO482),1,0)+IF(ISNUMBER(AP482),1,0)+IF(ISNUMBER(#REF!),1,0)+IF(ISNUMBER(AR482),1,0)+IF(ISNUMBER(AS482),1,0)+IF(ISNUMBER(AY482),1,0)+IF(ISNUMBER(AU482),1,0)+IF(ISNUMBER(AV482),1,0)+IF(ISNUMBER(AW482),1,0)+IF(ISNUMBER(AX482),1,0)+IF(ISNUMBER(BA482),1,0)+IF(ISNUMBER(BB482),1,0),1)</f>
        <v>1</v>
      </c>
      <c r="W482" s="200"/>
      <c r="X482" s="197"/>
      <c r="Y482" s="197"/>
      <c r="Z482" s="200"/>
      <c r="AA482" s="197"/>
      <c r="AB482" s="197"/>
      <c r="AC482" s="197"/>
      <c r="AD482" s="197"/>
      <c r="AE482" s="197"/>
      <c r="AF482" s="197"/>
      <c r="AG482" s="197"/>
      <c r="AH482" s="197"/>
      <c r="AI482" s="200"/>
      <c r="AJ482" s="197"/>
      <c r="AK482" s="197"/>
      <c r="AL482" s="197"/>
      <c r="AM482" s="197"/>
      <c r="AN482" s="197"/>
      <c r="AO482" s="197"/>
      <c r="AP482" s="205">
        <v>3500</v>
      </c>
      <c r="AQ482" s="205" t="s">
        <v>50</v>
      </c>
      <c r="AR482" s="197"/>
      <c r="AS482" s="197"/>
      <c r="AT482" s="197"/>
      <c r="AU482" s="197"/>
      <c r="AV482" s="197"/>
      <c r="AW482" s="197"/>
      <c r="AX482" s="197"/>
      <c r="AY482" s="197"/>
      <c r="AZ482" s="197"/>
      <c r="BA482" s="197"/>
      <c r="BB482" s="197"/>
      <c r="BC482" s="197"/>
    </row>
    <row r="483" spans="1:55" customFormat="1" ht="14.1" customHeight="1">
      <c r="A483" s="170"/>
      <c r="B483" s="204">
        <v>20250420</v>
      </c>
      <c r="C483" s="204" t="s">
        <v>39</v>
      </c>
      <c r="D483" s="204">
        <v>1930</v>
      </c>
      <c r="E483" s="204">
        <v>7443</v>
      </c>
      <c r="F483" s="204"/>
      <c r="G483" s="204"/>
      <c r="H483" s="204">
        <v>5330</v>
      </c>
      <c r="I483" s="204"/>
      <c r="J483" s="204"/>
      <c r="K483" s="204">
        <v>3544</v>
      </c>
      <c r="L483" s="204">
        <v>144</v>
      </c>
      <c r="M483" s="204">
        <v>5497</v>
      </c>
      <c r="N483" s="204" t="s">
        <v>44</v>
      </c>
      <c r="O483" s="204" t="s">
        <v>52</v>
      </c>
      <c r="P483" s="202">
        <f t="shared" si="47"/>
        <v>3400</v>
      </c>
      <c r="Q483" s="197">
        <f t="shared" si="42"/>
        <v>2113</v>
      </c>
      <c r="R483" s="202" t="str">
        <f t="shared" si="43"/>
        <v>NA</v>
      </c>
      <c r="S483" s="202" t="str">
        <f t="shared" si="44"/>
        <v>NA</v>
      </c>
      <c r="T483" s="197" t="str">
        <f t="shared" si="45"/>
        <v>NA</v>
      </c>
      <c r="U483" s="197">
        <f t="shared" si="46"/>
        <v>10850</v>
      </c>
      <c r="V483" s="197">
        <f>MIN(IF(SUM(W483,,X483,Z483,AA483,AD483,AC483,AF483,AG483,AJ483,AI483,AL483,AM483,AO483,AP483,AR483,AS483,A483,AY483,AU483,AV483,AW483,AX483,BA483,BB483)=0,0,1)+IF(O483="Smoothing ramp",1,0)+IF(ISNUMBER(W483),1,0)+IF(ISNUMBER(X483),1,0)+IF(ISNUMBER(Z483),1,0)+IF(ISNUMBER(AA483),1,0)+IF(ISNUMBER(AD483),1,0)+IF(ISNUMBER(AC483),1,0)+IF(ISNUMBER(AF483),1,0)+IF(ISNUMBER(AG483),1,0)+IF(ISNUMBER(AI483),1,0)+IF(ISNUMBER(AJ483),1,0)+IF(ISNUMBER(AL483),1,0)+IF(ISNUMBER(AM483),1,0)+IF(ISNUMBER(AO483),1,0)+IF(ISNUMBER(AP483),1,0)+IF(ISNUMBER(#REF!),1,0)+IF(ISNUMBER(AR483),1,0)+IF(ISNUMBER(AS483),1,0)+IF(ISNUMBER(AY483),1,0)+IF(ISNUMBER(AU483),1,0)+IF(ISNUMBER(AV483),1,0)+IF(ISNUMBER(AW483),1,0)+IF(ISNUMBER(AX483),1,0)+IF(ISNUMBER(BA483),1,0)+IF(ISNUMBER(BB483),1,0),1)</f>
        <v>1</v>
      </c>
      <c r="W483" s="200"/>
      <c r="X483" s="197"/>
      <c r="Y483" s="197"/>
      <c r="Z483" s="200"/>
      <c r="AA483" s="197"/>
      <c r="AB483" s="197"/>
      <c r="AC483" s="197"/>
      <c r="AD483" s="197"/>
      <c r="AE483" s="197"/>
      <c r="AF483" s="197"/>
      <c r="AG483" s="197"/>
      <c r="AH483" s="197"/>
      <c r="AI483" s="200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7"/>
      <c r="BA483" s="197"/>
      <c r="BB483" s="197"/>
      <c r="BC483" s="197"/>
    </row>
    <row r="484" spans="1:55" customFormat="1" ht="14.1" customHeight="1">
      <c r="A484" s="170"/>
      <c r="B484" s="204">
        <v>20250420</v>
      </c>
      <c r="C484" s="204" t="s">
        <v>39</v>
      </c>
      <c r="D484" s="204">
        <v>2030</v>
      </c>
      <c r="E484" s="204">
        <v>7443</v>
      </c>
      <c r="F484" s="204"/>
      <c r="G484" s="204"/>
      <c r="H484" s="204">
        <v>6830</v>
      </c>
      <c r="I484" s="204"/>
      <c r="J484" s="204"/>
      <c r="K484" s="204">
        <v>3544</v>
      </c>
      <c r="L484" s="204">
        <v>144</v>
      </c>
      <c r="M484" s="204">
        <v>4008</v>
      </c>
      <c r="N484" s="204" t="s">
        <v>44</v>
      </c>
      <c r="O484" s="204" t="s">
        <v>52</v>
      </c>
      <c r="P484" s="202">
        <f t="shared" si="47"/>
        <v>3400</v>
      </c>
      <c r="Q484" s="197">
        <f t="shared" si="42"/>
        <v>613</v>
      </c>
      <c r="R484" s="202" t="str">
        <f t="shared" si="43"/>
        <v>NA</v>
      </c>
      <c r="S484" s="202" t="str">
        <f t="shared" si="44"/>
        <v>NA</v>
      </c>
      <c r="T484" s="197" t="str">
        <f t="shared" si="45"/>
        <v>NA</v>
      </c>
      <c r="U484" s="197">
        <f t="shared" si="46"/>
        <v>7872</v>
      </c>
      <c r="V484" s="197">
        <f>MIN(IF(SUM(W484,,X484,Z484,AA484,AD484,AC484,AF484,AG484,AJ484,AI484,AL484,AM484,AO484,AP484,AR484,AS484,A484,AY484,AU484,AV484,AW484,AX484,BA484,BB484)=0,0,1)+IF(O484="Smoothing ramp",1,0)+IF(ISNUMBER(W484),1,0)+IF(ISNUMBER(X484),1,0)+IF(ISNUMBER(Z484),1,0)+IF(ISNUMBER(AA484),1,0)+IF(ISNUMBER(AD484),1,0)+IF(ISNUMBER(AC484),1,0)+IF(ISNUMBER(AF484),1,0)+IF(ISNUMBER(AG484),1,0)+IF(ISNUMBER(AI484),1,0)+IF(ISNUMBER(AJ484),1,0)+IF(ISNUMBER(AL484),1,0)+IF(ISNUMBER(AM484),1,0)+IF(ISNUMBER(AO484),1,0)+IF(ISNUMBER(AP484),1,0)+IF(ISNUMBER(#REF!),1,0)+IF(ISNUMBER(AR484),1,0)+IF(ISNUMBER(AS484),1,0)+IF(ISNUMBER(AY484),1,0)+IF(ISNUMBER(AU484),1,0)+IF(ISNUMBER(AV484),1,0)+IF(ISNUMBER(AW484),1,0)+IF(ISNUMBER(AX484),1,0)+IF(ISNUMBER(BA484),1,0)+IF(ISNUMBER(BB484),1,0),1)</f>
        <v>1</v>
      </c>
      <c r="W484" s="200"/>
      <c r="X484" s="197"/>
      <c r="Y484" s="197"/>
      <c r="Z484" s="200"/>
      <c r="AA484" s="197"/>
      <c r="AB484" s="197"/>
      <c r="AC484" s="197"/>
      <c r="AD484" s="197"/>
      <c r="AE484" s="197"/>
      <c r="AF484" s="197"/>
      <c r="AG484" s="197"/>
      <c r="AH484" s="197"/>
      <c r="AI484" s="200"/>
      <c r="AJ484" s="197"/>
      <c r="AK484" s="197"/>
      <c r="AL484" s="197"/>
      <c r="AM484" s="197"/>
      <c r="AN484" s="197"/>
      <c r="AO484" s="197"/>
      <c r="AP484" s="197"/>
      <c r="AQ484" s="197"/>
      <c r="AR484" s="197"/>
      <c r="AS484" s="197"/>
      <c r="AT484" s="197"/>
      <c r="AU484" s="197"/>
      <c r="AV484" s="197"/>
      <c r="AW484" s="197"/>
      <c r="AX484" s="197"/>
      <c r="AY484" s="197"/>
      <c r="AZ484" s="197"/>
      <c r="BA484" s="197"/>
      <c r="BB484" s="197"/>
      <c r="BC484" s="197"/>
    </row>
    <row r="485" spans="1:55" customFormat="1" ht="14.1" hidden="1" customHeight="1">
      <c r="A485" s="170"/>
      <c r="B485" s="204">
        <v>20250420</v>
      </c>
      <c r="C485" s="204" t="s">
        <v>39</v>
      </c>
      <c r="D485" s="204">
        <v>2130</v>
      </c>
      <c r="E485" s="204">
        <v>7098</v>
      </c>
      <c r="F485" s="204"/>
      <c r="G485" s="204"/>
      <c r="H485" s="204">
        <v>7098</v>
      </c>
      <c r="I485" s="204"/>
      <c r="J485" s="204"/>
      <c r="K485" s="204">
        <v>-3130</v>
      </c>
      <c r="L485" s="204">
        <v>-3130</v>
      </c>
      <c r="M485" s="204">
        <v>-3130</v>
      </c>
      <c r="N485" s="204" t="s">
        <v>40</v>
      </c>
      <c r="O485" s="204" t="s">
        <v>40</v>
      </c>
      <c r="P485" s="202">
        <f t="shared" si="47"/>
        <v>0</v>
      </c>
      <c r="Q485" s="197">
        <f t="shared" si="42"/>
        <v>0</v>
      </c>
      <c r="R485" s="202" t="str">
        <f t="shared" si="43"/>
        <v>NA</v>
      </c>
      <c r="S485" s="202" t="str">
        <f t="shared" si="44"/>
        <v>NA</v>
      </c>
      <c r="T485" s="197" t="str">
        <f t="shared" si="45"/>
        <v>NA</v>
      </c>
      <c r="U485" s="197">
        <f t="shared" si="46"/>
        <v>0</v>
      </c>
      <c r="V485" s="197">
        <f>MIN(IF(SUM(W485,,X485,Z485,AA485,AD485,AC485,AF485,AG485,AJ485,AI485,AL485,AM485,AO485,AP485,AR485,AS485,A485,AY485,AU485,AV485,AW485,AX485,BA485,BB485)=0,0,1)+IF(O485="Smoothing ramp",1,0)+IF(ISNUMBER(W485),1,0)+IF(ISNUMBER(X485),1,0)+IF(ISNUMBER(Z485),1,0)+IF(ISNUMBER(AA485),1,0)+IF(ISNUMBER(AD485),1,0)+IF(ISNUMBER(AC485),1,0)+IF(ISNUMBER(AF485),1,0)+IF(ISNUMBER(AG485),1,0)+IF(ISNUMBER(AI485),1,0)+IF(ISNUMBER(AJ485),1,0)+IF(ISNUMBER(AL485),1,0)+IF(ISNUMBER(AM485),1,0)+IF(ISNUMBER(AO485),1,0)+IF(ISNUMBER(AP485),1,0)+IF(ISNUMBER(#REF!),1,0)+IF(ISNUMBER(AR485),1,0)+IF(ISNUMBER(AS485),1,0)+IF(ISNUMBER(AY485),1,0)+IF(ISNUMBER(AU485),1,0)+IF(ISNUMBER(AV485),1,0)+IF(ISNUMBER(AW485),1,0)+IF(ISNUMBER(AX485),1,0)+IF(ISNUMBER(BA485),1,0)+IF(ISNUMBER(BB485),1,0),1)</f>
        <v>0</v>
      </c>
      <c r="W485" s="200"/>
      <c r="X485" s="197"/>
      <c r="Y485" s="197"/>
      <c r="Z485" s="200"/>
      <c r="AA485" s="197"/>
      <c r="AB485" s="197"/>
      <c r="AC485" s="197"/>
      <c r="AD485" s="197"/>
      <c r="AE485" s="197"/>
      <c r="AF485" s="197"/>
      <c r="AG485" s="197"/>
      <c r="AH485" s="197"/>
      <c r="AI485" s="200"/>
      <c r="AJ485" s="197"/>
      <c r="AK485" s="197"/>
      <c r="AL485" s="197"/>
      <c r="AM485" s="197"/>
      <c r="AN485" s="197"/>
      <c r="AO485" s="197"/>
      <c r="AP485" s="197"/>
      <c r="AQ485" s="197"/>
      <c r="AR485" s="197"/>
      <c r="AS485" s="197"/>
      <c r="AT485" s="197"/>
      <c r="AU485" s="197"/>
      <c r="AV485" s="197"/>
      <c r="AW485" s="197"/>
      <c r="AX485" s="197"/>
      <c r="AY485" s="197"/>
      <c r="AZ485" s="197"/>
      <c r="BA485" s="197"/>
      <c r="BB485" s="197"/>
      <c r="BC485" s="197"/>
    </row>
    <row r="486" spans="1:55" customFormat="1" ht="14.1" hidden="1" customHeight="1">
      <c r="A486" s="170"/>
      <c r="B486" s="204">
        <v>20250420</v>
      </c>
      <c r="C486" s="204" t="s">
        <v>39</v>
      </c>
      <c r="D486" s="204">
        <v>2230</v>
      </c>
      <c r="E486" s="204">
        <v>7098</v>
      </c>
      <c r="F486" s="204"/>
      <c r="G486" s="204"/>
      <c r="H486" s="204">
        <v>7098</v>
      </c>
      <c r="I486" s="204"/>
      <c r="J486" s="204"/>
      <c r="K486" s="204">
        <v>-3130</v>
      </c>
      <c r="L486" s="204">
        <v>-3130</v>
      </c>
      <c r="M486" s="204">
        <v>-3130</v>
      </c>
      <c r="N486" s="204" t="s">
        <v>40</v>
      </c>
      <c r="O486" s="204" t="s">
        <v>40</v>
      </c>
      <c r="P486" s="202">
        <f t="shared" si="47"/>
        <v>0</v>
      </c>
      <c r="Q486" s="197">
        <f t="shared" si="42"/>
        <v>0</v>
      </c>
      <c r="R486" s="202" t="str">
        <f t="shared" si="43"/>
        <v>NA</v>
      </c>
      <c r="S486" s="202" t="str">
        <f t="shared" si="44"/>
        <v>NA</v>
      </c>
      <c r="T486" s="197" t="str">
        <f t="shared" si="45"/>
        <v>NA</v>
      </c>
      <c r="U486" s="197">
        <f t="shared" si="46"/>
        <v>0</v>
      </c>
      <c r="V486" s="197">
        <f>MIN(IF(SUM(W486,,X486,Z486,AA486,AD486,AC486,AF486,AG486,AJ486,AI486,AL486,AM486,AO486,AP486,AR486,AS486,A486,AY486,AU486,AV486,AW486,AX486,BA486,BB486)=0,0,1)+IF(O486="Smoothing ramp",1,0)+IF(ISNUMBER(W486),1,0)+IF(ISNUMBER(X486),1,0)+IF(ISNUMBER(Z486),1,0)+IF(ISNUMBER(AA486),1,0)+IF(ISNUMBER(AD486),1,0)+IF(ISNUMBER(AC486),1,0)+IF(ISNUMBER(AF486),1,0)+IF(ISNUMBER(AG486),1,0)+IF(ISNUMBER(AI486),1,0)+IF(ISNUMBER(AJ486),1,0)+IF(ISNUMBER(AL486),1,0)+IF(ISNUMBER(AM486),1,0)+IF(ISNUMBER(AO486),1,0)+IF(ISNUMBER(AP486),1,0)+IF(ISNUMBER(#REF!),1,0)+IF(ISNUMBER(AR486),1,0)+IF(ISNUMBER(AS486),1,0)+IF(ISNUMBER(AY486),1,0)+IF(ISNUMBER(AU486),1,0)+IF(ISNUMBER(AV486),1,0)+IF(ISNUMBER(AW486),1,0)+IF(ISNUMBER(AX486),1,0)+IF(ISNUMBER(BA486),1,0)+IF(ISNUMBER(BB486),1,0),1)</f>
        <v>0</v>
      </c>
      <c r="W486" s="200"/>
      <c r="X486" s="197"/>
      <c r="Y486" s="197"/>
      <c r="Z486" s="200"/>
      <c r="AA486" s="197"/>
      <c r="AB486" s="197"/>
      <c r="AC486" s="197"/>
      <c r="AD486" s="197"/>
      <c r="AE486" s="197"/>
      <c r="AF486" s="197"/>
      <c r="AG486" s="197"/>
      <c r="AH486" s="197"/>
      <c r="AI486" s="200"/>
      <c r="AJ486" s="197"/>
      <c r="AK486" s="197"/>
      <c r="AL486" s="197"/>
      <c r="AM486" s="197"/>
      <c r="AN486" s="197"/>
      <c r="AO486" s="197"/>
      <c r="AP486" s="197"/>
      <c r="AQ486" s="197"/>
      <c r="AR486" s="197"/>
      <c r="AS486" s="197"/>
      <c r="AT486" s="197"/>
      <c r="AU486" s="197"/>
      <c r="AV486" s="197"/>
      <c r="AW486" s="197"/>
      <c r="AX486" s="197"/>
      <c r="AY486" s="197"/>
      <c r="AZ486" s="197"/>
      <c r="BA486" s="197"/>
      <c r="BB486" s="197"/>
      <c r="BC486" s="197"/>
    </row>
    <row r="487" spans="1:55" customFormat="1" ht="14.1" hidden="1" customHeight="1">
      <c r="A487" s="170"/>
      <c r="B487" s="204">
        <v>20250420</v>
      </c>
      <c r="C487" s="204" t="s">
        <v>39</v>
      </c>
      <c r="D487" s="204">
        <v>2330</v>
      </c>
      <c r="E487" s="204">
        <v>7098</v>
      </c>
      <c r="F487" s="204"/>
      <c r="G487" s="204"/>
      <c r="H487" s="204">
        <v>7098</v>
      </c>
      <c r="I487" s="204"/>
      <c r="J487" s="204"/>
      <c r="K487" s="204">
        <v>-3130</v>
      </c>
      <c r="L487" s="204">
        <v>-3130</v>
      </c>
      <c r="M487" s="204">
        <v>-3130</v>
      </c>
      <c r="N487" s="204" t="s">
        <v>40</v>
      </c>
      <c r="O487" s="204" t="s">
        <v>40</v>
      </c>
      <c r="P487" s="202">
        <f t="shared" si="47"/>
        <v>0</v>
      </c>
      <c r="Q487" s="197">
        <f t="shared" si="42"/>
        <v>0</v>
      </c>
      <c r="R487" s="202" t="str">
        <f t="shared" si="43"/>
        <v>NA</v>
      </c>
      <c r="S487" s="202" t="str">
        <f t="shared" si="44"/>
        <v>NA</v>
      </c>
      <c r="T487" s="197" t="str">
        <f t="shared" si="45"/>
        <v>NA</v>
      </c>
      <c r="U487" s="197">
        <f t="shared" si="46"/>
        <v>0</v>
      </c>
      <c r="V487" s="197">
        <f>MIN(IF(SUM(W487,,X487,Z487,AA487,AD487,AC487,AF487,AG487,AJ487,AI487,AL487,AM487,AO487,AP487,AR487,AS487,A487,AY487,AU487,AV487,AW487,AX487,BA487,BB487)=0,0,1)+IF(O487="Smoothing ramp",1,0)+IF(ISNUMBER(W487),1,0)+IF(ISNUMBER(X487),1,0)+IF(ISNUMBER(Z487),1,0)+IF(ISNUMBER(AA487),1,0)+IF(ISNUMBER(AD487),1,0)+IF(ISNUMBER(AC487),1,0)+IF(ISNUMBER(AF487),1,0)+IF(ISNUMBER(AG487),1,0)+IF(ISNUMBER(AI487),1,0)+IF(ISNUMBER(AJ487),1,0)+IF(ISNUMBER(AL487),1,0)+IF(ISNUMBER(AM487),1,0)+IF(ISNUMBER(AO487),1,0)+IF(ISNUMBER(AP487),1,0)+IF(ISNUMBER(#REF!),1,0)+IF(ISNUMBER(AR487),1,0)+IF(ISNUMBER(AS487),1,0)+IF(ISNUMBER(AY487),1,0)+IF(ISNUMBER(AU487),1,0)+IF(ISNUMBER(AV487),1,0)+IF(ISNUMBER(AW487),1,0)+IF(ISNUMBER(AX487),1,0)+IF(ISNUMBER(BA487),1,0)+IF(ISNUMBER(BB487),1,0),1)</f>
        <v>0</v>
      </c>
      <c r="W487" s="200"/>
      <c r="X487" s="197"/>
      <c r="Y487" s="197"/>
      <c r="Z487" s="200"/>
      <c r="AA487" s="197"/>
      <c r="AB487" s="197"/>
      <c r="AC487" s="197"/>
      <c r="AD487" s="197"/>
      <c r="AE487" s="197"/>
      <c r="AF487" s="197"/>
      <c r="AG487" s="197"/>
      <c r="AH487" s="197"/>
      <c r="AI487" s="200"/>
      <c r="AJ487" s="197"/>
      <c r="AK487" s="197"/>
      <c r="AL487" s="197"/>
      <c r="AM487" s="197"/>
      <c r="AN487" s="197"/>
      <c r="AO487" s="197"/>
      <c r="AP487" s="197"/>
      <c r="AQ487" s="197"/>
      <c r="AR487" s="197"/>
      <c r="AS487" s="197"/>
      <c r="AT487" s="197"/>
      <c r="AU487" s="197"/>
      <c r="AV487" s="197"/>
      <c r="AW487" s="197"/>
      <c r="AX487" s="197"/>
      <c r="AY487" s="197"/>
      <c r="AZ487" s="197"/>
      <c r="BA487" s="197"/>
      <c r="BB487" s="197"/>
      <c r="BC487" s="197"/>
    </row>
    <row r="488" spans="1:55" customFormat="1" ht="14.1" hidden="1" customHeight="1">
      <c r="A488" s="173"/>
      <c r="B488" s="204">
        <v>20250421</v>
      </c>
      <c r="C488" s="204" t="s">
        <v>39</v>
      </c>
      <c r="D488" s="204">
        <v>30</v>
      </c>
      <c r="E488" s="204">
        <v>7180</v>
      </c>
      <c r="F488" s="204"/>
      <c r="G488" s="204"/>
      <c r="H488" s="204">
        <v>7180</v>
      </c>
      <c r="I488" s="204"/>
      <c r="J488" s="204"/>
      <c r="K488" s="204">
        <v>-5049</v>
      </c>
      <c r="L488" s="204">
        <v>-5049</v>
      </c>
      <c r="M488" s="204">
        <v>-5049</v>
      </c>
      <c r="N488" s="204" t="s">
        <v>47</v>
      </c>
      <c r="O488" s="204" t="s">
        <v>47</v>
      </c>
      <c r="P488" s="202">
        <f t="shared" si="47"/>
        <v>0</v>
      </c>
      <c r="Q488" s="197">
        <f t="shared" si="42"/>
        <v>0</v>
      </c>
      <c r="R488" s="202" t="str">
        <f t="shared" si="43"/>
        <v>NA</v>
      </c>
      <c r="S488" s="202" t="str">
        <f t="shared" si="44"/>
        <v>NA</v>
      </c>
      <c r="T488" s="197" t="str">
        <f t="shared" si="45"/>
        <v>NA</v>
      </c>
      <c r="U488" s="197">
        <f t="shared" si="46"/>
        <v>0</v>
      </c>
      <c r="V488" s="197">
        <f>MIN(IF(SUM(W488,,X488,Z488,AA488,AD488,AC488,AF488,AG488,AJ488,AI488,AL488,AM488,AO488,AP488,AR488,AS488,A488,AY488,AU488,AV488,AW488,AX488,BA488,BB488)=0,0,1)+IF(O488="Smoothing ramp",1,0)+IF(ISNUMBER(W488),1,0)+IF(ISNUMBER(X488),1,0)+IF(ISNUMBER(Z488),1,0)+IF(ISNUMBER(AA488),1,0)+IF(ISNUMBER(AD488),1,0)+IF(ISNUMBER(AC488),1,0)+IF(ISNUMBER(AF488),1,0)+IF(ISNUMBER(AG488),1,0)+IF(ISNUMBER(AI488),1,0)+IF(ISNUMBER(AJ488),1,0)+IF(ISNUMBER(AL488),1,0)+IF(ISNUMBER(AM488),1,0)+IF(ISNUMBER(AO488),1,0)+IF(ISNUMBER(AP488),1,0)+IF(ISNUMBER(#REF!),1,0)+IF(ISNUMBER(AR488),1,0)+IF(ISNUMBER(AS488),1,0)+IF(ISNUMBER(AY488),1,0)+IF(ISNUMBER(AU488),1,0)+IF(ISNUMBER(AV488),1,0)+IF(ISNUMBER(AW488),1,0)+IF(ISNUMBER(AX488),1,0)+IF(ISNUMBER(BA488),1,0)+IF(ISNUMBER(BB488),1,0),1)</f>
        <v>0</v>
      </c>
      <c r="W488" s="200"/>
      <c r="X488" s="197"/>
      <c r="Y488" s="197"/>
      <c r="Z488" s="200"/>
      <c r="AA488" s="197"/>
      <c r="AB488" s="197"/>
      <c r="AC488" s="197"/>
      <c r="AD488" s="197"/>
      <c r="AE488" s="197"/>
      <c r="AF488" s="197"/>
      <c r="AG488" s="197"/>
      <c r="AH488" s="197"/>
      <c r="AI488" s="200"/>
      <c r="AJ488" s="197"/>
      <c r="AK488" s="197"/>
      <c r="AL488" s="197"/>
      <c r="AM488" s="197"/>
      <c r="AN488" s="197"/>
      <c r="AO488" s="197"/>
      <c r="AP488" s="197"/>
      <c r="AQ488" s="197"/>
      <c r="AR488" s="197"/>
      <c r="AS488" s="197"/>
      <c r="AT488" s="197"/>
      <c r="AU488" s="197"/>
      <c r="AV488" s="197"/>
      <c r="AW488" s="197"/>
      <c r="AX488" s="197"/>
      <c r="AY488" s="197"/>
      <c r="AZ488" s="197"/>
      <c r="BA488" s="197"/>
      <c r="BB488" s="197"/>
      <c r="BC488" s="197"/>
    </row>
    <row r="489" spans="1:55" customFormat="1" ht="14.1" hidden="1" customHeight="1">
      <c r="A489" s="170"/>
      <c r="B489" s="204">
        <v>20250421</v>
      </c>
      <c r="C489" s="204" t="s">
        <v>39</v>
      </c>
      <c r="D489" s="204">
        <v>130</v>
      </c>
      <c r="E489" s="204">
        <v>7180</v>
      </c>
      <c r="F489" s="204"/>
      <c r="G489" s="204"/>
      <c r="H489" s="204">
        <v>7180</v>
      </c>
      <c r="I489" s="204"/>
      <c r="J489" s="204"/>
      <c r="K489" s="204">
        <v>-5049</v>
      </c>
      <c r="L489" s="204">
        <v>-5049</v>
      </c>
      <c r="M489" s="204">
        <v>-5049</v>
      </c>
      <c r="N489" s="204" t="s">
        <v>47</v>
      </c>
      <c r="O489" s="204" t="s">
        <v>47</v>
      </c>
      <c r="P489" s="202">
        <f t="shared" si="47"/>
        <v>0</v>
      </c>
      <c r="Q489" s="197">
        <f t="shared" si="42"/>
        <v>0</v>
      </c>
      <c r="R489" s="202" t="str">
        <f t="shared" si="43"/>
        <v>NA</v>
      </c>
      <c r="S489" s="202" t="str">
        <f t="shared" si="44"/>
        <v>NA</v>
      </c>
      <c r="T489" s="197" t="str">
        <f t="shared" si="45"/>
        <v>NA</v>
      </c>
      <c r="U489" s="197">
        <f t="shared" si="46"/>
        <v>0</v>
      </c>
      <c r="V489" s="197">
        <f>MIN(IF(SUM(W489,,X489,Z489,AA489,AD489,AC489,AF489,AG489,AJ489,AI489,AL489,AM489,AO489,AP489,AR489,AS489,A489,AY489,AU489,AV489,AW489,AX489,BA489,BB489)=0,0,1)+IF(O489="Smoothing ramp",1,0)+IF(ISNUMBER(W489),1,0)+IF(ISNUMBER(X489),1,0)+IF(ISNUMBER(Z489),1,0)+IF(ISNUMBER(AA489),1,0)+IF(ISNUMBER(AD489),1,0)+IF(ISNUMBER(AC489),1,0)+IF(ISNUMBER(AF489),1,0)+IF(ISNUMBER(AG489),1,0)+IF(ISNUMBER(AI489),1,0)+IF(ISNUMBER(AJ489),1,0)+IF(ISNUMBER(AL489),1,0)+IF(ISNUMBER(AM489),1,0)+IF(ISNUMBER(AO489),1,0)+IF(ISNUMBER(AP489),1,0)+IF(ISNUMBER(#REF!),1,0)+IF(ISNUMBER(AR489),1,0)+IF(ISNUMBER(AS489),1,0)+IF(ISNUMBER(AY489),1,0)+IF(ISNUMBER(AU489),1,0)+IF(ISNUMBER(AV489),1,0)+IF(ISNUMBER(AW489),1,0)+IF(ISNUMBER(AX489),1,0)+IF(ISNUMBER(BA489),1,0)+IF(ISNUMBER(BB489),1,0),1)</f>
        <v>0</v>
      </c>
      <c r="W489" s="200"/>
      <c r="X489" s="197"/>
      <c r="Y489" s="197"/>
      <c r="Z489" s="200"/>
      <c r="AA489" s="197"/>
      <c r="AB489" s="197"/>
      <c r="AC489" s="197"/>
      <c r="AD489" s="197"/>
      <c r="AE489" s="197"/>
      <c r="AF489" s="197"/>
      <c r="AG489" s="197"/>
      <c r="AH489" s="197"/>
      <c r="AI489" s="200"/>
      <c r="AJ489" s="197"/>
      <c r="AK489" s="197"/>
      <c r="AL489" s="197"/>
      <c r="AM489" s="197"/>
      <c r="AN489" s="197"/>
      <c r="AO489" s="197"/>
      <c r="AP489" s="197"/>
      <c r="AQ489" s="197"/>
      <c r="AR489" s="197"/>
      <c r="AS489" s="197"/>
      <c r="AT489" s="197"/>
      <c r="AU489" s="197"/>
      <c r="AV489" s="197"/>
      <c r="AW489" s="197"/>
      <c r="AX489" s="197"/>
      <c r="AY489" s="197"/>
      <c r="AZ489" s="197"/>
      <c r="BA489" s="197"/>
      <c r="BB489" s="197"/>
      <c r="BC489" s="197"/>
    </row>
    <row r="490" spans="1:55" customFormat="1" ht="14.1" hidden="1" customHeight="1">
      <c r="A490" s="170"/>
      <c r="B490" s="204">
        <v>20250421</v>
      </c>
      <c r="C490" s="204" t="s">
        <v>39</v>
      </c>
      <c r="D490" s="204">
        <v>230</v>
      </c>
      <c r="E490" s="204">
        <v>7180</v>
      </c>
      <c r="F490" s="204"/>
      <c r="G490" s="204"/>
      <c r="H490" s="204">
        <v>7180</v>
      </c>
      <c r="I490" s="204"/>
      <c r="J490" s="204"/>
      <c r="K490" s="204">
        <v>-5049</v>
      </c>
      <c r="L490" s="204">
        <v>-5049</v>
      </c>
      <c r="M490" s="204">
        <v>-5049</v>
      </c>
      <c r="N490" s="204" t="s">
        <v>47</v>
      </c>
      <c r="O490" s="204" t="s">
        <v>47</v>
      </c>
      <c r="P490" s="202">
        <f t="shared" si="47"/>
        <v>0</v>
      </c>
      <c r="Q490" s="197">
        <f t="shared" si="42"/>
        <v>0</v>
      </c>
      <c r="R490" s="202" t="str">
        <f t="shared" si="43"/>
        <v>NA</v>
      </c>
      <c r="S490" s="202" t="str">
        <f t="shared" si="44"/>
        <v>NA</v>
      </c>
      <c r="T490" s="197" t="str">
        <f t="shared" si="45"/>
        <v>NA</v>
      </c>
      <c r="U490" s="197">
        <f t="shared" si="46"/>
        <v>0</v>
      </c>
      <c r="V490" s="197">
        <f>MIN(IF(SUM(W490,,X490,Z490,AA490,AD490,AC490,AF490,AG490,AJ490,AI490,AL490,AM490,AO490,AP490,AR490,AS490,A490,AY490,AU490,AV490,AW490,AX490,BA490,BB490)=0,0,1)+IF(O490="Smoothing ramp",1,0)+IF(ISNUMBER(W490),1,0)+IF(ISNUMBER(X490),1,0)+IF(ISNUMBER(Z490),1,0)+IF(ISNUMBER(AA490),1,0)+IF(ISNUMBER(AD490),1,0)+IF(ISNUMBER(AC490),1,0)+IF(ISNUMBER(AF490),1,0)+IF(ISNUMBER(AG490),1,0)+IF(ISNUMBER(AI490),1,0)+IF(ISNUMBER(AJ490),1,0)+IF(ISNUMBER(AL490),1,0)+IF(ISNUMBER(AM490),1,0)+IF(ISNUMBER(AO490),1,0)+IF(ISNUMBER(AP490),1,0)+IF(ISNUMBER(#REF!),1,0)+IF(ISNUMBER(AR490),1,0)+IF(ISNUMBER(AS490),1,0)+IF(ISNUMBER(AY490),1,0)+IF(ISNUMBER(AU490),1,0)+IF(ISNUMBER(AV490),1,0)+IF(ISNUMBER(AW490),1,0)+IF(ISNUMBER(AX490),1,0)+IF(ISNUMBER(BA490),1,0)+IF(ISNUMBER(BB490),1,0),1)</f>
        <v>0</v>
      </c>
      <c r="W490" s="200"/>
      <c r="X490" s="197"/>
      <c r="Y490" s="197"/>
      <c r="Z490" s="200"/>
      <c r="AA490" s="197"/>
      <c r="AB490" s="197"/>
      <c r="AC490" s="197"/>
      <c r="AD490" s="197"/>
      <c r="AE490" s="197"/>
      <c r="AF490" s="197"/>
      <c r="AG490" s="197"/>
      <c r="AH490" s="197"/>
      <c r="AI490" s="200"/>
      <c r="AJ490" s="197"/>
      <c r="AK490" s="197"/>
      <c r="AL490" s="197"/>
      <c r="AM490" s="197"/>
      <c r="AN490" s="197"/>
      <c r="AO490" s="197"/>
      <c r="AP490" s="197"/>
      <c r="AQ490" s="197"/>
      <c r="AR490" s="197"/>
      <c r="AS490" s="197"/>
      <c r="AT490" s="197"/>
      <c r="AU490" s="197"/>
      <c r="AV490" s="197"/>
      <c r="AW490" s="197"/>
      <c r="AX490" s="197"/>
      <c r="AY490" s="197"/>
      <c r="AZ490" s="197"/>
      <c r="BA490" s="197"/>
      <c r="BB490" s="197"/>
      <c r="BC490" s="197"/>
    </row>
    <row r="491" spans="1:55" customFormat="1" ht="14.1" hidden="1" customHeight="1">
      <c r="A491" s="170"/>
      <c r="B491" s="204">
        <v>20250421</v>
      </c>
      <c r="C491" s="204" t="s">
        <v>39</v>
      </c>
      <c r="D491" s="204">
        <v>330</v>
      </c>
      <c r="E491" s="204">
        <v>8033</v>
      </c>
      <c r="F491" s="204"/>
      <c r="G491" s="204"/>
      <c r="H491" s="204">
        <v>8033</v>
      </c>
      <c r="I491" s="204"/>
      <c r="J491" s="204"/>
      <c r="K491" s="204">
        <v>-3409</v>
      </c>
      <c r="L491" s="204">
        <v>-3409</v>
      </c>
      <c r="M491" s="204">
        <v>-3409</v>
      </c>
      <c r="N491" s="204" t="s">
        <v>40</v>
      </c>
      <c r="O491" s="204" t="s">
        <v>40</v>
      </c>
      <c r="P491" s="202">
        <f t="shared" si="47"/>
        <v>0</v>
      </c>
      <c r="Q491" s="197">
        <f t="shared" si="42"/>
        <v>0</v>
      </c>
      <c r="R491" s="202" t="str">
        <f t="shared" si="43"/>
        <v>NA</v>
      </c>
      <c r="S491" s="202" t="str">
        <f t="shared" si="44"/>
        <v>NA</v>
      </c>
      <c r="T491" s="197" t="str">
        <f t="shared" si="45"/>
        <v>NA</v>
      </c>
      <c r="U491" s="197">
        <f t="shared" si="46"/>
        <v>0</v>
      </c>
      <c r="V491" s="197">
        <f>MIN(IF(SUM(W491,,X491,Z491,AA491,AD491,AC491,AF491,AG491,AJ491,AI491,AL491,AM491,AO491,AP491,AR491,AS491,A491,AY491,AU491,AV491,AW491,AX491,BA491,BB491)=0,0,1)+IF(O491="Smoothing ramp",1,0)+IF(ISNUMBER(W491),1,0)+IF(ISNUMBER(X491),1,0)+IF(ISNUMBER(Z491),1,0)+IF(ISNUMBER(AA491),1,0)+IF(ISNUMBER(AD491),1,0)+IF(ISNUMBER(AC491),1,0)+IF(ISNUMBER(AF491),1,0)+IF(ISNUMBER(AG491),1,0)+IF(ISNUMBER(AI491),1,0)+IF(ISNUMBER(AJ491),1,0)+IF(ISNUMBER(AL491),1,0)+IF(ISNUMBER(AM491),1,0)+IF(ISNUMBER(AO491),1,0)+IF(ISNUMBER(AP491),1,0)+IF(ISNUMBER(#REF!),1,0)+IF(ISNUMBER(AR491),1,0)+IF(ISNUMBER(AS491),1,0)+IF(ISNUMBER(AY491),1,0)+IF(ISNUMBER(AU491),1,0)+IF(ISNUMBER(AV491),1,0)+IF(ISNUMBER(AW491),1,0)+IF(ISNUMBER(AX491),1,0)+IF(ISNUMBER(BA491),1,0)+IF(ISNUMBER(BB491),1,0),1)</f>
        <v>0</v>
      </c>
      <c r="W491" s="200"/>
      <c r="X491" s="197"/>
      <c r="Y491" s="197"/>
      <c r="Z491" s="200"/>
      <c r="AA491" s="197"/>
      <c r="AB491" s="197"/>
      <c r="AC491" s="197"/>
      <c r="AD491" s="197"/>
      <c r="AE491" s="197"/>
      <c r="AF491" s="197"/>
      <c r="AG491" s="197"/>
      <c r="AH491" s="197"/>
      <c r="AI491" s="200"/>
      <c r="AJ491" s="197"/>
      <c r="AK491" s="197"/>
      <c r="AL491" s="197"/>
      <c r="AM491" s="197"/>
      <c r="AN491" s="197"/>
      <c r="AO491" s="197"/>
      <c r="AP491" s="197"/>
      <c r="AQ491" s="197"/>
      <c r="AR491" s="197"/>
      <c r="AS491" s="197"/>
      <c r="AT491" s="197"/>
      <c r="AU491" s="197"/>
      <c r="AV491" s="197"/>
      <c r="AW491" s="197"/>
      <c r="AX491" s="197"/>
      <c r="AY491" s="197"/>
      <c r="AZ491" s="197"/>
      <c r="BA491" s="197"/>
      <c r="BB491" s="197"/>
      <c r="BC491" s="197"/>
    </row>
    <row r="492" spans="1:55" customFormat="1" ht="14.1" hidden="1" customHeight="1">
      <c r="A492" s="170"/>
      <c r="B492" s="204">
        <v>20250421</v>
      </c>
      <c r="C492" s="204" t="s">
        <v>39</v>
      </c>
      <c r="D492" s="204">
        <v>430</v>
      </c>
      <c r="E492" s="204">
        <v>8033</v>
      </c>
      <c r="F492" s="204"/>
      <c r="G492" s="204"/>
      <c r="H492" s="204">
        <v>8033</v>
      </c>
      <c r="I492" s="204"/>
      <c r="J492" s="204"/>
      <c r="K492" s="204">
        <v>-3409</v>
      </c>
      <c r="L492" s="204">
        <v>-3409</v>
      </c>
      <c r="M492" s="204">
        <v>-3409</v>
      </c>
      <c r="N492" s="204" t="s">
        <v>40</v>
      </c>
      <c r="O492" s="204" t="s">
        <v>40</v>
      </c>
      <c r="P492" s="202">
        <f t="shared" si="47"/>
        <v>0</v>
      </c>
      <c r="Q492" s="197">
        <f t="shared" si="42"/>
        <v>0</v>
      </c>
      <c r="R492" s="202" t="str">
        <f t="shared" si="43"/>
        <v>NA</v>
      </c>
      <c r="S492" s="202" t="str">
        <f t="shared" si="44"/>
        <v>NA</v>
      </c>
      <c r="T492" s="197" t="str">
        <f t="shared" si="45"/>
        <v>NA</v>
      </c>
      <c r="U492" s="197">
        <f t="shared" si="46"/>
        <v>0</v>
      </c>
      <c r="V492" s="197">
        <f>MIN(IF(SUM(W492,,X492,Z492,AA492,AD492,AC492,AF492,AG492,AJ492,AI492,AL492,AM492,AO492,AP492,AR492,AS492,A492,AY492,AU492,AV492,AW492,AX492,BA492,BB492)=0,0,1)+IF(O492="Smoothing ramp",1,0)+IF(ISNUMBER(W492),1,0)+IF(ISNUMBER(X492),1,0)+IF(ISNUMBER(Z492),1,0)+IF(ISNUMBER(AA492),1,0)+IF(ISNUMBER(AD492),1,0)+IF(ISNUMBER(AC492),1,0)+IF(ISNUMBER(AF492),1,0)+IF(ISNUMBER(AG492),1,0)+IF(ISNUMBER(AI492),1,0)+IF(ISNUMBER(AJ492),1,0)+IF(ISNUMBER(AL492),1,0)+IF(ISNUMBER(AM492),1,0)+IF(ISNUMBER(AO492),1,0)+IF(ISNUMBER(AP492),1,0)+IF(ISNUMBER(#REF!),1,0)+IF(ISNUMBER(AR492),1,0)+IF(ISNUMBER(AS492),1,0)+IF(ISNUMBER(AY492),1,0)+IF(ISNUMBER(AU492),1,0)+IF(ISNUMBER(AV492),1,0)+IF(ISNUMBER(AW492),1,0)+IF(ISNUMBER(AX492),1,0)+IF(ISNUMBER(BA492),1,0)+IF(ISNUMBER(BB492),1,0),1)</f>
        <v>0</v>
      </c>
      <c r="W492" s="200"/>
      <c r="X492" s="197"/>
      <c r="Y492" s="197"/>
      <c r="Z492" s="200"/>
      <c r="AA492" s="197"/>
      <c r="AB492" s="197"/>
      <c r="AC492" s="197"/>
      <c r="AD492" s="197"/>
      <c r="AE492" s="197"/>
      <c r="AF492" s="197"/>
      <c r="AG492" s="197"/>
      <c r="AH492" s="197"/>
      <c r="AI492" s="200"/>
      <c r="AJ492" s="197"/>
      <c r="AK492" s="197"/>
      <c r="AL492" s="197"/>
      <c r="AM492" s="197"/>
      <c r="AN492" s="197"/>
      <c r="AO492" s="197"/>
      <c r="AP492" s="197"/>
      <c r="AQ492" s="197"/>
      <c r="AR492" s="197"/>
      <c r="AS492" s="197"/>
      <c r="AT492" s="197"/>
      <c r="AU492" s="197"/>
      <c r="AV492" s="197"/>
      <c r="AW492" s="197"/>
      <c r="AX492" s="197"/>
      <c r="AY492" s="197"/>
      <c r="AZ492" s="197"/>
      <c r="BA492" s="197"/>
      <c r="BB492" s="197"/>
      <c r="BC492" s="197"/>
    </row>
    <row r="493" spans="1:55" customFormat="1" ht="14.1" hidden="1" customHeight="1">
      <c r="A493" s="170"/>
      <c r="B493" s="204">
        <v>20250421</v>
      </c>
      <c r="C493" s="204" t="s">
        <v>39</v>
      </c>
      <c r="D493" s="204">
        <v>530</v>
      </c>
      <c r="E493" s="204">
        <v>8033</v>
      </c>
      <c r="F493" s="204"/>
      <c r="G493" s="204"/>
      <c r="H493" s="204">
        <v>8033</v>
      </c>
      <c r="I493" s="204"/>
      <c r="J493" s="204"/>
      <c r="K493" s="204">
        <v>-3409</v>
      </c>
      <c r="L493" s="204">
        <v>-3409</v>
      </c>
      <c r="M493" s="204">
        <v>-3409</v>
      </c>
      <c r="N493" s="204" t="s">
        <v>40</v>
      </c>
      <c r="O493" s="204" t="s">
        <v>40</v>
      </c>
      <c r="P493" s="202">
        <f t="shared" si="47"/>
        <v>0</v>
      </c>
      <c r="Q493" s="197">
        <f t="shared" si="42"/>
        <v>0</v>
      </c>
      <c r="R493" s="202" t="str">
        <f t="shared" si="43"/>
        <v>NA</v>
      </c>
      <c r="S493" s="202" t="str">
        <f t="shared" si="44"/>
        <v>NA</v>
      </c>
      <c r="T493" s="197" t="str">
        <f t="shared" si="45"/>
        <v>NA</v>
      </c>
      <c r="U493" s="197">
        <f t="shared" si="46"/>
        <v>0</v>
      </c>
      <c r="V493" s="197">
        <f>MIN(IF(SUM(W493,,X493,Z493,AA493,AD493,AC493,AF493,AG493,AJ493,AI493,AL493,AM493,AO493,AP493,AR493,AS493,A493,AY493,AU493,AV493,AW493,AX493,BA493,BB493)=0,0,1)+IF(O493="Smoothing ramp",1,0)+IF(ISNUMBER(W493),1,0)+IF(ISNUMBER(X493),1,0)+IF(ISNUMBER(Z493),1,0)+IF(ISNUMBER(AA493),1,0)+IF(ISNUMBER(AD493),1,0)+IF(ISNUMBER(AC493),1,0)+IF(ISNUMBER(AF493),1,0)+IF(ISNUMBER(AG493),1,0)+IF(ISNUMBER(AI493),1,0)+IF(ISNUMBER(AJ493),1,0)+IF(ISNUMBER(AL493),1,0)+IF(ISNUMBER(AM493),1,0)+IF(ISNUMBER(AO493),1,0)+IF(ISNUMBER(AP493),1,0)+IF(ISNUMBER(#REF!),1,0)+IF(ISNUMBER(AR493),1,0)+IF(ISNUMBER(AS493),1,0)+IF(ISNUMBER(AY493),1,0)+IF(ISNUMBER(AU493),1,0)+IF(ISNUMBER(AV493),1,0)+IF(ISNUMBER(AW493),1,0)+IF(ISNUMBER(AX493),1,0)+IF(ISNUMBER(BA493),1,0)+IF(ISNUMBER(BB493),1,0),1)</f>
        <v>0</v>
      </c>
      <c r="W493" s="200"/>
      <c r="X493" s="197"/>
      <c r="Y493" s="197"/>
      <c r="Z493" s="200"/>
      <c r="AA493" s="197"/>
      <c r="AB493" s="197"/>
      <c r="AC493" s="197"/>
      <c r="AD493" s="197"/>
      <c r="AE493" s="197"/>
      <c r="AF493" s="197"/>
      <c r="AG493" s="197"/>
      <c r="AH493" s="197"/>
      <c r="AI493" s="200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197"/>
      <c r="BB493" s="197"/>
      <c r="BC493" s="197"/>
    </row>
    <row r="494" spans="1:55" customFormat="1" ht="14.1" customHeight="1">
      <c r="A494" s="170"/>
      <c r="B494" s="204">
        <v>20250421</v>
      </c>
      <c r="C494" s="204" t="s">
        <v>39</v>
      </c>
      <c r="D494" s="204">
        <v>630</v>
      </c>
      <c r="E494" s="204">
        <v>8033</v>
      </c>
      <c r="F494" s="204"/>
      <c r="G494" s="204"/>
      <c r="H494" s="204">
        <v>6830</v>
      </c>
      <c r="I494" s="204"/>
      <c r="J494" s="204"/>
      <c r="K494" s="204">
        <v>-3409</v>
      </c>
      <c r="L494" s="204">
        <v>-3409</v>
      </c>
      <c r="M494" s="204">
        <v>-2203</v>
      </c>
      <c r="N494" s="204" t="s">
        <v>40</v>
      </c>
      <c r="O494" s="204" t="s">
        <v>52</v>
      </c>
      <c r="P494" s="202">
        <f t="shared" si="47"/>
        <v>0</v>
      </c>
      <c r="Q494" s="197">
        <f t="shared" si="42"/>
        <v>1203</v>
      </c>
      <c r="R494" s="202" t="str">
        <f t="shared" si="43"/>
        <v>NA</v>
      </c>
      <c r="S494" s="202" t="str">
        <f t="shared" si="44"/>
        <v>NA</v>
      </c>
      <c r="T494" s="197" t="str">
        <f t="shared" si="45"/>
        <v>NA</v>
      </c>
      <c r="U494" s="197">
        <f t="shared" si="46"/>
        <v>0</v>
      </c>
      <c r="V494" s="197">
        <f>MIN(IF(SUM(W494,,X494,Z494,AA494,AD494,AC494,AF494,AG494,AJ494,AI494,AL494,AM494,AO494,AP494,AR494,AS494,A494,AY494,AU494,AV494,AW494,AX494,BA494,BB494)=0,0,1)+IF(O494="Smoothing ramp",1,0)+IF(ISNUMBER(W494),1,0)+IF(ISNUMBER(X494),1,0)+IF(ISNUMBER(Z494),1,0)+IF(ISNUMBER(AA494),1,0)+IF(ISNUMBER(AD494),1,0)+IF(ISNUMBER(AC494),1,0)+IF(ISNUMBER(AF494),1,0)+IF(ISNUMBER(AG494),1,0)+IF(ISNUMBER(AI494),1,0)+IF(ISNUMBER(AJ494),1,0)+IF(ISNUMBER(AL494),1,0)+IF(ISNUMBER(AM494),1,0)+IF(ISNUMBER(AO494),1,0)+IF(ISNUMBER(AP494),1,0)+IF(ISNUMBER(#REF!),1,0)+IF(ISNUMBER(AR494),1,0)+IF(ISNUMBER(AS494),1,0)+IF(ISNUMBER(AY494),1,0)+IF(ISNUMBER(AU494),1,0)+IF(ISNUMBER(AV494),1,0)+IF(ISNUMBER(AW494),1,0)+IF(ISNUMBER(AX494),1,0)+IF(ISNUMBER(BA494),1,0)+IF(ISNUMBER(BB494),1,0),1)</f>
        <v>1</v>
      </c>
      <c r="W494" s="200"/>
      <c r="X494" s="197"/>
      <c r="Y494" s="197"/>
      <c r="Z494" s="200"/>
      <c r="AA494" s="197"/>
      <c r="AB494" s="197"/>
      <c r="AC494" s="197"/>
      <c r="AD494" s="197"/>
      <c r="AE494" s="197"/>
      <c r="AF494" s="197"/>
      <c r="AG494" s="197"/>
      <c r="AH494" s="197"/>
      <c r="AI494" s="200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7"/>
      <c r="BB494" s="197"/>
      <c r="BC494" s="197"/>
    </row>
    <row r="495" spans="1:55" customFormat="1" ht="14.1" customHeight="1">
      <c r="A495" s="170"/>
      <c r="B495" s="204">
        <v>20250421</v>
      </c>
      <c r="C495" s="204" t="s">
        <v>39</v>
      </c>
      <c r="D495" s="204">
        <v>730</v>
      </c>
      <c r="E495" s="204">
        <v>7233</v>
      </c>
      <c r="F495" s="204"/>
      <c r="G495" s="204"/>
      <c r="H495" s="204">
        <v>5330</v>
      </c>
      <c r="I495" s="204"/>
      <c r="J495" s="204"/>
      <c r="K495" s="204">
        <v>-727</v>
      </c>
      <c r="L495" s="204">
        <v>-727</v>
      </c>
      <c r="M495" s="204">
        <v>1193</v>
      </c>
      <c r="N495" s="204" t="s">
        <v>40</v>
      </c>
      <c r="O495" s="204" t="s">
        <v>52</v>
      </c>
      <c r="P495" s="202">
        <f t="shared" si="47"/>
        <v>0</v>
      </c>
      <c r="Q495" s="197">
        <f t="shared" si="42"/>
        <v>1903</v>
      </c>
      <c r="R495" s="202" t="str">
        <f t="shared" si="43"/>
        <v>NA</v>
      </c>
      <c r="S495" s="202" t="str">
        <f t="shared" si="44"/>
        <v>NA</v>
      </c>
      <c r="T495" s="197" t="str">
        <f t="shared" si="45"/>
        <v>NA</v>
      </c>
      <c r="U495" s="197">
        <f t="shared" si="46"/>
        <v>3113</v>
      </c>
      <c r="V495" s="197">
        <f>MIN(IF(SUM(W495,,X495,Z495,AA495,AD495,AC495,AF495,AG495,AJ495,AI495,AL495,AM495,AO495,AP495,AR495,AS495,A495,AY495,AU495,AV495,AW495,AX495,BA495,BB495)=0,0,1)+IF(O495="Smoothing ramp",1,0)+IF(ISNUMBER(W495),1,0)+IF(ISNUMBER(X495),1,0)+IF(ISNUMBER(Z495),1,0)+IF(ISNUMBER(AA495),1,0)+IF(ISNUMBER(AD495),1,0)+IF(ISNUMBER(AC495),1,0)+IF(ISNUMBER(AF495),1,0)+IF(ISNUMBER(AG495),1,0)+IF(ISNUMBER(AI495),1,0)+IF(ISNUMBER(AJ495),1,0)+IF(ISNUMBER(AL495),1,0)+IF(ISNUMBER(AM495),1,0)+IF(ISNUMBER(AO495),1,0)+IF(ISNUMBER(AP495),1,0)+IF(ISNUMBER(#REF!),1,0)+IF(ISNUMBER(AR495),1,0)+IF(ISNUMBER(AS495),1,0)+IF(ISNUMBER(AY495),1,0)+IF(ISNUMBER(AU495),1,0)+IF(ISNUMBER(AV495),1,0)+IF(ISNUMBER(AW495),1,0)+IF(ISNUMBER(AX495),1,0)+IF(ISNUMBER(BA495),1,0)+IF(ISNUMBER(BB495),1,0),1)</f>
        <v>1</v>
      </c>
      <c r="W495" s="200"/>
      <c r="X495" s="197"/>
      <c r="Y495" s="197"/>
      <c r="Z495" s="200"/>
      <c r="AA495" s="197"/>
      <c r="AB495" s="197"/>
      <c r="AC495" s="197"/>
      <c r="AD495" s="197"/>
      <c r="AE495" s="197"/>
      <c r="AF495" s="197"/>
      <c r="AG495" s="197"/>
      <c r="AH495" s="197"/>
      <c r="AI495" s="200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</row>
    <row r="496" spans="1:55" customFormat="1" ht="14.1" customHeight="1">
      <c r="A496" s="170"/>
      <c r="B496" s="204">
        <v>20250421</v>
      </c>
      <c r="C496" s="204" t="s">
        <v>39</v>
      </c>
      <c r="D496" s="204">
        <v>830</v>
      </c>
      <c r="E496" s="204">
        <v>7233</v>
      </c>
      <c r="F496" s="204"/>
      <c r="G496" s="204"/>
      <c r="H496" s="204">
        <v>3830</v>
      </c>
      <c r="I496" s="204"/>
      <c r="J496" s="204"/>
      <c r="K496" s="204">
        <v>-727</v>
      </c>
      <c r="L496" s="204">
        <v>-727</v>
      </c>
      <c r="M496" s="204">
        <v>2676</v>
      </c>
      <c r="N496" s="204" t="s">
        <v>40</v>
      </c>
      <c r="O496" s="204" t="s">
        <v>45</v>
      </c>
      <c r="P496" s="202">
        <f t="shared" si="47"/>
        <v>0</v>
      </c>
      <c r="Q496" s="197">
        <f t="shared" si="42"/>
        <v>3403</v>
      </c>
      <c r="R496" s="202" t="str">
        <f t="shared" si="43"/>
        <v>NA</v>
      </c>
      <c r="S496" s="202" t="str">
        <f t="shared" si="44"/>
        <v>NA</v>
      </c>
      <c r="T496" s="197" t="str">
        <f t="shared" si="45"/>
        <v>NA</v>
      </c>
      <c r="U496" s="197">
        <f t="shared" si="46"/>
        <v>6079</v>
      </c>
      <c r="V496" s="197">
        <f>MIN(IF(SUM(W496,,X496,Z496,AA496,AD496,AC496,AF496,AG496,AJ496,AI496,AL496,AM496,AO496,AP496,AR496,AS496,A496,AY496,AU496,AV496,AW496,AX496,BA496,BB496)=0,0,1)+IF(O496="Smoothing ramp",1,0)+IF(ISNUMBER(W496),1,0)+IF(ISNUMBER(X496),1,0)+IF(ISNUMBER(Z496),1,0)+IF(ISNUMBER(AA496),1,0)+IF(ISNUMBER(AD496),1,0)+IF(ISNUMBER(AC496),1,0)+IF(ISNUMBER(AF496),1,0)+IF(ISNUMBER(AG496),1,0)+IF(ISNUMBER(AI496),1,0)+IF(ISNUMBER(AJ496),1,0)+IF(ISNUMBER(AL496),1,0)+IF(ISNUMBER(AM496),1,0)+IF(ISNUMBER(AO496),1,0)+IF(ISNUMBER(AP496),1,0)+IF(ISNUMBER(#REF!),1,0)+IF(ISNUMBER(AR496),1,0)+IF(ISNUMBER(AS496),1,0)+IF(ISNUMBER(AY496),1,0)+IF(ISNUMBER(AU496),1,0)+IF(ISNUMBER(AV496),1,0)+IF(ISNUMBER(AW496),1,0)+IF(ISNUMBER(AX496),1,0)+IF(ISNUMBER(BA496),1,0)+IF(ISNUMBER(BB496),1,0),1)</f>
        <v>1</v>
      </c>
      <c r="W496" s="200"/>
      <c r="X496" s="197"/>
      <c r="Y496" s="197"/>
      <c r="Z496" s="200"/>
      <c r="AA496" s="197"/>
      <c r="AB496" s="197"/>
      <c r="AC496" s="197"/>
      <c r="AD496" s="197"/>
      <c r="AE496" s="197"/>
      <c r="AF496" s="197"/>
      <c r="AG496" s="197"/>
      <c r="AH496" s="197"/>
      <c r="AI496" s="200"/>
      <c r="AJ496" s="197"/>
      <c r="AK496" s="197"/>
      <c r="AL496" s="197"/>
      <c r="AM496" s="197"/>
      <c r="AN496" s="197"/>
      <c r="AO496" s="197"/>
      <c r="AP496" s="205">
        <v>3500</v>
      </c>
      <c r="AQ496" s="205" t="s">
        <v>50</v>
      </c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197"/>
      <c r="BB496" s="197"/>
      <c r="BC496" s="197"/>
    </row>
    <row r="497" spans="1:55" customFormat="1" ht="14.1" customHeight="1">
      <c r="A497" s="170"/>
      <c r="B497" s="204">
        <v>20250421</v>
      </c>
      <c r="C497" s="204" t="s">
        <v>39</v>
      </c>
      <c r="D497" s="204">
        <v>930</v>
      </c>
      <c r="E497" s="204">
        <v>7080</v>
      </c>
      <c r="F497" s="204"/>
      <c r="G497" s="204"/>
      <c r="H497" s="204">
        <v>3830</v>
      </c>
      <c r="I497" s="204"/>
      <c r="J497" s="204"/>
      <c r="K497" s="204">
        <v>-3519</v>
      </c>
      <c r="L497" s="204">
        <v>-3519</v>
      </c>
      <c r="M497" s="204">
        <v>-269</v>
      </c>
      <c r="N497" s="204" t="s">
        <v>47</v>
      </c>
      <c r="O497" s="204" t="s">
        <v>45</v>
      </c>
      <c r="P497" s="202">
        <f t="shared" si="47"/>
        <v>0</v>
      </c>
      <c r="Q497" s="197">
        <f t="shared" si="42"/>
        <v>3250</v>
      </c>
      <c r="R497" s="202" t="str">
        <f t="shared" si="43"/>
        <v>NA</v>
      </c>
      <c r="S497" s="202" t="str">
        <f t="shared" si="44"/>
        <v>NA</v>
      </c>
      <c r="T497" s="197" t="str">
        <f t="shared" si="45"/>
        <v>NA</v>
      </c>
      <c r="U497" s="197">
        <f t="shared" si="46"/>
        <v>0</v>
      </c>
      <c r="V497" s="197">
        <f>MIN(IF(SUM(W497,,X497,Z497,AA497,AD497,AC497,AF497,AG497,AJ497,AI497,AL497,AM497,AO497,AP497,AR497,AS497,A497,AY497,AU497,AV497,AW497,AX497,BA497,BB497)=0,0,1)+IF(O497="Smoothing ramp",1,0)+IF(ISNUMBER(W497),1,0)+IF(ISNUMBER(X497),1,0)+IF(ISNUMBER(Z497),1,0)+IF(ISNUMBER(AA497),1,0)+IF(ISNUMBER(AD497),1,0)+IF(ISNUMBER(AC497),1,0)+IF(ISNUMBER(AF497),1,0)+IF(ISNUMBER(AG497),1,0)+IF(ISNUMBER(AI497),1,0)+IF(ISNUMBER(AJ497),1,0)+IF(ISNUMBER(AL497),1,0)+IF(ISNUMBER(AM497),1,0)+IF(ISNUMBER(AO497),1,0)+IF(ISNUMBER(AP497),1,0)+IF(ISNUMBER(#REF!),1,0)+IF(ISNUMBER(AR497),1,0)+IF(ISNUMBER(AS497),1,0)+IF(ISNUMBER(AY497),1,0)+IF(ISNUMBER(AU497),1,0)+IF(ISNUMBER(AV497),1,0)+IF(ISNUMBER(AW497),1,0)+IF(ISNUMBER(AX497),1,0)+IF(ISNUMBER(BA497),1,0)+IF(ISNUMBER(BB497),1,0),1)</f>
        <v>1</v>
      </c>
      <c r="W497" s="200"/>
      <c r="X497" s="197"/>
      <c r="Y497" s="197"/>
      <c r="Z497" s="200"/>
      <c r="AA497" s="197"/>
      <c r="AB497" s="197"/>
      <c r="AC497" s="197"/>
      <c r="AD497" s="197"/>
      <c r="AE497" s="197"/>
      <c r="AF497" s="197"/>
      <c r="AG497" s="197"/>
      <c r="AH497" s="197"/>
      <c r="AI497" s="200"/>
      <c r="AJ497" s="197"/>
      <c r="AK497" s="197"/>
      <c r="AL497" s="197"/>
      <c r="AM497" s="197"/>
      <c r="AN497" s="197"/>
      <c r="AO497" s="197"/>
      <c r="AP497" s="205">
        <v>3500</v>
      </c>
      <c r="AQ497" s="205" t="s">
        <v>50</v>
      </c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7"/>
      <c r="BB497" s="197"/>
      <c r="BC497" s="197"/>
    </row>
    <row r="498" spans="1:55" customFormat="1" ht="14.1" customHeight="1">
      <c r="A498" s="170"/>
      <c r="B498" s="204">
        <v>20250421</v>
      </c>
      <c r="C498" s="204" t="s">
        <v>39</v>
      </c>
      <c r="D498" s="204">
        <v>1030</v>
      </c>
      <c r="E498" s="204">
        <v>7080</v>
      </c>
      <c r="F498" s="204"/>
      <c r="G498" s="204"/>
      <c r="H498" s="204">
        <v>3830</v>
      </c>
      <c r="I498" s="204"/>
      <c r="J498" s="204"/>
      <c r="K498" s="204">
        <v>-3519</v>
      </c>
      <c r="L498" s="204">
        <v>-3519</v>
      </c>
      <c r="M498" s="204">
        <v>-269</v>
      </c>
      <c r="N498" s="204" t="s">
        <v>47</v>
      </c>
      <c r="O498" s="204" t="s">
        <v>45</v>
      </c>
      <c r="P498" s="202">
        <f t="shared" si="47"/>
        <v>0</v>
      </c>
      <c r="Q498" s="197">
        <f t="shared" si="42"/>
        <v>3250</v>
      </c>
      <c r="R498" s="202" t="str">
        <f t="shared" si="43"/>
        <v>NA</v>
      </c>
      <c r="S498" s="202" t="str">
        <f t="shared" si="44"/>
        <v>NA</v>
      </c>
      <c r="T498" s="197" t="str">
        <f t="shared" si="45"/>
        <v>NA</v>
      </c>
      <c r="U498" s="197">
        <f t="shared" si="46"/>
        <v>0</v>
      </c>
      <c r="V498" s="197">
        <f>MIN(IF(SUM(W498,,X498,Z498,AA498,AD498,AC498,AF498,AG498,AJ498,AI498,AL498,AM498,AO498,AP498,AR498,AS498,A498,AY498,AU498,AV498,AW498,AX498,BA498,BB498)=0,0,1)+IF(O498="Smoothing ramp",1,0)+IF(ISNUMBER(W498),1,0)+IF(ISNUMBER(X498),1,0)+IF(ISNUMBER(Z498),1,0)+IF(ISNUMBER(AA498),1,0)+IF(ISNUMBER(AD498),1,0)+IF(ISNUMBER(AC498),1,0)+IF(ISNUMBER(AF498),1,0)+IF(ISNUMBER(AG498),1,0)+IF(ISNUMBER(AI498),1,0)+IF(ISNUMBER(AJ498),1,0)+IF(ISNUMBER(AL498),1,0)+IF(ISNUMBER(AM498),1,0)+IF(ISNUMBER(AO498),1,0)+IF(ISNUMBER(AP498),1,0)+IF(ISNUMBER(#REF!),1,0)+IF(ISNUMBER(AR498),1,0)+IF(ISNUMBER(AS498),1,0)+IF(ISNUMBER(AY498),1,0)+IF(ISNUMBER(AU498),1,0)+IF(ISNUMBER(AV498),1,0)+IF(ISNUMBER(AW498),1,0)+IF(ISNUMBER(AX498),1,0)+IF(ISNUMBER(BA498),1,0)+IF(ISNUMBER(BB498),1,0),1)</f>
        <v>1</v>
      </c>
      <c r="W498" s="200"/>
      <c r="X498" s="197"/>
      <c r="Y498" s="197"/>
      <c r="Z498" s="200"/>
      <c r="AA498" s="197"/>
      <c r="AB498" s="197"/>
      <c r="AC498" s="197"/>
      <c r="AD498" s="197"/>
      <c r="AE498" s="197"/>
      <c r="AF498" s="197"/>
      <c r="AG498" s="197"/>
      <c r="AH498" s="197"/>
      <c r="AI498" s="200"/>
      <c r="AJ498" s="197"/>
      <c r="AK498" s="197"/>
      <c r="AL498" s="197"/>
      <c r="AM498" s="197"/>
      <c r="AN498" s="197"/>
      <c r="AO498" s="197"/>
      <c r="AP498" s="205">
        <v>3500</v>
      </c>
      <c r="AQ498" s="205" t="s">
        <v>50</v>
      </c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197"/>
      <c r="BB498" s="197"/>
      <c r="BC498" s="197"/>
    </row>
    <row r="499" spans="1:55" customFormat="1" ht="14.1" customHeight="1">
      <c r="A499" s="170"/>
      <c r="B499" s="204">
        <v>20250421</v>
      </c>
      <c r="C499" s="204" t="s">
        <v>39</v>
      </c>
      <c r="D499" s="204">
        <v>1130</v>
      </c>
      <c r="E499" s="204">
        <v>7080</v>
      </c>
      <c r="F499" s="204"/>
      <c r="G499" s="204"/>
      <c r="H499" s="204">
        <v>3830</v>
      </c>
      <c r="I499" s="204"/>
      <c r="J499" s="204"/>
      <c r="K499" s="204">
        <v>-3519</v>
      </c>
      <c r="L499" s="204">
        <v>-3519</v>
      </c>
      <c r="M499" s="204">
        <v>-269</v>
      </c>
      <c r="N499" s="204" t="s">
        <v>47</v>
      </c>
      <c r="O499" s="204" t="s">
        <v>45</v>
      </c>
      <c r="P499" s="202">
        <f t="shared" si="47"/>
        <v>0</v>
      </c>
      <c r="Q499" s="197">
        <f t="shared" si="42"/>
        <v>3250</v>
      </c>
      <c r="R499" s="202" t="str">
        <f t="shared" si="43"/>
        <v>NA</v>
      </c>
      <c r="S499" s="202" t="str">
        <f t="shared" si="44"/>
        <v>NA</v>
      </c>
      <c r="T499" s="197" t="str">
        <f t="shared" si="45"/>
        <v>NA</v>
      </c>
      <c r="U499" s="197">
        <f t="shared" si="46"/>
        <v>0</v>
      </c>
      <c r="V499" s="197">
        <f>MIN(IF(SUM(W499,,X499,Z499,AA499,AD499,AC499,AF499,AG499,AJ499,AI499,AL499,AM499,AO499,AP499,AR499,AS499,A499,AY499,AU499,AV499,AW499,AX499,BA499,BB499)=0,0,1)+IF(O499="Smoothing ramp",1,0)+IF(ISNUMBER(W499),1,0)+IF(ISNUMBER(X499),1,0)+IF(ISNUMBER(Z499),1,0)+IF(ISNUMBER(AA499),1,0)+IF(ISNUMBER(AD499),1,0)+IF(ISNUMBER(AC499),1,0)+IF(ISNUMBER(AF499),1,0)+IF(ISNUMBER(AG499),1,0)+IF(ISNUMBER(AI499),1,0)+IF(ISNUMBER(AJ499),1,0)+IF(ISNUMBER(AL499),1,0)+IF(ISNUMBER(AM499),1,0)+IF(ISNUMBER(AO499),1,0)+IF(ISNUMBER(AP499),1,0)+IF(ISNUMBER(#REF!),1,0)+IF(ISNUMBER(AR499),1,0)+IF(ISNUMBER(AS499),1,0)+IF(ISNUMBER(AY499),1,0)+IF(ISNUMBER(AU499),1,0)+IF(ISNUMBER(AV499),1,0)+IF(ISNUMBER(AW499),1,0)+IF(ISNUMBER(AX499),1,0)+IF(ISNUMBER(BA499),1,0)+IF(ISNUMBER(BB499),1,0),1)</f>
        <v>1</v>
      </c>
      <c r="W499" s="200"/>
      <c r="X499" s="197"/>
      <c r="Y499" s="197"/>
      <c r="Z499" s="200"/>
      <c r="AA499" s="197"/>
      <c r="AB499" s="197"/>
      <c r="AC499" s="197"/>
      <c r="AD499" s="197"/>
      <c r="AE499" s="197"/>
      <c r="AF499" s="197"/>
      <c r="AG499" s="197"/>
      <c r="AH499" s="197"/>
      <c r="AI499" s="200"/>
      <c r="AJ499" s="197"/>
      <c r="AK499" s="197"/>
      <c r="AL499" s="197"/>
      <c r="AM499" s="197"/>
      <c r="AN499" s="197"/>
      <c r="AO499" s="197"/>
      <c r="AP499" s="205">
        <v>3500</v>
      </c>
      <c r="AQ499" s="205" t="s">
        <v>50</v>
      </c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197"/>
      <c r="BB499" s="197"/>
      <c r="BC499" s="197"/>
    </row>
    <row r="500" spans="1:55" customFormat="1" ht="14.1" customHeight="1">
      <c r="A500" s="170"/>
      <c r="B500" s="204">
        <v>20250421</v>
      </c>
      <c r="C500" s="204" t="s">
        <v>39</v>
      </c>
      <c r="D500" s="204">
        <v>1230</v>
      </c>
      <c r="E500" s="204">
        <v>7080</v>
      </c>
      <c r="F500" s="204"/>
      <c r="G500" s="204"/>
      <c r="H500" s="204">
        <v>3830</v>
      </c>
      <c r="I500" s="204"/>
      <c r="J500" s="204"/>
      <c r="K500" s="204">
        <v>-2901</v>
      </c>
      <c r="L500" s="204">
        <v>-2901</v>
      </c>
      <c r="M500" s="204">
        <v>349</v>
      </c>
      <c r="N500" s="204" t="s">
        <v>47</v>
      </c>
      <c r="O500" s="204" t="s">
        <v>45</v>
      </c>
      <c r="P500" s="202">
        <f t="shared" si="47"/>
        <v>0</v>
      </c>
      <c r="Q500" s="197">
        <f t="shared" si="42"/>
        <v>3250</v>
      </c>
      <c r="R500" s="202" t="str">
        <f t="shared" si="43"/>
        <v>NA</v>
      </c>
      <c r="S500" s="202" t="str">
        <f t="shared" si="44"/>
        <v>NA</v>
      </c>
      <c r="T500" s="197" t="str">
        <f t="shared" si="45"/>
        <v>NA</v>
      </c>
      <c r="U500" s="197">
        <f t="shared" si="46"/>
        <v>3599</v>
      </c>
      <c r="V500" s="197">
        <f>MIN(IF(SUM(W500,,X500,Z500,AA500,AD500,AC500,AF500,AG500,AJ500,AI500,AL500,AM500,AO500,AP500,AR500,AS500,A500,AY500,AU500,AV500,AW500,AX500,BA500,BB500)=0,0,1)+IF(O500="Smoothing ramp",1,0)+IF(ISNUMBER(W500),1,0)+IF(ISNUMBER(X500),1,0)+IF(ISNUMBER(Z500),1,0)+IF(ISNUMBER(AA500),1,0)+IF(ISNUMBER(AD500),1,0)+IF(ISNUMBER(AC500),1,0)+IF(ISNUMBER(AF500),1,0)+IF(ISNUMBER(AG500),1,0)+IF(ISNUMBER(AI500),1,0)+IF(ISNUMBER(AJ500),1,0)+IF(ISNUMBER(AL500),1,0)+IF(ISNUMBER(AM500),1,0)+IF(ISNUMBER(AO500),1,0)+IF(ISNUMBER(AP500),1,0)+IF(ISNUMBER(#REF!),1,0)+IF(ISNUMBER(AR500),1,0)+IF(ISNUMBER(AS500),1,0)+IF(ISNUMBER(AY500),1,0)+IF(ISNUMBER(AU500),1,0)+IF(ISNUMBER(AV500),1,0)+IF(ISNUMBER(AW500),1,0)+IF(ISNUMBER(AX500),1,0)+IF(ISNUMBER(BA500),1,0)+IF(ISNUMBER(BB500),1,0),1)</f>
        <v>1</v>
      </c>
      <c r="W500" s="200"/>
      <c r="X500" s="197"/>
      <c r="Y500" s="197"/>
      <c r="Z500" s="200"/>
      <c r="AA500" s="197"/>
      <c r="AB500" s="197"/>
      <c r="AC500" s="197"/>
      <c r="AD500" s="197"/>
      <c r="AE500" s="197"/>
      <c r="AF500" s="197"/>
      <c r="AG500" s="197"/>
      <c r="AH500" s="197"/>
      <c r="AI500" s="200"/>
      <c r="AJ500" s="197"/>
      <c r="AK500" s="197"/>
      <c r="AL500" s="197"/>
      <c r="AM500" s="197"/>
      <c r="AN500" s="197"/>
      <c r="AO500" s="197"/>
      <c r="AP500" s="205">
        <v>3500</v>
      </c>
      <c r="AQ500" s="205" t="s">
        <v>50</v>
      </c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</row>
    <row r="501" spans="1:55" customFormat="1" ht="14.1" customHeight="1">
      <c r="A501" s="170"/>
      <c r="B501" s="204">
        <v>20250421</v>
      </c>
      <c r="C501" s="204" t="s">
        <v>39</v>
      </c>
      <c r="D501" s="204">
        <v>1330</v>
      </c>
      <c r="E501" s="204">
        <v>7080</v>
      </c>
      <c r="F501" s="204"/>
      <c r="G501" s="204"/>
      <c r="H501" s="204">
        <v>3830</v>
      </c>
      <c r="I501" s="204"/>
      <c r="J501" s="204"/>
      <c r="K501" s="204">
        <v>-2901</v>
      </c>
      <c r="L501" s="204">
        <v>-2901</v>
      </c>
      <c r="M501" s="204">
        <v>349</v>
      </c>
      <c r="N501" s="204" t="s">
        <v>47</v>
      </c>
      <c r="O501" s="204" t="s">
        <v>45</v>
      </c>
      <c r="P501" s="202">
        <f t="shared" si="47"/>
        <v>0</v>
      </c>
      <c r="Q501" s="197">
        <f t="shared" si="42"/>
        <v>3250</v>
      </c>
      <c r="R501" s="202" t="str">
        <f t="shared" si="43"/>
        <v>NA</v>
      </c>
      <c r="S501" s="202" t="str">
        <f t="shared" si="44"/>
        <v>NA</v>
      </c>
      <c r="T501" s="197" t="str">
        <f t="shared" si="45"/>
        <v>NA</v>
      </c>
      <c r="U501" s="197">
        <f t="shared" si="46"/>
        <v>3599</v>
      </c>
      <c r="V501" s="197">
        <f>MIN(IF(SUM(W501,,X501,Z501,AA501,AD501,AC501,AF501,AG501,AJ501,AI501,AL501,AM501,AO501,AP501,AR501,AS501,A501,AY501,AU501,AV501,AW501,AX501,BA501,BB501)=0,0,1)+IF(O501="Smoothing ramp",1,0)+IF(ISNUMBER(W501),1,0)+IF(ISNUMBER(X501),1,0)+IF(ISNUMBER(Z501),1,0)+IF(ISNUMBER(AA501),1,0)+IF(ISNUMBER(AD501),1,0)+IF(ISNUMBER(AC501),1,0)+IF(ISNUMBER(AF501),1,0)+IF(ISNUMBER(AG501),1,0)+IF(ISNUMBER(AI501),1,0)+IF(ISNUMBER(AJ501),1,0)+IF(ISNUMBER(AL501),1,0)+IF(ISNUMBER(AM501),1,0)+IF(ISNUMBER(AO501),1,0)+IF(ISNUMBER(AP501),1,0)+IF(ISNUMBER(#REF!),1,0)+IF(ISNUMBER(AR501),1,0)+IF(ISNUMBER(AS501),1,0)+IF(ISNUMBER(AY501),1,0)+IF(ISNUMBER(AU501),1,0)+IF(ISNUMBER(AV501),1,0)+IF(ISNUMBER(AW501),1,0)+IF(ISNUMBER(AX501),1,0)+IF(ISNUMBER(BA501),1,0)+IF(ISNUMBER(BB501),1,0),1)</f>
        <v>1</v>
      </c>
      <c r="W501" s="200"/>
      <c r="X501" s="197"/>
      <c r="Y501" s="197"/>
      <c r="Z501" s="200"/>
      <c r="AA501" s="197"/>
      <c r="AB501" s="197"/>
      <c r="AC501" s="197"/>
      <c r="AD501" s="197"/>
      <c r="AE501" s="197"/>
      <c r="AF501" s="197"/>
      <c r="AG501" s="197"/>
      <c r="AH501" s="197"/>
      <c r="AI501" s="200"/>
      <c r="AJ501" s="197"/>
      <c r="AK501" s="197"/>
      <c r="AL501" s="197"/>
      <c r="AM501" s="197"/>
      <c r="AN501" s="197"/>
      <c r="AO501" s="197"/>
      <c r="AP501" s="205">
        <v>3500</v>
      </c>
      <c r="AQ501" s="205" t="s">
        <v>50</v>
      </c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</row>
    <row r="502" spans="1:55" customFormat="1" ht="14.1" customHeight="1">
      <c r="A502" s="170"/>
      <c r="B502" s="204">
        <v>20250421</v>
      </c>
      <c r="C502" s="204" t="s">
        <v>39</v>
      </c>
      <c r="D502" s="204">
        <v>1430</v>
      </c>
      <c r="E502" s="204">
        <v>7080</v>
      </c>
      <c r="F502" s="204"/>
      <c r="G502" s="204"/>
      <c r="H502" s="204">
        <v>3830</v>
      </c>
      <c r="I502" s="204"/>
      <c r="J502" s="204"/>
      <c r="K502" s="204">
        <v>-2901</v>
      </c>
      <c r="L502" s="204">
        <v>-2901</v>
      </c>
      <c r="M502" s="204">
        <v>349</v>
      </c>
      <c r="N502" s="204" t="s">
        <v>47</v>
      </c>
      <c r="O502" s="204" t="s">
        <v>45</v>
      </c>
      <c r="P502" s="202">
        <f t="shared" si="47"/>
        <v>0</v>
      </c>
      <c r="Q502" s="197">
        <f t="shared" si="42"/>
        <v>3250</v>
      </c>
      <c r="R502" s="202" t="str">
        <f t="shared" si="43"/>
        <v>NA</v>
      </c>
      <c r="S502" s="202" t="str">
        <f t="shared" si="44"/>
        <v>NA</v>
      </c>
      <c r="T502" s="197" t="str">
        <f t="shared" si="45"/>
        <v>NA</v>
      </c>
      <c r="U502" s="197">
        <f t="shared" si="46"/>
        <v>3599</v>
      </c>
      <c r="V502" s="197">
        <f>MIN(IF(SUM(W502,,X502,Z502,AA502,AD502,AC502,AF502,AG502,AJ502,AI502,AL502,AM502,AO502,AP502,AR502,AS502,A502,AY502,AU502,AV502,AW502,AX502,BA502,BB502)=0,0,1)+IF(O502="Smoothing ramp",1,0)+IF(ISNUMBER(W502),1,0)+IF(ISNUMBER(X502),1,0)+IF(ISNUMBER(Z502),1,0)+IF(ISNUMBER(AA502),1,0)+IF(ISNUMBER(AD502),1,0)+IF(ISNUMBER(AC502),1,0)+IF(ISNUMBER(AF502),1,0)+IF(ISNUMBER(AG502),1,0)+IF(ISNUMBER(AI502),1,0)+IF(ISNUMBER(AJ502),1,0)+IF(ISNUMBER(AL502),1,0)+IF(ISNUMBER(AM502),1,0)+IF(ISNUMBER(AO502),1,0)+IF(ISNUMBER(AP502),1,0)+IF(ISNUMBER(#REF!),1,0)+IF(ISNUMBER(AR502),1,0)+IF(ISNUMBER(AS502),1,0)+IF(ISNUMBER(AY502),1,0)+IF(ISNUMBER(AU502),1,0)+IF(ISNUMBER(AV502),1,0)+IF(ISNUMBER(AW502),1,0)+IF(ISNUMBER(AX502),1,0)+IF(ISNUMBER(BA502),1,0)+IF(ISNUMBER(BB502),1,0),1)</f>
        <v>1</v>
      </c>
      <c r="W502" s="200"/>
      <c r="X502" s="197"/>
      <c r="Y502" s="197"/>
      <c r="Z502" s="200"/>
      <c r="AA502" s="197"/>
      <c r="AB502" s="197"/>
      <c r="AC502" s="197"/>
      <c r="AD502" s="197"/>
      <c r="AE502" s="197"/>
      <c r="AF502" s="197"/>
      <c r="AG502" s="197"/>
      <c r="AH502" s="197"/>
      <c r="AI502" s="200"/>
      <c r="AJ502" s="197"/>
      <c r="AK502" s="197"/>
      <c r="AL502" s="197"/>
      <c r="AM502" s="197"/>
      <c r="AN502" s="197"/>
      <c r="AO502" s="197"/>
      <c r="AP502" s="205">
        <v>3500</v>
      </c>
      <c r="AQ502" s="205" t="s">
        <v>50</v>
      </c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</row>
    <row r="503" spans="1:55" customFormat="1" ht="14.1" customHeight="1">
      <c r="A503" s="170"/>
      <c r="B503" s="204">
        <v>20250421</v>
      </c>
      <c r="C503" s="204" t="s">
        <v>39</v>
      </c>
      <c r="D503" s="204">
        <v>1530</v>
      </c>
      <c r="E503" s="204">
        <v>9250</v>
      </c>
      <c r="F503" s="204"/>
      <c r="G503" s="204"/>
      <c r="H503" s="204">
        <v>3830</v>
      </c>
      <c r="I503" s="204"/>
      <c r="J503" s="204"/>
      <c r="K503" s="204">
        <v>0</v>
      </c>
      <c r="L503" s="204">
        <v>0</v>
      </c>
      <c r="M503" s="204">
        <v>0</v>
      </c>
      <c r="N503" s="204" t="s">
        <v>53</v>
      </c>
      <c r="O503" s="204" t="s">
        <v>45</v>
      </c>
      <c r="P503" s="202">
        <f t="shared" si="47"/>
        <v>0</v>
      </c>
      <c r="Q503" s="197">
        <f t="shared" si="42"/>
        <v>5420</v>
      </c>
      <c r="R503" s="202" t="str">
        <f t="shared" si="43"/>
        <v>NA</v>
      </c>
      <c r="S503" s="202" t="str">
        <f t="shared" si="44"/>
        <v>NA</v>
      </c>
      <c r="T503" s="197" t="str">
        <f t="shared" si="45"/>
        <v>NA</v>
      </c>
      <c r="U503" s="197">
        <f t="shared" si="46"/>
        <v>0</v>
      </c>
      <c r="V503" s="197">
        <f>MIN(IF(SUM(W503,,X503,Z503,AA503,AD503,AC503,AF503,AG503,AJ503,AI503,AL503,AM503,AO503,AP503,AR503,AS503,A503,AY503,AU503,AV503,AW503,AX503,BA503,BB503)=0,0,1)+IF(O503="Smoothing ramp",1,0)+IF(ISNUMBER(W503),1,0)+IF(ISNUMBER(X503),1,0)+IF(ISNUMBER(Z503),1,0)+IF(ISNUMBER(AA503),1,0)+IF(ISNUMBER(AD503),1,0)+IF(ISNUMBER(AC503),1,0)+IF(ISNUMBER(AF503),1,0)+IF(ISNUMBER(AG503),1,0)+IF(ISNUMBER(AI503),1,0)+IF(ISNUMBER(AJ503),1,0)+IF(ISNUMBER(AL503),1,0)+IF(ISNUMBER(AM503),1,0)+IF(ISNUMBER(AO503),1,0)+IF(ISNUMBER(AP503),1,0)+IF(ISNUMBER(#REF!),1,0)+IF(ISNUMBER(AR503),1,0)+IF(ISNUMBER(AS503),1,0)+IF(ISNUMBER(AY503),1,0)+IF(ISNUMBER(AU503),1,0)+IF(ISNUMBER(AV503),1,0)+IF(ISNUMBER(AW503),1,0)+IF(ISNUMBER(AX503),1,0)+IF(ISNUMBER(BA503),1,0)+IF(ISNUMBER(BB503),1,0),1)</f>
        <v>1</v>
      </c>
      <c r="W503" s="200"/>
      <c r="X503" s="197"/>
      <c r="Y503" s="197"/>
      <c r="Z503" s="200"/>
      <c r="AA503" s="197"/>
      <c r="AB503" s="197"/>
      <c r="AC503" s="197"/>
      <c r="AD503" s="197"/>
      <c r="AE503" s="197"/>
      <c r="AF503" s="197"/>
      <c r="AG503" s="197"/>
      <c r="AH503" s="197"/>
      <c r="AI503" s="200"/>
      <c r="AJ503" s="197"/>
      <c r="AK503" s="197"/>
      <c r="AL503" s="197"/>
      <c r="AM503" s="197"/>
      <c r="AN503" s="197"/>
      <c r="AO503" s="197"/>
      <c r="AP503" s="205">
        <v>3500</v>
      </c>
      <c r="AQ503" s="205" t="s">
        <v>50</v>
      </c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197"/>
      <c r="BB503" s="197"/>
      <c r="BC503" s="197"/>
    </row>
    <row r="504" spans="1:55" customFormat="1" ht="14.1" customHeight="1">
      <c r="A504" s="170"/>
      <c r="B504" s="204">
        <v>20250421</v>
      </c>
      <c r="C504" s="204" t="s">
        <v>39</v>
      </c>
      <c r="D504" s="204">
        <v>1630</v>
      </c>
      <c r="E504" s="204">
        <v>9250</v>
      </c>
      <c r="F504" s="204"/>
      <c r="G504" s="204"/>
      <c r="H504" s="204">
        <v>3830</v>
      </c>
      <c r="I504" s="204"/>
      <c r="J504" s="204"/>
      <c r="K504" s="204">
        <v>0</v>
      </c>
      <c r="L504" s="204">
        <v>0</v>
      </c>
      <c r="M504" s="204">
        <v>0</v>
      </c>
      <c r="N504" s="204" t="s">
        <v>53</v>
      </c>
      <c r="O504" s="204" t="s">
        <v>45</v>
      </c>
      <c r="P504" s="202">
        <f t="shared" si="47"/>
        <v>0</v>
      </c>
      <c r="Q504" s="197">
        <f t="shared" si="42"/>
        <v>5420</v>
      </c>
      <c r="R504" s="202" t="str">
        <f t="shared" si="43"/>
        <v>NA</v>
      </c>
      <c r="S504" s="202" t="str">
        <f t="shared" si="44"/>
        <v>NA</v>
      </c>
      <c r="T504" s="197" t="str">
        <f t="shared" si="45"/>
        <v>NA</v>
      </c>
      <c r="U504" s="197">
        <f t="shared" si="46"/>
        <v>0</v>
      </c>
      <c r="V504" s="197">
        <f>MIN(IF(SUM(W504,,X504,Z504,AA504,AD504,AC504,AF504,AG504,AJ504,AI504,AL504,AM504,AO504,AP504,AR504,AS504,A504,AY504,AU504,AV504,AW504,AX504,BA504,BB504)=0,0,1)+IF(O504="Smoothing ramp",1,0)+IF(ISNUMBER(W504),1,0)+IF(ISNUMBER(X504),1,0)+IF(ISNUMBER(Z504),1,0)+IF(ISNUMBER(AA504),1,0)+IF(ISNUMBER(AD504),1,0)+IF(ISNUMBER(AC504),1,0)+IF(ISNUMBER(AF504),1,0)+IF(ISNUMBER(AG504),1,0)+IF(ISNUMBER(AI504),1,0)+IF(ISNUMBER(AJ504),1,0)+IF(ISNUMBER(AL504),1,0)+IF(ISNUMBER(AM504),1,0)+IF(ISNUMBER(AO504),1,0)+IF(ISNUMBER(AP504),1,0)+IF(ISNUMBER(#REF!),1,0)+IF(ISNUMBER(AR504),1,0)+IF(ISNUMBER(AS504),1,0)+IF(ISNUMBER(AY504),1,0)+IF(ISNUMBER(AU504),1,0)+IF(ISNUMBER(AV504),1,0)+IF(ISNUMBER(AW504),1,0)+IF(ISNUMBER(AX504),1,0)+IF(ISNUMBER(BA504),1,0)+IF(ISNUMBER(BB504),1,0),1)</f>
        <v>1</v>
      </c>
      <c r="W504" s="200"/>
      <c r="X504" s="197"/>
      <c r="Y504" s="197"/>
      <c r="Z504" s="200"/>
      <c r="AA504" s="197"/>
      <c r="AB504" s="197"/>
      <c r="AC504" s="197"/>
      <c r="AD504" s="197"/>
      <c r="AE504" s="197"/>
      <c r="AF504" s="197"/>
      <c r="AG504" s="197"/>
      <c r="AH504" s="197"/>
      <c r="AI504" s="200"/>
      <c r="AJ504" s="197"/>
      <c r="AK504" s="197"/>
      <c r="AL504" s="197"/>
      <c r="AM504" s="197"/>
      <c r="AN504" s="197"/>
      <c r="AO504" s="197"/>
      <c r="AP504" s="205">
        <v>3500</v>
      </c>
      <c r="AQ504" s="205" t="s">
        <v>50</v>
      </c>
      <c r="AR504" s="197"/>
      <c r="AS504" s="197"/>
      <c r="AT504" s="197"/>
      <c r="AU504" s="197"/>
      <c r="AV504" s="197"/>
      <c r="AW504" s="197"/>
      <c r="AX504" s="197"/>
      <c r="AY504" s="197"/>
      <c r="AZ504" s="197"/>
      <c r="BA504" s="197"/>
      <c r="BB504" s="197"/>
      <c r="BC504" s="197"/>
    </row>
    <row r="505" spans="1:55" customFormat="1" ht="14.1" customHeight="1">
      <c r="A505" s="170"/>
      <c r="B505" s="204">
        <v>20250421</v>
      </c>
      <c r="C505" s="204" t="s">
        <v>39</v>
      </c>
      <c r="D505" s="204">
        <v>1730</v>
      </c>
      <c r="E505" s="204">
        <v>9250</v>
      </c>
      <c r="F505" s="204"/>
      <c r="G505" s="204"/>
      <c r="H505" s="204">
        <v>3830</v>
      </c>
      <c r="I505" s="204"/>
      <c r="J505" s="204"/>
      <c r="K505" s="204">
        <v>0</v>
      </c>
      <c r="L505" s="204">
        <v>0</v>
      </c>
      <c r="M505" s="204">
        <v>0</v>
      </c>
      <c r="N505" s="204" t="s">
        <v>53</v>
      </c>
      <c r="O505" s="204" t="s">
        <v>45</v>
      </c>
      <c r="P505" s="202">
        <f t="shared" si="47"/>
        <v>0</v>
      </c>
      <c r="Q505" s="197">
        <f t="shared" si="42"/>
        <v>5420</v>
      </c>
      <c r="R505" s="202" t="str">
        <f t="shared" si="43"/>
        <v>NA</v>
      </c>
      <c r="S505" s="202" t="str">
        <f t="shared" si="44"/>
        <v>NA</v>
      </c>
      <c r="T505" s="197" t="str">
        <f t="shared" si="45"/>
        <v>NA</v>
      </c>
      <c r="U505" s="197">
        <f t="shared" si="46"/>
        <v>0</v>
      </c>
      <c r="V505" s="197">
        <f>MIN(IF(SUM(W505,,X505,Z505,AA505,AD505,AC505,AF505,AG505,AJ505,AI505,AL505,AM505,AO505,AP505,AR505,AS505,A505,AY505,AU505,AV505,AW505,AX505,BA505,BB505)=0,0,1)+IF(O505="Smoothing ramp",1,0)+IF(ISNUMBER(W505),1,0)+IF(ISNUMBER(X505),1,0)+IF(ISNUMBER(Z505),1,0)+IF(ISNUMBER(AA505),1,0)+IF(ISNUMBER(AD505),1,0)+IF(ISNUMBER(AC505),1,0)+IF(ISNUMBER(AF505),1,0)+IF(ISNUMBER(AG505),1,0)+IF(ISNUMBER(AI505),1,0)+IF(ISNUMBER(AJ505),1,0)+IF(ISNUMBER(AL505),1,0)+IF(ISNUMBER(AM505),1,0)+IF(ISNUMBER(AO505),1,0)+IF(ISNUMBER(AP505),1,0)+IF(ISNUMBER(#REF!),1,0)+IF(ISNUMBER(AR505),1,0)+IF(ISNUMBER(AS505),1,0)+IF(ISNUMBER(AY505),1,0)+IF(ISNUMBER(AU505),1,0)+IF(ISNUMBER(AV505),1,0)+IF(ISNUMBER(AW505),1,0)+IF(ISNUMBER(AX505),1,0)+IF(ISNUMBER(BA505),1,0)+IF(ISNUMBER(BB505),1,0),1)</f>
        <v>1</v>
      </c>
      <c r="W505" s="200"/>
      <c r="X505" s="197"/>
      <c r="Y505" s="197"/>
      <c r="Z505" s="200"/>
      <c r="AA505" s="197"/>
      <c r="AB505" s="197"/>
      <c r="AC505" s="197"/>
      <c r="AD505" s="197"/>
      <c r="AE505" s="197"/>
      <c r="AF505" s="197"/>
      <c r="AG505" s="197"/>
      <c r="AH505" s="197"/>
      <c r="AI505" s="200"/>
      <c r="AJ505" s="197"/>
      <c r="AK505" s="197"/>
      <c r="AL505" s="197"/>
      <c r="AM505" s="197"/>
      <c r="AN505" s="197"/>
      <c r="AO505" s="197"/>
      <c r="AP505" s="205">
        <v>3500</v>
      </c>
      <c r="AQ505" s="205" t="s">
        <v>50</v>
      </c>
      <c r="AR505" s="197"/>
      <c r="AS505" s="197"/>
      <c r="AT505" s="197"/>
      <c r="AU505" s="197"/>
      <c r="AV505" s="197"/>
      <c r="AW505" s="197"/>
      <c r="AX505" s="197"/>
      <c r="AY505" s="197"/>
      <c r="AZ505" s="197"/>
      <c r="BA505" s="197"/>
      <c r="BB505" s="197"/>
      <c r="BC505" s="197"/>
    </row>
    <row r="506" spans="1:55" customFormat="1" ht="14.1" customHeight="1">
      <c r="A506" s="170"/>
      <c r="B506" s="204">
        <v>20250421</v>
      </c>
      <c r="C506" s="204" t="s">
        <v>39</v>
      </c>
      <c r="D506" s="204">
        <v>1830</v>
      </c>
      <c r="E506" s="204">
        <v>7080</v>
      </c>
      <c r="F506" s="204"/>
      <c r="G506" s="204"/>
      <c r="H506" s="204">
        <v>3830</v>
      </c>
      <c r="I506" s="204"/>
      <c r="J506" s="204"/>
      <c r="K506" s="204">
        <v>-4944</v>
      </c>
      <c r="L506" s="204">
        <v>-4944</v>
      </c>
      <c r="M506" s="204">
        <v>-1694</v>
      </c>
      <c r="N506" s="204" t="s">
        <v>47</v>
      </c>
      <c r="O506" s="204" t="s">
        <v>45</v>
      </c>
      <c r="P506" s="202">
        <f t="shared" si="47"/>
        <v>0</v>
      </c>
      <c r="Q506" s="197">
        <f t="shared" si="42"/>
        <v>3250</v>
      </c>
      <c r="R506" s="202" t="str">
        <f t="shared" si="43"/>
        <v>NA</v>
      </c>
      <c r="S506" s="202" t="str">
        <f t="shared" si="44"/>
        <v>NA</v>
      </c>
      <c r="T506" s="197" t="str">
        <f t="shared" si="45"/>
        <v>NA</v>
      </c>
      <c r="U506" s="197">
        <f t="shared" si="46"/>
        <v>0</v>
      </c>
      <c r="V506" s="197">
        <f>MIN(IF(SUM(W506,,X506,Z506,AA506,AD506,AC506,AF506,AG506,AJ506,AI506,AL506,AM506,AO506,AP506,AR506,AS506,A506,AY506,AU506,AV506,AW506,AX506,BA506,BB506)=0,0,1)+IF(O506="Smoothing ramp",1,0)+IF(ISNUMBER(W506),1,0)+IF(ISNUMBER(X506),1,0)+IF(ISNUMBER(Z506),1,0)+IF(ISNUMBER(AA506),1,0)+IF(ISNUMBER(AD506),1,0)+IF(ISNUMBER(AC506),1,0)+IF(ISNUMBER(AF506),1,0)+IF(ISNUMBER(AG506),1,0)+IF(ISNUMBER(AI506),1,0)+IF(ISNUMBER(AJ506),1,0)+IF(ISNUMBER(AL506),1,0)+IF(ISNUMBER(AM506),1,0)+IF(ISNUMBER(AO506),1,0)+IF(ISNUMBER(AP506),1,0)+IF(ISNUMBER(#REF!),1,0)+IF(ISNUMBER(AR506),1,0)+IF(ISNUMBER(AS506),1,0)+IF(ISNUMBER(AY506),1,0)+IF(ISNUMBER(AU506),1,0)+IF(ISNUMBER(AV506),1,0)+IF(ISNUMBER(AW506),1,0)+IF(ISNUMBER(AX506),1,0)+IF(ISNUMBER(BA506),1,0)+IF(ISNUMBER(BB506),1,0),1)</f>
        <v>1</v>
      </c>
      <c r="W506" s="200"/>
      <c r="X506" s="197"/>
      <c r="Y506" s="197"/>
      <c r="Z506" s="200"/>
      <c r="AA506" s="197"/>
      <c r="AB506" s="197"/>
      <c r="AC506" s="197"/>
      <c r="AD506" s="197"/>
      <c r="AE506" s="197"/>
      <c r="AF506" s="197"/>
      <c r="AG506" s="197"/>
      <c r="AH506" s="197"/>
      <c r="AI506" s="200"/>
      <c r="AJ506" s="197"/>
      <c r="AK506" s="197"/>
      <c r="AL506" s="197"/>
      <c r="AM506" s="197"/>
      <c r="AN506" s="197"/>
      <c r="AO506" s="197"/>
      <c r="AP506" s="205">
        <v>3500</v>
      </c>
      <c r="AQ506" s="205" t="s">
        <v>50</v>
      </c>
      <c r="AR506" s="197"/>
      <c r="AS506" s="197"/>
      <c r="AT506" s="197"/>
      <c r="AU506" s="197"/>
      <c r="AV506" s="197"/>
      <c r="AW506" s="197"/>
      <c r="AX506" s="197"/>
      <c r="AY506" s="197"/>
      <c r="AZ506" s="197"/>
      <c r="BA506" s="197"/>
      <c r="BB506" s="197"/>
      <c r="BC506" s="197"/>
    </row>
    <row r="507" spans="1:55" customFormat="1" ht="14.1" customHeight="1">
      <c r="A507" s="170"/>
      <c r="B507" s="204">
        <v>20250421</v>
      </c>
      <c r="C507" s="204" t="s">
        <v>39</v>
      </c>
      <c r="D507" s="204">
        <v>1930</v>
      </c>
      <c r="E507" s="204">
        <v>7080</v>
      </c>
      <c r="F507" s="204"/>
      <c r="G507" s="204"/>
      <c r="H507" s="204">
        <v>5330</v>
      </c>
      <c r="I507" s="204"/>
      <c r="J507" s="204"/>
      <c r="K507" s="204">
        <v>-4944</v>
      </c>
      <c r="L507" s="204">
        <v>-4944</v>
      </c>
      <c r="M507" s="204">
        <v>-3203</v>
      </c>
      <c r="N507" s="204" t="s">
        <v>47</v>
      </c>
      <c r="O507" s="204" t="s">
        <v>52</v>
      </c>
      <c r="P507" s="202">
        <f t="shared" si="47"/>
        <v>0</v>
      </c>
      <c r="Q507" s="197">
        <f t="shared" si="42"/>
        <v>1750</v>
      </c>
      <c r="R507" s="202" t="str">
        <f t="shared" si="43"/>
        <v>NA</v>
      </c>
      <c r="S507" s="202" t="str">
        <f t="shared" si="44"/>
        <v>NA</v>
      </c>
      <c r="T507" s="197" t="str">
        <f t="shared" si="45"/>
        <v>NA</v>
      </c>
      <c r="U507" s="197">
        <f t="shared" si="46"/>
        <v>0</v>
      </c>
      <c r="V507" s="197">
        <f>MIN(IF(SUM(W507,,X507,Z507,AA507,AD507,AC507,AF507,AG507,AJ507,AI507,AL507,AM507,AO507,AP507,AR507,AS507,A507,AY507,AU507,AV507,AW507,AX507,BA507,BB507)=0,0,1)+IF(O507="Smoothing ramp",1,0)+IF(ISNUMBER(W507),1,0)+IF(ISNUMBER(X507),1,0)+IF(ISNUMBER(Z507),1,0)+IF(ISNUMBER(AA507),1,0)+IF(ISNUMBER(AD507),1,0)+IF(ISNUMBER(AC507),1,0)+IF(ISNUMBER(AF507),1,0)+IF(ISNUMBER(AG507),1,0)+IF(ISNUMBER(AI507),1,0)+IF(ISNUMBER(AJ507),1,0)+IF(ISNUMBER(AL507),1,0)+IF(ISNUMBER(AM507),1,0)+IF(ISNUMBER(AO507),1,0)+IF(ISNUMBER(AP507),1,0)+IF(ISNUMBER(#REF!),1,0)+IF(ISNUMBER(AR507),1,0)+IF(ISNUMBER(AS507),1,0)+IF(ISNUMBER(AY507),1,0)+IF(ISNUMBER(AU507),1,0)+IF(ISNUMBER(AV507),1,0)+IF(ISNUMBER(AW507),1,0)+IF(ISNUMBER(AX507),1,0)+IF(ISNUMBER(BA507),1,0)+IF(ISNUMBER(BB507),1,0),1)</f>
        <v>1</v>
      </c>
      <c r="W507" s="200"/>
      <c r="X507" s="197"/>
      <c r="Y507" s="197"/>
      <c r="Z507" s="200"/>
      <c r="AA507" s="197"/>
      <c r="AB507" s="197"/>
      <c r="AC507" s="197"/>
      <c r="AD507" s="197"/>
      <c r="AE507" s="197"/>
      <c r="AF507" s="197"/>
      <c r="AG507" s="197"/>
      <c r="AH507" s="197"/>
      <c r="AI507" s="200"/>
      <c r="AJ507" s="197"/>
      <c r="AK507" s="197"/>
      <c r="AL507" s="197"/>
      <c r="AM507" s="197"/>
      <c r="AN507" s="197"/>
      <c r="AO507" s="197"/>
      <c r="AP507" s="197"/>
      <c r="AQ507" s="197"/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197"/>
      <c r="BB507" s="197"/>
      <c r="BC507" s="197"/>
    </row>
    <row r="508" spans="1:55" customFormat="1" ht="14.1" customHeight="1">
      <c r="A508" s="170"/>
      <c r="B508" s="204">
        <v>20250421</v>
      </c>
      <c r="C508" s="204" t="s">
        <v>39</v>
      </c>
      <c r="D508" s="204">
        <v>2030</v>
      </c>
      <c r="E508" s="204">
        <v>7080</v>
      </c>
      <c r="F508" s="204"/>
      <c r="G508" s="204"/>
      <c r="H508" s="204">
        <v>6830</v>
      </c>
      <c r="I508" s="204"/>
      <c r="J508" s="204"/>
      <c r="K508" s="204">
        <v>-4944</v>
      </c>
      <c r="L508" s="204">
        <v>-4944</v>
      </c>
      <c r="M508" s="204">
        <v>-4696</v>
      </c>
      <c r="N508" s="204" t="s">
        <v>47</v>
      </c>
      <c r="O508" s="204" t="s">
        <v>52</v>
      </c>
      <c r="P508" s="202">
        <f t="shared" si="47"/>
        <v>0</v>
      </c>
      <c r="Q508" s="197">
        <f t="shared" si="42"/>
        <v>250</v>
      </c>
      <c r="R508" s="202" t="str">
        <f t="shared" si="43"/>
        <v>NA</v>
      </c>
      <c r="S508" s="202" t="str">
        <f t="shared" si="44"/>
        <v>NA</v>
      </c>
      <c r="T508" s="197" t="str">
        <f t="shared" si="45"/>
        <v>NA</v>
      </c>
      <c r="U508" s="197">
        <f t="shared" si="46"/>
        <v>0</v>
      </c>
      <c r="V508" s="197">
        <f>MIN(IF(SUM(W508,,X508,Z508,AA508,AD508,AC508,AF508,AG508,AJ508,AI508,AL508,AM508,AO508,AP508,AR508,AS508,A508,AY508,AU508,AV508,AW508,AX508,BA508,BB508)=0,0,1)+IF(O508="Smoothing ramp",1,0)+IF(ISNUMBER(W508),1,0)+IF(ISNUMBER(X508),1,0)+IF(ISNUMBER(Z508),1,0)+IF(ISNUMBER(AA508),1,0)+IF(ISNUMBER(AD508),1,0)+IF(ISNUMBER(AC508),1,0)+IF(ISNUMBER(AF508),1,0)+IF(ISNUMBER(AG508),1,0)+IF(ISNUMBER(AI508),1,0)+IF(ISNUMBER(AJ508),1,0)+IF(ISNUMBER(AL508),1,0)+IF(ISNUMBER(AM508),1,0)+IF(ISNUMBER(AO508),1,0)+IF(ISNUMBER(AP508),1,0)+IF(ISNUMBER(#REF!),1,0)+IF(ISNUMBER(AR508),1,0)+IF(ISNUMBER(AS508),1,0)+IF(ISNUMBER(AY508),1,0)+IF(ISNUMBER(AU508),1,0)+IF(ISNUMBER(AV508),1,0)+IF(ISNUMBER(AW508),1,0)+IF(ISNUMBER(AX508),1,0)+IF(ISNUMBER(BA508),1,0)+IF(ISNUMBER(BB508),1,0),1)</f>
        <v>1</v>
      </c>
      <c r="W508" s="200"/>
      <c r="X508" s="197"/>
      <c r="Y508" s="197"/>
      <c r="Z508" s="200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  <c r="AP508" s="197"/>
      <c r="AQ508" s="197"/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197"/>
      <c r="BB508" s="197"/>
      <c r="BC508" s="197"/>
    </row>
    <row r="509" spans="1:55" customFormat="1" ht="14.1" hidden="1" customHeight="1">
      <c r="A509" s="170"/>
      <c r="B509" s="204">
        <v>20250421</v>
      </c>
      <c r="C509" s="204" t="s">
        <v>39</v>
      </c>
      <c r="D509" s="204">
        <v>2130</v>
      </c>
      <c r="E509" s="204">
        <v>7200</v>
      </c>
      <c r="F509" s="204"/>
      <c r="G509" s="204"/>
      <c r="H509" s="204">
        <v>7200</v>
      </c>
      <c r="I509" s="204"/>
      <c r="J509" s="204"/>
      <c r="K509" s="204">
        <v>-3174</v>
      </c>
      <c r="L509" s="204">
        <v>-3174</v>
      </c>
      <c r="M509" s="204">
        <v>-3174</v>
      </c>
      <c r="N509" s="204" t="s">
        <v>40</v>
      </c>
      <c r="O509" s="204" t="s">
        <v>40</v>
      </c>
      <c r="P509" s="202">
        <f t="shared" si="47"/>
        <v>0</v>
      </c>
      <c r="Q509" s="197">
        <f t="shared" si="42"/>
        <v>0</v>
      </c>
      <c r="R509" s="202" t="str">
        <f t="shared" si="43"/>
        <v>NA</v>
      </c>
      <c r="S509" s="202" t="str">
        <f t="shared" si="44"/>
        <v>NA</v>
      </c>
      <c r="T509" s="197" t="str">
        <f t="shared" si="45"/>
        <v>NA</v>
      </c>
      <c r="U509" s="197">
        <f t="shared" si="46"/>
        <v>0</v>
      </c>
      <c r="V509" s="197">
        <f>MIN(IF(SUM(W509,,X509,Z509,AA509,AD509,AC509,AF509,AG509,AJ509,AI509,AL509,AM509,AO509,AP509,AR509,AS509,A509,AY509,AU509,AV509,AW509,AX509,BA509,BB509)=0,0,1)+IF(O509="Smoothing ramp",1,0)+IF(ISNUMBER(W509),1,0)+IF(ISNUMBER(X509),1,0)+IF(ISNUMBER(Z509),1,0)+IF(ISNUMBER(AA509),1,0)+IF(ISNUMBER(AD509),1,0)+IF(ISNUMBER(AC509),1,0)+IF(ISNUMBER(AF509),1,0)+IF(ISNUMBER(AG509),1,0)+IF(ISNUMBER(AI509),1,0)+IF(ISNUMBER(AJ509),1,0)+IF(ISNUMBER(AL509),1,0)+IF(ISNUMBER(AM509),1,0)+IF(ISNUMBER(AO509),1,0)+IF(ISNUMBER(AP509),1,0)+IF(ISNUMBER(#REF!),1,0)+IF(ISNUMBER(AR509),1,0)+IF(ISNUMBER(AS509),1,0)+IF(ISNUMBER(AY509),1,0)+IF(ISNUMBER(AU509),1,0)+IF(ISNUMBER(AV509),1,0)+IF(ISNUMBER(AW509),1,0)+IF(ISNUMBER(AX509),1,0)+IF(ISNUMBER(BA509),1,0)+IF(ISNUMBER(BB509),1,0),1)</f>
        <v>0</v>
      </c>
      <c r="W509" s="200"/>
      <c r="X509" s="197"/>
      <c r="Y509" s="197"/>
      <c r="Z509" s="200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7"/>
      <c r="AK509" s="197"/>
      <c r="AL509" s="197"/>
      <c r="AM509" s="197"/>
      <c r="AN509" s="197"/>
      <c r="AO509" s="197"/>
      <c r="AP509" s="197"/>
      <c r="AQ509" s="197"/>
      <c r="AR509" s="197"/>
      <c r="AS509" s="197"/>
      <c r="AT509" s="197"/>
      <c r="AU509" s="197"/>
      <c r="AV509" s="197"/>
      <c r="AW509" s="197"/>
      <c r="AX509" s="197"/>
      <c r="AY509" s="197"/>
      <c r="AZ509" s="197"/>
      <c r="BA509" s="197"/>
      <c r="BB509" s="197"/>
      <c r="BC509" s="197"/>
    </row>
    <row r="510" spans="1:55" customFormat="1" ht="14.1" hidden="1" customHeight="1">
      <c r="A510" s="170"/>
      <c r="B510" s="204">
        <v>20250421</v>
      </c>
      <c r="C510" s="204" t="s">
        <v>39</v>
      </c>
      <c r="D510" s="204">
        <v>2230</v>
      </c>
      <c r="E510" s="204">
        <v>7200</v>
      </c>
      <c r="F510" s="204"/>
      <c r="G510" s="204"/>
      <c r="H510" s="204">
        <v>7200</v>
      </c>
      <c r="I510" s="204"/>
      <c r="J510" s="204"/>
      <c r="K510" s="204">
        <v>-3174</v>
      </c>
      <c r="L510" s="204">
        <v>-3174</v>
      </c>
      <c r="M510" s="204">
        <v>-3174</v>
      </c>
      <c r="N510" s="204" t="s">
        <v>40</v>
      </c>
      <c r="O510" s="204" t="s">
        <v>40</v>
      </c>
      <c r="P510" s="202">
        <f t="shared" si="47"/>
        <v>0</v>
      </c>
      <c r="Q510" s="197">
        <f t="shared" si="42"/>
        <v>0</v>
      </c>
      <c r="R510" s="202" t="str">
        <f t="shared" si="43"/>
        <v>NA</v>
      </c>
      <c r="S510" s="202" t="str">
        <f t="shared" si="44"/>
        <v>NA</v>
      </c>
      <c r="T510" s="197" t="str">
        <f t="shared" si="45"/>
        <v>NA</v>
      </c>
      <c r="U510" s="197">
        <f t="shared" si="46"/>
        <v>0</v>
      </c>
      <c r="V510" s="197">
        <f>MIN(IF(SUM(W510,,X510,Z510,AA510,AD510,AC510,AF510,AG510,AJ510,AI510,AL510,AM510,AO510,AP510,AR510,AS510,A510,AY510,AU510,AV510,AW510,AX510,BA510,BB510)=0,0,1)+IF(O510="Smoothing ramp",1,0)+IF(ISNUMBER(W510),1,0)+IF(ISNUMBER(X510),1,0)+IF(ISNUMBER(Z510),1,0)+IF(ISNUMBER(AA510),1,0)+IF(ISNUMBER(AD510),1,0)+IF(ISNUMBER(AC510),1,0)+IF(ISNUMBER(AF510),1,0)+IF(ISNUMBER(AG510),1,0)+IF(ISNUMBER(AI510),1,0)+IF(ISNUMBER(AJ510),1,0)+IF(ISNUMBER(AL510),1,0)+IF(ISNUMBER(AM510),1,0)+IF(ISNUMBER(AO510),1,0)+IF(ISNUMBER(AP510),1,0)+IF(ISNUMBER(#REF!),1,0)+IF(ISNUMBER(AR510),1,0)+IF(ISNUMBER(AS510),1,0)+IF(ISNUMBER(AY510),1,0)+IF(ISNUMBER(AU510),1,0)+IF(ISNUMBER(AV510),1,0)+IF(ISNUMBER(AW510),1,0)+IF(ISNUMBER(AX510),1,0)+IF(ISNUMBER(BA510),1,0)+IF(ISNUMBER(BB510),1,0),1)</f>
        <v>0</v>
      </c>
      <c r="W510" s="200"/>
      <c r="X510" s="197"/>
      <c r="Y510" s="197"/>
      <c r="Z510" s="200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7"/>
      <c r="AK510" s="197"/>
      <c r="AL510" s="197"/>
      <c r="AM510" s="197"/>
      <c r="AN510" s="197"/>
      <c r="AO510" s="197"/>
      <c r="AP510" s="197"/>
      <c r="AQ510" s="197"/>
      <c r="AR510" s="197"/>
      <c r="AS510" s="197"/>
      <c r="AT510" s="197"/>
      <c r="AU510" s="197"/>
      <c r="AV510" s="197"/>
      <c r="AW510" s="197"/>
      <c r="AX510" s="197"/>
      <c r="AY510" s="197"/>
      <c r="AZ510" s="197"/>
      <c r="BA510" s="197"/>
      <c r="BB510" s="197"/>
      <c r="BC510" s="197"/>
    </row>
    <row r="511" spans="1:55" customFormat="1" ht="14.1" hidden="1" customHeight="1">
      <c r="A511" s="170"/>
      <c r="B511" s="204">
        <v>20250421</v>
      </c>
      <c r="C511" s="204" t="s">
        <v>39</v>
      </c>
      <c r="D511" s="204">
        <v>2330</v>
      </c>
      <c r="E511" s="204">
        <v>7200</v>
      </c>
      <c r="F511" s="204"/>
      <c r="G511" s="204"/>
      <c r="H511" s="204">
        <v>7200</v>
      </c>
      <c r="I511" s="204"/>
      <c r="J511" s="204"/>
      <c r="K511" s="204">
        <v>-3174</v>
      </c>
      <c r="L511" s="204">
        <v>-3174</v>
      </c>
      <c r="M511" s="204">
        <v>-3174</v>
      </c>
      <c r="N511" s="204" t="s">
        <v>40</v>
      </c>
      <c r="O511" s="204" t="s">
        <v>40</v>
      </c>
      <c r="P511" s="202">
        <f t="shared" si="47"/>
        <v>0</v>
      </c>
      <c r="Q511" s="197">
        <f t="shared" si="42"/>
        <v>0</v>
      </c>
      <c r="R511" s="202" t="str">
        <f t="shared" si="43"/>
        <v>NA</v>
      </c>
      <c r="S511" s="202" t="str">
        <f t="shared" si="44"/>
        <v>NA</v>
      </c>
      <c r="T511" s="197" t="str">
        <f t="shared" si="45"/>
        <v>NA</v>
      </c>
      <c r="U511" s="197">
        <f t="shared" si="46"/>
        <v>0</v>
      </c>
      <c r="V511" s="197">
        <f>MIN(IF(SUM(W511,,X511,Z511,AA511,AD511,AC511,AF511,AG511,AJ511,AI511,AL511,AM511,AO511,AP511,AR511,AS511,A511,AY511,AU511,AV511,AW511,AX511,BA511,BB511)=0,0,1)+IF(O511="Smoothing ramp",1,0)+IF(ISNUMBER(W511),1,0)+IF(ISNUMBER(X511),1,0)+IF(ISNUMBER(Z511),1,0)+IF(ISNUMBER(AA511),1,0)+IF(ISNUMBER(AD511),1,0)+IF(ISNUMBER(AC511),1,0)+IF(ISNUMBER(AF511),1,0)+IF(ISNUMBER(AG511),1,0)+IF(ISNUMBER(AI511),1,0)+IF(ISNUMBER(AJ511),1,0)+IF(ISNUMBER(AL511),1,0)+IF(ISNUMBER(AM511),1,0)+IF(ISNUMBER(AO511),1,0)+IF(ISNUMBER(AP511),1,0)+IF(ISNUMBER(#REF!),1,0)+IF(ISNUMBER(AR511),1,0)+IF(ISNUMBER(AS511),1,0)+IF(ISNUMBER(AY511),1,0)+IF(ISNUMBER(AU511),1,0)+IF(ISNUMBER(AV511),1,0)+IF(ISNUMBER(AW511),1,0)+IF(ISNUMBER(AX511),1,0)+IF(ISNUMBER(BA511),1,0)+IF(ISNUMBER(BB511),1,0),1)</f>
        <v>0</v>
      </c>
      <c r="W511" s="200"/>
      <c r="X511" s="197"/>
      <c r="Y511" s="197"/>
      <c r="Z511" s="200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  <c r="AP511" s="197"/>
      <c r="AQ511" s="197"/>
      <c r="AR511" s="197"/>
      <c r="AS511" s="197"/>
      <c r="AT511" s="197"/>
      <c r="AU511" s="197"/>
      <c r="AV511" s="197"/>
      <c r="AW511" s="197"/>
      <c r="AX511" s="197"/>
      <c r="AY511" s="197"/>
      <c r="AZ511" s="197"/>
      <c r="BA511" s="197"/>
      <c r="BB511" s="197"/>
      <c r="BC511" s="197"/>
    </row>
    <row r="512" spans="1:55" customFormat="1" ht="14.1" hidden="1" customHeight="1">
      <c r="A512" s="170"/>
      <c r="B512" s="204">
        <v>20250422</v>
      </c>
      <c r="C512" s="204" t="s">
        <v>39</v>
      </c>
      <c r="D512" s="204">
        <v>30</v>
      </c>
      <c r="E512" s="204">
        <v>7180</v>
      </c>
      <c r="F512" s="204"/>
      <c r="G512" s="204"/>
      <c r="H512" s="204">
        <v>7180</v>
      </c>
      <c r="I512" s="204"/>
      <c r="J512" s="204"/>
      <c r="K512" s="204">
        <v>-5112</v>
      </c>
      <c r="L512" s="204">
        <v>-5112</v>
      </c>
      <c r="M512" s="204">
        <v>-5112</v>
      </c>
      <c r="N512" s="204" t="s">
        <v>47</v>
      </c>
      <c r="O512" s="204" t="s">
        <v>47</v>
      </c>
      <c r="P512" s="202">
        <f t="shared" si="47"/>
        <v>0</v>
      </c>
      <c r="Q512" s="197">
        <f t="shared" si="42"/>
        <v>0</v>
      </c>
      <c r="R512" s="202" t="str">
        <f t="shared" si="43"/>
        <v>NA</v>
      </c>
      <c r="S512" s="202" t="str">
        <f t="shared" si="44"/>
        <v>NA</v>
      </c>
      <c r="T512" s="197" t="str">
        <f t="shared" si="45"/>
        <v>NA</v>
      </c>
      <c r="U512" s="197">
        <f t="shared" si="46"/>
        <v>0</v>
      </c>
      <c r="V512" s="197">
        <f>MIN(IF(SUM(W512,,X512,Z512,AA512,AD512,AC512,AF512,AG512,AJ512,AI512,AL512,AM512,AO512,AP512,AR512,AS512,A512,AY512,AU512,AV512,AW512,AX512,BA512,BB512)=0,0,1)+IF(O512="Smoothing ramp",1,0)+IF(ISNUMBER(W512),1,0)+IF(ISNUMBER(X512),1,0)+IF(ISNUMBER(Z512),1,0)+IF(ISNUMBER(AA512),1,0)+IF(ISNUMBER(AD512),1,0)+IF(ISNUMBER(AC512),1,0)+IF(ISNUMBER(AF512),1,0)+IF(ISNUMBER(AG512),1,0)+IF(ISNUMBER(AI512),1,0)+IF(ISNUMBER(AJ512),1,0)+IF(ISNUMBER(AL512),1,0)+IF(ISNUMBER(AM512),1,0)+IF(ISNUMBER(AO512),1,0)+IF(ISNUMBER(AP512),1,0)+IF(ISNUMBER(#REF!),1,0)+IF(ISNUMBER(AR512),1,0)+IF(ISNUMBER(AS512),1,0)+IF(ISNUMBER(AY512),1,0)+IF(ISNUMBER(AU512),1,0)+IF(ISNUMBER(AV512),1,0)+IF(ISNUMBER(AW512),1,0)+IF(ISNUMBER(AX512),1,0)+IF(ISNUMBER(BA512),1,0)+IF(ISNUMBER(BB512),1,0),1)</f>
        <v>0</v>
      </c>
      <c r="W512" s="200"/>
      <c r="X512" s="197"/>
      <c r="Y512" s="197"/>
      <c r="Z512" s="200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7"/>
      <c r="AK512" s="197"/>
      <c r="AL512" s="197"/>
      <c r="AM512" s="197"/>
      <c r="AN512" s="197"/>
      <c r="AO512" s="197"/>
      <c r="AP512" s="197"/>
      <c r="AQ512" s="197"/>
      <c r="AR512" s="197"/>
      <c r="AS512" s="197"/>
      <c r="AT512" s="197"/>
      <c r="AU512" s="197"/>
      <c r="AV512" s="197"/>
      <c r="AW512" s="197"/>
      <c r="AX512" s="197"/>
      <c r="AY512" s="197"/>
      <c r="AZ512" s="197"/>
      <c r="BA512" s="197"/>
      <c r="BB512" s="197"/>
      <c r="BC512" s="197"/>
    </row>
    <row r="513" spans="1:55" customFormat="1" ht="14.1" hidden="1" customHeight="1">
      <c r="A513" s="170"/>
      <c r="B513" s="204">
        <v>20250422</v>
      </c>
      <c r="C513" s="204" t="s">
        <v>39</v>
      </c>
      <c r="D513" s="204">
        <v>130</v>
      </c>
      <c r="E513" s="204">
        <v>7180</v>
      </c>
      <c r="F513" s="204"/>
      <c r="G513" s="204"/>
      <c r="H513" s="204">
        <v>7180</v>
      </c>
      <c r="I513" s="204"/>
      <c r="J513" s="204"/>
      <c r="K513" s="204">
        <v>-5112</v>
      </c>
      <c r="L513" s="204">
        <v>-5112</v>
      </c>
      <c r="M513" s="204">
        <v>-5112</v>
      </c>
      <c r="N513" s="204" t="s">
        <v>47</v>
      </c>
      <c r="O513" s="204" t="s">
        <v>47</v>
      </c>
      <c r="P513" s="202">
        <f t="shared" si="47"/>
        <v>0</v>
      </c>
      <c r="Q513" s="197">
        <f t="shared" si="42"/>
        <v>0</v>
      </c>
      <c r="R513" s="202" t="str">
        <f t="shared" si="43"/>
        <v>NA</v>
      </c>
      <c r="S513" s="202" t="str">
        <f t="shared" si="44"/>
        <v>NA</v>
      </c>
      <c r="T513" s="197" t="str">
        <f t="shared" si="45"/>
        <v>NA</v>
      </c>
      <c r="U513" s="197">
        <f t="shared" si="46"/>
        <v>0</v>
      </c>
      <c r="V513" s="197">
        <f>MIN(IF(SUM(W513,,X513,Z513,AA513,AD513,AC513,AF513,AG513,AJ513,AI513,AL513,AM513,AO513,AP513,AR513,AS513,A513,AY513,AU513,AV513,AW513,AX513,BA513,BB513)=0,0,1)+IF(O513="Smoothing ramp",1,0)+IF(ISNUMBER(W513),1,0)+IF(ISNUMBER(X513),1,0)+IF(ISNUMBER(Z513),1,0)+IF(ISNUMBER(AA513),1,0)+IF(ISNUMBER(AD513),1,0)+IF(ISNUMBER(AC513),1,0)+IF(ISNUMBER(AF513),1,0)+IF(ISNUMBER(AG513),1,0)+IF(ISNUMBER(AI513),1,0)+IF(ISNUMBER(AJ513),1,0)+IF(ISNUMBER(AL513),1,0)+IF(ISNUMBER(AM513),1,0)+IF(ISNUMBER(AO513),1,0)+IF(ISNUMBER(AP513),1,0)+IF(ISNUMBER(#REF!),1,0)+IF(ISNUMBER(AR513),1,0)+IF(ISNUMBER(AS513),1,0)+IF(ISNUMBER(AY513),1,0)+IF(ISNUMBER(AU513),1,0)+IF(ISNUMBER(AV513),1,0)+IF(ISNUMBER(AW513),1,0)+IF(ISNUMBER(AX513),1,0)+IF(ISNUMBER(BA513),1,0)+IF(ISNUMBER(BB513),1,0),1)</f>
        <v>0</v>
      </c>
      <c r="W513" s="200"/>
      <c r="X513" s="197"/>
      <c r="Y513" s="197"/>
      <c r="Z513" s="200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</row>
    <row r="514" spans="1:55" customFormat="1" ht="14.1" hidden="1" customHeight="1">
      <c r="A514" s="170"/>
      <c r="B514" s="204">
        <v>20250422</v>
      </c>
      <c r="C514" s="204" t="s">
        <v>39</v>
      </c>
      <c r="D514" s="204">
        <v>230</v>
      </c>
      <c r="E514" s="204">
        <v>7180</v>
      </c>
      <c r="F514" s="204"/>
      <c r="G514" s="204"/>
      <c r="H514" s="204">
        <v>7180</v>
      </c>
      <c r="I514" s="204"/>
      <c r="J514" s="204"/>
      <c r="K514" s="204">
        <v>-5112</v>
      </c>
      <c r="L514" s="204">
        <v>-5112</v>
      </c>
      <c r="M514" s="204">
        <v>-5112</v>
      </c>
      <c r="N514" s="204" t="s">
        <v>47</v>
      </c>
      <c r="O514" s="204" t="s">
        <v>47</v>
      </c>
      <c r="P514" s="202">
        <f t="shared" si="47"/>
        <v>0</v>
      </c>
      <c r="Q514" s="197">
        <f t="shared" si="42"/>
        <v>0</v>
      </c>
      <c r="R514" s="202" t="str">
        <f t="shared" si="43"/>
        <v>NA</v>
      </c>
      <c r="S514" s="202" t="str">
        <f t="shared" si="44"/>
        <v>NA</v>
      </c>
      <c r="T514" s="197" t="str">
        <f t="shared" si="45"/>
        <v>NA</v>
      </c>
      <c r="U514" s="197">
        <f t="shared" si="46"/>
        <v>0</v>
      </c>
      <c r="V514" s="197">
        <f>MIN(IF(SUM(W514,,X514,Z514,AA514,AD514,AC514,AF514,AG514,AJ514,AI514,AL514,AM514,AO514,AP514,AR514,AS514,A514,AY514,AU514,AV514,AW514,AX514,BA514,BB514)=0,0,1)+IF(O514="Smoothing ramp",1,0)+IF(ISNUMBER(W514),1,0)+IF(ISNUMBER(X514),1,0)+IF(ISNUMBER(Z514),1,0)+IF(ISNUMBER(AA514),1,0)+IF(ISNUMBER(AD514),1,0)+IF(ISNUMBER(AC514),1,0)+IF(ISNUMBER(AF514),1,0)+IF(ISNUMBER(AG514),1,0)+IF(ISNUMBER(AI514),1,0)+IF(ISNUMBER(AJ514),1,0)+IF(ISNUMBER(AL514),1,0)+IF(ISNUMBER(AM514),1,0)+IF(ISNUMBER(AO514),1,0)+IF(ISNUMBER(AP514),1,0)+IF(ISNUMBER(#REF!),1,0)+IF(ISNUMBER(AR514),1,0)+IF(ISNUMBER(AS514),1,0)+IF(ISNUMBER(AY514),1,0)+IF(ISNUMBER(AU514),1,0)+IF(ISNUMBER(AV514),1,0)+IF(ISNUMBER(AW514),1,0)+IF(ISNUMBER(AX514),1,0)+IF(ISNUMBER(BA514),1,0)+IF(ISNUMBER(BB514),1,0),1)</f>
        <v>0</v>
      </c>
      <c r="W514" s="200"/>
      <c r="X514" s="197"/>
      <c r="Y514" s="197"/>
      <c r="Z514" s="200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</row>
    <row r="515" spans="1:55" customFormat="1" ht="14.1" customHeight="1">
      <c r="A515" s="170"/>
      <c r="B515" s="204">
        <v>20250422</v>
      </c>
      <c r="C515" s="204" t="s">
        <v>39</v>
      </c>
      <c r="D515" s="204">
        <v>330</v>
      </c>
      <c r="E515" s="204">
        <v>9250</v>
      </c>
      <c r="F515" s="204"/>
      <c r="G515" s="204"/>
      <c r="H515" s="204">
        <v>8680</v>
      </c>
      <c r="I515" s="204"/>
      <c r="J515" s="204"/>
      <c r="K515" s="204">
        <v>0</v>
      </c>
      <c r="L515" s="204">
        <v>0</v>
      </c>
      <c r="M515" s="204">
        <v>0</v>
      </c>
      <c r="N515" s="204" t="s">
        <v>53</v>
      </c>
      <c r="O515" s="204" t="s">
        <v>52</v>
      </c>
      <c r="P515" s="202">
        <f t="shared" si="47"/>
        <v>0</v>
      </c>
      <c r="Q515" s="197">
        <f t="shared" si="42"/>
        <v>570</v>
      </c>
      <c r="R515" s="202" t="str">
        <f t="shared" si="43"/>
        <v>NA</v>
      </c>
      <c r="S515" s="202" t="str">
        <f t="shared" si="44"/>
        <v>NA</v>
      </c>
      <c r="T515" s="197" t="str">
        <f t="shared" si="45"/>
        <v>NA</v>
      </c>
      <c r="U515" s="197">
        <f t="shared" si="46"/>
        <v>0</v>
      </c>
      <c r="V515" s="197">
        <f>MIN(IF(SUM(W515,,X515,Z515,AA515,AD515,AC515,AF515,AG515,AJ515,AI515,AL515,AM515,AO515,AP515,AR515,AS515,A515,AY515,AU515,AV515,AW515,AX515,BA515,BB515)=0,0,1)+IF(O515="Smoothing ramp",1,0)+IF(ISNUMBER(W515),1,0)+IF(ISNUMBER(X515),1,0)+IF(ISNUMBER(Z515),1,0)+IF(ISNUMBER(AA515),1,0)+IF(ISNUMBER(AD515),1,0)+IF(ISNUMBER(AC515),1,0)+IF(ISNUMBER(AF515),1,0)+IF(ISNUMBER(AG515),1,0)+IF(ISNUMBER(AI515),1,0)+IF(ISNUMBER(AJ515),1,0)+IF(ISNUMBER(AL515),1,0)+IF(ISNUMBER(AM515),1,0)+IF(ISNUMBER(AO515),1,0)+IF(ISNUMBER(AP515),1,0)+IF(ISNUMBER(#REF!),1,0)+IF(ISNUMBER(AR515),1,0)+IF(ISNUMBER(AS515),1,0)+IF(ISNUMBER(AY515),1,0)+IF(ISNUMBER(AU515),1,0)+IF(ISNUMBER(AV515),1,0)+IF(ISNUMBER(AW515),1,0)+IF(ISNUMBER(AX515),1,0)+IF(ISNUMBER(BA515),1,0)+IF(ISNUMBER(BB515),1,0),1)</f>
        <v>1</v>
      </c>
      <c r="W515" s="200"/>
      <c r="X515" s="197"/>
      <c r="Y515" s="197"/>
      <c r="Z515" s="200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</row>
    <row r="516" spans="1:55" customFormat="1" ht="14.1" hidden="1" customHeight="1">
      <c r="A516" s="170"/>
      <c r="B516" s="204">
        <v>20250422</v>
      </c>
      <c r="C516" s="204" t="s">
        <v>39</v>
      </c>
      <c r="D516" s="204">
        <v>430</v>
      </c>
      <c r="E516" s="204">
        <v>9250</v>
      </c>
      <c r="F516" s="204"/>
      <c r="G516" s="204"/>
      <c r="H516" s="204">
        <v>8750</v>
      </c>
      <c r="I516" s="204"/>
      <c r="J516" s="204"/>
      <c r="K516" s="204">
        <v>0</v>
      </c>
      <c r="L516" s="204">
        <v>0</v>
      </c>
      <c r="M516" s="204">
        <v>0</v>
      </c>
      <c r="N516" s="204" t="s">
        <v>53</v>
      </c>
      <c r="O516" s="204" t="s">
        <v>45</v>
      </c>
      <c r="P516" s="202">
        <f t="shared" si="47"/>
        <v>0</v>
      </c>
      <c r="Q516" s="197">
        <f t="shared" si="42"/>
        <v>500</v>
      </c>
      <c r="R516" s="202" t="str">
        <f t="shared" si="43"/>
        <v>NA</v>
      </c>
      <c r="S516" s="202" t="str">
        <f t="shared" si="44"/>
        <v>NA</v>
      </c>
      <c r="T516" s="197" t="str">
        <f t="shared" si="45"/>
        <v>NA</v>
      </c>
      <c r="U516" s="197">
        <f t="shared" si="46"/>
        <v>0</v>
      </c>
      <c r="V516" s="197">
        <f>MIN(IF(SUM(W516,,X516,Z516,AA516,AD516,AC516,AF516,AG516,AJ516,AI516,AL516,AM516,AO516,AP516,AR516,AS516,A516,AY516,AU516,AV516,AW516,AX516,BA516,BB516)=0,0,1)+IF(O516="Smoothing ramp",1,0)+IF(ISNUMBER(W516),1,0)+IF(ISNUMBER(X516),1,0)+IF(ISNUMBER(Z516),1,0)+IF(ISNUMBER(AA516),1,0)+IF(ISNUMBER(AD516),1,0)+IF(ISNUMBER(AC516),1,0)+IF(ISNUMBER(AF516),1,0)+IF(ISNUMBER(AG516),1,0)+IF(ISNUMBER(AI516),1,0)+IF(ISNUMBER(AJ516),1,0)+IF(ISNUMBER(AL516),1,0)+IF(ISNUMBER(AM516),1,0)+IF(ISNUMBER(AO516),1,0)+IF(ISNUMBER(AP516),1,0)+IF(ISNUMBER(#REF!),1,0)+IF(ISNUMBER(AR516),1,0)+IF(ISNUMBER(AS516),1,0)+IF(ISNUMBER(AY516),1,0)+IF(ISNUMBER(AU516),1,0)+IF(ISNUMBER(AV516),1,0)+IF(ISNUMBER(AW516),1,0)+IF(ISNUMBER(AX516),1,0)+IF(ISNUMBER(BA516),1,0)+IF(ISNUMBER(BB516),1,0),1)</f>
        <v>0</v>
      </c>
      <c r="W516" s="200"/>
      <c r="X516" s="197"/>
      <c r="Y516" s="197"/>
      <c r="Z516" s="200"/>
      <c r="AA516" s="197"/>
      <c r="AB516" s="197"/>
      <c r="AC516" s="197"/>
      <c r="AD516" s="197"/>
      <c r="AE516" s="197"/>
      <c r="AF516" s="197"/>
      <c r="AG516" s="197"/>
      <c r="AH516" s="197"/>
      <c r="AI516" s="200"/>
      <c r="AJ516" s="197"/>
      <c r="AK516" s="197"/>
      <c r="AL516" s="197"/>
      <c r="AM516" s="197"/>
      <c r="AN516" s="197"/>
      <c r="AO516" s="197"/>
      <c r="AP516" s="197"/>
      <c r="AQ516" s="197"/>
      <c r="AR516" s="197"/>
      <c r="AS516" s="197"/>
      <c r="AT516" s="197"/>
      <c r="AU516" s="197"/>
      <c r="AV516" s="197"/>
      <c r="AW516" s="197"/>
      <c r="AX516" s="197"/>
      <c r="AY516" s="197"/>
      <c r="AZ516" s="197"/>
      <c r="BA516" s="197"/>
      <c r="BB516" s="197"/>
      <c r="BC516" s="197"/>
    </row>
    <row r="517" spans="1:55" customFormat="1" ht="14.1" customHeight="1">
      <c r="A517" s="170"/>
      <c r="B517" s="204">
        <v>20250422</v>
      </c>
      <c r="C517" s="204" t="s">
        <v>39</v>
      </c>
      <c r="D517" s="204">
        <v>530</v>
      </c>
      <c r="E517" s="204">
        <v>9250</v>
      </c>
      <c r="F517" s="204"/>
      <c r="G517" s="204"/>
      <c r="H517" s="204">
        <v>8031</v>
      </c>
      <c r="I517" s="204"/>
      <c r="J517" s="204"/>
      <c r="K517" s="204">
        <v>0</v>
      </c>
      <c r="L517" s="204">
        <v>0</v>
      </c>
      <c r="M517" s="204">
        <v>0</v>
      </c>
      <c r="N517" s="204" t="s">
        <v>53</v>
      </c>
      <c r="O517" s="204" t="s">
        <v>52</v>
      </c>
      <c r="P517" s="202">
        <f t="shared" si="47"/>
        <v>0</v>
      </c>
      <c r="Q517" s="197">
        <f t="shared" si="42"/>
        <v>1219</v>
      </c>
      <c r="R517" s="202" t="str">
        <f t="shared" si="43"/>
        <v>NA</v>
      </c>
      <c r="S517" s="202" t="str">
        <f t="shared" si="44"/>
        <v>NA</v>
      </c>
      <c r="T517" s="197" t="str">
        <f t="shared" si="45"/>
        <v>NA</v>
      </c>
      <c r="U517" s="197">
        <f t="shared" si="46"/>
        <v>0</v>
      </c>
      <c r="V517" s="197">
        <f>MIN(IF(SUM(W517,,X517,Z517,AA517,AD517,AC517,AF517,AG517,AJ517,AI517,AL517,AM517,AO517,AP517,AR517,AS517,A517,AY517,AU517,AV517,AW517,AX517,BA517,BB517)=0,0,1)+IF(O517="Smoothing ramp",1,0)+IF(ISNUMBER(W517),1,0)+IF(ISNUMBER(X517),1,0)+IF(ISNUMBER(Z517),1,0)+IF(ISNUMBER(AA517),1,0)+IF(ISNUMBER(AD517),1,0)+IF(ISNUMBER(AC517),1,0)+IF(ISNUMBER(AF517),1,0)+IF(ISNUMBER(AG517),1,0)+IF(ISNUMBER(AI517),1,0)+IF(ISNUMBER(AJ517),1,0)+IF(ISNUMBER(AL517),1,0)+IF(ISNUMBER(AM517),1,0)+IF(ISNUMBER(AO517),1,0)+IF(ISNUMBER(AP517),1,0)+IF(ISNUMBER(#REF!),1,0)+IF(ISNUMBER(AR517),1,0)+IF(ISNUMBER(AS517),1,0)+IF(ISNUMBER(AY517),1,0)+IF(ISNUMBER(AU517),1,0)+IF(ISNUMBER(AV517),1,0)+IF(ISNUMBER(AW517),1,0)+IF(ISNUMBER(AX517),1,0)+IF(ISNUMBER(BA517),1,0)+IF(ISNUMBER(BB517),1,0),1)</f>
        <v>1</v>
      </c>
      <c r="W517" s="200"/>
      <c r="X517" s="197"/>
      <c r="Y517" s="197"/>
      <c r="Z517" s="200"/>
      <c r="AA517" s="197"/>
      <c r="AB517" s="197"/>
      <c r="AC517" s="197"/>
      <c r="AD517" s="197"/>
      <c r="AE517" s="197"/>
      <c r="AF517" s="197"/>
      <c r="AG517" s="197"/>
      <c r="AH517" s="197"/>
      <c r="AI517" s="200">
        <v>1600</v>
      </c>
      <c r="AJ517" s="197"/>
      <c r="AK517" s="197" t="s">
        <v>57</v>
      </c>
      <c r="AL517" s="197"/>
      <c r="AM517" s="197"/>
      <c r="AN517" s="197"/>
      <c r="AO517" s="197"/>
      <c r="AP517" s="197"/>
      <c r="AQ517" s="197"/>
      <c r="AR517" s="197"/>
      <c r="AS517" s="197"/>
      <c r="AT517" s="197"/>
      <c r="AU517" s="197"/>
      <c r="AV517" s="197"/>
      <c r="AW517" s="197"/>
      <c r="AX517" s="197"/>
      <c r="AY517" s="197"/>
      <c r="AZ517" s="197"/>
      <c r="BA517" s="197"/>
      <c r="BB517" s="197"/>
      <c r="BC517" s="197"/>
    </row>
    <row r="518" spans="1:55" customFormat="1" ht="14.1" customHeight="1">
      <c r="A518" s="170"/>
      <c r="B518" s="204">
        <v>20250422</v>
      </c>
      <c r="C518" s="204" t="s">
        <v>39</v>
      </c>
      <c r="D518" s="204">
        <v>630</v>
      </c>
      <c r="E518" s="204">
        <v>9050</v>
      </c>
      <c r="F518" s="204"/>
      <c r="G518" s="204"/>
      <c r="H518" s="204">
        <v>6531</v>
      </c>
      <c r="I518" s="204"/>
      <c r="J518" s="204"/>
      <c r="K518" s="204">
        <v>0</v>
      </c>
      <c r="L518" s="204">
        <v>0</v>
      </c>
      <c r="M518" s="204">
        <v>0</v>
      </c>
      <c r="N518" s="204" t="s">
        <v>53</v>
      </c>
      <c r="O518" s="204" t="s">
        <v>45</v>
      </c>
      <c r="P518" s="202">
        <f t="shared" si="47"/>
        <v>0</v>
      </c>
      <c r="Q518" s="197">
        <f t="shared" si="42"/>
        <v>2519</v>
      </c>
      <c r="R518" s="202" t="str">
        <f t="shared" si="43"/>
        <v>NA</v>
      </c>
      <c r="S518" s="202" t="str">
        <f t="shared" si="44"/>
        <v>NA</v>
      </c>
      <c r="T518" s="197" t="str">
        <f t="shared" si="45"/>
        <v>NA</v>
      </c>
      <c r="U518" s="197">
        <f t="shared" si="46"/>
        <v>0</v>
      </c>
      <c r="V518" s="197">
        <f>MIN(IF(SUM(W518,,X518,Z518,AA518,AD518,AC518,AF518,AG518,AJ518,AI518,AL518,AM518,AO518,AP518,AR518,AS518,A518,AY518,AU518,AV518,AW518,AX518,BA518,BB518)=0,0,1)+IF(O518="Smoothing ramp",1,0)+IF(ISNUMBER(W518),1,0)+IF(ISNUMBER(X518),1,0)+IF(ISNUMBER(Z518),1,0)+IF(ISNUMBER(AA518),1,0)+IF(ISNUMBER(AD518),1,0)+IF(ISNUMBER(AC518),1,0)+IF(ISNUMBER(AF518),1,0)+IF(ISNUMBER(AG518),1,0)+IF(ISNUMBER(AI518),1,0)+IF(ISNUMBER(AJ518),1,0)+IF(ISNUMBER(AL518),1,0)+IF(ISNUMBER(AM518),1,0)+IF(ISNUMBER(AO518),1,0)+IF(ISNUMBER(AP518),1,0)+IF(ISNUMBER(#REF!),1,0)+IF(ISNUMBER(AR518),1,0)+IF(ISNUMBER(AS518),1,0)+IF(ISNUMBER(AY518),1,0)+IF(ISNUMBER(AU518),1,0)+IF(ISNUMBER(AV518),1,0)+IF(ISNUMBER(AW518),1,0)+IF(ISNUMBER(AX518),1,0)+IF(ISNUMBER(BA518),1,0)+IF(ISNUMBER(BB518),1,0),1)</f>
        <v>1</v>
      </c>
      <c r="W518" s="200"/>
      <c r="X518" s="197"/>
      <c r="Y518" s="197"/>
      <c r="Z518" s="200"/>
      <c r="AA518" s="197"/>
      <c r="AB518" s="197"/>
      <c r="AC518" s="197"/>
      <c r="AD518" s="197"/>
      <c r="AE518" s="197"/>
      <c r="AF518" s="197"/>
      <c r="AG518" s="197"/>
      <c r="AH518" s="197"/>
      <c r="AI518" s="200">
        <v>1600</v>
      </c>
      <c r="AJ518" s="197"/>
      <c r="AK518" s="197" t="s">
        <v>57</v>
      </c>
      <c r="AL518" s="197"/>
      <c r="AM518" s="197"/>
      <c r="AN518" s="197"/>
      <c r="AO518" s="197"/>
      <c r="AP518" s="205">
        <v>6201</v>
      </c>
      <c r="AQ518" s="205" t="s">
        <v>50</v>
      </c>
      <c r="AR518" s="197"/>
      <c r="AS518" s="197"/>
      <c r="AT518" s="197"/>
      <c r="AU518" s="197"/>
      <c r="AV518" s="197"/>
      <c r="AW518" s="197"/>
      <c r="AX518" s="197"/>
      <c r="AY518" s="205">
        <v>7010</v>
      </c>
      <c r="AZ518" s="205" t="s">
        <v>51</v>
      </c>
      <c r="BA518" s="197"/>
      <c r="BB518" s="197"/>
      <c r="BC518" s="197"/>
    </row>
    <row r="519" spans="1:55" customFormat="1" ht="14.1" customHeight="1">
      <c r="A519" s="170"/>
      <c r="B519" s="204">
        <v>20250422</v>
      </c>
      <c r="C519" s="204" t="s">
        <v>39</v>
      </c>
      <c r="D519" s="204">
        <v>730</v>
      </c>
      <c r="E519" s="204">
        <v>9160</v>
      </c>
      <c r="F519" s="204"/>
      <c r="G519" s="204"/>
      <c r="H519" s="204">
        <v>5531</v>
      </c>
      <c r="I519" s="204"/>
      <c r="J519" s="204"/>
      <c r="K519" s="204">
        <v>0</v>
      </c>
      <c r="L519" s="204">
        <v>0</v>
      </c>
      <c r="M519" s="204">
        <v>0</v>
      </c>
      <c r="N519" s="204" t="s">
        <v>53</v>
      </c>
      <c r="O519" s="204" t="s">
        <v>45</v>
      </c>
      <c r="P519" s="202">
        <f t="shared" si="47"/>
        <v>0</v>
      </c>
      <c r="Q519" s="197">
        <f t="shared" si="42"/>
        <v>3629</v>
      </c>
      <c r="R519" s="202" t="str">
        <f t="shared" si="43"/>
        <v>NA</v>
      </c>
      <c r="S519" s="202" t="str">
        <f t="shared" si="44"/>
        <v>NA</v>
      </c>
      <c r="T519" s="197" t="str">
        <f t="shared" si="45"/>
        <v>NA</v>
      </c>
      <c r="U519" s="197">
        <f t="shared" si="46"/>
        <v>0</v>
      </c>
      <c r="V519" s="197">
        <f>MIN(IF(SUM(W519,,X519,Z519,AA519,AD519,AC519,AF519,AG519,AJ519,AI519,AL519,AM519,AO519,AP519,AR519,AS519,A519,AY519,AU519,AV519,AW519,AX519,BA519,BB519)=0,0,1)+IF(O519="Smoothing ramp",1,0)+IF(ISNUMBER(W519),1,0)+IF(ISNUMBER(X519),1,0)+IF(ISNUMBER(Z519),1,0)+IF(ISNUMBER(AA519),1,0)+IF(ISNUMBER(AD519),1,0)+IF(ISNUMBER(AC519),1,0)+IF(ISNUMBER(AF519),1,0)+IF(ISNUMBER(AG519),1,0)+IF(ISNUMBER(AI519),1,0)+IF(ISNUMBER(AJ519),1,0)+IF(ISNUMBER(AL519),1,0)+IF(ISNUMBER(AM519),1,0)+IF(ISNUMBER(AO519),1,0)+IF(ISNUMBER(AP519),1,0)+IF(ISNUMBER(#REF!),1,0)+IF(ISNUMBER(AR519),1,0)+IF(ISNUMBER(AS519),1,0)+IF(ISNUMBER(AY519),1,0)+IF(ISNUMBER(AU519),1,0)+IF(ISNUMBER(AV519),1,0)+IF(ISNUMBER(AW519),1,0)+IF(ISNUMBER(AX519),1,0)+IF(ISNUMBER(BA519),1,0)+IF(ISNUMBER(BB519),1,0),1)</f>
        <v>1</v>
      </c>
      <c r="W519" s="200"/>
      <c r="X519" s="197"/>
      <c r="Y519" s="197"/>
      <c r="Z519" s="200"/>
      <c r="AA519" s="197"/>
      <c r="AB519" s="197"/>
      <c r="AC519" s="197"/>
      <c r="AD519" s="197"/>
      <c r="AE519" s="197"/>
      <c r="AF519" s="197"/>
      <c r="AG519" s="197"/>
      <c r="AH519" s="197"/>
      <c r="AI519" s="200">
        <v>1600</v>
      </c>
      <c r="AJ519" s="197"/>
      <c r="AK519" s="197" t="s">
        <v>57</v>
      </c>
      <c r="AL519" s="197"/>
      <c r="AM519" s="197"/>
      <c r="AN519" s="197"/>
      <c r="AO519" s="197"/>
      <c r="AP519" s="205">
        <v>6000</v>
      </c>
      <c r="AQ519" s="205" t="s">
        <v>50</v>
      </c>
      <c r="AR519" s="197"/>
      <c r="AS519" s="197"/>
      <c r="AT519" s="197"/>
      <c r="AU519" s="197"/>
      <c r="AV519" s="197"/>
      <c r="AW519" s="197"/>
      <c r="AX519" s="197"/>
      <c r="AY519" s="205">
        <v>7093</v>
      </c>
      <c r="AZ519" s="205" t="s">
        <v>51</v>
      </c>
      <c r="BA519" s="197"/>
      <c r="BB519" s="197"/>
      <c r="BC519" s="197"/>
    </row>
    <row r="520" spans="1:55" customFormat="1" ht="14.1" customHeight="1">
      <c r="A520" s="170"/>
      <c r="B520" s="204">
        <v>20250422</v>
      </c>
      <c r="C520" s="204" t="s">
        <v>39</v>
      </c>
      <c r="D520" s="204">
        <v>830</v>
      </c>
      <c r="E520" s="204">
        <v>9160</v>
      </c>
      <c r="F520" s="204"/>
      <c r="G520" s="204"/>
      <c r="H520" s="204">
        <v>5531</v>
      </c>
      <c r="I520" s="204"/>
      <c r="J520" s="204"/>
      <c r="K520" s="204">
        <v>0</v>
      </c>
      <c r="L520" s="204">
        <v>0</v>
      </c>
      <c r="M520" s="204">
        <v>0</v>
      </c>
      <c r="N520" s="204" t="s">
        <v>53</v>
      </c>
      <c r="O520" s="204" t="s">
        <v>45</v>
      </c>
      <c r="P520" s="202">
        <f t="shared" si="47"/>
        <v>0</v>
      </c>
      <c r="Q520" s="197">
        <f t="shared" si="42"/>
        <v>3629</v>
      </c>
      <c r="R520" s="202" t="str">
        <f t="shared" si="43"/>
        <v>NA</v>
      </c>
      <c r="S520" s="202" t="str">
        <f t="shared" si="44"/>
        <v>NA</v>
      </c>
      <c r="T520" s="197" t="str">
        <f t="shared" si="45"/>
        <v>NA</v>
      </c>
      <c r="U520" s="197">
        <f t="shared" si="46"/>
        <v>0</v>
      </c>
      <c r="V520" s="197">
        <f>MIN(IF(SUM(W520,,X520,Z520,AA520,AD520,AC520,AF520,AG520,AJ520,AI520,AL520,AM520,AO520,AP520,AR520,AS520,A520,AY520,AU520,AV520,AW520,AX520,BA520,BB520)=0,0,1)+IF(O520="Smoothing ramp",1,0)+IF(ISNUMBER(W520),1,0)+IF(ISNUMBER(X520),1,0)+IF(ISNUMBER(Z520),1,0)+IF(ISNUMBER(AA520),1,0)+IF(ISNUMBER(AD520),1,0)+IF(ISNUMBER(AC520),1,0)+IF(ISNUMBER(AF520),1,0)+IF(ISNUMBER(AG520),1,0)+IF(ISNUMBER(AI520),1,0)+IF(ISNUMBER(AJ520),1,0)+IF(ISNUMBER(AL520),1,0)+IF(ISNUMBER(AM520),1,0)+IF(ISNUMBER(AO520),1,0)+IF(ISNUMBER(AP520),1,0)+IF(ISNUMBER(#REF!),1,0)+IF(ISNUMBER(AR520),1,0)+IF(ISNUMBER(AS520),1,0)+IF(ISNUMBER(AY520),1,0)+IF(ISNUMBER(AU520),1,0)+IF(ISNUMBER(AV520),1,0)+IF(ISNUMBER(AW520),1,0)+IF(ISNUMBER(AX520),1,0)+IF(ISNUMBER(BA520),1,0)+IF(ISNUMBER(BB520),1,0),1)</f>
        <v>1</v>
      </c>
      <c r="W520" s="200"/>
      <c r="X520" s="197"/>
      <c r="Y520" s="197"/>
      <c r="Z520" s="200"/>
      <c r="AA520" s="197"/>
      <c r="AB520" s="197"/>
      <c r="AC520" s="197"/>
      <c r="AD520" s="197"/>
      <c r="AE520" s="197"/>
      <c r="AF520" s="197"/>
      <c r="AG520" s="197"/>
      <c r="AH520" s="197"/>
      <c r="AI520" s="200">
        <v>1600</v>
      </c>
      <c r="AJ520" s="197"/>
      <c r="AK520" s="197" t="s">
        <v>57</v>
      </c>
      <c r="AL520" s="197"/>
      <c r="AM520" s="197"/>
      <c r="AN520" s="197"/>
      <c r="AO520" s="197"/>
      <c r="AP520" s="205">
        <v>6000</v>
      </c>
      <c r="AQ520" s="205" t="s">
        <v>50</v>
      </c>
      <c r="AR520" s="197"/>
      <c r="AS520" s="197"/>
      <c r="AT520" s="197"/>
      <c r="AU520" s="197"/>
      <c r="AV520" s="197"/>
      <c r="AW520" s="197"/>
      <c r="AX520" s="197"/>
      <c r="AY520" s="205">
        <v>7093</v>
      </c>
      <c r="AZ520" s="205" t="s">
        <v>51</v>
      </c>
      <c r="BA520" s="197"/>
      <c r="BB520" s="197"/>
      <c r="BC520" s="197"/>
    </row>
    <row r="521" spans="1:55" customFormat="1" ht="14.1" customHeight="1">
      <c r="A521" s="170"/>
      <c r="B521" s="204">
        <v>20250422</v>
      </c>
      <c r="C521" s="204" t="s">
        <v>39</v>
      </c>
      <c r="D521" s="204">
        <v>930</v>
      </c>
      <c r="E521" s="204">
        <v>9160</v>
      </c>
      <c r="F521" s="204"/>
      <c r="G521" s="204"/>
      <c r="H521" s="204">
        <v>6167</v>
      </c>
      <c r="I521" s="204"/>
      <c r="J521" s="204"/>
      <c r="K521" s="204">
        <v>0</v>
      </c>
      <c r="L521" s="204">
        <v>0</v>
      </c>
      <c r="M521" s="204">
        <v>0</v>
      </c>
      <c r="N521" s="204" t="s">
        <v>53</v>
      </c>
      <c r="O521" s="204" t="s">
        <v>45</v>
      </c>
      <c r="P521" s="202">
        <f t="shared" si="47"/>
        <v>0</v>
      </c>
      <c r="Q521" s="197">
        <f t="shared" ref="Q521:Q584" si="48">IF(AND(ISNUMBER(E521),ISNUMBER(H521),ISBLANK(F521)),E521-H521,"NA")</f>
        <v>2993</v>
      </c>
      <c r="R521" s="202" t="str">
        <f t="shared" ref="R521:R584" si="49">IF(AND(ISNUMBER(F521),ISNUMBER(I521),ISBLANK(E521)),F521-I521,"NA")</f>
        <v>NA</v>
      </c>
      <c r="S521" s="202" t="str">
        <f t="shared" ref="S521:S584" si="50">IF(AND(ISNUMBER(G521),ISNUMBER(J521),ISBLANK(E521)),G521-J521,"NA")</f>
        <v>NA</v>
      </c>
      <c r="T521" s="197" t="str">
        <f t="shared" ref="T521:T584" si="51">IF(AND(ISNUMBER(R521),ISNUMBER(S521),ISBLANK(E521)),S521+R521,"NA")</f>
        <v>NA</v>
      </c>
      <c r="U521" s="197">
        <f t="shared" ref="U521:U584" si="52">IF(M521&lt;0,0,IF(M521=K521,M521,M521-(L521-M521)))</f>
        <v>0</v>
      </c>
      <c r="V521" s="197">
        <f>MIN(IF(SUM(W521,,X521,Z521,AA521,AD521,AC521,AF521,AG521,AJ521,AI521,AL521,AM521,AO521,AP521,AR521,AS521,A521,AY521,AU521,AV521,AW521,AX521,BA521,BB521)=0,0,1)+IF(O521="Smoothing ramp",1,0)+IF(ISNUMBER(W521),1,0)+IF(ISNUMBER(X521),1,0)+IF(ISNUMBER(Z521),1,0)+IF(ISNUMBER(AA521),1,0)+IF(ISNUMBER(AD521),1,0)+IF(ISNUMBER(AC521),1,0)+IF(ISNUMBER(AF521),1,0)+IF(ISNUMBER(AG521),1,0)+IF(ISNUMBER(AI521),1,0)+IF(ISNUMBER(AJ521),1,0)+IF(ISNUMBER(AL521),1,0)+IF(ISNUMBER(AM521),1,0)+IF(ISNUMBER(AO521),1,0)+IF(ISNUMBER(AP521),1,0)+IF(ISNUMBER(#REF!),1,0)+IF(ISNUMBER(AR521),1,0)+IF(ISNUMBER(AS521),1,0)+IF(ISNUMBER(AY521),1,0)+IF(ISNUMBER(AU521),1,0)+IF(ISNUMBER(AV521),1,0)+IF(ISNUMBER(AW521),1,0)+IF(ISNUMBER(AX521),1,0)+IF(ISNUMBER(BA521),1,0)+IF(ISNUMBER(BB521),1,0),1)</f>
        <v>1</v>
      </c>
      <c r="W521" s="200"/>
      <c r="X521" s="197"/>
      <c r="Y521" s="197"/>
      <c r="Z521" s="200"/>
      <c r="AA521" s="197"/>
      <c r="AB521" s="197"/>
      <c r="AC521" s="197"/>
      <c r="AD521" s="197"/>
      <c r="AE521" s="197"/>
      <c r="AF521" s="197"/>
      <c r="AG521" s="197"/>
      <c r="AH521" s="197"/>
      <c r="AI521" s="200">
        <v>1600</v>
      </c>
      <c r="AJ521" s="197"/>
      <c r="AK521" s="197" t="s">
        <v>57</v>
      </c>
      <c r="AL521" s="197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205">
        <v>7093</v>
      </c>
      <c r="AZ521" s="205" t="s">
        <v>51</v>
      </c>
      <c r="BA521" s="197"/>
      <c r="BB521" s="197"/>
      <c r="BC521" s="197"/>
    </row>
    <row r="522" spans="1:55" customFormat="1" ht="14.1" customHeight="1">
      <c r="A522" s="170"/>
      <c r="B522" s="204">
        <v>20250422</v>
      </c>
      <c r="C522" s="204" t="s">
        <v>39</v>
      </c>
      <c r="D522" s="204">
        <v>1030</v>
      </c>
      <c r="E522" s="204">
        <v>9160</v>
      </c>
      <c r="F522" s="204"/>
      <c r="G522" s="204"/>
      <c r="H522" s="204">
        <v>6884</v>
      </c>
      <c r="I522" s="204"/>
      <c r="J522" s="204"/>
      <c r="K522" s="204">
        <v>0</v>
      </c>
      <c r="L522" s="204">
        <v>0</v>
      </c>
      <c r="M522" s="204">
        <v>0</v>
      </c>
      <c r="N522" s="204" t="s">
        <v>53</v>
      </c>
      <c r="O522" s="204" t="s">
        <v>45</v>
      </c>
      <c r="P522" s="202">
        <f t="shared" ref="P522:P585" si="53">IFERROR(K522-L522,0)</f>
        <v>0</v>
      </c>
      <c r="Q522" s="197">
        <f t="shared" si="48"/>
        <v>2276</v>
      </c>
      <c r="R522" s="202" t="str">
        <f t="shared" si="49"/>
        <v>NA</v>
      </c>
      <c r="S522" s="202" t="str">
        <f t="shared" si="50"/>
        <v>NA</v>
      </c>
      <c r="T522" s="197" t="str">
        <f t="shared" si="51"/>
        <v>NA</v>
      </c>
      <c r="U522" s="197">
        <f t="shared" si="52"/>
        <v>0</v>
      </c>
      <c r="V522" s="197">
        <f>MIN(IF(SUM(W522,,X522,Z522,AA522,AD522,AC522,AF522,AG522,AJ522,AI522,AL522,AM522,AO522,AP522,AR522,AS522,A522,AY522,AU522,AV522,AW522,AX522,BA522,BB522)=0,0,1)+IF(O522="Smoothing ramp",1,0)+IF(ISNUMBER(W522),1,0)+IF(ISNUMBER(X522),1,0)+IF(ISNUMBER(Z522),1,0)+IF(ISNUMBER(AA522),1,0)+IF(ISNUMBER(AD522),1,0)+IF(ISNUMBER(AC522),1,0)+IF(ISNUMBER(AF522),1,0)+IF(ISNUMBER(AG522),1,0)+IF(ISNUMBER(AI522),1,0)+IF(ISNUMBER(AJ522),1,0)+IF(ISNUMBER(AL522),1,0)+IF(ISNUMBER(AM522),1,0)+IF(ISNUMBER(AO522),1,0)+IF(ISNUMBER(AP522),1,0)+IF(ISNUMBER(#REF!),1,0)+IF(ISNUMBER(AR522),1,0)+IF(ISNUMBER(AS522),1,0)+IF(ISNUMBER(AY522),1,0)+IF(ISNUMBER(AU522),1,0)+IF(ISNUMBER(AV522),1,0)+IF(ISNUMBER(AW522),1,0)+IF(ISNUMBER(AX522),1,0)+IF(ISNUMBER(BA522),1,0)+IF(ISNUMBER(BB522),1,0),1)</f>
        <v>1</v>
      </c>
      <c r="W522" s="200"/>
      <c r="X522" s="197"/>
      <c r="Y522" s="197"/>
      <c r="Z522" s="200"/>
      <c r="AA522" s="197"/>
      <c r="AB522" s="197"/>
      <c r="AC522" s="197"/>
      <c r="AD522" s="197"/>
      <c r="AE522" s="197"/>
      <c r="AF522" s="197"/>
      <c r="AG522" s="197"/>
      <c r="AH522" s="197"/>
      <c r="AI522" s="200">
        <v>1600</v>
      </c>
      <c r="AJ522" s="197"/>
      <c r="AK522" s="197" t="s">
        <v>57</v>
      </c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</row>
    <row r="523" spans="1:55" customFormat="1" ht="14.1" customHeight="1">
      <c r="A523" s="170"/>
      <c r="B523" s="204">
        <v>20250422</v>
      </c>
      <c r="C523" s="204" t="s">
        <v>39</v>
      </c>
      <c r="D523" s="204">
        <v>1130</v>
      </c>
      <c r="E523" s="204">
        <v>9160</v>
      </c>
      <c r="F523" s="204"/>
      <c r="G523" s="204"/>
      <c r="H523" s="204">
        <v>6884</v>
      </c>
      <c r="I523" s="204"/>
      <c r="J523" s="204"/>
      <c r="K523" s="204">
        <v>0</v>
      </c>
      <c r="L523" s="204">
        <v>0</v>
      </c>
      <c r="M523" s="204">
        <v>0</v>
      </c>
      <c r="N523" s="204" t="s">
        <v>53</v>
      </c>
      <c r="O523" s="204" t="s">
        <v>45</v>
      </c>
      <c r="P523" s="202">
        <f t="shared" si="53"/>
        <v>0</v>
      </c>
      <c r="Q523" s="197">
        <f t="shared" si="48"/>
        <v>2276</v>
      </c>
      <c r="R523" s="202" t="str">
        <f t="shared" si="49"/>
        <v>NA</v>
      </c>
      <c r="S523" s="202" t="str">
        <f t="shared" si="50"/>
        <v>NA</v>
      </c>
      <c r="T523" s="197" t="str">
        <f t="shared" si="51"/>
        <v>NA</v>
      </c>
      <c r="U523" s="197">
        <f t="shared" si="52"/>
        <v>0</v>
      </c>
      <c r="V523" s="197">
        <f>MIN(IF(SUM(W523,,X523,Z523,AA523,AD523,AC523,AF523,AG523,AJ523,AI523,AL523,AM523,AO523,AP523,AR523,AS523,A523,AY523,AU523,AV523,AW523,AX523,BA523,BB523)=0,0,1)+IF(O523="Smoothing ramp",1,0)+IF(ISNUMBER(W523),1,0)+IF(ISNUMBER(X523),1,0)+IF(ISNUMBER(Z523),1,0)+IF(ISNUMBER(AA523),1,0)+IF(ISNUMBER(AD523),1,0)+IF(ISNUMBER(AC523),1,0)+IF(ISNUMBER(AF523),1,0)+IF(ISNUMBER(AG523),1,0)+IF(ISNUMBER(AI523),1,0)+IF(ISNUMBER(AJ523),1,0)+IF(ISNUMBER(AL523),1,0)+IF(ISNUMBER(AM523),1,0)+IF(ISNUMBER(AO523),1,0)+IF(ISNUMBER(AP523),1,0)+IF(ISNUMBER(#REF!),1,0)+IF(ISNUMBER(AR523),1,0)+IF(ISNUMBER(AS523),1,0)+IF(ISNUMBER(AY523),1,0)+IF(ISNUMBER(AU523),1,0)+IF(ISNUMBER(AV523),1,0)+IF(ISNUMBER(AW523),1,0)+IF(ISNUMBER(AX523),1,0)+IF(ISNUMBER(BA523),1,0)+IF(ISNUMBER(BB523),1,0),1)</f>
        <v>1</v>
      </c>
      <c r="W523" s="200"/>
      <c r="X523" s="197"/>
      <c r="Y523" s="197"/>
      <c r="Z523" s="200"/>
      <c r="AA523" s="197"/>
      <c r="AB523" s="197"/>
      <c r="AC523" s="197"/>
      <c r="AD523" s="197"/>
      <c r="AE523" s="197"/>
      <c r="AF523" s="197"/>
      <c r="AG523" s="197"/>
      <c r="AH523" s="197"/>
      <c r="AI523" s="200">
        <v>1600</v>
      </c>
      <c r="AJ523" s="197"/>
      <c r="AK523" s="197" t="s">
        <v>57</v>
      </c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7"/>
      <c r="BA523" s="197"/>
      <c r="BB523" s="197"/>
      <c r="BC523" s="197"/>
    </row>
    <row r="524" spans="1:55" customFormat="1" ht="14.1" customHeight="1">
      <c r="A524" s="170"/>
      <c r="B524" s="204">
        <v>20250422</v>
      </c>
      <c r="C524" s="204" t="s">
        <v>39</v>
      </c>
      <c r="D524" s="204">
        <v>1230</v>
      </c>
      <c r="E524" s="204">
        <v>9160</v>
      </c>
      <c r="F524" s="204"/>
      <c r="G524" s="204"/>
      <c r="H524" s="204">
        <v>5531</v>
      </c>
      <c r="I524" s="204"/>
      <c r="J524" s="204"/>
      <c r="K524" s="204">
        <v>0</v>
      </c>
      <c r="L524" s="204">
        <v>0</v>
      </c>
      <c r="M524" s="204">
        <v>0</v>
      </c>
      <c r="N524" s="204" t="s">
        <v>53</v>
      </c>
      <c r="O524" s="204" t="s">
        <v>45</v>
      </c>
      <c r="P524" s="202">
        <f t="shared" si="53"/>
        <v>0</v>
      </c>
      <c r="Q524" s="197">
        <f t="shared" si="48"/>
        <v>3629</v>
      </c>
      <c r="R524" s="202" t="str">
        <f t="shared" si="49"/>
        <v>NA</v>
      </c>
      <c r="S524" s="202" t="str">
        <f t="shared" si="50"/>
        <v>NA</v>
      </c>
      <c r="T524" s="197" t="str">
        <f t="shared" si="51"/>
        <v>NA</v>
      </c>
      <c r="U524" s="197">
        <f t="shared" si="52"/>
        <v>0</v>
      </c>
      <c r="V524" s="197">
        <f>MIN(IF(SUM(W524,,X524,Z524,AA524,AD524,AC524,AF524,AG524,AJ524,AI524,AL524,AM524,AO524,AP524,AR524,AS524,A524,AY524,AU524,AV524,AW524,AX524,BA524,BB524)=0,0,1)+IF(O524="Smoothing ramp",1,0)+IF(ISNUMBER(W524),1,0)+IF(ISNUMBER(X524),1,0)+IF(ISNUMBER(Z524),1,0)+IF(ISNUMBER(AA524),1,0)+IF(ISNUMBER(AD524),1,0)+IF(ISNUMBER(AC524),1,0)+IF(ISNUMBER(AF524),1,0)+IF(ISNUMBER(AG524),1,0)+IF(ISNUMBER(AI524),1,0)+IF(ISNUMBER(AJ524),1,0)+IF(ISNUMBER(AL524),1,0)+IF(ISNUMBER(AM524),1,0)+IF(ISNUMBER(AO524),1,0)+IF(ISNUMBER(AP524),1,0)+IF(ISNUMBER(#REF!),1,0)+IF(ISNUMBER(AR524),1,0)+IF(ISNUMBER(AS524),1,0)+IF(ISNUMBER(AY524),1,0)+IF(ISNUMBER(AU524),1,0)+IF(ISNUMBER(AV524),1,0)+IF(ISNUMBER(AW524),1,0)+IF(ISNUMBER(AX524),1,0)+IF(ISNUMBER(BA524),1,0)+IF(ISNUMBER(BB524),1,0),1)</f>
        <v>1</v>
      </c>
      <c r="W524" s="200"/>
      <c r="X524" s="197"/>
      <c r="Y524" s="197"/>
      <c r="Z524" s="200"/>
      <c r="AA524" s="197"/>
      <c r="AB524" s="197"/>
      <c r="AC524" s="197"/>
      <c r="AD524" s="197"/>
      <c r="AE524" s="197"/>
      <c r="AF524" s="197"/>
      <c r="AG524" s="197"/>
      <c r="AH524" s="197"/>
      <c r="AI524" s="200">
        <v>1600</v>
      </c>
      <c r="AJ524" s="197"/>
      <c r="AK524" s="197" t="s">
        <v>57</v>
      </c>
      <c r="AL524" s="197"/>
      <c r="AM524" s="197"/>
      <c r="AN524" s="197"/>
      <c r="AO524" s="197"/>
      <c r="AP524" s="205">
        <v>6000</v>
      </c>
      <c r="AQ524" s="205" t="s">
        <v>50</v>
      </c>
      <c r="AR524" s="197"/>
      <c r="AS524" s="197"/>
      <c r="AT524" s="197"/>
      <c r="AU524" s="197"/>
      <c r="AV524" s="197"/>
      <c r="AW524" s="197"/>
      <c r="AX524" s="197"/>
      <c r="AY524" s="197"/>
      <c r="AZ524" s="197"/>
      <c r="BA524" s="197"/>
      <c r="BB524" s="197"/>
      <c r="BC524" s="197"/>
    </row>
    <row r="525" spans="1:55" customFormat="1" ht="14.1" customHeight="1">
      <c r="A525" s="170"/>
      <c r="B525" s="204">
        <v>20250422</v>
      </c>
      <c r="C525" s="204" t="s">
        <v>39</v>
      </c>
      <c r="D525" s="204">
        <v>1330</v>
      </c>
      <c r="E525" s="204">
        <v>9160</v>
      </c>
      <c r="F525" s="204"/>
      <c r="G525" s="204"/>
      <c r="H525" s="204">
        <v>5531</v>
      </c>
      <c r="I525" s="204"/>
      <c r="J525" s="204"/>
      <c r="K525" s="204">
        <v>0</v>
      </c>
      <c r="L525" s="204">
        <v>0</v>
      </c>
      <c r="M525" s="204">
        <v>0</v>
      </c>
      <c r="N525" s="204" t="s">
        <v>53</v>
      </c>
      <c r="O525" s="204" t="s">
        <v>45</v>
      </c>
      <c r="P525" s="202">
        <f t="shared" si="53"/>
        <v>0</v>
      </c>
      <c r="Q525" s="197">
        <f t="shared" si="48"/>
        <v>3629</v>
      </c>
      <c r="R525" s="202" t="str">
        <f t="shared" si="49"/>
        <v>NA</v>
      </c>
      <c r="S525" s="202" t="str">
        <f t="shared" si="50"/>
        <v>NA</v>
      </c>
      <c r="T525" s="197" t="str">
        <f t="shared" si="51"/>
        <v>NA</v>
      </c>
      <c r="U525" s="197">
        <f t="shared" si="52"/>
        <v>0</v>
      </c>
      <c r="V525" s="197">
        <f>MIN(IF(SUM(W525,,X525,Z525,AA525,AD525,AC525,AF525,AG525,AJ525,AI525,AL525,AM525,AO525,AP525,AR525,AS525,A525,AY525,AU525,AV525,AW525,AX525,BA525,BB525)=0,0,1)+IF(O525="Smoothing ramp",1,0)+IF(ISNUMBER(W525),1,0)+IF(ISNUMBER(X525),1,0)+IF(ISNUMBER(Z525),1,0)+IF(ISNUMBER(AA525),1,0)+IF(ISNUMBER(AD525),1,0)+IF(ISNUMBER(AC525),1,0)+IF(ISNUMBER(AF525),1,0)+IF(ISNUMBER(AG525),1,0)+IF(ISNUMBER(AI525),1,0)+IF(ISNUMBER(AJ525),1,0)+IF(ISNUMBER(AL525),1,0)+IF(ISNUMBER(AM525),1,0)+IF(ISNUMBER(AO525),1,0)+IF(ISNUMBER(AP525),1,0)+IF(ISNUMBER(#REF!),1,0)+IF(ISNUMBER(AR525),1,0)+IF(ISNUMBER(AS525),1,0)+IF(ISNUMBER(AY525),1,0)+IF(ISNUMBER(AU525),1,0)+IF(ISNUMBER(AV525),1,0)+IF(ISNUMBER(AW525),1,0)+IF(ISNUMBER(AX525),1,0)+IF(ISNUMBER(BA525),1,0)+IF(ISNUMBER(BB525),1,0),1)</f>
        <v>1</v>
      </c>
      <c r="W525" s="200"/>
      <c r="X525" s="197"/>
      <c r="Y525" s="197"/>
      <c r="Z525" s="200"/>
      <c r="AA525" s="197"/>
      <c r="AB525" s="197"/>
      <c r="AC525" s="197"/>
      <c r="AD525" s="197"/>
      <c r="AE525" s="197"/>
      <c r="AF525" s="197"/>
      <c r="AG525" s="197"/>
      <c r="AH525" s="197"/>
      <c r="AI525" s="200">
        <v>1600</v>
      </c>
      <c r="AJ525" s="197"/>
      <c r="AK525" s="197" t="s">
        <v>57</v>
      </c>
      <c r="AL525" s="197"/>
      <c r="AM525" s="197"/>
      <c r="AN525" s="197"/>
      <c r="AO525" s="197"/>
      <c r="AP525" s="205">
        <v>6000</v>
      </c>
      <c r="AQ525" s="205" t="s">
        <v>50</v>
      </c>
      <c r="AR525" s="197"/>
      <c r="AS525" s="197"/>
      <c r="AT525" s="197"/>
      <c r="AU525" s="197"/>
      <c r="AV525" s="197"/>
      <c r="AW525" s="197"/>
      <c r="AX525" s="197"/>
      <c r="AY525" s="197"/>
      <c r="AZ525" s="197"/>
      <c r="BA525" s="197"/>
      <c r="BB525" s="197"/>
      <c r="BC525" s="197"/>
    </row>
    <row r="526" spans="1:55" customFormat="1" ht="14.1" customHeight="1">
      <c r="A526" s="170"/>
      <c r="B526" s="204">
        <v>20250422</v>
      </c>
      <c r="C526" s="204" t="s">
        <v>39</v>
      </c>
      <c r="D526" s="204">
        <v>1430</v>
      </c>
      <c r="E526" s="204">
        <v>9160</v>
      </c>
      <c r="F526" s="204"/>
      <c r="G526" s="204"/>
      <c r="H526" s="204">
        <v>5531</v>
      </c>
      <c r="I526" s="204"/>
      <c r="J526" s="204"/>
      <c r="K526" s="204">
        <v>0</v>
      </c>
      <c r="L526" s="204">
        <v>0</v>
      </c>
      <c r="M526" s="204">
        <v>0</v>
      </c>
      <c r="N526" s="204" t="s">
        <v>53</v>
      </c>
      <c r="O526" s="204" t="s">
        <v>45</v>
      </c>
      <c r="P526" s="202">
        <f t="shared" si="53"/>
        <v>0</v>
      </c>
      <c r="Q526" s="197">
        <f t="shared" si="48"/>
        <v>3629</v>
      </c>
      <c r="R526" s="202" t="str">
        <f t="shared" si="49"/>
        <v>NA</v>
      </c>
      <c r="S526" s="202" t="str">
        <f t="shared" si="50"/>
        <v>NA</v>
      </c>
      <c r="T526" s="197" t="str">
        <f t="shared" si="51"/>
        <v>NA</v>
      </c>
      <c r="U526" s="197">
        <f t="shared" si="52"/>
        <v>0</v>
      </c>
      <c r="V526" s="197">
        <f>MIN(IF(SUM(W526,,X526,Z526,AA526,AD526,AC526,AF526,AG526,AJ526,AI526,AL526,AM526,AO526,AP526,AR526,AS526,A526,AY526,AU526,AV526,AW526,AX526,BA526,BB526)=0,0,1)+IF(O526="Smoothing ramp",1,0)+IF(ISNUMBER(W526),1,0)+IF(ISNUMBER(X526),1,0)+IF(ISNUMBER(Z526),1,0)+IF(ISNUMBER(AA526),1,0)+IF(ISNUMBER(AD526),1,0)+IF(ISNUMBER(AC526),1,0)+IF(ISNUMBER(AF526),1,0)+IF(ISNUMBER(AG526),1,0)+IF(ISNUMBER(AI526),1,0)+IF(ISNUMBER(AJ526),1,0)+IF(ISNUMBER(AL526),1,0)+IF(ISNUMBER(AM526),1,0)+IF(ISNUMBER(AO526),1,0)+IF(ISNUMBER(AP526),1,0)+IF(ISNUMBER(#REF!),1,0)+IF(ISNUMBER(AR526),1,0)+IF(ISNUMBER(AS526),1,0)+IF(ISNUMBER(AY526),1,0)+IF(ISNUMBER(AU526),1,0)+IF(ISNUMBER(AV526),1,0)+IF(ISNUMBER(AW526),1,0)+IF(ISNUMBER(AX526),1,0)+IF(ISNUMBER(BA526),1,0)+IF(ISNUMBER(BB526),1,0),1)</f>
        <v>1</v>
      </c>
      <c r="W526" s="200"/>
      <c r="X526" s="197"/>
      <c r="Y526" s="197"/>
      <c r="Z526" s="200"/>
      <c r="AA526" s="197"/>
      <c r="AB526" s="197"/>
      <c r="AC526" s="197"/>
      <c r="AD526" s="197"/>
      <c r="AE526" s="197"/>
      <c r="AF526" s="197"/>
      <c r="AG526" s="197"/>
      <c r="AH526" s="197"/>
      <c r="AI526" s="200">
        <v>1600</v>
      </c>
      <c r="AJ526" s="197"/>
      <c r="AK526" s="197" t="s">
        <v>57</v>
      </c>
      <c r="AL526" s="197"/>
      <c r="AM526" s="197"/>
      <c r="AN526" s="197"/>
      <c r="AO526" s="197"/>
      <c r="AP526" s="205">
        <v>6000</v>
      </c>
      <c r="AQ526" s="205" t="s">
        <v>50</v>
      </c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197"/>
      <c r="BB526" s="197"/>
      <c r="BC526" s="197"/>
    </row>
    <row r="527" spans="1:55" customFormat="1" ht="14.1" customHeight="1">
      <c r="A527" s="222"/>
      <c r="B527" s="204">
        <v>20250422</v>
      </c>
      <c r="C527" s="204" t="s">
        <v>39</v>
      </c>
      <c r="D527" s="204">
        <v>1530</v>
      </c>
      <c r="E527" s="204">
        <v>9160</v>
      </c>
      <c r="F527" s="204"/>
      <c r="G527" s="204"/>
      <c r="H527" s="204">
        <v>6884</v>
      </c>
      <c r="I527" s="204"/>
      <c r="J527" s="204"/>
      <c r="K527" s="204">
        <v>0</v>
      </c>
      <c r="L527" s="204">
        <v>0</v>
      </c>
      <c r="M527" s="204">
        <v>0</v>
      </c>
      <c r="N527" s="204" t="s">
        <v>53</v>
      </c>
      <c r="O527" s="204" t="s">
        <v>45</v>
      </c>
      <c r="P527" s="202">
        <f t="shared" si="53"/>
        <v>0</v>
      </c>
      <c r="Q527" s="197">
        <f t="shared" si="48"/>
        <v>2276</v>
      </c>
      <c r="R527" s="202" t="str">
        <f t="shared" si="49"/>
        <v>NA</v>
      </c>
      <c r="S527" s="202" t="str">
        <f t="shared" si="50"/>
        <v>NA</v>
      </c>
      <c r="T527" s="197" t="str">
        <f t="shared" si="51"/>
        <v>NA</v>
      </c>
      <c r="U527" s="197">
        <f t="shared" si="52"/>
        <v>0</v>
      </c>
      <c r="V527" s="197">
        <f>MIN(IF(SUM(W527,,X527,Z527,AA527,AD527,AC527,AF527,AG527,AJ527,AI527,AL527,AM527,AO527,AP527,AR527,AS527,A527,AY527,AU527,AV527,AW527,AX527,BA527,BB527)=0,0,1)+IF(O527="Smoothing ramp",1,0)+IF(ISNUMBER(W527),1,0)+IF(ISNUMBER(X527),1,0)+IF(ISNUMBER(Z527),1,0)+IF(ISNUMBER(AA527),1,0)+IF(ISNUMBER(AD527),1,0)+IF(ISNUMBER(AC527),1,0)+IF(ISNUMBER(AF527),1,0)+IF(ISNUMBER(AG527),1,0)+IF(ISNUMBER(AI527),1,0)+IF(ISNUMBER(AJ527),1,0)+IF(ISNUMBER(AL527),1,0)+IF(ISNUMBER(AM527),1,0)+IF(ISNUMBER(AO527),1,0)+IF(ISNUMBER(AP527),1,0)+IF(ISNUMBER(#REF!),1,0)+IF(ISNUMBER(AR527),1,0)+IF(ISNUMBER(AS527),1,0)+IF(ISNUMBER(AY527),1,0)+IF(ISNUMBER(AU527),1,0)+IF(ISNUMBER(AV527),1,0)+IF(ISNUMBER(AW527),1,0)+IF(ISNUMBER(AX527),1,0)+IF(ISNUMBER(BA527),1,0)+IF(ISNUMBER(BB527),1,0),1)</f>
        <v>1</v>
      </c>
      <c r="W527" s="200"/>
      <c r="X527" s="197"/>
      <c r="Y527" s="197"/>
      <c r="Z527" s="200"/>
      <c r="AA527" s="197"/>
      <c r="AB527" s="197"/>
      <c r="AC527" s="197"/>
      <c r="AD527" s="197"/>
      <c r="AE527" s="197"/>
      <c r="AF527" s="197"/>
      <c r="AG527" s="197"/>
      <c r="AH527" s="197"/>
      <c r="AI527" s="200">
        <v>1600</v>
      </c>
      <c r="AJ527" s="197"/>
      <c r="AK527" s="197" t="s">
        <v>57</v>
      </c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197"/>
      <c r="BB527" s="197"/>
      <c r="BC527" s="197"/>
    </row>
    <row r="528" spans="1:55" customFormat="1" ht="14.1" customHeight="1">
      <c r="A528" s="222"/>
      <c r="B528" s="204">
        <v>20250422</v>
      </c>
      <c r="C528" s="204" t="s">
        <v>39</v>
      </c>
      <c r="D528" s="204">
        <v>1630</v>
      </c>
      <c r="E528" s="204">
        <v>9160</v>
      </c>
      <c r="F528" s="204"/>
      <c r="G528" s="204"/>
      <c r="H528" s="204">
        <v>6884</v>
      </c>
      <c r="I528" s="204"/>
      <c r="J528" s="204"/>
      <c r="K528" s="204">
        <v>0</v>
      </c>
      <c r="L528" s="204">
        <v>0</v>
      </c>
      <c r="M528" s="204">
        <v>0</v>
      </c>
      <c r="N528" s="204" t="s">
        <v>53</v>
      </c>
      <c r="O528" s="204" t="s">
        <v>45</v>
      </c>
      <c r="P528" s="202">
        <f t="shared" si="53"/>
        <v>0</v>
      </c>
      <c r="Q528" s="197">
        <f t="shared" si="48"/>
        <v>2276</v>
      </c>
      <c r="R528" s="202" t="str">
        <f t="shared" si="49"/>
        <v>NA</v>
      </c>
      <c r="S528" s="202" t="str">
        <f t="shared" si="50"/>
        <v>NA</v>
      </c>
      <c r="T528" s="197" t="str">
        <f t="shared" si="51"/>
        <v>NA</v>
      </c>
      <c r="U528" s="197">
        <f t="shared" si="52"/>
        <v>0</v>
      </c>
      <c r="V528" s="197">
        <f>MIN(IF(SUM(W528,,X528,Z528,AA528,AD528,AC528,AF528,AG528,AJ528,AI528,AL528,AM528,AO528,AP528,AR528,AS528,A528,AY528,AU528,AV528,AW528,AX528,BA528,BB528)=0,0,1)+IF(O528="Smoothing ramp",1,0)+IF(ISNUMBER(W528),1,0)+IF(ISNUMBER(X528),1,0)+IF(ISNUMBER(Z528),1,0)+IF(ISNUMBER(AA528),1,0)+IF(ISNUMBER(AD528),1,0)+IF(ISNUMBER(AC528),1,0)+IF(ISNUMBER(AF528),1,0)+IF(ISNUMBER(AG528),1,0)+IF(ISNUMBER(AI528),1,0)+IF(ISNUMBER(AJ528),1,0)+IF(ISNUMBER(AL528),1,0)+IF(ISNUMBER(AM528),1,0)+IF(ISNUMBER(AO528),1,0)+IF(ISNUMBER(AP528),1,0)+IF(ISNUMBER(#REF!),1,0)+IF(ISNUMBER(AR528),1,0)+IF(ISNUMBER(AS528),1,0)+IF(ISNUMBER(AY528),1,0)+IF(ISNUMBER(AU528),1,0)+IF(ISNUMBER(AV528),1,0)+IF(ISNUMBER(AW528),1,0)+IF(ISNUMBER(AX528),1,0)+IF(ISNUMBER(BA528),1,0)+IF(ISNUMBER(BB528),1,0),1)</f>
        <v>1</v>
      </c>
      <c r="W528" s="200"/>
      <c r="X528" s="197"/>
      <c r="Y528" s="197"/>
      <c r="Z528" s="200"/>
      <c r="AA528" s="197"/>
      <c r="AB528" s="197"/>
      <c r="AC528" s="197"/>
      <c r="AD528" s="197"/>
      <c r="AE528" s="197"/>
      <c r="AF528" s="197"/>
      <c r="AG528" s="197"/>
      <c r="AH528" s="197"/>
      <c r="AI528" s="197">
        <v>2000</v>
      </c>
      <c r="AJ528" s="197"/>
      <c r="AK528" s="197" t="s">
        <v>57</v>
      </c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7"/>
      <c r="BA528" s="197"/>
      <c r="BB528" s="197"/>
      <c r="BC528" s="197"/>
    </row>
    <row r="529" spans="1:55" customFormat="1" ht="14.1" customHeight="1">
      <c r="A529" s="222"/>
      <c r="B529" s="204">
        <v>20250422</v>
      </c>
      <c r="C529" s="204" t="s">
        <v>39</v>
      </c>
      <c r="D529" s="204">
        <v>1730</v>
      </c>
      <c r="E529" s="204">
        <v>9160</v>
      </c>
      <c r="F529" s="204"/>
      <c r="G529" s="204"/>
      <c r="H529" s="204">
        <v>6167</v>
      </c>
      <c r="I529" s="204"/>
      <c r="J529" s="204"/>
      <c r="K529" s="204">
        <v>0</v>
      </c>
      <c r="L529" s="204">
        <v>0</v>
      </c>
      <c r="M529" s="204">
        <v>0</v>
      </c>
      <c r="N529" s="204" t="s">
        <v>53</v>
      </c>
      <c r="O529" s="204" t="s">
        <v>45</v>
      </c>
      <c r="P529" s="202">
        <f t="shared" si="53"/>
        <v>0</v>
      </c>
      <c r="Q529" s="197">
        <f t="shared" si="48"/>
        <v>2993</v>
      </c>
      <c r="R529" s="202" t="str">
        <f t="shared" si="49"/>
        <v>NA</v>
      </c>
      <c r="S529" s="202" t="str">
        <f t="shared" si="50"/>
        <v>NA</v>
      </c>
      <c r="T529" s="197" t="str">
        <f t="shared" si="51"/>
        <v>NA</v>
      </c>
      <c r="U529" s="197">
        <f t="shared" si="52"/>
        <v>0</v>
      </c>
      <c r="V529" s="197">
        <f>MIN(IF(SUM(W529,,X529,Z529,AA529,AD529,AC529,AF529,AG529,AJ529,AI529,AL529,AM529,AO529,AP529,AR529,AS529,A529,AY529,AU529,AV529,AW529,AX529,BA529,BB529)=0,0,1)+IF(O529="Smoothing ramp",1,0)+IF(ISNUMBER(W529),1,0)+IF(ISNUMBER(X529),1,0)+IF(ISNUMBER(Z529),1,0)+IF(ISNUMBER(AA529),1,0)+IF(ISNUMBER(AD529),1,0)+IF(ISNUMBER(AC529),1,0)+IF(ISNUMBER(AF529),1,0)+IF(ISNUMBER(AG529),1,0)+IF(ISNUMBER(AI529),1,0)+IF(ISNUMBER(AJ529),1,0)+IF(ISNUMBER(AL529),1,0)+IF(ISNUMBER(AM529),1,0)+IF(ISNUMBER(AO529),1,0)+IF(ISNUMBER(AP529),1,0)+IF(ISNUMBER(#REF!),1,0)+IF(ISNUMBER(AR529),1,0)+IF(ISNUMBER(AS529),1,0)+IF(ISNUMBER(AY529),1,0)+IF(ISNUMBER(AU529),1,0)+IF(ISNUMBER(AV529),1,0)+IF(ISNUMBER(AW529),1,0)+IF(ISNUMBER(AX529),1,0)+IF(ISNUMBER(BA529),1,0)+IF(ISNUMBER(BB529),1,0),1)</f>
        <v>1</v>
      </c>
      <c r="W529" s="200"/>
      <c r="X529" s="197"/>
      <c r="Y529" s="197"/>
      <c r="Z529" s="200"/>
      <c r="AA529" s="197"/>
      <c r="AB529" s="197"/>
      <c r="AC529" s="197"/>
      <c r="AD529" s="197"/>
      <c r="AE529" s="197"/>
      <c r="AF529" s="197"/>
      <c r="AG529" s="197"/>
      <c r="AH529" s="197"/>
      <c r="AI529" s="197">
        <v>2000</v>
      </c>
      <c r="AJ529" s="197"/>
      <c r="AK529" s="197" t="s">
        <v>57</v>
      </c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205">
        <v>7093</v>
      </c>
      <c r="AZ529" s="205" t="s">
        <v>51</v>
      </c>
      <c r="BA529" s="197"/>
      <c r="BB529" s="197"/>
      <c r="BC529" s="197"/>
    </row>
    <row r="530" spans="1:55" customFormat="1" ht="14.1" customHeight="1">
      <c r="A530" s="170"/>
      <c r="B530" s="204">
        <v>20250422</v>
      </c>
      <c r="C530" s="204" t="s">
        <v>39</v>
      </c>
      <c r="D530" s="204">
        <v>1830</v>
      </c>
      <c r="E530" s="204">
        <v>9360</v>
      </c>
      <c r="F530" s="204"/>
      <c r="G530" s="204"/>
      <c r="H530" s="204">
        <v>6727</v>
      </c>
      <c r="I530" s="204"/>
      <c r="J530" s="204"/>
      <c r="K530" s="204">
        <v>0</v>
      </c>
      <c r="L530" s="204">
        <v>0</v>
      </c>
      <c r="M530" s="204">
        <v>0</v>
      </c>
      <c r="N530" s="204" t="s">
        <v>53</v>
      </c>
      <c r="O530" s="204" t="s">
        <v>45</v>
      </c>
      <c r="P530" s="202">
        <f t="shared" si="53"/>
        <v>0</v>
      </c>
      <c r="Q530" s="197">
        <f t="shared" si="48"/>
        <v>2633</v>
      </c>
      <c r="R530" s="202" t="str">
        <f t="shared" si="49"/>
        <v>NA</v>
      </c>
      <c r="S530" s="202" t="str">
        <f t="shared" si="50"/>
        <v>NA</v>
      </c>
      <c r="T530" s="197" t="str">
        <f t="shared" si="51"/>
        <v>NA</v>
      </c>
      <c r="U530" s="197">
        <f t="shared" si="52"/>
        <v>0</v>
      </c>
      <c r="V530" s="197">
        <f>MIN(IF(SUM(W530,,X530,Z530,AA530,AD530,AC530,AF530,AG530,AJ530,AI530,AL530,AM530,AO530,AP530,AR530,AS530,A530,AY530,AU530,AV530,AW530,AX530,BA530,BB530)=0,0,1)+IF(O530="Smoothing ramp",1,0)+IF(ISNUMBER(W530),1,0)+IF(ISNUMBER(X530),1,0)+IF(ISNUMBER(Z530),1,0)+IF(ISNUMBER(AA530),1,0)+IF(ISNUMBER(AD530),1,0)+IF(ISNUMBER(AC530),1,0)+IF(ISNUMBER(AF530),1,0)+IF(ISNUMBER(AG530),1,0)+IF(ISNUMBER(AI530),1,0)+IF(ISNUMBER(AJ530),1,0)+IF(ISNUMBER(AL530),1,0)+IF(ISNUMBER(AM530),1,0)+IF(ISNUMBER(AO530),1,0)+IF(ISNUMBER(AP530),1,0)+IF(ISNUMBER(#REF!),1,0)+IF(ISNUMBER(AR530),1,0)+IF(ISNUMBER(AS530),1,0)+IF(ISNUMBER(AY530),1,0)+IF(ISNUMBER(AU530),1,0)+IF(ISNUMBER(AV530),1,0)+IF(ISNUMBER(AW530),1,0)+IF(ISNUMBER(AX530),1,0)+IF(ISNUMBER(BA530),1,0)+IF(ISNUMBER(BB530),1,0),1)</f>
        <v>1</v>
      </c>
      <c r="W530" s="200"/>
      <c r="X530" s="197"/>
      <c r="Y530" s="197"/>
      <c r="Z530" s="200"/>
      <c r="AA530" s="197"/>
      <c r="AB530" s="197"/>
      <c r="AC530" s="197"/>
      <c r="AD530" s="197"/>
      <c r="AE530" s="197"/>
      <c r="AF530" s="197"/>
      <c r="AG530" s="197"/>
      <c r="AH530" s="197"/>
      <c r="AI530" s="197">
        <v>2000</v>
      </c>
      <c r="AJ530" s="197"/>
      <c r="AK530" s="197" t="s">
        <v>57</v>
      </c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205">
        <v>7253</v>
      </c>
      <c r="AZ530" s="205" t="s">
        <v>51</v>
      </c>
      <c r="BA530" s="197"/>
      <c r="BB530" s="197"/>
      <c r="BC530" s="197"/>
    </row>
    <row r="531" spans="1:55" customFormat="1" ht="14.1" customHeight="1">
      <c r="A531" s="170"/>
      <c r="B531" s="204">
        <v>20250422</v>
      </c>
      <c r="C531" s="204" t="s">
        <v>39</v>
      </c>
      <c r="D531" s="204">
        <v>1930</v>
      </c>
      <c r="E531" s="204">
        <v>9360</v>
      </c>
      <c r="F531" s="204"/>
      <c r="G531" s="204"/>
      <c r="H531" s="204">
        <v>6727</v>
      </c>
      <c r="I531" s="204"/>
      <c r="J531" s="204"/>
      <c r="K531" s="204">
        <v>0</v>
      </c>
      <c r="L531" s="204">
        <v>0</v>
      </c>
      <c r="M531" s="204">
        <v>0</v>
      </c>
      <c r="N531" s="204" t="s">
        <v>53</v>
      </c>
      <c r="O531" s="204" t="s">
        <v>45</v>
      </c>
      <c r="P531" s="202">
        <f t="shared" si="53"/>
        <v>0</v>
      </c>
      <c r="Q531" s="197">
        <f t="shared" si="48"/>
        <v>2633</v>
      </c>
      <c r="R531" s="202" t="str">
        <f t="shared" si="49"/>
        <v>NA</v>
      </c>
      <c r="S531" s="202" t="str">
        <f t="shared" si="50"/>
        <v>NA</v>
      </c>
      <c r="T531" s="197" t="str">
        <f t="shared" si="51"/>
        <v>NA</v>
      </c>
      <c r="U531" s="197">
        <f t="shared" si="52"/>
        <v>0</v>
      </c>
      <c r="V531" s="197">
        <f>MIN(IF(SUM(W531,,X531,Z531,AA531,AD531,AC531,AF531,AG531,AJ531,AI531,AL531,AM531,AO531,AP531,AR531,AS531,A531,AY531,AU531,AV531,AW531,AX531,BA531,BB531)=0,0,1)+IF(O531="Smoothing ramp",1,0)+IF(ISNUMBER(W531),1,0)+IF(ISNUMBER(X531),1,0)+IF(ISNUMBER(Z531),1,0)+IF(ISNUMBER(AA531),1,0)+IF(ISNUMBER(AD531),1,0)+IF(ISNUMBER(AC531),1,0)+IF(ISNUMBER(AF531),1,0)+IF(ISNUMBER(AG531),1,0)+IF(ISNUMBER(AI531),1,0)+IF(ISNUMBER(AJ531),1,0)+IF(ISNUMBER(AL531),1,0)+IF(ISNUMBER(AM531),1,0)+IF(ISNUMBER(AO531),1,0)+IF(ISNUMBER(AP531),1,0)+IF(ISNUMBER(#REF!),1,0)+IF(ISNUMBER(AR531),1,0)+IF(ISNUMBER(AS531),1,0)+IF(ISNUMBER(AY531),1,0)+IF(ISNUMBER(AU531),1,0)+IF(ISNUMBER(AV531),1,0)+IF(ISNUMBER(AW531),1,0)+IF(ISNUMBER(AX531),1,0)+IF(ISNUMBER(BA531),1,0)+IF(ISNUMBER(BB531),1,0),1)</f>
        <v>1</v>
      </c>
      <c r="W531" s="200"/>
      <c r="X531" s="197"/>
      <c r="Y531" s="197"/>
      <c r="Z531" s="200"/>
      <c r="AA531" s="197"/>
      <c r="AB531" s="197"/>
      <c r="AC531" s="197"/>
      <c r="AD531" s="197"/>
      <c r="AE531" s="197"/>
      <c r="AF531" s="197"/>
      <c r="AG531" s="197"/>
      <c r="AH531" s="197"/>
      <c r="AI531" s="197">
        <v>2000</v>
      </c>
      <c r="AJ531" s="197"/>
      <c r="AK531" s="197" t="s">
        <v>57</v>
      </c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205">
        <v>7253</v>
      </c>
      <c r="AZ531" s="205" t="s">
        <v>51</v>
      </c>
      <c r="BA531" s="197"/>
      <c r="BB531" s="197"/>
      <c r="BC531" s="197"/>
    </row>
    <row r="532" spans="1:55" customFormat="1" ht="14.1" customHeight="1">
      <c r="A532" s="170"/>
      <c r="B532" s="204">
        <v>20250422</v>
      </c>
      <c r="C532" s="204" t="s">
        <v>39</v>
      </c>
      <c r="D532" s="204">
        <v>2030</v>
      </c>
      <c r="E532" s="204">
        <v>9360</v>
      </c>
      <c r="F532" s="204"/>
      <c r="G532" s="204"/>
      <c r="H532" s="204">
        <v>6727</v>
      </c>
      <c r="I532" s="204"/>
      <c r="J532" s="204"/>
      <c r="K532" s="204">
        <v>0</v>
      </c>
      <c r="L532" s="204">
        <v>0</v>
      </c>
      <c r="M532" s="204">
        <v>0</v>
      </c>
      <c r="N532" s="204" t="s">
        <v>53</v>
      </c>
      <c r="O532" s="204" t="s">
        <v>45</v>
      </c>
      <c r="P532" s="202">
        <f t="shared" si="53"/>
        <v>0</v>
      </c>
      <c r="Q532" s="197">
        <f t="shared" si="48"/>
        <v>2633</v>
      </c>
      <c r="R532" s="202" t="str">
        <f t="shared" si="49"/>
        <v>NA</v>
      </c>
      <c r="S532" s="202" t="str">
        <f t="shared" si="50"/>
        <v>NA</v>
      </c>
      <c r="T532" s="197" t="str">
        <f t="shared" si="51"/>
        <v>NA</v>
      </c>
      <c r="U532" s="197">
        <f t="shared" si="52"/>
        <v>0</v>
      </c>
      <c r="V532" s="197">
        <f>MIN(IF(SUM(W532,,X532,Z532,AA532,AD532,AC532,AF532,AG532,AJ532,AI532,AL532,AM532,AO532,AP532,AR532,AS532,A532,AY532,AU532,AV532,AW532,AX532,BA532,BB532)=0,0,1)+IF(O532="Smoothing ramp",1,0)+IF(ISNUMBER(W532),1,0)+IF(ISNUMBER(X532),1,0)+IF(ISNUMBER(Z532),1,0)+IF(ISNUMBER(AA532),1,0)+IF(ISNUMBER(AD532),1,0)+IF(ISNUMBER(AC532),1,0)+IF(ISNUMBER(AF532),1,0)+IF(ISNUMBER(AG532),1,0)+IF(ISNUMBER(AI532),1,0)+IF(ISNUMBER(AJ532),1,0)+IF(ISNUMBER(AL532),1,0)+IF(ISNUMBER(AM532),1,0)+IF(ISNUMBER(AO532),1,0)+IF(ISNUMBER(AP532),1,0)+IF(ISNUMBER(#REF!),1,0)+IF(ISNUMBER(AR532),1,0)+IF(ISNUMBER(AS532),1,0)+IF(ISNUMBER(AY532),1,0)+IF(ISNUMBER(AU532),1,0)+IF(ISNUMBER(AV532),1,0)+IF(ISNUMBER(AW532),1,0)+IF(ISNUMBER(AX532),1,0)+IF(ISNUMBER(BA532),1,0)+IF(ISNUMBER(BB532),1,0),1)</f>
        <v>1</v>
      </c>
      <c r="W532" s="200"/>
      <c r="X532" s="197"/>
      <c r="Y532" s="197"/>
      <c r="Z532" s="200"/>
      <c r="AA532" s="197"/>
      <c r="AB532" s="197"/>
      <c r="AC532" s="197"/>
      <c r="AD532" s="197"/>
      <c r="AE532" s="197"/>
      <c r="AF532" s="197"/>
      <c r="AG532" s="197"/>
      <c r="AH532" s="197"/>
      <c r="AI532" s="197">
        <v>2000</v>
      </c>
      <c r="AJ532" s="197"/>
      <c r="AK532" s="197" t="s">
        <v>57</v>
      </c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205">
        <v>7253</v>
      </c>
      <c r="AZ532" s="205" t="s">
        <v>51</v>
      </c>
      <c r="BA532" s="197"/>
      <c r="BB532" s="197"/>
      <c r="BC532" s="197"/>
    </row>
    <row r="533" spans="1:55" customFormat="1" ht="14.1" customHeight="1">
      <c r="A533" s="170"/>
      <c r="B533" s="204">
        <v>20250422</v>
      </c>
      <c r="C533" s="204" t="s">
        <v>39</v>
      </c>
      <c r="D533" s="204">
        <v>2130</v>
      </c>
      <c r="E533" s="204">
        <v>9360</v>
      </c>
      <c r="F533" s="204"/>
      <c r="G533" s="204"/>
      <c r="H533" s="204">
        <v>6727</v>
      </c>
      <c r="I533" s="204"/>
      <c r="J533" s="204"/>
      <c r="K533" s="204">
        <v>0</v>
      </c>
      <c r="L533" s="204">
        <v>0</v>
      </c>
      <c r="M533" s="204">
        <v>0</v>
      </c>
      <c r="N533" s="204" t="s">
        <v>53</v>
      </c>
      <c r="O533" s="204" t="s">
        <v>45</v>
      </c>
      <c r="P533" s="202">
        <f t="shared" si="53"/>
        <v>0</v>
      </c>
      <c r="Q533" s="197">
        <f t="shared" si="48"/>
        <v>2633</v>
      </c>
      <c r="R533" s="202" t="str">
        <f t="shared" si="49"/>
        <v>NA</v>
      </c>
      <c r="S533" s="202" t="str">
        <f t="shared" si="50"/>
        <v>NA</v>
      </c>
      <c r="T533" s="197" t="str">
        <f t="shared" si="51"/>
        <v>NA</v>
      </c>
      <c r="U533" s="197">
        <f t="shared" si="52"/>
        <v>0</v>
      </c>
      <c r="V533" s="197">
        <f>MIN(IF(SUM(W533,,X533,Z533,AA533,AD533,AC533,AF533,AG533,AJ533,AI533,AL533,AM533,AO533,AP533,AR533,AS533,A533,AY533,AU533,AV533,AW533,AX533,BA533,BB533)=0,0,1)+IF(O533="Smoothing ramp",1,0)+IF(ISNUMBER(W533),1,0)+IF(ISNUMBER(X533),1,0)+IF(ISNUMBER(Z533),1,0)+IF(ISNUMBER(AA533),1,0)+IF(ISNUMBER(AD533),1,0)+IF(ISNUMBER(AC533),1,0)+IF(ISNUMBER(AF533),1,0)+IF(ISNUMBER(AG533),1,0)+IF(ISNUMBER(AI533),1,0)+IF(ISNUMBER(AJ533),1,0)+IF(ISNUMBER(AL533),1,0)+IF(ISNUMBER(AM533),1,0)+IF(ISNUMBER(AO533),1,0)+IF(ISNUMBER(AP533),1,0)+IF(ISNUMBER(#REF!),1,0)+IF(ISNUMBER(AR533),1,0)+IF(ISNUMBER(AS533),1,0)+IF(ISNUMBER(AY533),1,0)+IF(ISNUMBER(AU533),1,0)+IF(ISNUMBER(AV533),1,0)+IF(ISNUMBER(AW533),1,0)+IF(ISNUMBER(AX533),1,0)+IF(ISNUMBER(BA533),1,0)+IF(ISNUMBER(BB533),1,0),1)</f>
        <v>1</v>
      </c>
      <c r="W533" s="200"/>
      <c r="X533" s="197"/>
      <c r="Y533" s="197"/>
      <c r="Z533" s="200"/>
      <c r="AA533" s="197"/>
      <c r="AB533" s="197"/>
      <c r="AC533" s="197"/>
      <c r="AD533" s="197"/>
      <c r="AE533" s="197"/>
      <c r="AF533" s="197"/>
      <c r="AG533" s="197"/>
      <c r="AH533" s="197"/>
      <c r="AI533" s="197">
        <v>2000</v>
      </c>
      <c r="AJ533" s="197"/>
      <c r="AK533" s="197" t="s">
        <v>57</v>
      </c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205">
        <v>7253</v>
      </c>
      <c r="AZ533" s="205" t="s">
        <v>51</v>
      </c>
      <c r="BA533" s="197"/>
      <c r="BB533" s="197"/>
      <c r="BC533" s="197"/>
    </row>
    <row r="534" spans="1:55" customFormat="1" ht="14.1" customHeight="1">
      <c r="A534" s="170"/>
      <c r="B534" s="204">
        <v>20250422</v>
      </c>
      <c r="C534" s="204" t="s">
        <v>39</v>
      </c>
      <c r="D534" s="204">
        <v>2230</v>
      </c>
      <c r="E534" s="204">
        <v>9360</v>
      </c>
      <c r="F534" s="204"/>
      <c r="G534" s="204"/>
      <c r="H534" s="204">
        <v>6727</v>
      </c>
      <c r="I534" s="204"/>
      <c r="J534" s="204"/>
      <c r="K534" s="204">
        <v>0</v>
      </c>
      <c r="L534" s="204">
        <v>0</v>
      </c>
      <c r="M534" s="204">
        <v>0</v>
      </c>
      <c r="N534" s="204" t="s">
        <v>53</v>
      </c>
      <c r="O534" s="204" t="s">
        <v>45</v>
      </c>
      <c r="P534" s="202">
        <f t="shared" si="53"/>
        <v>0</v>
      </c>
      <c r="Q534" s="197">
        <f t="shared" si="48"/>
        <v>2633</v>
      </c>
      <c r="R534" s="202" t="str">
        <f t="shared" si="49"/>
        <v>NA</v>
      </c>
      <c r="S534" s="202" t="str">
        <f t="shared" si="50"/>
        <v>NA</v>
      </c>
      <c r="T534" s="197" t="str">
        <f t="shared" si="51"/>
        <v>NA</v>
      </c>
      <c r="U534" s="197">
        <f t="shared" si="52"/>
        <v>0</v>
      </c>
      <c r="V534" s="197">
        <f>MIN(IF(SUM(W534,,X534,Z534,AA534,AD534,AC534,AF534,AG534,AJ534,AI534,AL534,AM534,AO534,AP534,AR534,AS534,A534,AY534,AU534,AV534,AW534,AX534,BA534,BB534)=0,0,1)+IF(O534="Smoothing ramp",1,0)+IF(ISNUMBER(W534),1,0)+IF(ISNUMBER(X534),1,0)+IF(ISNUMBER(Z534),1,0)+IF(ISNUMBER(AA534),1,0)+IF(ISNUMBER(AD534),1,0)+IF(ISNUMBER(AC534),1,0)+IF(ISNUMBER(AF534),1,0)+IF(ISNUMBER(AG534),1,0)+IF(ISNUMBER(AI534),1,0)+IF(ISNUMBER(AJ534),1,0)+IF(ISNUMBER(AL534),1,0)+IF(ISNUMBER(AM534),1,0)+IF(ISNUMBER(AO534),1,0)+IF(ISNUMBER(AP534),1,0)+IF(ISNUMBER(#REF!),1,0)+IF(ISNUMBER(AR534),1,0)+IF(ISNUMBER(AS534),1,0)+IF(ISNUMBER(AY534),1,0)+IF(ISNUMBER(AU534),1,0)+IF(ISNUMBER(AV534),1,0)+IF(ISNUMBER(AW534),1,0)+IF(ISNUMBER(AX534),1,0)+IF(ISNUMBER(BA534),1,0)+IF(ISNUMBER(BB534),1,0),1)</f>
        <v>1</v>
      </c>
      <c r="W534" s="200"/>
      <c r="X534" s="197"/>
      <c r="Y534" s="197"/>
      <c r="Z534" s="200"/>
      <c r="AA534" s="197"/>
      <c r="AB534" s="197"/>
      <c r="AC534" s="197"/>
      <c r="AD534" s="197"/>
      <c r="AE534" s="197"/>
      <c r="AF534" s="197"/>
      <c r="AG534" s="197"/>
      <c r="AH534" s="197"/>
      <c r="AI534" s="197">
        <v>2000</v>
      </c>
      <c r="AJ534" s="197"/>
      <c r="AK534" s="197" t="s">
        <v>57</v>
      </c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205">
        <v>7253</v>
      </c>
      <c r="AZ534" s="205" t="s">
        <v>51</v>
      </c>
      <c r="BA534" s="197"/>
      <c r="BB534" s="197"/>
      <c r="BC534" s="197"/>
    </row>
    <row r="535" spans="1:55" customFormat="1" ht="14.1" customHeight="1">
      <c r="A535" s="170"/>
      <c r="B535" s="204">
        <v>20250422</v>
      </c>
      <c r="C535" s="204" t="s">
        <v>39</v>
      </c>
      <c r="D535" s="204">
        <v>2330</v>
      </c>
      <c r="E535" s="204">
        <v>8550</v>
      </c>
      <c r="F535" s="204"/>
      <c r="G535" s="204"/>
      <c r="H535" s="204">
        <v>6197</v>
      </c>
      <c r="I535" s="204"/>
      <c r="J535" s="204"/>
      <c r="K535" s="204">
        <v>0</v>
      </c>
      <c r="L535" s="204">
        <v>0</v>
      </c>
      <c r="M535" s="204">
        <v>0</v>
      </c>
      <c r="N535" s="204" t="s">
        <v>53</v>
      </c>
      <c r="O535" s="204" t="s">
        <v>45</v>
      </c>
      <c r="P535" s="202">
        <f t="shared" si="53"/>
        <v>0</v>
      </c>
      <c r="Q535" s="197">
        <f t="shared" si="48"/>
        <v>2353</v>
      </c>
      <c r="R535" s="202" t="str">
        <f t="shared" si="49"/>
        <v>NA</v>
      </c>
      <c r="S535" s="202" t="str">
        <f t="shared" si="50"/>
        <v>NA</v>
      </c>
      <c r="T535" s="197" t="str">
        <f t="shared" si="51"/>
        <v>NA</v>
      </c>
      <c r="U535" s="197">
        <f t="shared" si="52"/>
        <v>0</v>
      </c>
      <c r="V535" s="197">
        <f>MIN(IF(SUM(W535,,X535,Z535,AA535,AD535,AC535,AF535,AG535,AJ535,AI535,AL535,AM535,AO535,AP535,AR535,AS535,A535,AY535,AU535,AV535,AW535,AX535,BA535,BB535)=0,0,1)+IF(O535="Smoothing ramp",1,0)+IF(ISNUMBER(W535),1,0)+IF(ISNUMBER(X535),1,0)+IF(ISNUMBER(Z535),1,0)+IF(ISNUMBER(AA535),1,0)+IF(ISNUMBER(AD535),1,0)+IF(ISNUMBER(AC535),1,0)+IF(ISNUMBER(AF535),1,0)+IF(ISNUMBER(AG535),1,0)+IF(ISNUMBER(AI535),1,0)+IF(ISNUMBER(AJ535),1,0)+IF(ISNUMBER(AL535),1,0)+IF(ISNUMBER(AM535),1,0)+IF(ISNUMBER(AO535),1,0)+IF(ISNUMBER(AP535),1,0)+IF(ISNUMBER(#REF!),1,0)+IF(ISNUMBER(AR535),1,0)+IF(ISNUMBER(AS535),1,0)+IF(ISNUMBER(AY535),1,0)+IF(ISNUMBER(AU535),1,0)+IF(ISNUMBER(AV535),1,0)+IF(ISNUMBER(AW535),1,0)+IF(ISNUMBER(AX535),1,0)+IF(ISNUMBER(BA535),1,0)+IF(ISNUMBER(BB535),1,0),1)</f>
        <v>1</v>
      </c>
      <c r="W535" s="200"/>
      <c r="X535" s="197"/>
      <c r="Y535" s="197"/>
      <c r="Z535" s="200"/>
      <c r="AA535" s="197"/>
      <c r="AB535" s="197"/>
      <c r="AC535" s="197"/>
      <c r="AD535" s="197"/>
      <c r="AE535" s="197"/>
      <c r="AF535" s="197"/>
      <c r="AG535" s="197"/>
      <c r="AH535" s="197"/>
      <c r="AI535" s="197">
        <v>2000</v>
      </c>
      <c r="AJ535" s="197"/>
      <c r="AK535" s="197" t="s">
        <v>57</v>
      </c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205">
        <v>6610</v>
      </c>
      <c r="AZ535" s="205" t="s">
        <v>51</v>
      </c>
      <c r="BA535" s="197"/>
      <c r="BB535" s="197"/>
      <c r="BC535" s="197"/>
    </row>
    <row r="536" spans="1:55" customFormat="1" ht="14.1" customHeight="1">
      <c r="A536" s="170"/>
      <c r="B536" s="204">
        <v>20250423</v>
      </c>
      <c r="C536" s="204" t="s">
        <v>39</v>
      </c>
      <c r="D536" s="204">
        <v>30</v>
      </c>
      <c r="E536" s="204">
        <v>8550</v>
      </c>
      <c r="F536" s="204"/>
      <c r="G536" s="204"/>
      <c r="H536" s="204">
        <v>7112</v>
      </c>
      <c r="I536" s="204"/>
      <c r="J536" s="204"/>
      <c r="K536" s="204">
        <v>0</v>
      </c>
      <c r="L536" s="204">
        <v>0</v>
      </c>
      <c r="M536" s="204">
        <v>0</v>
      </c>
      <c r="N536" s="204" t="s">
        <v>53</v>
      </c>
      <c r="O536" s="204" t="s">
        <v>41</v>
      </c>
      <c r="P536" s="202">
        <f t="shared" si="53"/>
        <v>0</v>
      </c>
      <c r="Q536" s="197">
        <f t="shared" si="48"/>
        <v>1438</v>
      </c>
      <c r="R536" s="202" t="str">
        <f t="shared" si="49"/>
        <v>NA</v>
      </c>
      <c r="S536" s="202" t="str">
        <f t="shared" si="50"/>
        <v>NA</v>
      </c>
      <c r="T536" s="197" t="str">
        <f t="shared" si="51"/>
        <v>NA</v>
      </c>
      <c r="U536" s="197">
        <f t="shared" si="52"/>
        <v>0</v>
      </c>
      <c r="V536" s="197">
        <f>MIN(IF(SUM(W536,,X536,Z536,AA536,AD536,AC536,AF536,AG536,AJ536,AI536,AL536,AM536,AO536,AP536,AR536,AS536,A536,AY536,AU536,AV536,AW536,AX536,BA536,BB536)=0,0,1)+IF(O536="Smoothing ramp",1,0)+IF(ISNUMBER(W536),1,0)+IF(ISNUMBER(X536),1,0)+IF(ISNUMBER(Z536),1,0)+IF(ISNUMBER(AA536),1,0)+IF(ISNUMBER(AD536),1,0)+IF(ISNUMBER(AC536),1,0)+IF(ISNUMBER(AF536),1,0)+IF(ISNUMBER(AG536),1,0)+IF(ISNUMBER(AI536),1,0)+IF(ISNUMBER(AJ536),1,0)+IF(ISNUMBER(AL536),1,0)+IF(ISNUMBER(AM536),1,0)+IF(ISNUMBER(AO536),1,0)+IF(ISNUMBER(AP536),1,0)+IF(ISNUMBER(#REF!),1,0)+IF(ISNUMBER(AR536),1,0)+IF(ISNUMBER(AS536),1,0)+IF(ISNUMBER(AY536),1,0)+IF(ISNUMBER(AU536),1,0)+IF(ISNUMBER(AV536),1,0)+IF(ISNUMBER(AW536),1,0)+IF(ISNUMBER(AX536),1,0)+IF(ISNUMBER(BA536),1,0)+IF(ISNUMBER(BB536),1,0),1)</f>
        <v>1</v>
      </c>
      <c r="W536" s="200"/>
      <c r="X536" s="197"/>
      <c r="Y536" s="197"/>
      <c r="Z536" s="200"/>
      <c r="AA536" s="197"/>
      <c r="AB536" s="197"/>
      <c r="AC536" s="197"/>
      <c r="AD536" s="197"/>
      <c r="AE536" s="197"/>
      <c r="AF536" s="197"/>
      <c r="AG536" s="197"/>
      <c r="AH536" s="197"/>
      <c r="AI536" s="197">
        <v>2000</v>
      </c>
      <c r="AJ536" s="197"/>
      <c r="AK536" s="197" t="s">
        <v>57</v>
      </c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</row>
    <row r="537" spans="1:55" customFormat="1" ht="14.1" customHeight="1">
      <c r="A537" s="170"/>
      <c r="B537" s="204">
        <v>20250423</v>
      </c>
      <c r="C537" s="204" t="s">
        <v>39</v>
      </c>
      <c r="D537" s="204">
        <v>130</v>
      </c>
      <c r="E537" s="204">
        <v>8550</v>
      </c>
      <c r="F537" s="204"/>
      <c r="G537" s="204"/>
      <c r="H537" s="204">
        <v>7112</v>
      </c>
      <c r="I537" s="204"/>
      <c r="J537" s="204"/>
      <c r="K537" s="204">
        <v>0</v>
      </c>
      <c r="L537" s="204">
        <v>0</v>
      </c>
      <c r="M537" s="204">
        <v>0</v>
      </c>
      <c r="N537" s="204" t="s">
        <v>53</v>
      </c>
      <c r="O537" s="204" t="s">
        <v>41</v>
      </c>
      <c r="P537" s="202">
        <f t="shared" si="53"/>
        <v>0</v>
      </c>
      <c r="Q537" s="197">
        <f t="shared" si="48"/>
        <v>1438</v>
      </c>
      <c r="R537" s="202" t="str">
        <f t="shared" si="49"/>
        <v>NA</v>
      </c>
      <c r="S537" s="202" t="str">
        <f t="shared" si="50"/>
        <v>NA</v>
      </c>
      <c r="T537" s="197" t="str">
        <f t="shared" si="51"/>
        <v>NA</v>
      </c>
      <c r="U537" s="197">
        <f t="shared" si="52"/>
        <v>0</v>
      </c>
      <c r="V537" s="197">
        <f>MIN(IF(SUM(W537,,X537,Z537,AA537,AD537,AC537,AF537,AG537,AJ537,AI537,AL537,AM537,AO537,AP537,AR537,AS537,A537,AY537,AU537,AV537,AW537,AX537,BA537,BB537)=0,0,1)+IF(O537="Smoothing ramp",1,0)+IF(ISNUMBER(W537),1,0)+IF(ISNUMBER(X537),1,0)+IF(ISNUMBER(Z537),1,0)+IF(ISNUMBER(AA537),1,0)+IF(ISNUMBER(AD537),1,0)+IF(ISNUMBER(AC537),1,0)+IF(ISNUMBER(AF537),1,0)+IF(ISNUMBER(AG537),1,0)+IF(ISNUMBER(AI537),1,0)+IF(ISNUMBER(AJ537),1,0)+IF(ISNUMBER(AL537),1,0)+IF(ISNUMBER(AM537),1,0)+IF(ISNUMBER(AO537),1,0)+IF(ISNUMBER(AP537),1,0)+IF(ISNUMBER(#REF!),1,0)+IF(ISNUMBER(AR537),1,0)+IF(ISNUMBER(AS537),1,0)+IF(ISNUMBER(AY537),1,0)+IF(ISNUMBER(AU537),1,0)+IF(ISNUMBER(AV537),1,0)+IF(ISNUMBER(AW537),1,0)+IF(ISNUMBER(AX537),1,0)+IF(ISNUMBER(BA537),1,0)+IF(ISNUMBER(BB537),1,0),1)</f>
        <v>1</v>
      </c>
      <c r="W537" s="200"/>
      <c r="X537" s="197"/>
      <c r="Y537" s="197"/>
      <c r="Z537" s="200"/>
      <c r="AA537" s="197"/>
      <c r="AB537" s="197"/>
      <c r="AC537" s="197"/>
      <c r="AD537" s="197"/>
      <c r="AE537" s="197"/>
      <c r="AF537" s="197"/>
      <c r="AG537" s="197"/>
      <c r="AH537" s="197"/>
      <c r="AI537" s="197">
        <v>2000</v>
      </c>
      <c r="AJ537" s="197"/>
      <c r="AK537" s="197" t="s">
        <v>57</v>
      </c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</row>
    <row r="538" spans="1:55" customFormat="1" ht="14.1" customHeight="1">
      <c r="A538" s="170"/>
      <c r="B538" s="204">
        <v>20250423</v>
      </c>
      <c r="C538" s="204" t="s">
        <v>39</v>
      </c>
      <c r="D538" s="204">
        <v>230</v>
      </c>
      <c r="E538" s="204">
        <v>8550</v>
      </c>
      <c r="F538" s="204"/>
      <c r="G538" s="204"/>
      <c r="H538" s="204">
        <v>7112</v>
      </c>
      <c r="I538" s="204"/>
      <c r="J538" s="204"/>
      <c r="K538" s="204">
        <v>0</v>
      </c>
      <c r="L538" s="204">
        <v>0</v>
      </c>
      <c r="M538" s="204">
        <v>0</v>
      </c>
      <c r="N538" s="204" t="s">
        <v>53</v>
      </c>
      <c r="O538" s="204" t="s">
        <v>41</v>
      </c>
      <c r="P538" s="202">
        <f t="shared" si="53"/>
        <v>0</v>
      </c>
      <c r="Q538" s="197">
        <f t="shared" si="48"/>
        <v>1438</v>
      </c>
      <c r="R538" s="202" t="str">
        <f t="shared" si="49"/>
        <v>NA</v>
      </c>
      <c r="S538" s="202" t="str">
        <f t="shared" si="50"/>
        <v>NA</v>
      </c>
      <c r="T538" s="197" t="str">
        <f t="shared" si="51"/>
        <v>NA</v>
      </c>
      <c r="U538" s="197">
        <f t="shared" si="52"/>
        <v>0</v>
      </c>
      <c r="V538" s="197">
        <f>MIN(IF(SUM(W538,,X538,Z538,AA538,AD538,AC538,AF538,AG538,AJ538,AI538,AL538,AM538,AO538,AP538,AR538,AS538,A538,AY538,AU538,AV538,AW538,AX538,BA538,BB538)=0,0,1)+IF(O538="Smoothing ramp",1,0)+IF(ISNUMBER(W538),1,0)+IF(ISNUMBER(X538),1,0)+IF(ISNUMBER(Z538),1,0)+IF(ISNUMBER(AA538),1,0)+IF(ISNUMBER(AD538),1,0)+IF(ISNUMBER(AC538),1,0)+IF(ISNUMBER(AF538),1,0)+IF(ISNUMBER(AG538),1,0)+IF(ISNUMBER(AI538),1,0)+IF(ISNUMBER(AJ538),1,0)+IF(ISNUMBER(AL538),1,0)+IF(ISNUMBER(AM538),1,0)+IF(ISNUMBER(AO538),1,0)+IF(ISNUMBER(AP538),1,0)+IF(ISNUMBER(#REF!),1,0)+IF(ISNUMBER(AR538),1,0)+IF(ISNUMBER(AS538),1,0)+IF(ISNUMBER(AY538),1,0)+IF(ISNUMBER(AU538),1,0)+IF(ISNUMBER(AV538),1,0)+IF(ISNUMBER(AW538),1,0)+IF(ISNUMBER(AX538),1,0)+IF(ISNUMBER(BA538),1,0)+IF(ISNUMBER(BB538),1,0),1)</f>
        <v>1</v>
      </c>
      <c r="W538" s="200"/>
      <c r="X538" s="197"/>
      <c r="Y538" s="197"/>
      <c r="Z538" s="200"/>
      <c r="AA538" s="197"/>
      <c r="AB538" s="197"/>
      <c r="AC538" s="197"/>
      <c r="AD538" s="197"/>
      <c r="AE538" s="197"/>
      <c r="AF538" s="197"/>
      <c r="AG538" s="197"/>
      <c r="AH538" s="197"/>
      <c r="AI538" s="197">
        <v>2000</v>
      </c>
      <c r="AJ538" s="197"/>
      <c r="AK538" s="197" t="s">
        <v>57</v>
      </c>
      <c r="AL538" s="197"/>
      <c r="AM538" s="197"/>
      <c r="AN538" s="197"/>
      <c r="AO538" s="197"/>
      <c r="AP538" s="197"/>
      <c r="AQ538" s="197"/>
      <c r="AR538" s="197"/>
      <c r="AS538" s="197"/>
      <c r="AT538" s="197"/>
      <c r="AU538" s="197"/>
      <c r="AV538" s="197"/>
      <c r="AW538" s="197"/>
      <c r="AX538" s="197"/>
      <c r="AY538" s="197"/>
      <c r="AZ538" s="197"/>
      <c r="BA538" s="197"/>
      <c r="BB538" s="197"/>
      <c r="BC538" s="197"/>
    </row>
    <row r="539" spans="1:55" customFormat="1" ht="14.1" customHeight="1">
      <c r="A539" s="170"/>
      <c r="B539" s="204">
        <v>20250423</v>
      </c>
      <c r="C539" s="204" t="s">
        <v>39</v>
      </c>
      <c r="D539" s="204">
        <v>330</v>
      </c>
      <c r="E539" s="204">
        <v>8550</v>
      </c>
      <c r="F539" s="204"/>
      <c r="G539" s="204"/>
      <c r="H539" s="204">
        <v>7112</v>
      </c>
      <c r="I539" s="204"/>
      <c r="J539" s="204"/>
      <c r="K539" s="204">
        <v>0</v>
      </c>
      <c r="L539" s="204">
        <v>0</v>
      </c>
      <c r="M539" s="204">
        <v>0</v>
      </c>
      <c r="N539" s="204" t="s">
        <v>53</v>
      </c>
      <c r="O539" s="204" t="s">
        <v>41</v>
      </c>
      <c r="P539" s="202">
        <f t="shared" si="53"/>
        <v>0</v>
      </c>
      <c r="Q539" s="197">
        <f t="shared" si="48"/>
        <v>1438</v>
      </c>
      <c r="R539" s="202" t="str">
        <f t="shared" si="49"/>
        <v>NA</v>
      </c>
      <c r="S539" s="202" t="str">
        <f t="shared" si="50"/>
        <v>NA</v>
      </c>
      <c r="T539" s="197" t="str">
        <f t="shared" si="51"/>
        <v>NA</v>
      </c>
      <c r="U539" s="197">
        <f t="shared" si="52"/>
        <v>0</v>
      </c>
      <c r="V539" s="197">
        <f>MIN(IF(SUM(W539,,X539,Z539,AA539,AD539,AC539,AF539,AG539,AJ539,AI539,AL539,AM539,AO539,AP539,AR539,AS539,A539,AY539,AU539,AV539,AW539,AX539,BA539,BB539)=0,0,1)+IF(O539="Smoothing ramp",1,0)+IF(ISNUMBER(W539),1,0)+IF(ISNUMBER(X539),1,0)+IF(ISNUMBER(Z539),1,0)+IF(ISNUMBER(AA539),1,0)+IF(ISNUMBER(AD539),1,0)+IF(ISNUMBER(AC539),1,0)+IF(ISNUMBER(AF539),1,0)+IF(ISNUMBER(AG539),1,0)+IF(ISNUMBER(AI539),1,0)+IF(ISNUMBER(AJ539),1,0)+IF(ISNUMBER(AL539),1,0)+IF(ISNUMBER(AM539),1,0)+IF(ISNUMBER(AO539),1,0)+IF(ISNUMBER(AP539),1,0)+IF(ISNUMBER(#REF!),1,0)+IF(ISNUMBER(AR539),1,0)+IF(ISNUMBER(AS539),1,0)+IF(ISNUMBER(AY539),1,0)+IF(ISNUMBER(AU539),1,0)+IF(ISNUMBER(AV539),1,0)+IF(ISNUMBER(AW539),1,0)+IF(ISNUMBER(AX539),1,0)+IF(ISNUMBER(BA539),1,0)+IF(ISNUMBER(BB539),1,0),1)</f>
        <v>1</v>
      </c>
      <c r="W539" s="200"/>
      <c r="X539" s="197"/>
      <c r="Y539" s="197"/>
      <c r="Z539" s="200"/>
      <c r="AA539" s="197"/>
      <c r="AB539" s="197"/>
      <c r="AC539" s="197"/>
      <c r="AD539" s="197"/>
      <c r="AE539" s="197"/>
      <c r="AF539" s="197"/>
      <c r="AG539" s="197"/>
      <c r="AH539" s="197"/>
      <c r="AI539" s="197">
        <v>2000</v>
      </c>
      <c r="AJ539" s="197"/>
      <c r="AK539" s="197" t="s">
        <v>57</v>
      </c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197"/>
      <c r="BB539" s="197"/>
      <c r="BC539" s="197"/>
    </row>
    <row r="540" spans="1:55" customFormat="1" ht="14.1" customHeight="1">
      <c r="A540" s="170"/>
      <c r="B540" s="204">
        <v>20250423</v>
      </c>
      <c r="C540" s="204" t="s">
        <v>39</v>
      </c>
      <c r="D540" s="204">
        <v>430</v>
      </c>
      <c r="E540" s="204">
        <v>8550</v>
      </c>
      <c r="F540" s="204"/>
      <c r="G540" s="204"/>
      <c r="H540" s="204">
        <v>7112</v>
      </c>
      <c r="I540" s="204"/>
      <c r="J540" s="204"/>
      <c r="K540" s="204">
        <v>0</v>
      </c>
      <c r="L540" s="204">
        <v>0</v>
      </c>
      <c r="M540" s="204">
        <v>0</v>
      </c>
      <c r="N540" s="204" t="s">
        <v>53</v>
      </c>
      <c r="O540" s="204" t="s">
        <v>41</v>
      </c>
      <c r="P540" s="202">
        <f t="shared" si="53"/>
        <v>0</v>
      </c>
      <c r="Q540" s="197">
        <f t="shared" si="48"/>
        <v>1438</v>
      </c>
      <c r="R540" s="202" t="str">
        <f t="shared" si="49"/>
        <v>NA</v>
      </c>
      <c r="S540" s="202" t="str">
        <f t="shared" si="50"/>
        <v>NA</v>
      </c>
      <c r="T540" s="197" t="str">
        <f t="shared" si="51"/>
        <v>NA</v>
      </c>
      <c r="U540" s="197">
        <f t="shared" si="52"/>
        <v>0</v>
      </c>
      <c r="V540" s="197">
        <f>MIN(IF(SUM(W540,,X540,Z540,AA540,AD540,AC540,AF540,AG540,AJ540,AI540,AL540,AM540,AO540,AP540,AR540,AS540,A540,AY540,AU540,AV540,AW540,AX540,BA540,BB540)=0,0,1)+IF(O540="Smoothing ramp",1,0)+IF(ISNUMBER(W540),1,0)+IF(ISNUMBER(X540),1,0)+IF(ISNUMBER(Z540),1,0)+IF(ISNUMBER(AA540),1,0)+IF(ISNUMBER(AD540),1,0)+IF(ISNUMBER(AC540),1,0)+IF(ISNUMBER(AF540),1,0)+IF(ISNUMBER(AG540),1,0)+IF(ISNUMBER(AI540),1,0)+IF(ISNUMBER(AJ540),1,0)+IF(ISNUMBER(AL540),1,0)+IF(ISNUMBER(AM540),1,0)+IF(ISNUMBER(AO540),1,0)+IF(ISNUMBER(AP540),1,0)+IF(ISNUMBER(#REF!),1,0)+IF(ISNUMBER(AR540),1,0)+IF(ISNUMBER(AS540),1,0)+IF(ISNUMBER(AY540),1,0)+IF(ISNUMBER(AU540),1,0)+IF(ISNUMBER(AV540),1,0)+IF(ISNUMBER(AW540),1,0)+IF(ISNUMBER(AX540),1,0)+IF(ISNUMBER(BA540),1,0)+IF(ISNUMBER(BB540),1,0),1)</f>
        <v>1</v>
      </c>
      <c r="W540" s="200"/>
      <c r="X540" s="197"/>
      <c r="Y540" s="197"/>
      <c r="Z540" s="200"/>
      <c r="AA540" s="197"/>
      <c r="AB540" s="197"/>
      <c r="AC540" s="197"/>
      <c r="AD540" s="197"/>
      <c r="AE540" s="197"/>
      <c r="AF540" s="197"/>
      <c r="AG540" s="197"/>
      <c r="AH540" s="197"/>
      <c r="AI540" s="197">
        <v>2000</v>
      </c>
      <c r="AJ540" s="197"/>
      <c r="AK540" s="197" t="s">
        <v>57</v>
      </c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7"/>
      <c r="BA540" s="197"/>
      <c r="BB540" s="197"/>
      <c r="BC540" s="197"/>
    </row>
    <row r="541" spans="1:55" customFormat="1" ht="14.1" customHeight="1">
      <c r="A541" s="170"/>
      <c r="B541" s="204">
        <v>20250423</v>
      </c>
      <c r="C541" s="204" t="s">
        <v>39</v>
      </c>
      <c r="D541" s="204">
        <v>530</v>
      </c>
      <c r="E541" s="204">
        <v>8550</v>
      </c>
      <c r="F541" s="204"/>
      <c r="G541" s="204"/>
      <c r="H541" s="204">
        <v>7112</v>
      </c>
      <c r="I541" s="204"/>
      <c r="J541" s="204"/>
      <c r="K541" s="204">
        <v>0</v>
      </c>
      <c r="L541" s="204">
        <v>0</v>
      </c>
      <c r="M541" s="204">
        <v>0</v>
      </c>
      <c r="N541" s="204" t="s">
        <v>53</v>
      </c>
      <c r="O541" s="204" t="s">
        <v>41</v>
      </c>
      <c r="P541" s="202">
        <f t="shared" si="53"/>
        <v>0</v>
      </c>
      <c r="Q541" s="197">
        <f t="shared" si="48"/>
        <v>1438</v>
      </c>
      <c r="R541" s="202" t="str">
        <f t="shared" si="49"/>
        <v>NA</v>
      </c>
      <c r="S541" s="202" t="str">
        <f t="shared" si="50"/>
        <v>NA</v>
      </c>
      <c r="T541" s="197" t="str">
        <f t="shared" si="51"/>
        <v>NA</v>
      </c>
      <c r="U541" s="197">
        <f t="shared" si="52"/>
        <v>0</v>
      </c>
      <c r="V541" s="197">
        <f>MIN(IF(SUM(W541,,X541,Z541,AA541,AD541,AC541,AF541,AG541,AJ541,AI541,AL541,AM541,AO541,AP541,AR541,AS541,A541,AY541,AU541,AV541,AW541,AX541,BA541,BB541)=0,0,1)+IF(O541="Smoothing ramp",1,0)+IF(ISNUMBER(W541),1,0)+IF(ISNUMBER(X541),1,0)+IF(ISNUMBER(Z541),1,0)+IF(ISNUMBER(AA541),1,0)+IF(ISNUMBER(AD541),1,0)+IF(ISNUMBER(AC541),1,0)+IF(ISNUMBER(AF541),1,0)+IF(ISNUMBER(AG541),1,0)+IF(ISNUMBER(AI541),1,0)+IF(ISNUMBER(AJ541),1,0)+IF(ISNUMBER(AL541),1,0)+IF(ISNUMBER(AM541),1,0)+IF(ISNUMBER(AO541),1,0)+IF(ISNUMBER(AP541),1,0)+IF(ISNUMBER(#REF!),1,0)+IF(ISNUMBER(AR541),1,0)+IF(ISNUMBER(AS541),1,0)+IF(ISNUMBER(AY541),1,0)+IF(ISNUMBER(AU541),1,0)+IF(ISNUMBER(AV541),1,0)+IF(ISNUMBER(AW541),1,0)+IF(ISNUMBER(AX541),1,0)+IF(ISNUMBER(BA541),1,0)+IF(ISNUMBER(BB541),1,0),1)</f>
        <v>1</v>
      </c>
      <c r="W541" s="200"/>
      <c r="X541" s="197"/>
      <c r="Y541" s="197"/>
      <c r="Z541" s="200"/>
      <c r="AA541" s="197"/>
      <c r="AB541" s="197"/>
      <c r="AC541" s="197"/>
      <c r="AD541" s="197"/>
      <c r="AE541" s="197"/>
      <c r="AF541" s="197"/>
      <c r="AG541" s="197"/>
      <c r="AH541" s="197"/>
      <c r="AI541" s="197">
        <v>1600</v>
      </c>
      <c r="AJ541" s="197"/>
      <c r="AK541" s="197" t="s">
        <v>57</v>
      </c>
      <c r="AL541" s="197"/>
      <c r="AM541" s="197"/>
      <c r="AN541" s="197"/>
      <c r="AO541" s="197"/>
      <c r="AP541" s="197"/>
      <c r="AQ541" s="197"/>
      <c r="AR541" s="197"/>
      <c r="AS541" s="197"/>
      <c r="AT541" s="197"/>
      <c r="AU541" s="197"/>
      <c r="AV541" s="197"/>
      <c r="AW541" s="197"/>
      <c r="AX541" s="197"/>
      <c r="AY541" s="197"/>
      <c r="AZ541" s="197"/>
      <c r="BA541" s="197"/>
      <c r="BB541" s="197"/>
      <c r="BC541" s="197"/>
    </row>
    <row r="542" spans="1:55" customFormat="1" ht="14.1" customHeight="1">
      <c r="A542" s="170"/>
      <c r="B542" s="204">
        <v>20250423</v>
      </c>
      <c r="C542" s="204" t="s">
        <v>39</v>
      </c>
      <c r="D542" s="204">
        <v>630</v>
      </c>
      <c r="E542" s="204">
        <v>8350</v>
      </c>
      <c r="F542" s="204"/>
      <c r="G542" s="204"/>
      <c r="H542" s="204">
        <v>6912</v>
      </c>
      <c r="I542" s="204"/>
      <c r="J542" s="204"/>
      <c r="K542" s="204">
        <v>0</v>
      </c>
      <c r="L542" s="204">
        <v>0</v>
      </c>
      <c r="M542" s="204">
        <v>0</v>
      </c>
      <c r="N542" s="204" t="s">
        <v>53</v>
      </c>
      <c r="O542" s="204" t="s">
        <v>41</v>
      </c>
      <c r="P542" s="202">
        <f t="shared" si="53"/>
        <v>0</v>
      </c>
      <c r="Q542" s="197">
        <f t="shared" si="48"/>
        <v>1438</v>
      </c>
      <c r="R542" s="202" t="str">
        <f t="shared" si="49"/>
        <v>NA</v>
      </c>
      <c r="S542" s="202" t="str">
        <f t="shared" si="50"/>
        <v>NA</v>
      </c>
      <c r="T542" s="197" t="str">
        <f t="shared" si="51"/>
        <v>NA</v>
      </c>
      <c r="U542" s="197">
        <f t="shared" si="52"/>
        <v>0</v>
      </c>
      <c r="V542" s="197">
        <f>MIN(IF(SUM(W542,,X542,Z542,AA542,AD542,AC542,AF542,AG542,AJ542,AI542,AL542,AM542,AO542,AP542,AR542,AS542,A542,AY542,AU542,AV542,AW542,AX542,BA542,BB542)=0,0,1)+IF(O542="Smoothing ramp",1,0)+IF(ISNUMBER(W542),1,0)+IF(ISNUMBER(X542),1,0)+IF(ISNUMBER(Z542),1,0)+IF(ISNUMBER(AA542),1,0)+IF(ISNUMBER(AD542),1,0)+IF(ISNUMBER(AC542),1,0)+IF(ISNUMBER(AF542),1,0)+IF(ISNUMBER(AG542),1,0)+IF(ISNUMBER(AI542),1,0)+IF(ISNUMBER(AJ542),1,0)+IF(ISNUMBER(AL542),1,0)+IF(ISNUMBER(AM542),1,0)+IF(ISNUMBER(AO542),1,0)+IF(ISNUMBER(AP542),1,0)+IF(ISNUMBER(#REF!),1,0)+IF(ISNUMBER(AR542),1,0)+IF(ISNUMBER(AS542),1,0)+IF(ISNUMBER(AY542),1,0)+IF(ISNUMBER(AU542),1,0)+IF(ISNUMBER(AV542),1,0)+IF(ISNUMBER(AW542),1,0)+IF(ISNUMBER(AX542),1,0)+IF(ISNUMBER(BA542),1,0)+IF(ISNUMBER(BB542),1,0),1)</f>
        <v>1</v>
      </c>
      <c r="W542" s="200"/>
      <c r="X542" s="197"/>
      <c r="Y542" s="197"/>
      <c r="Z542" s="200"/>
      <c r="AA542" s="197"/>
      <c r="AB542" s="197"/>
      <c r="AC542" s="197"/>
      <c r="AD542" s="197"/>
      <c r="AE542" s="197"/>
      <c r="AF542" s="197"/>
      <c r="AG542" s="197"/>
      <c r="AH542" s="197"/>
      <c r="AI542" s="197">
        <v>1600</v>
      </c>
      <c r="AJ542" s="197"/>
      <c r="AK542" s="197" t="s">
        <v>57</v>
      </c>
      <c r="AL542" s="197"/>
      <c r="AM542" s="197"/>
      <c r="AN542" s="197"/>
      <c r="AO542" s="197"/>
      <c r="AP542" s="197"/>
      <c r="AQ542" s="197"/>
      <c r="AR542" s="197"/>
      <c r="AS542" s="197"/>
      <c r="AT542" s="197"/>
      <c r="AU542" s="197"/>
      <c r="AV542" s="197"/>
      <c r="AW542" s="197"/>
      <c r="AX542" s="197"/>
      <c r="AY542" s="197"/>
      <c r="AZ542" s="197"/>
      <c r="BA542" s="197"/>
      <c r="BB542" s="197"/>
      <c r="BC542" s="197"/>
    </row>
    <row r="543" spans="1:55" customFormat="1" ht="14.1" customHeight="1">
      <c r="A543" s="170"/>
      <c r="B543" s="204">
        <v>20250423</v>
      </c>
      <c r="C543" s="204" t="s">
        <v>39</v>
      </c>
      <c r="D543" s="204">
        <v>730</v>
      </c>
      <c r="E543" s="204"/>
      <c r="F543" s="204">
        <v>6005</v>
      </c>
      <c r="G543" s="204">
        <v>627</v>
      </c>
      <c r="H543" s="204"/>
      <c r="I543" s="204">
        <v>4927</v>
      </c>
      <c r="J543" s="204">
        <v>627</v>
      </c>
      <c r="K543" s="204">
        <v>-1759</v>
      </c>
      <c r="L543" s="204">
        <v>-1759</v>
      </c>
      <c r="M543" s="204">
        <v>0</v>
      </c>
      <c r="N543" s="204" t="s">
        <v>59</v>
      </c>
      <c r="O543" s="204" t="s">
        <v>41</v>
      </c>
      <c r="P543" s="202">
        <f t="shared" si="53"/>
        <v>0</v>
      </c>
      <c r="Q543" s="197" t="str">
        <f t="shared" si="48"/>
        <v>NA</v>
      </c>
      <c r="R543" s="202">
        <f t="shared" si="49"/>
        <v>1078</v>
      </c>
      <c r="S543" s="202">
        <f t="shared" si="50"/>
        <v>0</v>
      </c>
      <c r="T543" s="197">
        <f t="shared" si="51"/>
        <v>1078</v>
      </c>
      <c r="U543" s="197">
        <f t="shared" si="52"/>
        <v>1759</v>
      </c>
      <c r="V543" s="197">
        <f>MIN(IF(SUM(W543,,X543,Z543,AA543,AD543,AC543,AF543,AG543,AJ543,AI543,AL543,AM543,AO543,AP543,AR543,AS543,A543,AY543,AU543,AV543,AW543,AX543,BA543,BB543)=0,0,1)+IF(O543="Smoothing ramp",1,0)+IF(ISNUMBER(W543),1,0)+IF(ISNUMBER(X543),1,0)+IF(ISNUMBER(Z543),1,0)+IF(ISNUMBER(AA543),1,0)+IF(ISNUMBER(AD543),1,0)+IF(ISNUMBER(AC543),1,0)+IF(ISNUMBER(AF543),1,0)+IF(ISNUMBER(AG543),1,0)+IF(ISNUMBER(AI543),1,0)+IF(ISNUMBER(AJ543),1,0)+IF(ISNUMBER(AL543),1,0)+IF(ISNUMBER(AM543),1,0)+IF(ISNUMBER(AO543),1,0)+IF(ISNUMBER(AP543),1,0)+IF(ISNUMBER(#REF!),1,0)+IF(ISNUMBER(AR543),1,0)+IF(ISNUMBER(AS543),1,0)+IF(ISNUMBER(AY543),1,0)+IF(ISNUMBER(AU543),1,0)+IF(ISNUMBER(AV543),1,0)+IF(ISNUMBER(AW543),1,0)+IF(ISNUMBER(AX543),1,0)+IF(ISNUMBER(BA543),1,0)+IF(ISNUMBER(BB543),1,0),1)</f>
        <v>1</v>
      </c>
      <c r="W543" s="200"/>
      <c r="X543" s="197"/>
      <c r="Y543" s="197"/>
      <c r="Z543" s="200"/>
      <c r="AA543" s="197"/>
      <c r="AB543" s="197"/>
      <c r="AC543" s="197"/>
      <c r="AD543" s="197"/>
      <c r="AE543" s="197"/>
      <c r="AF543" s="197"/>
      <c r="AG543" s="197"/>
      <c r="AH543" s="197"/>
      <c r="AI543" s="197">
        <v>1600</v>
      </c>
      <c r="AJ543" s="197"/>
      <c r="AK543" s="197" t="s">
        <v>57</v>
      </c>
      <c r="AL543" s="197"/>
      <c r="AM543" s="197"/>
      <c r="AN543" s="197"/>
      <c r="AO543" s="197"/>
      <c r="AP543" s="197"/>
      <c r="AQ543" s="197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197"/>
      <c r="BB543" s="197"/>
      <c r="BC543" s="197"/>
    </row>
    <row r="544" spans="1:55" customFormat="1" ht="14.1" customHeight="1">
      <c r="A544" s="170"/>
      <c r="B544" s="204">
        <v>20250423</v>
      </c>
      <c r="C544" s="204" t="s">
        <v>39</v>
      </c>
      <c r="D544" s="204">
        <v>830</v>
      </c>
      <c r="E544" s="204"/>
      <c r="F544" s="204">
        <v>6005</v>
      </c>
      <c r="G544" s="204">
        <v>627</v>
      </c>
      <c r="H544" s="204"/>
      <c r="I544" s="204">
        <v>4927</v>
      </c>
      <c r="J544" s="204">
        <v>627</v>
      </c>
      <c r="K544" s="204">
        <v>-1759</v>
      </c>
      <c r="L544" s="204">
        <v>-1759</v>
      </c>
      <c r="M544" s="204">
        <v>0</v>
      </c>
      <c r="N544" s="204" t="s">
        <v>59</v>
      </c>
      <c r="O544" s="204" t="s">
        <v>41</v>
      </c>
      <c r="P544" s="202">
        <f t="shared" si="53"/>
        <v>0</v>
      </c>
      <c r="Q544" s="197" t="str">
        <f t="shared" si="48"/>
        <v>NA</v>
      </c>
      <c r="R544" s="202">
        <f t="shared" si="49"/>
        <v>1078</v>
      </c>
      <c r="S544" s="202">
        <f t="shared" si="50"/>
        <v>0</v>
      </c>
      <c r="T544" s="197">
        <f t="shared" si="51"/>
        <v>1078</v>
      </c>
      <c r="U544" s="197">
        <f t="shared" si="52"/>
        <v>1759</v>
      </c>
      <c r="V544" s="197">
        <f>MIN(IF(SUM(W544,,X544,Z544,AA544,AD544,AC544,AF544,AG544,AJ544,AI544,AL544,AM544,AO544,AP544,AR544,AS544,A544,AY544,AU544,AV544,AW544,AX544,BA544,BB544)=0,0,1)+IF(O544="Smoothing ramp",1,0)+IF(ISNUMBER(W544),1,0)+IF(ISNUMBER(X544),1,0)+IF(ISNUMBER(Z544),1,0)+IF(ISNUMBER(AA544),1,0)+IF(ISNUMBER(AD544),1,0)+IF(ISNUMBER(AC544),1,0)+IF(ISNUMBER(AF544),1,0)+IF(ISNUMBER(AG544),1,0)+IF(ISNUMBER(AI544),1,0)+IF(ISNUMBER(AJ544),1,0)+IF(ISNUMBER(AL544),1,0)+IF(ISNUMBER(AM544),1,0)+IF(ISNUMBER(AO544),1,0)+IF(ISNUMBER(AP544),1,0)+IF(ISNUMBER(#REF!),1,0)+IF(ISNUMBER(AR544),1,0)+IF(ISNUMBER(AS544),1,0)+IF(ISNUMBER(AY544),1,0)+IF(ISNUMBER(AU544),1,0)+IF(ISNUMBER(AV544),1,0)+IF(ISNUMBER(AW544),1,0)+IF(ISNUMBER(AX544),1,0)+IF(ISNUMBER(BA544),1,0)+IF(ISNUMBER(BB544),1,0),1)</f>
        <v>1</v>
      </c>
      <c r="W544" s="200"/>
      <c r="X544" s="197"/>
      <c r="Y544" s="197"/>
      <c r="Z544" s="200"/>
      <c r="AA544" s="197"/>
      <c r="AB544" s="197"/>
      <c r="AC544" s="197"/>
      <c r="AD544" s="197"/>
      <c r="AE544" s="197"/>
      <c r="AF544" s="197"/>
      <c r="AG544" s="197"/>
      <c r="AH544" s="197"/>
      <c r="AI544" s="197">
        <v>1600</v>
      </c>
      <c r="AJ544" s="197"/>
      <c r="AK544" s="197" t="s">
        <v>57</v>
      </c>
      <c r="AL544" s="197"/>
      <c r="AM544" s="197"/>
      <c r="AN544" s="197"/>
      <c r="AO544" s="197"/>
      <c r="AP544" s="197"/>
      <c r="AQ544" s="197"/>
      <c r="AR544" s="197"/>
      <c r="AS544" s="197"/>
      <c r="AT544" s="197"/>
      <c r="AU544" s="197"/>
      <c r="AV544" s="197"/>
      <c r="AW544" s="197"/>
      <c r="AX544" s="197"/>
      <c r="AY544" s="197"/>
      <c r="AZ544" s="197"/>
      <c r="BA544" s="197"/>
      <c r="BB544" s="197"/>
      <c r="BC544" s="197"/>
    </row>
    <row r="545" spans="1:55" customFormat="1" ht="14.1" customHeight="1">
      <c r="A545" s="170"/>
      <c r="B545" s="204">
        <v>20250423</v>
      </c>
      <c r="C545" s="204" t="s">
        <v>39</v>
      </c>
      <c r="D545" s="204">
        <v>930</v>
      </c>
      <c r="E545" s="204">
        <v>6990</v>
      </c>
      <c r="F545" s="204"/>
      <c r="G545" s="204"/>
      <c r="H545" s="204">
        <v>5531</v>
      </c>
      <c r="I545" s="204"/>
      <c r="J545" s="204"/>
      <c r="K545" s="204">
        <v>-3579</v>
      </c>
      <c r="L545" s="204">
        <v>-3579</v>
      </c>
      <c r="M545" s="204">
        <v>-1102</v>
      </c>
      <c r="N545" s="204" t="s">
        <v>47</v>
      </c>
      <c r="O545" s="204" t="s">
        <v>45</v>
      </c>
      <c r="P545" s="202">
        <f t="shared" si="53"/>
        <v>0</v>
      </c>
      <c r="Q545" s="197">
        <f t="shared" si="48"/>
        <v>1459</v>
      </c>
      <c r="R545" s="202" t="str">
        <f t="shared" si="49"/>
        <v>NA</v>
      </c>
      <c r="S545" s="202" t="str">
        <f t="shared" si="50"/>
        <v>NA</v>
      </c>
      <c r="T545" s="197" t="str">
        <f t="shared" si="51"/>
        <v>NA</v>
      </c>
      <c r="U545" s="197">
        <f t="shared" si="52"/>
        <v>0</v>
      </c>
      <c r="V545" s="197">
        <f>MIN(IF(SUM(W545,,X545,Z545,AA545,AD545,AC545,AF545,AG545,AJ545,AI545,AL545,AM545,AO545,AP545,AR545,AS545,A545,AY545,AU545,AV545,AW545,AX545,BA545,BB545)=0,0,1)+IF(O545="Smoothing ramp",1,0)+IF(ISNUMBER(W545),1,0)+IF(ISNUMBER(X545),1,0)+IF(ISNUMBER(Z545),1,0)+IF(ISNUMBER(AA545),1,0)+IF(ISNUMBER(AD545),1,0)+IF(ISNUMBER(AC545),1,0)+IF(ISNUMBER(AF545),1,0)+IF(ISNUMBER(AG545),1,0)+IF(ISNUMBER(AI545),1,0)+IF(ISNUMBER(AJ545),1,0)+IF(ISNUMBER(AL545),1,0)+IF(ISNUMBER(AM545),1,0)+IF(ISNUMBER(AO545),1,0)+IF(ISNUMBER(AP545),1,0)+IF(ISNUMBER(#REF!),1,0)+IF(ISNUMBER(AR545),1,0)+IF(ISNUMBER(AS545),1,0)+IF(ISNUMBER(AY545),1,0)+IF(ISNUMBER(AU545),1,0)+IF(ISNUMBER(AV545),1,0)+IF(ISNUMBER(AW545),1,0)+IF(ISNUMBER(AX545),1,0)+IF(ISNUMBER(BA545),1,0)+IF(ISNUMBER(BB545),1,0),1)</f>
        <v>1</v>
      </c>
      <c r="W545" s="200"/>
      <c r="X545" s="197"/>
      <c r="Y545" s="197"/>
      <c r="Z545" s="200"/>
      <c r="AA545" s="197"/>
      <c r="AB545" s="197"/>
      <c r="AC545" s="197"/>
      <c r="AD545" s="197"/>
      <c r="AE545" s="197"/>
      <c r="AF545" s="197"/>
      <c r="AG545" s="197"/>
      <c r="AH545" s="197"/>
      <c r="AI545" s="197">
        <v>1600</v>
      </c>
      <c r="AJ545" s="197"/>
      <c r="AK545" s="197" t="s">
        <v>57</v>
      </c>
      <c r="AL545" s="197"/>
      <c r="AM545" s="197"/>
      <c r="AN545" s="197"/>
      <c r="AO545" s="197"/>
      <c r="AP545" s="205">
        <v>6000</v>
      </c>
      <c r="AQ545" s="205" t="s">
        <v>50</v>
      </c>
      <c r="AR545" s="197"/>
      <c r="AS545" s="197"/>
      <c r="AT545" s="197"/>
      <c r="AU545" s="197"/>
      <c r="AV545" s="197"/>
      <c r="AW545" s="197"/>
      <c r="AX545" s="197"/>
      <c r="AY545" s="197"/>
      <c r="AZ545" s="197"/>
      <c r="BA545" s="197"/>
      <c r="BB545" s="197"/>
      <c r="BC545" s="197"/>
    </row>
    <row r="546" spans="1:55" customFormat="1" ht="14.1" customHeight="1">
      <c r="A546" s="170"/>
      <c r="B546" s="204">
        <v>20250423</v>
      </c>
      <c r="C546" s="204" t="s">
        <v>39</v>
      </c>
      <c r="D546" s="204">
        <v>1030</v>
      </c>
      <c r="E546" s="204">
        <v>6990</v>
      </c>
      <c r="F546" s="204"/>
      <c r="G546" s="204"/>
      <c r="H546" s="204">
        <v>5531</v>
      </c>
      <c r="I546" s="204"/>
      <c r="J546" s="204"/>
      <c r="K546" s="204">
        <v>-3579</v>
      </c>
      <c r="L546" s="204">
        <v>-3579</v>
      </c>
      <c r="M546" s="204">
        <v>-1102</v>
      </c>
      <c r="N546" s="204" t="s">
        <v>47</v>
      </c>
      <c r="O546" s="204" t="s">
        <v>45</v>
      </c>
      <c r="P546" s="202">
        <f t="shared" si="53"/>
        <v>0</v>
      </c>
      <c r="Q546" s="197">
        <f t="shared" si="48"/>
        <v>1459</v>
      </c>
      <c r="R546" s="202" t="str">
        <f t="shared" si="49"/>
        <v>NA</v>
      </c>
      <c r="S546" s="202" t="str">
        <f t="shared" si="50"/>
        <v>NA</v>
      </c>
      <c r="T546" s="197" t="str">
        <f t="shared" si="51"/>
        <v>NA</v>
      </c>
      <c r="U546" s="197">
        <f t="shared" si="52"/>
        <v>0</v>
      </c>
      <c r="V546" s="197">
        <f>MIN(IF(SUM(W546,,X546,Z546,AA546,AD546,AC546,AF546,AG546,AJ546,AI546,AL546,AM546,AO546,AP546,AR546,AS546,A546,AY546,AU546,AV546,AW546,AX546,BA546,BB546)=0,0,1)+IF(O546="Smoothing ramp",1,0)+IF(ISNUMBER(W546),1,0)+IF(ISNUMBER(X546),1,0)+IF(ISNUMBER(Z546),1,0)+IF(ISNUMBER(AA546),1,0)+IF(ISNUMBER(AD546),1,0)+IF(ISNUMBER(AC546),1,0)+IF(ISNUMBER(AF546),1,0)+IF(ISNUMBER(AG546),1,0)+IF(ISNUMBER(AI546),1,0)+IF(ISNUMBER(AJ546),1,0)+IF(ISNUMBER(AL546),1,0)+IF(ISNUMBER(AM546),1,0)+IF(ISNUMBER(AO546),1,0)+IF(ISNUMBER(AP546),1,0)+IF(ISNUMBER(#REF!),1,0)+IF(ISNUMBER(AR546),1,0)+IF(ISNUMBER(AS546),1,0)+IF(ISNUMBER(AY546),1,0)+IF(ISNUMBER(AU546),1,0)+IF(ISNUMBER(AV546),1,0)+IF(ISNUMBER(AW546),1,0)+IF(ISNUMBER(AX546),1,0)+IF(ISNUMBER(BA546),1,0)+IF(ISNUMBER(BB546),1,0),1)</f>
        <v>1</v>
      </c>
      <c r="W546" s="200"/>
      <c r="X546" s="197"/>
      <c r="Y546" s="197"/>
      <c r="Z546" s="200"/>
      <c r="AA546" s="197"/>
      <c r="AB546" s="197"/>
      <c r="AC546" s="197"/>
      <c r="AD546" s="197"/>
      <c r="AE546" s="197"/>
      <c r="AF546" s="197"/>
      <c r="AG546" s="197"/>
      <c r="AH546" s="197"/>
      <c r="AI546" s="197">
        <v>1600</v>
      </c>
      <c r="AJ546" s="197"/>
      <c r="AK546" s="197" t="s">
        <v>57</v>
      </c>
      <c r="AL546" s="197"/>
      <c r="AM546" s="197"/>
      <c r="AN546" s="197"/>
      <c r="AO546" s="197"/>
      <c r="AP546" s="205">
        <v>6000</v>
      </c>
      <c r="AQ546" s="205" t="s">
        <v>50</v>
      </c>
      <c r="AR546" s="197"/>
      <c r="AS546" s="197"/>
      <c r="AT546" s="197"/>
      <c r="AU546" s="197"/>
      <c r="AV546" s="197"/>
      <c r="AW546" s="197"/>
      <c r="AX546" s="197"/>
      <c r="AY546" s="197"/>
      <c r="AZ546" s="197"/>
      <c r="BA546" s="197"/>
      <c r="BB546" s="197"/>
      <c r="BC546" s="197"/>
    </row>
    <row r="547" spans="1:55" customFormat="1" ht="14.1" customHeight="1">
      <c r="A547" s="170"/>
      <c r="B547" s="204">
        <v>20250423</v>
      </c>
      <c r="C547" s="204" t="s">
        <v>39</v>
      </c>
      <c r="D547" s="204">
        <v>1130</v>
      </c>
      <c r="E547" s="204">
        <v>6990</v>
      </c>
      <c r="F547" s="204"/>
      <c r="G547" s="204"/>
      <c r="H547" s="204">
        <v>5531</v>
      </c>
      <c r="I547" s="204"/>
      <c r="J547" s="204"/>
      <c r="K547" s="204">
        <v>-3579</v>
      </c>
      <c r="L547" s="204">
        <v>-3579</v>
      </c>
      <c r="M547" s="204">
        <v>-1102</v>
      </c>
      <c r="N547" s="204" t="s">
        <v>47</v>
      </c>
      <c r="O547" s="204" t="s">
        <v>45</v>
      </c>
      <c r="P547" s="202">
        <f t="shared" si="53"/>
        <v>0</v>
      </c>
      <c r="Q547" s="197">
        <f t="shared" si="48"/>
        <v>1459</v>
      </c>
      <c r="R547" s="202" t="str">
        <f t="shared" si="49"/>
        <v>NA</v>
      </c>
      <c r="S547" s="202" t="str">
        <f t="shared" si="50"/>
        <v>NA</v>
      </c>
      <c r="T547" s="197" t="str">
        <f t="shared" si="51"/>
        <v>NA</v>
      </c>
      <c r="U547" s="197">
        <f t="shared" si="52"/>
        <v>0</v>
      </c>
      <c r="V547" s="197">
        <f>MIN(IF(SUM(W547,,X547,Z547,AA547,AD547,AC547,AF547,AG547,AJ547,AI547,AL547,AM547,AO547,AP547,AR547,AS547,A547,AY547,AU547,AV547,AW547,AX547,BA547,BB547)=0,0,1)+IF(O547="Smoothing ramp",1,0)+IF(ISNUMBER(W547),1,0)+IF(ISNUMBER(X547),1,0)+IF(ISNUMBER(Z547),1,0)+IF(ISNUMBER(AA547),1,0)+IF(ISNUMBER(AD547),1,0)+IF(ISNUMBER(AC547),1,0)+IF(ISNUMBER(AF547),1,0)+IF(ISNUMBER(AG547),1,0)+IF(ISNUMBER(AI547),1,0)+IF(ISNUMBER(AJ547),1,0)+IF(ISNUMBER(AL547),1,0)+IF(ISNUMBER(AM547),1,0)+IF(ISNUMBER(AO547),1,0)+IF(ISNUMBER(AP547),1,0)+IF(ISNUMBER(#REF!),1,0)+IF(ISNUMBER(AR547),1,0)+IF(ISNUMBER(AS547),1,0)+IF(ISNUMBER(AY547),1,0)+IF(ISNUMBER(AU547),1,0)+IF(ISNUMBER(AV547),1,0)+IF(ISNUMBER(AW547),1,0)+IF(ISNUMBER(AX547),1,0)+IF(ISNUMBER(BA547),1,0)+IF(ISNUMBER(BB547),1,0),1)</f>
        <v>1</v>
      </c>
      <c r="W547" s="200"/>
      <c r="X547" s="197"/>
      <c r="Y547" s="197"/>
      <c r="Z547" s="200"/>
      <c r="AA547" s="197"/>
      <c r="AB547" s="197"/>
      <c r="AC547" s="197"/>
      <c r="AD547" s="197"/>
      <c r="AE547" s="197"/>
      <c r="AF547" s="197"/>
      <c r="AG547" s="197"/>
      <c r="AH547" s="197"/>
      <c r="AI547" s="197">
        <v>1600</v>
      </c>
      <c r="AJ547" s="197"/>
      <c r="AK547" s="197" t="s">
        <v>57</v>
      </c>
      <c r="AL547" s="197"/>
      <c r="AM547" s="197"/>
      <c r="AN547" s="197"/>
      <c r="AO547" s="197"/>
      <c r="AP547" s="205">
        <v>6000</v>
      </c>
      <c r="AQ547" s="205" t="s">
        <v>50</v>
      </c>
      <c r="AR547" s="197"/>
      <c r="AS547" s="197"/>
      <c r="AT547" s="197"/>
      <c r="AU547" s="197"/>
      <c r="AV547" s="197"/>
      <c r="AW547" s="197"/>
      <c r="AX547" s="197"/>
      <c r="AY547" s="197"/>
      <c r="AZ547" s="197"/>
      <c r="BA547" s="197"/>
      <c r="BB547" s="197"/>
      <c r="BC547" s="197"/>
    </row>
    <row r="548" spans="1:55" customFormat="1" ht="14.1" customHeight="1">
      <c r="A548" s="170"/>
      <c r="B548" s="204">
        <v>20250423</v>
      </c>
      <c r="C548" s="204" t="s">
        <v>39</v>
      </c>
      <c r="D548" s="204">
        <v>1230</v>
      </c>
      <c r="E548" s="204">
        <v>9160</v>
      </c>
      <c r="F548" s="204"/>
      <c r="G548" s="204"/>
      <c r="H548" s="204">
        <v>6215</v>
      </c>
      <c r="I548" s="204"/>
      <c r="J548" s="204"/>
      <c r="K548" s="204">
        <v>0</v>
      </c>
      <c r="L548" s="204">
        <v>0</v>
      </c>
      <c r="M548" s="204">
        <v>0</v>
      </c>
      <c r="N548" s="204" t="s">
        <v>53</v>
      </c>
      <c r="O548" s="204" t="s">
        <v>45</v>
      </c>
      <c r="P548" s="202">
        <f t="shared" si="53"/>
        <v>0</v>
      </c>
      <c r="Q548" s="197">
        <f t="shared" si="48"/>
        <v>2945</v>
      </c>
      <c r="R548" s="202" t="str">
        <f t="shared" si="49"/>
        <v>NA</v>
      </c>
      <c r="S548" s="202" t="str">
        <f t="shared" si="50"/>
        <v>NA</v>
      </c>
      <c r="T548" s="197" t="str">
        <f t="shared" si="51"/>
        <v>NA</v>
      </c>
      <c r="U548" s="197">
        <f t="shared" si="52"/>
        <v>0</v>
      </c>
      <c r="V548" s="197">
        <f>MIN(IF(SUM(W548,,X548,Z548,AA548,AD548,AC548,AF548,AG548,AJ548,AI548,AL548,AM548,AO548,AP548,AR548,AS548,A548,AY548,AU548,AV548,AW548,AX548,BA548,BB548)=0,0,1)+IF(O548="Smoothing ramp",1,0)+IF(ISNUMBER(W548),1,0)+IF(ISNUMBER(X548),1,0)+IF(ISNUMBER(Z548),1,0)+IF(ISNUMBER(AA548),1,0)+IF(ISNUMBER(AD548),1,0)+IF(ISNUMBER(AC548),1,0)+IF(ISNUMBER(AF548),1,0)+IF(ISNUMBER(AG548),1,0)+IF(ISNUMBER(AI548),1,0)+IF(ISNUMBER(AJ548),1,0)+IF(ISNUMBER(AL548),1,0)+IF(ISNUMBER(AM548),1,0)+IF(ISNUMBER(AO548),1,0)+IF(ISNUMBER(AP548),1,0)+IF(ISNUMBER(#REF!),1,0)+IF(ISNUMBER(AR548),1,0)+IF(ISNUMBER(AS548),1,0)+IF(ISNUMBER(AY548),1,0)+IF(ISNUMBER(AU548),1,0)+IF(ISNUMBER(AV548),1,0)+IF(ISNUMBER(AW548),1,0)+IF(ISNUMBER(AX548),1,0)+IF(ISNUMBER(BA548),1,0)+IF(ISNUMBER(BB548),1,0),1)</f>
        <v>1</v>
      </c>
      <c r="W548" s="200"/>
      <c r="X548" s="197"/>
      <c r="Y548" s="197"/>
      <c r="Z548" s="200"/>
      <c r="AA548" s="197"/>
      <c r="AB548" s="197"/>
      <c r="AC548" s="197"/>
      <c r="AD548" s="197"/>
      <c r="AE548" s="197"/>
      <c r="AF548" s="197"/>
      <c r="AG548" s="197"/>
      <c r="AH548" s="197"/>
      <c r="AI548" s="197">
        <v>1600</v>
      </c>
      <c r="AJ548" s="197"/>
      <c r="AK548" s="197" t="s">
        <v>57</v>
      </c>
      <c r="AL548" s="197"/>
      <c r="AM548" s="197"/>
      <c r="AN548" s="197"/>
      <c r="AO548" s="197"/>
      <c r="AP548" s="205">
        <v>7176</v>
      </c>
      <c r="AQ548" s="205" t="s">
        <v>50</v>
      </c>
      <c r="AR548" s="197"/>
      <c r="AS548" s="197"/>
      <c r="AT548" s="197"/>
      <c r="AU548" s="197"/>
      <c r="AV548" s="197"/>
      <c r="AW548" s="197"/>
      <c r="AX548" s="197"/>
      <c r="AY548" s="197"/>
      <c r="AZ548" s="197"/>
      <c r="BA548" s="197"/>
      <c r="BB548" s="197"/>
      <c r="BC548" s="197"/>
    </row>
    <row r="549" spans="1:55" customFormat="1" ht="14.1" customHeight="1">
      <c r="A549" s="170"/>
      <c r="B549" s="204">
        <v>20250423</v>
      </c>
      <c r="C549" s="204" t="s">
        <v>39</v>
      </c>
      <c r="D549" s="204">
        <v>1330</v>
      </c>
      <c r="E549" s="204">
        <v>9160</v>
      </c>
      <c r="F549" s="204"/>
      <c r="G549" s="204"/>
      <c r="H549" s="204">
        <v>6215</v>
      </c>
      <c r="I549" s="204"/>
      <c r="J549" s="204"/>
      <c r="K549" s="204">
        <v>0</v>
      </c>
      <c r="L549" s="204">
        <v>0</v>
      </c>
      <c r="M549" s="204">
        <v>0</v>
      </c>
      <c r="N549" s="204" t="s">
        <v>53</v>
      </c>
      <c r="O549" s="204" t="s">
        <v>45</v>
      </c>
      <c r="P549" s="202">
        <f t="shared" si="53"/>
        <v>0</v>
      </c>
      <c r="Q549" s="197">
        <f t="shared" si="48"/>
        <v>2945</v>
      </c>
      <c r="R549" s="202" t="str">
        <f t="shared" si="49"/>
        <v>NA</v>
      </c>
      <c r="S549" s="202" t="str">
        <f t="shared" si="50"/>
        <v>NA</v>
      </c>
      <c r="T549" s="197" t="str">
        <f t="shared" si="51"/>
        <v>NA</v>
      </c>
      <c r="U549" s="197">
        <f t="shared" si="52"/>
        <v>0</v>
      </c>
      <c r="V549" s="197">
        <f>MIN(IF(SUM(W549,,X549,Z549,AA549,AD549,AC549,AF549,AG549,AJ549,AI549,AL549,AM549,AO549,AP549,AR549,AS549,A549,AY549,AU549,AV549,AW549,AX549,BA549,BB549)=0,0,1)+IF(O549="Smoothing ramp",1,0)+IF(ISNUMBER(W549),1,0)+IF(ISNUMBER(X549),1,0)+IF(ISNUMBER(Z549),1,0)+IF(ISNUMBER(AA549),1,0)+IF(ISNUMBER(AD549),1,0)+IF(ISNUMBER(AC549),1,0)+IF(ISNUMBER(AF549),1,0)+IF(ISNUMBER(AG549),1,0)+IF(ISNUMBER(AI549),1,0)+IF(ISNUMBER(AJ549),1,0)+IF(ISNUMBER(AL549),1,0)+IF(ISNUMBER(AM549),1,0)+IF(ISNUMBER(AO549),1,0)+IF(ISNUMBER(AP549),1,0)+IF(ISNUMBER(#REF!),1,0)+IF(ISNUMBER(AR549),1,0)+IF(ISNUMBER(AS549),1,0)+IF(ISNUMBER(AY549),1,0)+IF(ISNUMBER(AU549),1,0)+IF(ISNUMBER(AV549),1,0)+IF(ISNUMBER(AW549),1,0)+IF(ISNUMBER(AX549),1,0)+IF(ISNUMBER(BA549),1,0)+IF(ISNUMBER(BB549),1,0),1)</f>
        <v>1</v>
      </c>
      <c r="W549" s="200"/>
      <c r="X549" s="197"/>
      <c r="Y549" s="197"/>
      <c r="Z549" s="200"/>
      <c r="AA549" s="197"/>
      <c r="AB549" s="197"/>
      <c r="AC549" s="197"/>
      <c r="AD549" s="197"/>
      <c r="AE549" s="197"/>
      <c r="AF549" s="197"/>
      <c r="AG549" s="197"/>
      <c r="AH549" s="197"/>
      <c r="AI549" s="197">
        <v>1600</v>
      </c>
      <c r="AJ549" s="197"/>
      <c r="AK549" s="197" t="s">
        <v>57</v>
      </c>
      <c r="AL549" s="197"/>
      <c r="AM549" s="197"/>
      <c r="AN549" s="197"/>
      <c r="AO549" s="197"/>
      <c r="AP549" s="205">
        <v>7176</v>
      </c>
      <c r="AQ549" s="205" t="s">
        <v>50</v>
      </c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197"/>
      <c r="BB549" s="197"/>
      <c r="BC549" s="197"/>
    </row>
    <row r="550" spans="1:55" customFormat="1" ht="14.1" customHeight="1">
      <c r="A550" s="170"/>
      <c r="B550" s="204">
        <v>20250423</v>
      </c>
      <c r="C550" s="204" t="s">
        <v>39</v>
      </c>
      <c r="D550" s="204">
        <v>1430</v>
      </c>
      <c r="E550" s="204">
        <v>9160</v>
      </c>
      <c r="F550" s="204"/>
      <c r="G550" s="204"/>
      <c r="H550" s="204">
        <v>6215</v>
      </c>
      <c r="I550" s="204"/>
      <c r="J550" s="204"/>
      <c r="K550" s="204">
        <v>0</v>
      </c>
      <c r="L550" s="204">
        <v>0</v>
      </c>
      <c r="M550" s="204">
        <v>0</v>
      </c>
      <c r="N550" s="204" t="s">
        <v>53</v>
      </c>
      <c r="O550" s="204" t="s">
        <v>45</v>
      </c>
      <c r="P550" s="202">
        <f t="shared" si="53"/>
        <v>0</v>
      </c>
      <c r="Q550" s="197">
        <f t="shared" si="48"/>
        <v>2945</v>
      </c>
      <c r="R550" s="202" t="str">
        <f t="shared" si="49"/>
        <v>NA</v>
      </c>
      <c r="S550" s="202" t="str">
        <f t="shared" si="50"/>
        <v>NA</v>
      </c>
      <c r="T550" s="197" t="str">
        <f t="shared" si="51"/>
        <v>NA</v>
      </c>
      <c r="U550" s="197">
        <f t="shared" si="52"/>
        <v>0</v>
      </c>
      <c r="V550" s="197">
        <f>MIN(IF(SUM(W550,,X550,Z550,AA550,AD550,AC550,AF550,AG550,AJ550,AI550,AL550,AM550,AO550,AP550,AR550,AS550,A550,AY550,AU550,AV550,AW550,AX550,BA550,BB550)=0,0,1)+IF(O550="Smoothing ramp",1,0)+IF(ISNUMBER(W550),1,0)+IF(ISNUMBER(X550),1,0)+IF(ISNUMBER(Z550),1,0)+IF(ISNUMBER(AA550),1,0)+IF(ISNUMBER(AD550),1,0)+IF(ISNUMBER(AC550),1,0)+IF(ISNUMBER(AF550),1,0)+IF(ISNUMBER(AG550),1,0)+IF(ISNUMBER(AI550),1,0)+IF(ISNUMBER(AJ550),1,0)+IF(ISNUMBER(AL550),1,0)+IF(ISNUMBER(AM550),1,0)+IF(ISNUMBER(AO550),1,0)+IF(ISNUMBER(AP550),1,0)+IF(ISNUMBER(#REF!),1,0)+IF(ISNUMBER(AR550),1,0)+IF(ISNUMBER(AS550),1,0)+IF(ISNUMBER(AY550),1,0)+IF(ISNUMBER(AU550),1,0)+IF(ISNUMBER(AV550),1,0)+IF(ISNUMBER(AW550),1,0)+IF(ISNUMBER(AX550),1,0)+IF(ISNUMBER(BA550),1,0)+IF(ISNUMBER(BB550),1,0),1)</f>
        <v>1</v>
      </c>
      <c r="W550" s="200"/>
      <c r="X550" s="197"/>
      <c r="Y550" s="197"/>
      <c r="Z550" s="200"/>
      <c r="AA550" s="197"/>
      <c r="AB550" s="197"/>
      <c r="AC550" s="197"/>
      <c r="AD550" s="197"/>
      <c r="AE550" s="197"/>
      <c r="AF550" s="197"/>
      <c r="AG550" s="197"/>
      <c r="AH550" s="197"/>
      <c r="AI550" s="197">
        <v>1600</v>
      </c>
      <c r="AJ550" s="197"/>
      <c r="AK550" s="197" t="s">
        <v>57</v>
      </c>
      <c r="AL550" s="197"/>
      <c r="AM550" s="197"/>
      <c r="AN550" s="197"/>
      <c r="AO550" s="197"/>
      <c r="AP550" s="205">
        <v>7176</v>
      </c>
      <c r="AQ550" s="205" t="s">
        <v>50</v>
      </c>
      <c r="AR550" s="197"/>
      <c r="AS550" s="197"/>
      <c r="AT550" s="197"/>
      <c r="AU550" s="197"/>
      <c r="AV550" s="197"/>
      <c r="AW550" s="197"/>
      <c r="AX550" s="197"/>
      <c r="AY550" s="197"/>
      <c r="AZ550" s="197"/>
      <c r="BA550" s="197"/>
      <c r="BB550" s="197"/>
      <c r="BC550" s="197"/>
    </row>
    <row r="551" spans="1:55" customFormat="1" ht="14.1" customHeight="1">
      <c r="A551" s="170"/>
      <c r="B551" s="204">
        <v>20250423</v>
      </c>
      <c r="C551" s="204" t="s">
        <v>39</v>
      </c>
      <c r="D551" s="204">
        <v>1530</v>
      </c>
      <c r="E551" s="204">
        <v>9160</v>
      </c>
      <c r="F551" s="204"/>
      <c r="G551" s="204"/>
      <c r="H551" s="204">
        <v>7175</v>
      </c>
      <c r="I551" s="204"/>
      <c r="J551" s="204"/>
      <c r="K551" s="204">
        <v>0</v>
      </c>
      <c r="L551" s="204">
        <v>0</v>
      </c>
      <c r="M551" s="204">
        <v>0</v>
      </c>
      <c r="N551" s="204" t="s">
        <v>53</v>
      </c>
      <c r="O551" s="204" t="s">
        <v>41</v>
      </c>
      <c r="P551" s="202">
        <f t="shared" si="53"/>
        <v>0</v>
      </c>
      <c r="Q551" s="197">
        <f t="shared" si="48"/>
        <v>1985</v>
      </c>
      <c r="R551" s="202" t="str">
        <f t="shared" si="49"/>
        <v>NA</v>
      </c>
      <c r="S551" s="202" t="str">
        <f t="shared" si="50"/>
        <v>NA</v>
      </c>
      <c r="T551" s="197" t="str">
        <f t="shared" si="51"/>
        <v>NA</v>
      </c>
      <c r="U551" s="197">
        <f t="shared" si="52"/>
        <v>0</v>
      </c>
      <c r="V551" s="197">
        <f>MIN(IF(SUM(W551,,X551,Z551,AA551,AD551,AC551,AF551,AG551,AJ551,AI551,AL551,AM551,AO551,AP551,AR551,AS551,A551,AY551,AU551,AV551,AW551,AX551,BA551,BB551)=0,0,1)+IF(O551="Smoothing ramp",1,0)+IF(ISNUMBER(W551),1,0)+IF(ISNUMBER(X551),1,0)+IF(ISNUMBER(Z551),1,0)+IF(ISNUMBER(AA551),1,0)+IF(ISNUMBER(AD551),1,0)+IF(ISNUMBER(AC551),1,0)+IF(ISNUMBER(AF551),1,0)+IF(ISNUMBER(AG551),1,0)+IF(ISNUMBER(AI551),1,0)+IF(ISNUMBER(AJ551),1,0)+IF(ISNUMBER(AL551),1,0)+IF(ISNUMBER(AM551),1,0)+IF(ISNUMBER(AO551),1,0)+IF(ISNUMBER(AP551),1,0)+IF(ISNUMBER(#REF!),1,0)+IF(ISNUMBER(AR551),1,0)+IF(ISNUMBER(AS551),1,0)+IF(ISNUMBER(AY551),1,0)+IF(ISNUMBER(AU551),1,0)+IF(ISNUMBER(AV551),1,0)+IF(ISNUMBER(AW551),1,0)+IF(ISNUMBER(AX551),1,0)+IF(ISNUMBER(BA551),1,0)+IF(ISNUMBER(BB551),1,0),1)</f>
        <v>1</v>
      </c>
      <c r="W551" s="200"/>
      <c r="X551" s="197"/>
      <c r="Y551" s="197"/>
      <c r="Z551" s="200"/>
      <c r="AA551" s="197"/>
      <c r="AB551" s="197"/>
      <c r="AC551" s="197"/>
      <c r="AD551" s="197"/>
      <c r="AE551" s="197"/>
      <c r="AF551" s="197"/>
      <c r="AG551" s="197"/>
      <c r="AH551" s="197"/>
      <c r="AI551" s="197">
        <v>1600</v>
      </c>
      <c r="AJ551" s="197"/>
      <c r="AK551" s="197" t="s">
        <v>57</v>
      </c>
      <c r="AL551" s="197"/>
      <c r="AM551" s="197"/>
      <c r="AN551" s="197"/>
      <c r="AO551" s="197"/>
      <c r="AP551" s="197"/>
      <c r="AQ551" s="197"/>
      <c r="AR551" s="197"/>
      <c r="AS551" s="197"/>
      <c r="AT551" s="197"/>
      <c r="AU551" s="197"/>
      <c r="AV551" s="197"/>
      <c r="AW551" s="197"/>
      <c r="AX551" s="197"/>
      <c r="AY551" s="197"/>
      <c r="AZ551" s="197"/>
      <c r="BA551" s="197"/>
      <c r="BB551" s="197"/>
      <c r="BC551" s="197"/>
    </row>
    <row r="552" spans="1:55" customFormat="1" ht="14.1" customHeight="1">
      <c r="A552" s="170"/>
      <c r="B552" s="204">
        <v>20250423</v>
      </c>
      <c r="C552" s="204" t="s">
        <v>39</v>
      </c>
      <c r="D552" s="204">
        <v>1630</v>
      </c>
      <c r="E552" s="204">
        <v>9160</v>
      </c>
      <c r="F552" s="204"/>
      <c r="G552" s="204"/>
      <c r="H552" s="204">
        <v>7175</v>
      </c>
      <c r="I552" s="204"/>
      <c r="J552" s="204"/>
      <c r="K552" s="204">
        <v>0</v>
      </c>
      <c r="L552" s="204">
        <v>0</v>
      </c>
      <c r="M552" s="204">
        <v>0</v>
      </c>
      <c r="N552" s="204" t="s">
        <v>53</v>
      </c>
      <c r="O552" s="204" t="s">
        <v>41</v>
      </c>
      <c r="P552" s="202">
        <f t="shared" si="53"/>
        <v>0</v>
      </c>
      <c r="Q552" s="197">
        <f t="shared" si="48"/>
        <v>1985</v>
      </c>
      <c r="R552" s="202" t="str">
        <f t="shared" si="49"/>
        <v>NA</v>
      </c>
      <c r="S552" s="202" t="str">
        <f t="shared" si="50"/>
        <v>NA</v>
      </c>
      <c r="T552" s="197" t="str">
        <f t="shared" si="51"/>
        <v>NA</v>
      </c>
      <c r="U552" s="197">
        <f t="shared" si="52"/>
        <v>0</v>
      </c>
      <c r="V552" s="197">
        <f>MIN(IF(SUM(W552,,X552,Z552,AA552,AD552,AC552,AF552,AG552,AJ552,AI552,AL552,AM552,AO552,AP552,AR552,AS552,A552,AY552,AU552,AV552,AW552,AX552,BA552,BB552)=0,0,1)+IF(O552="Smoothing ramp",1,0)+IF(ISNUMBER(W552),1,0)+IF(ISNUMBER(X552),1,0)+IF(ISNUMBER(Z552),1,0)+IF(ISNUMBER(AA552),1,0)+IF(ISNUMBER(AD552),1,0)+IF(ISNUMBER(AC552),1,0)+IF(ISNUMBER(AF552),1,0)+IF(ISNUMBER(AG552),1,0)+IF(ISNUMBER(AI552),1,0)+IF(ISNUMBER(AJ552),1,0)+IF(ISNUMBER(AL552),1,0)+IF(ISNUMBER(AM552),1,0)+IF(ISNUMBER(AO552),1,0)+IF(ISNUMBER(AP552),1,0)+IF(ISNUMBER(#REF!),1,0)+IF(ISNUMBER(AR552),1,0)+IF(ISNUMBER(AS552),1,0)+IF(ISNUMBER(AY552),1,0)+IF(ISNUMBER(AU552),1,0)+IF(ISNUMBER(AV552),1,0)+IF(ISNUMBER(AW552),1,0)+IF(ISNUMBER(AX552),1,0)+IF(ISNUMBER(BA552),1,0)+IF(ISNUMBER(BB552),1,0),1)</f>
        <v>1</v>
      </c>
      <c r="W552" s="200"/>
      <c r="X552" s="197"/>
      <c r="Y552" s="197"/>
      <c r="Z552" s="200"/>
      <c r="AA552" s="197"/>
      <c r="AB552" s="197"/>
      <c r="AC552" s="197"/>
      <c r="AD552" s="197"/>
      <c r="AE552" s="197"/>
      <c r="AF552" s="197"/>
      <c r="AG552" s="197"/>
      <c r="AH552" s="197"/>
      <c r="AI552" s="200">
        <v>2000</v>
      </c>
      <c r="AJ552" s="197"/>
      <c r="AK552" s="197" t="s">
        <v>57</v>
      </c>
      <c r="AL552" s="197"/>
      <c r="AM552" s="197"/>
      <c r="AN552" s="197"/>
      <c r="AO552" s="197"/>
      <c r="AP552" s="197"/>
      <c r="AQ552" s="197"/>
      <c r="AR552" s="197"/>
      <c r="AS552" s="197"/>
      <c r="AT552" s="197"/>
      <c r="AU552" s="197"/>
      <c r="AV552" s="197"/>
      <c r="AW552" s="197"/>
      <c r="AX552" s="197"/>
      <c r="AY552" s="197"/>
      <c r="AZ552" s="197"/>
      <c r="BA552" s="197"/>
      <c r="BB552" s="197"/>
      <c r="BC552" s="197"/>
    </row>
    <row r="553" spans="1:55" customFormat="1" ht="14.1" customHeight="1">
      <c r="A553" s="170"/>
      <c r="B553" s="204">
        <v>20250423</v>
      </c>
      <c r="C553" s="204" t="s">
        <v>39</v>
      </c>
      <c r="D553" s="204">
        <v>1730</v>
      </c>
      <c r="E553" s="204">
        <v>9160</v>
      </c>
      <c r="F553" s="204"/>
      <c r="G553" s="204"/>
      <c r="H553" s="204">
        <v>7175</v>
      </c>
      <c r="I553" s="204"/>
      <c r="J553" s="204"/>
      <c r="K553" s="204">
        <v>0</v>
      </c>
      <c r="L553" s="204">
        <v>0</v>
      </c>
      <c r="M553" s="204">
        <v>0</v>
      </c>
      <c r="N553" s="204" t="s">
        <v>53</v>
      </c>
      <c r="O553" s="204" t="s">
        <v>41</v>
      </c>
      <c r="P553" s="202">
        <f t="shared" si="53"/>
        <v>0</v>
      </c>
      <c r="Q553" s="197">
        <f t="shared" si="48"/>
        <v>1985</v>
      </c>
      <c r="R553" s="202" t="str">
        <f t="shared" si="49"/>
        <v>NA</v>
      </c>
      <c r="S553" s="202" t="str">
        <f t="shared" si="50"/>
        <v>NA</v>
      </c>
      <c r="T553" s="197" t="str">
        <f t="shared" si="51"/>
        <v>NA</v>
      </c>
      <c r="U553" s="197">
        <f t="shared" si="52"/>
        <v>0</v>
      </c>
      <c r="V553" s="197">
        <f>MIN(IF(SUM(W553,,X553,Z553,AA553,AD553,AC553,AF553,AG553,AJ553,AI553,AL553,AM553,AO553,AP553,AR553,AS553,A553,AY553,AU553,AV553,AW553,AX553,BA553,BB553)=0,0,1)+IF(O553="Smoothing ramp",1,0)+IF(ISNUMBER(W553),1,0)+IF(ISNUMBER(X553),1,0)+IF(ISNUMBER(Z553),1,0)+IF(ISNUMBER(AA553),1,0)+IF(ISNUMBER(AD553),1,0)+IF(ISNUMBER(AC553),1,0)+IF(ISNUMBER(AF553),1,0)+IF(ISNUMBER(AG553),1,0)+IF(ISNUMBER(AI553),1,0)+IF(ISNUMBER(AJ553),1,0)+IF(ISNUMBER(AL553),1,0)+IF(ISNUMBER(AM553),1,0)+IF(ISNUMBER(AO553),1,0)+IF(ISNUMBER(AP553),1,0)+IF(ISNUMBER(#REF!),1,0)+IF(ISNUMBER(AR553),1,0)+IF(ISNUMBER(AS553),1,0)+IF(ISNUMBER(AY553),1,0)+IF(ISNUMBER(AU553),1,0)+IF(ISNUMBER(AV553),1,0)+IF(ISNUMBER(AW553),1,0)+IF(ISNUMBER(AX553),1,0)+IF(ISNUMBER(BA553),1,0)+IF(ISNUMBER(BB553),1,0),1)</f>
        <v>1</v>
      </c>
      <c r="W553" s="200"/>
      <c r="X553" s="197"/>
      <c r="Y553" s="197"/>
      <c r="Z553" s="200"/>
      <c r="AA553" s="197"/>
      <c r="AB553" s="197"/>
      <c r="AC553" s="197"/>
      <c r="AD553" s="197"/>
      <c r="AE553" s="197"/>
      <c r="AF553" s="197"/>
      <c r="AG553" s="197"/>
      <c r="AH553" s="197"/>
      <c r="AI553" s="200">
        <v>2000</v>
      </c>
      <c r="AJ553" s="197"/>
      <c r="AK553" s="197" t="s">
        <v>57</v>
      </c>
      <c r="AL553" s="197"/>
      <c r="AM553" s="197"/>
      <c r="AN553" s="197"/>
      <c r="AO553" s="197"/>
      <c r="AP553" s="197"/>
      <c r="AQ553" s="197"/>
      <c r="AR553" s="197"/>
      <c r="AS553" s="197"/>
      <c r="AT553" s="197"/>
      <c r="AU553" s="197"/>
      <c r="AV553" s="197"/>
      <c r="AW553" s="197"/>
      <c r="AX553" s="197"/>
      <c r="AY553" s="197"/>
      <c r="AZ553" s="197"/>
      <c r="BA553" s="197"/>
      <c r="BB553" s="197"/>
      <c r="BC553" s="197"/>
    </row>
    <row r="554" spans="1:55" customFormat="1" ht="14.1" customHeight="1">
      <c r="A554" s="170"/>
      <c r="B554" s="204">
        <v>20250423</v>
      </c>
      <c r="C554" s="204" t="s">
        <v>39</v>
      </c>
      <c r="D554" s="204">
        <v>1830</v>
      </c>
      <c r="E554" s="204">
        <v>9360</v>
      </c>
      <c r="F554" s="204"/>
      <c r="G554" s="204"/>
      <c r="H554" s="204">
        <v>7775</v>
      </c>
      <c r="I554" s="204"/>
      <c r="J554" s="204"/>
      <c r="K554" s="204">
        <v>0</v>
      </c>
      <c r="L554" s="204">
        <v>0</v>
      </c>
      <c r="M554" s="204">
        <v>0</v>
      </c>
      <c r="N554" s="204" t="s">
        <v>53</v>
      </c>
      <c r="O554" s="204" t="s">
        <v>41</v>
      </c>
      <c r="P554" s="202">
        <f t="shared" si="53"/>
        <v>0</v>
      </c>
      <c r="Q554" s="197">
        <f t="shared" si="48"/>
        <v>1585</v>
      </c>
      <c r="R554" s="202" t="str">
        <f t="shared" si="49"/>
        <v>NA</v>
      </c>
      <c r="S554" s="202" t="str">
        <f t="shared" si="50"/>
        <v>NA</v>
      </c>
      <c r="T554" s="197" t="str">
        <f t="shared" si="51"/>
        <v>NA</v>
      </c>
      <c r="U554" s="197">
        <f t="shared" si="52"/>
        <v>0</v>
      </c>
      <c r="V554" s="197">
        <f>MIN(IF(SUM(W554,,X554,Z554,AA554,AD554,AC554,AF554,AG554,AJ554,AI554,AL554,AM554,AO554,AP554,AR554,AS554,A554,AY554,AU554,AV554,AW554,AX554,BA554,BB554)=0,0,1)+IF(O554="Smoothing ramp",1,0)+IF(ISNUMBER(W554),1,0)+IF(ISNUMBER(X554),1,0)+IF(ISNUMBER(Z554),1,0)+IF(ISNUMBER(AA554),1,0)+IF(ISNUMBER(AD554),1,0)+IF(ISNUMBER(AC554),1,0)+IF(ISNUMBER(AF554),1,0)+IF(ISNUMBER(AG554),1,0)+IF(ISNUMBER(AI554),1,0)+IF(ISNUMBER(AJ554),1,0)+IF(ISNUMBER(AL554),1,0)+IF(ISNUMBER(AM554),1,0)+IF(ISNUMBER(AO554),1,0)+IF(ISNUMBER(AP554),1,0)+IF(ISNUMBER(#REF!),1,0)+IF(ISNUMBER(AR554),1,0)+IF(ISNUMBER(AS554),1,0)+IF(ISNUMBER(AY554),1,0)+IF(ISNUMBER(AU554),1,0)+IF(ISNUMBER(AV554),1,0)+IF(ISNUMBER(AW554),1,0)+IF(ISNUMBER(AX554),1,0)+IF(ISNUMBER(BA554),1,0)+IF(ISNUMBER(BB554),1,0),1)</f>
        <v>1</v>
      </c>
      <c r="W554" s="200"/>
      <c r="X554" s="197"/>
      <c r="Y554" s="197"/>
      <c r="Z554" s="200"/>
      <c r="AA554" s="197"/>
      <c r="AB554" s="197"/>
      <c r="AC554" s="197"/>
      <c r="AD554" s="197"/>
      <c r="AE554" s="197"/>
      <c r="AF554" s="197"/>
      <c r="AG554" s="197"/>
      <c r="AH554" s="197"/>
      <c r="AI554" s="200">
        <v>2000</v>
      </c>
      <c r="AJ554" s="197"/>
      <c r="AK554" s="197" t="s">
        <v>57</v>
      </c>
      <c r="AL554" s="197"/>
      <c r="AM554" s="197"/>
      <c r="AN554" s="197"/>
      <c r="AO554" s="197"/>
      <c r="AP554" s="197"/>
      <c r="AQ554" s="197"/>
      <c r="AR554" s="197"/>
      <c r="AS554" s="197"/>
      <c r="AT554" s="197"/>
      <c r="AU554" s="197"/>
      <c r="AV554" s="197"/>
      <c r="AW554" s="197"/>
      <c r="AX554" s="197"/>
      <c r="AY554" s="197"/>
      <c r="AZ554" s="197"/>
      <c r="BA554" s="197"/>
      <c r="BB554" s="197"/>
      <c r="BC554" s="197"/>
    </row>
    <row r="555" spans="1:55" customFormat="1" ht="14.1" customHeight="1">
      <c r="A555" s="170"/>
      <c r="B555" s="204">
        <v>20250423</v>
      </c>
      <c r="C555" s="204" t="s">
        <v>39</v>
      </c>
      <c r="D555" s="204">
        <v>1930</v>
      </c>
      <c r="E555" s="204">
        <v>9360</v>
      </c>
      <c r="F555" s="204"/>
      <c r="G555" s="204"/>
      <c r="H555" s="204">
        <v>7775</v>
      </c>
      <c r="I555" s="204"/>
      <c r="J555" s="204"/>
      <c r="K555" s="204">
        <v>0</v>
      </c>
      <c r="L555" s="204">
        <v>0</v>
      </c>
      <c r="M555" s="204">
        <v>0</v>
      </c>
      <c r="N555" s="204" t="s">
        <v>53</v>
      </c>
      <c r="O555" s="204" t="s">
        <v>41</v>
      </c>
      <c r="P555" s="202">
        <f t="shared" si="53"/>
        <v>0</v>
      </c>
      <c r="Q555" s="197">
        <f t="shared" si="48"/>
        <v>1585</v>
      </c>
      <c r="R555" s="202" t="str">
        <f t="shared" si="49"/>
        <v>NA</v>
      </c>
      <c r="S555" s="202" t="str">
        <f t="shared" si="50"/>
        <v>NA</v>
      </c>
      <c r="T555" s="197" t="str">
        <f t="shared" si="51"/>
        <v>NA</v>
      </c>
      <c r="U555" s="197">
        <f t="shared" si="52"/>
        <v>0</v>
      </c>
      <c r="V555" s="197">
        <f>MIN(IF(SUM(W555,,X555,Z555,AA555,AD555,AC555,AF555,AG555,AJ555,AI555,AL555,AM555,AO555,AP555,AR555,AS555,A555,AY555,AU555,AV555,AW555,AX555,BA555,BB555)=0,0,1)+IF(O555="Smoothing ramp",1,0)+IF(ISNUMBER(W555),1,0)+IF(ISNUMBER(X555),1,0)+IF(ISNUMBER(Z555),1,0)+IF(ISNUMBER(AA555),1,0)+IF(ISNUMBER(AD555),1,0)+IF(ISNUMBER(AC555),1,0)+IF(ISNUMBER(AF555),1,0)+IF(ISNUMBER(AG555),1,0)+IF(ISNUMBER(AI555),1,0)+IF(ISNUMBER(AJ555),1,0)+IF(ISNUMBER(AL555),1,0)+IF(ISNUMBER(AM555),1,0)+IF(ISNUMBER(AO555),1,0)+IF(ISNUMBER(AP555),1,0)+IF(ISNUMBER(#REF!),1,0)+IF(ISNUMBER(AR555),1,0)+IF(ISNUMBER(AS555),1,0)+IF(ISNUMBER(AY555),1,0)+IF(ISNUMBER(AU555),1,0)+IF(ISNUMBER(AV555),1,0)+IF(ISNUMBER(AW555),1,0)+IF(ISNUMBER(AX555),1,0)+IF(ISNUMBER(BA555),1,0)+IF(ISNUMBER(BB555),1,0),1)</f>
        <v>1</v>
      </c>
      <c r="W555" s="200"/>
      <c r="X555" s="197"/>
      <c r="Y555" s="197"/>
      <c r="Z555" s="200"/>
      <c r="AA555" s="197"/>
      <c r="AB555" s="197"/>
      <c r="AC555" s="197"/>
      <c r="AD555" s="197"/>
      <c r="AE555" s="197"/>
      <c r="AF555" s="197"/>
      <c r="AG555" s="197"/>
      <c r="AH555" s="197"/>
      <c r="AI555" s="200">
        <v>2000</v>
      </c>
      <c r="AJ555" s="197"/>
      <c r="AK555" s="197" t="s">
        <v>57</v>
      </c>
      <c r="AL555" s="197"/>
      <c r="AM555" s="197"/>
      <c r="AN555" s="197"/>
      <c r="AO555" s="197"/>
      <c r="AP555" s="197"/>
      <c r="AQ555" s="197"/>
      <c r="AR555" s="197"/>
      <c r="AS555" s="197"/>
      <c r="AT555" s="197"/>
      <c r="AU555" s="197"/>
      <c r="AV555" s="197"/>
      <c r="AW555" s="197"/>
      <c r="AX555" s="197"/>
      <c r="AY555" s="197"/>
      <c r="AZ555" s="197"/>
      <c r="BA555" s="197"/>
      <c r="BB555" s="197"/>
      <c r="BC555" s="197"/>
    </row>
    <row r="556" spans="1:55" customFormat="1" ht="14.1" customHeight="1">
      <c r="A556" s="170"/>
      <c r="B556" s="204">
        <v>20250423</v>
      </c>
      <c r="C556" s="204" t="s">
        <v>39</v>
      </c>
      <c r="D556" s="204">
        <v>2030</v>
      </c>
      <c r="E556" s="204">
        <v>9360</v>
      </c>
      <c r="F556" s="204"/>
      <c r="G556" s="204"/>
      <c r="H556" s="204">
        <v>7775</v>
      </c>
      <c r="I556" s="204"/>
      <c r="J556" s="204"/>
      <c r="K556" s="204">
        <v>0</v>
      </c>
      <c r="L556" s="204">
        <v>0</v>
      </c>
      <c r="M556" s="204">
        <v>0</v>
      </c>
      <c r="N556" s="204" t="s">
        <v>53</v>
      </c>
      <c r="O556" s="204" t="s">
        <v>41</v>
      </c>
      <c r="P556" s="202">
        <f t="shared" si="53"/>
        <v>0</v>
      </c>
      <c r="Q556" s="197">
        <f t="shared" si="48"/>
        <v>1585</v>
      </c>
      <c r="R556" s="202" t="str">
        <f t="shared" si="49"/>
        <v>NA</v>
      </c>
      <c r="S556" s="202" t="str">
        <f t="shared" si="50"/>
        <v>NA</v>
      </c>
      <c r="T556" s="197" t="str">
        <f t="shared" si="51"/>
        <v>NA</v>
      </c>
      <c r="U556" s="197">
        <f t="shared" si="52"/>
        <v>0</v>
      </c>
      <c r="V556" s="197">
        <f>MIN(IF(SUM(W556,,X556,Z556,AA556,AD556,AC556,AF556,AG556,AJ556,AI556,AL556,AM556,AO556,AP556,AR556,AS556,A556,AY556,AU556,AV556,AW556,AX556,BA556,BB556)=0,0,1)+IF(O556="Smoothing ramp",1,0)+IF(ISNUMBER(W556),1,0)+IF(ISNUMBER(X556),1,0)+IF(ISNUMBER(Z556),1,0)+IF(ISNUMBER(AA556),1,0)+IF(ISNUMBER(AD556),1,0)+IF(ISNUMBER(AC556),1,0)+IF(ISNUMBER(AF556),1,0)+IF(ISNUMBER(AG556),1,0)+IF(ISNUMBER(AI556),1,0)+IF(ISNUMBER(AJ556),1,0)+IF(ISNUMBER(AL556),1,0)+IF(ISNUMBER(AM556),1,0)+IF(ISNUMBER(AO556),1,0)+IF(ISNUMBER(AP556),1,0)+IF(ISNUMBER(#REF!),1,0)+IF(ISNUMBER(AR556),1,0)+IF(ISNUMBER(AS556),1,0)+IF(ISNUMBER(AY556),1,0)+IF(ISNUMBER(AU556),1,0)+IF(ISNUMBER(AV556),1,0)+IF(ISNUMBER(AW556),1,0)+IF(ISNUMBER(AX556),1,0)+IF(ISNUMBER(BA556),1,0)+IF(ISNUMBER(BB556),1,0),1)</f>
        <v>1</v>
      </c>
      <c r="W556" s="200"/>
      <c r="X556" s="197"/>
      <c r="Y556" s="197"/>
      <c r="Z556" s="200"/>
      <c r="AA556" s="197"/>
      <c r="AB556" s="197"/>
      <c r="AC556" s="197"/>
      <c r="AD556" s="197"/>
      <c r="AE556" s="197"/>
      <c r="AF556" s="197"/>
      <c r="AG556" s="197"/>
      <c r="AH556" s="197"/>
      <c r="AI556" s="200">
        <v>2000</v>
      </c>
      <c r="AJ556" s="197"/>
      <c r="AK556" s="197" t="s">
        <v>57</v>
      </c>
      <c r="AL556" s="197"/>
      <c r="AM556" s="197"/>
      <c r="AN556" s="197"/>
      <c r="AO556" s="197"/>
      <c r="AP556" s="197"/>
      <c r="AQ556" s="197"/>
      <c r="AR556" s="197"/>
      <c r="AS556" s="197"/>
      <c r="AT556" s="197"/>
      <c r="AU556" s="197"/>
      <c r="AV556" s="197"/>
      <c r="AW556" s="197"/>
      <c r="AX556" s="197"/>
      <c r="AY556" s="197"/>
      <c r="AZ556" s="197"/>
      <c r="BA556" s="197"/>
      <c r="BB556" s="197"/>
      <c r="BC556" s="197"/>
    </row>
    <row r="557" spans="1:55" customFormat="1" ht="14.1" customHeight="1">
      <c r="A557" s="170"/>
      <c r="B557" s="204">
        <v>20250423</v>
      </c>
      <c r="C557" s="204" t="s">
        <v>39</v>
      </c>
      <c r="D557" s="204">
        <v>2130</v>
      </c>
      <c r="E557" s="204">
        <v>9360</v>
      </c>
      <c r="F557" s="204"/>
      <c r="G557" s="204"/>
      <c r="H557" s="204">
        <v>7775</v>
      </c>
      <c r="I557" s="204"/>
      <c r="J557" s="204"/>
      <c r="K557" s="204">
        <v>0</v>
      </c>
      <c r="L557" s="204">
        <v>0</v>
      </c>
      <c r="M557" s="204">
        <v>0</v>
      </c>
      <c r="N557" s="204" t="s">
        <v>53</v>
      </c>
      <c r="O557" s="204" t="s">
        <v>41</v>
      </c>
      <c r="P557" s="202">
        <f t="shared" si="53"/>
        <v>0</v>
      </c>
      <c r="Q557" s="197">
        <f t="shared" si="48"/>
        <v>1585</v>
      </c>
      <c r="R557" s="202" t="str">
        <f t="shared" si="49"/>
        <v>NA</v>
      </c>
      <c r="S557" s="202" t="str">
        <f t="shared" si="50"/>
        <v>NA</v>
      </c>
      <c r="T557" s="197" t="str">
        <f t="shared" si="51"/>
        <v>NA</v>
      </c>
      <c r="U557" s="197">
        <f t="shared" si="52"/>
        <v>0</v>
      </c>
      <c r="V557" s="197">
        <f>MIN(IF(SUM(W557,,X557,Z557,AA557,AD557,AC557,AF557,AG557,AJ557,AI557,AL557,AM557,AO557,AP557,AR557,AS557,A557,AY557,AU557,AV557,AW557,AX557,BA557,BB557)=0,0,1)+IF(O557="Smoothing ramp",1,0)+IF(ISNUMBER(W557),1,0)+IF(ISNUMBER(X557),1,0)+IF(ISNUMBER(Z557),1,0)+IF(ISNUMBER(AA557),1,0)+IF(ISNUMBER(AD557),1,0)+IF(ISNUMBER(AC557),1,0)+IF(ISNUMBER(AF557),1,0)+IF(ISNUMBER(AG557),1,0)+IF(ISNUMBER(AI557),1,0)+IF(ISNUMBER(AJ557),1,0)+IF(ISNUMBER(AL557),1,0)+IF(ISNUMBER(AM557),1,0)+IF(ISNUMBER(AO557),1,0)+IF(ISNUMBER(AP557),1,0)+IF(ISNUMBER(#REF!),1,0)+IF(ISNUMBER(AR557),1,0)+IF(ISNUMBER(AS557),1,0)+IF(ISNUMBER(AY557),1,0)+IF(ISNUMBER(AU557),1,0)+IF(ISNUMBER(AV557),1,0)+IF(ISNUMBER(AW557),1,0)+IF(ISNUMBER(AX557),1,0)+IF(ISNUMBER(BA557),1,0)+IF(ISNUMBER(BB557),1,0),1)</f>
        <v>1</v>
      </c>
      <c r="W557" s="200"/>
      <c r="X557" s="197"/>
      <c r="Y557" s="197"/>
      <c r="Z557" s="200"/>
      <c r="AA557" s="197"/>
      <c r="AB557" s="197"/>
      <c r="AC557" s="197"/>
      <c r="AD557" s="197"/>
      <c r="AE557" s="197"/>
      <c r="AF557" s="197"/>
      <c r="AG557" s="197"/>
      <c r="AH557" s="197"/>
      <c r="AI557" s="200">
        <v>2000</v>
      </c>
      <c r="AJ557" s="197"/>
      <c r="AK557" s="197" t="s">
        <v>57</v>
      </c>
      <c r="AL557" s="197"/>
      <c r="AM557" s="197"/>
      <c r="AN557" s="197"/>
      <c r="AO557" s="197"/>
      <c r="AP557" s="197"/>
      <c r="AQ557" s="197"/>
      <c r="AR557" s="197"/>
      <c r="AS557" s="197"/>
      <c r="AT557" s="197"/>
      <c r="AU557" s="197"/>
      <c r="AV557" s="197"/>
      <c r="AW557" s="197"/>
      <c r="AX557" s="197"/>
      <c r="AY557" s="197"/>
      <c r="AZ557" s="197"/>
      <c r="BA557" s="197"/>
      <c r="BB557" s="197"/>
      <c r="BC557" s="197"/>
    </row>
    <row r="558" spans="1:55" customFormat="1" ht="14.1" customHeight="1">
      <c r="A558" s="170"/>
      <c r="B558" s="204">
        <v>20250423</v>
      </c>
      <c r="C558" s="204" t="s">
        <v>39</v>
      </c>
      <c r="D558" s="204">
        <v>2230</v>
      </c>
      <c r="E558" s="204">
        <v>9360</v>
      </c>
      <c r="F558" s="204"/>
      <c r="G558" s="204"/>
      <c r="H558" s="204">
        <v>7775</v>
      </c>
      <c r="I558" s="204"/>
      <c r="J558" s="204"/>
      <c r="K558" s="204">
        <v>0</v>
      </c>
      <c r="L558" s="204">
        <v>0</v>
      </c>
      <c r="M558" s="204">
        <v>0</v>
      </c>
      <c r="N558" s="204" t="s">
        <v>53</v>
      </c>
      <c r="O558" s="204" t="s">
        <v>41</v>
      </c>
      <c r="P558" s="202">
        <f t="shared" si="53"/>
        <v>0</v>
      </c>
      <c r="Q558" s="197">
        <f t="shared" si="48"/>
        <v>1585</v>
      </c>
      <c r="R558" s="202" t="str">
        <f t="shared" si="49"/>
        <v>NA</v>
      </c>
      <c r="S558" s="202" t="str">
        <f t="shared" si="50"/>
        <v>NA</v>
      </c>
      <c r="T558" s="197" t="str">
        <f t="shared" si="51"/>
        <v>NA</v>
      </c>
      <c r="U558" s="197">
        <f t="shared" si="52"/>
        <v>0</v>
      </c>
      <c r="V558" s="197">
        <f>MIN(IF(SUM(W558,,X558,Z558,AA558,AD558,AC558,AF558,AG558,AJ558,AI558,AL558,AM558,AO558,AP558,AR558,AS558,A558,AY558,AU558,AV558,AW558,AX558,BA558,BB558)=0,0,1)+IF(O558="Smoothing ramp",1,0)+IF(ISNUMBER(W558),1,0)+IF(ISNUMBER(X558),1,0)+IF(ISNUMBER(Z558),1,0)+IF(ISNUMBER(AA558),1,0)+IF(ISNUMBER(AD558),1,0)+IF(ISNUMBER(AC558),1,0)+IF(ISNUMBER(AF558),1,0)+IF(ISNUMBER(AG558),1,0)+IF(ISNUMBER(AI558),1,0)+IF(ISNUMBER(AJ558),1,0)+IF(ISNUMBER(AL558),1,0)+IF(ISNUMBER(AM558),1,0)+IF(ISNUMBER(AO558),1,0)+IF(ISNUMBER(AP558),1,0)+IF(ISNUMBER(#REF!),1,0)+IF(ISNUMBER(AR558),1,0)+IF(ISNUMBER(AS558),1,0)+IF(ISNUMBER(AY558),1,0)+IF(ISNUMBER(AU558),1,0)+IF(ISNUMBER(AV558),1,0)+IF(ISNUMBER(AW558),1,0)+IF(ISNUMBER(AX558),1,0)+IF(ISNUMBER(BA558),1,0)+IF(ISNUMBER(BB558),1,0),1)</f>
        <v>1</v>
      </c>
      <c r="W558" s="200"/>
      <c r="X558" s="197"/>
      <c r="Y558" s="197"/>
      <c r="Z558" s="200"/>
      <c r="AA558" s="197"/>
      <c r="AB558" s="197"/>
      <c r="AC558" s="197"/>
      <c r="AD558" s="197"/>
      <c r="AE558" s="197"/>
      <c r="AF558" s="197"/>
      <c r="AG558" s="197"/>
      <c r="AH558" s="197"/>
      <c r="AI558" s="200">
        <v>2000</v>
      </c>
      <c r="AJ558" s="197"/>
      <c r="AK558" s="197" t="s">
        <v>57</v>
      </c>
      <c r="AL558" s="197"/>
      <c r="AM558" s="197"/>
      <c r="AN558" s="197"/>
      <c r="AO558" s="197"/>
      <c r="AP558" s="197"/>
      <c r="AQ558" s="197"/>
      <c r="AR558" s="197"/>
      <c r="AS558" s="197"/>
      <c r="AT558" s="197"/>
      <c r="AU558" s="197"/>
      <c r="AV558" s="197"/>
      <c r="AW558" s="197"/>
      <c r="AX558" s="197"/>
      <c r="AY558" s="197"/>
      <c r="AZ558" s="197"/>
      <c r="BA558" s="197"/>
      <c r="BB558" s="197"/>
      <c r="BC558" s="197"/>
    </row>
    <row r="559" spans="1:55" customFormat="1" ht="14.1" customHeight="1">
      <c r="A559" s="170"/>
      <c r="B559" s="204">
        <v>20250423</v>
      </c>
      <c r="C559" s="204" t="s">
        <v>39</v>
      </c>
      <c r="D559" s="204">
        <v>2330</v>
      </c>
      <c r="E559" s="204">
        <v>8550</v>
      </c>
      <c r="F559" s="204"/>
      <c r="G559" s="204"/>
      <c r="H559" s="204">
        <v>7112</v>
      </c>
      <c r="I559" s="204"/>
      <c r="J559" s="204"/>
      <c r="K559" s="204">
        <v>0</v>
      </c>
      <c r="L559" s="204">
        <v>0</v>
      </c>
      <c r="M559" s="204">
        <v>0</v>
      </c>
      <c r="N559" s="204" t="s">
        <v>53</v>
      </c>
      <c r="O559" s="204" t="s">
        <v>41</v>
      </c>
      <c r="P559" s="202">
        <f t="shared" si="53"/>
        <v>0</v>
      </c>
      <c r="Q559" s="197">
        <f t="shared" si="48"/>
        <v>1438</v>
      </c>
      <c r="R559" s="202" t="str">
        <f t="shared" si="49"/>
        <v>NA</v>
      </c>
      <c r="S559" s="202" t="str">
        <f t="shared" si="50"/>
        <v>NA</v>
      </c>
      <c r="T559" s="197" t="str">
        <f t="shared" si="51"/>
        <v>NA</v>
      </c>
      <c r="U559" s="197">
        <f t="shared" si="52"/>
        <v>0</v>
      </c>
      <c r="V559" s="197">
        <f>MIN(IF(SUM(W559,,X559,Z559,AA559,AD559,AC559,AF559,AG559,AJ559,AI559,AL559,AM559,AO559,AP559,AR559,AS559,A559,AY559,AU559,AV559,AW559,AX559,BA559,BB559)=0,0,1)+IF(O559="Smoothing ramp",1,0)+IF(ISNUMBER(W559),1,0)+IF(ISNUMBER(X559),1,0)+IF(ISNUMBER(Z559),1,0)+IF(ISNUMBER(AA559),1,0)+IF(ISNUMBER(AD559),1,0)+IF(ISNUMBER(AC559),1,0)+IF(ISNUMBER(AF559),1,0)+IF(ISNUMBER(AG559),1,0)+IF(ISNUMBER(AI559),1,0)+IF(ISNUMBER(AJ559),1,0)+IF(ISNUMBER(AL559),1,0)+IF(ISNUMBER(AM559),1,0)+IF(ISNUMBER(AO559),1,0)+IF(ISNUMBER(AP559),1,0)+IF(ISNUMBER(#REF!),1,0)+IF(ISNUMBER(AR559),1,0)+IF(ISNUMBER(AS559),1,0)+IF(ISNUMBER(AY559),1,0)+IF(ISNUMBER(AU559),1,0)+IF(ISNUMBER(AV559),1,0)+IF(ISNUMBER(AW559),1,0)+IF(ISNUMBER(AX559),1,0)+IF(ISNUMBER(BA559),1,0)+IF(ISNUMBER(BB559),1,0),1)</f>
        <v>1</v>
      </c>
      <c r="W559" s="200"/>
      <c r="X559" s="197"/>
      <c r="Y559" s="197"/>
      <c r="Z559" s="200"/>
      <c r="AA559" s="197"/>
      <c r="AB559" s="197"/>
      <c r="AC559" s="197"/>
      <c r="AD559" s="197"/>
      <c r="AE559" s="197"/>
      <c r="AF559" s="197"/>
      <c r="AG559" s="197"/>
      <c r="AH559" s="197"/>
      <c r="AI559" s="200">
        <v>2000</v>
      </c>
      <c r="AJ559" s="197"/>
      <c r="AK559" s="197" t="s">
        <v>57</v>
      </c>
      <c r="AL559" s="197"/>
      <c r="AM559" s="197"/>
      <c r="AN559" s="197"/>
      <c r="AO559" s="197"/>
      <c r="AP559" s="197"/>
      <c r="AQ559" s="197"/>
      <c r="AR559" s="197"/>
      <c r="AS559" s="197"/>
      <c r="AT559" s="197"/>
      <c r="AU559" s="197"/>
      <c r="AV559" s="197"/>
      <c r="AW559" s="197"/>
      <c r="AX559" s="197"/>
      <c r="AY559" s="197"/>
      <c r="AZ559" s="197"/>
      <c r="BA559" s="197"/>
      <c r="BB559" s="197"/>
      <c r="BC559" s="197"/>
    </row>
    <row r="560" spans="1:55" customFormat="1" ht="14.1" customHeight="1">
      <c r="A560" s="170"/>
      <c r="B560" s="204">
        <v>20250424</v>
      </c>
      <c r="C560" s="204" t="s">
        <v>39</v>
      </c>
      <c r="D560" s="204">
        <v>30</v>
      </c>
      <c r="E560" s="204">
        <v>8550</v>
      </c>
      <c r="F560" s="204"/>
      <c r="G560" s="204"/>
      <c r="H560" s="204">
        <v>7112</v>
      </c>
      <c r="I560" s="204"/>
      <c r="J560" s="204"/>
      <c r="K560" s="204">
        <v>0</v>
      </c>
      <c r="L560" s="204">
        <v>0</v>
      </c>
      <c r="M560" s="204">
        <v>0</v>
      </c>
      <c r="N560" s="204" t="s">
        <v>53</v>
      </c>
      <c r="O560" s="204" t="s">
        <v>41</v>
      </c>
      <c r="P560" s="202">
        <f t="shared" si="53"/>
        <v>0</v>
      </c>
      <c r="Q560" s="197">
        <f t="shared" si="48"/>
        <v>1438</v>
      </c>
      <c r="R560" s="202" t="str">
        <f t="shared" si="49"/>
        <v>NA</v>
      </c>
      <c r="S560" s="202" t="str">
        <f t="shared" si="50"/>
        <v>NA</v>
      </c>
      <c r="T560" s="197" t="str">
        <f t="shared" si="51"/>
        <v>NA</v>
      </c>
      <c r="U560" s="197">
        <f t="shared" si="52"/>
        <v>0</v>
      </c>
      <c r="V560" s="197">
        <f>MIN(IF(SUM(W560,,X560,Z560,AA560,AD560,AC560,AF560,AG560,AJ560,AI560,AL560,AM560,AO560,AP560,AR560,AS560,A560,AY560,AU560,AV560,AW560,AX560,BA560,BB560)=0,0,1)+IF(O560="Smoothing ramp",1,0)+IF(ISNUMBER(W560),1,0)+IF(ISNUMBER(X560),1,0)+IF(ISNUMBER(Z560),1,0)+IF(ISNUMBER(AA560),1,0)+IF(ISNUMBER(AD560),1,0)+IF(ISNUMBER(AC560),1,0)+IF(ISNUMBER(AF560),1,0)+IF(ISNUMBER(AG560),1,0)+IF(ISNUMBER(AI560),1,0)+IF(ISNUMBER(AJ560),1,0)+IF(ISNUMBER(AL560),1,0)+IF(ISNUMBER(AM560),1,0)+IF(ISNUMBER(AO560),1,0)+IF(ISNUMBER(AP560),1,0)+IF(ISNUMBER(#REF!),1,0)+IF(ISNUMBER(AR560),1,0)+IF(ISNUMBER(AS560),1,0)+IF(ISNUMBER(AY560),1,0)+IF(ISNUMBER(AU560),1,0)+IF(ISNUMBER(AV560),1,0)+IF(ISNUMBER(AW560),1,0)+IF(ISNUMBER(AX560),1,0)+IF(ISNUMBER(BA560),1,0)+IF(ISNUMBER(BB560),1,0),1)</f>
        <v>1</v>
      </c>
      <c r="W560" s="200"/>
      <c r="X560" s="197"/>
      <c r="Y560" s="197"/>
      <c r="Z560" s="200"/>
      <c r="AA560" s="197"/>
      <c r="AB560" s="197"/>
      <c r="AC560" s="197"/>
      <c r="AD560" s="197"/>
      <c r="AE560" s="197"/>
      <c r="AF560" s="197"/>
      <c r="AG560" s="197"/>
      <c r="AH560" s="197"/>
      <c r="AI560" s="200">
        <v>2000</v>
      </c>
      <c r="AJ560" s="197"/>
      <c r="AK560" s="197" t="s">
        <v>57</v>
      </c>
      <c r="AL560" s="197"/>
      <c r="AM560" s="197"/>
      <c r="AN560" s="197"/>
      <c r="AO560" s="197"/>
      <c r="AP560" s="197"/>
      <c r="AQ560" s="197"/>
      <c r="AR560" s="197"/>
      <c r="AS560" s="197"/>
      <c r="AT560" s="197"/>
      <c r="AU560" s="197"/>
      <c r="AV560" s="197"/>
      <c r="AW560" s="197"/>
      <c r="AX560" s="197"/>
      <c r="AY560" s="197"/>
      <c r="AZ560" s="197"/>
      <c r="BA560" s="197"/>
      <c r="BB560" s="197"/>
      <c r="BC560" s="197"/>
    </row>
    <row r="561" spans="1:55" customFormat="1" ht="14.1" customHeight="1">
      <c r="A561" s="170"/>
      <c r="B561" s="204">
        <v>20250424</v>
      </c>
      <c r="C561" s="204" t="s">
        <v>39</v>
      </c>
      <c r="D561" s="204">
        <v>130</v>
      </c>
      <c r="E561" s="204">
        <v>8550</v>
      </c>
      <c r="F561" s="204"/>
      <c r="G561" s="204"/>
      <c r="H561" s="204">
        <v>7112</v>
      </c>
      <c r="I561" s="204"/>
      <c r="J561" s="204"/>
      <c r="K561" s="204">
        <v>0</v>
      </c>
      <c r="L561" s="204">
        <v>0</v>
      </c>
      <c r="M561" s="204">
        <v>0</v>
      </c>
      <c r="N561" s="204" t="s">
        <v>53</v>
      </c>
      <c r="O561" s="204" t="s">
        <v>41</v>
      </c>
      <c r="P561" s="202">
        <f t="shared" si="53"/>
        <v>0</v>
      </c>
      <c r="Q561" s="197">
        <f t="shared" si="48"/>
        <v>1438</v>
      </c>
      <c r="R561" s="202" t="str">
        <f t="shared" si="49"/>
        <v>NA</v>
      </c>
      <c r="S561" s="202" t="str">
        <f t="shared" si="50"/>
        <v>NA</v>
      </c>
      <c r="T561" s="197" t="str">
        <f t="shared" si="51"/>
        <v>NA</v>
      </c>
      <c r="U561" s="197">
        <f t="shared" si="52"/>
        <v>0</v>
      </c>
      <c r="V561" s="197">
        <f>MIN(IF(SUM(W561,,X561,Z561,AA561,AD561,AC561,AF561,AG561,AJ561,AI561,AL561,AM561,AO561,AP561,AR561,AS561,A561,AY561,AU561,AV561,AW561,AX561,BA561,BB561)=0,0,1)+IF(O561="Smoothing ramp",1,0)+IF(ISNUMBER(W561),1,0)+IF(ISNUMBER(X561),1,0)+IF(ISNUMBER(Z561),1,0)+IF(ISNUMBER(AA561),1,0)+IF(ISNUMBER(AD561),1,0)+IF(ISNUMBER(AC561),1,0)+IF(ISNUMBER(AF561),1,0)+IF(ISNUMBER(AG561),1,0)+IF(ISNUMBER(AI561),1,0)+IF(ISNUMBER(AJ561),1,0)+IF(ISNUMBER(AL561),1,0)+IF(ISNUMBER(AM561),1,0)+IF(ISNUMBER(AO561),1,0)+IF(ISNUMBER(AP561),1,0)+IF(ISNUMBER(#REF!),1,0)+IF(ISNUMBER(AR561),1,0)+IF(ISNUMBER(AS561),1,0)+IF(ISNUMBER(AY561),1,0)+IF(ISNUMBER(AU561),1,0)+IF(ISNUMBER(AV561),1,0)+IF(ISNUMBER(AW561),1,0)+IF(ISNUMBER(AX561),1,0)+IF(ISNUMBER(BA561),1,0)+IF(ISNUMBER(BB561),1,0),1)</f>
        <v>1</v>
      </c>
      <c r="W561" s="200"/>
      <c r="X561" s="197"/>
      <c r="Y561" s="197"/>
      <c r="Z561" s="200"/>
      <c r="AA561" s="197"/>
      <c r="AB561" s="197"/>
      <c r="AC561" s="197"/>
      <c r="AD561" s="197"/>
      <c r="AE561" s="197"/>
      <c r="AF561" s="197"/>
      <c r="AG561" s="197"/>
      <c r="AH561" s="197"/>
      <c r="AI561" s="200">
        <v>2000</v>
      </c>
      <c r="AJ561" s="197"/>
      <c r="AK561" s="197" t="s">
        <v>57</v>
      </c>
      <c r="AL561" s="197"/>
      <c r="AM561" s="197"/>
      <c r="AN561" s="197"/>
      <c r="AO561" s="197"/>
      <c r="AP561" s="197"/>
      <c r="AQ561" s="197"/>
      <c r="AR561" s="197"/>
      <c r="AS561" s="197"/>
      <c r="AT561" s="197"/>
      <c r="AU561" s="197"/>
      <c r="AV561" s="197"/>
      <c r="AW561" s="197"/>
      <c r="AX561" s="197"/>
      <c r="AY561" s="197"/>
      <c r="AZ561" s="197"/>
      <c r="BA561" s="197"/>
      <c r="BB561" s="197"/>
      <c r="BC561" s="197"/>
    </row>
    <row r="562" spans="1:55" customFormat="1" ht="14.1" customHeight="1">
      <c r="A562" s="170"/>
      <c r="B562" s="204">
        <v>20250424</v>
      </c>
      <c r="C562" s="204" t="s">
        <v>39</v>
      </c>
      <c r="D562" s="204">
        <v>230</v>
      </c>
      <c r="E562" s="204">
        <v>8550</v>
      </c>
      <c r="F562" s="204"/>
      <c r="G562" s="204"/>
      <c r="H562" s="204">
        <v>7112</v>
      </c>
      <c r="I562" s="204"/>
      <c r="J562" s="204"/>
      <c r="K562" s="204">
        <v>0</v>
      </c>
      <c r="L562" s="204">
        <v>0</v>
      </c>
      <c r="M562" s="204">
        <v>0</v>
      </c>
      <c r="N562" s="204" t="s">
        <v>53</v>
      </c>
      <c r="O562" s="204" t="s">
        <v>41</v>
      </c>
      <c r="P562" s="202">
        <f t="shared" si="53"/>
        <v>0</v>
      </c>
      <c r="Q562" s="197">
        <f t="shared" si="48"/>
        <v>1438</v>
      </c>
      <c r="R562" s="202" t="str">
        <f t="shared" si="49"/>
        <v>NA</v>
      </c>
      <c r="S562" s="202" t="str">
        <f t="shared" si="50"/>
        <v>NA</v>
      </c>
      <c r="T562" s="197" t="str">
        <f t="shared" si="51"/>
        <v>NA</v>
      </c>
      <c r="U562" s="197">
        <f t="shared" si="52"/>
        <v>0</v>
      </c>
      <c r="V562" s="197">
        <f>MIN(IF(SUM(W562,,X562,Z562,AA562,AD562,AC562,AF562,AG562,AJ562,AI562,AL562,AM562,AO562,AP562,AR562,AS562,A562,AY562,AU562,AV562,AW562,AX562,BA562,BB562)=0,0,1)+IF(O562="Smoothing ramp",1,0)+IF(ISNUMBER(W562),1,0)+IF(ISNUMBER(X562),1,0)+IF(ISNUMBER(Z562),1,0)+IF(ISNUMBER(AA562),1,0)+IF(ISNUMBER(AD562),1,0)+IF(ISNUMBER(AC562),1,0)+IF(ISNUMBER(AF562),1,0)+IF(ISNUMBER(AG562),1,0)+IF(ISNUMBER(AI562),1,0)+IF(ISNUMBER(AJ562),1,0)+IF(ISNUMBER(AL562),1,0)+IF(ISNUMBER(AM562),1,0)+IF(ISNUMBER(AO562),1,0)+IF(ISNUMBER(AP562),1,0)+IF(ISNUMBER(#REF!),1,0)+IF(ISNUMBER(AR562),1,0)+IF(ISNUMBER(AS562),1,0)+IF(ISNUMBER(AY562),1,0)+IF(ISNUMBER(AU562),1,0)+IF(ISNUMBER(AV562),1,0)+IF(ISNUMBER(AW562),1,0)+IF(ISNUMBER(AX562),1,0)+IF(ISNUMBER(BA562),1,0)+IF(ISNUMBER(BB562),1,0),1)</f>
        <v>1</v>
      </c>
      <c r="W562" s="200"/>
      <c r="X562" s="197"/>
      <c r="Y562" s="197"/>
      <c r="Z562" s="200"/>
      <c r="AA562" s="197"/>
      <c r="AB562" s="197"/>
      <c r="AC562" s="197"/>
      <c r="AD562" s="197"/>
      <c r="AE562" s="197"/>
      <c r="AF562" s="197"/>
      <c r="AG562" s="197"/>
      <c r="AH562" s="197"/>
      <c r="AI562" s="200">
        <v>2000</v>
      </c>
      <c r="AJ562" s="197"/>
      <c r="AK562" s="197" t="s">
        <v>57</v>
      </c>
      <c r="AL562" s="197"/>
      <c r="AM562" s="197"/>
      <c r="AN562" s="197"/>
      <c r="AO562" s="197"/>
      <c r="AP562" s="197"/>
      <c r="AQ562" s="197"/>
      <c r="AR562" s="197"/>
      <c r="AS562" s="197"/>
      <c r="AT562" s="197"/>
      <c r="AU562" s="197"/>
      <c r="AV562" s="197"/>
      <c r="AW562" s="197"/>
      <c r="AX562" s="197"/>
      <c r="AY562" s="197"/>
      <c r="AZ562" s="197"/>
      <c r="BA562" s="197"/>
      <c r="BB562" s="197"/>
      <c r="BC562" s="197"/>
    </row>
    <row r="563" spans="1:55" customFormat="1" ht="14.1" customHeight="1">
      <c r="A563" s="170"/>
      <c r="B563" s="204">
        <v>20250424</v>
      </c>
      <c r="C563" s="204" t="s">
        <v>39</v>
      </c>
      <c r="D563" s="204">
        <v>330</v>
      </c>
      <c r="E563" s="204">
        <v>8550</v>
      </c>
      <c r="F563" s="204"/>
      <c r="G563" s="204"/>
      <c r="H563" s="204">
        <v>7112</v>
      </c>
      <c r="I563" s="204"/>
      <c r="J563" s="204"/>
      <c r="K563" s="204">
        <v>0</v>
      </c>
      <c r="L563" s="204">
        <v>0</v>
      </c>
      <c r="M563" s="204">
        <v>0</v>
      </c>
      <c r="N563" s="204" t="s">
        <v>53</v>
      </c>
      <c r="O563" s="204" t="s">
        <v>41</v>
      </c>
      <c r="P563" s="202">
        <f t="shared" si="53"/>
        <v>0</v>
      </c>
      <c r="Q563" s="197">
        <f t="shared" si="48"/>
        <v>1438</v>
      </c>
      <c r="R563" s="202" t="str">
        <f t="shared" si="49"/>
        <v>NA</v>
      </c>
      <c r="S563" s="202" t="str">
        <f t="shared" si="50"/>
        <v>NA</v>
      </c>
      <c r="T563" s="197" t="str">
        <f t="shared" si="51"/>
        <v>NA</v>
      </c>
      <c r="U563" s="197">
        <f t="shared" si="52"/>
        <v>0</v>
      </c>
      <c r="V563" s="197">
        <f>MIN(IF(SUM(W563,,X563,Z563,AA563,AD563,AC563,AF563,AG563,AJ563,AI563,AL563,AM563,AO563,AP563,AR563,AS563,A563,AY563,AU563,AV563,AW563,AX563,BA563,BB563)=0,0,1)+IF(O563="Smoothing ramp",1,0)+IF(ISNUMBER(W563),1,0)+IF(ISNUMBER(X563),1,0)+IF(ISNUMBER(Z563),1,0)+IF(ISNUMBER(AA563),1,0)+IF(ISNUMBER(AD563),1,0)+IF(ISNUMBER(AC563),1,0)+IF(ISNUMBER(AF563),1,0)+IF(ISNUMBER(AG563),1,0)+IF(ISNUMBER(AI563),1,0)+IF(ISNUMBER(AJ563),1,0)+IF(ISNUMBER(AL563),1,0)+IF(ISNUMBER(AM563),1,0)+IF(ISNUMBER(AO563),1,0)+IF(ISNUMBER(AP563),1,0)+IF(ISNUMBER(#REF!),1,0)+IF(ISNUMBER(AR563),1,0)+IF(ISNUMBER(AS563),1,0)+IF(ISNUMBER(AY563),1,0)+IF(ISNUMBER(AU563),1,0)+IF(ISNUMBER(AV563),1,0)+IF(ISNUMBER(AW563),1,0)+IF(ISNUMBER(AX563),1,0)+IF(ISNUMBER(BA563),1,0)+IF(ISNUMBER(BB563),1,0),1)</f>
        <v>1</v>
      </c>
      <c r="W563" s="200"/>
      <c r="X563" s="197"/>
      <c r="Y563" s="197"/>
      <c r="Z563" s="200"/>
      <c r="AA563" s="197"/>
      <c r="AB563" s="197"/>
      <c r="AC563" s="197"/>
      <c r="AD563" s="197"/>
      <c r="AE563" s="197"/>
      <c r="AF563" s="197"/>
      <c r="AG563" s="197"/>
      <c r="AH563" s="197"/>
      <c r="AI563" s="200">
        <v>2000</v>
      </c>
      <c r="AJ563" s="197"/>
      <c r="AK563" s="197" t="s">
        <v>57</v>
      </c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7"/>
      <c r="BA563" s="197"/>
      <c r="BB563" s="197"/>
      <c r="BC563" s="197"/>
    </row>
    <row r="564" spans="1:55" customFormat="1" ht="14.1" customHeight="1">
      <c r="A564" s="170"/>
      <c r="B564" s="204">
        <v>20250424</v>
      </c>
      <c r="C564" s="204" t="s">
        <v>39</v>
      </c>
      <c r="D564" s="204">
        <v>430</v>
      </c>
      <c r="E564" s="204">
        <v>8550</v>
      </c>
      <c r="F564" s="204"/>
      <c r="G564" s="204"/>
      <c r="H564" s="204">
        <v>7112</v>
      </c>
      <c r="I564" s="204"/>
      <c r="J564" s="204"/>
      <c r="K564" s="204">
        <v>0</v>
      </c>
      <c r="L564" s="204">
        <v>0</v>
      </c>
      <c r="M564" s="204">
        <v>0</v>
      </c>
      <c r="N564" s="204" t="s">
        <v>53</v>
      </c>
      <c r="O564" s="204" t="s">
        <v>41</v>
      </c>
      <c r="P564" s="202">
        <f t="shared" si="53"/>
        <v>0</v>
      </c>
      <c r="Q564" s="197">
        <f t="shared" si="48"/>
        <v>1438</v>
      </c>
      <c r="R564" s="202" t="str">
        <f t="shared" si="49"/>
        <v>NA</v>
      </c>
      <c r="S564" s="202" t="str">
        <f t="shared" si="50"/>
        <v>NA</v>
      </c>
      <c r="T564" s="197" t="str">
        <f t="shared" si="51"/>
        <v>NA</v>
      </c>
      <c r="U564" s="197">
        <f t="shared" si="52"/>
        <v>0</v>
      </c>
      <c r="V564" s="197">
        <f>MIN(IF(SUM(W564,,X564,Z564,AA564,AD564,AC564,AF564,AG564,AJ564,AI564,AL564,AM564,AO564,AP564,AR564,AS564,A564,AY564,AU564,AV564,AW564,AX564,BA564,BB564)=0,0,1)+IF(O564="Smoothing ramp",1,0)+IF(ISNUMBER(W564),1,0)+IF(ISNUMBER(X564),1,0)+IF(ISNUMBER(Z564),1,0)+IF(ISNUMBER(AA564),1,0)+IF(ISNUMBER(AD564),1,0)+IF(ISNUMBER(AC564),1,0)+IF(ISNUMBER(AF564),1,0)+IF(ISNUMBER(AG564),1,0)+IF(ISNUMBER(AI564),1,0)+IF(ISNUMBER(AJ564),1,0)+IF(ISNUMBER(AL564),1,0)+IF(ISNUMBER(AM564),1,0)+IF(ISNUMBER(AO564),1,0)+IF(ISNUMBER(AP564),1,0)+IF(ISNUMBER(#REF!),1,0)+IF(ISNUMBER(AR564),1,0)+IF(ISNUMBER(AS564),1,0)+IF(ISNUMBER(AY564),1,0)+IF(ISNUMBER(AU564),1,0)+IF(ISNUMBER(AV564),1,0)+IF(ISNUMBER(AW564),1,0)+IF(ISNUMBER(AX564),1,0)+IF(ISNUMBER(BA564),1,0)+IF(ISNUMBER(BB564),1,0),1)</f>
        <v>1</v>
      </c>
      <c r="W564" s="200"/>
      <c r="X564" s="197"/>
      <c r="Y564" s="197"/>
      <c r="Z564" s="200"/>
      <c r="AA564" s="197"/>
      <c r="AB564" s="197"/>
      <c r="AC564" s="197"/>
      <c r="AD564" s="197"/>
      <c r="AE564" s="197"/>
      <c r="AF564" s="197"/>
      <c r="AG564" s="197"/>
      <c r="AH564" s="197"/>
      <c r="AI564" s="200">
        <v>2000</v>
      </c>
      <c r="AJ564" s="197"/>
      <c r="AK564" s="197" t="s">
        <v>57</v>
      </c>
      <c r="AL564" s="197"/>
      <c r="AM564" s="197"/>
      <c r="AN564" s="197"/>
      <c r="AO564" s="197"/>
      <c r="AP564" s="197"/>
      <c r="AQ564" s="197"/>
      <c r="AR564" s="197"/>
      <c r="AS564" s="197"/>
      <c r="AT564" s="197"/>
      <c r="AU564" s="197"/>
      <c r="AV564" s="197"/>
      <c r="AW564" s="197"/>
      <c r="AX564" s="197"/>
      <c r="AY564" s="197"/>
      <c r="AZ564" s="197"/>
      <c r="BA564" s="197"/>
      <c r="BB564" s="197"/>
      <c r="BC564" s="197"/>
    </row>
    <row r="565" spans="1:55" customFormat="1" ht="14.1" hidden="1" customHeight="1">
      <c r="A565" s="170"/>
      <c r="B565" s="204">
        <v>20250424</v>
      </c>
      <c r="C565" s="204" t="s">
        <v>39</v>
      </c>
      <c r="D565" s="204">
        <v>530</v>
      </c>
      <c r="E565" s="204">
        <v>8550</v>
      </c>
      <c r="F565" s="204"/>
      <c r="G565" s="204"/>
      <c r="H565" s="204">
        <v>6211</v>
      </c>
      <c r="I565" s="204"/>
      <c r="J565" s="204"/>
      <c r="K565" s="204">
        <v>0</v>
      </c>
      <c r="L565" s="204">
        <v>0</v>
      </c>
      <c r="M565" s="204">
        <v>0</v>
      </c>
      <c r="N565" s="204" t="s">
        <v>53</v>
      </c>
      <c r="O565" s="204" t="s">
        <v>41</v>
      </c>
      <c r="P565" s="202">
        <f t="shared" si="53"/>
        <v>0</v>
      </c>
      <c r="Q565" s="197">
        <f t="shared" si="48"/>
        <v>2339</v>
      </c>
      <c r="R565" s="202" t="str">
        <f t="shared" si="49"/>
        <v>NA</v>
      </c>
      <c r="S565" s="202" t="str">
        <f t="shared" si="50"/>
        <v>NA</v>
      </c>
      <c r="T565" s="197" t="str">
        <f t="shared" si="51"/>
        <v>NA</v>
      </c>
      <c r="U565" s="197">
        <f t="shared" si="52"/>
        <v>0</v>
      </c>
      <c r="V565" s="197">
        <f>MIN(IF(SUM(W565,,X565,Z565,AA565,AD565,AC565,AF565,AG565,AJ565,AI565,AL565,AM565,AO565,AP565,AR565,AS565,A565,AY565,AU565,AV565,AW565,AX565,BA565,BB565)=0,0,1)+IF(O565="Smoothing ramp",1,0)+IF(ISNUMBER(W565),1,0)+IF(ISNUMBER(X565),1,0)+IF(ISNUMBER(Z565),1,0)+IF(ISNUMBER(AA565),1,0)+IF(ISNUMBER(AD565),1,0)+IF(ISNUMBER(AC565),1,0)+IF(ISNUMBER(AF565),1,0)+IF(ISNUMBER(AG565),1,0)+IF(ISNUMBER(AI565),1,0)+IF(ISNUMBER(AJ565),1,0)+IF(ISNUMBER(AL565),1,0)+IF(ISNUMBER(AM565),1,0)+IF(ISNUMBER(AO565),1,0)+IF(ISNUMBER(AP565),1,0)+IF(ISNUMBER(#REF!),1,0)+IF(ISNUMBER(AR565),1,0)+IF(ISNUMBER(AS565),1,0)+IF(ISNUMBER(AY565),1,0)+IF(ISNUMBER(AU565),1,0)+IF(ISNUMBER(AV565),1,0)+IF(ISNUMBER(AW565),1,0)+IF(ISNUMBER(AX565),1,0)+IF(ISNUMBER(BA565),1,0)+IF(ISNUMBER(BB565),1,0),1)</f>
        <v>0</v>
      </c>
      <c r="W565" s="200"/>
      <c r="X565" s="197"/>
      <c r="Y565" s="197"/>
      <c r="Z565" s="200"/>
      <c r="AA565" s="197"/>
      <c r="AB565" s="197"/>
      <c r="AC565" s="197"/>
      <c r="AD565" s="197"/>
      <c r="AE565" s="197"/>
      <c r="AF565" s="197"/>
      <c r="AG565" s="197"/>
      <c r="AH565" s="197"/>
      <c r="AI565" s="200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</row>
    <row r="566" spans="1:55" customFormat="1" ht="14.1" customHeight="1">
      <c r="A566" s="170"/>
      <c r="B566" s="204">
        <v>20250424</v>
      </c>
      <c r="C566" s="204" t="s">
        <v>39</v>
      </c>
      <c r="D566" s="204">
        <v>630</v>
      </c>
      <c r="E566" s="204">
        <v>8350</v>
      </c>
      <c r="F566" s="204"/>
      <c r="G566" s="204"/>
      <c r="H566" s="204">
        <v>4711</v>
      </c>
      <c r="I566" s="204"/>
      <c r="J566" s="204"/>
      <c r="K566" s="204">
        <v>0</v>
      </c>
      <c r="L566" s="204">
        <v>0</v>
      </c>
      <c r="M566" s="204">
        <v>0</v>
      </c>
      <c r="N566" s="204" t="s">
        <v>53</v>
      </c>
      <c r="O566" s="204" t="s">
        <v>41</v>
      </c>
      <c r="P566" s="202">
        <f t="shared" si="53"/>
        <v>0</v>
      </c>
      <c r="Q566" s="197">
        <f t="shared" si="48"/>
        <v>3639</v>
      </c>
      <c r="R566" s="202" t="str">
        <f t="shared" si="49"/>
        <v>NA</v>
      </c>
      <c r="S566" s="202" t="str">
        <f t="shared" si="50"/>
        <v>NA</v>
      </c>
      <c r="T566" s="197" t="str">
        <f t="shared" si="51"/>
        <v>NA</v>
      </c>
      <c r="U566" s="197">
        <f t="shared" si="52"/>
        <v>0</v>
      </c>
      <c r="V566" s="197">
        <f>MIN(IF(SUM(W566,,X566,Z566,AA566,AD566,AC566,AF566,AG566,AJ566,AI566,AL566,AM566,AO566,AP566,AR566,AS566,A566,AY566,AU566,AV566,AW566,AX566,BA566,BB566)=0,0,1)+IF(O566="Smoothing ramp",1,0)+IF(ISNUMBER(W566),1,0)+IF(ISNUMBER(X566),1,0)+IF(ISNUMBER(Z566),1,0)+IF(ISNUMBER(AA566),1,0)+IF(ISNUMBER(AD566),1,0)+IF(ISNUMBER(AC566),1,0)+IF(ISNUMBER(AF566),1,0)+IF(ISNUMBER(AG566),1,0)+IF(ISNUMBER(AI566),1,0)+IF(ISNUMBER(AJ566),1,0)+IF(ISNUMBER(AL566),1,0)+IF(ISNUMBER(AM566),1,0)+IF(ISNUMBER(AO566),1,0)+IF(ISNUMBER(AP566),1,0)+IF(ISNUMBER(#REF!),1,0)+IF(ISNUMBER(AR566),1,0)+IF(ISNUMBER(AS566),1,0)+IF(ISNUMBER(AY566),1,0)+IF(ISNUMBER(AU566),1,0)+IF(ISNUMBER(AV566),1,0)+IF(ISNUMBER(AW566),1,0)+IF(ISNUMBER(AX566),1,0)+IF(ISNUMBER(BA566),1,0)+IF(ISNUMBER(BB566),1,0),1)</f>
        <v>1</v>
      </c>
      <c r="W566" s="200"/>
      <c r="X566" s="197"/>
      <c r="Y566" s="197"/>
      <c r="Z566" s="200"/>
      <c r="AA566" s="197"/>
      <c r="AB566" s="197"/>
      <c r="AC566" s="197"/>
      <c r="AD566" s="197"/>
      <c r="AE566" s="197"/>
      <c r="AF566" s="197"/>
      <c r="AG566" s="197"/>
      <c r="AH566" s="197"/>
      <c r="AI566" s="200"/>
      <c r="AJ566" s="197"/>
      <c r="AK566" s="197"/>
      <c r="AL566" s="197"/>
      <c r="AM566" s="197"/>
      <c r="AN566" s="197"/>
      <c r="AO566" s="197"/>
      <c r="AP566" s="205">
        <v>6000</v>
      </c>
      <c r="AQ566" s="205" t="s">
        <v>50</v>
      </c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197"/>
      <c r="BB566" s="197"/>
      <c r="BC566" s="197"/>
    </row>
    <row r="567" spans="1:55" customFormat="1" ht="14.1" customHeight="1">
      <c r="A567" s="170"/>
      <c r="B567" s="204">
        <v>20250424</v>
      </c>
      <c r="C567" s="204" t="s">
        <v>39</v>
      </c>
      <c r="D567" s="204">
        <v>730</v>
      </c>
      <c r="E567" s="204">
        <v>3890</v>
      </c>
      <c r="F567" s="204"/>
      <c r="G567" s="204"/>
      <c r="H567" s="204">
        <v>3211</v>
      </c>
      <c r="I567" s="204"/>
      <c r="J567" s="204"/>
      <c r="K567" s="204">
        <v>0</v>
      </c>
      <c r="L567" s="204">
        <v>0</v>
      </c>
      <c r="M567" s="204">
        <v>0</v>
      </c>
      <c r="N567" s="204" t="s">
        <v>47</v>
      </c>
      <c r="O567" s="204" t="s">
        <v>45</v>
      </c>
      <c r="P567" s="202">
        <f t="shared" si="53"/>
        <v>0</v>
      </c>
      <c r="Q567" s="197">
        <f t="shared" si="48"/>
        <v>679</v>
      </c>
      <c r="R567" s="202" t="str">
        <f t="shared" si="49"/>
        <v>NA</v>
      </c>
      <c r="S567" s="202" t="str">
        <f t="shared" si="50"/>
        <v>NA</v>
      </c>
      <c r="T567" s="197" t="str">
        <f t="shared" si="51"/>
        <v>NA</v>
      </c>
      <c r="U567" s="197">
        <f t="shared" si="52"/>
        <v>0</v>
      </c>
      <c r="V567" s="197">
        <f>MIN(IF(SUM(W567,,X567,Z567,AA567,AD567,AC567,AF567,AG567,AJ567,AI567,AL567,AM567,AO567,AP567,AR567,AS567,A567,AY567,AU567,AV567,AW567,AX567,BA567,BB567)=0,0,1)+IF(O567="Smoothing ramp",1,0)+IF(ISNUMBER(W567),1,0)+IF(ISNUMBER(X567),1,0)+IF(ISNUMBER(Z567),1,0)+IF(ISNUMBER(AA567),1,0)+IF(ISNUMBER(AD567),1,0)+IF(ISNUMBER(AC567),1,0)+IF(ISNUMBER(AF567),1,0)+IF(ISNUMBER(AG567),1,0)+IF(ISNUMBER(AI567),1,0)+IF(ISNUMBER(AJ567),1,0)+IF(ISNUMBER(AL567),1,0)+IF(ISNUMBER(AM567),1,0)+IF(ISNUMBER(AO567),1,0)+IF(ISNUMBER(AP567),1,0)+IF(ISNUMBER(#REF!),1,0)+IF(ISNUMBER(AR567),1,0)+IF(ISNUMBER(AS567),1,0)+IF(ISNUMBER(AY567),1,0)+IF(ISNUMBER(AU567),1,0)+IF(ISNUMBER(AV567),1,0)+IF(ISNUMBER(AW567),1,0)+IF(ISNUMBER(AX567),1,0)+IF(ISNUMBER(BA567),1,0)+IF(ISNUMBER(BB567),1,0),1)</f>
        <v>1</v>
      </c>
      <c r="W567" s="200"/>
      <c r="X567" s="197"/>
      <c r="Y567" s="197"/>
      <c r="Z567" s="200"/>
      <c r="AA567" s="197"/>
      <c r="AB567" s="197"/>
      <c r="AC567" s="197"/>
      <c r="AD567" s="197"/>
      <c r="AE567" s="197"/>
      <c r="AF567" s="197"/>
      <c r="AG567" s="197"/>
      <c r="AH567" s="197"/>
      <c r="AI567" s="200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205">
        <v>2961</v>
      </c>
      <c r="AZ567" s="205" t="s">
        <v>51</v>
      </c>
      <c r="BA567" s="197"/>
      <c r="BB567" s="197"/>
      <c r="BC567" s="197"/>
    </row>
    <row r="568" spans="1:55" customFormat="1" ht="14.1" customHeight="1">
      <c r="A568" s="170"/>
      <c r="B568" s="204">
        <v>20250424</v>
      </c>
      <c r="C568" s="204" t="s">
        <v>39</v>
      </c>
      <c r="D568" s="204">
        <v>830</v>
      </c>
      <c r="E568" s="204">
        <v>3890</v>
      </c>
      <c r="F568" s="204"/>
      <c r="G568" s="204"/>
      <c r="H568" s="204">
        <v>3211</v>
      </c>
      <c r="I568" s="204"/>
      <c r="J568" s="204"/>
      <c r="K568" s="204">
        <v>0</v>
      </c>
      <c r="L568" s="204">
        <v>0</v>
      </c>
      <c r="M568" s="204">
        <v>0</v>
      </c>
      <c r="N568" s="204" t="s">
        <v>47</v>
      </c>
      <c r="O568" s="204" t="s">
        <v>45</v>
      </c>
      <c r="P568" s="202">
        <f t="shared" si="53"/>
        <v>0</v>
      </c>
      <c r="Q568" s="197">
        <f t="shared" si="48"/>
        <v>679</v>
      </c>
      <c r="R568" s="202" t="str">
        <f t="shared" si="49"/>
        <v>NA</v>
      </c>
      <c r="S568" s="202" t="str">
        <f t="shared" si="50"/>
        <v>NA</v>
      </c>
      <c r="T568" s="197" t="str">
        <f t="shared" si="51"/>
        <v>NA</v>
      </c>
      <c r="U568" s="197">
        <f t="shared" si="52"/>
        <v>0</v>
      </c>
      <c r="V568" s="197">
        <f>MIN(IF(SUM(W568,,X568,Z568,AA568,AD568,AC568,AF568,AG568,AJ568,AI568,AL568,AM568,AO568,AP568,AR568,AS568,A568,AY568,AU568,AV568,AW568,AX568,BA568,BB568)=0,0,1)+IF(O568="Smoothing ramp",1,0)+IF(ISNUMBER(W568),1,0)+IF(ISNUMBER(X568),1,0)+IF(ISNUMBER(Z568),1,0)+IF(ISNUMBER(AA568),1,0)+IF(ISNUMBER(AD568),1,0)+IF(ISNUMBER(AC568),1,0)+IF(ISNUMBER(AF568),1,0)+IF(ISNUMBER(AG568),1,0)+IF(ISNUMBER(AI568),1,0)+IF(ISNUMBER(AJ568),1,0)+IF(ISNUMBER(AL568),1,0)+IF(ISNUMBER(AM568),1,0)+IF(ISNUMBER(AO568),1,0)+IF(ISNUMBER(AP568),1,0)+IF(ISNUMBER(#REF!),1,0)+IF(ISNUMBER(AR568),1,0)+IF(ISNUMBER(AS568),1,0)+IF(ISNUMBER(AY568),1,0)+IF(ISNUMBER(AU568),1,0)+IF(ISNUMBER(AV568),1,0)+IF(ISNUMBER(AW568),1,0)+IF(ISNUMBER(AX568),1,0)+IF(ISNUMBER(BA568),1,0)+IF(ISNUMBER(BB568),1,0),1)</f>
        <v>1</v>
      </c>
      <c r="W568" s="200"/>
      <c r="X568" s="197"/>
      <c r="Y568" s="197"/>
      <c r="Z568" s="200"/>
      <c r="AA568" s="197"/>
      <c r="AB568" s="197"/>
      <c r="AC568" s="197"/>
      <c r="AD568" s="197"/>
      <c r="AE568" s="197"/>
      <c r="AF568" s="197"/>
      <c r="AG568" s="197"/>
      <c r="AH568" s="197"/>
      <c r="AI568" s="200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205">
        <v>2961</v>
      </c>
      <c r="AZ568" s="205" t="s">
        <v>51</v>
      </c>
      <c r="BA568" s="197"/>
      <c r="BB568" s="197"/>
      <c r="BC568" s="197"/>
    </row>
    <row r="569" spans="1:55" customFormat="1" ht="14.1" customHeight="1">
      <c r="A569" s="170"/>
      <c r="B569" s="204">
        <v>20250424</v>
      </c>
      <c r="C569" s="204" t="s">
        <v>39</v>
      </c>
      <c r="D569" s="204">
        <v>930</v>
      </c>
      <c r="E569" s="204">
        <v>3890</v>
      </c>
      <c r="F569" s="204"/>
      <c r="G569" s="204"/>
      <c r="H569" s="204">
        <v>3211</v>
      </c>
      <c r="I569" s="204"/>
      <c r="J569" s="204"/>
      <c r="K569" s="204">
        <v>0</v>
      </c>
      <c r="L569" s="204">
        <v>0</v>
      </c>
      <c r="M569" s="204">
        <v>0</v>
      </c>
      <c r="N569" s="204" t="s">
        <v>47</v>
      </c>
      <c r="O569" s="204" t="s">
        <v>45</v>
      </c>
      <c r="P569" s="202">
        <f t="shared" si="53"/>
        <v>0</v>
      </c>
      <c r="Q569" s="197">
        <f t="shared" si="48"/>
        <v>679</v>
      </c>
      <c r="R569" s="202" t="str">
        <f t="shared" si="49"/>
        <v>NA</v>
      </c>
      <c r="S569" s="202" t="str">
        <f t="shared" si="50"/>
        <v>NA</v>
      </c>
      <c r="T569" s="197" t="str">
        <f t="shared" si="51"/>
        <v>NA</v>
      </c>
      <c r="U569" s="197">
        <f t="shared" si="52"/>
        <v>0</v>
      </c>
      <c r="V569" s="197">
        <f>MIN(IF(SUM(W569,,X569,Z569,AA569,AD569,AC569,AF569,AG569,AJ569,AI569,AL569,AM569,AO569,AP569,AR569,AS569,A569,AY569,AU569,AV569,AW569,AX569,BA569,BB569)=0,0,1)+IF(O569="Smoothing ramp",1,0)+IF(ISNUMBER(W569),1,0)+IF(ISNUMBER(X569),1,0)+IF(ISNUMBER(Z569),1,0)+IF(ISNUMBER(AA569),1,0)+IF(ISNUMBER(AD569),1,0)+IF(ISNUMBER(AC569),1,0)+IF(ISNUMBER(AF569),1,0)+IF(ISNUMBER(AG569),1,0)+IF(ISNUMBER(AI569),1,0)+IF(ISNUMBER(AJ569),1,0)+IF(ISNUMBER(AL569),1,0)+IF(ISNUMBER(AM569),1,0)+IF(ISNUMBER(AO569),1,0)+IF(ISNUMBER(AP569),1,0)+IF(ISNUMBER(#REF!),1,0)+IF(ISNUMBER(AR569),1,0)+IF(ISNUMBER(AS569),1,0)+IF(ISNUMBER(AY569),1,0)+IF(ISNUMBER(AU569),1,0)+IF(ISNUMBER(AV569),1,0)+IF(ISNUMBER(AW569),1,0)+IF(ISNUMBER(AX569),1,0)+IF(ISNUMBER(BA569),1,0)+IF(ISNUMBER(BB569),1,0),1)</f>
        <v>1</v>
      </c>
      <c r="W569" s="200"/>
      <c r="X569" s="197"/>
      <c r="Y569" s="197"/>
      <c r="Z569" s="200"/>
      <c r="AA569" s="197"/>
      <c r="AB569" s="197"/>
      <c r="AC569" s="197"/>
      <c r="AD569" s="197"/>
      <c r="AE569" s="197"/>
      <c r="AF569" s="197"/>
      <c r="AG569" s="197"/>
      <c r="AH569" s="197"/>
      <c r="AI569" s="200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205">
        <v>2961</v>
      </c>
      <c r="AZ569" s="205" t="s">
        <v>51</v>
      </c>
      <c r="BA569" s="197"/>
      <c r="BB569" s="197"/>
      <c r="BC569" s="197"/>
    </row>
    <row r="570" spans="1:55" customFormat="1" ht="14.1" customHeight="1">
      <c r="A570" s="170"/>
      <c r="B570" s="204">
        <v>20250424</v>
      </c>
      <c r="C570" s="204" t="s">
        <v>39</v>
      </c>
      <c r="D570" s="204">
        <v>1030</v>
      </c>
      <c r="E570" s="204">
        <v>3890</v>
      </c>
      <c r="F570" s="204"/>
      <c r="G570" s="204"/>
      <c r="H570" s="204">
        <v>3211</v>
      </c>
      <c r="I570" s="204"/>
      <c r="J570" s="204"/>
      <c r="K570" s="204">
        <v>0</v>
      </c>
      <c r="L570" s="204">
        <v>0</v>
      </c>
      <c r="M570" s="204">
        <v>0</v>
      </c>
      <c r="N570" s="204" t="s">
        <v>47</v>
      </c>
      <c r="O570" s="204" t="s">
        <v>45</v>
      </c>
      <c r="P570" s="202">
        <f t="shared" si="53"/>
        <v>0</v>
      </c>
      <c r="Q570" s="197">
        <f t="shared" si="48"/>
        <v>679</v>
      </c>
      <c r="R570" s="202" t="str">
        <f t="shared" si="49"/>
        <v>NA</v>
      </c>
      <c r="S570" s="202" t="str">
        <f t="shared" si="50"/>
        <v>NA</v>
      </c>
      <c r="T570" s="197" t="str">
        <f t="shared" si="51"/>
        <v>NA</v>
      </c>
      <c r="U570" s="197">
        <f t="shared" si="52"/>
        <v>0</v>
      </c>
      <c r="V570" s="197">
        <f>MIN(IF(SUM(W570,,X570,Z570,AA570,AD570,AC570,AF570,AG570,AJ570,AI570,AL570,AM570,AO570,AP570,AR570,AS570,A570,AY570,AU570,AV570,AW570,AX570,BA570,BB570)=0,0,1)+IF(O570="Smoothing ramp",1,0)+IF(ISNUMBER(W570),1,0)+IF(ISNUMBER(X570),1,0)+IF(ISNUMBER(Z570),1,0)+IF(ISNUMBER(AA570),1,0)+IF(ISNUMBER(AD570),1,0)+IF(ISNUMBER(AC570),1,0)+IF(ISNUMBER(AF570),1,0)+IF(ISNUMBER(AG570),1,0)+IF(ISNUMBER(AI570),1,0)+IF(ISNUMBER(AJ570),1,0)+IF(ISNUMBER(AL570),1,0)+IF(ISNUMBER(AM570),1,0)+IF(ISNUMBER(AO570),1,0)+IF(ISNUMBER(AP570),1,0)+IF(ISNUMBER(#REF!),1,0)+IF(ISNUMBER(AR570),1,0)+IF(ISNUMBER(AS570),1,0)+IF(ISNUMBER(AY570),1,0)+IF(ISNUMBER(AU570),1,0)+IF(ISNUMBER(AV570),1,0)+IF(ISNUMBER(AW570),1,0)+IF(ISNUMBER(AX570),1,0)+IF(ISNUMBER(BA570),1,0)+IF(ISNUMBER(BB570),1,0),1)</f>
        <v>1</v>
      </c>
      <c r="W570" s="200"/>
      <c r="X570" s="197"/>
      <c r="Y570" s="197"/>
      <c r="Z570" s="200"/>
      <c r="AA570" s="197"/>
      <c r="AB570" s="197"/>
      <c r="AC570" s="197"/>
      <c r="AD570" s="197"/>
      <c r="AE570" s="197"/>
      <c r="AF570" s="197"/>
      <c r="AG570" s="197"/>
      <c r="AH570" s="197"/>
      <c r="AI570" s="200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205">
        <v>2961</v>
      </c>
      <c r="AZ570" s="205" t="s">
        <v>51</v>
      </c>
      <c r="BA570" s="197"/>
      <c r="BB570" s="197"/>
      <c r="BC570" s="197"/>
    </row>
    <row r="571" spans="1:55" customFormat="1" ht="14.1" customHeight="1">
      <c r="A571" s="170"/>
      <c r="B571" s="204">
        <v>20250424</v>
      </c>
      <c r="C571" s="204" t="s">
        <v>39</v>
      </c>
      <c r="D571" s="204">
        <v>1130</v>
      </c>
      <c r="E571" s="204">
        <v>3890</v>
      </c>
      <c r="F571" s="204"/>
      <c r="G571" s="204"/>
      <c r="H571" s="204">
        <v>3211</v>
      </c>
      <c r="I571" s="204"/>
      <c r="J571" s="204"/>
      <c r="K571" s="204">
        <v>0</v>
      </c>
      <c r="L571" s="204">
        <v>0</v>
      </c>
      <c r="M571" s="204">
        <v>0</v>
      </c>
      <c r="N571" s="204" t="s">
        <v>47</v>
      </c>
      <c r="O571" s="204" t="s">
        <v>45</v>
      </c>
      <c r="P571" s="202">
        <f t="shared" si="53"/>
        <v>0</v>
      </c>
      <c r="Q571" s="197">
        <f t="shared" si="48"/>
        <v>679</v>
      </c>
      <c r="R571" s="202" t="str">
        <f t="shared" si="49"/>
        <v>NA</v>
      </c>
      <c r="S571" s="202" t="str">
        <f t="shared" si="50"/>
        <v>NA</v>
      </c>
      <c r="T571" s="197" t="str">
        <f t="shared" si="51"/>
        <v>NA</v>
      </c>
      <c r="U571" s="197">
        <f t="shared" si="52"/>
        <v>0</v>
      </c>
      <c r="V571" s="197">
        <f>MIN(IF(SUM(W571,,X571,Z571,AA571,AD571,AC571,AF571,AG571,AJ571,AI571,AL571,AM571,AO571,AP571,AR571,AS571,A571,AY571,AU571,AV571,AW571,AX571,BA571,BB571)=0,0,1)+IF(O571="Smoothing ramp",1,0)+IF(ISNUMBER(W571),1,0)+IF(ISNUMBER(X571),1,0)+IF(ISNUMBER(Z571),1,0)+IF(ISNUMBER(AA571),1,0)+IF(ISNUMBER(AD571),1,0)+IF(ISNUMBER(AC571),1,0)+IF(ISNUMBER(AF571),1,0)+IF(ISNUMBER(AG571),1,0)+IF(ISNUMBER(AI571),1,0)+IF(ISNUMBER(AJ571),1,0)+IF(ISNUMBER(AL571),1,0)+IF(ISNUMBER(AM571),1,0)+IF(ISNUMBER(AO571),1,0)+IF(ISNUMBER(AP571),1,0)+IF(ISNUMBER(#REF!),1,0)+IF(ISNUMBER(AR571),1,0)+IF(ISNUMBER(AS571),1,0)+IF(ISNUMBER(AY571),1,0)+IF(ISNUMBER(AU571),1,0)+IF(ISNUMBER(AV571),1,0)+IF(ISNUMBER(AW571),1,0)+IF(ISNUMBER(AX571),1,0)+IF(ISNUMBER(BA571),1,0)+IF(ISNUMBER(BB571),1,0),1)</f>
        <v>1</v>
      </c>
      <c r="W571" s="200"/>
      <c r="X571" s="197"/>
      <c r="Y571" s="197"/>
      <c r="Z571" s="200"/>
      <c r="AA571" s="197"/>
      <c r="AB571" s="197"/>
      <c r="AC571" s="197"/>
      <c r="AD571" s="197"/>
      <c r="AE571" s="197"/>
      <c r="AF571" s="197"/>
      <c r="AG571" s="197"/>
      <c r="AH571" s="197"/>
      <c r="AI571" s="200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205">
        <v>2961</v>
      </c>
      <c r="AZ571" s="205" t="s">
        <v>51</v>
      </c>
      <c r="BA571" s="197"/>
      <c r="BB571" s="197"/>
      <c r="BC571" s="197"/>
    </row>
    <row r="572" spans="1:55" customFormat="1" ht="14.1" customHeight="1">
      <c r="A572" s="170"/>
      <c r="B572" s="204">
        <v>20250424</v>
      </c>
      <c r="C572" s="204" t="s">
        <v>39</v>
      </c>
      <c r="D572" s="204">
        <v>1230</v>
      </c>
      <c r="E572" s="204">
        <v>3890</v>
      </c>
      <c r="F572" s="204"/>
      <c r="G572" s="204"/>
      <c r="H572" s="204">
        <v>3211</v>
      </c>
      <c r="I572" s="204"/>
      <c r="J572" s="204"/>
      <c r="K572" s="204">
        <v>0</v>
      </c>
      <c r="L572" s="204">
        <v>0</v>
      </c>
      <c r="M572" s="204">
        <v>0</v>
      </c>
      <c r="N572" s="204" t="s">
        <v>47</v>
      </c>
      <c r="O572" s="204" t="s">
        <v>45</v>
      </c>
      <c r="P572" s="202">
        <f t="shared" si="53"/>
        <v>0</v>
      </c>
      <c r="Q572" s="197">
        <f t="shared" si="48"/>
        <v>679</v>
      </c>
      <c r="R572" s="202" t="str">
        <f t="shared" si="49"/>
        <v>NA</v>
      </c>
      <c r="S572" s="202" t="str">
        <f t="shared" si="50"/>
        <v>NA</v>
      </c>
      <c r="T572" s="197" t="str">
        <f t="shared" si="51"/>
        <v>NA</v>
      </c>
      <c r="U572" s="197">
        <f t="shared" si="52"/>
        <v>0</v>
      </c>
      <c r="V572" s="197">
        <f>MIN(IF(SUM(W572,,X572,Z572,AA572,AD572,AC572,AF572,AG572,AJ572,AI572,AL572,AM572,AO572,AP572,AR572,AS572,A572,AY572,AU572,AV572,AW572,AX572,BA572,BB572)=0,0,1)+IF(O572="Smoothing ramp",1,0)+IF(ISNUMBER(W572),1,0)+IF(ISNUMBER(X572),1,0)+IF(ISNUMBER(Z572),1,0)+IF(ISNUMBER(AA572),1,0)+IF(ISNUMBER(AD572),1,0)+IF(ISNUMBER(AC572),1,0)+IF(ISNUMBER(AF572),1,0)+IF(ISNUMBER(AG572),1,0)+IF(ISNUMBER(AI572),1,0)+IF(ISNUMBER(AJ572),1,0)+IF(ISNUMBER(AL572),1,0)+IF(ISNUMBER(AM572),1,0)+IF(ISNUMBER(AO572),1,0)+IF(ISNUMBER(AP572),1,0)+IF(ISNUMBER(#REF!),1,0)+IF(ISNUMBER(AR572),1,0)+IF(ISNUMBER(AS572),1,0)+IF(ISNUMBER(AY572),1,0)+IF(ISNUMBER(AU572),1,0)+IF(ISNUMBER(AV572),1,0)+IF(ISNUMBER(AW572),1,0)+IF(ISNUMBER(AX572),1,0)+IF(ISNUMBER(BA572),1,0)+IF(ISNUMBER(BB572),1,0),1)</f>
        <v>1</v>
      </c>
      <c r="W572" s="200"/>
      <c r="X572" s="197"/>
      <c r="Y572" s="197"/>
      <c r="Z572" s="200"/>
      <c r="AA572" s="197"/>
      <c r="AB572" s="197"/>
      <c r="AC572" s="197"/>
      <c r="AD572" s="197"/>
      <c r="AE572" s="197"/>
      <c r="AF572" s="197"/>
      <c r="AG572" s="197"/>
      <c r="AH572" s="197"/>
      <c r="AI572" s="200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205">
        <v>2961</v>
      </c>
      <c r="AZ572" s="205" t="s">
        <v>51</v>
      </c>
      <c r="BA572" s="197"/>
      <c r="BB572" s="197"/>
      <c r="BC572" s="197"/>
    </row>
    <row r="573" spans="1:55" customFormat="1" ht="14.1" customHeight="1">
      <c r="A573" s="170"/>
      <c r="B573" s="204">
        <v>20250424</v>
      </c>
      <c r="C573" s="204" t="s">
        <v>39</v>
      </c>
      <c r="D573" s="204">
        <v>1330</v>
      </c>
      <c r="E573" s="204">
        <v>3975</v>
      </c>
      <c r="F573" s="204"/>
      <c r="G573" s="204"/>
      <c r="H573" s="204">
        <v>3279</v>
      </c>
      <c r="I573" s="204"/>
      <c r="J573" s="204"/>
      <c r="K573" s="204">
        <v>0</v>
      </c>
      <c r="L573" s="204">
        <v>0</v>
      </c>
      <c r="M573" s="204">
        <v>0</v>
      </c>
      <c r="N573" s="204" t="s">
        <v>47</v>
      </c>
      <c r="O573" s="204" t="s">
        <v>45</v>
      </c>
      <c r="P573" s="202">
        <f t="shared" si="53"/>
        <v>0</v>
      </c>
      <c r="Q573" s="197">
        <f t="shared" si="48"/>
        <v>696</v>
      </c>
      <c r="R573" s="202" t="str">
        <f t="shared" si="49"/>
        <v>NA</v>
      </c>
      <c r="S573" s="202" t="str">
        <f t="shared" si="50"/>
        <v>NA</v>
      </c>
      <c r="T573" s="197" t="str">
        <f t="shared" si="51"/>
        <v>NA</v>
      </c>
      <c r="U573" s="197">
        <f t="shared" si="52"/>
        <v>0</v>
      </c>
      <c r="V573" s="197">
        <f>MIN(IF(SUM(W573,,X573,Z573,AA573,AD573,AC573,AF573,AG573,AJ573,AI573,AL573,AM573,AO573,AP573,AR573,AS573,A573,AY573,AU573,AV573,AW573,AX573,BA573,BB573)=0,0,1)+IF(O573="Smoothing ramp",1,0)+IF(ISNUMBER(W573),1,0)+IF(ISNUMBER(X573),1,0)+IF(ISNUMBER(Z573),1,0)+IF(ISNUMBER(AA573),1,0)+IF(ISNUMBER(AD573),1,0)+IF(ISNUMBER(AC573),1,0)+IF(ISNUMBER(AF573),1,0)+IF(ISNUMBER(AG573),1,0)+IF(ISNUMBER(AI573),1,0)+IF(ISNUMBER(AJ573),1,0)+IF(ISNUMBER(AL573),1,0)+IF(ISNUMBER(AM573),1,0)+IF(ISNUMBER(AO573),1,0)+IF(ISNUMBER(AP573),1,0)+IF(ISNUMBER(#REF!),1,0)+IF(ISNUMBER(AR573),1,0)+IF(ISNUMBER(AS573),1,0)+IF(ISNUMBER(AY573),1,0)+IF(ISNUMBER(AU573),1,0)+IF(ISNUMBER(AV573),1,0)+IF(ISNUMBER(AW573),1,0)+IF(ISNUMBER(AX573),1,0)+IF(ISNUMBER(BA573),1,0)+IF(ISNUMBER(BB573),1,0),1)</f>
        <v>1</v>
      </c>
      <c r="W573" s="200"/>
      <c r="X573" s="197"/>
      <c r="Y573" s="197"/>
      <c r="Z573" s="200"/>
      <c r="AA573" s="197"/>
      <c r="AB573" s="197"/>
      <c r="AC573" s="197"/>
      <c r="AD573" s="197"/>
      <c r="AE573" s="197"/>
      <c r="AF573" s="197"/>
      <c r="AG573" s="197"/>
      <c r="AH573" s="197"/>
      <c r="AI573" s="200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205">
        <v>2944</v>
      </c>
      <c r="AZ573" s="205" t="s">
        <v>51</v>
      </c>
      <c r="BA573" s="197"/>
      <c r="BB573" s="197"/>
      <c r="BC573" s="197"/>
    </row>
    <row r="574" spans="1:55" customFormat="1" ht="14.1" customHeight="1">
      <c r="A574" s="170"/>
      <c r="B574" s="204">
        <v>20250424</v>
      </c>
      <c r="C574" s="204" t="s">
        <v>39</v>
      </c>
      <c r="D574" s="204">
        <v>1430</v>
      </c>
      <c r="E574" s="204">
        <v>3975</v>
      </c>
      <c r="F574" s="204"/>
      <c r="G574" s="204"/>
      <c r="H574" s="204">
        <v>3279</v>
      </c>
      <c r="I574" s="204"/>
      <c r="J574" s="204"/>
      <c r="K574" s="204">
        <v>0</v>
      </c>
      <c r="L574" s="204">
        <v>0</v>
      </c>
      <c r="M574" s="204">
        <v>0</v>
      </c>
      <c r="N574" s="204" t="s">
        <v>47</v>
      </c>
      <c r="O574" s="204" t="s">
        <v>45</v>
      </c>
      <c r="P574" s="202">
        <f t="shared" si="53"/>
        <v>0</v>
      </c>
      <c r="Q574" s="197">
        <f t="shared" si="48"/>
        <v>696</v>
      </c>
      <c r="R574" s="202" t="str">
        <f t="shared" si="49"/>
        <v>NA</v>
      </c>
      <c r="S574" s="202" t="str">
        <f t="shared" si="50"/>
        <v>NA</v>
      </c>
      <c r="T574" s="197" t="str">
        <f t="shared" si="51"/>
        <v>NA</v>
      </c>
      <c r="U574" s="197">
        <f t="shared" si="52"/>
        <v>0</v>
      </c>
      <c r="V574" s="197">
        <f>MIN(IF(SUM(W574,,X574,Z574,AA574,AD574,AC574,AF574,AG574,AJ574,AI574,AL574,AM574,AO574,AP574,AR574,AS574,A574,AY574,AU574,AV574,AW574,AX574,BA574,BB574)=0,0,1)+IF(O574="Smoothing ramp",1,0)+IF(ISNUMBER(W574),1,0)+IF(ISNUMBER(X574),1,0)+IF(ISNUMBER(Z574),1,0)+IF(ISNUMBER(AA574),1,0)+IF(ISNUMBER(AD574),1,0)+IF(ISNUMBER(AC574),1,0)+IF(ISNUMBER(AF574),1,0)+IF(ISNUMBER(AG574),1,0)+IF(ISNUMBER(AI574),1,0)+IF(ISNUMBER(AJ574),1,0)+IF(ISNUMBER(AL574),1,0)+IF(ISNUMBER(AM574),1,0)+IF(ISNUMBER(AO574),1,0)+IF(ISNUMBER(AP574),1,0)+IF(ISNUMBER(#REF!),1,0)+IF(ISNUMBER(AR574),1,0)+IF(ISNUMBER(AS574),1,0)+IF(ISNUMBER(AY574),1,0)+IF(ISNUMBER(AU574),1,0)+IF(ISNUMBER(AV574),1,0)+IF(ISNUMBER(AW574),1,0)+IF(ISNUMBER(AX574),1,0)+IF(ISNUMBER(BA574),1,0)+IF(ISNUMBER(BB574),1,0),1)</f>
        <v>1</v>
      </c>
      <c r="W574" s="200"/>
      <c r="X574" s="197"/>
      <c r="Y574" s="197"/>
      <c r="Z574" s="200"/>
      <c r="AA574" s="197"/>
      <c r="AB574" s="197"/>
      <c r="AC574" s="197"/>
      <c r="AD574" s="197"/>
      <c r="AE574" s="197"/>
      <c r="AF574" s="197"/>
      <c r="AG574" s="197"/>
      <c r="AH574" s="197"/>
      <c r="AI574" s="200"/>
      <c r="AJ574" s="197"/>
      <c r="AK574" s="197"/>
      <c r="AL574" s="197"/>
      <c r="AM574" s="197"/>
      <c r="AN574" s="197"/>
      <c r="AO574" s="197"/>
      <c r="AP574" s="197"/>
      <c r="AQ574" s="197"/>
      <c r="AR574" s="197"/>
      <c r="AS574" s="197"/>
      <c r="AT574" s="197"/>
      <c r="AU574" s="197"/>
      <c r="AV574" s="197"/>
      <c r="AW574" s="197"/>
      <c r="AX574" s="197"/>
      <c r="AY574" s="205">
        <v>2944</v>
      </c>
      <c r="AZ574" s="205" t="s">
        <v>51</v>
      </c>
      <c r="BA574" s="197"/>
      <c r="BB574" s="197"/>
      <c r="BC574" s="197"/>
    </row>
    <row r="575" spans="1:55" customFormat="1" ht="14.1" customHeight="1">
      <c r="A575" s="170"/>
      <c r="B575" s="204">
        <v>20250424</v>
      </c>
      <c r="C575" s="204" t="s">
        <v>39</v>
      </c>
      <c r="D575" s="204">
        <v>1530</v>
      </c>
      <c r="E575" s="204">
        <v>3975</v>
      </c>
      <c r="F575" s="204"/>
      <c r="G575" s="204"/>
      <c r="H575" s="204">
        <v>3279</v>
      </c>
      <c r="I575" s="204"/>
      <c r="J575" s="204"/>
      <c r="K575" s="204">
        <v>0</v>
      </c>
      <c r="L575" s="204">
        <v>0</v>
      </c>
      <c r="M575" s="204">
        <v>0</v>
      </c>
      <c r="N575" s="204" t="s">
        <v>47</v>
      </c>
      <c r="O575" s="204" t="s">
        <v>45</v>
      </c>
      <c r="P575" s="202">
        <f t="shared" si="53"/>
        <v>0</v>
      </c>
      <c r="Q575" s="197">
        <f t="shared" si="48"/>
        <v>696</v>
      </c>
      <c r="R575" s="202" t="str">
        <f t="shared" si="49"/>
        <v>NA</v>
      </c>
      <c r="S575" s="202" t="str">
        <f t="shared" si="50"/>
        <v>NA</v>
      </c>
      <c r="T575" s="197" t="str">
        <f t="shared" si="51"/>
        <v>NA</v>
      </c>
      <c r="U575" s="197">
        <f t="shared" si="52"/>
        <v>0</v>
      </c>
      <c r="V575" s="197">
        <f>MIN(IF(SUM(W575,,X575,Z575,AA575,AD575,AC575,AF575,AG575,AJ575,AI575,AL575,AM575,AO575,AP575,AR575,AS575,A575,AY575,AU575,AV575,AW575,AX575,BA575,BB575)=0,0,1)+IF(O575="Smoothing ramp",1,0)+IF(ISNUMBER(W575),1,0)+IF(ISNUMBER(X575),1,0)+IF(ISNUMBER(Z575),1,0)+IF(ISNUMBER(AA575),1,0)+IF(ISNUMBER(AD575),1,0)+IF(ISNUMBER(AC575),1,0)+IF(ISNUMBER(AF575),1,0)+IF(ISNUMBER(AG575),1,0)+IF(ISNUMBER(AI575),1,0)+IF(ISNUMBER(AJ575),1,0)+IF(ISNUMBER(AL575),1,0)+IF(ISNUMBER(AM575),1,0)+IF(ISNUMBER(AO575),1,0)+IF(ISNUMBER(AP575),1,0)+IF(ISNUMBER(#REF!),1,0)+IF(ISNUMBER(AR575),1,0)+IF(ISNUMBER(AS575),1,0)+IF(ISNUMBER(AY575),1,0)+IF(ISNUMBER(AU575),1,0)+IF(ISNUMBER(AV575),1,0)+IF(ISNUMBER(AW575),1,0)+IF(ISNUMBER(AX575),1,0)+IF(ISNUMBER(BA575),1,0)+IF(ISNUMBER(BB575),1,0),1)</f>
        <v>1</v>
      </c>
      <c r="W575" s="200"/>
      <c r="X575" s="197"/>
      <c r="Y575" s="197"/>
      <c r="Z575" s="200"/>
      <c r="AA575" s="197"/>
      <c r="AB575" s="197"/>
      <c r="AC575" s="197"/>
      <c r="AD575" s="197"/>
      <c r="AE575" s="197"/>
      <c r="AF575" s="197"/>
      <c r="AG575" s="197"/>
      <c r="AH575" s="197"/>
      <c r="AI575" s="200"/>
      <c r="AJ575" s="197"/>
      <c r="AK575" s="197"/>
      <c r="AL575" s="197"/>
      <c r="AM575" s="197"/>
      <c r="AN575" s="197"/>
      <c r="AO575" s="197"/>
      <c r="AP575" s="197"/>
      <c r="AQ575" s="197"/>
      <c r="AR575" s="197"/>
      <c r="AS575" s="197"/>
      <c r="AT575" s="197"/>
      <c r="AU575" s="197"/>
      <c r="AV575" s="197"/>
      <c r="AW575" s="197"/>
      <c r="AX575" s="197"/>
      <c r="AY575" s="205">
        <v>2944</v>
      </c>
      <c r="AZ575" s="205" t="s">
        <v>51</v>
      </c>
      <c r="BA575" s="197"/>
      <c r="BB575" s="197"/>
      <c r="BC575" s="197"/>
    </row>
    <row r="576" spans="1:55" customFormat="1" ht="14.1" customHeight="1">
      <c r="A576" s="170"/>
      <c r="B576" s="204">
        <v>20250424</v>
      </c>
      <c r="C576" s="204" t="s">
        <v>39</v>
      </c>
      <c r="D576" s="204">
        <v>1630</v>
      </c>
      <c r="E576" s="204">
        <v>3975</v>
      </c>
      <c r="F576" s="204"/>
      <c r="G576" s="204"/>
      <c r="H576" s="204">
        <v>3279</v>
      </c>
      <c r="I576" s="204"/>
      <c r="J576" s="204"/>
      <c r="K576" s="204">
        <v>0</v>
      </c>
      <c r="L576" s="204">
        <v>0</v>
      </c>
      <c r="M576" s="204">
        <v>0</v>
      </c>
      <c r="N576" s="204" t="s">
        <v>47</v>
      </c>
      <c r="O576" s="204" t="s">
        <v>45</v>
      </c>
      <c r="P576" s="202">
        <f t="shared" si="53"/>
        <v>0</v>
      </c>
      <c r="Q576" s="197">
        <f t="shared" si="48"/>
        <v>696</v>
      </c>
      <c r="R576" s="202" t="str">
        <f t="shared" si="49"/>
        <v>NA</v>
      </c>
      <c r="S576" s="202" t="str">
        <f t="shared" si="50"/>
        <v>NA</v>
      </c>
      <c r="T576" s="197" t="str">
        <f t="shared" si="51"/>
        <v>NA</v>
      </c>
      <c r="U576" s="197">
        <f t="shared" si="52"/>
        <v>0</v>
      </c>
      <c r="V576" s="197">
        <f>MIN(IF(SUM(W576,,X576,Z576,AA576,AD576,AC576,AF576,AG576,AJ576,AI576,AL576,AM576,AO576,AP576,AR576,AS576,A576,AY576,AU576,AV576,AW576,AX576,BA576,BB576)=0,0,1)+IF(O576="Smoothing ramp",1,0)+IF(ISNUMBER(W576),1,0)+IF(ISNUMBER(X576),1,0)+IF(ISNUMBER(Z576),1,0)+IF(ISNUMBER(AA576),1,0)+IF(ISNUMBER(AD576),1,0)+IF(ISNUMBER(AC576),1,0)+IF(ISNUMBER(AF576),1,0)+IF(ISNUMBER(AG576),1,0)+IF(ISNUMBER(AI576),1,0)+IF(ISNUMBER(AJ576),1,0)+IF(ISNUMBER(AL576),1,0)+IF(ISNUMBER(AM576),1,0)+IF(ISNUMBER(AO576),1,0)+IF(ISNUMBER(AP576),1,0)+IF(ISNUMBER(#REF!),1,0)+IF(ISNUMBER(AR576),1,0)+IF(ISNUMBER(AS576),1,0)+IF(ISNUMBER(AY576),1,0)+IF(ISNUMBER(AU576),1,0)+IF(ISNUMBER(AV576),1,0)+IF(ISNUMBER(AW576),1,0)+IF(ISNUMBER(AX576),1,0)+IF(ISNUMBER(BA576),1,0)+IF(ISNUMBER(BB576),1,0),1)</f>
        <v>1</v>
      </c>
      <c r="W576" s="200"/>
      <c r="X576" s="197"/>
      <c r="Y576" s="197"/>
      <c r="Z576" s="200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7"/>
      <c r="AK576" s="197"/>
      <c r="AL576" s="197"/>
      <c r="AM576" s="197"/>
      <c r="AN576" s="197"/>
      <c r="AO576" s="197"/>
      <c r="AP576" s="197"/>
      <c r="AQ576" s="197"/>
      <c r="AR576" s="197"/>
      <c r="AS576" s="197"/>
      <c r="AT576" s="197"/>
      <c r="AU576" s="197"/>
      <c r="AV576" s="197"/>
      <c r="AW576" s="197"/>
      <c r="AX576" s="197"/>
      <c r="AY576" s="205">
        <v>2944</v>
      </c>
      <c r="AZ576" s="205" t="s">
        <v>51</v>
      </c>
      <c r="BA576" s="197"/>
      <c r="BB576" s="197"/>
      <c r="BC576" s="197"/>
    </row>
    <row r="577" spans="1:55" customFormat="1" ht="14.1" customHeight="1">
      <c r="A577" s="170"/>
      <c r="B577" s="204">
        <v>20250424</v>
      </c>
      <c r="C577" s="204" t="s">
        <v>39</v>
      </c>
      <c r="D577" s="204">
        <v>1730</v>
      </c>
      <c r="E577" s="204">
        <v>3975</v>
      </c>
      <c r="F577" s="204"/>
      <c r="G577" s="204"/>
      <c r="H577" s="204">
        <v>3279</v>
      </c>
      <c r="I577" s="204"/>
      <c r="J577" s="204"/>
      <c r="K577" s="204">
        <v>0</v>
      </c>
      <c r="L577" s="204">
        <v>0</v>
      </c>
      <c r="M577" s="204">
        <v>0</v>
      </c>
      <c r="N577" s="204" t="s">
        <v>47</v>
      </c>
      <c r="O577" s="204" t="s">
        <v>45</v>
      </c>
      <c r="P577" s="202">
        <f t="shared" si="53"/>
        <v>0</v>
      </c>
      <c r="Q577" s="197">
        <f t="shared" si="48"/>
        <v>696</v>
      </c>
      <c r="R577" s="202" t="str">
        <f t="shared" si="49"/>
        <v>NA</v>
      </c>
      <c r="S577" s="202" t="str">
        <f t="shared" si="50"/>
        <v>NA</v>
      </c>
      <c r="T577" s="197" t="str">
        <f t="shared" si="51"/>
        <v>NA</v>
      </c>
      <c r="U577" s="197">
        <f t="shared" si="52"/>
        <v>0</v>
      </c>
      <c r="V577" s="197">
        <f>MIN(IF(SUM(W577,,X577,Z577,AA577,AD577,AC577,AF577,AG577,AJ577,AI577,AL577,AM577,AO577,AP577,AR577,AS577,A577,AY577,AU577,AV577,AW577,AX577,BA577,BB577)=0,0,1)+IF(O577="Smoothing ramp",1,0)+IF(ISNUMBER(W577),1,0)+IF(ISNUMBER(X577),1,0)+IF(ISNUMBER(Z577),1,0)+IF(ISNUMBER(AA577),1,0)+IF(ISNUMBER(AD577),1,0)+IF(ISNUMBER(AC577),1,0)+IF(ISNUMBER(AF577),1,0)+IF(ISNUMBER(AG577),1,0)+IF(ISNUMBER(AI577),1,0)+IF(ISNUMBER(AJ577),1,0)+IF(ISNUMBER(AL577),1,0)+IF(ISNUMBER(AM577),1,0)+IF(ISNUMBER(AO577),1,0)+IF(ISNUMBER(AP577),1,0)+IF(ISNUMBER(#REF!),1,0)+IF(ISNUMBER(AR577),1,0)+IF(ISNUMBER(AS577),1,0)+IF(ISNUMBER(AY577),1,0)+IF(ISNUMBER(AU577),1,0)+IF(ISNUMBER(AV577),1,0)+IF(ISNUMBER(AW577),1,0)+IF(ISNUMBER(AX577),1,0)+IF(ISNUMBER(BA577),1,0)+IF(ISNUMBER(BB577),1,0),1)</f>
        <v>1</v>
      </c>
      <c r="W577" s="200"/>
      <c r="X577" s="197"/>
      <c r="Y577" s="197"/>
      <c r="Z577" s="200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205">
        <v>2944</v>
      </c>
      <c r="AZ577" s="205" t="s">
        <v>51</v>
      </c>
      <c r="BA577" s="197"/>
      <c r="BB577" s="197"/>
      <c r="BC577" s="197"/>
    </row>
    <row r="578" spans="1:55" customFormat="1" ht="14.1" hidden="1" customHeight="1">
      <c r="A578" s="170"/>
      <c r="B578" s="204">
        <v>20250424</v>
      </c>
      <c r="C578" s="204" t="s">
        <v>39</v>
      </c>
      <c r="D578" s="204">
        <v>1830</v>
      </c>
      <c r="E578" s="204">
        <v>4200</v>
      </c>
      <c r="F578" s="204"/>
      <c r="G578" s="204"/>
      <c r="H578" s="204">
        <v>4199</v>
      </c>
      <c r="I578" s="204"/>
      <c r="J578" s="204"/>
      <c r="K578" s="204">
        <v>6986</v>
      </c>
      <c r="L578" s="204">
        <v>25</v>
      </c>
      <c r="M578" s="204">
        <v>6962</v>
      </c>
      <c r="N578" s="204" t="s">
        <v>44</v>
      </c>
      <c r="O578" s="204" t="s">
        <v>45</v>
      </c>
      <c r="P578" s="202">
        <f t="shared" si="53"/>
        <v>6961</v>
      </c>
      <c r="Q578" s="197">
        <f t="shared" si="48"/>
        <v>1</v>
      </c>
      <c r="R578" s="202" t="str">
        <f t="shared" si="49"/>
        <v>NA</v>
      </c>
      <c r="S578" s="202" t="str">
        <f t="shared" si="50"/>
        <v>NA</v>
      </c>
      <c r="T578" s="197" t="str">
        <f t="shared" si="51"/>
        <v>NA</v>
      </c>
      <c r="U578" s="197">
        <f t="shared" si="52"/>
        <v>13899</v>
      </c>
      <c r="V578" s="197">
        <f>MIN(IF(SUM(W578,,X578,Z578,AA578,AD578,AC578,AF578,AG578,AJ578,AI578,AL578,AM578,AO578,AP578,AR578,AS578,A578,AY578,AU578,AV578,AW578,AX578,BA578,BB578)=0,0,1)+IF(O578="Smoothing ramp",1,0)+IF(ISNUMBER(W578),1,0)+IF(ISNUMBER(X578),1,0)+IF(ISNUMBER(Z578),1,0)+IF(ISNUMBER(AA578),1,0)+IF(ISNUMBER(AD578),1,0)+IF(ISNUMBER(AC578),1,0)+IF(ISNUMBER(AF578),1,0)+IF(ISNUMBER(AG578),1,0)+IF(ISNUMBER(AI578),1,0)+IF(ISNUMBER(AJ578),1,0)+IF(ISNUMBER(AL578),1,0)+IF(ISNUMBER(AM578),1,0)+IF(ISNUMBER(AO578),1,0)+IF(ISNUMBER(AP578),1,0)+IF(ISNUMBER(#REF!),1,0)+IF(ISNUMBER(AR578),1,0)+IF(ISNUMBER(AS578),1,0)+IF(ISNUMBER(AY578),1,0)+IF(ISNUMBER(AU578),1,0)+IF(ISNUMBER(AV578),1,0)+IF(ISNUMBER(AW578),1,0)+IF(ISNUMBER(AX578),1,0)+IF(ISNUMBER(BA578),1,0)+IF(ISNUMBER(BB578),1,0),1)</f>
        <v>0</v>
      </c>
      <c r="W578" s="200"/>
      <c r="X578" s="197"/>
      <c r="Y578" s="197"/>
      <c r="Z578" s="200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7"/>
      <c r="BA578" s="197"/>
      <c r="BB578" s="197"/>
      <c r="BC578" s="197"/>
    </row>
    <row r="579" spans="1:55" customFormat="1" ht="14.1" hidden="1" customHeight="1">
      <c r="A579" s="170"/>
      <c r="B579" s="204">
        <v>20250424</v>
      </c>
      <c r="C579" s="204" t="s">
        <v>39</v>
      </c>
      <c r="D579" s="204">
        <v>1930</v>
      </c>
      <c r="E579" s="204">
        <v>4192</v>
      </c>
      <c r="F579" s="204"/>
      <c r="G579" s="204"/>
      <c r="H579" s="204">
        <v>4192</v>
      </c>
      <c r="I579" s="204"/>
      <c r="J579" s="204"/>
      <c r="K579" s="204">
        <v>6986</v>
      </c>
      <c r="L579" s="204">
        <v>17</v>
      </c>
      <c r="M579" s="204">
        <v>6969</v>
      </c>
      <c r="N579" s="204" t="s">
        <v>44</v>
      </c>
      <c r="O579" s="204" t="s">
        <v>44</v>
      </c>
      <c r="P579" s="202">
        <f t="shared" si="53"/>
        <v>6969</v>
      </c>
      <c r="Q579" s="197">
        <f t="shared" si="48"/>
        <v>0</v>
      </c>
      <c r="R579" s="202" t="str">
        <f t="shared" si="49"/>
        <v>NA</v>
      </c>
      <c r="S579" s="202" t="str">
        <f t="shared" si="50"/>
        <v>NA</v>
      </c>
      <c r="T579" s="197" t="str">
        <f t="shared" si="51"/>
        <v>NA</v>
      </c>
      <c r="U579" s="197">
        <f t="shared" si="52"/>
        <v>13921</v>
      </c>
      <c r="V579" s="197">
        <f>MIN(IF(SUM(W579,,X579,Z579,AA579,AD579,AC579,AF579,AG579,AJ579,AI579,AL579,AM579,AO579,AP579,AR579,AS579,A579,AY579,AU579,AV579,AW579,AX579,BA579,BB579)=0,0,1)+IF(O579="Smoothing ramp",1,0)+IF(ISNUMBER(W579),1,0)+IF(ISNUMBER(X579),1,0)+IF(ISNUMBER(Z579),1,0)+IF(ISNUMBER(AA579),1,0)+IF(ISNUMBER(AD579),1,0)+IF(ISNUMBER(AC579),1,0)+IF(ISNUMBER(AF579),1,0)+IF(ISNUMBER(AG579),1,0)+IF(ISNUMBER(AI579),1,0)+IF(ISNUMBER(AJ579),1,0)+IF(ISNUMBER(AL579),1,0)+IF(ISNUMBER(AM579),1,0)+IF(ISNUMBER(AO579),1,0)+IF(ISNUMBER(AP579),1,0)+IF(ISNUMBER(#REF!),1,0)+IF(ISNUMBER(AR579),1,0)+IF(ISNUMBER(AS579),1,0)+IF(ISNUMBER(AY579),1,0)+IF(ISNUMBER(AU579),1,0)+IF(ISNUMBER(AV579),1,0)+IF(ISNUMBER(AW579),1,0)+IF(ISNUMBER(AX579),1,0)+IF(ISNUMBER(BA579),1,0)+IF(ISNUMBER(BB579),1,0),1)</f>
        <v>0</v>
      </c>
      <c r="W579" s="200"/>
      <c r="X579" s="197"/>
      <c r="Y579" s="197"/>
      <c r="Z579" s="200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197"/>
      <c r="AN579" s="197"/>
      <c r="AO579" s="197"/>
      <c r="AP579" s="197"/>
      <c r="AQ579" s="197"/>
      <c r="AR579" s="197"/>
      <c r="AS579" s="197"/>
      <c r="AT579" s="197"/>
      <c r="AU579" s="197"/>
      <c r="AV579" s="197"/>
      <c r="AW579" s="197"/>
      <c r="AX579" s="197"/>
      <c r="AY579" s="197"/>
      <c r="AZ579" s="197"/>
      <c r="BA579" s="197"/>
      <c r="BB579" s="197"/>
      <c r="BC579" s="197"/>
    </row>
    <row r="580" spans="1:55" customFormat="1" ht="14.1" hidden="1" customHeight="1">
      <c r="A580" s="170"/>
      <c r="B580" s="204">
        <v>20250424</v>
      </c>
      <c r="C580" s="204" t="s">
        <v>39</v>
      </c>
      <c r="D580" s="204">
        <v>2030</v>
      </c>
      <c r="E580" s="204">
        <v>4190</v>
      </c>
      <c r="F580" s="204"/>
      <c r="G580" s="204"/>
      <c r="H580" s="204">
        <v>4189</v>
      </c>
      <c r="I580" s="204"/>
      <c r="J580" s="204"/>
      <c r="K580" s="204">
        <v>6986</v>
      </c>
      <c r="L580" s="204">
        <v>15</v>
      </c>
      <c r="M580" s="204">
        <v>6972</v>
      </c>
      <c r="N580" s="204" t="s">
        <v>44</v>
      </c>
      <c r="O580" s="204" t="s">
        <v>45</v>
      </c>
      <c r="P580" s="202">
        <f t="shared" si="53"/>
        <v>6971</v>
      </c>
      <c r="Q580" s="197">
        <f t="shared" si="48"/>
        <v>1</v>
      </c>
      <c r="R580" s="202" t="str">
        <f t="shared" si="49"/>
        <v>NA</v>
      </c>
      <c r="S580" s="202" t="str">
        <f t="shared" si="50"/>
        <v>NA</v>
      </c>
      <c r="T580" s="197" t="str">
        <f t="shared" si="51"/>
        <v>NA</v>
      </c>
      <c r="U580" s="197">
        <f t="shared" si="52"/>
        <v>13929</v>
      </c>
      <c r="V580" s="197">
        <f>MIN(IF(SUM(W580,,X580,Z580,AA580,AD580,AC580,AF580,AG580,AJ580,AI580,AL580,AM580,AO580,AP580,AR580,AS580,A580,AY580,AU580,AV580,AW580,AX580,BA580,BB580)=0,0,1)+IF(O580="Smoothing ramp",1,0)+IF(ISNUMBER(W580),1,0)+IF(ISNUMBER(X580),1,0)+IF(ISNUMBER(Z580),1,0)+IF(ISNUMBER(AA580),1,0)+IF(ISNUMBER(AD580),1,0)+IF(ISNUMBER(AC580),1,0)+IF(ISNUMBER(AF580),1,0)+IF(ISNUMBER(AG580),1,0)+IF(ISNUMBER(AI580),1,0)+IF(ISNUMBER(AJ580),1,0)+IF(ISNUMBER(AL580),1,0)+IF(ISNUMBER(AM580),1,0)+IF(ISNUMBER(AO580),1,0)+IF(ISNUMBER(AP580),1,0)+IF(ISNUMBER(#REF!),1,0)+IF(ISNUMBER(AR580),1,0)+IF(ISNUMBER(AS580),1,0)+IF(ISNUMBER(AY580),1,0)+IF(ISNUMBER(AU580),1,0)+IF(ISNUMBER(AV580),1,0)+IF(ISNUMBER(AW580),1,0)+IF(ISNUMBER(AX580),1,0)+IF(ISNUMBER(BA580),1,0)+IF(ISNUMBER(BB580),1,0),1)</f>
        <v>0</v>
      </c>
      <c r="W580" s="200"/>
      <c r="X580" s="197"/>
      <c r="Y580" s="197"/>
      <c r="Z580" s="200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  <c r="AP580" s="197"/>
      <c r="AQ580" s="197"/>
      <c r="AR580" s="197"/>
      <c r="AS580" s="197"/>
      <c r="AT580" s="197"/>
      <c r="AU580" s="197"/>
      <c r="AV580" s="197"/>
      <c r="AW580" s="197"/>
      <c r="AX580" s="197"/>
      <c r="AY580" s="197"/>
      <c r="AZ580" s="197"/>
      <c r="BA580" s="197"/>
      <c r="BB580" s="197"/>
      <c r="BC580" s="197"/>
    </row>
    <row r="581" spans="1:55" customFormat="1" ht="14.1" customHeight="1">
      <c r="A581" s="170"/>
      <c r="B581" s="204">
        <v>20250424</v>
      </c>
      <c r="C581" s="204" t="s">
        <v>39</v>
      </c>
      <c r="D581" s="204">
        <v>2130</v>
      </c>
      <c r="E581" s="204">
        <v>6696</v>
      </c>
      <c r="F581" s="204"/>
      <c r="G581" s="204"/>
      <c r="H581" s="204">
        <v>5689</v>
      </c>
      <c r="I581" s="204"/>
      <c r="J581" s="204"/>
      <c r="K581" s="204">
        <v>2232</v>
      </c>
      <c r="L581" s="204">
        <v>12</v>
      </c>
      <c r="M581" s="204">
        <v>3222</v>
      </c>
      <c r="N581" s="204" t="s">
        <v>44</v>
      </c>
      <c r="O581" s="204" t="s">
        <v>52</v>
      </c>
      <c r="P581" s="202">
        <f t="shared" si="53"/>
        <v>2220</v>
      </c>
      <c r="Q581" s="197">
        <f t="shared" si="48"/>
        <v>1007</v>
      </c>
      <c r="R581" s="202" t="str">
        <f t="shared" si="49"/>
        <v>NA</v>
      </c>
      <c r="S581" s="202" t="str">
        <f t="shared" si="50"/>
        <v>NA</v>
      </c>
      <c r="T581" s="197" t="str">
        <f t="shared" si="51"/>
        <v>NA</v>
      </c>
      <c r="U581" s="197">
        <f t="shared" si="52"/>
        <v>6432</v>
      </c>
      <c r="V581" s="197">
        <f>MIN(IF(SUM(W581,,X581,Z581,AA581,AD581,AC581,AF581,AG581,AJ581,AI581,AL581,AM581,AO581,AP581,AR581,AS581,A581,AY581,AU581,AV581,AW581,AX581,BA581,BB581)=0,0,1)+IF(O581="Smoothing ramp",1,0)+IF(ISNUMBER(W581),1,0)+IF(ISNUMBER(X581),1,0)+IF(ISNUMBER(Z581),1,0)+IF(ISNUMBER(AA581),1,0)+IF(ISNUMBER(AD581),1,0)+IF(ISNUMBER(AC581),1,0)+IF(ISNUMBER(AF581),1,0)+IF(ISNUMBER(AG581),1,0)+IF(ISNUMBER(AI581),1,0)+IF(ISNUMBER(AJ581),1,0)+IF(ISNUMBER(AL581),1,0)+IF(ISNUMBER(AM581),1,0)+IF(ISNUMBER(AO581),1,0)+IF(ISNUMBER(AP581),1,0)+IF(ISNUMBER(#REF!),1,0)+IF(ISNUMBER(AR581),1,0)+IF(ISNUMBER(AS581),1,0)+IF(ISNUMBER(AY581),1,0)+IF(ISNUMBER(AU581),1,0)+IF(ISNUMBER(AV581),1,0)+IF(ISNUMBER(AW581),1,0)+IF(ISNUMBER(AX581),1,0)+IF(ISNUMBER(BA581),1,0)+IF(ISNUMBER(BB581),1,0),1)</f>
        <v>1</v>
      </c>
      <c r="W581" s="200"/>
      <c r="X581" s="197"/>
      <c r="Y581" s="197"/>
      <c r="Z581" s="200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197"/>
      <c r="BB581" s="197"/>
      <c r="BC581" s="197"/>
    </row>
    <row r="582" spans="1:55" customFormat="1" ht="14.1" hidden="1" customHeight="1">
      <c r="A582" s="170"/>
      <c r="B582" s="204">
        <v>20250424</v>
      </c>
      <c r="C582" s="204" t="s">
        <v>39</v>
      </c>
      <c r="D582" s="204">
        <v>2230</v>
      </c>
      <c r="E582" s="204">
        <v>6694</v>
      </c>
      <c r="F582" s="204"/>
      <c r="G582" s="204"/>
      <c r="H582" s="204">
        <v>6694</v>
      </c>
      <c r="I582" s="204"/>
      <c r="J582" s="204"/>
      <c r="K582" s="204">
        <v>2232</v>
      </c>
      <c r="L582" s="204">
        <v>10</v>
      </c>
      <c r="M582" s="204">
        <v>2222</v>
      </c>
      <c r="N582" s="204" t="s">
        <v>44</v>
      </c>
      <c r="O582" s="204" t="s">
        <v>44</v>
      </c>
      <c r="P582" s="202">
        <f t="shared" si="53"/>
        <v>2222</v>
      </c>
      <c r="Q582" s="197">
        <f t="shared" si="48"/>
        <v>0</v>
      </c>
      <c r="R582" s="202" t="str">
        <f t="shared" si="49"/>
        <v>NA</v>
      </c>
      <c r="S582" s="202" t="str">
        <f t="shared" si="50"/>
        <v>NA</v>
      </c>
      <c r="T582" s="197" t="str">
        <f t="shared" si="51"/>
        <v>NA</v>
      </c>
      <c r="U582" s="197">
        <f t="shared" si="52"/>
        <v>4434</v>
      </c>
      <c r="V582" s="197">
        <f>MIN(IF(SUM(W582,,X582,Z582,AA582,AD582,AC582,AF582,AG582,AJ582,AI582,AL582,AM582,AO582,AP582,AR582,AS582,A582,AY582,AU582,AV582,AW582,AX582,BA582,BB582)=0,0,1)+IF(O582="Smoothing ramp",1,0)+IF(ISNUMBER(W582),1,0)+IF(ISNUMBER(X582),1,0)+IF(ISNUMBER(Z582),1,0)+IF(ISNUMBER(AA582),1,0)+IF(ISNUMBER(AD582),1,0)+IF(ISNUMBER(AC582),1,0)+IF(ISNUMBER(AF582),1,0)+IF(ISNUMBER(AG582),1,0)+IF(ISNUMBER(AI582),1,0)+IF(ISNUMBER(AJ582),1,0)+IF(ISNUMBER(AL582),1,0)+IF(ISNUMBER(AM582),1,0)+IF(ISNUMBER(AO582),1,0)+IF(ISNUMBER(AP582),1,0)+IF(ISNUMBER(#REF!),1,0)+IF(ISNUMBER(AR582),1,0)+IF(ISNUMBER(AS582),1,0)+IF(ISNUMBER(AY582),1,0)+IF(ISNUMBER(AU582),1,0)+IF(ISNUMBER(AV582),1,0)+IF(ISNUMBER(AW582),1,0)+IF(ISNUMBER(AX582),1,0)+IF(ISNUMBER(BA582),1,0)+IF(ISNUMBER(BB582),1,0),1)</f>
        <v>0</v>
      </c>
      <c r="W582" s="200"/>
      <c r="X582" s="197"/>
      <c r="Y582" s="197"/>
      <c r="Z582" s="200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197"/>
      <c r="BB582" s="197"/>
      <c r="BC582" s="197"/>
    </row>
    <row r="583" spans="1:55" customFormat="1" ht="14.1" hidden="1" customHeight="1">
      <c r="A583" s="170"/>
      <c r="B583" s="204">
        <v>20250424</v>
      </c>
      <c r="C583" s="204" t="s">
        <v>39</v>
      </c>
      <c r="D583" s="204">
        <v>2330</v>
      </c>
      <c r="E583" s="204">
        <v>6103</v>
      </c>
      <c r="F583" s="204"/>
      <c r="G583" s="204"/>
      <c r="H583" s="204">
        <v>6103</v>
      </c>
      <c r="I583" s="204"/>
      <c r="J583" s="204"/>
      <c r="K583" s="204">
        <v>2973</v>
      </c>
      <c r="L583" s="204">
        <v>234</v>
      </c>
      <c r="M583" s="204">
        <v>2739</v>
      </c>
      <c r="N583" s="204" t="s">
        <v>44</v>
      </c>
      <c r="O583" s="204" t="s">
        <v>44</v>
      </c>
      <c r="P583" s="202">
        <f t="shared" si="53"/>
        <v>2739</v>
      </c>
      <c r="Q583" s="197">
        <f t="shared" si="48"/>
        <v>0</v>
      </c>
      <c r="R583" s="202" t="str">
        <f t="shared" si="49"/>
        <v>NA</v>
      </c>
      <c r="S583" s="202" t="str">
        <f t="shared" si="50"/>
        <v>NA</v>
      </c>
      <c r="T583" s="197" t="str">
        <f t="shared" si="51"/>
        <v>NA</v>
      </c>
      <c r="U583" s="197">
        <f t="shared" si="52"/>
        <v>5244</v>
      </c>
      <c r="V583" s="197">
        <f>MIN(IF(SUM(W583,,X583,Z583,AA583,AD583,AC583,AF583,AG583,AJ583,AI583,AL583,AM583,AO583,AP583,AR583,AS583,A583,AY583,AU583,AV583,AW583,AX583,BA583,BB583)=0,0,1)+IF(O583="Smoothing ramp",1,0)+IF(ISNUMBER(W583),1,0)+IF(ISNUMBER(X583),1,0)+IF(ISNUMBER(Z583),1,0)+IF(ISNUMBER(AA583),1,0)+IF(ISNUMBER(AD583),1,0)+IF(ISNUMBER(AC583),1,0)+IF(ISNUMBER(AF583),1,0)+IF(ISNUMBER(AG583),1,0)+IF(ISNUMBER(AI583),1,0)+IF(ISNUMBER(AJ583),1,0)+IF(ISNUMBER(AL583),1,0)+IF(ISNUMBER(AM583),1,0)+IF(ISNUMBER(AO583),1,0)+IF(ISNUMBER(AP583),1,0)+IF(ISNUMBER(#REF!),1,0)+IF(ISNUMBER(AR583),1,0)+IF(ISNUMBER(AS583),1,0)+IF(ISNUMBER(AY583),1,0)+IF(ISNUMBER(AU583),1,0)+IF(ISNUMBER(AV583),1,0)+IF(ISNUMBER(AW583),1,0)+IF(ISNUMBER(AX583),1,0)+IF(ISNUMBER(BA583),1,0)+IF(ISNUMBER(BB583),1,0),1)</f>
        <v>0</v>
      </c>
      <c r="W583" s="200"/>
      <c r="X583" s="197"/>
      <c r="Y583" s="197"/>
      <c r="Z583" s="200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197"/>
      <c r="BB583" s="197"/>
      <c r="BC583" s="197"/>
    </row>
    <row r="584" spans="1:55" customFormat="1" ht="14.1" customHeight="1">
      <c r="A584" s="170"/>
      <c r="B584" s="204">
        <v>20250425</v>
      </c>
      <c r="C584" s="204" t="s">
        <v>39</v>
      </c>
      <c r="D584" s="204">
        <v>30</v>
      </c>
      <c r="E584" s="204">
        <v>7330</v>
      </c>
      <c r="F584" s="204"/>
      <c r="G584" s="204"/>
      <c r="H584" s="204">
        <v>6830</v>
      </c>
      <c r="I584" s="204"/>
      <c r="J584" s="204"/>
      <c r="K584" s="204">
        <v>0</v>
      </c>
      <c r="L584" s="204">
        <v>0</v>
      </c>
      <c r="M584" s="204">
        <v>0</v>
      </c>
      <c r="N584" s="204" t="s">
        <v>53</v>
      </c>
      <c r="O584" s="204" t="s">
        <v>45</v>
      </c>
      <c r="P584" s="202">
        <f t="shared" si="53"/>
        <v>0</v>
      </c>
      <c r="Q584" s="197">
        <f t="shared" si="48"/>
        <v>500</v>
      </c>
      <c r="R584" s="202" t="str">
        <f t="shared" si="49"/>
        <v>NA</v>
      </c>
      <c r="S584" s="202" t="str">
        <f t="shared" si="50"/>
        <v>NA</v>
      </c>
      <c r="T584" s="197" t="str">
        <f t="shared" si="51"/>
        <v>NA</v>
      </c>
      <c r="U584" s="197">
        <f t="shared" si="52"/>
        <v>0</v>
      </c>
      <c r="V584" s="197">
        <f>MIN(IF(SUM(W584,,X584,Z584,AA584,AD584,AC584,AF584,AG584,AJ584,AI584,AL584,AM584,AO584,AP584,AR584,AS584,A584,AY584,AU584,AV584,AW584,AX584,BA584,BB584)=0,0,1)+IF(O584="Smoothing ramp",1,0)+IF(ISNUMBER(W584),1,0)+IF(ISNUMBER(X584),1,0)+IF(ISNUMBER(Z584),1,0)+IF(ISNUMBER(AA584),1,0)+IF(ISNUMBER(AD584),1,0)+IF(ISNUMBER(AC584),1,0)+IF(ISNUMBER(AF584),1,0)+IF(ISNUMBER(AG584),1,0)+IF(ISNUMBER(AI584),1,0)+IF(ISNUMBER(AJ584),1,0)+IF(ISNUMBER(AL584),1,0)+IF(ISNUMBER(AM584),1,0)+IF(ISNUMBER(AO584),1,0)+IF(ISNUMBER(AP584),1,0)+IF(ISNUMBER(#REF!),1,0)+IF(ISNUMBER(AR584),1,0)+IF(ISNUMBER(AS584),1,0)+IF(ISNUMBER(AY584),1,0)+IF(ISNUMBER(AU584),1,0)+IF(ISNUMBER(AV584),1,0)+IF(ISNUMBER(AW584),1,0)+IF(ISNUMBER(AX584),1,0)+IF(ISNUMBER(BA584),1,0)+IF(ISNUMBER(BB584),1,0),1)</f>
        <v>1</v>
      </c>
      <c r="W584" s="200"/>
      <c r="X584" s="197"/>
      <c r="Y584" s="197"/>
      <c r="Z584" s="200"/>
      <c r="AA584" s="197"/>
      <c r="AB584" s="197"/>
      <c r="AC584" s="197"/>
      <c r="AD584" s="205">
        <v>6500</v>
      </c>
      <c r="AE584" s="205" t="s">
        <v>60</v>
      </c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  <c r="AP584" s="197"/>
      <c r="AQ584" s="197"/>
      <c r="AR584" s="197"/>
      <c r="AS584" s="197"/>
      <c r="AT584" s="197"/>
      <c r="AU584" s="197"/>
      <c r="AV584" s="197"/>
      <c r="AW584" s="197"/>
      <c r="AX584" s="197"/>
      <c r="AY584" s="197"/>
      <c r="AZ584" s="197"/>
      <c r="BA584" s="197"/>
      <c r="BB584" s="197"/>
      <c r="BC584" s="197"/>
    </row>
    <row r="585" spans="1:55" customFormat="1" ht="14.1" customHeight="1">
      <c r="A585" s="170"/>
      <c r="B585" s="204">
        <v>20250425</v>
      </c>
      <c r="C585" s="204" t="s">
        <v>39</v>
      </c>
      <c r="D585" s="204">
        <v>130</v>
      </c>
      <c r="E585" s="204">
        <v>7330</v>
      </c>
      <c r="F585" s="204"/>
      <c r="G585" s="204"/>
      <c r="H585" s="204">
        <v>6830</v>
      </c>
      <c r="I585" s="204"/>
      <c r="J585" s="204"/>
      <c r="K585" s="204">
        <v>0</v>
      </c>
      <c r="L585" s="204">
        <v>0</v>
      </c>
      <c r="M585" s="204">
        <v>0</v>
      </c>
      <c r="N585" s="204" t="s">
        <v>53</v>
      </c>
      <c r="O585" s="204" t="s">
        <v>45</v>
      </c>
      <c r="P585" s="202">
        <f t="shared" si="53"/>
        <v>0</v>
      </c>
      <c r="Q585" s="197">
        <f t="shared" ref="Q585:Q648" si="54">IF(AND(ISNUMBER(E585),ISNUMBER(H585),ISBLANK(F585)),E585-H585,"NA")</f>
        <v>500</v>
      </c>
      <c r="R585" s="202" t="str">
        <f t="shared" ref="R585:R648" si="55">IF(AND(ISNUMBER(F585),ISNUMBER(I585),ISBLANK(E585)),F585-I585,"NA")</f>
        <v>NA</v>
      </c>
      <c r="S585" s="202" t="str">
        <f t="shared" ref="S585:S648" si="56">IF(AND(ISNUMBER(G585),ISNUMBER(J585),ISBLANK(E585)),G585-J585,"NA")</f>
        <v>NA</v>
      </c>
      <c r="T585" s="197" t="str">
        <f t="shared" ref="T585:T648" si="57">IF(AND(ISNUMBER(R585),ISNUMBER(S585),ISBLANK(E585)),S585+R585,"NA")</f>
        <v>NA</v>
      </c>
      <c r="U585" s="197">
        <f t="shared" ref="U585:U648" si="58">IF(M585&lt;0,0,IF(M585=K585,M585,M585-(L585-M585)))</f>
        <v>0</v>
      </c>
      <c r="V585" s="197">
        <f>MIN(IF(SUM(W585,,X585,Z585,AA585,AD585,AC585,AF585,AG585,AJ585,AI585,AL585,AM585,AO585,AP585,AR585,AS585,A585,AY585,AU585,AV585,AW585,AX585,BA585,BB585)=0,0,1)+IF(O585="Smoothing ramp",1,0)+IF(ISNUMBER(W585),1,0)+IF(ISNUMBER(X585),1,0)+IF(ISNUMBER(Z585),1,0)+IF(ISNUMBER(AA585),1,0)+IF(ISNUMBER(AD585),1,0)+IF(ISNUMBER(AC585),1,0)+IF(ISNUMBER(AF585),1,0)+IF(ISNUMBER(AG585),1,0)+IF(ISNUMBER(AI585),1,0)+IF(ISNUMBER(AJ585),1,0)+IF(ISNUMBER(AL585),1,0)+IF(ISNUMBER(AM585),1,0)+IF(ISNUMBER(AO585),1,0)+IF(ISNUMBER(AP585),1,0)+IF(ISNUMBER(#REF!),1,0)+IF(ISNUMBER(AR585),1,0)+IF(ISNUMBER(AS585),1,0)+IF(ISNUMBER(AY585),1,0)+IF(ISNUMBER(AU585),1,0)+IF(ISNUMBER(AV585),1,0)+IF(ISNUMBER(AW585),1,0)+IF(ISNUMBER(AX585),1,0)+IF(ISNUMBER(BA585),1,0)+IF(ISNUMBER(BB585),1,0),1)</f>
        <v>1</v>
      </c>
      <c r="W585" s="200"/>
      <c r="X585" s="197"/>
      <c r="Y585" s="197"/>
      <c r="Z585" s="200"/>
      <c r="AA585" s="197"/>
      <c r="AB585" s="197"/>
      <c r="AC585" s="197"/>
      <c r="AD585" s="205">
        <v>6500</v>
      </c>
      <c r="AE585" s="205" t="s">
        <v>60</v>
      </c>
      <c r="AF585" s="197"/>
      <c r="AG585" s="197"/>
      <c r="AH585" s="197"/>
      <c r="AI585" s="197"/>
      <c r="AJ585" s="197"/>
      <c r="AK585" s="197"/>
      <c r="AL585" s="197"/>
      <c r="AM585" s="197"/>
      <c r="AN585" s="197"/>
      <c r="AO585" s="197"/>
      <c r="AP585" s="197"/>
      <c r="AQ585" s="197"/>
      <c r="AR585" s="197"/>
      <c r="AS585" s="197"/>
      <c r="AT585" s="197"/>
      <c r="AU585" s="197"/>
      <c r="AV585" s="197"/>
      <c r="AW585" s="197"/>
      <c r="AX585" s="197"/>
      <c r="AY585" s="197"/>
      <c r="AZ585" s="197"/>
      <c r="BA585" s="197"/>
      <c r="BB585" s="197"/>
      <c r="BC585" s="197"/>
    </row>
    <row r="586" spans="1:55" customFormat="1" ht="14.1" customHeight="1">
      <c r="A586" s="170"/>
      <c r="B586" s="204">
        <v>20250425</v>
      </c>
      <c r="C586" s="204" t="s">
        <v>39</v>
      </c>
      <c r="D586" s="204">
        <v>230</v>
      </c>
      <c r="E586" s="204">
        <v>7330</v>
      </c>
      <c r="F586" s="204"/>
      <c r="G586" s="204"/>
      <c r="H586" s="204">
        <v>6830</v>
      </c>
      <c r="I586" s="204"/>
      <c r="J586" s="204"/>
      <c r="K586" s="204">
        <v>0</v>
      </c>
      <c r="L586" s="204">
        <v>0</v>
      </c>
      <c r="M586" s="204">
        <v>0</v>
      </c>
      <c r="N586" s="204" t="s">
        <v>53</v>
      </c>
      <c r="O586" s="204" t="s">
        <v>45</v>
      </c>
      <c r="P586" s="202">
        <f t="shared" ref="P586:P649" si="59">IFERROR(K586-L586,0)</f>
        <v>0</v>
      </c>
      <c r="Q586" s="197">
        <f t="shared" si="54"/>
        <v>500</v>
      </c>
      <c r="R586" s="202" t="str">
        <f t="shared" si="55"/>
        <v>NA</v>
      </c>
      <c r="S586" s="202" t="str">
        <f t="shared" si="56"/>
        <v>NA</v>
      </c>
      <c r="T586" s="197" t="str">
        <f t="shared" si="57"/>
        <v>NA</v>
      </c>
      <c r="U586" s="197">
        <f t="shared" si="58"/>
        <v>0</v>
      </c>
      <c r="V586" s="197">
        <f>MIN(IF(SUM(W586,,X586,Z586,AA586,AD586,AC586,AF586,AG586,AJ586,AI586,AL586,AM586,AO586,AP586,AR586,AS586,A586,AY586,AU586,AV586,AW586,AX586,BA586,BB586)=0,0,1)+IF(O586="Smoothing ramp",1,0)+IF(ISNUMBER(W586),1,0)+IF(ISNUMBER(X586),1,0)+IF(ISNUMBER(Z586),1,0)+IF(ISNUMBER(AA586),1,0)+IF(ISNUMBER(AD586),1,0)+IF(ISNUMBER(AC586),1,0)+IF(ISNUMBER(AF586),1,0)+IF(ISNUMBER(AG586),1,0)+IF(ISNUMBER(AI586),1,0)+IF(ISNUMBER(AJ586),1,0)+IF(ISNUMBER(AL586),1,0)+IF(ISNUMBER(AM586),1,0)+IF(ISNUMBER(AO586),1,0)+IF(ISNUMBER(AP586),1,0)+IF(ISNUMBER(#REF!),1,0)+IF(ISNUMBER(AR586),1,0)+IF(ISNUMBER(AS586),1,0)+IF(ISNUMBER(AY586),1,0)+IF(ISNUMBER(AU586),1,0)+IF(ISNUMBER(AV586),1,0)+IF(ISNUMBER(AW586),1,0)+IF(ISNUMBER(AX586),1,0)+IF(ISNUMBER(BA586),1,0)+IF(ISNUMBER(BB586),1,0),1)</f>
        <v>1</v>
      </c>
      <c r="W586" s="200"/>
      <c r="X586" s="197"/>
      <c r="Y586" s="197"/>
      <c r="Z586" s="200"/>
      <c r="AA586" s="197"/>
      <c r="AB586" s="197"/>
      <c r="AC586" s="197"/>
      <c r="AD586" s="205">
        <v>6500</v>
      </c>
      <c r="AE586" s="205" t="s">
        <v>60</v>
      </c>
      <c r="AF586" s="197"/>
      <c r="AG586" s="197"/>
      <c r="AH586" s="197"/>
      <c r="AI586" s="197"/>
      <c r="AJ586" s="197"/>
      <c r="AK586" s="197"/>
      <c r="AL586" s="197"/>
      <c r="AM586" s="197"/>
      <c r="AN586" s="197"/>
      <c r="AO586" s="197"/>
      <c r="AP586" s="197"/>
      <c r="AQ586" s="197"/>
      <c r="AR586" s="197"/>
      <c r="AS586" s="197"/>
      <c r="AT586" s="197"/>
      <c r="AU586" s="197"/>
      <c r="AV586" s="197"/>
      <c r="AW586" s="197"/>
      <c r="AX586" s="197"/>
      <c r="AY586" s="197"/>
      <c r="AZ586" s="197"/>
      <c r="BA586" s="197"/>
      <c r="BB586" s="197"/>
      <c r="BC586" s="197"/>
    </row>
    <row r="587" spans="1:55" customFormat="1" ht="14.1" customHeight="1">
      <c r="A587" s="170"/>
      <c r="B587" s="204">
        <v>20250425</v>
      </c>
      <c r="C587" s="204" t="s">
        <v>39</v>
      </c>
      <c r="D587" s="204">
        <v>330</v>
      </c>
      <c r="E587" s="204">
        <v>7330</v>
      </c>
      <c r="F587" s="204"/>
      <c r="G587" s="204"/>
      <c r="H587" s="204">
        <v>6830</v>
      </c>
      <c r="I587" s="204"/>
      <c r="J587" s="204"/>
      <c r="K587" s="204">
        <v>0</v>
      </c>
      <c r="L587" s="204">
        <v>0</v>
      </c>
      <c r="M587" s="204">
        <v>0</v>
      </c>
      <c r="N587" s="204" t="s">
        <v>53</v>
      </c>
      <c r="O587" s="204" t="s">
        <v>45</v>
      </c>
      <c r="P587" s="202">
        <f t="shared" si="59"/>
        <v>0</v>
      </c>
      <c r="Q587" s="197">
        <f t="shared" si="54"/>
        <v>500</v>
      </c>
      <c r="R587" s="202" t="str">
        <f t="shared" si="55"/>
        <v>NA</v>
      </c>
      <c r="S587" s="202" t="str">
        <f t="shared" si="56"/>
        <v>NA</v>
      </c>
      <c r="T587" s="197" t="str">
        <f t="shared" si="57"/>
        <v>NA</v>
      </c>
      <c r="U587" s="197">
        <f t="shared" si="58"/>
        <v>0</v>
      </c>
      <c r="V587" s="197">
        <f>MIN(IF(SUM(W587,,X587,Z587,AA587,AD587,AC587,AF587,AG587,AJ587,AI587,AL587,AM587,AO587,AP587,AR587,AS587,A587,AY587,AU587,AV587,AW587,AX587,BA587,BB587)=0,0,1)+IF(O587="Smoothing ramp",1,0)+IF(ISNUMBER(W587),1,0)+IF(ISNUMBER(X587),1,0)+IF(ISNUMBER(Z587),1,0)+IF(ISNUMBER(AA587),1,0)+IF(ISNUMBER(AD587),1,0)+IF(ISNUMBER(AC587),1,0)+IF(ISNUMBER(AF587),1,0)+IF(ISNUMBER(AG587),1,0)+IF(ISNUMBER(AI587),1,0)+IF(ISNUMBER(AJ587),1,0)+IF(ISNUMBER(AL587),1,0)+IF(ISNUMBER(AM587),1,0)+IF(ISNUMBER(AO587),1,0)+IF(ISNUMBER(AP587),1,0)+IF(ISNUMBER(#REF!),1,0)+IF(ISNUMBER(AR587),1,0)+IF(ISNUMBER(AS587),1,0)+IF(ISNUMBER(AY587),1,0)+IF(ISNUMBER(AU587),1,0)+IF(ISNUMBER(AV587),1,0)+IF(ISNUMBER(AW587),1,0)+IF(ISNUMBER(AX587),1,0)+IF(ISNUMBER(BA587),1,0)+IF(ISNUMBER(BB587),1,0),1)</f>
        <v>1</v>
      </c>
      <c r="W587" s="200"/>
      <c r="X587" s="197"/>
      <c r="Y587" s="197"/>
      <c r="Z587" s="200"/>
      <c r="AA587" s="197"/>
      <c r="AB587" s="197"/>
      <c r="AC587" s="197"/>
      <c r="AD587" s="205">
        <v>6500</v>
      </c>
      <c r="AE587" s="205" t="s">
        <v>60</v>
      </c>
      <c r="AF587" s="197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7"/>
      <c r="BB587" s="197"/>
      <c r="BC587" s="197"/>
    </row>
    <row r="588" spans="1:55" customFormat="1" ht="14.1" customHeight="1">
      <c r="A588" s="170"/>
      <c r="B588" s="204">
        <v>20250425</v>
      </c>
      <c r="C588" s="204" t="s">
        <v>39</v>
      </c>
      <c r="D588" s="204">
        <v>430</v>
      </c>
      <c r="E588" s="204">
        <v>7330</v>
      </c>
      <c r="F588" s="204"/>
      <c r="G588" s="204"/>
      <c r="H588" s="204">
        <v>6830</v>
      </c>
      <c r="I588" s="204"/>
      <c r="J588" s="204"/>
      <c r="K588" s="204">
        <v>0</v>
      </c>
      <c r="L588" s="204">
        <v>0</v>
      </c>
      <c r="M588" s="204">
        <v>0</v>
      </c>
      <c r="N588" s="204" t="s">
        <v>53</v>
      </c>
      <c r="O588" s="204" t="s">
        <v>45</v>
      </c>
      <c r="P588" s="202">
        <f t="shared" si="59"/>
        <v>0</v>
      </c>
      <c r="Q588" s="197">
        <f t="shared" si="54"/>
        <v>500</v>
      </c>
      <c r="R588" s="202" t="str">
        <f t="shared" si="55"/>
        <v>NA</v>
      </c>
      <c r="S588" s="202" t="str">
        <f t="shared" si="56"/>
        <v>NA</v>
      </c>
      <c r="T588" s="197" t="str">
        <f t="shared" si="57"/>
        <v>NA</v>
      </c>
      <c r="U588" s="197">
        <f t="shared" si="58"/>
        <v>0</v>
      </c>
      <c r="V588" s="197">
        <f>MIN(IF(SUM(W588,,X588,Z588,AA588,AD588,AC588,AF588,AG588,AJ588,AI588,AL588,AM588,AO588,AP588,AR588,AS588,A588,AY588,AU588,AV588,AW588,AX588,BA588,BB588)=0,0,1)+IF(O588="Smoothing ramp",1,0)+IF(ISNUMBER(W588),1,0)+IF(ISNUMBER(X588),1,0)+IF(ISNUMBER(Z588),1,0)+IF(ISNUMBER(AA588),1,0)+IF(ISNUMBER(AD588),1,0)+IF(ISNUMBER(AC588),1,0)+IF(ISNUMBER(AF588),1,0)+IF(ISNUMBER(AG588),1,0)+IF(ISNUMBER(AI588),1,0)+IF(ISNUMBER(AJ588),1,0)+IF(ISNUMBER(AL588),1,0)+IF(ISNUMBER(AM588),1,0)+IF(ISNUMBER(AO588),1,0)+IF(ISNUMBER(AP588),1,0)+IF(ISNUMBER(#REF!),1,0)+IF(ISNUMBER(AR588),1,0)+IF(ISNUMBER(AS588),1,0)+IF(ISNUMBER(AY588),1,0)+IF(ISNUMBER(AU588),1,0)+IF(ISNUMBER(AV588),1,0)+IF(ISNUMBER(AW588),1,0)+IF(ISNUMBER(AX588),1,0)+IF(ISNUMBER(BA588),1,0)+IF(ISNUMBER(BB588),1,0),1)</f>
        <v>1</v>
      </c>
      <c r="W588" s="200"/>
      <c r="X588" s="197"/>
      <c r="Y588" s="197"/>
      <c r="Z588" s="200"/>
      <c r="AA588" s="197"/>
      <c r="AB588" s="197"/>
      <c r="AC588" s="197"/>
      <c r="AD588" s="205">
        <v>6500</v>
      </c>
      <c r="AE588" s="205" t="s">
        <v>60</v>
      </c>
      <c r="AF588" s="197"/>
      <c r="AG588" s="197"/>
      <c r="AH588" s="197"/>
      <c r="AI588" s="200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197"/>
      <c r="BB588" s="197"/>
      <c r="BC588" s="197"/>
    </row>
    <row r="589" spans="1:55" customFormat="1" ht="14.1" customHeight="1">
      <c r="A589" s="170"/>
      <c r="B589" s="204">
        <v>20250425</v>
      </c>
      <c r="C589" s="204" t="s">
        <v>39</v>
      </c>
      <c r="D589" s="204">
        <v>530</v>
      </c>
      <c r="E589" s="204">
        <v>7330</v>
      </c>
      <c r="F589" s="204"/>
      <c r="G589" s="204"/>
      <c r="H589" s="204">
        <v>6168</v>
      </c>
      <c r="I589" s="204"/>
      <c r="J589" s="204"/>
      <c r="K589" s="204">
        <v>0</v>
      </c>
      <c r="L589" s="204">
        <v>0</v>
      </c>
      <c r="M589" s="204">
        <v>0</v>
      </c>
      <c r="N589" s="204" t="s">
        <v>53</v>
      </c>
      <c r="O589" s="204" t="s">
        <v>52</v>
      </c>
      <c r="P589" s="202">
        <f t="shared" si="59"/>
        <v>0</v>
      </c>
      <c r="Q589" s="197">
        <f t="shared" si="54"/>
        <v>1162</v>
      </c>
      <c r="R589" s="202" t="str">
        <f t="shared" si="55"/>
        <v>NA</v>
      </c>
      <c r="S589" s="202" t="str">
        <f t="shared" si="56"/>
        <v>NA</v>
      </c>
      <c r="T589" s="197" t="str">
        <f t="shared" si="57"/>
        <v>NA</v>
      </c>
      <c r="U589" s="197">
        <f t="shared" si="58"/>
        <v>0</v>
      </c>
      <c r="V589" s="197">
        <f>MIN(IF(SUM(W589,,X589,Z589,AA589,AD589,AC589,AF589,AG589,AJ589,AI589,AL589,AM589,AO589,AP589,AR589,AS589,A589,AY589,AU589,AV589,AW589,AX589,BA589,BB589)=0,0,1)+IF(O589="Smoothing ramp",1,0)+IF(ISNUMBER(W589),1,0)+IF(ISNUMBER(X589),1,0)+IF(ISNUMBER(Z589),1,0)+IF(ISNUMBER(AA589),1,0)+IF(ISNUMBER(AD589),1,0)+IF(ISNUMBER(AC589),1,0)+IF(ISNUMBER(AF589),1,0)+IF(ISNUMBER(AG589),1,0)+IF(ISNUMBER(AI589),1,0)+IF(ISNUMBER(AJ589),1,0)+IF(ISNUMBER(AL589),1,0)+IF(ISNUMBER(AM589),1,0)+IF(ISNUMBER(AO589),1,0)+IF(ISNUMBER(AP589),1,0)+IF(ISNUMBER(#REF!),1,0)+IF(ISNUMBER(AR589),1,0)+IF(ISNUMBER(AS589),1,0)+IF(ISNUMBER(AY589),1,0)+IF(ISNUMBER(AU589),1,0)+IF(ISNUMBER(AV589),1,0)+IF(ISNUMBER(AW589),1,0)+IF(ISNUMBER(AX589),1,0)+IF(ISNUMBER(BA589),1,0)+IF(ISNUMBER(BB589),1,0),1)</f>
        <v>1</v>
      </c>
      <c r="W589" s="200"/>
      <c r="X589" s="197"/>
      <c r="Y589" s="197"/>
      <c r="Z589" s="200"/>
      <c r="AA589" s="197"/>
      <c r="AB589" s="197"/>
      <c r="AC589" s="197"/>
      <c r="AD589" s="205">
        <v>6500</v>
      </c>
      <c r="AE589" s="205" t="s">
        <v>60</v>
      </c>
      <c r="AF589" s="197"/>
      <c r="AG589" s="197"/>
      <c r="AH589" s="197"/>
      <c r="AI589" s="200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</row>
    <row r="590" spans="1:55" customFormat="1" ht="14.1" customHeight="1">
      <c r="A590" s="170"/>
      <c r="B590" s="204">
        <v>20250425</v>
      </c>
      <c r="C590" s="204" t="s">
        <v>39</v>
      </c>
      <c r="D590" s="204">
        <v>630</v>
      </c>
      <c r="E590" s="204">
        <v>7130</v>
      </c>
      <c r="F590" s="204"/>
      <c r="G590" s="204"/>
      <c r="H590" s="204">
        <v>4668</v>
      </c>
      <c r="I590" s="204"/>
      <c r="J590" s="204"/>
      <c r="K590" s="204">
        <v>0</v>
      </c>
      <c r="L590" s="204">
        <v>0</v>
      </c>
      <c r="M590" s="204">
        <v>0</v>
      </c>
      <c r="N590" s="204" t="s">
        <v>53</v>
      </c>
      <c r="O590" s="204" t="s">
        <v>52</v>
      </c>
      <c r="P590" s="202">
        <f t="shared" si="59"/>
        <v>0</v>
      </c>
      <c r="Q590" s="197">
        <f t="shared" si="54"/>
        <v>2462</v>
      </c>
      <c r="R590" s="202" t="str">
        <f t="shared" si="55"/>
        <v>NA</v>
      </c>
      <c r="S590" s="202" t="str">
        <f t="shared" si="56"/>
        <v>NA</v>
      </c>
      <c r="T590" s="197" t="str">
        <f t="shared" si="57"/>
        <v>NA</v>
      </c>
      <c r="U590" s="197">
        <f t="shared" si="58"/>
        <v>0</v>
      </c>
      <c r="V590" s="197">
        <f>MIN(IF(SUM(W590,,X590,Z590,AA590,AD590,AC590,AF590,AG590,AJ590,AI590,AL590,AM590,AO590,AP590,AR590,AS590,A590,AY590,AU590,AV590,AW590,AX590,BA590,BB590)=0,0,1)+IF(O590="Smoothing ramp",1,0)+IF(ISNUMBER(W590),1,0)+IF(ISNUMBER(X590),1,0)+IF(ISNUMBER(Z590),1,0)+IF(ISNUMBER(AA590),1,0)+IF(ISNUMBER(AD590),1,0)+IF(ISNUMBER(AC590),1,0)+IF(ISNUMBER(AF590),1,0)+IF(ISNUMBER(AG590),1,0)+IF(ISNUMBER(AI590),1,0)+IF(ISNUMBER(AJ590),1,0)+IF(ISNUMBER(AL590),1,0)+IF(ISNUMBER(AM590),1,0)+IF(ISNUMBER(AO590),1,0)+IF(ISNUMBER(AP590),1,0)+IF(ISNUMBER(#REF!),1,0)+IF(ISNUMBER(AR590),1,0)+IF(ISNUMBER(AS590),1,0)+IF(ISNUMBER(AY590),1,0)+IF(ISNUMBER(AU590),1,0)+IF(ISNUMBER(AV590),1,0)+IF(ISNUMBER(AW590),1,0)+IF(ISNUMBER(AX590),1,0)+IF(ISNUMBER(BA590),1,0)+IF(ISNUMBER(BB590),1,0),1)</f>
        <v>1</v>
      </c>
      <c r="W590" s="200"/>
      <c r="X590" s="197"/>
      <c r="Y590" s="197"/>
      <c r="Z590" s="200"/>
      <c r="AA590" s="197"/>
      <c r="AB590" s="197"/>
      <c r="AC590" s="197"/>
      <c r="AD590" s="205">
        <v>6300</v>
      </c>
      <c r="AE590" s="205" t="s">
        <v>60</v>
      </c>
      <c r="AF590" s="197"/>
      <c r="AG590" s="197"/>
      <c r="AH590" s="197"/>
      <c r="AI590" s="200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7"/>
      <c r="BA590" s="197"/>
      <c r="BB590" s="197"/>
      <c r="BC590" s="197"/>
    </row>
    <row r="591" spans="1:55" customFormat="1" ht="14.1" customHeight="1">
      <c r="A591" s="170"/>
      <c r="B591" s="204">
        <v>20250425</v>
      </c>
      <c r="C591" s="204" t="s">
        <v>39</v>
      </c>
      <c r="D591" s="204">
        <v>730</v>
      </c>
      <c r="E591" s="204">
        <v>3168</v>
      </c>
      <c r="F591" s="204"/>
      <c r="G591" s="204"/>
      <c r="H591" s="204">
        <v>3168</v>
      </c>
      <c r="I591" s="204"/>
      <c r="J591" s="204"/>
      <c r="K591" s="204">
        <v>8204</v>
      </c>
      <c r="L591" s="204">
        <v>8</v>
      </c>
      <c r="M591" s="204">
        <v>8196</v>
      </c>
      <c r="N591" s="204" t="s">
        <v>44</v>
      </c>
      <c r="O591" s="204" t="s">
        <v>44</v>
      </c>
      <c r="P591" s="202">
        <f t="shared" si="59"/>
        <v>8196</v>
      </c>
      <c r="Q591" s="197">
        <f t="shared" si="54"/>
        <v>0</v>
      </c>
      <c r="R591" s="202" t="str">
        <f t="shared" si="55"/>
        <v>NA</v>
      </c>
      <c r="S591" s="202" t="str">
        <f t="shared" si="56"/>
        <v>NA</v>
      </c>
      <c r="T591" s="197" t="str">
        <f t="shared" si="57"/>
        <v>NA</v>
      </c>
      <c r="U591" s="197">
        <f t="shared" si="58"/>
        <v>16384</v>
      </c>
      <c r="V591" s="197">
        <f>MIN(IF(SUM(W591,,X591,Z591,AA591,AD591,AC591,AF591,AG591,AJ591,AI591,AL591,AM591,AO591,AP591,AR591,AS591,A591,AY591,AU591,AV591,AW591,AX591,BA591,BB591)=0,0,1)+IF(O591="Smoothing ramp",1,0)+IF(ISNUMBER(W591),1,0)+IF(ISNUMBER(X591),1,0)+IF(ISNUMBER(Z591),1,0)+IF(ISNUMBER(AA591),1,0)+IF(ISNUMBER(AD591),1,0)+IF(ISNUMBER(AC591),1,0)+IF(ISNUMBER(AF591),1,0)+IF(ISNUMBER(AG591),1,0)+IF(ISNUMBER(AI591),1,0)+IF(ISNUMBER(AJ591),1,0)+IF(ISNUMBER(AL591),1,0)+IF(ISNUMBER(AM591),1,0)+IF(ISNUMBER(AO591),1,0)+IF(ISNUMBER(AP591),1,0)+IF(ISNUMBER(#REF!),1,0)+IF(ISNUMBER(AR591),1,0)+IF(ISNUMBER(AS591),1,0)+IF(ISNUMBER(AY591),1,0)+IF(ISNUMBER(AU591),1,0)+IF(ISNUMBER(AV591),1,0)+IF(ISNUMBER(AW591),1,0)+IF(ISNUMBER(AX591),1,0)+IF(ISNUMBER(BA591),1,0)+IF(ISNUMBER(BB591),1,0),1)</f>
        <v>1</v>
      </c>
      <c r="W591" s="200"/>
      <c r="X591" s="197"/>
      <c r="Y591" s="197"/>
      <c r="Z591" s="200"/>
      <c r="AA591" s="197"/>
      <c r="AB591" s="197"/>
      <c r="AC591" s="197"/>
      <c r="AD591" s="205">
        <v>4500</v>
      </c>
      <c r="AE591" s="205" t="s">
        <v>60</v>
      </c>
      <c r="AF591" s="197"/>
      <c r="AG591" s="197"/>
      <c r="AH591" s="197"/>
      <c r="AI591" s="200"/>
      <c r="AJ591" s="197"/>
      <c r="AK591" s="197"/>
      <c r="AL591" s="197"/>
      <c r="AM591" s="197"/>
      <c r="AN591" s="197"/>
      <c r="AO591" s="197"/>
      <c r="AP591" s="197"/>
      <c r="AQ591" s="197"/>
      <c r="AR591" s="197"/>
      <c r="AS591" s="197"/>
      <c r="AT591" s="197"/>
      <c r="AU591" s="197"/>
      <c r="AV591" s="197"/>
      <c r="AW591" s="197"/>
      <c r="AX591" s="197"/>
      <c r="AY591" s="197"/>
      <c r="AZ591" s="197"/>
      <c r="BA591" s="197"/>
      <c r="BB591" s="197"/>
      <c r="BC591" s="197"/>
    </row>
    <row r="592" spans="1:55" customFormat="1" ht="14.1" customHeight="1">
      <c r="A592" s="170"/>
      <c r="B592" s="204">
        <v>20250425</v>
      </c>
      <c r="C592" s="204" t="s">
        <v>39</v>
      </c>
      <c r="D592" s="204">
        <v>830</v>
      </c>
      <c r="E592" s="204">
        <v>3168</v>
      </c>
      <c r="F592" s="204"/>
      <c r="G592" s="204"/>
      <c r="H592" s="204">
        <v>3168</v>
      </c>
      <c r="I592" s="204"/>
      <c r="J592" s="204"/>
      <c r="K592" s="204">
        <v>8204</v>
      </c>
      <c r="L592" s="204">
        <v>8</v>
      </c>
      <c r="M592" s="204">
        <v>8196</v>
      </c>
      <c r="N592" s="204" t="s">
        <v>44</v>
      </c>
      <c r="O592" s="204" t="s">
        <v>44</v>
      </c>
      <c r="P592" s="202">
        <f t="shared" si="59"/>
        <v>8196</v>
      </c>
      <c r="Q592" s="197">
        <f t="shared" si="54"/>
        <v>0</v>
      </c>
      <c r="R592" s="202" t="str">
        <f t="shared" si="55"/>
        <v>NA</v>
      </c>
      <c r="S592" s="202" t="str">
        <f t="shared" si="56"/>
        <v>NA</v>
      </c>
      <c r="T592" s="197" t="str">
        <f t="shared" si="57"/>
        <v>NA</v>
      </c>
      <c r="U592" s="197">
        <f t="shared" si="58"/>
        <v>16384</v>
      </c>
      <c r="V592" s="197">
        <f>MIN(IF(SUM(W592,,X592,Z592,AA592,AD592,AC592,AF592,AG592,AJ592,AI592,AL592,AM592,AO592,AP592,AR592,AS592,A592,AY592,AU592,AV592,AW592,AX592,BA592,BB592)=0,0,1)+IF(O592="Smoothing ramp",1,0)+IF(ISNUMBER(W592),1,0)+IF(ISNUMBER(X592),1,0)+IF(ISNUMBER(Z592),1,0)+IF(ISNUMBER(AA592),1,0)+IF(ISNUMBER(AD592),1,0)+IF(ISNUMBER(AC592),1,0)+IF(ISNUMBER(AF592),1,0)+IF(ISNUMBER(AG592),1,0)+IF(ISNUMBER(AI592),1,0)+IF(ISNUMBER(AJ592),1,0)+IF(ISNUMBER(AL592),1,0)+IF(ISNUMBER(AM592),1,0)+IF(ISNUMBER(AO592),1,0)+IF(ISNUMBER(AP592),1,0)+IF(ISNUMBER(#REF!),1,0)+IF(ISNUMBER(AR592),1,0)+IF(ISNUMBER(AS592),1,0)+IF(ISNUMBER(AY592),1,0)+IF(ISNUMBER(AU592),1,0)+IF(ISNUMBER(AV592),1,0)+IF(ISNUMBER(AW592),1,0)+IF(ISNUMBER(AX592),1,0)+IF(ISNUMBER(BA592),1,0)+IF(ISNUMBER(BB592),1,0),1)</f>
        <v>1</v>
      </c>
      <c r="W592" s="200"/>
      <c r="X592" s="197"/>
      <c r="Y592" s="197"/>
      <c r="Z592" s="200"/>
      <c r="AA592" s="197"/>
      <c r="AB592" s="197"/>
      <c r="AC592" s="197"/>
      <c r="AD592" s="205">
        <v>4500</v>
      </c>
      <c r="AE592" s="205" t="s">
        <v>60</v>
      </c>
      <c r="AF592" s="197"/>
      <c r="AG592" s="197"/>
      <c r="AH592" s="197"/>
      <c r="AI592" s="200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7"/>
      <c r="BA592" s="197"/>
      <c r="BB592" s="197"/>
      <c r="BC592" s="197"/>
    </row>
    <row r="593" spans="1:55" customFormat="1" ht="14.1" customHeight="1">
      <c r="A593" s="170"/>
      <c r="B593" s="204">
        <v>20250425</v>
      </c>
      <c r="C593" s="204" t="s">
        <v>39</v>
      </c>
      <c r="D593" s="204">
        <v>930</v>
      </c>
      <c r="E593" s="204">
        <v>3160</v>
      </c>
      <c r="F593" s="204"/>
      <c r="G593" s="204"/>
      <c r="H593" s="204">
        <v>3160</v>
      </c>
      <c r="I593" s="204"/>
      <c r="J593" s="204"/>
      <c r="K593" s="204">
        <v>0</v>
      </c>
      <c r="L593" s="204">
        <v>0</v>
      </c>
      <c r="M593" s="204">
        <v>0</v>
      </c>
      <c r="N593" s="204" t="s">
        <v>47</v>
      </c>
      <c r="O593" s="204" t="s">
        <v>47</v>
      </c>
      <c r="P593" s="202">
        <f t="shared" si="59"/>
        <v>0</v>
      </c>
      <c r="Q593" s="197">
        <f t="shared" si="54"/>
        <v>0</v>
      </c>
      <c r="R593" s="202" t="str">
        <f t="shared" si="55"/>
        <v>NA</v>
      </c>
      <c r="S593" s="202" t="str">
        <f t="shared" si="56"/>
        <v>NA</v>
      </c>
      <c r="T593" s="197" t="str">
        <f t="shared" si="57"/>
        <v>NA</v>
      </c>
      <c r="U593" s="197">
        <f t="shared" si="58"/>
        <v>0</v>
      </c>
      <c r="V593" s="197">
        <f>MIN(IF(SUM(W593,,X593,Z593,AA593,AD593,AC593,AF593,AG593,AJ593,AI593,AL593,AM593,AO593,AP593,AR593,AS593,A593,AY593,AU593,AV593,AW593,AX593,BA593,BB593)=0,0,1)+IF(O593="Smoothing ramp",1,0)+IF(ISNUMBER(W593),1,0)+IF(ISNUMBER(X593),1,0)+IF(ISNUMBER(Z593),1,0)+IF(ISNUMBER(AA593),1,0)+IF(ISNUMBER(AD593),1,0)+IF(ISNUMBER(AC593),1,0)+IF(ISNUMBER(AF593),1,0)+IF(ISNUMBER(AG593),1,0)+IF(ISNUMBER(AI593),1,0)+IF(ISNUMBER(AJ593),1,0)+IF(ISNUMBER(AL593),1,0)+IF(ISNUMBER(AM593),1,0)+IF(ISNUMBER(AO593),1,0)+IF(ISNUMBER(AP593),1,0)+IF(ISNUMBER(#REF!),1,0)+IF(ISNUMBER(AR593),1,0)+IF(ISNUMBER(AS593),1,0)+IF(ISNUMBER(AY593),1,0)+IF(ISNUMBER(AU593),1,0)+IF(ISNUMBER(AV593),1,0)+IF(ISNUMBER(AW593),1,0)+IF(ISNUMBER(AX593),1,0)+IF(ISNUMBER(BA593),1,0)+IF(ISNUMBER(BB593),1,0),1)</f>
        <v>1</v>
      </c>
      <c r="W593" s="200"/>
      <c r="X593" s="197"/>
      <c r="Y593" s="197"/>
      <c r="Z593" s="200"/>
      <c r="AA593" s="197"/>
      <c r="AB593" s="197"/>
      <c r="AC593" s="197"/>
      <c r="AD593" s="205">
        <v>4500</v>
      </c>
      <c r="AE593" s="205" t="s">
        <v>60</v>
      </c>
      <c r="AF593" s="197"/>
      <c r="AG593" s="197"/>
      <c r="AH593" s="197"/>
      <c r="AI593" s="200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197"/>
      <c r="BB593" s="197"/>
      <c r="BC593" s="197"/>
    </row>
    <row r="594" spans="1:55" customFormat="1" ht="14.1" customHeight="1">
      <c r="A594" s="170"/>
      <c r="B594" s="204">
        <v>20250425</v>
      </c>
      <c r="C594" s="204" t="s">
        <v>39</v>
      </c>
      <c r="D594" s="204">
        <v>1030</v>
      </c>
      <c r="E594" s="204">
        <v>3160</v>
      </c>
      <c r="F594" s="204"/>
      <c r="G594" s="204"/>
      <c r="H594" s="204">
        <v>3160</v>
      </c>
      <c r="I594" s="204"/>
      <c r="J594" s="204"/>
      <c r="K594" s="204">
        <v>0</v>
      </c>
      <c r="L594" s="204">
        <v>0</v>
      </c>
      <c r="M594" s="204">
        <v>0</v>
      </c>
      <c r="N594" s="204" t="s">
        <v>47</v>
      </c>
      <c r="O594" s="204" t="s">
        <v>47</v>
      </c>
      <c r="P594" s="202">
        <f t="shared" si="59"/>
        <v>0</v>
      </c>
      <c r="Q594" s="197">
        <f t="shared" si="54"/>
        <v>0</v>
      </c>
      <c r="R594" s="202" t="str">
        <f t="shared" si="55"/>
        <v>NA</v>
      </c>
      <c r="S594" s="202" t="str">
        <f t="shared" si="56"/>
        <v>NA</v>
      </c>
      <c r="T594" s="197" t="str">
        <f t="shared" si="57"/>
        <v>NA</v>
      </c>
      <c r="U594" s="197">
        <f t="shared" si="58"/>
        <v>0</v>
      </c>
      <c r="V594" s="197">
        <f>MIN(IF(SUM(W594,,X594,Z594,AA594,AD594,AC594,AF594,AG594,AJ594,AI594,AL594,AM594,AO594,AP594,AR594,AS594,A594,AY594,AU594,AV594,AW594,AX594,BA594,BB594)=0,0,1)+IF(O594="Smoothing ramp",1,0)+IF(ISNUMBER(W594),1,0)+IF(ISNUMBER(X594),1,0)+IF(ISNUMBER(Z594),1,0)+IF(ISNUMBER(AA594),1,0)+IF(ISNUMBER(AD594),1,0)+IF(ISNUMBER(AC594),1,0)+IF(ISNUMBER(AF594),1,0)+IF(ISNUMBER(AG594),1,0)+IF(ISNUMBER(AI594),1,0)+IF(ISNUMBER(AJ594),1,0)+IF(ISNUMBER(AL594),1,0)+IF(ISNUMBER(AM594),1,0)+IF(ISNUMBER(AO594),1,0)+IF(ISNUMBER(AP594),1,0)+IF(ISNUMBER(#REF!),1,0)+IF(ISNUMBER(AR594),1,0)+IF(ISNUMBER(AS594),1,0)+IF(ISNUMBER(AY594),1,0)+IF(ISNUMBER(AU594),1,0)+IF(ISNUMBER(AV594),1,0)+IF(ISNUMBER(AW594),1,0)+IF(ISNUMBER(AX594),1,0)+IF(ISNUMBER(BA594),1,0)+IF(ISNUMBER(BB594),1,0),1)</f>
        <v>1</v>
      </c>
      <c r="W594" s="200"/>
      <c r="X594" s="197"/>
      <c r="Y594" s="197"/>
      <c r="Z594" s="200"/>
      <c r="AA594" s="197"/>
      <c r="AB594" s="197"/>
      <c r="AC594" s="197"/>
      <c r="AD594" s="205">
        <v>4500</v>
      </c>
      <c r="AE594" s="205" t="s">
        <v>60</v>
      </c>
      <c r="AF594" s="197"/>
      <c r="AG594" s="197"/>
      <c r="AH594" s="197"/>
      <c r="AI594" s="200"/>
      <c r="AJ594" s="197"/>
      <c r="AK594" s="197"/>
      <c r="AL594" s="197"/>
      <c r="AM594" s="197"/>
      <c r="AN594" s="197"/>
      <c r="AO594" s="197"/>
      <c r="AP594" s="197"/>
      <c r="AQ594" s="197"/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197"/>
      <c r="BB594" s="197"/>
      <c r="BC594" s="197"/>
    </row>
    <row r="595" spans="1:55" customFormat="1" ht="14.1" customHeight="1">
      <c r="A595" s="170"/>
      <c r="B595" s="204">
        <v>20250425</v>
      </c>
      <c r="C595" s="204" t="s">
        <v>39</v>
      </c>
      <c r="D595" s="204">
        <v>1130</v>
      </c>
      <c r="E595" s="204">
        <v>3160</v>
      </c>
      <c r="F595" s="204"/>
      <c r="G595" s="204"/>
      <c r="H595" s="204">
        <v>3160</v>
      </c>
      <c r="I595" s="204"/>
      <c r="J595" s="204"/>
      <c r="K595" s="204">
        <v>0</v>
      </c>
      <c r="L595" s="204">
        <v>0</v>
      </c>
      <c r="M595" s="204">
        <v>0</v>
      </c>
      <c r="N595" s="204" t="s">
        <v>47</v>
      </c>
      <c r="O595" s="204" t="s">
        <v>47</v>
      </c>
      <c r="P595" s="202">
        <f t="shared" si="59"/>
        <v>0</v>
      </c>
      <c r="Q595" s="197">
        <f t="shared" si="54"/>
        <v>0</v>
      </c>
      <c r="R595" s="202" t="str">
        <f t="shared" si="55"/>
        <v>NA</v>
      </c>
      <c r="S595" s="202" t="str">
        <f t="shared" si="56"/>
        <v>NA</v>
      </c>
      <c r="T595" s="197" t="str">
        <f t="shared" si="57"/>
        <v>NA</v>
      </c>
      <c r="U595" s="197">
        <f t="shared" si="58"/>
        <v>0</v>
      </c>
      <c r="V595" s="197">
        <f>MIN(IF(SUM(W595,,X595,Z595,AA595,AD595,AC595,AF595,AG595,AJ595,AI595,AL595,AM595,AO595,AP595,AR595,AS595,A595,AY595,AU595,AV595,AW595,AX595,BA595,BB595)=0,0,1)+IF(O595="Smoothing ramp",1,0)+IF(ISNUMBER(W595),1,0)+IF(ISNUMBER(X595),1,0)+IF(ISNUMBER(Z595),1,0)+IF(ISNUMBER(AA595),1,0)+IF(ISNUMBER(AD595),1,0)+IF(ISNUMBER(AC595),1,0)+IF(ISNUMBER(AF595),1,0)+IF(ISNUMBER(AG595),1,0)+IF(ISNUMBER(AI595),1,0)+IF(ISNUMBER(AJ595),1,0)+IF(ISNUMBER(AL595),1,0)+IF(ISNUMBER(AM595),1,0)+IF(ISNUMBER(AO595),1,0)+IF(ISNUMBER(AP595),1,0)+IF(ISNUMBER(#REF!),1,0)+IF(ISNUMBER(AR595),1,0)+IF(ISNUMBER(AS595),1,0)+IF(ISNUMBER(AY595),1,0)+IF(ISNUMBER(AU595),1,0)+IF(ISNUMBER(AV595),1,0)+IF(ISNUMBER(AW595),1,0)+IF(ISNUMBER(AX595),1,0)+IF(ISNUMBER(BA595),1,0)+IF(ISNUMBER(BB595),1,0),1)</f>
        <v>1</v>
      </c>
      <c r="W595" s="200"/>
      <c r="X595" s="197"/>
      <c r="Y595" s="197"/>
      <c r="Z595" s="200"/>
      <c r="AA595" s="197"/>
      <c r="AB595" s="197"/>
      <c r="AC595" s="197"/>
      <c r="AD595" s="205">
        <v>4500</v>
      </c>
      <c r="AE595" s="205" t="s">
        <v>60</v>
      </c>
      <c r="AF595" s="197"/>
      <c r="AG595" s="197"/>
      <c r="AH595" s="197"/>
      <c r="AI595" s="200"/>
      <c r="AJ595" s="197"/>
      <c r="AK595" s="197"/>
      <c r="AL595" s="197"/>
      <c r="AM595" s="197"/>
      <c r="AN595" s="197"/>
      <c r="AO595" s="197"/>
      <c r="AP595" s="197"/>
      <c r="AQ595" s="197"/>
      <c r="AR595" s="197"/>
      <c r="AS595" s="197"/>
      <c r="AT595" s="197"/>
      <c r="AU595" s="197"/>
      <c r="AV595" s="197"/>
      <c r="AW595" s="197"/>
      <c r="AX595" s="197"/>
      <c r="AY595" s="197"/>
      <c r="AZ595" s="197"/>
      <c r="BA595" s="197"/>
      <c r="BB595" s="197"/>
      <c r="BC595" s="197"/>
    </row>
    <row r="596" spans="1:55" customFormat="1" ht="14.1" customHeight="1">
      <c r="A596" s="170"/>
      <c r="B596" s="204">
        <v>20250425</v>
      </c>
      <c r="C596" s="204" t="s">
        <v>39</v>
      </c>
      <c r="D596" s="204">
        <v>1230</v>
      </c>
      <c r="E596" s="204">
        <v>3160</v>
      </c>
      <c r="F596" s="204"/>
      <c r="G596" s="204"/>
      <c r="H596" s="204">
        <v>3160</v>
      </c>
      <c r="I596" s="204"/>
      <c r="J596" s="204"/>
      <c r="K596" s="204">
        <v>0</v>
      </c>
      <c r="L596" s="204">
        <v>0</v>
      </c>
      <c r="M596" s="204">
        <v>0</v>
      </c>
      <c r="N596" s="204" t="s">
        <v>47</v>
      </c>
      <c r="O596" s="204" t="s">
        <v>47</v>
      </c>
      <c r="P596" s="202">
        <f t="shared" si="59"/>
        <v>0</v>
      </c>
      <c r="Q596" s="197">
        <f t="shared" si="54"/>
        <v>0</v>
      </c>
      <c r="R596" s="202" t="str">
        <f t="shared" si="55"/>
        <v>NA</v>
      </c>
      <c r="S596" s="202" t="str">
        <f t="shared" si="56"/>
        <v>NA</v>
      </c>
      <c r="T596" s="197" t="str">
        <f t="shared" si="57"/>
        <v>NA</v>
      </c>
      <c r="U596" s="197">
        <f t="shared" si="58"/>
        <v>0</v>
      </c>
      <c r="V596" s="197">
        <f>MIN(IF(SUM(W596,,X596,Z596,AA596,AD596,AC596,AF596,AG596,AJ596,AI596,AL596,AM596,AO596,AP596,AR596,AS596,A596,AY596,AU596,AV596,AW596,AX596,BA596,BB596)=0,0,1)+IF(O596="Smoothing ramp",1,0)+IF(ISNUMBER(W596),1,0)+IF(ISNUMBER(X596),1,0)+IF(ISNUMBER(Z596),1,0)+IF(ISNUMBER(AA596),1,0)+IF(ISNUMBER(AD596),1,0)+IF(ISNUMBER(AC596),1,0)+IF(ISNUMBER(AF596),1,0)+IF(ISNUMBER(AG596),1,0)+IF(ISNUMBER(AI596),1,0)+IF(ISNUMBER(AJ596),1,0)+IF(ISNUMBER(AL596),1,0)+IF(ISNUMBER(AM596),1,0)+IF(ISNUMBER(AO596),1,0)+IF(ISNUMBER(AP596),1,0)+IF(ISNUMBER(#REF!),1,0)+IF(ISNUMBER(AR596),1,0)+IF(ISNUMBER(AS596),1,0)+IF(ISNUMBER(AY596),1,0)+IF(ISNUMBER(AU596),1,0)+IF(ISNUMBER(AV596),1,0)+IF(ISNUMBER(AW596),1,0)+IF(ISNUMBER(AX596),1,0)+IF(ISNUMBER(BA596),1,0)+IF(ISNUMBER(BB596),1,0),1)</f>
        <v>1</v>
      </c>
      <c r="W596" s="200"/>
      <c r="X596" s="197"/>
      <c r="Y596" s="197"/>
      <c r="Z596" s="200"/>
      <c r="AA596" s="197"/>
      <c r="AB596" s="197"/>
      <c r="AC596" s="197"/>
      <c r="AD596" s="205">
        <v>4500</v>
      </c>
      <c r="AE596" s="205" t="s">
        <v>60</v>
      </c>
      <c r="AF596" s="197"/>
      <c r="AG596" s="197"/>
      <c r="AH596" s="197"/>
      <c r="AI596" s="200"/>
      <c r="AJ596" s="197"/>
      <c r="AK596" s="197"/>
      <c r="AL596" s="197"/>
      <c r="AM596" s="197"/>
      <c r="AN596" s="197"/>
      <c r="AO596" s="197"/>
      <c r="AP596" s="197"/>
      <c r="AQ596" s="197"/>
      <c r="AR596" s="197"/>
      <c r="AS596" s="197"/>
      <c r="AT596" s="197"/>
      <c r="AU596" s="197"/>
      <c r="AV596" s="197"/>
      <c r="AW596" s="197"/>
      <c r="AX596" s="197"/>
      <c r="AY596" s="197"/>
      <c r="AZ596" s="197"/>
      <c r="BA596" s="197"/>
      <c r="BB596" s="197"/>
      <c r="BC596" s="197"/>
    </row>
    <row r="597" spans="1:55" customFormat="1" ht="14.1" customHeight="1">
      <c r="A597" s="170"/>
      <c r="B597" s="204">
        <v>20250425</v>
      </c>
      <c r="C597" s="204" t="s">
        <v>39</v>
      </c>
      <c r="D597" s="204">
        <v>1330</v>
      </c>
      <c r="E597" s="204">
        <v>3160</v>
      </c>
      <c r="F597" s="204"/>
      <c r="G597" s="204"/>
      <c r="H597" s="204">
        <v>3160</v>
      </c>
      <c r="I597" s="204"/>
      <c r="J597" s="204"/>
      <c r="K597" s="204">
        <v>0</v>
      </c>
      <c r="L597" s="204">
        <v>0</v>
      </c>
      <c r="M597" s="204">
        <v>0</v>
      </c>
      <c r="N597" s="204" t="s">
        <v>47</v>
      </c>
      <c r="O597" s="204" t="s">
        <v>47</v>
      </c>
      <c r="P597" s="202">
        <f t="shared" si="59"/>
        <v>0</v>
      </c>
      <c r="Q597" s="197">
        <f t="shared" si="54"/>
        <v>0</v>
      </c>
      <c r="R597" s="202" t="str">
        <f t="shared" si="55"/>
        <v>NA</v>
      </c>
      <c r="S597" s="202" t="str">
        <f t="shared" si="56"/>
        <v>NA</v>
      </c>
      <c r="T597" s="197" t="str">
        <f t="shared" si="57"/>
        <v>NA</v>
      </c>
      <c r="U597" s="197">
        <f t="shared" si="58"/>
        <v>0</v>
      </c>
      <c r="V597" s="197">
        <f>MIN(IF(SUM(W597,,X597,Z597,AA597,AD597,AC597,AF597,AG597,AJ597,AI597,AL597,AM597,AO597,AP597,AR597,AS597,A597,AY597,AU597,AV597,AW597,AX597,BA597,BB597)=0,0,1)+IF(O597="Smoothing ramp",1,0)+IF(ISNUMBER(W597),1,0)+IF(ISNUMBER(X597),1,0)+IF(ISNUMBER(Z597),1,0)+IF(ISNUMBER(AA597),1,0)+IF(ISNUMBER(AD597),1,0)+IF(ISNUMBER(AC597),1,0)+IF(ISNUMBER(AF597),1,0)+IF(ISNUMBER(AG597),1,0)+IF(ISNUMBER(AI597),1,0)+IF(ISNUMBER(AJ597),1,0)+IF(ISNUMBER(AL597),1,0)+IF(ISNUMBER(AM597),1,0)+IF(ISNUMBER(AO597),1,0)+IF(ISNUMBER(AP597),1,0)+IF(ISNUMBER(#REF!),1,0)+IF(ISNUMBER(AR597),1,0)+IF(ISNUMBER(AS597),1,0)+IF(ISNUMBER(AY597),1,0)+IF(ISNUMBER(AU597),1,0)+IF(ISNUMBER(AV597),1,0)+IF(ISNUMBER(AW597),1,0)+IF(ISNUMBER(AX597),1,0)+IF(ISNUMBER(BA597),1,0)+IF(ISNUMBER(BB597),1,0),1)</f>
        <v>1</v>
      </c>
      <c r="W597" s="200"/>
      <c r="X597" s="197"/>
      <c r="Y597" s="197"/>
      <c r="Z597" s="200"/>
      <c r="AA597" s="197"/>
      <c r="AB597" s="197"/>
      <c r="AC597" s="197"/>
      <c r="AD597" s="205">
        <v>4500</v>
      </c>
      <c r="AE597" s="205" t="s">
        <v>60</v>
      </c>
      <c r="AF597" s="197"/>
      <c r="AG597" s="197"/>
      <c r="AH597" s="197"/>
      <c r="AI597" s="200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7"/>
      <c r="BA597" s="197"/>
      <c r="BB597" s="197"/>
      <c r="BC597" s="197"/>
    </row>
    <row r="598" spans="1:55" customFormat="1" ht="14.1" customHeight="1">
      <c r="A598" s="170"/>
      <c r="B598" s="204">
        <v>20250425</v>
      </c>
      <c r="C598" s="204" t="s">
        <v>39</v>
      </c>
      <c r="D598" s="204">
        <v>1430</v>
      </c>
      <c r="E598" s="204">
        <v>3160</v>
      </c>
      <c r="F598" s="204"/>
      <c r="G598" s="204"/>
      <c r="H598" s="204">
        <v>3160</v>
      </c>
      <c r="I598" s="204"/>
      <c r="J598" s="204"/>
      <c r="K598" s="204">
        <v>0</v>
      </c>
      <c r="L598" s="204">
        <v>0</v>
      </c>
      <c r="M598" s="204">
        <v>0</v>
      </c>
      <c r="N598" s="204" t="s">
        <v>47</v>
      </c>
      <c r="O598" s="204" t="s">
        <v>47</v>
      </c>
      <c r="P598" s="202">
        <f t="shared" si="59"/>
        <v>0</v>
      </c>
      <c r="Q598" s="197">
        <f t="shared" si="54"/>
        <v>0</v>
      </c>
      <c r="R598" s="202" t="str">
        <f t="shared" si="55"/>
        <v>NA</v>
      </c>
      <c r="S598" s="202" t="str">
        <f t="shared" si="56"/>
        <v>NA</v>
      </c>
      <c r="T598" s="197" t="str">
        <f t="shared" si="57"/>
        <v>NA</v>
      </c>
      <c r="U598" s="197">
        <f t="shared" si="58"/>
        <v>0</v>
      </c>
      <c r="V598" s="197">
        <f>MIN(IF(SUM(W598,,X598,Z598,AA598,AD598,AC598,AF598,AG598,AJ598,AI598,AL598,AM598,AO598,AP598,AR598,AS598,A598,AY598,AU598,AV598,AW598,AX598,BA598,BB598)=0,0,1)+IF(O598="Smoothing ramp",1,0)+IF(ISNUMBER(W598),1,0)+IF(ISNUMBER(X598),1,0)+IF(ISNUMBER(Z598),1,0)+IF(ISNUMBER(AA598),1,0)+IF(ISNUMBER(AD598),1,0)+IF(ISNUMBER(AC598),1,0)+IF(ISNUMBER(AF598),1,0)+IF(ISNUMBER(AG598),1,0)+IF(ISNUMBER(AI598),1,0)+IF(ISNUMBER(AJ598),1,0)+IF(ISNUMBER(AL598),1,0)+IF(ISNUMBER(AM598),1,0)+IF(ISNUMBER(AO598),1,0)+IF(ISNUMBER(AP598),1,0)+IF(ISNUMBER(#REF!),1,0)+IF(ISNUMBER(AR598),1,0)+IF(ISNUMBER(AS598),1,0)+IF(ISNUMBER(AY598),1,0)+IF(ISNUMBER(AU598),1,0)+IF(ISNUMBER(AV598),1,0)+IF(ISNUMBER(AW598),1,0)+IF(ISNUMBER(AX598),1,0)+IF(ISNUMBER(BA598),1,0)+IF(ISNUMBER(BB598),1,0),1)</f>
        <v>1</v>
      </c>
      <c r="W598" s="200"/>
      <c r="X598" s="197"/>
      <c r="Y598" s="197"/>
      <c r="Z598" s="200"/>
      <c r="AA598" s="197"/>
      <c r="AB598" s="197"/>
      <c r="AC598" s="197"/>
      <c r="AD598" s="205">
        <v>4500</v>
      </c>
      <c r="AE598" s="205" t="s">
        <v>60</v>
      </c>
      <c r="AF598" s="197"/>
      <c r="AG598" s="197"/>
      <c r="AH598" s="197"/>
      <c r="AI598" s="200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7"/>
      <c r="BA598" s="197"/>
      <c r="BB598" s="197"/>
      <c r="BC598" s="197"/>
    </row>
    <row r="599" spans="1:55" customFormat="1" ht="14.1" customHeight="1">
      <c r="A599" s="170"/>
      <c r="B599" s="204">
        <v>20250425</v>
      </c>
      <c r="C599" s="204" t="s">
        <v>39</v>
      </c>
      <c r="D599" s="204">
        <v>1530</v>
      </c>
      <c r="E599" s="204">
        <v>3160</v>
      </c>
      <c r="F599" s="204"/>
      <c r="G599" s="204"/>
      <c r="H599" s="204">
        <v>3160</v>
      </c>
      <c r="I599" s="204"/>
      <c r="J599" s="204"/>
      <c r="K599" s="204">
        <v>0</v>
      </c>
      <c r="L599" s="204">
        <v>0</v>
      </c>
      <c r="M599" s="204">
        <v>0</v>
      </c>
      <c r="N599" s="204" t="s">
        <v>47</v>
      </c>
      <c r="O599" s="204" t="s">
        <v>47</v>
      </c>
      <c r="P599" s="202">
        <f t="shared" si="59"/>
        <v>0</v>
      </c>
      <c r="Q599" s="197">
        <f t="shared" si="54"/>
        <v>0</v>
      </c>
      <c r="R599" s="202" t="str">
        <f t="shared" si="55"/>
        <v>NA</v>
      </c>
      <c r="S599" s="202" t="str">
        <f t="shared" si="56"/>
        <v>NA</v>
      </c>
      <c r="T599" s="197" t="str">
        <f t="shared" si="57"/>
        <v>NA</v>
      </c>
      <c r="U599" s="197">
        <f t="shared" si="58"/>
        <v>0</v>
      </c>
      <c r="V599" s="197">
        <f>MIN(IF(SUM(W599,,X599,Z599,AA599,AD599,AC599,AF599,AG599,AJ599,AI599,AL599,AM599,AO599,AP599,AR599,AS599,A599,AY599,AU599,AV599,AW599,AX599,BA599,BB599)=0,0,1)+IF(O599="Smoothing ramp",1,0)+IF(ISNUMBER(W599),1,0)+IF(ISNUMBER(X599),1,0)+IF(ISNUMBER(Z599),1,0)+IF(ISNUMBER(AA599),1,0)+IF(ISNUMBER(AD599),1,0)+IF(ISNUMBER(AC599),1,0)+IF(ISNUMBER(AF599),1,0)+IF(ISNUMBER(AG599),1,0)+IF(ISNUMBER(AI599),1,0)+IF(ISNUMBER(AJ599),1,0)+IF(ISNUMBER(AL599),1,0)+IF(ISNUMBER(AM599),1,0)+IF(ISNUMBER(AO599),1,0)+IF(ISNUMBER(AP599),1,0)+IF(ISNUMBER(#REF!),1,0)+IF(ISNUMBER(AR599),1,0)+IF(ISNUMBER(AS599),1,0)+IF(ISNUMBER(AY599),1,0)+IF(ISNUMBER(AU599),1,0)+IF(ISNUMBER(AV599),1,0)+IF(ISNUMBER(AW599),1,0)+IF(ISNUMBER(AX599),1,0)+IF(ISNUMBER(BA599),1,0)+IF(ISNUMBER(BB599),1,0),1)</f>
        <v>1</v>
      </c>
      <c r="W599" s="200"/>
      <c r="X599" s="197"/>
      <c r="Y599" s="197"/>
      <c r="Z599" s="200"/>
      <c r="AA599" s="197"/>
      <c r="AB599" s="197"/>
      <c r="AC599" s="197"/>
      <c r="AD599" s="205">
        <v>4500</v>
      </c>
      <c r="AE599" s="205" t="s">
        <v>60</v>
      </c>
      <c r="AF599" s="197"/>
      <c r="AG599" s="197"/>
      <c r="AH599" s="197"/>
      <c r="AI599" s="200"/>
      <c r="AJ599" s="197"/>
      <c r="AK599" s="197"/>
      <c r="AL599" s="197"/>
      <c r="AM599" s="197"/>
      <c r="AN599" s="197"/>
      <c r="AO599" s="197"/>
      <c r="AP599" s="197"/>
      <c r="AQ599" s="197"/>
      <c r="AR599" s="197"/>
      <c r="AS599" s="197"/>
      <c r="AT599" s="197"/>
      <c r="AU599" s="197"/>
      <c r="AV599" s="197"/>
      <c r="AW599" s="197"/>
      <c r="AX599" s="197"/>
      <c r="AY599" s="197"/>
      <c r="AZ599" s="197"/>
      <c r="BA599" s="197"/>
      <c r="BB599" s="197"/>
      <c r="BC599" s="197"/>
    </row>
    <row r="600" spans="1:55" customFormat="1" ht="14.1" customHeight="1">
      <c r="A600" s="170"/>
      <c r="B600" s="204">
        <v>20250425</v>
      </c>
      <c r="C600" s="204" t="s">
        <v>39</v>
      </c>
      <c r="D600" s="204">
        <v>1630</v>
      </c>
      <c r="E600" s="204">
        <v>3160</v>
      </c>
      <c r="F600" s="204"/>
      <c r="G600" s="204"/>
      <c r="H600" s="204">
        <v>3160</v>
      </c>
      <c r="I600" s="204"/>
      <c r="J600" s="204"/>
      <c r="K600" s="204">
        <v>0</v>
      </c>
      <c r="L600" s="204">
        <v>0</v>
      </c>
      <c r="M600" s="204">
        <v>0</v>
      </c>
      <c r="N600" s="204" t="s">
        <v>47</v>
      </c>
      <c r="O600" s="204" t="s">
        <v>47</v>
      </c>
      <c r="P600" s="202">
        <f t="shared" si="59"/>
        <v>0</v>
      </c>
      <c r="Q600" s="197">
        <f t="shared" si="54"/>
        <v>0</v>
      </c>
      <c r="R600" s="202" t="str">
        <f t="shared" si="55"/>
        <v>NA</v>
      </c>
      <c r="S600" s="202" t="str">
        <f t="shared" si="56"/>
        <v>NA</v>
      </c>
      <c r="T600" s="197" t="str">
        <f t="shared" si="57"/>
        <v>NA</v>
      </c>
      <c r="U600" s="197">
        <f t="shared" si="58"/>
        <v>0</v>
      </c>
      <c r="V600" s="197">
        <f>MIN(IF(SUM(W600,,X600,Z600,AA600,AD600,AC600,AF600,AG600,AJ600,AI600,AL600,AM600,AO600,AP600,AR600,AS600,A600,AY600,AU600,AV600,AW600,AX600,BA600,BB600)=0,0,1)+IF(O600="Smoothing ramp",1,0)+IF(ISNUMBER(W600),1,0)+IF(ISNUMBER(X600),1,0)+IF(ISNUMBER(Z600),1,0)+IF(ISNUMBER(AA600),1,0)+IF(ISNUMBER(AD600),1,0)+IF(ISNUMBER(AC600),1,0)+IF(ISNUMBER(AF600),1,0)+IF(ISNUMBER(AG600),1,0)+IF(ISNUMBER(AI600),1,0)+IF(ISNUMBER(AJ600),1,0)+IF(ISNUMBER(AL600),1,0)+IF(ISNUMBER(AM600),1,0)+IF(ISNUMBER(AO600),1,0)+IF(ISNUMBER(AP600),1,0)+IF(ISNUMBER(#REF!),1,0)+IF(ISNUMBER(AR600),1,0)+IF(ISNUMBER(AS600),1,0)+IF(ISNUMBER(AY600),1,0)+IF(ISNUMBER(AU600),1,0)+IF(ISNUMBER(AV600),1,0)+IF(ISNUMBER(AW600),1,0)+IF(ISNUMBER(AX600),1,0)+IF(ISNUMBER(BA600),1,0)+IF(ISNUMBER(BB600),1,0),1)</f>
        <v>1</v>
      </c>
      <c r="W600" s="200"/>
      <c r="X600" s="197"/>
      <c r="Y600" s="197"/>
      <c r="Z600" s="200"/>
      <c r="AA600" s="197"/>
      <c r="AB600" s="197"/>
      <c r="AC600" s="197"/>
      <c r="AD600" s="205">
        <v>4500</v>
      </c>
      <c r="AE600" s="205" t="s">
        <v>60</v>
      </c>
      <c r="AF600" s="197"/>
      <c r="AG600" s="197"/>
      <c r="AH600" s="197"/>
      <c r="AI600" s="200"/>
      <c r="AJ600" s="197"/>
      <c r="AK600" s="197"/>
      <c r="AL600" s="197"/>
      <c r="AM600" s="197"/>
      <c r="AN600" s="197"/>
      <c r="AO600" s="197"/>
      <c r="AP600" s="197"/>
      <c r="AQ600" s="197"/>
      <c r="AR600" s="197"/>
      <c r="AS600" s="197"/>
      <c r="AT600" s="197"/>
      <c r="AU600" s="197"/>
      <c r="AV600" s="197"/>
      <c r="AW600" s="197"/>
      <c r="AX600" s="197"/>
      <c r="AY600" s="197"/>
      <c r="AZ600" s="197"/>
      <c r="BA600" s="197"/>
      <c r="BB600" s="197"/>
      <c r="BC600" s="197"/>
    </row>
    <row r="601" spans="1:55" customFormat="1" ht="14.1" customHeight="1">
      <c r="A601" s="170"/>
      <c r="B601" s="204">
        <v>20250425</v>
      </c>
      <c r="C601" s="204" t="s">
        <v>39</v>
      </c>
      <c r="D601" s="204">
        <v>1730</v>
      </c>
      <c r="E601" s="204">
        <v>6960</v>
      </c>
      <c r="F601" s="204"/>
      <c r="G601" s="204"/>
      <c r="H601" s="204">
        <v>4660</v>
      </c>
      <c r="I601" s="204"/>
      <c r="J601" s="204"/>
      <c r="K601" s="204">
        <v>0</v>
      </c>
      <c r="L601" s="204">
        <v>0</v>
      </c>
      <c r="M601" s="204">
        <v>0</v>
      </c>
      <c r="N601" s="204" t="s">
        <v>47</v>
      </c>
      <c r="O601" s="204" t="s">
        <v>52</v>
      </c>
      <c r="P601" s="202">
        <f t="shared" si="59"/>
        <v>0</v>
      </c>
      <c r="Q601" s="197">
        <f t="shared" si="54"/>
        <v>2300</v>
      </c>
      <c r="R601" s="202" t="str">
        <f t="shared" si="55"/>
        <v>NA</v>
      </c>
      <c r="S601" s="202" t="str">
        <f t="shared" si="56"/>
        <v>NA</v>
      </c>
      <c r="T601" s="197" t="str">
        <f t="shared" si="57"/>
        <v>NA</v>
      </c>
      <c r="U601" s="197">
        <f t="shared" si="58"/>
        <v>0</v>
      </c>
      <c r="V601" s="197">
        <f>MIN(IF(SUM(W601,,X601,Z601,AA601,AD601,AC601,AF601,AG601,AJ601,AI601,AL601,AM601,AO601,AP601,AR601,AS601,A601,AY601,AU601,AV601,AW601,AX601,BA601,BB601)=0,0,1)+IF(O601="Smoothing ramp",1,0)+IF(ISNUMBER(W601),1,0)+IF(ISNUMBER(X601),1,0)+IF(ISNUMBER(Z601),1,0)+IF(ISNUMBER(AA601),1,0)+IF(ISNUMBER(AD601),1,0)+IF(ISNUMBER(AC601),1,0)+IF(ISNUMBER(AF601),1,0)+IF(ISNUMBER(AG601),1,0)+IF(ISNUMBER(AI601),1,0)+IF(ISNUMBER(AJ601),1,0)+IF(ISNUMBER(AL601),1,0)+IF(ISNUMBER(AM601),1,0)+IF(ISNUMBER(AO601),1,0)+IF(ISNUMBER(AP601),1,0)+IF(ISNUMBER(#REF!),1,0)+IF(ISNUMBER(AR601),1,0)+IF(ISNUMBER(AS601),1,0)+IF(ISNUMBER(AY601),1,0)+IF(ISNUMBER(AU601),1,0)+IF(ISNUMBER(AV601),1,0)+IF(ISNUMBER(AW601),1,0)+IF(ISNUMBER(AX601),1,0)+IF(ISNUMBER(BA601),1,0)+IF(ISNUMBER(BB601),1,0),1)</f>
        <v>1</v>
      </c>
      <c r="W601" s="200"/>
      <c r="X601" s="197"/>
      <c r="Y601" s="197"/>
      <c r="Z601" s="200"/>
      <c r="AA601" s="197"/>
      <c r="AB601" s="197"/>
      <c r="AC601" s="197"/>
      <c r="AD601" s="205">
        <v>8300</v>
      </c>
      <c r="AE601" s="205" t="s">
        <v>60</v>
      </c>
      <c r="AF601" s="197"/>
      <c r="AG601" s="197"/>
      <c r="AH601" s="197"/>
      <c r="AI601" s="200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</row>
    <row r="602" spans="1:55" customFormat="1" ht="14.1" customHeight="1">
      <c r="A602" s="170"/>
      <c r="B602" s="204">
        <v>20250425</v>
      </c>
      <c r="C602" s="204" t="s">
        <v>39</v>
      </c>
      <c r="D602" s="204">
        <v>1830</v>
      </c>
      <c r="E602" s="204">
        <v>9330</v>
      </c>
      <c r="F602" s="204"/>
      <c r="G602" s="204"/>
      <c r="H602" s="204">
        <v>6160</v>
      </c>
      <c r="I602" s="204"/>
      <c r="J602" s="204"/>
      <c r="K602" s="204">
        <v>0</v>
      </c>
      <c r="L602" s="204">
        <v>0</v>
      </c>
      <c r="M602" s="204">
        <v>0</v>
      </c>
      <c r="N602" s="204" t="s">
        <v>53</v>
      </c>
      <c r="O602" s="204" t="s">
        <v>52</v>
      </c>
      <c r="P602" s="202">
        <f t="shared" si="59"/>
        <v>0</v>
      </c>
      <c r="Q602" s="197">
        <f t="shared" si="54"/>
        <v>3170</v>
      </c>
      <c r="R602" s="202" t="str">
        <f t="shared" si="55"/>
        <v>NA</v>
      </c>
      <c r="S602" s="202" t="str">
        <f t="shared" si="56"/>
        <v>NA</v>
      </c>
      <c r="T602" s="197" t="str">
        <f t="shared" si="57"/>
        <v>NA</v>
      </c>
      <c r="U602" s="197">
        <f t="shared" si="58"/>
        <v>0</v>
      </c>
      <c r="V602" s="197">
        <f>MIN(IF(SUM(W602,,X602,Z602,AA602,AD602,AC602,AF602,AG602,AJ602,AI602,AL602,AM602,AO602,AP602,AR602,AS602,A602,AY602,AU602,AV602,AW602,AX602,BA602,BB602)=0,0,1)+IF(O602="Smoothing ramp",1,0)+IF(ISNUMBER(W602),1,0)+IF(ISNUMBER(X602),1,0)+IF(ISNUMBER(Z602),1,0)+IF(ISNUMBER(AA602),1,0)+IF(ISNUMBER(AD602),1,0)+IF(ISNUMBER(AC602),1,0)+IF(ISNUMBER(AF602),1,0)+IF(ISNUMBER(AG602),1,0)+IF(ISNUMBER(AI602),1,0)+IF(ISNUMBER(AJ602),1,0)+IF(ISNUMBER(AL602),1,0)+IF(ISNUMBER(AM602),1,0)+IF(ISNUMBER(AO602),1,0)+IF(ISNUMBER(AP602),1,0)+IF(ISNUMBER(#REF!),1,0)+IF(ISNUMBER(AR602),1,0)+IF(ISNUMBER(AS602),1,0)+IF(ISNUMBER(AY602),1,0)+IF(ISNUMBER(AU602),1,0)+IF(ISNUMBER(AV602),1,0)+IF(ISNUMBER(AW602),1,0)+IF(ISNUMBER(AX602),1,0)+IF(ISNUMBER(BA602),1,0)+IF(ISNUMBER(BB602),1,0),1)</f>
        <v>1</v>
      </c>
      <c r="W602" s="200"/>
      <c r="X602" s="197"/>
      <c r="Y602" s="197"/>
      <c r="Z602" s="200"/>
      <c r="AA602" s="197"/>
      <c r="AB602" s="197"/>
      <c r="AC602" s="197"/>
      <c r="AD602" s="205">
        <v>8500</v>
      </c>
      <c r="AE602" s="205" t="s">
        <v>60</v>
      </c>
      <c r="AF602" s="197"/>
      <c r="AG602" s="197"/>
      <c r="AH602" s="197"/>
      <c r="AI602" s="200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7"/>
      <c r="BA602" s="197"/>
      <c r="BB602" s="197"/>
      <c r="BC602" s="197"/>
    </row>
    <row r="603" spans="1:55" customFormat="1" ht="14.1" customHeight="1">
      <c r="A603" s="170"/>
      <c r="B603" s="204">
        <v>20250425</v>
      </c>
      <c r="C603" s="204" t="s">
        <v>39</v>
      </c>
      <c r="D603" s="204">
        <v>1930</v>
      </c>
      <c r="E603" s="204">
        <v>9330</v>
      </c>
      <c r="F603" s="204"/>
      <c r="G603" s="204"/>
      <c r="H603" s="204">
        <v>7660</v>
      </c>
      <c r="I603" s="204"/>
      <c r="J603" s="204"/>
      <c r="K603" s="204">
        <v>0</v>
      </c>
      <c r="L603" s="204">
        <v>0</v>
      </c>
      <c r="M603" s="204">
        <v>0</v>
      </c>
      <c r="N603" s="204" t="s">
        <v>53</v>
      </c>
      <c r="O603" s="204" t="s">
        <v>52</v>
      </c>
      <c r="P603" s="202">
        <f t="shared" si="59"/>
        <v>0</v>
      </c>
      <c r="Q603" s="197">
        <f t="shared" si="54"/>
        <v>1670</v>
      </c>
      <c r="R603" s="202" t="str">
        <f t="shared" si="55"/>
        <v>NA</v>
      </c>
      <c r="S603" s="202" t="str">
        <f t="shared" si="56"/>
        <v>NA</v>
      </c>
      <c r="T603" s="197" t="str">
        <f t="shared" si="57"/>
        <v>NA</v>
      </c>
      <c r="U603" s="197">
        <f t="shared" si="58"/>
        <v>0</v>
      </c>
      <c r="V603" s="197">
        <f>MIN(IF(SUM(W603,,X603,Z603,AA603,AD603,AC603,AF603,AG603,AJ603,AI603,AL603,AM603,AO603,AP603,AR603,AS603,A603,AY603,AU603,AV603,AW603,AX603,BA603,BB603)=0,0,1)+IF(O603="Smoothing ramp",1,0)+IF(ISNUMBER(W603),1,0)+IF(ISNUMBER(X603),1,0)+IF(ISNUMBER(Z603),1,0)+IF(ISNUMBER(AA603),1,0)+IF(ISNUMBER(AD603),1,0)+IF(ISNUMBER(AC603),1,0)+IF(ISNUMBER(AF603),1,0)+IF(ISNUMBER(AG603),1,0)+IF(ISNUMBER(AI603),1,0)+IF(ISNUMBER(AJ603),1,0)+IF(ISNUMBER(AL603),1,0)+IF(ISNUMBER(AM603),1,0)+IF(ISNUMBER(AO603),1,0)+IF(ISNUMBER(AP603),1,0)+IF(ISNUMBER(#REF!),1,0)+IF(ISNUMBER(AR603),1,0)+IF(ISNUMBER(AS603),1,0)+IF(ISNUMBER(AY603),1,0)+IF(ISNUMBER(AU603),1,0)+IF(ISNUMBER(AV603),1,0)+IF(ISNUMBER(AW603),1,0)+IF(ISNUMBER(AX603),1,0)+IF(ISNUMBER(BA603),1,0)+IF(ISNUMBER(BB603),1,0),1)</f>
        <v>1</v>
      </c>
      <c r="W603" s="200"/>
      <c r="X603" s="197"/>
      <c r="Y603" s="197"/>
      <c r="Z603" s="200"/>
      <c r="AA603" s="197"/>
      <c r="AB603" s="197"/>
      <c r="AC603" s="197"/>
      <c r="AD603" s="205">
        <v>8500</v>
      </c>
      <c r="AE603" s="205" t="s">
        <v>60</v>
      </c>
      <c r="AF603" s="197"/>
      <c r="AG603" s="197"/>
      <c r="AH603" s="197"/>
      <c r="AI603" s="200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7"/>
      <c r="BA603" s="197"/>
      <c r="BB603" s="197"/>
      <c r="BC603" s="197"/>
    </row>
    <row r="604" spans="1:55" customFormat="1" ht="14.1" customHeight="1">
      <c r="A604" s="170"/>
      <c r="B604" s="204">
        <v>20250425</v>
      </c>
      <c r="C604" s="204" t="s">
        <v>39</v>
      </c>
      <c r="D604" s="204">
        <v>2030</v>
      </c>
      <c r="E604" s="204">
        <v>9330</v>
      </c>
      <c r="F604" s="204"/>
      <c r="G604" s="204"/>
      <c r="H604" s="204">
        <v>8830</v>
      </c>
      <c r="I604" s="204"/>
      <c r="J604" s="204"/>
      <c r="K604" s="204">
        <v>0</v>
      </c>
      <c r="L604" s="204">
        <v>0</v>
      </c>
      <c r="M604" s="204">
        <v>0</v>
      </c>
      <c r="N604" s="204" t="s">
        <v>53</v>
      </c>
      <c r="O604" s="204" t="s">
        <v>45</v>
      </c>
      <c r="P604" s="202">
        <f t="shared" si="59"/>
        <v>0</v>
      </c>
      <c r="Q604" s="197">
        <f t="shared" si="54"/>
        <v>500</v>
      </c>
      <c r="R604" s="202" t="str">
        <f t="shared" si="55"/>
        <v>NA</v>
      </c>
      <c r="S604" s="202" t="str">
        <f t="shared" si="56"/>
        <v>NA</v>
      </c>
      <c r="T604" s="197" t="str">
        <f t="shared" si="57"/>
        <v>NA</v>
      </c>
      <c r="U604" s="197">
        <f t="shared" si="58"/>
        <v>0</v>
      </c>
      <c r="V604" s="197">
        <f>MIN(IF(SUM(W604,,X604,Z604,AA604,AD604,AC604,AF604,AG604,AJ604,AI604,AL604,AM604,AO604,AP604,AR604,AS604,A604,AY604,AU604,AV604,AW604,AX604,BA604,BB604)=0,0,1)+IF(O604="Smoothing ramp",1,0)+IF(ISNUMBER(W604),1,0)+IF(ISNUMBER(X604),1,0)+IF(ISNUMBER(Z604),1,0)+IF(ISNUMBER(AA604),1,0)+IF(ISNUMBER(AD604),1,0)+IF(ISNUMBER(AC604),1,0)+IF(ISNUMBER(AF604),1,0)+IF(ISNUMBER(AG604),1,0)+IF(ISNUMBER(AI604),1,0)+IF(ISNUMBER(AJ604),1,0)+IF(ISNUMBER(AL604),1,0)+IF(ISNUMBER(AM604),1,0)+IF(ISNUMBER(AO604),1,0)+IF(ISNUMBER(AP604),1,0)+IF(ISNUMBER(#REF!),1,0)+IF(ISNUMBER(AR604),1,0)+IF(ISNUMBER(AS604),1,0)+IF(ISNUMBER(AY604),1,0)+IF(ISNUMBER(AU604),1,0)+IF(ISNUMBER(AV604),1,0)+IF(ISNUMBER(AW604),1,0)+IF(ISNUMBER(AX604),1,0)+IF(ISNUMBER(BA604),1,0)+IF(ISNUMBER(BB604),1,0),1)</f>
        <v>1</v>
      </c>
      <c r="W604" s="200"/>
      <c r="X604" s="197"/>
      <c r="Y604" s="197"/>
      <c r="Z604" s="200"/>
      <c r="AA604" s="197"/>
      <c r="AB604" s="197"/>
      <c r="AC604" s="197"/>
      <c r="AD604" s="205">
        <v>8500</v>
      </c>
      <c r="AE604" s="205" t="s">
        <v>60</v>
      </c>
      <c r="AF604" s="197"/>
      <c r="AG604" s="197"/>
      <c r="AH604" s="197"/>
      <c r="AI604" s="200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</row>
    <row r="605" spans="1:55" customFormat="1" ht="14.1" customHeight="1">
      <c r="A605" s="170"/>
      <c r="B605" s="204">
        <v>20250425</v>
      </c>
      <c r="C605" s="204" t="s">
        <v>39</v>
      </c>
      <c r="D605" s="204">
        <v>2130</v>
      </c>
      <c r="E605" s="204">
        <v>9330</v>
      </c>
      <c r="F605" s="204"/>
      <c r="G605" s="204"/>
      <c r="H605" s="204">
        <v>8830</v>
      </c>
      <c r="I605" s="204"/>
      <c r="J605" s="204"/>
      <c r="K605" s="204">
        <v>0</v>
      </c>
      <c r="L605" s="204">
        <v>0</v>
      </c>
      <c r="M605" s="204">
        <v>0</v>
      </c>
      <c r="N605" s="204" t="s">
        <v>53</v>
      </c>
      <c r="O605" s="204" t="s">
        <v>45</v>
      </c>
      <c r="P605" s="202">
        <f t="shared" si="59"/>
        <v>0</v>
      </c>
      <c r="Q605" s="197">
        <f t="shared" si="54"/>
        <v>500</v>
      </c>
      <c r="R605" s="202" t="str">
        <f t="shared" si="55"/>
        <v>NA</v>
      </c>
      <c r="S605" s="202" t="str">
        <f t="shared" si="56"/>
        <v>NA</v>
      </c>
      <c r="T605" s="197" t="str">
        <f t="shared" si="57"/>
        <v>NA</v>
      </c>
      <c r="U605" s="197">
        <f t="shared" si="58"/>
        <v>0</v>
      </c>
      <c r="V605" s="197">
        <f>MIN(IF(SUM(W605,,X605,Z605,AA605,AD605,AC605,AF605,AG605,AJ605,AI605,AL605,AM605,AO605,AP605,AR605,AS605,A605,AY605,AU605,AV605,AW605,AX605,BA605,BB605)=0,0,1)+IF(O605="Smoothing ramp",1,0)+IF(ISNUMBER(W605),1,0)+IF(ISNUMBER(X605),1,0)+IF(ISNUMBER(Z605),1,0)+IF(ISNUMBER(AA605),1,0)+IF(ISNUMBER(AD605),1,0)+IF(ISNUMBER(AC605),1,0)+IF(ISNUMBER(AF605),1,0)+IF(ISNUMBER(AG605),1,0)+IF(ISNUMBER(AI605),1,0)+IF(ISNUMBER(AJ605),1,0)+IF(ISNUMBER(AL605),1,0)+IF(ISNUMBER(AM605),1,0)+IF(ISNUMBER(AO605),1,0)+IF(ISNUMBER(AP605),1,0)+IF(ISNUMBER(#REF!),1,0)+IF(ISNUMBER(AR605),1,0)+IF(ISNUMBER(AS605),1,0)+IF(ISNUMBER(AY605),1,0)+IF(ISNUMBER(AU605),1,0)+IF(ISNUMBER(AV605),1,0)+IF(ISNUMBER(AW605),1,0)+IF(ISNUMBER(AX605),1,0)+IF(ISNUMBER(BA605),1,0)+IF(ISNUMBER(BB605),1,0),1)</f>
        <v>1</v>
      </c>
      <c r="W605" s="200"/>
      <c r="X605" s="197"/>
      <c r="Y605" s="197"/>
      <c r="Z605" s="200"/>
      <c r="AA605" s="197"/>
      <c r="AB605" s="197"/>
      <c r="AC605" s="197"/>
      <c r="AD605" s="205">
        <v>8500</v>
      </c>
      <c r="AE605" s="205" t="s">
        <v>60</v>
      </c>
      <c r="AF605" s="197"/>
      <c r="AG605" s="197"/>
      <c r="AH605" s="197"/>
      <c r="AI605" s="200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7"/>
      <c r="BB605" s="197"/>
      <c r="BC605" s="197"/>
    </row>
    <row r="606" spans="1:55" customFormat="1" ht="14.1" customHeight="1">
      <c r="A606" s="170"/>
      <c r="B606" s="204">
        <v>20250425</v>
      </c>
      <c r="C606" s="204" t="s">
        <v>39</v>
      </c>
      <c r="D606" s="204">
        <v>2230</v>
      </c>
      <c r="E606" s="204">
        <v>9330</v>
      </c>
      <c r="F606" s="204"/>
      <c r="G606" s="204"/>
      <c r="H606" s="204">
        <v>8830</v>
      </c>
      <c r="I606" s="204"/>
      <c r="J606" s="204"/>
      <c r="K606" s="204">
        <v>0</v>
      </c>
      <c r="L606" s="204">
        <v>0</v>
      </c>
      <c r="M606" s="204">
        <v>0</v>
      </c>
      <c r="N606" s="204" t="s">
        <v>53</v>
      </c>
      <c r="O606" s="204" t="s">
        <v>45</v>
      </c>
      <c r="P606" s="202">
        <f t="shared" si="59"/>
        <v>0</v>
      </c>
      <c r="Q606" s="197">
        <f t="shared" si="54"/>
        <v>500</v>
      </c>
      <c r="R606" s="202" t="str">
        <f t="shared" si="55"/>
        <v>NA</v>
      </c>
      <c r="S606" s="202" t="str">
        <f t="shared" si="56"/>
        <v>NA</v>
      </c>
      <c r="T606" s="197" t="str">
        <f t="shared" si="57"/>
        <v>NA</v>
      </c>
      <c r="U606" s="197">
        <f t="shared" si="58"/>
        <v>0</v>
      </c>
      <c r="V606" s="197">
        <f>MIN(IF(SUM(W606,,X606,Z606,AA606,AD606,AC606,AF606,AG606,AJ606,AI606,AL606,AM606,AO606,AP606,AR606,AS606,A606,AY606,AU606,AV606,AW606,AX606,BA606,BB606)=0,0,1)+IF(O606="Smoothing ramp",1,0)+IF(ISNUMBER(W606),1,0)+IF(ISNUMBER(X606),1,0)+IF(ISNUMBER(Z606),1,0)+IF(ISNUMBER(AA606),1,0)+IF(ISNUMBER(AD606),1,0)+IF(ISNUMBER(AC606),1,0)+IF(ISNUMBER(AF606),1,0)+IF(ISNUMBER(AG606),1,0)+IF(ISNUMBER(AI606),1,0)+IF(ISNUMBER(AJ606),1,0)+IF(ISNUMBER(AL606),1,0)+IF(ISNUMBER(AM606),1,0)+IF(ISNUMBER(AO606),1,0)+IF(ISNUMBER(AP606),1,0)+IF(ISNUMBER(#REF!),1,0)+IF(ISNUMBER(AR606),1,0)+IF(ISNUMBER(AS606),1,0)+IF(ISNUMBER(AY606),1,0)+IF(ISNUMBER(AU606),1,0)+IF(ISNUMBER(AV606),1,0)+IF(ISNUMBER(AW606),1,0)+IF(ISNUMBER(AX606),1,0)+IF(ISNUMBER(BA606),1,0)+IF(ISNUMBER(BB606),1,0),1)</f>
        <v>1</v>
      </c>
      <c r="W606" s="200"/>
      <c r="X606" s="197"/>
      <c r="Y606" s="197"/>
      <c r="Z606" s="200"/>
      <c r="AA606" s="197"/>
      <c r="AB606" s="197"/>
      <c r="AC606" s="197"/>
      <c r="AD606" s="205">
        <v>8500</v>
      </c>
      <c r="AE606" s="205" t="s">
        <v>60</v>
      </c>
      <c r="AF606" s="197"/>
      <c r="AG606" s="197"/>
      <c r="AH606" s="197"/>
      <c r="AI606" s="200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7"/>
      <c r="BA606" s="197"/>
      <c r="BB606" s="197"/>
      <c r="BC606" s="197"/>
    </row>
    <row r="607" spans="1:55" customFormat="1" ht="14.1" customHeight="1">
      <c r="A607" s="170"/>
      <c r="B607" s="204">
        <v>20250425</v>
      </c>
      <c r="C607" s="204" t="s">
        <v>39</v>
      </c>
      <c r="D607" s="204">
        <v>2330</v>
      </c>
      <c r="E607" s="204">
        <v>9330</v>
      </c>
      <c r="F607" s="204"/>
      <c r="G607" s="204"/>
      <c r="H607" s="204">
        <v>8830</v>
      </c>
      <c r="I607" s="204"/>
      <c r="J607" s="204"/>
      <c r="K607" s="204">
        <v>0</v>
      </c>
      <c r="L607" s="204">
        <v>0</v>
      </c>
      <c r="M607" s="204">
        <v>0</v>
      </c>
      <c r="N607" s="204" t="s">
        <v>53</v>
      </c>
      <c r="O607" s="204" t="s">
        <v>45</v>
      </c>
      <c r="P607" s="202">
        <f t="shared" si="59"/>
        <v>0</v>
      </c>
      <c r="Q607" s="197">
        <f t="shared" si="54"/>
        <v>500</v>
      </c>
      <c r="R607" s="202" t="str">
        <f t="shared" si="55"/>
        <v>NA</v>
      </c>
      <c r="S607" s="202" t="str">
        <f t="shared" si="56"/>
        <v>NA</v>
      </c>
      <c r="T607" s="197" t="str">
        <f t="shared" si="57"/>
        <v>NA</v>
      </c>
      <c r="U607" s="197">
        <f t="shared" si="58"/>
        <v>0</v>
      </c>
      <c r="V607" s="197">
        <f>MIN(IF(SUM(W607,,X607,Z607,AA607,AD607,AC607,AF607,AG607,AJ607,AI607,AL607,AM607,AO607,AP607,AR607,AS607,A607,AY607,AU607,AV607,AW607,AX607,BA607,BB607)=0,0,1)+IF(O607="Smoothing ramp",1,0)+IF(ISNUMBER(W607),1,0)+IF(ISNUMBER(X607),1,0)+IF(ISNUMBER(Z607),1,0)+IF(ISNUMBER(AA607),1,0)+IF(ISNUMBER(AD607),1,0)+IF(ISNUMBER(AC607),1,0)+IF(ISNUMBER(AF607),1,0)+IF(ISNUMBER(AG607),1,0)+IF(ISNUMBER(AI607),1,0)+IF(ISNUMBER(AJ607),1,0)+IF(ISNUMBER(AL607),1,0)+IF(ISNUMBER(AM607),1,0)+IF(ISNUMBER(AO607),1,0)+IF(ISNUMBER(AP607),1,0)+IF(ISNUMBER(#REF!),1,0)+IF(ISNUMBER(AR607),1,0)+IF(ISNUMBER(AS607),1,0)+IF(ISNUMBER(AY607),1,0)+IF(ISNUMBER(AU607),1,0)+IF(ISNUMBER(AV607),1,0)+IF(ISNUMBER(AW607),1,0)+IF(ISNUMBER(AX607),1,0)+IF(ISNUMBER(BA607),1,0)+IF(ISNUMBER(BB607),1,0),1)</f>
        <v>1</v>
      </c>
      <c r="W607" s="200"/>
      <c r="X607" s="197"/>
      <c r="Y607" s="197"/>
      <c r="Z607" s="200"/>
      <c r="AA607" s="197"/>
      <c r="AB607" s="197"/>
      <c r="AC607" s="197"/>
      <c r="AD607" s="205">
        <v>8500</v>
      </c>
      <c r="AE607" s="205" t="s">
        <v>60</v>
      </c>
      <c r="AF607" s="197"/>
      <c r="AG607" s="197"/>
      <c r="AH607" s="197"/>
      <c r="AI607" s="200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7"/>
      <c r="BA607" s="197"/>
      <c r="BB607" s="197"/>
      <c r="BC607" s="197"/>
    </row>
    <row r="608" spans="1:55" customFormat="1" ht="14.1" hidden="1" customHeight="1">
      <c r="A608" s="170"/>
      <c r="B608" s="204">
        <v>20250426</v>
      </c>
      <c r="C608" s="204" t="s">
        <v>39</v>
      </c>
      <c r="D608" s="204">
        <v>30</v>
      </c>
      <c r="E608" s="204">
        <v>7568</v>
      </c>
      <c r="F608" s="204"/>
      <c r="G608" s="204"/>
      <c r="H608" s="204">
        <v>7552</v>
      </c>
      <c r="I608" s="204"/>
      <c r="J608" s="204"/>
      <c r="K608" s="204">
        <v>2179</v>
      </c>
      <c r="L608" s="204">
        <v>108</v>
      </c>
      <c r="M608" s="204">
        <v>2087</v>
      </c>
      <c r="N608" s="204" t="s">
        <v>44</v>
      </c>
      <c r="O608" s="204" t="s">
        <v>45</v>
      </c>
      <c r="P608" s="202">
        <f t="shared" si="59"/>
        <v>2071</v>
      </c>
      <c r="Q608" s="197">
        <f t="shared" si="54"/>
        <v>16</v>
      </c>
      <c r="R608" s="202" t="str">
        <f t="shared" si="55"/>
        <v>NA</v>
      </c>
      <c r="S608" s="202" t="str">
        <f t="shared" si="56"/>
        <v>NA</v>
      </c>
      <c r="T608" s="197" t="str">
        <f t="shared" si="57"/>
        <v>NA</v>
      </c>
      <c r="U608" s="197">
        <f t="shared" si="58"/>
        <v>4066</v>
      </c>
      <c r="V608" s="197">
        <f>MIN(IF(SUM(W608,,X608,Z608,AA608,AD608,AC608,AF608,AG608,AJ608,AI608,AL608,AM608,AO608,AP608,AR608,AS608,A608,AY608,AU608,AV608,AW608,AX608,BA608,BB608)=0,0,1)+IF(O608="Smoothing ramp",1,0)+IF(ISNUMBER(W608),1,0)+IF(ISNUMBER(X608),1,0)+IF(ISNUMBER(Z608),1,0)+IF(ISNUMBER(AA608),1,0)+IF(ISNUMBER(AD608),1,0)+IF(ISNUMBER(AC608),1,0)+IF(ISNUMBER(AF608),1,0)+IF(ISNUMBER(AG608),1,0)+IF(ISNUMBER(AI608),1,0)+IF(ISNUMBER(AJ608),1,0)+IF(ISNUMBER(AL608),1,0)+IF(ISNUMBER(AM608),1,0)+IF(ISNUMBER(AO608),1,0)+IF(ISNUMBER(AP608),1,0)+IF(ISNUMBER(#REF!),1,0)+IF(ISNUMBER(AR608),1,0)+IF(ISNUMBER(AS608),1,0)+IF(ISNUMBER(AY608),1,0)+IF(ISNUMBER(AU608),1,0)+IF(ISNUMBER(AV608),1,0)+IF(ISNUMBER(AW608),1,0)+IF(ISNUMBER(AX608),1,0)+IF(ISNUMBER(BA608),1,0)+IF(ISNUMBER(BB608),1,0),1)</f>
        <v>0</v>
      </c>
      <c r="W608" s="200"/>
      <c r="X608" s="197"/>
      <c r="Y608" s="197"/>
      <c r="Z608" s="200"/>
      <c r="AA608" s="197"/>
      <c r="AB608" s="197"/>
      <c r="AC608" s="197"/>
      <c r="AD608" s="197"/>
      <c r="AE608" s="197"/>
      <c r="AF608" s="197"/>
      <c r="AG608" s="197"/>
      <c r="AH608" s="197"/>
      <c r="AI608" s="200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7"/>
      <c r="BA608" s="197"/>
      <c r="BB608" s="197"/>
      <c r="BC608" s="197"/>
    </row>
    <row r="609" spans="1:55" customFormat="1" ht="14.1" hidden="1" customHeight="1">
      <c r="A609" s="170"/>
      <c r="B609" s="204">
        <v>20250426</v>
      </c>
      <c r="C609" s="204" t="s">
        <v>39</v>
      </c>
      <c r="D609" s="204">
        <v>130</v>
      </c>
      <c r="E609" s="204">
        <v>7568</v>
      </c>
      <c r="F609" s="204"/>
      <c r="G609" s="204"/>
      <c r="H609" s="204">
        <v>7552</v>
      </c>
      <c r="I609" s="204"/>
      <c r="J609" s="204"/>
      <c r="K609" s="204">
        <v>2179</v>
      </c>
      <c r="L609" s="204">
        <v>108</v>
      </c>
      <c r="M609" s="204">
        <v>2087</v>
      </c>
      <c r="N609" s="204" t="s">
        <v>44</v>
      </c>
      <c r="O609" s="204" t="s">
        <v>45</v>
      </c>
      <c r="P609" s="202">
        <f t="shared" si="59"/>
        <v>2071</v>
      </c>
      <c r="Q609" s="197">
        <f t="shared" si="54"/>
        <v>16</v>
      </c>
      <c r="R609" s="202" t="str">
        <f t="shared" si="55"/>
        <v>NA</v>
      </c>
      <c r="S609" s="202" t="str">
        <f t="shared" si="56"/>
        <v>NA</v>
      </c>
      <c r="T609" s="197" t="str">
        <f t="shared" si="57"/>
        <v>NA</v>
      </c>
      <c r="U609" s="197">
        <f t="shared" si="58"/>
        <v>4066</v>
      </c>
      <c r="V609" s="197">
        <f>MIN(IF(SUM(W609,,X609,Z609,AA609,AD609,AC609,AF609,AG609,AJ609,AI609,AL609,AM609,AO609,AP609,AR609,AS609,A609,AY609,AU609,AV609,AW609,AX609,BA609,BB609)=0,0,1)+IF(O609="Smoothing ramp",1,0)+IF(ISNUMBER(W609),1,0)+IF(ISNUMBER(X609),1,0)+IF(ISNUMBER(Z609),1,0)+IF(ISNUMBER(AA609),1,0)+IF(ISNUMBER(AD609),1,0)+IF(ISNUMBER(AC609),1,0)+IF(ISNUMBER(AF609),1,0)+IF(ISNUMBER(AG609),1,0)+IF(ISNUMBER(AI609),1,0)+IF(ISNUMBER(AJ609),1,0)+IF(ISNUMBER(AL609),1,0)+IF(ISNUMBER(AM609),1,0)+IF(ISNUMBER(AO609),1,0)+IF(ISNUMBER(AP609),1,0)+IF(ISNUMBER(#REF!),1,0)+IF(ISNUMBER(AR609),1,0)+IF(ISNUMBER(AS609),1,0)+IF(ISNUMBER(AY609),1,0)+IF(ISNUMBER(AU609),1,0)+IF(ISNUMBER(AV609),1,0)+IF(ISNUMBER(AW609),1,0)+IF(ISNUMBER(AX609),1,0)+IF(ISNUMBER(BA609),1,0)+IF(ISNUMBER(BB609),1,0),1)</f>
        <v>0</v>
      </c>
      <c r="W609" s="200"/>
      <c r="X609" s="197"/>
      <c r="Y609" s="197"/>
      <c r="Z609" s="200"/>
      <c r="AA609" s="197"/>
      <c r="AB609" s="197"/>
      <c r="AC609" s="197"/>
      <c r="AD609" s="197"/>
      <c r="AE609" s="197"/>
      <c r="AF609" s="197"/>
      <c r="AG609" s="197"/>
      <c r="AH609" s="197"/>
      <c r="AI609" s="200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7"/>
      <c r="BA609" s="197"/>
      <c r="BB609" s="197"/>
      <c r="BC609" s="197"/>
    </row>
    <row r="610" spans="1:55" customFormat="1" ht="14.1" hidden="1" customHeight="1">
      <c r="A610" s="170"/>
      <c r="B610" s="204">
        <v>20250426</v>
      </c>
      <c r="C610" s="204" t="s">
        <v>39</v>
      </c>
      <c r="D610" s="204">
        <v>230</v>
      </c>
      <c r="E610" s="204">
        <v>7568</v>
      </c>
      <c r="F610" s="204"/>
      <c r="G610" s="204"/>
      <c r="H610" s="204">
        <v>7552</v>
      </c>
      <c r="I610" s="204"/>
      <c r="J610" s="204"/>
      <c r="K610" s="204">
        <v>2179</v>
      </c>
      <c r="L610" s="204">
        <v>108</v>
      </c>
      <c r="M610" s="204">
        <v>2087</v>
      </c>
      <c r="N610" s="204" t="s">
        <v>44</v>
      </c>
      <c r="O610" s="204" t="s">
        <v>45</v>
      </c>
      <c r="P610" s="202">
        <f t="shared" si="59"/>
        <v>2071</v>
      </c>
      <c r="Q610" s="197">
        <f t="shared" si="54"/>
        <v>16</v>
      </c>
      <c r="R610" s="202" t="str">
        <f t="shared" si="55"/>
        <v>NA</v>
      </c>
      <c r="S610" s="202" t="str">
        <f t="shared" si="56"/>
        <v>NA</v>
      </c>
      <c r="T610" s="197" t="str">
        <f t="shared" si="57"/>
        <v>NA</v>
      </c>
      <c r="U610" s="197">
        <f t="shared" si="58"/>
        <v>4066</v>
      </c>
      <c r="V610" s="197">
        <f>MIN(IF(SUM(W610,,X610,Z610,AA610,AD610,AC610,AF610,AG610,AJ610,AI610,AL610,AM610,AO610,AP610,AR610,AS610,A610,AY610,AU610,AV610,AW610,AX610,BA610,BB610)=0,0,1)+IF(O610="Smoothing ramp",1,0)+IF(ISNUMBER(W610),1,0)+IF(ISNUMBER(X610),1,0)+IF(ISNUMBER(Z610),1,0)+IF(ISNUMBER(AA610),1,0)+IF(ISNUMBER(AD610),1,0)+IF(ISNUMBER(AC610),1,0)+IF(ISNUMBER(AF610),1,0)+IF(ISNUMBER(AG610),1,0)+IF(ISNUMBER(AI610),1,0)+IF(ISNUMBER(AJ610),1,0)+IF(ISNUMBER(AL610),1,0)+IF(ISNUMBER(AM610),1,0)+IF(ISNUMBER(AO610),1,0)+IF(ISNUMBER(AP610),1,0)+IF(ISNUMBER(#REF!),1,0)+IF(ISNUMBER(AR610),1,0)+IF(ISNUMBER(AS610),1,0)+IF(ISNUMBER(AY610),1,0)+IF(ISNUMBER(AU610),1,0)+IF(ISNUMBER(AV610),1,0)+IF(ISNUMBER(AW610),1,0)+IF(ISNUMBER(AX610),1,0)+IF(ISNUMBER(BA610),1,0)+IF(ISNUMBER(BB610),1,0),1)</f>
        <v>0</v>
      </c>
      <c r="W610" s="200"/>
      <c r="X610" s="197"/>
      <c r="Y610" s="197"/>
      <c r="Z610" s="200"/>
      <c r="AA610" s="197"/>
      <c r="AB610" s="197"/>
      <c r="AC610" s="197"/>
      <c r="AD610" s="197"/>
      <c r="AE610" s="197"/>
      <c r="AF610" s="197"/>
      <c r="AG610" s="197"/>
      <c r="AH610" s="197"/>
      <c r="AI610" s="200"/>
      <c r="AJ610" s="197"/>
      <c r="AK610" s="197"/>
      <c r="AL610" s="197"/>
      <c r="AM610" s="197"/>
      <c r="AN610" s="197"/>
      <c r="AO610" s="197"/>
      <c r="AP610" s="197"/>
      <c r="AQ610" s="197"/>
      <c r="AR610" s="197"/>
      <c r="AS610" s="197"/>
      <c r="AT610" s="197"/>
      <c r="AU610" s="197"/>
      <c r="AV610" s="197"/>
      <c r="AW610" s="197"/>
      <c r="AX610" s="197"/>
      <c r="AY610" s="197"/>
      <c r="AZ610" s="197"/>
      <c r="BA610" s="197"/>
      <c r="BB610" s="197"/>
      <c r="BC610" s="197"/>
    </row>
    <row r="611" spans="1:55" customFormat="1" ht="14.1" hidden="1" customHeight="1">
      <c r="A611" s="170"/>
      <c r="B611" s="204">
        <v>20250426</v>
      </c>
      <c r="C611" s="204" t="s">
        <v>39</v>
      </c>
      <c r="D611" s="204">
        <v>330</v>
      </c>
      <c r="E611" s="204">
        <v>7590</v>
      </c>
      <c r="F611" s="204"/>
      <c r="G611" s="204"/>
      <c r="H611" s="204">
        <v>7574</v>
      </c>
      <c r="I611" s="204"/>
      <c r="J611" s="204"/>
      <c r="K611" s="204">
        <v>1525</v>
      </c>
      <c r="L611" s="204">
        <v>130</v>
      </c>
      <c r="M611" s="204">
        <v>1411</v>
      </c>
      <c r="N611" s="204" t="s">
        <v>44</v>
      </c>
      <c r="O611" s="204" t="s">
        <v>45</v>
      </c>
      <c r="P611" s="202">
        <f t="shared" si="59"/>
        <v>1395</v>
      </c>
      <c r="Q611" s="197">
        <f t="shared" si="54"/>
        <v>16</v>
      </c>
      <c r="R611" s="202" t="str">
        <f t="shared" si="55"/>
        <v>NA</v>
      </c>
      <c r="S611" s="202" t="str">
        <f t="shared" si="56"/>
        <v>NA</v>
      </c>
      <c r="T611" s="197" t="str">
        <f t="shared" si="57"/>
        <v>NA</v>
      </c>
      <c r="U611" s="197">
        <f t="shared" si="58"/>
        <v>2692</v>
      </c>
      <c r="V611" s="197">
        <f>MIN(IF(SUM(W611,,X611,Z611,AA611,AD611,AC611,AF611,AG611,AJ611,AI611,AL611,AM611,AO611,AP611,AR611,AS611,A611,AY611,AU611,AV611,AW611,AX611,BA611,BB611)=0,0,1)+IF(O611="Smoothing ramp",1,0)+IF(ISNUMBER(W611),1,0)+IF(ISNUMBER(X611),1,0)+IF(ISNUMBER(Z611),1,0)+IF(ISNUMBER(AA611),1,0)+IF(ISNUMBER(AD611),1,0)+IF(ISNUMBER(AC611),1,0)+IF(ISNUMBER(AF611),1,0)+IF(ISNUMBER(AG611),1,0)+IF(ISNUMBER(AI611),1,0)+IF(ISNUMBER(AJ611),1,0)+IF(ISNUMBER(AL611),1,0)+IF(ISNUMBER(AM611),1,0)+IF(ISNUMBER(AO611),1,0)+IF(ISNUMBER(AP611),1,0)+IF(ISNUMBER(#REF!),1,0)+IF(ISNUMBER(AR611),1,0)+IF(ISNUMBER(AS611),1,0)+IF(ISNUMBER(AY611),1,0)+IF(ISNUMBER(AU611),1,0)+IF(ISNUMBER(AV611),1,0)+IF(ISNUMBER(AW611),1,0)+IF(ISNUMBER(AX611),1,0)+IF(ISNUMBER(BA611),1,0)+IF(ISNUMBER(BB611),1,0),1)</f>
        <v>0</v>
      </c>
      <c r="W611" s="200"/>
      <c r="X611" s="197"/>
      <c r="Y611" s="197"/>
      <c r="Z611" s="200"/>
      <c r="AA611" s="197"/>
      <c r="AB611" s="197"/>
      <c r="AC611" s="197"/>
      <c r="AD611" s="197"/>
      <c r="AE611" s="197"/>
      <c r="AF611" s="197"/>
      <c r="AG611" s="197"/>
      <c r="AH611" s="197"/>
      <c r="AI611" s="200"/>
      <c r="AJ611" s="197"/>
      <c r="AK611" s="197"/>
      <c r="AL611" s="197"/>
      <c r="AM611" s="197"/>
      <c r="AN611" s="197"/>
      <c r="AO611" s="197"/>
      <c r="AP611" s="197"/>
      <c r="AQ611" s="197"/>
      <c r="AR611" s="197"/>
      <c r="AS611" s="197"/>
      <c r="AT611" s="197"/>
      <c r="AU611" s="197"/>
      <c r="AV611" s="197"/>
      <c r="AW611" s="197"/>
      <c r="AX611" s="197"/>
      <c r="AY611" s="197"/>
      <c r="AZ611" s="197"/>
      <c r="BA611" s="197"/>
      <c r="BB611" s="197"/>
      <c r="BC611" s="197"/>
    </row>
    <row r="612" spans="1:55" customFormat="1" ht="14.1" hidden="1" customHeight="1">
      <c r="A612" s="170"/>
      <c r="B612" s="204">
        <v>20250426</v>
      </c>
      <c r="C612" s="204" t="s">
        <v>39</v>
      </c>
      <c r="D612" s="204">
        <v>430</v>
      </c>
      <c r="E612" s="204">
        <v>7657</v>
      </c>
      <c r="F612" s="204"/>
      <c r="G612" s="204"/>
      <c r="H612" s="204">
        <v>7633</v>
      </c>
      <c r="I612" s="204"/>
      <c r="J612" s="204"/>
      <c r="K612" s="204">
        <v>1525</v>
      </c>
      <c r="L612" s="204">
        <v>197</v>
      </c>
      <c r="M612" s="204">
        <v>1352</v>
      </c>
      <c r="N612" s="204" t="s">
        <v>44</v>
      </c>
      <c r="O612" s="204" t="s">
        <v>45</v>
      </c>
      <c r="P612" s="202">
        <f t="shared" si="59"/>
        <v>1328</v>
      </c>
      <c r="Q612" s="197">
        <f t="shared" si="54"/>
        <v>24</v>
      </c>
      <c r="R612" s="202" t="str">
        <f t="shared" si="55"/>
        <v>NA</v>
      </c>
      <c r="S612" s="202" t="str">
        <f t="shared" si="56"/>
        <v>NA</v>
      </c>
      <c r="T612" s="197" t="str">
        <f t="shared" si="57"/>
        <v>NA</v>
      </c>
      <c r="U612" s="197">
        <f t="shared" si="58"/>
        <v>2507</v>
      </c>
      <c r="V612" s="197">
        <f>MIN(IF(SUM(W612,,X612,Z612,AA612,AD612,AC612,AF612,AG612,AJ612,AI612,AL612,AM612,AO612,AP612,AR612,AS612,A612,AY612,AU612,AV612,AW612,AX612,BA612,BB612)=0,0,1)+IF(O612="Smoothing ramp",1,0)+IF(ISNUMBER(W612),1,0)+IF(ISNUMBER(X612),1,0)+IF(ISNUMBER(Z612),1,0)+IF(ISNUMBER(AA612),1,0)+IF(ISNUMBER(AD612),1,0)+IF(ISNUMBER(AC612),1,0)+IF(ISNUMBER(AF612),1,0)+IF(ISNUMBER(AG612),1,0)+IF(ISNUMBER(AI612),1,0)+IF(ISNUMBER(AJ612),1,0)+IF(ISNUMBER(AL612),1,0)+IF(ISNUMBER(AM612),1,0)+IF(ISNUMBER(AO612),1,0)+IF(ISNUMBER(AP612),1,0)+IF(ISNUMBER(#REF!),1,0)+IF(ISNUMBER(AR612),1,0)+IF(ISNUMBER(AS612),1,0)+IF(ISNUMBER(AY612),1,0)+IF(ISNUMBER(AU612),1,0)+IF(ISNUMBER(AV612),1,0)+IF(ISNUMBER(AW612),1,0)+IF(ISNUMBER(AX612),1,0)+IF(ISNUMBER(BA612),1,0)+IF(ISNUMBER(BB612),1,0),1)</f>
        <v>0</v>
      </c>
      <c r="W612" s="200"/>
      <c r="X612" s="197"/>
      <c r="Y612" s="197"/>
      <c r="Z612" s="200"/>
      <c r="AA612" s="197"/>
      <c r="AB612" s="197"/>
      <c r="AC612" s="197"/>
      <c r="AD612" s="197"/>
      <c r="AE612" s="197"/>
      <c r="AF612" s="197"/>
      <c r="AG612" s="197"/>
      <c r="AH612" s="197"/>
      <c r="AI612" s="200"/>
      <c r="AJ612" s="197"/>
      <c r="AK612" s="197"/>
      <c r="AL612" s="197"/>
      <c r="AM612" s="197"/>
      <c r="AN612" s="197"/>
      <c r="AO612" s="197"/>
      <c r="AP612" s="197"/>
      <c r="AQ612" s="197"/>
      <c r="AR612" s="197"/>
      <c r="AS612" s="197"/>
      <c r="AT612" s="197"/>
      <c r="AU612" s="197"/>
      <c r="AV612" s="197"/>
      <c r="AW612" s="197"/>
      <c r="AX612" s="197"/>
      <c r="AY612" s="197"/>
      <c r="AZ612" s="197"/>
      <c r="BA612" s="197"/>
      <c r="BB612" s="197"/>
      <c r="BC612" s="197"/>
    </row>
    <row r="613" spans="1:55" customFormat="1" ht="14.1" hidden="1" customHeight="1">
      <c r="A613" s="170"/>
      <c r="B613" s="204">
        <v>20250426</v>
      </c>
      <c r="C613" s="204" t="s">
        <v>39</v>
      </c>
      <c r="D613" s="204">
        <v>530</v>
      </c>
      <c r="E613" s="204">
        <v>7704</v>
      </c>
      <c r="F613" s="204"/>
      <c r="G613" s="204"/>
      <c r="H613" s="204">
        <v>7674</v>
      </c>
      <c r="I613" s="204"/>
      <c r="J613" s="204"/>
      <c r="K613" s="204">
        <v>1525</v>
      </c>
      <c r="L613" s="204">
        <v>244</v>
      </c>
      <c r="M613" s="204">
        <v>1311</v>
      </c>
      <c r="N613" s="204" t="s">
        <v>44</v>
      </c>
      <c r="O613" s="204" t="s">
        <v>45</v>
      </c>
      <c r="P613" s="202">
        <f t="shared" si="59"/>
        <v>1281</v>
      </c>
      <c r="Q613" s="197">
        <f t="shared" si="54"/>
        <v>30</v>
      </c>
      <c r="R613" s="202" t="str">
        <f t="shared" si="55"/>
        <v>NA</v>
      </c>
      <c r="S613" s="202" t="str">
        <f t="shared" si="56"/>
        <v>NA</v>
      </c>
      <c r="T613" s="197" t="str">
        <f t="shared" si="57"/>
        <v>NA</v>
      </c>
      <c r="U613" s="197">
        <f t="shared" si="58"/>
        <v>2378</v>
      </c>
      <c r="V613" s="197">
        <f>MIN(IF(SUM(W613,,X613,Z613,AA613,AD613,AC613,AF613,AG613,AJ613,AI613,AL613,AM613,AO613,AP613,AR613,AS613,A613,AY613,AU613,AV613,AW613,AX613,BA613,BB613)=0,0,1)+IF(O613="Smoothing ramp",1,0)+IF(ISNUMBER(W613),1,0)+IF(ISNUMBER(X613),1,0)+IF(ISNUMBER(Z613),1,0)+IF(ISNUMBER(AA613),1,0)+IF(ISNUMBER(AD613),1,0)+IF(ISNUMBER(AC613),1,0)+IF(ISNUMBER(AF613),1,0)+IF(ISNUMBER(AG613),1,0)+IF(ISNUMBER(AI613),1,0)+IF(ISNUMBER(AJ613),1,0)+IF(ISNUMBER(AL613),1,0)+IF(ISNUMBER(AM613),1,0)+IF(ISNUMBER(AO613),1,0)+IF(ISNUMBER(AP613),1,0)+IF(ISNUMBER(#REF!),1,0)+IF(ISNUMBER(AR613),1,0)+IF(ISNUMBER(AS613),1,0)+IF(ISNUMBER(AY613),1,0)+IF(ISNUMBER(AU613),1,0)+IF(ISNUMBER(AV613),1,0)+IF(ISNUMBER(AW613),1,0)+IF(ISNUMBER(AX613),1,0)+IF(ISNUMBER(BA613),1,0)+IF(ISNUMBER(BB613),1,0),1)</f>
        <v>0</v>
      </c>
      <c r="W613" s="200"/>
      <c r="X613" s="197"/>
      <c r="Y613" s="197"/>
      <c r="Z613" s="200"/>
      <c r="AA613" s="197"/>
      <c r="AB613" s="197"/>
      <c r="AC613" s="197"/>
      <c r="AD613" s="197"/>
      <c r="AE613" s="197"/>
      <c r="AF613" s="197"/>
      <c r="AG613" s="197"/>
      <c r="AH613" s="197"/>
      <c r="AI613" s="200"/>
      <c r="AJ613" s="197"/>
      <c r="AK613" s="197"/>
      <c r="AL613" s="197"/>
      <c r="AM613" s="197"/>
      <c r="AN613" s="197"/>
      <c r="AO613" s="197"/>
      <c r="AP613" s="197"/>
      <c r="AQ613" s="197"/>
      <c r="AR613" s="197"/>
      <c r="AS613" s="197"/>
      <c r="AT613" s="197"/>
      <c r="AU613" s="197"/>
      <c r="AV613" s="197"/>
      <c r="AW613" s="197"/>
      <c r="AX613" s="197"/>
      <c r="AY613" s="197"/>
      <c r="AZ613" s="197"/>
      <c r="BA613" s="197"/>
      <c r="BB613" s="197"/>
      <c r="BC613" s="197"/>
    </row>
    <row r="614" spans="1:55" customFormat="1" ht="14.1" customHeight="1">
      <c r="A614" s="170"/>
      <c r="B614" s="204">
        <v>20250426</v>
      </c>
      <c r="C614" s="204" t="s">
        <v>39</v>
      </c>
      <c r="D614" s="204">
        <v>630</v>
      </c>
      <c r="E614" s="204">
        <v>7460</v>
      </c>
      <c r="F614" s="204"/>
      <c r="G614" s="204"/>
      <c r="H614" s="204">
        <v>6330</v>
      </c>
      <c r="I614" s="204"/>
      <c r="J614" s="204"/>
      <c r="K614" s="204">
        <v>1525</v>
      </c>
      <c r="L614" s="204">
        <v>0</v>
      </c>
      <c r="M614" s="204">
        <v>2655</v>
      </c>
      <c r="N614" s="204" t="s">
        <v>47</v>
      </c>
      <c r="O614" s="204" t="s">
        <v>45</v>
      </c>
      <c r="P614" s="202">
        <f t="shared" si="59"/>
        <v>1525</v>
      </c>
      <c r="Q614" s="197">
        <f t="shared" si="54"/>
        <v>1130</v>
      </c>
      <c r="R614" s="202" t="str">
        <f t="shared" si="55"/>
        <v>NA</v>
      </c>
      <c r="S614" s="202" t="str">
        <f t="shared" si="56"/>
        <v>NA</v>
      </c>
      <c r="T614" s="197" t="str">
        <f t="shared" si="57"/>
        <v>NA</v>
      </c>
      <c r="U614" s="197">
        <f t="shared" si="58"/>
        <v>5310</v>
      </c>
      <c r="V614" s="197">
        <f>MIN(IF(SUM(W614,,X614,Z614,AA614,AD614,AC614,AF614,AG614,AJ614,AI614,AL614,AM614,AO614,AP614,AR614,AS614,A614,AY614,AU614,AV614,AW614,AX614,BA614,BB614)=0,0,1)+IF(O614="Smoothing ramp",1,0)+IF(ISNUMBER(W614),1,0)+IF(ISNUMBER(X614),1,0)+IF(ISNUMBER(Z614),1,0)+IF(ISNUMBER(AA614),1,0)+IF(ISNUMBER(AD614),1,0)+IF(ISNUMBER(AC614),1,0)+IF(ISNUMBER(AF614),1,0)+IF(ISNUMBER(AG614),1,0)+IF(ISNUMBER(AI614),1,0)+IF(ISNUMBER(AJ614),1,0)+IF(ISNUMBER(AL614),1,0)+IF(ISNUMBER(AM614),1,0)+IF(ISNUMBER(AO614),1,0)+IF(ISNUMBER(AP614),1,0)+IF(ISNUMBER(#REF!),1,0)+IF(ISNUMBER(AR614),1,0)+IF(ISNUMBER(AS614),1,0)+IF(ISNUMBER(AY614),1,0)+IF(ISNUMBER(AU614),1,0)+IF(ISNUMBER(AV614),1,0)+IF(ISNUMBER(AW614),1,0)+IF(ISNUMBER(AX614),1,0)+IF(ISNUMBER(BA614),1,0)+IF(ISNUMBER(BB614),1,0),1)</f>
        <v>1</v>
      </c>
      <c r="W614" s="200"/>
      <c r="X614" s="197"/>
      <c r="Y614" s="197"/>
      <c r="Z614" s="200"/>
      <c r="AA614" s="197"/>
      <c r="AB614" s="197"/>
      <c r="AC614" s="197"/>
      <c r="AD614" s="197"/>
      <c r="AE614" s="197"/>
      <c r="AF614" s="197"/>
      <c r="AG614" s="197"/>
      <c r="AH614" s="197"/>
      <c r="AI614" s="200"/>
      <c r="AJ614" s="197"/>
      <c r="AK614" s="197"/>
      <c r="AL614" s="197"/>
      <c r="AM614" s="197"/>
      <c r="AN614" s="197"/>
      <c r="AO614" s="197"/>
      <c r="AP614" s="205">
        <v>6000</v>
      </c>
      <c r="AQ614" s="205" t="s">
        <v>50</v>
      </c>
      <c r="AR614" s="197"/>
      <c r="AS614" s="197"/>
      <c r="AT614" s="197"/>
      <c r="AU614" s="197"/>
      <c r="AV614" s="197"/>
      <c r="AW614" s="197"/>
      <c r="AX614" s="197"/>
      <c r="AY614" s="197"/>
      <c r="AZ614" s="197"/>
      <c r="BA614" s="197"/>
      <c r="BB614" s="197"/>
      <c r="BC614" s="197"/>
    </row>
    <row r="615" spans="1:55" customFormat="1" ht="14.1" customHeight="1">
      <c r="A615" s="170"/>
      <c r="B615" s="204">
        <v>20250426</v>
      </c>
      <c r="C615" s="204" t="s">
        <v>39</v>
      </c>
      <c r="D615" s="204">
        <v>730</v>
      </c>
      <c r="E615" s="204">
        <v>10345</v>
      </c>
      <c r="F615" s="204"/>
      <c r="G615" s="204"/>
      <c r="H615" s="204">
        <v>7830</v>
      </c>
      <c r="I615" s="204"/>
      <c r="J615" s="204"/>
      <c r="K615" s="204">
        <v>0</v>
      </c>
      <c r="L615" s="204">
        <v>0</v>
      </c>
      <c r="M615" s="204">
        <v>0</v>
      </c>
      <c r="N615" s="204" t="s">
        <v>53</v>
      </c>
      <c r="O615" s="204" t="s">
        <v>52</v>
      </c>
      <c r="P615" s="202">
        <f t="shared" si="59"/>
        <v>0</v>
      </c>
      <c r="Q615" s="197">
        <f t="shared" si="54"/>
        <v>2515</v>
      </c>
      <c r="R615" s="202" t="str">
        <f t="shared" si="55"/>
        <v>NA</v>
      </c>
      <c r="S615" s="202" t="str">
        <f t="shared" si="56"/>
        <v>NA</v>
      </c>
      <c r="T615" s="197" t="str">
        <f t="shared" si="57"/>
        <v>NA</v>
      </c>
      <c r="U615" s="197">
        <f t="shared" si="58"/>
        <v>0</v>
      </c>
      <c r="V615" s="197">
        <f>MIN(IF(SUM(W615,,X615,Z615,AA615,AD615,AC615,AF615,AG615,AJ615,AI615,AL615,AM615,AO615,AP615,AR615,AS615,A615,AY615,AU615,AV615,AW615,AX615,BA615,BB615)=0,0,1)+IF(O615="Smoothing ramp",1,0)+IF(ISNUMBER(W615),1,0)+IF(ISNUMBER(X615),1,0)+IF(ISNUMBER(Z615),1,0)+IF(ISNUMBER(AA615),1,0)+IF(ISNUMBER(AD615),1,0)+IF(ISNUMBER(AC615),1,0)+IF(ISNUMBER(AF615),1,0)+IF(ISNUMBER(AG615),1,0)+IF(ISNUMBER(AI615),1,0)+IF(ISNUMBER(AJ615),1,0)+IF(ISNUMBER(AL615),1,0)+IF(ISNUMBER(AM615),1,0)+IF(ISNUMBER(AO615),1,0)+IF(ISNUMBER(AP615),1,0)+IF(ISNUMBER(#REF!),1,0)+IF(ISNUMBER(AR615),1,0)+IF(ISNUMBER(AS615),1,0)+IF(ISNUMBER(AY615),1,0)+IF(ISNUMBER(AU615),1,0)+IF(ISNUMBER(AV615),1,0)+IF(ISNUMBER(AW615),1,0)+IF(ISNUMBER(AX615),1,0)+IF(ISNUMBER(BA615),1,0)+IF(ISNUMBER(BB615),1,0),1)</f>
        <v>1</v>
      </c>
      <c r="W615" s="200"/>
      <c r="X615" s="197"/>
      <c r="Y615" s="197"/>
      <c r="Z615" s="200"/>
      <c r="AA615" s="197"/>
      <c r="AB615" s="197"/>
      <c r="AC615" s="197"/>
      <c r="AD615" s="197"/>
      <c r="AE615" s="197"/>
      <c r="AF615" s="197"/>
      <c r="AG615" s="197"/>
      <c r="AH615" s="197"/>
      <c r="AI615" s="200"/>
      <c r="AJ615" s="197"/>
      <c r="AK615" s="197"/>
      <c r="AL615" s="197"/>
      <c r="AM615" s="197"/>
      <c r="AN615" s="197"/>
      <c r="AO615" s="197"/>
      <c r="AP615" s="205">
        <v>8682</v>
      </c>
      <c r="AQ615" s="205" t="s">
        <v>50</v>
      </c>
      <c r="AR615" s="197"/>
      <c r="AS615" s="197"/>
      <c r="AT615" s="197"/>
      <c r="AU615" s="197"/>
      <c r="AV615" s="197"/>
      <c r="AW615" s="197"/>
      <c r="AX615" s="197"/>
      <c r="AY615" s="197"/>
      <c r="AZ615" s="197"/>
      <c r="BA615" s="197"/>
      <c r="BB615" s="197"/>
      <c r="BC615" s="197"/>
    </row>
    <row r="616" spans="1:55" customFormat="1" ht="14.1" customHeight="1">
      <c r="A616" s="170"/>
      <c r="B616" s="204">
        <v>20250426</v>
      </c>
      <c r="C616" s="204" t="s">
        <v>39</v>
      </c>
      <c r="D616" s="204">
        <v>830</v>
      </c>
      <c r="E616" s="204">
        <v>10345</v>
      </c>
      <c r="F616" s="204"/>
      <c r="G616" s="204"/>
      <c r="H616" s="204">
        <v>9017</v>
      </c>
      <c r="I616" s="204"/>
      <c r="J616" s="204"/>
      <c r="K616" s="204">
        <v>0</v>
      </c>
      <c r="L616" s="204">
        <v>0</v>
      </c>
      <c r="M616" s="204">
        <v>0</v>
      </c>
      <c r="N616" s="204" t="s">
        <v>53</v>
      </c>
      <c r="O616" s="204" t="s">
        <v>45</v>
      </c>
      <c r="P616" s="202">
        <f t="shared" si="59"/>
        <v>0</v>
      </c>
      <c r="Q616" s="197">
        <f t="shared" si="54"/>
        <v>1328</v>
      </c>
      <c r="R616" s="202" t="str">
        <f t="shared" si="55"/>
        <v>NA</v>
      </c>
      <c r="S616" s="202" t="str">
        <f t="shared" si="56"/>
        <v>NA</v>
      </c>
      <c r="T616" s="197" t="str">
        <f t="shared" si="57"/>
        <v>NA</v>
      </c>
      <c r="U616" s="197">
        <f t="shared" si="58"/>
        <v>0</v>
      </c>
      <c r="V616" s="197">
        <f>MIN(IF(SUM(W616,,X616,Z616,AA616,AD616,AC616,AF616,AG616,AJ616,AI616,AL616,AM616,AO616,AP616,AR616,AS616,A616,AY616,AU616,AV616,AW616,AX616,BA616,BB616)=0,0,1)+IF(O616="Smoothing ramp",1,0)+IF(ISNUMBER(W616),1,0)+IF(ISNUMBER(X616),1,0)+IF(ISNUMBER(Z616),1,0)+IF(ISNUMBER(AA616),1,0)+IF(ISNUMBER(AD616),1,0)+IF(ISNUMBER(AC616),1,0)+IF(ISNUMBER(AF616),1,0)+IF(ISNUMBER(AG616),1,0)+IF(ISNUMBER(AI616),1,0)+IF(ISNUMBER(AJ616),1,0)+IF(ISNUMBER(AL616),1,0)+IF(ISNUMBER(AM616),1,0)+IF(ISNUMBER(AO616),1,0)+IF(ISNUMBER(AP616),1,0)+IF(ISNUMBER(#REF!),1,0)+IF(ISNUMBER(AR616),1,0)+IF(ISNUMBER(AS616),1,0)+IF(ISNUMBER(AY616),1,0)+IF(ISNUMBER(AU616),1,0)+IF(ISNUMBER(AV616),1,0)+IF(ISNUMBER(AW616),1,0)+IF(ISNUMBER(AX616),1,0)+IF(ISNUMBER(BA616),1,0)+IF(ISNUMBER(BB616),1,0),1)</f>
        <v>1</v>
      </c>
      <c r="W616" s="200"/>
      <c r="X616" s="197"/>
      <c r="Y616" s="197"/>
      <c r="Z616" s="200"/>
      <c r="AA616" s="197"/>
      <c r="AB616" s="197"/>
      <c r="AC616" s="197"/>
      <c r="AD616" s="197"/>
      <c r="AE616" s="197"/>
      <c r="AF616" s="197"/>
      <c r="AG616" s="197"/>
      <c r="AH616" s="197"/>
      <c r="AI616" s="200"/>
      <c r="AJ616" s="197"/>
      <c r="AK616" s="197"/>
      <c r="AL616" s="197"/>
      <c r="AM616" s="197"/>
      <c r="AN616" s="197"/>
      <c r="AO616" s="197"/>
      <c r="AP616" s="205">
        <v>8682</v>
      </c>
      <c r="AQ616" s="205" t="s">
        <v>50</v>
      </c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197"/>
      <c r="BB616" s="197"/>
      <c r="BC616" s="197"/>
    </row>
    <row r="617" spans="1:55" customFormat="1" ht="14.1" hidden="1" customHeight="1">
      <c r="A617" s="170"/>
      <c r="B617" s="204">
        <v>20250426</v>
      </c>
      <c r="C617" s="204" t="s">
        <v>39</v>
      </c>
      <c r="D617" s="204">
        <v>930</v>
      </c>
      <c r="E617" s="204">
        <v>8175</v>
      </c>
      <c r="F617" s="204"/>
      <c r="G617" s="204"/>
      <c r="H617" s="204">
        <v>8175</v>
      </c>
      <c r="I617" s="204"/>
      <c r="J617" s="204"/>
      <c r="K617" s="204">
        <v>3371</v>
      </c>
      <c r="L617" s="204">
        <v>0</v>
      </c>
      <c r="M617" s="204">
        <v>3371</v>
      </c>
      <c r="N617" s="204" t="s">
        <v>47</v>
      </c>
      <c r="O617" s="204" t="s">
        <v>47</v>
      </c>
      <c r="P617" s="202">
        <f t="shared" si="59"/>
        <v>3371</v>
      </c>
      <c r="Q617" s="197">
        <f t="shared" si="54"/>
        <v>0</v>
      </c>
      <c r="R617" s="202" t="str">
        <f t="shared" si="55"/>
        <v>NA</v>
      </c>
      <c r="S617" s="202" t="str">
        <f t="shared" si="56"/>
        <v>NA</v>
      </c>
      <c r="T617" s="197" t="str">
        <f t="shared" si="57"/>
        <v>NA</v>
      </c>
      <c r="U617" s="197">
        <f t="shared" si="58"/>
        <v>3371</v>
      </c>
      <c r="V617" s="197">
        <f>MIN(IF(SUM(W617,,X617,Z617,AA617,AD617,AC617,AF617,AG617,AJ617,AI617,AL617,AM617,AO617,AP617,AR617,AS617,A617,AY617,AU617,AV617,AW617,AX617,BA617,BB617)=0,0,1)+IF(O617="Smoothing ramp",1,0)+IF(ISNUMBER(W617),1,0)+IF(ISNUMBER(X617),1,0)+IF(ISNUMBER(Z617),1,0)+IF(ISNUMBER(AA617),1,0)+IF(ISNUMBER(AD617),1,0)+IF(ISNUMBER(AC617),1,0)+IF(ISNUMBER(AF617),1,0)+IF(ISNUMBER(AG617),1,0)+IF(ISNUMBER(AI617),1,0)+IF(ISNUMBER(AJ617),1,0)+IF(ISNUMBER(AL617),1,0)+IF(ISNUMBER(AM617),1,0)+IF(ISNUMBER(AO617),1,0)+IF(ISNUMBER(AP617),1,0)+IF(ISNUMBER(#REF!),1,0)+IF(ISNUMBER(AR617),1,0)+IF(ISNUMBER(AS617),1,0)+IF(ISNUMBER(AY617),1,0)+IF(ISNUMBER(AU617),1,0)+IF(ISNUMBER(AV617),1,0)+IF(ISNUMBER(AW617),1,0)+IF(ISNUMBER(AX617),1,0)+IF(ISNUMBER(BA617),1,0)+IF(ISNUMBER(BB617),1,0),1)</f>
        <v>0</v>
      </c>
      <c r="W617" s="200"/>
      <c r="X617" s="197"/>
      <c r="Y617" s="197"/>
      <c r="Z617" s="200"/>
      <c r="AA617" s="197"/>
      <c r="AB617" s="197"/>
      <c r="AC617" s="197"/>
      <c r="AD617" s="197"/>
      <c r="AE617" s="197"/>
      <c r="AF617" s="197"/>
      <c r="AG617" s="197"/>
      <c r="AH617" s="197"/>
      <c r="AI617" s="200"/>
      <c r="AJ617" s="197"/>
      <c r="AK617" s="197"/>
      <c r="AL617" s="197"/>
      <c r="AM617" s="197"/>
      <c r="AN617" s="197"/>
      <c r="AO617" s="197"/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197"/>
      <c r="BB617" s="197"/>
      <c r="BC617" s="197"/>
    </row>
    <row r="618" spans="1:55" customFormat="1" ht="14.1" customHeight="1">
      <c r="A618" s="170"/>
      <c r="B618" s="204">
        <v>20250426</v>
      </c>
      <c r="C618" s="204" t="s">
        <v>39</v>
      </c>
      <c r="D618" s="204">
        <v>1030</v>
      </c>
      <c r="E618" s="204">
        <v>8309</v>
      </c>
      <c r="F618" s="204"/>
      <c r="G618" s="204"/>
      <c r="H618" s="204">
        <v>7247</v>
      </c>
      <c r="I618" s="204"/>
      <c r="J618" s="204"/>
      <c r="K618" s="204">
        <v>3371</v>
      </c>
      <c r="L618" s="204">
        <v>134</v>
      </c>
      <c r="M618" s="204">
        <v>4299</v>
      </c>
      <c r="N618" s="204" t="s">
        <v>44</v>
      </c>
      <c r="O618" s="204" t="s">
        <v>45</v>
      </c>
      <c r="P618" s="202">
        <f t="shared" si="59"/>
        <v>3237</v>
      </c>
      <c r="Q618" s="197">
        <f t="shared" si="54"/>
        <v>1062</v>
      </c>
      <c r="R618" s="202" t="str">
        <f t="shared" si="55"/>
        <v>NA</v>
      </c>
      <c r="S618" s="202" t="str">
        <f t="shared" si="56"/>
        <v>NA</v>
      </c>
      <c r="T618" s="197" t="str">
        <f t="shared" si="57"/>
        <v>NA</v>
      </c>
      <c r="U618" s="197">
        <f t="shared" si="58"/>
        <v>8464</v>
      </c>
      <c r="V618" s="197">
        <f>MIN(IF(SUM(W618,,X618,Z618,AA618,AD618,AC618,AF618,AG618,AJ618,AI618,AL618,AM618,AO618,AP618,AR618,AS618,A618,AY618,AU618,AV618,AW618,AX618,BA618,BB618)=0,0,1)+IF(O618="Smoothing ramp",1,0)+IF(ISNUMBER(W618),1,0)+IF(ISNUMBER(X618),1,0)+IF(ISNUMBER(Z618),1,0)+IF(ISNUMBER(AA618),1,0)+IF(ISNUMBER(AD618),1,0)+IF(ISNUMBER(AC618),1,0)+IF(ISNUMBER(AF618),1,0)+IF(ISNUMBER(AG618),1,0)+IF(ISNUMBER(AI618),1,0)+IF(ISNUMBER(AJ618),1,0)+IF(ISNUMBER(AL618),1,0)+IF(ISNUMBER(AM618),1,0)+IF(ISNUMBER(AO618),1,0)+IF(ISNUMBER(AP618),1,0)+IF(ISNUMBER(#REF!),1,0)+IF(ISNUMBER(AR618),1,0)+IF(ISNUMBER(AS618),1,0)+IF(ISNUMBER(AY618),1,0)+IF(ISNUMBER(AU618),1,0)+IF(ISNUMBER(AV618),1,0)+IF(ISNUMBER(AW618),1,0)+IF(ISNUMBER(AX618),1,0)+IF(ISNUMBER(BA618),1,0)+IF(ISNUMBER(BB618),1,0),1)</f>
        <v>1</v>
      </c>
      <c r="W618" s="200"/>
      <c r="X618" s="197"/>
      <c r="Y618" s="197"/>
      <c r="Z618" s="200"/>
      <c r="AA618" s="197"/>
      <c r="AB618" s="197"/>
      <c r="AC618" s="197"/>
      <c r="AD618" s="197"/>
      <c r="AE618" s="197"/>
      <c r="AF618" s="197"/>
      <c r="AG618" s="197"/>
      <c r="AH618" s="197"/>
      <c r="AI618" s="200"/>
      <c r="AJ618" s="197"/>
      <c r="AK618" s="197"/>
      <c r="AL618" s="197"/>
      <c r="AM618" s="197"/>
      <c r="AN618" s="197"/>
      <c r="AO618" s="197"/>
      <c r="AP618" s="205">
        <v>6912</v>
      </c>
      <c r="AQ618" s="205" t="s">
        <v>50</v>
      </c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197"/>
      <c r="BB618" s="197"/>
      <c r="BC618" s="197"/>
    </row>
    <row r="619" spans="1:55" customFormat="1" ht="14.1" customHeight="1">
      <c r="A619" s="170"/>
      <c r="B619" s="204">
        <v>20250426</v>
      </c>
      <c r="C619" s="204" t="s">
        <v>39</v>
      </c>
      <c r="D619" s="204">
        <v>1130</v>
      </c>
      <c r="E619" s="204">
        <v>8305</v>
      </c>
      <c r="F619" s="204"/>
      <c r="G619" s="204"/>
      <c r="H619" s="204">
        <v>7245</v>
      </c>
      <c r="I619" s="204"/>
      <c r="J619" s="204"/>
      <c r="K619" s="204">
        <v>3371</v>
      </c>
      <c r="L619" s="204">
        <v>130</v>
      </c>
      <c r="M619" s="204">
        <v>4301</v>
      </c>
      <c r="N619" s="204" t="s">
        <v>44</v>
      </c>
      <c r="O619" s="204" t="s">
        <v>45</v>
      </c>
      <c r="P619" s="202">
        <f t="shared" si="59"/>
        <v>3241</v>
      </c>
      <c r="Q619" s="197">
        <f t="shared" si="54"/>
        <v>1060</v>
      </c>
      <c r="R619" s="202" t="str">
        <f t="shared" si="55"/>
        <v>NA</v>
      </c>
      <c r="S619" s="202" t="str">
        <f t="shared" si="56"/>
        <v>NA</v>
      </c>
      <c r="T619" s="197" t="str">
        <f t="shared" si="57"/>
        <v>NA</v>
      </c>
      <c r="U619" s="197">
        <f t="shared" si="58"/>
        <v>8472</v>
      </c>
      <c r="V619" s="197">
        <f>MIN(IF(SUM(W619,,X619,Z619,AA619,AD619,AC619,AF619,AG619,AJ619,AI619,AL619,AM619,AO619,AP619,AR619,AS619,A619,AY619,AU619,AV619,AW619,AX619,BA619,BB619)=0,0,1)+IF(O619="Smoothing ramp",1,0)+IF(ISNUMBER(W619),1,0)+IF(ISNUMBER(X619),1,0)+IF(ISNUMBER(Z619),1,0)+IF(ISNUMBER(AA619),1,0)+IF(ISNUMBER(AD619),1,0)+IF(ISNUMBER(AC619),1,0)+IF(ISNUMBER(AF619),1,0)+IF(ISNUMBER(AG619),1,0)+IF(ISNUMBER(AI619),1,0)+IF(ISNUMBER(AJ619),1,0)+IF(ISNUMBER(AL619),1,0)+IF(ISNUMBER(AM619),1,0)+IF(ISNUMBER(AO619),1,0)+IF(ISNUMBER(AP619),1,0)+IF(ISNUMBER(#REF!),1,0)+IF(ISNUMBER(AR619),1,0)+IF(ISNUMBER(AS619),1,0)+IF(ISNUMBER(AY619),1,0)+IF(ISNUMBER(AU619),1,0)+IF(ISNUMBER(AV619),1,0)+IF(ISNUMBER(AW619),1,0)+IF(ISNUMBER(AX619),1,0)+IF(ISNUMBER(BA619),1,0)+IF(ISNUMBER(BB619),1,0),1)</f>
        <v>1</v>
      </c>
      <c r="W619" s="200"/>
      <c r="X619" s="197"/>
      <c r="Y619" s="197"/>
      <c r="Z619" s="200"/>
      <c r="AA619" s="197"/>
      <c r="AB619" s="197"/>
      <c r="AC619" s="197"/>
      <c r="AD619" s="197"/>
      <c r="AE619" s="197"/>
      <c r="AF619" s="197"/>
      <c r="AG619" s="197"/>
      <c r="AH619" s="197"/>
      <c r="AI619" s="200"/>
      <c r="AJ619" s="197"/>
      <c r="AK619" s="197"/>
      <c r="AL619" s="197"/>
      <c r="AM619" s="197"/>
      <c r="AN619" s="197"/>
      <c r="AO619" s="197"/>
      <c r="AP619" s="205">
        <v>6910</v>
      </c>
      <c r="AQ619" s="205" t="s">
        <v>50</v>
      </c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197"/>
      <c r="BB619" s="197"/>
      <c r="BC619" s="197"/>
    </row>
    <row r="620" spans="1:55" customFormat="1" ht="14.1" hidden="1" customHeight="1">
      <c r="A620" s="170"/>
      <c r="B620" s="204">
        <v>20250426</v>
      </c>
      <c r="C620" s="204" t="s">
        <v>39</v>
      </c>
      <c r="D620" s="204">
        <v>1230</v>
      </c>
      <c r="E620" s="204">
        <v>8175</v>
      </c>
      <c r="F620" s="204"/>
      <c r="G620" s="204"/>
      <c r="H620" s="204">
        <v>8175</v>
      </c>
      <c r="I620" s="204"/>
      <c r="J620" s="204"/>
      <c r="K620" s="204">
        <v>-4237</v>
      </c>
      <c r="L620" s="204">
        <v>-4237</v>
      </c>
      <c r="M620" s="204">
        <v>-4237</v>
      </c>
      <c r="N620" s="204" t="s">
        <v>47</v>
      </c>
      <c r="O620" s="204" t="s">
        <v>47</v>
      </c>
      <c r="P620" s="202">
        <f t="shared" si="59"/>
        <v>0</v>
      </c>
      <c r="Q620" s="197">
        <f t="shared" si="54"/>
        <v>0</v>
      </c>
      <c r="R620" s="202" t="str">
        <f t="shared" si="55"/>
        <v>NA</v>
      </c>
      <c r="S620" s="202" t="str">
        <f t="shared" si="56"/>
        <v>NA</v>
      </c>
      <c r="T620" s="197" t="str">
        <f t="shared" si="57"/>
        <v>NA</v>
      </c>
      <c r="U620" s="197">
        <f t="shared" si="58"/>
        <v>0</v>
      </c>
      <c r="V620" s="197">
        <f>MIN(IF(SUM(W620,,X620,Z620,AA620,AD620,AC620,AF620,AG620,AJ620,AI620,AL620,AM620,AO620,AP620,AR620,AS620,A620,AY620,AU620,AV620,AW620,AX620,BA620,BB620)=0,0,1)+IF(O620="Smoothing ramp",1,0)+IF(ISNUMBER(W620),1,0)+IF(ISNUMBER(X620),1,0)+IF(ISNUMBER(Z620),1,0)+IF(ISNUMBER(AA620),1,0)+IF(ISNUMBER(AD620),1,0)+IF(ISNUMBER(AC620),1,0)+IF(ISNUMBER(AF620),1,0)+IF(ISNUMBER(AG620),1,0)+IF(ISNUMBER(AI620),1,0)+IF(ISNUMBER(AJ620),1,0)+IF(ISNUMBER(AL620),1,0)+IF(ISNUMBER(AM620),1,0)+IF(ISNUMBER(AO620),1,0)+IF(ISNUMBER(AP620),1,0)+IF(ISNUMBER(#REF!),1,0)+IF(ISNUMBER(AR620),1,0)+IF(ISNUMBER(AS620),1,0)+IF(ISNUMBER(AY620),1,0)+IF(ISNUMBER(AU620),1,0)+IF(ISNUMBER(AV620),1,0)+IF(ISNUMBER(AW620),1,0)+IF(ISNUMBER(AX620),1,0)+IF(ISNUMBER(BA620),1,0)+IF(ISNUMBER(BB620),1,0),1)</f>
        <v>0</v>
      </c>
      <c r="W620" s="200"/>
      <c r="X620" s="197"/>
      <c r="Y620" s="197"/>
      <c r="Z620" s="200"/>
      <c r="AA620" s="197"/>
      <c r="AB620" s="197"/>
      <c r="AC620" s="197"/>
      <c r="AD620" s="197"/>
      <c r="AE620" s="197"/>
      <c r="AF620" s="197"/>
      <c r="AG620" s="197"/>
      <c r="AH620" s="197"/>
      <c r="AI620" s="200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</row>
    <row r="621" spans="1:55" customFormat="1" ht="14.1" hidden="1" customHeight="1">
      <c r="A621" s="170"/>
      <c r="B621" s="204">
        <v>20250426</v>
      </c>
      <c r="C621" s="204" t="s">
        <v>39</v>
      </c>
      <c r="D621" s="204">
        <v>1330</v>
      </c>
      <c r="E621" s="204">
        <v>8175</v>
      </c>
      <c r="F621" s="204"/>
      <c r="G621" s="204"/>
      <c r="H621" s="204">
        <v>8175</v>
      </c>
      <c r="I621" s="204"/>
      <c r="J621" s="204"/>
      <c r="K621" s="204">
        <v>-4237</v>
      </c>
      <c r="L621" s="204">
        <v>-4237</v>
      </c>
      <c r="M621" s="204">
        <v>-4237</v>
      </c>
      <c r="N621" s="204" t="s">
        <v>47</v>
      </c>
      <c r="O621" s="204" t="s">
        <v>47</v>
      </c>
      <c r="P621" s="202">
        <f t="shared" si="59"/>
        <v>0</v>
      </c>
      <c r="Q621" s="197">
        <f t="shared" si="54"/>
        <v>0</v>
      </c>
      <c r="R621" s="202" t="str">
        <f t="shared" si="55"/>
        <v>NA</v>
      </c>
      <c r="S621" s="202" t="str">
        <f t="shared" si="56"/>
        <v>NA</v>
      </c>
      <c r="T621" s="197" t="str">
        <f t="shared" si="57"/>
        <v>NA</v>
      </c>
      <c r="U621" s="197">
        <f t="shared" si="58"/>
        <v>0</v>
      </c>
      <c r="V621" s="197">
        <f>MIN(IF(SUM(W621,,X621,Z621,AA621,AD621,AC621,AF621,AG621,AJ621,AI621,AL621,AM621,AO621,AP621,AR621,AS621,A621,AY621,AU621,AV621,AW621,AX621,BA621,BB621)=0,0,1)+IF(O621="Smoothing ramp",1,0)+IF(ISNUMBER(W621),1,0)+IF(ISNUMBER(X621),1,0)+IF(ISNUMBER(Z621),1,0)+IF(ISNUMBER(AA621),1,0)+IF(ISNUMBER(AD621),1,0)+IF(ISNUMBER(AC621),1,0)+IF(ISNUMBER(AF621),1,0)+IF(ISNUMBER(AG621),1,0)+IF(ISNUMBER(AI621),1,0)+IF(ISNUMBER(AJ621),1,0)+IF(ISNUMBER(AL621),1,0)+IF(ISNUMBER(AM621),1,0)+IF(ISNUMBER(AO621),1,0)+IF(ISNUMBER(AP621),1,0)+IF(ISNUMBER(#REF!),1,0)+IF(ISNUMBER(AR621),1,0)+IF(ISNUMBER(AS621),1,0)+IF(ISNUMBER(AY621),1,0)+IF(ISNUMBER(AU621),1,0)+IF(ISNUMBER(AV621),1,0)+IF(ISNUMBER(AW621),1,0)+IF(ISNUMBER(AX621),1,0)+IF(ISNUMBER(BA621),1,0)+IF(ISNUMBER(BB621),1,0),1)</f>
        <v>0</v>
      </c>
      <c r="W621" s="200"/>
      <c r="X621" s="197"/>
      <c r="Y621" s="197"/>
      <c r="Z621" s="200"/>
      <c r="AA621" s="197"/>
      <c r="AB621" s="197"/>
      <c r="AC621" s="197"/>
      <c r="AD621" s="197"/>
      <c r="AE621" s="197"/>
      <c r="AF621" s="197"/>
      <c r="AG621" s="197"/>
      <c r="AH621" s="197"/>
      <c r="AI621" s="200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7"/>
      <c r="BB621" s="197"/>
      <c r="BC621" s="197"/>
    </row>
    <row r="622" spans="1:55" customFormat="1" ht="14.1" hidden="1" customHeight="1">
      <c r="A622" s="170"/>
      <c r="B622" s="204">
        <v>20250426</v>
      </c>
      <c r="C622" s="204" t="s">
        <v>39</v>
      </c>
      <c r="D622" s="204">
        <v>1430</v>
      </c>
      <c r="E622" s="204">
        <v>8175</v>
      </c>
      <c r="F622" s="204"/>
      <c r="G622" s="204"/>
      <c r="H622" s="204">
        <v>8175</v>
      </c>
      <c r="I622" s="204"/>
      <c r="J622" s="204"/>
      <c r="K622" s="204">
        <v>-4237</v>
      </c>
      <c r="L622" s="204">
        <v>-4237</v>
      </c>
      <c r="M622" s="204">
        <v>-4237</v>
      </c>
      <c r="N622" s="204" t="s">
        <v>47</v>
      </c>
      <c r="O622" s="204" t="s">
        <v>47</v>
      </c>
      <c r="P622" s="202">
        <f t="shared" si="59"/>
        <v>0</v>
      </c>
      <c r="Q622" s="197">
        <f t="shared" si="54"/>
        <v>0</v>
      </c>
      <c r="R622" s="202" t="str">
        <f t="shared" si="55"/>
        <v>NA</v>
      </c>
      <c r="S622" s="202" t="str">
        <f t="shared" si="56"/>
        <v>NA</v>
      </c>
      <c r="T622" s="197" t="str">
        <f t="shared" si="57"/>
        <v>NA</v>
      </c>
      <c r="U622" s="197">
        <f t="shared" si="58"/>
        <v>0</v>
      </c>
      <c r="V622" s="197">
        <f>MIN(IF(SUM(W622,,X622,Z622,AA622,AD622,AC622,AF622,AG622,AJ622,AI622,AL622,AM622,AO622,AP622,AR622,AS622,A622,AY622,AU622,AV622,AW622,AX622,BA622,BB622)=0,0,1)+IF(O622="Smoothing ramp",1,0)+IF(ISNUMBER(W622),1,0)+IF(ISNUMBER(X622),1,0)+IF(ISNUMBER(Z622),1,0)+IF(ISNUMBER(AA622),1,0)+IF(ISNUMBER(AD622),1,0)+IF(ISNUMBER(AC622),1,0)+IF(ISNUMBER(AF622),1,0)+IF(ISNUMBER(AG622),1,0)+IF(ISNUMBER(AI622),1,0)+IF(ISNUMBER(AJ622),1,0)+IF(ISNUMBER(AL622),1,0)+IF(ISNUMBER(AM622),1,0)+IF(ISNUMBER(AO622),1,0)+IF(ISNUMBER(AP622),1,0)+IF(ISNUMBER(#REF!),1,0)+IF(ISNUMBER(AR622),1,0)+IF(ISNUMBER(AS622),1,0)+IF(ISNUMBER(AY622),1,0)+IF(ISNUMBER(AU622),1,0)+IF(ISNUMBER(AV622),1,0)+IF(ISNUMBER(AW622),1,0)+IF(ISNUMBER(AX622),1,0)+IF(ISNUMBER(BA622),1,0)+IF(ISNUMBER(BB622),1,0),1)</f>
        <v>0</v>
      </c>
      <c r="W622" s="200"/>
      <c r="X622" s="197"/>
      <c r="Y622" s="197"/>
      <c r="Z622" s="200"/>
      <c r="AA622" s="197"/>
      <c r="AB622" s="197"/>
      <c r="AC622" s="197"/>
      <c r="AD622" s="197"/>
      <c r="AE622" s="197"/>
      <c r="AF622" s="197"/>
      <c r="AG622" s="197"/>
      <c r="AH622" s="197"/>
      <c r="AI622" s="200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197"/>
      <c r="BB622" s="197"/>
      <c r="BC622" s="197"/>
    </row>
    <row r="623" spans="1:55" customFormat="1" ht="14.1" hidden="1" customHeight="1">
      <c r="A623" s="170"/>
      <c r="B623" s="204">
        <v>20250426</v>
      </c>
      <c r="C623" s="204" t="s">
        <v>39</v>
      </c>
      <c r="D623" s="204">
        <v>1530</v>
      </c>
      <c r="E623" s="204"/>
      <c r="F623" s="204">
        <v>7307</v>
      </c>
      <c r="G623" s="204">
        <v>710</v>
      </c>
      <c r="H623" s="204"/>
      <c r="I623" s="204">
        <v>7307</v>
      </c>
      <c r="J623" s="204">
        <v>710</v>
      </c>
      <c r="K623" s="204">
        <v>-3181</v>
      </c>
      <c r="L623" s="204">
        <v>-3181</v>
      </c>
      <c r="M623" s="204">
        <v>0</v>
      </c>
      <c r="N623" s="204" t="s">
        <v>40</v>
      </c>
      <c r="O623" s="204" t="s">
        <v>40</v>
      </c>
      <c r="P623" s="202">
        <f t="shared" si="59"/>
        <v>0</v>
      </c>
      <c r="Q623" s="197" t="str">
        <f t="shared" si="54"/>
        <v>NA</v>
      </c>
      <c r="R623" s="202">
        <f t="shared" si="55"/>
        <v>0</v>
      </c>
      <c r="S623" s="202">
        <f t="shared" si="56"/>
        <v>0</v>
      </c>
      <c r="T623" s="197">
        <f t="shared" si="57"/>
        <v>0</v>
      </c>
      <c r="U623" s="197">
        <f t="shared" si="58"/>
        <v>3181</v>
      </c>
      <c r="V623" s="197">
        <f>MIN(IF(SUM(W623,,X623,Z623,AA623,AD623,AC623,AF623,AG623,AJ623,AI623,AL623,AM623,AO623,AP623,AR623,AS623,A623,AY623,AU623,AV623,AW623,AX623,BA623,BB623)=0,0,1)+IF(O623="Smoothing ramp",1,0)+IF(ISNUMBER(W623),1,0)+IF(ISNUMBER(X623),1,0)+IF(ISNUMBER(Z623),1,0)+IF(ISNUMBER(AA623),1,0)+IF(ISNUMBER(AD623),1,0)+IF(ISNUMBER(AC623),1,0)+IF(ISNUMBER(AF623),1,0)+IF(ISNUMBER(AG623),1,0)+IF(ISNUMBER(AI623),1,0)+IF(ISNUMBER(AJ623),1,0)+IF(ISNUMBER(AL623),1,0)+IF(ISNUMBER(AM623),1,0)+IF(ISNUMBER(AO623),1,0)+IF(ISNUMBER(AP623),1,0)+IF(ISNUMBER(#REF!),1,0)+IF(ISNUMBER(AR623),1,0)+IF(ISNUMBER(AS623),1,0)+IF(ISNUMBER(AY623),1,0)+IF(ISNUMBER(AU623),1,0)+IF(ISNUMBER(AV623),1,0)+IF(ISNUMBER(AW623),1,0)+IF(ISNUMBER(AX623),1,0)+IF(ISNUMBER(BA623),1,0)+IF(ISNUMBER(BB623),1,0),1)</f>
        <v>0</v>
      </c>
      <c r="W623" s="200"/>
      <c r="X623" s="197"/>
      <c r="Y623" s="197"/>
      <c r="Z623" s="200"/>
      <c r="AA623" s="197"/>
      <c r="AB623" s="197"/>
      <c r="AC623" s="197"/>
      <c r="AD623" s="197"/>
      <c r="AE623" s="197"/>
      <c r="AF623" s="197"/>
      <c r="AG623" s="197"/>
      <c r="AH623" s="197"/>
      <c r="AI623" s="200"/>
      <c r="AJ623" s="197"/>
      <c r="AK623" s="197"/>
      <c r="AL623" s="197"/>
      <c r="AM623" s="197"/>
      <c r="AN623" s="197"/>
      <c r="AO623" s="197"/>
      <c r="AP623" s="197"/>
      <c r="AQ623" s="197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197"/>
      <c r="BB623" s="197"/>
      <c r="BC623" s="197"/>
    </row>
    <row r="624" spans="1:55" customFormat="1" ht="14.1" hidden="1" customHeight="1">
      <c r="A624" s="170"/>
      <c r="B624" s="204">
        <v>20250426</v>
      </c>
      <c r="C624" s="204" t="s">
        <v>39</v>
      </c>
      <c r="D624" s="204">
        <v>1630</v>
      </c>
      <c r="E624" s="204"/>
      <c r="F624" s="204">
        <v>7307</v>
      </c>
      <c r="G624" s="204">
        <v>710</v>
      </c>
      <c r="H624" s="204"/>
      <c r="I624" s="204">
        <v>7307</v>
      </c>
      <c r="J624" s="204">
        <v>710</v>
      </c>
      <c r="K624" s="204">
        <v>-3181</v>
      </c>
      <c r="L624" s="204">
        <v>-3181</v>
      </c>
      <c r="M624" s="204">
        <v>0</v>
      </c>
      <c r="N624" s="204" t="s">
        <v>40</v>
      </c>
      <c r="O624" s="204" t="s">
        <v>40</v>
      </c>
      <c r="P624" s="202">
        <f t="shared" si="59"/>
        <v>0</v>
      </c>
      <c r="Q624" s="197" t="str">
        <f t="shared" si="54"/>
        <v>NA</v>
      </c>
      <c r="R624" s="202">
        <f t="shared" si="55"/>
        <v>0</v>
      </c>
      <c r="S624" s="202">
        <f t="shared" si="56"/>
        <v>0</v>
      </c>
      <c r="T624" s="197">
        <f t="shared" si="57"/>
        <v>0</v>
      </c>
      <c r="U624" s="197">
        <f t="shared" si="58"/>
        <v>3181</v>
      </c>
      <c r="V624" s="197">
        <f>MIN(IF(SUM(W624,,X624,Z624,AA624,AD624,AC624,AF624,AG624,AJ624,AI624,AL624,AM624,AO624,AP624,AR624,AS624,A624,AY624,AU624,AV624,AW624,AX624,BA624,BB624)=0,0,1)+IF(O624="Smoothing ramp",1,0)+IF(ISNUMBER(W624),1,0)+IF(ISNUMBER(X624),1,0)+IF(ISNUMBER(Z624),1,0)+IF(ISNUMBER(AA624),1,0)+IF(ISNUMBER(AD624),1,0)+IF(ISNUMBER(AC624),1,0)+IF(ISNUMBER(AF624),1,0)+IF(ISNUMBER(AG624),1,0)+IF(ISNUMBER(AI624),1,0)+IF(ISNUMBER(AJ624),1,0)+IF(ISNUMBER(AL624),1,0)+IF(ISNUMBER(AM624),1,0)+IF(ISNUMBER(AO624),1,0)+IF(ISNUMBER(AP624),1,0)+IF(ISNUMBER(#REF!),1,0)+IF(ISNUMBER(AR624),1,0)+IF(ISNUMBER(AS624),1,0)+IF(ISNUMBER(AY624),1,0)+IF(ISNUMBER(AU624),1,0)+IF(ISNUMBER(AV624),1,0)+IF(ISNUMBER(AW624),1,0)+IF(ISNUMBER(AX624),1,0)+IF(ISNUMBER(BA624),1,0)+IF(ISNUMBER(BB624),1,0),1)</f>
        <v>0</v>
      </c>
      <c r="W624" s="200"/>
      <c r="X624" s="197"/>
      <c r="Y624" s="197"/>
      <c r="Z624" s="200"/>
      <c r="AA624" s="197"/>
      <c r="AB624" s="197"/>
      <c r="AC624" s="197"/>
      <c r="AD624" s="197"/>
      <c r="AE624" s="197"/>
      <c r="AF624" s="197"/>
      <c r="AG624" s="197"/>
      <c r="AH624" s="197"/>
      <c r="AI624" s="200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197"/>
      <c r="BB624" s="197"/>
      <c r="BC624" s="197"/>
    </row>
    <row r="625" spans="1:55" customFormat="1" ht="14.1" hidden="1" customHeight="1">
      <c r="A625" s="170"/>
      <c r="B625" s="204">
        <v>20250426</v>
      </c>
      <c r="C625" s="204" t="s">
        <v>39</v>
      </c>
      <c r="D625" s="204">
        <v>1730</v>
      </c>
      <c r="E625" s="204"/>
      <c r="F625" s="204">
        <v>7307</v>
      </c>
      <c r="G625" s="204">
        <v>710</v>
      </c>
      <c r="H625" s="204"/>
      <c r="I625" s="204">
        <v>7307</v>
      </c>
      <c r="J625" s="204">
        <v>710</v>
      </c>
      <c r="K625" s="204">
        <v>-3181</v>
      </c>
      <c r="L625" s="204">
        <v>-3181</v>
      </c>
      <c r="M625" s="204">
        <v>0</v>
      </c>
      <c r="N625" s="204" t="s">
        <v>40</v>
      </c>
      <c r="O625" s="204" t="s">
        <v>40</v>
      </c>
      <c r="P625" s="202">
        <f t="shared" si="59"/>
        <v>0</v>
      </c>
      <c r="Q625" s="197" t="str">
        <f t="shared" si="54"/>
        <v>NA</v>
      </c>
      <c r="R625" s="202">
        <f t="shared" si="55"/>
        <v>0</v>
      </c>
      <c r="S625" s="202">
        <f t="shared" si="56"/>
        <v>0</v>
      </c>
      <c r="T625" s="197">
        <f t="shared" si="57"/>
        <v>0</v>
      </c>
      <c r="U625" s="197">
        <f t="shared" si="58"/>
        <v>3181</v>
      </c>
      <c r="V625" s="197">
        <f>MIN(IF(SUM(W625,,X625,Z625,AA625,AD625,AC625,AF625,AG625,AJ625,AI625,AL625,AM625,AO625,AP625,AR625,AS625,A625,AY625,AU625,AV625,AW625,AX625,BA625,BB625)=0,0,1)+IF(O625="Smoothing ramp",1,0)+IF(ISNUMBER(W625),1,0)+IF(ISNUMBER(X625),1,0)+IF(ISNUMBER(Z625),1,0)+IF(ISNUMBER(AA625),1,0)+IF(ISNUMBER(AD625),1,0)+IF(ISNUMBER(AC625),1,0)+IF(ISNUMBER(AF625),1,0)+IF(ISNUMBER(AG625),1,0)+IF(ISNUMBER(AI625),1,0)+IF(ISNUMBER(AJ625),1,0)+IF(ISNUMBER(AL625),1,0)+IF(ISNUMBER(AM625),1,0)+IF(ISNUMBER(AO625),1,0)+IF(ISNUMBER(AP625),1,0)+IF(ISNUMBER(#REF!),1,0)+IF(ISNUMBER(AR625),1,0)+IF(ISNUMBER(AS625),1,0)+IF(ISNUMBER(AY625),1,0)+IF(ISNUMBER(AU625),1,0)+IF(ISNUMBER(AV625),1,0)+IF(ISNUMBER(AW625),1,0)+IF(ISNUMBER(AX625),1,0)+IF(ISNUMBER(BA625),1,0)+IF(ISNUMBER(BB625),1,0),1)</f>
        <v>0</v>
      </c>
      <c r="W625" s="200"/>
      <c r="X625" s="197"/>
      <c r="Y625" s="197"/>
      <c r="Z625" s="200"/>
      <c r="AA625" s="197"/>
      <c r="AB625" s="197"/>
      <c r="AC625" s="197"/>
      <c r="AD625" s="197"/>
      <c r="AE625" s="197"/>
      <c r="AF625" s="197"/>
      <c r="AG625" s="197"/>
      <c r="AH625" s="197"/>
      <c r="AI625" s="200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197"/>
      <c r="BB625" s="197"/>
      <c r="BC625" s="197"/>
    </row>
    <row r="626" spans="1:55" customFormat="1" ht="14.1" customHeight="1">
      <c r="A626" s="170"/>
      <c r="B626" s="204">
        <v>20250426</v>
      </c>
      <c r="C626" s="204" t="s">
        <v>39</v>
      </c>
      <c r="D626" s="204">
        <v>1830</v>
      </c>
      <c r="E626" s="204">
        <v>10345</v>
      </c>
      <c r="F626" s="204"/>
      <c r="G626" s="204"/>
      <c r="H626" s="204">
        <v>9675</v>
      </c>
      <c r="I626" s="204"/>
      <c r="J626" s="204"/>
      <c r="K626" s="204">
        <v>0</v>
      </c>
      <c r="L626" s="204">
        <v>0</v>
      </c>
      <c r="M626" s="204">
        <v>0</v>
      </c>
      <c r="N626" s="204" t="s">
        <v>53</v>
      </c>
      <c r="O626" s="204" t="s">
        <v>52</v>
      </c>
      <c r="P626" s="202">
        <f t="shared" si="59"/>
        <v>0</v>
      </c>
      <c r="Q626" s="197">
        <f t="shared" si="54"/>
        <v>670</v>
      </c>
      <c r="R626" s="202" t="str">
        <f t="shared" si="55"/>
        <v>NA</v>
      </c>
      <c r="S626" s="202" t="str">
        <f t="shared" si="56"/>
        <v>NA</v>
      </c>
      <c r="T626" s="197" t="str">
        <f t="shared" si="57"/>
        <v>NA</v>
      </c>
      <c r="U626" s="197">
        <f t="shared" si="58"/>
        <v>0</v>
      </c>
      <c r="V626" s="197">
        <f>MIN(IF(SUM(W626,,X626,Z626,AA626,AD626,AC626,AF626,AG626,AJ626,AI626,AL626,AM626,AO626,AP626,AR626,AS626,A626,AY626,AU626,AV626,AW626,AX626,BA626,BB626)=0,0,1)+IF(O626="Smoothing ramp",1,0)+IF(ISNUMBER(W626),1,0)+IF(ISNUMBER(X626),1,0)+IF(ISNUMBER(Z626),1,0)+IF(ISNUMBER(AA626),1,0)+IF(ISNUMBER(AD626),1,0)+IF(ISNUMBER(AC626),1,0)+IF(ISNUMBER(AF626),1,0)+IF(ISNUMBER(AG626),1,0)+IF(ISNUMBER(AI626),1,0)+IF(ISNUMBER(AJ626),1,0)+IF(ISNUMBER(AL626),1,0)+IF(ISNUMBER(AM626),1,0)+IF(ISNUMBER(AO626),1,0)+IF(ISNUMBER(AP626),1,0)+IF(ISNUMBER(#REF!),1,0)+IF(ISNUMBER(AR626),1,0)+IF(ISNUMBER(AS626),1,0)+IF(ISNUMBER(AY626),1,0)+IF(ISNUMBER(AU626),1,0)+IF(ISNUMBER(AV626),1,0)+IF(ISNUMBER(AW626),1,0)+IF(ISNUMBER(AX626),1,0)+IF(ISNUMBER(BA626),1,0)+IF(ISNUMBER(BB626),1,0),1)</f>
        <v>1</v>
      </c>
      <c r="W626" s="200"/>
      <c r="X626" s="197"/>
      <c r="Y626" s="197"/>
      <c r="Z626" s="200"/>
      <c r="AA626" s="197"/>
      <c r="AB626" s="197"/>
      <c r="AC626" s="197"/>
      <c r="AD626" s="197"/>
      <c r="AE626" s="197"/>
      <c r="AF626" s="197"/>
      <c r="AG626" s="197"/>
      <c r="AH626" s="197"/>
      <c r="AI626" s="200"/>
      <c r="AJ626" s="197"/>
      <c r="AK626" s="197"/>
      <c r="AL626" s="197"/>
      <c r="AM626" s="197"/>
      <c r="AN626" s="197"/>
      <c r="AO626" s="197"/>
      <c r="AP626" s="197"/>
      <c r="AQ626" s="197"/>
      <c r="AR626" s="197"/>
      <c r="AS626" s="197"/>
      <c r="AT626" s="197"/>
      <c r="AU626" s="197"/>
      <c r="AV626" s="197"/>
      <c r="AW626" s="197"/>
      <c r="AX626" s="197"/>
      <c r="AY626" s="197"/>
      <c r="AZ626" s="197"/>
      <c r="BA626" s="197"/>
      <c r="BB626" s="197"/>
      <c r="BC626" s="197"/>
    </row>
    <row r="627" spans="1:55" customFormat="1" ht="14.1" hidden="1" customHeight="1">
      <c r="A627" s="170"/>
      <c r="B627" s="204">
        <v>20250426</v>
      </c>
      <c r="C627" s="204" t="s">
        <v>39</v>
      </c>
      <c r="D627" s="204">
        <v>1930</v>
      </c>
      <c r="E627" s="204">
        <v>10345</v>
      </c>
      <c r="F627" s="204"/>
      <c r="G627" s="204"/>
      <c r="H627" s="204">
        <v>10345</v>
      </c>
      <c r="I627" s="204"/>
      <c r="J627" s="204"/>
      <c r="K627" s="204">
        <v>0</v>
      </c>
      <c r="L627" s="204">
        <v>0</v>
      </c>
      <c r="M627" s="204">
        <v>0</v>
      </c>
      <c r="N627" s="204" t="s">
        <v>53</v>
      </c>
      <c r="O627" s="204" t="s">
        <v>53</v>
      </c>
      <c r="P627" s="202">
        <f t="shared" si="59"/>
        <v>0</v>
      </c>
      <c r="Q627" s="197">
        <f t="shared" si="54"/>
        <v>0</v>
      </c>
      <c r="R627" s="202" t="str">
        <f t="shared" si="55"/>
        <v>NA</v>
      </c>
      <c r="S627" s="202" t="str">
        <f t="shared" si="56"/>
        <v>NA</v>
      </c>
      <c r="T627" s="197" t="str">
        <f t="shared" si="57"/>
        <v>NA</v>
      </c>
      <c r="U627" s="197">
        <f t="shared" si="58"/>
        <v>0</v>
      </c>
      <c r="V627" s="197">
        <f>MIN(IF(SUM(W627,,X627,Z627,AA627,AD627,AC627,AF627,AG627,AJ627,AI627,AL627,AM627,AO627,AP627,AR627,AS627,A627,AY627,AU627,AV627,AW627,AX627,BA627,BB627)=0,0,1)+IF(O627="Smoothing ramp",1,0)+IF(ISNUMBER(W627),1,0)+IF(ISNUMBER(X627),1,0)+IF(ISNUMBER(Z627),1,0)+IF(ISNUMBER(AA627),1,0)+IF(ISNUMBER(AD627),1,0)+IF(ISNUMBER(AC627),1,0)+IF(ISNUMBER(AF627),1,0)+IF(ISNUMBER(AG627),1,0)+IF(ISNUMBER(AI627),1,0)+IF(ISNUMBER(AJ627),1,0)+IF(ISNUMBER(AL627),1,0)+IF(ISNUMBER(AM627),1,0)+IF(ISNUMBER(AO627),1,0)+IF(ISNUMBER(AP627),1,0)+IF(ISNUMBER(#REF!),1,0)+IF(ISNUMBER(AR627),1,0)+IF(ISNUMBER(AS627),1,0)+IF(ISNUMBER(AY627),1,0)+IF(ISNUMBER(AU627),1,0)+IF(ISNUMBER(AV627),1,0)+IF(ISNUMBER(AW627),1,0)+IF(ISNUMBER(AX627),1,0)+IF(ISNUMBER(BA627),1,0)+IF(ISNUMBER(BB627),1,0),1)</f>
        <v>0</v>
      </c>
      <c r="W627" s="200"/>
      <c r="X627" s="197"/>
      <c r="Y627" s="197"/>
      <c r="Z627" s="200"/>
      <c r="AA627" s="197"/>
      <c r="AB627" s="197"/>
      <c r="AC627" s="197"/>
      <c r="AD627" s="197"/>
      <c r="AE627" s="197"/>
      <c r="AF627" s="197"/>
      <c r="AG627" s="197"/>
      <c r="AH627" s="197"/>
      <c r="AI627" s="200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7"/>
      <c r="AZ627" s="197"/>
      <c r="BA627" s="197"/>
      <c r="BB627" s="197"/>
      <c r="BC627" s="197"/>
    </row>
    <row r="628" spans="1:55" customFormat="1" ht="14.1" hidden="1" customHeight="1">
      <c r="A628" s="170"/>
      <c r="B628" s="204">
        <v>20250426</v>
      </c>
      <c r="C628" s="204" t="s">
        <v>39</v>
      </c>
      <c r="D628" s="204">
        <v>2030</v>
      </c>
      <c r="E628" s="204">
        <v>10345</v>
      </c>
      <c r="F628" s="204"/>
      <c r="G628" s="204"/>
      <c r="H628" s="204">
        <v>10345</v>
      </c>
      <c r="I628" s="204"/>
      <c r="J628" s="204"/>
      <c r="K628" s="204">
        <v>0</v>
      </c>
      <c r="L628" s="204">
        <v>0</v>
      </c>
      <c r="M628" s="204">
        <v>0</v>
      </c>
      <c r="N628" s="204" t="s">
        <v>53</v>
      </c>
      <c r="O628" s="204" t="s">
        <v>53</v>
      </c>
      <c r="P628" s="202">
        <f t="shared" si="59"/>
        <v>0</v>
      </c>
      <c r="Q628" s="197">
        <f t="shared" si="54"/>
        <v>0</v>
      </c>
      <c r="R628" s="202" t="str">
        <f t="shared" si="55"/>
        <v>NA</v>
      </c>
      <c r="S628" s="202" t="str">
        <f t="shared" si="56"/>
        <v>NA</v>
      </c>
      <c r="T628" s="197" t="str">
        <f t="shared" si="57"/>
        <v>NA</v>
      </c>
      <c r="U628" s="197">
        <f t="shared" si="58"/>
        <v>0</v>
      </c>
      <c r="V628" s="197">
        <f>MIN(IF(SUM(W628,,X628,Z628,AA628,AD628,AC628,AF628,AG628,AJ628,AI628,AL628,AM628,AO628,AP628,AR628,AS628,A628,AY628,AU628,AV628,AW628,AX628,BA628,BB628)=0,0,1)+IF(O628="Smoothing ramp",1,0)+IF(ISNUMBER(W628),1,0)+IF(ISNUMBER(X628),1,0)+IF(ISNUMBER(Z628),1,0)+IF(ISNUMBER(AA628),1,0)+IF(ISNUMBER(AD628),1,0)+IF(ISNUMBER(AC628),1,0)+IF(ISNUMBER(AF628),1,0)+IF(ISNUMBER(AG628),1,0)+IF(ISNUMBER(AI628),1,0)+IF(ISNUMBER(AJ628),1,0)+IF(ISNUMBER(AL628),1,0)+IF(ISNUMBER(AM628),1,0)+IF(ISNUMBER(AO628),1,0)+IF(ISNUMBER(AP628),1,0)+IF(ISNUMBER(#REF!),1,0)+IF(ISNUMBER(AR628),1,0)+IF(ISNUMBER(AS628),1,0)+IF(ISNUMBER(AY628),1,0)+IF(ISNUMBER(AU628),1,0)+IF(ISNUMBER(AV628),1,0)+IF(ISNUMBER(AW628),1,0)+IF(ISNUMBER(AX628),1,0)+IF(ISNUMBER(BA628),1,0)+IF(ISNUMBER(BB628),1,0),1)</f>
        <v>0</v>
      </c>
      <c r="W628" s="200"/>
      <c r="X628" s="197"/>
      <c r="Y628" s="197"/>
      <c r="Z628" s="200"/>
      <c r="AA628" s="197"/>
      <c r="AB628" s="197"/>
      <c r="AC628" s="197"/>
      <c r="AD628" s="197"/>
      <c r="AE628" s="197"/>
      <c r="AF628" s="197"/>
      <c r="AG628" s="197"/>
      <c r="AH628" s="197"/>
      <c r="AI628" s="200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197"/>
      <c r="BB628" s="197"/>
      <c r="BC628" s="197"/>
    </row>
    <row r="629" spans="1:55" customFormat="1" ht="14.1" hidden="1" customHeight="1">
      <c r="A629" s="170"/>
      <c r="B629" s="204">
        <v>20250426</v>
      </c>
      <c r="C629" s="204" t="s">
        <v>39</v>
      </c>
      <c r="D629" s="204">
        <v>2130</v>
      </c>
      <c r="E629" s="204">
        <v>10345</v>
      </c>
      <c r="F629" s="204"/>
      <c r="G629" s="204"/>
      <c r="H629" s="204">
        <v>10345</v>
      </c>
      <c r="I629" s="204"/>
      <c r="J629" s="204"/>
      <c r="K629" s="204">
        <v>0</v>
      </c>
      <c r="L629" s="204">
        <v>0</v>
      </c>
      <c r="M629" s="204">
        <v>0</v>
      </c>
      <c r="N629" s="204" t="s">
        <v>53</v>
      </c>
      <c r="O629" s="204" t="s">
        <v>53</v>
      </c>
      <c r="P629" s="202">
        <f t="shared" si="59"/>
        <v>0</v>
      </c>
      <c r="Q629" s="197">
        <f t="shared" si="54"/>
        <v>0</v>
      </c>
      <c r="R629" s="202" t="str">
        <f t="shared" si="55"/>
        <v>NA</v>
      </c>
      <c r="S629" s="202" t="str">
        <f t="shared" si="56"/>
        <v>NA</v>
      </c>
      <c r="T629" s="197" t="str">
        <f t="shared" si="57"/>
        <v>NA</v>
      </c>
      <c r="U629" s="197">
        <f t="shared" si="58"/>
        <v>0</v>
      </c>
      <c r="V629" s="197">
        <f>MIN(IF(SUM(W629,,X629,Z629,AA629,AD629,AC629,AF629,AG629,AJ629,AI629,AL629,AM629,AO629,AP629,AR629,AS629,A629,AY629,AU629,AV629,AW629,AX629,BA629,BB629)=0,0,1)+IF(O629="Smoothing ramp",1,0)+IF(ISNUMBER(W629),1,0)+IF(ISNUMBER(X629),1,0)+IF(ISNUMBER(Z629),1,0)+IF(ISNUMBER(AA629),1,0)+IF(ISNUMBER(AD629),1,0)+IF(ISNUMBER(AC629),1,0)+IF(ISNUMBER(AF629),1,0)+IF(ISNUMBER(AG629),1,0)+IF(ISNUMBER(AI629),1,0)+IF(ISNUMBER(AJ629),1,0)+IF(ISNUMBER(AL629),1,0)+IF(ISNUMBER(AM629),1,0)+IF(ISNUMBER(AO629),1,0)+IF(ISNUMBER(AP629),1,0)+IF(ISNUMBER(#REF!),1,0)+IF(ISNUMBER(AR629),1,0)+IF(ISNUMBER(AS629),1,0)+IF(ISNUMBER(AY629),1,0)+IF(ISNUMBER(AU629),1,0)+IF(ISNUMBER(AV629),1,0)+IF(ISNUMBER(AW629),1,0)+IF(ISNUMBER(AX629),1,0)+IF(ISNUMBER(BA629),1,0)+IF(ISNUMBER(BB629),1,0),1)</f>
        <v>0</v>
      </c>
      <c r="W629" s="200"/>
      <c r="X629" s="197"/>
      <c r="Y629" s="197"/>
      <c r="Z629" s="200"/>
      <c r="AA629" s="197"/>
      <c r="AB629" s="197"/>
      <c r="AC629" s="197"/>
      <c r="AD629" s="197"/>
      <c r="AE629" s="197"/>
      <c r="AF629" s="197"/>
      <c r="AG629" s="197"/>
      <c r="AH629" s="197"/>
      <c r="AI629" s="200"/>
      <c r="AJ629" s="197"/>
      <c r="AK629" s="197"/>
      <c r="AL629" s="197"/>
      <c r="AM629" s="197"/>
      <c r="AN629" s="197"/>
      <c r="AO629" s="197"/>
      <c r="AP629" s="197"/>
      <c r="AQ629" s="197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197"/>
      <c r="BB629" s="197"/>
      <c r="BC629" s="197"/>
    </row>
    <row r="630" spans="1:55" customFormat="1" ht="14.1" hidden="1" customHeight="1">
      <c r="A630" s="170"/>
      <c r="B630" s="204">
        <v>20250426</v>
      </c>
      <c r="C630" s="204" t="s">
        <v>39</v>
      </c>
      <c r="D630" s="204">
        <v>2230</v>
      </c>
      <c r="E630" s="204">
        <v>10345</v>
      </c>
      <c r="F630" s="204"/>
      <c r="G630" s="204"/>
      <c r="H630" s="204">
        <v>10345</v>
      </c>
      <c r="I630" s="204"/>
      <c r="J630" s="204"/>
      <c r="K630" s="204">
        <v>0</v>
      </c>
      <c r="L630" s="204">
        <v>0</v>
      </c>
      <c r="M630" s="204">
        <v>0</v>
      </c>
      <c r="N630" s="204" t="s">
        <v>53</v>
      </c>
      <c r="O630" s="204" t="s">
        <v>53</v>
      </c>
      <c r="P630" s="202">
        <f t="shared" si="59"/>
        <v>0</v>
      </c>
      <c r="Q630" s="197">
        <f t="shared" si="54"/>
        <v>0</v>
      </c>
      <c r="R630" s="202" t="str">
        <f t="shared" si="55"/>
        <v>NA</v>
      </c>
      <c r="S630" s="202" t="str">
        <f t="shared" si="56"/>
        <v>NA</v>
      </c>
      <c r="T630" s="197" t="str">
        <f t="shared" si="57"/>
        <v>NA</v>
      </c>
      <c r="U630" s="197">
        <f t="shared" si="58"/>
        <v>0</v>
      </c>
      <c r="V630" s="197">
        <f>MIN(IF(SUM(W630,,X630,Z630,AA630,AD630,AC630,AF630,AG630,AJ630,AI630,AL630,AM630,AO630,AP630,AR630,AS630,A630,AY630,AU630,AV630,AW630,AX630,BA630,BB630)=0,0,1)+IF(O630="Smoothing ramp",1,0)+IF(ISNUMBER(W630),1,0)+IF(ISNUMBER(X630),1,0)+IF(ISNUMBER(Z630),1,0)+IF(ISNUMBER(AA630),1,0)+IF(ISNUMBER(AD630),1,0)+IF(ISNUMBER(AC630),1,0)+IF(ISNUMBER(AF630),1,0)+IF(ISNUMBER(AG630),1,0)+IF(ISNUMBER(AI630),1,0)+IF(ISNUMBER(AJ630),1,0)+IF(ISNUMBER(AL630),1,0)+IF(ISNUMBER(AM630),1,0)+IF(ISNUMBER(AO630),1,0)+IF(ISNUMBER(AP630),1,0)+IF(ISNUMBER(#REF!),1,0)+IF(ISNUMBER(AR630),1,0)+IF(ISNUMBER(AS630),1,0)+IF(ISNUMBER(AY630),1,0)+IF(ISNUMBER(AU630),1,0)+IF(ISNUMBER(AV630),1,0)+IF(ISNUMBER(AW630),1,0)+IF(ISNUMBER(AX630),1,0)+IF(ISNUMBER(BA630),1,0)+IF(ISNUMBER(BB630),1,0),1)</f>
        <v>0</v>
      </c>
      <c r="W630" s="200"/>
      <c r="X630" s="197"/>
      <c r="Y630" s="197"/>
      <c r="Z630" s="200"/>
      <c r="AA630" s="197"/>
      <c r="AB630" s="197"/>
      <c r="AC630" s="197"/>
      <c r="AD630" s="197"/>
      <c r="AE630" s="197"/>
      <c r="AF630" s="197"/>
      <c r="AG630" s="197"/>
      <c r="AH630" s="197"/>
      <c r="AI630" s="200"/>
      <c r="AJ630" s="197"/>
      <c r="AK630" s="197"/>
      <c r="AL630" s="197"/>
      <c r="AM630" s="197"/>
      <c r="AN630" s="197"/>
      <c r="AO630" s="197"/>
      <c r="AP630" s="197"/>
      <c r="AQ630" s="197"/>
      <c r="AR630" s="197"/>
      <c r="AS630" s="197"/>
      <c r="AT630" s="197"/>
      <c r="AU630" s="197"/>
      <c r="AV630" s="197"/>
      <c r="AW630" s="197"/>
      <c r="AX630" s="197"/>
      <c r="AY630" s="197"/>
      <c r="AZ630" s="197"/>
      <c r="BA630" s="197"/>
      <c r="BB630" s="197"/>
      <c r="BC630" s="197"/>
    </row>
    <row r="631" spans="1:55" customFormat="1" ht="14.1" hidden="1" customHeight="1">
      <c r="A631" s="170"/>
      <c r="B631" s="204">
        <v>20250426</v>
      </c>
      <c r="C631" s="204" t="s">
        <v>39</v>
      </c>
      <c r="D631" s="204">
        <v>2330</v>
      </c>
      <c r="E631" s="204">
        <v>9530</v>
      </c>
      <c r="F631" s="204"/>
      <c r="G631" s="204"/>
      <c r="H631" s="204">
        <v>9530</v>
      </c>
      <c r="I631" s="204"/>
      <c r="J631" s="204"/>
      <c r="K631" s="204">
        <v>0</v>
      </c>
      <c r="L631" s="204">
        <v>0</v>
      </c>
      <c r="M631" s="204">
        <v>0</v>
      </c>
      <c r="N631" s="204" t="s">
        <v>53</v>
      </c>
      <c r="O631" s="204" t="s">
        <v>53</v>
      </c>
      <c r="P631" s="202">
        <f t="shared" si="59"/>
        <v>0</v>
      </c>
      <c r="Q631" s="197">
        <f t="shared" si="54"/>
        <v>0</v>
      </c>
      <c r="R631" s="202" t="str">
        <f t="shared" si="55"/>
        <v>NA</v>
      </c>
      <c r="S631" s="202" t="str">
        <f t="shared" si="56"/>
        <v>NA</v>
      </c>
      <c r="T631" s="197" t="str">
        <f t="shared" si="57"/>
        <v>NA</v>
      </c>
      <c r="U631" s="197">
        <f t="shared" si="58"/>
        <v>0</v>
      </c>
      <c r="V631" s="197">
        <f>MIN(IF(SUM(W631,,X631,Z631,AA631,AD631,AC631,AF631,AG631,AJ631,AI631,AL631,AM631,AO631,AP631,AR631,AS631,A631,AY631,AU631,AV631,AW631,AX631,BA631,BB631)=0,0,1)+IF(O631="Smoothing ramp",1,0)+IF(ISNUMBER(W631),1,0)+IF(ISNUMBER(X631),1,0)+IF(ISNUMBER(Z631),1,0)+IF(ISNUMBER(AA631),1,0)+IF(ISNUMBER(AD631),1,0)+IF(ISNUMBER(AC631),1,0)+IF(ISNUMBER(AF631),1,0)+IF(ISNUMBER(AG631),1,0)+IF(ISNUMBER(AI631),1,0)+IF(ISNUMBER(AJ631),1,0)+IF(ISNUMBER(AL631),1,0)+IF(ISNUMBER(AM631),1,0)+IF(ISNUMBER(AO631),1,0)+IF(ISNUMBER(AP631),1,0)+IF(ISNUMBER(#REF!),1,0)+IF(ISNUMBER(AR631),1,0)+IF(ISNUMBER(AS631),1,0)+IF(ISNUMBER(AY631),1,0)+IF(ISNUMBER(AU631),1,0)+IF(ISNUMBER(AV631),1,0)+IF(ISNUMBER(AW631),1,0)+IF(ISNUMBER(AX631),1,0)+IF(ISNUMBER(BA631),1,0)+IF(ISNUMBER(BB631),1,0),1)</f>
        <v>0</v>
      </c>
      <c r="W631" s="200"/>
      <c r="X631" s="197"/>
      <c r="Y631" s="197"/>
      <c r="Z631" s="200"/>
      <c r="AA631" s="197"/>
      <c r="AB631" s="197"/>
      <c r="AC631" s="197"/>
      <c r="AD631" s="197"/>
      <c r="AE631" s="197"/>
      <c r="AF631" s="197"/>
      <c r="AG631" s="197"/>
      <c r="AH631" s="197"/>
      <c r="AI631" s="200"/>
      <c r="AJ631" s="197"/>
      <c r="AK631" s="197"/>
      <c r="AL631" s="197"/>
      <c r="AM631" s="197"/>
      <c r="AN631" s="197"/>
      <c r="AO631" s="197"/>
      <c r="AP631" s="197"/>
      <c r="AQ631" s="197"/>
      <c r="AR631" s="197"/>
      <c r="AS631" s="197"/>
      <c r="AT631" s="197"/>
      <c r="AU631" s="197"/>
      <c r="AV631" s="197"/>
      <c r="AW631" s="197"/>
      <c r="AX631" s="197"/>
      <c r="AY631" s="197"/>
      <c r="AZ631" s="197"/>
      <c r="BA631" s="197"/>
      <c r="BB631" s="197"/>
      <c r="BC631" s="197"/>
    </row>
    <row r="632" spans="1:55" customFormat="1" ht="14.1" hidden="1" customHeight="1">
      <c r="A632" s="170"/>
      <c r="B632" s="204">
        <v>20250427</v>
      </c>
      <c r="C632" s="204" t="s">
        <v>39</v>
      </c>
      <c r="D632" s="204">
        <v>30</v>
      </c>
      <c r="E632" s="204">
        <v>7460</v>
      </c>
      <c r="F632" s="204"/>
      <c r="G632" s="204"/>
      <c r="H632" s="204">
        <v>9030</v>
      </c>
      <c r="I632" s="204"/>
      <c r="J632" s="204"/>
      <c r="K632" s="204">
        <v>-2558</v>
      </c>
      <c r="L632" s="204">
        <v>-2558</v>
      </c>
      <c r="M632" s="204">
        <v>0</v>
      </c>
      <c r="N632" s="204" t="s">
        <v>47</v>
      </c>
      <c r="O632" s="204" t="s">
        <v>53</v>
      </c>
      <c r="P632" s="202">
        <f t="shared" si="59"/>
        <v>0</v>
      </c>
      <c r="Q632" s="197">
        <f t="shared" si="54"/>
        <v>-1570</v>
      </c>
      <c r="R632" s="202" t="str">
        <f t="shared" si="55"/>
        <v>NA</v>
      </c>
      <c r="S632" s="202" t="str">
        <f t="shared" si="56"/>
        <v>NA</v>
      </c>
      <c r="T632" s="197" t="str">
        <f t="shared" si="57"/>
        <v>NA</v>
      </c>
      <c r="U632" s="197">
        <f t="shared" si="58"/>
        <v>2558</v>
      </c>
      <c r="V632" s="197">
        <f>MIN(IF(SUM(W632,,X632,Z632,AA632,AD632,AC632,AF632,AG632,AJ632,AI632,AL632,AM632,AO632,AP632,AR632,AS632,A632,AY632,AU632,AV632,AW632,AX632,BA632,BB632)=0,0,1)+IF(O632="Smoothing ramp",1,0)+IF(ISNUMBER(W632),1,0)+IF(ISNUMBER(X632),1,0)+IF(ISNUMBER(Z632),1,0)+IF(ISNUMBER(AA632),1,0)+IF(ISNUMBER(AD632),1,0)+IF(ISNUMBER(AC632),1,0)+IF(ISNUMBER(AF632),1,0)+IF(ISNUMBER(AG632),1,0)+IF(ISNUMBER(AI632),1,0)+IF(ISNUMBER(AJ632),1,0)+IF(ISNUMBER(AL632),1,0)+IF(ISNUMBER(AM632),1,0)+IF(ISNUMBER(AO632),1,0)+IF(ISNUMBER(AP632),1,0)+IF(ISNUMBER(#REF!),1,0)+IF(ISNUMBER(AR632),1,0)+IF(ISNUMBER(AS632),1,0)+IF(ISNUMBER(AY632),1,0)+IF(ISNUMBER(AU632),1,0)+IF(ISNUMBER(AV632),1,0)+IF(ISNUMBER(AW632),1,0)+IF(ISNUMBER(AX632),1,0)+IF(ISNUMBER(BA632),1,0)+IF(ISNUMBER(BB632),1,0),1)</f>
        <v>0</v>
      </c>
      <c r="W632" s="200"/>
      <c r="X632" s="197"/>
      <c r="Y632" s="197"/>
      <c r="Z632" s="200"/>
      <c r="AA632" s="197"/>
      <c r="AB632" s="197"/>
      <c r="AC632" s="197"/>
      <c r="AD632" s="197"/>
      <c r="AE632" s="197"/>
      <c r="AF632" s="197"/>
      <c r="AG632" s="197"/>
      <c r="AH632" s="197"/>
      <c r="AI632" s="200"/>
      <c r="AJ632" s="197"/>
      <c r="AK632" s="197"/>
      <c r="AL632" s="197"/>
      <c r="AM632" s="197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197"/>
      <c r="AY632" s="197"/>
      <c r="AZ632" s="197"/>
      <c r="BA632" s="197"/>
      <c r="BB632" s="197"/>
      <c r="BC632" s="197"/>
    </row>
    <row r="633" spans="1:55" customFormat="1" ht="14.1" hidden="1" customHeight="1">
      <c r="A633" s="170"/>
      <c r="B633" s="204">
        <v>20250427</v>
      </c>
      <c r="C633" s="204" t="s">
        <v>39</v>
      </c>
      <c r="D633" s="204">
        <v>130</v>
      </c>
      <c r="E633" s="204">
        <v>7460</v>
      </c>
      <c r="F633" s="204"/>
      <c r="G633" s="204"/>
      <c r="H633" s="204">
        <v>9030</v>
      </c>
      <c r="I633" s="204"/>
      <c r="J633" s="204"/>
      <c r="K633" s="204">
        <v>-2558</v>
      </c>
      <c r="L633" s="204">
        <v>-2558</v>
      </c>
      <c r="M633" s="204">
        <v>0</v>
      </c>
      <c r="N633" s="204" t="s">
        <v>47</v>
      </c>
      <c r="O633" s="204" t="s">
        <v>53</v>
      </c>
      <c r="P633" s="202">
        <f t="shared" si="59"/>
        <v>0</v>
      </c>
      <c r="Q633" s="197">
        <f t="shared" si="54"/>
        <v>-1570</v>
      </c>
      <c r="R633" s="202" t="str">
        <f t="shared" si="55"/>
        <v>NA</v>
      </c>
      <c r="S633" s="202" t="str">
        <f t="shared" si="56"/>
        <v>NA</v>
      </c>
      <c r="T633" s="197" t="str">
        <f t="shared" si="57"/>
        <v>NA</v>
      </c>
      <c r="U633" s="197">
        <f t="shared" si="58"/>
        <v>2558</v>
      </c>
      <c r="V633" s="197">
        <f>MIN(IF(SUM(W633,,X633,Z633,AA633,AD633,AC633,AF633,AG633,AJ633,AI633,AL633,AM633,AO633,AP633,AR633,AS633,A633,AY633,AU633,AV633,AW633,AX633,BA633,BB633)=0,0,1)+IF(O633="Smoothing ramp",1,0)+IF(ISNUMBER(W633),1,0)+IF(ISNUMBER(X633),1,0)+IF(ISNUMBER(Z633),1,0)+IF(ISNUMBER(AA633),1,0)+IF(ISNUMBER(AD633),1,0)+IF(ISNUMBER(AC633),1,0)+IF(ISNUMBER(AF633),1,0)+IF(ISNUMBER(AG633),1,0)+IF(ISNUMBER(AI633),1,0)+IF(ISNUMBER(AJ633),1,0)+IF(ISNUMBER(AL633),1,0)+IF(ISNUMBER(AM633),1,0)+IF(ISNUMBER(AO633),1,0)+IF(ISNUMBER(AP633),1,0)+IF(ISNUMBER(#REF!),1,0)+IF(ISNUMBER(AR633),1,0)+IF(ISNUMBER(AS633),1,0)+IF(ISNUMBER(AY633),1,0)+IF(ISNUMBER(AU633),1,0)+IF(ISNUMBER(AV633),1,0)+IF(ISNUMBER(AW633),1,0)+IF(ISNUMBER(AX633),1,0)+IF(ISNUMBER(BA633),1,0)+IF(ISNUMBER(BB633),1,0),1)</f>
        <v>0</v>
      </c>
      <c r="W633" s="200"/>
      <c r="X633" s="197"/>
      <c r="Y633" s="197"/>
      <c r="Z633" s="200"/>
      <c r="AA633" s="197"/>
      <c r="AB633" s="197"/>
      <c r="AC633" s="197"/>
      <c r="AD633" s="197"/>
      <c r="AE633" s="197"/>
      <c r="AF633" s="197"/>
      <c r="AG633" s="197"/>
      <c r="AH633" s="197"/>
      <c r="AI633" s="200"/>
      <c r="AJ633" s="197"/>
      <c r="AK633" s="197"/>
      <c r="AL633" s="197"/>
      <c r="AM633" s="197"/>
      <c r="AN633" s="197"/>
      <c r="AO633" s="197"/>
      <c r="AP633" s="197"/>
      <c r="AQ633" s="197"/>
      <c r="AR633" s="197"/>
      <c r="AS633" s="197"/>
      <c r="AT633" s="197"/>
      <c r="AU633" s="197"/>
      <c r="AV633" s="197"/>
      <c r="AW633" s="197"/>
      <c r="AX633" s="197"/>
      <c r="AY633" s="197"/>
      <c r="AZ633" s="197"/>
      <c r="BA633" s="197"/>
      <c r="BB633" s="197"/>
      <c r="BC633" s="197"/>
    </row>
    <row r="634" spans="1:55" customFormat="1" ht="14.1" hidden="1" customHeight="1">
      <c r="A634" s="170"/>
      <c r="B634" s="204">
        <v>20250427</v>
      </c>
      <c r="C634" s="204" t="s">
        <v>39</v>
      </c>
      <c r="D634" s="204">
        <v>230</v>
      </c>
      <c r="E634" s="204">
        <v>7460</v>
      </c>
      <c r="F634" s="204"/>
      <c r="G634" s="204"/>
      <c r="H634" s="204">
        <v>9030</v>
      </c>
      <c r="I634" s="204"/>
      <c r="J634" s="204"/>
      <c r="K634" s="204">
        <v>-2558</v>
      </c>
      <c r="L634" s="204">
        <v>-2558</v>
      </c>
      <c r="M634" s="204">
        <v>0</v>
      </c>
      <c r="N634" s="204" t="s">
        <v>47</v>
      </c>
      <c r="O634" s="204" t="s">
        <v>53</v>
      </c>
      <c r="P634" s="202">
        <f t="shared" si="59"/>
        <v>0</v>
      </c>
      <c r="Q634" s="197">
        <f t="shared" si="54"/>
        <v>-1570</v>
      </c>
      <c r="R634" s="202" t="str">
        <f t="shared" si="55"/>
        <v>NA</v>
      </c>
      <c r="S634" s="202" t="str">
        <f t="shared" si="56"/>
        <v>NA</v>
      </c>
      <c r="T634" s="197" t="str">
        <f t="shared" si="57"/>
        <v>NA</v>
      </c>
      <c r="U634" s="197">
        <f t="shared" si="58"/>
        <v>2558</v>
      </c>
      <c r="V634" s="197">
        <f>MIN(IF(SUM(W634,,X634,Z634,AA634,AD634,AC634,AF634,AG634,AJ634,AI634,AL634,AM634,AO634,AP634,AR634,AS634,A634,AY634,AU634,AV634,AW634,AX634,BA634,BB634)=0,0,1)+IF(O634="Smoothing ramp",1,0)+IF(ISNUMBER(W634),1,0)+IF(ISNUMBER(X634),1,0)+IF(ISNUMBER(Z634),1,0)+IF(ISNUMBER(AA634),1,0)+IF(ISNUMBER(AD634),1,0)+IF(ISNUMBER(AC634),1,0)+IF(ISNUMBER(AF634),1,0)+IF(ISNUMBER(AG634),1,0)+IF(ISNUMBER(AI634),1,0)+IF(ISNUMBER(AJ634),1,0)+IF(ISNUMBER(AL634),1,0)+IF(ISNUMBER(AM634),1,0)+IF(ISNUMBER(AO634),1,0)+IF(ISNUMBER(AP634),1,0)+IF(ISNUMBER(#REF!),1,0)+IF(ISNUMBER(AR634),1,0)+IF(ISNUMBER(AS634),1,0)+IF(ISNUMBER(AY634),1,0)+IF(ISNUMBER(AU634),1,0)+IF(ISNUMBER(AV634),1,0)+IF(ISNUMBER(AW634),1,0)+IF(ISNUMBER(AX634),1,0)+IF(ISNUMBER(BA634),1,0)+IF(ISNUMBER(BB634),1,0),1)</f>
        <v>0</v>
      </c>
      <c r="W634" s="200"/>
      <c r="X634" s="197"/>
      <c r="Y634" s="197"/>
      <c r="Z634" s="200"/>
      <c r="AA634" s="197"/>
      <c r="AB634" s="197"/>
      <c r="AC634" s="197"/>
      <c r="AD634" s="197"/>
      <c r="AE634" s="197"/>
      <c r="AF634" s="197"/>
      <c r="AG634" s="197"/>
      <c r="AH634" s="197"/>
      <c r="AI634" s="200"/>
      <c r="AJ634" s="197"/>
      <c r="AK634" s="197"/>
      <c r="AL634" s="197"/>
      <c r="AM634" s="197"/>
      <c r="AN634" s="197"/>
      <c r="AO634" s="197"/>
      <c r="AP634" s="197"/>
      <c r="AQ634" s="197"/>
      <c r="AR634" s="197"/>
      <c r="AS634" s="197"/>
      <c r="AT634" s="197"/>
      <c r="AU634" s="197"/>
      <c r="AV634" s="197"/>
      <c r="AW634" s="197"/>
      <c r="AX634" s="197"/>
      <c r="AY634" s="197"/>
      <c r="AZ634" s="197"/>
      <c r="BA634" s="197"/>
      <c r="BB634" s="197"/>
      <c r="BC634" s="197"/>
    </row>
    <row r="635" spans="1:55" customFormat="1" ht="14.1" hidden="1" customHeight="1">
      <c r="A635" s="170"/>
      <c r="B635" s="204">
        <v>20250427</v>
      </c>
      <c r="C635" s="204" t="s">
        <v>39</v>
      </c>
      <c r="D635" s="204">
        <v>330</v>
      </c>
      <c r="E635" s="204">
        <v>7460</v>
      </c>
      <c r="F635" s="204"/>
      <c r="G635" s="204"/>
      <c r="H635" s="204">
        <v>9030</v>
      </c>
      <c r="I635" s="204"/>
      <c r="J635" s="204"/>
      <c r="K635" s="204">
        <v>-2962</v>
      </c>
      <c r="L635" s="204">
        <v>-2962</v>
      </c>
      <c r="M635" s="204">
        <v>0</v>
      </c>
      <c r="N635" s="204" t="s">
        <v>47</v>
      </c>
      <c r="O635" s="204" t="s">
        <v>53</v>
      </c>
      <c r="P635" s="202">
        <f t="shared" si="59"/>
        <v>0</v>
      </c>
      <c r="Q635" s="197">
        <f t="shared" si="54"/>
        <v>-1570</v>
      </c>
      <c r="R635" s="202" t="str">
        <f t="shared" si="55"/>
        <v>NA</v>
      </c>
      <c r="S635" s="202" t="str">
        <f t="shared" si="56"/>
        <v>NA</v>
      </c>
      <c r="T635" s="197" t="str">
        <f t="shared" si="57"/>
        <v>NA</v>
      </c>
      <c r="U635" s="197">
        <f t="shared" si="58"/>
        <v>2962</v>
      </c>
      <c r="V635" s="197">
        <f>MIN(IF(SUM(W635,,X635,Z635,AA635,AD635,AC635,AF635,AG635,AJ635,AI635,AL635,AM635,AO635,AP635,AR635,AS635,A635,AY635,AU635,AV635,AW635,AX635,BA635,BB635)=0,0,1)+IF(O635="Smoothing ramp",1,0)+IF(ISNUMBER(W635),1,0)+IF(ISNUMBER(X635),1,0)+IF(ISNUMBER(Z635),1,0)+IF(ISNUMBER(AA635),1,0)+IF(ISNUMBER(AD635),1,0)+IF(ISNUMBER(AC635),1,0)+IF(ISNUMBER(AF635),1,0)+IF(ISNUMBER(AG635),1,0)+IF(ISNUMBER(AI635),1,0)+IF(ISNUMBER(AJ635),1,0)+IF(ISNUMBER(AL635),1,0)+IF(ISNUMBER(AM635),1,0)+IF(ISNUMBER(AO635),1,0)+IF(ISNUMBER(AP635),1,0)+IF(ISNUMBER(#REF!),1,0)+IF(ISNUMBER(AR635),1,0)+IF(ISNUMBER(AS635),1,0)+IF(ISNUMBER(AY635),1,0)+IF(ISNUMBER(AU635),1,0)+IF(ISNUMBER(AV635),1,0)+IF(ISNUMBER(AW635),1,0)+IF(ISNUMBER(AX635),1,0)+IF(ISNUMBER(BA635),1,0)+IF(ISNUMBER(BB635),1,0),1)</f>
        <v>0</v>
      </c>
      <c r="W635" s="200"/>
      <c r="X635" s="197"/>
      <c r="Y635" s="197"/>
      <c r="Z635" s="200"/>
      <c r="AA635" s="197"/>
      <c r="AB635" s="197"/>
      <c r="AC635" s="197"/>
      <c r="AD635" s="197"/>
      <c r="AE635" s="197"/>
      <c r="AF635" s="197"/>
      <c r="AG635" s="197"/>
      <c r="AH635" s="197"/>
      <c r="AI635" s="200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197"/>
      <c r="BB635" s="197"/>
      <c r="BC635" s="197"/>
    </row>
    <row r="636" spans="1:55" customFormat="1" ht="14.1" hidden="1" customHeight="1">
      <c r="A636" s="170"/>
      <c r="B636" s="204">
        <v>20250427</v>
      </c>
      <c r="C636" s="204" t="s">
        <v>39</v>
      </c>
      <c r="D636" s="204">
        <v>430</v>
      </c>
      <c r="E636" s="204">
        <v>7460</v>
      </c>
      <c r="F636" s="204"/>
      <c r="G636" s="204"/>
      <c r="H636" s="204">
        <v>9030</v>
      </c>
      <c r="I636" s="204"/>
      <c r="J636" s="204"/>
      <c r="K636" s="204">
        <v>-2962</v>
      </c>
      <c r="L636" s="204">
        <v>-2962</v>
      </c>
      <c r="M636" s="204">
        <v>0</v>
      </c>
      <c r="N636" s="204" t="s">
        <v>47</v>
      </c>
      <c r="O636" s="204" t="s">
        <v>53</v>
      </c>
      <c r="P636" s="202">
        <f t="shared" si="59"/>
        <v>0</v>
      </c>
      <c r="Q636" s="197">
        <f t="shared" si="54"/>
        <v>-1570</v>
      </c>
      <c r="R636" s="202" t="str">
        <f t="shared" si="55"/>
        <v>NA</v>
      </c>
      <c r="S636" s="202" t="str">
        <f t="shared" si="56"/>
        <v>NA</v>
      </c>
      <c r="T636" s="197" t="str">
        <f t="shared" si="57"/>
        <v>NA</v>
      </c>
      <c r="U636" s="197">
        <f t="shared" si="58"/>
        <v>2962</v>
      </c>
      <c r="V636" s="197">
        <f>MIN(IF(SUM(W636,,X636,Z636,AA636,AD636,AC636,AF636,AG636,AJ636,AI636,AL636,AM636,AO636,AP636,AR636,AS636,A636,AY636,AU636,AV636,AW636,AX636,BA636,BB636)=0,0,1)+IF(O636="Smoothing ramp",1,0)+IF(ISNUMBER(W636),1,0)+IF(ISNUMBER(X636),1,0)+IF(ISNUMBER(Z636),1,0)+IF(ISNUMBER(AA636),1,0)+IF(ISNUMBER(AD636),1,0)+IF(ISNUMBER(AC636),1,0)+IF(ISNUMBER(AF636),1,0)+IF(ISNUMBER(AG636),1,0)+IF(ISNUMBER(AI636),1,0)+IF(ISNUMBER(AJ636),1,0)+IF(ISNUMBER(AL636),1,0)+IF(ISNUMBER(AM636),1,0)+IF(ISNUMBER(AO636),1,0)+IF(ISNUMBER(AP636),1,0)+IF(ISNUMBER(#REF!),1,0)+IF(ISNUMBER(AR636),1,0)+IF(ISNUMBER(AS636),1,0)+IF(ISNUMBER(AY636),1,0)+IF(ISNUMBER(AU636),1,0)+IF(ISNUMBER(AV636),1,0)+IF(ISNUMBER(AW636),1,0)+IF(ISNUMBER(AX636),1,0)+IF(ISNUMBER(BA636),1,0)+IF(ISNUMBER(BB636),1,0),1)</f>
        <v>0</v>
      </c>
      <c r="W636" s="200"/>
      <c r="X636" s="197"/>
      <c r="Y636" s="197"/>
      <c r="Z636" s="200"/>
      <c r="AA636" s="197"/>
      <c r="AB636" s="197"/>
      <c r="AC636" s="197"/>
      <c r="AD636" s="197"/>
      <c r="AE636" s="197"/>
      <c r="AF636" s="197"/>
      <c r="AG636" s="197"/>
      <c r="AH636" s="197"/>
      <c r="AI636" s="200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197"/>
      <c r="BB636" s="197"/>
      <c r="BC636" s="197"/>
    </row>
    <row r="637" spans="1:55" customFormat="1" ht="14.1" hidden="1" customHeight="1">
      <c r="A637" s="170"/>
      <c r="B637" s="204">
        <v>20250427</v>
      </c>
      <c r="C637" s="204" t="s">
        <v>39</v>
      </c>
      <c r="D637" s="204">
        <v>530</v>
      </c>
      <c r="E637" s="204">
        <v>7460</v>
      </c>
      <c r="F637" s="204"/>
      <c r="G637" s="204"/>
      <c r="H637" s="204">
        <v>9030</v>
      </c>
      <c r="I637" s="204"/>
      <c r="J637" s="204"/>
      <c r="K637" s="204">
        <v>-2962</v>
      </c>
      <c r="L637" s="204">
        <v>-2962</v>
      </c>
      <c r="M637" s="204">
        <v>0</v>
      </c>
      <c r="N637" s="204" t="s">
        <v>47</v>
      </c>
      <c r="O637" s="204" t="s">
        <v>53</v>
      </c>
      <c r="P637" s="202">
        <f t="shared" si="59"/>
        <v>0</v>
      </c>
      <c r="Q637" s="197">
        <f t="shared" si="54"/>
        <v>-1570</v>
      </c>
      <c r="R637" s="202" t="str">
        <f t="shared" si="55"/>
        <v>NA</v>
      </c>
      <c r="S637" s="202" t="str">
        <f t="shared" si="56"/>
        <v>NA</v>
      </c>
      <c r="T637" s="197" t="str">
        <f t="shared" si="57"/>
        <v>NA</v>
      </c>
      <c r="U637" s="197">
        <f t="shared" si="58"/>
        <v>2962</v>
      </c>
      <c r="V637" s="197">
        <f>MIN(IF(SUM(W637,,X637,Z637,AA637,AD637,AC637,AF637,AG637,AJ637,AI637,AL637,AM637,AO637,AP637,AR637,AS637,A637,AY637,AU637,AV637,AW637,AX637,BA637,BB637)=0,0,1)+IF(O637="Smoothing ramp",1,0)+IF(ISNUMBER(W637),1,0)+IF(ISNUMBER(X637),1,0)+IF(ISNUMBER(Z637),1,0)+IF(ISNUMBER(AA637),1,0)+IF(ISNUMBER(AD637),1,0)+IF(ISNUMBER(AC637),1,0)+IF(ISNUMBER(AF637),1,0)+IF(ISNUMBER(AG637),1,0)+IF(ISNUMBER(AI637),1,0)+IF(ISNUMBER(AJ637),1,0)+IF(ISNUMBER(AL637),1,0)+IF(ISNUMBER(AM637),1,0)+IF(ISNUMBER(AO637),1,0)+IF(ISNUMBER(AP637),1,0)+IF(ISNUMBER(#REF!),1,0)+IF(ISNUMBER(AR637),1,0)+IF(ISNUMBER(AS637),1,0)+IF(ISNUMBER(AY637),1,0)+IF(ISNUMBER(AU637),1,0)+IF(ISNUMBER(AV637),1,0)+IF(ISNUMBER(AW637),1,0)+IF(ISNUMBER(AX637),1,0)+IF(ISNUMBER(BA637),1,0)+IF(ISNUMBER(BB637),1,0),1)</f>
        <v>0</v>
      </c>
      <c r="W637" s="200"/>
      <c r="X637" s="197"/>
      <c r="Y637" s="197"/>
      <c r="Z637" s="200"/>
      <c r="AA637" s="197"/>
      <c r="AB637" s="197"/>
      <c r="AC637" s="197"/>
      <c r="AD637" s="197"/>
      <c r="AE637" s="197"/>
      <c r="AF637" s="197"/>
      <c r="AG637" s="197"/>
      <c r="AH637" s="197"/>
      <c r="AI637" s="200"/>
      <c r="AJ637" s="197"/>
      <c r="AK637" s="197"/>
      <c r="AL637" s="197"/>
      <c r="AM637" s="197"/>
      <c r="AN637" s="197"/>
      <c r="AO637" s="197"/>
      <c r="AP637" s="197"/>
      <c r="AQ637" s="197"/>
      <c r="AR637" s="197"/>
      <c r="AS637" s="197"/>
      <c r="AT637" s="197"/>
      <c r="AU637" s="197"/>
      <c r="AV637" s="197"/>
      <c r="AW637" s="197"/>
      <c r="AX637" s="197"/>
      <c r="AY637" s="197"/>
      <c r="AZ637" s="197"/>
      <c r="BA637" s="197"/>
      <c r="BB637" s="197"/>
      <c r="BC637" s="197"/>
    </row>
    <row r="638" spans="1:55" customFormat="1" ht="14.1" hidden="1" customHeight="1">
      <c r="A638" s="170"/>
      <c r="B638" s="204">
        <v>20250427</v>
      </c>
      <c r="C638" s="204" t="s">
        <v>39</v>
      </c>
      <c r="D638" s="204">
        <v>630</v>
      </c>
      <c r="E638" s="204">
        <v>7460</v>
      </c>
      <c r="F638" s="204"/>
      <c r="G638" s="204"/>
      <c r="H638" s="204">
        <v>9030</v>
      </c>
      <c r="I638" s="204"/>
      <c r="J638" s="204"/>
      <c r="K638" s="204">
        <v>-2962</v>
      </c>
      <c r="L638" s="204">
        <v>-2962</v>
      </c>
      <c r="M638" s="204">
        <v>0</v>
      </c>
      <c r="N638" s="204" t="s">
        <v>47</v>
      </c>
      <c r="O638" s="204" t="s">
        <v>53</v>
      </c>
      <c r="P638" s="202">
        <f t="shared" si="59"/>
        <v>0</v>
      </c>
      <c r="Q638" s="197">
        <f t="shared" si="54"/>
        <v>-1570</v>
      </c>
      <c r="R638" s="202" t="str">
        <f t="shared" si="55"/>
        <v>NA</v>
      </c>
      <c r="S638" s="202" t="str">
        <f t="shared" si="56"/>
        <v>NA</v>
      </c>
      <c r="T638" s="197" t="str">
        <f t="shared" si="57"/>
        <v>NA</v>
      </c>
      <c r="U638" s="197">
        <f t="shared" si="58"/>
        <v>2962</v>
      </c>
      <c r="V638" s="197">
        <f>MIN(IF(SUM(W638,,X638,Z638,AA638,AD638,AC638,AF638,AG638,AJ638,AI638,AL638,AM638,AO638,AP638,AR638,AS638,A638,AY638,AU638,AV638,AW638,AX638,BA638,BB638)=0,0,1)+IF(O638="Smoothing ramp",1,0)+IF(ISNUMBER(W638),1,0)+IF(ISNUMBER(X638),1,0)+IF(ISNUMBER(Z638),1,0)+IF(ISNUMBER(AA638),1,0)+IF(ISNUMBER(AD638),1,0)+IF(ISNUMBER(AC638),1,0)+IF(ISNUMBER(AF638),1,0)+IF(ISNUMBER(AG638),1,0)+IF(ISNUMBER(AI638),1,0)+IF(ISNUMBER(AJ638),1,0)+IF(ISNUMBER(AL638),1,0)+IF(ISNUMBER(AM638),1,0)+IF(ISNUMBER(AO638),1,0)+IF(ISNUMBER(AP638),1,0)+IF(ISNUMBER(#REF!),1,0)+IF(ISNUMBER(AR638),1,0)+IF(ISNUMBER(AS638),1,0)+IF(ISNUMBER(AY638),1,0)+IF(ISNUMBER(AU638),1,0)+IF(ISNUMBER(AV638),1,0)+IF(ISNUMBER(AW638),1,0)+IF(ISNUMBER(AX638),1,0)+IF(ISNUMBER(BA638),1,0)+IF(ISNUMBER(BB638),1,0),1)</f>
        <v>0</v>
      </c>
      <c r="W638" s="200"/>
      <c r="X638" s="197"/>
      <c r="Y638" s="197"/>
      <c r="Z638" s="200"/>
      <c r="AA638" s="197"/>
      <c r="AB638" s="197"/>
      <c r="AC638" s="197"/>
      <c r="AD638" s="197"/>
      <c r="AE638" s="197"/>
      <c r="AF638" s="197"/>
      <c r="AG638" s="197"/>
      <c r="AH638" s="197"/>
      <c r="AI638" s="200"/>
      <c r="AJ638" s="197"/>
      <c r="AK638" s="197"/>
      <c r="AL638" s="197"/>
      <c r="AM638" s="197"/>
      <c r="AN638" s="197"/>
      <c r="AO638" s="197"/>
      <c r="AP638" s="197"/>
      <c r="AQ638" s="197"/>
      <c r="AR638" s="197"/>
      <c r="AS638" s="197"/>
      <c r="AT638" s="197"/>
      <c r="AU638" s="197"/>
      <c r="AV638" s="197"/>
      <c r="AW638" s="197"/>
      <c r="AX638" s="197"/>
      <c r="AY638" s="197"/>
      <c r="AZ638" s="197"/>
      <c r="BA638" s="197"/>
      <c r="BB638" s="197"/>
      <c r="BC638" s="197"/>
    </row>
    <row r="639" spans="1:55" customFormat="1" ht="14.1" hidden="1" customHeight="1">
      <c r="A639" s="170"/>
      <c r="B639" s="204">
        <v>20250427</v>
      </c>
      <c r="C639" s="204" t="s">
        <v>39</v>
      </c>
      <c r="D639" s="204">
        <v>730</v>
      </c>
      <c r="E639" s="204">
        <v>9530</v>
      </c>
      <c r="F639" s="204"/>
      <c r="G639" s="204"/>
      <c r="H639" s="204">
        <v>9030</v>
      </c>
      <c r="I639" s="204"/>
      <c r="J639" s="204"/>
      <c r="K639" s="204">
        <v>0</v>
      </c>
      <c r="L639" s="204">
        <v>0</v>
      </c>
      <c r="M639" s="204">
        <v>0</v>
      </c>
      <c r="N639" s="204" t="s">
        <v>53</v>
      </c>
      <c r="O639" s="204" t="s">
        <v>53</v>
      </c>
      <c r="P639" s="202">
        <f t="shared" si="59"/>
        <v>0</v>
      </c>
      <c r="Q639" s="197">
        <f t="shared" si="54"/>
        <v>500</v>
      </c>
      <c r="R639" s="202" t="str">
        <f t="shared" si="55"/>
        <v>NA</v>
      </c>
      <c r="S639" s="202" t="str">
        <f t="shared" si="56"/>
        <v>NA</v>
      </c>
      <c r="T639" s="197" t="str">
        <f t="shared" si="57"/>
        <v>NA</v>
      </c>
      <c r="U639" s="197">
        <f t="shared" si="58"/>
        <v>0</v>
      </c>
      <c r="V639" s="197">
        <f>MIN(IF(SUM(W639,,X639,Z639,AA639,AD639,AC639,AF639,AG639,AJ639,AI639,AL639,AM639,AO639,AP639,AR639,AS639,A639,AY639,AU639,AV639,AW639,AX639,BA639,BB639)=0,0,1)+IF(O639="Smoothing ramp",1,0)+IF(ISNUMBER(W639),1,0)+IF(ISNUMBER(X639),1,0)+IF(ISNUMBER(Z639),1,0)+IF(ISNUMBER(AA639),1,0)+IF(ISNUMBER(AD639),1,0)+IF(ISNUMBER(AC639),1,0)+IF(ISNUMBER(AF639),1,0)+IF(ISNUMBER(AG639),1,0)+IF(ISNUMBER(AI639),1,0)+IF(ISNUMBER(AJ639),1,0)+IF(ISNUMBER(AL639),1,0)+IF(ISNUMBER(AM639),1,0)+IF(ISNUMBER(AO639),1,0)+IF(ISNUMBER(AP639),1,0)+IF(ISNUMBER(#REF!),1,0)+IF(ISNUMBER(AR639),1,0)+IF(ISNUMBER(AS639),1,0)+IF(ISNUMBER(AY639),1,0)+IF(ISNUMBER(AU639),1,0)+IF(ISNUMBER(AV639),1,0)+IF(ISNUMBER(AW639),1,0)+IF(ISNUMBER(AX639),1,0)+IF(ISNUMBER(BA639),1,0)+IF(ISNUMBER(BB639),1,0),1)</f>
        <v>0</v>
      </c>
      <c r="W639" s="200"/>
      <c r="X639" s="197"/>
      <c r="Y639" s="197"/>
      <c r="Z639" s="200"/>
      <c r="AA639" s="197"/>
      <c r="AB639" s="197"/>
      <c r="AC639" s="197"/>
      <c r="AD639" s="197"/>
      <c r="AE639" s="197"/>
      <c r="AF639" s="197"/>
      <c r="AG639" s="197"/>
      <c r="AH639" s="197"/>
      <c r="AI639" s="200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7"/>
      <c r="BB639" s="197"/>
      <c r="BC639" s="197"/>
    </row>
    <row r="640" spans="1:55" customFormat="1" ht="14.1" hidden="1" customHeight="1">
      <c r="A640" s="170"/>
      <c r="B640" s="204">
        <v>20250427</v>
      </c>
      <c r="C640" s="204" t="s">
        <v>39</v>
      </c>
      <c r="D640" s="204">
        <v>830</v>
      </c>
      <c r="E640" s="204">
        <v>9530</v>
      </c>
      <c r="F640" s="204"/>
      <c r="G640" s="204"/>
      <c r="H640" s="204">
        <v>9030</v>
      </c>
      <c r="I640" s="204"/>
      <c r="J640" s="204"/>
      <c r="K640" s="204">
        <v>0</v>
      </c>
      <c r="L640" s="204">
        <v>0</v>
      </c>
      <c r="M640" s="204">
        <v>0</v>
      </c>
      <c r="N640" s="204" t="s">
        <v>53</v>
      </c>
      <c r="O640" s="204" t="s">
        <v>53</v>
      </c>
      <c r="P640" s="202">
        <f t="shared" si="59"/>
        <v>0</v>
      </c>
      <c r="Q640" s="197">
        <f t="shared" si="54"/>
        <v>500</v>
      </c>
      <c r="R640" s="202" t="str">
        <f t="shared" si="55"/>
        <v>NA</v>
      </c>
      <c r="S640" s="202" t="str">
        <f t="shared" si="56"/>
        <v>NA</v>
      </c>
      <c r="T640" s="197" t="str">
        <f t="shared" si="57"/>
        <v>NA</v>
      </c>
      <c r="U640" s="197">
        <f t="shared" si="58"/>
        <v>0</v>
      </c>
      <c r="V640" s="197">
        <f>MIN(IF(SUM(W640,,X640,Z640,AA640,AD640,AC640,AF640,AG640,AJ640,AI640,AL640,AM640,AO640,AP640,AR640,AS640,A640,AY640,AU640,AV640,AW640,AX640,BA640,BB640)=0,0,1)+IF(O640="Smoothing ramp",1,0)+IF(ISNUMBER(W640),1,0)+IF(ISNUMBER(X640),1,0)+IF(ISNUMBER(Z640),1,0)+IF(ISNUMBER(AA640),1,0)+IF(ISNUMBER(AD640),1,0)+IF(ISNUMBER(AC640),1,0)+IF(ISNUMBER(AF640),1,0)+IF(ISNUMBER(AG640),1,0)+IF(ISNUMBER(AI640),1,0)+IF(ISNUMBER(AJ640),1,0)+IF(ISNUMBER(AL640),1,0)+IF(ISNUMBER(AM640),1,0)+IF(ISNUMBER(AO640),1,0)+IF(ISNUMBER(AP640),1,0)+IF(ISNUMBER(#REF!),1,0)+IF(ISNUMBER(AR640),1,0)+IF(ISNUMBER(AS640),1,0)+IF(ISNUMBER(AY640),1,0)+IF(ISNUMBER(AU640),1,0)+IF(ISNUMBER(AV640),1,0)+IF(ISNUMBER(AW640),1,0)+IF(ISNUMBER(AX640),1,0)+IF(ISNUMBER(BA640),1,0)+IF(ISNUMBER(BB640),1,0),1)</f>
        <v>0</v>
      </c>
      <c r="W640" s="200"/>
      <c r="X640" s="197"/>
      <c r="Y640" s="197"/>
      <c r="Z640" s="200"/>
      <c r="AA640" s="197"/>
      <c r="AB640" s="197"/>
      <c r="AC640" s="197"/>
      <c r="AD640" s="197"/>
      <c r="AE640" s="197"/>
      <c r="AF640" s="197"/>
      <c r="AG640" s="197"/>
      <c r="AH640" s="197"/>
      <c r="AI640" s="200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7"/>
      <c r="BA640" s="197"/>
      <c r="BB640" s="197"/>
      <c r="BC640" s="197"/>
    </row>
    <row r="641" spans="1:55" customFormat="1" ht="14.1" customHeight="1">
      <c r="A641" s="170"/>
      <c r="B641" s="204">
        <v>20250427</v>
      </c>
      <c r="C641" s="204" t="s">
        <v>39</v>
      </c>
      <c r="D641" s="204">
        <v>930</v>
      </c>
      <c r="E641" s="204">
        <v>7360</v>
      </c>
      <c r="F641" s="204"/>
      <c r="G641" s="204"/>
      <c r="H641" s="204">
        <v>8008</v>
      </c>
      <c r="I641" s="204"/>
      <c r="J641" s="204"/>
      <c r="K641" s="204">
        <v>-1965</v>
      </c>
      <c r="L641" s="204">
        <v>-1965</v>
      </c>
      <c r="M641" s="204">
        <v>0</v>
      </c>
      <c r="N641" s="204" t="s">
        <v>47</v>
      </c>
      <c r="O641" s="204" t="s">
        <v>53</v>
      </c>
      <c r="P641" s="202">
        <f t="shared" si="59"/>
        <v>0</v>
      </c>
      <c r="Q641" s="197">
        <f t="shared" si="54"/>
        <v>-648</v>
      </c>
      <c r="R641" s="202" t="str">
        <f t="shared" si="55"/>
        <v>NA</v>
      </c>
      <c r="S641" s="202" t="str">
        <f t="shared" si="56"/>
        <v>NA</v>
      </c>
      <c r="T641" s="197" t="str">
        <f t="shared" si="57"/>
        <v>NA</v>
      </c>
      <c r="U641" s="197">
        <f t="shared" si="58"/>
        <v>1965</v>
      </c>
      <c r="V641" s="197">
        <f>MIN(IF(SUM(W641,,X641,Z641,AA641,AD641,AC641,AF641,AG641,AJ641,AI641,AL641,AM641,AO641,AP641,AR641,AS641,A641,AY641,AU641,AV641,AW641,AX641,BA641,BB641)=0,0,1)+IF(O641="Smoothing ramp",1,0)+IF(ISNUMBER(W641),1,0)+IF(ISNUMBER(X641),1,0)+IF(ISNUMBER(Z641),1,0)+IF(ISNUMBER(AA641),1,0)+IF(ISNUMBER(AD641),1,0)+IF(ISNUMBER(AC641),1,0)+IF(ISNUMBER(AF641),1,0)+IF(ISNUMBER(AG641),1,0)+IF(ISNUMBER(AI641),1,0)+IF(ISNUMBER(AJ641),1,0)+IF(ISNUMBER(AL641),1,0)+IF(ISNUMBER(AM641),1,0)+IF(ISNUMBER(AO641),1,0)+IF(ISNUMBER(AP641),1,0)+IF(ISNUMBER(#REF!),1,0)+IF(ISNUMBER(AR641),1,0)+IF(ISNUMBER(AS641),1,0)+IF(ISNUMBER(AY641),1,0)+IF(ISNUMBER(AU641),1,0)+IF(ISNUMBER(AV641),1,0)+IF(ISNUMBER(AW641),1,0)+IF(ISNUMBER(AX641),1,0)+IF(ISNUMBER(BA641),1,0)+IF(ISNUMBER(BB641),1,0),1)</f>
        <v>1</v>
      </c>
      <c r="W641" s="200"/>
      <c r="X641" s="197"/>
      <c r="Y641" s="197"/>
      <c r="Z641" s="200"/>
      <c r="AA641" s="197"/>
      <c r="AB641" s="197"/>
      <c r="AC641" s="197"/>
      <c r="AD641" s="197"/>
      <c r="AE641" s="197"/>
      <c r="AF641" s="197"/>
      <c r="AG641" s="197"/>
      <c r="AH641" s="197"/>
      <c r="AI641" s="200"/>
      <c r="AJ641" s="197"/>
      <c r="AK641" s="197"/>
      <c r="AL641" s="197"/>
      <c r="AM641" s="197"/>
      <c r="AN641" s="197"/>
      <c r="AO641" s="197"/>
      <c r="AP641" s="205">
        <v>7678</v>
      </c>
      <c r="AQ641" s="205" t="s">
        <v>50</v>
      </c>
      <c r="AR641" s="197"/>
      <c r="AS641" s="197"/>
      <c r="AT641" s="197"/>
      <c r="AU641" s="197"/>
      <c r="AV641" s="197"/>
      <c r="AW641" s="197"/>
      <c r="AX641" s="197"/>
      <c r="AY641" s="197"/>
      <c r="AZ641" s="197"/>
      <c r="BA641" s="197"/>
      <c r="BB641" s="197"/>
      <c r="BC641" s="197"/>
    </row>
    <row r="642" spans="1:55" customFormat="1" ht="14.1" customHeight="1">
      <c r="A642" s="170"/>
      <c r="B642" s="204">
        <v>20250427</v>
      </c>
      <c r="C642" s="204" t="s">
        <v>39</v>
      </c>
      <c r="D642" s="204">
        <v>1030</v>
      </c>
      <c r="E642" s="204">
        <v>7360</v>
      </c>
      <c r="F642" s="204"/>
      <c r="G642" s="204"/>
      <c r="H642" s="204">
        <v>8008</v>
      </c>
      <c r="I642" s="204"/>
      <c r="J642" s="204"/>
      <c r="K642" s="204">
        <v>-1965</v>
      </c>
      <c r="L642" s="204">
        <v>-1965</v>
      </c>
      <c r="M642" s="204">
        <v>0</v>
      </c>
      <c r="N642" s="204" t="s">
        <v>47</v>
      </c>
      <c r="O642" s="204" t="s">
        <v>53</v>
      </c>
      <c r="P642" s="202">
        <f t="shared" si="59"/>
        <v>0</v>
      </c>
      <c r="Q642" s="197">
        <f t="shared" si="54"/>
        <v>-648</v>
      </c>
      <c r="R642" s="202" t="str">
        <f t="shared" si="55"/>
        <v>NA</v>
      </c>
      <c r="S642" s="202" t="str">
        <f t="shared" si="56"/>
        <v>NA</v>
      </c>
      <c r="T642" s="197" t="str">
        <f t="shared" si="57"/>
        <v>NA</v>
      </c>
      <c r="U642" s="197">
        <f t="shared" si="58"/>
        <v>1965</v>
      </c>
      <c r="V642" s="197">
        <f>MIN(IF(SUM(W642,,X642,Z642,AA642,AD642,AC642,AF642,AG642,AJ642,AI642,AL642,AM642,AO642,AP642,AR642,AS642,A642,AY642,AU642,AV642,AW642,AX642,BA642,BB642)=0,0,1)+IF(O642="Smoothing ramp",1,0)+IF(ISNUMBER(W642),1,0)+IF(ISNUMBER(X642),1,0)+IF(ISNUMBER(Z642),1,0)+IF(ISNUMBER(AA642),1,0)+IF(ISNUMBER(AD642),1,0)+IF(ISNUMBER(AC642),1,0)+IF(ISNUMBER(AF642),1,0)+IF(ISNUMBER(AG642),1,0)+IF(ISNUMBER(AI642),1,0)+IF(ISNUMBER(AJ642),1,0)+IF(ISNUMBER(AL642),1,0)+IF(ISNUMBER(AM642),1,0)+IF(ISNUMBER(AO642),1,0)+IF(ISNUMBER(AP642),1,0)+IF(ISNUMBER(#REF!),1,0)+IF(ISNUMBER(AR642),1,0)+IF(ISNUMBER(AS642),1,0)+IF(ISNUMBER(AY642),1,0)+IF(ISNUMBER(AU642),1,0)+IF(ISNUMBER(AV642),1,0)+IF(ISNUMBER(AW642),1,0)+IF(ISNUMBER(AX642),1,0)+IF(ISNUMBER(BA642),1,0)+IF(ISNUMBER(BB642),1,0),1)</f>
        <v>1</v>
      </c>
      <c r="W642" s="200"/>
      <c r="X642" s="197"/>
      <c r="Y642" s="197"/>
      <c r="Z642" s="200"/>
      <c r="AA642" s="197"/>
      <c r="AB642" s="197"/>
      <c r="AC642" s="197"/>
      <c r="AD642" s="197"/>
      <c r="AE642" s="197"/>
      <c r="AF642" s="197"/>
      <c r="AG642" s="197"/>
      <c r="AH642" s="197"/>
      <c r="AI642" s="200"/>
      <c r="AJ642" s="197"/>
      <c r="AK642" s="197"/>
      <c r="AL642" s="197"/>
      <c r="AM642" s="197"/>
      <c r="AN642" s="197"/>
      <c r="AO642" s="197"/>
      <c r="AP642" s="205">
        <v>7678</v>
      </c>
      <c r="AQ642" s="205" t="s">
        <v>50</v>
      </c>
      <c r="AR642" s="197"/>
      <c r="AS642" s="197"/>
      <c r="AT642" s="197"/>
      <c r="AU642" s="197"/>
      <c r="AV642" s="197"/>
      <c r="AW642" s="197"/>
      <c r="AX642" s="197"/>
      <c r="AY642" s="197"/>
      <c r="AZ642" s="197"/>
      <c r="BA642" s="197"/>
      <c r="BB642" s="197"/>
      <c r="BC642" s="197"/>
    </row>
    <row r="643" spans="1:55" customFormat="1" ht="14.1" customHeight="1">
      <c r="A643" s="170"/>
      <c r="B643" s="204">
        <v>20250427</v>
      </c>
      <c r="C643" s="204" t="s">
        <v>39</v>
      </c>
      <c r="D643" s="204">
        <v>1130</v>
      </c>
      <c r="E643" s="204">
        <v>7360</v>
      </c>
      <c r="F643" s="204"/>
      <c r="G643" s="204"/>
      <c r="H643" s="204">
        <v>8008</v>
      </c>
      <c r="I643" s="204"/>
      <c r="J643" s="204"/>
      <c r="K643" s="204">
        <v>-1965</v>
      </c>
      <c r="L643" s="204">
        <v>-1965</v>
      </c>
      <c r="M643" s="204">
        <v>0</v>
      </c>
      <c r="N643" s="204" t="s">
        <v>47</v>
      </c>
      <c r="O643" s="204" t="s">
        <v>53</v>
      </c>
      <c r="P643" s="202">
        <f t="shared" si="59"/>
        <v>0</v>
      </c>
      <c r="Q643" s="197">
        <f t="shared" si="54"/>
        <v>-648</v>
      </c>
      <c r="R643" s="202" t="str">
        <f t="shared" si="55"/>
        <v>NA</v>
      </c>
      <c r="S643" s="202" t="str">
        <f t="shared" si="56"/>
        <v>NA</v>
      </c>
      <c r="T643" s="197" t="str">
        <f t="shared" si="57"/>
        <v>NA</v>
      </c>
      <c r="U643" s="197">
        <f t="shared" si="58"/>
        <v>1965</v>
      </c>
      <c r="V643" s="197">
        <f>MIN(IF(SUM(W643,,X643,Z643,AA643,AD643,AC643,AF643,AG643,AJ643,AI643,AL643,AM643,AO643,AP643,AR643,AS643,A643,AY643,AU643,AV643,AW643,AX643,BA643,BB643)=0,0,1)+IF(O643="Smoothing ramp",1,0)+IF(ISNUMBER(W643),1,0)+IF(ISNUMBER(X643),1,0)+IF(ISNUMBER(Z643),1,0)+IF(ISNUMBER(AA643),1,0)+IF(ISNUMBER(AD643),1,0)+IF(ISNUMBER(AC643),1,0)+IF(ISNUMBER(AF643),1,0)+IF(ISNUMBER(AG643),1,0)+IF(ISNUMBER(AI643),1,0)+IF(ISNUMBER(AJ643),1,0)+IF(ISNUMBER(AL643),1,0)+IF(ISNUMBER(AM643),1,0)+IF(ISNUMBER(AO643),1,0)+IF(ISNUMBER(AP643),1,0)+IF(ISNUMBER(#REF!),1,0)+IF(ISNUMBER(AR643),1,0)+IF(ISNUMBER(AS643),1,0)+IF(ISNUMBER(AY643),1,0)+IF(ISNUMBER(AU643),1,0)+IF(ISNUMBER(AV643),1,0)+IF(ISNUMBER(AW643),1,0)+IF(ISNUMBER(AX643),1,0)+IF(ISNUMBER(BA643),1,0)+IF(ISNUMBER(BB643),1,0),1)</f>
        <v>1</v>
      </c>
      <c r="W643" s="200"/>
      <c r="X643" s="197"/>
      <c r="Y643" s="197"/>
      <c r="Z643" s="200"/>
      <c r="AA643" s="197"/>
      <c r="AB643" s="197"/>
      <c r="AC643" s="197"/>
      <c r="AD643" s="197"/>
      <c r="AE643" s="197"/>
      <c r="AF643" s="197"/>
      <c r="AG643" s="197"/>
      <c r="AH643" s="197"/>
      <c r="AI643" s="200"/>
      <c r="AJ643" s="197"/>
      <c r="AK643" s="197"/>
      <c r="AL643" s="197"/>
      <c r="AM643" s="197"/>
      <c r="AN643" s="197"/>
      <c r="AO643" s="197"/>
      <c r="AP643" s="205">
        <v>7678</v>
      </c>
      <c r="AQ643" s="205" t="s">
        <v>50</v>
      </c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</row>
    <row r="644" spans="1:55" customFormat="1" ht="14.1" hidden="1" customHeight="1">
      <c r="A644" s="170"/>
      <c r="B644" s="204">
        <v>20250427</v>
      </c>
      <c r="C644" s="204" t="s">
        <v>39</v>
      </c>
      <c r="D644" s="204">
        <v>1230</v>
      </c>
      <c r="E644" s="204">
        <v>7787</v>
      </c>
      <c r="F644" s="204"/>
      <c r="G644" s="204"/>
      <c r="H644" s="204">
        <v>9030</v>
      </c>
      <c r="I644" s="204"/>
      <c r="J644" s="204"/>
      <c r="K644" s="204">
        <v>-1184</v>
      </c>
      <c r="L644" s="204">
        <v>-1184</v>
      </c>
      <c r="M644" s="204">
        <v>0</v>
      </c>
      <c r="N644" s="204" t="s">
        <v>40</v>
      </c>
      <c r="O644" s="204" t="s">
        <v>53</v>
      </c>
      <c r="P644" s="202">
        <f t="shared" si="59"/>
        <v>0</v>
      </c>
      <c r="Q644" s="197">
        <f t="shared" si="54"/>
        <v>-1243</v>
      </c>
      <c r="R644" s="202" t="str">
        <f t="shared" si="55"/>
        <v>NA</v>
      </c>
      <c r="S644" s="202" t="str">
        <f t="shared" si="56"/>
        <v>NA</v>
      </c>
      <c r="T644" s="197" t="str">
        <f t="shared" si="57"/>
        <v>NA</v>
      </c>
      <c r="U644" s="197">
        <f t="shared" si="58"/>
        <v>1184</v>
      </c>
      <c r="V644" s="197">
        <f>MIN(IF(SUM(W644,,X644,Z644,AA644,AD644,AC644,AF644,AG644,AJ644,AI644,AL644,AM644,AO644,AP644,AR644,AS644,A644,AY644,AU644,AV644,AW644,AX644,BA644,BB644)=0,0,1)+IF(O644="Smoothing ramp",1,0)+IF(ISNUMBER(W644),1,0)+IF(ISNUMBER(X644),1,0)+IF(ISNUMBER(Z644),1,0)+IF(ISNUMBER(AA644),1,0)+IF(ISNUMBER(AD644),1,0)+IF(ISNUMBER(AC644),1,0)+IF(ISNUMBER(AF644),1,0)+IF(ISNUMBER(AG644),1,0)+IF(ISNUMBER(AI644),1,0)+IF(ISNUMBER(AJ644),1,0)+IF(ISNUMBER(AL644),1,0)+IF(ISNUMBER(AM644),1,0)+IF(ISNUMBER(AO644),1,0)+IF(ISNUMBER(AP644),1,0)+IF(ISNUMBER(#REF!),1,0)+IF(ISNUMBER(AR644),1,0)+IF(ISNUMBER(AS644),1,0)+IF(ISNUMBER(AY644),1,0)+IF(ISNUMBER(AU644),1,0)+IF(ISNUMBER(AV644),1,0)+IF(ISNUMBER(AW644),1,0)+IF(ISNUMBER(AX644),1,0)+IF(ISNUMBER(BA644),1,0)+IF(ISNUMBER(BB644),1,0),1)</f>
        <v>0</v>
      </c>
      <c r="W644" s="200"/>
      <c r="X644" s="197"/>
      <c r="Y644" s="197"/>
      <c r="Z644" s="200"/>
      <c r="AA644" s="197"/>
      <c r="AB644" s="197"/>
      <c r="AC644" s="197"/>
      <c r="AD644" s="197"/>
      <c r="AE644" s="197"/>
      <c r="AF644" s="197"/>
      <c r="AG644" s="197"/>
      <c r="AH644" s="197"/>
      <c r="AI644" s="200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</row>
    <row r="645" spans="1:55" customFormat="1" ht="14.1" hidden="1" customHeight="1">
      <c r="A645" s="170"/>
      <c r="B645" s="204">
        <v>20250427</v>
      </c>
      <c r="C645" s="204" t="s">
        <v>39</v>
      </c>
      <c r="D645" s="204">
        <v>1330</v>
      </c>
      <c r="E645" s="204">
        <v>7787</v>
      </c>
      <c r="F645" s="204"/>
      <c r="G645" s="204"/>
      <c r="H645" s="204">
        <v>9030</v>
      </c>
      <c r="I645" s="204"/>
      <c r="J645" s="204"/>
      <c r="K645" s="204">
        <v>-1184</v>
      </c>
      <c r="L645" s="204">
        <v>-1184</v>
      </c>
      <c r="M645" s="204">
        <v>0</v>
      </c>
      <c r="N645" s="204" t="s">
        <v>40</v>
      </c>
      <c r="O645" s="204" t="s">
        <v>53</v>
      </c>
      <c r="P645" s="202">
        <f t="shared" si="59"/>
        <v>0</v>
      </c>
      <c r="Q645" s="197">
        <f t="shared" si="54"/>
        <v>-1243</v>
      </c>
      <c r="R645" s="202" t="str">
        <f t="shared" si="55"/>
        <v>NA</v>
      </c>
      <c r="S645" s="202" t="str">
        <f t="shared" si="56"/>
        <v>NA</v>
      </c>
      <c r="T645" s="197" t="str">
        <f t="shared" si="57"/>
        <v>NA</v>
      </c>
      <c r="U645" s="197">
        <f t="shared" si="58"/>
        <v>1184</v>
      </c>
      <c r="V645" s="197">
        <f>MIN(IF(SUM(W645,,X645,Z645,AA645,AD645,AC645,AF645,AG645,AJ645,AI645,AL645,AM645,AO645,AP645,AR645,AS645,A645,AY645,AU645,AV645,AW645,AX645,BA645,BB645)=0,0,1)+IF(O645="Smoothing ramp",1,0)+IF(ISNUMBER(W645),1,0)+IF(ISNUMBER(X645),1,0)+IF(ISNUMBER(Z645),1,0)+IF(ISNUMBER(AA645),1,0)+IF(ISNUMBER(AD645),1,0)+IF(ISNUMBER(AC645),1,0)+IF(ISNUMBER(AF645),1,0)+IF(ISNUMBER(AG645),1,0)+IF(ISNUMBER(AI645),1,0)+IF(ISNUMBER(AJ645),1,0)+IF(ISNUMBER(AL645),1,0)+IF(ISNUMBER(AM645),1,0)+IF(ISNUMBER(AO645),1,0)+IF(ISNUMBER(AP645),1,0)+IF(ISNUMBER(#REF!),1,0)+IF(ISNUMBER(AR645),1,0)+IF(ISNUMBER(AS645),1,0)+IF(ISNUMBER(AY645),1,0)+IF(ISNUMBER(AU645),1,0)+IF(ISNUMBER(AV645),1,0)+IF(ISNUMBER(AW645),1,0)+IF(ISNUMBER(AX645),1,0)+IF(ISNUMBER(BA645),1,0)+IF(ISNUMBER(BB645),1,0),1)</f>
        <v>0</v>
      </c>
      <c r="W645" s="200"/>
      <c r="X645" s="197"/>
      <c r="Y645" s="197"/>
      <c r="Z645" s="200"/>
      <c r="AA645" s="197"/>
      <c r="AB645" s="197"/>
      <c r="AC645" s="197"/>
      <c r="AD645" s="197"/>
      <c r="AE645" s="197"/>
      <c r="AF645" s="197"/>
      <c r="AG645" s="197"/>
      <c r="AH645" s="197"/>
      <c r="AI645" s="200"/>
      <c r="AJ645" s="197"/>
      <c r="AK645" s="197"/>
      <c r="AL645" s="197"/>
      <c r="AM645" s="197"/>
      <c r="AN645" s="197"/>
      <c r="AO645" s="197"/>
      <c r="AP645" s="197"/>
      <c r="AQ645" s="197"/>
      <c r="AR645" s="197"/>
      <c r="AS645" s="197"/>
      <c r="AT645" s="197"/>
      <c r="AU645" s="197"/>
      <c r="AV645" s="197"/>
      <c r="AW645" s="197"/>
      <c r="AX645" s="197"/>
      <c r="AY645" s="197"/>
      <c r="AZ645" s="197"/>
      <c r="BA645" s="197"/>
      <c r="BB645" s="197"/>
      <c r="BC645" s="197"/>
    </row>
    <row r="646" spans="1:55" customFormat="1" ht="14.1" hidden="1" customHeight="1">
      <c r="A646" s="170"/>
      <c r="B646" s="204">
        <v>20250427</v>
      </c>
      <c r="C646" s="204" t="s">
        <v>39</v>
      </c>
      <c r="D646" s="204">
        <v>1430</v>
      </c>
      <c r="E646" s="204">
        <v>7787</v>
      </c>
      <c r="F646" s="204"/>
      <c r="G646" s="204"/>
      <c r="H646" s="204">
        <v>9030</v>
      </c>
      <c r="I646" s="204"/>
      <c r="J646" s="204"/>
      <c r="K646" s="204">
        <v>-1184</v>
      </c>
      <c r="L646" s="204">
        <v>-1184</v>
      </c>
      <c r="M646" s="204">
        <v>0</v>
      </c>
      <c r="N646" s="204" t="s">
        <v>40</v>
      </c>
      <c r="O646" s="204" t="s">
        <v>53</v>
      </c>
      <c r="P646" s="202">
        <f t="shared" si="59"/>
        <v>0</v>
      </c>
      <c r="Q646" s="197">
        <f t="shared" si="54"/>
        <v>-1243</v>
      </c>
      <c r="R646" s="202" t="str">
        <f t="shared" si="55"/>
        <v>NA</v>
      </c>
      <c r="S646" s="202" t="str">
        <f t="shared" si="56"/>
        <v>NA</v>
      </c>
      <c r="T646" s="197" t="str">
        <f t="shared" si="57"/>
        <v>NA</v>
      </c>
      <c r="U646" s="197">
        <f t="shared" si="58"/>
        <v>1184</v>
      </c>
      <c r="V646" s="197">
        <f>MIN(IF(SUM(W646,,X646,Z646,AA646,AD646,AC646,AF646,AG646,AJ646,AI646,AL646,AM646,AO646,AP646,AR646,AS646,A646,AY646,AU646,AV646,AW646,AX646,BA646,BB646)=0,0,1)+IF(O646="Smoothing ramp",1,0)+IF(ISNUMBER(W646),1,0)+IF(ISNUMBER(X646),1,0)+IF(ISNUMBER(Z646),1,0)+IF(ISNUMBER(AA646),1,0)+IF(ISNUMBER(AD646),1,0)+IF(ISNUMBER(AC646),1,0)+IF(ISNUMBER(AF646),1,0)+IF(ISNUMBER(AG646),1,0)+IF(ISNUMBER(AI646),1,0)+IF(ISNUMBER(AJ646),1,0)+IF(ISNUMBER(AL646),1,0)+IF(ISNUMBER(AM646),1,0)+IF(ISNUMBER(AO646),1,0)+IF(ISNUMBER(AP646),1,0)+IF(ISNUMBER(#REF!),1,0)+IF(ISNUMBER(AR646),1,0)+IF(ISNUMBER(AS646),1,0)+IF(ISNUMBER(AY646),1,0)+IF(ISNUMBER(AU646),1,0)+IF(ISNUMBER(AV646),1,0)+IF(ISNUMBER(AW646),1,0)+IF(ISNUMBER(AX646),1,0)+IF(ISNUMBER(BA646),1,0)+IF(ISNUMBER(BB646),1,0),1)</f>
        <v>0</v>
      </c>
      <c r="W646" s="200"/>
      <c r="X646" s="197"/>
      <c r="Y646" s="197"/>
      <c r="Z646" s="200"/>
      <c r="AA646" s="197"/>
      <c r="AB646" s="197"/>
      <c r="AC646" s="197"/>
      <c r="AD646" s="197"/>
      <c r="AE646" s="197"/>
      <c r="AF646" s="197"/>
      <c r="AG646" s="197"/>
      <c r="AH646" s="197"/>
      <c r="AI646" s="200"/>
      <c r="AJ646" s="197"/>
      <c r="AK646" s="197"/>
      <c r="AL646" s="197"/>
      <c r="AM646" s="197"/>
      <c r="AN646" s="197"/>
      <c r="AO646" s="197"/>
      <c r="AP646" s="197"/>
      <c r="AQ646" s="197"/>
      <c r="AR646" s="197"/>
      <c r="AS646" s="197"/>
      <c r="AT646" s="197"/>
      <c r="AU646" s="197"/>
      <c r="AV646" s="197"/>
      <c r="AW646" s="197"/>
      <c r="AX646" s="197"/>
      <c r="AY646" s="197"/>
      <c r="AZ646" s="197"/>
      <c r="BA646" s="197"/>
      <c r="BB646" s="197"/>
      <c r="BC646" s="197"/>
    </row>
    <row r="647" spans="1:55" customFormat="1" ht="14.1" hidden="1" customHeight="1">
      <c r="A647" s="170"/>
      <c r="B647" s="204">
        <v>20250427</v>
      </c>
      <c r="C647" s="204" t="s">
        <v>39</v>
      </c>
      <c r="D647" s="204">
        <v>1530</v>
      </c>
      <c r="E647" s="204">
        <v>7360</v>
      </c>
      <c r="F647" s="204"/>
      <c r="G647" s="204"/>
      <c r="H647" s="204">
        <v>9030</v>
      </c>
      <c r="I647" s="204"/>
      <c r="J647" s="204"/>
      <c r="K647" s="204">
        <v>-3464</v>
      </c>
      <c r="L647" s="204">
        <v>-3464</v>
      </c>
      <c r="M647" s="204">
        <v>0</v>
      </c>
      <c r="N647" s="204" t="s">
        <v>47</v>
      </c>
      <c r="O647" s="204" t="s">
        <v>53</v>
      </c>
      <c r="P647" s="202">
        <f t="shared" si="59"/>
        <v>0</v>
      </c>
      <c r="Q647" s="197">
        <f t="shared" si="54"/>
        <v>-1670</v>
      </c>
      <c r="R647" s="202" t="str">
        <f t="shared" si="55"/>
        <v>NA</v>
      </c>
      <c r="S647" s="202" t="str">
        <f t="shared" si="56"/>
        <v>NA</v>
      </c>
      <c r="T647" s="197" t="str">
        <f t="shared" si="57"/>
        <v>NA</v>
      </c>
      <c r="U647" s="197">
        <f t="shared" si="58"/>
        <v>3464</v>
      </c>
      <c r="V647" s="197">
        <f>MIN(IF(SUM(W647,,X647,Z647,AA647,AD647,AC647,AF647,AG647,AJ647,AI647,AL647,AM647,AO647,AP647,AR647,AS647,A647,AY647,AU647,AV647,AW647,AX647,BA647,BB647)=0,0,1)+IF(O647="Smoothing ramp",1,0)+IF(ISNUMBER(W647),1,0)+IF(ISNUMBER(X647),1,0)+IF(ISNUMBER(Z647),1,0)+IF(ISNUMBER(AA647),1,0)+IF(ISNUMBER(AD647),1,0)+IF(ISNUMBER(AC647),1,0)+IF(ISNUMBER(AF647),1,0)+IF(ISNUMBER(AG647),1,0)+IF(ISNUMBER(AI647),1,0)+IF(ISNUMBER(AJ647),1,0)+IF(ISNUMBER(AL647),1,0)+IF(ISNUMBER(AM647),1,0)+IF(ISNUMBER(AO647),1,0)+IF(ISNUMBER(AP647),1,0)+IF(ISNUMBER(#REF!),1,0)+IF(ISNUMBER(AR647),1,0)+IF(ISNUMBER(AS647),1,0)+IF(ISNUMBER(AY647),1,0)+IF(ISNUMBER(AU647),1,0)+IF(ISNUMBER(AV647),1,0)+IF(ISNUMBER(AW647),1,0)+IF(ISNUMBER(AX647),1,0)+IF(ISNUMBER(BA647),1,0)+IF(ISNUMBER(BB647),1,0),1)</f>
        <v>0</v>
      </c>
      <c r="W647" s="200"/>
      <c r="X647" s="197"/>
      <c r="Y647" s="197"/>
      <c r="Z647" s="200"/>
      <c r="AA647" s="197"/>
      <c r="AB647" s="197"/>
      <c r="AC647" s="197"/>
      <c r="AD647" s="197"/>
      <c r="AE647" s="197"/>
      <c r="AF647" s="197"/>
      <c r="AG647" s="197"/>
      <c r="AH647" s="197"/>
      <c r="AI647" s="200"/>
      <c r="AJ647" s="197"/>
      <c r="AK647" s="197"/>
      <c r="AL647" s="197"/>
      <c r="AM647" s="197"/>
      <c r="AN647" s="197"/>
      <c r="AO647" s="197"/>
      <c r="AP647" s="197"/>
      <c r="AQ647" s="197"/>
      <c r="AR647" s="197"/>
      <c r="AS647" s="197"/>
      <c r="AT647" s="197"/>
      <c r="AU647" s="197"/>
      <c r="AV647" s="197"/>
      <c r="AW647" s="197"/>
      <c r="AX647" s="197"/>
      <c r="AY647" s="197"/>
      <c r="AZ647" s="197"/>
      <c r="BA647" s="197"/>
      <c r="BB647" s="197"/>
      <c r="BC647" s="197"/>
    </row>
    <row r="648" spans="1:55" customFormat="1" ht="14.1" hidden="1" customHeight="1">
      <c r="A648" s="170"/>
      <c r="B648" s="204">
        <v>20250427</v>
      </c>
      <c r="C648" s="204" t="s">
        <v>39</v>
      </c>
      <c r="D648" s="204">
        <v>1630</v>
      </c>
      <c r="E648" s="204">
        <v>7360</v>
      </c>
      <c r="F648" s="204"/>
      <c r="G648" s="204"/>
      <c r="H648" s="204">
        <v>9030</v>
      </c>
      <c r="I648" s="204"/>
      <c r="J648" s="204"/>
      <c r="K648" s="204">
        <v>-3464</v>
      </c>
      <c r="L648" s="204">
        <v>-3464</v>
      </c>
      <c r="M648" s="204">
        <v>0</v>
      </c>
      <c r="N648" s="204" t="s">
        <v>47</v>
      </c>
      <c r="O648" s="204" t="s">
        <v>53</v>
      </c>
      <c r="P648" s="202">
        <f t="shared" si="59"/>
        <v>0</v>
      </c>
      <c r="Q648" s="197">
        <f t="shared" si="54"/>
        <v>-1670</v>
      </c>
      <c r="R648" s="202" t="str">
        <f t="shared" si="55"/>
        <v>NA</v>
      </c>
      <c r="S648" s="202" t="str">
        <f t="shared" si="56"/>
        <v>NA</v>
      </c>
      <c r="T648" s="197" t="str">
        <f t="shared" si="57"/>
        <v>NA</v>
      </c>
      <c r="U648" s="197">
        <f t="shared" si="58"/>
        <v>3464</v>
      </c>
      <c r="V648" s="197">
        <f>MIN(IF(SUM(W648,,X648,Z648,AA648,AD648,AC648,AF648,AG648,AJ648,AI648,AL648,AM648,AO648,AP648,AR648,AS648,A648,AY648,AU648,AV648,AW648,AX648,BA648,BB648)=0,0,1)+IF(O648="Smoothing ramp",1,0)+IF(ISNUMBER(W648),1,0)+IF(ISNUMBER(X648),1,0)+IF(ISNUMBER(Z648),1,0)+IF(ISNUMBER(AA648),1,0)+IF(ISNUMBER(AD648),1,0)+IF(ISNUMBER(AC648),1,0)+IF(ISNUMBER(AF648),1,0)+IF(ISNUMBER(AG648),1,0)+IF(ISNUMBER(AI648),1,0)+IF(ISNUMBER(AJ648),1,0)+IF(ISNUMBER(AL648),1,0)+IF(ISNUMBER(AM648),1,0)+IF(ISNUMBER(AO648),1,0)+IF(ISNUMBER(AP648),1,0)+IF(ISNUMBER(#REF!),1,0)+IF(ISNUMBER(AR648),1,0)+IF(ISNUMBER(AS648),1,0)+IF(ISNUMBER(AY648),1,0)+IF(ISNUMBER(AU648),1,0)+IF(ISNUMBER(AV648),1,0)+IF(ISNUMBER(AW648),1,0)+IF(ISNUMBER(AX648),1,0)+IF(ISNUMBER(BA648),1,0)+IF(ISNUMBER(BB648),1,0),1)</f>
        <v>0</v>
      </c>
      <c r="W648" s="200"/>
      <c r="X648" s="197"/>
      <c r="Y648" s="197"/>
      <c r="Z648" s="200"/>
      <c r="AA648" s="197"/>
      <c r="AB648" s="197"/>
      <c r="AC648" s="197"/>
      <c r="AD648" s="197"/>
      <c r="AE648" s="197"/>
      <c r="AF648" s="197"/>
      <c r="AG648" s="197"/>
      <c r="AH648" s="197"/>
      <c r="AI648" s="200"/>
      <c r="AJ648" s="197"/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/>
      <c r="AV648" s="197"/>
      <c r="AW648" s="197"/>
      <c r="AX648" s="197"/>
      <c r="AY648" s="197"/>
      <c r="AZ648" s="197"/>
      <c r="BA648" s="197"/>
      <c r="BB648" s="197"/>
      <c r="BC648" s="197"/>
    </row>
    <row r="649" spans="1:55" customFormat="1" ht="14.1" hidden="1" customHeight="1">
      <c r="A649" s="170"/>
      <c r="B649" s="204">
        <v>20250427</v>
      </c>
      <c r="C649" s="204" t="s">
        <v>39</v>
      </c>
      <c r="D649" s="204">
        <v>1730</v>
      </c>
      <c r="E649" s="204">
        <v>7360</v>
      </c>
      <c r="F649" s="204"/>
      <c r="G649" s="204"/>
      <c r="H649" s="204">
        <v>9030</v>
      </c>
      <c r="I649" s="204"/>
      <c r="J649" s="204"/>
      <c r="K649" s="204">
        <v>-3464</v>
      </c>
      <c r="L649" s="204">
        <v>-3464</v>
      </c>
      <c r="M649" s="204">
        <v>0</v>
      </c>
      <c r="N649" s="204" t="s">
        <v>47</v>
      </c>
      <c r="O649" s="204" t="s">
        <v>53</v>
      </c>
      <c r="P649" s="202">
        <f t="shared" si="59"/>
        <v>0</v>
      </c>
      <c r="Q649" s="197">
        <f t="shared" ref="Q649:Q712" si="60">IF(AND(ISNUMBER(E649),ISNUMBER(H649),ISBLANK(F649)),E649-H649,"NA")</f>
        <v>-1670</v>
      </c>
      <c r="R649" s="202" t="str">
        <f t="shared" ref="R649:R712" si="61">IF(AND(ISNUMBER(F649),ISNUMBER(I649),ISBLANK(E649)),F649-I649,"NA")</f>
        <v>NA</v>
      </c>
      <c r="S649" s="202" t="str">
        <f t="shared" ref="S649:S712" si="62">IF(AND(ISNUMBER(G649),ISNUMBER(J649),ISBLANK(E649)),G649-J649,"NA")</f>
        <v>NA</v>
      </c>
      <c r="T649" s="197" t="str">
        <f t="shared" ref="T649:T712" si="63">IF(AND(ISNUMBER(R649),ISNUMBER(S649),ISBLANK(E649)),S649+R649,"NA")</f>
        <v>NA</v>
      </c>
      <c r="U649" s="197">
        <f t="shared" ref="U649:U712" si="64">IF(M649&lt;0,0,IF(M649=K649,M649,M649-(L649-M649)))</f>
        <v>3464</v>
      </c>
      <c r="V649" s="197">
        <f>MIN(IF(SUM(W649,,X649,Z649,AA649,AD649,AC649,AF649,AG649,AJ649,AI649,AL649,AM649,AO649,AP649,AR649,AS649,A649,AY649,AU649,AV649,AW649,AX649,BA649,BB649)=0,0,1)+IF(O649="Smoothing ramp",1,0)+IF(ISNUMBER(W649),1,0)+IF(ISNUMBER(X649),1,0)+IF(ISNUMBER(Z649),1,0)+IF(ISNUMBER(AA649),1,0)+IF(ISNUMBER(AD649),1,0)+IF(ISNUMBER(AC649),1,0)+IF(ISNUMBER(AF649),1,0)+IF(ISNUMBER(AG649),1,0)+IF(ISNUMBER(AI649),1,0)+IF(ISNUMBER(AJ649),1,0)+IF(ISNUMBER(AL649),1,0)+IF(ISNUMBER(AM649),1,0)+IF(ISNUMBER(AO649),1,0)+IF(ISNUMBER(AP649),1,0)+IF(ISNUMBER(#REF!),1,0)+IF(ISNUMBER(AR649),1,0)+IF(ISNUMBER(AS649),1,0)+IF(ISNUMBER(AY649),1,0)+IF(ISNUMBER(AU649),1,0)+IF(ISNUMBER(AV649),1,0)+IF(ISNUMBER(AW649),1,0)+IF(ISNUMBER(AX649),1,0)+IF(ISNUMBER(BA649),1,0)+IF(ISNUMBER(BB649),1,0),1)</f>
        <v>0</v>
      </c>
      <c r="W649" s="200"/>
      <c r="X649" s="197"/>
      <c r="Y649" s="197"/>
      <c r="Z649" s="200"/>
      <c r="AA649" s="197"/>
      <c r="AB649" s="197"/>
      <c r="AC649" s="197"/>
      <c r="AD649" s="197"/>
      <c r="AE649" s="197"/>
      <c r="AF649" s="197"/>
      <c r="AG649" s="197"/>
      <c r="AH649" s="197"/>
      <c r="AI649" s="200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7"/>
      <c r="BA649" s="197"/>
      <c r="BB649" s="197"/>
      <c r="BC649" s="197"/>
    </row>
    <row r="650" spans="1:55" customFormat="1" ht="14.1" hidden="1" customHeight="1">
      <c r="A650" s="170"/>
      <c r="B650" s="204">
        <v>20250427</v>
      </c>
      <c r="C650" s="204" t="s">
        <v>39</v>
      </c>
      <c r="D650" s="204">
        <v>1830</v>
      </c>
      <c r="E650" s="204">
        <v>7360</v>
      </c>
      <c r="F650" s="204"/>
      <c r="G650" s="204"/>
      <c r="H650" s="204">
        <v>9030</v>
      </c>
      <c r="I650" s="204"/>
      <c r="J650" s="204"/>
      <c r="K650" s="204">
        <v>-3499</v>
      </c>
      <c r="L650" s="204">
        <v>-3499</v>
      </c>
      <c r="M650" s="204">
        <v>0</v>
      </c>
      <c r="N650" s="204" t="s">
        <v>47</v>
      </c>
      <c r="O650" s="204" t="s">
        <v>53</v>
      </c>
      <c r="P650" s="202">
        <f t="shared" ref="P650:P713" si="65">IFERROR(K650-L650,0)</f>
        <v>0</v>
      </c>
      <c r="Q650" s="197">
        <f t="shared" si="60"/>
        <v>-1670</v>
      </c>
      <c r="R650" s="202" t="str">
        <f t="shared" si="61"/>
        <v>NA</v>
      </c>
      <c r="S650" s="202" t="str">
        <f t="shared" si="62"/>
        <v>NA</v>
      </c>
      <c r="T650" s="197" t="str">
        <f t="shared" si="63"/>
        <v>NA</v>
      </c>
      <c r="U650" s="197">
        <f t="shared" si="64"/>
        <v>3499</v>
      </c>
      <c r="V650" s="197">
        <f>MIN(IF(SUM(W650,,X650,Z650,AA650,AD650,AC650,AF650,AG650,AJ650,AI650,AL650,AM650,AO650,AP650,AR650,AS650,A650,AY650,AU650,AV650,AW650,AX650,BA650,BB650)=0,0,1)+IF(O650="Smoothing ramp",1,0)+IF(ISNUMBER(W650),1,0)+IF(ISNUMBER(X650),1,0)+IF(ISNUMBER(Z650),1,0)+IF(ISNUMBER(AA650),1,0)+IF(ISNUMBER(AD650),1,0)+IF(ISNUMBER(AC650),1,0)+IF(ISNUMBER(AF650),1,0)+IF(ISNUMBER(AG650),1,0)+IF(ISNUMBER(AI650),1,0)+IF(ISNUMBER(AJ650),1,0)+IF(ISNUMBER(AL650),1,0)+IF(ISNUMBER(AM650),1,0)+IF(ISNUMBER(AO650),1,0)+IF(ISNUMBER(AP650),1,0)+IF(ISNUMBER(#REF!),1,0)+IF(ISNUMBER(AR650),1,0)+IF(ISNUMBER(AS650),1,0)+IF(ISNUMBER(AY650),1,0)+IF(ISNUMBER(AU650),1,0)+IF(ISNUMBER(AV650),1,0)+IF(ISNUMBER(AW650),1,0)+IF(ISNUMBER(AX650),1,0)+IF(ISNUMBER(BA650),1,0)+IF(ISNUMBER(BB650),1,0),1)</f>
        <v>0</v>
      </c>
      <c r="W650" s="200"/>
      <c r="X650" s="197"/>
      <c r="Y650" s="197"/>
      <c r="Z650" s="200"/>
      <c r="AA650" s="197"/>
      <c r="AB650" s="197"/>
      <c r="AC650" s="197"/>
      <c r="AD650" s="197"/>
      <c r="AE650" s="197"/>
      <c r="AF650" s="197"/>
      <c r="AG650" s="197"/>
      <c r="AH650" s="197"/>
      <c r="AI650" s="200"/>
      <c r="AJ650" s="197"/>
      <c r="AK650" s="197"/>
      <c r="AL650" s="197"/>
      <c r="AM650" s="197"/>
      <c r="AN650" s="197"/>
      <c r="AO650" s="197"/>
      <c r="AP650" s="197"/>
      <c r="AQ650" s="197"/>
      <c r="AR650" s="197"/>
      <c r="AS650" s="197"/>
      <c r="AT650" s="197"/>
      <c r="AU650" s="197"/>
      <c r="AV650" s="197"/>
      <c r="AW650" s="197"/>
      <c r="AX650" s="197"/>
      <c r="AY650" s="197"/>
      <c r="AZ650" s="197"/>
      <c r="BA650" s="197"/>
      <c r="BB650" s="197"/>
      <c r="BC650" s="197"/>
    </row>
    <row r="651" spans="1:55" customFormat="1" ht="14.1" hidden="1" customHeight="1">
      <c r="A651" s="170"/>
      <c r="B651" s="204">
        <v>20250427</v>
      </c>
      <c r="C651" s="204" t="s">
        <v>39</v>
      </c>
      <c r="D651" s="204">
        <v>1930</v>
      </c>
      <c r="E651" s="204">
        <v>7360</v>
      </c>
      <c r="F651" s="204"/>
      <c r="G651" s="204"/>
      <c r="H651" s="204">
        <v>9030</v>
      </c>
      <c r="I651" s="204"/>
      <c r="J651" s="204"/>
      <c r="K651" s="204">
        <v>-3499</v>
      </c>
      <c r="L651" s="204">
        <v>-3499</v>
      </c>
      <c r="M651" s="204">
        <v>0</v>
      </c>
      <c r="N651" s="204" t="s">
        <v>47</v>
      </c>
      <c r="O651" s="204" t="s">
        <v>53</v>
      </c>
      <c r="P651" s="202">
        <f t="shared" si="65"/>
        <v>0</v>
      </c>
      <c r="Q651" s="197">
        <f t="shared" si="60"/>
        <v>-1670</v>
      </c>
      <c r="R651" s="202" t="str">
        <f t="shared" si="61"/>
        <v>NA</v>
      </c>
      <c r="S651" s="202" t="str">
        <f t="shared" si="62"/>
        <v>NA</v>
      </c>
      <c r="T651" s="197" t="str">
        <f t="shared" si="63"/>
        <v>NA</v>
      </c>
      <c r="U651" s="197">
        <f t="shared" si="64"/>
        <v>3499</v>
      </c>
      <c r="V651" s="197">
        <f>MIN(IF(SUM(W651,,X651,Z651,AA651,AD651,AC651,AF651,AG651,AJ651,AI651,AL651,AM651,AO651,AP651,AR651,AS651,A651,AY651,AU651,AV651,AW651,AX651,BA651,BB651)=0,0,1)+IF(O651="Smoothing ramp",1,0)+IF(ISNUMBER(W651),1,0)+IF(ISNUMBER(X651),1,0)+IF(ISNUMBER(Z651),1,0)+IF(ISNUMBER(AA651),1,0)+IF(ISNUMBER(AD651),1,0)+IF(ISNUMBER(AC651),1,0)+IF(ISNUMBER(AF651),1,0)+IF(ISNUMBER(AG651),1,0)+IF(ISNUMBER(AI651),1,0)+IF(ISNUMBER(AJ651),1,0)+IF(ISNUMBER(AL651),1,0)+IF(ISNUMBER(AM651),1,0)+IF(ISNUMBER(AO651),1,0)+IF(ISNUMBER(AP651),1,0)+IF(ISNUMBER(#REF!),1,0)+IF(ISNUMBER(AR651),1,0)+IF(ISNUMBER(AS651),1,0)+IF(ISNUMBER(AY651),1,0)+IF(ISNUMBER(AU651),1,0)+IF(ISNUMBER(AV651),1,0)+IF(ISNUMBER(AW651),1,0)+IF(ISNUMBER(AX651),1,0)+IF(ISNUMBER(BA651),1,0)+IF(ISNUMBER(BB651),1,0),1)</f>
        <v>0</v>
      </c>
      <c r="W651" s="200"/>
      <c r="X651" s="197"/>
      <c r="Y651" s="197"/>
      <c r="Z651" s="200"/>
      <c r="AA651" s="197"/>
      <c r="AB651" s="197"/>
      <c r="AC651" s="197"/>
      <c r="AD651" s="197"/>
      <c r="AE651" s="197"/>
      <c r="AF651" s="197"/>
      <c r="AG651" s="197"/>
      <c r="AH651" s="197"/>
      <c r="AI651" s="200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</row>
    <row r="652" spans="1:55" customFormat="1" ht="14.1" hidden="1" customHeight="1">
      <c r="A652" s="170"/>
      <c r="B652" s="204">
        <v>20250427</v>
      </c>
      <c r="C652" s="204" t="s">
        <v>39</v>
      </c>
      <c r="D652" s="204">
        <v>2030</v>
      </c>
      <c r="E652" s="204">
        <v>7360</v>
      </c>
      <c r="F652" s="204"/>
      <c r="G652" s="204"/>
      <c r="H652" s="204">
        <v>9030</v>
      </c>
      <c r="I652" s="204"/>
      <c r="J652" s="204"/>
      <c r="K652" s="204">
        <v>-3499</v>
      </c>
      <c r="L652" s="204">
        <v>-3499</v>
      </c>
      <c r="M652" s="204">
        <v>0</v>
      </c>
      <c r="N652" s="204" t="s">
        <v>47</v>
      </c>
      <c r="O652" s="204" t="s">
        <v>53</v>
      </c>
      <c r="P652" s="202">
        <f t="shared" si="65"/>
        <v>0</v>
      </c>
      <c r="Q652" s="197">
        <f t="shared" si="60"/>
        <v>-1670</v>
      </c>
      <c r="R652" s="202" t="str">
        <f t="shared" si="61"/>
        <v>NA</v>
      </c>
      <c r="S652" s="202" t="str">
        <f t="shared" si="62"/>
        <v>NA</v>
      </c>
      <c r="T652" s="197" t="str">
        <f t="shared" si="63"/>
        <v>NA</v>
      </c>
      <c r="U652" s="197">
        <f t="shared" si="64"/>
        <v>3499</v>
      </c>
      <c r="V652" s="197">
        <f>MIN(IF(SUM(W652,,X652,Z652,AA652,AD652,AC652,AF652,AG652,AJ652,AI652,AL652,AM652,AO652,AP652,AR652,AS652,A652,AY652,AU652,AV652,AW652,AX652,BA652,BB652)=0,0,1)+IF(O652="Smoothing ramp",1,0)+IF(ISNUMBER(W652),1,0)+IF(ISNUMBER(X652),1,0)+IF(ISNUMBER(Z652),1,0)+IF(ISNUMBER(AA652),1,0)+IF(ISNUMBER(AD652),1,0)+IF(ISNUMBER(AC652),1,0)+IF(ISNUMBER(AF652),1,0)+IF(ISNUMBER(AG652),1,0)+IF(ISNUMBER(AI652),1,0)+IF(ISNUMBER(AJ652),1,0)+IF(ISNUMBER(AL652),1,0)+IF(ISNUMBER(AM652),1,0)+IF(ISNUMBER(AO652),1,0)+IF(ISNUMBER(AP652),1,0)+IF(ISNUMBER(#REF!),1,0)+IF(ISNUMBER(AR652),1,0)+IF(ISNUMBER(AS652),1,0)+IF(ISNUMBER(AY652),1,0)+IF(ISNUMBER(AU652),1,0)+IF(ISNUMBER(AV652),1,0)+IF(ISNUMBER(AW652),1,0)+IF(ISNUMBER(AX652),1,0)+IF(ISNUMBER(BA652),1,0)+IF(ISNUMBER(BB652),1,0),1)</f>
        <v>0</v>
      </c>
      <c r="W652" s="200"/>
      <c r="X652" s="197"/>
      <c r="Y652" s="197"/>
      <c r="Z652" s="200"/>
      <c r="AA652" s="197"/>
      <c r="AB652" s="197"/>
      <c r="AC652" s="197"/>
      <c r="AD652" s="197"/>
      <c r="AE652" s="197"/>
      <c r="AF652" s="197"/>
      <c r="AG652" s="197"/>
      <c r="AH652" s="197"/>
      <c r="AI652" s="200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7"/>
      <c r="BA652" s="197"/>
      <c r="BB652" s="197"/>
      <c r="BC652" s="197"/>
    </row>
    <row r="653" spans="1:55" customFormat="1" ht="14.1" hidden="1" customHeight="1">
      <c r="A653" s="170"/>
      <c r="B653" s="204">
        <v>20250427</v>
      </c>
      <c r="C653" s="204" t="s">
        <v>39</v>
      </c>
      <c r="D653" s="204">
        <v>2130</v>
      </c>
      <c r="E653" s="204">
        <v>7360</v>
      </c>
      <c r="F653" s="204"/>
      <c r="G653" s="204"/>
      <c r="H653" s="204">
        <v>9030</v>
      </c>
      <c r="I653" s="204"/>
      <c r="J653" s="204"/>
      <c r="K653" s="204">
        <v>2459</v>
      </c>
      <c r="L653" s="204">
        <v>0</v>
      </c>
      <c r="M653" s="204">
        <v>0</v>
      </c>
      <c r="N653" s="204" t="s">
        <v>47</v>
      </c>
      <c r="O653" s="204" t="s">
        <v>53</v>
      </c>
      <c r="P653" s="202">
        <f t="shared" si="65"/>
        <v>2459</v>
      </c>
      <c r="Q653" s="197">
        <f t="shared" si="60"/>
        <v>-1670</v>
      </c>
      <c r="R653" s="202" t="str">
        <f t="shared" si="61"/>
        <v>NA</v>
      </c>
      <c r="S653" s="202" t="str">
        <f t="shared" si="62"/>
        <v>NA</v>
      </c>
      <c r="T653" s="197" t="str">
        <f t="shared" si="63"/>
        <v>NA</v>
      </c>
      <c r="U653" s="197">
        <f t="shared" si="64"/>
        <v>0</v>
      </c>
      <c r="V653" s="197">
        <f>MIN(IF(SUM(W653,,X653,Z653,AA653,AD653,AC653,AF653,AG653,AJ653,AI653,AL653,AM653,AO653,AP653,AR653,AS653,A653,AY653,AU653,AV653,AW653,AX653,BA653,BB653)=0,0,1)+IF(O653="Smoothing ramp",1,0)+IF(ISNUMBER(W653),1,0)+IF(ISNUMBER(X653),1,0)+IF(ISNUMBER(Z653),1,0)+IF(ISNUMBER(AA653),1,0)+IF(ISNUMBER(AD653),1,0)+IF(ISNUMBER(AC653),1,0)+IF(ISNUMBER(AF653),1,0)+IF(ISNUMBER(AG653),1,0)+IF(ISNUMBER(AI653),1,0)+IF(ISNUMBER(AJ653),1,0)+IF(ISNUMBER(AL653),1,0)+IF(ISNUMBER(AM653),1,0)+IF(ISNUMBER(AO653),1,0)+IF(ISNUMBER(AP653),1,0)+IF(ISNUMBER(#REF!),1,0)+IF(ISNUMBER(AR653),1,0)+IF(ISNUMBER(AS653),1,0)+IF(ISNUMBER(AY653),1,0)+IF(ISNUMBER(AU653),1,0)+IF(ISNUMBER(AV653),1,0)+IF(ISNUMBER(AW653),1,0)+IF(ISNUMBER(AX653),1,0)+IF(ISNUMBER(BA653),1,0)+IF(ISNUMBER(BB653),1,0),1)</f>
        <v>0</v>
      </c>
      <c r="W653" s="200"/>
      <c r="X653" s="197"/>
      <c r="Y653" s="197"/>
      <c r="Z653" s="200"/>
      <c r="AA653" s="197"/>
      <c r="AB653" s="197"/>
      <c r="AC653" s="197"/>
      <c r="AD653" s="197"/>
      <c r="AE653" s="197"/>
      <c r="AF653" s="197"/>
      <c r="AG653" s="197"/>
      <c r="AH653" s="197"/>
      <c r="AI653" s="200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7"/>
      <c r="BA653" s="197"/>
      <c r="BB653" s="197"/>
      <c r="BC653" s="197"/>
    </row>
    <row r="654" spans="1:55" customFormat="1" ht="14.1" customHeight="1">
      <c r="A654" s="170"/>
      <c r="B654" s="204">
        <v>20250427</v>
      </c>
      <c r="C654" s="204" t="s">
        <v>39</v>
      </c>
      <c r="D654" s="204">
        <v>2230</v>
      </c>
      <c r="E654" s="204">
        <v>7396</v>
      </c>
      <c r="F654" s="204"/>
      <c r="G654" s="204"/>
      <c r="H654" s="204">
        <v>9030</v>
      </c>
      <c r="I654" s="204"/>
      <c r="J654" s="204"/>
      <c r="K654" s="204">
        <v>2459</v>
      </c>
      <c r="L654" s="204">
        <v>36</v>
      </c>
      <c r="M654" s="204">
        <v>0</v>
      </c>
      <c r="N654" s="204" t="s">
        <v>44</v>
      </c>
      <c r="O654" s="204" t="s">
        <v>53</v>
      </c>
      <c r="P654" s="202">
        <f t="shared" si="65"/>
        <v>2423</v>
      </c>
      <c r="Q654" s="197">
        <f t="shared" si="60"/>
        <v>-1634</v>
      </c>
      <c r="R654" s="202" t="str">
        <f t="shared" si="61"/>
        <v>NA</v>
      </c>
      <c r="S654" s="202" t="str">
        <f t="shared" si="62"/>
        <v>NA</v>
      </c>
      <c r="T654" s="197" t="str">
        <f t="shared" si="63"/>
        <v>NA</v>
      </c>
      <c r="U654" s="197">
        <f t="shared" si="64"/>
        <v>-36</v>
      </c>
      <c r="V654" s="197">
        <f>MIN(IF(SUM(W654,,X654,Z654,AA654,AD654,AC654,AF654,AG654,AJ654,AI654,AL654,AM654,AO654,AP654,AR654,AS654,A654,AY654,AU654,AV654,AW654,AX654,BA654,BB654)=0,0,1)+IF(O654="Smoothing ramp",1,0)+IF(ISNUMBER(W654),1,0)+IF(ISNUMBER(X654),1,0)+IF(ISNUMBER(Z654),1,0)+IF(ISNUMBER(AA654),1,0)+IF(ISNUMBER(AD654),1,0)+IF(ISNUMBER(AC654),1,0)+IF(ISNUMBER(AF654),1,0)+IF(ISNUMBER(AG654),1,0)+IF(ISNUMBER(AI654),1,0)+IF(ISNUMBER(AJ654),1,0)+IF(ISNUMBER(AL654),1,0)+IF(ISNUMBER(AM654),1,0)+IF(ISNUMBER(AO654),1,0)+IF(ISNUMBER(AP654),1,0)+IF(ISNUMBER(#REF!),1,0)+IF(ISNUMBER(AR654),1,0)+IF(ISNUMBER(AS654),1,0)+IF(ISNUMBER(AY654),1,0)+IF(ISNUMBER(AU654),1,0)+IF(ISNUMBER(AV654),1,0)+IF(ISNUMBER(AW654),1,0)+IF(ISNUMBER(AX654),1,0)+IF(ISNUMBER(BA654),1,0)+IF(ISNUMBER(BB654),1,0),1)</f>
        <v>1</v>
      </c>
      <c r="W654" s="200">
        <v>435</v>
      </c>
      <c r="X654" s="197"/>
      <c r="Y654" s="197"/>
      <c r="Z654" s="200">
        <v>170</v>
      </c>
      <c r="AA654" s="197"/>
      <c r="AB654" s="197"/>
      <c r="AC654" s="197"/>
      <c r="AD654" s="197"/>
      <c r="AE654" s="197"/>
      <c r="AF654" s="197"/>
      <c r="AG654" s="197"/>
      <c r="AH654" s="197"/>
      <c r="AI654" s="200"/>
      <c r="AJ654" s="197"/>
      <c r="AK654" s="197"/>
      <c r="AL654" s="197"/>
      <c r="AM654" s="197"/>
      <c r="AN654" s="197"/>
      <c r="AO654" s="197"/>
      <c r="AP654" s="197"/>
      <c r="AQ654" s="197"/>
      <c r="AR654" s="197"/>
      <c r="AS654" s="197"/>
      <c r="AT654" s="197"/>
      <c r="AU654" s="197"/>
      <c r="AV654" s="197"/>
      <c r="AW654" s="197"/>
      <c r="AX654" s="197"/>
      <c r="AY654" s="197"/>
      <c r="AZ654" s="197"/>
      <c r="BA654" s="197"/>
      <c r="BB654" s="197"/>
      <c r="BC654" s="197"/>
    </row>
    <row r="655" spans="1:55" customFormat="1" ht="14.1" customHeight="1">
      <c r="A655" s="170"/>
      <c r="B655" s="204">
        <v>20250427</v>
      </c>
      <c r="C655" s="204" t="s">
        <v>39</v>
      </c>
      <c r="D655" s="204">
        <v>2330</v>
      </c>
      <c r="E655" s="204">
        <v>7591</v>
      </c>
      <c r="F655" s="204"/>
      <c r="G655" s="204"/>
      <c r="H655" s="204">
        <v>9030</v>
      </c>
      <c r="I655" s="204"/>
      <c r="J655" s="204"/>
      <c r="K655" s="204">
        <v>2459</v>
      </c>
      <c r="L655" s="204">
        <v>231</v>
      </c>
      <c r="M655" s="204">
        <v>0</v>
      </c>
      <c r="N655" s="204" t="s">
        <v>44</v>
      </c>
      <c r="O655" s="204" t="s">
        <v>53</v>
      </c>
      <c r="P655" s="202">
        <f t="shared" si="65"/>
        <v>2228</v>
      </c>
      <c r="Q655" s="197">
        <f t="shared" si="60"/>
        <v>-1439</v>
      </c>
      <c r="R655" s="202" t="str">
        <f t="shared" si="61"/>
        <v>NA</v>
      </c>
      <c r="S655" s="202" t="str">
        <f t="shared" si="62"/>
        <v>NA</v>
      </c>
      <c r="T655" s="197" t="str">
        <f t="shared" si="63"/>
        <v>NA</v>
      </c>
      <c r="U655" s="197">
        <f t="shared" si="64"/>
        <v>-231</v>
      </c>
      <c r="V655" s="197">
        <f>MIN(IF(SUM(W655,,X655,Z655,AA655,AD655,AC655,AF655,AG655,AJ655,AI655,AL655,AM655,AO655,AP655,AR655,AS655,A655,AY655,AU655,AV655,AW655,AX655,BA655,BB655)=0,0,1)+IF(O655="Smoothing ramp",1,0)+IF(ISNUMBER(W655),1,0)+IF(ISNUMBER(X655),1,0)+IF(ISNUMBER(Z655),1,0)+IF(ISNUMBER(AA655),1,0)+IF(ISNUMBER(AD655),1,0)+IF(ISNUMBER(AC655),1,0)+IF(ISNUMBER(AF655),1,0)+IF(ISNUMBER(AG655),1,0)+IF(ISNUMBER(AI655),1,0)+IF(ISNUMBER(AJ655),1,0)+IF(ISNUMBER(AL655),1,0)+IF(ISNUMBER(AM655),1,0)+IF(ISNUMBER(AO655),1,0)+IF(ISNUMBER(AP655),1,0)+IF(ISNUMBER(#REF!),1,0)+IF(ISNUMBER(AR655),1,0)+IF(ISNUMBER(AS655),1,0)+IF(ISNUMBER(AY655),1,0)+IF(ISNUMBER(AU655),1,0)+IF(ISNUMBER(AV655),1,0)+IF(ISNUMBER(AW655),1,0)+IF(ISNUMBER(AX655),1,0)+IF(ISNUMBER(BA655),1,0)+IF(ISNUMBER(BB655),1,0),1)</f>
        <v>1</v>
      </c>
      <c r="W655" s="200">
        <v>435</v>
      </c>
      <c r="X655" s="197"/>
      <c r="Y655" s="197"/>
      <c r="Z655" s="200">
        <v>170</v>
      </c>
      <c r="AA655" s="197"/>
      <c r="AB655" s="197"/>
      <c r="AC655" s="197"/>
      <c r="AD655" s="197"/>
      <c r="AE655" s="197"/>
      <c r="AF655" s="197"/>
      <c r="AG655" s="197"/>
      <c r="AH655" s="197"/>
      <c r="AI655" s="200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7"/>
      <c r="BA655" s="197"/>
      <c r="BB655" s="197"/>
      <c r="BC655" s="197"/>
    </row>
    <row r="656" spans="1:55" customFormat="1" ht="14.1" customHeight="1">
      <c r="A656" s="170"/>
      <c r="B656" s="204">
        <v>20250428</v>
      </c>
      <c r="C656" s="204" t="s">
        <v>39</v>
      </c>
      <c r="D656" s="204">
        <v>30</v>
      </c>
      <c r="E656" s="204">
        <v>9530</v>
      </c>
      <c r="F656" s="204"/>
      <c r="G656" s="204"/>
      <c r="H656" s="204">
        <v>9030</v>
      </c>
      <c r="I656" s="204"/>
      <c r="J656" s="204"/>
      <c r="K656" s="204">
        <v>0</v>
      </c>
      <c r="L656" s="204">
        <v>0</v>
      </c>
      <c r="M656" s="204">
        <v>0</v>
      </c>
      <c r="N656" s="204" t="s">
        <v>53</v>
      </c>
      <c r="O656" s="204" t="s">
        <v>45</v>
      </c>
      <c r="P656" s="202">
        <f t="shared" si="65"/>
        <v>0</v>
      </c>
      <c r="Q656" s="197">
        <f t="shared" si="60"/>
        <v>500</v>
      </c>
      <c r="R656" s="202" t="str">
        <f t="shared" si="61"/>
        <v>NA</v>
      </c>
      <c r="S656" s="202" t="str">
        <f t="shared" si="62"/>
        <v>NA</v>
      </c>
      <c r="T656" s="197" t="str">
        <f t="shared" si="63"/>
        <v>NA</v>
      </c>
      <c r="U656" s="197">
        <f t="shared" si="64"/>
        <v>0</v>
      </c>
      <c r="V656" s="197">
        <f>MIN(IF(SUM(W656,,X656,Z656,AA656,AD656,AC656,AF656,AG656,AJ656,AI656,AL656,AM656,AO656,AP656,AR656,AS656,A656,AY656,AU656,AV656,AW656,AX656,BA656,BB656)=0,0,1)+IF(O656="Smoothing ramp",1,0)+IF(ISNUMBER(W656),1,0)+IF(ISNUMBER(X656),1,0)+IF(ISNUMBER(Z656),1,0)+IF(ISNUMBER(AA656),1,0)+IF(ISNUMBER(AD656),1,0)+IF(ISNUMBER(AC656),1,0)+IF(ISNUMBER(AF656),1,0)+IF(ISNUMBER(AG656),1,0)+IF(ISNUMBER(AI656),1,0)+IF(ISNUMBER(AJ656),1,0)+IF(ISNUMBER(AL656),1,0)+IF(ISNUMBER(AM656),1,0)+IF(ISNUMBER(AO656),1,0)+IF(ISNUMBER(AP656),1,0)+IF(ISNUMBER(#REF!),1,0)+IF(ISNUMBER(AR656),1,0)+IF(ISNUMBER(AS656),1,0)+IF(ISNUMBER(AY656),1,0)+IF(ISNUMBER(AU656),1,0)+IF(ISNUMBER(AV656),1,0)+IF(ISNUMBER(AW656),1,0)+IF(ISNUMBER(AX656),1,0)+IF(ISNUMBER(BA656),1,0)+IF(ISNUMBER(BB656),1,0),1)</f>
        <v>1</v>
      </c>
      <c r="W656" s="200">
        <v>435</v>
      </c>
      <c r="X656" s="197"/>
      <c r="Y656" s="197"/>
      <c r="Z656" s="200">
        <v>170</v>
      </c>
      <c r="AA656" s="197"/>
      <c r="AB656" s="197"/>
      <c r="AC656" s="197"/>
      <c r="AD656" s="197"/>
      <c r="AE656" s="197"/>
      <c r="AF656" s="197"/>
      <c r="AG656" s="197"/>
      <c r="AH656" s="197"/>
      <c r="AI656" s="200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197"/>
      <c r="BB656" s="197"/>
      <c r="BC656" s="197"/>
    </row>
    <row r="657" spans="1:55" customFormat="1" ht="14.1" customHeight="1">
      <c r="A657" s="170"/>
      <c r="B657" s="204">
        <v>20250428</v>
      </c>
      <c r="C657" s="204" t="s">
        <v>39</v>
      </c>
      <c r="D657" s="204">
        <v>130</v>
      </c>
      <c r="E657" s="204">
        <v>9530</v>
      </c>
      <c r="F657" s="204"/>
      <c r="G657" s="204"/>
      <c r="H657" s="204">
        <v>9030</v>
      </c>
      <c r="I657" s="204"/>
      <c r="J657" s="204"/>
      <c r="K657" s="204">
        <v>0</v>
      </c>
      <c r="L657" s="204">
        <v>0</v>
      </c>
      <c r="M657" s="204">
        <v>0</v>
      </c>
      <c r="N657" s="204" t="s">
        <v>53</v>
      </c>
      <c r="O657" s="204" t="s">
        <v>45</v>
      </c>
      <c r="P657" s="202">
        <f t="shared" si="65"/>
        <v>0</v>
      </c>
      <c r="Q657" s="197">
        <f t="shared" si="60"/>
        <v>500</v>
      </c>
      <c r="R657" s="202" t="str">
        <f t="shared" si="61"/>
        <v>NA</v>
      </c>
      <c r="S657" s="202" t="str">
        <f t="shared" si="62"/>
        <v>NA</v>
      </c>
      <c r="T657" s="197" t="str">
        <f t="shared" si="63"/>
        <v>NA</v>
      </c>
      <c r="U657" s="197">
        <f t="shared" si="64"/>
        <v>0</v>
      </c>
      <c r="V657" s="197">
        <f>MIN(IF(SUM(W657,,X657,Z657,AA657,AD657,AC657,AF657,AG657,AJ657,AI657,AL657,AM657,AO657,AP657,AR657,AS657,A657,AY657,AU657,AV657,AW657,AX657,BA657,BB657)=0,0,1)+IF(O657="Smoothing ramp",1,0)+IF(ISNUMBER(W657),1,0)+IF(ISNUMBER(X657),1,0)+IF(ISNUMBER(Z657),1,0)+IF(ISNUMBER(AA657),1,0)+IF(ISNUMBER(AD657),1,0)+IF(ISNUMBER(AC657),1,0)+IF(ISNUMBER(AF657),1,0)+IF(ISNUMBER(AG657),1,0)+IF(ISNUMBER(AI657),1,0)+IF(ISNUMBER(AJ657),1,0)+IF(ISNUMBER(AL657),1,0)+IF(ISNUMBER(AM657),1,0)+IF(ISNUMBER(AO657),1,0)+IF(ISNUMBER(AP657),1,0)+IF(ISNUMBER(#REF!),1,0)+IF(ISNUMBER(AR657),1,0)+IF(ISNUMBER(AS657),1,0)+IF(ISNUMBER(AY657),1,0)+IF(ISNUMBER(AU657),1,0)+IF(ISNUMBER(AV657),1,0)+IF(ISNUMBER(AW657),1,0)+IF(ISNUMBER(AX657),1,0)+IF(ISNUMBER(BA657),1,0)+IF(ISNUMBER(BB657),1,0),1)</f>
        <v>1</v>
      </c>
      <c r="W657" s="200">
        <v>435</v>
      </c>
      <c r="X657" s="197"/>
      <c r="Y657" s="197"/>
      <c r="Z657" s="200">
        <v>170</v>
      </c>
      <c r="AA657" s="197"/>
      <c r="AB657" s="197"/>
      <c r="AC657" s="197"/>
      <c r="AD657" s="197"/>
      <c r="AE657" s="197"/>
      <c r="AF657" s="197"/>
      <c r="AG657" s="197"/>
      <c r="AH657" s="197"/>
      <c r="AI657" s="200"/>
      <c r="AJ657" s="197"/>
      <c r="AK657" s="197"/>
      <c r="AL657" s="197"/>
      <c r="AM657" s="197"/>
      <c r="AN657" s="197"/>
      <c r="AO657" s="197"/>
      <c r="AP657" s="197"/>
      <c r="AQ657" s="197"/>
      <c r="AR657" s="197"/>
      <c r="AS657" s="197"/>
      <c r="AT657" s="197"/>
      <c r="AU657" s="197"/>
      <c r="AV657" s="197"/>
      <c r="AW657" s="197"/>
      <c r="AX657" s="197"/>
      <c r="AY657" s="197"/>
      <c r="AZ657" s="197"/>
      <c r="BA657" s="197"/>
      <c r="BB657" s="197"/>
      <c r="BC657" s="197"/>
    </row>
    <row r="658" spans="1:55" customFormat="1" ht="14.1" customHeight="1">
      <c r="A658" s="170"/>
      <c r="B658" s="204">
        <v>20250428</v>
      </c>
      <c r="C658" s="204" t="s">
        <v>39</v>
      </c>
      <c r="D658" s="204">
        <v>230</v>
      </c>
      <c r="E658" s="204">
        <v>9530</v>
      </c>
      <c r="F658" s="204"/>
      <c r="G658" s="204"/>
      <c r="H658" s="204">
        <v>9030</v>
      </c>
      <c r="I658" s="204"/>
      <c r="J658" s="204"/>
      <c r="K658" s="204">
        <v>0</v>
      </c>
      <c r="L658" s="204">
        <v>0</v>
      </c>
      <c r="M658" s="204">
        <v>0</v>
      </c>
      <c r="N658" s="204" t="s">
        <v>53</v>
      </c>
      <c r="O658" s="204" t="s">
        <v>45</v>
      </c>
      <c r="P658" s="202">
        <f t="shared" si="65"/>
        <v>0</v>
      </c>
      <c r="Q658" s="197">
        <f t="shared" si="60"/>
        <v>500</v>
      </c>
      <c r="R658" s="202" t="str">
        <f t="shared" si="61"/>
        <v>NA</v>
      </c>
      <c r="S658" s="202" t="str">
        <f t="shared" si="62"/>
        <v>NA</v>
      </c>
      <c r="T658" s="197" t="str">
        <f t="shared" si="63"/>
        <v>NA</v>
      </c>
      <c r="U658" s="197">
        <f t="shared" si="64"/>
        <v>0</v>
      </c>
      <c r="V658" s="197">
        <f>MIN(IF(SUM(W658,,X658,Z658,AA658,AD658,AC658,AF658,AG658,AJ658,AI658,AL658,AM658,AO658,AP658,AR658,AS658,A658,AY658,AU658,AV658,AW658,AX658,BA658,BB658)=0,0,1)+IF(O658="Smoothing ramp",1,0)+IF(ISNUMBER(W658),1,0)+IF(ISNUMBER(X658),1,0)+IF(ISNUMBER(Z658),1,0)+IF(ISNUMBER(AA658),1,0)+IF(ISNUMBER(AD658),1,0)+IF(ISNUMBER(AC658),1,0)+IF(ISNUMBER(AF658),1,0)+IF(ISNUMBER(AG658),1,0)+IF(ISNUMBER(AI658),1,0)+IF(ISNUMBER(AJ658),1,0)+IF(ISNUMBER(AL658),1,0)+IF(ISNUMBER(AM658),1,0)+IF(ISNUMBER(AO658),1,0)+IF(ISNUMBER(AP658),1,0)+IF(ISNUMBER(#REF!),1,0)+IF(ISNUMBER(AR658),1,0)+IF(ISNUMBER(AS658),1,0)+IF(ISNUMBER(AY658),1,0)+IF(ISNUMBER(AU658),1,0)+IF(ISNUMBER(AV658),1,0)+IF(ISNUMBER(AW658),1,0)+IF(ISNUMBER(AX658),1,0)+IF(ISNUMBER(BA658),1,0)+IF(ISNUMBER(BB658),1,0),1)</f>
        <v>1</v>
      </c>
      <c r="W658" s="200">
        <v>435</v>
      </c>
      <c r="X658" s="197"/>
      <c r="Y658" s="197"/>
      <c r="Z658" s="200">
        <v>170</v>
      </c>
      <c r="AA658" s="197"/>
      <c r="AB658" s="197"/>
      <c r="AC658" s="197"/>
      <c r="AD658" s="197"/>
      <c r="AE658" s="197"/>
      <c r="AF658" s="197"/>
      <c r="AG658" s="197"/>
      <c r="AH658" s="197"/>
      <c r="AI658" s="200"/>
      <c r="AJ658" s="197"/>
      <c r="AK658" s="197"/>
      <c r="AL658" s="197"/>
      <c r="AM658" s="197"/>
      <c r="AN658" s="197"/>
      <c r="AO658" s="197"/>
      <c r="AP658" s="197"/>
      <c r="AQ658" s="197"/>
      <c r="AR658" s="197"/>
      <c r="AS658" s="197"/>
      <c r="AT658" s="197"/>
      <c r="AU658" s="197"/>
      <c r="AV658" s="197"/>
      <c r="AW658" s="197"/>
      <c r="AX658" s="197"/>
      <c r="AY658" s="197"/>
      <c r="AZ658" s="197"/>
      <c r="BA658" s="197"/>
      <c r="BB658" s="197"/>
      <c r="BC658" s="197"/>
    </row>
    <row r="659" spans="1:55" customFormat="1" ht="14.1" customHeight="1">
      <c r="A659" s="170"/>
      <c r="B659" s="204">
        <v>20250428</v>
      </c>
      <c r="C659" s="204" t="s">
        <v>39</v>
      </c>
      <c r="D659" s="204">
        <v>330</v>
      </c>
      <c r="E659" s="204">
        <v>7592</v>
      </c>
      <c r="F659" s="204"/>
      <c r="G659" s="204"/>
      <c r="H659" s="204">
        <v>7592</v>
      </c>
      <c r="I659" s="204"/>
      <c r="J659" s="204"/>
      <c r="K659" s="204">
        <v>828</v>
      </c>
      <c r="L659" s="204">
        <v>132</v>
      </c>
      <c r="M659" s="204">
        <v>696</v>
      </c>
      <c r="N659" s="204" t="s">
        <v>44</v>
      </c>
      <c r="O659" s="204" t="s">
        <v>44</v>
      </c>
      <c r="P659" s="202">
        <f t="shared" si="65"/>
        <v>696</v>
      </c>
      <c r="Q659" s="197">
        <f t="shared" si="60"/>
        <v>0</v>
      </c>
      <c r="R659" s="202" t="str">
        <f t="shared" si="61"/>
        <v>NA</v>
      </c>
      <c r="S659" s="202" t="str">
        <f t="shared" si="62"/>
        <v>NA</v>
      </c>
      <c r="T659" s="197" t="str">
        <f t="shared" si="63"/>
        <v>NA</v>
      </c>
      <c r="U659" s="197">
        <f t="shared" si="64"/>
        <v>1260</v>
      </c>
      <c r="V659" s="197">
        <f>MIN(IF(SUM(W659,,X659,Z659,AA659,AD659,AC659,AF659,AG659,AJ659,AI659,AL659,AM659,AO659,AP659,AR659,AS659,A659,AY659,AU659,AV659,AW659,AX659,BA659,BB659)=0,0,1)+IF(O659="Smoothing ramp",1,0)+IF(ISNUMBER(W659),1,0)+IF(ISNUMBER(X659),1,0)+IF(ISNUMBER(Z659),1,0)+IF(ISNUMBER(AA659),1,0)+IF(ISNUMBER(AD659),1,0)+IF(ISNUMBER(AC659),1,0)+IF(ISNUMBER(AF659),1,0)+IF(ISNUMBER(AG659),1,0)+IF(ISNUMBER(AI659),1,0)+IF(ISNUMBER(AJ659),1,0)+IF(ISNUMBER(AL659),1,0)+IF(ISNUMBER(AM659),1,0)+IF(ISNUMBER(AO659),1,0)+IF(ISNUMBER(AP659),1,0)+IF(ISNUMBER(#REF!),1,0)+IF(ISNUMBER(AR659),1,0)+IF(ISNUMBER(AS659),1,0)+IF(ISNUMBER(AY659),1,0)+IF(ISNUMBER(AU659),1,0)+IF(ISNUMBER(AV659),1,0)+IF(ISNUMBER(AW659),1,0)+IF(ISNUMBER(AX659),1,0)+IF(ISNUMBER(BA659),1,0)+IF(ISNUMBER(BB659),1,0),1)</f>
        <v>1</v>
      </c>
      <c r="W659" s="200">
        <v>435</v>
      </c>
      <c r="X659" s="197"/>
      <c r="Y659" s="197"/>
      <c r="Z659" s="200">
        <v>170</v>
      </c>
      <c r="AA659" s="197"/>
      <c r="AB659" s="197"/>
      <c r="AC659" s="197"/>
      <c r="AD659" s="197"/>
      <c r="AE659" s="197"/>
      <c r="AF659" s="197"/>
      <c r="AG659" s="197"/>
      <c r="AH659" s="197"/>
      <c r="AI659" s="200"/>
      <c r="AJ659" s="197"/>
      <c r="AK659" s="197"/>
      <c r="AL659" s="197"/>
      <c r="AM659" s="197"/>
      <c r="AN659" s="197"/>
      <c r="AO659" s="197"/>
      <c r="AP659" s="197"/>
      <c r="AQ659" s="197"/>
      <c r="AR659" s="197"/>
      <c r="AS659" s="197"/>
      <c r="AT659" s="197"/>
      <c r="AU659" s="197"/>
      <c r="AV659" s="197"/>
      <c r="AW659" s="197"/>
      <c r="AX659" s="197"/>
      <c r="AY659" s="197"/>
      <c r="AZ659" s="197"/>
      <c r="BA659" s="197"/>
      <c r="BB659" s="197"/>
      <c r="BC659" s="197"/>
    </row>
    <row r="660" spans="1:55" customFormat="1" ht="14.1" customHeight="1">
      <c r="A660" s="170"/>
      <c r="B660" s="204">
        <v>20250428</v>
      </c>
      <c r="C660" s="204" t="s">
        <v>39</v>
      </c>
      <c r="D660" s="204">
        <v>430</v>
      </c>
      <c r="E660" s="204">
        <v>7592</v>
      </c>
      <c r="F660" s="204"/>
      <c r="G660" s="204"/>
      <c r="H660" s="204">
        <v>7592</v>
      </c>
      <c r="I660" s="204"/>
      <c r="J660" s="204"/>
      <c r="K660" s="204">
        <v>828</v>
      </c>
      <c r="L660" s="204">
        <v>132</v>
      </c>
      <c r="M660" s="204">
        <v>696</v>
      </c>
      <c r="N660" s="204" t="s">
        <v>44</v>
      </c>
      <c r="O660" s="204" t="s">
        <v>44</v>
      </c>
      <c r="P660" s="202">
        <f t="shared" si="65"/>
        <v>696</v>
      </c>
      <c r="Q660" s="197">
        <f t="shared" si="60"/>
        <v>0</v>
      </c>
      <c r="R660" s="202" t="str">
        <f t="shared" si="61"/>
        <v>NA</v>
      </c>
      <c r="S660" s="202" t="str">
        <f t="shared" si="62"/>
        <v>NA</v>
      </c>
      <c r="T660" s="197" t="str">
        <f t="shared" si="63"/>
        <v>NA</v>
      </c>
      <c r="U660" s="197">
        <f t="shared" si="64"/>
        <v>1260</v>
      </c>
      <c r="V660" s="197">
        <f>MIN(IF(SUM(W660,,X660,Z660,AA660,AD660,AC660,AF660,AG660,AJ660,AI660,AL660,AM660,AO660,AP660,AR660,AS660,A660,AY660,AU660,AV660,AW660,AX660,BA660,BB660)=0,0,1)+IF(O660="Smoothing ramp",1,0)+IF(ISNUMBER(W660),1,0)+IF(ISNUMBER(X660),1,0)+IF(ISNUMBER(Z660),1,0)+IF(ISNUMBER(AA660),1,0)+IF(ISNUMBER(AD660),1,0)+IF(ISNUMBER(AC660),1,0)+IF(ISNUMBER(AF660),1,0)+IF(ISNUMBER(AG660),1,0)+IF(ISNUMBER(AI660),1,0)+IF(ISNUMBER(AJ660),1,0)+IF(ISNUMBER(AL660),1,0)+IF(ISNUMBER(AM660),1,0)+IF(ISNUMBER(AO660),1,0)+IF(ISNUMBER(AP660),1,0)+IF(ISNUMBER(#REF!),1,0)+IF(ISNUMBER(AR660),1,0)+IF(ISNUMBER(AS660),1,0)+IF(ISNUMBER(AY660),1,0)+IF(ISNUMBER(AU660),1,0)+IF(ISNUMBER(AV660),1,0)+IF(ISNUMBER(AW660),1,0)+IF(ISNUMBER(AX660),1,0)+IF(ISNUMBER(BA660),1,0)+IF(ISNUMBER(BB660),1,0),1)</f>
        <v>1</v>
      </c>
      <c r="W660" s="200">
        <v>435</v>
      </c>
      <c r="X660" s="197"/>
      <c r="Y660" s="197"/>
      <c r="Z660" s="200">
        <v>170</v>
      </c>
      <c r="AA660" s="197"/>
      <c r="AB660" s="197"/>
      <c r="AC660" s="197"/>
      <c r="AD660" s="197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  <c r="AP660" s="197"/>
      <c r="AQ660" s="197"/>
      <c r="AR660" s="197"/>
      <c r="AS660" s="197"/>
      <c r="AT660" s="197"/>
      <c r="AU660" s="197"/>
      <c r="AV660" s="197"/>
      <c r="AW660" s="197"/>
      <c r="AX660" s="197"/>
      <c r="AY660" s="197"/>
      <c r="AZ660" s="197"/>
      <c r="BA660" s="197"/>
      <c r="BB660" s="197"/>
      <c r="BC660" s="197"/>
    </row>
    <row r="661" spans="1:55" customFormat="1" ht="14.1" customHeight="1">
      <c r="A661" s="170"/>
      <c r="B661" s="204">
        <v>20250428</v>
      </c>
      <c r="C661" s="204" t="s">
        <v>39</v>
      </c>
      <c r="D661" s="204">
        <v>530</v>
      </c>
      <c r="E661" s="204">
        <v>7592</v>
      </c>
      <c r="F661" s="204"/>
      <c r="G661" s="204"/>
      <c r="H661" s="204">
        <v>7592</v>
      </c>
      <c r="I661" s="204"/>
      <c r="J661" s="204"/>
      <c r="K661" s="204">
        <v>828</v>
      </c>
      <c r="L661" s="204">
        <v>132</v>
      </c>
      <c r="M661" s="204">
        <v>696</v>
      </c>
      <c r="N661" s="204" t="s">
        <v>44</v>
      </c>
      <c r="O661" s="204" t="s">
        <v>44</v>
      </c>
      <c r="P661" s="202">
        <f t="shared" si="65"/>
        <v>696</v>
      </c>
      <c r="Q661" s="197">
        <f t="shared" si="60"/>
        <v>0</v>
      </c>
      <c r="R661" s="202" t="str">
        <f t="shared" si="61"/>
        <v>NA</v>
      </c>
      <c r="S661" s="202" t="str">
        <f t="shared" si="62"/>
        <v>NA</v>
      </c>
      <c r="T661" s="197" t="str">
        <f t="shared" si="63"/>
        <v>NA</v>
      </c>
      <c r="U661" s="197">
        <f t="shared" si="64"/>
        <v>1260</v>
      </c>
      <c r="V661" s="197">
        <f>MIN(IF(SUM(W661,,X661,Z661,AA661,AD661,AC661,AF661,AG661,AJ661,AI661,AL661,AM661,AO661,AP661,AR661,AS661,A661,AY661,AU661,AV661,AW661,AX661,BA661,BB661)=0,0,1)+IF(O661="Smoothing ramp",1,0)+IF(ISNUMBER(W661),1,0)+IF(ISNUMBER(X661),1,0)+IF(ISNUMBER(Z661),1,0)+IF(ISNUMBER(AA661),1,0)+IF(ISNUMBER(AD661),1,0)+IF(ISNUMBER(AC661),1,0)+IF(ISNUMBER(AF661),1,0)+IF(ISNUMBER(AG661),1,0)+IF(ISNUMBER(AI661),1,0)+IF(ISNUMBER(AJ661),1,0)+IF(ISNUMBER(AL661),1,0)+IF(ISNUMBER(AM661),1,0)+IF(ISNUMBER(AO661),1,0)+IF(ISNUMBER(AP661),1,0)+IF(ISNUMBER(#REF!),1,0)+IF(ISNUMBER(AR661),1,0)+IF(ISNUMBER(AS661),1,0)+IF(ISNUMBER(AY661),1,0)+IF(ISNUMBER(AU661),1,0)+IF(ISNUMBER(AV661),1,0)+IF(ISNUMBER(AW661),1,0)+IF(ISNUMBER(AX661),1,0)+IF(ISNUMBER(BA661),1,0)+IF(ISNUMBER(BB661),1,0),1)</f>
        <v>1</v>
      </c>
      <c r="W661" s="200">
        <v>450</v>
      </c>
      <c r="X661" s="197"/>
      <c r="Y661" s="197"/>
      <c r="Z661" s="200">
        <v>155</v>
      </c>
      <c r="AA661" s="197"/>
      <c r="AB661" s="197"/>
      <c r="AC661" s="197"/>
      <c r="AD661" s="197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  <c r="AP661" s="197"/>
      <c r="AQ661" s="197"/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197"/>
      <c r="BB661" s="197"/>
      <c r="BC661" s="197"/>
    </row>
    <row r="662" spans="1:55" customFormat="1" ht="14.1" customHeight="1">
      <c r="A662" s="170"/>
      <c r="B662" s="204">
        <v>20250428</v>
      </c>
      <c r="C662" s="204" t="s">
        <v>39</v>
      </c>
      <c r="D662" s="204">
        <v>630</v>
      </c>
      <c r="E662" s="204">
        <v>7497</v>
      </c>
      <c r="F662" s="204"/>
      <c r="G662" s="204"/>
      <c r="H662" s="204">
        <v>7497</v>
      </c>
      <c r="I662" s="204"/>
      <c r="J662" s="204"/>
      <c r="K662" s="204">
        <v>856</v>
      </c>
      <c r="L662" s="204">
        <v>237</v>
      </c>
      <c r="M662" s="204">
        <v>619</v>
      </c>
      <c r="N662" s="204" t="s">
        <v>44</v>
      </c>
      <c r="O662" s="204" t="s">
        <v>44</v>
      </c>
      <c r="P662" s="202">
        <f t="shared" si="65"/>
        <v>619</v>
      </c>
      <c r="Q662" s="197">
        <f t="shared" si="60"/>
        <v>0</v>
      </c>
      <c r="R662" s="202" t="str">
        <f t="shared" si="61"/>
        <v>NA</v>
      </c>
      <c r="S662" s="202" t="str">
        <f t="shared" si="62"/>
        <v>NA</v>
      </c>
      <c r="T662" s="197" t="str">
        <f t="shared" si="63"/>
        <v>NA</v>
      </c>
      <c r="U662" s="197">
        <f t="shared" si="64"/>
        <v>1001</v>
      </c>
      <c r="V662" s="197">
        <f>MIN(IF(SUM(W662,,X662,Z662,AA662,AD662,AC662,AF662,AG662,AJ662,AI662,AL662,AM662,AO662,AP662,AR662,AS662,A662,AY662,AU662,AV662,AW662,AX662,BA662,BB662)=0,0,1)+IF(O662="Smoothing ramp",1,0)+IF(ISNUMBER(W662),1,0)+IF(ISNUMBER(X662),1,0)+IF(ISNUMBER(Z662),1,0)+IF(ISNUMBER(AA662),1,0)+IF(ISNUMBER(AD662),1,0)+IF(ISNUMBER(AC662),1,0)+IF(ISNUMBER(AF662),1,0)+IF(ISNUMBER(AG662),1,0)+IF(ISNUMBER(AI662),1,0)+IF(ISNUMBER(AJ662),1,0)+IF(ISNUMBER(AL662),1,0)+IF(ISNUMBER(AM662),1,0)+IF(ISNUMBER(AO662),1,0)+IF(ISNUMBER(AP662),1,0)+IF(ISNUMBER(#REF!),1,0)+IF(ISNUMBER(AR662),1,0)+IF(ISNUMBER(AS662),1,0)+IF(ISNUMBER(AY662),1,0)+IF(ISNUMBER(AU662),1,0)+IF(ISNUMBER(AV662),1,0)+IF(ISNUMBER(AW662),1,0)+IF(ISNUMBER(AX662),1,0)+IF(ISNUMBER(BA662),1,0)+IF(ISNUMBER(BB662),1,0),1)</f>
        <v>1</v>
      </c>
      <c r="W662" s="200">
        <v>450</v>
      </c>
      <c r="X662" s="197"/>
      <c r="Y662" s="197"/>
      <c r="Z662" s="200">
        <v>155</v>
      </c>
      <c r="AA662" s="197"/>
      <c r="AB662" s="197"/>
      <c r="AC662" s="197"/>
      <c r="AD662" s="197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  <c r="AP662" s="197"/>
      <c r="AQ662" s="197"/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197"/>
      <c r="BB662" s="197"/>
      <c r="BC662" s="197"/>
    </row>
    <row r="663" spans="1:55" customFormat="1" ht="14.1" customHeight="1">
      <c r="A663" s="170"/>
      <c r="B663" s="204">
        <v>20250428</v>
      </c>
      <c r="C663" s="204" t="s">
        <v>39</v>
      </c>
      <c r="D663" s="204">
        <v>730</v>
      </c>
      <c r="E663" s="204">
        <v>6286</v>
      </c>
      <c r="F663" s="204"/>
      <c r="G663" s="204"/>
      <c r="H663" s="204">
        <v>6286</v>
      </c>
      <c r="I663" s="204"/>
      <c r="J663" s="204"/>
      <c r="K663" s="204">
        <v>2138</v>
      </c>
      <c r="L663" s="204">
        <v>111</v>
      </c>
      <c r="M663" s="204">
        <v>2027</v>
      </c>
      <c r="N663" s="204" t="s">
        <v>44</v>
      </c>
      <c r="O663" s="204" t="s">
        <v>44</v>
      </c>
      <c r="P663" s="202">
        <f t="shared" si="65"/>
        <v>2027</v>
      </c>
      <c r="Q663" s="197">
        <f t="shared" si="60"/>
        <v>0</v>
      </c>
      <c r="R663" s="202" t="str">
        <f t="shared" si="61"/>
        <v>NA</v>
      </c>
      <c r="S663" s="202" t="str">
        <f t="shared" si="62"/>
        <v>NA</v>
      </c>
      <c r="T663" s="197" t="str">
        <f t="shared" si="63"/>
        <v>NA</v>
      </c>
      <c r="U663" s="197">
        <f t="shared" si="64"/>
        <v>3943</v>
      </c>
      <c r="V663" s="197">
        <f>MIN(IF(SUM(W663,,X663,Z663,AA663,AD663,AC663,AF663,AG663,AJ663,AI663,AL663,AM663,AO663,AP663,AR663,AS663,A663,AY663,AU663,AV663,AW663,AX663,BA663,BB663)=0,0,1)+IF(O663="Smoothing ramp",1,0)+IF(ISNUMBER(W663),1,0)+IF(ISNUMBER(X663),1,0)+IF(ISNUMBER(Z663),1,0)+IF(ISNUMBER(AA663),1,0)+IF(ISNUMBER(AD663),1,0)+IF(ISNUMBER(AC663),1,0)+IF(ISNUMBER(AF663),1,0)+IF(ISNUMBER(AG663),1,0)+IF(ISNUMBER(AI663),1,0)+IF(ISNUMBER(AJ663),1,0)+IF(ISNUMBER(AL663),1,0)+IF(ISNUMBER(AM663),1,0)+IF(ISNUMBER(AO663),1,0)+IF(ISNUMBER(AP663),1,0)+IF(ISNUMBER(#REF!),1,0)+IF(ISNUMBER(AR663),1,0)+IF(ISNUMBER(AS663),1,0)+IF(ISNUMBER(AY663),1,0)+IF(ISNUMBER(AU663),1,0)+IF(ISNUMBER(AV663),1,0)+IF(ISNUMBER(AW663),1,0)+IF(ISNUMBER(AX663),1,0)+IF(ISNUMBER(BA663),1,0)+IF(ISNUMBER(BB663),1,0),1)</f>
        <v>1</v>
      </c>
      <c r="W663" s="200">
        <v>450</v>
      </c>
      <c r="X663" s="197"/>
      <c r="Y663" s="197"/>
      <c r="Z663" s="200">
        <v>155</v>
      </c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  <c r="AP663" s="197"/>
      <c r="AQ663" s="197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197"/>
      <c r="BB663" s="197"/>
      <c r="BC663" s="197"/>
    </row>
    <row r="664" spans="1:55" customFormat="1" ht="14.1" customHeight="1">
      <c r="A664" s="170"/>
      <c r="B664" s="204">
        <v>20250428</v>
      </c>
      <c r="C664" s="204" t="s">
        <v>39</v>
      </c>
      <c r="D664" s="204">
        <v>830</v>
      </c>
      <c r="E664" s="204">
        <v>6348</v>
      </c>
      <c r="F664" s="204"/>
      <c r="G664" s="204"/>
      <c r="H664" s="204">
        <v>6348</v>
      </c>
      <c r="I664" s="204"/>
      <c r="J664" s="204"/>
      <c r="K664" s="204">
        <v>2138</v>
      </c>
      <c r="L664" s="204">
        <v>173</v>
      </c>
      <c r="M664" s="204">
        <v>1965</v>
      </c>
      <c r="N664" s="204" t="s">
        <v>44</v>
      </c>
      <c r="O664" s="204" t="s">
        <v>44</v>
      </c>
      <c r="P664" s="202">
        <f t="shared" si="65"/>
        <v>1965</v>
      </c>
      <c r="Q664" s="197">
        <f t="shared" si="60"/>
        <v>0</v>
      </c>
      <c r="R664" s="202" t="str">
        <f t="shared" si="61"/>
        <v>NA</v>
      </c>
      <c r="S664" s="202" t="str">
        <f t="shared" si="62"/>
        <v>NA</v>
      </c>
      <c r="T664" s="197" t="str">
        <f t="shared" si="63"/>
        <v>NA</v>
      </c>
      <c r="U664" s="197">
        <f t="shared" si="64"/>
        <v>3757</v>
      </c>
      <c r="V664" s="197">
        <f>MIN(IF(SUM(W664,,X664,Z664,AA664,AD664,AC664,AF664,AG664,AJ664,AI664,AL664,AM664,AO664,AP664,AR664,AS664,A664,AY664,AU664,AV664,AW664,AX664,BA664,BB664)=0,0,1)+IF(O664="Smoothing ramp",1,0)+IF(ISNUMBER(W664),1,0)+IF(ISNUMBER(X664),1,0)+IF(ISNUMBER(Z664),1,0)+IF(ISNUMBER(AA664),1,0)+IF(ISNUMBER(AD664),1,0)+IF(ISNUMBER(AC664),1,0)+IF(ISNUMBER(AF664),1,0)+IF(ISNUMBER(AG664),1,0)+IF(ISNUMBER(AI664),1,0)+IF(ISNUMBER(AJ664),1,0)+IF(ISNUMBER(AL664),1,0)+IF(ISNUMBER(AM664),1,0)+IF(ISNUMBER(AO664),1,0)+IF(ISNUMBER(AP664),1,0)+IF(ISNUMBER(#REF!),1,0)+IF(ISNUMBER(AR664),1,0)+IF(ISNUMBER(AS664),1,0)+IF(ISNUMBER(AY664),1,0)+IF(ISNUMBER(AU664),1,0)+IF(ISNUMBER(AV664),1,0)+IF(ISNUMBER(AW664),1,0)+IF(ISNUMBER(AX664),1,0)+IF(ISNUMBER(BA664),1,0)+IF(ISNUMBER(BB664),1,0),1)</f>
        <v>1</v>
      </c>
      <c r="W664" s="200">
        <v>450</v>
      </c>
      <c r="X664" s="197"/>
      <c r="Y664" s="197"/>
      <c r="Z664" s="200">
        <v>155</v>
      </c>
      <c r="AA664" s="197"/>
      <c r="AB664" s="197"/>
      <c r="AC664" s="197"/>
      <c r="AD664" s="197"/>
      <c r="AE664" s="197"/>
      <c r="AF664" s="197"/>
      <c r="AG664" s="197"/>
      <c r="AH664" s="197"/>
      <c r="AI664" s="197"/>
      <c r="AJ664" s="197"/>
      <c r="AK664" s="197"/>
      <c r="AL664" s="197"/>
      <c r="AM664" s="197"/>
      <c r="AN664" s="197"/>
      <c r="AO664" s="197"/>
      <c r="AP664" s="197"/>
      <c r="AQ664" s="197"/>
      <c r="AR664" s="197"/>
      <c r="AS664" s="197"/>
      <c r="AT664" s="197"/>
      <c r="AU664" s="197"/>
      <c r="AV664" s="197"/>
      <c r="AW664" s="197"/>
      <c r="AX664" s="197"/>
      <c r="AY664" s="197"/>
      <c r="AZ664" s="197"/>
      <c r="BA664" s="197"/>
      <c r="BB664" s="197"/>
      <c r="BC664" s="197"/>
    </row>
    <row r="665" spans="1:55" customFormat="1" ht="14.1" customHeight="1">
      <c r="A665" s="170"/>
      <c r="B665" s="204">
        <v>20250428</v>
      </c>
      <c r="C665" s="204" t="s">
        <v>39</v>
      </c>
      <c r="D665" s="204">
        <v>930</v>
      </c>
      <c r="E665" s="204">
        <v>6370</v>
      </c>
      <c r="F665" s="204"/>
      <c r="G665" s="204"/>
      <c r="H665" s="204">
        <v>6370</v>
      </c>
      <c r="I665" s="204"/>
      <c r="J665" s="204"/>
      <c r="K665" s="204">
        <v>2046</v>
      </c>
      <c r="L665" s="204">
        <v>195</v>
      </c>
      <c r="M665" s="204">
        <v>1851</v>
      </c>
      <c r="N665" s="204" t="s">
        <v>44</v>
      </c>
      <c r="O665" s="204" t="s">
        <v>44</v>
      </c>
      <c r="P665" s="202">
        <f t="shared" si="65"/>
        <v>1851</v>
      </c>
      <c r="Q665" s="197">
        <f t="shared" si="60"/>
        <v>0</v>
      </c>
      <c r="R665" s="202" t="str">
        <f t="shared" si="61"/>
        <v>NA</v>
      </c>
      <c r="S665" s="202" t="str">
        <f t="shared" si="62"/>
        <v>NA</v>
      </c>
      <c r="T665" s="197" t="str">
        <f t="shared" si="63"/>
        <v>NA</v>
      </c>
      <c r="U665" s="197">
        <f t="shared" si="64"/>
        <v>3507</v>
      </c>
      <c r="V665" s="197">
        <f>MIN(IF(SUM(W665,,X665,Z665,AA665,AD665,AC665,AF665,AG665,AJ665,AI665,AL665,AM665,AO665,AP665,AR665,AS665,A665,AY665,AU665,AV665,AW665,AX665,BA665,BB665)=0,0,1)+IF(O665="Smoothing ramp",1,0)+IF(ISNUMBER(W665),1,0)+IF(ISNUMBER(X665),1,0)+IF(ISNUMBER(Z665),1,0)+IF(ISNUMBER(AA665),1,0)+IF(ISNUMBER(AD665),1,0)+IF(ISNUMBER(AC665),1,0)+IF(ISNUMBER(AF665),1,0)+IF(ISNUMBER(AG665),1,0)+IF(ISNUMBER(AI665),1,0)+IF(ISNUMBER(AJ665),1,0)+IF(ISNUMBER(AL665),1,0)+IF(ISNUMBER(AM665),1,0)+IF(ISNUMBER(AO665),1,0)+IF(ISNUMBER(AP665),1,0)+IF(ISNUMBER(#REF!),1,0)+IF(ISNUMBER(AR665),1,0)+IF(ISNUMBER(AS665),1,0)+IF(ISNUMBER(AY665),1,0)+IF(ISNUMBER(AU665),1,0)+IF(ISNUMBER(AV665),1,0)+IF(ISNUMBER(AW665),1,0)+IF(ISNUMBER(AX665),1,0)+IF(ISNUMBER(BA665),1,0)+IF(ISNUMBER(BB665),1,0),1)</f>
        <v>1</v>
      </c>
      <c r="W665" s="200">
        <v>450</v>
      </c>
      <c r="X665" s="197"/>
      <c r="Y665" s="197"/>
      <c r="Z665" s="200">
        <v>155</v>
      </c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7"/>
      <c r="AS665" s="197"/>
      <c r="AT665" s="197"/>
      <c r="AU665" s="197"/>
      <c r="AV665" s="197"/>
      <c r="AW665" s="197"/>
      <c r="AX665" s="197"/>
      <c r="AY665" s="197"/>
      <c r="AZ665" s="197"/>
      <c r="BA665" s="197"/>
      <c r="BB665" s="197"/>
      <c r="BC665" s="197"/>
    </row>
    <row r="666" spans="1:55" customFormat="1" ht="14.1" customHeight="1">
      <c r="A666" s="170"/>
      <c r="B666" s="204">
        <v>20250428</v>
      </c>
      <c r="C666" s="204" t="s">
        <v>39</v>
      </c>
      <c r="D666" s="204">
        <v>1030</v>
      </c>
      <c r="E666" s="204">
        <v>6363</v>
      </c>
      <c r="F666" s="204"/>
      <c r="G666" s="204"/>
      <c r="H666" s="204">
        <v>6363</v>
      </c>
      <c r="I666" s="204"/>
      <c r="J666" s="204"/>
      <c r="K666" s="204">
        <v>2046</v>
      </c>
      <c r="L666" s="204">
        <v>188</v>
      </c>
      <c r="M666" s="204">
        <v>1858</v>
      </c>
      <c r="N666" s="204" t="s">
        <v>44</v>
      </c>
      <c r="O666" s="204" t="s">
        <v>44</v>
      </c>
      <c r="P666" s="202">
        <f t="shared" si="65"/>
        <v>1858</v>
      </c>
      <c r="Q666" s="197">
        <f t="shared" si="60"/>
        <v>0</v>
      </c>
      <c r="R666" s="202" t="str">
        <f t="shared" si="61"/>
        <v>NA</v>
      </c>
      <c r="S666" s="202" t="str">
        <f t="shared" si="62"/>
        <v>NA</v>
      </c>
      <c r="T666" s="197" t="str">
        <f t="shared" si="63"/>
        <v>NA</v>
      </c>
      <c r="U666" s="197">
        <f t="shared" si="64"/>
        <v>3528</v>
      </c>
      <c r="V666" s="197">
        <f>MIN(IF(SUM(W666,,X666,Z666,AA666,AD666,AC666,AF666,AG666,AJ666,AI666,AL666,AM666,AO666,AP666,AR666,AS666,A666,AY666,AU666,AV666,AW666,AX666,BA666,BB666)=0,0,1)+IF(O666="Smoothing ramp",1,0)+IF(ISNUMBER(W666),1,0)+IF(ISNUMBER(X666),1,0)+IF(ISNUMBER(Z666),1,0)+IF(ISNUMBER(AA666),1,0)+IF(ISNUMBER(AD666),1,0)+IF(ISNUMBER(AC666),1,0)+IF(ISNUMBER(AF666),1,0)+IF(ISNUMBER(AG666),1,0)+IF(ISNUMBER(AI666),1,0)+IF(ISNUMBER(AJ666),1,0)+IF(ISNUMBER(AL666),1,0)+IF(ISNUMBER(AM666),1,0)+IF(ISNUMBER(AO666),1,0)+IF(ISNUMBER(AP666),1,0)+IF(ISNUMBER(#REF!),1,0)+IF(ISNUMBER(AR666),1,0)+IF(ISNUMBER(AS666),1,0)+IF(ISNUMBER(AY666),1,0)+IF(ISNUMBER(AU666),1,0)+IF(ISNUMBER(AV666),1,0)+IF(ISNUMBER(AW666),1,0)+IF(ISNUMBER(AX666),1,0)+IF(ISNUMBER(BA666),1,0)+IF(ISNUMBER(BB666),1,0),1)</f>
        <v>1</v>
      </c>
      <c r="W666" s="200">
        <v>450</v>
      </c>
      <c r="X666" s="197"/>
      <c r="Y666" s="197"/>
      <c r="Z666" s="200">
        <v>155</v>
      </c>
      <c r="AA666" s="197"/>
      <c r="AB666" s="197"/>
      <c r="AC666" s="197"/>
      <c r="AD666" s="197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  <c r="AP666" s="197"/>
      <c r="AQ666" s="197"/>
      <c r="AR666" s="197"/>
      <c r="AS666" s="197"/>
      <c r="AT666" s="197"/>
      <c r="AU666" s="197"/>
      <c r="AV666" s="197"/>
      <c r="AW666" s="197"/>
      <c r="AX666" s="197"/>
      <c r="AY666" s="197"/>
      <c r="AZ666" s="197"/>
      <c r="BA666" s="197"/>
      <c r="BB666" s="197"/>
      <c r="BC666" s="197"/>
    </row>
    <row r="667" spans="1:55" customFormat="1" ht="14.1" customHeight="1">
      <c r="A667" s="170"/>
      <c r="B667" s="204">
        <v>20250428</v>
      </c>
      <c r="C667" s="204" t="s">
        <v>39</v>
      </c>
      <c r="D667" s="204">
        <v>1130</v>
      </c>
      <c r="E667" s="204">
        <v>6351</v>
      </c>
      <c r="F667" s="204"/>
      <c r="G667" s="204"/>
      <c r="H667" s="204">
        <v>6351</v>
      </c>
      <c r="I667" s="204"/>
      <c r="J667" s="204"/>
      <c r="K667" s="204">
        <v>2046</v>
      </c>
      <c r="L667" s="204">
        <v>176</v>
      </c>
      <c r="M667" s="204">
        <v>1870</v>
      </c>
      <c r="N667" s="204" t="s">
        <v>44</v>
      </c>
      <c r="O667" s="204" t="s">
        <v>44</v>
      </c>
      <c r="P667" s="202">
        <f t="shared" si="65"/>
        <v>1870</v>
      </c>
      <c r="Q667" s="197">
        <f t="shared" si="60"/>
        <v>0</v>
      </c>
      <c r="R667" s="202" t="str">
        <f t="shared" si="61"/>
        <v>NA</v>
      </c>
      <c r="S667" s="202" t="str">
        <f t="shared" si="62"/>
        <v>NA</v>
      </c>
      <c r="T667" s="197" t="str">
        <f t="shared" si="63"/>
        <v>NA</v>
      </c>
      <c r="U667" s="197">
        <f t="shared" si="64"/>
        <v>3564</v>
      </c>
      <c r="V667" s="197">
        <f>MIN(IF(SUM(W667,,X667,Z667,AA667,AD667,AC667,AF667,AG667,AJ667,AI667,AL667,AM667,AO667,AP667,AR667,AS667,A667,AY667,AU667,AV667,AW667,AX667,BA667,BB667)=0,0,1)+IF(O667="Smoothing ramp",1,0)+IF(ISNUMBER(W667),1,0)+IF(ISNUMBER(X667),1,0)+IF(ISNUMBER(Z667),1,0)+IF(ISNUMBER(AA667),1,0)+IF(ISNUMBER(AD667),1,0)+IF(ISNUMBER(AC667),1,0)+IF(ISNUMBER(AF667),1,0)+IF(ISNUMBER(AG667),1,0)+IF(ISNUMBER(AI667),1,0)+IF(ISNUMBER(AJ667),1,0)+IF(ISNUMBER(AL667),1,0)+IF(ISNUMBER(AM667),1,0)+IF(ISNUMBER(AO667),1,0)+IF(ISNUMBER(AP667),1,0)+IF(ISNUMBER(#REF!),1,0)+IF(ISNUMBER(AR667),1,0)+IF(ISNUMBER(AS667),1,0)+IF(ISNUMBER(AY667),1,0)+IF(ISNUMBER(AU667),1,0)+IF(ISNUMBER(AV667),1,0)+IF(ISNUMBER(AW667),1,0)+IF(ISNUMBER(AX667),1,0)+IF(ISNUMBER(BA667),1,0)+IF(ISNUMBER(BB667),1,0),1)</f>
        <v>1</v>
      </c>
      <c r="W667" s="200">
        <v>450</v>
      </c>
      <c r="X667" s="197"/>
      <c r="Y667" s="197"/>
      <c r="Z667" s="200">
        <v>155</v>
      </c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  <c r="AP667" s="197"/>
      <c r="AQ667" s="197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7"/>
      <c r="BB667" s="197"/>
      <c r="BC667" s="197"/>
    </row>
    <row r="668" spans="1:55" customFormat="1" ht="14.1" customHeight="1">
      <c r="A668" s="170"/>
      <c r="B668" s="204">
        <v>20250428</v>
      </c>
      <c r="C668" s="204" t="s">
        <v>39</v>
      </c>
      <c r="D668" s="204">
        <v>1230</v>
      </c>
      <c r="E668" s="204">
        <v>6611</v>
      </c>
      <c r="F668" s="204"/>
      <c r="G668" s="204"/>
      <c r="H668" s="204">
        <v>6611</v>
      </c>
      <c r="I668" s="204"/>
      <c r="J668" s="204"/>
      <c r="K668" s="204">
        <v>-1000</v>
      </c>
      <c r="L668" s="204">
        <v>-1000</v>
      </c>
      <c r="M668" s="204">
        <v>-1000</v>
      </c>
      <c r="N668" s="204" t="s">
        <v>40</v>
      </c>
      <c r="O668" s="204" t="s">
        <v>40</v>
      </c>
      <c r="P668" s="202">
        <f t="shared" si="65"/>
        <v>0</v>
      </c>
      <c r="Q668" s="197">
        <f t="shared" si="60"/>
        <v>0</v>
      </c>
      <c r="R668" s="202" t="str">
        <f t="shared" si="61"/>
        <v>NA</v>
      </c>
      <c r="S668" s="202" t="str">
        <f t="shared" si="62"/>
        <v>NA</v>
      </c>
      <c r="T668" s="197" t="str">
        <f t="shared" si="63"/>
        <v>NA</v>
      </c>
      <c r="U668" s="197">
        <f t="shared" si="64"/>
        <v>0</v>
      </c>
      <c r="V668" s="197">
        <f>MIN(IF(SUM(W668,,X668,Z668,AA668,AD668,AC668,AF668,AG668,AJ668,AI668,AL668,AM668,AO668,AP668,AR668,AS668,A668,AY668,AU668,AV668,AW668,AX668,BA668,BB668)=0,0,1)+IF(O668="Smoothing ramp",1,0)+IF(ISNUMBER(W668),1,0)+IF(ISNUMBER(X668),1,0)+IF(ISNUMBER(Z668),1,0)+IF(ISNUMBER(AA668),1,0)+IF(ISNUMBER(AD668),1,0)+IF(ISNUMBER(AC668),1,0)+IF(ISNUMBER(AF668),1,0)+IF(ISNUMBER(AG668),1,0)+IF(ISNUMBER(AI668),1,0)+IF(ISNUMBER(AJ668),1,0)+IF(ISNUMBER(AL668),1,0)+IF(ISNUMBER(AM668),1,0)+IF(ISNUMBER(AO668),1,0)+IF(ISNUMBER(AP668),1,0)+IF(ISNUMBER(#REF!),1,0)+IF(ISNUMBER(AR668),1,0)+IF(ISNUMBER(AS668),1,0)+IF(ISNUMBER(AY668),1,0)+IF(ISNUMBER(AU668),1,0)+IF(ISNUMBER(AV668),1,0)+IF(ISNUMBER(AW668),1,0)+IF(ISNUMBER(AX668),1,0)+IF(ISNUMBER(BA668),1,0)+IF(ISNUMBER(BB668),1,0),1)</f>
        <v>1</v>
      </c>
      <c r="W668" s="200">
        <v>450</v>
      </c>
      <c r="X668" s="197"/>
      <c r="Y668" s="197"/>
      <c r="Z668" s="200">
        <v>155</v>
      </c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197"/>
      <c r="BB668" s="197"/>
      <c r="BC668" s="197"/>
    </row>
    <row r="669" spans="1:55" customFormat="1" ht="14.1" customHeight="1">
      <c r="A669" s="170"/>
      <c r="B669" s="204">
        <v>20250428</v>
      </c>
      <c r="C669" s="204" t="s">
        <v>39</v>
      </c>
      <c r="D669" s="204">
        <v>1330</v>
      </c>
      <c r="E669" s="204">
        <v>6611</v>
      </c>
      <c r="F669" s="204"/>
      <c r="G669" s="204"/>
      <c r="H669" s="204">
        <v>6611</v>
      </c>
      <c r="I669" s="204"/>
      <c r="J669" s="204"/>
      <c r="K669" s="204">
        <v>-1000</v>
      </c>
      <c r="L669" s="204">
        <v>-1000</v>
      </c>
      <c r="M669" s="204">
        <v>-1000</v>
      </c>
      <c r="N669" s="204" t="s">
        <v>40</v>
      </c>
      <c r="O669" s="204" t="s">
        <v>40</v>
      </c>
      <c r="P669" s="202">
        <f t="shared" si="65"/>
        <v>0</v>
      </c>
      <c r="Q669" s="197">
        <f t="shared" si="60"/>
        <v>0</v>
      </c>
      <c r="R669" s="202" t="str">
        <f t="shared" si="61"/>
        <v>NA</v>
      </c>
      <c r="S669" s="202" t="str">
        <f t="shared" si="62"/>
        <v>NA</v>
      </c>
      <c r="T669" s="197" t="str">
        <f t="shared" si="63"/>
        <v>NA</v>
      </c>
      <c r="U669" s="197">
        <f t="shared" si="64"/>
        <v>0</v>
      </c>
      <c r="V669" s="197">
        <f>MIN(IF(SUM(W669,,X669,Z669,AA669,AD669,AC669,AF669,AG669,AJ669,AI669,AL669,AM669,AO669,AP669,AR669,AS669,A669,AY669,AU669,AV669,AW669,AX669,BA669,BB669)=0,0,1)+IF(O669="Smoothing ramp",1,0)+IF(ISNUMBER(W669),1,0)+IF(ISNUMBER(X669),1,0)+IF(ISNUMBER(Z669),1,0)+IF(ISNUMBER(AA669),1,0)+IF(ISNUMBER(AD669),1,0)+IF(ISNUMBER(AC669),1,0)+IF(ISNUMBER(AF669),1,0)+IF(ISNUMBER(AG669),1,0)+IF(ISNUMBER(AI669),1,0)+IF(ISNUMBER(AJ669),1,0)+IF(ISNUMBER(AL669),1,0)+IF(ISNUMBER(AM669),1,0)+IF(ISNUMBER(AO669),1,0)+IF(ISNUMBER(AP669),1,0)+IF(ISNUMBER(#REF!),1,0)+IF(ISNUMBER(AR669),1,0)+IF(ISNUMBER(AS669),1,0)+IF(ISNUMBER(AY669),1,0)+IF(ISNUMBER(AU669),1,0)+IF(ISNUMBER(AV669),1,0)+IF(ISNUMBER(AW669),1,0)+IF(ISNUMBER(AX669),1,0)+IF(ISNUMBER(BA669),1,0)+IF(ISNUMBER(BB669),1,0),1)</f>
        <v>1</v>
      </c>
      <c r="W669" s="200">
        <v>450</v>
      </c>
      <c r="X669" s="197"/>
      <c r="Y669" s="197"/>
      <c r="Z669" s="200">
        <v>155</v>
      </c>
      <c r="AA669" s="197"/>
      <c r="AB669" s="197"/>
      <c r="AC669" s="197"/>
      <c r="AD669" s="197"/>
      <c r="AE669" s="197"/>
      <c r="AF669" s="197"/>
      <c r="AG669" s="197"/>
      <c r="AH669" s="197"/>
      <c r="AI669" s="197"/>
      <c r="AJ669" s="197"/>
      <c r="AK669" s="197"/>
      <c r="AL669" s="197"/>
      <c r="AM669" s="197"/>
      <c r="AN669" s="197"/>
      <c r="AO669" s="197"/>
      <c r="AP669" s="197"/>
      <c r="AQ669" s="197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197"/>
      <c r="BB669" s="197"/>
      <c r="BC669" s="197"/>
    </row>
    <row r="670" spans="1:55" customFormat="1" ht="14.1" customHeight="1">
      <c r="A670" s="170"/>
      <c r="B670" s="204">
        <v>20250428</v>
      </c>
      <c r="C670" s="204" t="s">
        <v>39</v>
      </c>
      <c r="D670" s="204">
        <v>1430</v>
      </c>
      <c r="E670" s="204">
        <v>6611</v>
      </c>
      <c r="F670" s="204"/>
      <c r="G670" s="204"/>
      <c r="H670" s="204">
        <v>6611</v>
      </c>
      <c r="I670" s="204"/>
      <c r="J670" s="204"/>
      <c r="K670" s="204">
        <v>-1000</v>
      </c>
      <c r="L670" s="204">
        <v>-1000</v>
      </c>
      <c r="M670" s="204">
        <v>-1000</v>
      </c>
      <c r="N670" s="204" t="s">
        <v>40</v>
      </c>
      <c r="O670" s="204" t="s">
        <v>40</v>
      </c>
      <c r="P670" s="202">
        <f t="shared" si="65"/>
        <v>0</v>
      </c>
      <c r="Q670" s="197">
        <f t="shared" si="60"/>
        <v>0</v>
      </c>
      <c r="R670" s="202" t="str">
        <f t="shared" si="61"/>
        <v>NA</v>
      </c>
      <c r="S670" s="202" t="str">
        <f t="shared" si="62"/>
        <v>NA</v>
      </c>
      <c r="T670" s="197" t="str">
        <f t="shared" si="63"/>
        <v>NA</v>
      </c>
      <c r="U670" s="197">
        <f t="shared" si="64"/>
        <v>0</v>
      </c>
      <c r="V670" s="197">
        <f>MIN(IF(SUM(W670,,X670,Z670,AA670,AD670,AC670,AF670,AG670,AJ670,AI670,AL670,AM670,AO670,AP670,AR670,AS670,A670,AY670,AU670,AV670,AW670,AX670,BA670,BB670)=0,0,1)+IF(O670="Smoothing ramp",1,0)+IF(ISNUMBER(W670),1,0)+IF(ISNUMBER(X670),1,0)+IF(ISNUMBER(Z670),1,0)+IF(ISNUMBER(AA670),1,0)+IF(ISNUMBER(AD670),1,0)+IF(ISNUMBER(AC670),1,0)+IF(ISNUMBER(AF670),1,0)+IF(ISNUMBER(AG670),1,0)+IF(ISNUMBER(AI670),1,0)+IF(ISNUMBER(AJ670),1,0)+IF(ISNUMBER(AL670),1,0)+IF(ISNUMBER(AM670),1,0)+IF(ISNUMBER(AO670),1,0)+IF(ISNUMBER(AP670),1,0)+IF(ISNUMBER(#REF!),1,0)+IF(ISNUMBER(AR670),1,0)+IF(ISNUMBER(AS670),1,0)+IF(ISNUMBER(AY670),1,0)+IF(ISNUMBER(AU670),1,0)+IF(ISNUMBER(AV670),1,0)+IF(ISNUMBER(AW670),1,0)+IF(ISNUMBER(AX670),1,0)+IF(ISNUMBER(BA670),1,0)+IF(ISNUMBER(BB670),1,0),1)</f>
        <v>1</v>
      </c>
      <c r="W670" s="200">
        <v>450</v>
      </c>
      <c r="X670" s="197"/>
      <c r="Y670" s="197"/>
      <c r="Z670" s="200">
        <v>155</v>
      </c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197"/>
      <c r="AN670" s="197"/>
      <c r="AO670" s="197"/>
      <c r="AP670" s="197"/>
      <c r="AQ670" s="197"/>
      <c r="AR670" s="197"/>
      <c r="AS670" s="197"/>
      <c r="AT670" s="197"/>
      <c r="AU670" s="197"/>
      <c r="AV670" s="197"/>
      <c r="AW670" s="197"/>
      <c r="AX670" s="197"/>
      <c r="AY670" s="197"/>
      <c r="AZ670" s="197"/>
      <c r="BA670" s="197"/>
      <c r="BB670" s="197"/>
      <c r="BC670" s="197"/>
    </row>
    <row r="671" spans="1:55" customFormat="1" ht="14.1" customHeight="1">
      <c r="A671" s="170"/>
      <c r="B671" s="204">
        <v>20250428</v>
      </c>
      <c r="C671" s="204" t="s">
        <v>39</v>
      </c>
      <c r="D671" s="204">
        <v>1530</v>
      </c>
      <c r="E671" s="204">
        <v>6355</v>
      </c>
      <c r="F671" s="204"/>
      <c r="G671" s="204"/>
      <c r="H671" s="204">
        <v>6355</v>
      </c>
      <c r="I671" s="204"/>
      <c r="J671" s="204"/>
      <c r="K671" s="204">
        <v>2258</v>
      </c>
      <c r="L671" s="204">
        <v>180</v>
      </c>
      <c r="M671" s="204">
        <v>2078</v>
      </c>
      <c r="N671" s="204" t="s">
        <v>44</v>
      </c>
      <c r="O671" s="204" t="s">
        <v>44</v>
      </c>
      <c r="P671" s="202">
        <f t="shared" si="65"/>
        <v>2078</v>
      </c>
      <c r="Q671" s="197">
        <f t="shared" si="60"/>
        <v>0</v>
      </c>
      <c r="R671" s="202" t="str">
        <f t="shared" si="61"/>
        <v>NA</v>
      </c>
      <c r="S671" s="202" t="str">
        <f t="shared" si="62"/>
        <v>NA</v>
      </c>
      <c r="T671" s="197" t="str">
        <f t="shared" si="63"/>
        <v>NA</v>
      </c>
      <c r="U671" s="197">
        <f t="shared" si="64"/>
        <v>3976</v>
      </c>
      <c r="V671" s="197">
        <f>MIN(IF(SUM(W671,,X671,Z671,AA671,AD671,AC671,AF671,AG671,AJ671,AI671,AL671,AM671,AO671,AP671,AR671,AS671,A671,AY671,AU671,AV671,AW671,AX671,BA671,BB671)=0,0,1)+IF(O671="Smoothing ramp",1,0)+IF(ISNUMBER(W671),1,0)+IF(ISNUMBER(X671),1,0)+IF(ISNUMBER(Z671),1,0)+IF(ISNUMBER(AA671),1,0)+IF(ISNUMBER(AD671),1,0)+IF(ISNUMBER(AC671),1,0)+IF(ISNUMBER(AF671),1,0)+IF(ISNUMBER(AG671),1,0)+IF(ISNUMBER(AI671),1,0)+IF(ISNUMBER(AJ671),1,0)+IF(ISNUMBER(AL671),1,0)+IF(ISNUMBER(AM671),1,0)+IF(ISNUMBER(AO671),1,0)+IF(ISNUMBER(AP671),1,0)+IF(ISNUMBER(#REF!),1,0)+IF(ISNUMBER(AR671),1,0)+IF(ISNUMBER(AS671),1,0)+IF(ISNUMBER(AY671),1,0)+IF(ISNUMBER(AU671),1,0)+IF(ISNUMBER(AV671),1,0)+IF(ISNUMBER(AW671),1,0)+IF(ISNUMBER(AX671),1,0)+IF(ISNUMBER(BA671),1,0)+IF(ISNUMBER(BB671),1,0),1)</f>
        <v>1</v>
      </c>
      <c r="W671" s="200">
        <v>450</v>
      </c>
      <c r="X671" s="197"/>
      <c r="Y671" s="197"/>
      <c r="Z671" s="200">
        <v>155</v>
      </c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197"/>
      <c r="AN671" s="197"/>
      <c r="AO671" s="197"/>
      <c r="AP671" s="197"/>
      <c r="AQ671" s="197"/>
      <c r="AR671" s="197"/>
      <c r="AS671" s="197"/>
      <c r="AT671" s="197"/>
      <c r="AU671" s="197"/>
      <c r="AV671" s="197"/>
      <c r="AW671" s="197"/>
      <c r="AX671" s="197"/>
      <c r="AY671" s="197"/>
      <c r="AZ671" s="197"/>
      <c r="BA671" s="197"/>
      <c r="BB671" s="197"/>
      <c r="BC671" s="197"/>
    </row>
    <row r="672" spans="1:55" customFormat="1" ht="14.1" customHeight="1">
      <c r="A672" s="170"/>
      <c r="B672" s="204">
        <v>20250428</v>
      </c>
      <c r="C672" s="204" t="s">
        <v>39</v>
      </c>
      <c r="D672" s="204">
        <v>1630</v>
      </c>
      <c r="E672" s="204">
        <v>6321</v>
      </c>
      <c r="F672" s="204"/>
      <c r="G672" s="204"/>
      <c r="H672" s="204">
        <v>6321</v>
      </c>
      <c r="I672" s="204"/>
      <c r="J672" s="204"/>
      <c r="K672" s="204">
        <v>2258</v>
      </c>
      <c r="L672" s="204">
        <v>146</v>
      </c>
      <c r="M672" s="204">
        <v>2112</v>
      </c>
      <c r="N672" s="204" t="s">
        <v>44</v>
      </c>
      <c r="O672" s="204" t="s">
        <v>44</v>
      </c>
      <c r="P672" s="202">
        <f t="shared" si="65"/>
        <v>2112</v>
      </c>
      <c r="Q672" s="197">
        <f t="shared" si="60"/>
        <v>0</v>
      </c>
      <c r="R672" s="202" t="str">
        <f t="shared" si="61"/>
        <v>NA</v>
      </c>
      <c r="S672" s="202" t="str">
        <f t="shared" si="62"/>
        <v>NA</v>
      </c>
      <c r="T672" s="197" t="str">
        <f t="shared" si="63"/>
        <v>NA</v>
      </c>
      <c r="U672" s="197">
        <f t="shared" si="64"/>
        <v>4078</v>
      </c>
      <c r="V672" s="197">
        <f>MIN(IF(SUM(W672,,X672,Z672,AA672,AD672,AC672,AF672,AG672,AJ672,AI672,AL672,AM672,AO672,AP672,AR672,AS672,A672,AY672,AU672,AV672,AW672,AX672,BA672,BB672)=0,0,1)+IF(O672="Smoothing ramp",1,0)+IF(ISNUMBER(W672),1,0)+IF(ISNUMBER(X672),1,0)+IF(ISNUMBER(Z672),1,0)+IF(ISNUMBER(AA672),1,0)+IF(ISNUMBER(AD672),1,0)+IF(ISNUMBER(AC672),1,0)+IF(ISNUMBER(AF672),1,0)+IF(ISNUMBER(AG672),1,0)+IF(ISNUMBER(AI672),1,0)+IF(ISNUMBER(AJ672),1,0)+IF(ISNUMBER(AL672),1,0)+IF(ISNUMBER(AM672),1,0)+IF(ISNUMBER(AO672),1,0)+IF(ISNUMBER(AP672),1,0)+IF(ISNUMBER(#REF!),1,0)+IF(ISNUMBER(AR672),1,0)+IF(ISNUMBER(AS672),1,0)+IF(ISNUMBER(AY672),1,0)+IF(ISNUMBER(AU672),1,0)+IF(ISNUMBER(AV672),1,0)+IF(ISNUMBER(AW672),1,0)+IF(ISNUMBER(AX672),1,0)+IF(ISNUMBER(BA672),1,0)+IF(ISNUMBER(BB672),1,0),1)</f>
        <v>1</v>
      </c>
      <c r="W672" s="200">
        <v>450</v>
      </c>
      <c r="X672" s="197"/>
      <c r="Y672" s="197"/>
      <c r="Z672" s="200">
        <v>155</v>
      </c>
      <c r="AA672" s="197"/>
      <c r="AB672" s="197"/>
      <c r="AC672" s="197"/>
      <c r="AD672" s="197"/>
      <c r="AE672" s="197"/>
      <c r="AF672" s="197"/>
      <c r="AG672" s="197"/>
      <c r="AH672" s="197"/>
      <c r="AI672" s="200"/>
      <c r="AJ672" s="197"/>
      <c r="AK672" s="197"/>
      <c r="AL672" s="197"/>
      <c r="AM672" s="197"/>
      <c r="AN672" s="197"/>
      <c r="AO672" s="197"/>
      <c r="AP672" s="197"/>
      <c r="AQ672" s="197"/>
      <c r="AR672" s="197"/>
      <c r="AS672" s="197"/>
      <c r="AT672" s="197"/>
      <c r="AU672" s="197"/>
      <c r="AV672" s="197"/>
      <c r="AW672" s="197"/>
      <c r="AX672" s="197"/>
      <c r="AY672" s="197"/>
      <c r="AZ672" s="197"/>
      <c r="BA672" s="197"/>
      <c r="BB672" s="197"/>
      <c r="BC672" s="197"/>
    </row>
    <row r="673" spans="1:55" customFormat="1" ht="14.1" customHeight="1">
      <c r="A673" s="170"/>
      <c r="B673" s="204">
        <v>20250428</v>
      </c>
      <c r="C673" s="204" t="s">
        <v>39</v>
      </c>
      <c r="D673" s="204">
        <v>1730</v>
      </c>
      <c r="E673" s="204">
        <v>8230</v>
      </c>
      <c r="F673" s="204"/>
      <c r="G673" s="204"/>
      <c r="H673" s="204">
        <v>7821</v>
      </c>
      <c r="I673" s="204"/>
      <c r="J673" s="204"/>
      <c r="K673" s="204">
        <v>2279</v>
      </c>
      <c r="L673" s="204">
        <v>255</v>
      </c>
      <c r="M673" s="204">
        <v>2429</v>
      </c>
      <c r="N673" s="204" t="s">
        <v>44</v>
      </c>
      <c r="O673" s="204" t="s">
        <v>52</v>
      </c>
      <c r="P673" s="202">
        <f t="shared" si="65"/>
        <v>2024</v>
      </c>
      <c r="Q673" s="197">
        <f t="shared" si="60"/>
        <v>409</v>
      </c>
      <c r="R673" s="202" t="str">
        <f t="shared" si="61"/>
        <v>NA</v>
      </c>
      <c r="S673" s="202" t="str">
        <f t="shared" si="62"/>
        <v>NA</v>
      </c>
      <c r="T673" s="197" t="str">
        <f t="shared" si="63"/>
        <v>NA</v>
      </c>
      <c r="U673" s="197">
        <f t="shared" si="64"/>
        <v>4603</v>
      </c>
      <c r="V673" s="197">
        <f>MIN(IF(SUM(W673,,X673,Z673,AA673,AD673,AC673,AF673,AG673,AJ673,AI673,AL673,AM673,AO673,AP673,AR673,AS673,A673,AY673,AU673,AV673,AW673,AX673,BA673,BB673)=0,0,1)+IF(O673="Smoothing ramp",1,0)+IF(ISNUMBER(W673),1,0)+IF(ISNUMBER(X673),1,0)+IF(ISNUMBER(Z673),1,0)+IF(ISNUMBER(AA673),1,0)+IF(ISNUMBER(AD673),1,0)+IF(ISNUMBER(AC673),1,0)+IF(ISNUMBER(AF673),1,0)+IF(ISNUMBER(AG673),1,0)+IF(ISNUMBER(AI673),1,0)+IF(ISNUMBER(AJ673),1,0)+IF(ISNUMBER(AL673),1,0)+IF(ISNUMBER(AM673),1,0)+IF(ISNUMBER(AO673),1,0)+IF(ISNUMBER(AP673),1,0)+IF(ISNUMBER(#REF!),1,0)+IF(ISNUMBER(AR673),1,0)+IF(ISNUMBER(AS673),1,0)+IF(ISNUMBER(AY673),1,0)+IF(ISNUMBER(AU673),1,0)+IF(ISNUMBER(AV673),1,0)+IF(ISNUMBER(AW673),1,0)+IF(ISNUMBER(AX673),1,0)+IF(ISNUMBER(BA673),1,0)+IF(ISNUMBER(BB673),1,0),1)</f>
        <v>1</v>
      </c>
      <c r="W673" s="200">
        <v>450</v>
      </c>
      <c r="X673" s="197"/>
      <c r="Y673" s="197"/>
      <c r="Z673" s="200">
        <v>155</v>
      </c>
      <c r="AA673" s="197"/>
      <c r="AB673" s="197"/>
      <c r="AC673" s="197"/>
      <c r="AD673" s="197"/>
      <c r="AE673" s="197"/>
      <c r="AF673" s="197"/>
      <c r="AG673" s="197"/>
      <c r="AH673" s="197"/>
      <c r="AI673" s="200"/>
      <c r="AJ673" s="197"/>
      <c r="AK673" s="197"/>
      <c r="AL673" s="197"/>
      <c r="AM673" s="197"/>
      <c r="AN673" s="197"/>
      <c r="AO673" s="197"/>
      <c r="AP673" s="197"/>
      <c r="AQ673" s="197"/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197"/>
      <c r="BB673" s="197"/>
      <c r="BC673" s="197"/>
    </row>
    <row r="674" spans="1:55" customFormat="1" ht="14.1" customHeight="1">
      <c r="A674" s="170"/>
      <c r="B674" s="204">
        <v>20250428</v>
      </c>
      <c r="C674" s="204" t="s">
        <v>39</v>
      </c>
      <c r="D674" s="204">
        <v>1830</v>
      </c>
      <c r="E674" s="204">
        <v>10345</v>
      </c>
      <c r="F674" s="204"/>
      <c r="G674" s="204"/>
      <c r="H674" s="204">
        <v>9321</v>
      </c>
      <c r="I674" s="204"/>
      <c r="J674" s="204"/>
      <c r="K674" s="204">
        <v>0</v>
      </c>
      <c r="L674" s="204">
        <v>0</v>
      </c>
      <c r="M674" s="204">
        <v>0</v>
      </c>
      <c r="N674" s="204" t="s">
        <v>53</v>
      </c>
      <c r="O674" s="204" t="s">
        <v>52</v>
      </c>
      <c r="P674" s="202">
        <f t="shared" si="65"/>
        <v>0</v>
      </c>
      <c r="Q674" s="197">
        <f t="shared" si="60"/>
        <v>1024</v>
      </c>
      <c r="R674" s="202" t="str">
        <f t="shared" si="61"/>
        <v>NA</v>
      </c>
      <c r="S674" s="202" t="str">
        <f t="shared" si="62"/>
        <v>NA</v>
      </c>
      <c r="T674" s="197" t="str">
        <f t="shared" si="63"/>
        <v>NA</v>
      </c>
      <c r="U674" s="197">
        <f t="shared" si="64"/>
        <v>0</v>
      </c>
      <c r="V674" s="197">
        <f>MIN(IF(SUM(W674,,X674,Z674,AA674,AD674,AC674,AF674,AG674,AJ674,AI674,AL674,AM674,AO674,AP674,AR674,AS674,A674,AY674,AU674,AV674,AW674,AX674,BA674,BB674)=0,0,1)+IF(O674="Smoothing ramp",1,0)+IF(ISNUMBER(W674),1,0)+IF(ISNUMBER(X674),1,0)+IF(ISNUMBER(Z674),1,0)+IF(ISNUMBER(AA674),1,0)+IF(ISNUMBER(AD674),1,0)+IF(ISNUMBER(AC674),1,0)+IF(ISNUMBER(AF674),1,0)+IF(ISNUMBER(AG674),1,0)+IF(ISNUMBER(AI674),1,0)+IF(ISNUMBER(AJ674),1,0)+IF(ISNUMBER(AL674),1,0)+IF(ISNUMBER(AM674),1,0)+IF(ISNUMBER(AO674),1,0)+IF(ISNUMBER(AP674),1,0)+IF(ISNUMBER(#REF!),1,0)+IF(ISNUMBER(AR674),1,0)+IF(ISNUMBER(AS674),1,0)+IF(ISNUMBER(AY674),1,0)+IF(ISNUMBER(AU674),1,0)+IF(ISNUMBER(AV674),1,0)+IF(ISNUMBER(AW674),1,0)+IF(ISNUMBER(AX674),1,0)+IF(ISNUMBER(BA674),1,0)+IF(ISNUMBER(BB674),1,0),1)</f>
        <v>1</v>
      </c>
      <c r="W674" s="200">
        <v>450</v>
      </c>
      <c r="X674" s="197"/>
      <c r="Y674" s="197"/>
      <c r="Z674" s="200">
        <v>155</v>
      </c>
      <c r="AA674" s="197"/>
      <c r="AB674" s="197"/>
      <c r="AC674" s="197"/>
      <c r="AD674" s="197"/>
      <c r="AE674" s="197"/>
      <c r="AF674" s="197"/>
      <c r="AG674" s="197"/>
      <c r="AH674" s="197"/>
      <c r="AI674" s="200"/>
      <c r="AJ674" s="197"/>
      <c r="AK674" s="197"/>
      <c r="AL674" s="197"/>
      <c r="AM674" s="197"/>
      <c r="AN674" s="197"/>
      <c r="AO674" s="197"/>
      <c r="AP674" s="197"/>
      <c r="AQ674" s="197"/>
      <c r="AR674" s="197"/>
      <c r="AS674" s="197"/>
      <c r="AT674" s="197"/>
      <c r="AU674" s="197"/>
      <c r="AV674" s="197"/>
      <c r="AW674" s="197"/>
      <c r="AX674" s="197"/>
      <c r="AY674" s="197"/>
      <c r="AZ674" s="197"/>
      <c r="BA674" s="197"/>
      <c r="BB674" s="197"/>
      <c r="BC674" s="197"/>
    </row>
    <row r="675" spans="1:55" customFormat="1" ht="14.1" customHeight="1">
      <c r="A675" s="170"/>
      <c r="B675" s="204">
        <v>20250428</v>
      </c>
      <c r="C675" s="204" t="s">
        <v>39</v>
      </c>
      <c r="D675" s="204">
        <v>1930</v>
      </c>
      <c r="E675" s="204">
        <v>10345</v>
      </c>
      <c r="F675" s="204"/>
      <c r="G675" s="204"/>
      <c r="H675" s="204">
        <v>9845</v>
      </c>
      <c r="I675" s="204"/>
      <c r="J675" s="204"/>
      <c r="K675" s="204">
        <v>0</v>
      </c>
      <c r="L675" s="204">
        <v>0</v>
      </c>
      <c r="M675" s="204">
        <v>0</v>
      </c>
      <c r="N675" s="204" t="s">
        <v>53</v>
      </c>
      <c r="O675" s="204" t="s">
        <v>45</v>
      </c>
      <c r="P675" s="202">
        <f t="shared" si="65"/>
        <v>0</v>
      </c>
      <c r="Q675" s="197">
        <f t="shared" si="60"/>
        <v>500</v>
      </c>
      <c r="R675" s="202" t="str">
        <f t="shared" si="61"/>
        <v>NA</v>
      </c>
      <c r="S675" s="202" t="str">
        <f t="shared" si="62"/>
        <v>NA</v>
      </c>
      <c r="T675" s="197" t="str">
        <f t="shared" si="63"/>
        <v>NA</v>
      </c>
      <c r="U675" s="197">
        <f t="shared" si="64"/>
        <v>0</v>
      </c>
      <c r="V675" s="197">
        <f>MIN(IF(SUM(W675,,X675,Z675,AA675,AD675,AC675,AF675,AG675,AJ675,AI675,AL675,AM675,AO675,AP675,AR675,AS675,A675,AY675,AU675,AV675,AW675,AX675,BA675,BB675)=0,0,1)+IF(O675="Smoothing ramp",1,0)+IF(ISNUMBER(W675),1,0)+IF(ISNUMBER(X675),1,0)+IF(ISNUMBER(Z675),1,0)+IF(ISNUMBER(AA675),1,0)+IF(ISNUMBER(AD675),1,0)+IF(ISNUMBER(AC675),1,0)+IF(ISNUMBER(AF675),1,0)+IF(ISNUMBER(AG675),1,0)+IF(ISNUMBER(AI675),1,0)+IF(ISNUMBER(AJ675),1,0)+IF(ISNUMBER(AL675),1,0)+IF(ISNUMBER(AM675),1,0)+IF(ISNUMBER(AO675),1,0)+IF(ISNUMBER(AP675),1,0)+IF(ISNUMBER(#REF!),1,0)+IF(ISNUMBER(AR675),1,0)+IF(ISNUMBER(AS675),1,0)+IF(ISNUMBER(AY675),1,0)+IF(ISNUMBER(AU675),1,0)+IF(ISNUMBER(AV675),1,0)+IF(ISNUMBER(AW675),1,0)+IF(ISNUMBER(AX675),1,0)+IF(ISNUMBER(BA675),1,0)+IF(ISNUMBER(BB675),1,0),1)</f>
        <v>1</v>
      </c>
      <c r="W675" s="200">
        <v>450</v>
      </c>
      <c r="X675" s="197"/>
      <c r="Y675" s="197"/>
      <c r="Z675" s="200">
        <v>155</v>
      </c>
      <c r="AA675" s="197"/>
      <c r="AB675" s="197"/>
      <c r="AC675" s="197"/>
      <c r="AD675" s="197"/>
      <c r="AE675" s="197"/>
      <c r="AF675" s="197"/>
      <c r="AG675" s="197"/>
      <c r="AH675" s="197"/>
      <c r="AI675" s="200"/>
      <c r="AJ675" s="197"/>
      <c r="AK675" s="197"/>
      <c r="AL675" s="197"/>
      <c r="AM675" s="197"/>
      <c r="AN675" s="197"/>
      <c r="AO675" s="197"/>
      <c r="AP675" s="197"/>
      <c r="AQ675" s="197"/>
      <c r="AR675" s="197"/>
      <c r="AS675" s="197"/>
      <c r="AT675" s="197"/>
      <c r="AU675" s="197"/>
      <c r="AV675" s="197"/>
      <c r="AW675" s="197"/>
      <c r="AX675" s="197"/>
      <c r="AY675" s="197"/>
      <c r="AZ675" s="197"/>
      <c r="BA675" s="197"/>
      <c r="BB675" s="197"/>
      <c r="BC675" s="197"/>
    </row>
    <row r="676" spans="1:55" customFormat="1" ht="14.1" customHeight="1">
      <c r="A676" s="170"/>
      <c r="B676" s="204">
        <v>20250428</v>
      </c>
      <c r="C676" s="204" t="s">
        <v>39</v>
      </c>
      <c r="D676" s="204">
        <v>2030</v>
      </c>
      <c r="E676" s="204">
        <v>10345</v>
      </c>
      <c r="F676" s="204"/>
      <c r="G676" s="204"/>
      <c r="H676" s="204">
        <v>9845</v>
      </c>
      <c r="I676" s="204"/>
      <c r="J676" s="204"/>
      <c r="K676" s="204">
        <v>0</v>
      </c>
      <c r="L676" s="204">
        <v>0</v>
      </c>
      <c r="M676" s="204">
        <v>0</v>
      </c>
      <c r="N676" s="204" t="s">
        <v>53</v>
      </c>
      <c r="O676" s="204" t="s">
        <v>45</v>
      </c>
      <c r="P676" s="202">
        <f t="shared" si="65"/>
        <v>0</v>
      </c>
      <c r="Q676" s="197">
        <f t="shared" si="60"/>
        <v>500</v>
      </c>
      <c r="R676" s="202" t="str">
        <f t="shared" si="61"/>
        <v>NA</v>
      </c>
      <c r="S676" s="202" t="str">
        <f t="shared" si="62"/>
        <v>NA</v>
      </c>
      <c r="T676" s="197" t="str">
        <f t="shared" si="63"/>
        <v>NA</v>
      </c>
      <c r="U676" s="197">
        <f t="shared" si="64"/>
        <v>0</v>
      </c>
      <c r="V676" s="197">
        <f>MIN(IF(SUM(W676,,X676,Z676,AA676,AD676,AC676,AF676,AG676,AJ676,AI676,AL676,AM676,AO676,AP676,AR676,AS676,A676,AY676,AU676,AV676,AW676,AX676,BA676,BB676)=0,0,1)+IF(O676="Smoothing ramp",1,0)+IF(ISNUMBER(W676),1,0)+IF(ISNUMBER(X676),1,0)+IF(ISNUMBER(Z676),1,0)+IF(ISNUMBER(AA676),1,0)+IF(ISNUMBER(AD676),1,0)+IF(ISNUMBER(AC676),1,0)+IF(ISNUMBER(AF676),1,0)+IF(ISNUMBER(AG676),1,0)+IF(ISNUMBER(AI676),1,0)+IF(ISNUMBER(AJ676),1,0)+IF(ISNUMBER(AL676),1,0)+IF(ISNUMBER(AM676),1,0)+IF(ISNUMBER(AO676),1,0)+IF(ISNUMBER(AP676),1,0)+IF(ISNUMBER(#REF!),1,0)+IF(ISNUMBER(AR676),1,0)+IF(ISNUMBER(AS676),1,0)+IF(ISNUMBER(AY676),1,0)+IF(ISNUMBER(AU676),1,0)+IF(ISNUMBER(AV676),1,0)+IF(ISNUMBER(AW676),1,0)+IF(ISNUMBER(AX676),1,0)+IF(ISNUMBER(BA676),1,0)+IF(ISNUMBER(BB676),1,0),1)</f>
        <v>1</v>
      </c>
      <c r="W676" s="200">
        <v>450</v>
      </c>
      <c r="X676" s="197"/>
      <c r="Y676" s="197"/>
      <c r="Z676" s="200">
        <v>155</v>
      </c>
      <c r="AA676" s="197"/>
      <c r="AB676" s="197"/>
      <c r="AC676" s="197"/>
      <c r="AD676" s="197"/>
      <c r="AE676" s="197"/>
      <c r="AF676" s="197"/>
      <c r="AG676" s="197"/>
      <c r="AH676" s="197"/>
      <c r="AI676" s="200"/>
      <c r="AJ676" s="197"/>
      <c r="AK676" s="197"/>
      <c r="AL676" s="197"/>
      <c r="AM676" s="197"/>
      <c r="AN676" s="197"/>
      <c r="AO676" s="197"/>
      <c r="AP676" s="197"/>
      <c r="AQ676" s="197"/>
      <c r="AR676" s="197"/>
      <c r="AS676" s="197"/>
      <c r="AT676" s="197"/>
      <c r="AU676" s="197"/>
      <c r="AV676" s="197"/>
      <c r="AW676" s="197"/>
      <c r="AX676" s="197"/>
      <c r="AY676" s="197"/>
      <c r="AZ676" s="197"/>
      <c r="BA676" s="197"/>
      <c r="BB676" s="197"/>
      <c r="BC676" s="197"/>
    </row>
    <row r="677" spans="1:55" customFormat="1" ht="14.1" customHeight="1">
      <c r="A677" s="170"/>
      <c r="B677" s="204">
        <v>20250428</v>
      </c>
      <c r="C677" s="204" t="s">
        <v>39</v>
      </c>
      <c r="D677" s="204">
        <v>2130</v>
      </c>
      <c r="E677" s="204">
        <v>8345</v>
      </c>
      <c r="F677" s="204"/>
      <c r="G677" s="204"/>
      <c r="H677" s="204">
        <v>8345</v>
      </c>
      <c r="I677" s="204"/>
      <c r="J677" s="204"/>
      <c r="K677" s="204">
        <v>1813</v>
      </c>
      <c r="L677" s="204">
        <v>170</v>
      </c>
      <c r="M677" s="204">
        <v>1643</v>
      </c>
      <c r="N677" s="204" t="s">
        <v>44</v>
      </c>
      <c r="O677" s="204" t="s">
        <v>44</v>
      </c>
      <c r="P677" s="202">
        <f t="shared" si="65"/>
        <v>1643</v>
      </c>
      <c r="Q677" s="197">
        <f t="shared" si="60"/>
        <v>0</v>
      </c>
      <c r="R677" s="202" t="str">
        <f t="shared" si="61"/>
        <v>NA</v>
      </c>
      <c r="S677" s="202" t="str">
        <f t="shared" si="62"/>
        <v>NA</v>
      </c>
      <c r="T677" s="197" t="str">
        <f t="shared" si="63"/>
        <v>NA</v>
      </c>
      <c r="U677" s="197">
        <f t="shared" si="64"/>
        <v>3116</v>
      </c>
      <c r="V677" s="197">
        <f>MIN(IF(SUM(W677,,X677,Z677,AA677,AD677,AC677,AF677,AG677,AJ677,AI677,AL677,AM677,AO677,AP677,AR677,AS677,A677,AY677,AU677,AV677,AW677,AX677,BA677,BB677)=0,0,1)+IF(O677="Smoothing ramp",1,0)+IF(ISNUMBER(W677),1,0)+IF(ISNUMBER(X677),1,0)+IF(ISNUMBER(Z677),1,0)+IF(ISNUMBER(AA677),1,0)+IF(ISNUMBER(AD677),1,0)+IF(ISNUMBER(AC677),1,0)+IF(ISNUMBER(AF677),1,0)+IF(ISNUMBER(AG677),1,0)+IF(ISNUMBER(AI677),1,0)+IF(ISNUMBER(AJ677),1,0)+IF(ISNUMBER(AL677),1,0)+IF(ISNUMBER(AM677),1,0)+IF(ISNUMBER(AO677),1,0)+IF(ISNUMBER(AP677),1,0)+IF(ISNUMBER(#REF!),1,0)+IF(ISNUMBER(AR677),1,0)+IF(ISNUMBER(AS677),1,0)+IF(ISNUMBER(AY677),1,0)+IF(ISNUMBER(AU677),1,0)+IF(ISNUMBER(AV677),1,0)+IF(ISNUMBER(AW677),1,0)+IF(ISNUMBER(AX677),1,0)+IF(ISNUMBER(BA677),1,0)+IF(ISNUMBER(BB677),1,0),1)</f>
        <v>1</v>
      </c>
      <c r="W677" s="200">
        <v>435</v>
      </c>
      <c r="X677" s="197"/>
      <c r="Y677" s="197"/>
      <c r="Z677" s="200">
        <v>170</v>
      </c>
      <c r="AA677" s="197"/>
      <c r="AB677" s="197"/>
      <c r="AC677" s="197"/>
      <c r="AD677" s="197"/>
      <c r="AE677" s="197"/>
      <c r="AF677" s="197"/>
      <c r="AG677" s="197"/>
      <c r="AH677" s="197"/>
      <c r="AI677" s="200"/>
      <c r="AJ677" s="197"/>
      <c r="AK677" s="197"/>
      <c r="AL677" s="197"/>
      <c r="AM677" s="197"/>
      <c r="AN677" s="197"/>
      <c r="AO677" s="197"/>
      <c r="AP677" s="197"/>
      <c r="AQ677" s="197"/>
      <c r="AR677" s="197"/>
      <c r="AS677" s="197"/>
      <c r="AT677" s="197"/>
      <c r="AU677" s="197"/>
      <c r="AV677" s="197"/>
      <c r="AW677" s="197"/>
      <c r="AX677" s="197"/>
      <c r="AY677" s="197"/>
      <c r="AZ677" s="197"/>
      <c r="BA677" s="197"/>
      <c r="BB677" s="197"/>
      <c r="BC677" s="197"/>
    </row>
    <row r="678" spans="1:55" customFormat="1" ht="14.1" customHeight="1">
      <c r="A678" s="170"/>
      <c r="B678" s="204">
        <v>20250428</v>
      </c>
      <c r="C678" s="204" t="s">
        <v>39</v>
      </c>
      <c r="D678" s="204">
        <v>2230</v>
      </c>
      <c r="E678" s="204">
        <v>8345</v>
      </c>
      <c r="F678" s="204"/>
      <c r="G678" s="204"/>
      <c r="H678" s="204">
        <v>8345</v>
      </c>
      <c r="I678" s="204"/>
      <c r="J678" s="204"/>
      <c r="K678" s="204">
        <v>1813</v>
      </c>
      <c r="L678" s="204">
        <v>170</v>
      </c>
      <c r="M678" s="204">
        <v>1643</v>
      </c>
      <c r="N678" s="204" t="s">
        <v>44</v>
      </c>
      <c r="O678" s="204" t="s">
        <v>44</v>
      </c>
      <c r="P678" s="202">
        <f t="shared" si="65"/>
        <v>1643</v>
      </c>
      <c r="Q678" s="197">
        <f t="shared" si="60"/>
        <v>0</v>
      </c>
      <c r="R678" s="202" t="str">
        <f t="shared" si="61"/>
        <v>NA</v>
      </c>
      <c r="S678" s="202" t="str">
        <f t="shared" si="62"/>
        <v>NA</v>
      </c>
      <c r="T678" s="197" t="str">
        <f t="shared" si="63"/>
        <v>NA</v>
      </c>
      <c r="U678" s="197">
        <f t="shared" si="64"/>
        <v>3116</v>
      </c>
      <c r="V678" s="197">
        <f>MIN(IF(SUM(W678,,X678,Z678,AA678,AD678,AC678,AF678,AG678,AJ678,AI678,AL678,AM678,AO678,AP678,AR678,AS678,A678,AY678,AU678,AV678,AW678,AX678,BA678,BB678)=0,0,1)+IF(O678="Smoothing ramp",1,0)+IF(ISNUMBER(W678),1,0)+IF(ISNUMBER(X678),1,0)+IF(ISNUMBER(Z678),1,0)+IF(ISNUMBER(AA678),1,0)+IF(ISNUMBER(AD678),1,0)+IF(ISNUMBER(AC678),1,0)+IF(ISNUMBER(AF678),1,0)+IF(ISNUMBER(AG678),1,0)+IF(ISNUMBER(AI678),1,0)+IF(ISNUMBER(AJ678),1,0)+IF(ISNUMBER(AL678),1,0)+IF(ISNUMBER(AM678),1,0)+IF(ISNUMBER(AO678),1,0)+IF(ISNUMBER(AP678),1,0)+IF(ISNUMBER(#REF!),1,0)+IF(ISNUMBER(AR678),1,0)+IF(ISNUMBER(AS678),1,0)+IF(ISNUMBER(AY678),1,0)+IF(ISNUMBER(AU678),1,0)+IF(ISNUMBER(AV678),1,0)+IF(ISNUMBER(AW678),1,0)+IF(ISNUMBER(AX678),1,0)+IF(ISNUMBER(BA678),1,0)+IF(ISNUMBER(BB678),1,0),1)</f>
        <v>1</v>
      </c>
      <c r="W678" s="200">
        <v>435</v>
      </c>
      <c r="X678" s="197"/>
      <c r="Y678" s="197" t="s">
        <v>42</v>
      </c>
      <c r="Z678" s="200">
        <v>170</v>
      </c>
      <c r="AA678" s="197"/>
      <c r="AB678" s="197" t="s">
        <v>42</v>
      </c>
      <c r="AC678" s="197"/>
      <c r="AD678" s="197"/>
      <c r="AE678" s="197"/>
      <c r="AF678" s="197"/>
      <c r="AG678" s="197"/>
      <c r="AH678" s="197"/>
      <c r="AI678" s="200"/>
      <c r="AJ678" s="197"/>
      <c r="AK678" s="197"/>
      <c r="AL678" s="197"/>
      <c r="AM678" s="197"/>
      <c r="AN678" s="197"/>
      <c r="AO678" s="197"/>
      <c r="AP678" s="197"/>
      <c r="AQ678" s="197"/>
      <c r="AR678" s="197"/>
      <c r="AS678" s="197"/>
      <c r="AT678" s="197"/>
      <c r="AU678" s="197"/>
      <c r="AV678" s="197"/>
      <c r="AW678" s="197"/>
      <c r="AX678" s="197"/>
      <c r="AY678" s="197"/>
      <c r="AZ678" s="197"/>
      <c r="BA678" s="197"/>
      <c r="BB678" s="197"/>
      <c r="BC678" s="197"/>
    </row>
    <row r="679" spans="1:55" customFormat="1" ht="14.1" customHeight="1">
      <c r="A679" s="170"/>
      <c r="B679" s="204">
        <v>20250428</v>
      </c>
      <c r="C679" s="204" t="s">
        <v>39</v>
      </c>
      <c r="D679" s="204">
        <v>2330</v>
      </c>
      <c r="E679" s="204">
        <v>7520</v>
      </c>
      <c r="F679" s="204"/>
      <c r="G679" s="204"/>
      <c r="H679" s="204">
        <v>7520</v>
      </c>
      <c r="I679" s="204"/>
      <c r="J679" s="204"/>
      <c r="K679" s="204">
        <v>2148</v>
      </c>
      <c r="L679" s="204">
        <v>160</v>
      </c>
      <c r="M679" s="204">
        <v>1988</v>
      </c>
      <c r="N679" s="204" t="s">
        <v>44</v>
      </c>
      <c r="O679" s="204" t="s">
        <v>44</v>
      </c>
      <c r="P679" s="202">
        <f t="shared" si="65"/>
        <v>1988</v>
      </c>
      <c r="Q679" s="197">
        <f t="shared" si="60"/>
        <v>0</v>
      </c>
      <c r="R679" s="202" t="str">
        <f t="shared" si="61"/>
        <v>NA</v>
      </c>
      <c r="S679" s="202" t="str">
        <f t="shared" si="62"/>
        <v>NA</v>
      </c>
      <c r="T679" s="197" t="str">
        <f t="shared" si="63"/>
        <v>NA</v>
      </c>
      <c r="U679" s="197">
        <f t="shared" si="64"/>
        <v>3816</v>
      </c>
      <c r="V679" s="197">
        <f>MIN(IF(SUM(W679,,X679,Z679,AA679,AD679,AC679,AF679,AG679,AJ679,AI679,AL679,AM679,AO679,AP679,AR679,AS679,A679,AY679,AU679,AV679,AW679,AX679,BA679,BB679)=0,0,1)+IF(O679="Smoothing ramp",1,0)+IF(ISNUMBER(W679),1,0)+IF(ISNUMBER(X679),1,0)+IF(ISNUMBER(Z679),1,0)+IF(ISNUMBER(AA679),1,0)+IF(ISNUMBER(AD679),1,0)+IF(ISNUMBER(AC679),1,0)+IF(ISNUMBER(AF679),1,0)+IF(ISNUMBER(AG679),1,0)+IF(ISNUMBER(AI679),1,0)+IF(ISNUMBER(AJ679),1,0)+IF(ISNUMBER(AL679),1,0)+IF(ISNUMBER(AM679),1,0)+IF(ISNUMBER(AO679),1,0)+IF(ISNUMBER(AP679),1,0)+IF(ISNUMBER(#REF!),1,0)+IF(ISNUMBER(AR679),1,0)+IF(ISNUMBER(AS679),1,0)+IF(ISNUMBER(AY679),1,0)+IF(ISNUMBER(AU679),1,0)+IF(ISNUMBER(AV679),1,0)+IF(ISNUMBER(AW679),1,0)+IF(ISNUMBER(AX679),1,0)+IF(ISNUMBER(BA679),1,0)+IF(ISNUMBER(BB679),1,0),1)</f>
        <v>1</v>
      </c>
      <c r="W679" s="200">
        <v>435</v>
      </c>
      <c r="X679" s="197"/>
      <c r="Y679" s="197" t="s">
        <v>42</v>
      </c>
      <c r="Z679" s="200">
        <v>170</v>
      </c>
      <c r="AA679" s="197"/>
      <c r="AB679" s="197" t="s">
        <v>42</v>
      </c>
      <c r="AC679" s="197"/>
      <c r="AD679" s="197"/>
      <c r="AE679" s="197"/>
      <c r="AF679" s="197"/>
      <c r="AG679" s="197"/>
      <c r="AH679" s="197"/>
      <c r="AI679" s="200"/>
      <c r="AJ679" s="197"/>
      <c r="AK679" s="197"/>
      <c r="AL679" s="197"/>
      <c r="AM679" s="197"/>
      <c r="AN679" s="197"/>
      <c r="AO679" s="197"/>
      <c r="AP679" s="197"/>
      <c r="AQ679" s="197"/>
      <c r="AR679" s="197"/>
      <c r="AS679" s="197"/>
      <c r="AT679" s="197"/>
      <c r="AU679" s="197"/>
      <c r="AV679" s="197"/>
      <c r="AW679" s="197"/>
      <c r="AX679" s="197"/>
      <c r="AY679" s="197"/>
      <c r="AZ679" s="197"/>
      <c r="BA679" s="197"/>
      <c r="BB679" s="197"/>
      <c r="BC679" s="197"/>
    </row>
    <row r="680" spans="1:55" customFormat="1" ht="14.1" customHeight="1">
      <c r="A680" s="170"/>
      <c r="B680" s="204">
        <v>20250429</v>
      </c>
      <c r="C680" s="204" t="s">
        <v>39</v>
      </c>
      <c r="D680" s="204">
        <v>30</v>
      </c>
      <c r="E680" s="204">
        <v>7534</v>
      </c>
      <c r="F680" s="204"/>
      <c r="G680" s="204"/>
      <c r="H680" s="204">
        <v>7534</v>
      </c>
      <c r="I680" s="204"/>
      <c r="J680" s="204"/>
      <c r="K680" s="204">
        <v>174</v>
      </c>
      <c r="L680" s="204">
        <v>154</v>
      </c>
      <c r="M680" s="204">
        <v>20</v>
      </c>
      <c r="N680" s="204" t="s">
        <v>44</v>
      </c>
      <c r="O680" s="204" t="s">
        <v>44</v>
      </c>
      <c r="P680" s="202">
        <f t="shared" si="65"/>
        <v>20</v>
      </c>
      <c r="Q680" s="197">
        <f t="shared" si="60"/>
        <v>0</v>
      </c>
      <c r="R680" s="202" t="str">
        <f t="shared" si="61"/>
        <v>NA</v>
      </c>
      <c r="S680" s="202" t="str">
        <f t="shared" si="62"/>
        <v>NA</v>
      </c>
      <c r="T680" s="197" t="str">
        <f t="shared" si="63"/>
        <v>NA</v>
      </c>
      <c r="U680" s="197">
        <f t="shared" si="64"/>
        <v>-114</v>
      </c>
      <c r="V680" s="197">
        <f>MIN(IF(SUM(W680,,X680,Z680,AA680,AD680,AC680,AF680,AG680,AJ680,AI680,AL680,AM680,AO680,AP680,AR680,AS680,A680,AY680,AU680,AV680,AW680,AX680,BA680,BB680)=0,0,1)+IF(O680="Smoothing ramp",1,0)+IF(ISNUMBER(W680),1,0)+IF(ISNUMBER(X680),1,0)+IF(ISNUMBER(Z680),1,0)+IF(ISNUMBER(AA680),1,0)+IF(ISNUMBER(AD680),1,0)+IF(ISNUMBER(AC680),1,0)+IF(ISNUMBER(AF680),1,0)+IF(ISNUMBER(AG680),1,0)+IF(ISNUMBER(AI680),1,0)+IF(ISNUMBER(AJ680),1,0)+IF(ISNUMBER(AL680),1,0)+IF(ISNUMBER(AM680),1,0)+IF(ISNUMBER(AO680),1,0)+IF(ISNUMBER(AP680),1,0)+IF(ISNUMBER(#REF!),1,0)+IF(ISNUMBER(AR680),1,0)+IF(ISNUMBER(AS680),1,0)+IF(ISNUMBER(AY680),1,0)+IF(ISNUMBER(AU680),1,0)+IF(ISNUMBER(AV680),1,0)+IF(ISNUMBER(AW680),1,0)+IF(ISNUMBER(AX680),1,0)+IF(ISNUMBER(BA680),1,0)+IF(ISNUMBER(BB680),1,0),1)</f>
        <v>1</v>
      </c>
      <c r="W680" s="200">
        <v>435</v>
      </c>
      <c r="X680" s="197"/>
      <c r="Y680" s="197" t="s">
        <v>42</v>
      </c>
      <c r="Z680" s="200">
        <v>170</v>
      </c>
      <c r="AA680" s="197"/>
      <c r="AB680" s="197" t="s">
        <v>42</v>
      </c>
      <c r="AC680" s="197"/>
      <c r="AD680" s="197"/>
      <c r="AE680" s="197"/>
      <c r="AF680" s="197"/>
      <c r="AG680" s="197"/>
      <c r="AH680" s="197"/>
      <c r="AI680" s="200"/>
      <c r="AJ680" s="197"/>
      <c r="AK680" s="197"/>
      <c r="AL680" s="197"/>
      <c r="AM680" s="197"/>
      <c r="AN680" s="197"/>
      <c r="AO680" s="197"/>
      <c r="AP680" s="197"/>
      <c r="AQ680" s="197"/>
      <c r="AR680" s="197"/>
      <c r="AS680" s="197"/>
      <c r="AT680" s="197"/>
      <c r="AU680" s="197"/>
      <c r="AV680" s="197"/>
      <c r="AW680" s="197"/>
      <c r="AX680" s="197"/>
      <c r="AY680" s="197"/>
      <c r="AZ680" s="197"/>
      <c r="BA680" s="197"/>
      <c r="BB680" s="197"/>
      <c r="BC680" s="197"/>
    </row>
    <row r="681" spans="1:55" customFormat="1" ht="14.1" customHeight="1">
      <c r="A681" s="170"/>
      <c r="B681" s="204">
        <v>20250429</v>
      </c>
      <c r="C681" s="204" t="s">
        <v>39</v>
      </c>
      <c r="D681" s="204">
        <v>130</v>
      </c>
      <c r="E681" s="204">
        <v>7534</v>
      </c>
      <c r="F681" s="204"/>
      <c r="G681" s="204"/>
      <c r="H681" s="204">
        <v>7534</v>
      </c>
      <c r="I681" s="204"/>
      <c r="J681" s="204"/>
      <c r="K681" s="204">
        <v>174</v>
      </c>
      <c r="L681" s="204">
        <v>154</v>
      </c>
      <c r="M681" s="204">
        <v>20</v>
      </c>
      <c r="N681" s="204" t="s">
        <v>44</v>
      </c>
      <c r="O681" s="204" t="s">
        <v>44</v>
      </c>
      <c r="P681" s="202">
        <f t="shared" si="65"/>
        <v>20</v>
      </c>
      <c r="Q681" s="197">
        <f t="shared" si="60"/>
        <v>0</v>
      </c>
      <c r="R681" s="202" t="str">
        <f t="shared" si="61"/>
        <v>NA</v>
      </c>
      <c r="S681" s="202" t="str">
        <f t="shared" si="62"/>
        <v>NA</v>
      </c>
      <c r="T681" s="197" t="str">
        <f t="shared" si="63"/>
        <v>NA</v>
      </c>
      <c r="U681" s="197">
        <f t="shared" si="64"/>
        <v>-114</v>
      </c>
      <c r="V681" s="197">
        <f>MIN(IF(SUM(W681,,X681,Z681,AA681,AD681,AC681,AF681,AG681,AJ681,AI681,AL681,AM681,AO681,AP681,AR681,AS681,A681,AY681,AU681,AV681,AW681,AX681,BA681,BB681)=0,0,1)+IF(O681="Smoothing ramp",1,0)+IF(ISNUMBER(W681),1,0)+IF(ISNUMBER(X681),1,0)+IF(ISNUMBER(Z681),1,0)+IF(ISNUMBER(AA681),1,0)+IF(ISNUMBER(AD681),1,0)+IF(ISNUMBER(AC681),1,0)+IF(ISNUMBER(AF681),1,0)+IF(ISNUMBER(AG681),1,0)+IF(ISNUMBER(AI681),1,0)+IF(ISNUMBER(AJ681),1,0)+IF(ISNUMBER(AL681),1,0)+IF(ISNUMBER(AM681),1,0)+IF(ISNUMBER(AO681),1,0)+IF(ISNUMBER(AP681),1,0)+IF(ISNUMBER(#REF!),1,0)+IF(ISNUMBER(AR681),1,0)+IF(ISNUMBER(AS681),1,0)+IF(ISNUMBER(AY681),1,0)+IF(ISNUMBER(AU681),1,0)+IF(ISNUMBER(AV681),1,0)+IF(ISNUMBER(AW681),1,0)+IF(ISNUMBER(AX681),1,0)+IF(ISNUMBER(BA681),1,0)+IF(ISNUMBER(BB681),1,0),1)</f>
        <v>1</v>
      </c>
      <c r="W681" s="200">
        <v>435</v>
      </c>
      <c r="X681" s="197"/>
      <c r="Y681" s="197" t="s">
        <v>42</v>
      </c>
      <c r="Z681" s="200">
        <v>170</v>
      </c>
      <c r="AA681" s="197"/>
      <c r="AB681" s="197" t="s">
        <v>42</v>
      </c>
      <c r="AC681" s="197"/>
      <c r="AD681" s="197"/>
      <c r="AE681" s="197"/>
      <c r="AF681" s="197"/>
      <c r="AG681" s="197"/>
      <c r="AH681" s="197"/>
      <c r="AI681" s="200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7"/>
      <c r="BA681" s="197"/>
      <c r="BB681" s="197"/>
      <c r="BC681" s="197"/>
    </row>
    <row r="682" spans="1:55" customFormat="1" ht="14.1" customHeight="1">
      <c r="A682" s="170"/>
      <c r="B682" s="204">
        <v>20250429</v>
      </c>
      <c r="C682" s="204" t="s">
        <v>39</v>
      </c>
      <c r="D682" s="204">
        <v>230</v>
      </c>
      <c r="E682" s="204">
        <v>7534</v>
      </c>
      <c r="F682" s="204"/>
      <c r="G682" s="204"/>
      <c r="H682" s="204">
        <v>7534</v>
      </c>
      <c r="I682" s="204"/>
      <c r="J682" s="204"/>
      <c r="K682" s="204">
        <v>174</v>
      </c>
      <c r="L682" s="204">
        <v>154</v>
      </c>
      <c r="M682" s="204">
        <v>20</v>
      </c>
      <c r="N682" s="204" t="s">
        <v>44</v>
      </c>
      <c r="O682" s="204" t="s">
        <v>44</v>
      </c>
      <c r="P682" s="202">
        <f t="shared" si="65"/>
        <v>20</v>
      </c>
      <c r="Q682" s="197">
        <f t="shared" si="60"/>
        <v>0</v>
      </c>
      <c r="R682" s="202" t="str">
        <f t="shared" si="61"/>
        <v>NA</v>
      </c>
      <c r="S682" s="202" t="str">
        <f t="shared" si="62"/>
        <v>NA</v>
      </c>
      <c r="T682" s="197" t="str">
        <f t="shared" si="63"/>
        <v>NA</v>
      </c>
      <c r="U682" s="197">
        <f t="shared" si="64"/>
        <v>-114</v>
      </c>
      <c r="V682" s="197">
        <f>MIN(IF(SUM(W682,,X682,Z682,AA682,AD682,AC682,AF682,AG682,AJ682,AI682,AL682,AM682,AO682,AP682,AR682,AS682,A682,AY682,AU682,AV682,AW682,AX682,BA682,BB682)=0,0,1)+IF(O682="Smoothing ramp",1,0)+IF(ISNUMBER(W682),1,0)+IF(ISNUMBER(X682),1,0)+IF(ISNUMBER(Z682),1,0)+IF(ISNUMBER(AA682),1,0)+IF(ISNUMBER(AD682),1,0)+IF(ISNUMBER(AC682),1,0)+IF(ISNUMBER(AF682),1,0)+IF(ISNUMBER(AG682),1,0)+IF(ISNUMBER(AI682),1,0)+IF(ISNUMBER(AJ682),1,0)+IF(ISNUMBER(AL682),1,0)+IF(ISNUMBER(AM682),1,0)+IF(ISNUMBER(AO682),1,0)+IF(ISNUMBER(AP682),1,0)+IF(ISNUMBER(#REF!),1,0)+IF(ISNUMBER(AR682),1,0)+IF(ISNUMBER(AS682),1,0)+IF(ISNUMBER(AY682),1,0)+IF(ISNUMBER(AU682),1,0)+IF(ISNUMBER(AV682),1,0)+IF(ISNUMBER(AW682),1,0)+IF(ISNUMBER(AX682),1,0)+IF(ISNUMBER(BA682),1,0)+IF(ISNUMBER(BB682),1,0),1)</f>
        <v>1</v>
      </c>
      <c r="W682" s="200">
        <v>435</v>
      </c>
      <c r="X682" s="197"/>
      <c r="Y682" s="197" t="s">
        <v>42</v>
      </c>
      <c r="Z682" s="200">
        <v>170</v>
      </c>
      <c r="AA682" s="197"/>
      <c r="AB682" s="197" t="s">
        <v>42</v>
      </c>
      <c r="AC682" s="197"/>
      <c r="AD682" s="197"/>
      <c r="AE682" s="197"/>
      <c r="AF682" s="197"/>
      <c r="AG682" s="197"/>
      <c r="AH682" s="197"/>
      <c r="AI682" s="200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7"/>
      <c r="BA682" s="197"/>
      <c r="BB682" s="197"/>
      <c r="BC682" s="197"/>
    </row>
    <row r="683" spans="1:55" customFormat="1" ht="14.1" customHeight="1">
      <c r="A683" s="170"/>
      <c r="B683" s="204">
        <v>20250429</v>
      </c>
      <c r="C683" s="204" t="s">
        <v>39</v>
      </c>
      <c r="D683" s="204">
        <v>330</v>
      </c>
      <c r="E683" s="204">
        <v>9450</v>
      </c>
      <c r="F683" s="204"/>
      <c r="G683" s="204"/>
      <c r="H683" s="204">
        <v>8950</v>
      </c>
      <c r="I683" s="204"/>
      <c r="J683" s="204"/>
      <c r="K683" s="204">
        <v>0</v>
      </c>
      <c r="L683" s="204">
        <v>0</v>
      </c>
      <c r="M683" s="204">
        <v>0</v>
      </c>
      <c r="N683" s="204" t="s">
        <v>53</v>
      </c>
      <c r="O683" s="204" t="s">
        <v>45</v>
      </c>
      <c r="P683" s="202">
        <f t="shared" si="65"/>
        <v>0</v>
      </c>
      <c r="Q683" s="197">
        <f t="shared" si="60"/>
        <v>500</v>
      </c>
      <c r="R683" s="202" t="str">
        <f t="shared" si="61"/>
        <v>NA</v>
      </c>
      <c r="S683" s="202" t="str">
        <f t="shared" si="62"/>
        <v>NA</v>
      </c>
      <c r="T683" s="197" t="str">
        <f t="shared" si="63"/>
        <v>NA</v>
      </c>
      <c r="U683" s="197">
        <f t="shared" si="64"/>
        <v>0</v>
      </c>
      <c r="V683" s="197">
        <f>MIN(IF(SUM(W683,,X683,Z683,AA683,AD683,AC683,AF683,AG683,AJ683,AI683,AL683,AM683,AO683,AP683,AR683,AS683,A683,AY683,AU683,AV683,AW683,AX683,BA683,BB683)=0,0,1)+IF(O683="Smoothing ramp",1,0)+IF(ISNUMBER(W683),1,0)+IF(ISNUMBER(X683),1,0)+IF(ISNUMBER(Z683),1,0)+IF(ISNUMBER(AA683),1,0)+IF(ISNUMBER(AD683),1,0)+IF(ISNUMBER(AC683),1,0)+IF(ISNUMBER(AF683),1,0)+IF(ISNUMBER(AG683),1,0)+IF(ISNUMBER(AI683),1,0)+IF(ISNUMBER(AJ683),1,0)+IF(ISNUMBER(AL683),1,0)+IF(ISNUMBER(AM683),1,0)+IF(ISNUMBER(AO683),1,0)+IF(ISNUMBER(AP683),1,0)+IF(ISNUMBER(#REF!),1,0)+IF(ISNUMBER(AR683),1,0)+IF(ISNUMBER(AS683),1,0)+IF(ISNUMBER(AY683),1,0)+IF(ISNUMBER(AU683),1,0)+IF(ISNUMBER(AV683),1,0)+IF(ISNUMBER(AW683),1,0)+IF(ISNUMBER(AX683),1,0)+IF(ISNUMBER(BA683),1,0)+IF(ISNUMBER(BB683),1,0),1)</f>
        <v>1</v>
      </c>
      <c r="W683" s="200">
        <v>435</v>
      </c>
      <c r="X683" s="197"/>
      <c r="Y683" s="197" t="s">
        <v>42</v>
      </c>
      <c r="Z683" s="200">
        <v>170</v>
      </c>
      <c r="AA683" s="197"/>
      <c r="AB683" s="197" t="s">
        <v>42</v>
      </c>
      <c r="AC683" s="197"/>
      <c r="AD683" s="197"/>
      <c r="AE683" s="197"/>
      <c r="AF683" s="197"/>
      <c r="AG683" s="197"/>
      <c r="AH683" s="197"/>
      <c r="AI683" s="200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7"/>
      <c r="BA683" s="197"/>
      <c r="BB683" s="197"/>
      <c r="BC683" s="197"/>
    </row>
    <row r="684" spans="1:55" customFormat="1" ht="14.1" customHeight="1">
      <c r="A684" s="170"/>
      <c r="B684" s="204">
        <v>20250429</v>
      </c>
      <c r="C684" s="204" t="s">
        <v>39</v>
      </c>
      <c r="D684" s="204">
        <v>430</v>
      </c>
      <c r="E684" s="204">
        <v>9450</v>
      </c>
      <c r="F684" s="204"/>
      <c r="G684" s="204"/>
      <c r="H684" s="204">
        <v>8950</v>
      </c>
      <c r="I684" s="204"/>
      <c r="J684" s="204"/>
      <c r="K684" s="204">
        <v>0</v>
      </c>
      <c r="L684" s="204">
        <v>0</v>
      </c>
      <c r="M684" s="204">
        <v>0</v>
      </c>
      <c r="N684" s="204" t="s">
        <v>53</v>
      </c>
      <c r="O684" s="204" t="s">
        <v>45</v>
      </c>
      <c r="P684" s="202">
        <f t="shared" si="65"/>
        <v>0</v>
      </c>
      <c r="Q684" s="197">
        <f t="shared" si="60"/>
        <v>500</v>
      </c>
      <c r="R684" s="202" t="str">
        <f t="shared" si="61"/>
        <v>NA</v>
      </c>
      <c r="S684" s="202" t="str">
        <f t="shared" si="62"/>
        <v>NA</v>
      </c>
      <c r="T684" s="197" t="str">
        <f t="shared" si="63"/>
        <v>NA</v>
      </c>
      <c r="U684" s="197">
        <f t="shared" si="64"/>
        <v>0</v>
      </c>
      <c r="V684" s="197">
        <f>MIN(IF(SUM(W684,,X684,Z684,AA684,AD684,AC684,AF684,AG684,AJ684,AI684,AL684,AM684,AO684,AP684,AR684,AS684,A684,AY684,AU684,AV684,AW684,AX684,BA684,BB684)=0,0,1)+IF(O684="Smoothing ramp",1,0)+IF(ISNUMBER(W684),1,0)+IF(ISNUMBER(X684),1,0)+IF(ISNUMBER(Z684),1,0)+IF(ISNUMBER(AA684),1,0)+IF(ISNUMBER(AD684),1,0)+IF(ISNUMBER(AC684),1,0)+IF(ISNUMBER(AF684),1,0)+IF(ISNUMBER(AG684),1,0)+IF(ISNUMBER(AI684),1,0)+IF(ISNUMBER(AJ684),1,0)+IF(ISNUMBER(AL684),1,0)+IF(ISNUMBER(AM684),1,0)+IF(ISNUMBER(AO684),1,0)+IF(ISNUMBER(AP684),1,0)+IF(ISNUMBER(#REF!),1,0)+IF(ISNUMBER(AR684),1,0)+IF(ISNUMBER(AS684),1,0)+IF(ISNUMBER(AY684),1,0)+IF(ISNUMBER(AU684),1,0)+IF(ISNUMBER(AV684),1,0)+IF(ISNUMBER(AW684),1,0)+IF(ISNUMBER(AX684),1,0)+IF(ISNUMBER(BA684),1,0)+IF(ISNUMBER(BB684),1,0),1)</f>
        <v>1</v>
      </c>
      <c r="W684" s="200">
        <v>435</v>
      </c>
      <c r="X684" s="197"/>
      <c r="Y684" s="197" t="s">
        <v>42</v>
      </c>
      <c r="Z684" s="200">
        <v>170</v>
      </c>
      <c r="AA684" s="197"/>
      <c r="AB684" s="197" t="s">
        <v>42</v>
      </c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7"/>
      <c r="BA684" s="197"/>
      <c r="BB684" s="197"/>
      <c r="BC684" s="197"/>
    </row>
    <row r="685" spans="1:55" customFormat="1" ht="14.1" customHeight="1">
      <c r="A685" s="170"/>
      <c r="B685" s="204">
        <v>20250429</v>
      </c>
      <c r="C685" s="204" t="s">
        <v>39</v>
      </c>
      <c r="D685" s="204">
        <v>530</v>
      </c>
      <c r="E685" s="204">
        <v>9450</v>
      </c>
      <c r="F685" s="204"/>
      <c r="G685" s="204"/>
      <c r="H685" s="204">
        <v>8130</v>
      </c>
      <c r="I685" s="204"/>
      <c r="J685" s="204"/>
      <c r="K685" s="204">
        <v>0</v>
      </c>
      <c r="L685" s="204">
        <v>0</v>
      </c>
      <c r="M685" s="204">
        <v>0</v>
      </c>
      <c r="N685" s="204" t="s">
        <v>53</v>
      </c>
      <c r="O685" s="204" t="s">
        <v>52</v>
      </c>
      <c r="P685" s="202">
        <f t="shared" si="65"/>
        <v>0</v>
      </c>
      <c r="Q685" s="197">
        <f t="shared" si="60"/>
        <v>1320</v>
      </c>
      <c r="R685" s="202" t="str">
        <f t="shared" si="61"/>
        <v>NA</v>
      </c>
      <c r="S685" s="202" t="str">
        <f t="shared" si="62"/>
        <v>NA</v>
      </c>
      <c r="T685" s="197" t="str">
        <f t="shared" si="63"/>
        <v>NA</v>
      </c>
      <c r="U685" s="197">
        <f t="shared" si="64"/>
        <v>0</v>
      </c>
      <c r="V685" s="197">
        <f>MIN(IF(SUM(W685,,X685,Z685,AA685,AD685,AC685,AF685,AG685,AJ685,AI685,AL685,AM685,AO685,AP685,AR685,AS685,A685,AY685,AU685,AV685,AW685,AX685,BA685,BB685)=0,0,1)+IF(O685="Smoothing ramp",1,0)+IF(ISNUMBER(W685),1,0)+IF(ISNUMBER(X685),1,0)+IF(ISNUMBER(Z685),1,0)+IF(ISNUMBER(AA685),1,0)+IF(ISNUMBER(AD685),1,0)+IF(ISNUMBER(AC685),1,0)+IF(ISNUMBER(AF685),1,0)+IF(ISNUMBER(AG685),1,0)+IF(ISNUMBER(AI685),1,0)+IF(ISNUMBER(AJ685),1,0)+IF(ISNUMBER(AL685),1,0)+IF(ISNUMBER(AM685),1,0)+IF(ISNUMBER(AO685),1,0)+IF(ISNUMBER(AP685),1,0)+IF(ISNUMBER(#REF!),1,0)+IF(ISNUMBER(AR685),1,0)+IF(ISNUMBER(AS685),1,0)+IF(ISNUMBER(AY685),1,0)+IF(ISNUMBER(AU685),1,0)+IF(ISNUMBER(AV685),1,0)+IF(ISNUMBER(AW685),1,0)+IF(ISNUMBER(AX685),1,0)+IF(ISNUMBER(BA685),1,0)+IF(ISNUMBER(BB685),1,0),1)</f>
        <v>1</v>
      </c>
      <c r="W685" s="200">
        <v>450</v>
      </c>
      <c r="X685" s="197"/>
      <c r="Y685" s="197" t="s">
        <v>42</v>
      </c>
      <c r="Z685" s="200">
        <v>155</v>
      </c>
      <c r="AA685" s="197"/>
      <c r="AB685" s="197" t="s">
        <v>42</v>
      </c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7"/>
      <c r="BA685" s="197"/>
      <c r="BB685" s="197"/>
      <c r="BC685" s="197"/>
    </row>
    <row r="686" spans="1:55" customFormat="1" ht="14.1" customHeight="1">
      <c r="A686" s="170"/>
      <c r="B686" s="204">
        <v>20250429</v>
      </c>
      <c r="C686" s="204" t="s">
        <v>39</v>
      </c>
      <c r="D686" s="204">
        <v>630</v>
      </c>
      <c r="E686" s="204">
        <v>9250</v>
      </c>
      <c r="F686" s="204"/>
      <c r="G686" s="204"/>
      <c r="H686" s="204">
        <v>6630</v>
      </c>
      <c r="I686" s="204"/>
      <c r="J686" s="204"/>
      <c r="K686" s="204">
        <v>0</v>
      </c>
      <c r="L686" s="204">
        <v>0</v>
      </c>
      <c r="M686" s="204">
        <v>0</v>
      </c>
      <c r="N686" s="204" t="s">
        <v>53</v>
      </c>
      <c r="O686" s="204" t="s">
        <v>45</v>
      </c>
      <c r="P686" s="202">
        <f t="shared" si="65"/>
        <v>0</v>
      </c>
      <c r="Q686" s="197">
        <f t="shared" si="60"/>
        <v>2620</v>
      </c>
      <c r="R686" s="202" t="str">
        <f t="shared" si="61"/>
        <v>NA</v>
      </c>
      <c r="S686" s="202" t="str">
        <f t="shared" si="62"/>
        <v>NA</v>
      </c>
      <c r="T686" s="197" t="str">
        <f t="shared" si="63"/>
        <v>NA</v>
      </c>
      <c r="U686" s="197">
        <f t="shared" si="64"/>
        <v>0</v>
      </c>
      <c r="V686" s="197">
        <f>MIN(IF(SUM(W686,,X686,Z686,AA686,AD686,AC686,AF686,AG686,AJ686,AI686,AL686,AM686,AO686,AP686,AR686,AS686,A686,AY686,AU686,AV686,AW686,AX686,BA686,BB686)=0,0,1)+IF(O686="Smoothing ramp",1,0)+IF(ISNUMBER(W686),1,0)+IF(ISNUMBER(X686),1,0)+IF(ISNUMBER(Z686),1,0)+IF(ISNUMBER(AA686),1,0)+IF(ISNUMBER(AD686),1,0)+IF(ISNUMBER(AC686),1,0)+IF(ISNUMBER(AF686),1,0)+IF(ISNUMBER(AG686),1,0)+IF(ISNUMBER(AI686),1,0)+IF(ISNUMBER(AJ686),1,0)+IF(ISNUMBER(AL686),1,0)+IF(ISNUMBER(AM686),1,0)+IF(ISNUMBER(AO686),1,0)+IF(ISNUMBER(AP686),1,0)+IF(ISNUMBER(#REF!),1,0)+IF(ISNUMBER(AR686),1,0)+IF(ISNUMBER(AS686),1,0)+IF(ISNUMBER(AY686),1,0)+IF(ISNUMBER(AU686),1,0)+IF(ISNUMBER(AV686),1,0)+IF(ISNUMBER(AW686),1,0)+IF(ISNUMBER(AX686),1,0)+IF(ISNUMBER(BA686),1,0)+IF(ISNUMBER(BB686),1,0),1)</f>
        <v>1</v>
      </c>
      <c r="W686" s="200">
        <v>450</v>
      </c>
      <c r="X686" s="197"/>
      <c r="Y686" s="197" t="s">
        <v>42</v>
      </c>
      <c r="Z686" s="200">
        <v>155</v>
      </c>
      <c r="AA686" s="197"/>
      <c r="AB686" s="197" t="s">
        <v>42</v>
      </c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</row>
    <row r="687" spans="1:55" customFormat="1" ht="14.1" customHeight="1">
      <c r="A687" s="170"/>
      <c r="B687" s="204">
        <v>20250429</v>
      </c>
      <c r="C687" s="204" t="s">
        <v>39</v>
      </c>
      <c r="D687" s="204">
        <v>730</v>
      </c>
      <c r="E687" s="204">
        <v>8586</v>
      </c>
      <c r="F687" s="204"/>
      <c r="G687" s="204"/>
      <c r="H687" s="204">
        <v>7806</v>
      </c>
      <c r="I687" s="204"/>
      <c r="J687" s="204"/>
      <c r="K687" s="204">
        <v>1121</v>
      </c>
      <c r="L687" s="204">
        <v>451</v>
      </c>
      <c r="M687" s="204">
        <v>1450</v>
      </c>
      <c r="N687" s="204" t="s">
        <v>44</v>
      </c>
      <c r="O687" s="204" t="s">
        <v>45</v>
      </c>
      <c r="P687" s="202">
        <f t="shared" si="65"/>
        <v>670</v>
      </c>
      <c r="Q687" s="197">
        <f t="shared" si="60"/>
        <v>780</v>
      </c>
      <c r="R687" s="202" t="str">
        <f t="shared" si="61"/>
        <v>NA</v>
      </c>
      <c r="S687" s="202" t="str">
        <f t="shared" si="62"/>
        <v>NA</v>
      </c>
      <c r="T687" s="197" t="str">
        <f t="shared" si="63"/>
        <v>NA</v>
      </c>
      <c r="U687" s="197">
        <f t="shared" si="64"/>
        <v>2449</v>
      </c>
      <c r="V687" s="197">
        <f>MIN(IF(SUM(W687,,X687,Z687,AA687,AD687,AC687,AF687,AG687,AJ687,AI687,AL687,AM687,AO687,AP687,AR687,AS687,A687,AY687,AU687,AV687,AW687,AX687,BA687,BB687)=0,0,1)+IF(O687="Smoothing ramp",1,0)+IF(ISNUMBER(W687),1,0)+IF(ISNUMBER(X687),1,0)+IF(ISNUMBER(Z687),1,0)+IF(ISNUMBER(AA687),1,0)+IF(ISNUMBER(AD687),1,0)+IF(ISNUMBER(AC687),1,0)+IF(ISNUMBER(AF687),1,0)+IF(ISNUMBER(AG687),1,0)+IF(ISNUMBER(AI687),1,0)+IF(ISNUMBER(AJ687),1,0)+IF(ISNUMBER(AL687),1,0)+IF(ISNUMBER(AM687),1,0)+IF(ISNUMBER(AO687),1,0)+IF(ISNUMBER(AP687),1,0)+IF(ISNUMBER(#REF!),1,0)+IF(ISNUMBER(AR687),1,0)+IF(ISNUMBER(AS687),1,0)+IF(ISNUMBER(AY687),1,0)+IF(ISNUMBER(AU687),1,0)+IF(ISNUMBER(AV687),1,0)+IF(ISNUMBER(AW687),1,0)+IF(ISNUMBER(AX687),1,0)+IF(ISNUMBER(BA687),1,0)+IF(ISNUMBER(BB687),1,0),1)</f>
        <v>1</v>
      </c>
      <c r="W687" s="200">
        <v>450</v>
      </c>
      <c r="X687" s="197"/>
      <c r="Y687" s="197" t="s">
        <v>42</v>
      </c>
      <c r="Z687" s="200">
        <v>155</v>
      </c>
      <c r="AA687" s="197"/>
      <c r="AB687" s="197" t="s">
        <v>42</v>
      </c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</row>
    <row r="688" spans="1:55" customFormat="1" ht="14.1" customHeight="1">
      <c r="A688" s="170"/>
      <c r="B688" s="204">
        <v>20250429</v>
      </c>
      <c r="C688" s="204" t="s">
        <v>39</v>
      </c>
      <c r="D688" s="204">
        <v>830</v>
      </c>
      <c r="E688" s="204">
        <v>8586</v>
      </c>
      <c r="F688" s="204"/>
      <c r="G688" s="204"/>
      <c r="H688" s="204">
        <v>7806</v>
      </c>
      <c r="I688" s="204"/>
      <c r="J688" s="204"/>
      <c r="K688" s="204">
        <v>1121</v>
      </c>
      <c r="L688" s="204">
        <v>451</v>
      </c>
      <c r="M688" s="204">
        <v>1450</v>
      </c>
      <c r="N688" s="204" t="s">
        <v>44</v>
      </c>
      <c r="O688" s="204" t="s">
        <v>45</v>
      </c>
      <c r="P688" s="202">
        <f t="shared" si="65"/>
        <v>670</v>
      </c>
      <c r="Q688" s="197">
        <f t="shared" si="60"/>
        <v>780</v>
      </c>
      <c r="R688" s="202" t="str">
        <f t="shared" si="61"/>
        <v>NA</v>
      </c>
      <c r="S688" s="202" t="str">
        <f t="shared" si="62"/>
        <v>NA</v>
      </c>
      <c r="T688" s="197" t="str">
        <f t="shared" si="63"/>
        <v>NA</v>
      </c>
      <c r="U688" s="197">
        <f t="shared" si="64"/>
        <v>2449</v>
      </c>
      <c r="V688" s="197">
        <f>MIN(IF(SUM(W688,,X688,Z688,AA688,AD688,AC688,AF688,AG688,AJ688,AI688,AL688,AM688,AO688,AP688,AR688,AS688,A688,AY688,AU688,AV688,AW688,AX688,BA688,BB688)=0,0,1)+IF(O688="Smoothing ramp",1,0)+IF(ISNUMBER(W688),1,0)+IF(ISNUMBER(X688),1,0)+IF(ISNUMBER(Z688),1,0)+IF(ISNUMBER(AA688),1,0)+IF(ISNUMBER(AD688),1,0)+IF(ISNUMBER(AC688),1,0)+IF(ISNUMBER(AF688),1,0)+IF(ISNUMBER(AG688),1,0)+IF(ISNUMBER(AI688),1,0)+IF(ISNUMBER(AJ688),1,0)+IF(ISNUMBER(AL688),1,0)+IF(ISNUMBER(AM688),1,0)+IF(ISNUMBER(AO688),1,0)+IF(ISNUMBER(AP688),1,0)+IF(ISNUMBER(#REF!),1,0)+IF(ISNUMBER(AR688),1,0)+IF(ISNUMBER(AS688),1,0)+IF(ISNUMBER(AY688),1,0)+IF(ISNUMBER(AU688),1,0)+IF(ISNUMBER(AV688),1,0)+IF(ISNUMBER(AW688),1,0)+IF(ISNUMBER(AX688),1,0)+IF(ISNUMBER(BA688),1,0)+IF(ISNUMBER(BB688),1,0),1)</f>
        <v>1</v>
      </c>
      <c r="W688" s="200">
        <v>450</v>
      </c>
      <c r="X688" s="197"/>
      <c r="Y688" s="197" t="s">
        <v>42</v>
      </c>
      <c r="Z688" s="200">
        <v>155</v>
      </c>
      <c r="AA688" s="197"/>
      <c r="AB688" s="197" t="s">
        <v>42</v>
      </c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7"/>
      <c r="BA688" s="197"/>
      <c r="BB688" s="197"/>
      <c r="BC688" s="197"/>
    </row>
    <row r="689" spans="1:55" customFormat="1" ht="14.1" customHeight="1">
      <c r="A689" s="170"/>
      <c r="B689" s="204">
        <v>20250429</v>
      </c>
      <c r="C689" s="204" t="s">
        <v>39</v>
      </c>
      <c r="D689" s="204">
        <v>930</v>
      </c>
      <c r="E689" s="204">
        <v>9160</v>
      </c>
      <c r="F689" s="204"/>
      <c r="G689" s="204"/>
      <c r="H689" s="204">
        <v>6335</v>
      </c>
      <c r="I689" s="204"/>
      <c r="J689" s="204"/>
      <c r="K689" s="204">
        <v>0</v>
      </c>
      <c r="L689" s="204">
        <v>0</v>
      </c>
      <c r="M689" s="204">
        <v>0</v>
      </c>
      <c r="N689" s="204" t="s">
        <v>53</v>
      </c>
      <c r="O689" s="204" t="s">
        <v>45</v>
      </c>
      <c r="P689" s="202">
        <f t="shared" si="65"/>
        <v>0</v>
      </c>
      <c r="Q689" s="197">
        <f t="shared" si="60"/>
        <v>2825</v>
      </c>
      <c r="R689" s="202" t="str">
        <f t="shared" si="61"/>
        <v>NA</v>
      </c>
      <c r="S689" s="202" t="str">
        <f t="shared" si="62"/>
        <v>NA</v>
      </c>
      <c r="T689" s="197" t="str">
        <f t="shared" si="63"/>
        <v>NA</v>
      </c>
      <c r="U689" s="197">
        <f t="shared" si="64"/>
        <v>0</v>
      </c>
      <c r="V689" s="197">
        <f>MIN(IF(SUM(W689,,X689,Z689,AA689,AD689,AC689,AF689,AG689,AJ689,AI689,AL689,AM689,AO689,AP689,AR689,AS689,A689,AY689,AU689,AV689,AW689,AX689,BA689,BB689)=0,0,1)+IF(O689="Smoothing ramp",1,0)+IF(ISNUMBER(W689),1,0)+IF(ISNUMBER(X689),1,0)+IF(ISNUMBER(Z689),1,0)+IF(ISNUMBER(AA689),1,0)+IF(ISNUMBER(AD689),1,0)+IF(ISNUMBER(AC689),1,0)+IF(ISNUMBER(AF689),1,0)+IF(ISNUMBER(AG689),1,0)+IF(ISNUMBER(AI689),1,0)+IF(ISNUMBER(AJ689),1,0)+IF(ISNUMBER(AL689),1,0)+IF(ISNUMBER(AM689),1,0)+IF(ISNUMBER(AO689),1,0)+IF(ISNUMBER(AP689),1,0)+IF(ISNUMBER(#REF!),1,0)+IF(ISNUMBER(AR689),1,0)+IF(ISNUMBER(AS689),1,0)+IF(ISNUMBER(AY689),1,0)+IF(ISNUMBER(AU689),1,0)+IF(ISNUMBER(AV689),1,0)+IF(ISNUMBER(AW689),1,0)+IF(ISNUMBER(AX689),1,0)+IF(ISNUMBER(BA689),1,0)+IF(ISNUMBER(BB689),1,0),1)</f>
        <v>1</v>
      </c>
      <c r="W689" s="200">
        <v>450</v>
      </c>
      <c r="X689" s="197"/>
      <c r="Y689" s="197" t="s">
        <v>42</v>
      </c>
      <c r="Z689" s="200">
        <v>155</v>
      </c>
      <c r="AA689" s="197"/>
      <c r="AB689" s="197" t="s">
        <v>42</v>
      </c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7"/>
      <c r="BA689" s="197"/>
      <c r="BB689" s="197"/>
      <c r="BC689" s="197"/>
    </row>
    <row r="690" spans="1:55" customFormat="1" ht="14.1" customHeight="1">
      <c r="A690" s="170"/>
      <c r="B690" s="204">
        <v>20250429</v>
      </c>
      <c r="C690" s="204" t="s">
        <v>39</v>
      </c>
      <c r="D690" s="204">
        <v>1030</v>
      </c>
      <c r="E690" s="204">
        <v>9160</v>
      </c>
      <c r="F690" s="204"/>
      <c r="G690" s="204"/>
      <c r="H690" s="204">
        <v>6335</v>
      </c>
      <c r="I690" s="204"/>
      <c r="J690" s="204"/>
      <c r="K690" s="204">
        <v>0</v>
      </c>
      <c r="L690" s="204">
        <v>0</v>
      </c>
      <c r="M690" s="204">
        <v>0</v>
      </c>
      <c r="N690" s="204" t="s">
        <v>53</v>
      </c>
      <c r="O690" s="204" t="s">
        <v>45</v>
      </c>
      <c r="P690" s="202">
        <f t="shared" si="65"/>
        <v>0</v>
      </c>
      <c r="Q690" s="197">
        <f t="shared" si="60"/>
        <v>2825</v>
      </c>
      <c r="R690" s="202" t="str">
        <f t="shared" si="61"/>
        <v>NA</v>
      </c>
      <c r="S690" s="202" t="str">
        <f t="shared" si="62"/>
        <v>NA</v>
      </c>
      <c r="T690" s="197" t="str">
        <f t="shared" si="63"/>
        <v>NA</v>
      </c>
      <c r="U690" s="197">
        <f t="shared" si="64"/>
        <v>0</v>
      </c>
      <c r="V690" s="197">
        <f>MIN(IF(SUM(W690,,X690,Z690,AA690,AD690,AC690,AF690,AG690,AJ690,AI690,AL690,AM690,AO690,AP690,AR690,AS690,A690,AY690,AU690,AV690,AW690,AX690,BA690,BB690)=0,0,1)+IF(O690="Smoothing ramp",1,0)+IF(ISNUMBER(W690),1,0)+IF(ISNUMBER(X690),1,0)+IF(ISNUMBER(Z690),1,0)+IF(ISNUMBER(AA690),1,0)+IF(ISNUMBER(AD690),1,0)+IF(ISNUMBER(AC690),1,0)+IF(ISNUMBER(AF690),1,0)+IF(ISNUMBER(AG690),1,0)+IF(ISNUMBER(AI690),1,0)+IF(ISNUMBER(AJ690),1,0)+IF(ISNUMBER(AL690),1,0)+IF(ISNUMBER(AM690),1,0)+IF(ISNUMBER(AO690),1,0)+IF(ISNUMBER(AP690),1,0)+IF(ISNUMBER(#REF!),1,0)+IF(ISNUMBER(AR690),1,0)+IF(ISNUMBER(AS690),1,0)+IF(ISNUMBER(AY690),1,0)+IF(ISNUMBER(AU690),1,0)+IF(ISNUMBER(AV690),1,0)+IF(ISNUMBER(AW690),1,0)+IF(ISNUMBER(AX690),1,0)+IF(ISNUMBER(BA690),1,0)+IF(ISNUMBER(BB690),1,0),1)</f>
        <v>1</v>
      </c>
      <c r="W690" s="200">
        <v>450</v>
      </c>
      <c r="X690" s="197"/>
      <c r="Y690" s="197" t="s">
        <v>42</v>
      </c>
      <c r="Z690" s="200">
        <v>155</v>
      </c>
      <c r="AA690" s="197"/>
      <c r="AB690" s="197" t="s">
        <v>42</v>
      </c>
      <c r="AC690" s="197"/>
      <c r="AD690" s="197"/>
      <c r="AE690" s="197"/>
      <c r="AF690" s="197"/>
      <c r="AG690" s="197"/>
      <c r="AH690" s="197"/>
      <c r="AI690" s="197"/>
      <c r="AJ690" s="197"/>
      <c r="AK690" s="197"/>
      <c r="AL690" s="197"/>
      <c r="AM690" s="197"/>
      <c r="AN690" s="197"/>
      <c r="AO690" s="197"/>
      <c r="AP690" s="197"/>
      <c r="AQ690" s="197"/>
      <c r="AR690" s="197"/>
      <c r="AS690" s="197"/>
      <c r="AT690" s="197"/>
      <c r="AU690" s="197"/>
      <c r="AV690" s="197"/>
      <c r="AW690" s="197"/>
      <c r="AX690" s="197"/>
      <c r="AY690" s="197"/>
      <c r="AZ690" s="197"/>
      <c r="BA690" s="197"/>
      <c r="BB690" s="197"/>
      <c r="BC690" s="197"/>
    </row>
    <row r="691" spans="1:55" customFormat="1" ht="14.1" customHeight="1">
      <c r="A691" s="170"/>
      <c r="B691" s="204">
        <v>20250429</v>
      </c>
      <c r="C691" s="204" t="s">
        <v>39</v>
      </c>
      <c r="D691" s="204">
        <v>1130</v>
      </c>
      <c r="E691" s="204">
        <v>9160</v>
      </c>
      <c r="F691" s="204"/>
      <c r="G691" s="204"/>
      <c r="H691" s="204">
        <v>6335</v>
      </c>
      <c r="I691" s="204"/>
      <c r="J691" s="204"/>
      <c r="K691" s="204">
        <v>0</v>
      </c>
      <c r="L691" s="204">
        <v>0</v>
      </c>
      <c r="M691" s="204">
        <v>0</v>
      </c>
      <c r="N691" s="204" t="s">
        <v>53</v>
      </c>
      <c r="O691" s="204" t="s">
        <v>45</v>
      </c>
      <c r="P691" s="202">
        <f t="shared" si="65"/>
        <v>0</v>
      </c>
      <c r="Q691" s="197">
        <f t="shared" si="60"/>
        <v>2825</v>
      </c>
      <c r="R691" s="202" t="str">
        <f t="shared" si="61"/>
        <v>NA</v>
      </c>
      <c r="S691" s="202" t="str">
        <f t="shared" si="62"/>
        <v>NA</v>
      </c>
      <c r="T691" s="197" t="str">
        <f t="shared" si="63"/>
        <v>NA</v>
      </c>
      <c r="U691" s="197">
        <f t="shared" si="64"/>
        <v>0</v>
      </c>
      <c r="V691" s="197">
        <f>MIN(IF(SUM(W691,,X691,Z691,AA691,AD691,AC691,AF691,AG691,AJ691,AI691,AL691,AM691,AO691,AP691,AR691,AS691,A691,AY691,AU691,AV691,AW691,AX691,BA691,BB691)=0,0,1)+IF(O691="Smoothing ramp",1,0)+IF(ISNUMBER(W691),1,0)+IF(ISNUMBER(X691),1,0)+IF(ISNUMBER(Z691),1,0)+IF(ISNUMBER(AA691),1,0)+IF(ISNUMBER(AD691),1,0)+IF(ISNUMBER(AC691),1,0)+IF(ISNUMBER(AF691),1,0)+IF(ISNUMBER(AG691),1,0)+IF(ISNUMBER(AI691),1,0)+IF(ISNUMBER(AJ691),1,0)+IF(ISNUMBER(AL691),1,0)+IF(ISNUMBER(AM691),1,0)+IF(ISNUMBER(AO691),1,0)+IF(ISNUMBER(AP691),1,0)+IF(ISNUMBER(#REF!),1,0)+IF(ISNUMBER(AR691),1,0)+IF(ISNUMBER(AS691),1,0)+IF(ISNUMBER(AY691),1,0)+IF(ISNUMBER(AU691),1,0)+IF(ISNUMBER(AV691),1,0)+IF(ISNUMBER(AW691),1,0)+IF(ISNUMBER(AX691),1,0)+IF(ISNUMBER(BA691),1,0)+IF(ISNUMBER(BB691),1,0),1)</f>
        <v>1</v>
      </c>
      <c r="W691" s="200">
        <v>450</v>
      </c>
      <c r="X691" s="197"/>
      <c r="Y691" s="197" t="s">
        <v>42</v>
      </c>
      <c r="Z691" s="200">
        <v>155</v>
      </c>
      <c r="AA691" s="197"/>
      <c r="AB691" s="197" t="s">
        <v>42</v>
      </c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7"/>
      <c r="BA691" s="197"/>
      <c r="BB691" s="197"/>
      <c r="BC691" s="197"/>
    </row>
    <row r="692" spans="1:55" customFormat="1" ht="14.1" customHeight="1">
      <c r="A692" s="170"/>
      <c r="B692" s="204">
        <v>20250429</v>
      </c>
      <c r="C692" s="204" t="s">
        <v>39</v>
      </c>
      <c r="D692" s="204">
        <v>1230</v>
      </c>
      <c r="E692" s="204">
        <v>9136</v>
      </c>
      <c r="F692" s="204"/>
      <c r="G692" s="204"/>
      <c r="H692" s="204">
        <v>6335</v>
      </c>
      <c r="I692" s="204"/>
      <c r="J692" s="204"/>
      <c r="K692" s="204">
        <v>-1759</v>
      </c>
      <c r="L692" s="204">
        <v>-1759</v>
      </c>
      <c r="M692" s="204">
        <v>1042</v>
      </c>
      <c r="N692" s="204" t="s">
        <v>40</v>
      </c>
      <c r="O692" s="204" t="s">
        <v>45</v>
      </c>
      <c r="P692" s="202">
        <f t="shared" si="65"/>
        <v>0</v>
      </c>
      <c r="Q692" s="197">
        <f t="shared" si="60"/>
        <v>2801</v>
      </c>
      <c r="R692" s="202" t="str">
        <f t="shared" si="61"/>
        <v>NA</v>
      </c>
      <c r="S692" s="202" t="str">
        <f t="shared" si="62"/>
        <v>NA</v>
      </c>
      <c r="T692" s="197" t="str">
        <f t="shared" si="63"/>
        <v>NA</v>
      </c>
      <c r="U692" s="197">
        <f t="shared" si="64"/>
        <v>3843</v>
      </c>
      <c r="V692" s="197">
        <f>MIN(IF(SUM(W692,,X692,Z692,AA692,AD692,AC692,AF692,AG692,AJ692,AI692,AL692,AM692,AO692,AP692,AR692,AS692,A692,AY692,AU692,AV692,AW692,AX692,BA692,BB692)=0,0,1)+IF(O692="Smoothing ramp",1,0)+IF(ISNUMBER(W692),1,0)+IF(ISNUMBER(X692),1,0)+IF(ISNUMBER(Z692),1,0)+IF(ISNUMBER(AA692),1,0)+IF(ISNUMBER(AD692),1,0)+IF(ISNUMBER(AC692),1,0)+IF(ISNUMBER(AF692),1,0)+IF(ISNUMBER(AG692),1,0)+IF(ISNUMBER(AI692),1,0)+IF(ISNUMBER(AJ692),1,0)+IF(ISNUMBER(AL692),1,0)+IF(ISNUMBER(AM692),1,0)+IF(ISNUMBER(AO692),1,0)+IF(ISNUMBER(AP692),1,0)+IF(ISNUMBER(#REF!),1,0)+IF(ISNUMBER(AR692),1,0)+IF(ISNUMBER(AS692),1,0)+IF(ISNUMBER(AY692),1,0)+IF(ISNUMBER(AU692),1,0)+IF(ISNUMBER(AV692),1,0)+IF(ISNUMBER(AW692),1,0)+IF(ISNUMBER(AX692),1,0)+IF(ISNUMBER(BA692),1,0)+IF(ISNUMBER(BB692),1,0),1)</f>
        <v>1</v>
      </c>
      <c r="W692" s="200">
        <v>450</v>
      </c>
      <c r="X692" s="197"/>
      <c r="Y692" s="197" t="s">
        <v>42</v>
      </c>
      <c r="Z692" s="200">
        <v>155</v>
      </c>
      <c r="AA692" s="197"/>
      <c r="AB692" s="197" t="s">
        <v>42</v>
      </c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7"/>
      <c r="BA692" s="197"/>
      <c r="BB692" s="197"/>
      <c r="BC692" s="197"/>
    </row>
    <row r="693" spans="1:55" customFormat="1" ht="14.1" customHeight="1">
      <c r="A693" s="170"/>
      <c r="B693" s="204">
        <v>20250429</v>
      </c>
      <c r="C693" s="204" t="s">
        <v>39</v>
      </c>
      <c r="D693" s="204">
        <v>1330</v>
      </c>
      <c r="E693" s="204">
        <v>9136</v>
      </c>
      <c r="F693" s="204"/>
      <c r="G693" s="204"/>
      <c r="H693" s="204">
        <v>6335</v>
      </c>
      <c r="I693" s="204"/>
      <c r="J693" s="204"/>
      <c r="K693" s="204">
        <v>-1759</v>
      </c>
      <c r="L693" s="204">
        <v>-1759</v>
      </c>
      <c r="M693" s="204">
        <v>1042</v>
      </c>
      <c r="N693" s="204" t="s">
        <v>40</v>
      </c>
      <c r="O693" s="204" t="s">
        <v>45</v>
      </c>
      <c r="P693" s="202">
        <f t="shared" si="65"/>
        <v>0</v>
      </c>
      <c r="Q693" s="197">
        <f t="shared" si="60"/>
        <v>2801</v>
      </c>
      <c r="R693" s="202" t="str">
        <f t="shared" si="61"/>
        <v>NA</v>
      </c>
      <c r="S693" s="202" t="str">
        <f t="shared" si="62"/>
        <v>NA</v>
      </c>
      <c r="T693" s="197" t="str">
        <f t="shared" si="63"/>
        <v>NA</v>
      </c>
      <c r="U693" s="197">
        <f t="shared" si="64"/>
        <v>3843</v>
      </c>
      <c r="V693" s="197">
        <f>MIN(IF(SUM(W693,,X693,Z693,AA693,AD693,AC693,AF693,AG693,AJ693,AI693,AL693,AM693,AO693,AP693,AR693,AS693,A693,AY693,AU693,AV693,AW693,AX693,BA693,BB693)=0,0,1)+IF(O693="Smoothing ramp",1,0)+IF(ISNUMBER(W693),1,0)+IF(ISNUMBER(X693),1,0)+IF(ISNUMBER(Z693),1,0)+IF(ISNUMBER(AA693),1,0)+IF(ISNUMBER(AD693),1,0)+IF(ISNUMBER(AC693),1,0)+IF(ISNUMBER(AF693),1,0)+IF(ISNUMBER(AG693),1,0)+IF(ISNUMBER(AI693),1,0)+IF(ISNUMBER(AJ693),1,0)+IF(ISNUMBER(AL693),1,0)+IF(ISNUMBER(AM693),1,0)+IF(ISNUMBER(AO693),1,0)+IF(ISNUMBER(AP693),1,0)+IF(ISNUMBER(#REF!),1,0)+IF(ISNUMBER(AR693),1,0)+IF(ISNUMBER(AS693),1,0)+IF(ISNUMBER(AY693),1,0)+IF(ISNUMBER(AU693),1,0)+IF(ISNUMBER(AV693),1,0)+IF(ISNUMBER(AW693),1,0)+IF(ISNUMBER(AX693),1,0)+IF(ISNUMBER(BA693),1,0)+IF(ISNUMBER(BB693),1,0),1)</f>
        <v>1</v>
      </c>
      <c r="W693" s="200">
        <v>450</v>
      </c>
      <c r="X693" s="197"/>
      <c r="Y693" s="197" t="s">
        <v>42</v>
      </c>
      <c r="Z693" s="200">
        <v>155</v>
      </c>
      <c r="AA693" s="197"/>
      <c r="AB693" s="197" t="s">
        <v>42</v>
      </c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7"/>
      <c r="BA693" s="197"/>
      <c r="BB693" s="197"/>
      <c r="BC693" s="197"/>
    </row>
    <row r="694" spans="1:55" customFormat="1" ht="14.1" customHeight="1">
      <c r="A694" s="170"/>
      <c r="B694" s="204">
        <v>20250429</v>
      </c>
      <c r="C694" s="204" t="s">
        <v>39</v>
      </c>
      <c r="D694" s="204">
        <v>1430</v>
      </c>
      <c r="E694" s="204">
        <v>9136</v>
      </c>
      <c r="F694" s="204"/>
      <c r="G694" s="204"/>
      <c r="H694" s="204">
        <v>6335</v>
      </c>
      <c r="I694" s="204"/>
      <c r="J694" s="204"/>
      <c r="K694" s="204">
        <v>-1759</v>
      </c>
      <c r="L694" s="204">
        <v>-1759</v>
      </c>
      <c r="M694" s="204">
        <v>1042</v>
      </c>
      <c r="N694" s="204" t="s">
        <v>40</v>
      </c>
      <c r="O694" s="204" t="s">
        <v>45</v>
      </c>
      <c r="P694" s="202">
        <f t="shared" si="65"/>
        <v>0</v>
      </c>
      <c r="Q694" s="197">
        <f t="shared" si="60"/>
        <v>2801</v>
      </c>
      <c r="R694" s="202" t="str">
        <f t="shared" si="61"/>
        <v>NA</v>
      </c>
      <c r="S694" s="202" t="str">
        <f t="shared" si="62"/>
        <v>NA</v>
      </c>
      <c r="T694" s="197" t="str">
        <f t="shared" si="63"/>
        <v>NA</v>
      </c>
      <c r="U694" s="197">
        <f t="shared" si="64"/>
        <v>3843</v>
      </c>
      <c r="V694" s="197">
        <f>MIN(IF(SUM(W694,,X694,Z694,AA694,AD694,AC694,AF694,AG694,AJ694,AI694,AL694,AM694,AO694,AP694,AR694,AS694,A694,AY694,AU694,AV694,AW694,AX694,BA694,BB694)=0,0,1)+IF(O694="Smoothing ramp",1,0)+IF(ISNUMBER(W694),1,0)+IF(ISNUMBER(X694),1,0)+IF(ISNUMBER(Z694),1,0)+IF(ISNUMBER(AA694),1,0)+IF(ISNUMBER(AD694),1,0)+IF(ISNUMBER(AC694),1,0)+IF(ISNUMBER(AF694),1,0)+IF(ISNUMBER(AG694),1,0)+IF(ISNUMBER(AI694),1,0)+IF(ISNUMBER(AJ694),1,0)+IF(ISNUMBER(AL694),1,0)+IF(ISNUMBER(AM694),1,0)+IF(ISNUMBER(AO694),1,0)+IF(ISNUMBER(AP694),1,0)+IF(ISNUMBER(#REF!),1,0)+IF(ISNUMBER(AR694),1,0)+IF(ISNUMBER(AS694),1,0)+IF(ISNUMBER(AY694),1,0)+IF(ISNUMBER(AU694),1,0)+IF(ISNUMBER(AV694),1,0)+IF(ISNUMBER(AW694),1,0)+IF(ISNUMBER(AX694),1,0)+IF(ISNUMBER(BA694),1,0)+IF(ISNUMBER(BB694),1,0),1)</f>
        <v>1</v>
      </c>
      <c r="W694" s="200">
        <v>450</v>
      </c>
      <c r="X694" s="197"/>
      <c r="Y694" s="197" t="s">
        <v>42</v>
      </c>
      <c r="Z694" s="200">
        <v>155</v>
      </c>
      <c r="AA694" s="197"/>
      <c r="AB694" s="197" t="s">
        <v>42</v>
      </c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7"/>
      <c r="BA694" s="197"/>
      <c r="BB694" s="197"/>
      <c r="BC694" s="197"/>
    </row>
    <row r="695" spans="1:55" customFormat="1" ht="14.1" customHeight="1">
      <c r="A695" s="170"/>
      <c r="B695" s="204">
        <v>20250429</v>
      </c>
      <c r="C695" s="204" t="s">
        <v>39</v>
      </c>
      <c r="D695" s="204">
        <v>1530</v>
      </c>
      <c r="E695" s="204">
        <v>6990</v>
      </c>
      <c r="F695" s="204"/>
      <c r="G695" s="204"/>
      <c r="H695" s="204">
        <v>6990</v>
      </c>
      <c r="I695" s="204"/>
      <c r="J695" s="204"/>
      <c r="K695" s="204">
        <v>0</v>
      </c>
      <c r="L695" s="204">
        <v>0</v>
      </c>
      <c r="M695" s="204">
        <v>0</v>
      </c>
      <c r="N695" s="204" t="s">
        <v>47</v>
      </c>
      <c r="O695" s="204" t="s">
        <v>47</v>
      </c>
      <c r="P695" s="202">
        <f t="shared" si="65"/>
        <v>0</v>
      </c>
      <c r="Q695" s="197">
        <f t="shared" si="60"/>
        <v>0</v>
      </c>
      <c r="R695" s="202" t="str">
        <f t="shared" si="61"/>
        <v>NA</v>
      </c>
      <c r="S695" s="202" t="str">
        <f t="shared" si="62"/>
        <v>NA</v>
      </c>
      <c r="T695" s="197" t="str">
        <f t="shared" si="63"/>
        <v>NA</v>
      </c>
      <c r="U695" s="197">
        <f t="shared" si="64"/>
        <v>0</v>
      </c>
      <c r="V695" s="197">
        <f>MIN(IF(SUM(W695,,X695,Z695,AA695,AD695,AC695,AF695,AG695,AJ695,AI695,AL695,AM695,AO695,AP695,AR695,AS695,A695,AY695,AU695,AV695,AW695,AX695,BA695,BB695)=0,0,1)+IF(O695="Smoothing ramp",1,0)+IF(ISNUMBER(W695),1,0)+IF(ISNUMBER(X695),1,0)+IF(ISNUMBER(Z695),1,0)+IF(ISNUMBER(AA695),1,0)+IF(ISNUMBER(AD695),1,0)+IF(ISNUMBER(AC695),1,0)+IF(ISNUMBER(AF695),1,0)+IF(ISNUMBER(AG695),1,0)+IF(ISNUMBER(AI695),1,0)+IF(ISNUMBER(AJ695),1,0)+IF(ISNUMBER(AL695),1,0)+IF(ISNUMBER(AM695),1,0)+IF(ISNUMBER(AO695),1,0)+IF(ISNUMBER(AP695),1,0)+IF(ISNUMBER(#REF!),1,0)+IF(ISNUMBER(AR695),1,0)+IF(ISNUMBER(AS695),1,0)+IF(ISNUMBER(AY695),1,0)+IF(ISNUMBER(AU695),1,0)+IF(ISNUMBER(AV695),1,0)+IF(ISNUMBER(AW695),1,0)+IF(ISNUMBER(AX695),1,0)+IF(ISNUMBER(BA695),1,0)+IF(ISNUMBER(BB695),1,0),1)</f>
        <v>1</v>
      </c>
      <c r="W695" s="200">
        <v>450</v>
      </c>
      <c r="X695" s="197"/>
      <c r="Y695" s="197" t="s">
        <v>42</v>
      </c>
      <c r="Z695" s="200">
        <v>155</v>
      </c>
      <c r="AA695" s="197"/>
      <c r="AB695" s="197" t="s">
        <v>42</v>
      </c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7"/>
      <c r="BA695" s="197"/>
      <c r="BB695" s="197"/>
      <c r="BC695" s="197"/>
    </row>
    <row r="696" spans="1:55" customFormat="1" ht="14.1" customHeight="1">
      <c r="A696" s="170"/>
      <c r="B696" s="204">
        <v>20250429</v>
      </c>
      <c r="C696" s="204" t="s">
        <v>39</v>
      </c>
      <c r="D696" s="204">
        <v>1630</v>
      </c>
      <c r="E696" s="204">
        <v>6990</v>
      </c>
      <c r="F696" s="204"/>
      <c r="G696" s="204"/>
      <c r="H696" s="204">
        <v>6990</v>
      </c>
      <c r="I696" s="204"/>
      <c r="J696" s="204"/>
      <c r="K696" s="204">
        <v>0</v>
      </c>
      <c r="L696" s="204">
        <v>0</v>
      </c>
      <c r="M696" s="204">
        <v>0</v>
      </c>
      <c r="N696" s="204" t="s">
        <v>47</v>
      </c>
      <c r="O696" s="204" t="s">
        <v>47</v>
      </c>
      <c r="P696" s="202">
        <f t="shared" si="65"/>
        <v>0</v>
      </c>
      <c r="Q696" s="197">
        <f t="shared" si="60"/>
        <v>0</v>
      </c>
      <c r="R696" s="202" t="str">
        <f t="shared" si="61"/>
        <v>NA</v>
      </c>
      <c r="S696" s="202" t="str">
        <f t="shared" si="62"/>
        <v>NA</v>
      </c>
      <c r="T696" s="197" t="str">
        <f t="shared" si="63"/>
        <v>NA</v>
      </c>
      <c r="U696" s="197">
        <f t="shared" si="64"/>
        <v>0</v>
      </c>
      <c r="V696" s="197">
        <f>MIN(IF(SUM(W696,,X696,Z696,AA696,AD696,AC696,AF696,AG696,AJ696,AI696,AL696,AM696,AO696,AP696,AR696,AS696,A696,AY696,AU696,AV696,AW696,AX696,BA696,BB696)=0,0,1)+IF(O696="Smoothing ramp",1,0)+IF(ISNUMBER(W696),1,0)+IF(ISNUMBER(X696),1,0)+IF(ISNUMBER(Z696),1,0)+IF(ISNUMBER(AA696),1,0)+IF(ISNUMBER(AD696),1,0)+IF(ISNUMBER(AC696),1,0)+IF(ISNUMBER(AF696),1,0)+IF(ISNUMBER(AG696),1,0)+IF(ISNUMBER(AI696),1,0)+IF(ISNUMBER(AJ696),1,0)+IF(ISNUMBER(AL696),1,0)+IF(ISNUMBER(AM696),1,0)+IF(ISNUMBER(AO696),1,0)+IF(ISNUMBER(AP696),1,0)+IF(ISNUMBER(#REF!),1,0)+IF(ISNUMBER(AR696),1,0)+IF(ISNUMBER(AS696),1,0)+IF(ISNUMBER(AY696),1,0)+IF(ISNUMBER(AU696),1,0)+IF(ISNUMBER(AV696),1,0)+IF(ISNUMBER(AW696),1,0)+IF(ISNUMBER(AX696),1,0)+IF(ISNUMBER(BA696),1,0)+IF(ISNUMBER(BB696),1,0),1)</f>
        <v>1</v>
      </c>
      <c r="W696" s="200">
        <v>450</v>
      </c>
      <c r="X696" s="197"/>
      <c r="Y696" s="197" t="s">
        <v>42</v>
      </c>
      <c r="Z696" s="200">
        <v>155</v>
      </c>
      <c r="AA696" s="197"/>
      <c r="AB696" s="197" t="s">
        <v>42</v>
      </c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197"/>
      <c r="BB696" s="197"/>
      <c r="BC696" s="197"/>
    </row>
    <row r="697" spans="1:55" customFormat="1" ht="14.1" customHeight="1">
      <c r="A697" s="170"/>
      <c r="B697" s="204">
        <v>20250429</v>
      </c>
      <c r="C697" s="204" t="s">
        <v>39</v>
      </c>
      <c r="D697" s="204">
        <v>1730</v>
      </c>
      <c r="E697" s="204">
        <v>6990</v>
      </c>
      <c r="F697" s="204"/>
      <c r="G697" s="204"/>
      <c r="H697" s="204">
        <v>6990</v>
      </c>
      <c r="I697" s="204"/>
      <c r="J697" s="204"/>
      <c r="K697" s="204">
        <v>0</v>
      </c>
      <c r="L697" s="204">
        <v>0</v>
      </c>
      <c r="M697" s="204">
        <v>0</v>
      </c>
      <c r="N697" s="204" t="s">
        <v>47</v>
      </c>
      <c r="O697" s="204" t="s">
        <v>47</v>
      </c>
      <c r="P697" s="202">
        <f t="shared" si="65"/>
        <v>0</v>
      </c>
      <c r="Q697" s="197">
        <f t="shared" si="60"/>
        <v>0</v>
      </c>
      <c r="R697" s="202" t="str">
        <f t="shared" si="61"/>
        <v>NA</v>
      </c>
      <c r="S697" s="202" t="str">
        <f t="shared" si="62"/>
        <v>NA</v>
      </c>
      <c r="T697" s="197" t="str">
        <f t="shared" si="63"/>
        <v>NA</v>
      </c>
      <c r="U697" s="197">
        <f t="shared" si="64"/>
        <v>0</v>
      </c>
      <c r="V697" s="197">
        <f>MIN(IF(SUM(W697,,X697,Z697,AA697,AD697,AC697,AF697,AG697,AJ697,AI697,AL697,AM697,AO697,AP697,AR697,AS697,A697,AY697,AU697,AV697,AW697,AX697,BA697,BB697)=0,0,1)+IF(O697="Smoothing ramp",1,0)+IF(ISNUMBER(W697),1,0)+IF(ISNUMBER(X697),1,0)+IF(ISNUMBER(Z697),1,0)+IF(ISNUMBER(AA697),1,0)+IF(ISNUMBER(AD697),1,0)+IF(ISNUMBER(AC697),1,0)+IF(ISNUMBER(AF697),1,0)+IF(ISNUMBER(AG697),1,0)+IF(ISNUMBER(AI697),1,0)+IF(ISNUMBER(AJ697),1,0)+IF(ISNUMBER(AL697),1,0)+IF(ISNUMBER(AM697),1,0)+IF(ISNUMBER(AO697),1,0)+IF(ISNUMBER(AP697),1,0)+IF(ISNUMBER(#REF!),1,0)+IF(ISNUMBER(AR697),1,0)+IF(ISNUMBER(AS697),1,0)+IF(ISNUMBER(AY697),1,0)+IF(ISNUMBER(AU697),1,0)+IF(ISNUMBER(AV697),1,0)+IF(ISNUMBER(AW697),1,0)+IF(ISNUMBER(AX697),1,0)+IF(ISNUMBER(BA697),1,0)+IF(ISNUMBER(BB697),1,0),1)</f>
        <v>1</v>
      </c>
      <c r="W697" s="200">
        <v>450</v>
      </c>
      <c r="X697" s="197"/>
      <c r="Y697" s="197" t="s">
        <v>42</v>
      </c>
      <c r="Z697" s="200">
        <v>155</v>
      </c>
      <c r="AA697" s="197"/>
      <c r="AB697" s="197" t="s">
        <v>42</v>
      </c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197"/>
      <c r="BB697" s="197"/>
      <c r="BC697" s="197"/>
    </row>
    <row r="698" spans="1:55" customFormat="1" ht="14.1" customHeight="1">
      <c r="A698" s="170"/>
      <c r="B698" s="204">
        <v>20250429</v>
      </c>
      <c r="C698" s="204" t="s">
        <v>39</v>
      </c>
      <c r="D698" s="204">
        <v>1830</v>
      </c>
      <c r="E698" s="204">
        <v>7348</v>
      </c>
      <c r="F698" s="204"/>
      <c r="G698" s="204"/>
      <c r="H698" s="204">
        <v>7348</v>
      </c>
      <c r="I698" s="204"/>
      <c r="J698" s="204"/>
      <c r="K698" s="204">
        <v>3663</v>
      </c>
      <c r="L698" s="204">
        <v>158</v>
      </c>
      <c r="M698" s="204">
        <v>3505</v>
      </c>
      <c r="N698" s="204" t="s">
        <v>44</v>
      </c>
      <c r="O698" s="204" t="s">
        <v>44</v>
      </c>
      <c r="P698" s="202">
        <f t="shared" si="65"/>
        <v>3505</v>
      </c>
      <c r="Q698" s="197">
        <f t="shared" si="60"/>
        <v>0</v>
      </c>
      <c r="R698" s="202" t="str">
        <f t="shared" si="61"/>
        <v>NA</v>
      </c>
      <c r="S698" s="202" t="str">
        <f t="shared" si="62"/>
        <v>NA</v>
      </c>
      <c r="T698" s="197" t="str">
        <f t="shared" si="63"/>
        <v>NA</v>
      </c>
      <c r="U698" s="197">
        <f t="shared" si="64"/>
        <v>6852</v>
      </c>
      <c r="V698" s="197">
        <f>MIN(IF(SUM(W698,,X698,Z698,AA698,AD698,AC698,AF698,AG698,AJ698,AI698,AL698,AM698,AO698,AP698,AR698,AS698,A698,AY698,AU698,AV698,AW698,AX698,BA698,BB698)=0,0,1)+IF(O698="Smoothing ramp",1,0)+IF(ISNUMBER(W698),1,0)+IF(ISNUMBER(X698),1,0)+IF(ISNUMBER(Z698),1,0)+IF(ISNUMBER(AA698),1,0)+IF(ISNUMBER(AD698),1,0)+IF(ISNUMBER(AC698),1,0)+IF(ISNUMBER(AF698),1,0)+IF(ISNUMBER(AG698),1,0)+IF(ISNUMBER(AI698),1,0)+IF(ISNUMBER(AJ698),1,0)+IF(ISNUMBER(AL698),1,0)+IF(ISNUMBER(AM698),1,0)+IF(ISNUMBER(AO698),1,0)+IF(ISNUMBER(AP698),1,0)+IF(ISNUMBER(#REF!),1,0)+IF(ISNUMBER(AR698),1,0)+IF(ISNUMBER(AS698),1,0)+IF(ISNUMBER(AY698),1,0)+IF(ISNUMBER(AU698),1,0)+IF(ISNUMBER(AV698),1,0)+IF(ISNUMBER(AW698),1,0)+IF(ISNUMBER(AX698),1,0)+IF(ISNUMBER(BA698),1,0)+IF(ISNUMBER(BB698),1,0),1)</f>
        <v>1</v>
      </c>
      <c r="W698" s="200">
        <v>450</v>
      </c>
      <c r="X698" s="197"/>
      <c r="Y698" s="197" t="s">
        <v>42</v>
      </c>
      <c r="Z698" s="200">
        <v>155</v>
      </c>
      <c r="AA698" s="197"/>
      <c r="AB698" s="197" t="s">
        <v>42</v>
      </c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7"/>
      <c r="BA698" s="197"/>
      <c r="BB698" s="197"/>
      <c r="BC698" s="197"/>
    </row>
    <row r="699" spans="1:55" customFormat="1" ht="14.1" customHeight="1">
      <c r="A699" s="170"/>
      <c r="B699" s="204">
        <v>20250429</v>
      </c>
      <c r="C699" s="204" t="s">
        <v>39</v>
      </c>
      <c r="D699" s="204">
        <v>1930</v>
      </c>
      <c r="E699" s="204">
        <v>7348</v>
      </c>
      <c r="F699" s="204"/>
      <c r="G699" s="204"/>
      <c r="H699" s="204">
        <v>7348</v>
      </c>
      <c r="I699" s="204"/>
      <c r="J699" s="204"/>
      <c r="K699" s="204">
        <v>3663</v>
      </c>
      <c r="L699" s="204">
        <v>158</v>
      </c>
      <c r="M699" s="204">
        <v>3505</v>
      </c>
      <c r="N699" s="204" t="s">
        <v>44</v>
      </c>
      <c r="O699" s="204" t="s">
        <v>44</v>
      </c>
      <c r="P699" s="202">
        <f t="shared" si="65"/>
        <v>3505</v>
      </c>
      <c r="Q699" s="197">
        <f t="shared" si="60"/>
        <v>0</v>
      </c>
      <c r="R699" s="202" t="str">
        <f t="shared" si="61"/>
        <v>NA</v>
      </c>
      <c r="S699" s="202" t="str">
        <f t="shared" si="62"/>
        <v>NA</v>
      </c>
      <c r="T699" s="197" t="str">
        <f t="shared" si="63"/>
        <v>NA</v>
      </c>
      <c r="U699" s="197">
        <f t="shared" si="64"/>
        <v>6852</v>
      </c>
      <c r="V699" s="197">
        <f>MIN(IF(SUM(W699,,X699,Z699,AA699,AD699,AC699,AF699,AG699,AJ699,AI699,AL699,AM699,AO699,AP699,AR699,AS699,A699,AY699,AU699,AV699,AW699,AX699,BA699,BB699)=0,0,1)+IF(O699="Smoothing ramp",1,0)+IF(ISNUMBER(W699),1,0)+IF(ISNUMBER(X699),1,0)+IF(ISNUMBER(Z699),1,0)+IF(ISNUMBER(AA699),1,0)+IF(ISNUMBER(AD699),1,0)+IF(ISNUMBER(AC699),1,0)+IF(ISNUMBER(AF699),1,0)+IF(ISNUMBER(AG699),1,0)+IF(ISNUMBER(AI699),1,0)+IF(ISNUMBER(AJ699),1,0)+IF(ISNUMBER(AL699),1,0)+IF(ISNUMBER(AM699),1,0)+IF(ISNUMBER(AO699),1,0)+IF(ISNUMBER(AP699),1,0)+IF(ISNUMBER(#REF!),1,0)+IF(ISNUMBER(AR699),1,0)+IF(ISNUMBER(AS699),1,0)+IF(ISNUMBER(AY699),1,0)+IF(ISNUMBER(AU699),1,0)+IF(ISNUMBER(AV699),1,0)+IF(ISNUMBER(AW699),1,0)+IF(ISNUMBER(AX699),1,0)+IF(ISNUMBER(BA699),1,0)+IF(ISNUMBER(BB699),1,0),1)</f>
        <v>1</v>
      </c>
      <c r="W699" s="200">
        <v>450</v>
      </c>
      <c r="X699" s="197"/>
      <c r="Y699" s="197" t="s">
        <v>42</v>
      </c>
      <c r="Z699" s="200">
        <v>155</v>
      </c>
      <c r="AA699" s="197"/>
      <c r="AB699" s="197" t="s">
        <v>42</v>
      </c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7"/>
      <c r="BA699" s="197"/>
      <c r="BB699" s="197"/>
      <c r="BC699" s="197"/>
    </row>
    <row r="700" spans="1:55" customFormat="1" ht="14.1" customHeight="1">
      <c r="A700" s="170"/>
      <c r="B700" s="204">
        <v>20250429</v>
      </c>
      <c r="C700" s="204" t="s">
        <v>39</v>
      </c>
      <c r="D700" s="204">
        <v>2030</v>
      </c>
      <c r="E700" s="204">
        <v>7348</v>
      </c>
      <c r="F700" s="204"/>
      <c r="G700" s="204"/>
      <c r="H700" s="204">
        <v>7348</v>
      </c>
      <c r="I700" s="204"/>
      <c r="J700" s="204"/>
      <c r="K700" s="204">
        <v>3663</v>
      </c>
      <c r="L700" s="204">
        <v>158</v>
      </c>
      <c r="M700" s="204">
        <v>3505</v>
      </c>
      <c r="N700" s="204" t="s">
        <v>44</v>
      </c>
      <c r="O700" s="204" t="s">
        <v>44</v>
      </c>
      <c r="P700" s="202">
        <f t="shared" si="65"/>
        <v>3505</v>
      </c>
      <c r="Q700" s="197">
        <f t="shared" si="60"/>
        <v>0</v>
      </c>
      <c r="R700" s="202" t="str">
        <f t="shared" si="61"/>
        <v>NA</v>
      </c>
      <c r="S700" s="202" t="str">
        <f t="shared" si="62"/>
        <v>NA</v>
      </c>
      <c r="T700" s="197" t="str">
        <f t="shared" si="63"/>
        <v>NA</v>
      </c>
      <c r="U700" s="197">
        <f t="shared" si="64"/>
        <v>6852</v>
      </c>
      <c r="V700" s="197">
        <f>MIN(IF(SUM(W700,,X700,Z700,AA700,AD700,AC700,AF700,AG700,AJ700,AI700,AL700,AM700,AO700,AP700,AR700,AS700,A700,AY700,AU700,AV700,AW700,AX700,BA700,BB700)=0,0,1)+IF(O700="Smoothing ramp",1,0)+IF(ISNUMBER(W700),1,0)+IF(ISNUMBER(X700),1,0)+IF(ISNUMBER(Z700),1,0)+IF(ISNUMBER(AA700),1,0)+IF(ISNUMBER(AD700),1,0)+IF(ISNUMBER(AC700),1,0)+IF(ISNUMBER(AF700),1,0)+IF(ISNUMBER(AG700),1,0)+IF(ISNUMBER(AI700),1,0)+IF(ISNUMBER(AJ700),1,0)+IF(ISNUMBER(AL700),1,0)+IF(ISNUMBER(AM700),1,0)+IF(ISNUMBER(AO700),1,0)+IF(ISNUMBER(AP700),1,0)+IF(ISNUMBER(#REF!),1,0)+IF(ISNUMBER(AR700),1,0)+IF(ISNUMBER(AS700),1,0)+IF(ISNUMBER(AY700),1,0)+IF(ISNUMBER(AU700),1,0)+IF(ISNUMBER(AV700),1,0)+IF(ISNUMBER(AW700),1,0)+IF(ISNUMBER(AX700),1,0)+IF(ISNUMBER(BA700),1,0)+IF(ISNUMBER(BB700),1,0),1)</f>
        <v>1</v>
      </c>
      <c r="W700" s="200">
        <v>450</v>
      </c>
      <c r="X700" s="197"/>
      <c r="Y700" s="197" t="s">
        <v>42</v>
      </c>
      <c r="Z700" s="200">
        <v>155</v>
      </c>
      <c r="AA700" s="197"/>
      <c r="AB700" s="197" t="s">
        <v>42</v>
      </c>
      <c r="AC700" s="197"/>
      <c r="AD700" s="197"/>
      <c r="AE700" s="197"/>
      <c r="AF700" s="197"/>
      <c r="AG700" s="197"/>
      <c r="AH700" s="197"/>
      <c r="AI700" s="197"/>
      <c r="AJ700" s="197"/>
      <c r="AK700" s="197"/>
      <c r="AL700" s="197"/>
      <c r="AM700" s="197"/>
      <c r="AN700" s="197"/>
      <c r="AO700" s="197"/>
      <c r="AP700" s="197"/>
      <c r="AQ700" s="197"/>
      <c r="AR700" s="197"/>
      <c r="AS700" s="197"/>
      <c r="AT700" s="197"/>
      <c r="AU700" s="197"/>
      <c r="AV700" s="197"/>
      <c r="AW700" s="197"/>
      <c r="AX700" s="197"/>
      <c r="AY700" s="197"/>
      <c r="AZ700" s="197"/>
      <c r="BA700" s="197"/>
      <c r="BB700" s="197"/>
      <c r="BC700" s="197"/>
    </row>
    <row r="701" spans="1:55" customFormat="1" ht="14.1" customHeight="1">
      <c r="A701" s="170"/>
      <c r="B701" s="204">
        <v>20250429</v>
      </c>
      <c r="C701" s="204" t="s">
        <v>39</v>
      </c>
      <c r="D701" s="204">
        <v>2130</v>
      </c>
      <c r="E701" s="204">
        <v>7360</v>
      </c>
      <c r="F701" s="204"/>
      <c r="G701" s="204"/>
      <c r="H701" s="204">
        <v>7360</v>
      </c>
      <c r="I701" s="204"/>
      <c r="J701" s="204"/>
      <c r="K701" s="204">
        <v>2976</v>
      </c>
      <c r="L701" s="204">
        <v>170</v>
      </c>
      <c r="M701" s="204">
        <v>2806</v>
      </c>
      <c r="N701" s="204" t="s">
        <v>44</v>
      </c>
      <c r="O701" s="204" t="s">
        <v>44</v>
      </c>
      <c r="P701" s="202">
        <f t="shared" si="65"/>
        <v>2806</v>
      </c>
      <c r="Q701" s="197">
        <f t="shared" si="60"/>
        <v>0</v>
      </c>
      <c r="R701" s="202" t="str">
        <f t="shared" si="61"/>
        <v>NA</v>
      </c>
      <c r="S701" s="202" t="str">
        <f t="shared" si="62"/>
        <v>NA</v>
      </c>
      <c r="T701" s="197" t="str">
        <f t="shared" si="63"/>
        <v>NA</v>
      </c>
      <c r="U701" s="197">
        <f t="shared" si="64"/>
        <v>5442</v>
      </c>
      <c r="V701" s="197">
        <f>MIN(IF(SUM(W701,,X701,Z701,AA701,AD701,AC701,AF701,AG701,AJ701,AI701,AL701,AM701,AO701,AP701,AR701,AS701,A701,AY701,AU701,AV701,AW701,AX701,BA701,BB701)=0,0,1)+IF(O701="Smoothing ramp",1,0)+IF(ISNUMBER(W701),1,0)+IF(ISNUMBER(X701),1,0)+IF(ISNUMBER(Z701),1,0)+IF(ISNUMBER(AA701),1,0)+IF(ISNUMBER(AD701),1,0)+IF(ISNUMBER(AC701),1,0)+IF(ISNUMBER(AF701),1,0)+IF(ISNUMBER(AG701),1,0)+IF(ISNUMBER(AI701),1,0)+IF(ISNUMBER(AJ701),1,0)+IF(ISNUMBER(AL701),1,0)+IF(ISNUMBER(AM701),1,0)+IF(ISNUMBER(AO701),1,0)+IF(ISNUMBER(AP701),1,0)+IF(ISNUMBER(#REF!),1,0)+IF(ISNUMBER(AR701),1,0)+IF(ISNUMBER(AS701),1,0)+IF(ISNUMBER(AY701),1,0)+IF(ISNUMBER(AU701),1,0)+IF(ISNUMBER(AV701),1,0)+IF(ISNUMBER(AW701),1,0)+IF(ISNUMBER(AX701),1,0)+IF(ISNUMBER(BA701),1,0)+IF(ISNUMBER(BB701),1,0),1)</f>
        <v>1</v>
      </c>
      <c r="W701" s="200">
        <v>435</v>
      </c>
      <c r="X701" s="197"/>
      <c r="Y701" s="197" t="s">
        <v>42</v>
      </c>
      <c r="Z701" s="200">
        <v>170</v>
      </c>
      <c r="AA701" s="197"/>
      <c r="AB701" s="197" t="s">
        <v>42</v>
      </c>
      <c r="AC701" s="197"/>
      <c r="AD701" s="197"/>
      <c r="AE701" s="197"/>
      <c r="AF701" s="197"/>
      <c r="AG701" s="197"/>
      <c r="AH701" s="197"/>
      <c r="AI701" s="197"/>
      <c r="AJ701" s="197"/>
      <c r="AK701" s="197"/>
      <c r="AL701" s="197"/>
      <c r="AM701" s="197"/>
      <c r="AN701" s="197"/>
      <c r="AO701" s="197"/>
      <c r="AP701" s="197"/>
      <c r="AQ701" s="197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7"/>
      <c r="BB701" s="197"/>
      <c r="BC701" s="197"/>
    </row>
    <row r="702" spans="1:55" customFormat="1" ht="14.1" hidden="1" customHeight="1">
      <c r="A702" s="170"/>
      <c r="B702" s="204">
        <v>20250429</v>
      </c>
      <c r="C702" s="204" t="s">
        <v>39</v>
      </c>
      <c r="D702" s="204">
        <v>2230</v>
      </c>
      <c r="E702" s="204">
        <v>7360</v>
      </c>
      <c r="F702" s="204"/>
      <c r="G702" s="204"/>
      <c r="H702" s="204">
        <v>7360</v>
      </c>
      <c r="I702" s="204"/>
      <c r="J702" s="204"/>
      <c r="K702" s="204">
        <v>2976</v>
      </c>
      <c r="L702" s="204">
        <v>170</v>
      </c>
      <c r="M702" s="204">
        <v>2806</v>
      </c>
      <c r="N702" s="204" t="s">
        <v>44</v>
      </c>
      <c r="O702" s="204" t="s">
        <v>44</v>
      </c>
      <c r="P702" s="202">
        <f t="shared" si="65"/>
        <v>2806</v>
      </c>
      <c r="Q702" s="197">
        <f t="shared" si="60"/>
        <v>0</v>
      </c>
      <c r="R702" s="202" t="str">
        <f t="shared" si="61"/>
        <v>NA</v>
      </c>
      <c r="S702" s="202" t="str">
        <f t="shared" si="62"/>
        <v>NA</v>
      </c>
      <c r="T702" s="197" t="str">
        <f t="shared" si="63"/>
        <v>NA</v>
      </c>
      <c r="U702" s="197">
        <f t="shared" si="64"/>
        <v>5442</v>
      </c>
      <c r="V702" s="197">
        <f>MIN(IF(SUM(W702,,X702,Z702,AA702,AD702,AC702,AF702,AG702,AJ702,AI702,AL702,AM702,AO702,AP702,AR702,AS702,A702,AY702,AU702,AV702,AW702,AX702,BA702,BB702)=0,0,1)+IF(O702="Smoothing ramp",1,0)+IF(ISNUMBER(W702),1,0)+IF(ISNUMBER(X702),1,0)+IF(ISNUMBER(Z702),1,0)+IF(ISNUMBER(AA702),1,0)+IF(ISNUMBER(AD702),1,0)+IF(ISNUMBER(AC702),1,0)+IF(ISNUMBER(AF702),1,0)+IF(ISNUMBER(AG702),1,0)+IF(ISNUMBER(AI702),1,0)+IF(ISNUMBER(AJ702),1,0)+IF(ISNUMBER(AL702),1,0)+IF(ISNUMBER(AM702),1,0)+IF(ISNUMBER(AO702),1,0)+IF(ISNUMBER(AP702),1,0)+IF(ISNUMBER(#REF!),1,0)+IF(ISNUMBER(AR702),1,0)+IF(ISNUMBER(AS702),1,0)+IF(ISNUMBER(AY702),1,0)+IF(ISNUMBER(AU702),1,0)+IF(ISNUMBER(AV702),1,0)+IF(ISNUMBER(AW702),1,0)+IF(ISNUMBER(AX702),1,0)+IF(ISNUMBER(BA702),1,0)+IF(ISNUMBER(BB702),1,0),1)</f>
        <v>0</v>
      </c>
      <c r="W702" s="200"/>
      <c r="X702" s="197"/>
      <c r="Y702" s="197"/>
      <c r="Z702" s="200"/>
      <c r="AA702" s="197"/>
      <c r="AB702" s="197"/>
      <c r="AC702" s="197"/>
      <c r="AD702" s="197"/>
      <c r="AE702" s="197"/>
      <c r="AF702" s="197"/>
      <c r="AG702" s="197"/>
      <c r="AH702" s="197"/>
      <c r="AI702" s="197"/>
      <c r="AJ702" s="197"/>
      <c r="AK702" s="197"/>
      <c r="AL702" s="197"/>
      <c r="AM702" s="197"/>
      <c r="AN702" s="197"/>
      <c r="AO702" s="197"/>
      <c r="AP702" s="197"/>
      <c r="AQ702" s="197"/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197"/>
      <c r="BB702" s="197"/>
      <c r="BC702" s="197"/>
    </row>
    <row r="703" spans="1:55" customFormat="1" ht="14.1" hidden="1" customHeight="1">
      <c r="A703" s="170"/>
      <c r="B703" s="204">
        <v>20250429</v>
      </c>
      <c r="C703" s="204" t="s">
        <v>39</v>
      </c>
      <c r="D703" s="204">
        <v>2330</v>
      </c>
      <c r="E703" s="204">
        <v>6539</v>
      </c>
      <c r="F703" s="204"/>
      <c r="G703" s="204"/>
      <c r="H703" s="204">
        <v>6539</v>
      </c>
      <c r="I703" s="204"/>
      <c r="J703" s="204"/>
      <c r="K703" s="204">
        <v>3287</v>
      </c>
      <c r="L703" s="204">
        <v>159</v>
      </c>
      <c r="M703" s="204">
        <v>3128</v>
      </c>
      <c r="N703" s="204" t="s">
        <v>44</v>
      </c>
      <c r="O703" s="204" t="s">
        <v>44</v>
      </c>
      <c r="P703" s="202">
        <f t="shared" si="65"/>
        <v>3128</v>
      </c>
      <c r="Q703" s="197">
        <f t="shared" si="60"/>
        <v>0</v>
      </c>
      <c r="R703" s="202" t="str">
        <f t="shared" si="61"/>
        <v>NA</v>
      </c>
      <c r="S703" s="202" t="str">
        <f t="shared" si="62"/>
        <v>NA</v>
      </c>
      <c r="T703" s="197" t="str">
        <f t="shared" si="63"/>
        <v>NA</v>
      </c>
      <c r="U703" s="197">
        <f t="shared" si="64"/>
        <v>6097</v>
      </c>
      <c r="V703" s="197">
        <f>MIN(IF(SUM(W703,,X703,Z703,AA703,AD703,AC703,AF703,AG703,AJ703,AI703,AL703,AM703,AO703,AP703,AR703,AS703,A703,AY703,AU703,AV703,AW703,AX703,BA703,BB703)=0,0,1)+IF(O703="Smoothing ramp",1,0)+IF(ISNUMBER(W703),1,0)+IF(ISNUMBER(X703),1,0)+IF(ISNUMBER(Z703),1,0)+IF(ISNUMBER(AA703),1,0)+IF(ISNUMBER(AD703),1,0)+IF(ISNUMBER(AC703),1,0)+IF(ISNUMBER(AF703),1,0)+IF(ISNUMBER(AG703),1,0)+IF(ISNUMBER(AI703),1,0)+IF(ISNUMBER(AJ703),1,0)+IF(ISNUMBER(AL703),1,0)+IF(ISNUMBER(AM703),1,0)+IF(ISNUMBER(AO703),1,0)+IF(ISNUMBER(AP703),1,0)+IF(ISNUMBER(#REF!),1,0)+IF(ISNUMBER(AR703),1,0)+IF(ISNUMBER(AS703),1,0)+IF(ISNUMBER(AY703),1,0)+IF(ISNUMBER(AU703),1,0)+IF(ISNUMBER(AV703),1,0)+IF(ISNUMBER(AW703),1,0)+IF(ISNUMBER(AX703),1,0)+IF(ISNUMBER(BA703),1,0)+IF(ISNUMBER(BB703),1,0),1)</f>
        <v>0</v>
      </c>
      <c r="W703" s="200"/>
      <c r="X703" s="197"/>
      <c r="Y703" s="197"/>
      <c r="Z703" s="200"/>
      <c r="AA703" s="197"/>
      <c r="AB703" s="197"/>
      <c r="AC703" s="197"/>
      <c r="AD703" s="197"/>
      <c r="AE703" s="197"/>
      <c r="AF703" s="197"/>
      <c r="AG703" s="197"/>
      <c r="AH703" s="197"/>
      <c r="AI703" s="197"/>
      <c r="AJ703" s="197"/>
      <c r="AK703" s="197"/>
      <c r="AL703" s="197"/>
      <c r="AM703" s="197"/>
      <c r="AN703" s="197"/>
      <c r="AO703" s="197"/>
      <c r="AP703" s="197"/>
      <c r="AQ703" s="197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197"/>
      <c r="BB703" s="197"/>
      <c r="BC703" s="197"/>
    </row>
    <row r="704" spans="1:55" customFormat="1" ht="14.1" hidden="1" customHeight="1">
      <c r="A704" s="170"/>
      <c r="B704" s="204">
        <v>20250430</v>
      </c>
      <c r="C704" s="204" t="s">
        <v>39</v>
      </c>
      <c r="D704" s="204">
        <v>30</v>
      </c>
      <c r="E704" s="204">
        <v>8550</v>
      </c>
      <c r="F704" s="204"/>
      <c r="G704" s="204"/>
      <c r="H704" s="204">
        <v>8550</v>
      </c>
      <c r="I704" s="204"/>
      <c r="J704" s="204"/>
      <c r="K704" s="204">
        <v>0</v>
      </c>
      <c r="L704" s="204">
        <v>0</v>
      </c>
      <c r="M704" s="204">
        <v>0</v>
      </c>
      <c r="N704" s="204" t="s">
        <v>53</v>
      </c>
      <c r="O704" s="204" t="s">
        <v>53</v>
      </c>
      <c r="P704" s="202">
        <f t="shared" si="65"/>
        <v>0</v>
      </c>
      <c r="Q704" s="197">
        <f t="shared" si="60"/>
        <v>0</v>
      </c>
      <c r="R704" s="202" t="str">
        <f t="shared" si="61"/>
        <v>NA</v>
      </c>
      <c r="S704" s="202" t="str">
        <f t="shared" si="62"/>
        <v>NA</v>
      </c>
      <c r="T704" s="197" t="str">
        <f t="shared" si="63"/>
        <v>NA</v>
      </c>
      <c r="U704" s="197">
        <f t="shared" si="64"/>
        <v>0</v>
      </c>
      <c r="V704" s="197">
        <f>MIN(IF(SUM(W704,,X704,Z704,AA704,AD704,AC704,AF704,AG704,AJ704,AI704,AL704,AM704,AO704,AP704,AR704,AS704,A704,AY704,AU704,AV704,AW704,AX704,BA704,BB704)=0,0,1)+IF(O704="Smoothing ramp",1,0)+IF(ISNUMBER(W704),1,0)+IF(ISNUMBER(X704),1,0)+IF(ISNUMBER(Z704),1,0)+IF(ISNUMBER(AA704),1,0)+IF(ISNUMBER(AD704),1,0)+IF(ISNUMBER(AC704),1,0)+IF(ISNUMBER(AF704),1,0)+IF(ISNUMBER(AG704),1,0)+IF(ISNUMBER(AI704),1,0)+IF(ISNUMBER(AJ704),1,0)+IF(ISNUMBER(AL704),1,0)+IF(ISNUMBER(AM704),1,0)+IF(ISNUMBER(AO704),1,0)+IF(ISNUMBER(AP704),1,0)+IF(ISNUMBER(#REF!),1,0)+IF(ISNUMBER(AR704),1,0)+IF(ISNUMBER(AS704),1,0)+IF(ISNUMBER(AY704),1,0)+IF(ISNUMBER(AU704),1,0)+IF(ISNUMBER(AV704),1,0)+IF(ISNUMBER(AW704),1,0)+IF(ISNUMBER(AX704),1,0)+IF(ISNUMBER(BA704),1,0)+IF(ISNUMBER(BB704),1,0),1)</f>
        <v>0</v>
      </c>
      <c r="W704" s="200"/>
      <c r="X704" s="197"/>
      <c r="Y704" s="197"/>
      <c r="Z704" s="200"/>
      <c r="AA704" s="197"/>
      <c r="AB704" s="197"/>
      <c r="AC704" s="197"/>
      <c r="AD704" s="197"/>
      <c r="AE704" s="197"/>
      <c r="AF704" s="197"/>
      <c r="AG704" s="197"/>
      <c r="AH704" s="197"/>
      <c r="AI704" s="197"/>
      <c r="AJ704" s="197"/>
      <c r="AK704" s="197"/>
      <c r="AL704" s="197"/>
      <c r="AM704" s="197"/>
      <c r="AN704" s="197"/>
      <c r="AO704" s="197"/>
      <c r="AP704" s="197"/>
      <c r="AQ704" s="197"/>
      <c r="AR704" s="197"/>
      <c r="AS704" s="197"/>
      <c r="AT704" s="197"/>
      <c r="AU704" s="197"/>
      <c r="AV704" s="197"/>
      <c r="AW704" s="197"/>
      <c r="AX704" s="197"/>
      <c r="AY704" s="197"/>
      <c r="AZ704" s="197"/>
      <c r="BA704" s="197"/>
      <c r="BB704" s="197"/>
      <c r="BC704" s="197"/>
    </row>
    <row r="705" spans="1:55" customFormat="1" ht="14.1" hidden="1" customHeight="1">
      <c r="A705" s="170"/>
      <c r="B705" s="204">
        <v>20250430</v>
      </c>
      <c r="C705" s="204" t="s">
        <v>39</v>
      </c>
      <c r="D705" s="204">
        <v>130</v>
      </c>
      <c r="E705" s="204">
        <v>8550</v>
      </c>
      <c r="F705" s="204"/>
      <c r="G705" s="204"/>
      <c r="H705" s="204">
        <v>8550</v>
      </c>
      <c r="I705" s="204"/>
      <c r="J705" s="204"/>
      <c r="K705" s="204">
        <v>0</v>
      </c>
      <c r="L705" s="204">
        <v>0</v>
      </c>
      <c r="M705" s="204">
        <v>0</v>
      </c>
      <c r="N705" s="204" t="s">
        <v>53</v>
      </c>
      <c r="O705" s="204" t="s">
        <v>53</v>
      </c>
      <c r="P705" s="202">
        <f t="shared" si="65"/>
        <v>0</v>
      </c>
      <c r="Q705" s="197">
        <f t="shared" si="60"/>
        <v>0</v>
      </c>
      <c r="R705" s="202" t="str">
        <f t="shared" si="61"/>
        <v>NA</v>
      </c>
      <c r="S705" s="202" t="str">
        <f t="shared" si="62"/>
        <v>NA</v>
      </c>
      <c r="T705" s="197" t="str">
        <f t="shared" si="63"/>
        <v>NA</v>
      </c>
      <c r="U705" s="197">
        <f t="shared" si="64"/>
        <v>0</v>
      </c>
      <c r="V705" s="197">
        <f>MIN(IF(SUM(W705,,X705,Z705,AA705,AD705,AC705,AF705,AG705,AJ705,AI705,AL705,AM705,AO705,AP705,AR705,AS705,A705,AY705,AU705,AV705,AW705,AX705,BA705,BB705)=0,0,1)+IF(O705="Smoothing ramp",1,0)+IF(ISNUMBER(W705),1,0)+IF(ISNUMBER(X705),1,0)+IF(ISNUMBER(Z705),1,0)+IF(ISNUMBER(AA705),1,0)+IF(ISNUMBER(AD705),1,0)+IF(ISNUMBER(AC705),1,0)+IF(ISNUMBER(AF705),1,0)+IF(ISNUMBER(AG705),1,0)+IF(ISNUMBER(AI705),1,0)+IF(ISNUMBER(AJ705),1,0)+IF(ISNUMBER(AL705),1,0)+IF(ISNUMBER(AM705),1,0)+IF(ISNUMBER(AO705),1,0)+IF(ISNUMBER(AP705),1,0)+IF(ISNUMBER(#REF!),1,0)+IF(ISNUMBER(AR705),1,0)+IF(ISNUMBER(AS705),1,0)+IF(ISNUMBER(AY705),1,0)+IF(ISNUMBER(AU705),1,0)+IF(ISNUMBER(AV705),1,0)+IF(ISNUMBER(AW705),1,0)+IF(ISNUMBER(AX705),1,0)+IF(ISNUMBER(BA705),1,0)+IF(ISNUMBER(BB705),1,0),1)</f>
        <v>0</v>
      </c>
      <c r="W705" s="200"/>
      <c r="X705" s="197"/>
      <c r="Y705" s="197"/>
      <c r="Z705" s="200"/>
      <c r="AA705" s="197"/>
      <c r="AB705" s="197"/>
      <c r="AC705" s="197"/>
      <c r="AD705" s="197"/>
      <c r="AE705" s="197"/>
      <c r="AF705" s="197"/>
      <c r="AG705" s="197"/>
      <c r="AH705" s="197"/>
      <c r="AI705" s="197"/>
      <c r="AJ705" s="197"/>
      <c r="AK705" s="197"/>
      <c r="AL705" s="197"/>
      <c r="AM705" s="197"/>
      <c r="AN705" s="197"/>
      <c r="AO705" s="197"/>
      <c r="AP705" s="197"/>
      <c r="AQ705" s="197"/>
      <c r="AR705" s="197"/>
      <c r="AS705" s="197"/>
      <c r="AT705" s="197"/>
      <c r="AU705" s="197"/>
      <c r="AV705" s="197"/>
      <c r="AW705" s="197"/>
      <c r="AX705" s="197"/>
      <c r="AY705" s="197"/>
      <c r="AZ705" s="197"/>
      <c r="BA705" s="197"/>
      <c r="BB705" s="197"/>
      <c r="BC705" s="197"/>
    </row>
    <row r="706" spans="1:55" customFormat="1" ht="14.1" hidden="1" customHeight="1">
      <c r="A706" s="170"/>
      <c r="B706" s="204">
        <v>20250430</v>
      </c>
      <c r="C706" s="204" t="s">
        <v>39</v>
      </c>
      <c r="D706" s="204">
        <v>230</v>
      </c>
      <c r="E706" s="204">
        <v>8550</v>
      </c>
      <c r="F706" s="204"/>
      <c r="G706" s="204"/>
      <c r="H706" s="204">
        <v>8550</v>
      </c>
      <c r="I706" s="204"/>
      <c r="J706" s="204"/>
      <c r="K706" s="204">
        <v>0</v>
      </c>
      <c r="L706" s="204">
        <v>0</v>
      </c>
      <c r="M706" s="204">
        <v>0</v>
      </c>
      <c r="N706" s="204" t="s">
        <v>53</v>
      </c>
      <c r="O706" s="204" t="s">
        <v>53</v>
      </c>
      <c r="P706" s="202">
        <f t="shared" si="65"/>
        <v>0</v>
      </c>
      <c r="Q706" s="197">
        <f t="shared" si="60"/>
        <v>0</v>
      </c>
      <c r="R706" s="202" t="str">
        <f t="shared" si="61"/>
        <v>NA</v>
      </c>
      <c r="S706" s="202" t="str">
        <f t="shared" si="62"/>
        <v>NA</v>
      </c>
      <c r="T706" s="197" t="str">
        <f t="shared" si="63"/>
        <v>NA</v>
      </c>
      <c r="U706" s="197">
        <f t="shared" si="64"/>
        <v>0</v>
      </c>
      <c r="V706" s="197">
        <f>MIN(IF(SUM(W706,,X706,Z706,AA706,AD706,AC706,AF706,AG706,AJ706,AI706,AL706,AM706,AO706,AP706,AR706,AS706,A706,AY706,AU706,AV706,AW706,AX706,BA706,BB706)=0,0,1)+IF(O706="Smoothing ramp",1,0)+IF(ISNUMBER(W706),1,0)+IF(ISNUMBER(X706),1,0)+IF(ISNUMBER(Z706),1,0)+IF(ISNUMBER(AA706),1,0)+IF(ISNUMBER(AD706),1,0)+IF(ISNUMBER(AC706),1,0)+IF(ISNUMBER(AF706),1,0)+IF(ISNUMBER(AG706),1,0)+IF(ISNUMBER(AI706),1,0)+IF(ISNUMBER(AJ706),1,0)+IF(ISNUMBER(AL706),1,0)+IF(ISNUMBER(AM706),1,0)+IF(ISNUMBER(AO706),1,0)+IF(ISNUMBER(AP706),1,0)+IF(ISNUMBER(#REF!),1,0)+IF(ISNUMBER(AR706),1,0)+IF(ISNUMBER(AS706),1,0)+IF(ISNUMBER(AY706),1,0)+IF(ISNUMBER(AU706),1,0)+IF(ISNUMBER(AV706),1,0)+IF(ISNUMBER(AW706),1,0)+IF(ISNUMBER(AX706),1,0)+IF(ISNUMBER(BA706),1,0)+IF(ISNUMBER(BB706),1,0),1)</f>
        <v>0</v>
      </c>
      <c r="W706" s="200"/>
      <c r="X706" s="197"/>
      <c r="Y706" s="197"/>
      <c r="Z706" s="200"/>
      <c r="AA706" s="197"/>
      <c r="AB706" s="197"/>
      <c r="AC706" s="197"/>
      <c r="AD706" s="197"/>
      <c r="AE706" s="197"/>
      <c r="AF706" s="197"/>
      <c r="AG706" s="197"/>
      <c r="AH706" s="197"/>
      <c r="AI706" s="197"/>
      <c r="AJ706" s="197"/>
      <c r="AK706" s="197"/>
      <c r="AL706" s="197"/>
      <c r="AM706" s="197"/>
      <c r="AN706" s="197"/>
      <c r="AO706" s="197"/>
      <c r="AP706" s="197"/>
      <c r="AQ706" s="197"/>
      <c r="AR706" s="197"/>
      <c r="AS706" s="197"/>
      <c r="AT706" s="197"/>
      <c r="AU706" s="197"/>
      <c r="AV706" s="197"/>
      <c r="AW706" s="197"/>
      <c r="AX706" s="197"/>
      <c r="AY706" s="197"/>
      <c r="AZ706" s="197"/>
      <c r="BA706" s="197"/>
      <c r="BB706" s="197"/>
      <c r="BC706" s="197"/>
    </row>
    <row r="707" spans="1:55" customFormat="1" ht="14.1" hidden="1" customHeight="1">
      <c r="A707" s="170"/>
      <c r="B707" s="204">
        <v>20250430</v>
      </c>
      <c r="C707" s="204" t="s">
        <v>39</v>
      </c>
      <c r="D707" s="204">
        <v>330</v>
      </c>
      <c r="E707" s="204">
        <v>8550</v>
      </c>
      <c r="F707" s="204"/>
      <c r="G707" s="204"/>
      <c r="H707" s="204">
        <v>8550</v>
      </c>
      <c r="I707" s="204"/>
      <c r="J707" s="204"/>
      <c r="K707" s="204">
        <v>0</v>
      </c>
      <c r="L707" s="204">
        <v>0</v>
      </c>
      <c r="M707" s="204">
        <v>0</v>
      </c>
      <c r="N707" s="204" t="s">
        <v>53</v>
      </c>
      <c r="O707" s="204" t="s">
        <v>53</v>
      </c>
      <c r="P707" s="202">
        <f t="shared" si="65"/>
        <v>0</v>
      </c>
      <c r="Q707" s="197">
        <f t="shared" si="60"/>
        <v>0</v>
      </c>
      <c r="R707" s="202" t="str">
        <f t="shared" si="61"/>
        <v>NA</v>
      </c>
      <c r="S707" s="202" t="str">
        <f t="shared" si="62"/>
        <v>NA</v>
      </c>
      <c r="T707" s="197" t="str">
        <f t="shared" si="63"/>
        <v>NA</v>
      </c>
      <c r="U707" s="197">
        <f t="shared" si="64"/>
        <v>0</v>
      </c>
      <c r="V707" s="197">
        <f>MIN(IF(SUM(W707,,X707,Z707,AA707,AD707,AC707,AF707,AG707,AJ707,AI707,AL707,AM707,AO707,AP707,AR707,AS707,A707,AY707,AU707,AV707,AW707,AX707,BA707,BB707)=0,0,1)+IF(O707="Smoothing ramp",1,0)+IF(ISNUMBER(W707),1,0)+IF(ISNUMBER(X707),1,0)+IF(ISNUMBER(Z707),1,0)+IF(ISNUMBER(AA707),1,0)+IF(ISNUMBER(AD707),1,0)+IF(ISNUMBER(AC707),1,0)+IF(ISNUMBER(AF707),1,0)+IF(ISNUMBER(AG707),1,0)+IF(ISNUMBER(AI707),1,0)+IF(ISNUMBER(AJ707),1,0)+IF(ISNUMBER(AL707),1,0)+IF(ISNUMBER(AM707),1,0)+IF(ISNUMBER(AO707),1,0)+IF(ISNUMBER(AP707),1,0)+IF(ISNUMBER(#REF!),1,0)+IF(ISNUMBER(AR707),1,0)+IF(ISNUMBER(AS707),1,0)+IF(ISNUMBER(AY707),1,0)+IF(ISNUMBER(AU707),1,0)+IF(ISNUMBER(AV707),1,0)+IF(ISNUMBER(AW707),1,0)+IF(ISNUMBER(AX707),1,0)+IF(ISNUMBER(BA707),1,0)+IF(ISNUMBER(BB707),1,0),1)</f>
        <v>0</v>
      </c>
      <c r="W707" s="200"/>
      <c r="X707" s="197"/>
      <c r="Y707" s="197"/>
      <c r="Z707" s="200"/>
      <c r="AA707" s="197"/>
      <c r="AB707" s="197"/>
      <c r="AC707" s="197"/>
      <c r="AD707" s="197"/>
      <c r="AE707" s="197"/>
      <c r="AF707" s="197"/>
      <c r="AG707" s="197"/>
      <c r="AH707" s="197"/>
      <c r="AI707" s="197"/>
      <c r="AJ707" s="197"/>
      <c r="AK707" s="197"/>
      <c r="AL707" s="197"/>
      <c r="AM707" s="197"/>
      <c r="AN707" s="197"/>
      <c r="AO707" s="197"/>
      <c r="AP707" s="197"/>
      <c r="AQ707" s="197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7"/>
      <c r="BB707" s="197"/>
      <c r="BC707" s="197"/>
    </row>
    <row r="708" spans="1:55" customFormat="1" ht="14.1" hidden="1" customHeight="1">
      <c r="A708" s="170"/>
      <c r="B708" s="204">
        <v>20250430</v>
      </c>
      <c r="C708" s="204" t="s">
        <v>39</v>
      </c>
      <c r="D708" s="204">
        <v>430</v>
      </c>
      <c r="E708" s="204">
        <v>8550</v>
      </c>
      <c r="F708" s="204"/>
      <c r="G708" s="204"/>
      <c r="H708" s="204">
        <v>8550</v>
      </c>
      <c r="I708" s="204"/>
      <c r="J708" s="204"/>
      <c r="K708" s="204">
        <v>0</v>
      </c>
      <c r="L708" s="204">
        <v>0</v>
      </c>
      <c r="M708" s="204">
        <v>0</v>
      </c>
      <c r="N708" s="204" t="s">
        <v>53</v>
      </c>
      <c r="O708" s="204" t="s">
        <v>53</v>
      </c>
      <c r="P708" s="202">
        <f t="shared" si="65"/>
        <v>0</v>
      </c>
      <c r="Q708" s="197">
        <f t="shared" si="60"/>
        <v>0</v>
      </c>
      <c r="R708" s="202" t="str">
        <f t="shared" si="61"/>
        <v>NA</v>
      </c>
      <c r="S708" s="202" t="str">
        <f t="shared" si="62"/>
        <v>NA</v>
      </c>
      <c r="T708" s="197" t="str">
        <f t="shared" si="63"/>
        <v>NA</v>
      </c>
      <c r="U708" s="197">
        <f t="shared" si="64"/>
        <v>0</v>
      </c>
      <c r="V708" s="197">
        <f>MIN(IF(SUM(W708,,X708,Z708,AA708,AD708,AC708,AF708,AG708,AJ708,AI708,AL708,AM708,AO708,AP708,AR708,AS708,A708,AY708,AU708,AV708,AW708,AX708,BA708,BB708)=0,0,1)+IF(O708="Smoothing ramp",1,0)+IF(ISNUMBER(W708),1,0)+IF(ISNUMBER(X708),1,0)+IF(ISNUMBER(Z708),1,0)+IF(ISNUMBER(AA708),1,0)+IF(ISNUMBER(AD708),1,0)+IF(ISNUMBER(AC708),1,0)+IF(ISNUMBER(AF708),1,0)+IF(ISNUMBER(AG708),1,0)+IF(ISNUMBER(AI708),1,0)+IF(ISNUMBER(AJ708),1,0)+IF(ISNUMBER(AL708),1,0)+IF(ISNUMBER(AM708),1,0)+IF(ISNUMBER(AO708),1,0)+IF(ISNUMBER(AP708),1,0)+IF(ISNUMBER(#REF!),1,0)+IF(ISNUMBER(AR708),1,0)+IF(ISNUMBER(AS708),1,0)+IF(ISNUMBER(AY708),1,0)+IF(ISNUMBER(AU708),1,0)+IF(ISNUMBER(AV708),1,0)+IF(ISNUMBER(AW708),1,0)+IF(ISNUMBER(AX708),1,0)+IF(ISNUMBER(BA708),1,0)+IF(ISNUMBER(BB708),1,0),1)</f>
        <v>0</v>
      </c>
      <c r="W708" s="200"/>
      <c r="X708" s="197"/>
      <c r="Y708" s="197"/>
      <c r="Z708" s="200"/>
      <c r="AA708" s="197"/>
      <c r="AB708" s="197"/>
      <c r="AC708" s="197"/>
      <c r="AD708" s="197"/>
      <c r="AE708" s="197"/>
      <c r="AF708" s="197"/>
      <c r="AG708" s="197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197"/>
      <c r="BB708" s="197"/>
      <c r="BC708" s="197"/>
    </row>
    <row r="709" spans="1:55" customFormat="1" ht="14.1" hidden="1" customHeight="1">
      <c r="A709" s="170"/>
      <c r="B709" s="204">
        <v>20250430</v>
      </c>
      <c r="C709" s="204" t="s">
        <v>39</v>
      </c>
      <c r="D709" s="204">
        <v>530</v>
      </c>
      <c r="E709" s="204">
        <v>8550</v>
      </c>
      <c r="F709" s="204"/>
      <c r="G709" s="204"/>
      <c r="H709" s="204">
        <v>8550</v>
      </c>
      <c r="I709" s="204"/>
      <c r="J709" s="204"/>
      <c r="K709" s="204">
        <v>0</v>
      </c>
      <c r="L709" s="204">
        <v>0</v>
      </c>
      <c r="M709" s="204">
        <v>0</v>
      </c>
      <c r="N709" s="204" t="s">
        <v>53</v>
      </c>
      <c r="O709" s="204" t="s">
        <v>53</v>
      </c>
      <c r="P709" s="202">
        <f t="shared" si="65"/>
        <v>0</v>
      </c>
      <c r="Q709" s="197">
        <f t="shared" si="60"/>
        <v>0</v>
      </c>
      <c r="R709" s="202" t="str">
        <f t="shared" si="61"/>
        <v>NA</v>
      </c>
      <c r="S709" s="202" t="str">
        <f t="shared" si="62"/>
        <v>NA</v>
      </c>
      <c r="T709" s="197" t="str">
        <f t="shared" si="63"/>
        <v>NA</v>
      </c>
      <c r="U709" s="197">
        <f t="shared" si="64"/>
        <v>0</v>
      </c>
      <c r="V709" s="197">
        <f>MIN(IF(SUM(W709,,X709,Z709,AA709,AD709,AC709,AF709,AG709,AJ709,AI709,AL709,AM709,AO709,AP709,AR709,AS709,A709,AY709,AU709,AV709,AW709,AX709,BA709,BB709)=0,0,1)+IF(O709="Smoothing ramp",1,0)+IF(ISNUMBER(W709),1,0)+IF(ISNUMBER(X709),1,0)+IF(ISNUMBER(Z709),1,0)+IF(ISNUMBER(AA709),1,0)+IF(ISNUMBER(AD709),1,0)+IF(ISNUMBER(AC709),1,0)+IF(ISNUMBER(AF709),1,0)+IF(ISNUMBER(AG709),1,0)+IF(ISNUMBER(AI709),1,0)+IF(ISNUMBER(AJ709),1,0)+IF(ISNUMBER(AL709),1,0)+IF(ISNUMBER(AM709),1,0)+IF(ISNUMBER(AO709),1,0)+IF(ISNUMBER(AP709),1,0)+IF(ISNUMBER(#REF!),1,0)+IF(ISNUMBER(AR709),1,0)+IF(ISNUMBER(AS709),1,0)+IF(ISNUMBER(AY709),1,0)+IF(ISNUMBER(AU709),1,0)+IF(ISNUMBER(AV709),1,0)+IF(ISNUMBER(AW709),1,0)+IF(ISNUMBER(AX709),1,0)+IF(ISNUMBER(BA709),1,0)+IF(ISNUMBER(BB709),1,0),1)</f>
        <v>0</v>
      </c>
      <c r="W709" s="200"/>
      <c r="X709" s="197"/>
      <c r="Y709" s="197"/>
      <c r="Z709" s="200"/>
      <c r="AA709" s="197"/>
      <c r="AB709" s="197"/>
      <c r="AC709" s="197"/>
      <c r="AD709" s="197"/>
      <c r="AE709" s="197"/>
      <c r="AF709" s="197"/>
      <c r="AG709" s="197"/>
      <c r="AH709" s="197"/>
      <c r="AI709" s="197"/>
      <c r="AJ709" s="197"/>
      <c r="AK709" s="197"/>
      <c r="AL709" s="197"/>
      <c r="AM709" s="197"/>
      <c r="AN709" s="197"/>
      <c r="AO709" s="197"/>
      <c r="AP709" s="197"/>
      <c r="AQ709" s="197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197"/>
      <c r="BB709" s="197"/>
      <c r="BC709" s="197"/>
    </row>
    <row r="710" spans="1:55" customFormat="1" ht="14.1" hidden="1" customHeight="1">
      <c r="A710" s="170"/>
      <c r="B710" s="204">
        <v>20250430</v>
      </c>
      <c r="C710" s="204" t="s">
        <v>39</v>
      </c>
      <c r="D710" s="204">
        <v>630</v>
      </c>
      <c r="E710" s="204">
        <v>8350</v>
      </c>
      <c r="F710" s="204"/>
      <c r="G710" s="204"/>
      <c r="H710" s="204">
        <v>8350</v>
      </c>
      <c r="I710" s="204"/>
      <c r="J710" s="204"/>
      <c r="K710" s="204">
        <v>0</v>
      </c>
      <c r="L710" s="204">
        <v>0</v>
      </c>
      <c r="M710" s="204">
        <v>0</v>
      </c>
      <c r="N710" s="204" t="s">
        <v>53</v>
      </c>
      <c r="O710" s="204" t="s">
        <v>53</v>
      </c>
      <c r="P710" s="202">
        <f t="shared" si="65"/>
        <v>0</v>
      </c>
      <c r="Q710" s="197">
        <f t="shared" si="60"/>
        <v>0</v>
      </c>
      <c r="R710" s="202" t="str">
        <f t="shared" si="61"/>
        <v>NA</v>
      </c>
      <c r="S710" s="202" t="str">
        <f t="shared" si="62"/>
        <v>NA</v>
      </c>
      <c r="T710" s="197" t="str">
        <f t="shared" si="63"/>
        <v>NA</v>
      </c>
      <c r="U710" s="197">
        <f t="shared" si="64"/>
        <v>0</v>
      </c>
      <c r="V710" s="197">
        <f>MIN(IF(SUM(W710,,X710,Z710,AA710,AD710,AC710,AF710,AG710,AJ710,AI710,AL710,AM710,AO710,AP710,AR710,AS710,A710,AY710,AU710,AV710,AW710,AX710,BA710,BB710)=0,0,1)+IF(O710="Smoothing ramp",1,0)+IF(ISNUMBER(W710),1,0)+IF(ISNUMBER(X710),1,0)+IF(ISNUMBER(Z710),1,0)+IF(ISNUMBER(AA710),1,0)+IF(ISNUMBER(AD710),1,0)+IF(ISNUMBER(AC710),1,0)+IF(ISNUMBER(AF710),1,0)+IF(ISNUMBER(AG710),1,0)+IF(ISNUMBER(AI710),1,0)+IF(ISNUMBER(AJ710),1,0)+IF(ISNUMBER(AL710),1,0)+IF(ISNUMBER(AM710),1,0)+IF(ISNUMBER(AO710),1,0)+IF(ISNUMBER(AP710),1,0)+IF(ISNUMBER(#REF!),1,0)+IF(ISNUMBER(AR710),1,0)+IF(ISNUMBER(AS710),1,0)+IF(ISNUMBER(AY710),1,0)+IF(ISNUMBER(AU710),1,0)+IF(ISNUMBER(AV710),1,0)+IF(ISNUMBER(AW710),1,0)+IF(ISNUMBER(AX710),1,0)+IF(ISNUMBER(BA710),1,0)+IF(ISNUMBER(BB710),1,0),1)</f>
        <v>0</v>
      </c>
      <c r="W710" s="200"/>
      <c r="X710" s="197"/>
      <c r="Y710" s="197"/>
      <c r="Z710" s="200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AP710" s="197"/>
      <c r="AQ710" s="197"/>
      <c r="AR710" s="197"/>
      <c r="AS710" s="197"/>
      <c r="AT710" s="197"/>
      <c r="AU710" s="197"/>
      <c r="AV710" s="197"/>
      <c r="AW710" s="197"/>
      <c r="AX710" s="197"/>
      <c r="AY710" s="197"/>
      <c r="AZ710" s="197"/>
      <c r="BA710" s="197"/>
      <c r="BB710" s="197"/>
      <c r="BC710" s="197"/>
    </row>
    <row r="711" spans="1:55" customFormat="1" ht="14.1" hidden="1" customHeight="1">
      <c r="A711" s="170"/>
      <c r="B711" s="204">
        <v>20250430</v>
      </c>
      <c r="C711" s="204" t="s">
        <v>39</v>
      </c>
      <c r="D711" s="204">
        <v>730</v>
      </c>
      <c r="E711" s="204">
        <v>9160</v>
      </c>
      <c r="F711" s="204"/>
      <c r="G711" s="204"/>
      <c r="H711" s="204">
        <v>7807</v>
      </c>
      <c r="I711" s="204"/>
      <c r="J711" s="204"/>
      <c r="K711" s="204">
        <v>0</v>
      </c>
      <c r="L711" s="204">
        <v>0</v>
      </c>
      <c r="M711" s="204">
        <v>0</v>
      </c>
      <c r="N711" s="204" t="s">
        <v>53</v>
      </c>
      <c r="O711" s="204" t="s">
        <v>53</v>
      </c>
      <c r="P711" s="202">
        <f t="shared" si="65"/>
        <v>0</v>
      </c>
      <c r="Q711" s="197">
        <f t="shared" si="60"/>
        <v>1353</v>
      </c>
      <c r="R711" s="202" t="str">
        <f t="shared" si="61"/>
        <v>NA</v>
      </c>
      <c r="S711" s="202" t="str">
        <f t="shared" si="62"/>
        <v>NA</v>
      </c>
      <c r="T711" s="197" t="str">
        <f t="shared" si="63"/>
        <v>NA</v>
      </c>
      <c r="U711" s="197">
        <f t="shared" si="64"/>
        <v>0</v>
      </c>
      <c r="V711" s="197">
        <f>MIN(IF(SUM(W711,,X711,Z711,AA711,AD711,AC711,AF711,AG711,AJ711,AI711,AL711,AM711,AO711,AP711,AR711,AS711,A711,AY711,AU711,AV711,AW711,AX711,BA711,BB711)=0,0,1)+IF(O711="Smoothing ramp",1,0)+IF(ISNUMBER(W711),1,0)+IF(ISNUMBER(X711),1,0)+IF(ISNUMBER(Z711),1,0)+IF(ISNUMBER(AA711),1,0)+IF(ISNUMBER(AD711),1,0)+IF(ISNUMBER(AC711),1,0)+IF(ISNUMBER(AF711),1,0)+IF(ISNUMBER(AG711),1,0)+IF(ISNUMBER(AI711),1,0)+IF(ISNUMBER(AJ711),1,0)+IF(ISNUMBER(AL711),1,0)+IF(ISNUMBER(AM711),1,0)+IF(ISNUMBER(AO711),1,0)+IF(ISNUMBER(AP711),1,0)+IF(ISNUMBER(#REF!),1,0)+IF(ISNUMBER(AR711),1,0)+IF(ISNUMBER(AS711),1,0)+IF(ISNUMBER(AY711),1,0)+IF(ISNUMBER(AU711),1,0)+IF(ISNUMBER(AV711),1,0)+IF(ISNUMBER(AW711),1,0)+IF(ISNUMBER(AX711),1,0)+IF(ISNUMBER(BA711),1,0)+IF(ISNUMBER(BB711),1,0),1)</f>
        <v>0</v>
      </c>
      <c r="W711" s="200"/>
      <c r="X711" s="197"/>
      <c r="Y711" s="197"/>
      <c r="Z711" s="200"/>
      <c r="AA711" s="197"/>
      <c r="AB711" s="197"/>
      <c r="AC711" s="197"/>
      <c r="AD711" s="197"/>
      <c r="AE711" s="197"/>
      <c r="AF711" s="197"/>
      <c r="AG711" s="197"/>
      <c r="AH711" s="197"/>
      <c r="AI711" s="197"/>
      <c r="AJ711" s="197"/>
      <c r="AK711" s="197"/>
      <c r="AL711" s="197"/>
      <c r="AM711" s="197"/>
      <c r="AN711" s="197"/>
      <c r="AO711" s="197"/>
      <c r="AP711" s="197"/>
      <c r="AQ711" s="197"/>
      <c r="AR711" s="197"/>
      <c r="AS711" s="197"/>
      <c r="AT711" s="197"/>
      <c r="AU711" s="197"/>
      <c r="AV711" s="197"/>
      <c r="AW711" s="197"/>
      <c r="AX711" s="197"/>
      <c r="AY711" s="197"/>
      <c r="AZ711" s="197"/>
      <c r="BA711" s="197"/>
      <c r="BB711" s="197"/>
      <c r="BC711" s="197"/>
    </row>
    <row r="712" spans="1:55" customFormat="1" ht="14.1" hidden="1" customHeight="1">
      <c r="A712" s="170"/>
      <c r="B712" s="204">
        <v>20250430</v>
      </c>
      <c r="C712" s="204" t="s">
        <v>39</v>
      </c>
      <c r="D712" s="204">
        <v>830</v>
      </c>
      <c r="E712" s="204">
        <v>9160</v>
      </c>
      <c r="F712" s="204"/>
      <c r="G712" s="204"/>
      <c r="H712" s="204">
        <v>7807</v>
      </c>
      <c r="I712" s="204"/>
      <c r="J712" s="204"/>
      <c r="K712" s="204">
        <v>0</v>
      </c>
      <c r="L712" s="204">
        <v>0</v>
      </c>
      <c r="M712" s="204">
        <v>0</v>
      </c>
      <c r="N712" s="204" t="s">
        <v>53</v>
      </c>
      <c r="O712" s="204" t="s">
        <v>53</v>
      </c>
      <c r="P712" s="202">
        <f t="shared" si="65"/>
        <v>0</v>
      </c>
      <c r="Q712" s="197">
        <f t="shared" si="60"/>
        <v>1353</v>
      </c>
      <c r="R712" s="202" t="str">
        <f t="shared" si="61"/>
        <v>NA</v>
      </c>
      <c r="S712" s="202" t="str">
        <f t="shared" si="62"/>
        <v>NA</v>
      </c>
      <c r="T712" s="197" t="str">
        <f t="shared" si="63"/>
        <v>NA</v>
      </c>
      <c r="U712" s="197">
        <f t="shared" si="64"/>
        <v>0</v>
      </c>
      <c r="V712" s="197">
        <f>MIN(IF(SUM(W712,,X712,Z712,AA712,AD712,AC712,AF712,AG712,AJ712,AI712,AL712,AM712,AO712,AP712,AR712,AS712,A712,AY712,AU712,AV712,AW712,AX712,BA712,BB712)=0,0,1)+IF(O712="Smoothing ramp",1,0)+IF(ISNUMBER(W712),1,0)+IF(ISNUMBER(X712),1,0)+IF(ISNUMBER(Z712),1,0)+IF(ISNUMBER(AA712),1,0)+IF(ISNUMBER(AD712),1,0)+IF(ISNUMBER(AC712),1,0)+IF(ISNUMBER(AF712),1,0)+IF(ISNUMBER(AG712),1,0)+IF(ISNUMBER(AI712),1,0)+IF(ISNUMBER(AJ712),1,0)+IF(ISNUMBER(AL712),1,0)+IF(ISNUMBER(AM712),1,0)+IF(ISNUMBER(AO712),1,0)+IF(ISNUMBER(AP712),1,0)+IF(ISNUMBER(#REF!),1,0)+IF(ISNUMBER(AR712),1,0)+IF(ISNUMBER(AS712),1,0)+IF(ISNUMBER(AY712),1,0)+IF(ISNUMBER(AU712),1,0)+IF(ISNUMBER(AV712),1,0)+IF(ISNUMBER(AW712),1,0)+IF(ISNUMBER(AX712),1,0)+IF(ISNUMBER(BA712),1,0)+IF(ISNUMBER(BB712),1,0),1)</f>
        <v>0</v>
      </c>
      <c r="W712" s="200"/>
      <c r="X712" s="197"/>
      <c r="Y712" s="197"/>
      <c r="Z712" s="200"/>
      <c r="AA712" s="197"/>
      <c r="AB712" s="197"/>
      <c r="AC712" s="197"/>
      <c r="AD712" s="197"/>
      <c r="AE712" s="197"/>
      <c r="AF712" s="197"/>
      <c r="AG712" s="197"/>
      <c r="AH712" s="197"/>
      <c r="AI712" s="197"/>
      <c r="AJ712" s="197"/>
      <c r="AK712" s="197"/>
      <c r="AL712" s="197"/>
      <c r="AM712" s="197"/>
      <c r="AN712" s="197"/>
      <c r="AO712" s="197"/>
      <c r="AP712" s="197"/>
      <c r="AQ712" s="197"/>
      <c r="AR712" s="197"/>
      <c r="AS712" s="197"/>
      <c r="AT712" s="197"/>
      <c r="AU712" s="197"/>
      <c r="AV712" s="197"/>
      <c r="AW712" s="197"/>
      <c r="AX712" s="197"/>
      <c r="AY712" s="197"/>
      <c r="AZ712" s="197"/>
      <c r="BA712" s="197"/>
      <c r="BB712" s="197"/>
      <c r="BC712" s="197"/>
    </row>
    <row r="713" spans="1:55" customFormat="1" ht="14.1" hidden="1" customHeight="1">
      <c r="A713" s="170"/>
      <c r="B713" s="204">
        <v>20250430</v>
      </c>
      <c r="C713" s="204" t="s">
        <v>39</v>
      </c>
      <c r="D713" s="204">
        <v>930</v>
      </c>
      <c r="E713" s="204">
        <v>9160</v>
      </c>
      <c r="F713" s="204"/>
      <c r="G713" s="204"/>
      <c r="H713" s="204">
        <v>6335</v>
      </c>
      <c r="I713" s="204"/>
      <c r="J713" s="204"/>
      <c r="K713" s="204">
        <v>0</v>
      </c>
      <c r="L713" s="204">
        <v>0</v>
      </c>
      <c r="M713" s="204">
        <v>0</v>
      </c>
      <c r="N713" s="204" t="s">
        <v>53</v>
      </c>
      <c r="O713" s="204" t="s">
        <v>53</v>
      </c>
      <c r="P713" s="202">
        <f t="shared" si="65"/>
        <v>0</v>
      </c>
      <c r="Q713" s="197">
        <f t="shared" ref="Q713:Q776" si="66">IF(AND(ISNUMBER(E713),ISNUMBER(H713),ISBLANK(F713)),E713-H713,"NA")</f>
        <v>2825</v>
      </c>
      <c r="R713" s="202" t="str">
        <f t="shared" ref="R713:R776" si="67">IF(AND(ISNUMBER(F713),ISNUMBER(I713),ISBLANK(E713)),F713-I713,"NA")</f>
        <v>NA</v>
      </c>
      <c r="S713" s="202" t="str">
        <f t="shared" ref="S713:S776" si="68">IF(AND(ISNUMBER(G713),ISNUMBER(J713),ISBLANK(E713)),G713-J713,"NA")</f>
        <v>NA</v>
      </c>
      <c r="T713" s="197" t="str">
        <f t="shared" ref="T713:T776" si="69">IF(AND(ISNUMBER(R713),ISNUMBER(S713),ISBLANK(E713)),S713+R713,"NA")</f>
        <v>NA</v>
      </c>
      <c r="U713" s="197">
        <f t="shared" ref="U713:U776" si="70">IF(M713&lt;0,0,IF(M713=K713,M713,M713-(L713-M713)))</f>
        <v>0</v>
      </c>
      <c r="V713" s="197">
        <f>MIN(IF(SUM(W713,,X713,Z713,AA713,AD713,AC713,AF713,AG713,AJ713,AI713,AL713,AM713,AO713,AP713,AR713,AS713,A713,AY713,AU713,AV713,AW713,AX713,BA713,BB713)=0,0,1)+IF(O713="Smoothing ramp",1,0)+IF(ISNUMBER(W713),1,0)+IF(ISNUMBER(X713),1,0)+IF(ISNUMBER(Z713),1,0)+IF(ISNUMBER(AA713),1,0)+IF(ISNUMBER(AD713),1,0)+IF(ISNUMBER(AC713),1,0)+IF(ISNUMBER(AF713),1,0)+IF(ISNUMBER(AG713),1,0)+IF(ISNUMBER(AI713),1,0)+IF(ISNUMBER(AJ713),1,0)+IF(ISNUMBER(AL713),1,0)+IF(ISNUMBER(AM713),1,0)+IF(ISNUMBER(AO713),1,0)+IF(ISNUMBER(AP713),1,0)+IF(ISNUMBER(#REF!),1,0)+IF(ISNUMBER(AR713),1,0)+IF(ISNUMBER(AS713),1,0)+IF(ISNUMBER(AY713),1,0)+IF(ISNUMBER(AU713),1,0)+IF(ISNUMBER(AV713),1,0)+IF(ISNUMBER(AW713),1,0)+IF(ISNUMBER(AX713),1,0)+IF(ISNUMBER(BA713),1,0)+IF(ISNUMBER(BB713),1,0),1)</f>
        <v>0</v>
      </c>
      <c r="W713" s="200"/>
      <c r="X713" s="197"/>
      <c r="Y713" s="197"/>
      <c r="Z713" s="200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7"/>
      <c r="BA713" s="197"/>
      <c r="BB713" s="197"/>
      <c r="BC713" s="197"/>
    </row>
    <row r="714" spans="1:55" customFormat="1" ht="14.1" hidden="1" customHeight="1">
      <c r="A714" s="170"/>
      <c r="B714" s="204">
        <v>20250430</v>
      </c>
      <c r="C714" s="204" t="s">
        <v>39</v>
      </c>
      <c r="D714" s="204">
        <v>1030</v>
      </c>
      <c r="E714" s="204">
        <v>9160</v>
      </c>
      <c r="F714" s="204"/>
      <c r="G714" s="204"/>
      <c r="H714" s="204">
        <v>6335</v>
      </c>
      <c r="I714" s="204"/>
      <c r="J714" s="204"/>
      <c r="K714" s="204">
        <v>0</v>
      </c>
      <c r="L714" s="204">
        <v>0</v>
      </c>
      <c r="M714" s="204">
        <v>0</v>
      </c>
      <c r="N714" s="204" t="s">
        <v>53</v>
      </c>
      <c r="O714" s="204" t="s">
        <v>53</v>
      </c>
      <c r="P714" s="202">
        <f t="shared" ref="P714:P777" si="71">IFERROR(K714-L714,0)</f>
        <v>0</v>
      </c>
      <c r="Q714" s="197">
        <f t="shared" si="66"/>
        <v>2825</v>
      </c>
      <c r="R714" s="202" t="str">
        <f t="shared" si="67"/>
        <v>NA</v>
      </c>
      <c r="S714" s="202" t="str">
        <f t="shared" si="68"/>
        <v>NA</v>
      </c>
      <c r="T714" s="197" t="str">
        <f t="shared" si="69"/>
        <v>NA</v>
      </c>
      <c r="U714" s="197">
        <f t="shared" si="70"/>
        <v>0</v>
      </c>
      <c r="V714" s="197">
        <f>MIN(IF(SUM(W714,,X714,Z714,AA714,AD714,AC714,AF714,AG714,AJ714,AI714,AL714,AM714,AO714,AP714,AR714,AS714,A714,AY714,AU714,AV714,AW714,AX714,BA714,BB714)=0,0,1)+IF(O714="Smoothing ramp",1,0)+IF(ISNUMBER(W714),1,0)+IF(ISNUMBER(X714),1,0)+IF(ISNUMBER(Z714),1,0)+IF(ISNUMBER(AA714),1,0)+IF(ISNUMBER(AD714),1,0)+IF(ISNUMBER(AC714),1,0)+IF(ISNUMBER(AF714),1,0)+IF(ISNUMBER(AG714),1,0)+IF(ISNUMBER(AI714),1,0)+IF(ISNUMBER(AJ714),1,0)+IF(ISNUMBER(AL714),1,0)+IF(ISNUMBER(AM714),1,0)+IF(ISNUMBER(AO714),1,0)+IF(ISNUMBER(AP714),1,0)+IF(ISNUMBER(#REF!),1,0)+IF(ISNUMBER(AR714),1,0)+IF(ISNUMBER(AS714),1,0)+IF(ISNUMBER(AY714),1,0)+IF(ISNUMBER(AU714),1,0)+IF(ISNUMBER(AV714),1,0)+IF(ISNUMBER(AW714),1,0)+IF(ISNUMBER(AX714),1,0)+IF(ISNUMBER(BA714),1,0)+IF(ISNUMBER(BB714),1,0),1)</f>
        <v>0</v>
      </c>
      <c r="W714" s="200"/>
      <c r="X714" s="197"/>
      <c r="Y714" s="197"/>
      <c r="Z714" s="200"/>
      <c r="AA714" s="197"/>
      <c r="AB714" s="197"/>
      <c r="AC714" s="197"/>
      <c r="AD714" s="197"/>
      <c r="AE714" s="197"/>
      <c r="AF714" s="197"/>
      <c r="AG714" s="197"/>
      <c r="AH714" s="197"/>
      <c r="AI714" s="197"/>
      <c r="AJ714" s="197"/>
      <c r="AK714" s="197"/>
      <c r="AL714" s="197"/>
      <c r="AM714" s="197"/>
      <c r="AN714" s="197"/>
      <c r="AO714" s="197"/>
      <c r="AP714" s="197"/>
      <c r="AQ714" s="197"/>
      <c r="AR714" s="197"/>
      <c r="AS714" s="197"/>
      <c r="AT714" s="197"/>
      <c r="AU714" s="197"/>
      <c r="AV714" s="197"/>
      <c r="AW714" s="197"/>
      <c r="AX714" s="197"/>
      <c r="AY714" s="197"/>
      <c r="AZ714" s="197"/>
      <c r="BA714" s="197"/>
      <c r="BB714" s="197"/>
      <c r="BC714" s="197"/>
    </row>
    <row r="715" spans="1:55" customFormat="1" ht="14.1" hidden="1" customHeight="1">
      <c r="A715" s="170"/>
      <c r="B715" s="204">
        <v>20250430</v>
      </c>
      <c r="C715" s="204" t="s">
        <v>39</v>
      </c>
      <c r="D715" s="204">
        <v>1130</v>
      </c>
      <c r="E715" s="204">
        <v>9160</v>
      </c>
      <c r="F715" s="204"/>
      <c r="G715" s="204"/>
      <c r="H715" s="204">
        <v>6335</v>
      </c>
      <c r="I715" s="204"/>
      <c r="J715" s="204"/>
      <c r="K715" s="204">
        <v>0</v>
      </c>
      <c r="L715" s="204">
        <v>0</v>
      </c>
      <c r="M715" s="204">
        <v>0</v>
      </c>
      <c r="N715" s="204" t="s">
        <v>53</v>
      </c>
      <c r="O715" s="204" t="s">
        <v>53</v>
      </c>
      <c r="P715" s="202">
        <f t="shared" si="71"/>
        <v>0</v>
      </c>
      <c r="Q715" s="197">
        <f t="shared" si="66"/>
        <v>2825</v>
      </c>
      <c r="R715" s="202" t="str">
        <f t="shared" si="67"/>
        <v>NA</v>
      </c>
      <c r="S715" s="202" t="str">
        <f t="shared" si="68"/>
        <v>NA</v>
      </c>
      <c r="T715" s="197" t="str">
        <f t="shared" si="69"/>
        <v>NA</v>
      </c>
      <c r="U715" s="197">
        <f t="shared" si="70"/>
        <v>0</v>
      </c>
      <c r="V715" s="197">
        <f>MIN(IF(SUM(W715,,X715,Z715,AA715,AD715,AC715,AF715,AG715,AJ715,AI715,AL715,AM715,AO715,AP715,AR715,AS715,A715,AY715,AU715,AV715,AW715,AX715,BA715,BB715)=0,0,1)+IF(O715="Smoothing ramp",1,0)+IF(ISNUMBER(W715),1,0)+IF(ISNUMBER(X715),1,0)+IF(ISNUMBER(Z715),1,0)+IF(ISNUMBER(AA715),1,0)+IF(ISNUMBER(AD715),1,0)+IF(ISNUMBER(AC715),1,0)+IF(ISNUMBER(AF715),1,0)+IF(ISNUMBER(AG715),1,0)+IF(ISNUMBER(AI715),1,0)+IF(ISNUMBER(AJ715),1,0)+IF(ISNUMBER(AL715),1,0)+IF(ISNUMBER(AM715),1,0)+IF(ISNUMBER(AO715),1,0)+IF(ISNUMBER(AP715),1,0)+IF(ISNUMBER(#REF!),1,0)+IF(ISNUMBER(AR715),1,0)+IF(ISNUMBER(AS715),1,0)+IF(ISNUMBER(AY715),1,0)+IF(ISNUMBER(AU715),1,0)+IF(ISNUMBER(AV715),1,0)+IF(ISNUMBER(AW715),1,0)+IF(ISNUMBER(AX715),1,0)+IF(ISNUMBER(BA715),1,0)+IF(ISNUMBER(BB715),1,0),1)</f>
        <v>0</v>
      </c>
      <c r="W715" s="200"/>
      <c r="X715" s="197"/>
      <c r="Y715" s="197"/>
      <c r="Z715" s="200"/>
      <c r="AA715" s="197"/>
      <c r="AB715" s="197"/>
      <c r="AC715" s="197"/>
      <c r="AD715" s="197"/>
      <c r="AE715" s="197"/>
      <c r="AF715" s="197"/>
      <c r="AG715" s="197"/>
      <c r="AH715" s="197"/>
      <c r="AI715" s="197"/>
      <c r="AJ715" s="197"/>
      <c r="AK715" s="197"/>
      <c r="AL715" s="197"/>
      <c r="AM715" s="197"/>
      <c r="AN715" s="197"/>
      <c r="AO715" s="197"/>
      <c r="AP715" s="197"/>
      <c r="AQ715" s="197"/>
      <c r="AR715" s="197"/>
      <c r="AS715" s="197"/>
      <c r="AT715" s="197"/>
      <c r="AU715" s="197"/>
      <c r="AV715" s="197"/>
      <c r="AW715" s="197"/>
      <c r="AX715" s="197"/>
      <c r="AY715" s="197"/>
      <c r="AZ715" s="197"/>
      <c r="BA715" s="197"/>
      <c r="BB715" s="197"/>
      <c r="BC715" s="197"/>
    </row>
    <row r="716" spans="1:55" customFormat="1" ht="14.1" hidden="1" customHeight="1">
      <c r="A716" s="170"/>
      <c r="B716" s="204">
        <v>20250430</v>
      </c>
      <c r="C716" s="204" t="s">
        <v>39</v>
      </c>
      <c r="D716" s="204">
        <v>1230</v>
      </c>
      <c r="E716" s="204">
        <v>9160</v>
      </c>
      <c r="F716" s="204"/>
      <c r="G716" s="204"/>
      <c r="H716" s="204">
        <v>7511</v>
      </c>
      <c r="I716" s="204"/>
      <c r="J716" s="204"/>
      <c r="K716" s="204">
        <v>0</v>
      </c>
      <c r="L716" s="204">
        <v>0</v>
      </c>
      <c r="M716" s="204">
        <v>0</v>
      </c>
      <c r="N716" s="204" t="s">
        <v>53</v>
      </c>
      <c r="O716" s="204" t="s">
        <v>53</v>
      </c>
      <c r="P716" s="202">
        <f t="shared" si="71"/>
        <v>0</v>
      </c>
      <c r="Q716" s="197">
        <f t="shared" si="66"/>
        <v>1649</v>
      </c>
      <c r="R716" s="202" t="str">
        <f t="shared" si="67"/>
        <v>NA</v>
      </c>
      <c r="S716" s="202" t="str">
        <f t="shared" si="68"/>
        <v>NA</v>
      </c>
      <c r="T716" s="197" t="str">
        <f t="shared" si="69"/>
        <v>NA</v>
      </c>
      <c r="U716" s="197">
        <f t="shared" si="70"/>
        <v>0</v>
      </c>
      <c r="V716" s="197">
        <f>MIN(IF(SUM(W716,,X716,Z716,AA716,AD716,AC716,AF716,AG716,AJ716,AI716,AL716,AM716,AO716,AP716,AR716,AS716,A716,AY716,AU716,AV716,AW716,AX716,BA716,BB716)=0,0,1)+IF(O716="Smoothing ramp",1,0)+IF(ISNUMBER(W716),1,0)+IF(ISNUMBER(X716),1,0)+IF(ISNUMBER(Z716),1,0)+IF(ISNUMBER(AA716),1,0)+IF(ISNUMBER(AD716),1,0)+IF(ISNUMBER(AC716),1,0)+IF(ISNUMBER(AF716),1,0)+IF(ISNUMBER(AG716),1,0)+IF(ISNUMBER(AI716),1,0)+IF(ISNUMBER(AJ716),1,0)+IF(ISNUMBER(AL716),1,0)+IF(ISNUMBER(AM716),1,0)+IF(ISNUMBER(AO716),1,0)+IF(ISNUMBER(AP716),1,0)+IF(ISNUMBER(#REF!),1,0)+IF(ISNUMBER(AR716),1,0)+IF(ISNUMBER(AS716),1,0)+IF(ISNUMBER(AY716),1,0)+IF(ISNUMBER(AU716),1,0)+IF(ISNUMBER(AV716),1,0)+IF(ISNUMBER(AW716),1,0)+IF(ISNUMBER(AX716),1,0)+IF(ISNUMBER(BA716),1,0)+IF(ISNUMBER(BB716),1,0),1)</f>
        <v>0</v>
      </c>
      <c r="W716" s="200"/>
      <c r="X716" s="197"/>
      <c r="Y716" s="197"/>
      <c r="Z716" s="200"/>
      <c r="AA716" s="197"/>
      <c r="AB716" s="197"/>
      <c r="AC716" s="197"/>
      <c r="AD716" s="197"/>
      <c r="AE716" s="197"/>
      <c r="AF716" s="197"/>
      <c r="AG716" s="197"/>
      <c r="AH716" s="197"/>
      <c r="AI716" s="197"/>
      <c r="AJ716" s="197"/>
      <c r="AK716" s="197"/>
      <c r="AL716" s="197"/>
      <c r="AM716" s="197"/>
      <c r="AN716" s="197"/>
      <c r="AO716" s="197"/>
      <c r="AP716" s="197"/>
      <c r="AQ716" s="197"/>
      <c r="AR716" s="197"/>
      <c r="AS716" s="197"/>
      <c r="AT716" s="197"/>
      <c r="AU716" s="197"/>
      <c r="AV716" s="197"/>
      <c r="AW716" s="197"/>
      <c r="AX716" s="197"/>
      <c r="AY716" s="197"/>
      <c r="AZ716" s="197"/>
      <c r="BA716" s="197"/>
      <c r="BB716" s="197"/>
      <c r="BC716" s="197"/>
    </row>
    <row r="717" spans="1:55" customFormat="1" ht="14.1" hidden="1" customHeight="1">
      <c r="A717" s="170"/>
      <c r="B717" s="204">
        <v>20250430</v>
      </c>
      <c r="C717" s="204" t="s">
        <v>39</v>
      </c>
      <c r="D717" s="204">
        <v>1330</v>
      </c>
      <c r="E717" s="204">
        <v>9160</v>
      </c>
      <c r="F717" s="204"/>
      <c r="G717" s="204"/>
      <c r="H717" s="204">
        <v>7511</v>
      </c>
      <c r="I717" s="204"/>
      <c r="J717" s="204"/>
      <c r="K717" s="204">
        <v>0</v>
      </c>
      <c r="L717" s="204">
        <v>0</v>
      </c>
      <c r="M717" s="204">
        <v>0</v>
      </c>
      <c r="N717" s="204" t="s">
        <v>53</v>
      </c>
      <c r="O717" s="204" t="s">
        <v>53</v>
      </c>
      <c r="P717" s="202">
        <f t="shared" si="71"/>
        <v>0</v>
      </c>
      <c r="Q717" s="197">
        <f t="shared" si="66"/>
        <v>1649</v>
      </c>
      <c r="R717" s="202" t="str">
        <f t="shared" si="67"/>
        <v>NA</v>
      </c>
      <c r="S717" s="202" t="str">
        <f t="shared" si="68"/>
        <v>NA</v>
      </c>
      <c r="T717" s="197" t="str">
        <f t="shared" si="69"/>
        <v>NA</v>
      </c>
      <c r="U717" s="197">
        <f t="shared" si="70"/>
        <v>0</v>
      </c>
      <c r="V717" s="197">
        <f>MIN(IF(SUM(W717,,X717,Z717,AA717,AD717,AC717,AF717,AG717,AJ717,AI717,AL717,AM717,AO717,AP717,AR717,AS717,A717,AY717,AU717,AV717,AW717,AX717,BA717,BB717)=0,0,1)+IF(O717="Smoothing ramp",1,0)+IF(ISNUMBER(W717),1,0)+IF(ISNUMBER(X717),1,0)+IF(ISNUMBER(Z717),1,0)+IF(ISNUMBER(AA717),1,0)+IF(ISNUMBER(AD717),1,0)+IF(ISNUMBER(AC717),1,0)+IF(ISNUMBER(AF717),1,0)+IF(ISNUMBER(AG717),1,0)+IF(ISNUMBER(AI717),1,0)+IF(ISNUMBER(AJ717),1,0)+IF(ISNUMBER(AL717),1,0)+IF(ISNUMBER(AM717),1,0)+IF(ISNUMBER(AO717),1,0)+IF(ISNUMBER(AP717),1,0)+IF(ISNUMBER(#REF!),1,0)+IF(ISNUMBER(AR717),1,0)+IF(ISNUMBER(AS717),1,0)+IF(ISNUMBER(AY717),1,0)+IF(ISNUMBER(AU717),1,0)+IF(ISNUMBER(AV717),1,0)+IF(ISNUMBER(AW717),1,0)+IF(ISNUMBER(AX717),1,0)+IF(ISNUMBER(BA717),1,0)+IF(ISNUMBER(BB717),1,0),1)</f>
        <v>0</v>
      </c>
      <c r="W717" s="200"/>
      <c r="X717" s="197"/>
      <c r="Y717" s="197"/>
      <c r="Z717" s="200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197"/>
      <c r="BB717" s="197"/>
      <c r="BC717" s="197"/>
    </row>
    <row r="718" spans="1:55" customFormat="1" ht="14.1" hidden="1" customHeight="1">
      <c r="A718" s="170"/>
      <c r="B718" s="204">
        <v>20250430</v>
      </c>
      <c r="C718" s="204" t="s">
        <v>39</v>
      </c>
      <c r="D718" s="204">
        <v>1430</v>
      </c>
      <c r="E718" s="204">
        <v>9160</v>
      </c>
      <c r="F718" s="204"/>
      <c r="G718" s="204"/>
      <c r="H718" s="204">
        <v>7511</v>
      </c>
      <c r="I718" s="204"/>
      <c r="J718" s="204"/>
      <c r="K718" s="204">
        <v>0</v>
      </c>
      <c r="L718" s="204">
        <v>0</v>
      </c>
      <c r="M718" s="204">
        <v>0</v>
      </c>
      <c r="N718" s="204" t="s">
        <v>53</v>
      </c>
      <c r="O718" s="204" t="s">
        <v>53</v>
      </c>
      <c r="P718" s="202">
        <f t="shared" si="71"/>
        <v>0</v>
      </c>
      <c r="Q718" s="197">
        <f t="shared" si="66"/>
        <v>1649</v>
      </c>
      <c r="R718" s="202" t="str">
        <f t="shared" si="67"/>
        <v>NA</v>
      </c>
      <c r="S718" s="202" t="str">
        <f t="shared" si="68"/>
        <v>NA</v>
      </c>
      <c r="T718" s="197" t="str">
        <f t="shared" si="69"/>
        <v>NA</v>
      </c>
      <c r="U718" s="197">
        <f t="shared" si="70"/>
        <v>0</v>
      </c>
      <c r="V718" s="197">
        <f>MIN(IF(SUM(W718,,X718,Z718,AA718,AD718,AC718,AF718,AG718,AJ718,AI718,AL718,AM718,AO718,AP718,AR718,AS718,A718,AY718,AU718,AV718,AW718,AX718,BA718,BB718)=0,0,1)+IF(O718="Smoothing ramp",1,0)+IF(ISNUMBER(W718),1,0)+IF(ISNUMBER(X718),1,0)+IF(ISNUMBER(Z718),1,0)+IF(ISNUMBER(AA718),1,0)+IF(ISNUMBER(AD718),1,0)+IF(ISNUMBER(AC718),1,0)+IF(ISNUMBER(AF718),1,0)+IF(ISNUMBER(AG718),1,0)+IF(ISNUMBER(AI718),1,0)+IF(ISNUMBER(AJ718),1,0)+IF(ISNUMBER(AL718),1,0)+IF(ISNUMBER(AM718),1,0)+IF(ISNUMBER(AO718),1,0)+IF(ISNUMBER(AP718),1,0)+IF(ISNUMBER(#REF!),1,0)+IF(ISNUMBER(AR718),1,0)+IF(ISNUMBER(AS718),1,0)+IF(ISNUMBER(AY718),1,0)+IF(ISNUMBER(AU718),1,0)+IF(ISNUMBER(AV718),1,0)+IF(ISNUMBER(AW718),1,0)+IF(ISNUMBER(AX718),1,0)+IF(ISNUMBER(BA718),1,0)+IF(ISNUMBER(BB718),1,0),1)</f>
        <v>0</v>
      </c>
      <c r="W718" s="200"/>
      <c r="X718" s="197"/>
      <c r="Y718" s="197"/>
      <c r="Z718" s="200"/>
      <c r="AA718" s="197"/>
      <c r="AB718" s="197"/>
      <c r="AC718" s="197"/>
      <c r="AD718" s="197"/>
      <c r="AE718" s="197"/>
      <c r="AF718" s="197"/>
      <c r="AG718" s="197"/>
      <c r="AH718" s="197"/>
      <c r="AI718" s="197"/>
      <c r="AJ718" s="197"/>
      <c r="AK718" s="197"/>
      <c r="AL718" s="197"/>
      <c r="AM718" s="197"/>
      <c r="AN718" s="197"/>
      <c r="AO718" s="197"/>
      <c r="AP718" s="197"/>
      <c r="AQ718" s="197"/>
      <c r="AR718" s="197"/>
      <c r="AS718" s="197"/>
      <c r="AT718" s="197"/>
      <c r="AU718" s="197"/>
      <c r="AV718" s="197"/>
      <c r="AW718" s="197"/>
      <c r="AX718" s="197"/>
      <c r="AY718" s="197"/>
      <c r="AZ718" s="197"/>
      <c r="BA718" s="197"/>
      <c r="BB718" s="197"/>
      <c r="BC718" s="197"/>
    </row>
    <row r="719" spans="1:55" customFormat="1" ht="14.1" customHeight="1">
      <c r="A719" s="170"/>
      <c r="B719" s="204">
        <v>20250430</v>
      </c>
      <c r="C719" s="204" t="s">
        <v>39</v>
      </c>
      <c r="D719" s="204">
        <v>1530</v>
      </c>
      <c r="E719" s="204">
        <v>9160</v>
      </c>
      <c r="F719" s="204"/>
      <c r="G719" s="204"/>
      <c r="H719" s="204">
        <v>9011</v>
      </c>
      <c r="I719" s="204"/>
      <c r="J719" s="204"/>
      <c r="K719" s="204">
        <v>0</v>
      </c>
      <c r="L719" s="204">
        <v>0</v>
      </c>
      <c r="M719" s="204">
        <v>0</v>
      </c>
      <c r="N719" s="204" t="s">
        <v>53</v>
      </c>
      <c r="O719" s="204" t="s">
        <v>52</v>
      </c>
      <c r="P719" s="202">
        <f t="shared" si="71"/>
        <v>0</v>
      </c>
      <c r="Q719" s="197">
        <f t="shared" si="66"/>
        <v>149</v>
      </c>
      <c r="R719" s="202" t="str">
        <f t="shared" si="67"/>
        <v>NA</v>
      </c>
      <c r="S719" s="202" t="str">
        <f t="shared" si="68"/>
        <v>NA</v>
      </c>
      <c r="T719" s="197" t="str">
        <f t="shared" si="69"/>
        <v>NA</v>
      </c>
      <c r="U719" s="197">
        <f t="shared" si="70"/>
        <v>0</v>
      </c>
      <c r="V719" s="197">
        <f>MIN(IF(SUM(W719,,X719,Z719,AA719,AD719,AC719,AF719,AG719,AJ719,AI719,AL719,AM719,AO719,AP719,AR719,AS719,A719,AY719,AU719,AV719,AW719,AX719,BA719,BB719)=0,0,1)+IF(O719="Smoothing ramp",1,0)+IF(ISNUMBER(W719),1,0)+IF(ISNUMBER(X719),1,0)+IF(ISNUMBER(Z719),1,0)+IF(ISNUMBER(AA719),1,0)+IF(ISNUMBER(AD719),1,0)+IF(ISNUMBER(AC719),1,0)+IF(ISNUMBER(AF719),1,0)+IF(ISNUMBER(AG719),1,0)+IF(ISNUMBER(AI719),1,0)+IF(ISNUMBER(AJ719),1,0)+IF(ISNUMBER(AL719),1,0)+IF(ISNUMBER(AM719),1,0)+IF(ISNUMBER(AO719),1,0)+IF(ISNUMBER(AP719),1,0)+IF(ISNUMBER(#REF!),1,0)+IF(ISNUMBER(AR719),1,0)+IF(ISNUMBER(AS719),1,0)+IF(ISNUMBER(AY719),1,0)+IF(ISNUMBER(AU719),1,0)+IF(ISNUMBER(AV719),1,0)+IF(ISNUMBER(AW719),1,0)+IF(ISNUMBER(AX719),1,0)+IF(ISNUMBER(BA719),1,0)+IF(ISNUMBER(BB719),1,0),1)</f>
        <v>1</v>
      </c>
      <c r="W719" s="200"/>
      <c r="X719" s="197"/>
      <c r="Y719" s="197"/>
      <c r="Z719" s="200"/>
      <c r="AA719" s="197"/>
      <c r="AB719" s="197"/>
      <c r="AC719" s="197"/>
      <c r="AD719" s="197"/>
      <c r="AE719" s="197"/>
      <c r="AF719" s="197"/>
      <c r="AG719" s="197"/>
      <c r="AH719" s="197"/>
      <c r="AI719" s="197"/>
      <c r="AJ719" s="197"/>
      <c r="AK719" s="197"/>
      <c r="AL719" s="197"/>
      <c r="AM719" s="197"/>
      <c r="AN719" s="197"/>
      <c r="AO719" s="197"/>
      <c r="AP719" s="197"/>
      <c r="AQ719" s="197"/>
      <c r="AR719" s="197"/>
      <c r="AS719" s="197"/>
      <c r="AT719" s="197"/>
      <c r="AU719" s="197"/>
      <c r="AV719" s="197"/>
      <c r="AW719" s="197"/>
      <c r="AX719" s="197"/>
      <c r="AY719" s="197"/>
      <c r="AZ719" s="197"/>
      <c r="BA719" s="197"/>
      <c r="BB719" s="197"/>
      <c r="BC719" s="197"/>
    </row>
    <row r="720" spans="1:55" customFormat="1" ht="14.1" hidden="1" customHeight="1">
      <c r="A720" s="170"/>
      <c r="B720" s="204">
        <v>20250430</v>
      </c>
      <c r="C720" s="204" t="s">
        <v>39</v>
      </c>
      <c r="D720" s="204">
        <v>1630</v>
      </c>
      <c r="E720" s="204">
        <v>9160</v>
      </c>
      <c r="F720" s="204"/>
      <c r="G720" s="204"/>
      <c r="H720" s="204">
        <v>9160</v>
      </c>
      <c r="I720" s="204"/>
      <c r="J720" s="204"/>
      <c r="K720" s="204">
        <v>0</v>
      </c>
      <c r="L720" s="204">
        <v>0</v>
      </c>
      <c r="M720" s="204">
        <v>0</v>
      </c>
      <c r="N720" s="204" t="s">
        <v>53</v>
      </c>
      <c r="O720" s="204" t="s">
        <v>53</v>
      </c>
      <c r="P720" s="202">
        <f t="shared" si="71"/>
        <v>0</v>
      </c>
      <c r="Q720" s="197">
        <f t="shared" si="66"/>
        <v>0</v>
      </c>
      <c r="R720" s="202" t="str">
        <f t="shared" si="67"/>
        <v>NA</v>
      </c>
      <c r="S720" s="202" t="str">
        <f t="shared" si="68"/>
        <v>NA</v>
      </c>
      <c r="T720" s="197" t="str">
        <f t="shared" si="69"/>
        <v>NA</v>
      </c>
      <c r="U720" s="197">
        <f t="shared" si="70"/>
        <v>0</v>
      </c>
      <c r="V720" s="197">
        <f>MIN(IF(SUM(W720,,X720,Z720,AA720,AD720,AC720,AF720,AG720,AJ720,AI720,AL720,AM720,AO720,AP720,AR720,AS720,A720,AY720,AU720,AV720,AW720,AX720,BA720,BB720)=0,0,1)+IF(O720="Smoothing ramp",1,0)+IF(ISNUMBER(W720),1,0)+IF(ISNUMBER(X720),1,0)+IF(ISNUMBER(Z720),1,0)+IF(ISNUMBER(AA720),1,0)+IF(ISNUMBER(AD720),1,0)+IF(ISNUMBER(AC720),1,0)+IF(ISNUMBER(AF720),1,0)+IF(ISNUMBER(AG720),1,0)+IF(ISNUMBER(AI720),1,0)+IF(ISNUMBER(AJ720),1,0)+IF(ISNUMBER(AL720),1,0)+IF(ISNUMBER(AM720),1,0)+IF(ISNUMBER(AO720),1,0)+IF(ISNUMBER(AP720),1,0)+IF(ISNUMBER(#REF!),1,0)+IF(ISNUMBER(AR720),1,0)+IF(ISNUMBER(AS720),1,0)+IF(ISNUMBER(AY720),1,0)+IF(ISNUMBER(AU720),1,0)+IF(ISNUMBER(AV720),1,0)+IF(ISNUMBER(AW720),1,0)+IF(ISNUMBER(AX720),1,0)+IF(ISNUMBER(BA720),1,0)+IF(ISNUMBER(BB720),1,0),1)</f>
        <v>0</v>
      </c>
      <c r="W720" s="200"/>
      <c r="X720" s="197"/>
      <c r="Y720" s="197"/>
      <c r="Z720" s="200"/>
      <c r="AA720" s="197"/>
      <c r="AB720" s="197"/>
      <c r="AC720" s="197"/>
      <c r="AD720" s="197"/>
      <c r="AE720" s="197"/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97"/>
      <c r="AS720" s="197"/>
      <c r="AT720" s="197"/>
      <c r="AU720" s="197"/>
      <c r="AV720" s="197"/>
      <c r="AW720" s="197"/>
      <c r="AX720" s="197"/>
      <c r="AY720" s="197"/>
      <c r="AZ720" s="197"/>
      <c r="BA720" s="197"/>
      <c r="BB720" s="197"/>
      <c r="BC720" s="197"/>
    </row>
    <row r="721" spans="1:55" customFormat="1" ht="14.1" hidden="1" customHeight="1">
      <c r="A721" s="170"/>
      <c r="B721" s="204">
        <v>20250430</v>
      </c>
      <c r="C721" s="204" t="s">
        <v>39</v>
      </c>
      <c r="D721" s="204">
        <v>1730</v>
      </c>
      <c r="E721" s="204">
        <v>10060</v>
      </c>
      <c r="F721" s="204"/>
      <c r="G721" s="204"/>
      <c r="H721" s="204">
        <v>8758</v>
      </c>
      <c r="I721" s="204"/>
      <c r="J721" s="204"/>
      <c r="K721" s="204">
        <v>0</v>
      </c>
      <c r="L721" s="204">
        <v>0</v>
      </c>
      <c r="M721" s="204">
        <v>0</v>
      </c>
      <c r="N721" s="204" t="s">
        <v>53</v>
      </c>
      <c r="O721" s="204" t="s">
        <v>53</v>
      </c>
      <c r="P721" s="202">
        <f t="shared" si="71"/>
        <v>0</v>
      </c>
      <c r="Q721" s="197">
        <f t="shared" si="66"/>
        <v>1302</v>
      </c>
      <c r="R721" s="202" t="str">
        <f t="shared" si="67"/>
        <v>NA</v>
      </c>
      <c r="S721" s="202" t="str">
        <f t="shared" si="68"/>
        <v>NA</v>
      </c>
      <c r="T721" s="197" t="str">
        <f t="shared" si="69"/>
        <v>NA</v>
      </c>
      <c r="U721" s="197">
        <f t="shared" si="70"/>
        <v>0</v>
      </c>
      <c r="V721" s="197">
        <f>MIN(IF(SUM(W721,,X721,Z721,AA721,AD721,AC721,AF721,AG721,AJ721,AI721,AL721,AM721,AO721,AP721,AR721,AS721,A721,AY721,AU721,AV721,AW721,AX721,BA721,BB721)=0,0,1)+IF(O721="Smoothing ramp",1,0)+IF(ISNUMBER(W721),1,0)+IF(ISNUMBER(X721),1,0)+IF(ISNUMBER(Z721),1,0)+IF(ISNUMBER(AA721),1,0)+IF(ISNUMBER(AD721),1,0)+IF(ISNUMBER(AC721),1,0)+IF(ISNUMBER(AF721),1,0)+IF(ISNUMBER(AG721),1,0)+IF(ISNUMBER(AI721),1,0)+IF(ISNUMBER(AJ721),1,0)+IF(ISNUMBER(AL721),1,0)+IF(ISNUMBER(AM721),1,0)+IF(ISNUMBER(AO721),1,0)+IF(ISNUMBER(AP721),1,0)+IF(ISNUMBER(#REF!),1,0)+IF(ISNUMBER(AR721),1,0)+IF(ISNUMBER(AS721),1,0)+IF(ISNUMBER(AY721),1,0)+IF(ISNUMBER(AU721),1,0)+IF(ISNUMBER(AV721),1,0)+IF(ISNUMBER(AW721),1,0)+IF(ISNUMBER(AX721),1,0)+IF(ISNUMBER(BA721),1,0)+IF(ISNUMBER(BB721),1,0),1)</f>
        <v>0</v>
      </c>
      <c r="W721" s="200"/>
      <c r="X721" s="197"/>
      <c r="Y721" s="197"/>
      <c r="Z721" s="200"/>
      <c r="AA721" s="197"/>
      <c r="AB721" s="197"/>
      <c r="AC721" s="197"/>
      <c r="AD721" s="197"/>
      <c r="AE721" s="197"/>
      <c r="AF721" s="197"/>
      <c r="AG721" s="197"/>
      <c r="AH721" s="197"/>
      <c r="AI721" s="197"/>
      <c r="AJ721" s="197"/>
      <c r="AK721" s="197"/>
      <c r="AL721" s="197"/>
      <c r="AM721" s="197"/>
      <c r="AN721" s="197"/>
      <c r="AO721" s="197"/>
      <c r="AP721" s="197"/>
      <c r="AQ721" s="197"/>
      <c r="AR721" s="197"/>
      <c r="AS721" s="197"/>
      <c r="AT721" s="197"/>
      <c r="AU721" s="197"/>
      <c r="AV721" s="197"/>
      <c r="AW721" s="197"/>
      <c r="AX721" s="197"/>
      <c r="AY721" s="197"/>
      <c r="AZ721" s="197"/>
      <c r="BA721" s="197"/>
      <c r="BB721" s="197"/>
      <c r="BC721" s="197"/>
    </row>
    <row r="722" spans="1:55" customFormat="1" ht="14.1" customHeight="1">
      <c r="A722" s="170"/>
      <c r="B722" s="204">
        <v>20250430</v>
      </c>
      <c r="C722" s="204" t="s">
        <v>39</v>
      </c>
      <c r="D722" s="204">
        <v>1830</v>
      </c>
      <c r="E722" s="204">
        <v>10260</v>
      </c>
      <c r="F722" s="204"/>
      <c r="G722" s="204"/>
      <c r="H722" s="204">
        <v>9500</v>
      </c>
      <c r="I722" s="204"/>
      <c r="J722" s="204"/>
      <c r="K722" s="204">
        <v>0</v>
      </c>
      <c r="L722" s="204">
        <v>0</v>
      </c>
      <c r="M722" s="204">
        <v>0</v>
      </c>
      <c r="N722" s="204" t="s">
        <v>53</v>
      </c>
      <c r="O722" s="204" t="s">
        <v>52</v>
      </c>
      <c r="P722" s="202">
        <f t="shared" si="71"/>
        <v>0</v>
      </c>
      <c r="Q722" s="197">
        <f t="shared" si="66"/>
        <v>760</v>
      </c>
      <c r="R722" s="202" t="str">
        <f t="shared" si="67"/>
        <v>NA</v>
      </c>
      <c r="S722" s="202" t="str">
        <f t="shared" si="68"/>
        <v>NA</v>
      </c>
      <c r="T722" s="197" t="str">
        <f t="shared" si="69"/>
        <v>NA</v>
      </c>
      <c r="U722" s="197">
        <f t="shared" si="70"/>
        <v>0</v>
      </c>
      <c r="V722" s="197">
        <f>MIN(IF(SUM(W722,,X722,Z722,AA722,AD722,AC722,AF722,AG722,AJ722,AI722,AL722,AM722,AO722,AP722,AR722,AS722,A722,AY722,AU722,AV722,AW722,AX722,BA722,BB722)=0,0,1)+IF(O722="Smoothing ramp",1,0)+IF(ISNUMBER(W722),1,0)+IF(ISNUMBER(X722),1,0)+IF(ISNUMBER(Z722),1,0)+IF(ISNUMBER(AA722),1,0)+IF(ISNUMBER(AD722),1,0)+IF(ISNUMBER(AC722),1,0)+IF(ISNUMBER(AF722),1,0)+IF(ISNUMBER(AG722),1,0)+IF(ISNUMBER(AI722),1,0)+IF(ISNUMBER(AJ722),1,0)+IF(ISNUMBER(AL722),1,0)+IF(ISNUMBER(AM722),1,0)+IF(ISNUMBER(AO722),1,0)+IF(ISNUMBER(AP722),1,0)+IF(ISNUMBER(#REF!),1,0)+IF(ISNUMBER(AR722),1,0)+IF(ISNUMBER(AS722),1,0)+IF(ISNUMBER(AY722),1,0)+IF(ISNUMBER(AU722),1,0)+IF(ISNUMBER(AV722),1,0)+IF(ISNUMBER(AW722),1,0)+IF(ISNUMBER(AX722),1,0)+IF(ISNUMBER(BA722),1,0)+IF(ISNUMBER(BB722),1,0),1)</f>
        <v>1</v>
      </c>
      <c r="W722" s="200"/>
      <c r="X722" s="197"/>
      <c r="Y722" s="197"/>
      <c r="Z722" s="200"/>
      <c r="AA722" s="197"/>
      <c r="AB722" s="197"/>
      <c r="AC722" s="197"/>
      <c r="AD722" s="197"/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7"/>
      <c r="AS722" s="197"/>
      <c r="AT722" s="197"/>
      <c r="AU722" s="197"/>
      <c r="AV722" s="197"/>
      <c r="AW722" s="197"/>
      <c r="AX722" s="197"/>
      <c r="AY722" s="197"/>
      <c r="AZ722" s="197"/>
      <c r="BA722" s="197"/>
      <c r="BB722" s="197"/>
      <c r="BC722" s="197"/>
    </row>
    <row r="723" spans="1:55" customFormat="1" ht="14.1" customHeight="1">
      <c r="A723" s="170"/>
      <c r="B723" s="204">
        <v>20250430</v>
      </c>
      <c r="C723" s="204" t="s">
        <v>39</v>
      </c>
      <c r="D723" s="204">
        <v>1930</v>
      </c>
      <c r="E723" s="204">
        <v>10260</v>
      </c>
      <c r="F723" s="204"/>
      <c r="G723" s="204"/>
      <c r="H723" s="204">
        <v>8000</v>
      </c>
      <c r="I723" s="204"/>
      <c r="J723" s="204"/>
      <c r="K723" s="204">
        <v>0</v>
      </c>
      <c r="L723" s="204">
        <v>0</v>
      </c>
      <c r="M723" s="204">
        <v>0</v>
      </c>
      <c r="N723" s="204" t="s">
        <v>53</v>
      </c>
      <c r="O723" s="204" t="s">
        <v>53</v>
      </c>
      <c r="P723" s="202">
        <f t="shared" si="71"/>
        <v>0</v>
      </c>
      <c r="Q723" s="197">
        <f t="shared" si="66"/>
        <v>2260</v>
      </c>
      <c r="R723" s="202" t="str">
        <f t="shared" si="67"/>
        <v>NA</v>
      </c>
      <c r="S723" s="202" t="str">
        <f t="shared" si="68"/>
        <v>NA</v>
      </c>
      <c r="T723" s="197" t="str">
        <f t="shared" si="69"/>
        <v>NA</v>
      </c>
      <c r="U723" s="197">
        <f t="shared" si="70"/>
        <v>0</v>
      </c>
      <c r="V723" s="197">
        <f>MIN(IF(SUM(W723,,X723,Z723,AA723,AD723,AC723,AF723,AG723,AJ723,AI723,AL723,AM723,AO723,AP723,AR723,AS723,A723,AY723,AU723,AV723,AW723,AX723,BA723,BB723)=0,0,1)+IF(O723="Smoothing ramp",1,0)+IF(ISNUMBER(W723),1,0)+IF(ISNUMBER(X723),1,0)+IF(ISNUMBER(Z723),1,0)+IF(ISNUMBER(AA723),1,0)+IF(ISNUMBER(AD723),1,0)+IF(ISNUMBER(AC723),1,0)+IF(ISNUMBER(AF723),1,0)+IF(ISNUMBER(AG723),1,0)+IF(ISNUMBER(AI723),1,0)+IF(ISNUMBER(AJ723),1,0)+IF(ISNUMBER(AL723),1,0)+IF(ISNUMBER(AM723),1,0)+IF(ISNUMBER(AO723),1,0)+IF(ISNUMBER(AP723),1,0)+IF(ISNUMBER(#REF!),1,0)+IF(ISNUMBER(AR723),1,0)+IF(ISNUMBER(AS723),1,0)+IF(ISNUMBER(AY723),1,0)+IF(ISNUMBER(AU723),1,0)+IF(ISNUMBER(AV723),1,0)+IF(ISNUMBER(AW723),1,0)+IF(ISNUMBER(AX723),1,0)+IF(ISNUMBER(BA723),1,0)+IF(ISNUMBER(BB723),1,0),1)</f>
        <v>1</v>
      </c>
      <c r="W723" s="200"/>
      <c r="X723" s="197"/>
      <c r="Y723" s="197"/>
      <c r="Z723" s="200"/>
      <c r="AA723" s="197"/>
      <c r="AB723" s="197"/>
      <c r="AC723" s="197"/>
      <c r="AD723" s="197"/>
      <c r="AE723" s="197"/>
      <c r="AF723" s="197"/>
      <c r="AG723" s="197"/>
      <c r="AH723" s="197"/>
      <c r="AI723" s="197"/>
      <c r="AJ723" s="197"/>
      <c r="AK723" s="197"/>
      <c r="AL723" s="197"/>
      <c r="AM723" s="197"/>
      <c r="AN723" s="197"/>
      <c r="AO723" s="197"/>
      <c r="AP723" s="197"/>
      <c r="AQ723" s="197"/>
      <c r="AR723" s="197"/>
      <c r="AS723" s="197"/>
      <c r="AT723" s="197"/>
      <c r="AU723" s="197"/>
      <c r="AV723" s="197"/>
      <c r="AW723" s="197"/>
      <c r="AX723" s="197"/>
      <c r="AY723" s="205">
        <v>7665</v>
      </c>
      <c r="AZ723" s="205" t="s">
        <v>61</v>
      </c>
      <c r="BA723" s="197"/>
      <c r="BB723" s="197"/>
      <c r="BC723" s="197"/>
    </row>
    <row r="724" spans="1:55" customFormat="1" ht="14.1" customHeight="1">
      <c r="A724" s="170"/>
      <c r="B724" s="204">
        <v>20250430</v>
      </c>
      <c r="C724" s="204" t="s">
        <v>39</v>
      </c>
      <c r="D724" s="204">
        <v>2030</v>
      </c>
      <c r="E724" s="204">
        <v>10260</v>
      </c>
      <c r="F724" s="204"/>
      <c r="G724" s="204"/>
      <c r="H724" s="204">
        <v>8000</v>
      </c>
      <c r="I724" s="204"/>
      <c r="J724" s="204"/>
      <c r="K724" s="204">
        <v>0</v>
      </c>
      <c r="L724" s="204">
        <v>0</v>
      </c>
      <c r="M724" s="204">
        <v>0</v>
      </c>
      <c r="N724" s="204" t="s">
        <v>53</v>
      </c>
      <c r="O724" s="204" t="s">
        <v>53</v>
      </c>
      <c r="P724" s="202">
        <f t="shared" si="71"/>
        <v>0</v>
      </c>
      <c r="Q724" s="197">
        <f t="shared" si="66"/>
        <v>2260</v>
      </c>
      <c r="R724" s="202" t="str">
        <f t="shared" si="67"/>
        <v>NA</v>
      </c>
      <c r="S724" s="202" t="str">
        <f t="shared" si="68"/>
        <v>NA</v>
      </c>
      <c r="T724" s="197" t="str">
        <f t="shared" si="69"/>
        <v>NA</v>
      </c>
      <c r="U724" s="197">
        <f t="shared" si="70"/>
        <v>0</v>
      </c>
      <c r="V724" s="197">
        <f>MIN(IF(SUM(W724,,X724,Z724,AA724,AD724,AC724,AF724,AG724,AJ724,AI724,AL724,AM724,AO724,AP724,AR724,AS724,A724,AY724,AU724,AV724,AW724,AX724,BA724,BB724)=0,0,1)+IF(O724="Smoothing ramp",1,0)+IF(ISNUMBER(W724),1,0)+IF(ISNUMBER(X724),1,0)+IF(ISNUMBER(Z724),1,0)+IF(ISNUMBER(AA724),1,0)+IF(ISNUMBER(AD724),1,0)+IF(ISNUMBER(AC724),1,0)+IF(ISNUMBER(AF724),1,0)+IF(ISNUMBER(AG724),1,0)+IF(ISNUMBER(AI724),1,0)+IF(ISNUMBER(AJ724),1,0)+IF(ISNUMBER(AL724),1,0)+IF(ISNUMBER(AM724),1,0)+IF(ISNUMBER(AO724),1,0)+IF(ISNUMBER(AP724),1,0)+IF(ISNUMBER(#REF!),1,0)+IF(ISNUMBER(AR724),1,0)+IF(ISNUMBER(AS724),1,0)+IF(ISNUMBER(AY724),1,0)+IF(ISNUMBER(AU724),1,0)+IF(ISNUMBER(AV724),1,0)+IF(ISNUMBER(AW724),1,0)+IF(ISNUMBER(AX724),1,0)+IF(ISNUMBER(BA724),1,0)+IF(ISNUMBER(BB724),1,0),1)</f>
        <v>1</v>
      </c>
      <c r="W724" s="200"/>
      <c r="X724" s="197"/>
      <c r="Y724" s="197"/>
      <c r="Z724" s="200"/>
      <c r="AA724" s="197"/>
      <c r="AB724" s="197"/>
      <c r="AC724" s="197"/>
      <c r="AD724" s="197"/>
      <c r="AE724" s="197"/>
      <c r="AF724" s="197"/>
      <c r="AG724" s="197"/>
      <c r="AH724" s="197"/>
      <c r="AI724" s="197"/>
      <c r="AJ724" s="197"/>
      <c r="AK724" s="197"/>
      <c r="AL724" s="197"/>
      <c r="AM724" s="197"/>
      <c r="AN724" s="197"/>
      <c r="AO724" s="197"/>
      <c r="AP724" s="197"/>
      <c r="AQ724" s="197"/>
      <c r="AR724" s="197"/>
      <c r="AS724" s="197"/>
      <c r="AT724" s="197"/>
      <c r="AU724" s="197"/>
      <c r="AV724" s="197"/>
      <c r="AW724" s="197"/>
      <c r="AX724" s="197"/>
      <c r="AY724" s="205">
        <v>7665</v>
      </c>
      <c r="AZ724" s="205" t="s">
        <v>61</v>
      </c>
      <c r="BA724" s="197"/>
      <c r="BB724" s="197"/>
      <c r="BC724" s="197"/>
    </row>
    <row r="725" spans="1:55" customFormat="1" ht="14.1" customHeight="1">
      <c r="A725" s="170"/>
      <c r="B725" s="204">
        <v>20250430</v>
      </c>
      <c r="C725" s="204" t="s">
        <v>39</v>
      </c>
      <c r="D725" s="204">
        <v>2130</v>
      </c>
      <c r="E725" s="204">
        <v>10260</v>
      </c>
      <c r="F725" s="204"/>
      <c r="G725" s="204"/>
      <c r="H725" s="204">
        <v>8000</v>
      </c>
      <c r="I725" s="204"/>
      <c r="J725" s="204"/>
      <c r="K725" s="204">
        <v>0</v>
      </c>
      <c r="L725" s="204">
        <v>0</v>
      </c>
      <c r="M725" s="204">
        <v>0</v>
      </c>
      <c r="N725" s="204" t="s">
        <v>53</v>
      </c>
      <c r="O725" s="204" t="s">
        <v>53</v>
      </c>
      <c r="P725" s="202">
        <f t="shared" si="71"/>
        <v>0</v>
      </c>
      <c r="Q725" s="197">
        <f t="shared" si="66"/>
        <v>2260</v>
      </c>
      <c r="R725" s="202" t="str">
        <f t="shared" si="67"/>
        <v>NA</v>
      </c>
      <c r="S725" s="202" t="str">
        <f t="shared" si="68"/>
        <v>NA</v>
      </c>
      <c r="T725" s="197" t="str">
        <f t="shared" si="69"/>
        <v>NA</v>
      </c>
      <c r="U725" s="197">
        <f t="shared" si="70"/>
        <v>0</v>
      </c>
      <c r="V725" s="197">
        <f>MIN(IF(SUM(W725,,X725,Z725,AA725,AD725,AC725,AF725,AG725,AJ725,AI725,AL725,AM725,AO725,AP725,AR725,AS725,A725,AY725,AU725,AV725,AW725,AX725,BA725,BB725)=0,0,1)+IF(O725="Smoothing ramp",1,0)+IF(ISNUMBER(W725),1,0)+IF(ISNUMBER(X725),1,0)+IF(ISNUMBER(Z725),1,0)+IF(ISNUMBER(AA725),1,0)+IF(ISNUMBER(AD725),1,0)+IF(ISNUMBER(AC725),1,0)+IF(ISNUMBER(AF725),1,0)+IF(ISNUMBER(AG725),1,0)+IF(ISNUMBER(AI725),1,0)+IF(ISNUMBER(AJ725),1,0)+IF(ISNUMBER(AL725),1,0)+IF(ISNUMBER(AM725),1,0)+IF(ISNUMBER(AO725),1,0)+IF(ISNUMBER(AP725),1,0)+IF(ISNUMBER(#REF!),1,0)+IF(ISNUMBER(AR725),1,0)+IF(ISNUMBER(AS725),1,0)+IF(ISNUMBER(AY725),1,0)+IF(ISNUMBER(AU725),1,0)+IF(ISNUMBER(AV725),1,0)+IF(ISNUMBER(AW725),1,0)+IF(ISNUMBER(AX725),1,0)+IF(ISNUMBER(BA725),1,0)+IF(ISNUMBER(BB725),1,0),1)</f>
        <v>1</v>
      </c>
      <c r="W725" s="200"/>
      <c r="X725" s="197"/>
      <c r="Y725" s="197"/>
      <c r="Z725" s="200"/>
      <c r="AA725" s="197"/>
      <c r="AB725" s="197"/>
      <c r="AC725" s="197"/>
      <c r="AD725" s="197"/>
      <c r="AE725" s="197"/>
      <c r="AF725" s="197"/>
      <c r="AG725" s="197"/>
      <c r="AH725" s="197"/>
      <c r="AI725" s="197"/>
      <c r="AJ725" s="197"/>
      <c r="AK725" s="197"/>
      <c r="AL725" s="197"/>
      <c r="AM725" s="197"/>
      <c r="AN725" s="197"/>
      <c r="AO725" s="197"/>
      <c r="AP725" s="197"/>
      <c r="AQ725" s="197"/>
      <c r="AR725" s="197"/>
      <c r="AS725" s="197"/>
      <c r="AT725" s="197"/>
      <c r="AU725" s="197"/>
      <c r="AV725" s="197"/>
      <c r="AW725" s="197"/>
      <c r="AX725" s="197"/>
      <c r="AY725" s="205">
        <v>7665</v>
      </c>
      <c r="AZ725" s="205" t="s">
        <v>61</v>
      </c>
      <c r="BA725" s="197"/>
      <c r="BB725" s="197"/>
      <c r="BC725" s="197"/>
    </row>
    <row r="726" spans="1:55" customFormat="1" ht="14.1" customHeight="1">
      <c r="A726" s="170"/>
      <c r="B726" s="204">
        <v>20250430</v>
      </c>
      <c r="C726" s="204" t="s">
        <v>39</v>
      </c>
      <c r="D726" s="204">
        <v>2230</v>
      </c>
      <c r="E726" s="204">
        <v>10260</v>
      </c>
      <c r="F726" s="204"/>
      <c r="G726" s="204"/>
      <c r="H726" s="204">
        <v>8000</v>
      </c>
      <c r="I726" s="204"/>
      <c r="J726" s="204"/>
      <c r="K726" s="204">
        <v>0</v>
      </c>
      <c r="L726" s="204">
        <v>0</v>
      </c>
      <c r="M726" s="204">
        <v>0</v>
      </c>
      <c r="N726" s="204" t="s">
        <v>53</v>
      </c>
      <c r="O726" s="204" t="s">
        <v>53</v>
      </c>
      <c r="P726" s="202">
        <f t="shared" si="71"/>
        <v>0</v>
      </c>
      <c r="Q726" s="197">
        <f t="shared" si="66"/>
        <v>2260</v>
      </c>
      <c r="R726" s="202" t="str">
        <f t="shared" si="67"/>
        <v>NA</v>
      </c>
      <c r="S726" s="202" t="str">
        <f t="shared" si="68"/>
        <v>NA</v>
      </c>
      <c r="T726" s="197" t="str">
        <f t="shared" si="69"/>
        <v>NA</v>
      </c>
      <c r="U726" s="197">
        <f t="shared" si="70"/>
        <v>0</v>
      </c>
      <c r="V726" s="197">
        <f>MIN(IF(SUM(W726,,X726,Z726,AA726,AD726,AC726,AF726,AG726,AJ726,AI726,AL726,AM726,AO726,AP726,AR726,AS726,A726,AY726,AU726,AV726,AW726,AX726,BA726,BB726)=0,0,1)+IF(O726="Smoothing ramp",1,0)+IF(ISNUMBER(W726),1,0)+IF(ISNUMBER(X726),1,0)+IF(ISNUMBER(Z726),1,0)+IF(ISNUMBER(AA726),1,0)+IF(ISNUMBER(AD726),1,0)+IF(ISNUMBER(AC726),1,0)+IF(ISNUMBER(AF726),1,0)+IF(ISNUMBER(AG726),1,0)+IF(ISNUMBER(AI726),1,0)+IF(ISNUMBER(AJ726),1,0)+IF(ISNUMBER(AL726),1,0)+IF(ISNUMBER(AM726),1,0)+IF(ISNUMBER(AO726),1,0)+IF(ISNUMBER(AP726),1,0)+IF(ISNUMBER(#REF!),1,0)+IF(ISNUMBER(AR726),1,0)+IF(ISNUMBER(AS726),1,0)+IF(ISNUMBER(AY726),1,0)+IF(ISNUMBER(AU726),1,0)+IF(ISNUMBER(AV726),1,0)+IF(ISNUMBER(AW726),1,0)+IF(ISNUMBER(AX726),1,0)+IF(ISNUMBER(BA726),1,0)+IF(ISNUMBER(BB726),1,0),1)</f>
        <v>1</v>
      </c>
      <c r="W726" s="200">
        <v>332</v>
      </c>
      <c r="X726" s="197"/>
      <c r="Y726" s="197"/>
      <c r="Z726" s="200">
        <v>160</v>
      </c>
      <c r="AA726" s="197"/>
      <c r="AB726" s="197"/>
      <c r="AC726" s="197"/>
      <c r="AD726" s="197"/>
      <c r="AE726" s="197"/>
      <c r="AF726" s="197"/>
      <c r="AG726" s="197"/>
      <c r="AH726" s="197"/>
      <c r="AI726" s="197">
        <v>2843</v>
      </c>
      <c r="AJ726" s="197"/>
      <c r="AK726" s="197" t="s">
        <v>49</v>
      </c>
      <c r="AL726" s="197"/>
      <c r="AM726" s="197"/>
      <c r="AN726" s="197"/>
      <c r="AO726" s="197"/>
      <c r="AP726" s="197"/>
      <c r="AQ726" s="197"/>
      <c r="AR726" s="197"/>
      <c r="AS726" s="197"/>
      <c r="AT726" s="197"/>
      <c r="AU726" s="197"/>
      <c r="AV726" s="197"/>
      <c r="AW726" s="197"/>
      <c r="AX726" s="197"/>
      <c r="AY726" s="205">
        <v>7665</v>
      </c>
      <c r="AZ726" s="205" t="s">
        <v>61</v>
      </c>
      <c r="BA726" s="197"/>
      <c r="BB726" s="197"/>
      <c r="BC726" s="197"/>
    </row>
    <row r="727" spans="1:55" customFormat="1" ht="14.1" customHeight="1">
      <c r="A727" s="170"/>
      <c r="B727" s="204">
        <v>20250430</v>
      </c>
      <c r="C727" s="204" t="s">
        <v>39</v>
      </c>
      <c r="D727" s="204">
        <v>2330</v>
      </c>
      <c r="E727" s="204">
        <v>9450</v>
      </c>
      <c r="F727" s="204"/>
      <c r="G727" s="204"/>
      <c r="H727" s="204">
        <v>8000</v>
      </c>
      <c r="I727" s="204"/>
      <c r="J727" s="204"/>
      <c r="K727" s="204">
        <v>0</v>
      </c>
      <c r="L727" s="204">
        <v>0</v>
      </c>
      <c r="M727" s="204">
        <v>0</v>
      </c>
      <c r="N727" s="204" t="s">
        <v>53</v>
      </c>
      <c r="O727" s="204" t="s">
        <v>53</v>
      </c>
      <c r="P727" s="202">
        <f t="shared" si="71"/>
        <v>0</v>
      </c>
      <c r="Q727" s="197">
        <f t="shared" si="66"/>
        <v>1450</v>
      </c>
      <c r="R727" s="202" t="str">
        <f t="shared" si="67"/>
        <v>NA</v>
      </c>
      <c r="S727" s="202" t="str">
        <f t="shared" si="68"/>
        <v>NA</v>
      </c>
      <c r="T727" s="197" t="str">
        <f t="shared" si="69"/>
        <v>NA</v>
      </c>
      <c r="U727" s="197">
        <f t="shared" si="70"/>
        <v>0</v>
      </c>
      <c r="V727" s="197">
        <f>MIN(IF(SUM(W727,,X727,Z727,AA727,AD727,AC727,AF727,AG727,AJ727,AI727,AL727,AM727,AO727,AP727,AR727,AS727,A727,AY727,AU727,AV727,AW727,AX727,BA727,BB727)=0,0,1)+IF(O727="Smoothing ramp",1,0)+IF(ISNUMBER(W727),1,0)+IF(ISNUMBER(X727),1,0)+IF(ISNUMBER(Z727),1,0)+IF(ISNUMBER(AA727),1,0)+IF(ISNUMBER(AD727),1,0)+IF(ISNUMBER(AC727),1,0)+IF(ISNUMBER(AF727),1,0)+IF(ISNUMBER(AG727),1,0)+IF(ISNUMBER(AI727),1,0)+IF(ISNUMBER(AJ727),1,0)+IF(ISNUMBER(AL727),1,0)+IF(ISNUMBER(AM727),1,0)+IF(ISNUMBER(AO727),1,0)+IF(ISNUMBER(AP727),1,0)+IF(ISNUMBER(#REF!),1,0)+IF(ISNUMBER(AR727),1,0)+IF(ISNUMBER(AS727),1,0)+IF(ISNUMBER(AY727),1,0)+IF(ISNUMBER(AU727),1,0)+IF(ISNUMBER(AV727),1,0)+IF(ISNUMBER(AW727),1,0)+IF(ISNUMBER(AX727),1,0)+IF(ISNUMBER(BA727),1,0)+IF(ISNUMBER(BB727),1,0),1)</f>
        <v>1</v>
      </c>
      <c r="W727" s="200">
        <v>332</v>
      </c>
      <c r="X727" s="197"/>
      <c r="Y727" s="197"/>
      <c r="Z727" s="200">
        <v>160</v>
      </c>
      <c r="AA727" s="197"/>
      <c r="AB727" s="197"/>
      <c r="AC727" s="197"/>
      <c r="AD727" s="197"/>
      <c r="AE727" s="197"/>
      <c r="AF727" s="197"/>
      <c r="AG727" s="197"/>
      <c r="AH727" s="197"/>
      <c r="AI727" s="197">
        <v>2843</v>
      </c>
      <c r="AJ727" s="197"/>
      <c r="AK727" s="197" t="s">
        <v>49</v>
      </c>
      <c r="AL727" s="197"/>
      <c r="AM727" s="197"/>
      <c r="AN727" s="197"/>
      <c r="AO727" s="197"/>
      <c r="AP727" s="197"/>
      <c r="AQ727" s="197"/>
      <c r="AR727" s="197"/>
      <c r="AS727" s="197"/>
      <c r="AT727" s="197"/>
      <c r="AU727" s="197"/>
      <c r="AV727" s="197"/>
      <c r="AW727" s="197"/>
      <c r="AX727" s="197"/>
      <c r="AY727" s="205">
        <v>7670</v>
      </c>
      <c r="AZ727" s="205" t="s">
        <v>61</v>
      </c>
      <c r="BA727" s="197"/>
      <c r="BB727" s="197"/>
      <c r="BC727" s="197"/>
    </row>
    <row r="728" spans="1:55" customFormat="1" ht="14.1" customHeight="1">
      <c r="A728" s="170"/>
      <c r="B728" s="204">
        <v>20250501</v>
      </c>
      <c r="C728" s="204" t="s">
        <v>62</v>
      </c>
      <c r="D728" s="204">
        <v>30</v>
      </c>
      <c r="E728" s="204"/>
      <c r="F728" s="204">
        <v>6209</v>
      </c>
      <c r="G728" s="204">
        <v>559</v>
      </c>
      <c r="H728" s="204"/>
      <c r="I728" s="204">
        <v>6149</v>
      </c>
      <c r="J728" s="204">
        <v>559</v>
      </c>
      <c r="K728" s="204">
        <v>2413</v>
      </c>
      <c r="L728" s="204">
        <v>116</v>
      </c>
      <c r="M728" s="204">
        <v>0</v>
      </c>
      <c r="N728" s="204" t="s">
        <v>44</v>
      </c>
      <c r="O728" s="204" t="s">
        <v>41</v>
      </c>
      <c r="P728" s="202">
        <f t="shared" si="71"/>
        <v>2297</v>
      </c>
      <c r="Q728" s="197" t="str">
        <f t="shared" si="66"/>
        <v>NA</v>
      </c>
      <c r="R728" s="202">
        <f t="shared" si="67"/>
        <v>60</v>
      </c>
      <c r="S728" s="202">
        <f t="shared" si="68"/>
        <v>0</v>
      </c>
      <c r="T728" s="197">
        <f t="shared" si="69"/>
        <v>60</v>
      </c>
      <c r="U728" s="197">
        <f t="shared" si="70"/>
        <v>-116</v>
      </c>
      <c r="V728" s="197">
        <f>MIN(IF(SUM(W728,,X728,Z728,AA728,AD728,AC728,AF728,AG728,AJ728,AI728,AL728,AM728,AO728,AP728,AR728,AS728,A728,AY728,AU728,AV728,AW728,AX728,BA728,BB728)=0,0,1)+IF(O728="Smoothing ramp",1,0)+IF(ISNUMBER(W728),1,0)+IF(ISNUMBER(X728),1,0)+IF(ISNUMBER(Z728),1,0)+IF(ISNUMBER(AA728),1,0)+IF(ISNUMBER(AD728),1,0)+IF(ISNUMBER(AC728),1,0)+IF(ISNUMBER(AF728),1,0)+IF(ISNUMBER(AG728),1,0)+IF(ISNUMBER(AI728),1,0)+IF(ISNUMBER(AJ728),1,0)+IF(ISNUMBER(AL728),1,0)+IF(ISNUMBER(AM728),1,0)+IF(ISNUMBER(AO728),1,0)+IF(ISNUMBER(AP728),1,0)+IF(ISNUMBER(#REF!),1,0)+IF(ISNUMBER(AR728),1,0)+IF(ISNUMBER(AS728),1,0)+IF(ISNUMBER(AY728),1,0)+IF(ISNUMBER(AU728),1,0)+IF(ISNUMBER(AV728),1,0)+IF(ISNUMBER(AW728),1,0)+IF(ISNUMBER(AX728),1,0)+IF(ISNUMBER(BA728),1,0)+IF(ISNUMBER(BB728),1,0),1)</f>
        <v>1</v>
      </c>
      <c r="W728" s="200">
        <v>332</v>
      </c>
      <c r="X728" s="197"/>
      <c r="Y728" s="197"/>
      <c r="Z728" s="200">
        <v>160</v>
      </c>
      <c r="AA728" s="197"/>
      <c r="AB728" s="197"/>
      <c r="AC728" s="197"/>
      <c r="AD728" s="197"/>
      <c r="AE728" s="197"/>
      <c r="AF728" s="197"/>
      <c r="AG728" s="197"/>
      <c r="AH728" s="197"/>
      <c r="AI728" s="197">
        <v>2843</v>
      </c>
      <c r="AJ728" s="197"/>
      <c r="AK728" s="197" t="s">
        <v>49</v>
      </c>
      <c r="AL728" s="197"/>
      <c r="AM728" s="197"/>
      <c r="AN728" s="197"/>
      <c r="AO728" s="197"/>
      <c r="AP728" s="197"/>
      <c r="AQ728" s="197"/>
      <c r="AR728" s="197"/>
      <c r="AS728" s="197"/>
      <c r="AT728" s="197"/>
      <c r="AU728" s="197"/>
      <c r="AV728" s="197"/>
      <c r="AW728" s="197"/>
      <c r="AX728" s="197"/>
      <c r="AY728" s="197"/>
      <c r="AZ728" s="197"/>
      <c r="BA728" s="197"/>
      <c r="BB728" s="197"/>
      <c r="BC728" s="197"/>
    </row>
    <row r="729" spans="1:55" customFormat="1" ht="14.1" customHeight="1">
      <c r="A729" s="170"/>
      <c r="B729" s="204">
        <v>20250501</v>
      </c>
      <c r="C729" s="204" t="s">
        <v>62</v>
      </c>
      <c r="D729" s="204">
        <v>130</v>
      </c>
      <c r="E729" s="204"/>
      <c r="F729" s="204">
        <v>6209</v>
      </c>
      <c r="G729" s="204">
        <v>559</v>
      </c>
      <c r="H729" s="204"/>
      <c r="I729" s="204">
        <v>6149</v>
      </c>
      <c r="J729" s="204">
        <v>559</v>
      </c>
      <c r="K729" s="204">
        <v>2413</v>
      </c>
      <c r="L729" s="204">
        <v>116</v>
      </c>
      <c r="M729" s="204">
        <v>0</v>
      </c>
      <c r="N729" s="204" t="s">
        <v>44</v>
      </c>
      <c r="O729" s="204" t="s">
        <v>41</v>
      </c>
      <c r="P729" s="202">
        <f t="shared" si="71"/>
        <v>2297</v>
      </c>
      <c r="Q729" s="197" t="str">
        <f t="shared" si="66"/>
        <v>NA</v>
      </c>
      <c r="R729" s="202">
        <f t="shared" si="67"/>
        <v>60</v>
      </c>
      <c r="S729" s="202">
        <f t="shared" si="68"/>
        <v>0</v>
      </c>
      <c r="T729" s="197">
        <f t="shared" si="69"/>
        <v>60</v>
      </c>
      <c r="U729" s="197">
        <f t="shared" si="70"/>
        <v>-116</v>
      </c>
      <c r="V729" s="197">
        <f>MIN(IF(SUM(W729,,X729,Z729,AA729,AD729,AC729,AF729,AG729,AJ729,AI729,AL729,AM729,AO729,AP729,AR729,AS729,A729,AY729,AU729,AV729,AW729,AX729,BA729,BB729)=0,0,1)+IF(O729="Smoothing ramp",1,0)+IF(ISNUMBER(W729),1,0)+IF(ISNUMBER(X729),1,0)+IF(ISNUMBER(Z729),1,0)+IF(ISNUMBER(AA729),1,0)+IF(ISNUMBER(AD729),1,0)+IF(ISNUMBER(AC729),1,0)+IF(ISNUMBER(AF729),1,0)+IF(ISNUMBER(AG729),1,0)+IF(ISNUMBER(AI729),1,0)+IF(ISNUMBER(AJ729),1,0)+IF(ISNUMBER(AL729),1,0)+IF(ISNUMBER(AM729),1,0)+IF(ISNUMBER(AO729),1,0)+IF(ISNUMBER(AP729),1,0)+IF(ISNUMBER(#REF!),1,0)+IF(ISNUMBER(AR729),1,0)+IF(ISNUMBER(AS729),1,0)+IF(ISNUMBER(AY729),1,0)+IF(ISNUMBER(AU729),1,0)+IF(ISNUMBER(AV729),1,0)+IF(ISNUMBER(AW729),1,0)+IF(ISNUMBER(AX729),1,0)+IF(ISNUMBER(BA729),1,0)+IF(ISNUMBER(BB729),1,0),1)</f>
        <v>1</v>
      </c>
      <c r="W729" s="200">
        <v>309</v>
      </c>
      <c r="X729" s="197"/>
      <c r="Y729" s="197"/>
      <c r="Z729" s="200">
        <v>160</v>
      </c>
      <c r="AA729" s="197"/>
      <c r="AB729" s="197"/>
      <c r="AC729" s="197"/>
      <c r="AD729" s="197"/>
      <c r="AE729" s="197"/>
      <c r="AF729" s="197"/>
      <c r="AG729" s="197"/>
      <c r="AH729" s="197"/>
      <c r="AI729" s="197">
        <v>2638</v>
      </c>
      <c r="AJ729" s="197"/>
      <c r="AK729" s="197" t="s">
        <v>49</v>
      </c>
      <c r="AL729" s="197"/>
      <c r="AM729" s="197"/>
      <c r="AN729" s="197"/>
      <c r="AO729" s="197"/>
      <c r="AP729" s="197"/>
      <c r="AQ729" s="197"/>
      <c r="AR729" s="197"/>
      <c r="AS729" s="197"/>
      <c r="AT729" s="197"/>
      <c r="AU729" s="197"/>
      <c r="AV729" s="197"/>
      <c r="AW729" s="197"/>
      <c r="AX729" s="197"/>
      <c r="AY729" s="197"/>
      <c r="AZ729" s="197"/>
      <c r="BA729" s="197"/>
      <c r="BB729" s="197"/>
      <c r="BC729" s="197"/>
    </row>
    <row r="730" spans="1:55" customFormat="1" ht="14.1" customHeight="1">
      <c r="A730" s="170"/>
      <c r="B730" s="204">
        <v>20250501</v>
      </c>
      <c r="C730" s="204" t="s">
        <v>62</v>
      </c>
      <c r="D730" s="204">
        <v>230</v>
      </c>
      <c r="E730" s="204"/>
      <c r="F730" s="204">
        <v>6209</v>
      </c>
      <c r="G730" s="204">
        <v>559</v>
      </c>
      <c r="H730" s="204"/>
      <c r="I730" s="204">
        <v>6149</v>
      </c>
      <c r="J730" s="204">
        <v>559</v>
      </c>
      <c r="K730" s="204">
        <v>2413</v>
      </c>
      <c r="L730" s="204">
        <v>116</v>
      </c>
      <c r="M730" s="204">
        <v>0</v>
      </c>
      <c r="N730" s="204" t="s">
        <v>44</v>
      </c>
      <c r="O730" s="204" t="s">
        <v>41</v>
      </c>
      <c r="P730" s="202">
        <f t="shared" si="71"/>
        <v>2297</v>
      </c>
      <c r="Q730" s="197" t="str">
        <f t="shared" si="66"/>
        <v>NA</v>
      </c>
      <c r="R730" s="202">
        <f t="shared" si="67"/>
        <v>60</v>
      </c>
      <c r="S730" s="202">
        <f t="shared" si="68"/>
        <v>0</v>
      </c>
      <c r="T730" s="197">
        <f t="shared" si="69"/>
        <v>60</v>
      </c>
      <c r="U730" s="197">
        <f t="shared" si="70"/>
        <v>-116</v>
      </c>
      <c r="V730" s="197">
        <f>MIN(IF(SUM(W730,,X730,Z730,AA730,AD730,AC730,AF730,AG730,AJ730,AI730,AL730,AM730,AO730,AP730,AR730,AS730,A730,AY730,AU730,AV730,AW730,AX730,BA730,BB730)=0,0,1)+IF(O730="Smoothing ramp",1,0)+IF(ISNUMBER(W730),1,0)+IF(ISNUMBER(X730),1,0)+IF(ISNUMBER(Z730),1,0)+IF(ISNUMBER(AA730),1,0)+IF(ISNUMBER(AD730),1,0)+IF(ISNUMBER(AC730),1,0)+IF(ISNUMBER(AF730),1,0)+IF(ISNUMBER(AG730),1,0)+IF(ISNUMBER(AI730),1,0)+IF(ISNUMBER(AJ730),1,0)+IF(ISNUMBER(AL730),1,0)+IF(ISNUMBER(AM730),1,0)+IF(ISNUMBER(AO730),1,0)+IF(ISNUMBER(AP730),1,0)+IF(ISNUMBER(#REF!),1,0)+IF(ISNUMBER(AR730),1,0)+IF(ISNUMBER(AS730),1,0)+IF(ISNUMBER(AY730),1,0)+IF(ISNUMBER(AU730),1,0)+IF(ISNUMBER(AV730),1,0)+IF(ISNUMBER(AW730),1,0)+IF(ISNUMBER(AX730),1,0)+IF(ISNUMBER(BA730),1,0)+IF(ISNUMBER(BB730),1,0),1)</f>
        <v>1</v>
      </c>
      <c r="W730" s="200">
        <v>309</v>
      </c>
      <c r="X730" s="197"/>
      <c r="Y730" s="197"/>
      <c r="Z730" s="200">
        <v>160</v>
      </c>
      <c r="AA730" s="197"/>
      <c r="AB730" s="197"/>
      <c r="AC730" s="197"/>
      <c r="AD730" s="197"/>
      <c r="AE730" s="197"/>
      <c r="AF730" s="197"/>
      <c r="AG730" s="197"/>
      <c r="AH730" s="197"/>
      <c r="AI730" s="197">
        <v>2638</v>
      </c>
      <c r="AJ730" s="197"/>
      <c r="AK730" s="197" t="s">
        <v>49</v>
      </c>
      <c r="AL730" s="197"/>
      <c r="AM730" s="197"/>
      <c r="AN730" s="197"/>
      <c r="AO730" s="197"/>
      <c r="AP730" s="197"/>
      <c r="AQ730" s="197"/>
      <c r="AR730" s="197"/>
      <c r="AS730" s="197"/>
      <c r="AT730" s="197"/>
      <c r="AU730" s="197"/>
      <c r="AV730" s="197"/>
      <c r="AW730" s="197"/>
      <c r="AX730" s="197"/>
      <c r="AY730" s="197"/>
      <c r="AZ730" s="197"/>
      <c r="BA730" s="197"/>
      <c r="BB730" s="197"/>
      <c r="BC730" s="197"/>
    </row>
    <row r="731" spans="1:55" customFormat="1" ht="14.1" customHeight="1">
      <c r="A731" s="170"/>
      <c r="B731" s="204">
        <v>20250501</v>
      </c>
      <c r="C731" s="204" t="s">
        <v>62</v>
      </c>
      <c r="D731" s="204">
        <v>330</v>
      </c>
      <c r="E731" s="204"/>
      <c r="F731" s="204">
        <v>5803</v>
      </c>
      <c r="G731" s="204">
        <v>395</v>
      </c>
      <c r="H731" s="204"/>
      <c r="I731" s="204">
        <v>5744</v>
      </c>
      <c r="J731" s="204">
        <v>395</v>
      </c>
      <c r="K731" s="204">
        <v>2502</v>
      </c>
      <c r="L731" s="204">
        <v>116</v>
      </c>
      <c r="M731" s="204">
        <v>0</v>
      </c>
      <c r="N731" s="204" t="s">
        <v>44</v>
      </c>
      <c r="O731" s="204" t="s">
        <v>41</v>
      </c>
      <c r="P731" s="202">
        <f t="shared" si="71"/>
        <v>2386</v>
      </c>
      <c r="Q731" s="197" t="str">
        <f t="shared" si="66"/>
        <v>NA</v>
      </c>
      <c r="R731" s="202">
        <f t="shared" si="67"/>
        <v>59</v>
      </c>
      <c r="S731" s="202">
        <f t="shared" si="68"/>
        <v>0</v>
      </c>
      <c r="T731" s="197">
        <f t="shared" si="69"/>
        <v>59</v>
      </c>
      <c r="U731" s="197">
        <f t="shared" si="70"/>
        <v>-116</v>
      </c>
      <c r="V731" s="197">
        <f>MIN(IF(SUM(W731,,X731,Z731,AA731,AD731,AC731,AF731,AG731,AJ731,AI731,AL731,AM731,AO731,AP731,AR731,AS731,A731,AY731,AU731,AV731,AW731,AX731,BA731,BB731)=0,0,1)+IF(O731="Smoothing ramp",1,0)+IF(ISNUMBER(W731),1,0)+IF(ISNUMBER(X731),1,0)+IF(ISNUMBER(Z731),1,0)+IF(ISNUMBER(AA731),1,0)+IF(ISNUMBER(AD731),1,0)+IF(ISNUMBER(AC731),1,0)+IF(ISNUMBER(AF731),1,0)+IF(ISNUMBER(AG731),1,0)+IF(ISNUMBER(AI731),1,0)+IF(ISNUMBER(AJ731),1,0)+IF(ISNUMBER(AL731),1,0)+IF(ISNUMBER(AM731),1,0)+IF(ISNUMBER(AO731),1,0)+IF(ISNUMBER(AP731),1,0)+IF(ISNUMBER(#REF!),1,0)+IF(ISNUMBER(AR731),1,0)+IF(ISNUMBER(AS731),1,0)+IF(ISNUMBER(AY731),1,0)+IF(ISNUMBER(AU731),1,0)+IF(ISNUMBER(AV731),1,0)+IF(ISNUMBER(AW731),1,0)+IF(ISNUMBER(AX731),1,0)+IF(ISNUMBER(BA731),1,0)+IF(ISNUMBER(BB731),1,0),1)</f>
        <v>1</v>
      </c>
      <c r="W731" s="200">
        <v>309</v>
      </c>
      <c r="X731" s="197"/>
      <c r="Y731" s="197"/>
      <c r="Z731" s="200">
        <v>160</v>
      </c>
      <c r="AA731" s="197"/>
      <c r="AB731" s="197"/>
      <c r="AC731" s="197"/>
      <c r="AD731" s="197"/>
      <c r="AE731" s="197"/>
      <c r="AF731" s="197"/>
      <c r="AG731" s="197"/>
      <c r="AH731" s="197"/>
      <c r="AI731" s="197">
        <v>2638</v>
      </c>
      <c r="AJ731" s="197"/>
      <c r="AK731" s="197" t="s">
        <v>49</v>
      </c>
      <c r="AL731" s="197"/>
      <c r="AM731" s="197"/>
      <c r="AN731" s="197"/>
      <c r="AO731" s="197"/>
      <c r="AP731" s="197"/>
      <c r="AQ731" s="197"/>
      <c r="AR731" s="197"/>
      <c r="AS731" s="197"/>
      <c r="AT731" s="197"/>
      <c r="AU731" s="197"/>
      <c r="AV731" s="197"/>
      <c r="AW731" s="197"/>
      <c r="AX731" s="197"/>
      <c r="AY731" s="197"/>
      <c r="AZ731" s="197"/>
      <c r="BA731" s="197"/>
      <c r="BB731" s="197"/>
      <c r="BC731" s="197"/>
    </row>
    <row r="732" spans="1:55" customFormat="1" ht="14.1" customHeight="1">
      <c r="A732" s="170"/>
      <c r="B732" s="204">
        <v>20250501</v>
      </c>
      <c r="C732" s="204" t="s">
        <v>62</v>
      </c>
      <c r="D732" s="204">
        <v>430</v>
      </c>
      <c r="E732" s="204"/>
      <c r="F732" s="204">
        <v>5803</v>
      </c>
      <c r="G732" s="204">
        <v>395</v>
      </c>
      <c r="H732" s="204"/>
      <c r="I732" s="204">
        <v>5744</v>
      </c>
      <c r="J732" s="204">
        <v>395</v>
      </c>
      <c r="K732" s="204">
        <v>2502</v>
      </c>
      <c r="L732" s="204">
        <v>116</v>
      </c>
      <c r="M732" s="204">
        <v>0</v>
      </c>
      <c r="N732" s="204" t="s">
        <v>44</v>
      </c>
      <c r="O732" s="204" t="s">
        <v>41</v>
      </c>
      <c r="P732" s="202">
        <f t="shared" si="71"/>
        <v>2386</v>
      </c>
      <c r="Q732" s="197" t="str">
        <f t="shared" si="66"/>
        <v>NA</v>
      </c>
      <c r="R732" s="202">
        <f t="shared" si="67"/>
        <v>59</v>
      </c>
      <c r="S732" s="202">
        <f t="shared" si="68"/>
        <v>0</v>
      </c>
      <c r="T732" s="197">
        <f t="shared" si="69"/>
        <v>59</v>
      </c>
      <c r="U732" s="197">
        <f t="shared" si="70"/>
        <v>-116</v>
      </c>
      <c r="V732" s="197">
        <f>MIN(IF(SUM(W732,,X732,Z732,AA732,AD732,AC732,AF732,AG732,AJ732,AI732,AL732,AM732,AO732,AP732,AR732,AS732,A732,AY732,AU732,AV732,AW732,AX732,BA732,BB732)=0,0,1)+IF(O732="Smoothing ramp",1,0)+IF(ISNUMBER(W732),1,0)+IF(ISNUMBER(X732),1,0)+IF(ISNUMBER(Z732),1,0)+IF(ISNUMBER(AA732),1,0)+IF(ISNUMBER(AD732),1,0)+IF(ISNUMBER(AC732),1,0)+IF(ISNUMBER(AF732),1,0)+IF(ISNUMBER(AG732),1,0)+IF(ISNUMBER(AI732),1,0)+IF(ISNUMBER(AJ732),1,0)+IF(ISNUMBER(AL732),1,0)+IF(ISNUMBER(AM732),1,0)+IF(ISNUMBER(AO732),1,0)+IF(ISNUMBER(AP732),1,0)+IF(ISNUMBER(#REF!),1,0)+IF(ISNUMBER(AR732),1,0)+IF(ISNUMBER(AS732),1,0)+IF(ISNUMBER(AY732),1,0)+IF(ISNUMBER(AU732),1,0)+IF(ISNUMBER(AV732),1,0)+IF(ISNUMBER(AW732),1,0)+IF(ISNUMBER(AX732),1,0)+IF(ISNUMBER(BA732),1,0)+IF(ISNUMBER(BB732),1,0),1)</f>
        <v>1</v>
      </c>
      <c r="W732" s="200">
        <v>306</v>
      </c>
      <c r="X732" s="197"/>
      <c r="Y732" s="197"/>
      <c r="Z732" s="200">
        <v>160</v>
      </c>
      <c r="AA732" s="197"/>
      <c r="AB732" s="197"/>
      <c r="AC732" s="197"/>
      <c r="AD732" s="197"/>
      <c r="AE732" s="197"/>
      <c r="AF732" s="197"/>
      <c r="AG732" s="197"/>
      <c r="AH732" s="197"/>
      <c r="AI732" s="197">
        <v>2610</v>
      </c>
      <c r="AJ732" s="197"/>
      <c r="AK732" s="197" t="s">
        <v>49</v>
      </c>
      <c r="AL732" s="197"/>
      <c r="AM732" s="197"/>
      <c r="AN732" s="197"/>
      <c r="AO732" s="197"/>
      <c r="AP732" s="197"/>
      <c r="AQ732" s="197"/>
      <c r="AR732" s="197"/>
      <c r="AS732" s="197"/>
      <c r="AT732" s="197"/>
      <c r="AU732" s="197"/>
      <c r="AV732" s="197"/>
      <c r="AW732" s="197"/>
      <c r="AX732" s="197"/>
      <c r="AY732" s="197"/>
      <c r="AZ732" s="197"/>
      <c r="BA732" s="197"/>
      <c r="BB732" s="197"/>
      <c r="BC732" s="197"/>
    </row>
    <row r="733" spans="1:55" customFormat="1" ht="14.1" customHeight="1">
      <c r="A733" s="170"/>
      <c r="B733" s="204">
        <v>20250501</v>
      </c>
      <c r="C733" s="204" t="s">
        <v>62</v>
      </c>
      <c r="D733" s="204">
        <v>530</v>
      </c>
      <c r="E733" s="204"/>
      <c r="F733" s="204">
        <v>5803</v>
      </c>
      <c r="G733" s="204">
        <v>395</v>
      </c>
      <c r="H733" s="204"/>
      <c r="I733" s="204">
        <v>5744</v>
      </c>
      <c r="J733" s="204">
        <v>395</v>
      </c>
      <c r="K733" s="204">
        <v>2502</v>
      </c>
      <c r="L733" s="204">
        <v>116</v>
      </c>
      <c r="M733" s="204">
        <v>0</v>
      </c>
      <c r="N733" s="204" t="s">
        <v>44</v>
      </c>
      <c r="O733" s="204" t="s">
        <v>41</v>
      </c>
      <c r="P733" s="202">
        <f t="shared" si="71"/>
        <v>2386</v>
      </c>
      <c r="Q733" s="197" t="str">
        <f t="shared" si="66"/>
        <v>NA</v>
      </c>
      <c r="R733" s="202">
        <f t="shared" si="67"/>
        <v>59</v>
      </c>
      <c r="S733" s="202">
        <f t="shared" si="68"/>
        <v>0</v>
      </c>
      <c r="T733" s="197">
        <f t="shared" si="69"/>
        <v>59</v>
      </c>
      <c r="U733" s="197">
        <f t="shared" si="70"/>
        <v>-116</v>
      </c>
      <c r="V733" s="197">
        <f>MIN(IF(SUM(W733,,X733,Z733,AA733,AD733,AC733,AF733,AG733,AJ733,AI733,AL733,AM733,AO733,AP733,AR733,AS733,A733,AY733,AU733,AV733,AW733,AX733,BA733,BB733)=0,0,1)+IF(O733="Smoothing ramp",1,0)+IF(ISNUMBER(W733),1,0)+IF(ISNUMBER(X733),1,0)+IF(ISNUMBER(Z733),1,0)+IF(ISNUMBER(AA733),1,0)+IF(ISNUMBER(AD733),1,0)+IF(ISNUMBER(AC733),1,0)+IF(ISNUMBER(AF733),1,0)+IF(ISNUMBER(AG733),1,0)+IF(ISNUMBER(AI733),1,0)+IF(ISNUMBER(AJ733),1,0)+IF(ISNUMBER(AL733),1,0)+IF(ISNUMBER(AM733),1,0)+IF(ISNUMBER(AO733),1,0)+IF(ISNUMBER(AP733),1,0)+IF(ISNUMBER(#REF!),1,0)+IF(ISNUMBER(AR733),1,0)+IF(ISNUMBER(AS733),1,0)+IF(ISNUMBER(AY733),1,0)+IF(ISNUMBER(AU733),1,0)+IF(ISNUMBER(AV733),1,0)+IF(ISNUMBER(AW733),1,0)+IF(ISNUMBER(AX733),1,0)+IF(ISNUMBER(BA733),1,0)+IF(ISNUMBER(BB733),1,0),1)</f>
        <v>1</v>
      </c>
      <c r="W733" s="200">
        <v>341</v>
      </c>
      <c r="X733" s="197"/>
      <c r="Y733" s="197"/>
      <c r="Z733" s="200">
        <v>160</v>
      </c>
      <c r="AA733" s="197"/>
      <c r="AB733" s="197"/>
      <c r="AC733" s="197"/>
      <c r="AD733" s="197"/>
      <c r="AE733" s="197"/>
      <c r="AF733" s="197"/>
      <c r="AG733" s="197"/>
      <c r="AH733" s="197"/>
      <c r="AI733" s="197"/>
      <c r="AJ733" s="197"/>
      <c r="AK733" s="197"/>
      <c r="AL733" s="197"/>
      <c r="AM733" s="197"/>
      <c r="AN733" s="197"/>
      <c r="AO733" s="197"/>
      <c r="AP733" s="197"/>
      <c r="AQ733" s="197"/>
      <c r="AR733" s="197"/>
      <c r="AS733" s="197"/>
      <c r="AT733" s="197"/>
      <c r="AU733" s="197"/>
      <c r="AV733" s="197"/>
      <c r="AW733" s="197"/>
      <c r="AX733" s="197"/>
      <c r="AY733" s="197"/>
      <c r="AZ733" s="197"/>
      <c r="BA733" s="197"/>
      <c r="BB733" s="197"/>
      <c r="BC733" s="197"/>
    </row>
    <row r="734" spans="1:55" customFormat="1" ht="14.1" customHeight="1">
      <c r="A734" s="170"/>
      <c r="B734" s="204">
        <v>20250501</v>
      </c>
      <c r="C734" s="204" t="s">
        <v>62</v>
      </c>
      <c r="D734" s="204">
        <v>630</v>
      </c>
      <c r="E734" s="204"/>
      <c r="F734" s="204">
        <v>5603</v>
      </c>
      <c r="G734" s="204">
        <v>395</v>
      </c>
      <c r="H734" s="204"/>
      <c r="I734" s="204">
        <v>5542</v>
      </c>
      <c r="J734" s="204">
        <v>395</v>
      </c>
      <c r="K734" s="204">
        <v>2557</v>
      </c>
      <c r="L734" s="204">
        <v>116</v>
      </c>
      <c r="M734" s="204">
        <v>0</v>
      </c>
      <c r="N734" s="204" t="s">
        <v>44</v>
      </c>
      <c r="O734" s="204" t="s">
        <v>41</v>
      </c>
      <c r="P734" s="202">
        <f t="shared" si="71"/>
        <v>2441</v>
      </c>
      <c r="Q734" s="197" t="str">
        <f t="shared" si="66"/>
        <v>NA</v>
      </c>
      <c r="R734" s="202">
        <f t="shared" si="67"/>
        <v>61</v>
      </c>
      <c r="S734" s="202">
        <f t="shared" si="68"/>
        <v>0</v>
      </c>
      <c r="T734" s="197">
        <f t="shared" si="69"/>
        <v>61</v>
      </c>
      <c r="U734" s="197">
        <f t="shared" si="70"/>
        <v>-116</v>
      </c>
      <c r="V734" s="197">
        <f>MIN(IF(SUM(W734,,X734,Z734,AA734,AD734,AC734,AF734,AG734,AJ734,AI734,AL734,AM734,AO734,AP734,AR734,AS734,A734,AY734,AU734,AV734,AW734,AX734,BA734,BB734)=0,0,1)+IF(O734="Smoothing ramp",1,0)+IF(ISNUMBER(W734),1,0)+IF(ISNUMBER(X734),1,0)+IF(ISNUMBER(Z734),1,0)+IF(ISNUMBER(AA734),1,0)+IF(ISNUMBER(AD734),1,0)+IF(ISNUMBER(AC734),1,0)+IF(ISNUMBER(AF734),1,0)+IF(ISNUMBER(AG734),1,0)+IF(ISNUMBER(AI734),1,0)+IF(ISNUMBER(AJ734),1,0)+IF(ISNUMBER(AL734),1,0)+IF(ISNUMBER(AM734),1,0)+IF(ISNUMBER(AO734),1,0)+IF(ISNUMBER(AP734),1,0)+IF(ISNUMBER(#REF!),1,0)+IF(ISNUMBER(AR734),1,0)+IF(ISNUMBER(AS734),1,0)+IF(ISNUMBER(AY734),1,0)+IF(ISNUMBER(AU734),1,0)+IF(ISNUMBER(AV734),1,0)+IF(ISNUMBER(AW734),1,0)+IF(ISNUMBER(AX734),1,0)+IF(ISNUMBER(BA734),1,0)+IF(ISNUMBER(BB734),1,0),1)</f>
        <v>1</v>
      </c>
      <c r="W734" s="200">
        <v>344</v>
      </c>
      <c r="X734" s="197"/>
      <c r="Y734" s="197"/>
      <c r="Z734" s="200">
        <v>160</v>
      </c>
      <c r="AA734" s="197"/>
      <c r="AB734" s="197"/>
      <c r="AC734" s="197"/>
      <c r="AD734" s="197"/>
      <c r="AE734" s="197"/>
      <c r="AF734" s="197"/>
      <c r="AG734" s="197"/>
      <c r="AH734" s="197"/>
      <c r="AI734" s="197"/>
      <c r="AJ734" s="197"/>
      <c r="AK734" s="197"/>
      <c r="AL734" s="197"/>
      <c r="AM734" s="197"/>
      <c r="AN734" s="197"/>
      <c r="AO734" s="197"/>
      <c r="AP734" s="197"/>
      <c r="AQ734" s="197"/>
      <c r="AR734" s="197"/>
      <c r="AS734" s="197"/>
      <c r="AT734" s="197"/>
      <c r="AU734" s="197"/>
      <c r="AV734" s="197"/>
      <c r="AW734" s="197"/>
      <c r="AX734" s="197"/>
      <c r="AY734" s="197"/>
      <c r="AZ734" s="197"/>
      <c r="BA734" s="197"/>
      <c r="BB734" s="197"/>
      <c r="BC734" s="197"/>
    </row>
    <row r="735" spans="1:55" customFormat="1" ht="14.1" customHeight="1">
      <c r="A735" s="170"/>
      <c r="B735" s="204">
        <v>20250501</v>
      </c>
      <c r="C735" s="204" t="s">
        <v>62</v>
      </c>
      <c r="D735" s="204">
        <v>730</v>
      </c>
      <c r="E735" s="204">
        <v>6638</v>
      </c>
      <c r="F735" s="204"/>
      <c r="G735" s="204"/>
      <c r="H735" s="204">
        <v>6625</v>
      </c>
      <c r="I735" s="204"/>
      <c r="J735" s="204"/>
      <c r="K735" s="204">
        <v>3526</v>
      </c>
      <c r="L735" s="204">
        <v>126</v>
      </c>
      <c r="M735" s="204">
        <v>3413</v>
      </c>
      <c r="N735" s="204" t="s">
        <v>44</v>
      </c>
      <c r="O735" s="204" t="s">
        <v>45</v>
      </c>
      <c r="P735" s="202">
        <f t="shared" si="71"/>
        <v>3400</v>
      </c>
      <c r="Q735" s="197">
        <f t="shared" si="66"/>
        <v>13</v>
      </c>
      <c r="R735" s="202" t="str">
        <f t="shared" si="67"/>
        <v>NA</v>
      </c>
      <c r="S735" s="202" t="str">
        <f t="shared" si="68"/>
        <v>NA</v>
      </c>
      <c r="T735" s="197" t="str">
        <f t="shared" si="69"/>
        <v>NA</v>
      </c>
      <c r="U735" s="197">
        <f t="shared" si="70"/>
        <v>6700</v>
      </c>
      <c r="V735" s="197">
        <f>MIN(IF(SUM(W735,,X735,Z735,AA735,AD735,AC735,AF735,AG735,AJ735,AI735,AL735,AM735,AO735,AP735,AR735,AS735,A735,AY735,AU735,AV735,AW735,AX735,BA735,BB735)=0,0,1)+IF(O735="Smoothing ramp",1,0)+IF(ISNUMBER(W735),1,0)+IF(ISNUMBER(X735),1,0)+IF(ISNUMBER(Z735),1,0)+IF(ISNUMBER(AA735),1,0)+IF(ISNUMBER(AD735),1,0)+IF(ISNUMBER(AC735),1,0)+IF(ISNUMBER(AF735),1,0)+IF(ISNUMBER(AG735),1,0)+IF(ISNUMBER(AI735),1,0)+IF(ISNUMBER(AJ735),1,0)+IF(ISNUMBER(AL735),1,0)+IF(ISNUMBER(AM735),1,0)+IF(ISNUMBER(AO735),1,0)+IF(ISNUMBER(AP735),1,0)+IF(ISNUMBER(#REF!),1,0)+IF(ISNUMBER(AR735),1,0)+IF(ISNUMBER(AS735),1,0)+IF(ISNUMBER(AY735),1,0)+IF(ISNUMBER(AU735),1,0)+IF(ISNUMBER(AV735),1,0)+IF(ISNUMBER(AW735),1,0)+IF(ISNUMBER(AX735),1,0)+IF(ISNUMBER(BA735),1,0)+IF(ISNUMBER(BB735),1,0),1)</f>
        <v>1</v>
      </c>
      <c r="W735" s="200">
        <v>382</v>
      </c>
      <c r="X735" s="197"/>
      <c r="Y735" s="197"/>
      <c r="Z735" s="200">
        <v>160</v>
      </c>
      <c r="AA735" s="197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197"/>
      <c r="AM735" s="197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197"/>
      <c r="AY735" s="197"/>
      <c r="AZ735" s="197"/>
      <c r="BA735" s="197"/>
      <c r="BB735" s="197"/>
      <c r="BC735" s="197"/>
    </row>
    <row r="736" spans="1:55" customFormat="1" ht="14.1" customHeight="1">
      <c r="A736" s="170"/>
      <c r="B736" s="204">
        <v>20250501</v>
      </c>
      <c r="C736" s="204" t="s">
        <v>62</v>
      </c>
      <c r="D736" s="204">
        <v>830</v>
      </c>
      <c r="E736" s="204">
        <v>6683</v>
      </c>
      <c r="F736" s="204"/>
      <c r="G736" s="204"/>
      <c r="H736" s="204">
        <v>6666</v>
      </c>
      <c r="I736" s="204"/>
      <c r="J736" s="204"/>
      <c r="K736" s="204">
        <v>3526</v>
      </c>
      <c r="L736" s="204">
        <v>171</v>
      </c>
      <c r="M736" s="204">
        <v>3372</v>
      </c>
      <c r="N736" s="204" t="s">
        <v>44</v>
      </c>
      <c r="O736" s="204" t="s">
        <v>45</v>
      </c>
      <c r="P736" s="202">
        <f t="shared" si="71"/>
        <v>3355</v>
      </c>
      <c r="Q736" s="197">
        <f t="shared" si="66"/>
        <v>17</v>
      </c>
      <c r="R736" s="202" t="str">
        <f t="shared" si="67"/>
        <v>NA</v>
      </c>
      <c r="S736" s="202" t="str">
        <f t="shared" si="68"/>
        <v>NA</v>
      </c>
      <c r="T736" s="197" t="str">
        <f t="shared" si="69"/>
        <v>NA</v>
      </c>
      <c r="U736" s="197">
        <f t="shared" si="70"/>
        <v>6573</v>
      </c>
      <c r="V736" s="197">
        <f>MIN(IF(SUM(W736,,X736,Z736,AA736,AD736,AC736,AF736,AG736,AJ736,AI736,AL736,AM736,AO736,AP736,AR736,AS736,A736,AY736,AU736,AV736,AW736,AX736,BA736,BB736)=0,0,1)+IF(O736="Smoothing ramp",1,0)+IF(ISNUMBER(W736),1,0)+IF(ISNUMBER(X736),1,0)+IF(ISNUMBER(Z736),1,0)+IF(ISNUMBER(AA736),1,0)+IF(ISNUMBER(AD736),1,0)+IF(ISNUMBER(AC736),1,0)+IF(ISNUMBER(AF736),1,0)+IF(ISNUMBER(AG736),1,0)+IF(ISNUMBER(AI736),1,0)+IF(ISNUMBER(AJ736),1,0)+IF(ISNUMBER(AL736),1,0)+IF(ISNUMBER(AM736),1,0)+IF(ISNUMBER(AO736),1,0)+IF(ISNUMBER(AP736),1,0)+IF(ISNUMBER(#REF!),1,0)+IF(ISNUMBER(AR736),1,0)+IF(ISNUMBER(AS736),1,0)+IF(ISNUMBER(AY736),1,0)+IF(ISNUMBER(AU736),1,0)+IF(ISNUMBER(AV736),1,0)+IF(ISNUMBER(AW736),1,0)+IF(ISNUMBER(AX736),1,0)+IF(ISNUMBER(BA736),1,0)+IF(ISNUMBER(BB736),1,0),1)</f>
        <v>1</v>
      </c>
      <c r="W736" s="200">
        <v>382</v>
      </c>
      <c r="X736" s="197"/>
      <c r="Y736" s="197"/>
      <c r="Z736" s="200">
        <v>160</v>
      </c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197"/>
      <c r="BB736" s="197"/>
      <c r="BC736" s="197"/>
    </row>
    <row r="737" spans="1:55" customFormat="1" ht="14.1" customHeight="1">
      <c r="A737" s="170"/>
      <c r="B737" s="204">
        <v>20250501</v>
      </c>
      <c r="C737" s="204" t="s">
        <v>62</v>
      </c>
      <c r="D737" s="204">
        <v>930</v>
      </c>
      <c r="E737" s="204">
        <v>7373</v>
      </c>
      <c r="F737" s="204"/>
      <c r="G737" s="204"/>
      <c r="H737" s="204">
        <v>7372</v>
      </c>
      <c r="I737" s="204"/>
      <c r="J737" s="204"/>
      <c r="K737" s="204">
        <v>-3046</v>
      </c>
      <c r="L737" s="204">
        <v>-3046</v>
      </c>
      <c r="M737" s="204">
        <v>-3045</v>
      </c>
      <c r="N737" s="204" t="s">
        <v>40</v>
      </c>
      <c r="O737" s="204" t="s">
        <v>41</v>
      </c>
      <c r="P737" s="202">
        <f t="shared" si="71"/>
        <v>0</v>
      </c>
      <c r="Q737" s="197">
        <f t="shared" si="66"/>
        <v>1</v>
      </c>
      <c r="R737" s="202" t="str">
        <f t="shared" si="67"/>
        <v>NA</v>
      </c>
      <c r="S737" s="202" t="str">
        <f t="shared" si="68"/>
        <v>NA</v>
      </c>
      <c r="T737" s="197" t="str">
        <f t="shared" si="69"/>
        <v>NA</v>
      </c>
      <c r="U737" s="197">
        <f t="shared" si="70"/>
        <v>0</v>
      </c>
      <c r="V737" s="197">
        <f>MIN(IF(SUM(W737,,X737,Z737,AA737,AD737,AC737,AF737,AG737,AJ737,AI737,AL737,AM737,AO737,AP737,AR737,AS737,A737,AY737,AU737,AV737,AW737,AX737,BA737,BB737)=0,0,1)+IF(O737="Smoothing ramp",1,0)+IF(ISNUMBER(W737),1,0)+IF(ISNUMBER(X737),1,0)+IF(ISNUMBER(Z737),1,0)+IF(ISNUMBER(AA737),1,0)+IF(ISNUMBER(AD737),1,0)+IF(ISNUMBER(AC737),1,0)+IF(ISNUMBER(AF737),1,0)+IF(ISNUMBER(AG737),1,0)+IF(ISNUMBER(AI737),1,0)+IF(ISNUMBER(AJ737),1,0)+IF(ISNUMBER(AL737),1,0)+IF(ISNUMBER(AM737),1,0)+IF(ISNUMBER(AO737),1,0)+IF(ISNUMBER(AP737),1,0)+IF(ISNUMBER(#REF!),1,0)+IF(ISNUMBER(AR737),1,0)+IF(ISNUMBER(AS737),1,0)+IF(ISNUMBER(AY737),1,0)+IF(ISNUMBER(AU737),1,0)+IF(ISNUMBER(AV737),1,0)+IF(ISNUMBER(AW737),1,0)+IF(ISNUMBER(AX737),1,0)+IF(ISNUMBER(BA737),1,0)+IF(ISNUMBER(BB737),1,0),1)</f>
        <v>1</v>
      </c>
      <c r="W737" s="200">
        <v>382</v>
      </c>
      <c r="X737" s="197"/>
      <c r="Y737" s="197"/>
      <c r="Z737" s="200">
        <v>160</v>
      </c>
      <c r="AA737" s="197"/>
      <c r="AB737" s="197"/>
      <c r="AC737" s="197"/>
      <c r="AD737" s="197"/>
      <c r="AE737" s="197"/>
      <c r="AF737" s="197"/>
      <c r="AG737" s="197"/>
      <c r="AH737" s="197"/>
      <c r="AI737" s="197"/>
      <c r="AJ737" s="197"/>
      <c r="AK737" s="197"/>
      <c r="AL737" s="197"/>
      <c r="AM737" s="197"/>
      <c r="AN737" s="197"/>
      <c r="AO737" s="197"/>
      <c r="AP737" s="197"/>
      <c r="AQ737" s="197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197"/>
      <c r="BB737" s="197"/>
      <c r="BC737" s="197"/>
    </row>
    <row r="738" spans="1:55" customFormat="1" ht="14.1" customHeight="1">
      <c r="A738" s="170"/>
      <c r="B738" s="204">
        <v>20250501</v>
      </c>
      <c r="C738" s="204" t="s">
        <v>62</v>
      </c>
      <c r="D738" s="204">
        <v>1030</v>
      </c>
      <c r="E738" s="204">
        <v>7373</v>
      </c>
      <c r="F738" s="204"/>
      <c r="G738" s="204"/>
      <c r="H738" s="204">
        <v>7372</v>
      </c>
      <c r="I738" s="204"/>
      <c r="J738" s="204"/>
      <c r="K738" s="204">
        <v>-3046</v>
      </c>
      <c r="L738" s="204">
        <v>-3046</v>
      </c>
      <c r="M738" s="204">
        <v>-3045</v>
      </c>
      <c r="N738" s="204" t="s">
        <v>40</v>
      </c>
      <c r="O738" s="204" t="s">
        <v>41</v>
      </c>
      <c r="P738" s="202">
        <f t="shared" si="71"/>
        <v>0</v>
      </c>
      <c r="Q738" s="197">
        <f t="shared" si="66"/>
        <v>1</v>
      </c>
      <c r="R738" s="202" t="str">
        <f t="shared" si="67"/>
        <v>NA</v>
      </c>
      <c r="S738" s="202" t="str">
        <f t="shared" si="68"/>
        <v>NA</v>
      </c>
      <c r="T738" s="197" t="str">
        <f t="shared" si="69"/>
        <v>NA</v>
      </c>
      <c r="U738" s="197">
        <f t="shared" si="70"/>
        <v>0</v>
      </c>
      <c r="V738" s="197">
        <f>MIN(IF(SUM(W738,,X738,Z738,AA738,AD738,AC738,AF738,AG738,AJ738,AI738,AL738,AM738,AO738,AP738,AR738,AS738,A738,AY738,AU738,AV738,AW738,AX738,BA738,BB738)=0,0,1)+IF(O738="Smoothing ramp",1,0)+IF(ISNUMBER(W738),1,0)+IF(ISNUMBER(X738),1,0)+IF(ISNUMBER(Z738),1,0)+IF(ISNUMBER(AA738),1,0)+IF(ISNUMBER(AD738),1,0)+IF(ISNUMBER(AC738),1,0)+IF(ISNUMBER(AF738),1,0)+IF(ISNUMBER(AG738),1,0)+IF(ISNUMBER(AI738),1,0)+IF(ISNUMBER(AJ738),1,0)+IF(ISNUMBER(AL738),1,0)+IF(ISNUMBER(AM738),1,0)+IF(ISNUMBER(AO738),1,0)+IF(ISNUMBER(AP738),1,0)+IF(ISNUMBER(#REF!),1,0)+IF(ISNUMBER(AR738),1,0)+IF(ISNUMBER(AS738),1,0)+IF(ISNUMBER(AY738),1,0)+IF(ISNUMBER(AU738),1,0)+IF(ISNUMBER(AV738),1,0)+IF(ISNUMBER(AW738),1,0)+IF(ISNUMBER(AX738),1,0)+IF(ISNUMBER(BA738),1,0)+IF(ISNUMBER(BB738),1,0),1)</f>
        <v>1</v>
      </c>
      <c r="W738" s="200">
        <v>305</v>
      </c>
      <c r="X738" s="197"/>
      <c r="Y738" s="197"/>
      <c r="Z738" s="200">
        <v>160</v>
      </c>
      <c r="AA738" s="197"/>
      <c r="AB738" s="197"/>
      <c r="AC738" s="197"/>
      <c r="AD738" s="197"/>
      <c r="AE738" s="197"/>
      <c r="AF738" s="197"/>
      <c r="AG738" s="197"/>
      <c r="AH738" s="197"/>
      <c r="AI738" s="197"/>
      <c r="AJ738" s="197"/>
      <c r="AK738" s="197"/>
      <c r="AL738" s="197"/>
      <c r="AM738" s="197"/>
      <c r="AN738" s="197"/>
      <c r="AO738" s="197"/>
      <c r="AP738" s="197"/>
      <c r="AQ738" s="197"/>
      <c r="AR738" s="197"/>
      <c r="AS738" s="197"/>
      <c r="AT738" s="197"/>
      <c r="AU738" s="197"/>
      <c r="AV738" s="197"/>
      <c r="AW738" s="197"/>
      <c r="AX738" s="197"/>
      <c r="AY738" s="197"/>
      <c r="AZ738" s="197"/>
      <c r="BA738" s="197"/>
      <c r="BB738" s="197"/>
      <c r="BC738" s="197"/>
    </row>
    <row r="739" spans="1:55" customFormat="1" ht="14.1" customHeight="1">
      <c r="A739" s="170"/>
      <c r="B739" s="204">
        <v>20250501</v>
      </c>
      <c r="C739" s="204" t="s">
        <v>62</v>
      </c>
      <c r="D739" s="204">
        <v>1130</v>
      </c>
      <c r="E739" s="204">
        <v>7373</v>
      </c>
      <c r="F739" s="204"/>
      <c r="G739" s="204"/>
      <c r="H739" s="204">
        <v>7372</v>
      </c>
      <c r="I739" s="204"/>
      <c r="J739" s="204"/>
      <c r="K739" s="204">
        <v>-3046</v>
      </c>
      <c r="L739" s="204">
        <v>-3046</v>
      </c>
      <c r="M739" s="204">
        <v>-3045</v>
      </c>
      <c r="N739" s="204" t="s">
        <v>40</v>
      </c>
      <c r="O739" s="204" t="s">
        <v>41</v>
      </c>
      <c r="P739" s="202">
        <f t="shared" si="71"/>
        <v>0</v>
      </c>
      <c r="Q739" s="197">
        <f t="shared" si="66"/>
        <v>1</v>
      </c>
      <c r="R739" s="202" t="str">
        <f t="shared" si="67"/>
        <v>NA</v>
      </c>
      <c r="S739" s="202" t="str">
        <f t="shared" si="68"/>
        <v>NA</v>
      </c>
      <c r="T739" s="197" t="str">
        <f t="shared" si="69"/>
        <v>NA</v>
      </c>
      <c r="U739" s="197">
        <f t="shared" si="70"/>
        <v>0</v>
      </c>
      <c r="V739" s="197">
        <f>MIN(IF(SUM(W739,,X739,Z739,AA739,AD739,AC739,AF739,AG739,AJ739,AI739,AL739,AM739,AO739,AP739,AR739,AS739,A739,AY739,AU739,AV739,AW739,AX739,BA739,BB739)=0,0,1)+IF(O739="Smoothing ramp",1,0)+IF(ISNUMBER(W739),1,0)+IF(ISNUMBER(X739),1,0)+IF(ISNUMBER(Z739),1,0)+IF(ISNUMBER(AA739),1,0)+IF(ISNUMBER(AD739),1,0)+IF(ISNUMBER(AC739),1,0)+IF(ISNUMBER(AF739),1,0)+IF(ISNUMBER(AG739),1,0)+IF(ISNUMBER(AI739),1,0)+IF(ISNUMBER(AJ739),1,0)+IF(ISNUMBER(AL739),1,0)+IF(ISNUMBER(AM739),1,0)+IF(ISNUMBER(AO739),1,0)+IF(ISNUMBER(AP739),1,0)+IF(ISNUMBER(#REF!),1,0)+IF(ISNUMBER(AR739),1,0)+IF(ISNUMBER(AS739),1,0)+IF(ISNUMBER(AY739),1,0)+IF(ISNUMBER(AU739),1,0)+IF(ISNUMBER(AV739),1,0)+IF(ISNUMBER(AW739),1,0)+IF(ISNUMBER(AX739),1,0)+IF(ISNUMBER(BA739),1,0)+IF(ISNUMBER(BB739),1,0),1)</f>
        <v>1</v>
      </c>
      <c r="W739" s="200">
        <v>305</v>
      </c>
      <c r="X739" s="197"/>
      <c r="Y739" s="197"/>
      <c r="Z739" s="200">
        <v>160</v>
      </c>
      <c r="AA739" s="197"/>
      <c r="AB739" s="197"/>
      <c r="AC739" s="197"/>
      <c r="AD739" s="197"/>
      <c r="AE739" s="197"/>
      <c r="AF739" s="197"/>
      <c r="AG739" s="197"/>
      <c r="AH739" s="197"/>
      <c r="AI739" s="197"/>
      <c r="AJ739" s="197"/>
      <c r="AK739" s="197"/>
      <c r="AL739" s="197"/>
      <c r="AM739" s="197"/>
      <c r="AN739" s="197"/>
      <c r="AO739" s="197"/>
      <c r="AP739" s="197"/>
      <c r="AQ739" s="197"/>
      <c r="AR739" s="197"/>
      <c r="AS739" s="197"/>
      <c r="AT739" s="197"/>
      <c r="AU739" s="197"/>
      <c r="AV739" s="197"/>
      <c r="AW739" s="197"/>
      <c r="AX739" s="197"/>
      <c r="AY739" s="197"/>
      <c r="AZ739" s="197"/>
      <c r="BA739" s="197"/>
      <c r="BB739" s="197"/>
      <c r="BC739" s="197"/>
    </row>
    <row r="740" spans="1:55" customFormat="1" ht="14.1" customHeight="1">
      <c r="A740" s="170"/>
      <c r="B740" s="204">
        <v>20250501</v>
      </c>
      <c r="C740" s="204" t="s">
        <v>62</v>
      </c>
      <c r="D740" s="204">
        <v>1230</v>
      </c>
      <c r="E740" s="204">
        <v>5980</v>
      </c>
      <c r="F740" s="204"/>
      <c r="G740" s="204"/>
      <c r="H740" s="204">
        <v>5980</v>
      </c>
      <c r="I740" s="204"/>
      <c r="J740" s="204"/>
      <c r="K740" s="204">
        <v>-1806</v>
      </c>
      <c r="L740" s="204">
        <v>-1806</v>
      </c>
      <c r="M740" s="204">
        <v>-1806</v>
      </c>
      <c r="N740" s="204" t="s">
        <v>40</v>
      </c>
      <c r="O740" s="204" t="s">
        <v>41</v>
      </c>
      <c r="P740" s="202">
        <f t="shared" si="71"/>
        <v>0</v>
      </c>
      <c r="Q740" s="197">
        <f t="shared" si="66"/>
        <v>0</v>
      </c>
      <c r="R740" s="202" t="str">
        <f t="shared" si="67"/>
        <v>NA</v>
      </c>
      <c r="S740" s="202" t="str">
        <f t="shared" si="68"/>
        <v>NA</v>
      </c>
      <c r="T740" s="197" t="str">
        <f t="shared" si="69"/>
        <v>NA</v>
      </c>
      <c r="U740" s="197">
        <f t="shared" si="70"/>
        <v>0</v>
      </c>
      <c r="V740" s="197">
        <f>MIN(IF(SUM(W740,,X740,Z740,AA740,AD740,AC740,AF740,AG740,AJ740,AI740,AL740,AM740,AO740,AP740,AR740,AS740,A740,AY740,AU740,AV740,AW740,AX740,BA740,BB740)=0,0,1)+IF(O740="Smoothing ramp",1,0)+IF(ISNUMBER(W740),1,0)+IF(ISNUMBER(X740),1,0)+IF(ISNUMBER(Z740),1,0)+IF(ISNUMBER(AA740),1,0)+IF(ISNUMBER(AD740),1,0)+IF(ISNUMBER(AC740),1,0)+IF(ISNUMBER(AF740),1,0)+IF(ISNUMBER(AG740),1,0)+IF(ISNUMBER(AI740),1,0)+IF(ISNUMBER(AJ740),1,0)+IF(ISNUMBER(AL740),1,0)+IF(ISNUMBER(AM740),1,0)+IF(ISNUMBER(AO740),1,0)+IF(ISNUMBER(AP740),1,0)+IF(ISNUMBER(#REF!),1,0)+IF(ISNUMBER(AR740),1,0)+IF(ISNUMBER(AS740),1,0)+IF(ISNUMBER(AY740),1,0)+IF(ISNUMBER(AU740),1,0)+IF(ISNUMBER(AV740),1,0)+IF(ISNUMBER(AW740),1,0)+IF(ISNUMBER(AX740),1,0)+IF(ISNUMBER(BA740),1,0)+IF(ISNUMBER(BB740),1,0),1)</f>
        <v>1</v>
      </c>
      <c r="W740" s="200">
        <v>305</v>
      </c>
      <c r="X740" s="197"/>
      <c r="Y740" s="197"/>
      <c r="Z740" s="200">
        <v>160</v>
      </c>
      <c r="AA740" s="197"/>
      <c r="AB740" s="197"/>
      <c r="AC740" s="197"/>
      <c r="AD740" s="197"/>
      <c r="AE740" s="197"/>
      <c r="AF740" s="197"/>
      <c r="AG740" s="197"/>
      <c r="AH740" s="197"/>
      <c r="AI740" s="197"/>
      <c r="AJ740" s="197"/>
      <c r="AK740" s="197"/>
      <c r="AL740" s="197"/>
      <c r="AM740" s="197"/>
      <c r="AN740" s="197"/>
      <c r="AO740" s="197"/>
      <c r="AP740" s="197"/>
      <c r="AQ740" s="197"/>
      <c r="AR740" s="197"/>
      <c r="AS740" s="197"/>
      <c r="AT740" s="197"/>
      <c r="AU740" s="197"/>
      <c r="AV740" s="197"/>
      <c r="AW740" s="197"/>
      <c r="AX740" s="197"/>
      <c r="AY740" s="197"/>
      <c r="AZ740" s="197"/>
      <c r="BA740" s="197"/>
      <c r="BB740" s="197"/>
      <c r="BC740" s="197"/>
    </row>
    <row r="741" spans="1:55" customFormat="1" ht="14.1" customHeight="1">
      <c r="A741" s="170"/>
      <c r="B741" s="204">
        <v>20250501</v>
      </c>
      <c r="C741" s="204" t="s">
        <v>62</v>
      </c>
      <c r="D741" s="204">
        <v>1330</v>
      </c>
      <c r="E741" s="204">
        <v>5980</v>
      </c>
      <c r="F741" s="204"/>
      <c r="G741" s="204"/>
      <c r="H741" s="204">
        <v>5980</v>
      </c>
      <c r="I741" s="204"/>
      <c r="J741" s="204"/>
      <c r="K741" s="204">
        <v>-1806</v>
      </c>
      <c r="L741" s="204">
        <v>-1806</v>
      </c>
      <c r="M741" s="204">
        <v>-1806</v>
      </c>
      <c r="N741" s="204" t="s">
        <v>40</v>
      </c>
      <c r="O741" s="204" t="s">
        <v>41</v>
      </c>
      <c r="P741" s="202">
        <f t="shared" si="71"/>
        <v>0</v>
      </c>
      <c r="Q741" s="197">
        <f t="shared" si="66"/>
        <v>0</v>
      </c>
      <c r="R741" s="202" t="str">
        <f t="shared" si="67"/>
        <v>NA</v>
      </c>
      <c r="S741" s="202" t="str">
        <f t="shared" si="68"/>
        <v>NA</v>
      </c>
      <c r="T741" s="197" t="str">
        <f t="shared" si="69"/>
        <v>NA</v>
      </c>
      <c r="U741" s="197">
        <f t="shared" si="70"/>
        <v>0</v>
      </c>
      <c r="V741" s="197">
        <f>MIN(IF(SUM(W741,,X741,Z741,AA741,AD741,AC741,AF741,AG741,AJ741,AI741,AL741,AM741,AO741,AP741,AR741,AS741,A741,AY741,AU741,AV741,AW741,AX741,BA741,BB741)=0,0,1)+IF(O741="Smoothing ramp",1,0)+IF(ISNUMBER(W741),1,0)+IF(ISNUMBER(X741),1,0)+IF(ISNUMBER(Z741),1,0)+IF(ISNUMBER(AA741),1,0)+IF(ISNUMBER(AD741),1,0)+IF(ISNUMBER(AC741),1,0)+IF(ISNUMBER(AF741),1,0)+IF(ISNUMBER(AG741),1,0)+IF(ISNUMBER(AI741),1,0)+IF(ISNUMBER(AJ741),1,0)+IF(ISNUMBER(AL741),1,0)+IF(ISNUMBER(AM741),1,0)+IF(ISNUMBER(AO741),1,0)+IF(ISNUMBER(AP741),1,0)+IF(ISNUMBER(#REF!),1,0)+IF(ISNUMBER(AR741),1,0)+IF(ISNUMBER(AS741),1,0)+IF(ISNUMBER(AY741),1,0)+IF(ISNUMBER(AU741),1,0)+IF(ISNUMBER(AV741),1,0)+IF(ISNUMBER(AW741),1,0)+IF(ISNUMBER(AX741),1,0)+IF(ISNUMBER(BA741),1,0)+IF(ISNUMBER(BB741),1,0),1)</f>
        <v>1</v>
      </c>
      <c r="W741" s="200">
        <v>388</v>
      </c>
      <c r="X741" s="197"/>
      <c r="Y741" s="197"/>
      <c r="Z741" s="200">
        <v>160</v>
      </c>
      <c r="AA741" s="197"/>
      <c r="AB741" s="197"/>
      <c r="AC741" s="197"/>
      <c r="AD741" s="197"/>
      <c r="AE741" s="197"/>
      <c r="AF741" s="197"/>
      <c r="AG741" s="197"/>
      <c r="AH741" s="197"/>
      <c r="AI741" s="197"/>
      <c r="AJ741" s="197"/>
      <c r="AK741" s="197"/>
      <c r="AL741" s="197"/>
      <c r="AM741" s="197"/>
      <c r="AN741" s="197"/>
      <c r="AO741" s="197"/>
      <c r="AP741" s="197"/>
      <c r="AQ741" s="197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7"/>
      <c r="BB741" s="197"/>
      <c r="BC741" s="197"/>
    </row>
    <row r="742" spans="1:55" customFormat="1" ht="14.1" customHeight="1">
      <c r="A742" s="170"/>
      <c r="B742" s="204">
        <v>20250501</v>
      </c>
      <c r="C742" s="204" t="s">
        <v>62</v>
      </c>
      <c r="D742" s="204">
        <v>1430</v>
      </c>
      <c r="E742" s="204">
        <v>5980</v>
      </c>
      <c r="F742" s="204"/>
      <c r="G742" s="204"/>
      <c r="H742" s="204">
        <v>5980</v>
      </c>
      <c r="I742" s="204"/>
      <c r="J742" s="204"/>
      <c r="K742" s="204">
        <v>-1806</v>
      </c>
      <c r="L742" s="204">
        <v>-1806</v>
      </c>
      <c r="M742" s="204">
        <v>-1806</v>
      </c>
      <c r="N742" s="204" t="s">
        <v>40</v>
      </c>
      <c r="O742" s="204" t="s">
        <v>41</v>
      </c>
      <c r="P742" s="202">
        <f t="shared" si="71"/>
        <v>0</v>
      </c>
      <c r="Q742" s="197">
        <f t="shared" si="66"/>
        <v>0</v>
      </c>
      <c r="R742" s="202" t="str">
        <f t="shared" si="67"/>
        <v>NA</v>
      </c>
      <c r="S742" s="202" t="str">
        <f t="shared" si="68"/>
        <v>NA</v>
      </c>
      <c r="T742" s="197" t="str">
        <f t="shared" si="69"/>
        <v>NA</v>
      </c>
      <c r="U742" s="197">
        <f t="shared" si="70"/>
        <v>0</v>
      </c>
      <c r="V742" s="197">
        <f>MIN(IF(SUM(W742,,X742,Z742,AA742,AD742,AC742,AF742,AG742,AJ742,AI742,AL742,AM742,AO742,AP742,AR742,AS742,A742,AY742,AU742,AV742,AW742,AX742,BA742,BB742)=0,0,1)+IF(O742="Smoothing ramp",1,0)+IF(ISNUMBER(W742),1,0)+IF(ISNUMBER(X742),1,0)+IF(ISNUMBER(Z742),1,0)+IF(ISNUMBER(AA742),1,0)+IF(ISNUMBER(AD742),1,0)+IF(ISNUMBER(AC742),1,0)+IF(ISNUMBER(AF742),1,0)+IF(ISNUMBER(AG742),1,0)+IF(ISNUMBER(AI742),1,0)+IF(ISNUMBER(AJ742),1,0)+IF(ISNUMBER(AL742),1,0)+IF(ISNUMBER(AM742),1,0)+IF(ISNUMBER(AO742),1,0)+IF(ISNUMBER(AP742),1,0)+IF(ISNUMBER(#REF!),1,0)+IF(ISNUMBER(AR742),1,0)+IF(ISNUMBER(AS742),1,0)+IF(ISNUMBER(AY742),1,0)+IF(ISNUMBER(AU742),1,0)+IF(ISNUMBER(AV742),1,0)+IF(ISNUMBER(AW742),1,0)+IF(ISNUMBER(AX742),1,0)+IF(ISNUMBER(BA742),1,0)+IF(ISNUMBER(BB742),1,0),1)</f>
        <v>1</v>
      </c>
      <c r="W742" s="200">
        <v>400</v>
      </c>
      <c r="X742" s="197"/>
      <c r="Y742" s="197"/>
      <c r="Z742" s="200">
        <v>160</v>
      </c>
      <c r="AA742" s="197"/>
      <c r="AB742" s="197"/>
      <c r="AC742" s="197"/>
      <c r="AD742" s="197"/>
      <c r="AE742" s="197"/>
      <c r="AF742" s="197"/>
      <c r="AG742" s="197"/>
      <c r="AH742" s="197"/>
      <c r="AI742" s="197"/>
      <c r="AJ742" s="197"/>
      <c r="AK742" s="197"/>
      <c r="AL742" s="197"/>
      <c r="AM742" s="197"/>
      <c r="AN742" s="197"/>
      <c r="AO742" s="197"/>
      <c r="AP742" s="197"/>
      <c r="AQ742" s="197"/>
      <c r="AR742" s="197"/>
      <c r="AS742" s="197"/>
      <c r="AT742" s="197"/>
      <c r="AU742" s="197"/>
      <c r="AV742" s="197"/>
      <c r="AW742" s="197"/>
      <c r="AX742" s="197"/>
      <c r="AY742" s="197"/>
      <c r="AZ742" s="197"/>
      <c r="BA742" s="197"/>
      <c r="BB742" s="197"/>
      <c r="BC742" s="197"/>
    </row>
    <row r="743" spans="1:55" customFormat="1" ht="14.1" customHeight="1">
      <c r="A743" s="170"/>
      <c r="B743" s="204">
        <v>20250501</v>
      </c>
      <c r="C743" s="204" t="s">
        <v>62</v>
      </c>
      <c r="D743" s="204">
        <v>1530</v>
      </c>
      <c r="E743" s="204">
        <v>7696</v>
      </c>
      <c r="F743" s="204"/>
      <c r="G743" s="204"/>
      <c r="H743" s="204">
        <v>7480</v>
      </c>
      <c r="I743" s="204"/>
      <c r="J743" s="204"/>
      <c r="K743" s="204">
        <v>-2511</v>
      </c>
      <c r="L743" s="204">
        <v>-2511</v>
      </c>
      <c r="M743" s="204">
        <v>-2295</v>
      </c>
      <c r="N743" s="204" t="s">
        <v>40</v>
      </c>
      <c r="O743" s="204" t="s">
        <v>41</v>
      </c>
      <c r="P743" s="202">
        <f t="shared" si="71"/>
        <v>0</v>
      </c>
      <c r="Q743" s="197">
        <f t="shared" si="66"/>
        <v>216</v>
      </c>
      <c r="R743" s="202" t="str">
        <f t="shared" si="67"/>
        <v>NA</v>
      </c>
      <c r="S743" s="202" t="str">
        <f t="shared" si="68"/>
        <v>NA</v>
      </c>
      <c r="T743" s="197" t="str">
        <f t="shared" si="69"/>
        <v>NA</v>
      </c>
      <c r="U743" s="197">
        <f t="shared" si="70"/>
        <v>0</v>
      </c>
      <c r="V743" s="197">
        <f>MIN(IF(SUM(W743,,X743,Z743,AA743,AD743,AC743,AF743,AG743,AJ743,AI743,AL743,AM743,AO743,AP743,AR743,AS743,A743,AY743,AU743,AV743,AW743,AX743,BA743,BB743)=0,0,1)+IF(O743="Smoothing ramp",1,0)+IF(ISNUMBER(W743),1,0)+IF(ISNUMBER(X743),1,0)+IF(ISNUMBER(Z743),1,0)+IF(ISNUMBER(AA743),1,0)+IF(ISNUMBER(AD743),1,0)+IF(ISNUMBER(AC743),1,0)+IF(ISNUMBER(AF743),1,0)+IF(ISNUMBER(AG743),1,0)+IF(ISNUMBER(AI743),1,0)+IF(ISNUMBER(AJ743),1,0)+IF(ISNUMBER(AL743),1,0)+IF(ISNUMBER(AM743),1,0)+IF(ISNUMBER(AO743),1,0)+IF(ISNUMBER(AP743),1,0)+IF(ISNUMBER(#REF!),1,0)+IF(ISNUMBER(AR743),1,0)+IF(ISNUMBER(AS743),1,0)+IF(ISNUMBER(AY743),1,0)+IF(ISNUMBER(AU743),1,0)+IF(ISNUMBER(AV743),1,0)+IF(ISNUMBER(AW743),1,0)+IF(ISNUMBER(AX743),1,0)+IF(ISNUMBER(BA743),1,0)+IF(ISNUMBER(BB743),1,0),1)</f>
        <v>1</v>
      </c>
      <c r="W743" s="200">
        <v>394</v>
      </c>
      <c r="X743" s="197"/>
      <c r="Y743" s="197"/>
      <c r="Z743" s="200">
        <v>160</v>
      </c>
      <c r="AA743" s="197"/>
      <c r="AB743" s="197"/>
      <c r="AC743" s="197"/>
      <c r="AD743" s="197"/>
      <c r="AE743" s="197"/>
      <c r="AF743" s="197"/>
      <c r="AG743" s="197"/>
      <c r="AH743" s="197"/>
      <c r="AI743" s="197"/>
      <c r="AJ743" s="197"/>
      <c r="AK743" s="197"/>
      <c r="AL743" s="197"/>
      <c r="AM743" s="197"/>
      <c r="AN743" s="197"/>
      <c r="AO743" s="197"/>
      <c r="AP743" s="197"/>
      <c r="AQ743" s="197"/>
      <c r="AR743" s="197"/>
      <c r="AS743" s="197"/>
      <c r="AT743" s="197"/>
      <c r="AU743" s="197"/>
      <c r="AV743" s="197"/>
      <c r="AW743" s="197"/>
      <c r="AX743" s="197"/>
      <c r="AY743" s="197"/>
      <c r="AZ743" s="197"/>
      <c r="BA743" s="197"/>
      <c r="BB743" s="197"/>
      <c r="BC743" s="197"/>
    </row>
    <row r="744" spans="1:55" customFormat="1" ht="14.1" customHeight="1">
      <c r="A744" s="170"/>
      <c r="B744" s="204">
        <v>20250501</v>
      </c>
      <c r="C744" s="204" t="s">
        <v>62</v>
      </c>
      <c r="D744" s="204">
        <v>1630</v>
      </c>
      <c r="E744" s="204">
        <v>7696</v>
      </c>
      <c r="F744" s="204"/>
      <c r="G744" s="204"/>
      <c r="H744" s="204">
        <v>7576</v>
      </c>
      <c r="I744" s="204"/>
      <c r="J744" s="204"/>
      <c r="K744" s="204">
        <v>-2511</v>
      </c>
      <c r="L744" s="204">
        <v>-2511</v>
      </c>
      <c r="M744" s="204">
        <v>-2391</v>
      </c>
      <c r="N744" s="204" t="s">
        <v>40</v>
      </c>
      <c r="O744" s="204" t="s">
        <v>45</v>
      </c>
      <c r="P744" s="202">
        <f t="shared" si="71"/>
        <v>0</v>
      </c>
      <c r="Q744" s="197">
        <f t="shared" si="66"/>
        <v>120</v>
      </c>
      <c r="R744" s="202" t="str">
        <f t="shared" si="67"/>
        <v>NA</v>
      </c>
      <c r="S744" s="202" t="str">
        <f t="shared" si="68"/>
        <v>NA</v>
      </c>
      <c r="T744" s="197" t="str">
        <f t="shared" si="69"/>
        <v>NA</v>
      </c>
      <c r="U744" s="197">
        <f t="shared" si="70"/>
        <v>0</v>
      </c>
      <c r="V744" s="197">
        <f>MIN(IF(SUM(W744,,X744,Z744,AA744,AD744,AC744,AF744,AG744,AJ744,AI744,AL744,AM744,AO744,AP744,AR744,AS744,A744,AY744,AU744,AV744,AW744,AX744,BA744,BB744)=0,0,1)+IF(O744="Smoothing ramp",1,0)+IF(ISNUMBER(W744),1,0)+IF(ISNUMBER(X744),1,0)+IF(ISNUMBER(Z744),1,0)+IF(ISNUMBER(AA744),1,0)+IF(ISNUMBER(AD744),1,0)+IF(ISNUMBER(AC744),1,0)+IF(ISNUMBER(AF744),1,0)+IF(ISNUMBER(AG744),1,0)+IF(ISNUMBER(AI744),1,0)+IF(ISNUMBER(AJ744),1,0)+IF(ISNUMBER(AL744),1,0)+IF(ISNUMBER(AM744),1,0)+IF(ISNUMBER(AO744),1,0)+IF(ISNUMBER(AP744),1,0)+IF(ISNUMBER(#REF!),1,0)+IF(ISNUMBER(AR744),1,0)+IF(ISNUMBER(AS744),1,0)+IF(ISNUMBER(AY744),1,0)+IF(ISNUMBER(AU744),1,0)+IF(ISNUMBER(AV744),1,0)+IF(ISNUMBER(AW744),1,0)+IF(ISNUMBER(AX744),1,0)+IF(ISNUMBER(BA744),1,0)+IF(ISNUMBER(BB744),1,0),1)</f>
        <v>1</v>
      </c>
      <c r="W744" s="200">
        <v>297</v>
      </c>
      <c r="X744" s="197"/>
      <c r="Y744" s="197"/>
      <c r="Z744" s="200">
        <v>114</v>
      </c>
      <c r="AA744" s="197"/>
      <c r="AB744" s="197"/>
      <c r="AC744" s="197"/>
      <c r="AD744" s="197"/>
      <c r="AE744" s="197"/>
      <c r="AF744" s="197"/>
      <c r="AG744" s="197"/>
      <c r="AH744" s="197"/>
      <c r="AI744" s="197">
        <v>2591</v>
      </c>
      <c r="AJ744" s="197"/>
      <c r="AK744" s="197" t="s">
        <v>49</v>
      </c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7"/>
      <c r="BA744" s="197"/>
      <c r="BB744" s="197"/>
      <c r="BC744" s="197"/>
    </row>
    <row r="745" spans="1:55" customFormat="1" ht="14.1" customHeight="1">
      <c r="A745" s="170"/>
      <c r="B745" s="204">
        <v>20250501</v>
      </c>
      <c r="C745" s="204" t="s">
        <v>62</v>
      </c>
      <c r="D745" s="204">
        <v>1730</v>
      </c>
      <c r="E745" s="204">
        <v>7696</v>
      </c>
      <c r="F745" s="204"/>
      <c r="G745" s="204"/>
      <c r="H745" s="204">
        <v>7529</v>
      </c>
      <c r="I745" s="204"/>
      <c r="J745" s="204"/>
      <c r="K745" s="204">
        <v>-2511</v>
      </c>
      <c r="L745" s="204">
        <v>-2511</v>
      </c>
      <c r="M745" s="204">
        <v>-2344</v>
      </c>
      <c r="N745" s="204" t="s">
        <v>40</v>
      </c>
      <c r="O745" s="204" t="s">
        <v>41</v>
      </c>
      <c r="P745" s="202">
        <f t="shared" si="71"/>
        <v>0</v>
      </c>
      <c r="Q745" s="197">
        <f t="shared" si="66"/>
        <v>167</v>
      </c>
      <c r="R745" s="202" t="str">
        <f t="shared" si="67"/>
        <v>NA</v>
      </c>
      <c r="S745" s="202" t="str">
        <f t="shared" si="68"/>
        <v>NA</v>
      </c>
      <c r="T745" s="197" t="str">
        <f t="shared" si="69"/>
        <v>NA</v>
      </c>
      <c r="U745" s="197">
        <f t="shared" si="70"/>
        <v>0</v>
      </c>
      <c r="V745" s="197">
        <f>MIN(IF(SUM(W745,,X745,Z745,AA745,AD745,AC745,AF745,AG745,AJ745,AI745,AL745,AM745,AO745,AP745,AR745,AS745,A745,AY745,AU745,AV745,AW745,AX745,BA745,BB745)=0,0,1)+IF(O745="Smoothing ramp",1,0)+IF(ISNUMBER(W745),1,0)+IF(ISNUMBER(X745),1,0)+IF(ISNUMBER(Z745),1,0)+IF(ISNUMBER(AA745),1,0)+IF(ISNUMBER(AD745),1,0)+IF(ISNUMBER(AC745),1,0)+IF(ISNUMBER(AF745),1,0)+IF(ISNUMBER(AG745),1,0)+IF(ISNUMBER(AI745),1,0)+IF(ISNUMBER(AJ745),1,0)+IF(ISNUMBER(AL745),1,0)+IF(ISNUMBER(AM745),1,0)+IF(ISNUMBER(AO745),1,0)+IF(ISNUMBER(AP745),1,0)+IF(ISNUMBER(#REF!),1,0)+IF(ISNUMBER(AR745),1,0)+IF(ISNUMBER(AS745),1,0)+IF(ISNUMBER(AY745),1,0)+IF(ISNUMBER(AU745),1,0)+IF(ISNUMBER(AV745),1,0)+IF(ISNUMBER(AW745),1,0)+IF(ISNUMBER(AX745),1,0)+IF(ISNUMBER(BA745),1,0)+IF(ISNUMBER(BB745),1,0),1)</f>
        <v>1</v>
      </c>
      <c r="W745" s="200">
        <v>297</v>
      </c>
      <c r="X745" s="197"/>
      <c r="Y745" s="197"/>
      <c r="Z745" s="200">
        <v>115</v>
      </c>
      <c r="AA745" s="197"/>
      <c r="AB745" s="197"/>
      <c r="AC745" s="197"/>
      <c r="AD745" s="197"/>
      <c r="AE745" s="197"/>
      <c r="AF745" s="197"/>
      <c r="AG745" s="197"/>
      <c r="AH745" s="197"/>
      <c r="AI745" s="197">
        <v>2591</v>
      </c>
      <c r="AJ745" s="197"/>
      <c r="AK745" s="197" t="s">
        <v>49</v>
      </c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7"/>
      <c r="BA745" s="197"/>
      <c r="BB745" s="197"/>
      <c r="BC745" s="197"/>
    </row>
    <row r="746" spans="1:55" customFormat="1" ht="14.1" customHeight="1">
      <c r="A746" s="170"/>
      <c r="B746" s="204">
        <v>20250501</v>
      </c>
      <c r="C746" s="204" t="s">
        <v>62</v>
      </c>
      <c r="D746" s="204">
        <v>1830</v>
      </c>
      <c r="E746" s="204"/>
      <c r="F746" s="204">
        <v>5376</v>
      </c>
      <c r="G746" s="204">
        <v>638</v>
      </c>
      <c r="H746" s="204"/>
      <c r="I746" s="204">
        <v>5319</v>
      </c>
      <c r="J746" s="204">
        <v>637</v>
      </c>
      <c r="K746" s="204">
        <v>3424</v>
      </c>
      <c r="L746" s="204">
        <v>107</v>
      </c>
      <c r="M746" s="204">
        <v>0</v>
      </c>
      <c r="N746" s="204" t="s">
        <v>44</v>
      </c>
      <c r="O746" s="204" t="s">
        <v>41</v>
      </c>
      <c r="P746" s="202">
        <f t="shared" si="71"/>
        <v>3317</v>
      </c>
      <c r="Q746" s="197" t="str">
        <f t="shared" si="66"/>
        <v>NA</v>
      </c>
      <c r="R746" s="202">
        <f t="shared" si="67"/>
        <v>57</v>
      </c>
      <c r="S746" s="202">
        <f t="shared" si="68"/>
        <v>1</v>
      </c>
      <c r="T746" s="197">
        <f t="shared" si="69"/>
        <v>58</v>
      </c>
      <c r="U746" s="197">
        <f t="shared" si="70"/>
        <v>-107</v>
      </c>
      <c r="V746" s="197">
        <f>MIN(IF(SUM(W746,,X746,Z746,AA746,AD746,AC746,AF746,AG746,AJ746,AI746,AL746,AM746,AO746,AP746,AR746,AS746,A746,AY746,AU746,AV746,AW746,AX746,BA746,BB746)=0,0,1)+IF(O746="Smoothing ramp",1,0)+IF(ISNUMBER(W746),1,0)+IF(ISNUMBER(X746),1,0)+IF(ISNUMBER(Z746),1,0)+IF(ISNUMBER(AA746),1,0)+IF(ISNUMBER(AD746),1,0)+IF(ISNUMBER(AC746),1,0)+IF(ISNUMBER(AF746),1,0)+IF(ISNUMBER(AG746),1,0)+IF(ISNUMBER(AI746),1,0)+IF(ISNUMBER(AJ746),1,0)+IF(ISNUMBER(AL746),1,0)+IF(ISNUMBER(AM746),1,0)+IF(ISNUMBER(AO746),1,0)+IF(ISNUMBER(AP746),1,0)+IF(ISNUMBER(#REF!),1,0)+IF(ISNUMBER(AR746),1,0)+IF(ISNUMBER(AS746),1,0)+IF(ISNUMBER(AY746),1,0)+IF(ISNUMBER(AU746),1,0)+IF(ISNUMBER(AV746),1,0)+IF(ISNUMBER(AW746),1,0)+IF(ISNUMBER(AX746),1,0)+IF(ISNUMBER(BA746),1,0)+IF(ISNUMBER(BB746),1,0),1)</f>
        <v>1</v>
      </c>
      <c r="W746" s="200">
        <v>297</v>
      </c>
      <c r="X746" s="197"/>
      <c r="Y746" s="197"/>
      <c r="Z746" s="200">
        <v>116</v>
      </c>
      <c r="AA746" s="197"/>
      <c r="AB746" s="197"/>
      <c r="AC746" s="197"/>
      <c r="AD746" s="197"/>
      <c r="AE746" s="197"/>
      <c r="AF746" s="197"/>
      <c r="AG746" s="197"/>
      <c r="AH746" s="197"/>
      <c r="AI746" s="197">
        <v>2591</v>
      </c>
      <c r="AJ746" s="197"/>
      <c r="AK746" s="197" t="s">
        <v>49</v>
      </c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7"/>
      <c r="BA746" s="197"/>
      <c r="BB746" s="197"/>
      <c r="BC746" s="197"/>
    </row>
    <row r="747" spans="1:55" customFormat="1" ht="14.1" customHeight="1">
      <c r="A747" s="170"/>
      <c r="B747" s="204">
        <v>20250501</v>
      </c>
      <c r="C747" s="204" t="s">
        <v>62</v>
      </c>
      <c r="D747" s="204">
        <v>1930</v>
      </c>
      <c r="E747" s="204"/>
      <c r="F747" s="204">
        <v>5398</v>
      </c>
      <c r="G747" s="204">
        <v>640</v>
      </c>
      <c r="H747" s="204"/>
      <c r="I747" s="204">
        <v>5329</v>
      </c>
      <c r="J747" s="204">
        <v>640</v>
      </c>
      <c r="K747" s="204">
        <v>3424</v>
      </c>
      <c r="L747" s="204">
        <v>128</v>
      </c>
      <c r="M747" s="204">
        <v>0</v>
      </c>
      <c r="N747" s="204" t="s">
        <v>44</v>
      </c>
      <c r="O747" s="204" t="s">
        <v>41</v>
      </c>
      <c r="P747" s="202">
        <f t="shared" si="71"/>
        <v>3296</v>
      </c>
      <c r="Q747" s="197" t="str">
        <f t="shared" si="66"/>
        <v>NA</v>
      </c>
      <c r="R747" s="202">
        <f t="shared" si="67"/>
        <v>69</v>
      </c>
      <c r="S747" s="202">
        <f t="shared" si="68"/>
        <v>0</v>
      </c>
      <c r="T747" s="197">
        <f t="shared" si="69"/>
        <v>69</v>
      </c>
      <c r="U747" s="197">
        <f t="shared" si="70"/>
        <v>-128</v>
      </c>
      <c r="V747" s="197">
        <f>MIN(IF(SUM(W747,,X747,Z747,AA747,AD747,AC747,AF747,AG747,AJ747,AI747,AL747,AM747,AO747,AP747,AR747,AS747,A747,AY747,AU747,AV747,AW747,AX747,BA747,BB747)=0,0,1)+IF(O747="Smoothing ramp",1,0)+IF(ISNUMBER(W747),1,0)+IF(ISNUMBER(X747),1,0)+IF(ISNUMBER(Z747),1,0)+IF(ISNUMBER(AA747),1,0)+IF(ISNUMBER(AD747),1,0)+IF(ISNUMBER(AC747),1,0)+IF(ISNUMBER(AF747),1,0)+IF(ISNUMBER(AG747),1,0)+IF(ISNUMBER(AI747),1,0)+IF(ISNUMBER(AJ747),1,0)+IF(ISNUMBER(AL747),1,0)+IF(ISNUMBER(AM747),1,0)+IF(ISNUMBER(AO747),1,0)+IF(ISNUMBER(AP747),1,0)+IF(ISNUMBER(#REF!),1,0)+IF(ISNUMBER(AR747),1,0)+IF(ISNUMBER(AS747),1,0)+IF(ISNUMBER(AY747),1,0)+IF(ISNUMBER(AU747),1,0)+IF(ISNUMBER(AV747),1,0)+IF(ISNUMBER(AW747),1,0)+IF(ISNUMBER(AX747),1,0)+IF(ISNUMBER(BA747),1,0)+IF(ISNUMBER(BB747),1,0),1)</f>
        <v>1</v>
      </c>
      <c r="W747" s="200">
        <v>401</v>
      </c>
      <c r="X747" s="197"/>
      <c r="Y747" s="197"/>
      <c r="Z747" s="200">
        <v>160</v>
      </c>
      <c r="AA747" s="197"/>
      <c r="AB747" s="197"/>
      <c r="AC747" s="197"/>
      <c r="AD747" s="197"/>
      <c r="AE747" s="197"/>
      <c r="AF747" s="197"/>
      <c r="AG747" s="197"/>
      <c r="AH747" s="197"/>
      <c r="AI747" s="197">
        <v>3618</v>
      </c>
      <c r="AJ747" s="197"/>
      <c r="AK747" s="197" t="s">
        <v>49</v>
      </c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7"/>
      <c r="BB747" s="197"/>
      <c r="BC747" s="197"/>
    </row>
    <row r="748" spans="1:55" customFormat="1" ht="14.1" customHeight="1">
      <c r="A748" s="170"/>
      <c r="B748" s="204">
        <v>20250501</v>
      </c>
      <c r="C748" s="204" t="s">
        <v>62</v>
      </c>
      <c r="D748" s="204">
        <v>2030</v>
      </c>
      <c r="E748" s="204"/>
      <c r="F748" s="204">
        <v>5449</v>
      </c>
      <c r="G748" s="204">
        <v>646</v>
      </c>
      <c r="H748" s="204"/>
      <c r="I748" s="204">
        <v>5353</v>
      </c>
      <c r="J748" s="204">
        <v>645</v>
      </c>
      <c r="K748" s="204">
        <v>3424</v>
      </c>
      <c r="L748" s="204">
        <v>180</v>
      </c>
      <c r="M748" s="204">
        <v>0</v>
      </c>
      <c r="N748" s="204" t="s">
        <v>44</v>
      </c>
      <c r="O748" s="204" t="s">
        <v>41</v>
      </c>
      <c r="P748" s="202">
        <f t="shared" si="71"/>
        <v>3244</v>
      </c>
      <c r="Q748" s="197" t="str">
        <f t="shared" si="66"/>
        <v>NA</v>
      </c>
      <c r="R748" s="202">
        <f t="shared" si="67"/>
        <v>96</v>
      </c>
      <c r="S748" s="202">
        <f t="shared" si="68"/>
        <v>1</v>
      </c>
      <c r="T748" s="197">
        <f t="shared" si="69"/>
        <v>97</v>
      </c>
      <c r="U748" s="197">
        <f t="shared" si="70"/>
        <v>-180</v>
      </c>
      <c r="V748" s="197">
        <f>MIN(IF(SUM(W748,,X748,Z748,AA748,AD748,AC748,AF748,AG748,AJ748,AI748,AL748,AM748,AO748,AP748,AR748,AS748,A748,AY748,AU748,AV748,AW748,AX748,BA748,BB748)=0,0,1)+IF(O748="Smoothing ramp",1,0)+IF(ISNUMBER(W748),1,0)+IF(ISNUMBER(X748),1,0)+IF(ISNUMBER(Z748),1,0)+IF(ISNUMBER(AA748),1,0)+IF(ISNUMBER(AD748),1,0)+IF(ISNUMBER(AC748),1,0)+IF(ISNUMBER(AF748),1,0)+IF(ISNUMBER(AG748),1,0)+IF(ISNUMBER(AI748),1,0)+IF(ISNUMBER(AJ748),1,0)+IF(ISNUMBER(AL748),1,0)+IF(ISNUMBER(AM748),1,0)+IF(ISNUMBER(AO748),1,0)+IF(ISNUMBER(AP748),1,0)+IF(ISNUMBER(#REF!),1,0)+IF(ISNUMBER(AR748),1,0)+IF(ISNUMBER(AS748),1,0)+IF(ISNUMBER(AY748),1,0)+IF(ISNUMBER(AU748),1,0)+IF(ISNUMBER(AV748),1,0)+IF(ISNUMBER(AW748),1,0)+IF(ISNUMBER(AX748),1,0)+IF(ISNUMBER(BA748),1,0)+IF(ISNUMBER(BB748),1,0),1)</f>
        <v>1</v>
      </c>
      <c r="W748" s="200">
        <v>415</v>
      </c>
      <c r="X748" s="197"/>
      <c r="Y748" s="197" t="s">
        <v>42</v>
      </c>
      <c r="Z748" s="200">
        <v>160</v>
      </c>
      <c r="AA748" s="197"/>
      <c r="AB748" s="197" t="s">
        <v>42</v>
      </c>
      <c r="AC748" s="197"/>
      <c r="AD748" s="197"/>
      <c r="AE748" s="197"/>
      <c r="AF748" s="197"/>
      <c r="AG748" s="197"/>
      <c r="AH748" s="197"/>
      <c r="AI748" s="197">
        <v>3618</v>
      </c>
      <c r="AJ748" s="197"/>
      <c r="AK748" s="197" t="s">
        <v>49</v>
      </c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197"/>
      <c r="BB748" s="197"/>
      <c r="BC748" s="197"/>
    </row>
    <row r="749" spans="1:55" customFormat="1" ht="14.1" customHeight="1">
      <c r="A749" s="170"/>
      <c r="B749" s="204">
        <v>20250501</v>
      </c>
      <c r="C749" s="204" t="s">
        <v>62</v>
      </c>
      <c r="D749" s="204">
        <v>2130</v>
      </c>
      <c r="E749" s="204"/>
      <c r="F749" s="204">
        <v>7678</v>
      </c>
      <c r="G749" s="204">
        <v>717</v>
      </c>
      <c r="H749" s="204"/>
      <c r="I749" s="204">
        <v>7303</v>
      </c>
      <c r="J749" s="204">
        <v>717</v>
      </c>
      <c r="K749" s="204">
        <v>1422</v>
      </c>
      <c r="L749" s="204">
        <v>51</v>
      </c>
      <c r="M749" s="204">
        <v>0</v>
      </c>
      <c r="N749" s="204" t="s">
        <v>44</v>
      </c>
      <c r="O749" s="204" t="s">
        <v>41</v>
      </c>
      <c r="P749" s="202">
        <f t="shared" si="71"/>
        <v>1371</v>
      </c>
      <c r="Q749" s="197" t="str">
        <f t="shared" si="66"/>
        <v>NA</v>
      </c>
      <c r="R749" s="202">
        <f t="shared" si="67"/>
        <v>375</v>
      </c>
      <c r="S749" s="202">
        <f t="shared" si="68"/>
        <v>0</v>
      </c>
      <c r="T749" s="197">
        <f t="shared" si="69"/>
        <v>375</v>
      </c>
      <c r="U749" s="197">
        <f t="shared" si="70"/>
        <v>-51</v>
      </c>
      <c r="V749" s="197">
        <f>MIN(IF(SUM(W749,,X749,Z749,AA749,AD749,AC749,AF749,AG749,AJ749,AI749,AL749,AM749,AO749,AP749,AR749,AS749,A749,AY749,AU749,AV749,AW749,AX749,BA749,BB749)=0,0,1)+IF(O749="Smoothing ramp",1,0)+IF(ISNUMBER(W749),1,0)+IF(ISNUMBER(X749),1,0)+IF(ISNUMBER(Z749),1,0)+IF(ISNUMBER(AA749),1,0)+IF(ISNUMBER(AD749),1,0)+IF(ISNUMBER(AC749),1,0)+IF(ISNUMBER(AF749),1,0)+IF(ISNUMBER(AG749),1,0)+IF(ISNUMBER(AI749),1,0)+IF(ISNUMBER(AJ749),1,0)+IF(ISNUMBER(AL749),1,0)+IF(ISNUMBER(AM749),1,0)+IF(ISNUMBER(AO749),1,0)+IF(ISNUMBER(AP749),1,0)+IF(ISNUMBER(#REF!),1,0)+IF(ISNUMBER(AR749),1,0)+IF(ISNUMBER(AS749),1,0)+IF(ISNUMBER(AY749),1,0)+IF(ISNUMBER(AU749),1,0)+IF(ISNUMBER(AV749),1,0)+IF(ISNUMBER(AW749),1,0)+IF(ISNUMBER(AX749),1,0)+IF(ISNUMBER(BA749),1,0)+IF(ISNUMBER(BB749),1,0),1)</f>
        <v>1</v>
      </c>
      <c r="W749" s="200">
        <v>415</v>
      </c>
      <c r="X749" s="197"/>
      <c r="Y749" s="197" t="s">
        <v>42</v>
      </c>
      <c r="Z749" s="200">
        <v>158</v>
      </c>
      <c r="AA749" s="197"/>
      <c r="AB749" s="197" t="s">
        <v>42</v>
      </c>
      <c r="AC749" s="197"/>
      <c r="AD749" s="197"/>
      <c r="AE749" s="197"/>
      <c r="AF749" s="197"/>
      <c r="AG749" s="197"/>
      <c r="AH749" s="197"/>
      <c r="AI749" s="197">
        <v>3618</v>
      </c>
      <c r="AJ749" s="197"/>
      <c r="AK749" s="197" t="s">
        <v>49</v>
      </c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197"/>
      <c r="BB749" s="197"/>
      <c r="BC749" s="197"/>
    </row>
    <row r="750" spans="1:55" customFormat="1" ht="14.1" customHeight="1">
      <c r="A750" s="170"/>
      <c r="B750" s="204">
        <v>20250501</v>
      </c>
      <c r="C750" s="204" t="s">
        <v>62</v>
      </c>
      <c r="D750" s="204">
        <v>2230</v>
      </c>
      <c r="E750" s="204"/>
      <c r="F750" s="204">
        <v>7783</v>
      </c>
      <c r="G750" s="204">
        <v>726</v>
      </c>
      <c r="H750" s="204"/>
      <c r="I750" s="204">
        <v>7694</v>
      </c>
      <c r="J750" s="204">
        <v>726</v>
      </c>
      <c r="K750" s="204">
        <v>1422</v>
      </c>
      <c r="L750" s="204">
        <v>156</v>
      </c>
      <c r="M750" s="204">
        <v>0</v>
      </c>
      <c r="N750" s="204" t="s">
        <v>44</v>
      </c>
      <c r="O750" s="204" t="s">
        <v>41</v>
      </c>
      <c r="P750" s="202">
        <f t="shared" si="71"/>
        <v>1266</v>
      </c>
      <c r="Q750" s="197" t="str">
        <f t="shared" si="66"/>
        <v>NA</v>
      </c>
      <c r="R750" s="202">
        <f t="shared" si="67"/>
        <v>89</v>
      </c>
      <c r="S750" s="202">
        <f t="shared" si="68"/>
        <v>0</v>
      </c>
      <c r="T750" s="197">
        <f t="shared" si="69"/>
        <v>89</v>
      </c>
      <c r="U750" s="197">
        <f t="shared" si="70"/>
        <v>-156</v>
      </c>
      <c r="V750" s="197">
        <f>MIN(IF(SUM(W750,,X750,Z750,AA750,AD750,AC750,AF750,AG750,AJ750,AI750,AL750,AM750,AO750,AP750,AR750,AS750,A750,AY750,AU750,AV750,AW750,AX750,BA750,BB750)=0,0,1)+IF(O750="Smoothing ramp",1,0)+IF(ISNUMBER(W750),1,0)+IF(ISNUMBER(X750),1,0)+IF(ISNUMBER(Z750),1,0)+IF(ISNUMBER(AA750),1,0)+IF(ISNUMBER(AD750),1,0)+IF(ISNUMBER(AC750),1,0)+IF(ISNUMBER(AF750),1,0)+IF(ISNUMBER(AG750),1,0)+IF(ISNUMBER(AI750),1,0)+IF(ISNUMBER(AJ750),1,0)+IF(ISNUMBER(AL750),1,0)+IF(ISNUMBER(AM750),1,0)+IF(ISNUMBER(AO750),1,0)+IF(ISNUMBER(AP750),1,0)+IF(ISNUMBER(#REF!),1,0)+IF(ISNUMBER(AR750),1,0)+IF(ISNUMBER(AS750),1,0)+IF(ISNUMBER(AY750),1,0)+IF(ISNUMBER(AU750),1,0)+IF(ISNUMBER(AV750),1,0)+IF(ISNUMBER(AW750),1,0)+IF(ISNUMBER(AX750),1,0)+IF(ISNUMBER(BA750),1,0)+IF(ISNUMBER(BB750),1,0),1)</f>
        <v>1</v>
      </c>
      <c r="W750" s="200">
        <v>415</v>
      </c>
      <c r="X750" s="197"/>
      <c r="Y750" s="197" t="s">
        <v>42</v>
      </c>
      <c r="Z750" s="200">
        <v>160</v>
      </c>
      <c r="AA750" s="197"/>
      <c r="AB750" s="197" t="s">
        <v>42</v>
      </c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7"/>
      <c r="BA750" s="197"/>
      <c r="BB750" s="197"/>
      <c r="BC750" s="197"/>
    </row>
    <row r="751" spans="1:55" customFormat="1" ht="14.1" customHeight="1">
      <c r="A751" s="170"/>
      <c r="B751" s="204">
        <v>20250501</v>
      </c>
      <c r="C751" s="204" t="s">
        <v>62</v>
      </c>
      <c r="D751" s="204">
        <v>2330</v>
      </c>
      <c r="E751" s="204"/>
      <c r="F751" s="204">
        <v>7758</v>
      </c>
      <c r="G751" s="204">
        <v>724</v>
      </c>
      <c r="H751" s="204"/>
      <c r="I751" s="204">
        <v>7683</v>
      </c>
      <c r="J751" s="204">
        <v>724</v>
      </c>
      <c r="K751" s="204">
        <v>1422</v>
      </c>
      <c r="L751" s="204">
        <v>132</v>
      </c>
      <c r="M751" s="204">
        <v>0</v>
      </c>
      <c r="N751" s="204" t="s">
        <v>44</v>
      </c>
      <c r="O751" s="204" t="s">
        <v>41</v>
      </c>
      <c r="P751" s="202">
        <f t="shared" si="71"/>
        <v>1290</v>
      </c>
      <c r="Q751" s="197" t="str">
        <f t="shared" si="66"/>
        <v>NA</v>
      </c>
      <c r="R751" s="202">
        <f t="shared" si="67"/>
        <v>75</v>
      </c>
      <c r="S751" s="202">
        <f t="shared" si="68"/>
        <v>0</v>
      </c>
      <c r="T751" s="197">
        <f t="shared" si="69"/>
        <v>75</v>
      </c>
      <c r="U751" s="197">
        <f t="shared" si="70"/>
        <v>-132</v>
      </c>
      <c r="V751" s="197">
        <f>MIN(IF(SUM(W751,,X751,Z751,AA751,AD751,AC751,AF751,AG751,AJ751,AI751,AL751,AM751,AO751,AP751,AR751,AS751,A751,AY751,AU751,AV751,AW751,AX751,BA751,BB751)=0,0,1)+IF(O751="Smoothing ramp",1,0)+IF(ISNUMBER(W751),1,0)+IF(ISNUMBER(X751),1,0)+IF(ISNUMBER(Z751),1,0)+IF(ISNUMBER(AA751),1,0)+IF(ISNUMBER(AD751),1,0)+IF(ISNUMBER(AC751),1,0)+IF(ISNUMBER(AF751),1,0)+IF(ISNUMBER(AG751),1,0)+IF(ISNUMBER(AI751),1,0)+IF(ISNUMBER(AJ751),1,0)+IF(ISNUMBER(AL751),1,0)+IF(ISNUMBER(AM751),1,0)+IF(ISNUMBER(AO751),1,0)+IF(ISNUMBER(AP751),1,0)+IF(ISNUMBER(#REF!),1,0)+IF(ISNUMBER(AR751),1,0)+IF(ISNUMBER(AS751),1,0)+IF(ISNUMBER(AY751),1,0)+IF(ISNUMBER(AU751),1,0)+IF(ISNUMBER(AV751),1,0)+IF(ISNUMBER(AW751),1,0)+IF(ISNUMBER(AX751),1,0)+IF(ISNUMBER(BA751),1,0)+IF(ISNUMBER(BB751),1,0),1)</f>
        <v>1</v>
      </c>
      <c r="W751" s="200">
        <v>415</v>
      </c>
      <c r="X751" s="197"/>
      <c r="Y751" s="197" t="s">
        <v>42</v>
      </c>
      <c r="Z751" s="200">
        <v>160</v>
      </c>
      <c r="AA751" s="197"/>
      <c r="AB751" s="197" t="s">
        <v>42</v>
      </c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7"/>
      <c r="BA751" s="197"/>
      <c r="BB751" s="197"/>
      <c r="BC751" s="197"/>
    </row>
    <row r="752" spans="1:55" customFormat="1" ht="14.1" customHeight="1">
      <c r="A752" s="170"/>
      <c r="B752" s="204">
        <v>20250502</v>
      </c>
      <c r="C752" s="204" t="s">
        <v>62</v>
      </c>
      <c r="D752" s="204">
        <v>30</v>
      </c>
      <c r="E752" s="204">
        <v>8316</v>
      </c>
      <c r="F752" s="204"/>
      <c r="G752" s="204"/>
      <c r="H752" s="204">
        <v>8308</v>
      </c>
      <c r="I752" s="204"/>
      <c r="J752" s="204"/>
      <c r="K752" s="204">
        <v>-3710</v>
      </c>
      <c r="L752" s="204">
        <v>-3710</v>
      </c>
      <c r="M752" s="204">
        <v>-3700</v>
      </c>
      <c r="N752" s="204" t="s">
        <v>40</v>
      </c>
      <c r="O752" s="204" t="s">
        <v>41</v>
      </c>
      <c r="P752" s="202">
        <f t="shared" si="71"/>
        <v>0</v>
      </c>
      <c r="Q752" s="197">
        <f t="shared" si="66"/>
        <v>8</v>
      </c>
      <c r="R752" s="202" t="str">
        <f t="shared" si="67"/>
        <v>NA</v>
      </c>
      <c r="S752" s="202" t="str">
        <f t="shared" si="68"/>
        <v>NA</v>
      </c>
      <c r="T752" s="197" t="str">
        <f t="shared" si="69"/>
        <v>NA</v>
      </c>
      <c r="U752" s="197">
        <f t="shared" si="70"/>
        <v>0</v>
      </c>
      <c r="V752" s="197">
        <f>MIN(IF(SUM(W752,,X752,Z752,AA752,AD752,AC752,AF752,AG752,AJ752,AI752,AL752,AM752,AO752,AP752,AR752,AS752,A752,AY752,AU752,AV752,AW752,AX752,BA752,BB752)=0,0,1)+IF(O752="Smoothing ramp",1,0)+IF(ISNUMBER(W752),1,0)+IF(ISNUMBER(X752),1,0)+IF(ISNUMBER(Z752),1,0)+IF(ISNUMBER(AA752),1,0)+IF(ISNUMBER(AD752),1,0)+IF(ISNUMBER(AC752),1,0)+IF(ISNUMBER(AF752),1,0)+IF(ISNUMBER(AG752),1,0)+IF(ISNUMBER(AI752),1,0)+IF(ISNUMBER(AJ752),1,0)+IF(ISNUMBER(AL752),1,0)+IF(ISNUMBER(AM752),1,0)+IF(ISNUMBER(AO752),1,0)+IF(ISNUMBER(AP752),1,0)+IF(ISNUMBER(#REF!),1,0)+IF(ISNUMBER(AR752),1,0)+IF(ISNUMBER(AS752),1,0)+IF(ISNUMBER(AY752),1,0)+IF(ISNUMBER(AU752),1,0)+IF(ISNUMBER(AV752),1,0)+IF(ISNUMBER(AW752),1,0)+IF(ISNUMBER(AX752),1,0)+IF(ISNUMBER(BA752),1,0)+IF(ISNUMBER(BB752),1,0),1)</f>
        <v>1</v>
      </c>
      <c r="W752" s="200">
        <v>415</v>
      </c>
      <c r="X752" s="197"/>
      <c r="Y752" s="197" t="s">
        <v>42</v>
      </c>
      <c r="Z752" s="200">
        <v>160</v>
      </c>
      <c r="AA752" s="197"/>
      <c r="AB752" s="197" t="s">
        <v>42</v>
      </c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7"/>
      <c r="BB752" s="197"/>
      <c r="BC752" s="197"/>
    </row>
    <row r="753" spans="1:55" customFormat="1" ht="14.1" customHeight="1">
      <c r="A753" s="170"/>
      <c r="B753" s="204">
        <v>20250502</v>
      </c>
      <c r="C753" s="204" t="s">
        <v>62</v>
      </c>
      <c r="D753" s="204">
        <v>130</v>
      </c>
      <c r="E753" s="204">
        <v>8316</v>
      </c>
      <c r="F753" s="204"/>
      <c r="G753" s="204"/>
      <c r="H753" s="204">
        <v>8308</v>
      </c>
      <c r="I753" s="204"/>
      <c r="J753" s="204"/>
      <c r="K753" s="204">
        <v>-3710</v>
      </c>
      <c r="L753" s="204">
        <v>-3710</v>
      </c>
      <c r="M753" s="204">
        <v>-3700</v>
      </c>
      <c r="N753" s="204" t="s">
        <v>40</v>
      </c>
      <c r="O753" s="204" t="s">
        <v>41</v>
      </c>
      <c r="P753" s="202">
        <f t="shared" si="71"/>
        <v>0</v>
      </c>
      <c r="Q753" s="197">
        <f t="shared" si="66"/>
        <v>8</v>
      </c>
      <c r="R753" s="202" t="str">
        <f t="shared" si="67"/>
        <v>NA</v>
      </c>
      <c r="S753" s="202" t="str">
        <f t="shared" si="68"/>
        <v>NA</v>
      </c>
      <c r="T753" s="197" t="str">
        <f t="shared" si="69"/>
        <v>NA</v>
      </c>
      <c r="U753" s="197">
        <f t="shared" si="70"/>
        <v>0</v>
      </c>
      <c r="V753" s="197">
        <f>MIN(IF(SUM(W753,,X753,Z753,AA753,AD753,AC753,AF753,AG753,AJ753,AI753,AL753,AM753,AO753,AP753,AR753,AS753,A753,AY753,AU753,AV753,AW753,AX753,BA753,BB753)=0,0,1)+IF(O753="Smoothing ramp",1,0)+IF(ISNUMBER(W753),1,0)+IF(ISNUMBER(X753),1,0)+IF(ISNUMBER(Z753),1,0)+IF(ISNUMBER(AA753),1,0)+IF(ISNUMBER(AD753),1,0)+IF(ISNUMBER(AC753),1,0)+IF(ISNUMBER(AF753),1,0)+IF(ISNUMBER(AG753),1,0)+IF(ISNUMBER(AI753),1,0)+IF(ISNUMBER(AJ753),1,0)+IF(ISNUMBER(AL753),1,0)+IF(ISNUMBER(AM753),1,0)+IF(ISNUMBER(AO753),1,0)+IF(ISNUMBER(AP753),1,0)+IF(ISNUMBER(#REF!),1,0)+IF(ISNUMBER(AR753),1,0)+IF(ISNUMBER(AS753),1,0)+IF(ISNUMBER(AY753),1,0)+IF(ISNUMBER(AU753),1,0)+IF(ISNUMBER(AV753),1,0)+IF(ISNUMBER(AW753),1,0)+IF(ISNUMBER(AX753),1,0)+IF(ISNUMBER(BA753),1,0)+IF(ISNUMBER(BB753),1,0),1)</f>
        <v>1</v>
      </c>
      <c r="W753" s="200">
        <v>415</v>
      </c>
      <c r="X753" s="197"/>
      <c r="Y753" s="197"/>
      <c r="Z753" s="200">
        <v>151</v>
      </c>
      <c r="AA753" s="197"/>
      <c r="AB753" s="197"/>
      <c r="AC753" s="197"/>
      <c r="AD753" s="197"/>
      <c r="AE753" s="197"/>
      <c r="AF753" s="197"/>
      <c r="AG753" s="197"/>
      <c r="AH753" s="197"/>
      <c r="AI753" s="197"/>
      <c r="AJ753" s="197"/>
      <c r="AK753" s="197"/>
      <c r="AL753" s="197"/>
      <c r="AM753" s="197"/>
      <c r="AN753" s="197"/>
      <c r="AO753" s="197"/>
      <c r="AP753" s="197"/>
      <c r="AQ753" s="197"/>
      <c r="AR753" s="197"/>
      <c r="AS753" s="197"/>
      <c r="AT753" s="197"/>
      <c r="AU753" s="197"/>
      <c r="AV753" s="197"/>
      <c r="AW753" s="197"/>
      <c r="AX753" s="197"/>
      <c r="AY753" s="197"/>
      <c r="AZ753" s="197"/>
      <c r="BA753" s="197"/>
      <c r="BB753" s="197"/>
      <c r="BC753" s="197"/>
    </row>
    <row r="754" spans="1:55" customFormat="1" ht="14.1" customHeight="1">
      <c r="A754" s="170"/>
      <c r="B754" s="204">
        <v>20250502</v>
      </c>
      <c r="C754" s="204" t="s">
        <v>62</v>
      </c>
      <c r="D754" s="204">
        <v>230</v>
      </c>
      <c r="E754" s="204">
        <v>8316</v>
      </c>
      <c r="F754" s="204"/>
      <c r="G754" s="204"/>
      <c r="H754" s="204">
        <v>8308</v>
      </c>
      <c r="I754" s="204"/>
      <c r="J754" s="204"/>
      <c r="K754" s="204">
        <v>-3710</v>
      </c>
      <c r="L754" s="204">
        <v>-3710</v>
      </c>
      <c r="M754" s="204">
        <v>-3700</v>
      </c>
      <c r="N754" s="204" t="s">
        <v>40</v>
      </c>
      <c r="O754" s="204" t="s">
        <v>41</v>
      </c>
      <c r="P754" s="202">
        <f t="shared" si="71"/>
        <v>0</v>
      </c>
      <c r="Q754" s="197">
        <f t="shared" si="66"/>
        <v>8</v>
      </c>
      <c r="R754" s="202" t="str">
        <f t="shared" si="67"/>
        <v>NA</v>
      </c>
      <c r="S754" s="202" t="str">
        <f t="shared" si="68"/>
        <v>NA</v>
      </c>
      <c r="T754" s="197" t="str">
        <f t="shared" si="69"/>
        <v>NA</v>
      </c>
      <c r="U754" s="197">
        <f t="shared" si="70"/>
        <v>0</v>
      </c>
      <c r="V754" s="197">
        <f>MIN(IF(SUM(W754,,X754,Z754,AA754,AD754,AC754,AF754,AG754,AJ754,AI754,AL754,AM754,AO754,AP754,AR754,AS754,A754,AY754,AU754,AV754,AW754,AX754,BA754,BB754)=0,0,1)+IF(O754="Smoothing ramp",1,0)+IF(ISNUMBER(W754),1,0)+IF(ISNUMBER(X754),1,0)+IF(ISNUMBER(Z754),1,0)+IF(ISNUMBER(AA754),1,0)+IF(ISNUMBER(AD754),1,0)+IF(ISNUMBER(AC754),1,0)+IF(ISNUMBER(AF754),1,0)+IF(ISNUMBER(AG754),1,0)+IF(ISNUMBER(AI754),1,0)+IF(ISNUMBER(AJ754),1,0)+IF(ISNUMBER(AL754),1,0)+IF(ISNUMBER(AM754),1,0)+IF(ISNUMBER(AO754),1,0)+IF(ISNUMBER(AP754),1,0)+IF(ISNUMBER(#REF!),1,0)+IF(ISNUMBER(AR754),1,0)+IF(ISNUMBER(AS754),1,0)+IF(ISNUMBER(AY754),1,0)+IF(ISNUMBER(AU754),1,0)+IF(ISNUMBER(AV754),1,0)+IF(ISNUMBER(AW754),1,0)+IF(ISNUMBER(AX754),1,0)+IF(ISNUMBER(BA754),1,0)+IF(ISNUMBER(BB754),1,0),1)</f>
        <v>1</v>
      </c>
      <c r="W754" s="200">
        <v>415</v>
      </c>
      <c r="X754" s="197"/>
      <c r="Y754" s="197"/>
      <c r="Z754" s="200">
        <v>151</v>
      </c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197"/>
      <c r="BB754" s="197"/>
      <c r="BC754" s="197"/>
    </row>
    <row r="755" spans="1:55" customFormat="1" ht="14.1" customHeight="1">
      <c r="A755" s="222"/>
      <c r="B755" s="204">
        <v>20250502</v>
      </c>
      <c r="C755" s="204" t="s">
        <v>62</v>
      </c>
      <c r="D755" s="204">
        <v>330</v>
      </c>
      <c r="E755" s="204"/>
      <c r="F755" s="204">
        <v>7631</v>
      </c>
      <c r="G755" s="204">
        <v>900</v>
      </c>
      <c r="H755" s="204"/>
      <c r="I755" s="204">
        <v>7631</v>
      </c>
      <c r="J755" s="204">
        <v>900</v>
      </c>
      <c r="K755" s="204">
        <v>-1141</v>
      </c>
      <c r="L755" s="204">
        <v>-1141</v>
      </c>
      <c r="M755" s="204">
        <v>0</v>
      </c>
      <c r="N755" s="204" t="s">
        <v>40</v>
      </c>
      <c r="O755" s="204" t="s">
        <v>41</v>
      </c>
      <c r="P755" s="202">
        <f t="shared" si="71"/>
        <v>0</v>
      </c>
      <c r="Q755" s="197" t="str">
        <f t="shared" si="66"/>
        <v>NA</v>
      </c>
      <c r="R755" s="202">
        <f t="shared" si="67"/>
        <v>0</v>
      </c>
      <c r="S755" s="202">
        <f t="shared" si="68"/>
        <v>0</v>
      </c>
      <c r="T755" s="197">
        <f t="shared" si="69"/>
        <v>0</v>
      </c>
      <c r="U755" s="197">
        <f t="shared" si="70"/>
        <v>1141</v>
      </c>
      <c r="V755" s="197">
        <f>MIN(IF(SUM(W755,,X755,Z755,AA755,AD755,AC755,AF755,AG755,AJ755,AI755,AL755,AM755,AO755,AP755,AR755,AS755,A755,AY755,AU755,AV755,AW755,AX755,BA755,BB755)=0,0,1)+IF(O755="Smoothing ramp",1,0)+IF(ISNUMBER(W755),1,0)+IF(ISNUMBER(X755),1,0)+IF(ISNUMBER(Z755),1,0)+IF(ISNUMBER(AA755),1,0)+IF(ISNUMBER(AD755),1,0)+IF(ISNUMBER(AC755),1,0)+IF(ISNUMBER(AF755),1,0)+IF(ISNUMBER(AG755),1,0)+IF(ISNUMBER(AI755),1,0)+IF(ISNUMBER(AJ755),1,0)+IF(ISNUMBER(AL755),1,0)+IF(ISNUMBER(AM755),1,0)+IF(ISNUMBER(AO755),1,0)+IF(ISNUMBER(AP755),1,0)+IF(ISNUMBER(#REF!),1,0)+IF(ISNUMBER(AR755),1,0)+IF(ISNUMBER(AS755),1,0)+IF(ISNUMBER(AY755),1,0)+IF(ISNUMBER(AU755),1,0)+IF(ISNUMBER(AV755),1,0)+IF(ISNUMBER(AW755),1,0)+IF(ISNUMBER(AX755),1,0)+IF(ISNUMBER(BA755),1,0)+IF(ISNUMBER(BB755),1,0),1)</f>
        <v>1</v>
      </c>
      <c r="W755" s="200">
        <v>415</v>
      </c>
      <c r="X755" s="197"/>
      <c r="Y755" s="197"/>
      <c r="Z755" s="200">
        <v>151</v>
      </c>
      <c r="AA755" s="197"/>
      <c r="AB755" s="197"/>
      <c r="AC755" s="197"/>
      <c r="AD755" s="197"/>
      <c r="AE755" s="197"/>
      <c r="AF755" s="197"/>
      <c r="AG755" s="197"/>
      <c r="AH755" s="197"/>
      <c r="AI755" s="197"/>
      <c r="AJ755" s="197"/>
      <c r="AK755" s="197"/>
      <c r="AL755" s="197"/>
      <c r="AM755" s="197"/>
      <c r="AN755" s="197"/>
      <c r="AO755" s="197"/>
      <c r="AP755" s="197"/>
      <c r="AQ755" s="197"/>
      <c r="AR755" s="197"/>
      <c r="AS755" s="197"/>
      <c r="AT755" s="197"/>
      <c r="AU755" s="197"/>
      <c r="AV755" s="197"/>
      <c r="AW755" s="197"/>
      <c r="AX755" s="197"/>
      <c r="AY755" s="197"/>
      <c r="AZ755" s="197"/>
      <c r="BA755" s="197"/>
      <c r="BB755" s="197"/>
      <c r="BC755" s="197"/>
    </row>
    <row r="756" spans="1:55" customFormat="1" ht="14.1" customHeight="1">
      <c r="A756" s="222"/>
      <c r="B756" s="204">
        <v>20250502</v>
      </c>
      <c r="C756" s="204" t="s">
        <v>62</v>
      </c>
      <c r="D756" s="204">
        <v>430</v>
      </c>
      <c r="E756" s="204"/>
      <c r="F756" s="204">
        <v>7631</v>
      </c>
      <c r="G756" s="204">
        <v>900</v>
      </c>
      <c r="H756" s="204"/>
      <c r="I756" s="204">
        <v>7631</v>
      </c>
      <c r="J756" s="204">
        <v>900</v>
      </c>
      <c r="K756" s="204">
        <v>-1141</v>
      </c>
      <c r="L756" s="204">
        <v>-1141</v>
      </c>
      <c r="M756" s="204">
        <v>0</v>
      </c>
      <c r="N756" s="204" t="s">
        <v>40</v>
      </c>
      <c r="O756" s="204" t="s">
        <v>41</v>
      </c>
      <c r="P756" s="202">
        <f t="shared" si="71"/>
        <v>0</v>
      </c>
      <c r="Q756" s="197" t="str">
        <f t="shared" si="66"/>
        <v>NA</v>
      </c>
      <c r="R756" s="202">
        <f t="shared" si="67"/>
        <v>0</v>
      </c>
      <c r="S756" s="202">
        <f t="shared" si="68"/>
        <v>0</v>
      </c>
      <c r="T756" s="197">
        <f t="shared" si="69"/>
        <v>0</v>
      </c>
      <c r="U756" s="197">
        <f t="shared" si="70"/>
        <v>1141</v>
      </c>
      <c r="V756" s="197">
        <f>MIN(IF(SUM(W756,,X756,Z756,AA756,AD756,AC756,AF756,AG756,AJ756,AI756,AL756,AM756,AO756,AP756,AR756,AS756,A756,AY756,AU756,AV756,AW756,AX756,BA756,BB756)=0,0,1)+IF(O756="Smoothing ramp",1,0)+IF(ISNUMBER(W756),1,0)+IF(ISNUMBER(X756),1,0)+IF(ISNUMBER(Z756),1,0)+IF(ISNUMBER(AA756),1,0)+IF(ISNUMBER(AD756),1,0)+IF(ISNUMBER(AC756),1,0)+IF(ISNUMBER(AF756),1,0)+IF(ISNUMBER(AG756),1,0)+IF(ISNUMBER(AI756),1,0)+IF(ISNUMBER(AJ756),1,0)+IF(ISNUMBER(AL756),1,0)+IF(ISNUMBER(AM756),1,0)+IF(ISNUMBER(AO756),1,0)+IF(ISNUMBER(AP756),1,0)+IF(ISNUMBER(#REF!),1,0)+IF(ISNUMBER(AR756),1,0)+IF(ISNUMBER(AS756),1,0)+IF(ISNUMBER(AY756),1,0)+IF(ISNUMBER(AU756),1,0)+IF(ISNUMBER(AV756),1,0)+IF(ISNUMBER(AW756),1,0)+IF(ISNUMBER(AX756),1,0)+IF(ISNUMBER(BA756),1,0)+IF(ISNUMBER(BB756),1,0),1)</f>
        <v>1</v>
      </c>
      <c r="W756" s="200">
        <v>415</v>
      </c>
      <c r="X756" s="197"/>
      <c r="Y756" s="197"/>
      <c r="Z756" s="200">
        <v>151</v>
      </c>
      <c r="AA756" s="197"/>
      <c r="AB756" s="197"/>
      <c r="AC756" s="197"/>
      <c r="AD756" s="197"/>
      <c r="AE756" s="197"/>
      <c r="AF756" s="197"/>
      <c r="AG756" s="197"/>
      <c r="AH756" s="197"/>
      <c r="AI756" s="197"/>
      <c r="AJ756" s="197"/>
      <c r="AK756" s="197"/>
      <c r="AL756" s="197"/>
      <c r="AM756" s="197"/>
      <c r="AN756" s="197"/>
      <c r="AO756" s="197"/>
      <c r="AP756" s="197"/>
      <c r="AQ756" s="197"/>
      <c r="AR756" s="197"/>
      <c r="AS756" s="197"/>
      <c r="AT756" s="197"/>
      <c r="AU756" s="197"/>
      <c r="AV756" s="197"/>
      <c r="AW756" s="197"/>
      <c r="AX756" s="197"/>
      <c r="AY756" s="197"/>
      <c r="AZ756" s="197"/>
      <c r="BA756" s="197"/>
      <c r="BB756" s="197"/>
      <c r="BC756" s="197"/>
    </row>
    <row r="757" spans="1:55" customFormat="1" ht="14.1" customHeight="1">
      <c r="A757" s="222"/>
      <c r="B757" s="204">
        <v>20250502</v>
      </c>
      <c r="C757" s="204" t="s">
        <v>62</v>
      </c>
      <c r="D757" s="204">
        <v>530</v>
      </c>
      <c r="E757" s="204"/>
      <c r="F757" s="204">
        <v>7631</v>
      </c>
      <c r="G757" s="204">
        <v>900</v>
      </c>
      <c r="H757" s="204"/>
      <c r="I757" s="204">
        <v>7631</v>
      </c>
      <c r="J757" s="204">
        <v>900</v>
      </c>
      <c r="K757" s="204">
        <v>-1141</v>
      </c>
      <c r="L757" s="204">
        <v>-1141</v>
      </c>
      <c r="M757" s="204">
        <v>0</v>
      </c>
      <c r="N757" s="204" t="s">
        <v>40</v>
      </c>
      <c r="O757" s="204" t="s">
        <v>41</v>
      </c>
      <c r="P757" s="202">
        <f t="shared" si="71"/>
        <v>0</v>
      </c>
      <c r="Q757" s="197" t="str">
        <f t="shared" si="66"/>
        <v>NA</v>
      </c>
      <c r="R757" s="202">
        <f t="shared" si="67"/>
        <v>0</v>
      </c>
      <c r="S757" s="202">
        <f t="shared" si="68"/>
        <v>0</v>
      </c>
      <c r="T757" s="197">
        <f t="shared" si="69"/>
        <v>0</v>
      </c>
      <c r="U757" s="197">
        <f t="shared" si="70"/>
        <v>1141</v>
      </c>
      <c r="V757" s="197">
        <f>MIN(IF(SUM(W757,,X757,Z757,AA757,AD757,AC757,AF757,AG757,AJ757,AI757,AL757,AM757,AO757,AP757,AR757,AS757,A757,AY757,AU757,AV757,AW757,AX757,BA757,BB757)=0,0,1)+IF(O757="Smoothing ramp",1,0)+IF(ISNUMBER(W757),1,0)+IF(ISNUMBER(X757),1,0)+IF(ISNUMBER(Z757),1,0)+IF(ISNUMBER(AA757),1,0)+IF(ISNUMBER(AD757),1,0)+IF(ISNUMBER(AC757),1,0)+IF(ISNUMBER(AF757),1,0)+IF(ISNUMBER(AG757),1,0)+IF(ISNUMBER(AI757),1,0)+IF(ISNUMBER(AJ757),1,0)+IF(ISNUMBER(AL757),1,0)+IF(ISNUMBER(AM757),1,0)+IF(ISNUMBER(AO757),1,0)+IF(ISNUMBER(AP757),1,0)+IF(ISNUMBER(#REF!),1,0)+IF(ISNUMBER(AR757),1,0)+IF(ISNUMBER(AS757),1,0)+IF(ISNUMBER(AY757),1,0)+IF(ISNUMBER(AU757),1,0)+IF(ISNUMBER(AV757),1,0)+IF(ISNUMBER(AW757),1,0)+IF(ISNUMBER(AX757),1,0)+IF(ISNUMBER(BA757),1,0)+IF(ISNUMBER(BB757),1,0),1)</f>
        <v>1</v>
      </c>
      <c r="W757" s="200">
        <v>361</v>
      </c>
      <c r="X757" s="197"/>
      <c r="Y757" s="197"/>
      <c r="Z757" s="200">
        <v>135</v>
      </c>
      <c r="AA757" s="197"/>
      <c r="AB757" s="197"/>
      <c r="AC757" s="197"/>
      <c r="AD757" s="197"/>
      <c r="AE757" s="197"/>
      <c r="AF757" s="197"/>
      <c r="AG757" s="197"/>
      <c r="AH757" s="197"/>
      <c r="AI757" s="197"/>
      <c r="AJ757" s="197"/>
      <c r="AK757" s="197"/>
      <c r="AL757" s="197"/>
      <c r="AM757" s="197"/>
      <c r="AN757" s="197"/>
      <c r="AO757" s="197"/>
      <c r="AP757" s="197"/>
      <c r="AQ757" s="197"/>
      <c r="AR757" s="197"/>
      <c r="AS757" s="197"/>
      <c r="AT757" s="197"/>
      <c r="AU757" s="197"/>
      <c r="AV757" s="197"/>
      <c r="AW757" s="197"/>
      <c r="AX757" s="197"/>
      <c r="AY757" s="197"/>
      <c r="AZ757" s="197"/>
      <c r="BA757" s="197"/>
      <c r="BB757" s="197"/>
      <c r="BC757" s="197"/>
    </row>
    <row r="758" spans="1:55" customFormat="1" ht="14.1" customHeight="1">
      <c r="A758" s="170"/>
      <c r="B758" s="204">
        <v>20250502</v>
      </c>
      <c r="C758" s="204" t="s">
        <v>62</v>
      </c>
      <c r="D758" s="204">
        <v>630</v>
      </c>
      <c r="E758" s="204"/>
      <c r="F758" s="204">
        <v>7631</v>
      </c>
      <c r="G758" s="204">
        <v>900</v>
      </c>
      <c r="H758" s="204"/>
      <c r="I758" s="204">
        <v>7631</v>
      </c>
      <c r="J758" s="204">
        <v>900</v>
      </c>
      <c r="K758" s="204">
        <v>-1141</v>
      </c>
      <c r="L758" s="204">
        <v>-1141</v>
      </c>
      <c r="M758" s="204">
        <v>0</v>
      </c>
      <c r="N758" s="204" t="s">
        <v>40</v>
      </c>
      <c r="O758" s="204" t="s">
        <v>41</v>
      </c>
      <c r="P758" s="202">
        <f t="shared" si="71"/>
        <v>0</v>
      </c>
      <c r="Q758" s="197" t="str">
        <f t="shared" si="66"/>
        <v>NA</v>
      </c>
      <c r="R758" s="202">
        <f t="shared" si="67"/>
        <v>0</v>
      </c>
      <c r="S758" s="202">
        <f t="shared" si="68"/>
        <v>0</v>
      </c>
      <c r="T758" s="197">
        <f t="shared" si="69"/>
        <v>0</v>
      </c>
      <c r="U758" s="197">
        <f t="shared" si="70"/>
        <v>1141</v>
      </c>
      <c r="V758" s="197">
        <f>MIN(IF(SUM(W758,,X758,Z758,AA758,AD758,AC758,AF758,AG758,AJ758,AI758,AL758,AM758,AO758,AP758,AR758,AS758,A758,AY758,AU758,AV758,AW758,AX758,BA758,BB758)=0,0,1)+IF(O758="Smoothing ramp",1,0)+IF(ISNUMBER(W758),1,0)+IF(ISNUMBER(X758),1,0)+IF(ISNUMBER(Z758),1,0)+IF(ISNUMBER(AA758),1,0)+IF(ISNUMBER(AD758),1,0)+IF(ISNUMBER(AC758),1,0)+IF(ISNUMBER(AF758),1,0)+IF(ISNUMBER(AG758),1,0)+IF(ISNUMBER(AI758),1,0)+IF(ISNUMBER(AJ758),1,0)+IF(ISNUMBER(AL758),1,0)+IF(ISNUMBER(AM758),1,0)+IF(ISNUMBER(AO758),1,0)+IF(ISNUMBER(AP758),1,0)+IF(ISNUMBER(#REF!),1,0)+IF(ISNUMBER(AR758),1,0)+IF(ISNUMBER(AS758),1,0)+IF(ISNUMBER(AY758),1,0)+IF(ISNUMBER(AU758),1,0)+IF(ISNUMBER(AV758),1,0)+IF(ISNUMBER(AW758),1,0)+IF(ISNUMBER(AX758),1,0)+IF(ISNUMBER(BA758),1,0)+IF(ISNUMBER(BB758),1,0),1)</f>
        <v>1</v>
      </c>
      <c r="W758" s="200">
        <v>361</v>
      </c>
      <c r="X758" s="197"/>
      <c r="Y758" s="197"/>
      <c r="Z758" s="200">
        <v>135</v>
      </c>
      <c r="AA758" s="197"/>
      <c r="AB758" s="197"/>
      <c r="AC758" s="197"/>
      <c r="AD758" s="197"/>
      <c r="AE758" s="197"/>
      <c r="AF758" s="197"/>
      <c r="AG758" s="197"/>
      <c r="AH758" s="197"/>
      <c r="AI758" s="197"/>
      <c r="AJ758" s="197"/>
      <c r="AK758" s="197"/>
      <c r="AL758" s="197"/>
      <c r="AM758" s="197"/>
      <c r="AN758" s="197"/>
      <c r="AO758" s="197"/>
      <c r="AP758" s="197"/>
      <c r="AQ758" s="197"/>
      <c r="AR758" s="197"/>
      <c r="AS758" s="197"/>
      <c r="AT758" s="197"/>
      <c r="AU758" s="197"/>
      <c r="AV758" s="197"/>
      <c r="AW758" s="197"/>
      <c r="AX758" s="197"/>
      <c r="AY758" s="197"/>
      <c r="AZ758" s="197"/>
      <c r="BA758" s="197"/>
      <c r="BB758" s="197"/>
      <c r="BC758" s="197"/>
    </row>
    <row r="759" spans="1:55" customFormat="1" ht="14.1" customHeight="1">
      <c r="A759" s="170"/>
      <c r="B759" s="204">
        <v>20250502</v>
      </c>
      <c r="C759" s="204" t="s">
        <v>62</v>
      </c>
      <c r="D759" s="204">
        <v>730</v>
      </c>
      <c r="E759" s="204"/>
      <c r="F759" s="204">
        <v>6836</v>
      </c>
      <c r="G759" s="204">
        <v>766</v>
      </c>
      <c r="H759" s="204"/>
      <c r="I759" s="204">
        <v>6835</v>
      </c>
      <c r="J759" s="204">
        <v>766</v>
      </c>
      <c r="K759" s="204">
        <v>-941</v>
      </c>
      <c r="L759" s="204">
        <v>-941</v>
      </c>
      <c r="M759" s="204">
        <v>0</v>
      </c>
      <c r="N759" s="204" t="s">
        <v>40</v>
      </c>
      <c r="O759" s="204" t="s">
        <v>41</v>
      </c>
      <c r="P759" s="202">
        <f t="shared" si="71"/>
        <v>0</v>
      </c>
      <c r="Q759" s="197" t="str">
        <f t="shared" si="66"/>
        <v>NA</v>
      </c>
      <c r="R759" s="202">
        <f t="shared" si="67"/>
        <v>1</v>
      </c>
      <c r="S759" s="202">
        <f t="shared" si="68"/>
        <v>0</v>
      </c>
      <c r="T759" s="197">
        <f t="shared" si="69"/>
        <v>1</v>
      </c>
      <c r="U759" s="197">
        <f t="shared" si="70"/>
        <v>941</v>
      </c>
      <c r="V759" s="197">
        <f>MIN(IF(SUM(W759,,X759,Z759,AA759,AD759,AC759,AF759,AG759,AJ759,AI759,AL759,AM759,AO759,AP759,AR759,AS759,A759,AY759,AU759,AV759,AW759,AX759,BA759,BB759)=0,0,1)+IF(O759="Smoothing ramp",1,0)+IF(ISNUMBER(W759),1,0)+IF(ISNUMBER(X759),1,0)+IF(ISNUMBER(Z759),1,0)+IF(ISNUMBER(AA759),1,0)+IF(ISNUMBER(AD759),1,0)+IF(ISNUMBER(AC759),1,0)+IF(ISNUMBER(AF759),1,0)+IF(ISNUMBER(AG759),1,0)+IF(ISNUMBER(AI759),1,0)+IF(ISNUMBER(AJ759),1,0)+IF(ISNUMBER(AL759),1,0)+IF(ISNUMBER(AM759),1,0)+IF(ISNUMBER(AO759),1,0)+IF(ISNUMBER(AP759),1,0)+IF(ISNUMBER(#REF!),1,0)+IF(ISNUMBER(AR759),1,0)+IF(ISNUMBER(AS759),1,0)+IF(ISNUMBER(AY759),1,0)+IF(ISNUMBER(AU759),1,0)+IF(ISNUMBER(AV759),1,0)+IF(ISNUMBER(AW759),1,0)+IF(ISNUMBER(AX759),1,0)+IF(ISNUMBER(BA759),1,0)+IF(ISNUMBER(BB759),1,0),1)</f>
        <v>1</v>
      </c>
      <c r="W759" s="200">
        <v>329</v>
      </c>
      <c r="X759" s="197"/>
      <c r="Y759" s="197"/>
      <c r="Z759" s="200">
        <v>140</v>
      </c>
      <c r="AA759" s="197"/>
      <c r="AB759" s="197"/>
      <c r="AC759" s="197"/>
      <c r="AD759" s="197"/>
      <c r="AE759" s="197"/>
      <c r="AF759" s="197"/>
      <c r="AG759" s="197"/>
      <c r="AH759" s="197"/>
      <c r="AI759" s="197"/>
      <c r="AJ759" s="197"/>
      <c r="AK759" s="197"/>
      <c r="AL759" s="197"/>
      <c r="AM759" s="197"/>
      <c r="AN759" s="197"/>
      <c r="AO759" s="197"/>
      <c r="AP759" s="197"/>
      <c r="AQ759" s="197"/>
      <c r="AR759" s="197"/>
      <c r="AS759" s="197"/>
      <c r="AT759" s="197"/>
      <c r="AU759" s="197"/>
      <c r="AV759" s="197"/>
      <c r="AW759" s="197"/>
      <c r="AX759" s="197"/>
      <c r="AY759" s="197"/>
      <c r="AZ759" s="197"/>
      <c r="BA759" s="197"/>
      <c r="BB759" s="197"/>
      <c r="BC759" s="197"/>
    </row>
    <row r="760" spans="1:55" customFormat="1" ht="14.1" customHeight="1">
      <c r="A760" s="170"/>
      <c r="B760" s="204">
        <v>20250502</v>
      </c>
      <c r="C760" s="204" t="s">
        <v>62</v>
      </c>
      <c r="D760" s="204">
        <v>830</v>
      </c>
      <c r="E760" s="204"/>
      <c r="F760" s="204">
        <v>6836</v>
      </c>
      <c r="G760" s="204">
        <v>766</v>
      </c>
      <c r="H760" s="204"/>
      <c r="I760" s="204">
        <v>6835</v>
      </c>
      <c r="J760" s="204">
        <v>766</v>
      </c>
      <c r="K760" s="204">
        <v>-941</v>
      </c>
      <c r="L760" s="204">
        <v>-941</v>
      </c>
      <c r="M760" s="204">
        <v>0</v>
      </c>
      <c r="N760" s="204" t="s">
        <v>40</v>
      </c>
      <c r="O760" s="204" t="s">
        <v>41</v>
      </c>
      <c r="P760" s="202">
        <f t="shared" si="71"/>
        <v>0</v>
      </c>
      <c r="Q760" s="197" t="str">
        <f t="shared" si="66"/>
        <v>NA</v>
      </c>
      <c r="R760" s="202">
        <f t="shared" si="67"/>
        <v>1</v>
      </c>
      <c r="S760" s="202">
        <f t="shared" si="68"/>
        <v>0</v>
      </c>
      <c r="T760" s="197">
        <f t="shared" si="69"/>
        <v>1</v>
      </c>
      <c r="U760" s="197">
        <f t="shared" si="70"/>
        <v>941</v>
      </c>
      <c r="V760" s="197">
        <f>MIN(IF(SUM(W760,,X760,Z760,AA760,AD760,AC760,AF760,AG760,AJ760,AI760,AL760,AM760,AO760,AP760,AR760,AS760,A760,AY760,AU760,AV760,AW760,AX760,BA760,BB760)=0,0,1)+IF(O760="Smoothing ramp",1,0)+IF(ISNUMBER(W760),1,0)+IF(ISNUMBER(X760),1,0)+IF(ISNUMBER(Z760),1,0)+IF(ISNUMBER(AA760),1,0)+IF(ISNUMBER(AD760),1,0)+IF(ISNUMBER(AC760),1,0)+IF(ISNUMBER(AF760),1,0)+IF(ISNUMBER(AG760),1,0)+IF(ISNUMBER(AI760),1,0)+IF(ISNUMBER(AJ760),1,0)+IF(ISNUMBER(AL760),1,0)+IF(ISNUMBER(AM760),1,0)+IF(ISNUMBER(AO760),1,0)+IF(ISNUMBER(AP760),1,0)+IF(ISNUMBER(#REF!),1,0)+IF(ISNUMBER(AR760),1,0)+IF(ISNUMBER(AS760),1,0)+IF(ISNUMBER(AY760),1,0)+IF(ISNUMBER(AU760),1,0)+IF(ISNUMBER(AV760),1,0)+IF(ISNUMBER(AW760),1,0)+IF(ISNUMBER(AX760),1,0)+IF(ISNUMBER(BA760),1,0)+IF(ISNUMBER(BB760),1,0),1)</f>
        <v>1</v>
      </c>
      <c r="W760" s="200">
        <v>329</v>
      </c>
      <c r="X760" s="197"/>
      <c r="Y760" s="197"/>
      <c r="Z760" s="200">
        <v>140</v>
      </c>
      <c r="AA760" s="197"/>
      <c r="AB760" s="197"/>
      <c r="AC760" s="197"/>
      <c r="AD760" s="197"/>
      <c r="AE760" s="197"/>
      <c r="AF760" s="197"/>
      <c r="AG760" s="197"/>
      <c r="AH760" s="197"/>
      <c r="AI760" s="197"/>
      <c r="AJ760" s="197"/>
      <c r="AK760" s="197"/>
      <c r="AL760" s="197"/>
      <c r="AM760" s="197"/>
      <c r="AN760" s="197"/>
      <c r="AO760" s="197"/>
      <c r="AP760" s="197"/>
      <c r="AQ760" s="197"/>
      <c r="AR760" s="197"/>
      <c r="AS760" s="197"/>
      <c r="AT760" s="197"/>
      <c r="AU760" s="197"/>
      <c r="AV760" s="197"/>
      <c r="AW760" s="197"/>
      <c r="AX760" s="197"/>
      <c r="AY760" s="197"/>
      <c r="AZ760" s="197"/>
      <c r="BA760" s="197"/>
      <c r="BB760" s="197"/>
      <c r="BC760" s="197"/>
    </row>
    <row r="761" spans="1:55" customFormat="1" ht="14.1" customHeight="1">
      <c r="A761" s="170"/>
      <c r="B761" s="204">
        <v>20250502</v>
      </c>
      <c r="C761" s="204" t="s">
        <v>62</v>
      </c>
      <c r="D761" s="204">
        <v>930</v>
      </c>
      <c r="E761" s="204">
        <v>6580</v>
      </c>
      <c r="F761" s="204"/>
      <c r="G761" s="204"/>
      <c r="H761" s="204">
        <v>6579</v>
      </c>
      <c r="I761" s="204"/>
      <c r="J761" s="204"/>
      <c r="K761" s="204">
        <v>-2596</v>
      </c>
      <c r="L761" s="204">
        <v>-2596</v>
      </c>
      <c r="M761" s="204">
        <v>-2595</v>
      </c>
      <c r="N761" s="204" t="s">
        <v>47</v>
      </c>
      <c r="O761" s="204" t="s">
        <v>41</v>
      </c>
      <c r="P761" s="202">
        <f t="shared" si="71"/>
        <v>0</v>
      </c>
      <c r="Q761" s="197">
        <f t="shared" si="66"/>
        <v>1</v>
      </c>
      <c r="R761" s="202" t="str">
        <f t="shared" si="67"/>
        <v>NA</v>
      </c>
      <c r="S761" s="202" t="str">
        <f t="shared" si="68"/>
        <v>NA</v>
      </c>
      <c r="T761" s="197" t="str">
        <f t="shared" si="69"/>
        <v>NA</v>
      </c>
      <c r="U761" s="197">
        <f t="shared" si="70"/>
        <v>0</v>
      </c>
      <c r="V761" s="197">
        <f>MIN(IF(SUM(W761,,X761,Z761,AA761,AD761,AC761,AF761,AG761,AJ761,AI761,AL761,AM761,AO761,AP761,AR761,AS761,A761,AY761,AU761,AV761,AW761,AX761,BA761,BB761)=0,0,1)+IF(O761="Smoothing ramp",1,0)+IF(ISNUMBER(W761),1,0)+IF(ISNUMBER(X761),1,0)+IF(ISNUMBER(Z761),1,0)+IF(ISNUMBER(AA761),1,0)+IF(ISNUMBER(AD761),1,0)+IF(ISNUMBER(AC761),1,0)+IF(ISNUMBER(AF761),1,0)+IF(ISNUMBER(AG761),1,0)+IF(ISNUMBER(AI761),1,0)+IF(ISNUMBER(AJ761),1,0)+IF(ISNUMBER(AL761),1,0)+IF(ISNUMBER(AM761),1,0)+IF(ISNUMBER(AO761),1,0)+IF(ISNUMBER(AP761),1,0)+IF(ISNUMBER(#REF!),1,0)+IF(ISNUMBER(AR761),1,0)+IF(ISNUMBER(AS761),1,0)+IF(ISNUMBER(AY761),1,0)+IF(ISNUMBER(AU761),1,0)+IF(ISNUMBER(AV761),1,0)+IF(ISNUMBER(AW761),1,0)+IF(ISNUMBER(AX761),1,0)+IF(ISNUMBER(BA761),1,0)+IF(ISNUMBER(BB761),1,0),1)</f>
        <v>1</v>
      </c>
      <c r="W761" s="200">
        <v>329</v>
      </c>
      <c r="X761" s="197"/>
      <c r="Y761" s="197"/>
      <c r="Z761" s="200">
        <v>140</v>
      </c>
      <c r="AA761" s="197"/>
      <c r="AB761" s="197"/>
      <c r="AC761" s="197"/>
      <c r="AD761" s="197"/>
      <c r="AE761" s="197"/>
      <c r="AF761" s="197"/>
      <c r="AG761" s="197"/>
      <c r="AH761" s="197"/>
      <c r="AI761" s="197"/>
      <c r="AJ761" s="197"/>
      <c r="AK761" s="197"/>
      <c r="AL761" s="197"/>
      <c r="AM761" s="197"/>
      <c r="AN761" s="197"/>
      <c r="AO761" s="197"/>
      <c r="AP761" s="197"/>
      <c r="AQ761" s="197"/>
      <c r="AR761" s="197"/>
      <c r="AS761" s="197"/>
      <c r="AT761" s="197"/>
      <c r="AU761" s="197"/>
      <c r="AV761" s="197"/>
      <c r="AW761" s="197"/>
      <c r="AX761" s="197"/>
      <c r="AY761" s="197"/>
      <c r="AZ761" s="197"/>
      <c r="BA761" s="197"/>
      <c r="BB761" s="197"/>
      <c r="BC761" s="197"/>
    </row>
    <row r="762" spans="1:55" customFormat="1" ht="14.1" customHeight="1">
      <c r="A762" s="170"/>
      <c r="B762" s="204">
        <v>20250502</v>
      </c>
      <c r="C762" s="204" t="s">
        <v>62</v>
      </c>
      <c r="D762" s="204">
        <v>1030</v>
      </c>
      <c r="E762" s="204">
        <v>6580</v>
      </c>
      <c r="F762" s="204"/>
      <c r="G762" s="204"/>
      <c r="H762" s="204">
        <v>6579</v>
      </c>
      <c r="I762" s="204"/>
      <c r="J762" s="204"/>
      <c r="K762" s="204">
        <v>-2596</v>
      </c>
      <c r="L762" s="204">
        <v>-2596</v>
      </c>
      <c r="M762" s="204">
        <v>-2595</v>
      </c>
      <c r="N762" s="204" t="s">
        <v>47</v>
      </c>
      <c r="O762" s="204" t="s">
        <v>41</v>
      </c>
      <c r="P762" s="202">
        <f t="shared" si="71"/>
        <v>0</v>
      </c>
      <c r="Q762" s="197">
        <f t="shared" si="66"/>
        <v>1</v>
      </c>
      <c r="R762" s="202" t="str">
        <f t="shared" si="67"/>
        <v>NA</v>
      </c>
      <c r="S762" s="202" t="str">
        <f t="shared" si="68"/>
        <v>NA</v>
      </c>
      <c r="T762" s="197" t="str">
        <f t="shared" si="69"/>
        <v>NA</v>
      </c>
      <c r="U762" s="197">
        <f t="shared" si="70"/>
        <v>0</v>
      </c>
      <c r="V762" s="197">
        <f>MIN(IF(SUM(W762,,X762,Z762,AA762,AD762,AC762,AF762,AG762,AJ762,AI762,AL762,AM762,AO762,AP762,AR762,AS762,A762,AY762,AU762,AV762,AW762,AX762,BA762,BB762)=0,0,1)+IF(O762="Smoothing ramp",1,0)+IF(ISNUMBER(W762),1,0)+IF(ISNUMBER(X762),1,0)+IF(ISNUMBER(Z762),1,0)+IF(ISNUMBER(AA762),1,0)+IF(ISNUMBER(AD762),1,0)+IF(ISNUMBER(AC762),1,0)+IF(ISNUMBER(AF762),1,0)+IF(ISNUMBER(AG762),1,0)+IF(ISNUMBER(AI762),1,0)+IF(ISNUMBER(AJ762),1,0)+IF(ISNUMBER(AL762),1,0)+IF(ISNUMBER(AM762),1,0)+IF(ISNUMBER(AO762),1,0)+IF(ISNUMBER(AP762),1,0)+IF(ISNUMBER(#REF!),1,0)+IF(ISNUMBER(AR762),1,0)+IF(ISNUMBER(AS762),1,0)+IF(ISNUMBER(AY762),1,0)+IF(ISNUMBER(AU762),1,0)+IF(ISNUMBER(AV762),1,0)+IF(ISNUMBER(AW762),1,0)+IF(ISNUMBER(AX762),1,0)+IF(ISNUMBER(BA762),1,0)+IF(ISNUMBER(BB762),1,0),1)</f>
        <v>1</v>
      </c>
      <c r="W762" s="200">
        <v>329</v>
      </c>
      <c r="X762" s="197"/>
      <c r="Y762" s="197"/>
      <c r="Z762" s="200">
        <v>140</v>
      </c>
      <c r="AA762" s="197"/>
      <c r="AB762" s="197"/>
      <c r="AC762" s="197"/>
      <c r="AD762" s="197"/>
      <c r="AE762" s="197"/>
      <c r="AF762" s="197"/>
      <c r="AG762" s="197"/>
      <c r="AH762" s="197"/>
      <c r="AI762" s="197"/>
      <c r="AJ762" s="197"/>
      <c r="AK762" s="197"/>
      <c r="AL762" s="197"/>
      <c r="AM762" s="197"/>
      <c r="AN762" s="197"/>
      <c r="AO762" s="197"/>
      <c r="AP762" s="197"/>
      <c r="AQ762" s="197"/>
      <c r="AR762" s="197"/>
      <c r="AS762" s="197"/>
      <c r="AT762" s="197"/>
      <c r="AU762" s="197"/>
      <c r="AV762" s="197"/>
      <c r="AW762" s="197"/>
      <c r="AX762" s="197"/>
      <c r="AY762" s="197"/>
      <c r="AZ762" s="197"/>
      <c r="BA762" s="197"/>
      <c r="BB762" s="197"/>
      <c r="BC762" s="197"/>
    </row>
    <row r="763" spans="1:55" customFormat="1" ht="14.1" customHeight="1">
      <c r="A763" s="170"/>
      <c r="B763" s="204">
        <v>20250502</v>
      </c>
      <c r="C763" s="204" t="s">
        <v>62</v>
      </c>
      <c r="D763" s="204">
        <v>1130</v>
      </c>
      <c r="E763" s="204">
        <v>6580</v>
      </c>
      <c r="F763" s="204"/>
      <c r="G763" s="204"/>
      <c r="H763" s="204">
        <v>6579</v>
      </c>
      <c r="I763" s="204"/>
      <c r="J763" s="204"/>
      <c r="K763" s="204">
        <v>-2596</v>
      </c>
      <c r="L763" s="204">
        <v>-2596</v>
      </c>
      <c r="M763" s="204">
        <v>-2595</v>
      </c>
      <c r="N763" s="204" t="s">
        <v>47</v>
      </c>
      <c r="O763" s="204" t="s">
        <v>41</v>
      </c>
      <c r="P763" s="202">
        <f t="shared" si="71"/>
        <v>0</v>
      </c>
      <c r="Q763" s="197">
        <f t="shared" si="66"/>
        <v>1</v>
      </c>
      <c r="R763" s="202" t="str">
        <f t="shared" si="67"/>
        <v>NA</v>
      </c>
      <c r="S763" s="202" t="str">
        <f t="shared" si="68"/>
        <v>NA</v>
      </c>
      <c r="T763" s="197" t="str">
        <f t="shared" si="69"/>
        <v>NA</v>
      </c>
      <c r="U763" s="197">
        <f t="shared" si="70"/>
        <v>0</v>
      </c>
      <c r="V763" s="197">
        <f>MIN(IF(SUM(W763,,X763,Z763,AA763,AD763,AC763,AF763,AG763,AJ763,AI763,AL763,AM763,AO763,AP763,AR763,AS763,A763,AY763,AU763,AV763,AW763,AX763,BA763,BB763)=0,0,1)+IF(O763="Smoothing ramp",1,0)+IF(ISNUMBER(W763),1,0)+IF(ISNUMBER(X763),1,0)+IF(ISNUMBER(Z763),1,0)+IF(ISNUMBER(AA763),1,0)+IF(ISNUMBER(AD763),1,0)+IF(ISNUMBER(AC763),1,0)+IF(ISNUMBER(AF763),1,0)+IF(ISNUMBER(AG763),1,0)+IF(ISNUMBER(AI763),1,0)+IF(ISNUMBER(AJ763),1,0)+IF(ISNUMBER(AL763),1,0)+IF(ISNUMBER(AM763),1,0)+IF(ISNUMBER(AO763),1,0)+IF(ISNUMBER(AP763),1,0)+IF(ISNUMBER(#REF!),1,0)+IF(ISNUMBER(AR763),1,0)+IF(ISNUMBER(AS763),1,0)+IF(ISNUMBER(AY763),1,0)+IF(ISNUMBER(AU763),1,0)+IF(ISNUMBER(AV763),1,0)+IF(ISNUMBER(AW763),1,0)+IF(ISNUMBER(AX763),1,0)+IF(ISNUMBER(BA763),1,0)+IF(ISNUMBER(BB763),1,0),1)</f>
        <v>1</v>
      </c>
      <c r="W763" s="200">
        <v>329</v>
      </c>
      <c r="X763" s="197"/>
      <c r="Y763" s="197"/>
      <c r="Z763" s="200">
        <v>140</v>
      </c>
      <c r="AA763" s="197"/>
      <c r="AB763" s="197"/>
      <c r="AC763" s="197"/>
      <c r="AD763" s="197"/>
      <c r="AE763" s="197"/>
      <c r="AF763" s="197"/>
      <c r="AG763" s="197"/>
      <c r="AH763" s="197"/>
      <c r="AI763" s="197"/>
      <c r="AJ763" s="197"/>
      <c r="AK763" s="197"/>
      <c r="AL763" s="197"/>
      <c r="AM763" s="197"/>
      <c r="AN763" s="197"/>
      <c r="AO763" s="197"/>
      <c r="AP763" s="197"/>
      <c r="AQ763" s="197"/>
      <c r="AR763" s="197"/>
      <c r="AS763" s="197"/>
      <c r="AT763" s="197"/>
      <c r="AU763" s="197"/>
      <c r="AV763" s="197"/>
      <c r="AW763" s="197"/>
      <c r="AX763" s="197"/>
      <c r="AY763" s="197"/>
      <c r="AZ763" s="197"/>
      <c r="BA763" s="197"/>
      <c r="BB763" s="197"/>
      <c r="BC763" s="197"/>
    </row>
    <row r="764" spans="1:55" customFormat="1" ht="14.1" customHeight="1">
      <c r="A764" s="170"/>
      <c r="B764" s="204">
        <v>20250502</v>
      </c>
      <c r="C764" s="204" t="s">
        <v>62</v>
      </c>
      <c r="D764" s="204">
        <v>1230</v>
      </c>
      <c r="E764" s="204">
        <v>6580</v>
      </c>
      <c r="F764" s="204"/>
      <c r="G764" s="204"/>
      <c r="H764" s="204">
        <v>6579</v>
      </c>
      <c r="I764" s="204"/>
      <c r="J764" s="204"/>
      <c r="K764" s="204">
        <v>-2616</v>
      </c>
      <c r="L764" s="204">
        <v>-2616</v>
      </c>
      <c r="M764" s="204">
        <v>-2615</v>
      </c>
      <c r="N764" s="204" t="s">
        <v>47</v>
      </c>
      <c r="O764" s="204" t="s">
        <v>41</v>
      </c>
      <c r="P764" s="202">
        <f t="shared" si="71"/>
        <v>0</v>
      </c>
      <c r="Q764" s="197">
        <f t="shared" si="66"/>
        <v>1</v>
      </c>
      <c r="R764" s="202" t="str">
        <f t="shared" si="67"/>
        <v>NA</v>
      </c>
      <c r="S764" s="202" t="str">
        <f t="shared" si="68"/>
        <v>NA</v>
      </c>
      <c r="T764" s="197" t="str">
        <f t="shared" si="69"/>
        <v>NA</v>
      </c>
      <c r="U764" s="197">
        <f t="shared" si="70"/>
        <v>0</v>
      </c>
      <c r="V764" s="197">
        <f>MIN(IF(SUM(W764,,X764,Z764,AA764,AD764,AC764,AF764,AG764,AJ764,AI764,AL764,AM764,AO764,AP764,AR764,AS764,A764,AY764,AU764,AV764,AW764,AX764,BA764,BB764)=0,0,1)+IF(O764="Smoothing ramp",1,0)+IF(ISNUMBER(W764),1,0)+IF(ISNUMBER(X764),1,0)+IF(ISNUMBER(Z764),1,0)+IF(ISNUMBER(AA764),1,0)+IF(ISNUMBER(AD764),1,0)+IF(ISNUMBER(AC764),1,0)+IF(ISNUMBER(AF764),1,0)+IF(ISNUMBER(AG764),1,0)+IF(ISNUMBER(AI764),1,0)+IF(ISNUMBER(AJ764),1,0)+IF(ISNUMBER(AL764),1,0)+IF(ISNUMBER(AM764),1,0)+IF(ISNUMBER(AO764),1,0)+IF(ISNUMBER(AP764),1,0)+IF(ISNUMBER(#REF!),1,0)+IF(ISNUMBER(AR764),1,0)+IF(ISNUMBER(AS764),1,0)+IF(ISNUMBER(AY764),1,0)+IF(ISNUMBER(AU764),1,0)+IF(ISNUMBER(AV764),1,0)+IF(ISNUMBER(AW764),1,0)+IF(ISNUMBER(AX764),1,0)+IF(ISNUMBER(BA764),1,0)+IF(ISNUMBER(BB764),1,0),1)</f>
        <v>1</v>
      </c>
      <c r="W764" s="200">
        <v>329</v>
      </c>
      <c r="X764" s="197"/>
      <c r="Y764" s="197"/>
      <c r="Z764" s="200">
        <v>140</v>
      </c>
      <c r="AA764" s="197"/>
      <c r="AB764" s="197"/>
      <c r="AC764" s="197"/>
      <c r="AD764" s="197"/>
      <c r="AE764" s="197"/>
      <c r="AF764" s="197"/>
      <c r="AG764" s="197"/>
      <c r="AH764" s="197"/>
      <c r="AI764" s="197"/>
      <c r="AJ764" s="197"/>
      <c r="AK764" s="197"/>
      <c r="AL764" s="197"/>
      <c r="AM764" s="197"/>
      <c r="AN764" s="197"/>
      <c r="AO764" s="197"/>
      <c r="AP764" s="197"/>
      <c r="AQ764" s="197"/>
      <c r="AR764" s="197"/>
      <c r="AS764" s="197"/>
      <c r="AT764" s="197"/>
      <c r="AU764" s="197"/>
      <c r="AV764" s="197"/>
      <c r="AW764" s="197"/>
      <c r="AX764" s="197"/>
      <c r="AY764" s="197"/>
      <c r="AZ764" s="197"/>
      <c r="BA764" s="197"/>
      <c r="BB764" s="197"/>
      <c r="BC764" s="197"/>
    </row>
    <row r="765" spans="1:55" customFormat="1" ht="14.1" customHeight="1">
      <c r="A765" s="170"/>
      <c r="B765" s="204">
        <v>20250502</v>
      </c>
      <c r="C765" s="204" t="s">
        <v>62</v>
      </c>
      <c r="D765" s="204">
        <v>1330</v>
      </c>
      <c r="E765" s="204">
        <v>6580</v>
      </c>
      <c r="F765" s="204"/>
      <c r="G765" s="204"/>
      <c r="H765" s="204">
        <v>6579</v>
      </c>
      <c r="I765" s="204"/>
      <c r="J765" s="204"/>
      <c r="K765" s="204">
        <v>-2616</v>
      </c>
      <c r="L765" s="204">
        <v>-2616</v>
      </c>
      <c r="M765" s="204">
        <v>-2615</v>
      </c>
      <c r="N765" s="204" t="s">
        <v>47</v>
      </c>
      <c r="O765" s="204" t="s">
        <v>41</v>
      </c>
      <c r="P765" s="202">
        <f t="shared" si="71"/>
        <v>0</v>
      </c>
      <c r="Q765" s="197">
        <f t="shared" si="66"/>
        <v>1</v>
      </c>
      <c r="R765" s="202" t="str">
        <f t="shared" si="67"/>
        <v>NA</v>
      </c>
      <c r="S765" s="202" t="str">
        <f t="shared" si="68"/>
        <v>NA</v>
      </c>
      <c r="T765" s="197" t="str">
        <f t="shared" si="69"/>
        <v>NA</v>
      </c>
      <c r="U765" s="197">
        <f t="shared" si="70"/>
        <v>0</v>
      </c>
      <c r="V765" s="197">
        <f>MIN(IF(SUM(W765,,X765,Z765,AA765,AD765,AC765,AF765,AG765,AJ765,AI765,AL765,AM765,AO765,AP765,AR765,AS765,A765,AY765,AU765,AV765,AW765,AX765,BA765,BB765)=0,0,1)+IF(O765="Smoothing ramp",1,0)+IF(ISNUMBER(W765),1,0)+IF(ISNUMBER(X765),1,0)+IF(ISNUMBER(Z765),1,0)+IF(ISNUMBER(AA765),1,0)+IF(ISNUMBER(AD765),1,0)+IF(ISNUMBER(AC765),1,0)+IF(ISNUMBER(AF765),1,0)+IF(ISNUMBER(AG765),1,0)+IF(ISNUMBER(AI765),1,0)+IF(ISNUMBER(AJ765),1,0)+IF(ISNUMBER(AL765),1,0)+IF(ISNUMBER(AM765),1,0)+IF(ISNUMBER(AO765),1,0)+IF(ISNUMBER(AP765),1,0)+IF(ISNUMBER(#REF!),1,0)+IF(ISNUMBER(AR765),1,0)+IF(ISNUMBER(AS765),1,0)+IF(ISNUMBER(AY765),1,0)+IF(ISNUMBER(AU765),1,0)+IF(ISNUMBER(AV765),1,0)+IF(ISNUMBER(AW765),1,0)+IF(ISNUMBER(AX765),1,0)+IF(ISNUMBER(BA765),1,0)+IF(ISNUMBER(BB765),1,0),1)</f>
        <v>1</v>
      </c>
      <c r="W765" s="200">
        <v>392</v>
      </c>
      <c r="X765" s="197"/>
      <c r="Y765" s="197"/>
      <c r="Z765" s="200">
        <v>140</v>
      </c>
      <c r="AA765" s="197"/>
      <c r="AB765" s="197"/>
      <c r="AC765" s="197"/>
      <c r="AD765" s="197"/>
      <c r="AE765" s="197"/>
      <c r="AF765" s="197"/>
      <c r="AG765" s="197"/>
      <c r="AH765" s="197"/>
      <c r="AI765" s="197"/>
      <c r="AJ765" s="197"/>
      <c r="AK765" s="197"/>
      <c r="AL765" s="197"/>
      <c r="AM765" s="197"/>
      <c r="AN765" s="197"/>
      <c r="AO765" s="197"/>
      <c r="AP765" s="197"/>
      <c r="AQ765" s="197"/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197"/>
      <c r="BB765" s="197"/>
      <c r="BC765" s="197"/>
    </row>
    <row r="766" spans="1:55" customFormat="1" ht="14.1" customHeight="1">
      <c r="A766" s="170"/>
      <c r="B766" s="204">
        <v>20250502</v>
      </c>
      <c r="C766" s="204" t="s">
        <v>62</v>
      </c>
      <c r="D766" s="204">
        <v>1430</v>
      </c>
      <c r="E766" s="204">
        <v>6580</v>
      </c>
      <c r="F766" s="204"/>
      <c r="G766" s="204"/>
      <c r="H766" s="204">
        <v>6579</v>
      </c>
      <c r="I766" s="204"/>
      <c r="J766" s="204"/>
      <c r="K766" s="204">
        <v>-2616</v>
      </c>
      <c r="L766" s="204">
        <v>-2616</v>
      </c>
      <c r="M766" s="204">
        <v>-2615</v>
      </c>
      <c r="N766" s="204" t="s">
        <v>47</v>
      </c>
      <c r="O766" s="204" t="s">
        <v>41</v>
      </c>
      <c r="P766" s="202">
        <f t="shared" si="71"/>
        <v>0</v>
      </c>
      <c r="Q766" s="197">
        <f t="shared" si="66"/>
        <v>1</v>
      </c>
      <c r="R766" s="202" t="str">
        <f t="shared" si="67"/>
        <v>NA</v>
      </c>
      <c r="S766" s="202" t="str">
        <f t="shared" si="68"/>
        <v>NA</v>
      </c>
      <c r="T766" s="197" t="str">
        <f t="shared" si="69"/>
        <v>NA</v>
      </c>
      <c r="U766" s="197">
        <f t="shared" si="70"/>
        <v>0</v>
      </c>
      <c r="V766" s="197">
        <f>MIN(IF(SUM(W766,,X766,Z766,AA766,AD766,AC766,AF766,AG766,AJ766,AI766,AL766,AM766,AO766,AP766,AR766,AS766,A766,AY766,AU766,AV766,AW766,AX766,BA766,BB766)=0,0,1)+IF(O766="Smoothing ramp",1,0)+IF(ISNUMBER(W766),1,0)+IF(ISNUMBER(X766),1,0)+IF(ISNUMBER(Z766),1,0)+IF(ISNUMBER(AA766),1,0)+IF(ISNUMBER(AD766),1,0)+IF(ISNUMBER(AC766),1,0)+IF(ISNUMBER(AF766),1,0)+IF(ISNUMBER(AG766),1,0)+IF(ISNUMBER(AI766),1,0)+IF(ISNUMBER(AJ766),1,0)+IF(ISNUMBER(AL766),1,0)+IF(ISNUMBER(AM766),1,0)+IF(ISNUMBER(AO766),1,0)+IF(ISNUMBER(AP766),1,0)+IF(ISNUMBER(#REF!),1,0)+IF(ISNUMBER(AR766),1,0)+IF(ISNUMBER(AS766),1,0)+IF(ISNUMBER(AY766),1,0)+IF(ISNUMBER(AU766),1,0)+IF(ISNUMBER(AV766),1,0)+IF(ISNUMBER(AW766),1,0)+IF(ISNUMBER(AX766),1,0)+IF(ISNUMBER(BA766),1,0)+IF(ISNUMBER(BB766),1,0),1)</f>
        <v>1</v>
      </c>
      <c r="W766" s="200">
        <v>412</v>
      </c>
      <c r="X766" s="197"/>
      <c r="Y766" s="197"/>
      <c r="Z766" s="200">
        <v>140</v>
      </c>
      <c r="AA766" s="197"/>
      <c r="AB766" s="197"/>
      <c r="AC766" s="197"/>
      <c r="AD766" s="197"/>
      <c r="AE766" s="197"/>
      <c r="AF766" s="197"/>
      <c r="AG766" s="197"/>
      <c r="AH766" s="197"/>
      <c r="AI766" s="197"/>
      <c r="AJ766" s="197"/>
      <c r="AK766" s="197"/>
      <c r="AL766" s="197"/>
      <c r="AM766" s="197"/>
      <c r="AN766" s="197"/>
      <c r="AO766" s="197"/>
      <c r="AP766" s="197"/>
      <c r="AQ766" s="197"/>
      <c r="AR766" s="197"/>
      <c r="AS766" s="197"/>
      <c r="AT766" s="197"/>
      <c r="AU766" s="197"/>
      <c r="AV766" s="197"/>
      <c r="AW766" s="197"/>
      <c r="AX766" s="197"/>
      <c r="AY766" s="197"/>
      <c r="AZ766" s="197"/>
      <c r="BA766" s="197"/>
      <c r="BB766" s="197"/>
      <c r="BC766" s="197"/>
    </row>
    <row r="767" spans="1:55" customFormat="1" ht="14.1" customHeight="1">
      <c r="A767" s="170"/>
      <c r="B767" s="204">
        <v>20250502</v>
      </c>
      <c r="C767" s="204" t="s">
        <v>62</v>
      </c>
      <c r="D767" s="204">
        <v>1530</v>
      </c>
      <c r="E767" s="204">
        <v>8475</v>
      </c>
      <c r="F767" s="204"/>
      <c r="G767" s="204"/>
      <c r="H767" s="204">
        <v>8079</v>
      </c>
      <c r="I767" s="204"/>
      <c r="J767" s="204"/>
      <c r="K767" s="204">
        <v>-2787</v>
      </c>
      <c r="L767" s="204">
        <v>-2787</v>
      </c>
      <c r="M767" s="204">
        <v>-2394</v>
      </c>
      <c r="N767" s="204" t="s">
        <v>40</v>
      </c>
      <c r="O767" s="204" t="s">
        <v>41</v>
      </c>
      <c r="P767" s="202">
        <f t="shared" si="71"/>
        <v>0</v>
      </c>
      <c r="Q767" s="197">
        <f t="shared" si="66"/>
        <v>396</v>
      </c>
      <c r="R767" s="202" t="str">
        <f t="shared" si="67"/>
        <v>NA</v>
      </c>
      <c r="S767" s="202" t="str">
        <f t="shared" si="68"/>
        <v>NA</v>
      </c>
      <c r="T767" s="197" t="str">
        <f t="shared" si="69"/>
        <v>NA</v>
      </c>
      <c r="U767" s="197">
        <f t="shared" si="70"/>
        <v>0</v>
      </c>
      <c r="V767" s="197">
        <f>MIN(IF(SUM(W767,,X767,Z767,AA767,AD767,AC767,AF767,AG767,AJ767,AI767,AL767,AM767,AO767,AP767,AR767,AS767,A767,AY767,AU767,AV767,AW767,AX767,BA767,BB767)=0,0,1)+IF(O767="Smoothing ramp",1,0)+IF(ISNUMBER(W767),1,0)+IF(ISNUMBER(X767),1,0)+IF(ISNUMBER(Z767),1,0)+IF(ISNUMBER(AA767),1,0)+IF(ISNUMBER(AD767),1,0)+IF(ISNUMBER(AC767),1,0)+IF(ISNUMBER(AF767),1,0)+IF(ISNUMBER(AG767),1,0)+IF(ISNUMBER(AI767),1,0)+IF(ISNUMBER(AJ767),1,0)+IF(ISNUMBER(AL767),1,0)+IF(ISNUMBER(AM767),1,0)+IF(ISNUMBER(AO767),1,0)+IF(ISNUMBER(AP767),1,0)+IF(ISNUMBER(#REF!),1,0)+IF(ISNUMBER(AR767),1,0)+IF(ISNUMBER(AS767),1,0)+IF(ISNUMBER(AY767),1,0)+IF(ISNUMBER(AU767),1,0)+IF(ISNUMBER(AV767),1,0)+IF(ISNUMBER(AW767),1,0)+IF(ISNUMBER(AX767),1,0)+IF(ISNUMBER(BA767),1,0)+IF(ISNUMBER(BB767),1,0),1)</f>
        <v>1</v>
      </c>
      <c r="W767" s="200">
        <v>412</v>
      </c>
      <c r="X767" s="197"/>
      <c r="Y767" s="197"/>
      <c r="Z767" s="200">
        <v>140</v>
      </c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7"/>
      <c r="BA767" s="197"/>
      <c r="BB767" s="197"/>
      <c r="BC767" s="197"/>
    </row>
    <row r="768" spans="1:55" customFormat="1" ht="14.1" customHeight="1">
      <c r="A768" s="170"/>
      <c r="B768" s="204">
        <v>20250502</v>
      </c>
      <c r="C768" s="204" t="s">
        <v>62</v>
      </c>
      <c r="D768" s="204">
        <v>1630</v>
      </c>
      <c r="E768" s="204">
        <v>8475</v>
      </c>
      <c r="F768" s="204"/>
      <c r="G768" s="204"/>
      <c r="H768" s="204">
        <v>8474</v>
      </c>
      <c r="I768" s="204"/>
      <c r="J768" s="204"/>
      <c r="K768" s="204">
        <v>-2787</v>
      </c>
      <c r="L768" s="204">
        <v>-2787</v>
      </c>
      <c r="M768" s="204">
        <v>-2786</v>
      </c>
      <c r="N768" s="204" t="s">
        <v>40</v>
      </c>
      <c r="O768" s="204" t="s">
        <v>41</v>
      </c>
      <c r="P768" s="202">
        <f t="shared" si="71"/>
        <v>0</v>
      </c>
      <c r="Q768" s="197">
        <f t="shared" si="66"/>
        <v>1</v>
      </c>
      <c r="R768" s="202" t="str">
        <f t="shared" si="67"/>
        <v>NA</v>
      </c>
      <c r="S768" s="202" t="str">
        <f t="shared" si="68"/>
        <v>NA</v>
      </c>
      <c r="T768" s="197" t="str">
        <f t="shared" si="69"/>
        <v>NA</v>
      </c>
      <c r="U768" s="197">
        <f t="shared" si="70"/>
        <v>0</v>
      </c>
      <c r="V768" s="197">
        <f>MIN(IF(SUM(W768,,X768,Z768,AA768,AD768,AC768,AF768,AG768,AJ768,AI768,AL768,AM768,AO768,AP768,AR768,AS768,A768,AY768,AU768,AV768,AW768,AX768,BA768,BB768)=0,0,1)+IF(O768="Smoothing ramp",1,0)+IF(ISNUMBER(W768),1,0)+IF(ISNUMBER(X768),1,0)+IF(ISNUMBER(Z768),1,0)+IF(ISNUMBER(AA768),1,0)+IF(ISNUMBER(AD768),1,0)+IF(ISNUMBER(AC768),1,0)+IF(ISNUMBER(AF768),1,0)+IF(ISNUMBER(AG768),1,0)+IF(ISNUMBER(AI768),1,0)+IF(ISNUMBER(AJ768),1,0)+IF(ISNUMBER(AL768),1,0)+IF(ISNUMBER(AM768),1,0)+IF(ISNUMBER(AO768),1,0)+IF(ISNUMBER(AP768),1,0)+IF(ISNUMBER(#REF!),1,0)+IF(ISNUMBER(AR768),1,0)+IF(ISNUMBER(AS768),1,0)+IF(ISNUMBER(AY768),1,0)+IF(ISNUMBER(AU768),1,0)+IF(ISNUMBER(AV768),1,0)+IF(ISNUMBER(AW768),1,0)+IF(ISNUMBER(AX768),1,0)+IF(ISNUMBER(BA768),1,0)+IF(ISNUMBER(BB768),1,0),1)</f>
        <v>1</v>
      </c>
      <c r="W768" s="197">
        <v>234</v>
      </c>
      <c r="X768" s="197"/>
      <c r="Y768" s="197"/>
      <c r="Z768" s="197">
        <v>132</v>
      </c>
      <c r="AA768" s="197"/>
      <c r="AB768" s="197"/>
      <c r="AC768" s="197"/>
      <c r="AD768" s="197"/>
      <c r="AE768" s="197"/>
      <c r="AF768" s="197"/>
      <c r="AG768" s="197"/>
      <c r="AH768" s="197"/>
      <c r="AI768" s="200">
        <v>3609</v>
      </c>
      <c r="AJ768" s="197"/>
      <c r="AK768" s="197" t="s">
        <v>49</v>
      </c>
      <c r="AL768" s="197"/>
      <c r="AM768" s="197"/>
      <c r="AN768" s="197"/>
      <c r="AO768" s="197"/>
      <c r="AP768" s="197"/>
      <c r="AQ768" s="197"/>
      <c r="AR768" s="197"/>
      <c r="AS768" s="197"/>
      <c r="AT768" s="197"/>
      <c r="AU768" s="197"/>
      <c r="AV768" s="197"/>
      <c r="AW768" s="197"/>
      <c r="AX768" s="197"/>
      <c r="AY768" s="197"/>
      <c r="AZ768" s="197"/>
      <c r="BA768" s="197"/>
      <c r="BB768" s="197"/>
      <c r="BC768" s="197"/>
    </row>
    <row r="769" spans="1:55" customFormat="1" ht="14.1" customHeight="1">
      <c r="A769" s="170"/>
      <c r="B769" s="204">
        <v>20250502</v>
      </c>
      <c r="C769" s="204" t="s">
        <v>62</v>
      </c>
      <c r="D769" s="204">
        <v>1730</v>
      </c>
      <c r="E769" s="204">
        <v>8475</v>
      </c>
      <c r="F769" s="204"/>
      <c r="G769" s="204"/>
      <c r="H769" s="204">
        <v>8474</v>
      </c>
      <c r="I769" s="204"/>
      <c r="J769" s="204"/>
      <c r="K769" s="204">
        <v>-2787</v>
      </c>
      <c r="L769" s="204">
        <v>-2787</v>
      </c>
      <c r="M769" s="204">
        <v>-2786</v>
      </c>
      <c r="N769" s="204" t="s">
        <v>40</v>
      </c>
      <c r="O769" s="204" t="s">
        <v>41</v>
      </c>
      <c r="P769" s="202">
        <f t="shared" si="71"/>
        <v>0</v>
      </c>
      <c r="Q769" s="197">
        <f t="shared" si="66"/>
        <v>1</v>
      </c>
      <c r="R769" s="202" t="str">
        <f t="shared" si="67"/>
        <v>NA</v>
      </c>
      <c r="S769" s="202" t="str">
        <f t="shared" si="68"/>
        <v>NA</v>
      </c>
      <c r="T769" s="197" t="str">
        <f t="shared" si="69"/>
        <v>NA</v>
      </c>
      <c r="U769" s="197">
        <f t="shared" si="70"/>
        <v>0</v>
      </c>
      <c r="V769" s="197">
        <f>MIN(IF(SUM(W769,,X769,Z769,AA769,AD769,AC769,AF769,AG769,AJ769,AI769,AL769,AM769,AO769,AP769,AR769,AS769,A769,AY769,AU769,AV769,AW769,AX769,BA769,BB769)=0,0,1)+IF(O769="Smoothing ramp",1,0)+IF(ISNUMBER(W769),1,0)+IF(ISNUMBER(X769),1,0)+IF(ISNUMBER(Z769),1,0)+IF(ISNUMBER(AA769),1,0)+IF(ISNUMBER(AD769),1,0)+IF(ISNUMBER(AC769),1,0)+IF(ISNUMBER(AF769),1,0)+IF(ISNUMBER(AG769),1,0)+IF(ISNUMBER(AI769),1,0)+IF(ISNUMBER(AJ769),1,0)+IF(ISNUMBER(AL769),1,0)+IF(ISNUMBER(AM769),1,0)+IF(ISNUMBER(AO769),1,0)+IF(ISNUMBER(AP769),1,0)+IF(ISNUMBER(#REF!),1,0)+IF(ISNUMBER(AR769),1,0)+IF(ISNUMBER(AS769),1,0)+IF(ISNUMBER(AY769),1,0)+IF(ISNUMBER(AU769),1,0)+IF(ISNUMBER(AV769),1,0)+IF(ISNUMBER(AW769),1,0)+IF(ISNUMBER(AX769),1,0)+IF(ISNUMBER(BA769),1,0)+IF(ISNUMBER(BB769),1,0),1)</f>
        <v>1</v>
      </c>
      <c r="W769" s="197">
        <v>234</v>
      </c>
      <c r="X769" s="197"/>
      <c r="Y769" s="197"/>
      <c r="Z769" s="197">
        <v>132</v>
      </c>
      <c r="AA769" s="197"/>
      <c r="AB769" s="197"/>
      <c r="AC769" s="197"/>
      <c r="AD769" s="197"/>
      <c r="AE769" s="197"/>
      <c r="AF769" s="197"/>
      <c r="AG769" s="197"/>
      <c r="AH769" s="197"/>
      <c r="AI769" s="200">
        <v>3609</v>
      </c>
      <c r="AJ769" s="197"/>
      <c r="AK769" s="197" t="s">
        <v>49</v>
      </c>
      <c r="AL769" s="197"/>
      <c r="AM769" s="197"/>
      <c r="AN769" s="197"/>
      <c r="AO769" s="197"/>
      <c r="AP769" s="197"/>
      <c r="AQ769" s="197"/>
      <c r="AR769" s="197"/>
      <c r="AS769" s="197"/>
      <c r="AT769" s="197"/>
      <c r="AU769" s="197"/>
      <c r="AV769" s="197"/>
      <c r="AW769" s="197"/>
      <c r="AX769" s="197"/>
      <c r="AY769" s="197"/>
      <c r="AZ769" s="197"/>
      <c r="BA769" s="197"/>
      <c r="BB769" s="197"/>
      <c r="BC769" s="197"/>
    </row>
    <row r="770" spans="1:55" customFormat="1" ht="14.1" customHeight="1">
      <c r="A770" s="170"/>
      <c r="B770" s="204">
        <v>20250502</v>
      </c>
      <c r="C770" s="204" t="s">
        <v>62</v>
      </c>
      <c r="D770" s="204">
        <v>1830</v>
      </c>
      <c r="E770" s="204"/>
      <c r="F770" s="204">
        <v>7379</v>
      </c>
      <c r="G770" s="204">
        <v>769</v>
      </c>
      <c r="H770" s="204"/>
      <c r="I770" s="204">
        <v>7332</v>
      </c>
      <c r="J770" s="204">
        <v>769</v>
      </c>
      <c r="K770" s="204">
        <v>2054</v>
      </c>
      <c r="L770" s="204">
        <v>88</v>
      </c>
      <c r="M770" s="204">
        <v>0</v>
      </c>
      <c r="N770" s="204" t="s">
        <v>44</v>
      </c>
      <c r="O770" s="204" t="s">
        <v>41</v>
      </c>
      <c r="P770" s="202">
        <f t="shared" si="71"/>
        <v>1966</v>
      </c>
      <c r="Q770" s="197" t="str">
        <f t="shared" si="66"/>
        <v>NA</v>
      </c>
      <c r="R770" s="202">
        <f t="shared" si="67"/>
        <v>47</v>
      </c>
      <c r="S770" s="202">
        <f t="shared" si="68"/>
        <v>0</v>
      </c>
      <c r="T770" s="197">
        <f t="shared" si="69"/>
        <v>47</v>
      </c>
      <c r="U770" s="197">
        <f t="shared" si="70"/>
        <v>-88</v>
      </c>
      <c r="V770" s="197">
        <f>MIN(IF(SUM(W770,,X770,Z770,AA770,AD770,AC770,AF770,AG770,AJ770,AI770,AL770,AM770,AO770,AP770,AR770,AS770,A770,AY770,AU770,AV770,AW770,AX770,BA770,BB770)=0,0,1)+IF(O770="Smoothing ramp",1,0)+IF(ISNUMBER(W770),1,0)+IF(ISNUMBER(X770),1,0)+IF(ISNUMBER(Z770),1,0)+IF(ISNUMBER(AA770),1,0)+IF(ISNUMBER(AD770),1,0)+IF(ISNUMBER(AC770),1,0)+IF(ISNUMBER(AF770),1,0)+IF(ISNUMBER(AG770),1,0)+IF(ISNUMBER(AI770),1,0)+IF(ISNUMBER(AJ770),1,0)+IF(ISNUMBER(AL770),1,0)+IF(ISNUMBER(AM770),1,0)+IF(ISNUMBER(AO770),1,0)+IF(ISNUMBER(AP770),1,0)+IF(ISNUMBER(#REF!),1,0)+IF(ISNUMBER(AR770),1,0)+IF(ISNUMBER(AS770),1,0)+IF(ISNUMBER(AY770),1,0)+IF(ISNUMBER(AU770),1,0)+IF(ISNUMBER(AV770),1,0)+IF(ISNUMBER(AW770),1,0)+IF(ISNUMBER(AX770),1,0)+IF(ISNUMBER(BA770),1,0)+IF(ISNUMBER(BB770),1,0),1)</f>
        <v>1</v>
      </c>
      <c r="W770" s="197">
        <v>234</v>
      </c>
      <c r="X770" s="197"/>
      <c r="Y770" s="197"/>
      <c r="Z770" s="197">
        <v>131</v>
      </c>
      <c r="AA770" s="197"/>
      <c r="AB770" s="197"/>
      <c r="AC770" s="197"/>
      <c r="AD770" s="197"/>
      <c r="AE770" s="197"/>
      <c r="AF770" s="197"/>
      <c r="AG770" s="197"/>
      <c r="AH770" s="197"/>
      <c r="AI770" s="200">
        <v>3609</v>
      </c>
      <c r="AJ770" s="197"/>
      <c r="AK770" s="197" t="s">
        <v>49</v>
      </c>
      <c r="AL770" s="197"/>
      <c r="AM770" s="197"/>
      <c r="AN770" s="197"/>
      <c r="AO770" s="197"/>
      <c r="AP770" s="197"/>
      <c r="AQ770" s="197"/>
      <c r="AR770" s="197"/>
      <c r="AS770" s="197"/>
      <c r="AT770" s="197"/>
      <c r="AU770" s="197"/>
      <c r="AV770" s="197"/>
      <c r="AW770" s="197"/>
      <c r="AX770" s="197"/>
      <c r="AY770" s="197"/>
      <c r="AZ770" s="197"/>
      <c r="BA770" s="197"/>
      <c r="BB770" s="197"/>
      <c r="BC770" s="197"/>
    </row>
    <row r="771" spans="1:55" customFormat="1" ht="14.1" customHeight="1">
      <c r="A771" s="170"/>
      <c r="B771" s="204">
        <v>20250502</v>
      </c>
      <c r="C771" s="204" t="s">
        <v>62</v>
      </c>
      <c r="D771" s="204">
        <v>1930</v>
      </c>
      <c r="E771" s="204"/>
      <c r="F771" s="204">
        <v>7373</v>
      </c>
      <c r="G771" s="204">
        <v>768</v>
      </c>
      <c r="H771" s="204"/>
      <c r="I771" s="204">
        <v>7330</v>
      </c>
      <c r="J771" s="204">
        <v>768</v>
      </c>
      <c r="K771" s="204">
        <v>2054</v>
      </c>
      <c r="L771" s="204">
        <v>82</v>
      </c>
      <c r="M771" s="204">
        <v>0</v>
      </c>
      <c r="N771" s="204" t="s">
        <v>44</v>
      </c>
      <c r="O771" s="204" t="s">
        <v>41</v>
      </c>
      <c r="P771" s="202">
        <f t="shared" si="71"/>
        <v>1972</v>
      </c>
      <c r="Q771" s="197" t="str">
        <f t="shared" si="66"/>
        <v>NA</v>
      </c>
      <c r="R771" s="202">
        <f t="shared" si="67"/>
        <v>43</v>
      </c>
      <c r="S771" s="202">
        <f t="shared" si="68"/>
        <v>0</v>
      </c>
      <c r="T771" s="197">
        <f t="shared" si="69"/>
        <v>43</v>
      </c>
      <c r="U771" s="197">
        <f t="shared" si="70"/>
        <v>-82</v>
      </c>
      <c r="V771" s="197">
        <f>MIN(IF(SUM(W771,,X771,Z771,AA771,AD771,AC771,AF771,AG771,AJ771,AI771,AL771,AM771,AO771,AP771,AR771,AS771,A771,AY771,AU771,AV771,AW771,AX771,BA771,BB771)=0,0,1)+IF(O771="Smoothing ramp",1,0)+IF(ISNUMBER(W771),1,0)+IF(ISNUMBER(X771),1,0)+IF(ISNUMBER(Z771),1,0)+IF(ISNUMBER(AA771),1,0)+IF(ISNUMBER(AD771),1,0)+IF(ISNUMBER(AC771),1,0)+IF(ISNUMBER(AF771),1,0)+IF(ISNUMBER(AG771),1,0)+IF(ISNUMBER(AI771),1,0)+IF(ISNUMBER(AJ771),1,0)+IF(ISNUMBER(AL771),1,0)+IF(ISNUMBER(AM771),1,0)+IF(ISNUMBER(AO771),1,0)+IF(ISNUMBER(AP771),1,0)+IF(ISNUMBER(#REF!),1,0)+IF(ISNUMBER(AR771),1,0)+IF(ISNUMBER(AS771),1,0)+IF(ISNUMBER(AY771),1,0)+IF(ISNUMBER(AU771),1,0)+IF(ISNUMBER(AV771),1,0)+IF(ISNUMBER(AW771),1,0)+IF(ISNUMBER(AX771),1,0)+IF(ISNUMBER(BA771),1,0)+IF(ISNUMBER(BB771),1,0),1)</f>
        <v>1</v>
      </c>
      <c r="W771" s="197">
        <v>425</v>
      </c>
      <c r="X771" s="197"/>
      <c r="Y771" s="197" t="s">
        <v>42</v>
      </c>
      <c r="Z771" s="197">
        <v>135</v>
      </c>
      <c r="AA771" s="197"/>
      <c r="AB771" s="197" t="s">
        <v>42</v>
      </c>
      <c r="AC771" s="197"/>
      <c r="AD771" s="197"/>
      <c r="AE771" s="197"/>
      <c r="AF771" s="197"/>
      <c r="AG771" s="197"/>
      <c r="AH771" s="197"/>
      <c r="AI771" s="200"/>
      <c r="AJ771" s="197"/>
      <c r="AK771" s="197"/>
      <c r="AL771" s="197"/>
      <c r="AM771" s="197"/>
      <c r="AN771" s="197"/>
      <c r="AO771" s="197"/>
      <c r="AP771" s="197"/>
      <c r="AQ771" s="197"/>
      <c r="AR771" s="197"/>
      <c r="AS771" s="197"/>
      <c r="AT771" s="197"/>
      <c r="AU771" s="197"/>
      <c r="AV771" s="197"/>
      <c r="AW771" s="197"/>
      <c r="AX771" s="197"/>
      <c r="AY771" s="197"/>
      <c r="AZ771" s="197"/>
      <c r="BA771" s="197"/>
      <c r="BB771" s="197"/>
      <c r="BC771" s="197"/>
    </row>
    <row r="772" spans="1:55" customFormat="1" ht="14.1" customHeight="1">
      <c r="A772" s="170"/>
      <c r="B772" s="204">
        <v>20250502</v>
      </c>
      <c r="C772" s="204" t="s">
        <v>62</v>
      </c>
      <c r="D772" s="204">
        <v>2030</v>
      </c>
      <c r="E772" s="204"/>
      <c r="F772" s="204">
        <v>7371</v>
      </c>
      <c r="G772" s="204">
        <v>768</v>
      </c>
      <c r="H772" s="204"/>
      <c r="I772" s="204">
        <v>7329</v>
      </c>
      <c r="J772" s="204">
        <v>767</v>
      </c>
      <c r="K772" s="204">
        <v>2054</v>
      </c>
      <c r="L772" s="204">
        <v>80</v>
      </c>
      <c r="M772" s="204">
        <v>0</v>
      </c>
      <c r="N772" s="204" t="s">
        <v>44</v>
      </c>
      <c r="O772" s="204" t="s">
        <v>41</v>
      </c>
      <c r="P772" s="202">
        <f t="shared" si="71"/>
        <v>1974</v>
      </c>
      <c r="Q772" s="197" t="str">
        <f t="shared" si="66"/>
        <v>NA</v>
      </c>
      <c r="R772" s="202">
        <f t="shared" si="67"/>
        <v>42</v>
      </c>
      <c r="S772" s="202">
        <f t="shared" si="68"/>
        <v>1</v>
      </c>
      <c r="T772" s="197">
        <f t="shared" si="69"/>
        <v>43</v>
      </c>
      <c r="U772" s="197">
        <f t="shared" si="70"/>
        <v>-80</v>
      </c>
      <c r="V772" s="197">
        <f>MIN(IF(SUM(W772,,X772,Z772,AA772,AD772,AC772,AF772,AG772,AJ772,AI772,AL772,AM772,AO772,AP772,AR772,AS772,A772,AY772,AU772,AV772,AW772,AX772,BA772,BB772)=0,0,1)+IF(O772="Smoothing ramp",1,0)+IF(ISNUMBER(W772),1,0)+IF(ISNUMBER(X772),1,0)+IF(ISNUMBER(Z772),1,0)+IF(ISNUMBER(AA772),1,0)+IF(ISNUMBER(AD772),1,0)+IF(ISNUMBER(AC772),1,0)+IF(ISNUMBER(AF772),1,0)+IF(ISNUMBER(AG772),1,0)+IF(ISNUMBER(AI772),1,0)+IF(ISNUMBER(AJ772),1,0)+IF(ISNUMBER(AL772),1,0)+IF(ISNUMBER(AM772),1,0)+IF(ISNUMBER(AO772),1,0)+IF(ISNUMBER(AP772),1,0)+IF(ISNUMBER(#REF!),1,0)+IF(ISNUMBER(AR772),1,0)+IF(ISNUMBER(AS772),1,0)+IF(ISNUMBER(AY772),1,0)+IF(ISNUMBER(AU772),1,0)+IF(ISNUMBER(AV772),1,0)+IF(ISNUMBER(AW772),1,0)+IF(ISNUMBER(AX772),1,0)+IF(ISNUMBER(BA772),1,0)+IF(ISNUMBER(BB772),1,0),1)</f>
        <v>1</v>
      </c>
      <c r="W772" s="197">
        <v>425</v>
      </c>
      <c r="X772" s="197"/>
      <c r="Y772" s="197" t="s">
        <v>42</v>
      </c>
      <c r="Z772" s="197">
        <v>135</v>
      </c>
      <c r="AA772" s="197"/>
      <c r="AB772" s="197" t="s">
        <v>42</v>
      </c>
      <c r="AC772" s="197"/>
      <c r="AD772" s="197"/>
      <c r="AE772" s="197"/>
      <c r="AF772" s="197"/>
      <c r="AG772" s="197"/>
      <c r="AH772" s="197"/>
      <c r="AI772" s="200"/>
      <c r="AJ772" s="197"/>
      <c r="AK772" s="197"/>
      <c r="AL772" s="197"/>
      <c r="AM772" s="197"/>
      <c r="AN772" s="197"/>
      <c r="AO772" s="197"/>
      <c r="AP772" s="197"/>
      <c r="AQ772" s="197"/>
      <c r="AR772" s="197"/>
      <c r="AS772" s="197"/>
      <c r="AT772" s="197"/>
      <c r="AU772" s="197"/>
      <c r="AV772" s="197"/>
      <c r="AW772" s="197"/>
      <c r="AX772" s="197"/>
      <c r="AY772" s="197"/>
      <c r="AZ772" s="197"/>
      <c r="BA772" s="197"/>
      <c r="BB772" s="197"/>
      <c r="BC772" s="197"/>
    </row>
    <row r="773" spans="1:55" customFormat="1" ht="14.1" customHeight="1">
      <c r="A773" s="170"/>
      <c r="B773" s="204">
        <v>20250502</v>
      </c>
      <c r="C773" s="204" t="s">
        <v>62</v>
      </c>
      <c r="D773" s="204">
        <v>2130</v>
      </c>
      <c r="E773" s="204"/>
      <c r="F773" s="204">
        <v>8818</v>
      </c>
      <c r="G773" s="204">
        <v>766</v>
      </c>
      <c r="H773" s="204"/>
      <c r="I773" s="204">
        <v>8788</v>
      </c>
      <c r="J773" s="204">
        <v>766</v>
      </c>
      <c r="K773" s="204">
        <v>-3741</v>
      </c>
      <c r="L773" s="204">
        <v>-3741</v>
      </c>
      <c r="M773" s="204">
        <v>0</v>
      </c>
      <c r="N773" s="204" t="s">
        <v>40</v>
      </c>
      <c r="O773" s="204" t="s">
        <v>41</v>
      </c>
      <c r="P773" s="202">
        <f t="shared" si="71"/>
        <v>0</v>
      </c>
      <c r="Q773" s="197" t="str">
        <f t="shared" si="66"/>
        <v>NA</v>
      </c>
      <c r="R773" s="202">
        <f t="shared" si="67"/>
        <v>30</v>
      </c>
      <c r="S773" s="202">
        <f t="shared" si="68"/>
        <v>0</v>
      </c>
      <c r="T773" s="197">
        <f t="shared" si="69"/>
        <v>30</v>
      </c>
      <c r="U773" s="197">
        <f t="shared" si="70"/>
        <v>3741</v>
      </c>
      <c r="V773" s="197">
        <f>MIN(IF(SUM(W773,,X773,Z773,AA773,AD773,AC773,AF773,AG773,AJ773,AI773,AL773,AM773,AO773,AP773,AR773,AS773,A773,AY773,AU773,AV773,AW773,AX773,BA773,BB773)=0,0,1)+IF(O773="Smoothing ramp",1,0)+IF(ISNUMBER(W773),1,0)+IF(ISNUMBER(X773),1,0)+IF(ISNUMBER(Z773),1,0)+IF(ISNUMBER(AA773),1,0)+IF(ISNUMBER(AD773),1,0)+IF(ISNUMBER(AC773),1,0)+IF(ISNUMBER(AF773),1,0)+IF(ISNUMBER(AG773),1,0)+IF(ISNUMBER(AI773),1,0)+IF(ISNUMBER(AJ773),1,0)+IF(ISNUMBER(AL773),1,0)+IF(ISNUMBER(AM773),1,0)+IF(ISNUMBER(AO773),1,0)+IF(ISNUMBER(AP773),1,0)+IF(ISNUMBER(#REF!),1,0)+IF(ISNUMBER(AR773),1,0)+IF(ISNUMBER(AS773),1,0)+IF(ISNUMBER(AY773),1,0)+IF(ISNUMBER(AU773),1,0)+IF(ISNUMBER(AV773),1,0)+IF(ISNUMBER(AW773),1,0)+IF(ISNUMBER(AX773),1,0)+IF(ISNUMBER(BA773),1,0)+IF(ISNUMBER(BB773),1,0),1)</f>
        <v>1</v>
      </c>
      <c r="W773" s="197">
        <v>415</v>
      </c>
      <c r="X773" s="197"/>
      <c r="Y773" s="197" t="s">
        <v>42</v>
      </c>
      <c r="Z773" s="197">
        <v>155</v>
      </c>
      <c r="AA773" s="197"/>
      <c r="AB773" s="197" t="s">
        <v>42</v>
      </c>
      <c r="AC773" s="197"/>
      <c r="AD773" s="197"/>
      <c r="AE773" s="197"/>
      <c r="AF773" s="197"/>
      <c r="AG773" s="197"/>
      <c r="AH773" s="197"/>
      <c r="AI773" s="200"/>
      <c r="AJ773" s="197"/>
      <c r="AK773" s="197"/>
      <c r="AL773" s="197"/>
      <c r="AM773" s="197"/>
      <c r="AN773" s="197"/>
      <c r="AO773" s="197"/>
      <c r="AP773" s="197"/>
      <c r="AQ773" s="197"/>
      <c r="AR773" s="197"/>
      <c r="AS773" s="197"/>
      <c r="AT773" s="197"/>
      <c r="AU773" s="197"/>
      <c r="AV773" s="197"/>
      <c r="AW773" s="197"/>
      <c r="AX773" s="197"/>
      <c r="AY773" s="197"/>
      <c r="AZ773" s="197"/>
      <c r="BA773" s="197"/>
      <c r="BB773" s="197"/>
      <c r="BC773" s="197"/>
    </row>
    <row r="774" spans="1:55" customFormat="1" ht="14.1" customHeight="1">
      <c r="A774" s="170"/>
      <c r="B774" s="204">
        <v>20250502</v>
      </c>
      <c r="C774" s="204" t="s">
        <v>62</v>
      </c>
      <c r="D774" s="204">
        <v>2230</v>
      </c>
      <c r="E774" s="204"/>
      <c r="F774" s="204">
        <v>8818</v>
      </c>
      <c r="G774" s="204">
        <v>766</v>
      </c>
      <c r="H774" s="204"/>
      <c r="I774" s="204">
        <v>8788</v>
      </c>
      <c r="J774" s="204">
        <v>766</v>
      </c>
      <c r="K774" s="204">
        <v>-3741</v>
      </c>
      <c r="L774" s="204">
        <v>-3741</v>
      </c>
      <c r="M774" s="204">
        <v>0</v>
      </c>
      <c r="N774" s="204" t="s">
        <v>40</v>
      </c>
      <c r="O774" s="204" t="s">
        <v>41</v>
      </c>
      <c r="P774" s="202">
        <f t="shared" si="71"/>
        <v>0</v>
      </c>
      <c r="Q774" s="197" t="str">
        <f t="shared" si="66"/>
        <v>NA</v>
      </c>
      <c r="R774" s="202">
        <f t="shared" si="67"/>
        <v>30</v>
      </c>
      <c r="S774" s="202">
        <f t="shared" si="68"/>
        <v>0</v>
      </c>
      <c r="T774" s="197">
        <f t="shared" si="69"/>
        <v>30</v>
      </c>
      <c r="U774" s="197">
        <f t="shared" si="70"/>
        <v>3741</v>
      </c>
      <c r="V774" s="197">
        <f>MIN(IF(SUM(W774,,X774,Z774,AA774,AD774,AC774,AF774,AG774,AJ774,AI774,AL774,AM774,AO774,AP774,AR774,AS774,A774,AY774,AU774,AV774,AW774,AX774,BA774,BB774)=0,0,1)+IF(O774="Smoothing ramp",1,0)+IF(ISNUMBER(W774),1,0)+IF(ISNUMBER(X774),1,0)+IF(ISNUMBER(Z774),1,0)+IF(ISNUMBER(AA774),1,0)+IF(ISNUMBER(AD774),1,0)+IF(ISNUMBER(AC774),1,0)+IF(ISNUMBER(AF774),1,0)+IF(ISNUMBER(AG774),1,0)+IF(ISNUMBER(AI774),1,0)+IF(ISNUMBER(AJ774),1,0)+IF(ISNUMBER(AL774),1,0)+IF(ISNUMBER(AM774),1,0)+IF(ISNUMBER(AO774),1,0)+IF(ISNUMBER(AP774),1,0)+IF(ISNUMBER(#REF!),1,0)+IF(ISNUMBER(AR774),1,0)+IF(ISNUMBER(AS774),1,0)+IF(ISNUMBER(AY774),1,0)+IF(ISNUMBER(AU774),1,0)+IF(ISNUMBER(AV774),1,0)+IF(ISNUMBER(AW774),1,0)+IF(ISNUMBER(AX774),1,0)+IF(ISNUMBER(BA774),1,0)+IF(ISNUMBER(BB774),1,0),1)</f>
        <v>1</v>
      </c>
      <c r="W774" s="197">
        <v>415</v>
      </c>
      <c r="X774" s="197"/>
      <c r="Y774" s="197" t="s">
        <v>42</v>
      </c>
      <c r="Z774" s="197">
        <v>154</v>
      </c>
      <c r="AA774" s="197"/>
      <c r="AB774" s="197" t="s">
        <v>42</v>
      </c>
      <c r="AC774" s="197"/>
      <c r="AD774" s="197"/>
      <c r="AE774" s="197"/>
      <c r="AF774" s="197"/>
      <c r="AG774" s="197"/>
      <c r="AH774" s="197"/>
      <c r="AI774" s="200"/>
      <c r="AJ774" s="197"/>
      <c r="AK774" s="197"/>
      <c r="AL774" s="197"/>
      <c r="AM774" s="197"/>
      <c r="AN774" s="197"/>
      <c r="AO774" s="197"/>
      <c r="AP774" s="197"/>
      <c r="AQ774" s="197"/>
      <c r="AR774" s="197"/>
      <c r="AS774" s="197"/>
      <c r="AT774" s="197"/>
      <c r="AU774" s="197"/>
      <c r="AV774" s="197"/>
      <c r="AW774" s="197"/>
      <c r="AX774" s="197"/>
      <c r="AY774" s="197"/>
      <c r="AZ774" s="197"/>
      <c r="BA774" s="197"/>
      <c r="BB774" s="197"/>
      <c r="BC774" s="197"/>
    </row>
    <row r="775" spans="1:55" customFormat="1" ht="14.1" customHeight="1">
      <c r="A775" s="170"/>
      <c r="B775" s="204">
        <v>20250502</v>
      </c>
      <c r="C775" s="204" t="s">
        <v>62</v>
      </c>
      <c r="D775" s="204">
        <v>2330</v>
      </c>
      <c r="E775" s="204"/>
      <c r="F775" s="204">
        <v>8238</v>
      </c>
      <c r="G775" s="204">
        <v>791</v>
      </c>
      <c r="H775" s="204"/>
      <c r="I775" s="204">
        <v>8207</v>
      </c>
      <c r="J775" s="204">
        <v>791</v>
      </c>
      <c r="K775" s="204">
        <v>-3097</v>
      </c>
      <c r="L775" s="204">
        <v>-3097</v>
      </c>
      <c r="M775" s="204">
        <v>0</v>
      </c>
      <c r="N775" s="204" t="s">
        <v>40</v>
      </c>
      <c r="O775" s="204" t="s">
        <v>41</v>
      </c>
      <c r="P775" s="202">
        <f t="shared" si="71"/>
        <v>0</v>
      </c>
      <c r="Q775" s="197" t="str">
        <f t="shared" si="66"/>
        <v>NA</v>
      </c>
      <c r="R775" s="202">
        <f t="shared" si="67"/>
        <v>31</v>
      </c>
      <c r="S775" s="202">
        <f t="shared" si="68"/>
        <v>0</v>
      </c>
      <c r="T775" s="197">
        <f t="shared" si="69"/>
        <v>31</v>
      </c>
      <c r="U775" s="197">
        <f t="shared" si="70"/>
        <v>3097</v>
      </c>
      <c r="V775" s="197">
        <f>MIN(IF(SUM(W775,,X775,Z775,AA775,AD775,AC775,AF775,AG775,AJ775,AI775,AL775,AM775,AO775,AP775,AR775,AS775,A775,AY775,AU775,AV775,AW775,AX775,BA775,BB775)=0,0,1)+IF(O775="Smoothing ramp",1,0)+IF(ISNUMBER(W775),1,0)+IF(ISNUMBER(X775),1,0)+IF(ISNUMBER(Z775),1,0)+IF(ISNUMBER(AA775),1,0)+IF(ISNUMBER(AD775),1,0)+IF(ISNUMBER(AC775),1,0)+IF(ISNUMBER(AF775),1,0)+IF(ISNUMBER(AG775),1,0)+IF(ISNUMBER(AI775),1,0)+IF(ISNUMBER(AJ775),1,0)+IF(ISNUMBER(AL775),1,0)+IF(ISNUMBER(AM775),1,0)+IF(ISNUMBER(AO775),1,0)+IF(ISNUMBER(AP775),1,0)+IF(ISNUMBER(#REF!),1,0)+IF(ISNUMBER(AR775),1,0)+IF(ISNUMBER(AS775),1,0)+IF(ISNUMBER(AY775),1,0)+IF(ISNUMBER(AU775),1,0)+IF(ISNUMBER(AV775),1,0)+IF(ISNUMBER(AW775),1,0)+IF(ISNUMBER(AX775),1,0)+IF(ISNUMBER(BA775),1,0)+IF(ISNUMBER(BB775),1,0),1)</f>
        <v>1</v>
      </c>
      <c r="W775" s="197">
        <v>415</v>
      </c>
      <c r="X775" s="197"/>
      <c r="Y775" s="197" t="s">
        <v>42</v>
      </c>
      <c r="Z775" s="197">
        <v>154</v>
      </c>
      <c r="AA775" s="197"/>
      <c r="AB775" s="197" t="s">
        <v>42</v>
      </c>
      <c r="AC775" s="197"/>
      <c r="AD775" s="197"/>
      <c r="AE775" s="197"/>
      <c r="AF775" s="197"/>
      <c r="AG775" s="197"/>
      <c r="AH775" s="197"/>
      <c r="AI775" s="200"/>
      <c r="AJ775" s="197"/>
      <c r="AK775" s="197"/>
      <c r="AL775" s="197"/>
      <c r="AM775" s="197"/>
      <c r="AN775" s="197"/>
      <c r="AO775" s="197"/>
      <c r="AP775" s="197"/>
      <c r="AQ775" s="197"/>
      <c r="AR775" s="197"/>
      <c r="AS775" s="197"/>
      <c r="AT775" s="197"/>
      <c r="AU775" s="197"/>
      <c r="AV775" s="197"/>
      <c r="AW775" s="197"/>
      <c r="AX775" s="197"/>
      <c r="AY775" s="197"/>
      <c r="AZ775" s="197"/>
      <c r="BA775" s="197"/>
      <c r="BB775" s="197"/>
      <c r="BC775" s="197"/>
    </row>
    <row r="776" spans="1:55" customFormat="1" ht="14.1" customHeight="1">
      <c r="A776" s="170"/>
      <c r="B776" s="204">
        <v>20250503</v>
      </c>
      <c r="C776" s="204" t="s">
        <v>62</v>
      </c>
      <c r="D776" s="204">
        <v>30</v>
      </c>
      <c r="E776" s="204"/>
      <c r="F776" s="204">
        <v>8329</v>
      </c>
      <c r="G776" s="204">
        <v>809</v>
      </c>
      <c r="H776" s="204"/>
      <c r="I776" s="204">
        <v>8294</v>
      </c>
      <c r="J776" s="204">
        <v>809</v>
      </c>
      <c r="K776" s="204">
        <v>-2715</v>
      </c>
      <c r="L776" s="204">
        <v>-2715</v>
      </c>
      <c r="M776" s="204">
        <v>0</v>
      </c>
      <c r="N776" s="204" t="s">
        <v>40</v>
      </c>
      <c r="O776" s="204" t="s">
        <v>41</v>
      </c>
      <c r="P776" s="202">
        <f t="shared" si="71"/>
        <v>0</v>
      </c>
      <c r="Q776" s="197" t="str">
        <f t="shared" si="66"/>
        <v>NA</v>
      </c>
      <c r="R776" s="202">
        <f t="shared" si="67"/>
        <v>35</v>
      </c>
      <c r="S776" s="202">
        <f t="shared" si="68"/>
        <v>0</v>
      </c>
      <c r="T776" s="197">
        <f t="shared" si="69"/>
        <v>35</v>
      </c>
      <c r="U776" s="197">
        <f t="shared" si="70"/>
        <v>2715</v>
      </c>
      <c r="V776" s="197">
        <f>MIN(IF(SUM(W776,,X776,Z776,AA776,AD776,AC776,AF776,AG776,AJ776,AI776,AL776,AM776,AO776,AP776,AR776,AS776,A776,AY776,AU776,AV776,AW776,AX776,BA776,BB776)=0,0,1)+IF(O776="Smoothing ramp",1,0)+IF(ISNUMBER(W776),1,0)+IF(ISNUMBER(X776),1,0)+IF(ISNUMBER(Z776),1,0)+IF(ISNUMBER(AA776),1,0)+IF(ISNUMBER(AD776),1,0)+IF(ISNUMBER(AC776),1,0)+IF(ISNUMBER(AF776),1,0)+IF(ISNUMBER(AG776),1,0)+IF(ISNUMBER(AI776),1,0)+IF(ISNUMBER(AJ776),1,0)+IF(ISNUMBER(AL776),1,0)+IF(ISNUMBER(AM776),1,0)+IF(ISNUMBER(AO776),1,0)+IF(ISNUMBER(AP776),1,0)+IF(ISNUMBER(#REF!),1,0)+IF(ISNUMBER(AR776),1,0)+IF(ISNUMBER(AS776),1,0)+IF(ISNUMBER(AY776),1,0)+IF(ISNUMBER(AU776),1,0)+IF(ISNUMBER(AV776),1,0)+IF(ISNUMBER(AW776),1,0)+IF(ISNUMBER(AX776),1,0)+IF(ISNUMBER(BA776),1,0)+IF(ISNUMBER(BB776),1,0),1)</f>
        <v>1</v>
      </c>
      <c r="W776" s="197">
        <v>415</v>
      </c>
      <c r="X776" s="197"/>
      <c r="Y776" s="197" t="s">
        <v>42</v>
      </c>
      <c r="Z776" s="197">
        <v>154</v>
      </c>
      <c r="AA776" s="197"/>
      <c r="AB776" s="197" t="s">
        <v>42</v>
      </c>
      <c r="AC776" s="197"/>
      <c r="AD776" s="197"/>
      <c r="AE776" s="197"/>
      <c r="AF776" s="197"/>
      <c r="AG776" s="197"/>
      <c r="AH776" s="197"/>
      <c r="AI776" s="200"/>
      <c r="AJ776" s="197"/>
      <c r="AK776" s="197"/>
      <c r="AL776" s="197"/>
      <c r="AM776" s="197"/>
      <c r="AN776" s="197"/>
      <c r="AO776" s="197"/>
      <c r="AP776" s="197"/>
      <c r="AQ776" s="197"/>
      <c r="AR776" s="197"/>
      <c r="AS776" s="197"/>
      <c r="AT776" s="197"/>
      <c r="AU776" s="197"/>
      <c r="AV776" s="197"/>
      <c r="AW776" s="197"/>
      <c r="AX776" s="197"/>
      <c r="AY776" s="197"/>
      <c r="AZ776" s="197"/>
      <c r="BA776" s="197"/>
      <c r="BB776" s="197"/>
      <c r="BC776" s="197"/>
    </row>
    <row r="777" spans="1:55" customFormat="1" ht="14.1" customHeight="1">
      <c r="A777" s="170"/>
      <c r="B777" s="204">
        <v>20250503</v>
      </c>
      <c r="C777" s="204" t="s">
        <v>62</v>
      </c>
      <c r="D777" s="204">
        <v>130</v>
      </c>
      <c r="E777" s="204"/>
      <c r="F777" s="204">
        <v>8329</v>
      </c>
      <c r="G777" s="204">
        <v>809</v>
      </c>
      <c r="H777" s="204"/>
      <c r="I777" s="204">
        <v>8294</v>
      </c>
      <c r="J777" s="204">
        <v>809</v>
      </c>
      <c r="K777" s="204">
        <v>-2715</v>
      </c>
      <c r="L777" s="204">
        <v>-2715</v>
      </c>
      <c r="M777" s="204">
        <v>0</v>
      </c>
      <c r="N777" s="204" t="s">
        <v>40</v>
      </c>
      <c r="O777" s="204" t="s">
        <v>41</v>
      </c>
      <c r="P777" s="202">
        <f t="shared" si="71"/>
        <v>0</v>
      </c>
      <c r="Q777" s="197" t="str">
        <f t="shared" ref="Q777:Q840" si="72">IF(AND(ISNUMBER(E777),ISNUMBER(H777),ISBLANK(F777)),E777-H777,"NA")</f>
        <v>NA</v>
      </c>
      <c r="R777" s="202">
        <f t="shared" ref="R777:R840" si="73">IF(AND(ISNUMBER(F777),ISNUMBER(I777),ISBLANK(E777)),F777-I777,"NA")</f>
        <v>35</v>
      </c>
      <c r="S777" s="202">
        <f t="shared" ref="S777:S840" si="74">IF(AND(ISNUMBER(G777),ISNUMBER(J777),ISBLANK(E777)),G777-J777,"NA")</f>
        <v>0</v>
      </c>
      <c r="T777" s="197">
        <f t="shared" ref="T777:T840" si="75">IF(AND(ISNUMBER(R777),ISNUMBER(S777),ISBLANK(E777)),S777+R777,"NA")</f>
        <v>35</v>
      </c>
      <c r="U777" s="197">
        <f t="shared" ref="U777:U840" si="76">IF(M777&lt;0,0,IF(M777=K777,M777,M777-(L777-M777)))</f>
        <v>2715</v>
      </c>
      <c r="V777" s="197">
        <f>MIN(IF(SUM(W777,,X777,Z777,AA777,AD777,AC777,AF777,AG777,AJ777,AI777,AL777,AM777,AO777,AP777,AR777,AS777,A777,AY777,AU777,AV777,AW777,AX777,BA777,BB777)=0,0,1)+IF(O777="Smoothing ramp",1,0)+IF(ISNUMBER(W777),1,0)+IF(ISNUMBER(X777),1,0)+IF(ISNUMBER(Z777),1,0)+IF(ISNUMBER(AA777),1,0)+IF(ISNUMBER(AD777),1,0)+IF(ISNUMBER(AC777),1,0)+IF(ISNUMBER(AF777),1,0)+IF(ISNUMBER(AG777),1,0)+IF(ISNUMBER(AI777),1,0)+IF(ISNUMBER(AJ777),1,0)+IF(ISNUMBER(AL777),1,0)+IF(ISNUMBER(AM777),1,0)+IF(ISNUMBER(AO777),1,0)+IF(ISNUMBER(AP777),1,0)+IF(ISNUMBER(#REF!),1,0)+IF(ISNUMBER(AR777),1,0)+IF(ISNUMBER(AS777),1,0)+IF(ISNUMBER(AY777),1,0)+IF(ISNUMBER(AU777),1,0)+IF(ISNUMBER(AV777),1,0)+IF(ISNUMBER(AW777),1,0)+IF(ISNUMBER(AX777),1,0)+IF(ISNUMBER(BA777),1,0)+IF(ISNUMBER(BB777),1,0),1)</f>
        <v>1</v>
      </c>
      <c r="W777" s="197">
        <v>415</v>
      </c>
      <c r="X777" s="197"/>
      <c r="Y777" s="197" t="s">
        <v>42</v>
      </c>
      <c r="Z777" s="197">
        <v>155</v>
      </c>
      <c r="AA777" s="197"/>
      <c r="AB777" s="197" t="s">
        <v>42</v>
      </c>
      <c r="AC777" s="197"/>
      <c r="AD777" s="197"/>
      <c r="AE777" s="197"/>
      <c r="AF777" s="197"/>
      <c r="AG777" s="197"/>
      <c r="AH777" s="197"/>
      <c r="AI777" s="200"/>
      <c r="AJ777" s="197"/>
      <c r="AK777" s="197"/>
      <c r="AL777" s="197"/>
      <c r="AM777" s="197"/>
      <c r="AN777" s="197"/>
      <c r="AO777" s="197"/>
      <c r="AP777" s="197"/>
      <c r="AQ777" s="197"/>
      <c r="AR777" s="197"/>
      <c r="AS777" s="197"/>
      <c r="AT777" s="197"/>
      <c r="AU777" s="197"/>
      <c r="AV777" s="197"/>
      <c r="AW777" s="197"/>
      <c r="AX777" s="197"/>
      <c r="AY777" s="197"/>
      <c r="AZ777" s="197"/>
      <c r="BA777" s="197"/>
      <c r="BB777" s="197"/>
      <c r="BC777" s="197"/>
    </row>
    <row r="778" spans="1:55" customFormat="1" ht="14.1" customHeight="1">
      <c r="A778" s="170"/>
      <c r="B778" s="204">
        <v>20250503</v>
      </c>
      <c r="C778" s="204" t="s">
        <v>62</v>
      </c>
      <c r="D778" s="204">
        <v>230</v>
      </c>
      <c r="E778" s="204"/>
      <c r="F778" s="204">
        <v>8329</v>
      </c>
      <c r="G778" s="204">
        <v>809</v>
      </c>
      <c r="H778" s="204"/>
      <c r="I778" s="204">
        <v>8294</v>
      </c>
      <c r="J778" s="204">
        <v>809</v>
      </c>
      <c r="K778" s="204">
        <v>-2715</v>
      </c>
      <c r="L778" s="204">
        <v>-2715</v>
      </c>
      <c r="M778" s="204">
        <v>0</v>
      </c>
      <c r="N778" s="204" t="s">
        <v>40</v>
      </c>
      <c r="O778" s="204" t="s">
        <v>41</v>
      </c>
      <c r="P778" s="202">
        <f t="shared" ref="P778:P841" si="77">IFERROR(K778-L778,0)</f>
        <v>0</v>
      </c>
      <c r="Q778" s="197" t="str">
        <f t="shared" si="72"/>
        <v>NA</v>
      </c>
      <c r="R778" s="202">
        <f t="shared" si="73"/>
        <v>35</v>
      </c>
      <c r="S778" s="202">
        <f t="shared" si="74"/>
        <v>0</v>
      </c>
      <c r="T778" s="197">
        <f t="shared" si="75"/>
        <v>35</v>
      </c>
      <c r="U778" s="197">
        <f t="shared" si="76"/>
        <v>2715</v>
      </c>
      <c r="V778" s="197">
        <f>MIN(IF(SUM(W778,,X778,Z778,AA778,AD778,AC778,AF778,AG778,AJ778,AI778,AL778,AM778,AO778,AP778,AR778,AS778,A778,AY778,AU778,AV778,AW778,AX778,BA778,BB778)=0,0,1)+IF(O778="Smoothing ramp",1,0)+IF(ISNUMBER(W778),1,0)+IF(ISNUMBER(X778),1,0)+IF(ISNUMBER(Z778),1,0)+IF(ISNUMBER(AA778),1,0)+IF(ISNUMBER(AD778),1,0)+IF(ISNUMBER(AC778),1,0)+IF(ISNUMBER(AF778),1,0)+IF(ISNUMBER(AG778),1,0)+IF(ISNUMBER(AI778),1,0)+IF(ISNUMBER(AJ778),1,0)+IF(ISNUMBER(AL778),1,0)+IF(ISNUMBER(AM778),1,0)+IF(ISNUMBER(AO778),1,0)+IF(ISNUMBER(AP778),1,0)+IF(ISNUMBER(#REF!),1,0)+IF(ISNUMBER(AR778),1,0)+IF(ISNUMBER(AS778),1,0)+IF(ISNUMBER(AY778),1,0)+IF(ISNUMBER(AU778),1,0)+IF(ISNUMBER(AV778),1,0)+IF(ISNUMBER(AW778),1,0)+IF(ISNUMBER(AX778),1,0)+IF(ISNUMBER(BA778),1,0)+IF(ISNUMBER(BB778),1,0),1)</f>
        <v>1</v>
      </c>
      <c r="W778" s="197">
        <v>415</v>
      </c>
      <c r="X778" s="197"/>
      <c r="Y778" s="197" t="s">
        <v>42</v>
      </c>
      <c r="Z778" s="197">
        <v>155</v>
      </c>
      <c r="AA778" s="197"/>
      <c r="AB778" s="197" t="s">
        <v>42</v>
      </c>
      <c r="AC778" s="197"/>
      <c r="AD778" s="197"/>
      <c r="AE778" s="197"/>
      <c r="AF778" s="197"/>
      <c r="AG778" s="197"/>
      <c r="AH778" s="197"/>
      <c r="AI778" s="200"/>
      <c r="AJ778" s="197"/>
      <c r="AK778" s="197"/>
      <c r="AL778" s="197"/>
      <c r="AM778" s="197"/>
      <c r="AN778" s="197"/>
      <c r="AO778" s="197"/>
      <c r="AP778" s="197"/>
      <c r="AQ778" s="197"/>
      <c r="AR778" s="197"/>
      <c r="AS778" s="197"/>
      <c r="AT778" s="197"/>
      <c r="AU778" s="197"/>
      <c r="AV778" s="197"/>
      <c r="AW778" s="197"/>
      <c r="AX778" s="197"/>
      <c r="AY778" s="197"/>
      <c r="AZ778" s="197"/>
      <c r="BA778" s="197"/>
      <c r="BB778" s="197"/>
      <c r="BC778" s="197"/>
    </row>
    <row r="779" spans="1:55" customFormat="1" ht="14.1" customHeight="1">
      <c r="A779" s="170"/>
      <c r="B779" s="204">
        <v>20250503</v>
      </c>
      <c r="C779" s="204" t="s">
        <v>62</v>
      </c>
      <c r="D779" s="204">
        <v>330</v>
      </c>
      <c r="E779" s="204"/>
      <c r="F779" s="204">
        <v>7989</v>
      </c>
      <c r="G779" s="204">
        <v>804</v>
      </c>
      <c r="H779" s="204"/>
      <c r="I779" s="204">
        <v>7971</v>
      </c>
      <c r="J779" s="204">
        <v>804</v>
      </c>
      <c r="K779" s="204">
        <v>-2647</v>
      </c>
      <c r="L779" s="204">
        <v>-2647</v>
      </c>
      <c r="M779" s="204">
        <v>0</v>
      </c>
      <c r="N779" s="204" t="s">
        <v>40</v>
      </c>
      <c r="O779" s="204" t="s">
        <v>41</v>
      </c>
      <c r="P779" s="203">
        <f t="shared" si="77"/>
        <v>0</v>
      </c>
      <c r="Q779" s="198" t="str">
        <f t="shared" si="72"/>
        <v>NA</v>
      </c>
      <c r="R779" s="202">
        <f t="shared" si="73"/>
        <v>18</v>
      </c>
      <c r="S779" s="202">
        <f t="shared" si="74"/>
        <v>0</v>
      </c>
      <c r="T779" s="197">
        <f t="shared" si="75"/>
        <v>18</v>
      </c>
      <c r="U779" s="197">
        <f t="shared" si="76"/>
        <v>2647</v>
      </c>
      <c r="V779" s="197">
        <f>MIN(IF(SUM(W779,,X779,Z779,AA779,AD779,AC779,AF779,AG779,AJ779,AI779,AL779,AM779,AO779,AP779,AR779,AS779,A779,AY779,AU779,AV779,AW779,AX779,BA779,BB779)=0,0,1)+IF(O779="Smoothing ramp",1,0)+IF(ISNUMBER(W779),1,0)+IF(ISNUMBER(X779),1,0)+IF(ISNUMBER(Z779),1,0)+IF(ISNUMBER(AA779),1,0)+IF(ISNUMBER(AD779),1,0)+IF(ISNUMBER(AC779),1,0)+IF(ISNUMBER(AF779),1,0)+IF(ISNUMBER(AG779),1,0)+IF(ISNUMBER(AI779),1,0)+IF(ISNUMBER(AJ779),1,0)+IF(ISNUMBER(AL779),1,0)+IF(ISNUMBER(AM779),1,0)+IF(ISNUMBER(AO779),1,0)+IF(ISNUMBER(AP779),1,0)+IF(ISNUMBER(#REF!),1,0)+IF(ISNUMBER(AR779),1,0)+IF(ISNUMBER(AS779),1,0)+IF(ISNUMBER(AY779),1,0)+IF(ISNUMBER(AU779),1,0)+IF(ISNUMBER(AV779),1,0)+IF(ISNUMBER(AW779),1,0)+IF(ISNUMBER(AX779),1,0)+IF(ISNUMBER(BA779),1,0)+IF(ISNUMBER(BB779),1,0),1)</f>
        <v>1</v>
      </c>
      <c r="W779" s="197">
        <v>415</v>
      </c>
      <c r="X779" s="197"/>
      <c r="Y779" s="197" t="s">
        <v>42</v>
      </c>
      <c r="Z779" s="197">
        <v>155</v>
      </c>
      <c r="AA779" s="197"/>
      <c r="AB779" s="197" t="s">
        <v>42</v>
      </c>
      <c r="AC779" s="197"/>
      <c r="AD779" s="197"/>
      <c r="AE779" s="197"/>
      <c r="AF779" s="197"/>
      <c r="AG779" s="197"/>
      <c r="AH779" s="197"/>
      <c r="AI779" s="200"/>
      <c r="AJ779" s="197"/>
      <c r="AK779" s="197"/>
      <c r="AL779" s="197"/>
      <c r="AM779" s="197"/>
      <c r="AN779" s="197"/>
      <c r="AO779" s="197"/>
      <c r="AP779" s="197"/>
      <c r="AQ779" s="197"/>
      <c r="AR779" s="197"/>
      <c r="AS779" s="197"/>
      <c r="AT779" s="197"/>
      <c r="AU779" s="197"/>
      <c r="AV779" s="197"/>
      <c r="AW779" s="197"/>
      <c r="AX779" s="197"/>
      <c r="AY779" s="197"/>
      <c r="AZ779" s="197"/>
      <c r="BA779" s="197"/>
      <c r="BB779" s="197"/>
      <c r="BC779" s="197"/>
    </row>
    <row r="780" spans="1:55" customFormat="1" ht="14.1" customHeight="1">
      <c r="A780" s="170"/>
      <c r="B780" s="204">
        <v>20250503</v>
      </c>
      <c r="C780" s="204" t="s">
        <v>62</v>
      </c>
      <c r="D780" s="204">
        <v>430</v>
      </c>
      <c r="E780" s="204"/>
      <c r="F780" s="204">
        <v>7989</v>
      </c>
      <c r="G780" s="204">
        <v>804</v>
      </c>
      <c r="H780" s="204"/>
      <c r="I780" s="204">
        <v>7971</v>
      </c>
      <c r="J780" s="204">
        <v>804</v>
      </c>
      <c r="K780" s="204">
        <v>-2647</v>
      </c>
      <c r="L780" s="204">
        <v>-2647</v>
      </c>
      <c r="M780" s="204">
        <v>0</v>
      </c>
      <c r="N780" s="204" t="s">
        <v>40</v>
      </c>
      <c r="O780" s="204" t="s">
        <v>41</v>
      </c>
      <c r="P780" s="202">
        <f t="shared" si="77"/>
        <v>0</v>
      </c>
      <c r="Q780" s="197" t="str">
        <f t="shared" si="72"/>
        <v>NA</v>
      </c>
      <c r="R780" s="202">
        <f t="shared" si="73"/>
        <v>18</v>
      </c>
      <c r="S780" s="202">
        <f t="shared" si="74"/>
        <v>0</v>
      </c>
      <c r="T780" s="197">
        <f t="shared" si="75"/>
        <v>18</v>
      </c>
      <c r="U780" s="197">
        <f t="shared" si="76"/>
        <v>2647</v>
      </c>
      <c r="V780" s="197">
        <f>MIN(IF(SUM(W780,,X780,Z780,AA780,AD780,AC780,AF780,AG780,AJ780,AI780,AL780,AM780,AO780,AP780,AR780,AS780,A780,AY780,AU780,AV780,AW780,AX780,BA780,BB780)=0,0,1)+IF(O780="Smoothing ramp",1,0)+IF(ISNUMBER(W780),1,0)+IF(ISNUMBER(X780),1,0)+IF(ISNUMBER(Z780),1,0)+IF(ISNUMBER(AA780),1,0)+IF(ISNUMBER(AD780),1,0)+IF(ISNUMBER(AC780),1,0)+IF(ISNUMBER(AF780),1,0)+IF(ISNUMBER(AG780),1,0)+IF(ISNUMBER(AI780),1,0)+IF(ISNUMBER(AJ780),1,0)+IF(ISNUMBER(AL780),1,0)+IF(ISNUMBER(AM780),1,0)+IF(ISNUMBER(AO780),1,0)+IF(ISNUMBER(AP780),1,0)+IF(ISNUMBER(#REF!),1,0)+IF(ISNUMBER(AR780),1,0)+IF(ISNUMBER(AS780),1,0)+IF(ISNUMBER(AY780),1,0)+IF(ISNUMBER(AU780),1,0)+IF(ISNUMBER(AV780),1,0)+IF(ISNUMBER(AW780),1,0)+IF(ISNUMBER(AX780),1,0)+IF(ISNUMBER(BA780),1,0)+IF(ISNUMBER(BB780),1,0),1)</f>
        <v>1</v>
      </c>
      <c r="W780" s="197">
        <v>415</v>
      </c>
      <c r="X780" s="197"/>
      <c r="Y780" s="197" t="s">
        <v>42</v>
      </c>
      <c r="Z780" s="197">
        <v>155</v>
      </c>
      <c r="AA780" s="197"/>
      <c r="AB780" s="197" t="s">
        <v>42</v>
      </c>
      <c r="AC780" s="197"/>
      <c r="AD780" s="197"/>
      <c r="AE780" s="197"/>
      <c r="AF780" s="197"/>
      <c r="AG780" s="197"/>
      <c r="AH780" s="197"/>
      <c r="AI780" s="197"/>
      <c r="AJ780" s="197"/>
      <c r="AK780" s="197"/>
      <c r="AL780" s="197"/>
      <c r="AM780" s="197"/>
      <c r="AN780" s="197"/>
      <c r="AO780" s="197"/>
      <c r="AP780" s="197"/>
      <c r="AQ780" s="197"/>
      <c r="AR780" s="197"/>
      <c r="AS780" s="197"/>
      <c r="AT780" s="197"/>
      <c r="AU780" s="197"/>
      <c r="AV780" s="197"/>
      <c r="AW780" s="197"/>
      <c r="AX780" s="197"/>
      <c r="AY780" s="197"/>
      <c r="AZ780" s="197"/>
      <c r="BA780" s="197"/>
      <c r="BB780" s="197"/>
      <c r="BC780" s="197"/>
    </row>
    <row r="781" spans="1:55" customFormat="1" ht="14.1" customHeight="1">
      <c r="A781" s="170"/>
      <c r="B781" s="204">
        <v>20250503</v>
      </c>
      <c r="C781" s="204" t="s">
        <v>62</v>
      </c>
      <c r="D781" s="204">
        <v>530</v>
      </c>
      <c r="E781" s="204"/>
      <c r="F781" s="204">
        <v>7989</v>
      </c>
      <c r="G781" s="204">
        <v>804</v>
      </c>
      <c r="H781" s="204"/>
      <c r="I781" s="204">
        <v>7971</v>
      </c>
      <c r="J781" s="204">
        <v>804</v>
      </c>
      <c r="K781" s="204">
        <v>-2647</v>
      </c>
      <c r="L781" s="204">
        <v>-2647</v>
      </c>
      <c r="M781" s="204">
        <v>0</v>
      </c>
      <c r="N781" s="204" t="s">
        <v>40</v>
      </c>
      <c r="O781" s="204" t="s">
        <v>41</v>
      </c>
      <c r="P781" s="202">
        <f t="shared" si="77"/>
        <v>0</v>
      </c>
      <c r="Q781" s="197" t="str">
        <f t="shared" si="72"/>
        <v>NA</v>
      </c>
      <c r="R781" s="202">
        <f t="shared" si="73"/>
        <v>18</v>
      </c>
      <c r="S781" s="202">
        <f t="shared" si="74"/>
        <v>0</v>
      </c>
      <c r="T781" s="197">
        <f t="shared" si="75"/>
        <v>18</v>
      </c>
      <c r="U781" s="197">
        <f t="shared" si="76"/>
        <v>2647</v>
      </c>
      <c r="V781" s="197">
        <f>MIN(IF(SUM(W781,,X781,Z781,AA781,AD781,AC781,AF781,AG781,AJ781,AI781,AL781,AM781,AO781,AP781,AR781,AS781,A781,AY781,AU781,AV781,AW781,AX781,BA781,BB781)=0,0,1)+IF(O781="Smoothing ramp",1,0)+IF(ISNUMBER(W781),1,0)+IF(ISNUMBER(X781),1,0)+IF(ISNUMBER(Z781),1,0)+IF(ISNUMBER(AA781),1,0)+IF(ISNUMBER(AD781),1,0)+IF(ISNUMBER(AC781),1,0)+IF(ISNUMBER(AF781),1,0)+IF(ISNUMBER(AG781),1,0)+IF(ISNUMBER(AI781),1,0)+IF(ISNUMBER(AJ781),1,0)+IF(ISNUMBER(AL781),1,0)+IF(ISNUMBER(AM781),1,0)+IF(ISNUMBER(AO781),1,0)+IF(ISNUMBER(AP781),1,0)+IF(ISNUMBER(#REF!),1,0)+IF(ISNUMBER(AR781),1,0)+IF(ISNUMBER(AS781),1,0)+IF(ISNUMBER(AY781),1,0)+IF(ISNUMBER(AU781),1,0)+IF(ISNUMBER(AV781),1,0)+IF(ISNUMBER(AW781),1,0)+IF(ISNUMBER(AX781),1,0)+IF(ISNUMBER(BA781),1,0)+IF(ISNUMBER(BB781),1,0),1)</f>
        <v>1</v>
      </c>
      <c r="W781" s="197">
        <v>385</v>
      </c>
      <c r="X781" s="197"/>
      <c r="Y781" s="197"/>
      <c r="Z781" s="197">
        <v>139</v>
      </c>
      <c r="AA781" s="197"/>
      <c r="AB781" s="197"/>
      <c r="AC781" s="197"/>
      <c r="AD781" s="197"/>
      <c r="AE781" s="197"/>
      <c r="AF781" s="197"/>
      <c r="AG781" s="197"/>
      <c r="AH781" s="197"/>
      <c r="AI781" s="197"/>
      <c r="AJ781" s="197"/>
      <c r="AK781" s="197"/>
      <c r="AL781" s="197"/>
      <c r="AM781" s="197"/>
      <c r="AN781" s="197"/>
      <c r="AO781" s="197"/>
      <c r="AP781" s="197"/>
      <c r="AQ781" s="197"/>
      <c r="AR781" s="197"/>
      <c r="AS781" s="197"/>
      <c r="AT781" s="197"/>
      <c r="AU781" s="197"/>
      <c r="AV781" s="197"/>
      <c r="AW781" s="197"/>
      <c r="AX781" s="197"/>
      <c r="AY781" s="197"/>
      <c r="AZ781" s="197"/>
      <c r="BA781" s="197"/>
      <c r="BB781" s="197"/>
      <c r="BC781" s="197"/>
    </row>
    <row r="782" spans="1:55" customFormat="1" ht="14.1" customHeight="1">
      <c r="A782" s="170"/>
      <c r="B782" s="204">
        <v>20250503</v>
      </c>
      <c r="C782" s="204" t="s">
        <v>62</v>
      </c>
      <c r="D782" s="204">
        <v>630</v>
      </c>
      <c r="E782" s="204"/>
      <c r="F782" s="204">
        <v>7989</v>
      </c>
      <c r="G782" s="204">
        <v>804</v>
      </c>
      <c r="H782" s="204"/>
      <c r="I782" s="204">
        <v>7971</v>
      </c>
      <c r="J782" s="204">
        <v>804</v>
      </c>
      <c r="K782" s="204">
        <v>-2647</v>
      </c>
      <c r="L782" s="204">
        <v>-2647</v>
      </c>
      <c r="M782" s="204">
        <v>0</v>
      </c>
      <c r="N782" s="204" t="s">
        <v>40</v>
      </c>
      <c r="O782" s="204" t="s">
        <v>41</v>
      </c>
      <c r="P782" s="202">
        <f t="shared" si="77"/>
        <v>0</v>
      </c>
      <c r="Q782" s="197" t="str">
        <f t="shared" si="72"/>
        <v>NA</v>
      </c>
      <c r="R782" s="202">
        <f t="shared" si="73"/>
        <v>18</v>
      </c>
      <c r="S782" s="202">
        <f t="shared" si="74"/>
        <v>0</v>
      </c>
      <c r="T782" s="197">
        <f t="shared" si="75"/>
        <v>18</v>
      </c>
      <c r="U782" s="197">
        <f t="shared" si="76"/>
        <v>2647</v>
      </c>
      <c r="V782" s="197">
        <f>MIN(IF(SUM(W782,,X782,Z782,AA782,AD782,AC782,AF782,AG782,AJ782,AI782,AL782,AM782,AO782,AP782,AR782,AS782,A782,AY782,AU782,AV782,AW782,AX782,BA782,BB782)=0,0,1)+IF(O782="Smoothing ramp",1,0)+IF(ISNUMBER(W782),1,0)+IF(ISNUMBER(X782),1,0)+IF(ISNUMBER(Z782),1,0)+IF(ISNUMBER(AA782),1,0)+IF(ISNUMBER(AD782),1,0)+IF(ISNUMBER(AC782),1,0)+IF(ISNUMBER(AF782),1,0)+IF(ISNUMBER(AG782),1,0)+IF(ISNUMBER(AI782),1,0)+IF(ISNUMBER(AJ782),1,0)+IF(ISNUMBER(AL782),1,0)+IF(ISNUMBER(AM782),1,0)+IF(ISNUMBER(AO782),1,0)+IF(ISNUMBER(AP782),1,0)+IF(ISNUMBER(#REF!),1,0)+IF(ISNUMBER(AR782),1,0)+IF(ISNUMBER(AS782),1,0)+IF(ISNUMBER(AY782),1,0)+IF(ISNUMBER(AU782),1,0)+IF(ISNUMBER(AV782),1,0)+IF(ISNUMBER(AW782),1,0)+IF(ISNUMBER(AX782),1,0)+IF(ISNUMBER(BA782),1,0)+IF(ISNUMBER(BB782),1,0),1)</f>
        <v>1</v>
      </c>
      <c r="W782" s="197">
        <v>385</v>
      </c>
      <c r="X782" s="197"/>
      <c r="Y782" s="197"/>
      <c r="Z782" s="197">
        <v>139</v>
      </c>
      <c r="AA782" s="197"/>
      <c r="AB782" s="197"/>
      <c r="AC782" s="197"/>
      <c r="AD782" s="197"/>
      <c r="AE782" s="197"/>
      <c r="AF782" s="197"/>
      <c r="AG782" s="197"/>
      <c r="AH782" s="197"/>
      <c r="AI782" s="197"/>
      <c r="AJ782" s="197"/>
      <c r="AK782" s="197"/>
      <c r="AL782" s="197"/>
      <c r="AM782" s="197"/>
      <c r="AN782" s="197"/>
      <c r="AO782" s="197"/>
      <c r="AP782" s="197"/>
      <c r="AQ782" s="197"/>
      <c r="AR782" s="197"/>
      <c r="AS782" s="197"/>
      <c r="AT782" s="197"/>
      <c r="AU782" s="197"/>
      <c r="AV782" s="197"/>
      <c r="AW782" s="197"/>
      <c r="AX782" s="197"/>
      <c r="AY782" s="197"/>
      <c r="AZ782" s="197"/>
      <c r="BA782" s="197"/>
      <c r="BB782" s="197"/>
      <c r="BC782" s="197"/>
    </row>
    <row r="783" spans="1:55" customFormat="1" ht="14.1" customHeight="1">
      <c r="A783" s="170"/>
      <c r="B783" s="204">
        <v>20250503</v>
      </c>
      <c r="C783" s="204" t="s">
        <v>62</v>
      </c>
      <c r="D783" s="204">
        <v>730</v>
      </c>
      <c r="E783" s="204"/>
      <c r="F783" s="204">
        <v>7353</v>
      </c>
      <c r="G783" s="204">
        <v>660</v>
      </c>
      <c r="H783" s="204"/>
      <c r="I783" s="204">
        <v>7352</v>
      </c>
      <c r="J783" s="204">
        <v>660</v>
      </c>
      <c r="K783" s="204">
        <v>-1475</v>
      </c>
      <c r="L783" s="204">
        <v>-1475</v>
      </c>
      <c r="M783" s="204">
        <v>0</v>
      </c>
      <c r="N783" s="204" t="s">
        <v>40</v>
      </c>
      <c r="O783" s="204" t="s">
        <v>41</v>
      </c>
      <c r="P783" s="202">
        <f t="shared" si="77"/>
        <v>0</v>
      </c>
      <c r="Q783" s="197" t="str">
        <f t="shared" si="72"/>
        <v>NA</v>
      </c>
      <c r="R783" s="202">
        <f t="shared" si="73"/>
        <v>1</v>
      </c>
      <c r="S783" s="202">
        <f t="shared" si="74"/>
        <v>0</v>
      </c>
      <c r="T783" s="197">
        <f t="shared" si="75"/>
        <v>1</v>
      </c>
      <c r="U783" s="197">
        <f t="shared" si="76"/>
        <v>1475</v>
      </c>
      <c r="V783" s="197">
        <f>MIN(IF(SUM(W783,,X783,Z783,AA783,AD783,AC783,AF783,AG783,AJ783,AI783,AL783,AM783,AO783,AP783,AR783,AS783,A783,AY783,AU783,AV783,AW783,AX783,BA783,BB783)=0,0,1)+IF(O783="Smoothing ramp",1,0)+IF(ISNUMBER(W783),1,0)+IF(ISNUMBER(X783),1,0)+IF(ISNUMBER(Z783),1,0)+IF(ISNUMBER(AA783),1,0)+IF(ISNUMBER(AD783),1,0)+IF(ISNUMBER(AC783),1,0)+IF(ISNUMBER(AF783),1,0)+IF(ISNUMBER(AG783),1,0)+IF(ISNUMBER(AI783),1,0)+IF(ISNUMBER(AJ783),1,0)+IF(ISNUMBER(AL783),1,0)+IF(ISNUMBER(AM783),1,0)+IF(ISNUMBER(AO783),1,0)+IF(ISNUMBER(AP783),1,0)+IF(ISNUMBER(#REF!),1,0)+IF(ISNUMBER(AR783),1,0)+IF(ISNUMBER(AS783),1,0)+IF(ISNUMBER(AY783),1,0)+IF(ISNUMBER(AU783),1,0)+IF(ISNUMBER(AV783),1,0)+IF(ISNUMBER(AW783),1,0)+IF(ISNUMBER(AX783),1,0)+IF(ISNUMBER(BA783),1,0)+IF(ISNUMBER(BB783),1,0),1)</f>
        <v>1</v>
      </c>
      <c r="W783" s="197">
        <v>339</v>
      </c>
      <c r="X783" s="197"/>
      <c r="Y783" s="197"/>
      <c r="Z783" s="197">
        <v>140</v>
      </c>
      <c r="AA783" s="197"/>
      <c r="AB783" s="197"/>
      <c r="AC783" s="197"/>
      <c r="AD783" s="197"/>
      <c r="AE783" s="197"/>
      <c r="AF783" s="197"/>
      <c r="AG783" s="197"/>
      <c r="AH783" s="197"/>
      <c r="AI783" s="197"/>
      <c r="AJ783" s="197"/>
      <c r="AK783" s="197"/>
      <c r="AL783" s="197"/>
      <c r="AM783" s="197"/>
      <c r="AN783" s="197"/>
      <c r="AO783" s="197"/>
      <c r="AP783" s="197"/>
      <c r="AQ783" s="197"/>
      <c r="AR783" s="197"/>
      <c r="AS783" s="197"/>
      <c r="AT783" s="197"/>
      <c r="AU783" s="197"/>
      <c r="AV783" s="197"/>
      <c r="AW783" s="197"/>
      <c r="AX783" s="197"/>
      <c r="AY783" s="197"/>
      <c r="AZ783" s="197"/>
      <c r="BA783" s="197"/>
      <c r="BB783" s="197"/>
      <c r="BC783" s="197"/>
    </row>
    <row r="784" spans="1:55" customFormat="1" ht="14.1" customHeight="1">
      <c r="A784" s="170"/>
      <c r="B784" s="204">
        <v>20250503</v>
      </c>
      <c r="C784" s="204" t="s">
        <v>62</v>
      </c>
      <c r="D784" s="204">
        <v>830</v>
      </c>
      <c r="E784" s="204"/>
      <c r="F784" s="204">
        <v>7353</v>
      </c>
      <c r="G784" s="204">
        <v>660</v>
      </c>
      <c r="H784" s="204"/>
      <c r="I784" s="204">
        <v>7352</v>
      </c>
      <c r="J784" s="204">
        <v>660</v>
      </c>
      <c r="K784" s="204">
        <v>-1475</v>
      </c>
      <c r="L784" s="204">
        <v>-1475</v>
      </c>
      <c r="M784" s="204">
        <v>0</v>
      </c>
      <c r="N784" s="204" t="s">
        <v>40</v>
      </c>
      <c r="O784" s="204" t="s">
        <v>41</v>
      </c>
      <c r="P784" s="202">
        <f t="shared" si="77"/>
        <v>0</v>
      </c>
      <c r="Q784" s="197" t="str">
        <f t="shared" si="72"/>
        <v>NA</v>
      </c>
      <c r="R784" s="202">
        <f t="shared" si="73"/>
        <v>1</v>
      </c>
      <c r="S784" s="202">
        <f t="shared" si="74"/>
        <v>0</v>
      </c>
      <c r="T784" s="197">
        <f t="shared" si="75"/>
        <v>1</v>
      </c>
      <c r="U784" s="197">
        <f t="shared" si="76"/>
        <v>1475</v>
      </c>
      <c r="V784" s="197">
        <f>MIN(IF(SUM(W784,,X784,Z784,AA784,AD784,AC784,AF784,AG784,AJ784,AI784,AL784,AM784,AO784,AP784,AR784,AS784,A784,AY784,AU784,AV784,AW784,AX784,BA784,BB784)=0,0,1)+IF(O784="Smoothing ramp",1,0)+IF(ISNUMBER(W784),1,0)+IF(ISNUMBER(X784),1,0)+IF(ISNUMBER(Z784),1,0)+IF(ISNUMBER(AA784),1,0)+IF(ISNUMBER(AD784),1,0)+IF(ISNUMBER(AC784),1,0)+IF(ISNUMBER(AF784),1,0)+IF(ISNUMBER(AG784),1,0)+IF(ISNUMBER(AI784),1,0)+IF(ISNUMBER(AJ784),1,0)+IF(ISNUMBER(AL784),1,0)+IF(ISNUMBER(AM784),1,0)+IF(ISNUMBER(AO784),1,0)+IF(ISNUMBER(AP784),1,0)+IF(ISNUMBER(#REF!),1,0)+IF(ISNUMBER(AR784),1,0)+IF(ISNUMBER(AS784),1,0)+IF(ISNUMBER(AY784),1,0)+IF(ISNUMBER(AU784),1,0)+IF(ISNUMBER(AV784),1,0)+IF(ISNUMBER(AW784),1,0)+IF(ISNUMBER(AX784),1,0)+IF(ISNUMBER(BA784),1,0)+IF(ISNUMBER(BB784),1,0),1)</f>
        <v>1</v>
      </c>
      <c r="W784" s="197">
        <v>339</v>
      </c>
      <c r="X784" s="197"/>
      <c r="Y784" s="197"/>
      <c r="Z784" s="197">
        <v>140</v>
      </c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7"/>
      <c r="BA784" s="197"/>
      <c r="BB784" s="197"/>
      <c r="BC784" s="197"/>
    </row>
    <row r="785" spans="1:55" customFormat="1" ht="14.1" customHeight="1">
      <c r="A785" s="170"/>
      <c r="B785" s="204">
        <v>20250503</v>
      </c>
      <c r="C785" s="204" t="s">
        <v>62</v>
      </c>
      <c r="D785" s="204">
        <v>930</v>
      </c>
      <c r="E785" s="204">
        <v>6806</v>
      </c>
      <c r="F785" s="204"/>
      <c r="G785" s="204"/>
      <c r="H785" s="204">
        <v>6806</v>
      </c>
      <c r="I785" s="204"/>
      <c r="J785" s="204"/>
      <c r="K785" s="204">
        <v>-2916</v>
      </c>
      <c r="L785" s="204">
        <v>-2916</v>
      </c>
      <c r="M785" s="204">
        <v>-2915</v>
      </c>
      <c r="N785" s="204" t="s">
        <v>40</v>
      </c>
      <c r="O785" s="204" t="s">
        <v>41</v>
      </c>
      <c r="P785" s="202">
        <f t="shared" si="77"/>
        <v>0</v>
      </c>
      <c r="Q785" s="197">
        <f t="shared" si="72"/>
        <v>0</v>
      </c>
      <c r="R785" s="202" t="str">
        <f t="shared" si="73"/>
        <v>NA</v>
      </c>
      <c r="S785" s="202" t="str">
        <f t="shared" si="74"/>
        <v>NA</v>
      </c>
      <c r="T785" s="197" t="str">
        <f t="shared" si="75"/>
        <v>NA</v>
      </c>
      <c r="U785" s="197">
        <f t="shared" si="76"/>
        <v>0</v>
      </c>
      <c r="V785" s="197">
        <f>MIN(IF(SUM(W785,,X785,Z785,AA785,AD785,AC785,AF785,AG785,AJ785,AI785,AL785,AM785,AO785,AP785,AR785,AS785,A785,AY785,AU785,AV785,AW785,AX785,BA785,BB785)=0,0,1)+IF(O785="Smoothing ramp",1,0)+IF(ISNUMBER(W785),1,0)+IF(ISNUMBER(X785),1,0)+IF(ISNUMBER(Z785),1,0)+IF(ISNUMBER(AA785),1,0)+IF(ISNUMBER(AD785),1,0)+IF(ISNUMBER(AC785),1,0)+IF(ISNUMBER(AF785),1,0)+IF(ISNUMBER(AG785),1,0)+IF(ISNUMBER(AI785),1,0)+IF(ISNUMBER(AJ785),1,0)+IF(ISNUMBER(AL785),1,0)+IF(ISNUMBER(AM785),1,0)+IF(ISNUMBER(AO785),1,0)+IF(ISNUMBER(AP785),1,0)+IF(ISNUMBER(#REF!),1,0)+IF(ISNUMBER(AR785),1,0)+IF(ISNUMBER(AS785),1,0)+IF(ISNUMBER(AY785),1,0)+IF(ISNUMBER(AU785),1,0)+IF(ISNUMBER(AV785),1,0)+IF(ISNUMBER(AW785),1,0)+IF(ISNUMBER(AX785),1,0)+IF(ISNUMBER(BA785),1,0)+IF(ISNUMBER(BB785),1,0),1)</f>
        <v>1</v>
      </c>
      <c r="W785" s="197">
        <v>339</v>
      </c>
      <c r="X785" s="197"/>
      <c r="Y785" s="197"/>
      <c r="Z785" s="197">
        <v>140</v>
      </c>
      <c r="AA785" s="197"/>
      <c r="AB785" s="197"/>
      <c r="AC785" s="197"/>
      <c r="AD785" s="197"/>
      <c r="AE785" s="197"/>
      <c r="AF785" s="197"/>
      <c r="AG785" s="197"/>
      <c r="AH785" s="197"/>
      <c r="AI785" s="197"/>
      <c r="AJ785" s="197"/>
      <c r="AK785" s="197"/>
      <c r="AL785" s="197"/>
      <c r="AM785" s="197"/>
      <c r="AN785" s="197"/>
      <c r="AO785" s="197"/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7"/>
      <c r="BA785" s="197"/>
      <c r="BB785" s="197"/>
      <c r="BC785" s="197"/>
    </row>
    <row r="786" spans="1:55" customFormat="1" ht="14.1" customHeight="1">
      <c r="A786" s="170"/>
      <c r="B786" s="204">
        <v>20250503</v>
      </c>
      <c r="C786" s="204" t="s">
        <v>62</v>
      </c>
      <c r="D786" s="204">
        <v>1030</v>
      </c>
      <c r="E786" s="204">
        <v>6806</v>
      </c>
      <c r="F786" s="204"/>
      <c r="G786" s="204"/>
      <c r="H786" s="204">
        <v>6806</v>
      </c>
      <c r="I786" s="204"/>
      <c r="J786" s="204"/>
      <c r="K786" s="204">
        <v>-2916</v>
      </c>
      <c r="L786" s="204">
        <v>-2916</v>
      </c>
      <c r="M786" s="204">
        <v>-2915</v>
      </c>
      <c r="N786" s="204" t="s">
        <v>40</v>
      </c>
      <c r="O786" s="204" t="s">
        <v>41</v>
      </c>
      <c r="P786" s="202">
        <f t="shared" si="77"/>
        <v>0</v>
      </c>
      <c r="Q786" s="197">
        <f t="shared" si="72"/>
        <v>0</v>
      </c>
      <c r="R786" s="202" t="str">
        <f t="shared" si="73"/>
        <v>NA</v>
      </c>
      <c r="S786" s="202" t="str">
        <f t="shared" si="74"/>
        <v>NA</v>
      </c>
      <c r="T786" s="197" t="str">
        <f t="shared" si="75"/>
        <v>NA</v>
      </c>
      <c r="U786" s="197">
        <f t="shared" si="76"/>
        <v>0</v>
      </c>
      <c r="V786" s="197">
        <f>MIN(IF(SUM(W786,,X786,Z786,AA786,AD786,AC786,AF786,AG786,AJ786,AI786,AL786,AM786,AO786,AP786,AR786,AS786,A786,AY786,AU786,AV786,AW786,AX786,BA786,BB786)=0,0,1)+IF(O786="Smoothing ramp",1,0)+IF(ISNUMBER(W786),1,0)+IF(ISNUMBER(X786),1,0)+IF(ISNUMBER(Z786),1,0)+IF(ISNUMBER(AA786),1,0)+IF(ISNUMBER(AD786),1,0)+IF(ISNUMBER(AC786),1,0)+IF(ISNUMBER(AF786),1,0)+IF(ISNUMBER(AG786),1,0)+IF(ISNUMBER(AI786),1,0)+IF(ISNUMBER(AJ786),1,0)+IF(ISNUMBER(AL786),1,0)+IF(ISNUMBER(AM786),1,0)+IF(ISNUMBER(AO786),1,0)+IF(ISNUMBER(AP786),1,0)+IF(ISNUMBER(#REF!),1,0)+IF(ISNUMBER(AR786),1,0)+IF(ISNUMBER(AS786),1,0)+IF(ISNUMBER(AY786),1,0)+IF(ISNUMBER(AU786),1,0)+IF(ISNUMBER(AV786),1,0)+IF(ISNUMBER(AW786),1,0)+IF(ISNUMBER(AX786),1,0)+IF(ISNUMBER(BA786),1,0)+IF(ISNUMBER(BB786),1,0),1)</f>
        <v>1</v>
      </c>
      <c r="W786" s="197">
        <v>329</v>
      </c>
      <c r="X786" s="197"/>
      <c r="Y786" s="197"/>
      <c r="Z786" s="197">
        <v>140</v>
      </c>
      <c r="AA786" s="197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197"/>
      <c r="AM786" s="197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197"/>
      <c r="AY786" s="197"/>
      <c r="AZ786" s="197"/>
      <c r="BA786" s="197"/>
      <c r="BB786" s="197"/>
      <c r="BC786" s="197"/>
    </row>
    <row r="787" spans="1:55" customFormat="1" ht="14.1" customHeight="1">
      <c r="A787" s="170"/>
      <c r="B787" s="204">
        <v>20250503</v>
      </c>
      <c r="C787" s="204" t="s">
        <v>62</v>
      </c>
      <c r="D787" s="204">
        <v>1130</v>
      </c>
      <c r="E787" s="204">
        <v>6806</v>
      </c>
      <c r="F787" s="204"/>
      <c r="G787" s="204"/>
      <c r="H787" s="204">
        <v>6806</v>
      </c>
      <c r="I787" s="204"/>
      <c r="J787" s="204"/>
      <c r="K787" s="204">
        <v>-2916</v>
      </c>
      <c r="L787" s="204">
        <v>-2916</v>
      </c>
      <c r="M787" s="204">
        <v>-2915</v>
      </c>
      <c r="N787" s="204" t="s">
        <v>40</v>
      </c>
      <c r="O787" s="204" t="s">
        <v>41</v>
      </c>
      <c r="P787" s="202">
        <f t="shared" si="77"/>
        <v>0</v>
      </c>
      <c r="Q787" s="197">
        <f t="shared" si="72"/>
        <v>0</v>
      </c>
      <c r="R787" s="202" t="str">
        <f t="shared" si="73"/>
        <v>NA</v>
      </c>
      <c r="S787" s="202" t="str">
        <f t="shared" si="74"/>
        <v>NA</v>
      </c>
      <c r="T787" s="197" t="str">
        <f t="shared" si="75"/>
        <v>NA</v>
      </c>
      <c r="U787" s="197">
        <f t="shared" si="76"/>
        <v>0</v>
      </c>
      <c r="V787" s="197">
        <f>MIN(IF(SUM(W787,,X787,Z787,AA787,AD787,AC787,AF787,AG787,AJ787,AI787,AL787,AM787,AO787,AP787,AR787,AS787,A787,AY787,AU787,AV787,AW787,AX787,BA787,BB787)=0,0,1)+IF(O787="Smoothing ramp",1,0)+IF(ISNUMBER(W787),1,0)+IF(ISNUMBER(X787),1,0)+IF(ISNUMBER(Z787),1,0)+IF(ISNUMBER(AA787),1,0)+IF(ISNUMBER(AD787),1,0)+IF(ISNUMBER(AC787),1,0)+IF(ISNUMBER(AF787),1,0)+IF(ISNUMBER(AG787),1,0)+IF(ISNUMBER(AI787),1,0)+IF(ISNUMBER(AJ787),1,0)+IF(ISNUMBER(AL787),1,0)+IF(ISNUMBER(AM787),1,0)+IF(ISNUMBER(AO787),1,0)+IF(ISNUMBER(AP787),1,0)+IF(ISNUMBER(#REF!),1,0)+IF(ISNUMBER(AR787),1,0)+IF(ISNUMBER(AS787),1,0)+IF(ISNUMBER(AY787),1,0)+IF(ISNUMBER(AU787),1,0)+IF(ISNUMBER(AV787),1,0)+IF(ISNUMBER(AW787),1,0)+IF(ISNUMBER(AX787),1,0)+IF(ISNUMBER(BA787),1,0)+IF(ISNUMBER(BB787),1,0),1)</f>
        <v>1</v>
      </c>
      <c r="W787" s="197">
        <v>329</v>
      </c>
      <c r="X787" s="197"/>
      <c r="Y787" s="197"/>
      <c r="Z787" s="197">
        <v>140</v>
      </c>
      <c r="AA787" s="197"/>
      <c r="AB787" s="197"/>
      <c r="AC787" s="197"/>
      <c r="AD787" s="197"/>
      <c r="AE787" s="197"/>
      <c r="AF787" s="197"/>
      <c r="AG787" s="197"/>
      <c r="AH787" s="197"/>
      <c r="AI787" s="197"/>
      <c r="AJ787" s="197"/>
      <c r="AK787" s="197"/>
      <c r="AL787" s="197"/>
      <c r="AM787" s="197"/>
      <c r="AN787" s="197"/>
      <c r="AO787" s="197"/>
      <c r="AP787" s="197"/>
      <c r="AQ787" s="197"/>
      <c r="AR787" s="197"/>
      <c r="AS787" s="197"/>
      <c r="AT787" s="197"/>
      <c r="AU787" s="197"/>
      <c r="AV787" s="197"/>
      <c r="AW787" s="197"/>
      <c r="AX787" s="197"/>
      <c r="AY787" s="197"/>
      <c r="AZ787" s="197"/>
      <c r="BA787" s="197"/>
      <c r="BB787" s="197"/>
      <c r="BC787" s="197"/>
    </row>
    <row r="788" spans="1:55" customFormat="1" ht="14.1" customHeight="1">
      <c r="A788" s="170"/>
      <c r="B788" s="204">
        <v>20250503</v>
      </c>
      <c r="C788" s="204" t="s">
        <v>62</v>
      </c>
      <c r="D788" s="204">
        <v>1230</v>
      </c>
      <c r="E788" s="204">
        <v>6580</v>
      </c>
      <c r="F788" s="204"/>
      <c r="G788" s="204"/>
      <c r="H788" s="204">
        <v>6579</v>
      </c>
      <c r="I788" s="204"/>
      <c r="J788" s="204"/>
      <c r="K788" s="204">
        <v>-2607</v>
      </c>
      <c r="L788" s="204">
        <v>-2607</v>
      </c>
      <c r="M788" s="204">
        <v>-2606</v>
      </c>
      <c r="N788" s="204" t="s">
        <v>47</v>
      </c>
      <c r="O788" s="204" t="s">
        <v>41</v>
      </c>
      <c r="P788" s="202">
        <f t="shared" si="77"/>
        <v>0</v>
      </c>
      <c r="Q788" s="197">
        <f t="shared" si="72"/>
        <v>1</v>
      </c>
      <c r="R788" s="202" t="str">
        <f t="shared" si="73"/>
        <v>NA</v>
      </c>
      <c r="S788" s="202" t="str">
        <f t="shared" si="74"/>
        <v>NA</v>
      </c>
      <c r="T788" s="197" t="str">
        <f t="shared" si="75"/>
        <v>NA</v>
      </c>
      <c r="U788" s="197">
        <f t="shared" si="76"/>
        <v>0</v>
      </c>
      <c r="V788" s="197">
        <f>MIN(IF(SUM(W788,,X788,Z788,AA788,AD788,AC788,AF788,AG788,AJ788,AI788,AL788,AM788,AO788,AP788,AR788,AS788,A788,AY788,AU788,AV788,AW788,AX788,BA788,BB788)=0,0,1)+IF(O788="Smoothing ramp",1,0)+IF(ISNUMBER(W788),1,0)+IF(ISNUMBER(X788),1,0)+IF(ISNUMBER(Z788),1,0)+IF(ISNUMBER(AA788),1,0)+IF(ISNUMBER(AD788),1,0)+IF(ISNUMBER(AC788),1,0)+IF(ISNUMBER(AF788),1,0)+IF(ISNUMBER(AG788),1,0)+IF(ISNUMBER(AI788),1,0)+IF(ISNUMBER(AJ788),1,0)+IF(ISNUMBER(AL788),1,0)+IF(ISNUMBER(AM788),1,0)+IF(ISNUMBER(AO788),1,0)+IF(ISNUMBER(AP788),1,0)+IF(ISNUMBER(#REF!),1,0)+IF(ISNUMBER(AR788),1,0)+IF(ISNUMBER(AS788),1,0)+IF(ISNUMBER(AY788),1,0)+IF(ISNUMBER(AU788),1,0)+IF(ISNUMBER(AV788),1,0)+IF(ISNUMBER(AW788),1,0)+IF(ISNUMBER(AX788),1,0)+IF(ISNUMBER(BA788),1,0)+IF(ISNUMBER(BB788),1,0),1)</f>
        <v>1</v>
      </c>
      <c r="W788" s="197">
        <v>329</v>
      </c>
      <c r="X788" s="197"/>
      <c r="Y788" s="197"/>
      <c r="Z788" s="197">
        <v>140</v>
      </c>
      <c r="AA788" s="197"/>
      <c r="AB788" s="197"/>
      <c r="AC788" s="197"/>
      <c r="AD788" s="197"/>
      <c r="AE788" s="197"/>
      <c r="AF788" s="197"/>
      <c r="AG788" s="197"/>
      <c r="AH788" s="197"/>
      <c r="AI788" s="197"/>
      <c r="AJ788" s="197"/>
      <c r="AK788" s="197"/>
      <c r="AL788" s="197"/>
      <c r="AM788" s="197"/>
      <c r="AN788" s="197"/>
      <c r="AO788" s="197"/>
      <c r="AP788" s="197"/>
      <c r="AQ788" s="197"/>
      <c r="AR788" s="197"/>
      <c r="AS788" s="197"/>
      <c r="AT788" s="197"/>
      <c r="AU788" s="197"/>
      <c r="AV788" s="197"/>
      <c r="AW788" s="197"/>
      <c r="AX788" s="197"/>
      <c r="AY788" s="197"/>
      <c r="AZ788" s="197"/>
      <c r="BA788" s="197"/>
      <c r="BB788" s="197"/>
      <c r="BC788" s="197"/>
    </row>
    <row r="789" spans="1:55" customFormat="1" ht="14.1" customHeight="1">
      <c r="A789" s="170"/>
      <c r="B789" s="204">
        <v>20250503</v>
      </c>
      <c r="C789" s="204" t="s">
        <v>62</v>
      </c>
      <c r="D789" s="204">
        <v>1330</v>
      </c>
      <c r="E789" s="204">
        <v>6580</v>
      </c>
      <c r="F789" s="204"/>
      <c r="G789" s="204"/>
      <c r="H789" s="204">
        <v>6579</v>
      </c>
      <c r="I789" s="204"/>
      <c r="J789" s="204"/>
      <c r="K789" s="204">
        <v>-2607</v>
      </c>
      <c r="L789" s="204">
        <v>-2607</v>
      </c>
      <c r="M789" s="204">
        <v>-2606</v>
      </c>
      <c r="N789" s="204" t="s">
        <v>47</v>
      </c>
      <c r="O789" s="204" t="s">
        <v>41</v>
      </c>
      <c r="P789" s="202">
        <f t="shared" si="77"/>
        <v>0</v>
      </c>
      <c r="Q789" s="197">
        <f t="shared" si="72"/>
        <v>1</v>
      </c>
      <c r="R789" s="202" t="str">
        <f t="shared" si="73"/>
        <v>NA</v>
      </c>
      <c r="S789" s="202" t="str">
        <f t="shared" si="74"/>
        <v>NA</v>
      </c>
      <c r="T789" s="197" t="str">
        <f t="shared" si="75"/>
        <v>NA</v>
      </c>
      <c r="U789" s="197">
        <f t="shared" si="76"/>
        <v>0</v>
      </c>
      <c r="V789" s="197">
        <f>MIN(IF(SUM(W789,,X789,Z789,AA789,AD789,AC789,AF789,AG789,AJ789,AI789,AL789,AM789,AO789,AP789,AR789,AS789,A789,AY789,AU789,AV789,AW789,AX789,BA789,BB789)=0,0,1)+IF(O789="Smoothing ramp",1,0)+IF(ISNUMBER(W789),1,0)+IF(ISNUMBER(X789),1,0)+IF(ISNUMBER(Z789),1,0)+IF(ISNUMBER(AA789),1,0)+IF(ISNUMBER(AD789),1,0)+IF(ISNUMBER(AC789),1,0)+IF(ISNUMBER(AF789),1,0)+IF(ISNUMBER(AG789),1,0)+IF(ISNUMBER(AI789),1,0)+IF(ISNUMBER(AJ789),1,0)+IF(ISNUMBER(AL789),1,0)+IF(ISNUMBER(AM789),1,0)+IF(ISNUMBER(AO789),1,0)+IF(ISNUMBER(AP789),1,0)+IF(ISNUMBER(#REF!),1,0)+IF(ISNUMBER(AR789),1,0)+IF(ISNUMBER(AS789),1,0)+IF(ISNUMBER(AY789),1,0)+IF(ISNUMBER(AU789),1,0)+IF(ISNUMBER(AV789),1,0)+IF(ISNUMBER(AW789),1,0)+IF(ISNUMBER(AX789),1,0)+IF(ISNUMBER(BA789),1,0)+IF(ISNUMBER(BB789),1,0),1)</f>
        <v>1</v>
      </c>
      <c r="W789" s="197">
        <v>329</v>
      </c>
      <c r="X789" s="197"/>
      <c r="Y789" s="197"/>
      <c r="Z789" s="197">
        <v>140</v>
      </c>
      <c r="AA789" s="197"/>
      <c r="AB789" s="197"/>
      <c r="AC789" s="197"/>
      <c r="AD789" s="197"/>
      <c r="AE789" s="197"/>
      <c r="AF789" s="197"/>
      <c r="AG789" s="197"/>
      <c r="AH789" s="197"/>
      <c r="AI789" s="197"/>
      <c r="AJ789" s="197"/>
      <c r="AK789" s="197"/>
      <c r="AL789" s="197"/>
      <c r="AM789" s="197"/>
      <c r="AN789" s="197"/>
      <c r="AO789" s="197"/>
      <c r="AP789" s="197"/>
      <c r="AQ789" s="197"/>
      <c r="AR789" s="197"/>
      <c r="AS789" s="197"/>
      <c r="AT789" s="197"/>
      <c r="AU789" s="197"/>
      <c r="AV789" s="197"/>
      <c r="AW789" s="197"/>
      <c r="AX789" s="197"/>
      <c r="AY789" s="197"/>
      <c r="AZ789" s="197"/>
      <c r="BA789" s="197"/>
      <c r="BB789" s="197"/>
      <c r="BC789" s="197"/>
    </row>
    <row r="790" spans="1:55" customFormat="1" ht="14.1" customHeight="1">
      <c r="A790" s="170"/>
      <c r="B790" s="204">
        <v>20250503</v>
      </c>
      <c r="C790" s="204" t="s">
        <v>62</v>
      </c>
      <c r="D790" s="204">
        <v>1430</v>
      </c>
      <c r="E790" s="204">
        <v>6580</v>
      </c>
      <c r="F790" s="204"/>
      <c r="G790" s="204"/>
      <c r="H790" s="204">
        <v>6579</v>
      </c>
      <c r="I790" s="204"/>
      <c r="J790" s="204"/>
      <c r="K790" s="204">
        <v>-2607</v>
      </c>
      <c r="L790" s="204">
        <v>-2607</v>
      </c>
      <c r="M790" s="204">
        <v>-2606</v>
      </c>
      <c r="N790" s="204" t="s">
        <v>47</v>
      </c>
      <c r="O790" s="204" t="s">
        <v>41</v>
      </c>
      <c r="P790" s="202">
        <f t="shared" si="77"/>
        <v>0</v>
      </c>
      <c r="Q790" s="197">
        <f t="shared" si="72"/>
        <v>1</v>
      </c>
      <c r="R790" s="202" t="str">
        <f t="shared" si="73"/>
        <v>NA</v>
      </c>
      <c r="S790" s="202" t="str">
        <f t="shared" si="74"/>
        <v>NA</v>
      </c>
      <c r="T790" s="197" t="str">
        <f t="shared" si="75"/>
        <v>NA</v>
      </c>
      <c r="U790" s="197">
        <f t="shared" si="76"/>
        <v>0</v>
      </c>
      <c r="V790" s="197">
        <f>MIN(IF(SUM(W790,,X790,Z790,AA790,AD790,AC790,AF790,AG790,AJ790,AI790,AL790,AM790,AO790,AP790,AR790,AS790,A790,AY790,AU790,AV790,AW790,AX790,BA790,BB790)=0,0,1)+IF(O790="Smoothing ramp",1,0)+IF(ISNUMBER(W790),1,0)+IF(ISNUMBER(X790),1,0)+IF(ISNUMBER(Z790),1,0)+IF(ISNUMBER(AA790),1,0)+IF(ISNUMBER(AD790),1,0)+IF(ISNUMBER(AC790),1,0)+IF(ISNUMBER(AF790),1,0)+IF(ISNUMBER(AG790),1,0)+IF(ISNUMBER(AI790),1,0)+IF(ISNUMBER(AJ790),1,0)+IF(ISNUMBER(AL790),1,0)+IF(ISNUMBER(AM790),1,0)+IF(ISNUMBER(AO790),1,0)+IF(ISNUMBER(AP790),1,0)+IF(ISNUMBER(#REF!),1,0)+IF(ISNUMBER(AR790),1,0)+IF(ISNUMBER(AS790),1,0)+IF(ISNUMBER(AY790),1,0)+IF(ISNUMBER(AU790),1,0)+IF(ISNUMBER(AV790),1,0)+IF(ISNUMBER(AW790),1,0)+IF(ISNUMBER(AX790),1,0)+IF(ISNUMBER(BA790),1,0)+IF(ISNUMBER(BB790),1,0),1)</f>
        <v>1</v>
      </c>
      <c r="W790" s="197">
        <v>329</v>
      </c>
      <c r="X790" s="197"/>
      <c r="Y790" s="197"/>
      <c r="Z790" s="197">
        <v>140</v>
      </c>
      <c r="AA790" s="197"/>
      <c r="AB790" s="197"/>
      <c r="AC790" s="197"/>
      <c r="AD790" s="197"/>
      <c r="AE790" s="197"/>
      <c r="AF790" s="197"/>
      <c r="AG790" s="197"/>
      <c r="AH790" s="197"/>
      <c r="AI790" s="197"/>
      <c r="AJ790" s="197"/>
      <c r="AK790" s="197"/>
      <c r="AL790" s="197"/>
      <c r="AM790" s="197"/>
      <c r="AN790" s="197"/>
      <c r="AO790" s="197"/>
      <c r="AP790" s="197"/>
      <c r="AQ790" s="197"/>
      <c r="AR790" s="197"/>
      <c r="AS790" s="197"/>
      <c r="AT790" s="197"/>
      <c r="AU790" s="197"/>
      <c r="AV790" s="197"/>
      <c r="AW790" s="197"/>
      <c r="AX790" s="197"/>
      <c r="AY790" s="197"/>
      <c r="AZ790" s="197"/>
      <c r="BA790" s="197"/>
      <c r="BB790" s="197"/>
      <c r="BC790" s="197"/>
    </row>
    <row r="791" spans="1:55" customFormat="1" ht="14.1" customHeight="1">
      <c r="A791" s="170"/>
      <c r="B791" s="204">
        <v>20250503</v>
      </c>
      <c r="C791" s="204" t="s">
        <v>62</v>
      </c>
      <c r="D791" s="204">
        <v>1530</v>
      </c>
      <c r="E791" s="204"/>
      <c r="F791" s="204">
        <v>6155</v>
      </c>
      <c r="G791" s="204">
        <v>321</v>
      </c>
      <c r="H791" s="204"/>
      <c r="I791" s="204">
        <v>6154</v>
      </c>
      <c r="J791" s="204">
        <v>321</v>
      </c>
      <c r="K791" s="204">
        <v>-2115</v>
      </c>
      <c r="L791" s="204">
        <v>-2115</v>
      </c>
      <c r="M791" s="204">
        <v>0</v>
      </c>
      <c r="N791" s="204" t="s">
        <v>46</v>
      </c>
      <c r="O791" s="204" t="s">
        <v>41</v>
      </c>
      <c r="P791" s="202">
        <f t="shared" si="77"/>
        <v>0</v>
      </c>
      <c r="Q791" s="197" t="str">
        <f t="shared" si="72"/>
        <v>NA</v>
      </c>
      <c r="R791" s="202">
        <f t="shared" si="73"/>
        <v>1</v>
      </c>
      <c r="S791" s="202">
        <f t="shared" si="74"/>
        <v>0</v>
      </c>
      <c r="T791" s="197">
        <f t="shared" si="75"/>
        <v>1</v>
      </c>
      <c r="U791" s="197">
        <f t="shared" si="76"/>
        <v>2115</v>
      </c>
      <c r="V791" s="197">
        <f>MIN(IF(SUM(W791,,X791,Z791,AA791,AD791,AC791,AF791,AG791,AJ791,AI791,AL791,AM791,AO791,AP791,AR791,AS791,A791,AY791,AU791,AV791,AW791,AX791,BA791,BB791)=0,0,1)+IF(O791="Smoothing ramp",1,0)+IF(ISNUMBER(W791),1,0)+IF(ISNUMBER(X791),1,0)+IF(ISNUMBER(Z791),1,0)+IF(ISNUMBER(AA791),1,0)+IF(ISNUMBER(AD791),1,0)+IF(ISNUMBER(AC791),1,0)+IF(ISNUMBER(AF791),1,0)+IF(ISNUMBER(AG791),1,0)+IF(ISNUMBER(AI791),1,0)+IF(ISNUMBER(AJ791),1,0)+IF(ISNUMBER(AL791),1,0)+IF(ISNUMBER(AM791),1,0)+IF(ISNUMBER(AO791),1,0)+IF(ISNUMBER(AP791),1,0)+IF(ISNUMBER(#REF!),1,0)+IF(ISNUMBER(AR791),1,0)+IF(ISNUMBER(AS791),1,0)+IF(ISNUMBER(AY791),1,0)+IF(ISNUMBER(AU791),1,0)+IF(ISNUMBER(AV791),1,0)+IF(ISNUMBER(AW791),1,0)+IF(ISNUMBER(AX791),1,0)+IF(ISNUMBER(BA791),1,0)+IF(ISNUMBER(BB791),1,0),1)</f>
        <v>1</v>
      </c>
      <c r="W791" s="197">
        <v>329</v>
      </c>
      <c r="X791" s="197"/>
      <c r="Y791" s="197"/>
      <c r="Z791" s="197">
        <v>140</v>
      </c>
      <c r="AA791" s="197"/>
      <c r="AB791" s="197"/>
      <c r="AC791" s="197"/>
      <c r="AD791" s="197"/>
      <c r="AE791" s="197"/>
      <c r="AF791" s="197"/>
      <c r="AG791" s="197"/>
      <c r="AH791" s="197"/>
      <c r="AI791" s="197"/>
      <c r="AJ791" s="197"/>
      <c r="AK791" s="197"/>
      <c r="AL791" s="197"/>
      <c r="AM791" s="197"/>
      <c r="AN791" s="197"/>
      <c r="AO791" s="197"/>
      <c r="AP791" s="197"/>
      <c r="AQ791" s="197"/>
      <c r="AR791" s="197"/>
      <c r="AS791" s="197"/>
      <c r="AT791" s="197"/>
      <c r="AU791" s="197"/>
      <c r="AV791" s="197"/>
      <c r="AW791" s="197"/>
      <c r="AX791" s="197"/>
      <c r="AY791" s="197"/>
      <c r="AZ791" s="197"/>
      <c r="BA791" s="197"/>
      <c r="BB791" s="197"/>
      <c r="BC791" s="197"/>
    </row>
    <row r="792" spans="1:55" customFormat="1" ht="14.1" customHeight="1">
      <c r="A792" s="170"/>
      <c r="B792" s="204">
        <v>20250503</v>
      </c>
      <c r="C792" s="204" t="s">
        <v>62</v>
      </c>
      <c r="D792" s="204">
        <v>1630</v>
      </c>
      <c r="E792" s="204"/>
      <c r="F792" s="204">
        <v>6155</v>
      </c>
      <c r="G792" s="204">
        <v>321</v>
      </c>
      <c r="H792" s="204"/>
      <c r="I792" s="204">
        <v>6154</v>
      </c>
      <c r="J792" s="204">
        <v>321</v>
      </c>
      <c r="K792" s="204">
        <v>-2115</v>
      </c>
      <c r="L792" s="204">
        <v>-2115</v>
      </c>
      <c r="M792" s="204">
        <v>0</v>
      </c>
      <c r="N792" s="204" t="s">
        <v>46</v>
      </c>
      <c r="O792" s="204" t="s">
        <v>41</v>
      </c>
      <c r="P792" s="202">
        <f t="shared" si="77"/>
        <v>0</v>
      </c>
      <c r="Q792" s="197" t="str">
        <f t="shared" si="72"/>
        <v>NA</v>
      </c>
      <c r="R792" s="202">
        <f t="shared" si="73"/>
        <v>1</v>
      </c>
      <c r="S792" s="202">
        <f t="shared" si="74"/>
        <v>0</v>
      </c>
      <c r="T792" s="197">
        <f t="shared" si="75"/>
        <v>1</v>
      </c>
      <c r="U792" s="197">
        <f t="shared" si="76"/>
        <v>2115</v>
      </c>
      <c r="V792" s="197">
        <f>MIN(IF(SUM(W792,,X792,Z792,AA792,AD792,AC792,AF792,AG792,AJ792,AI792,AL792,AM792,AO792,AP792,AR792,AS792,A792,AY792,AU792,AV792,AW792,AX792,BA792,BB792)=0,0,1)+IF(O792="Smoothing ramp",1,0)+IF(ISNUMBER(W792),1,0)+IF(ISNUMBER(X792),1,0)+IF(ISNUMBER(Z792),1,0)+IF(ISNUMBER(AA792),1,0)+IF(ISNUMBER(AD792),1,0)+IF(ISNUMBER(AC792),1,0)+IF(ISNUMBER(AF792),1,0)+IF(ISNUMBER(AG792),1,0)+IF(ISNUMBER(AI792),1,0)+IF(ISNUMBER(AJ792),1,0)+IF(ISNUMBER(AL792),1,0)+IF(ISNUMBER(AM792),1,0)+IF(ISNUMBER(AO792),1,0)+IF(ISNUMBER(AP792),1,0)+IF(ISNUMBER(#REF!),1,0)+IF(ISNUMBER(AR792),1,0)+IF(ISNUMBER(AS792),1,0)+IF(ISNUMBER(AY792),1,0)+IF(ISNUMBER(AU792),1,0)+IF(ISNUMBER(AV792),1,0)+IF(ISNUMBER(AW792),1,0)+IF(ISNUMBER(AX792),1,0)+IF(ISNUMBER(BA792),1,0)+IF(ISNUMBER(BB792),1,0),1)</f>
        <v>1</v>
      </c>
      <c r="W792" s="197">
        <v>397</v>
      </c>
      <c r="X792" s="197"/>
      <c r="Y792" s="197"/>
      <c r="Z792" s="197">
        <v>140</v>
      </c>
      <c r="AA792" s="197"/>
      <c r="AB792" s="197"/>
      <c r="AC792" s="197"/>
      <c r="AD792" s="197"/>
      <c r="AE792" s="197"/>
      <c r="AF792" s="197"/>
      <c r="AG792" s="197"/>
      <c r="AH792" s="197"/>
      <c r="AI792" s="197"/>
      <c r="AJ792" s="197"/>
      <c r="AK792" s="197"/>
      <c r="AL792" s="197"/>
      <c r="AM792" s="197"/>
      <c r="AN792" s="197"/>
      <c r="AO792" s="197"/>
      <c r="AP792" s="197"/>
      <c r="AQ792" s="197"/>
      <c r="AR792" s="197"/>
      <c r="AS792" s="197"/>
      <c r="AT792" s="197"/>
      <c r="AU792" s="197"/>
      <c r="AV792" s="197"/>
      <c r="AW792" s="197"/>
      <c r="AX792" s="197"/>
      <c r="AY792" s="197"/>
      <c r="AZ792" s="197"/>
      <c r="BA792" s="197"/>
      <c r="BB792" s="197"/>
      <c r="BC792" s="197"/>
    </row>
    <row r="793" spans="1:55" customFormat="1" ht="14.1" customHeight="1">
      <c r="A793" s="170"/>
      <c r="B793" s="204">
        <v>20250503</v>
      </c>
      <c r="C793" s="204" t="s">
        <v>62</v>
      </c>
      <c r="D793" s="204">
        <v>1730</v>
      </c>
      <c r="E793" s="204"/>
      <c r="F793" s="204">
        <v>6155</v>
      </c>
      <c r="G793" s="204">
        <v>321</v>
      </c>
      <c r="H793" s="204"/>
      <c r="I793" s="204">
        <v>6154</v>
      </c>
      <c r="J793" s="204">
        <v>321</v>
      </c>
      <c r="K793" s="204">
        <v>-2115</v>
      </c>
      <c r="L793" s="204">
        <v>-2115</v>
      </c>
      <c r="M793" s="204">
        <v>0</v>
      </c>
      <c r="N793" s="204" t="s">
        <v>46</v>
      </c>
      <c r="O793" s="204" t="s">
        <v>41</v>
      </c>
      <c r="P793" s="202">
        <f t="shared" si="77"/>
        <v>0</v>
      </c>
      <c r="Q793" s="197" t="str">
        <f t="shared" si="72"/>
        <v>NA</v>
      </c>
      <c r="R793" s="202">
        <f t="shared" si="73"/>
        <v>1</v>
      </c>
      <c r="S793" s="202">
        <f t="shared" si="74"/>
        <v>0</v>
      </c>
      <c r="T793" s="197">
        <f t="shared" si="75"/>
        <v>1</v>
      </c>
      <c r="U793" s="197">
        <f t="shared" si="76"/>
        <v>2115</v>
      </c>
      <c r="V793" s="197">
        <f>MIN(IF(SUM(W793,,X793,Z793,AA793,AD793,AC793,AF793,AG793,AJ793,AI793,AL793,AM793,AO793,AP793,AR793,AS793,A793,AY793,AU793,AV793,AW793,AX793,BA793,BB793)=0,0,1)+IF(O793="Smoothing ramp",1,0)+IF(ISNUMBER(W793),1,0)+IF(ISNUMBER(X793),1,0)+IF(ISNUMBER(Z793),1,0)+IF(ISNUMBER(AA793),1,0)+IF(ISNUMBER(AD793),1,0)+IF(ISNUMBER(AC793),1,0)+IF(ISNUMBER(AF793),1,0)+IF(ISNUMBER(AG793),1,0)+IF(ISNUMBER(AI793),1,0)+IF(ISNUMBER(AJ793),1,0)+IF(ISNUMBER(AL793),1,0)+IF(ISNUMBER(AM793),1,0)+IF(ISNUMBER(AO793),1,0)+IF(ISNUMBER(AP793),1,0)+IF(ISNUMBER(#REF!),1,0)+IF(ISNUMBER(AR793),1,0)+IF(ISNUMBER(AS793),1,0)+IF(ISNUMBER(AY793),1,0)+IF(ISNUMBER(AU793),1,0)+IF(ISNUMBER(AV793),1,0)+IF(ISNUMBER(AW793),1,0)+IF(ISNUMBER(AX793),1,0)+IF(ISNUMBER(BA793),1,0)+IF(ISNUMBER(BB793),1,0),1)</f>
        <v>1</v>
      </c>
      <c r="W793" s="197">
        <v>397</v>
      </c>
      <c r="X793" s="197"/>
      <c r="Y793" s="197"/>
      <c r="Z793" s="197">
        <v>140</v>
      </c>
      <c r="AA793" s="197"/>
      <c r="AB793" s="197"/>
      <c r="AC793" s="197"/>
      <c r="AD793" s="197"/>
      <c r="AE793" s="197"/>
      <c r="AF793" s="197"/>
      <c r="AG793" s="197"/>
      <c r="AH793" s="197"/>
      <c r="AI793" s="197"/>
      <c r="AJ793" s="197"/>
      <c r="AK793" s="197"/>
      <c r="AL793" s="197"/>
      <c r="AM793" s="197"/>
      <c r="AN793" s="197"/>
      <c r="AO793" s="197"/>
      <c r="AP793" s="197"/>
      <c r="AQ793" s="197"/>
      <c r="AR793" s="197"/>
      <c r="AS793" s="197"/>
      <c r="AT793" s="197"/>
      <c r="AU793" s="197"/>
      <c r="AV793" s="197"/>
      <c r="AW793" s="197"/>
      <c r="AX793" s="197"/>
      <c r="AY793" s="197"/>
      <c r="AZ793" s="197"/>
      <c r="BA793" s="197"/>
      <c r="BB793" s="197"/>
      <c r="BC793" s="197"/>
    </row>
    <row r="794" spans="1:55" customFormat="1" ht="14.1" customHeight="1">
      <c r="A794" s="170"/>
      <c r="B794" s="204">
        <v>20250503</v>
      </c>
      <c r="C794" s="204" t="s">
        <v>62</v>
      </c>
      <c r="D794" s="204">
        <v>1830</v>
      </c>
      <c r="E794" s="204"/>
      <c r="F794" s="204">
        <v>7591</v>
      </c>
      <c r="G794" s="204">
        <v>609</v>
      </c>
      <c r="H794" s="204"/>
      <c r="I794" s="204">
        <v>7591</v>
      </c>
      <c r="J794" s="204">
        <v>609</v>
      </c>
      <c r="K794" s="204">
        <v>-1216</v>
      </c>
      <c r="L794" s="204">
        <v>-1216</v>
      </c>
      <c r="M794" s="204">
        <v>0</v>
      </c>
      <c r="N794" s="204" t="s">
        <v>40</v>
      </c>
      <c r="O794" s="204" t="s">
        <v>41</v>
      </c>
      <c r="P794" s="202">
        <f t="shared" si="77"/>
        <v>0</v>
      </c>
      <c r="Q794" s="197" t="str">
        <f t="shared" si="72"/>
        <v>NA</v>
      </c>
      <c r="R794" s="202">
        <f t="shared" si="73"/>
        <v>0</v>
      </c>
      <c r="S794" s="202">
        <f t="shared" si="74"/>
        <v>0</v>
      </c>
      <c r="T794" s="197">
        <f t="shared" si="75"/>
        <v>0</v>
      </c>
      <c r="U794" s="197">
        <f t="shared" si="76"/>
        <v>1216</v>
      </c>
      <c r="V794" s="197">
        <f>MIN(IF(SUM(W794,,X794,Z794,AA794,AD794,AC794,AF794,AG794,AJ794,AI794,AL794,AM794,AO794,AP794,AR794,AS794,A794,AY794,AU794,AV794,AW794,AX794,BA794,BB794)=0,0,1)+IF(O794="Smoothing ramp",1,0)+IF(ISNUMBER(W794),1,0)+IF(ISNUMBER(X794),1,0)+IF(ISNUMBER(Z794),1,0)+IF(ISNUMBER(AA794),1,0)+IF(ISNUMBER(AD794),1,0)+IF(ISNUMBER(AC794),1,0)+IF(ISNUMBER(AF794),1,0)+IF(ISNUMBER(AG794),1,0)+IF(ISNUMBER(AI794),1,0)+IF(ISNUMBER(AJ794),1,0)+IF(ISNUMBER(AL794),1,0)+IF(ISNUMBER(AM794),1,0)+IF(ISNUMBER(AO794),1,0)+IF(ISNUMBER(AP794),1,0)+IF(ISNUMBER(#REF!),1,0)+IF(ISNUMBER(AR794),1,0)+IF(ISNUMBER(AS794),1,0)+IF(ISNUMBER(AY794),1,0)+IF(ISNUMBER(AU794),1,0)+IF(ISNUMBER(AV794),1,0)+IF(ISNUMBER(AW794),1,0)+IF(ISNUMBER(AX794),1,0)+IF(ISNUMBER(BA794),1,0)+IF(ISNUMBER(BB794),1,0),1)</f>
        <v>1</v>
      </c>
      <c r="W794" s="197">
        <v>397</v>
      </c>
      <c r="X794" s="197"/>
      <c r="Y794" s="197"/>
      <c r="Z794" s="197">
        <v>140</v>
      </c>
      <c r="AA794" s="197"/>
      <c r="AB794" s="197"/>
      <c r="AC794" s="197"/>
      <c r="AD794" s="197"/>
      <c r="AE794" s="197"/>
      <c r="AF794" s="197"/>
      <c r="AG794" s="197"/>
      <c r="AH794" s="197"/>
      <c r="AI794" s="197"/>
      <c r="AJ794" s="197"/>
      <c r="AK794" s="197"/>
      <c r="AL794" s="197"/>
      <c r="AM794" s="197"/>
      <c r="AN794" s="197"/>
      <c r="AO794" s="197"/>
      <c r="AP794" s="197"/>
      <c r="AQ794" s="197"/>
      <c r="AR794" s="197"/>
      <c r="AS794" s="197"/>
      <c r="AT794" s="197"/>
      <c r="AU794" s="197"/>
      <c r="AV794" s="197"/>
      <c r="AW794" s="197"/>
      <c r="AX794" s="197"/>
      <c r="AY794" s="197"/>
      <c r="AZ794" s="197"/>
      <c r="BA794" s="197"/>
      <c r="BB794" s="197"/>
      <c r="BC794" s="197"/>
    </row>
    <row r="795" spans="1:55" customFormat="1" ht="14.1" customHeight="1">
      <c r="A795" s="170"/>
      <c r="B795" s="204">
        <v>20250503</v>
      </c>
      <c r="C795" s="204" t="s">
        <v>62</v>
      </c>
      <c r="D795" s="204">
        <v>1930</v>
      </c>
      <c r="E795" s="204"/>
      <c r="F795" s="204">
        <v>7591</v>
      </c>
      <c r="G795" s="204">
        <v>609</v>
      </c>
      <c r="H795" s="204"/>
      <c r="I795" s="204">
        <v>7591</v>
      </c>
      <c r="J795" s="204">
        <v>609</v>
      </c>
      <c r="K795" s="204">
        <v>-1216</v>
      </c>
      <c r="L795" s="204">
        <v>-1216</v>
      </c>
      <c r="M795" s="204">
        <v>0</v>
      </c>
      <c r="N795" s="204" t="s">
        <v>40</v>
      </c>
      <c r="O795" s="204" t="s">
        <v>41</v>
      </c>
      <c r="P795" s="202">
        <f t="shared" si="77"/>
        <v>0</v>
      </c>
      <c r="Q795" s="197" t="str">
        <f t="shared" si="72"/>
        <v>NA</v>
      </c>
      <c r="R795" s="202">
        <f t="shared" si="73"/>
        <v>0</v>
      </c>
      <c r="S795" s="202">
        <f t="shared" si="74"/>
        <v>0</v>
      </c>
      <c r="T795" s="197">
        <f t="shared" si="75"/>
        <v>0</v>
      </c>
      <c r="U795" s="197">
        <f t="shared" si="76"/>
        <v>1216</v>
      </c>
      <c r="V795" s="197">
        <f>MIN(IF(SUM(W795,,X795,Z795,AA795,AD795,AC795,AF795,AG795,AJ795,AI795,AL795,AM795,AO795,AP795,AR795,AS795,A795,AY795,AU795,AV795,AW795,AX795,BA795,BB795)=0,0,1)+IF(O795="Smoothing ramp",1,0)+IF(ISNUMBER(W795),1,0)+IF(ISNUMBER(X795),1,0)+IF(ISNUMBER(Z795),1,0)+IF(ISNUMBER(AA795),1,0)+IF(ISNUMBER(AD795),1,0)+IF(ISNUMBER(AC795),1,0)+IF(ISNUMBER(AF795),1,0)+IF(ISNUMBER(AG795),1,0)+IF(ISNUMBER(AI795),1,0)+IF(ISNUMBER(AJ795),1,0)+IF(ISNUMBER(AL795),1,0)+IF(ISNUMBER(AM795),1,0)+IF(ISNUMBER(AO795),1,0)+IF(ISNUMBER(AP795),1,0)+IF(ISNUMBER(#REF!),1,0)+IF(ISNUMBER(AR795),1,0)+IF(ISNUMBER(AS795),1,0)+IF(ISNUMBER(AY795),1,0)+IF(ISNUMBER(AU795),1,0)+IF(ISNUMBER(AV795),1,0)+IF(ISNUMBER(AW795),1,0)+IF(ISNUMBER(AX795),1,0)+IF(ISNUMBER(BA795),1,0)+IF(ISNUMBER(BB795),1,0),1)</f>
        <v>1</v>
      </c>
      <c r="W795" s="197">
        <v>404</v>
      </c>
      <c r="X795" s="197"/>
      <c r="Y795" s="197"/>
      <c r="Z795" s="197">
        <v>140</v>
      </c>
      <c r="AA795" s="197"/>
      <c r="AB795" s="197"/>
      <c r="AC795" s="197"/>
      <c r="AD795" s="197"/>
      <c r="AE795" s="197"/>
      <c r="AF795" s="197"/>
      <c r="AG795" s="197"/>
      <c r="AH795" s="197"/>
      <c r="AI795" s="197"/>
      <c r="AJ795" s="197"/>
      <c r="AK795" s="197"/>
      <c r="AL795" s="197"/>
      <c r="AM795" s="197"/>
      <c r="AN795" s="197"/>
      <c r="AO795" s="197"/>
      <c r="AP795" s="197"/>
      <c r="AQ795" s="197"/>
      <c r="AR795" s="197"/>
      <c r="AS795" s="197"/>
      <c r="AT795" s="197"/>
      <c r="AU795" s="197"/>
      <c r="AV795" s="197"/>
      <c r="AW795" s="197"/>
      <c r="AX795" s="197"/>
      <c r="AY795" s="197"/>
      <c r="AZ795" s="197"/>
      <c r="BA795" s="197"/>
      <c r="BB795" s="197"/>
      <c r="BC795" s="197"/>
    </row>
    <row r="796" spans="1:55" customFormat="1" ht="14.1" customHeight="1">
      <c r="A796" s="170"/>
      <c r="B796" s="204">
        <v>20250503</v>
      </c>
      <c r="C796" s="204" t="s">
        <v>62</v>
      </c>
      <c r="D796" s="204">
        <v>2030</v>
      </c>
      <c r="E796" s="204"/>
      <c r="F796" s="204">
        <v>7591</v>
      </c>
      <c r="G796" s="204">
        <v>609</v>
      </c>
      <c r="H796" s="204"/>
      <c r="I796" s="204">
        <v>7591</v>
      </c>
      <c r="J796" s="204">
        <v>609</v>
      </c>
      <c r="K796" s="204">
        <v>-1216</v>
      </c>
      <c r="L796" s="204">
        <v>-1216</v>
      </c>
      <c r="M796" s="204">
        <v>0</v>
      </c>
      <c r="N796" s="204" t="s">
        <v>40</v>
      </c>
      <c r="O796" s="204" t="s">
        <v>41</v>
      </c>
      <c r="P796" s="202">
        <f t="shared" si="77"/>
        <v>0</v>
      </c>
      <c r="Q796" s="197" t="str">
        <f t="shared" si="72"/>
        <v>NA</v>
      </c>
      <c r="R796" s="202">
        <f t="shared" si="73"/>
        <v>0</v>
      </c>
      <c r="S796" s="202">
        <f t="shared" si="74"/>
        <v>0</v>
      </c>
      <c r="T796" s="197">
        <f t="shared" si="75"/>
        <v>0</v>
      </c>
      <c r="U796" s="197">
        <f t="shared" si="76"/>
        <v>1216</v>
      </c>
      <c r="V796" s="197">
        <f>MIN(IF(SUM(W796,,X796,Z796,AA796,AD796,AC796,AF796,AG796,AJ796,AI796,AL796,AM796,AO796,AP796,AR796,AS796,A796,AY796,AU796,AV796,AW796,AX796,BA796,BB796)=0,0,1)+IF(O796="Smoothing ramp",1,0)+IF(ISNUMBER(W796),1,0)+IF(ISNUMBER(X796),1,0)+IF(ISNUMBER(Z796),1,0)+IF(ISNUMBER(AA796),1,0)+IF(ISNUMBER(AD796),1,0)+IF(ISNUMBER(AC796),1,0)+IF(ISNUMBER(AF796),1,0)+IF(ISNUMBER(AG796),1,0)+IF(ISNUMBER(AI796),1,0)+IF(ISNUMBER(AJ796),1,0)+IF(ISNUMBER(AL796),1,0)+IF(ISNUMBER(AM796),1,0)+IF(ISNUMBER(AO796),1,0)+IF(ISNUMBER(AP796),1,0)+IF(ISNUMBER(#REF!),1,0)+IF(ISNUMBER(AR796),1,0)+IF(ISNUMBER(AS796),1,0)+IF(ISNUMBER(AY796),1,0)+IF(ISNUMBER(AU796),1,0)+IF(ISNUMBER(AV796),1,0)+IF(ISNUMBER(AW796),1,0)+IF(ISNUMBER(AX796),1,0)+IF(ISNUMBER(BA796),1,0)+IF(ISNUMBER(BB796),1,0),1)</f>
        <v>1</v>
      </c>
      <c r="W796" s="197">
        <v>404</v>
      </c>
      <c r="X796" s="197"/>
      <c r="Y796" s="197"/>
      <c r="Z796" s="197">
        <v>140</v>
      </c>
      <c r="AA796" s="197"/>
      <c r="AB796" s="197"/>
      <c r="AC796" s="197"/>
      <c r="AD796" s="197"/>
      <c r="AE796" s="197"/>
      <c r="AF796" s="197"/>
      <c r="AG796" s="197"/>
      <c r="AH796" s="197"/>
      <c r="AI796" s="197"/>
      <c r="AJ796" s="197"/>
      <c r="AK796" s="197"/>
      <c r="AL796" s="197"/>
      <c r="AM796" s="197"/>
      <c r="AN796" s="197"/>
      <c r="AO796" s="197"/>
      <c r="AP796" s="197"/>
      <c r="AQ796" s="197"/>
      <c r="AR796" s="197"/>
      <c r="AS796" s="197"/>
      <c r="AT796" s="197"/>
      <c r="AU796" s="197"/>
      <c r="AV796" s="197"/>
      <c r="AW796" s="197"/>
      <c r="AX796" s="197"/>
      <c r="AY796" s="197"/>
      <c r="AZ796" s="197"/>
      <c r="BA796" s="197"/>
      <c r="BB796" s="197"/>
      <c r="BC796" s="197"/>
    </row>
    <row r="797" spans="1:55" customFormat="1" ht="14.1" customHeight="1">
      <c r="A797" s="170"/>
      <c r="B797" s="204">
        <v>20250503</v>
      </c>
      <c r="C797" s="204" t="s">
        <v>62</v>
      </c>
      <c r="D797" s="204">
        <v>2130</v>
      </c>
      <c r="E797" s="204">
        <v>8286</v>
      </c>
      <c r="F797" s="204"/>
      <c r="G797" s="204"/>
      <c r="H797" s="204">
        <v>8285</v>
      </c>
      <c r="I797" s="204"/>
      <c r="J797" s="204"/>
      <c r="K797" s="204">
        <v>-1836</v>
      </c>
      <c r="L797" s="204">
        <v>-1836</v>
      </c>
      <c r="M797" s="204">
        <v>-1835</v>
      </c>
      <c r="N797" s="204" t="s">
        <v>40</v>
      </c>
      <c r="O797" s="204" t="s">
        <v>41</v>
      </c>
      <c r="P797" s="202">
        <f t="shared" si="77"/>
        <v>0</v>
      </c>
      <c r="Q797" s="197">
        <f t="shared" si="72"/>
        <v>1</v>
      </c>
      <c r="R797" s="202" t="str">
        <f t="shared" si="73"/>
        <v>NA</v>
      </c>
      <c r="S797" s="202" t="str">
        <f t="shared" si="74"/>
        <v>NA</v>
      </c>
      <c r="T797" s="197" t="str">
        <f t="shared" si="75"/>
        <v>NA</v>
      </c>
      <c r="U797" s="197">
        <f t="shared" si="76"/>
        <v>0</v>
      </c>
      <c r="V797" s="197">
        <f>MIN(IF(SUM(W797,,X797,Z797,AA797,AD797,AC797,AF797,AG797,AJ797,AI797,AL797,AM797,AO797,AP797,AR797,AS797,A797,AY797,AU797,AV797,AW797,AX797,BA797,BB797)=0,0,1)+IF(O797="Smoothing ramp",1,0)+IF(ISNUMBER(W797),1,0)+IF(ISNUMBER(X797),1,0)+IF(ISNUMBER(Z797),1,0)+IF(ISNUMBER(AA797),1,0)+IF(ISNUMBER(AD797),1,0)+IF(ISNUMBER(AC797),1,0)+IF(ISNUMBER(AF797),1,0)+IF(ISNUMBER(AG797),1,0)+IF(ISNUMBER(AI797),1,0)+IF(ISNUMBER(AJ797),1,0)+IF(ISNUMBER(AL797),1,0)+IF(ISNUMBER(AM797),1,0)+IF(ISNUMBER(AO797),1,0)+IF(ISNUMBER(AP797),1,0)+IF(ISNUMBER(#REF!),1,0)+IF(ISNUMBER(AR797),1,0)+IF(ISNUMBER(AS797),1,0)+IF(ISNUMBER(AY797),1,0)+IF(ISNUMBER(AU797),1,0)+IF(ISNUMBER(AV797),1,0)+IF(ISNUMBER(AW797),1,0)+IF(ISNUMBER(AX797),1,0)+IF(ISNUMBER(BA797),1,0)+IF(ISNUMBER(BB797),1,0),1)</f>
        <v>1</v>
      </c>
      <c r="W797" s="197">
        <v>393</v>
      </c>
      <c r="X797" s="197"/>
      <c r="Y797" s="197"/>
      <c r="Z797" s="197">
        <v>160</v>
      </c>
      <c r="AA797" s="197"/>
      <c r="AB797" s="197"/>
      <c r="AC797" s="197"/>
      <c r="AD797" s="197"/>
      <c r="AE797" s="197"/>
      <c r="AF797" s="197"/>
      <c r="AG797" s="197"/>
      <c r="AH797" s="197"/>
      <c r="AI797" s="197"/>
      <c r="AJ797" s="197"/>
      <c r="AK797" s="197"/>
      <c r="AL797" s="197"/>
      <c r="AM797" s="197"/>
      <c r="AN797" s="197"/>
      <c r="AO797" s="197"/>
      <c r="AP797" s="197"/>
      <c r="AQ797" s="197"/>
      <c r="AR797" s="197"/>
      <c r="AS797" s="197"/>
      <c r="AT797" s="197"/>
      <c r="AU797" s="197"/>
      <c r="AV797" s="197"/>
      <c r="AW797" s="197"/>
      <c r="AX797" s="197"/>
      <c r="AY797" s="197"/>
      <c r="AZ797" s="197"/>
      <c r="BA797" s="197"/>
      <c r="BB797" s="197"/>
      <c r="BC797" s="197"/>
    </row>
    <row r="798" spans="1:55" customFormat="1" ht="14.1" customHeight="1">
      <c r="A798" s="170"/>
      <c r="B798" s="204">
        <v>20250503</v>
      </c>
      <c r="C798" s="204" t="s">
        <v>62</v>
      </c>
      <c r="D798" s="204">
        <v>2230</v>
      </c>
      <c r="E798" s="204">
        <v>8286</v>
      </c>
      <c r="F798" s="204"/>
      <c r="G798" s="204"/>
      <c r="H798" s="204">
        <v>8285</v>
      </c>
      <c r="I798" s="204"/>
      <c r="J798" s="204"/>
      <c r="K798" s="204">
        <v>-1836</v>
      </c>
      <c r="L798" s="204">
        <v>-1836</v>
      </c>
      <c r="M798" s="204">
        <v>-1835</v>
      </c>
      <c r="N798" s="204" t="s">
        <v>40</v>
      </c>
      <c r="O798" s="204" t="s">
        <v>41</v>
      </c>
      <c r="P798" s="202">
        <f t="shared" si="77"/>
        <v>0</v>
      </c>
      <c r="Q798" s="197">
        <f t="shared" si="72"/>
        <v>1</v>
      </c>
      <c r="R798" s="202" t="str">
        <f t="shared" si="73"/>
        <v>NA</v>
      </c>
      <c r="S798" s="202" t="str">
        <f t="shared" si="74"/>
        <v>NA</v>
      </c>
      <c r="T798" s="197" t="str">
        <f t="shared" si="75"/>
        <v>NA</v>
      </c>
      <c r="U798" s="197">
        <f t="shared" si="76"/>
        <v>0</v>
      </c>
      <c r="V798" s="197">
        <f>MIN(IF(SUM(W798,,X798,Z798,AA798,AD798,AC798,AF798,AG798,AJ798,AI798,AL798,AM798,AO798,AP798,AR798,AS798,A798,AY798,AU798,AV798,AW798,AX798,BA798,BB798)=0,0,1)+IF(O798="Smoothing ramp",1,0)+IF(ISNUMBER(W798),1,0)+IF(ISNUMBER(X798),1,0)+IF(ISNUMBER(Z798),1,0)+IF(ISNUMBER(AA798),1,0)+IF(ISNUMBER(AD798),1,0)+IF(ISNUMBER(AC798),1,0)+IF(ISNUMBER(AF798),1,0)+IF(ISNUMBER(AG798),1,0)+IF(ISNUMBER(AI798),1,0)+IF(ISNUMBER(AJ798),1,0)+IF(ISNUMBER(AL798),1,0)+IF(ISNUMBER(AM798),1,0)+IF(ISNUMBER(AO798),1,0)+IF(ISNUMBER(AP798),1,0)+IF(ISNUMBER(#REF!),1,0)+IF(ISNUMBER(AR798),1,0)+IF(ISNUMBER(AS798),1,0)+IF(ISNUMBER(AY798),1,0)+IF(ISNUMBER(AU798),1,0)+IF(ISNUMBER(AV798),1,0)+IF(ISNUMBER(AW798),1,0)+IF(ISNUMBER(AX798),1,0)+IF(ISNUMBER(BA798),1,0)+IF(ISNUMBER(BB798),1,0),1)</f>
        <v>1</v>
      </c>
      <c r="W798" s="197">
        <v>415</v>
      </c>
      <c r="X798" s="197"/>
      <c r="Y798" s="197" t="s">
        <v>42</v>
      </c>
      <c r="Z798" s="197">
        <v>157</v>
      </c>
      <c r="AA798" s="197"/>
      <c r="AB798" s="197" t="s">
        <v>42</v>
      </c>
      <c r="AC798" s="197"/>
      <c r="AD798" s="197"/>
      <c r="AE798" s="197"/>
      <c r="AF798" s="197"/>
      <c r="AG798" s="197"/>
      <c r="AH798" s="197"/>
      <c r="AI798" s="197"/>
      <c r="AJ798" s="197"/>
      <c r="AK798" s="197"/>
      <c r="AL798" s="197"/>
      <c r="AM798" s="197"/>
      <c r="AN798" s="197"/>
      <c r="AO798" s="197"/>
      <c r="AP798" s="197"/>
      <c r="AQ798" s="197"/>
      <c r="AR798" s="197"/>
      <c r="AS798" s="197"/>
      <c r="AT798" s="197"/>
      <c r="AU798" s="197"/>
      <c r="AV798" s="197"/>
      <c r="AW798" s="197"/>
      <c r="AX798" s="197"/>
      <c r="AY798" s="197"/>
      <c r="AZ798" s="197"/>
      <c r="BA798" s="197"/>
      <c r="BB798" s="197"/>
      <c r="BC798" s="197"/>
    </row>
    <row r="799" spans="1:55" customFormat="1" ht="14.1" customHeight="1">
      <c r="A799" s="170"/>
      <c r="B799" s="204">
        <v>20250503</v>
      </c>
      <c r="C799" s="204" t="s">
        <v>62</v>
      </c>
      <c r="D799" s="204">
        <v>2330</v>
      </c>
      <c r="E799" s="204">
        <v>7686</v>
      </c>
      <c r="F799" s="204"/>
      <c r="G799" s="204"/>
      <c r="H799" s="204">
        <v>7686</v>
      </c>
      <c r="I799" s="204"/>
      <c r="J799" s="204"/>
      <c r="K799" s="204">
        <v>-1217</v>
      </c>
      <c r="L799" s="204">
        <v>-1217</v>
      </c>
      <c r="M799" s="204">
        <v>-1217</v>
      </c>
      <c r="N799" s="204" t="s">
        <v>40</v>
      </c>
      <c r="O799" s="204" t="s">
        <v>41</v>
      </c>
      <c r="P799" s="202">
        <f t="shared" si="77"/>
        <v>0</v>
      </c>
      <c r="Q799" s="197">
        <f t="shared" si="72"/>
        <v>0</v>
      </c>
      <c r="R799" s="202" t="str">
        <f t="shared" si="73"/>
        <v>NA</v>
      </c>
      <c r="S799" s="202" t="str">
        <f t="shared" si="74"/>
        <v>NA</v>
      </c>
      <c r="T799" s="197" t="str">
        <f t="shared" si="75"/>
        <v>NA</v>
      </c>
      <c r="U799" s="197">
        <f t="shared" si="76"/>
        <v>0</v>
      </c>
      <c r="V799" s="197">
        <f>MIN(IF(SUM(W799,,X799,Z799,AA799,AD799,AC799,AF799,AG799,AJ799,AI799,AL799,AM799,AO799,AP799,AR799,AS799,A799,AY799,AU799,AV799,AW799,AX799,BA799,BB799)=0,0,1)+IF(O799="Smoothing ramp",1,0)+IF(ISNUMBER(W799),1,0)+IF(ISNUMBER(X799),1,0)+IF(ISNUMBER(Z799),1,0)+IF(ISNUMBER(AA799),1,0)+IF(ISNUMBER(AD799),1,0)+IF(ISNUMBER(AC799),1,0)+IF(ISNUMBER(AF799),1,0)+IF(ISNUMBER(AG799),1,0)+IF(ISNUMBER(AI799),1,0)+IF(ISNUMBER(AJ799),1,0)+IF(ISNUMBER(AL799),1,0)+IF(ISNUMBER(AM799),1,0)+IF(ISNUMBER(AO799),1,0)+IF(ISNUMBER(AP799),1,0)+IF(ISNUMBER(#REF!),1,0)+IF(ISNUMBER(AR799),1,0)+IF(ISNUMBER(AS799),1,0)+IF(ISNUMBER(AY799),1,0)+IF(ISNUMBER(AU799),1,0)+IF(ISNUMBER(AV799),1,0)+IF(ISNUMBER(AW799),1,0)+IF(ISNUMBER(AX799),1,0)+IF(ISNUMBER(BA799),1,0)+IF(ISNUMBER(BB799),1,0),1)</f>
        <v>1</v>
      </c>
      <c r="W799" s="197">
        <v>415</v>
      </c>
      <c r="X799" s="197"/>
      <c r="Y799" s="197" t="s">
        <v>42</v>
      </c>
      <c r="Z799" s="197">
        <v>157</v>
      </c>
      <c r="AA799" s="197"/>
      <c r="AB799" s="197" t="s">
        <v>42</v>
      </c>
      <c r="AC799" s="197"/>
      <c r="AD799" s="197"/>
      <c r="AE799" s="197"/>
      <c r="AF799" s="197"/>
      <c r="AG799" s="197"/>
      <c r="AH799" s="197"/>
      <c r="AI799" s="197"/>
      <c r="AJ799" s="197"/>
      <c r="AK799" s="197"/>
      <c r="AL799" s="197"/>
      <c r="AM799" s="197"/>
      <c r="AN799" s="197"/>
      <c r="AO799" s="197"/>
      <c r="AP799" s="197"/>
      <c r="AQ799" s="197"/>
      <c r="AR799" s="197"/>
      <c r="AS799" s="197"/>
      <c r="AT799" s="197"/>
      <c r="AU799" s="197"/>
      <c r="AV799" s="197"/>
      <c r="AW799" s="197"/>
      <c r="AX799" s="197"/>
      <c r="AY799" s="197"/>
      <c r="AZ799" s="197"/>
      <c r="BA799" s="197"/>
      <c r="BB799" s="197"/>
      <c r="BC799" s="197"/>
    </row>
    <row r="800" spans="1:55" customFormat="1" ht="14.1" customHeight="1">
      <c r="A800" s="221"/>
      <c r="B800" s="204">
        <v>20250504</v>
      </c>
      <c r="C800" s="204" t="s">
        <v>62</v>
      </c>
      <c r="D800" s="204">
        <v>30</v>
      </c>
      <c r="E800" s="204"/>
      <c r="F800" s="204">
        <v>7902</v>
      </c>
      <c r="G800" s="204">
        <v>730</v>
      </c>
      <c r="H800" s="204"/>
      <c r="I800" s="204">
        <v>7888</v>
      </c>
      <c r="J800" s="204">
        <v>730</v>
      </c>
      <c r="K800" s="204">
        <v>-1420</v>
      </c>
      <c r="L800" s="204">
        <v>-1420</v>
      </c>
      <c r="M800" s="204">
        <v>0</v>
      </c>
      <c r="N800" s="204" t="s">
        <v>40</v>
      </c>
      <c r="O800" s="204" t="s">
        <v>41</v>
      </c>
      <c r="P800" s="202">
        <f t="shared" si="77"/>
        <v>0</v>
      </c>
      <c r="Q800" s="197" t="str">
        <f t="shared" si="72"/>
        <v>NA</v>
      </c>
      <c r="R800" s="202">
        <f t="shared" si="73"/>
        <v>14</v>
      </c>
      <c r="S800" s="202">
        <f t="shared" si="74"/>
        <v>0</v>
      </c>
      <c r="T800" s="197">
        <f t="shared" si="75"/>
        <v>14</v>
      </c>
      <c r="U800" s="197">
        <f t="shared" si="76"/>
        <v>1420</v>
      </c>
      <c r="V800" s="197">
        <f>MIN(IF(SUM(W800,,X800,Z800,AA800,AD800,AC800,AF800,AG800,AJ800,AI800,AL800,AM800,AO800,AP800,AR800,AS800,A800,AY800,AU800,AV800,AW800,AX800,BA800,BB800)=0,0,1)+IF(O800="Smoothing ramp",1,0)+IF(ISNUMBER(W800),1,0)+IF(ISNUMBER(X800),1,0)+IF(ISNUMBER(Z800),1,0)+IF(ISNUMBER(AA800),1,0)+IF(ISNUMBER(AD800),1,0)+IF(ISNUMBER(AC800),1,0)+IF(ISNUMBER(AF800),1,0)+IF(ISNUMBER(AG800),1,0)+IF(ISNUMBER(AI800),1,0)+IF(ISNUMBER(AJ800),1,0)+IF(ISNUMBER(AL800),1,0)+IF(ISNUMBER(AM800),1,0)+IF(ISNUMBER(AO800),1,0)+IF(ISNUMBER(AP800),1,0)+IF(ISNUMBER(#REF!),1,0)+IF(ISNUMBER(AR800),1,0)+IF(ISNUMBER(AS800),1,0)+IF(ISNUMBER(AY800),1,0)+IF(ISNUMBER(AU800),1,0)+IF(ISNUMBER(AV800),1,0)+IF(ISNUMBER(AW800),1,0)+IF(ISNUMBER(AX800),1,0)+IF(ISNUMBER(BA800),1,0)+IF(ISNUMBER(BB800),1,0),1)</f>
        <v>1</v>
      </c>
      <c r="W800" s="197">
        <v>415</v>
      </c>
      <c r="X800" s="197"/>
      <c r="Y800" s="197" t="s">
        <v>42</v>
      </c>
      <c r="Z800" s="197">
        <v>157</v>
      </c>
      <c r="AA800" s="197"/>
      <c r="AB800" s="197" t="s">
        <v>42</v>
      </c>
      <c r="AC800" s="197"/>
      <c r="AD800" s="197"/>
      <c r="AE800" s="197"/>
      <c r="AF800" s="197"/>
      <c r="AG800" s="197"/>
      <c r="AH800" s="197"/>
      <c r="AI800" s="197"/>
      <c r="AJ800" s="197"/>
      <c r="AK800" s="197"/>
      <c r="AL800" s="197"/>
      <c r="AM800" s="197"/>
      <c r="AN800" s="197"/>
      <c r="AO800" s="197"/>
      <c r="AP800" s="197"/>
      <c r="AQ800" s="197"/>
      <c r="AR800" s="197"/>
      <c r="AS800" s="197"/>
      <c r="AT800" s="197"/>
      <c r="AU800" s="197"/>
      <c r="AV800" s="197"/>
      <c r="AW800" s="197"/>
      <c r="AX800" s="197"/>
      <c r="AY800" s="197"/>
      <c r="AZ800" s="197"/>
      <c r="BA800" s="197"/>
      <c r="BB800" s="197"/>
      <c r="BC800" s="197"/>
    </row>
    <row r="801" spans="1:55" customFormat="1" ht="14.1" customHeight="1">
      <c r="A801" s="221"/>
      <c r="B801" s="204">
        <v>20250504</v>
      </c>
      <c r="C801" s="204" t="s">
        <v>62</v>
      </c>
      <c r="D801" s="204">
        <v>130</v>
      </c>
      <c r="E801" s="204"/>
      <c r="F801" s="204">
        <v>7902</v>
      </c>
      <c r="G801" s="204">
        <v>730</v>
      </c>
      <c r="H801" s="204"/>
      <c r="I801" s="204">
        <v>7888</v>
      </c>
      <c r="J801" s="204">
        <v>730</v>
      </c>
      <c r="K801" s="204">
        <v>-1420</v>
      </c>
      <c r="L801" s="204">
        <v>-1420</v>
      </c>
      <c r="M801" s="204">
        <v>0</v>
      </c>
      <c r="N801" s="204" t="s">
        <v>40</v>
      </c>
      <c r="O801" s="204" t="s">
        <v>41</v>
      </c>
      <c r="P801" s="202">
        <f t="shared" si="77"/>
        <v>0</v>
      </c>
      <c r="Q801" s="197" t="str">
        <f t="shared" si="72"/>
        <v>NA</v>
      </c>
      <c r="R801" s="202">
        <f t="shared" si="73"/>
        <v>14</v>
      </c>
      <c r="S801" s="202">
        <f t="shared" si="74"/>
        <v>0</v>
      </c>
      <c r="T801" s="197">
        <f t="shared" si="75"/>
        <v>14</v>
      </c>
      <c r="U801" s="197">
        <f t="shared" si="76"/>
        <v>1420</v>
      </c>
      <c r="V801" s="197">
        <f>MIN(IF(SUM(W801,,X801,Z801,AA801,AD801,AC801,AF801,AG801,AJ801,AI801,AL801,AM801,AO801,AP801,AR801,AS801,A801,AY801,AU801,AV801,AW801,AX801,BA801,BB801)=0,0,1)+IF(O801="Smoothing ramp",1,0)+IF(ISNUMBER(W801),1,0)+IF(ISNUMBER(X801),1,0)+IF(ISNUMBER(Z801),1,0)+IF(ISNUMBER(AA801),1,0)+IF(ISNUMBER(AD801),1,0)+IF(ISNUMBER(AC801),1,0)+IF(ISNUMBER(AF801),1,0)+IF(ISNUMBER(AG801),1,0)+IF(ISNUMBER(AI801),1,0)+IF(ISNUMBER(AJ801),1,0)+IF(ISNUMBER(AL801),1,0)+IF(ISNUMBER(AM801),1,0)+IF(ISNUMBER(AO801),1,0)+IF(ISNUMBER(AP801),1,0)+IF(ISNUMBER(#REF!),1,0)+IF(ISNUMBER(AR801),1,0)+IF(ISNUMBER(AS801),1,0)+IF(ISNUMBER(AY801),1,0)+IF(ISNUMBER(AU801),1,0)+IF(ISNUMBER(AV801),1,0)+IF(ISNUMBER(AW801),1,0)+IF(ISNUMBER(AX801),1,0)+IF(ISNUMBER(BA801),1,0)+IF(ISNUMBER(BB801),1,0),1)</f>
        <v>1</v>
      </c>
      <c r="W801" s="197">
        <v>209</v>
      </c>
      <c r="X801" s="197"/>
      <c r="Y801" s="197" t="s">
        <v>42</v>
      </c>
      <c r="Z801" s="197">
        <v>160</v>
      </c>
      <c r="AA801" s="197"/>
      <c r="AB801" s="197" t="s">
        <v>42</v>
      </c>
      <c r="AC801" s="197"/>
      <c r="AD801" s="197"/>
      <c r="AE801" s="197"/>
      <c r="AF801" s="197"/>
      <c r="AG801" s="197"/>
      <c r="AH801" s="197"/>
      <c r="AI801" s="197"/>
      <c r="AJ801" s="197"/>
      <c r="AK801" s="197"/>
      <c r="AL801" s="197"/>
      <c r="AM801" s="197"/>
      <c r="AN801" s="197"/>
      <c r="AO801" s="197"/>
      <c r="AP801" s="197"/>
      <c r="AQ801" s="197"/>
      <c r="AR801" s="197"/>
      <c r="AS801" s="197"/>
      <c r="AT801" s="197"/>
      <c r="AU801" s="197"/>
      <c r="AV801" s="197"/>
      <c r="AW801" s="197"/>
      <c r="AX801" s="197"/>
      <c r="AY801" s="197"/>
      <c r="AZ801" s="197"/>
      <c r="BA801" s="197"/>
      <c r="BB801" s="197"/>
      <c r="BC801" s="197"/>
    </row>
    <row r="802" spans="1:55" customFormat="1" ht="14.1" customHeight="1">
      <c r="A802" s="221"/>
      <c r="B802" s="204">
        <v>20250504</v>
      </c>
      <c r="C802" s="204" t="s">
        <v>62</v>
      </c>
      <c r="D802" s="204">
        <v>230</v>
      </c>
      <c r="E802" s="204"/>
      <c r="F802" s="204">
        <v>7902</v>
      </c>
      <c r="G802" s="204">
        <v>730</v>
      </c>
      <c r="H802" s="204"/>
      <c r="I802" s="204">
        <v>7888</v>
      </c>
      <c r="J802" s="204">
        <v>730</v>
      </c>
      <c r="K802" s="204">
        <v>-1420</v>
      </c>
      <c r="L802" s="204">
        <v>-1420</v>
      </c>
      <c r="M802" s="204">
        <v>0</v>
      </c>
      <c r="N802" s="204" t="s">
        <v>40</v>
      </c>
      <c r="O802" s="204" t="s">
        <v>41</v>
      </c>
      <c r="P802" s="202">
        <f t="shared" si="77"/>
        <v>0</v>
      </c>
      <c r="Q802" s="197" t="str">
        <f t="shared" si="72"/>
        <v>NA</v>
      </c>
      <c r="R802" s="202">
        <f t="shared" si="73"/>
        <v>14</v>
      </c>
      <c r="S802" s="202">
        <f t="shared" si="74"/>
        <v>0</v>
      </c>
      <c r="T802" s="197">
        <f t="shared" si="75"/>
        <v>14</v>
      </c>
      <c r="U802" s="197">
        <f t="shared" si="76"/>
        <v>1420</v>
      </c>
      <c r="V802" s="197">
        <f>MIN(IF(SUM(W802,,X802,Z802,AA802,AD802,AC802,AF802,AG802,AJ802,AI802,AL802,AM802,AO802,AP802,AR802,AS802,A802,AY802,AU802,AV802,AW802,AX802,BA802,BB802)=0,0,1)+IF(O802="Smoothing ramp",1,0)+IF(ISNUMBER(W802),1,0)+IF(ISNUMBER(X802),1,0)+IF(ISNUMBER(Z802),1,0)+IF(ISNUMBER(AA802),1,0)+IF(ISNUMBER(AD802),1,0)+IF(ISNUMBER(AC802),1,0)+IF(ISNUMBER(AF802),1,0)+IF(ISNUMBER(AG802),1,0)+IF(ISNUMBER(AI802),1,0)+IF(ISNUMBER(AJ802),1,0)+IF(ISNUMBER(AL802),1,0)+IF(ISNUMBER(AM802),1,0)+IF(ISNUMBER(AO802),1,0)+IF(ISNUMBER(AP802),1,0)+IF(ISNUMBER(#REF!),1,0)+IF(ISNUMBER(AR802),1,0)+IF(ISNUMBER(AS802),1,0)+IF(ISNUMBER(AY802),1,0)+IF(ISNUMBER(AU802),1,0)+IF(ISNUMBER(AV802),1,0)+IF(ISNUMBER(AW802),1,0)+IF(ISNUMBER(AX802),1,0)+IF(ISNUMBER(BA802),1,0)+IF(ISNUMBER(BB802),1,0),1)</f>
        <v>1</v>
      </c>
      <c r="W802" s="197">
        <v>209</v>
      </c>
      <c r="X802" s="197"/>
      <c r="Y802" s="197" t="s">
        <v>42</v>
      </c>
      <c r="Z802" s="197">
        <v>160</v>
      </c>
      <c r="AA802" s="197"/>
      <c r="AB802" s="197" t="s">
        <v>42</v>
      </c>
      <c r="AC802" s="197"/>
      <c r="AD802" s="197"/>
      <c r="AE802" s="197"/>
      <c r="AF802" s="197"/>
      <c r="AG802" s="197"/>
      <c r="AH802" s="197"/>
      <c r="AI802" s="197"/>
      <c r="AJ802" s="197"/>
      <c r="AK802" s="197"/>
      <c r="AL802" s="197"/>
      <c r="AM802" s="197"/>
      <c r="AN802" s="197"/>
      <c r="AO802" s="197"/>
      <c r="AP802" s="197"/>
      <c r="AQ802" s="197"/>
      <c r="AR802" s="197"/>
      <c r="AS802" s="197"/>
      <c r="AT802" s="197"/>
      <c r="AU802" s="197"/>
      <c r="AV802" s="197"/>
      <c r="AW802" s="197"/>
      <c r="AX802" s="197"/>
      <c r="AY802" s="197"/>
      <c r="AZ802" s="197"/>
      <c r="BA802" s="197"/>
      <c r="BB802" s="197"/>
      <c r="BC802" s="197"/>
    </row>
    <row r="803" spans="1:55" customFormat="1" ht="14.1" customHeight="1">
      <c r="A803" s="221"/>
      <c r="B803" s="204">
        <v>20250504</v>
      </c>
      <c r="C803" s="204" t="s">
        <v>62</v>
      </c>
      <c r="D803" s="204">
        <v>330</v>
      </c>
      <c r="E803" s="204"/>
      <c r="F803" s="204">
        <v>7738</v>
      </c>
      <c r="G803" s="204">
        <v>967</v>
      </c>
      <c r="H803" s="204"/>
      <c r="I803" s="204">
        <v>7738</v>
      </c>
      <c r="J803" s="204">
        <v>947</v>
      </c>
      <c r="K803" s="204">
        <v>-1117</v>
      </c>
      <c r="L803" s="204">
        <v>-1117</v>
      </c>
      <c r="M803" s="204">
        <v>0</v>
      </c>
      <c r="N803" s="204" t="s">
        <v>40</v>
      </c>
      <c r="O803" s="204" t="s">
        <v>41</v>
      </c>
      <c r="P803" s="202">
        <f t="shared" si="77"/>
        <v>0</v>
      </c>
      <c r="Q803" s="197" t="str">
        <f t="shared" si="72"/>
        <v>NA</v>
      </c>
      <c r="R803" s="202">
        <f t="shared" si="73"/>
        <v>0</v>
      </c>
      <c r="S803" s="202">
        <f t="shared" si="74"/>
        <v>20</v>
      </c>
      <c r="T803" s="197">
        <f t="shared" si="75"/>
        <v>20</v>
      </c>
      <c r="U803" s="197">
        <f t="shared" si="76"/>
        <v>1117</v>
      </c>
      <c r="V803" s="197">
        <f>MIN(IF(SUM(W803,,X803,Z803,AA803,AD803,AC803,AF803,AG803,AJ803,AI803,AL803,AM803,AO803,AP803,AR803,AS803,A803,AY803,AU803,AV803,AW803,AX803,BA803,BB803)=0,0,1)+IF(O803="Smoothing ramp",1,0)+IF(ISNUMBER(W803),1,0)+IF(ISNUMBER(X803),1,0)+IF(ISNUMBER(Z803),1,0)+IF(ISNUMBER(AA803),1,0)+IF(ISNUMBER(AD803),1,0)+IF(ISNUMBER(AC803),1,0)+IF(ISNUMBER(AF803),1,0)+IF(ISNUMBER(AG803),1,0)+IF(ISNUMBER(AI803),1,0)+IF(ISNUMBER(AJ803),1,0)+IF(ISNUMBER(AL803),1,0)+IF(ISNUMBER(AM803),1,0)+IF(ISNUMBER(AO803),1,0)+IF(ISNUMBER(AP803),1,0)+IF(ISNUMBER(#REF!),1,0)+IF(ISNUMBER(AR803),1,0)+IF(ISNUMBER(AS803),1,0)+IF(ISNUMBER(AY803),1,0)+IF(ISNUMBER(AU803),1,0)+IF(ISNUMBER(AV803),1,0)+IF(ISNUMBER(AW803),1,0)+IF(ISNUMBER(AX803),1,0)+IF(ISNUMBER(BA803),1,0)+IF(ISNUMBER(BB803),1,0),1)</f>
        <v>1</v>
      </c>
      <c r="W803" s="197">
        <v>209</v>
      </c>
      <c r="X803" s="197"/>
      <c r="Y803" s="197" t="s">
        <v>42</v>
      </c>
      <c r="Z803" s="197">
        <v>160</v>
      </c>
      <c r="AA803" s="197"/>
      <c r="AB803" s="197" t="s">
        <v>42</v>
      </c>
      <c r="AC803" s="197"/>
      <c r="AD803" s="197"/>
      <c r="AE803" s="197"/>
      <c r="AF803" s="197"/>
      <c r="AG803" s="197"/>
      <c r="AH803" s="197"/>
      <c r="AI803" s="197"/>
      <c r="AJ803" s="197"/>
      <c r="AK803" s="197"/>
      <c r="AL803" s="197"/>
      <c r="AM803" s="197"/>
      <c r="AN803" s="197"/>
      <c r="AO803" s="197"/>
      <c r="AP803" s="197"/>
      <c r="AQ803" s="197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197"/>
      <c r="BB803" s="197"/>
      <c r="BC803" s="197"/>
    </row>
    <row r="804" spans="1:55" customFormat="1" ht="14.1" customHeight="1">
      <c r="A804" s="221"/>
      <c r="B804" s="204">
        <v>20250504</v>
      </c>
      <c r="C804" s="204" t="s">
        <v>62</v>
      </c>
      <c r="D804" s="204">
        <v>430</v>
      </c>
      <c r="E804" s="204"/>
      <c r="F804" s="204">
        <v>7738</v>
      </c>
      <c r="G804" s="204">
        <v>967</v>
      </c>
      <c r="H804" s="204"/>
      <c r="I804" s="204">
        <v>7738</v>
      </c>
      <c r="J804" s="204">
        <v>947</v>
      </c>
      <c r="K804" s="204">
        <v>-1117</v>
      </c>
      <c r="L804" s="204">
        <v>-1117</v>
      </c>
      <c r="M804" s="204">
        <v>0</v>
      </c>
      <c r="N804" s="204" t="s">
        <v>40</v>
      </c>
      <c r="O804" s="204" t="s">
        <v>41</v>
      </c>
      <c r="P804" s="202">
        <f t="shared" si="77"/>
        <v>0</v>
      </c>
      <c r="Q804" s="197" t="str">
        <f t="shared" si="72"/>
        <v>NA</v>
      </c>
      <c r="R804" s="202">
        <f t="shared" si="73"/>
        <v>0</v>
      </c>
      <c r="S804" s="202">
        <f t="shared" si="74"/>
        <v>20</v>
      </c>
      <c r="T804" s="197">
        <f t="shared" si="75"/>
        <v>20</v>
      </c>
      <c r="U804" s="197">
        <f t="shared" si="76"/>
        <v>1117</v>
      </c>
      <c r="V804" s="197">
        <f>MIN(IF(SUM(W804,,X804,Z804,AA804,AD804,AC804,AF804,AG804,AJ804,AI804,AL804,AM804,AO804,AP804,AR804,AS804,A804,AY804,AU804,AV804,AW804,AX804,BA804,BB804)=0,0,1)+IF(O804="Smoothing ramp",1,0)+IF(ISNUMBER(W804),1,0)+IF(ISNUMBER(X804),1,0)+IF(ISNUMBER(Z804),1,0)+IF(ISNUMBER(AA804),1,0)+IF(ISNUMBER(AD804),1,0)+IF(ISNUMBER(AC804),1,0)+IF(ISNUMBER(AF804),1,0)+IF(ISNUMBER(AG804),1,0)+IF(ISNUMBER(AI804),1,0)+IF(ISNUMBER(AJ804),1,0)+IF(ISNUMBER(AL804),1,0)+IF(ISNUMBER(AM804),1,0)+IF(ISNUMBER(AO804),1,0)+IF(ISNUMBER(AP804),1,0)+IF(ISNUMBER(#REF!),1,0)+IF(ISNUMBER(AR804),1,0)+IF(ISNUMBER(AS804),1,0)+IF(ISNUMBER(AY804),1,0)+IF(ISNUMBER(AU804),1,0)+IF(ISNUMBER(AV804),1,0)+IF(ISNUMBER(AW804),1,0)+IF(ISNUMBER(AX804),1,0)+IF(ISNUMBER(BA804),1,0)+IF(ISNUMBER(BB804),1,0),1)</f>
        <v>1</v>
      </c>
      <c r="W804" s="197">
        <v>209</v>
      </c>
      <c r="X804" s="197"/>
      <c r="Y804" s="197" t="s">
        <v>42</v>
      </c>
      <c r="Z804" s="197">
        <v>160</v>
      </c>
      <c r="AA804" s="197"/>
      <c r="AB804" s="197" t="s">
        <v>42</v>
      </c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AP804" s="197"/>
      <c r="AQ804" s="197"/>
      <c r="AR804" s="197"/>
      <c r="AS804" s="197"/>
      <c r="AT804" s="197"/>
      <c r="AU804" s="197"/>
      <c r="AV804" s="197"/>
      <c r="AW804" s="197"/>
      <c r="AX804" s="197"/>
      <c r="AY804" s="197"/>
      <c r="AZ804" s="197"/>
      <c r="BA804" s="197"/>
      <c r="BB804" s="197"/>
      <c r="BC804" s="197"/>
    </row>
    <row r="805" spans="1:55" customFormat="1" ht="14.1" customHeight="1">
      <c r="A805" s="221"/>
      <c r="B805" s="204">
        <v>20250504</v>
      </c>
      <c r="C805" s="204" t="s">
        <v>62</v>
      </c>
      <c r="D805" s="204">
        <v>530</v>
      </c>
      <c r="E805" s="204"/>
      <c r="F805" s="204">
        <v>7738</v>
      </c>
      <c r="G805" s="204">
        <v>967</v>
      </c>
      <c r="H805" s="204"/>
      <c r="I805" s="204">
        <v>7738</v>
      </c>
      <c r="J805" s="204">
        <v>947</v>
      </c>
      <c r="K805" s="204">
        <v>-1117</v>
      </c>
      <c r="L805" s="204">
        <v>-1117</v>
      </c>
      <c r="M805" s="204">
        <v>0</v>
      </c>
      <c r="N805" s="204" t="s">
        <v>40</v>
      </c>
      <c r="O805" s="204" t="s">
        <v>41</v>
      </c>
      <c r="P805" s="202">
        <f t="shared" si="77"/>
        <v>0</v>
      </c>
      <c r="Q805" s="197" t="str">
        <f t="shared" si="72"/>
        <v>NA</v>
      </c>
      <c r="R805" s="202">
        <f t="shared" si="73"/>
        <v>0</v>
      </c>
      <c r="S805" s="202">
        <f t="shared" si="74"/>
        <v>20</v>
      </c>
      <c r="T805" s="197">
        <f t="shared" si="75"/>
        <v>20</v>
      </c>
      <c r="U805" s="197">
        <f t="shared" si="76"/>
        <v>1117</v>
      </c>
      <c r="V805" s="197">
        <f>MIN(IF(SUM(W805,,X805,Z805,AA805,AD805,AC805,AF805,AG805,AJ805,AI805,AL805,AM805,AO805,AP805,AR805,AS805,A805,AY805,AU805,AV805,AW805,AX805,BA805,BB805)=0,0,1)+IF(O805="Smoothing ramp",1,0)+IF(ISNUMBER(W805),1,0)+IF(ISNUMBER(X805),1,0)+IF(ISNUMBER(Z805),1,0)+IF(ISNUMBER(AA805),1,0)+IF(ISNUMBER(AD805),1,0)+IF(ISNUMBER(AC805),1,0)+IF(ISNUMBER(AF805),1,0)+IF(ISNUMBER(AG805),1,0)+IF(ISNUMBER(AI805),1,0)+IF(ISNUMBER(AJ805),1,0)+IF(ISNUMBER(AL805),1,0)+IF(ISNUMBER(AM805),1,0)+IF(ISNUMBER(AO805),1,0)+IF(ISNUMBER(AP805),1,0)+IF(ISNUMBER(#REF!),1,0)+IF(ISNUMBER(AR805),1,0)+IF(ISNUMBER(AS805),1,0)+IF(ISNUMBER(AY805),1,0)+IF(ISNUMBER(AU805),1,0)+IF(ISNUMBER(AV805),1,0)+IF(ISNUMBER(AW805),1,0)+IF(ISNUMBER(AX805),1,0)+IF(ISNUMBER(BA805),1,0)+IF(ISNUMBER(BB805),1,0),1)</f>
        <v>1</v>
      </c>
      <c r="W805" s="197">
        <v>415</v>
      </c>
      <c r="X805" s="197"/>
      <c r="Y805" s="197" t="s">
        <v>42</v>
      </c>
      <c r="Z805" s="197">
        <v>155</v>
      </c>
      <c r="AA805" s="197"/>
      <c r="AB805" s="197" t="s">
        <v>42</v>
      </c>
      <c r="AC805" s="197"/>
      <c r="AD805" s="197"/>
      <c r="AE805" s="197"/>
      <c r="AF805" s="197"/>
      <c r="AG805" s="197"/>
      <c r="AH805" s="197"/>
      <c r="AI805" s="197"/>
      <c r="AJ805" s="197"/>
      <c r="AK805" s="197"/>
      <c r="AL805" s="197"/>
      <c r="AM805" s="197"/>
      <c r="AN805" s="197"/>
      <c r="AO805" s="197"/>
      <c r="AP805" s="197"/>
      <c r="AQ805" s="197"/>
      <c r="AR805" s="197"/>
      <c r="AS805" s="197"/>
      <c r="AT805" s="197"/>
      <c r="AU805" s="197"/>
      <c r="AV805" s="197"/>
      <c r="AW805" s="197"/>
      <c r="AX805" s="197"/>
      <c r="AY805" s="197"/>
      <c r="AZ805" s="197"/>
      <c r="BA805" s="197"/>
      <c r="BB805" s="197"/>
      <c r="BC805" s="197"/>
    </row>
    <row r="806" spans="1:55" customFormat="1" ht="14.1" customHeight="1">
      <c r="A806" s="221"/>
      <c r="B806" s="204">
        <v>20250504</v>
      </c>
      <c r="C806" s="204" t="s">
        <v>62</v>
      </c>
      <c r="D806" s="204">
        <v>630</v>
      </c>
      <c r="E806" s="204"/>
      <c r="F806" s="204">
        <v>7738</v>
      </c>
      <c r="G806" s="204">
        <v>967</v>
      </c>
      <c r="H806" s="204"/>
      <c r="I806" s="204">
        <v>7738</v>
      </c>
      <c r="J806" s="204">
        <v>947</v>
      </c>
      <c r="K806" s="204">
        <v>-1117</v>
      </c>
      <c r="L806" s="204">
        <v>-1117</v>
      </c>
      <c r="M806" s="204">
        <v>0</v>
      </c>
      <c r="N806" s="204" t="s">
        <v>40</v>
      </c>
      <c r="O806" s="204" t="s">
        <v>41</v>
      </c>
      <c r="P806" s="202">
        <f t="shared" si="77"/>
        <v>0</v>
      </c>
      <c r="Q806" s="197" t="str">
        <f t="shared" si="72"/>
        <v>NA</v>
      </c>
      <c r="R806" s="202">
        <f t="shared" si="73"/>
        <v>0</v>
      </c>
      <c r="S806" s="202">
        <f t="shared" si="74"/>
        <v>20</v>
      </c>
      <c r="T806" s="197">
        <f t="shared" si="75"/>
        <v>20</v>
      </c>
      <c r="U806" s="197">
        <f t="shared" si="76"/>
        <v>1117</v>
      </c>
      <c r="V806" s="197">
        <f>MIN(IF(SUM(W806,,X806,Z806,AA806,AD806,AC806,AF806,AG806,AJ806,AI806,AL806,AM806,AO806,AP806,AR806,AS806,A806,AY806,AU806,AV806,AW806,AX806,BA806,BB806)=0,0,1)+IF(O806="Smoothing ramp",1,0)+IF(ISNUMBER(W806),1,0)+IF(ISNUMBER(X806),1,0)+IF(ISNUMBER(Z806),1,0)+IF(ISNUMBER(AA806),1,0)+IF(ISNUMBER(AD806),1,0)+IF(ISNUMBER(AC806),1,0)+IF(ISNUMBER(AF806),1,0)+IF(ISNUMBER(AG806),1,0)+IF(ISNUMBER(AI806),1,0)+IF(ISNUMBER(AJ806),1,0)+IF(ISNUMBER(AL806),1,0)+IF(ISNUMBER(AM806),1,0)+IF(ISNUMBER(AO806),1,0)+IF(ISNUMBER(AP806),1,0)+IF(ISNUMBER(#REF!),1,0)+IF(ISNUMBER(AR806),1,0)+IF(ISNUMBER(AS806),1,0)+IF(ISNUMBER(AY806),1,0)+IF(ISNUMBER(AU806),1,0)+IF(ISNUMBER(AV806),1,0)+IF(ISNUMBER(AW806),1,0)+IF(ISNUMBER(AX806),1,0)+IF(ISNUMBER(BA806),1,0)+IF(ISNUMBER(BB806),1,0),1)</f>
        <v>1</v>
      </c>
      <c r="W806" s="197">
        <v>415</v>
      </c>
      <c r="X806" s="197"/>
      <c r="Y806" s="197" t="s">
        <v>42</v>
      </c>
      <c r="Z806" s="197">
        <v>155</v>
      </c>
      <c r="AA806" s="197"/>
      <c r="AB806" s="197" t="s">
        <v>42</v>
      </c>
      <c r="AC806" s="197"/>
      <c r="AD806" s="197"/>
      <c r="AE806" s="197"/>
      <c r="AF806" s="197"/>
      <c r="AG806" s="197"/>
      <c r="AH806" s="197"/>
      <c r="AI806" s="197"/>
      <c r="AJ806" s="197"/>
      <c r="AK806" s="197"/>
      <c r="AL806" s="197"/>
      <c r="AM806" s="197"/>
      <c r="AN806" s="197"/>
      <c r="AO806" s="197"/>
      <c r="AP806" s="197"/>
      <c r="AQ806" s="197"/>
      <c r="AR806" s="197"/>
      <c r="AS806" s="197"/>
      <c r="AT806" s="197"/>
      <c r="AU806" s="197"/>
      <c r="AV806" s="197"/>
      <c r="AW806" s="197"/>
      <c r="AX806" s="197"/>
      <c r="AY806" s="197"/>
      <c r="AZ806" s="197"/>
      <c r="BA806" s="197"/>
      <c r="BB806" s="197"/>
      <c r="BC806" s="197"/>
    </row>
    <row r="807" spans="1:55" customFormat="1" ht="14.1" customHeight="1">
      <c r="A807" s="221"/>
      <c r="B807" s="204">
        <v>20250504</v>
      </c>
      <c r="C807" s="204" t="s">
        <v>62</v>
      </c>
      <c r="D807" s="204">
        <v>730</v>
      </c>
      <c r="E807" s="204"/>
      <c r="F807" s="204">
        <v>8168</v>
      </c>
      <c r="G807" s="204">
        <v>787</v>
      </c>
      <c r="H807" s="204"/>
      <c r="I807" s="204">
        <v>8141</v>
      </c>
      <c r="J807" s="204">
        <v>787</v>
      </c>
      <c r="K807" s="204">
        <v>-2489</v>
      </c>
      <c r="L807" s="204">
        <v>-2489</v>
      </c>
      <c r="M807" s="204">
        <v>0</v>
      </c>
      <c r="N807" s="204" t="s">
        <v>40</v>
      </c>
      <c r="O807" s="204" t="s">
        <v>41</v>
      </c>
      <c r="P807" s="202">
        <f t="shared" si="77"/>
        <v>0</v>
      </c>
      <c r="Q807" s="197" t="str">
        <f t="shared" si="72"/>
        <v>NA</v>
      </c>
      <c r="R807" s="202">
        <f t="shared" si="73"/>
        <v>27</v>
      </c>
      <c r="S807" s="202">
        <f t="shared" si="74"/>
        <v>0</v>
      </c>
      <c r="T807" s="197">
        <f t="shared" si="75"/>
        <v>27</v>
      </c>
      <c r="U807" s="197">
        <f t="shared" si="76"/>
        <v>2489</v>
      </c>
      <c r="V807" s="197">
        <f>MIN(IF(SUM(W807,,X807,Z807,AA807,AD807,AC807,AF807,AG807,AJ807,AI807,AL807,AM807,AO807,AP807,AR807,AS807,A807,AY807,AU807,AV807,AW807,AX807,BA807,BB807)=0,0,1)+IF(O807="Smoothing ramp",1,0)+IF(ISNUMBER(W807),1,0)+IF(ISNUMBER(X807),1,0)+IF(ISNUMBER(Z807),1,0)+IF(ISNUMBER(AA807),1,0)+IF(ISNUMBER(AD807),1,0)+IF(ISNUMBER(AC807),1,0)+IF(ISNUMBER(AF807),1,0)+IF(ISNUMBER(AG807),1,0)+IF(ISNUMBER(AI807),1,0)+IF(ISNUMBER(AJ807),1,0)+IF(ISNUMBER(AL807),1,0)+IF(ISNUMBER(AM807),1,0)+IF(ISNUMBER(AO807),1,0)+IF(ISNUMBER(AP807),1,0)+IF(ISNUMBER(#REF!),1,0)+IF(ISNUMBER(AR807),1,0)+IF(ISNUMBER(AS807),1,0)+IF(ISNUMBER(AY807),1,0)+IF(ISNUMBER(AU807),1,0)+IF(ISNUMBER(AV807),1,0)+IF(ISNUMBER(AW807),1,0)+IF(ISNUMBER(AX807),1,0)+IF(ISNUMBER(BA807),1,0)+IF(ISNUMBER(BB807),1,0),1)</f>
        <v>1</v>
      </c>
      <c r="W807" s="197">
        <v>397</v>
      </c>
      <c r="X807" s="197"/>
      <c r="Y807" s="197"/>
      <c r="Z807" s="197">
        <v>160</v>
      </c>
      <c r="AA807" s="197"/>
      <c r="AB807" s="197"/>
      <c r="AC807" s="197"/>
      <c r="AD807" s="197"/>
      <c r="AE807" s="197"/>
      <c r="AF807" s="197"/>
      <c r="AG807" s="197"/>
      <c r="AH807" s="197"/>
      <c r="AI807" s="197"/>
      <c r="AJ807" s="197"/>
      <c r="AK807" s="197"/>
      <c r="AL807" s="197"/>
      <c r="AM807" s="197"/>
      <c r="AN807" s="197"/>
      <c r="AO807" s="197"/>
      <c r="AP807" s="197"/>
      <c r="AQ807" s="197"/>
      <c r="AR807" s="197"/>
      <c r="AS807" s="197"/>
      <c r="AT807" s="197"/>
      <c r="AU807" s="197"/>
      <c r="AV807" s="197"/>
      <c r="AW807" s="197"/>
      <c r="AX807" s="197"/>
      <c r="AY807" s="197"/>
      <c r="AZ807" s="197"/>
      <c r="BA807" s="197"/>
      <c r="BB807" s="197"/>
      <c r="BC807" s="197"/>
    </row>
    <row r="808" spans="1:55" customFormat="1" ht="14.1" customHeight="1">
      <c r="A808" s="221"/>
      <c r="B808" s="204">
        <v>20250504</v>
      </c>
      <c r="C808" s="204" t="s">
        <v>62</v>
      </c>
      <c r="D808" s="204">
        <v>830</v>
      </c>
      <c r="E808" s="204"/>
      <c r="F808" s="204">
        <v>8168</v>
      </c>
      <c r="G808" s="204">
        <v>787</v>
      </c>
      <c r="H808" s="204"/>
      <c r="I808" s="204">
        <v>8141</v>
      </c>
      <c r="J808" s="204">
        <v>787</v>
      </c>
      <c r="K808" s="204">
        <v>-2489</v>
      </c>
      <c r="L808" s="204">
        <v>-2489</v>
      </c>
      <c r="M808" s="204">
        <v>0</v>
      </c>
      <c r="N808" s="204" t="s">
        <v>40</v>
      </c>
      <c r="O808" s="204" t="s">
        <v>41</v>
      </c>
      <c r="P808" s="202">
        <f t="shared" si="77"/>
        <v>0</v>
      </c>
      <c r="Q808" s="197" t="str">
        <f t="shared" si="72"/>
        <v>NA</v>
      </c>
      <c r="R808" s="202">
        <f t="shared" si="73"/>
        <v>27</v>
      </c>
      <c r="S808" s="202">
        <f t="shared" si="74"/>
        <v>0</v>
      </c>
      <c r="T808" s="197">
        <f t="shared" si="75"/>
        <v>27</v>
      </c>
      <c r="U808" s="197">
        <f t="shared" si="76"/>
        <v>2489</v>
      </c>
      <c r="V808" s="197">
        <f>MIN(IF(SUM(W808,,X808,Z808,AA808,AD808,AC808,AF808,AG808,AJ808,AI808,AL808,AM808,AO808,AP808,AR808,AS808,A808,AY808,AU808,AV808,AW808,AX808,BA808,BB808)=0,0,1)+IF(O808="Smoothing ramp",1,0)+IF(ISNUMBER(W808),1,0)+IF(ISNUMBER(X808),1,0)+IF(ISNUMBER(Z808),1,0)+IF(ISNUMBER(AA808),1,0)+IF(ISNUMBER(AD808),1,0)+IF(ISNUMBER(AC808),1,0)+IF(ISNUMBER(AF808),1,0)+IF(ISNUMBER(AG808),1,0)+IF(ISNUMBER(AI808),1,0)+IF(ISNUMBER(AJ808),1,0)+IF(ISNUMBER(AL808),1,0)+IF(ISNUMBER(AM808),1,0)+IF(ISNUMBER(AO808),1,0)+IF(ISNUMBER(AP808),1,0)+IF(ISNUMBER(#REF!),1,0)+IF(ISNUMBER(AR808),1,0)+IF(ISNUMBER(AS808),1,0)+IF(ISNUMBER(AY808),1,0)+IF(ISNUMBER(AU808),1,0)+IF(ISNUMBER(AV808),1,0)+IF(ISNUMBER(AW808),1,0)+IF(ISNUMBER(AX808),1,0)+IF(ISNUMBER(BA808),1,0)+IF(ISNUMBER(BB808),1,0),1)</f>
        <v>1</v>
      </c>
      <c r="W808" s="197">
        <v>397</v>
      </c>
      <c r="X808" s="197"/>
      <c r="Y808" s="197"/>
      <c r="Z808" s="197">
        <v>160</v>
      </c>
      <c r="AA808" s="197"/>
      <c r="AB808" s="197"/>
      <c r="AC808" s="197"/>
      <c r="AD808" s="197"/>
      <c r="AE808" s="197"/>
      <c r="AF808" s="197"/>
      <c r="AG808" s="197"/>
      <c r="AH808" s="197"/>
      <c r="AI808" s="197"/>
      <c r="AJ808" s="197"/>
      <c r="AK808" s="197"/>
      <c r="AL808" s="197"/>
      <c r="AM808" s="197"/>
      <c r="AN808" s="197"/>
      <c r="AO808" s="197"/>
      <c r="AP808" s="197"/>
      <c r="AQ808" s="197"/>
      <c r="AR808" s="197"/>
      <c r="AS808" s="197"/>
      <c r="AT808" s="197"/>
      <c r="AU808" s="197"/>
      <c r="AV808" s="197"/>
      <c r="AW808" s="197"/>
      <c r="AX808" s="197"/>
      <c r="AY808" s="197"/>
      <c r="AZ808" s="197"/>
      <c r="BA808" s="197"/>
      <c r="BB808" s="197"/>
      <c r="BC808" s="197"/>
    </row>
    <row r="809" spans="1:55" customFormat="1" ht="14.1" customHeight="1">
      <c r="A809" s="221"/>
      <c r="B809" s="204">
        <v>20250504</v>
      </c>
      <c r="C809" s="204" t="s">
        <v>62</v>
      </c>
      <c r="D809" s="204">
        <v>930</v>
      </c>
      <c r="E809" s="204">
        <v>7770</v>
      </c>
      <c r="F809" s="204"/>
      <c r="G809" s="204"/>
      <c r="H809" s="204">
        <v>7770</v>
      </c>
      <c r="I809" s="204"/>
      <c r="J809" s="204"/>
      <c r="K809" s="204">
        <v>-3922</v>
      </c>
      <c r="L809" s="204">
        <v>-3922</v>
      </c>
      <c r="M809" s="204">
        <v>-3922</v>
      </c>
      <c r="N809" s="204" t="s">
        <v>40</v>
      </c>
      <c r="O809" s="204" t="s">
        <v>41</v>
      </c>
      <c r="P809" s="202">
        <f t="shared" si="77"/>
        <v>0</v>
      </c>
      <c r="Q809" s="197">
        <f t="shared" si="72"/>
        <v>0</v>
      </c>
      <c r="R809" s="202" t="str">
        <f t="shared" si="73"/>
        <v>NA</v>
      </c>
      <c r="S809" s="202" t="str">
        <f t="shared" si="74"/>
        <v>NA</v>
      </c>
      <c r="T809" s="197" t="str">
        <f t="shared" si="75"/>
        <v>NA</v>
      </c>
      <c r="U809" s="197">
        <f t="shared" si="76"/>
        <v>0</v>
      </c>
      <c r="V809" s="197">
        <f>MIN(IF(SUM(W809,,X809,Z809,AA809,AD809,AC809,AF809,AG809,AJ809,AI809,AL809,AM809,AO809,AP809,AR809,AS809,A809,AY809,AU809,AV809,AW809,AX809,BA809,BB809)=0,0,1)+IF(O809="Smoothing ramp",1,0)+IF(ISNUMBER(W809),1,0)+IF(ISNUMBER(X809),1,0)+IF(ISNUMBER(Z809),1,0)+IF(ISNUMBER(AA809),1,0)+IF(ISNUMBER(AD809),1,0)+IF(ISNUMBER(AC809),1,0)+IF(ISNUMBER(AF809),1,0)+IF(ISNUMBER(AG809),1,0)+IF(ISNUMBER(AI809),1,0)+IF(ISNUMBER(AJ809),1,0)+IF(ISNUMBER(AL809),1,0)+IF(ISNUMBER(AM809),1,0)+IF(ISNUMBER(AO809),1,0)+IF(ISNUMBER(AP809),1,0)+IF(ISNUMBER(#REF!),1,0)+IF(ISNUMBER(AR809),1,0)+IF(ISNUMBER(AS809),1,0)+IF(ISNUMBER(AY809),1,0)+IF(ISNUMBER(AU809),1,0)+IF(ISNUMBER(AV809),1,0)+IF(ISNUMBER(AW809),1,0)+IF(ISNUMBER(AX809),1,0)+IF(ISNUMBER(BA809),1,0)+IF(ISNUMBER(BB809),1,0),1)</f>
        <v>1</v>
      </c>
      <c r="W809" s="197">
        <v>397</v>
      </c>
      <c r="X809" s="197"/>
      <c r="Y809" s="197"/>
      <c r="Z809" s="197">
        <v>160</v>
      </c>
      <c r="AA809" s="197"/>
      <c r="AB809" s="197"/>
      <c r="AC809" s="197"/>
      <c r="AD809" s="197"/>
      <c r="AE809" s="197"/>
      <c r="AF809" s="197"/>
      <c r="AG809" s="197"/>
      <c r="AH809" s="197"/>
      <c r="AI809" s="197"/>
      <c r="AJ809" s="197"/>
      <c r="AK809" s="197"/>
      <c r="AL809" s="197"/>
      <c r="AM809" s="197"/>
      <c r="AN809" s="197"/>
      <c r="AO809" s="197"/>
      <c r="AP809" s="197"/>
      <c r="AQ809" s="197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197"/>
      <c r="BB809" s="197"/>
      <c r="BC809" s="197"/>
    </row>
    <row r="810" spans="1:55" customFormat="1" ht="14.1" customHeight="1">
      <c r="A810" s="221"/>
      <c r="B810" s="204">
        <v>20250504</v>
      </c>
      <c r="C810" s="204" t="s">
        <v>62</v>
      </c>
      <c r="D810" s="204">
        <v>1030</v>
      </c>
      <c r="E810" s="204">
        <v>7770</v>
      </c>
      <c r="F810" s="204"/>
      <c r="G810" s="204"/>
      <c r="H810" s="204">
        <v>7770</v>
      </c>
      <c r="I810" s="204"/>
      <c r="J810" s="204"/>
      <c r="K810" s="204">
        <v>-3922</v>
      </c>
      <c r="L810" s="204">
        <v>-3922</v>
      </c>
      <c r="M810" s="204">
        <v>-3922</v>
      </c>
      <c r="N810" s="204" t="s">
        <v>40</v>
      </c>
      <c r="O810" s="204" t="s">
        <v>41</v>
      </c>
      <c r="P810" s="202">
        <f t="shared" si="77"/>
        <v>0</v>
      </c>
      <c r="Q810" s="197">
        <f t="shared" si="72"/>
        <v>0</v>
      </c>
      <c r="R810" s="202" t="str">
        <f t="shared" si="73"/>
        <v>NA</v>
      </c>
      <c r="S810" s="202" t="str">
        <f t="shared" si="74"/>
        <v>NA</v>
      </c>
      <c r="T810" s="197" t="str">
        <f t="shared" si="75"/>
        <v>NA</v>
      </c>
      <c r="U810" s="197">
        <f t="shared" si="76"/>
        <v>0</v>
      </c>
      <c r="V810" s="197">
        <f>MIN(IF(SUM(W810,,X810,Z810,AA810,AD810,AC810,AF810,AG810,AJ810,AI810,AL810,AM810,AO810,AP810,AR810,AS810,A810,AY810,AU810,AV810,AW810,AX810,BA810,BB810)=0,0,1)+IF(O810="Smoothing ramp",1,0)+IF(ISNUMBER(W810),1,0)+IF(ISNUMBER(X810),1,0)+IF(ISNUMBER(Z810),1,0)+IF(ISNUMBER(AA810),1,0)+IF(ISNUMBER(AD810),1,0)+IF(ISNUMBER(AC810),1,0)+IF(ISNUMBER(AF810),1,0)+IF(ISNUMBER(AG810),1,0)+IF(ISNUMBER(AI810),1,0)+IF(ISNUMBER(AJ810),1,0)+IF(ISNUMBER(AL810),1,0)+IF(ISNUMBER(AM810),1,0)+IF(ISNUMBER(AO810),1,0)+IF(ISNUMBER(AP810),1,0)+IF(ISNUMBER(#REF!),1,0)+IF(ISNUMBER(AR810),1,0)+IF(ISNUMBER(AS810),1,0)+IF(ISNUMBER(AY810),1,0)+IF(ISNUMBER(AU810),1,0)+IF(ISNUMBER(AV810),1,0)+IF(ISNUMBER(AW810),1,0)+IF(ISNUMBER(AX810),1,0)+IF(ISNUMBER(BA810),1,0)+IF(ISNUMBER(BB810),1,0),1)</f>
        <v>1</v>
      </c>
      <c r="W810" s="197">
        <v>371</v>
      </c>
      <c r="X810" s="197"/>
      <c r="Y810" s="197"/>
      <c r="Z810" s="197">
        <v>160</v>
      </c>
      <c r="AA810" s="197"/>
      <c r="AB810" s="197"/>
      <c r="AC810" s="197"/>
      <c r="AD810" s="197"/>
      <c r="AE810" s="197"/>
      <c r="AF810" s="197"/>
      <c r="AG810" s="197"/>
      <c r="AH810" s="197"/>
      <c r="AI810" s="197"/>
      <c r="AJ810" s="197"/>
      <c r="AK810" s="197"/>
      <c r="AL810" s="197"/>
      <c r="AM810" s="197"/>
      <c r="AN810" s="197"/>
      <c r="AO810" s="197"/>
      <c r="AP810" s="197"/>
      <c r="AQ810" s="197"/>
      <c r="AR810" s="197"/>
      <c r="AS810" s="197"/>
      <c r="AT810" s="197"/>
      <c r="AU810" s="197"/>
      <c r="AV810" s="197"/>
      <c r="AW810" s="197"/>
      <c r="AX810" s="197"/>
      <c r="AY810" s="197"/>
      <c r="AZ810" s="197"/>
      <c r="BA810" s="197"/>
      <c r="BB810" s="197"/>
      <c r="BC810" s="197"/>
    </row>
    <row r="811" spans="1:55" customFormat="1" ht="14.1" customHeight="1">
      <c r="A811" s="221"/>
      <c r="B811" s="204">
        <v>20250504</v>
      </c>
      <c r="C811" s="204" t="s">
        <v>62</v>
      </c>
      <c r="D811" s="204">
        <v>1130</v>
      </c>
      <c r="E811" s="204">
        <v>7770</v>
      </c>
      <c r="F811" s="204"/>
      <c r="G811" s="204"/>
      <c r="H811" s="204">
        <v>7770</v>
      </c>
      <c r="I811" s="204"/>
      <c r="J811" s="204"/>
      <c r="K811" s="204">
        <v>-3922</v>
      </c>
      <c r="L811" s="204">
        <v>-3922</v>
      </c>
      <c r="M811" s="204">
        <v>-3922</v>
      </c>
      <c r="N811" s="204" t="s">
        <v>40</v>
      </c>
      <c r="O811" s="204" t="s">
        <v>41</v>
      </c>
      <c r="P811" s="202">
        <f t="shared" si="77"/>
        <v>0</v>
      </c>
      <c r="Q811" s="197">
        <f t="shared" si="72"/>
        <v>0</v>
      </c>
      <c r="R811" s="202" t="str">
        <f t="shared" si="73"/>
        <v>NA</v>
      </c>
      <c r="S811" s="202" t="str">
        <f t="shared" si="74"/>
        <v>NA</v>
      </c>
      <c r="T811" s="197" t="str">
        <f t="shared" si="75"/>
        <v>NA</v>
      </c>
      <c r="U811" s="197">
        <f t="shared" si="76"/>
        <v>0</v>
      </c>
      <c r="V811" s="197">
        <f>MIN(IF(SUM(W811,,X811,Z811,AA811,AD811,AC811,AF811,AG811,AJ811,AI811,AL811,AM811,AO811,AP811,AR811,AS811,A811,AY811,AU811,AV811,AW811,AX811,BA811,BB811)=0,0,1)+IF(O811="Smoothing ramp",1,0)+IF(ISNUMBER(W811),1,0)+IF(ISNUMBER(X811),1,0)+IF(ISNUMBER(Z811),1,0)+IF(ISNUMBER(AA811),1,0)+IF(ISNUMBER(AD811),1,0)+IF(ISNUMBER(AC811),1,0)+IF(ISNUMBER(AF811),1,0)+IF(ISNUMBER(AG811),1,0)+IF(ISNUMBER(AI811),1,0)+IF(ISNUMBER(AJ811),1,0)+IF(ISNUMBER(AL811),1,0)+IF(ISNUMBER(AM811),1,0)+IF(ISNUMBER(AO811),1,0)+IF(ISNUMBER(AP811),1,0)+IF(ISNUMBER(#REF!),1,0)+IF(ISNUMBER(AR811),1,0)+IF(ISNUMBER(AS811),1,0)+IF(ISNUMBER(AY811),1,0)+IF(ISNUMBER(AU811),1,0)+IF(ISNUMBER(AV811),1,0)+IF(ISNUMBER(AW811),1,0)+IF(ISNUMBER(AX811),1,0)+IF(ISNUMBER(BA811),1,0)+IF(ISNUMBER(BB811),1,0),1)</f>
        <v>1</v>
      </c>
      <c r="W811" s="197">
        <v>371</v>
      </c>
      <c r="X811" s="197"/>
      <c r="Y811" s="197"/>
      <c r="Z811" s="197">
        <v>160</v>
      </c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AP811" s="197"/>
      <c r="AQ811" s="197"/>
      <c r="AR811" s="197"/>
      <c r="AS811" s="197"/>
      <c r="AT811" s="197"/>
      <c r="AU811" s="197"/>
      <c r="AV811" s="197"/>
      <c r="AW811" s="197"/>
      <c r="AX811" s="197"/>
      <c r="AY811" s="197"/>
      <c r="AZ811" s="197"/>
      <c r="BA811" s="197"/>
      <c r="BB811" s="197"/>
      <c r="BC811" s="197"/>
    </row>
    <row r="812" spans="1:55" customFormat="1" ht="14.1" customHeight="1">
      <c r="A812" s="221"/>
      <c r="B812" s="204">
        <v>20250504</v>
      </c>
      <c r="C812" s="204" t="s">
        <v>62</v>
      </c>
      <c r="D812" s="204">
        <v>1230</v>
      </c>
      <c r="E812" s="204">
        <v>7218</v>
      </c>
      <c r="F812" s="204"/>
      <c r="G812" s="204"/>
      <c r="H812" s="204">
        <v>7218</v>
      </c>
      <c r="I812" s="204"/>
      <c r="J812" s="204"/>
      <c r="K812" s="204">
        <v>-3321</v>
      </c>
      <c r="L812" s="204">
        <v>-3321</v>
      </c>
      <c r="M812" s="204">
        <v>-3321</v>
      </c>
      <c r="N812" s="204" t="s">
        <v>40</v>
      </c>
      <c r="O812" s="204" t="s">
        <v>41</v>
      </c>
      <c r="P812" s="202">
        <f t="shared" si="77"/>
        <v>0</v>
      </c>
      <c r="Q812" s="197">
        <f t="shared" si="72"/>
        <v>0</v>
      </c>
      <c r="R812" s="202" t="str">
        <f t="shared" si="73"/>
        <v>NA</v>
      </c>
      <c r="S812" s="202" t="str">
        <f t="shared" si="74"/>
        <v>NA</v>
      </c>
      <c r="T812" s="197" t="str">
        <f t="shared" si="75"/>
        <v>NA</v>
      </c>
      <c r="U812" s="197">
        <f t="shared" si="76"/>
        <v>0</v>
      </c>
      <c r="V812" s="197">
        <f>MIN(IF(SUM(W812,,X812,Z812,AA812,AD812,AC812,AF812,AG812,AJ812,AI812,AL812,AM812,AO812,AP812,AR812,AS812,A812,AY812,AU812,AV812,AW812,AX812,BA812,BB812)=0,0,1)+IF(O812="Smoothing ramp",1,0)+IF(ISNUMBER(W812),1,0)+IF(ISNUMBER(X812),1,0)+IF(ISNUMBER(Z812),1,0)+IF(ISNUMBER(AA812),1,0)+IF(ISNUMBER(AD812),1,0)+IF(ISNUMBER(AC812),1,0)+IF(ISNUMBER(AF812),1,0)+IF(ISNUMBER(AG812),1,0)+IF(ISNUMBER(AI812),1,0)+IF(ISNUMBER(AJ812),1,0)+IF(ISNUMBER(AL812),1,0)+IF(ISNUMBER(AM812),1,0)+IF(ISNUMBER(AO812),1,0)+IF(ISNUMBER(AP812),1,0)+IF(ISNUMBER(#REF!),1,0)+IF(ISNUMBER(AR812),1,0)+IF(ISNUMBER(AS812),1,0)+IF(ISNUMBER(AY812),1,0)+IF(ISNUMBER(AU812),1,0)+IF(ISNUMBER(AV812),1,0)+IF(ISNUMBER(AW812),1,0)+IF(ISNUMBER(AX812),1,0)+IF(ISNUMBER(BA812),1,0)+IF(ISNUMBER(BB812),1,0),1)</f>
        <v>1</v>
      </c>
      <c r="W812" s="197">
        <v>371</v>
      </c>
      <c r="X812" s="197"/>
      <c r="Y812" s="197"/>
      <c r="Z812" s="197">
        <v>160</v>
      </c>
      <c r="AA812" s="197"/>
      <c r="AB812" s="197"/>
      <c r="AC812" s="197"/>
      <c r="AD812" s="197"/>
      <c r="AE812" s="197"/>
      <c r="AF812" s="197"/>
      <c r="AG812" s="197"/>
      <c r="AH812" s="197"/>
      <c r="AI812" s="197"/>
      <c r="AJ812" s="197"/>
      <c r="AK812" s="197"/>
      <c r="AL812" s="197"/>
      <c r="AM812" s="197"/>
      <c r="AN812" s="197"/>
      <c r="AO812" s="197"/>
      <c r="AP812" s="197"/>
      <c r="AQ812" s="197"/>
      <c r="AR812" s="197"/>
      <c r="AS812" s="197"/>
      <c r="AT812" s="197"/>
      <c r="AU812" s="197"/>
      <c r="AV812" s="197"/>
      <c r="AW812" s="197"/>
      <c r="AX812" s="197"/>
      <c r="AY812" s="197"/>
      <c r="AZ812" s="197"/>
      <c r="BA812" s="197"/>
      <c r="BB812" s="197"/>
      <c r="BC812" s="197"/>
    </row>
    <row r="813" spans="1:55" customFormat="1" ht="14.1" customHeight="1">
      <c r="A813" s="221"/>
      <c r="B813" s="204">
        <v>20250504</v>
      </c>
      <c r="C813" s="204" t="s">
        <v>62</v>
      </c>
      <c r="D813" s="204">
        <v>1330</v>
      </c>
      <c r="E813" s="204">
        <v>7218</v>
      </c>
      <c r="F813" s="204"/>
      <c r="G813" s="204"/>
      <c r="H813" s="204">
        <v>7218</v>
      </c>
      <c r="I813" s="204"/>
      <c r="J813" s="204"/>
      <c r="K813" s="204">
        <v>-3321</v>
      </c>
      <c r="L813" s="204">
        <v>-3321</v>
      </c>
      <c r="M813" s="204">
        <v>-3321</v>
      </c>
      <c r="N813" s="204" t="s">
        <v>40</v>
      </c>
      <c r="O813" s="204" t="s">
        <v>41</v>
      </c>
      <c r="P813" s="202">
        <f t="shared" si="77"/>
        <v>0</v>
      </c>
      <c r="Q813" s="197">
        <f t="shared" si="72"/>
        <v>0</v>
      </c>
      <c r="R813" s="202" t="str">
        <f t="shared" si="73"/>
        <v>NA</v>
      </c>
      <c r="S813" s="202" t="str">
        <f t="shared" si="74"/>
        <v>NA</v>
      </c>
      <c r="T813" s="197" t="str">
        <f t="shared" si="75"/>
        <v>NA</v>
      </c>
      <c r="U813" s="197">
        <f t="shared" si="76"/>
        <v>0</v>
      </c>
      <c r="V813" s="197">
        <f>MIN(IF(SUM(W813,,X813,Z813,AA813,AD813,AC813,AF813,AG813,AJ813,AI813,AL813,AM813,AO813,AP813,AR813,AS813,A813,AY813,AU813,AV813,AW813,AX813,BA813,BB813)=0,0,1)+IF(O813="Smoothing ramp",1,0)+IF(ISNUMBER(W813),1,0)+IF(ISNUMBER(X813),1,0)+IF(ISNUMBER(Z813),1,0)+IF(ISNUMBER(AA813),1,0)+IF(ISNUMBER(AD813),1,0)+IF(ISNUMBER(AC813),1,0)+IF(ISNUMBER(AF813),1,0)+IF(ISNUMBER(AG813),1,0)+IF(ISNUMBER(AI813),1,0)+IF(ISNUMBER(AJ813),1,0)+IF(ISNUMBER(AL813),1,0)+IF(ISNUMBER(AM813),1,0)+IF(ISNUMBER(AO813),1,0)+IF(ISNUMBER(AP813),1,0)+IF(ISNUMBER(#REF!),1,0)+IF(ISNUMBER(AR813),1,0)+IF(ISNUMBER(AS813),1,0)+IF(ISNUMBER(AY813),1,0)+IF(ISNUMBER(AU813),1,0)+IF(ISNUMBER(AV813),1,0)+IF(ISNUMBER(AW813),1,0)+IF(ISNUMBER(AX813),1,0)+IF(ISNUMBER(BA813),1,0)+IF(ISNUMBER(BB813),1,0),1)</f>
        <v>1</v>
      </c>
      <c r="W813" s="197">
        <v>212</v>
      </c>
      <c r="X813" s="197"/>
      <c r="Y813" s="197" t="s">
        <v>42</v>
      </c>
      <c r="Z813" s="197">
        <v>160</v>
      </c>
      <c r="AA813" s="197"/>
      <c r="AB813" s="197" t="s">
        <v>42</v>
      </c>
      <c r="AC813" s="197"/>
      <c r="AD813" s="197"/>
      <c r="AE813" s="197"/>
      <c r="AF813" s="197"/>
      <c r="AG813" s="197"/>
      <c r="AH813" s="197"/>
      <c r="AI813" s="197"/>
      <c r="AJ813" s="197"/>
      <c r="AK813" s="197"/>
      <c r="AL813" s="197"/>
      <c r="AM813" s="197"/>
      <c r="AN813" s="197"/>
      <c r="AO813" s="197"/>
      <c r="AP813" s="197"/>
      <c r="AQ813" s="197"/>
      <c r="AR813" s="197"/>
      <c r="AS813" s="197"/>
      <c r="AT813" s="197"/>
      <c r="AU813" s="197"/>
      <c r="AV813" s="197"/>
      <c r="AW813" s="197"/>
      <c r="AX813" s="197"/>
      <c r="AY813" s="197"/>
      <c r="AZ813" s="197"/>
      <c r="BA813" s="197"/>
      <c r="BB813" s="197"/>
      <c r="BC813" s="197"/>
    </row>
    <row r="814" spans="1:55" customFormat="1" ht="14.1" customHeight="1">
      <c r="A814" s="221"/>
      <c r="B814" s="204">
        <v>20250504</v>
      </c>
      <c r="C814" s="204" t="s">
        <v>62</v>
      </c>
      <c r="D814" s="204">
        <v>1430</v>
      </c>
      <c r="E814" s="204">
        <v>7218</v>
      </c>
      <c r="F814" s="204"/>
      <c r="G814" s="204"/>
      <c r="H814" s="204">
        <v>7218</v>
      </c>
      <c r="I814" s="204"/>
      <c r="J814" s="204"/>
      <c r="K814" s="204">
        <v>-3321</v>
      </c>
      <c r="L814" s="204">
        <v>-3321</v>
      </c>
      <c r="M814" s="204">
        <v>-3321</v>
      </c>
      <c r="N814" s="204" t="s">
        <v>40</v>
      </c>
      <c r="O814" s="204" t="s">
        <v>41</v>
      </c>
      <c r="P814" s="202">
        <f t="shared" si="77"/>
        <v>0</v>
      </c>
      <c r="Q814" s="197">
        <f t="shared" si="72"/>
        <v>0</v>
      </c>
      <c r="R814" s="202" t="str">
        <f t="shared" si="73"/>
        <v>NA</v>
      </c>
      <c r="S814" s="202" t="str">
        <f t="shared" si="74"/>
        <v>NA</v>
      </c>
      <c r="T814" s="197" t="str">
        <f t="shared" si="75"/>
        <v>NA</v>
      </c>
      <c r="U814" s="197">
        <f t="shared" si="76"/>
        <v>0</v>
      </c>
      <c r="V814" s="197">
        <f>MIN(IF(SUM(W814,,X814,Z814,AA814,AD814,AC814,AF814,AG814,AJ814,AI814,AL814,AM814,AO814,AP814,AR814,AS814,A814,AY814,AU814,AV814,AW814,AX814,BA814,BB814)=0,0,1)+IF(O814="Smoothing ramp",1,0)+IF(ISNUMBER(W814),1,0)+IF(ISNUMBER(X814),1,0)+IF(ISNUMBER(Z814),1,0)+IF(ISNUMBER(AA814),1,0)+IF(ISNUMBER(AD814),1,0)+IF(ISNUMBER(AC814),1,0)+IF(ISNUMBER(AF814),1,0)+IF(ISNUMBER(AG814),1,0)+IF(ISNUMBER(AI814),1,0)+IF(ISNUMBER(AJ814),1,0)+IF(ISNUMBER(AL814),1,0)+IF(ISNUMBER(AM814),1,0)+IF(ISNUMBER(AO814),1,0)+IF(ISNUMBER(AP814),1,0)+IF(ISNUMBER(#REF!),1,0)+IF(ISNUMBER(AR814),1,0)+IF(ISNUMBER(AS814),1,0)+IF(ISNUMBER(AY814),1,0)+IF(ISNUMBER(AU814),1,0)+IF(ISNUMBER(AV814),1,0)+IF(ISNUMBER(AW814),1,0)+IF(ISNUMBER(AX814),1,0)+IF(ISNUMBER(BA814),1,0)+IF(ISNUMBER(BB814),1,0),1)</f>
        <v>1</v>
      </c>
      <c r="W814" s="197">
        <v>212</v>
      </c>
      <c r="X814" s="197"/>
      <c r="Y814" s="197" t="s">
        <v>42</v>
      </c>
      <c r="Z814" s="197">
        <v>160</v>
      </c>
      <c r="AA814" s="197"/>
      <c r="AB814" s="197" t="s">
        <v>42</v>
      </c>
      <c r="AC814" s="197"/>
      <c r="AD814" s="197"/>
      <c r="AE814" s="197"/>
      <c r="AF814" s="197"/>
      <c r="AG814" s="197"/>
      <c r="AH814" s="197"/>
      <c r="AI814" s="197"/>
      <c r="AJ814" s="197"/>
      <c r="AK814" s="197"/>
      <c r="AL814" s="197"/>
      <c r="AM814" s="197"/>
      <c r="AN814" s="197"/>
      <c r="AO814" s="197"/>
      <c r="AP814" s="197"/>
      <c r="AQ814" s="197"/>
      <c r="AR814" s="197"/>
      <c r="AS814" s="197"/>
      <c r="AT814" s="197"/>
      <c r="AU814" s="197"/>
      <c r="AV814" s="197"/>
      <c r="AW814" s="197"/>
      <c r="AX814" s="197"/>
      <c r="AY814" s="197"/>
      <c r="AZ814" s="197"/>
      <c r="BA814" s="197"/>
      <c r="BB814" s="197"/>
      <c r="BC814" s="197"/>
    </row>
    <row r="815" spans="1:55" customFormat="1" ht="14.1" customHeight="1">
      <c r="A815" s="221"/>
      <c r="B815" s="204">
        <v>20250504</v>
      </c>
      <c r="C815" s="204" t="s">
        <v>62</v>
      </c>
      <c r="D815" s="204">
        <v>1530</v>
      </c>
      <c r="E815" s="204"/>
      <c r="F815" s="204">
        <v>7823</v>
      </c>
      <c r="G815" s="204">
        <v>959</v>
      </c>
      <c r="H815" s="204"/>
      <c r="I815" s="204">
        <v>7823</v>
      </c>
      <c r="J815" s="204">
        <v>940</v>
      </c>
      <c r="K815" s="204">
        <v>-4266</v>
      </c>
      <c r="L815" s="204">
        <v>-4266</v>
      </c>
      <c r="M815" s="204">
        <v>0</v>
      </c>
      <c r="N815" s="204" t="s">
        <v>40</v>
      </c>
      <c r="O815" s="204" t="s">
        <v>41</v>
      </c>
      <c r="P815" s="202">
        <f t="shared" si="77"/>
        <v>0</v>
      </c>
      <c r="Q815" s="197" t="str">
        <f t="shared" si="72"/>
        <v>NA</v>
      </c>
      <c r="R815" s="202">
        <f t="shared" si="73"/>
        <v>0</v>
      </c>
      <c r="S815" s="202">
        <f t="shared" si="74"/>
        <v>19</v>
      </c>
      <c r="T815" s="197">
        <f t="shared" si="75"/>
        <v>19</v>
      </c>
      <c r="U815" s="197">
        <f t="shared" si="76"/>
        <v>4266</v>
      </c>
      <c r="V815" s="197">
        <f>MIN(IF(SUM(W815,,X815,Z815,AA815,AD815,AC815,AF815,AG815,AJ815,AI815,AL815,AM815,AO815,AP815,AR815,AS815,A815,AY815,AU815,AV815,AW815,AX815,BA815,BB815)=0,0,1)+IF(O815="Smoothing ramp",1,0)+IF(ISNUMBER(W815),1,0)+IF(ISNUMBER(X815),1,0)+IF(ISNUMBER(Z815),1,0)+IF(ISNUMBER(AA815),1,0)+IF(ISNUMBER(AD815),1,0)+IF(ISNUMBER(AC815),1,0)+IF(ISNUMBER(AF815),1,0)+IF(ISNUMBER(AG815),1,0)+IF(ISNUMBER(AI815),1,0)+IF(ISNUMBER(AJ815),1,0)+IF(ISNUMBER(AL815),1,0)+IF(ISNUMBER(AM815),1,0)+IF(ISNUMBER(AO815),1,0)+IF(ISNUMBER(AP815),1,0)+IF(ISNUMBER(#REF!),1,0)+IF(ISNUMBER(AR815),1,0)+IF(ISNUMBER(AS815),1,0)+IF(ISNUMBER(AY815),1,0)+IF(ISNUMBER(AU815),1,0)+IF(ISNUMBER(AV815),1,0)+IF(ISNUMBER(AW815),1,0)+IF(ISNUMBER(AX815),1,0)+IF(ISNUMBER(BA815),1,0)+IF(ISNUMBER(BB815),1,0),1)</f>
        <v>1</v>
      </c>
      <c r="W815" s="197">
        <v>212</v>
      </c>
      <c r="X815" s="197"/>
      <c r="Y815" s="197" t="s">
        <v>42</v>
      </c>
      <c r="Z815" s="197">
        <v>160</v>
      </c>
      <c r="AA815" s="197"/>
      <c r="AB815" s="197" t="s">
        <v>42</v>
      </c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AP815" s="197"/>
      <c r="AQ815" s="197"/>
      <c r="AR815" s="197"/>
      <c r="AS815" s="197"/>
      <c r="AT815" s="197"/>
      <c r="AU815" s="197"/>
      <c r="AV815" s="197"/>
      <c r="AW815" s="197"/>
      <c r="AX815" s="197"/>
      <c r="AY815" s="197"/>
      <c r="AZ815" s="197"/>
      <c r="BA815" s="197"/>
      <c r="BB815" s="197"/>
      <c r="BC815" s="197"/>
    </row>
    <row r="816" spans="1:55" customFormat="1" ht="14.1" customHeight="1">
      <c r="A816" s="221"/>
      <c r="B816" s="204">
        <v>20250504</v>
      </c>
      <c r="C816" s="204" t="s">
        <v>62</v>
      </c>
      <c r="D816" s="204">
        <v>1630</v>
      </c>
      <c r="E816" s="204"/>
      <c r="F816" s="204">
        <v>7823</v>
      </c>
      <c r="G816" s="204">
        <v>959</v>
      </c>
      <c r="H816" s="204"/>
      <c r="I816" s="204">
        <v>7823</v>
      </c>
      <c r="J816" s="204">
        <v>940</v>
      </c>
      <c r="K816" s="204">
        <v>-4266</v>
      </c>
      <c r="L816" s="204">
        <v>-4266</v>
      </c>
      <c r="M816" s="204">
        <v>0</v>
      </c>
      <c r="N816" s="204" t="s">
        <v>40</v>
      </c>
      <c r="O816" s="204" t="s">
        <v>41</v>
      </c>
      <c r="P816" s="201">
        <f t="shared" si="77"/>
        <v>0</v>
      </c>
      <c r="Q816" s="195" t="str">
        <f t="shared" si="72"/>
        <v>NA</v>
      </c>
      <c r="R816" s="202">
        <f t="shared" si="73"/>
        <v>0</v>
      </c>
      <c r="S816" s="202">
        <f t="shared" si="74"/>
        <v>19</v>
      </c>
      <c r="T816" s="197">
        <f t="shared" si="75"/>
        <v>19</v>
      </c>
      <c r="U816" s="197">
        <f t="shared" si="76"/>
        <v>4266</v>
      </c>
      <c r="V816" s="197">
        <f>MIN(IF(SUM(W816,,X816,Z816,AA816,AD816,AC816,AF816,AG816,AJ816,AI816,AL816,AM816,AO816,AP816,AR816,AS816,A816,AY816,AU816,AV816,AW816,AX816,BA816,BB816)=0,0,1)+IF(O816="Smoothing ramp",1,0)+IF(ISNUMBER(W816),1,0)+IF(ISNUMBER(X816),1,0)+IF(ISNUMBER(Z816),1,0)+IF(ISNUMBER(AA816),1,0)+IF(ISNUMBER(AD816),1,0)+IF(ISNUMBER(AC816),1,0)+IF(ISNUMBER(AF816),1,0)+IF(ISNUMBER(AG816),1,0)+IF(ISNUMBER(AI816),1,0)+IF(ISNUMBER(AJ816),1,0)+IF(ISNUMBER(AL816),1,0)+IF(ISNUMBER(AM816),1,0)+IF(ISNUMBER(AO816),1,0)+IF(ISNUMBER(AP816),1,0)+IF(ISNUMBER(#REF!),1,0)+IF(ISNUMBER(AR816),1,0)+IF(ISNUMBER(AS816),1,0)+IF(ISNUMBER(AY816),1,0)+IF(ISNUMBER(AU816),1,0)+IF(ISNUMBER(AV816),1,0)+IF(ISNUMBER(AW816),1,0)+IF(ISNUMBER(AX816),1,0)+IF(ISNUMBER(BA816),1,0)+IF(ISNUMBER(BB816),1,0),1)</f>
        <v>1</v>
      </c>
      <c r="W816" s="197">
        <v>415</v>
      </c>
      <c r="X816" s="197"/>
      <c r="Y816" s="197" t="s">
        <v>42</v>
      </c>
      <c r="Z816" s="197">
        <v>158</v>
      </c>
      <c r="AA816" s="197"/>
      <c r="AB816" s="197" t="s">
        <v>42</v>
      </c>
      <c r="AC816" s="197"/>
      <c r="AD816" s="197"/>
      <c r="AE816" s="197"/>
      <c r="AF816" s="197"/>
      <c r="AG816" s="197"/>
      <c r="AH816" s="197"/>
      <c r="AI816" s="200"/>
      <c r="AJ816" s="197"/>
      <c r="AK816" s="197"/>
      <c r="AL816" s="197"/>
      <c r="AM816" s="197"/>
      <c r="AN816" s="197"/>
      <c r="AO816" s="197"/>
      <c r="AP816" s="197"/>
      <c r="AQ816" s="197"/>
      <c r="AR816" s="197"/>
      <c r="AS816" s="197"/>
      <c r="AT816" s="197"/>
      <c r="AU816" s="197"/>
      <c r="AV816" s="197"/>
      <c r="AW816" s="197"/>
      <c r="AX816" s="197"/>
      <c r="AY816" s="197"/>
      <c r="AZ816" s="197"/>
      <c r="BA816" s="197"/>
      <c r="BB816" s="197"/>
      <c r="BC816" s="197"/>
    </row>
    <row r="817" spans="1:55" customFormat="1" ht="14.1" customHeight="1">
      <c r="A817" s="221"/>
      <c r="B817" s="204">
        <v>20250504</v>
      </c>
      <c r="C817" s="204" t="s">
        <v>62</v>
      </c>
      <c r="D817" s="204">
        <v>1730</v>
      </c>
      <c r="E817" s="204"/>
      <c r="F817" s="204">
        <v>7823</v>
      </c>
      <c r="G817" s="204">
        <v>959</v>
      </c>
      <c r="H817" s="204"/>
      <c r="I817" s="204">
        <v>7823</v>
      </c>
      <c r="J817" s="204">
        <v>940</v>
      </c>
      <c r="K817" s="204">
        <v>-4266</v>
      </c>
      <c r="L817" s="204">
        <v>-4266</v>
      </c>
      <c r="M817" s="204">
        <v>0</v>
      </c>
      <c r="N817" s="204" t="s">
        <v>40</v>
      </c>
      <c r="O817" s="204" t="s">
        <v>41</v>
      </c>
      <c r="P817" s="202">
        <f t="shared" si="77"/>
        <v>0</v>
      </c>
      <c r="Q817" s="197" t="str">
        <f t="shared" si="72"/>
        <v>NA</v>
      </c>
      <c r="R817" s="202">
        <f t="shared" si="73"/>
        <v>0</v>
      </c>
      <c r="S817" s="202">
        <f t="shared" si="74"/>
        <v>19</v>
      </c>
      <c r="T817" s="197">
        <f t="shared" si="75"/>
        <v>19</v>
      </c>
      <c r="U817" s="197">
        <f t="shared" si="76"/>
        <v>4266</v>
      </c>
      <c r="V817" s="197">
        <f>MIN(IF(SUM(W817,,X817,Z817,AA817,AD817,AC817,AF817,AG817,AJ817,AI817,AL817,AM817,AO817,AP817,AR817,AS817,A817,AY817,AU817,AV817,AW817,AX817,BA817,BB817)=0,0,1)+IF(O817="Smoothing ramp",1,0)+IF(ISNUMBER(W817),1,0)+IF(ISNUMBER(X817),1,0)+IF(ISNUMBER(Z817),1,0)+IF(ISNUMBER(AA817),1,0)+IF(ISNUMBER(AD817),1,0)+IF(ISNUMBER(AC817),1,0)+IF(ISNUMBER(AF817),1,0)+IF(ISNUMBER(AG817),1,0)+IF(ISNUMBER(AI817),1,0)+IF(ISNUMBER(AJ817),1,0)+IF(ISNUMBER(AL817),1,0)+IF(ISNUMBER(AM817),1,0)+IF(ISNUMBER(AO817),1,0)+IF(ISNUMBER(AP817),1,0)+IF(ISNUMBER(#REF!),1,0)+IF(ISNUMBER(AR817),1,0)+IF(ISNUMBER(AS817),1,0)+IF(ISNUMBER(AY817),1,0)+IF(ISNUMBER(AU817),1,0)+IF(ISNUMBER(AV817),1,0)+IF(ISNUMBER(AW817),1,0)+IF(ISNUMBER(AX817),1,0)+IF(ISNUMBER(BA817),1,0)+IF(ISNUMBER(BB817),1,0),1)</f>
        <v>1</v>
      </c>
      <c r="W817" s="197">
        <v>415</v>
      </c>
      <c r="X817" s="197"/>
      <c r="Y817" s="197" t="s">
        <v>42</v>
      </c>
      <c r="Z817" s="197">
        <v>158</v>
      </c>
      <c r="AA817" s="197"/>
      <c r="AB817" s="197" t="s">
        <v>42</v>
      </c>
      <c r="AC817" s="197"/>
      <c r="AD817" s="197"/>
      <c r="AE817" s="197"/>
      <c r="AF817" s="197"/>
      <c r="AG817" s="197"/>
      <c r="AH817" s="197"/>
      <c r="AI817" s="200"/>
      <c r="AJ817" s="197"/>
      <c r="AK817" s="197"/>
      <c r="AL817" s="197"/>
      <c r="AM817" s="197"/>
      <c r="AN817" s="197"/>
      <c r="AO817" s="197"/>
      <c r="AP817" s="197"/>
      <c r="AQ817" s="197"/>
      <c r="AR817" s="197"/>
      <c r="AS817" s="197"/>
      <c r="AT817" s="197"/>
      <c r="AU817" s="197"/>
      <c r="AV817" s="197"/>
      <c r="AW817" s="197"/>
      <c r="AX817" s="197"/>
      <c r="AY817" s="197"/>
      <c r="AZ817" s="197"/>
      <c r="BA817" s="197"/>
      <c r="BB817" s="197"/>
      <c r="BC817" s="197"/>
    </row>
    <row r="818" spans="1:55" customFormat="1" ht="14.1" customHeight="1">
      <c r="A818" s="221"/>
      <c r="B818" s="204">
        <v>20250504</v>
      </c>
      <c r="C818" s="204" t="s">
        <v>62</v>
      </c>
      <c r="D818" s="204">
        <v>1830</v>
      </c>
      <c r="E818" s="204"/>
      <c r="F818" s="204">
        <v>7881</v>
      </c>
      <c r="G818" s="204">
        <v>718</v>
      </c>
      <c r="H818" s="204"/>
      <c r="I818" s="204">
        <v>7868</v>
      </c>
      <c r="J818" s="204">
        <v>718</v>
      </c>
      <c r="K818" s="204">
        <v>-1611</v>
      </c>
      <c r="L818" s="204">
        <v>-1611</v>
      </c>
      <c r="M818" s="204">
        <v>0</v>
      </c>
      <c r="N818" s="204" t="s">
        <v>40</v>
      </c>
      <c r="O818" s="204" t="s">
        <v>41</v>
      </c>
      <c r="P818" s="202">
        <f t="shared" si="77"/>
        <v>0</v>
      </c>
      <c r="Q818" s="197" t="str">
        <f t="shared" si="72"/>
        <v>NA</v>
      </c>
      <c r="R818" s="202">
        <f t="shared" si="73"/>
        <v>13</v>
      </c>
      <c r="S818" s="202">
        <f t="shared" si="74"/>
        <v>0</v>
      </c>
      <c r="T818" s="197">
        <f t="shared" si="75"/>
        <v>13</v>
      </c>
      <c r="U818" s="197">
        <f t="shared" si="76"/>
        <v>1611</v>
      </c>
      <c r="V818" s="197">
        <f>MIN(IF(SUM(W818,,X818,Z818,AA818,AD818,AC818,AF818,AG818,AJ818,AI818,AL818,AM818,AO818,AP818,AR818,AS818,A818,AY818,AU818,AV818,AW818,AX818,BA818,BB818)=0,0,1)+IF(O818="Smoothing ramp",1,0)+IF(ISNUMBER(W818),1,0)+IF(ISNUMBER(X818),1,0)+IF(ISNUMBER(Z818),1,0)+IF(ISNUMBER(AA818),1,0)+IF(ISNUMBER(AD818),1,0)+IF(ISNUMBER(AC818),1,0)+IF(ISNUMBER(AF818),1,0)+IF(ISNUMBER(AG818),1,0)+IF(ISNUMBER(AI818),1,0)+IF(ISNUMBER(AJ818),1,0)+IF(ISNUMBER(AL818),1,0)+IF(ISNUMBER(AM818),1,0)+IF(ISNUMBER(AO818),1,0)+IF(ISNUMBER(AP818),1,0)+IF(ISNUMBER(#REF!),1,0)+IF(ISNUMBER(AR818),1,0)+IF(ISNUMBER(AS818),1,0)+IF(ISNUMBER(AY818),1,0)+IF(ISNUMBER(AU818),1,0)+IF(ISNUMBER(AV818),1,0)+IF(ISNUMBER(AW818),1,0)+IF(ISNUMBER(AX818),1,0)+IF(ISNUMBER(BA818),1,0)+IF(ISNUMBER(BB818),1,0),1)</f>
        <v>1</v>
      </c>
      <c r="W818" s="197">
        <v>415</v>
      </c>
      <c r="X818" s="197"/>
      <c r="Y818" s="197" t="s">
        <v>42</v>
      </c>
      <c r="Z818" s="197">
        <v>158</v>
      </c>
      <c r="AA818" s="197"/>
      <c r="AB818" s="197" t="s">
        <v>42</v>
      </c>
      <c r="AC818" s="197"/>
      <c r="AD818" s="197"/>
      <c r="AE818" s="197"/>
      <c r="AF818" s="197"/>
      <c r="AG818" s="197"/>
      <c r="AH818" s="197"/>
      <c r="AI818" s="200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7"/>
      <c r="BA818" s="197"/>
      <c r="BB818" s="197"/>
      <c r="BC818" s="197"/>
    </row>
    <row r="819" spans="1:55" customFormat="1" ht="14.1" customHeight="1">
      <c r="A819" s="221"/>
      <c r="B819" s="204">
        <v>20250504</v>
      </c>
      <c r="C819" s="204" t="s">
        <v>62</v>
      </c>
      <c r="D819" s="204">
        <v>1930</v>
      </c>
      <c r="E819" s="204"/>
      <c r="F819" s="204">
        <v>7881</v>
      </c>
      <c r="G819" s="204">
        <v>718</v>
      </c>
      <c r="H819" s="204"/>
      <c r="I819" s="204">
        <v>7868</v>
      </c>
      <c r="J819" s="204">
        <v>718</v>
      </c>
      <c r="K819" s="204">
        <v>-1611</v>
      </c>
      <c r="L819" s="204">
        <v>-1611</v>
      </c>
      <c r="M819" s="204">
        <v>0</v>
      </c>
      <c r="N819" s="204" t="s">
        <v>40</v>
      </c>
      <c r="O819" s="204" t="s">
        <v>41</v>
      </c>
      <c r="P819" s="202">
        <f t="shared" si="77"/>
        <v>0</v>
      </c>
      <c r="Q819" s="197" t="str">
        <f t="shared" si="72"/>
        <v>NA</v>
      </c>
      <c r="R819" s="202">
        <f t="shared" si="73"/>
        <v>13</v>
      </c>
      <c r="S819" s="202">
        <f t="shared" si="74"/>
        <v>0</v>
      </c>
      <c r="T819" s="197">
        <f t="shared" si="75"/>
        <v>13</v>
      </c>
      <c r="U819" s="197">
        <f t="shared" si="76"/>
        <v>1611</v>
      </c>
      <c r="V819" s="197">
        <f>MIN(IF(SUM(W819,,X819,Z819,AA819,AD819,AC819,AF819,AG819,AJ819,AI819,AL819,AM819,AO819,AP819,AR819,AS819,A819,AY819,AU819,AV819,AW819,AX819,BA819,BB819)=0,0,1)+IF(O819="Smoothing ramp",1,0)+IF(ISNUMBER(W819),1,0)+IF(ISNUMBER(X819),1,0)+IF(ISNUMBER(Z819),1,0)+IF(ISNUMBER(AA819),1,0)+IF(ISNUMBER(AD819),1,0)+IF(ISNUMBER(AC819),1,0)+IF(ISNUMBER(AF819),1,0)+IF(ISNUMBER(AG819),1,0)+IF(ISNUMBER(AI819),1,0)+IF(ISNUMBER(AJ819),1,0)+IF(ISNUMBER(AL819),1,0)+IF(ISNUMBER(AM819),1,0)+IF(ISNUMBER(AO819),1,0)+IF(ISNUMBER(AP819),1,0)+IF(ISNUMBER(#REF!),1,0)+IF(ISNUMBER(AR819),1,0)+IF(ISNUMBER(AS819),1,0)+IF(ISNUMBER(AY819),1,0)+IF(ISNUMBER(AU819),1,0)+IF(ISNUMBER(AV819),1,0)+IF(ISNUMBER(AW819),1,0)+IF(ISNUMBER(AX819),1,0)+IF(ISNUMBER(BA819),1,0)+IF(ISNUMBER(BB819),1,0),1)</f>
        <v>1</v>
      </c>
      <c r="W819" s="197">
        <v>415</v>
      </c>
      <c r="X819" s="197"/>
      <c r="Y819" s="197" t="s">
        <v>42</v>
      </c>
      <c r="Z819" s="197">
        <v>158</v>
      </c>
      <c r="AA819" s="197"/>
      <c r="AB819" s="197" t="s">
        <v>42</v>
      </c>
      <c r="AC819" s="197"/>
      <c r="AD819" s="197"/>
      <c r="AE819" s="197"/>
      <c r="AF819" s="197"/>
      <c r="AG819" s="197"/>
      <c r="AH819" s="197"/>
      <c r="AI819" s="200"/>
      <c r="AJ819" s="197"/>
      <c r="AK819" s="197"/>
      <c r="AL819" s="197"/>
      <c r="AM819" s="197"/>
      <c r="AN819" s="197"/>
      <c r="AO819" s="197"/>
      <c r="AP819" s="197"/>
      <c r="AQ819" s="197"/>
      <c r="AR819" s="197"/>
      <c r="AS819" s="197"/>
      <c r="AT819" s="197"/>
      <c r="AU819" s="197"/>
      <c r="AV819" s="197"/>
      <c r="AW819" s="197"/>
      <c r="AX819" s="197"/>
      <c r="AY819" s="197"/>
      <c r="AZ819" s="197"/>
      <c r="BA819" s="197"/>
      <c r="BB819" s="197"/>
      <c r="BC819" s="197"/>
    </row>
    <row r="820" spans="1:55" customFormat="1" ht="14.1" customHeight="1">
      <c r="A820" s="221"/>
      <c r="B820" s="204">
        <v>20250504</v>
      </c>
      <c r="C820" s="204" t="s">
        <v>62</v>
      </c>
      <c r="D820" s="204">
        <v>2030</v>
      </c>
      <c r="E820" s="204"/>
      <c r="F820" s="204">
        <v>7881</v>
      </c>
      <c r="G820" s="204">
        <v>718</v>
      </c>
      <c r="H820" s="204"/>
      <c r="I820" s="204">
        <v>7868</v>
      </c>
      <c r="J820" s="204">
        <v>718</v>
      </c>
      <c r="K820" s="204">
        <v>-1611</v>
      </c>
      <c r="L820" s="204">
        <v>-1611</v>
      </c>
      <c r="M820" s="204">
        <v>0</v>
      </c>
      <c r="N820" s="204" t="s">
        <v>40</v>
      </c>
      <c r="O820" s="204" t="s">
        <v>41</v>
      </c>
      <c r="P820" s="202">
        <f t="shared" si="77"/>
        <v>0</v>
      </c>
      <c r="Q820" s="197" t="str">
        <f t="shared" si="72"/>
        <v>NA</v>
      </c>
      <c r="R820" s="202">
        <f t="shared" si="73"/>
        <v>13</v>
      </c>
      <c r="S820" s="202">
        <f t="shared" si="74"/>
        <v>0</v>
      </c>
      <c r="T820" s="197">
        <f t="shared" si="75"/>
        <v>13</v>
      </c>
      <c r="U820" s="197">
        <f t="shared" si="76"/>
        <v>1611</v>
      </c>
      <c r="V820" s="197">
        <f>MIN(IF(SUM(W820,,X820,Z820,AA820,AD820,AC820,AF820,AG820,AJ820,AI820,AL820,AM820,AO820,AP820,AR820,AS820,A820,AY820,AU820,AV820,AW820,AX820,BA820,BB820)=0,0,1)+IF(O820="Smoothing ramp",1,0)+IF(ISNUMBER(W820),1,0)+IF(ISNUMBER(X820),1,0)+IF(ISNUMBER(Z820),1,0)+IF(ISNUMBER(AA820),1,0)+IF(ISNUMBER(AD820),1,0)+IF(ISNUMBER(AC820),1,0)+IF(ISNUMBER(AF820),1,0)+IF(ISNUMBER(AG820),1,0)+IF(ISNUMBER(AI820),1,0)+IF(ISNUMBER(AJ820),1,0)+IF(ISNUMBER(AL820),1,0)+IF(ISNUMBER(AM820),1,0)+IF(ISNUMBER(AO820),1,0)+IF(ISNUMBER(AP820),1,0)+IF(ISNUMBER(#REF!),1,0)+IF(ISNUMBER(AR820),1,0)+IF(ISNUMBER(AS820),1,0)+IF(ISNUMBER(AY820),1,0)+IF(ISNUMBER(AU820),1,0)+IF(ISNUMBER(AV820),1,0)+IF(ISNUMBER(AW820),1,0)+IF(ISNUMBER(AX820),1,0)+IF(ISNUMBER(BA820),1,0)+IF(ISNUMBER(BB820),1,0),1)</f>
        <v>1</v>
      </c>
      <c r="W820" s="197">
        <v>415</v>
      </c>
      <c r="X820" s="197"/>
      <c r="Y820" s="197" t="s">
        <v>42</v>
      </c>
      <c r="Z820" s="197">
        <v>158</v>
      </c>
      <c r="AA820" s="197"/>
      <c r="AB820" s="197" t="s">
        <v>42</v>
      </c>
      <c r="AC820" s="197"/>
      <c r="AD820" s="197"/>
      <c r="AE820" s="197"/>
      <c r="AF820" s="197"/>
      <c r="AG820" s="197"/>
      <c r="AH820" s="197"/>
      <c r="AI820" s="200"/>
      <c r="AJ820" s="197"/>
      <c r="AK820" s="197"/>
      <c r="AL820" s="197"/>
      <c r="AM820" s="197"/>
      <c r="AN820" s="197"/>
      <c r="AO820" s="197"/>
      <c r="AP820" s="197"/>
      <c r="AQ820" s="197"/>
      <c r="AR820" s="197"/>
      <c r="AS820" s="197"/>
      <c r="AT820" s="197"/>
      <c r="AU820" s="197"/>
      <c r="AV820" s="197"/>
      <c r="AW820" s="197"/>
      <c r="AX820" s="197"/>
      <c r="AY820" s="197"/>
      <c r="AZ820" s="197"/>
      <c r="BA820" s="197"/>
      <c r="BB820" s="197"/>
      <c r="BC820" s="197"/>
    </row>
    <row r="821" spans="1:55" customFormat="1" ht="14.1" customHeight="1">
      <c r="A821" s="221"/>
      <c r="B821" s="204">
        <v>20250504</v>
      </c>
      <c r="C821" s="204" t="s">
        <v>62</v>
      </c>
      <c r="D821" s="204">
        <v>2130</v>
      </c>
      <c r="E821" s="204"/>
      <c r="F821" s="204">
        <v>7700</v>
      </c>
      <c r="G821" s="204">
        <v>718</v>
      </c>
      <c r="H821" s="204"/>
      <c r="I821" s="204">
        <v>7696</v>
      </c>
      <c r="J821" s="204">
        <v>718</v>
      </c>
      <c r="K821" s="204">
        <v>-776</v>
      </c>
      <c r="L821" s="204">
        <v>-776</v>
      </c>
      <c r="M821" s="204">
        <v>0</v>
      </c>
      <c r="N821" s="204" t="s">
        <v>40</v>
      </c>
      <c r="O821" s="204" t="s">
        <v>41</v>
      </c>
      <c r="P821" s="202">
        <f t="shared" si="77"/>
        <v>0</v>
      </c>
      <c r="Q821" s="197" t="str">
        <f t="shared" si="72"/>
        <v>NA</v>
      </c>
      <c r="R821" s="202">
        <f t="shared" si="73"/>
        <v>4</v>
      </c>
      <c r="S821" s="202">
        <f t="shared" si="74"/>
        <v>0</v>
      </c>
      <c r="T821" s="197">
        <f t="shared" si="75"/>
        <v>4</v>
      </c>
      <c r="U821" s="197">
        <f t="shared" si="76"/>
        <v>776</v>
      </c>
      <c r="V821" s="197">
        <f>MIN(IF(SUM(W821,,X821,Z821,AA821,AD821,AC821,AF821,AG821,AJ821,AI821,AL821,AM821,AO821,AP821,AR821,AS821,A821,AY821,AU821,AV821,AW821,AX821,BA821,BB821)=0,0,1)+IF(O821="Smoothing ramp",1,0)+IF(ISNUMBER(W821),1,0)+IF(ISNUMBER(X821),1,0)+IF(ISNUMBER(Z821),1,0)+IF(ISNUMBER(AA821),1,0)+IF(ISNUMBER(AD821),1,0)+IF(ISNUMBER(AC821),1,0)+IF(ISNUMBER(AF821),1,0)+IF(ISNUMBER(AG821),1,0)+IF(ISNUMBER(AI821),1,0)+IF(ISNUMBER(AJ821),1,0)+IF(ISNUMBER(AL821),1,0)+IF(ISNUMBER(AM821),1,0)+IF(ISNUMBER(AO821),1,0)+IF(ISNUMBER(AP821),1,0)+IF(ISNUMBER(#REF!),1,0)+IF(ISNUMBER(AR821),1,0)+IF(ISNUMBER(AS821),1,0)+IF(ISNUMBER(AY821),1,0)+IF(ISNUMBER(AU821),1,0)+IF(ISNUMBER(AV821),1,0)+IF(ISNUMBER(AW821),1,0)+IF(ISNUMBER(AX821),1,0)+IF(ISNUMBER(BA821),1,0)+IF(ISNUMBER(BB821),1,0),1)</f>
        <v>1</v>
      </c>
      <c r="W821" s="197">
        <v>415</v>
      </c>
      <c r="X821" s="197"/>
      <c r="Y821" s="197" t="s">
        <v>42</v>
      </c>
      <c r="Z821" s="197">
        <v>158</v>
      </c>
      <c r="AA821" s="197"/>
      <c r="AB821" s="197" t="s">
        <v>42</v>
      </c>
      <c r="AC821" s="197"/>
      <c r="AD821" s="197"/>
      <c r="AE821" s="197"/>
      <c r="AF821" s="197"/>
      <c r="AG821" s="197"/>
      <c r="AH821" s="197"/>
      <c r="AI821" s="200"/>
      <c r="AJ821" s="197"/>
      <c r="AK821" s="197"/>
      <c r="AL821" s="197"/>
      <c r="AM821" s="197"/>
      <c r="AN821" s="197"/>
      <c r="AO821" s="197"/>
      <c r="AP821" s="197"/>
      <c r="AQ821" s="197"/>
      <c r="AR821" s="197"/>
      <c r="AS821" s="197"/>
      <c r="AT821" s="197"/>
      <c r="AU821" s="197"/>
      <c r="AV821" s="197"/>
      <c r="AW821" s="197"/>
      <c r="AX821" s="197"/>
      <c r="AY821" s="197"/>
      <c r="AZ821" s="197"/>
      <c r="BA821" s="197"/>
      <c r="BB821" s="197"/>
      <c r="BC821" s="197"/>
    </row>
    <row r="822" spans="1:55" customFormat="1" ht="14.1" customHeight="1">
      <c r="A822" s="221"/>
      <c r="B822" s="204">
        <v>20250504</v>
      </c>
      <c r="C822" s="204" t="s">
        <v>62</v>
      </c>
      <c r="D822" s="204">
        <v>2230</v>
      </c>
      <c r="E822" s="204"/>
      <c r="F822" s="204">
        <v>7700</v>
      </c>
      <c r="G822" s="204">
        <v>718</v>
      </c>
      <c r="H822" s="204"/>
      <c r="I822" s="204">
        <v>7696</v>
      </c>
      <c r="J822" s="204">
        <v>718</v>
      </c>
      <c r="K822" s="204">
        <v>-776</v>
      </c>
      <c r="L822" s="204">
        <v>-776</v>
      </c>
      <c r="M822" s="204">
        <v>0</v>
      </c>
      <c r="N822" s="204" t="s">
        <v>40</v>
      </c>
      <c r="O822" s="204" t="s">
        <v>41</v>
      </c>
      <c r="P822" s="202">
        <f t="shared" si="77"/>
        <v>0</v>
      </c>
      <c r="Q822" s="197" t="str">
        <f t="shared" si="72"/>
        <v>NA</v>
      </c>
      <c r="R822" s="202">
        <f t="shared" si="73"/>
        <v>4</v>
      </c>
      <c r="S822" s="202">
        <f t="shared" si="74"/>
        <v>0</v>
      </c>
      <c r="T822" s="197">
        <f t="shared" si="75"/>
        <v>4</v>
      </c>
      <c r="U822" s="197">
        <f t="shared" si="76"/>
        <v>776</v>
      </c>
      <c r="V822" s="197">
        <f>MIN(IF(SUM(W822,,X822,Z822,AA822,AD822,AC822,AF822,AG822,AJ822,AI822,AL822,AM822,AO822,AP822,AR822,AS822,A822,AY822,AU822,AV822,AW822,AX822,BA822,BB822)=0,0,1)+IF(O822="Smoothing ramp",1,0)+IF(ISNUMBER(W822),1,0)+IF(ISNUMBER(X822),1,0)+IF(ISNUMBER(Z822),1,0)+IF(ISNUMBER(AA822),1,0)+IF(ISNUMBER(AD822),1,0)+IF(ISNUMBER(AC822),1,0)+IF(ISNUMBER(AF822),1,0)+IF(ISNUMBER(AG822),1,0)+IF(ISNUMBER(AI822),1,0)+IF(ISNUMBER(AJ822),1,0)+IF(ISNUMBER(AL822),1,0)+IF(ISNUMBER(AM822),1,0)+IF(ISNUMBER(AO822),1,0)+IF(ISNUMBER(AP822),1,0)+IF(ISNUMBER(#REF!),1,0)+IF(ISNUMBER(AR822),1,0)+IF(ISNUMBER(AS822),1,0)+IF(ISNUMBER(AY822),1,0)+IF(ISNUMBER(AU822),1,0)+IF(ISNUMBER(AV822),1,0)+IF(ISNUMBER(AW822),1,0)+IF(ISNUMBER(AX822),1,0)+IF(ISNUMBER(BA822),1,0)+IF(ISNUMBER(BB822),1,0),1)</f>
        <v>1</v>
      </c>
      <c r="W822" s="197">
        <v>185</v>
      </c>
      <c r="X822" s="197"/>
      <c r="Y822" s="197"/>
      <c r="Z822" s="197">
        <v>159</v>
      </c>
      <c r="AA822" s="197"/>
      <c r="AB822" s="197"/>
      <c r="AC822" s="197"/>
      <c r="AD822" s="197"/>
      <c r="AE822" s="197"/>
      <c r="AF822" s="197"/>
      <c r="AG822" s="197"/>
      <c r="AH822" s="197"/>
      <c r="AI822" s="200">
        <v>3447</v>
      </c>
      <c r="AJ822" s="197"/>
      <c r="AK822" s="197" t="s">
        <v>49</v>
      </c>
      <c r="AL822" s="197"/>
      <c r="AM822" s="197"/>
      <c r="AN822" s="197"/>
      <c r="AO822" s="197"/>
      <c r="AP822" s="197"/>
      <c r="AQ822" s="197"/>
      <c r="AR822" s="197"/>
      <c r="AS822" s="197"/>
      <c r="AT822" s="197"/>
      <c r="AU822" s="197"/>
      <c r="AV822" s="197"/>
      <c r="AW822" s="197"/>
      <c r="AX822" s="197"/>
      <c r="AY822" s="197"/>
      <c r="AZ822" s="197"/>
      <c r="BA822" s="197"/>
      <c r="BB822" s="197"/>
      <c r="BC822" s="197"/>
    </row>
    <row r="823" spans="1:55" customFormat="1" ht="14.1" customHeight="1">
      <c r="A823" s="221"/>
      <c r="B823" s="204">
        <v>20250504</v>
      </c>
      <c r="C823" s="204" t="s">
        <v>62</v>
      </c>
      <c r="D823" s="204">
        <v>2330</v>
      </c>
      <c r="E823" s="204"/>
      <c r="F823" s="204">
        <v>7700</v>
      </c>
      <c r="G823" s="204">
        <v>718</v>
      </c>
      <c r="H823" s="204"/>
      <c r="I823" s="204">
        <v>7696</v>
      </c>
      <c r="J823" s="204">
        <v>718</v>
      </c>
      <c r="K823" s="204">
        <v>-776</v>
      </c>
      <c r="L823" s="204">
        <v>-776</v>
      </c>
      <c r="M823" s="204">
        <v>0</v>
      </c>
      <c r="N823" s="204" t="s">
        <v>40</v>
      </c>
      <c r="O823" s="204" t="s">
        <v>41</v>
      </c>
      <c r="P823" s="202">
        <f t="shared" si="77"/>
        <v>0</v>
      </c>
      <c r="Q823" s="197" t="str">
        <f t="shared" si="72"/>
        <v>NA</v>
      </c>
      <c r="R823" s="202">
        <f t="shared" si="73"/>
        <v>4</v>
      </c>
      <c r="S823" s="202">
        <f t="shared" si="74"/>
        <v>0</v>
      </c>
      <c r="T823" s="197">
        <f t="shared" si="75"/>
        <v>4</v>
      </c>
      <c r="U823" s="197">
        <f t="shared" si="76"/>
        <v>776</v>
      </c>
      <c r="V823" s="197">
        <f>MIN(IF(SUM(W823,,X823,Z823,AA823,AD823,AC823,AF823,AG823,AJ823,AI823,AL823,AM823,AO823,AP823,AR823,AS823,A823,AY823,AU823,AV823,AW823,AX823,BA823,BB823)=0,0,1)+IF(O823="Smoothing ramp",1,0)+IF(ISNUMBER(W823),1,0)+IF(ISNUMBER(X823),1,0)+IF(ISNUMBER(Z823),1,0)+IF(ISNUMBER(AA823),1,0)+IF(ISNUMBER(AD823),1,0)+IF(ISNUMBER(AC823),1,0)+IF(ISNUMBER(AF823),1,0)+IF(ISNUMBER(AG823),1,0)+IF(ISNUMBER(AI823),1,0)+IF(ISNUMBER(AJ823),1,0)+IF(ISNUMBER(AL823),1,0)+IF(ISNUMBER(AM823),1,0)+IF(ISNUMBER(AO823),1,0)+IF(ISNUMBER(AP823),1,0)+IF(ISNUMBER(#REF!),1,0)+IF(ISNUMBER(AR823),1,0)+IF(ISNUMBER(AS823),1,0)+IF(ISNUMBER(AY823),1,0)+IF(ISNUMBER(AU823),1,0)+IF(ISNUMBER(AV823),1,0)+IF(ISNUMBER(AW823),1,0)+IF(ISNUMBER(AX823),1,0)+IF(ISNUMBER(BA823),1,0)+IF(ISNUMBER(BB823),1,0),1)</f>
        <v>1</v>
      </c>
      <c r="W823" s="197">
        <v>185</v>
      </c>
      <c r="X823" s="197"/>
      <c r="Y823" s="197"/>
      <c r="Z823" s="197">
        <v>159</v>
      </c>
      <c r="AA823" s="197"/>
      <c r="AB823" s="197"/>
      <c r="AC823" s="197"/>
      <c r="AD823" s="197"/>
      <c r="AE823" s="197"/>
      <c r="AF823" s="197"/>
      <c r="AG823" s="197"/>
      <c r="AH823" s="197"/>
      <c r="AI823" s="200">
        <v>3447</v>
      </c>
      <c r="AJ823" s="197"/>
      <c r="AK823" s="197" t="s">
        <v>49</v>
      </c>
      <c r="AL823" s="197"/>
      <c r="AM823" s="197"/>
      <c r="AN823" s="197"/>
      <c r="AO823" s="197"/>
      <c r="AP823" s="197"/>
      <c r="AQ823" s="197"/>
      <c r="AR823" s="197"/>
      <c r="AS823" s="197"/>
      <c r="AT823" s="197"/>
      <c r="AU823" s="197"/>
      <c r="AV823" s="197"/>
      <c r="AW823" s="197"/>
      <c r="AX823" s="197"/>
      <c r="AY823" s="197"/>
      <c r="AZ823" s="197"/>
      <c r="BA823" s="197"/>
      <c r="BB823" s="197"/>
      <c r="BC823" s="197"/>
    </row>
    <row r="824" spans="1:55" customFormat="1" ht="14.1" customHeight="1">
      <c r="A824" s="221"/>
      <c r="B824" s="204">
        <v>20250505</v>
      </c>
      <c r="C824" s="204" t="s">
        <v>62</v>
      </c>
      <c r="D824" s="204">
        <v>30</v>
      </c>
      <c r="E824" s="204"/>
      <c r="F824" s="204">
        <v>6915</v>
      </c>
      <c r="G824" s="204">
        <v>863</v>
      </c>
      <c r="H824" s="204"/>
      <c r="I824" s="204">
        <v>6888</v>
      </c>
      <c r="J824" s="204">
        <v>862</v>
      </c>
      <c r="K824" s="204">
        <v>76</v>
      </c>
      <c r="L824" s="204">
        <v>50</v>
      </c>
      <c r="M824" s="204">
        <v>0</v>
      </c>
      <c r="N824" s="204" t="s">
        <v>44</v>
      </c>
      <c r="O824" s="204" t="s">
        <v>41</v>
      </c>
      <c r="P824" s="202">
        <f t="shared" si="77"/>
        <v>26</v>
      </c>
      <c r="Q824" s="197" t="str">
        <f t="shared" si="72"/>
        <v>NA</v>
      </c>
      <c r="R824" s="202">
        <f t="shared" si="73"/>
        <v>27</v>
      </c>
      <c r="S824" s="202">
        <f t="shared" si="74"/>
        <v>1</v>
      </c>
      <c r="T824" s="197">
        <f t="shared" si="75"/>
        <v>28</v>
      </c>
      <c r="U824" s="197">
        <f t="shared" si="76"/>
        <v>-50</v>
      </c>
      <c r="V824" s="197">
        <f>MIN(IF(SUM(W824,,X824,Z824,AA824,AD824,AC824,AF824,AG824,AJ824,AI824,AL824,AM824,AO824,AP824,AR824,AS824,A824,AY824,AU824,AV824,AW824,AX824,BA824,BB824)=0,0,1)+IF(O824="Smoothing ramp",1,0)+IF(ISNUMBER(W824),1,0)+IF(ISNUMBER(X824),1,0)+IF(ISNUMBER(Z824),1,0)+IF(ISNUMBER(AA824),1,0)+IF(ISNUMBER(AD824),1,0)+IF(ISNUMBER(AC824),1,0)+IF(ISNUMBER(AF824),1,0)+IF(ISNUMBER(AG824),1,0)+IF(ISNUMBER(AI824),1,0)+IF(ISNUMBER(AJ824),1,0)+IF(ISNUMBER(AL824),1,0)+IF(ISNUMBER(AM824),1,0)+IF(ISNUMBER(AO824),1,0)+IF(ISNUMBER(AP824),1,0)+IF(ISNUMBER(#REF!),1,0)+IF(ISNUMBER(AR824),1,0)+IF(ISNUMBER(AS824),1,0)+IF(ISNUMBER(AY824),1,0)+IF(ISNUMBER(AU824),1,0)+IF(ISNUMBER(AV824),1,0)+IF(ISNUMBER(AW824),1,0)+IF(ISNUMBER(AX824),1,0)+IF(ISNUMBER(BA824),1,0)+IF(ISNUMBER(BB824),1,0),1)</f>
        <v>1</v>
      </c>
      <c r="W824" s="197">
        <v>185</v>
      </c>
      <c r="X824" s="197"/>
      <c r="Y824" s="197"/>
      <c r="Z824" s="197">
        <v>159</v>
      </c>
      <c r="AA824" s="197"/>
      <c r="AB824" s="197"/>
      <c r="AC824" s="197"/>
      <c r="AD824" s="197"/>
      <c r="AE824" s="197"/>
      <c r="AF824" s="197"/>
      <c r="AG824" s="197"/>
      <c r="AH824" s="197"/>
      <c r="AI824" s="200">
        <v>3447</v>
      </c>
      <c r="AJ824" s="197"/>
      <c r="AK824" s="197" t="s">
        <v>49</v>
      </c>
      <c r="AL824" s="197"/>
      <c r="AM824" s="197"/>
      <c r="AN824" s="197"/>
      <c r="AO824" s="197"/>
      <c r="AP824" s="197"/>
      <c r="AQ824" s="197"/>
      <c r="AR824" s="197"/>
      <c r="AS824" s="197"/>
      <c r="AT824" s="197"/>
      <c r="AU824" s="197"/>
      <c r="AV824" s="197"/>
      <c r="AW824" s="197"/>
      <c r="AX824" s="197"/>
      <c r="AY824" s="197"/>
      <c r="AZ824" s="197"/>
      <c r="BA824" s="197"/>
      <c r="BB824" s="197"/>
      <c r="BC824" s="197"/>
    </row>
    <row r="825" spans="1:55" customFormat="1" ht="14.1" customHeight="1">
      <c r="A825" s="221"/>
      <c r="B825" s="204">
        <v>20250505</v>
      </c>
      <c r="C825" s="204" t="s">
        <v>62</v>
      </c>
      <c r="D825" s="204">
        <v>130</v>
      </c>
      <c r="E825" s="204"/>
      <c r="F825" s="204">
        <v>6915</v>
      </c>
      <c r="G825" s="204">
        <v>863</v>
      </c>
      <c r="H825" s="204"/>
      <c r="I825" s="204">
        <v>6888</v>
      </c>
      <c r="J825" s="204">
        <v>862</v>
      </c>
      <c r="K825" s="204">
        <v>76</v>
      </c>
      <c r="L825" s="204">
        <v>50</v>
      </c>
      <c r="M825" s="204">
        <v>0</v>
      </c>
      <c r="N825" s="204" t="s">
        <v>44</v>
      </c>
      <c r="O825" s="204" t="s">
        <v>41</v>
      </c>
      <c r="P825" s="202">
        <f t="shared" si="77"/>
        <v>26</v>
      </c>
      <c r="Q825" s="197" t="str">
        <f t="shared" si="72"/>
        <v>NA</v>
      </c>
      <c r="R825" s="202">
        <f t="shared" si="73"/>
        <v>27</v>
      </c>
      <c r="S825" s="202">
        <f t="shared" si="74"/>
        <v>1</v>
      </c>
      <c r="T825" s="197">
        <f t="shared" si="75"/>
        <v>28</v>
      </c>
      <c r="U825" s="197">
        <f t="shared" si="76"/>
        <v>-50</v>
      </c>
      <c r="V825" s="197">
        <f>MIN(IF(SUM(W825,,X825,Z825,AA825,AD825,AC825,AF825,AG825,AJ825,AI825,AL825,AM825,AO825,AP825,AR825,AS825,A825,AY825,AU825,AV825,AW825,AX825,BA825,BB825)=0,0,1)+IF(O825="Smoothing ramp",1,0)+IF(ISNUMBER(W825),1,0)+IF(ISNUMBER(X825),1,0)+IF(ISNUMBER(Z825),1,0)+IF(ISNUMBER(AA825),1,0)+IF(ISNUMBER(AD825),1,0)+IF(ISNUMBER(AC825),1,0)+IF(ISNUMBER(AF825),1,0)+IF(ISNUMBER(AG825),1,0)+IF(ISNUMBER(AI825),1,0)+IF(ISNUMBER(AJ825),1,0)+IF(ISNUMBER(AL825),1,0)+IF(ISNUMBER(AM825),1,0)+IF(ISNUMBER(AO825),1,0)+IF(ISNUMBER(AP825),1,0)+IF(ISNUMBER(#REF!),1,0)+IF(ISNUMBER(AR825),1,0)+IF(ISNUMBER(AS825),1,0)+IF(ISNUMBER(AY825),1,0)+IF(ISNUMBER(AU825),1,0)+IF(ISNUMBER(AV825),1,0)+IF(ISNUMBER(AW825),1,0)+IF(ISNUMBER(AX825),1,0)+IF(ISNUMBER(BA825),1,0)+IF(ISNUMBER(BB825),1,0),1)</f>
        <v>1</v>
      </c>
      <c r="W825" s="197">
        <v>190</v>
      </c>
      <c r="X825" s="197"/>
      <c r="Y825" s="197" t="s">
        <v>42</v>
      </c>
      <c r="Z825" s="197">
        <v>160</v>
      </c>
      <c r="AA825" s="197"/>
      <c r="AB825" s="197" t="s">
        <v>42</v>
      </c>
      <c r="AC825" s="197"/>
      <c r="AD825" s="197"/>
      <c r="AE825" s="197"/>
      <c r="AF825" s="197"/>
      <c r="AG825" s="197"/>
      <c r="AH825" s="197"/>
      <c r="AI825" s="200"/>
      <c r="AJ825" s="197"/>
      <c r="AK825" s="197"/>
      <c r="AL825" s="197"/>
      <c r="AM825" s="197"/>
      <c r="AN825" s="197"/>
      <c r="AO825" s="197"/>
      <c r="AP825" s="197"/>
      <c r="AQ825" s="197"/>
      <c r="AR825" s="197"/>
      <c r="AS825" s="197"/>
      <c r="AT825" s="197"/>
      <c r="AU825" s="197"/>
      <c r="AV825" s="197"/>
      <c r="AW825" s="197"/>
      <c r="AX825" s="197"/>
      <c r="AY825" s="197"/>
      <c r="AZ825" s="197"/>
      <c r="BA825" s="197"/>
      <c r="BB825" s="197"/>
      <c r="BC825" s="197"/>
    </row>
    <row r="826" spans="1:55" customFormat="1" ht="14.1" customHeight="1">
      <c r="A826" s="221"/>
      <c r="B826" s="204">
        <v>20250505</v>
      </c>
      <c r="C826" s="204" t="s">
        <v>62</v>
      </c>
      <c r="D826" s="204">
        <v>230</v>
      </c>
      <c r="E826" s="204"/>
      <c r="F826" s="204">
        <v>6915</v>
      </c>
      <c r="G826" s="204">
        <v>863</v>
      </c>
      <c r="H826" s="204"/>
      <c r="I826" s="204">
        <v>6888</v>
      </c>
      <c r="J826" s="204">
        <v>862</v>
      </c>
      <c r="K826" s="204">
        <v>76</v>
      </c>
      <c r="L826" s="204">
        <v>50</v>
      </c>
      <c r="M826" s="204">
        <v>0</v>
      </c>
      <c r="N826" s="204" t="s">
        <v>44</v>
      </c>
      <c r="O826" s="204" t="s">
        <v>41</v>
      </c>
      <c r="P826" s="202">
        <f t="shared" si="77"/>
        <v>26</v>
      </c>
      <c r="Q826" s="197" t="str">
        <f t="shared" si="72"/>
        <v>NA</v>
      </c>
      <c r="R826" s="202">
        <f t="shared" si="73"/>
        <v>27</v>
      </c>
      <c r="S826" s="202">
        <f t="shared" si="74"/>
        <v>1</v>
      </c>
      <c r="T826" s="197">
        <f t="shared" si="75"/>
        <v>28</v>
      </c>
      <c r="U826" s="197">
        <f t="shared" si="76"/>
        <v>-50</v>
      </c>
      <c r="V826" s="197">
        <f>MIN(IF(SUM(W826,,X826,Z826,AA826,AD826,AC826,AF826,AG826,AJ826,AI826,AL826,AM826,AO826,AP826,AR826,AS826,A826,AY826,AU826,AV826,AW826,AX826,BA826,BB826)=0,0,1)+IF(O826="Smoothing ramp",1,0)+IF(ISNUMBER(W826),1,0)+IF(ISNUMBER(X826),1,0)+IF(ISNUMBER(Z826),1,0)+IF(ISNUMBER(AA826),1,0)+IF(ISNUMBER(AD826),1,0)+IF(ISNUMBER(AC826),1,0)+IF(ISNUMBER(AF826),1,0)+IF(ISNUMBER(AG826),1,0)+IF(ISNUMBER(AI826),1,0)+IF(ISNUMBER(AJ826),1,0)+IF(ISNUMBER(AL826),1,0)+IF(ISNUMBER(AM826),1,0)+IF(ISNUMBER(AO826),1,0)+IF(ISNUMBER(AP826),1,0)+IF(ISNUMBER(#REF!),1,0)+IF(ISNUMBER(AR826),1,0)+IF(ISNUMBER(AS826),1,0)+IF(ISNUMBER(AY826),1,0)+IF(ISNUMBER(AU826),1,0)+IF(ISNUMBER(AV826),1,0)+IF(ISNUMBER(AW826),1,0)+IF(ISNUMBER(AX826),1,0)+IF(ISNUMBER(BA826),1,0)+IF(ISNUMBER(BB826),1,0),1)</f>
        <v>1</v>
      </c>
      <c r="W826" s="197">
        <v>190</v>
      </c>
      <c r="X826" s="197"/>
      <c r="Y826" s="197" t="s">
        <v>42</v>
      </c>
      <c r="Z826" s="197">
        <v>160</v>
      </c>
      <c r="AA826" s="197"/>
      <c r="AB826" s="197" t="s">
        <v>42</v>
      </c>
      <c r="AC826" s="197"/>
      <c r="AD826" s="197"/>
      <c r="AE826" s="197"/>
      <c r="AF826" s="197"/>
      <c r="AG826" s="197"/>
      <c r="AH826" s="197"/>
      <c r="AI826" s="200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7"/>
      <c r="BA826" s="197"/>
      <c r="BB826" s="197"/>
      <c r="BC826" s="197"/>
    </row>
    <row r="827" spans="1:55" customFormat="1" ht="14.1" customHeight="1">
      <c r="A827" s="221"/>
      <c r="B827" s="204">
        <v>20250505</v>
      </c>
      <c r="C827" s="204" t="s">
        <v>62</v>
      </c>
      <c r="D827" s="204">
        <v>330</v>
      </c>
      <c r="E827" s="204"/>
      <c r="F827" s="204">
        <v>7041</v>
      </c>
      <c r="G827" s="204">
        <v>954</v>
      </c>
      <c r="H827" s="204"/>
      <c r="I827" s="204">
        <v>7041</v>
      </c>
      <c r="J827" s="204">
        <v>936</v>
      </c>
      <c r="K827" s="204">
        <v>-1383</v>
      </c>
      <c r="L827" s="204">
        <v>-1383</v>
      </c>
      <c r="M827" s="204">
        <v>0</v>
      </c>
      <c r="N827" s="204" t="s">
        <v>40</v>
      </c>
      <c r="O827" s="204" t="s">
        <v>41</v>
      </c>
      <c r="P827" s="202">
        <f t="shared" si="77"/>
        <v>0</v>
      </c>
      <c r="Q827" s="197" t="str">
        <f t="shared" si="72"/>
        <v>NA</v>
      </c>
      <c r="R827" s="202">
        <f t="shared" si="73"/>
        <v>0</v>
      </c>
      <c r="S827" s="202">
        <f t="shared" si="74"/>
        <v>18</v>
      </c>
      <c r="T827" s="197">
        <f t="shared" si="75"/>
        <v>18</v>
      </c>
      <c r="U827" s="197">
        <f t="shared" si="76"/>
        <v>1383</v>
      </c>
      <c r="V827" s="197">
        <f>MIN(IF(SUM(W827,,X827,Z827,AA827,AD827,AC827,AF827,AG827,AJ827,AI827,AL827,AM827,AO827,AP827,AR827,AS827,A827,AY827,AU827,AV827,AW827,AX827,BA827,BB827)=0,0,1)+IF(O827="Smoothing ramp",1,0)+IF(ISNUMBER(W827),1,0)+IF(ISNUMBER(X827),1,0)+IF(ISNUMBER(Z827),1,0)+IF(ISNUMBER(AA827),1,0)+IF(ISNUMBER(AD827),1,0)+IF(ISNUMBER(AC827),1,0)+IF(ISNUMBER(AF827),1,0)+IF(ISNUMBER(AG827),1,0)+IF(ISNUMBER(AI827),1,0)+IF(ISNUMBER(AJ827),1,0)+IF(ISNUMBER(AL827),1,0)+IF(ISNUMBER(AM827),1,0)+IF(ISNUMBER(AO827),1,0)+IF(ISNUMBER(AP827),1,0)+IF(ISNUMBER(#REF!),1,0)+IF(ISNUMBER(AR827),1,0)+IF(ISNUMBER(AS827),1,0)+IF(ISNUMBER(AY827),1,0)+IF(ISNUMBER(AU827),1,0)+IF(ISNUMBER(AV827),1,0)+IF(ISNUMBER(AW827),1,0)+IF(ISNUMBER(AX827),1,0)+IF(ISNUMBER(BA827),1,0)+IF(ISNUMBER(BB827),1,0),1)</f>
        <v>1</v>
      </c>
      <c r="W827" s="197">
        <v>190</v>
      </c>
      <c r="X827" s="197"/>
      <c r="Y827" s="197" t="s">
        <v>42</v>
      </c>
      <c r="Z827" s="197">
        <v>160</v>
      </c>
      <c r="AA827" s="197"/>
      <c r="AB827" s="197" t="s">
        <v>42</v>
      </c>
      <c r="AC827" s="197"/>
      <c r="AD827" s="197"/>
      <c r="AE827" s="197"/>
      <c r="AF827" s="197"/>
      <c r="AG827" s="197"/>
      <c r="AH827" s="197"/>
      <c r="AI827" s="200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7"/>
      <c r="BB827" s="197"/>
      <c r="BC827" s="197"/>
    </row>
    <row r="828" spans="1:55" customFormat="1" ht="14.1" customHeight="1">
      <c r="A828" s="221"/>
      <c r="B828" s="204">
        <v>20250505</v>
      </c>
      <c r="C828" s="204" t="s">
        <v>62</v>
      </c>
      <c r="D828" s="204">
        <v>430</v>
      </c>
      <c r="E828" s="204"/>
      <c r="F828" s="204">
        <v>7041</v>
      </c>
      <c r="G828" s="204">
        <v>954</v>
      </c>
      <c r="H828" s="204"/>
      <c r="I828" s="204">
        <v>7041</v>
      </c>
      <c r="J828" s="204">
        <v>936</v>
      </c>
      <c r="K828" s="204">
        <v>-1383</v>
      </c>
      <c r="L828" s="204">
        <v>-1383</v>
      </c>
      <c r="M828" s="204">
        <v>0</v>
      </c>
      <c r="N828" s="204" t="s">
        <v>40</v>
      </c>
      <c r="O828" s="204" t="s">
        <v>41</v>
      </c>
      <c r="P828" s="202">
        <f t="shared" si="77"/>
        <v>0</v>
      </c>
      <c r="Q828" s="197" t="str">
        <f t="shared" si="72"/>
        <v>NA</v>
      </c>
      <c r="R828" s="202">
        <f t="shared" si="73"/>
        <v>0</v>
      </c>
      <c r="S828" s="202">
        <f t="shared" si="74"/>
        <v>18</v>
      </c>
      <c r="T828" s="197">
        <f t="shared" si="75"/>
        <v>18</v>
      </c>
      <c r="U828" s="197">
        <f t="shared" si="76"/>
        <v>1383</v>
      </c>
      <c r="V828" s="197">
        <f>MIN(IF(SUM(W828,,X828,Z828,AA828,AD828,AC828,AF828,AG828,AJ828,AI828,AL828,AM828,AO828,AP828,AR828,AS828,A828,AY828,AU828,AV828,AW828,AX828,BA828,BB828)=0,0,1)+IF(O828="Smoothing ramp",1,0)+IF(ISNUMBER(W828),1,0)+IF(ISNUMBER(X828),1,0)+IF(ISNUMBER(Z828),1,0)+IF(ISNUMBER(AA828),1,0)+IF(ISNUMBER(AD828),1,0)+IF(ISNUMBER(AC828),1,0)+IF(ISNUMBER(AF828),1,0)+IF(ISNUMBER(AG828),1,0)+IF(ISNUMBER(AI828),1,0)+IF(ISNUMBER(AJ828),1,0)+IF(ISNUMBER(AL828),1,0)+IF(ISNUMBER(AM828),1,0)+IF(ISNUMBER(AO828),1,0)+IF(ISNUMBER(AP828),1,0)+IF(ISNUMBER(#REF!),1,0)+IF(ISNUMBER(AR828),1,0)+IF(ISNUMBER(AS828),1,0)+IF(ISNUMBER(AY828),1,0)+IF(ISNUMBER(AU828),1,0)+IF(ISNUMBER(AV828),1,0)+IF(ISNUMBER(AW828),1,0)+IF(ISNUMBER(AX828),1,0)+IF(ISNUMBER(BA828),1,0)+IF(ISNUMBER(BB828),1,0),1)</f>
        <v>1</v>
      </c>
      <c r="W828" s="197">
        <v>190</v>
      </c>
      <c r="X828" s="197"/>
      <c r="Y828" s="197" t="s">
        <v>42</v>
      </c>
      <c r="Z828" s="197">
        <v>160</v>
      </c>
      <c r="AA828" s="197"/>
      <c r="AB828" s="197" t="s">
        <v>42</v>
      </c>
      <c r="AC828" s="197"/>
      <c r="AD828" s="197"/>
      <c r="AE828" s="197"/>
      <c r="AF828" s="197"/>
      <c r="AG828" s="197"/>
      <c r="AH828" s="197"/>
      <c r="AI828" s="200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197"/>
      <c r="BB828" s="197"/>
      <c r="BC828" s="197"/>
    </row>
    <row r="829" spans="1:55" customFormat="1" ht="14.1" customHeight="1">
      <c r="A829" s="221"/>
      <c r="B829" s="204">
        <v>20250505</v>
      </c>
      <c r="C829" s="204" t="s">
        <v>62</v>
      </c>
      <c r="D829" s="204">
        <v>530</v>
      </c>
      <c r="E829" s="204"/>
      <c r="F829" s="204">
        <v>7041</v>
      </c>
      <c r="G829" s="204">
        <v>954</v>
      </c>
      <c r="H829" s="204"/>
      <c r="I829" s="204">
        <v>7041</v>
      </c>
      <c r="J829" s="204">
        <v>936</v>
      </c>
      <c r="K829" s="204">
        <v>-1383</v>
      </c>
      <c r="L829" s="204">
        <v>-1383</v>
      </c>
      <c r="M829" s="204">
        <v>0</v>
      </c>
      <c r="N829" s="204" t="s">
        <v>40</v>
      </c>
      <c r="O829" s="204" t="s">
        <v>41</v>
      </c>
      <c r="P829" s="202">
        <f t="shared" si="77"/>
        <v>0</v>
      </c>
      <c r="Q829" s="197" t="str">
        <f t="shared" si="72"/>
        <v>NA</v>
      </c>
      <c r="R829" s="202">
        <f t="shared" si="73"/>
        <v>0</v>
      </c>
      <c r="S829" s="202">
        <f t="shared" si="74"/>
        <v>18</v>
      </c>
      <c r="T829" s="197">
        <f t="shared" si="75"/>
        <v>18</v>
      </c>
      <c r="U829" s="197">
        <f t="shared" si="76"/>
        <v>1383</v>
      </c>
      <c r="V829" s="197">
        <f>MIN(IF(SUM(W829,,X829,Z829,AA829,AD829,AC829,AF829,AG829,AJ829,AI829,AL829,AM829,AO829,AP829,AR829,AS829,A829,AY829,AU829,AV829,AW829,AX829,BA829,BB829)=0,0,1)+IF(O829="Smoothing ramp",1,0)+IF(ISNUMBER(W829),1,0)+IF(ISNUMBER(X829),1,0)+IF(ISNUMBER(Z829),1,0)+IF(ISNUMBER(AA829),1,0)+IF(ISNUMBER(AD829),1,0)+IF(ISNUMBER(AC829),1,0)+IF(ISNUMBER(AF829),1,0)+IF(ISNUMBER(AG829),1,0)+IF(ISNUMBER(AI829),1,0)+IF(ISNUMBER(AJ829),1,0)+IF(ISNUMBER(AL829),1,0)+IF(ISNUMBER(AM829),1,0)+IF(ISNUMBER(AO829),1,0)+IF(ISNUMBER(AP829),1,0)+IF(ISNUMBER(#REF!),1,0)+IF(ISNUMBER(AR829),1,0)+IF(ISNUMBER(AS829),1,0)+IF(ISNUMBER(AY829),1,0)+IF(ISNUMBER(AU829),1,0)+IF(ISNUMBER(AV829),1,0)+IF(ISNUMBER(AW829),1,0)+IF(ISNUMBER(AX829),1,0)+IF(ISNUMBER(BA829),1,0)+IF(ISNUMBER(BB829),1,0),1)</f>
        <v>1</v>
      </c>
      <c r="W829" s="197">
        <v>263</v>
      </c>
      <c r="X829" s="197"/>
      <c r="Y829" s="197"/>
      <c r="Z829" s="197">
        <v>89</v>
      </c>
      <c r="AA829" s="197"/>
      <c r="AB829" s="197"/>
      <c r="AC829" s="197"/>
      <c r="AD829" s="197"/>
      <c r="AE829" s="197"/>
      <c r="AF829" s="197"/>
      <c r="AG829" s="197"/>
      <c r="AH829" s="197"/>
      <c r="AI829" s="200">
        <v>2904</v>
      </c>
      <c r="AJ829" s="197"/>
      <c r="AK829" s="197" t="s">
        <v>49</v>
      </c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</row>
    <row r="830" spans="1:55" customFormat="1" ht="14.1" customHeight="1">
      <c r="A830" s="221"/>
      <c r="B830" s="204">
        <v>20250505</v>
      </c>
      <c r="C830" s="204" t="s">
        <v>62</v>
      </c>
      <c r="D830" s="204">
        <v>630</v>
      </c>
      <c r="E830" s="204"/>
      <c r="F830" s="204">
        <v>7041</v>
      </c>
      <c r="G830" s="204">
        <v>954</v>
      </c>
      <c r="H830" s="204"/>
      <c r="I830" s="204">
        <v>7041</v>
      </c>
      <c r="J830" s="204">
        <v>936</v>
      </c>
      <c r="K830" s="204">
        <v>-1383</v>
      </c>
      <c r="L830" s="204">
        <v>-1383</v>
      </c>
      <c r="M830" s="204">
        <v>0</v>
      </c>
      <c r="N830" s="204" t="s">
        <v>40</v>
      </c>
      <c r="O830" s="204" t="s">
        <v>41</v>
      </c>
      <c r="P830" s="202">
        <f t="shared" si="77"/>
        <v>0</v>
      </c>
      <c r="Q830" s="197" t="str">
        <f t="shared" si="72"/>
        <v>NA</v>
      </c>
      <c r="R830" s="202">
        <f t="shared" si="73"/>
        <v>0</v>
      </c>
      <c r="S830" s="202">
        <f t="shared" si="74"/>
        <v>18</v>
      </c>
      <c r="T830" s="197">
        <f t="shared" si="75"/>
        <v>18</v>
      </c>
      <c r="U830" s="197">
        <f t="shared" si="76"/>
        <v>1383</v>
      </c>
      <c r="V830" s="197">
        <f>MIN(IF(SUM(W830,,X830,Z830,AA830,AD830,AC830,AF830,AG830,AJ830,AI830,AL830,AM830,AO830,AP830,AR830,AS830,A830,AY830,AU830,AV830,AW830,AX830,BA830,BB830)=0,0,1)+IF(O830="Smoothing ramp",1,0)+IF(ISNUMBER(W830),1,0)+IF(ISNUMBER(X830),1,0)+IF(ISNUMBER(Z830),1,0)+IF(ISNUMBER(AA830),1,0)+IF(ISNUMBER(AD830),1,0)+IF(ISNUMBER(AC830),1,0)+IF(ISNUMBER(AF830),1,0)+IF(ISNUMBER(AG830),1,0)+IF(ISNUMBER(AI830),1,0)+IF(ISNUMBER(AJ830),1,0)+IF(ISNUMBER(AL830),1,0)+IF(ISNUMBER(AM830),1,0)+IF(ISNUMBER(AO830),1,0)+IF(ISNUMBER(AP830),1,0)+IF(ISNUMBER(#REF!),1,0)+IF(ISNUMBER(AR830),1,0)+IF(ISNUMBER(AS830),1,0)+IF(ISNUMBER(AY830),1,0)+IF(ISNUMBER(AU830),1,0)+IF(ISNUMBER(AV830),1,0)+IF(ISNUMBER(AW830),1,0)+IF(ISNUMBER(AX830),1,0)+IF(ISNUMBER(BA830),1,0)+IF(ISNUMBER(BB830),1,0),1)</f>
        <v>1</v>
      </c>
      <c r="W830" s="197">
        <v>260</v>
      </c>
      <c r="X830" s="197"/>
      <c r="Y830" s="197"/>
      <c r="Z830" s="197">
        <v>86</v>
      </c>
      <c r="AA830" s="197"/>
      <c r="AB830" s="197"/>
      <c r="AC830" s="197"/>
      <c r="AD830" s="197"/>
      <c r="AE830" s="197"/>
      <c r="AF830" s="197"/>
      <c r="AG830" s="197"/>
      <c r="AH830" s="197"/>
      <c r="AI830" s="200">
        <v>2784</v>
      </c>
      <c r="AJ830" s="197"/>
      <c r="AK830" s="197" t="s">
        <v>49</v>
      </c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7"/>
      <c r="BA830" s="197"/>
      <c r="BB830" s="197"/>
      <c r="BC830" s="197"/>
    </row>
    <row r="831" spans="1:55" customFormat="1" ht="14.1" customHeight="1">
      <c r="A831" s="221"/>
      <c r="B831" s="204">
        <v>20250505</v>
      </c>
      <c r="C831" s="204" t="s">
        <v>62</v>
      </c>
      <c r="D831" s="204">
        <v>730</v>
      </c>
      <c r="E831" s="204"/>
      <c r="F831" s="204">
        <v>6474</v>
      </c>
      <c r="G831" s="204">
        <v>116</v>
      </c>
      <c r="H831" s="204"/>
      <c r="I831" s="204">
        <v>6431</v>
      </c>
      <c r="J831" s="204">
        <v>115</v>
      </c>
      <c r="K831" s="204">
        <v>4192</v>
      </c>
      <c r="L831" s="204">
        <v>87</v>
      </c>
      <c r="M831" s="204">
        <v>0</v>
      </c>
      <c r="N831" s="204" t="s">
        <v>44</v>
      </c>
      <c r="O831" s="204" t="s">
        <v>41</v>
      </c>
      <c r="P831" s="202">
        <f t="shared" si="77"/>
        <v>4105</v>
      </c>
      <c r="Q831" s="197" t="str">
        <f t="shared" si="72"/>
        <v>NA</v>
      </c>
      <c r="R831" s="202">
        <f t="shared" si="73"/>
        <v>43</v>
      </c>
      <c r="S831" s="202">
        <f t="shared" si="74"/>
        <v>1</v>
      </c>
      <c r="T831" s="197">
        <f t="shared" si="75"/>
        <v>44</v>
      </c>
      <c r="U831" s="197">
        <f t="shared" si="76"/>
        <v>-87</v>
      </c>
      <c r="V831" s="197">
        <f>MIN(IF(SUM(W831,,X831,Z831,AA831,AD831,AC831,AF831,AG831,AJ831,AI831,AL831,AM831,AO831,AP831,AR831,AS831,A831,AY831,AU831,AV831,AW831,AX831,BA831,BB831)=0,0,1)+IF(O831="Smoothing ramp",1,0)+IF(ISNUMBER(W831),1,0)+IF(ISNUMBER(X831),1,0)+IF(ISNUMBER(Z831),1,0)+IF(ISNUMBER(AA831),1,0)+IF(ISNUMBER(AD831),1,0)+IF(ISNUMBER(AC831),1,0)+IF(ISNUMBER(AF831),1,0)+IF(ISNUMBER(AG831),1,0)+IF(ISNUMBER(AI831),1,0)+IF(ISNUMBER(AJ831),1,0)+IF(ISNUMBER(AL831),1,0)+IF(ISNUMBER(AM831),1,0)+IF(ISNUMBER(AO831),1,0)+IF(ISNUMBER(AP831),1,0)+IF(ISNUMBER(#REF!),1,0)+IF(ISNUMBER(AR831),1,0)+IF(ISNUMBER(AS831),1,0)+IF(ISNUMBER(AY831),1,0)+IF(ISNUMBER(AU831),1,0)+IF(ISNUMBER(AV831),1,0)+IF(ISNUMBER(AW831),1,0)+IF(ISNUMBER(AX831),1,0)+IF(ISNUMBER(BA831),1,0)+IF(ISNUMBER(BB831),1,0),1)</f>
        <v>1</v>
      </c>
      <c r="W831" s="197">
        <v>299</v>
      </c>
      <c r="X831" s="197"/>
      <c r="Y831" s="197"/>
      <c r="Z831" s="197">
        <v>140</v>
      </c>
      <c r="AA831" s="197"/>
      <c r="AB831" s="197"/>
      <c r="AC831" s="197"/>
      <c r="AD831" s="197"/>
      <c r="AE831" s="197"/>
      <c r="AF831" s="197"/>
      <c r="AG831" s="197"/>
      <c r="AH831" s="197"/>
      <c r="AI831" s="200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7"/>
      <c r="BA831" s="197"/>
      <c r="BB831" s="197"/>
      <c r="BC831" s="197"/>
    </row>
    <row r="832" spans="1:55" customFormat="1" ht="14.1" customHeight="1">
      <c r="A832" s="221"/>
      <c r="B832" s="204">
        <v>20250505</v>
      </c>
      <c r="C832" s="204" t="s">
        <v>62</v>
      </c>
      <c r="D832" s="204">
        <v>830</v>
      </c>
      <c r="E832" s="204"/>
      <c r="F832" s="204">
        <v>5574</v>
      </c>
      <c r="G832" s="204">
        <v>116</v>
      </c>
      <c r="H832" s="204"/>
      <c r="I832" s="204">
        <v>5525</v>
      </c>
      <c r="J832" s="204">
        <v>115</v>
      </c>
      <c r="K832" s="204">
        <v>4438</v>
      </c>
      <c r="L832" s="204">
        <v>87</v>
      </c>
      <c r="M832" s="204">
        <v>0</v>
      </c>
      <c r="N832" s="204" t="s">
        <v>44</v>
      </c>
      <c r="O832" s="204" t="s">
        <v>41</v>
      </c>
      <c r="P832" s="202">
        <f t="shared" si="77"/>
        <v>4351</v>
      </c>
      <c r="Q832" s="197" t="str">
        <f t="shared" si="72"/>
        <v>NA</v>
      </c>
      <c r="R832" s="202">
        <f t="shared" si="73"/>
        <v>49</v>
      </c>
      <c r="S832" s="202">
        <f t="shared" si="74"/>
        <v>1</v>
      </c>
      <c r="T832" s="197">
        <f t="shared" si="75"/>
        <v>50</v>
      </c>
      <c r="U832" s="197">
        <f t="shared" si="76"/>
        <v>-87</v>
      </c>
      <c r="V832" s="197">
        <f>MIN(IF(SUM(W832,,X832,Z832,AA832,AD832,AC832,AF832,AG832,AJ832,AI832,AL832,AM832,AO832,AP832,AR832,AS832,A832,AY832,AU832,AV832,AW832,AX832,BA832,BB832)=0,0,1)+IF(O832="Smoothing ramp",1,0)+IF(ISNUMBER(W832),1,0)+IF(ISNUMBER(X832),1,0)+IF(ISNUMBER(Z832),1,0)+IF(ISNUMBER(AA832),1,0)+IF(ISNUMBER(AD832),1,0)+IF(ISNUMBER(AC832),1,0)+IF(ISNUMBER(AF832),1,0)+IF(ISNUMBER(AG832),1,0)+IF(ISNUMBER(AI832),1,0)+IF(ISNUMBER(AJ832),1,0)+IF(ISNUMBER(AL832),1,0)+IF(ISNUMBER(AM832),1,0)+IF(ISNUMBER(AO832),1,0)+IF(ISNUMBER(AP832),1,0)+IF(ISNUMBER(#REF!),1,0)+IF(ISNUMBER(AR832),1,0)+IF(ISNUMBER(AS832),1,0)+IF(ISNUMBER(AY832),1,0)+IF(ISNUMBER(AU832),1,0)+IF(ISNUMBER(AV832),1,0)+IF(ISNUMBER(AW832),1,0)+IF(ISNUMBER(AX832),1,0)+IF(ISNUMBER(BA832),1,0)+IF(ISNUMBER(BB832),1,0),1)</f>
        <v>1</v>
      </c>
      <c r="W832" s="197">
        <v>308</v>
      </c>
      <c r="X832" s="197"/>
      <c r="Y832" s="197"/>
      <c r="Z832" s="197">
        <v>140</v>
      </c>
      <c r="AA832" s="197"/>
      <c r="AB832" s="197"/>
      <c r="AC832" s="197"/>
      <c r="AD832" s="197"/>
      <c r="AE832" s="197"/>
      <c r="AF832" s="197"/>
      <c r="AG832" s="197"/>
      <c r="AH832" s="197"/>
      <c r="AI832" s="200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197"/>
      <c r="BB832" s="197"/>
      <c r="BC832" s="197"/>
    </row>
    <row r="833" spans="1:55" customFormat="1" ht="14.1" customHeight="1">
      <c r="A833" s="221"/>
      <c r="B833" s="204">
        <v>20250505</v>
      </c>
      <c r="C833" s="204" t="s">
        <v>62</v>
      </c>
      <c r="D833" s="204">
        <v>930</v>
      </c>
      <c r="E833" s="204">
        <v>5688</v>
      </c>
      <c r="F833" s="204"/>
      <c r="G833" s="204"/>
      <c r="H833" s="204">
        <v>5687</v>
      </c>
      <c r="I833" s="204"/>
      <c r="J833" s="204"/>
      <c r="K833" s="204">
        <v>3916</v>
      </c>
      <c r="L833" s="204">
        <v>8</v>
      </c>
      <c r="M833" s="204">
        <v>3908</v>
      </c>
      <c r="N833" s="204" t="s">
        <v>44</v>
      </c>
      <c r="O833" s="204" t="s">
        <v>41</v>
      </c>
      <c r="P833" s="202">
        <f t="shared" si="77"/>
        <v>3908</v>
      </c>
      <c r="Q833" s="197">
        <f t="shared" si="72"/>
        <v>1</v>
      </c>
      <c r="R833" s="202" t="str">
        <f t="shared" si="73"/>
        <v>NA</v>
      </c>
      <c r="S833" s="202" t="str">
        <f t="shared" si="74"/>
        <v>NA</v>
      </c>
      <c r="T833" s="197" t="str">
        <f t="shared" si="75"/>
        <v>NA</v>
      </c>
      <c r="U833" s="197">
        <f t="shared" si="76"/>
        <v>7808</v>
      </c>
      <c r="V833" s="197">
        <f>MIN(IF(SUM(W833,,X833,Z833,AA833,AD833,AC833,AF833,AG833,AJ833,AI833,AL833,AM833,AO833,AP833,AR833,AS833,A833,AY833,AU833,AV833,AW833,AX833,BA833,BB833)=0,0,1)+IF(O833="Smoothing ramp",1,0)+IF(ISNUMBER(W833),1,0)+IF(ISNUMBER(X833),1,0)+IF(ISNUMBER(Z833),1,0)+IF(ISNUMBER(AA833),1,0)+IF(ISNUMBER(AD833),1,0)+IF(ISNUMBER(AC833),1,0)+IF(ISNUMBER(AF833),1,0)+IF(ISNUMBER(AG833),1,0)+IF(ISNUMBER(AI833),1,0)+IF(ISNUMBER(AJ833),1,0)+IF(ISNUMBER(AL833),1,0)+IF(ISNUMBER(AM833),1,0)+IF(ISNUMBER(AO833),1,0)+IF(ISNUMBER(AP833),1,0)+IF(ISNUMBER(#REF!),1,0)+IF(ISNUMBER(AR833),1,0)+IF(ISNUMBER(AS833),1,0)+IF(ISNUMBER(AY833),1,0)+IF(ISNUMBER(AU833),1,0)+IF(ISNUMBER(AV833),1,0)+IF(ISNUMBER(AW833),1,0)+IF(ISNUMBER(AX833),1,0)+IF(ISNUMBER(BA833),1,0)+IF(ISNUMBER(BB833),1,0),1)</f>
        <v>1</v>
      </c>
      <c r="W833" s="197">
        <v>308</v>
      </c>
      <c r="X833" s="197"/>
      <c r="Y833" s="197"/>
      <c r="Z833" s="197">
        <v>140</v>
      </c>
      <c r="AA833" s="197"/>
      <c r="AB833" s="197"/>
      <c r="AC833" s="197"/>
      <c r="AD833" s="197"/>
      <c r="AE833" s="197"/>
      <c r="AF833" s="197"/>
      <c r="AG833" s="197"/>
      <c r="AH833" s="197"/>
      <c r="AI833" s="200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197"/>
      <c r="BB833" s="197"/>
      <c r="BC833" s="197"/>
    </row>
    <row r="834" spans="1:55" customFormat="1" ht="14.1" customHeight="1">
      <c r="A834" s="221"/>
      <c r="B834" s="204">
        <v>20250505</v>
      </c>
      <c r="C834" s="204" t="s">
        <v>62</v>
      </c>
      <c r="D834" s="204">
        <v>1030</v>
      </c>
      <c r="E834" s="204">
        <v>5827</v>
      </c>
      <c r="F834" s="204"/>
      <c r="G834" s="204"/>
      <c r="H834" s="204">
        <v>5814</v>
      </c>
      <c r="I834" s="204"/>
      <c r="J834" s="204"/>
      <c r="K834" s="204">
        <v>3916</v>
      </c>
      <c r="L834" s="204">
        <v>147</v>
      </c>
      <c r="M834" s="204">
        <v>3782</v>
      </c>
      <c r="N834" s="204" t="s">
        <v>44</v>
      </c>
      <c r="O834" s="204" t="s">
        <v>45</v>
      </c>
      <c r="P834" s="202">
        <f t="shared" si="77"/>
        <v>3769</v>
      </c>
      <c r="Q834" s="197">
        <f t="shared" si="72"/>
        <v>13</v>
      </c>
      <c r="R834" s="202" t="str">
        <f t="shared" si="73"/>
        <v>NA</v>
      </c>
      <c r="S834" s="202" t="str">
        <f t="shared" si="74"/>
        <v>NA</v>
      </c>
      <c r="T834" s="197" t="str">
        <f t="shared" si="75"/>
        <v>NA</v>
      </c>
      <c r="U834" s="197">
        <f t="shared" si="76"/>
        <v>7417</v>
      </c>
      <c r="V834" s="197">
        <f>MIN(IF(SUM(W834,,X834,Z834,AA834,AD834,AC834,AF834,AG834,AJ834,AI834,AL834,AM834,AO834,AP834,AR834,AS834,A834,AY834,AU834,AV834,AW834,AX834,BA834,BB834)=0,0,1)+IF(O834="Smoothing ramp",1,0)+IF(ISNUMBER(W834),1,0)+IF(ISNUMBER(X834),1,0)+IF(ISNUMBER(Z834),1,0)+IF(ISNUMBER(AA834),1,0)+IF(ISNUMBER(AD834),1,0)+IF(ISNUMBER(AC834),1,0)+IF(ISNUMBER(AF834),1,0)+IF(ISNUMBER(AG834),1,0)+IF(ISNUMBER(AI834),1,0)+IF(ISNUMBER(AJ834),1,0)+IF(ISNUMBER(AL834),1,0)+IF(ISNUMBER(AM834),1,0)+IF(ISNUMBER(AO834),1,0)+IF(ISNUMBER(AP834),1,0)+IF(ISNUMBER(#REF!),1,0)+IF(ISNUMBER(AR834),1,0)+IF(ISNUMBER(AS834),1,0)+IF(ISNUMBER(AY834),1,0)+IF(ISNUMBER(AU834),1,0)+IF(ISNUMBER(AV834),1,0)+IF(ISNUMBER(AW834),1,0)+IF(ISNUMBER(AX834),1,0)+IF(ISNUMBER(BA834),1,0)+IF(ISNUMBER(BB834),1,0),1)</f>
        <v>1</v>
      </c>
      <c r="W834" s="197">
        <v>299</v>
      </c>
      <c r="X834" s="197"/>
      <c r="Y834" s="197"/>
      <c r="Z834" s="197">
        <v>69</v>
      </c>
      <c r="AA834" s="197"/>
      <c r="AB834" s="197"/>
      <c r="AC834" s="197"/>
      <c r="AD834" s="197"/>
      <c r="AE834" s="197"/>
      <c r="AF834" s="197"/>
      <c r="AG834" s="197"/>
      <c r="AH834" s="197"/>
      <c r="AI834" s="200">
        <v>2709</v>
      </c>
      <c r="AJ834" s="197"/>
      <c r="AK834" s="197" t="s">
        <v>49</v>
      </c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197"/>
      <c r="BB834" s="197"/>
      <c r="BC834" s="197"/>
    </row>
    <row r="835" spans="1:55" customFormat="1" ht="14.1" customHeight="1">
      <c r="A835" s="170"/>
      <c r="B835" s="204">
        <v>20250505</v>
      </c>
      <c r="C835" s="204" t="s">
        <v>62</v>
      </c>
      <c r="D835" s="204">
        <v>1130</v>
      </c>
      <c r="E835" s="204">
        <v>5827</v>
      </c>
      <c r="F835" s="204"/>
      <c r="G835" s="204"/>
      <c r="H835" s="204">
        <v>5814</v>
      </c>
      <c r="I835" s="204"/>
      <c r="J835" s="204"/>
      <c r="K835" s="204">
        <v>3916</v>
      </c>
      <c r="L835" s="204">
        <v>147</v>
      </c>
      <c r="M835" s="204">
        <v>3782</v>
      </c>
      <c r="N835" s="204" t="s">
        <v>44</v>
      </c>
      <c r="O835" s="204" t="s">
        <v>45</v>
      </c>
      <c r="P835" s="202">
        <f t="shared" si="77"/>
        <v>3769</v>
      </c>
      <c r="Q835" s="197">
        <f t="shared" si="72"/>
        <v>13</v>
      </c>
      <c r="R835" s="202" t="str">
        <f t="shared" si="73"/>
        <v>NA</v>
      </c>
      <c r="S835" s="202" t="str">
        <f t="shared" si="74"/>
        <v>NA</v>
      </c>
      <c r="T835" s="197" t="str">
        <f t="shared" si="75"/>
        <v>NA</v>
      </c>
      <c r="U835" s="197">
        <f t="shared" si="76"/>
        <v>7417</v>
      </c>
      <c r="V835" s="197">
        <f>MIN(IF(SUM(W835,,X835,Z835,AA835,AD835,AC835,AF835,AG835,AJ835,AI835,AL835,AM835,AO835,AP835,AR835,AS835,A835,AY835,AU835,AV835,AW835,AX835,BA835,BB835)=0,0,1)+IF(O835="Smoothing ramp",1,0)+IF(ISNUMBER(W835),1,0)+IF(ISNUMBER(X835),1,0)+IF(ISNUMBER(Z835),1,0)+IF(ISNUMBER(AA835),1,0)+IF(ISNUMBER(AD835),1,0)+IF(ISNUMBER(AC835),1,0)+IF(ISNUMBER(AF835),1,0)+IF(ISNUMBER(AG835),1,0)+IF(ISNUMBER(AI835),1,0)+IF(ISNUMBER(AJ835),1,0)+IF(ISNUMBER(AL835),1,0)+IF(ISNUMBER(AM835),1,0)+IF(ISNUMBER(AO835),1,0)+IF(ISNUMBER(AP835),1,0)+IF(ISNUMBER(#REF!),1,0)+IF(ISNUMBER(AR835),1,0)+IF(ISNUMBER(AS835),1,0)+IF(ISNUMBER(AY835),1,0)+IF(ISNUMBER(AU835),1,0)+IF(ISNUMBER(AV835),1,0)+IF(ISNUMBER(AW835),1,0)+IF(ISNUMBER(AX835),1,0)+IF(ISNUMBER(BA835),1,0)+IF(ISNUMBER(BB835),1,0),1)</f>
        <v>1</v>
      </c>
      <c r="W835" s="197">
        <v>299</v>
      </c>
      <c r="X835" s="197"/>
      <c r="Y835" s="197"/>
      <c r="Z835" s="197">
        <v>69</v>
      </c>
      <c r="AA835" s="197"/>
      <c r="AB835" s="197"/>
      <c r="AC835" s="197"/>
      <c r="AD835" s="197"/>
      <c r="AE835" s="197"/>
      <c r="AF835" s="197"/>
      <c r="AG835" s="197"/>
      <c r="AH835" s="197"/>
      <c r="AI835" s="200">
        <v>2709</v>
      </c>
      <c r="AJ835" s="197"/>
      <c r="AK835" s="197" t="s">
        <v>49</v>
      </c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7"/>
      <c r="BA835" s="197"/>
      <c r="BB835" s="197"/>
      <c r="BC835" s="197"/>
    </row>
    <row r="836" spans="1:55" customFormat="1" ht="14.1" customHeight="1">
      <c r="A836" s="170"/>
      <c r="B836" s="204">
        <v>20250505</v>
      </c>
      <c r="C836" s="204" t="s">
        <v>62</v>
      </c>
      <c r="D836" s="204">
        <v>1230</v>
      </c>
      <c r="E836" s="204"/>
      <c r="F836" s="204">
        <v>5040</v>
      </c>
      <c r="G836" s="204">
        <v>444</v>
      </c>
      <c r="H836" s="204"/>
      <c r="I836" s="204">
        <v>4979</v>
      </c>
      <c r="J836" s="204">
        <v>443</v>
      </c>
      <c r="K836" s="204">
        <v>3204</v>
      </c>
      <c r="L836" s="204">
        <v>101</v>
      </c>
      <c r="M836" s="204">
        <v>0</v>
      </c>
      <c r="N836" s="204" t="s">
        <v>44</v>
      </c>
      <c r="O836" s="204" t="s">
        <v>41</v>
      </c>
      <c r="P836" s="202">
        <f t="shared" si="77"/>
        <v>3103</v>
      </c>
      <c r="Q836" s="197" t="str">
        <f t="shared" si="72"/>
        <v>NA</v>
      </c>
      <c r="R836" s="202">
        <f t="shared" si="73"/>
        <v>61</v>
      </c>
      <c r="S836" s="202">
        <f t="shared" si="74"/>
        <v>1</v>
      </c>
      <c r="T836" s="197">
        <f t="shared" si="75"/>
        <v>62</v>
      </c>
      <c r="U836" s="197">
        <f t="shared" si="76"/>
        <v>-101</v>
      </c>
      <c r="V836" s="197">
        <f>MIN(IF(SUM(W836,,X836,Z836,AA836,AD836,AC836,AF836,AG836,AJ836,AI836,AL836,AM836,AO836,AP836,AR836,AS836,A836,AY836,AU836,AV836,AW836,AX836,BA836,BB836)=0,0,1)+IF(O836="Smoothing ramp",1,0)+IF(ISNUMBER(W836),1,0)+IF(ISNUMBER(X836),1,0)+IF(ISNUMBER(Z836),1,0)+IF(ISNUMBER(AA836),1,0)+IF(ISNUMBER(AD836),1,0)+IF(ISNUMBER(AC836),1,0)+IF(ISNUMBER(AF836),1,0)+IF(ISNUMBER(AG836),1,0)+IF(ISNUMBER(AI836),1,0)+IF(ISNUMBER(AJ836),1,0)+IF(ISNUMBER(AL836),1,0)+IF(ISNUMBER(AM836),1,0)+IF(ISNUMBER(AO836),1,0)+IF(ISNUMBER(AP836),1,0)+IF(ISNUMBER(#REF!),1,0)+IF(ISNUMBER(AR836),1,0)+IF(ISNUMBER(AS836),1,0)+IF(ISNUMBER(AY836),1,0)+IF(ISNUMBER(AU836),1,0)+IF(ISNUMBER(AV836),1,0)+IF(ISNUMBER(AW836),1,0)+IF(ISNUMBER(AX836),1,0)+IF(ISNUMBER(BA836),1,0)+IF(ISNUMBER(BB836),1,0),1)</f>
        <v>1</v>
      </c>
      <c r="W836" s="197">
        <v>299</v>
      </c>
      <c r="X836" s="197"/>
      <c r="Y836" s="197"/>
      <c r="Z836" s="197">
        <v>69</v>
      </c>
      <c r="AA836" s="197"/>
      <c r="AB836" s="197"/>
      <c r="AC836" s="197"/>
      <c r="AD836" s="197"/>
      <c r="AE836" s="197"/>
      <c r="AF836" s="197"/>
      <c r="AG836" s="197"/>
      <c r="AH836" s="197"/>
      <c r="AI836" s="200">
        <v>2709</v>
      </c>
      <c r="AJ836" s="197"/>
      <c r="AK836" s="197" t="s">
        <v>49</v>
      </c>
      <c r="AL836" s="197"/>
      <c r="AM836" s="197"/>
      <c r="AN836" s="197"/>
      <c r="AO836" s="197"/>
      <c r="AP836" s="197"/>
      <c r="AQ836" s="197"/>
      <c r="AR836" s="197"/>
      <c r="AS836" s="197"/>
      <c r="AT836" s="197"/>
      <c r="AU836" s="197"/>
      <c r="AV836" s="197"/>
      <c r="AW836" s="197"/>
      <c r="AX836" s="197"/>
      <c r="AY836" s="197"/>
      <c r="AZ836" s="197"/>
      <c r="BA836" s="197"/>
      <c r="BB836" s="197"/>
      <c r="BC836" s="197"/>
    </row>
    <row r="837" spans="1:55" customFormat="1" ht="14.1" customHeight="1">
      <c r="A837" s="170"/>
      <c r="B837" s="204">
        <v>20250505</v>
      </c>
      <c r="C837" s="204" t="s">
        <v>62</v>
      </c>
      <c r="D837" s="204">
        <v>1330</v>
      </c>
      <c r="E837" s="204"/>
      <c r="F837" s="204">
        <v>5024</v>
      </c>
      <c r="G837" s="204">
        <v>442</v>
      </c>
      <c r="H837" s="204"/>
      <c r="I837" s="204">
        <v>4973</v>
      </c>
      <c r="J837" s="204">
        <v>442</v>
      </c>
      <c r="K837" s="204">
        <v>3204</v>
      </c>
      <c r="L837" s="204">
        <v>85</v>
      </c>
      <c r="M837" s="204">
        <v>0</v>
      </c>
      <c r="N837" s="204" t="s">
        <v>44</v>
      </c>
      <c r="O837" s="204" t="s">
        <v>41</v>
      </c>
      <c r="P837" s="202">
        <f t="shared" si="77"/>
        <v>3119</v>
      </c>
      <c r="Q837" s="197" t="str">
        <f t="shared" si="72"/>
        <v>NA</v>
      </c>
      <c r="R837" s="202">
        <f t="shared" si="73"/>
        <v>51</v>
      </c>
      <c r="S837" s="202">
        <f t="shared" si="74"/>
        <v>0</v>
      </c>
      <c r="T837" s="197">
        <f t="shared" si="75"/>
        <v>51</v>
      </c>
      <c r="U837" s="197">
        <f t="shared" si="76"/>
        <v>-85</v>
      </c>
      <c r="V837" s="197">
        <f>MIN(IF(SUM(W837,,X837,Z837,AA837,AD837,AC837,AF837,AG837,AJ837,AI837,AL837,AM837,AO837,AP837,AR837,AS837,A837,AY837,AU837,AV837,AW837,AX837,BA837,BB837)=0,0,1)+IF(O837="Smoothing ramp",1,0)+IF(ISNUMBER(W837),1,0)+IF(ISNUMBER(X837),1,0)+IF(ISNUMBER(Z837),1,0)+IF(ISNUMBER(AA837),1,0)+IF(ISNUMBER(AD837),1,0)+IF(ISNUMBER(AC837),1,0)+IF(ISNUMBER(AF837),1,0)+IF(ISNUMBER(AG837),1,0)+IF(ISNUMBER(AI837),1,0)+IF(ISNUMBER(AJ837),1,0)+IF(ISNUMBER(AL837),1,0)+IF(ISNUMBER(AM837),1,0)+IF(ISNUMBER(AO837),1,0)+IF(ISNUMBER(AP837),1,0)+IF(ISNUMBER(#REF!),1,0)+IF(ISNUMBER(AR837),1,0)+IF(ISNUMBER(AS837),1,0)+IF(ISNUMBER(AY837),1,0)+IF(ISNUMBER(AU837),1,0)+IF(ISNUMBER(AV837),1,0)+IF(ISNUMBER(AW837),1,0)+IF(ISNUMBER(AX837),1,0)+IF(ISNUMBER(BA837),1,0)+IF(ISNUMBER(BB837),1,0),1)</f>
        <v>1</v>
      </c>
      <c r="W837" s="197">
        <v>306</v>
      </c>
      <c r="X837" s="197"/>
      <c r="Y837" s="197"/>
      <c r="Z837" s="197">
        <v>140</v>
      </c>
      <c r="AA837" s="197"/>
      <c r="AB837" s="197"/>
      <c r="AC837" s="197"/>
      <c r="AD837" s="197"/>
      <c r="AE837" s="197"/>
      <c r="AF837" s="197"/>
      <c r="AG837" s="197"/>
      <c r="AH837" s="197"/>
      <c r="AI837" s="200"/>
      <c r="AJ837" s="197"/>
      <c r="AK837" s="197"/>
      <c r="AL837" s="197"/>
      <c r="AM837" s="197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197"/>
      <c r="AY837" s="197"/>
      <c r="AZ837" s="197"/>
      <c r="BA837" s="197"/>
      <c r="BB837" s="197"/>
      <c r="BC837" s="197"/>
    </row>
    <row r="838" spans="1:55" customFormat="1" ht="14.1" customHeight="1">
      <c r="A838" s="170"/>
      <c r="B838" s="204">
        <v>20250505</v>
      </c>
      <c r="C838" s="204" t="s">
        <v>62</v>
      </c>
      <c r="D838" s="204">
        <v>1430</v>
      </c>
      <c r="E838" s="204"/>
      <c r="F838" s="204">
        <v>5047</v>
      </c>
      <c r="G838" s="204">
        <v>445</v>
      </c>
      <c r="H838" s="204"/>
      <c r="I838" s="204">
        <v>4982</v>
      </c>
      <c r="J838" s="204">
        <v>444</v>
      </c>
      <c r="K838" s="204">
        <v>3204</v>
      </c>
      <c r="L838" s="204">
        <v>108</v>
      </c>
      <c r="M838" s="204">
        <v>0</v>
      </c>
      <c r="N838" s="204" t="s">
        <v>44</v>
      </c>
      <c r="O838" s="204" t="s">
        <v>41</v>
      </c>
      <c r="P838" s="202">
        <f t="shared" si="77"/>
        <v>3096</v>
      </c>
      <c r="Q838" s="197" t="str">
        <f t="shared" si="72"/>
        <v>NA</v>
      </c>
      <c r="R838" s="202">
        <f t="shared" si="73"/>
        <v>65</v>
      </c>
      <c r="S838" s="202">
        <f t="shared" si="74"/>
        <v>1</v>
      </c>
      <c r="T838" s="197">
        <f t="shared" si="75"/>
        <v>66</v>
      </c>
      <c r="U838" s="197">
        <f t="shared" si="76"/>
        <v>-108</v>
      </c>
      <c r="V838" s="197">
        <f>MIN(IF(SUM(W838,,X838,Z838,AA838,AD838,AC838,AF838,AG838,AJ838,AI838,AL838,AM838,AO838,AP838,AR838,AS838,A838,AY838,AU838,AV838,AW838,AX838,BA838,BB838)=0,0,1)+IF(O838="Smoothing ramp",1,0)+IF(ISNUMBER(W838),1,0)+IF(ISNUMBER(X838),1,0)+IF(ISNUMBER(Z838),1,0)+IF(ISNUMBER(AA838),1,0)+IF(ISNUMBER(AD838),1,0)+IF(ISNUMBER(AC838),1,0)+IF(ISNUMBER(AF838),1,0)+IF(ISNUMBER(AG838),1,0)+IF(ISNUMBER(AI838),1,0)+IF(ISNUMBER(AJ838),1,0)+IF(ISNUMBER(AL838),1,0)+IF(ISNUMBER(AM838),1,0)+IF(ISNUMBER(AO838),1,0)+IF(ISNUMBER(AP838),1,0)+IF(ISNUMBER(#REF!),1,0)+IF(ISNUMBER(AR838),1,0)+IF(ISNUMBER(AS838),1,0)+IF(ISNUMBER(AY838),1,0)+IF(ISNUMBER(AU838),1,0)+IF(ISNUMBER(AV838),1,0)+IF(ISNUMBER(AW838),1,0)+IF(ISNUMBER(AX838),1,0)+IF(ISNUMBER(BA838),1,0)+IF(ISNUMBER(BB838),1,0),1)</f>
        <v>1</v>
      </c>
      <c r="W838" s="197">
        <v>311</v>
      </c>
      <c r="X838" s="197"/>
      <c r="Y838" s="197"/>
      <c r="Z838" s="197">
        <v>140</v>
      </c>
      <c r="AA838" s="197"/>
      <c r="AB838" s="197"/>
      <c r="AC838" s="197"/>
      <c r="AD838" s="197"/>
      <c r="AE838" s="197"/>
      <c r="AF838" s="197"/>
      <c r="AG838" s="197"/>
      <c r="AH838" s="197"/>
      <c r="AI838" s="200"/>
      <c r="AJ838" s="197"/>
      <c r="AK838" s="197"/>
      <c r="AL838" s="197"/>
      <c r="AM838" s="197"/>
      <c r="AN838" s="197"/>
      <c r="AO838" s="197"/>
      <c r="AP838" s="197"/>
      <c r="AQ838" s="197"/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197"/>
      <c r="BB838" s="197"/>
      <c r="BC838" s="197"/>
    </row>
    <row r="839" spans="1:55" customFormat="1" ht="14.1" customHeight="1">
      <c r="A839" s="170"/>
      <c r="B839" s="204">
        <v>20250505</v>
      </c>
      <c r="C839" s="204" t="s">
        <v>62</v>
      </c>
      <c r="D839" s="204">
        <v>1530</v>
      </c>
      <c r="E839" s="204">
        <v>5800</v>
      </c>
      <c r="F839" s="204"/>
      <c r="G839" s="204"/>
      <c r="H839" s="204">
        <v>5790</v>
      </c>
      <c r="I839" s="204"/>
      <c r="J839" s="204"/>
      <c r="K839" s="204">
        <v>4117</v>
      </c>
      <c r="L839" s="204">
        <v>120</v>
      </c>
      <c r="M839" s="204">
        <v>4007</v>
      </c>
      <c r="N839" s="204" t="s">
        <v>44</v>
      </c>
      <c r="O839" s="204" t="s">
        <v>45</v>
      </c>
      <c r="P839" s="202">
        <f t="shared" si="77"/>
        <v>3997</v>
      </c>
      <c r="Q839" s="197">
        <f t="shared" si="72"/>
        <v>10</v>
      </c>
      <c r="R839" s="202" t="str">
        <f t="shared" si="73"/>
        <v>NA</v>
      </c>
      <c r="S839" s="202" t="str">
        <f t="shared" si="74"/>
        <v>NA</v>
      </c>
      <c r="T839" s="197" t="str">
        <f t="shared" si="75"/>
        <v>NA</v>
      </c>
      <c r="U839" s="197">
        <f t="shared" si="76"/>
        <v>7894</v>
      </c>
      <c r="V839" s="197">
        <f>MIN(IF(SUM(W839,,X839,Z839,AA839,AD839,AC839,AF839,AG839,AJ839,AI839,AL839,AM839,AO839,AP839,AR839,AS839,A839,AY839,AU839,AV839,AW839,AX839,BA839,BB839)=0,0,1)+IF(O839="Smoothing ramp",1,0)+IF(ISNUMBER(W839),1,0)+IF(ISNUMBER(X839),1,0)+IF(ISNUMBER(Z839),1,0)+IF(ISNUMBER(AA839),1,0)+IF(ISNUMBER(AD839),1,0)+IF(ISNUMBER(AC839),1,0)+IF(ISNUMBER(AF839),1,0)+IF(ISNUMBER(AG839),1,0)+IF(ISNUMBER(AI839),1,0)+IF(ISNUMBER(AJ839),1,0)+IF(ISNUMBER(AL839),1,0)+IF(ISNUMBER(AM839),1,0)+IF(ISNUMBER(AO839),1,0)+IF(ISNUMBER(AP839),1,0)+IF(ISNUMBER(#REF!),1,0)+IF(ISNUMBER(AR839),1,0)+IF(ISNUMBER(AS839),1,0)+IF(ISNUMBER(AY839),1,0)+IF(ISNUMBER(AU839),1,0)+IF(ISNUMBER(AV839),1,0)+IF(ISNUMBER(AW839),1,0)+IF(ISNUMBER(AX839),1,0)+IF(ISNUMBER(BA839),1,0)+IF(ISNUMBER(BB839),1,0),1)</f>
        <v>1</v>
      </c>
      <c r="W839" s="197">
        <v>306</v>
      </c>
      <c r="X839" s="197"/>
      <c r="Y839" s="197"/>
      <c r="Z839" s="197">
        <v>140</v>
      </c>
      <c r="AA839" s="197"/>
      <c r="AB839" s="197"/>
      <c r="AC839" s="197"/>
      <c r="AD839" s="197"/>
      <c r="AE839" s="197"/>
      <c r="AF839" s="197"/>
      <c r="AG839" s="197"/>
      <c r="AH839" s="197"/>
      <c r="AI839" s="200"/>
      <c r="AJ839" s="197"/>
      <c r="AK839" s="197"/>
      <c r="AL839" s="197"/>
      <c r="AM839" s="197"/>
      <c r="AN839" s="197"/>
      <c r="AO839" s="197"/>
      <c r="AP839" s="197"/>
      <c r="AQ839" s="197"/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197"/>
      <c r="BB839" s="197"/>
      <c r="BC839" s="197"/>
    </row>
    <row r="840" spans="1:55" customFormat="1" ht="14.1" customHeight="1">
      <c r="A840" s="170"/>
      <c r="B840" s="204">
        <v>20250505</v>
      </c>
      <c r="C840" s="204" t="s">
        <v>62</v>
      </c>
      <c r="D840" s="204">
        <v>1630</v>
      </c>
      <c r="E840" s="204">
        <v>5890</v>
      </c>
      <c r="F840" s="204"/>
      <c r="G840" s="204"/>
      <c r="H840" s="204">
        <v>5870</v>
      </c>
      <c r="I840" s="204"/>
      <c r="J840" s="204"/>
      <c r="K840" s="204">
        <v>4117</v>
      </c>
      <c r="L840" s="204">
        <v>210</v>
      </c>
      <c r="M840" s="204">
        <v>3927</v>
      </c>
      <c r="N840" s="204" t="s">
        <v>44</v>
      </c>
      <c r="O840" s="204" t="s">
        <v>45</v>
      </c>
      <c r="P840" s="202">
        <f t="shared" si="77"/>
        <v>3907</v>
      </c>
      <c r="Q840" s="197">
        <f t="shared" si="72"/>
        <v>20</v>
      </c>
      <c r="R840" s="202" t="str">
        <f t="shared" si="73"/>
        <v>NA</v>
      </c>
      <c r="S840" s="202" t="str">
        <f t="shared" si="74"/>
        <v>NA</v>
      </c>
      <c r="T840" s="197" t="str">
        <f t="shared" si="75"/>
        <v>NA</v>
      </c>
      <c r="U840" s="197">
        <f t="shared" si="76"/>
        <v>7644</v>
      </c>
      <c r="V840" s="197">
        <f>MIN(IF(SUM(W840,,X840,Z840,AA840,AD840,AC840,AF840,AG840,AJ840,AI840,AL840,AM840,AO840,AP840,AR840,AS840,A840,AY840,AU840,AV840,AW840,AX840,BA840,BB840)=0,0,1)+IF(O840="Smoothing ramp",1,0)+IF(ISNUMBER(W840),1,0)+IF(ISNUMBER(X840),1,0)+IF(ISNUMBER(Z840),1,0)+IF(ISNUMBER(AA840),1,0)+IF(ISNUMBER(AD840),1,0)+IF(ISNUMBER(AC840),1,0)+IF(ISNUMBER(AF840),1,0)+IF(ISNUMBER(AG840),1,0)+IF(ISNUMBER(AI840),1,0)+IF(ISNUMBER(AJ840),1,0)+IF(ISNUMBER(AL840),1,0)+IF(ISNUMBER(AM840),1,0)+IF(ISNUMBER(AO840),1,0)+IF(ISNUMBER(AP840),1,0)+IF(ISNUMBER(#REF!),1,0)+IF(ISNUMBER(AR840),1,0)+IF(ISNUMBER(AS840),1,0)+IF(ISNUMBER(AY840),1,0)+IF(ISNUMBER(AU840),1,0)+IF(ISNUMBER(AV840),1,0)+IF(ISNUMBER(AW840),1,0)+IF(ISNUMBER(AX840),1,0)+IF(ISNUMBER(BA840),1,0)+IF(ISNUMBER(BB840),1,0),1)</f>
        <v>1</v>
      </c>
      <c r="W840" s="197">
        <v>161</v>
      </c>
      <c r="X840" s="197"/>
      <c r="Y840" s="197"/>
      <c r="Z840" s="197">
        <v>114</v>
      </c>
      <c r="AA840" s="197"/>
      <c r="AB840" s="197"/>
      <c r="AC840" s="197"/>
      <c r="AD840" s="197"/>
      <c r="AE840" s="197"/>
      <c r="AF840" s="197"/>
      <c r="AG840" s="197"/>
      <c r="AH840" s="197"/>
      <c r="AI840" s="200"/>
      <c r="AJ840" s="197"/>
      <c r="AK840" s="197"/>
      <c r="AL840" s="197"/>
      <c r="AM840" s="197"/>
      <c r="AN840" s="197"/>
      <c r="AO840" s="197"/>
      <c r="AP840" s="197"/>
      <c r="AQ840" s="197"/>
      <c r="AR840" s="197"/>
      <c r="AS840" s="197"/>
      <c r="AT840" s="197"/>
      <c r="AU840" s="197"/>
      <c r="AV840" s="197"/>
      <c r="AW840" s="197"/>
      <c r="AX840" s="197"/>
      <c r="AY840" s="197"/>
      <c r="AZ840" s="197"/>
      <c r="BA840" s="197"/>
      <c r="BB840" s="197"/>
      <c r="BC840" s="197"/>
    </row>
    <row r="841" spans="1:55" customFormat="1" ht="14.1" customHeight="1">
      <c r="A841" s="170"/>
      <c r="B841" s="204">
        <v>20250505</v>
      </c>
      <c r="C841" s="204" t="s">
        <v>62</v>
      </c>
      <c r="D841" s="204">
        <v>1730</v>
      </c>
      <c r="E841" s="204">
        <v>5796</v>
      </c>
      <c r="F841" s="204"/>
      <c r="G841" s="204"/>
      <c r="H841" s="204">
        <v>5786</v>
      </c>
      <c r="I841" s="204"/>
      <c r="J841" s="204"/>
      <c r="K841" s="204">
        <v>4117</v>
      </c>
      <c r="L841" s="204">
        <v>116</v>
      </c>
      <c r="M841" s="204">
        <v>4011</v>
      </c>
      <c r="N841" s="204" t="s">
        <v>44</v>
      </c>
      <c r="O841" s="204" t="s">
        <v>45</v>
      </c>
      <c r="P841" s="202">
        <f t="shared" si="77"/>
        <v>4001</v>
      </c>
      <c r="Q841" s="197">
        <f t="shared" ref="Q841:Q904" si="78">IF(AND(ISNUMBER(E841),ISNUMBER(H841),ISBLANK(F841)),E841-H841,"NA")</f>
        <v>10</v>
      </c>
      <c r="R841" s="202" t="str">
        <f t="shared" ref="R841:R904" si="79">IF(AND(ISNUMBER(F841),ISNUMBER(I841),ISBLANK(E841)),F841-I841,"NA")</f>
        <v>NA</v>
      </c>
      <c r="S841" s="202" t="str">
        <f t="shared" ref="S841:S904" si="80">IF(AND(ISNUMBER(G841),ISNUMBER(J841),ISBLANK(E841)),G841-J841,"NA")</f>
        <v>NA</v>
      </c>
      <c r="T841" s="197" t="str">
        <f t="shared" ref="T841:T904" si="81">IF(AND(ISNUMBER(R841),ISNUMBER(S841),ISBLANK(E841)),S841+R841,"NA")</f>
        <v>NA</v>
      </c>
      <c r="U841" s="197">
        <f t="shared" ref="U841:U904" si="82">IF(M841&lt;0,0,IF(M841=K841,M841,M841-(L841-M841)))</f>
        <v>7906</v>
      </c>
      <c r="V841" s="197">
        <f>MIN(IF(SUM(W841,,X841,Z841,AA841,AD841,AC841,AF841,AG841,AJ841,AI841,AL841,AM841,AO841,AP841,AR841,AS841,A841,AY841,AU841,AV841,AW841,AX841,BA841,BB841)=0,0,1)+IF(O841="Smoothing ramp",1,0)+IF(ISNUMBER(W841),1,0)+IF(ISNUMBER(X841),1,0)+IF(ISNUMBER(Z841),1,0)+IF(ISNUMBER(AA841),1,0)+IF(ISNUMBER(AD841),1,0)+IF(ISNUMBER(AC841),1,0)+IF(ISNUMBER(AF841),1,0)+IF(ISNUMBER(AG841),1,0)+IF(ISNUMBER(AI841),1,0)+IF(ISNUMBER(AJ841),1,0)+IF(ISNUMBER(AL841),1,0)+IF(ISNUMBER(AM841),1,0)+IF(ISNUMBER(AO841),1,0)+IF(ISNUMBER(AP841),1,0)+IF(ISNUMBER(#REF!),1,0)+IF(ISNUMBER(AR841),1,0)+IF(ISNUMBER(AS841),1,0)+IF(ISNUMBER(AY841),1,0)+IF(ISNUMBER(AU841),1,0)+IF(ISNUMBER(AV841),1,0)+IF(ISNUMBER(AW841),1,0)+IF(ISNUMBER(AX841),1,0)+IF(ISNUMBER(BA841),1,0)+IF(ISNUMBER(BB841),1,0),1)</f>
        <v>1</v>
      </c>
      <c r="W841" s="197">
        <v>161</v>
      </c>
      <c r="X841" s="197"/>
      <c r="Y841" s="197"/>
      <c r="Z841" s="197">
        <v>114</v>
      </c>
      <c r="AA841" s="197"/>
      <c r="AB841" s="197"/>
      <c r="AC841" s="197"/>
      <c r="AD841" s="197"/>
      <c r="AE841" s="197"/>
      <c r="AF841" s="197"/>
      <c r="AG841" s="197"/>
      <c r="AH841" s="197"/>
      <c r="AI841" s="200"/>
      <c r="AJ841" s="197"/>
      <c r="AK841" s="197"/>
      <c r="AL841" s="197"/>
      <c r="AM841" s="197"/>
      <c r="AN841" s="197"/>
      <c r="AO841" s="197"/>
      <c r="AP841" s="197"/>
      <c r="AQ841" s="197"/>
      <c r="AR841" s="197"/>
      <c r="AS841" s="197"/>
      <c r="AT841" s="197"/>
      <c r="AU841" s="197"/>
      <c r="AV841" s="197"/>
      <c r="AW841" s="197"/>
      <c r="AX841" s="197"/>
      <c r="AY841" s="197"/>
      <c r="AZ841" s="197"/>
      <c r="BA841" s="197"/>
      <c r="BB841" s="197"/>
      <c r="BC841" s="197"/>
    </row>
    <row r="842" spans="1:55" customFormat="1" ht="14.1" customHeight="1">
      <c r="A842" s="170"/>
      <c r="B842" s="204">
        <v>20250505</v>
      </c>
      <c r="C842" s="204" t="s">
        <v>62</v>
      </c>
      <c r="D842" s="204">
        <v>1830</v>
      </c>
      <c r="E842" s="204"/>
      <c r="F842" s="204">
        <v>5650</v>
      </c>
      <c r="G842" s="204">
        <v>685</v>
      </c>
      <c r="H842" s="204"/>
      <c r="I842" s="204">
        <v>5650</v>
      </c>
      <c r="J842" s="204">
        <v>685</v>
      </c>
      <c r="K842" s="204">
        <v>-2694</v>
      </c>
      <c r="L842" s="204">
        <v>-2694</v>
      </c>
      <c r="M842" s="204">
        <v>0</v>
      </c>
      <c r="N842" s="204" t="s">
        <v>40</v>
      </c>
      <c r="O842" s="204" t="s">
        <v>41</v>
      </c>
      <c r="P842" s="202">
        <f t="shared" ref="P842:P905" si="83">IFERROR(K842-L842,0)</f>
        <v>0</v>
      </c>
      <c r="Q842" s="197" t="str">
        <f t="shared" si="78"/>
        <v>NA</v>
      </c>
      <c r="R842" s="202">
        <f t="shared" si="79"/>
        <v>0</v>
      </c>
      <c r="S842" s="202">
        <f t="shared" si="80"/>
        <v>0</v>
      </c>
      <c r="T842" s="197">
        <f t="shared" si="81"/>
        <v>0</v>
      </c>
      <c r="U842" s="197">
        <f t="shared" si="82"/>
        <v>2694</v>
      </c>
      <c r="V842" s="197">
        <f>MIN(IF(SUM(W842,,X842,Z842,AA842,AD842,AC842,AF842,AG842,AJ842,AI842,AL842,AM842,AO842,AP842,AR842,AS842,A842,AY842,AU842,AV842,AW842,AX842,BA842,BB842)=0,0,1)+IF(O842="Smoothing ramp",1,0)+IF(ISNUMBER(W842),1,0)+IF(ISNUMBER(X842),1,0)+IF(ISNUMBER(Z842),1,0)+IF(ISNUMBER(AA842),1,0)+IF(ISNUMBER(AD842),1,0)+IF(ISNUMBER(AC842),1,0)+IF(ISNUMBER(AF842),1,0)+IF(ISNUMBER(AG842),1,0)+IF(ISNUMBER(AI842),1,0)+IF(ISNUMBER(AJ842),1,0)+IF(ISNUMBER(AL842),1,0)+IF(ISNUMBER(AM842),1,0)+IF(ISNUMBER(AO842),1,0)+IF(ISNUMBER(AP842),1,0)+IF(ISNUMBER(#REF!),1,0)+IF(ISNUMBER(AR842),1,0)+IF(ISNUMBER(AS842),1,0)+IF(ISNUMBER(AY842),1,0)+IF(ISNUMBER(AU842),1,0)+IF(ISNUMBER(AV842),1,0)+IF(ISNUMBER(AW842),1,0)+IF(ISNUMBER(AX842),1,0)+IF(ISNUMBER(BA842),1,0)+IF(ISNUMBER(BB842),1,0),1)</f>
        <v>1</v>
      </c>
      <c r="W842" s="197">
        <v>161</v>
      </c>
      <c r="X842" s="197"/>
      <c r="Y842" s="197"/>
      <c r="Z842" s="197">
        <v>114</v>
      </c>
      <c r="AA842" s="197"/>
      <c r="AB842" s="197"/>
      <c r="AC842" s="197"/>
      <c r="AD842" s="197"/>
      <c r="AE842" s="197"/>
      <c r="AF842" s="197"/>
      <c r="AG842" s="197"/>
      <c r="AH842" s="197"/>
      <c r="AI842" s="200"/>
      <c r="AJ842" s="197"/>
      <c r="AK842" s="197"/>
      <c r="AL842" s="197"/>
      <c r="AM842" s="197"/>
      <c r="AN842" s="197"/>
      <c r="AO842" s="197"/>
      <c r="AP842" s="197"/>
      <c r="AQ842" s="197"/>
      <c r="AR842" s="197"/>
      <c r="AS842" s="197"/>
      <c r="AT842" s="197"/>
      <c r="AU842" s="197"/>
      <c r="AV842" s="197"/>
      <c r="AW842" s="197"/>
      <c r="AX842" s="197"/>
      <c r="AY842" s="197"/>
      <c r="AZ842" s="197"/>
      <c r="BA842" s="197"/>
      <c r="BB842" s="197"/>
      <c r="BC842" s="197"/>
    </row>
    <row r="843" spans="1:55" customFormat="1" ht="14.1" customHeight="1">
      <c r="A843" s="170"/>
      <c r="B843" s="204">
        <v>20250505</v>
      </c>
      <c r="C843" s="204" t="s">
        <v>62</v>
      </c>
      <c r="D843" s="204">
        <v>1930</v>
      </c>
      <c r="E843" s="204"/>
      <c r="F843" s="204">
        <v>5650</v>
      </c>
      <c r="G843" s="204">
        <v>685</v>
      </c>
      <c r="H843" s="204"/>
      <c r="I843" s="204">
        <v>5650</v>
      </c>
      <c r="J843" s="204">
        <v>685</v>
      </c>
      <c r="K843" s="204">
        <v>-2694</v>
      </c>
      <c r="L843" s="204">
        <v>-2694</v>
      </c>
      <c r="M843" s="204">
        <v>0</v>
      </c>
      <c r="N843" s="204" t="s">
        <v>40</v>
      </c>
      <c r="O843" s="204" t="s">
        <v>41</v>
      </c>
      <c r="P843" s="202">
        <f t="shared" si="83"/>
        <v>0</v>
      </c>
      <c r="Q843" s="197" t="str">
        <f t="shared" si="78"/>
        <v>NA</v>
      </c>
      <c r="R843" s="202">
        <f t="shared" si="79"/>
        <v>0</v>
      </c>
      <c r="S843" s="202">
        <f t="shared" si="80"/>
        <v>0</v>
      </c>
      <c r="T843" s="197">
        <f t="shared" si="81"/>
        <v>0</v>
      </c>
      <c r="U843" s="197">
        <f t="shared" si="82"/>
        <v>2694</v>
      </c>
      <c r="V843" s="197">
        <f>MIN(IF(SUM(W843,,X843,Z843,AA843,AD843,AC843,AF843,AG843,AJ843,AI843,AL843,AM843,AO843,AP843,AR843,AS843,A843,AY843,AU843,AV843,AW843,AX843,BA843,BB843)=0,0,1)+IF(O843="Smoothing ramp",1,0)+IF(ISNUMBER(W843),1,0)+IF(ISNUMBER(X843),1,0)+IF(ISNUMBER(Z843),1,0)+IF(ISNUMBER(AA843),1,0)+IF(ISNUMBER(AD843),1,0)+IF(ISNUMBER(AC843),1,0)+IF(ISNUMBER(AF843),1,0)+IF(ISNUMBER(AG843),1,0)+IF(ISNUMBER(AI843),1,0)+IF(ISNUMBER(AJ843),1,0)+IF(ISNUMBER(AL843),1,0)+IF(ISNUMBER(AM843),1,0)+IF(ISNUMBER(AO843),1,0)+IF(ISNUMBER(AP843),1,0)+IF(ISNUMBER(#REF!),1,0)+IF(ISNUMBER(AR843),1,0)+IF(ISNUMBER(AS843),1,0)+IF(ISNUMBER(AY843),1,0)+IF(ISNUMBER(AU843),1,0)+IF(ISNUMBER(AV843),1,0)+IF(ISNUMBER(AW843),1,0)+IF(ISNUMBER(AX843),1,0)+IF(ISNUMBER(BA843),1,0)+IF(ISNUMBER(BB843),1,0),1)</f>
        <v>1</v>
      </c>
      <c r="W843" s="197">
        <v>341</v>
      </c>
      <c r="X843" s="197"/>
      <c r="Y843" s="197"/>
      <c r="Z843" s="197">
        <v>140</v>
      </c>
      <c r="AA843" s="197"/>
      <c r="AB843" s="197"/>
      <c r="AC843" s="197"/>
      <c r="AD843" s="197"/>
      <c r="AE843" s="197"/>
      <c r="AF843" s="197"/>
      <c r="AG843" s="197"/>
      <c r="AH843" s="197"/>
      <c r="AI843" s="200"/>
      <c r="AJ843" s="197"/>
      <c r="AK843" s="197"/>
      <c r="AL843" s="197"/>
      <c r="AM843" s="197"/>
      <c r="AN843" s="197"/>
      <c r="AO843" s="197"/>
      <c r="AP843" s="197"/>
      <c r="AQ843" s="197"/>
      <c r="AR843" s="197"/>
      <c r="AS843" s="197"/>
      <c r="AT843" s="197"/>
      <c r="AU843" s="197"/>
      <c r="AV843" s="197"/>
      <c r="AW843" s="197"/>
      <c r="AX843" s="197"/>
      <c r="AY843" s="197"/>
      <c r="AZ843" s="197"/>
      <c r="BA843" s="197"/>
      <c r="BB843" s="197"/>
      <c r="BC843" s="197"/>
    </row>
    <row r="844" spans="1:55" customFormat="1" ht="14.1" customHeight="1">
      <c r="A844" s="170"/>
      <c r="B844" s="204">
        <v>20250505</v>
      </c>
      <c r="C844" s="204" t="s">
        <v>62</v>
      </c>
      <c r="D844" s="204">
        <v>2030</v>
      </c>
      <c r="E844" s="204"/>
      <c r="F844" s="204">
        <v>5650</v>
      </c>
      <c r="G844" s="204">
        <v>685</v>
      </c>
      <c r="H844" s="204"/>
      <c r="I844" s="204">
        <v>5650</v>
      </c>
      <c r="J844" s="204">
        <v>685</v>
      </c>
      <c r="K844" s="204">
        <v>-2694</v>
      </c>
      <c r="L844" s="204">
        <v>-2694</v>
      </c>
      <c r="M844" s="204">
        <v>0</v>
      </c>
      <c r="N844" s="204" t="s">
        <v>40</v>
      </c>
      <c r="O844" s="204" t="s">
        <v>41</v>
      </c>
      <c r="P844" s="202">
        <f t="shared" si="83"/>
        <v>0</v>
      </c>
      <c r="Q844" s="197" t="str">
        <f t="shared" si="78"/>
        <v>NA</v>
      </c>
      <c r="R844" s="202">
        <f t="shared" si="79"/>
        <v>0</v>
      </c>
      <c r="S844" s="202">
        <f t="shared" si="80"/>
        <v>0</v>
      </c>
      <c r="T844" s="197">
        <f t="shared" si="81"/>
        <v>0</v>
      </c>
      <c r="U844" s="197">
        <f t="shared" si="82"/>
        <v>2694</v>
      </c>
      <c r="V844" s="197">
        <f>MIN(IF(SUM(W844,,X844,Z844,AA844,AD844,AC844,AF844,AG844,AJ844,AI844,AL844,AM844,AO844,AP844,AR844,AS844,A844,AY844,AU844,AV844,AW844,AX844,BA844,BB844)=0,0,1)+IF(O844="Smoothing ramp",1,0)+IF(ISNUMBER(W844),1,0)+IF(ISNUMBER(X844),1,0)+IF(ISNUMBER(Z844),1,0)+IF(ISNUMBER(AA844),1,0)+IF(ISNUMBER(AD844),1,0)+IF(ISNUMBER(AC844),1,0)+IF(ISNUMBER(AF844),1,0)+IF(ISNUMBER(AG844),1,0)+IF(ISNUMBER(AI844),1,0)+IF(ISNUMBER(AJ844),1,0)+IF(ISNUMBER(AL844),1,0)+IF(ISNUMBER(AM844),1,0)+IF(ISNUMBER(AO844),1,0)+IF(ISNUMBER(AP844),1,0)+IF(ISNUMBER(#REF!),1,0)+IF(ISNUMBER(AR844),1,0)+IF(ISNUMBER(AS844),1,0)+IF(ISNUMBER(AY844),1,0)+IF(ISNUMBER(AU844),1,0)+IF(ISNUMBER(AV844),1,0)+IF(ISNUMBER(AW844),1,0)+IF(ISNUMBER(AX844),1,0)+IF(ISNUMBER(BA844),1,0)+IF(ISNUMBER(BB844),1,0),1)</f>
        <v>1</v>
      </c>
      <c r="W844" s="197">
        <v>341</v>
      </c>
      <c r="X844" s="197"/>
      <c r="Y844" s="197"/>
      <c r="Z844" s="197">
        <v>140</v>
      </c>
      <c r="AA844" s="197"/>
      <c r="AB844" s="197"/>
      <c r="AC844" s="197"/>
      <c r="AD844" s="197"/>
      <c r="AE844" s="197"/>
      <c r="AF844" s="197"/>
      <c r="AG844" s="197"/>
      <c r="AH844" s="197"/>
      <c r="AI844" s="200"/>
      <c r="AJ844" s="197"/>
      <c r="AK844" s="197"/>
      <c r="AL844" s="197"/>
      <c r="AM844" s="197"/>
      <c r="AN844" s="197"/>
      <c r="AO844" s="197"/>
      <c r="AP844" s="197"/>
      <c r="AQ844" s="197"/>
      <c r="AR844" s="197"/>
      <c r="AS844" s="197"/>
      <c r="AT844" s="197"/>
      <c r="AU844" s="197"/>
      <c r="AV844" s="197"/>
      <c r="AW844" s="197"/>
      <c r="AX844" s="197"/>
      <c r="AY844" s="197"/>
      <c r="AZ844" s="197"/>
      <c r="BA844" s="197"/>
      <c r="BB844" s="197"/>
      <c r="BC844" s="197"/>
    </row>
    <row r="845" spans="1:55" customFormat="1" ht="14.1" customHeight="1">
      <c r="A845" s="170"/>
      <c r="B845" s="204">
        <v>20250505</v>
      </c>
      <c r="C845" s="204" t="s">
        <v>62</v>
      </c>
      <c r="D845" s="204">
        <v>2130</v>
      </c>
      <c r="E845" s="204"/>
      <c r="F845" s="204">
        <v>5941</v>
      </c>
      <c r="G845" s="204">
        <v>540</v>
      </c>
      <c r="H845" s="204"/>
      <c r="I845" s="204">
        <v>5940</v>
      </c>
      <c r="J845" s="204">
        <v>540</v>
      </c>
      <c r="K845" s="204">
        <v>-1215</v>
      </c>
      <c r="L845" s="204">
        <v>-1215</v>
      </c>
      <c r="M845" s="204">
        <v>0</v>
      </c>
      <c r="N845" s="204" t="s">
        <v>40</v>
      </c>
      <c r="O845" s="204" t="s">
        <v>41</v>
      </c>
      <c r="P845" s="202">
        <f t="shared" si="83"/>
        <v>0</v>
      </c>
      <c r="Q845" s="197" t="str">
        <f t="shared" si="78"/>
        <v>NA</v>
      </c>
      <c r="R845" s="202">
        <f t="shared" si="79"/>
        <v>1</v>
      </c>
      <c r="S845" s="202">
        <f t="shared" si="80"/>
        <v>0</v>
      </c>
      <c r="T845" s="197">
        <f t="shared" si="81"/>
        <v>1</v>
      </c>
      <c r="U845" s="197">
        <f t="shared" si="82"/>
        <v>1215</v>
      </c>
      <c r="V845" s="197">
        <f>MIN(IF(SUM(W845,,X845,Z845,AA845,AD845,AC845,AF845,AG845,AJ845,AI845,AL845,AM845,AO845,AP845,AR845,AS845,A845,AY845,AU845,AV845,AW845,AX845,BA845,BB845)=0,0,1)+IF(O845="Smoothing ramp",1,0)+IF(ISNUMBER(W845),1,0)+IF(ISNUMBER(X845),1,0)+IF(ISNUMBER(Z845),1,0)+IF(ISNUMBER(AA845),1,0)+IF(ISNUMBER(AD845),1,0)+IF(ISNUMBER(AC845),1,0)+IF(ISNUMBER(AF845),1,0)+IF(ISNUMBER(AG845),1,0)+IF(ISNUMBER(AI845),1,0)+IF(ISNUMBER(AJ845),1,0)+IF(ISNUMBER(AL845),1,0)+IF(ISNUMBER(AM845),1,0)+IF(ISNUMBER(AO845),1,0)+IF(ISNUMBER(AP845),1,0)+IF(ISNUMBER(#REF!),1,0)+IF(ISNUMBER(AR845),1,0)+IF(ISNUMBER(AS845),1,0)+IF(ISNUMBER(AY845),1,0)+IF(ISNUMBER(AU845),1,0)+IF(ISNUMBER(AV845),1,0)+IF(ISNUMBER(AW845),1,0)+IF(ISNUMBER(AX845),1,0)+IF(ISNUMBER(BA845),1,0)+IF(ISNUMBER(BB845),1,0),1)</f>
        <v>1</v>
      </c>
      <c r="W845" s="197">
        <v>326</v>
      </c>
      <c r="X845" s="197"/>
      <c r="Y845" s="197"/>
      <c r="Z845" s="197">
        <v>160</v>
      </c>
      <c r="AA845" s="197"/>
      <c r="AB845" s="197"/>
      <c r="AC845" s="197"/>
      <c r="AD845" s="197"/>
      <c r="AE845" s="197"/>
      <c r="AF845" s="197"/>
      <c r="AG845" s="197"/>
      <c r="AH845" s="197"/>
      <c r="AI845" s="200"/>
      <c r="AJ845" s="197"/>
      <c r="AK845" s="197"/>
      <c r="AL845" s="197"/>
      <c r="AM845" s="197"/>
      <c r="AN845" s="197"/>
      <c r="AO845" s="197"/>
      <c r="AP845" s="197"/>
      <c r="AQ845" s="197"/>
      <c r="AR845" s="197"/>
      <c r="AS845" s="197"/>
      <c r="AT845" s="197"/>
      <c r="AU845" s="197"/>
      <c r="AV845" s="197"/>
      <c r="AW845" s="197"/>
      <c r="AX845" s="197"/>
      <c r="AY845" s="197"/>
      <c r="AZ845" s="197"/>
      <c r="BA845" s="197"/>
      <c r="BB845" s="197"/>
      <c r="BC845" s="197"/>
    </row>
    <row r="846" spans="1:55" customFormat="1" ht="14.1" customHeight="1">
      <c r="A846" s="170"/>
      <c r="B846" s="204">
        <v>20250505</v>
      </c>
      <c r="C846" s="204" t="s">
        <v>62</v>
      </c>
      <c r="D846" s="204">
        <v>2230</v>
      </c>
      <c r="E846" s="204"/>
      <c r="F846" s="204">
        <v>5941</v>
      </c>
      <c r="G846" s="204">
        <v>540</v>
      </c>
      <c r="H846" s="204"/>
      <c r="I846" s="204">
        <v>5940</v>
      </c>
      <c r="J846" s="204">
        <v>540</v>
      </c>
      <c r="K846" s="204">
        <v>-1215</v>
      </c>
      <c r="L846" s="204">
        <v>-1215</v>
      </c>
      <c r="M846" s="204">
        <v>0</v>
      </c>
      <c r="N846" s="204" t="s">
        <v>40</v>
      </c>
      <c r="O846" s="204" t="s">
        <v>41</v>
      </c>
      <c r="P846" s="202">
        <f t="shared" si="83"/>
        <v>0</v>
      </c>
      <c r="Q846" s="197" t="str">
        <f t="shared" si="78"/>
        <v>NA</v>
      </c>
      <c r="R846" s="202">
        <f t="shared" si="79"/>
        <v>1</v>
      </c>
      <c r="S846" s="202">
        <f t="shared" si="80"/>
        <v>0</v>
      </c>
      <c r="T846" s="197">
        <f t="shared" si="81"/>
        <v>1</v>
      </c>
      <c r="U846" s="197">
        <f t="shared" si="82"/>
        <v>1215</v>
      </c>
      <c r="V846" s="197">
        <f>MIN(IF(SUM(W846,,X846,Z846,AA846,AD846,AC846,AF846,AG846,AJ846,AI846,AL846,AM846,AO846,AP846,AR846,AS846,A846,AY846,AU846,AV846,AW846,AX846,BA846,BB846)=0,0,1)+IF(O846="Smoothing ramp",1,0)+IF(ISNUMBER(W846),1,0)+IF(ISNUMBER(X846),1,0)+IF(ISNUMBER(Z846),1,0)+IF(ISNUMBER(AA846),1,0)+IF(ISNUMBER(AD846),1,0)+IF(ISNUMBER(AC846),1,0)+IF(ISNUMBER(AF846),1,0)+IF(ISNUMBER(AG846),1,0)+IF(ISNUMBER(AI846),1,0)+IF(ISNUMBER(AJ846),1,0)+IF(ISNUMBER(AL846),1,0)+IF(ISNUMBER(AM846),1,0)+IF(ISNUMBER(AO846),1,0)+IF(ISNUMBER(AP846),1,0)+IF(ISNUMBER(#REF!),1,0)+IF(ISNUMBER(AR846),1,0)+IF(ISNUMBER(AS846),1,0)+IF(ISNUMBER(AY846),1,0)+IF(ISNUMBER(AU846),1,0)+IF(ISNUMBER(AV846),1,0)+IF(ISNUMBER(AW846),1,0)+IF(ISNUMBER(AX846),1,0)+IF(ISNUMBER(BA846),1,0)+IF(ISNUMBER(BB846),1,0),1)</f>
        <v>1</v>
      </c>
      <c r="W846" s="197">
        <v>415</v>
      </c>
      <c r="X846" s="197"/>
      <c r="Y846" s="197" t="s">
        <v>42</v>
      </c>
      <c r="Z846" s="197">
        <v>152</v>
      </c>
      <c r="AA846" s="197"/>
      <c r="AB846" s="197" t="s">
        <v>42</v>
      </c>
      <c r="AC846" s="197"/>
      <c r="AD846" s="197"/>
      <c r="AE846" s="197"/>
      <c r="AF846" s="197"/>
      <c r="AG846" s="197"/>
      <c r="AH846" s="197"/>
      <c r="AI846" s="200"/>
      <c r="AJ846" s="197"/>
      <c r="AK846" s="197"/>
      <c r="AL846" s="197"/>
      <c r="AM846" s="197"/>
      <c r="AN846" s="197"/>
      <c r="AO846" s="197"/>
      <c r="AP846" s="197"/>
      <c r="AQ846" s="197"/>
      <c r="AR846" s="197"/>
      <c r="AS846" s="197"/>
      <c r="AT846" s="197"/>
      <c r="AU846" s="197"/>
      <c r="AV846" s="197"/>
      <c r="AW846" s="197"/>
      <c r="AX846" s="197"/>
      <c r="AY846" s="197"/>
      <c r="AZ846" s="197"/>
      <c r="BA846" s="197"/>
      <c r="BB846" s="197"/>
      <c r="BC846" s="197"/>
    </row>
    <row r="847" spans="1:55" customFormat="1" ht="14.1" customHeight="1">
      <c r="A847" s="170"/>
      <c r="B847" s="204">
        <v>20250505</v>
      </c>
      <c r="C847" s="204" t="s">
        <v>62</v>
      </c>
      <c r="D847" s="204">
        <v>2330</v>
      </c>
      <c r="E847" s="204"/>
      <c r="F847" s="204">
        <v>5381</v>
      </c>
      <c r="G847" s="204">
        <v>565</v>
      </c>
      <c r="H847" s="204"/>
      <c r="I847" s="204">
        <v>5381</v>
      </c>
      <c r="J847" s="204">
        <v>565</v>
      </c>
      <c r="K847" s="204">
        <v>-586</v>
      </c>
      <c r="L847" s="204">
        <v>-586</v>
      </c>
      <c r="M847" s="204">
        <v>0</v>
      </c>
      <c r="N847" s="204" t="s">
        <v>40</v>
      </c>
      <c r="O847" s="204" t="s">
        <v>41</v>
      </c>
      <c r="P847" s="202">
        <f t="shared" si="83"/>
        <v>0</v>
      </c>
      <c r="Q847" s="197" t="str">
        <f t="shared" si="78"/>
        <v>NA</v>
      </c>
      <c r="R847" s="202">
        <f t="shared" si="79"/>
        <v>0</v>
      </c>
      <c r="S847" s="202">
        <f t="shared" si="80"/>
        <v>0</v>
      </c>
      <c r="T847" s="197">
        <f t="shared" si="81"/>
        <v>0</v>
      </c>
      <c r="U847" s="197">
        <f t="shared" si="82"/>
        <v>586</v>
      </c>
      <c r="V847" s="197">
        <f>MIN(IF(SUM(W847,,X847,Z847,AA847,AD847,AC847,AF847,AG847,AJ847,AI847,AL847,AM847,AO847,AP847,AR847,AS847,A847,AY847,AU847,AV847,AW847,AX847,BA847,BB847)=0,0,1)+IF(O847="Smoothing ramp",1,0)+IF(ISNUMBER(W847),1,0)+IF(ISNUMBER(X847),1,0)+IF(ISNUMBER(Z847),1,0)+IF(ISNUMBER(AA847),1,0)+IF(ISNUMBER(AD847),1,0)+IF(ISNUMBER(AC847),1,0)+IF(ISNUMBER(AF847),1,0)+IF(ISNUMBER(AG847),1,0)+IF(ISNUMBER(AI847),1,0)+IF(ISNUMBER(AJ847),1,0)+IF(ISNUMBER(AL847),1,0)+IF(ISNUMBER(AM847),1,0)+IF(ISNUMBER(AO847),1,0)+IF(ISNUMBER(AP847),1,0)+IF(ISNUMBER(#REF!),1,0)+IF(ISNUMBER(AR847),1,0)+IF(ISNUMBER(AS847),1,0)+IF(ISNUMBER(AY847),1,0)+IF(ISNUMBER(AU847),1,0)+IF(ISNUMBER(AV847),1,0)+IF(ISNUMBER(AW847),1,0)+IF(ISNUMBER(AX847),1,0)+IF(ISNUMBER(BA847),1,0)+IF(ISNUMBER(BB847),1,0),1)</f>
        <v>1</v>
      </c>
      <c r="W847" s="197">
        <v>415</v>
      </c>
      <c r="X847" s="197"/>
      <c r="Y847" s="197" t="s">
        <v>42</v>
      </c>
      <c r="Z847" s="197">
        <v>152</v>
      </c>
      <c r="AA847" s="197"/>
      <c r="AB847" s="197" t="s">
        <v>42</v>
      </c>
      <c r="AC847" s="197"/>
      <c r="AD847" s="197"/>
      <c r="AE847" s="197"/>
      <c r="AF847" s="197"/>
      <c r="AG847" s="197"/>
      <c r="AH847" s="197"/>
      <c r="AI847" s="200"/>
      <c r="AJ847" s="197"/>
      <c r="AK847" s="197"/>
      <c r="AL847" s="197"/>
      <c r="AM847" s="197"/>
      <c r="AN847" s="197"/>
      <c r="AO847" s="197"/>
      <c r="AP847" s="197"/>
      <c r="AQ847" s="197"/>
      <c r="AR847" s="197"/>
      <c r="AS847" s="197"/>
      <c r="AT847" s="197"/>
      <c r="AU847" s="197"/>
      <c r="AV847" s="197"/>
      <c r="AW847" s="197"/>
      <c r="AX847" s="197"/>
      <c r="AY847" s="197"/>
      <c r="AZ847" s="197"/>
      <c r="BA847" s="197"/>
      <c r="BB847" s="197"/>
      <c r="BC847" s="197"/>
    </row>
    <row r="848" spans="1:55" customFormat="1" ht="14.1" customHeight="1">
      <c r="A848" s="170"/>
      <c r="B848" s="204">
        <v>20250506</v>
      </c>
      <c r="C848" s="204" t="s">
        <v>62</v>
      </c>
      <c r="D848" s="204">
        <v>30</v>
      </c>
      <c r="E848" s="204"/>
      <c r="F848" s="204">
        <v>7821</v>
      </c>
      <c r="G848" s="204">
        <v>870</v>
      </c>
      <c r="H848" s="204"/>
      <c r="I848" s="204">
        <v>7748</v>
      </c>
      <c r="J848" s="204">
        <v>870</v>
      </c>
      <c r="K848" s="204">
        <v>-2810</v>
      </c>
      <c r="L848" s="204">
        <v>-2810</v>
      </c>
      <c r="M848" s="204">
        <v>0</v>
      </c>
      <c r="N848" s="204" t="s">
        <v>40</v>
      </c>
      <c r="O848" s="204" t="s">
        <v>41</v>
      </c>
      <c r="P848" s="202">
        <f t="shared" si="83"/>
        <v>0</v>
      </c>
      <c r="Q848" s="197" t="str">
        <f t="shared" si="78"/>
        <v>NA</v>
      </c>
      <c r="R848" s="202">
        <f t="shared" si="79"/>
        <v>73</v>
      </c>
      <c r="S848" s="202">
        <f t="shared" si="80"/>
        <v>0</v>
      </c>
      <c r="T848" s="197">
        <f t="shared" si="81"/>
        <v>73</v>
      </c>
      <c r="U848" s="197">
        <f t="shared" si="82"/>
        <v>2810</v>
      </c>
      <c r="V848" s="197">
        <f>MIN(IF(SUM(W848,,X848,Z848,AA848,AD848,AC848,AF848,AG848,AJ848,AI848,AL848,AM848,AO848,AP848,AR848,AS848,A848,AY848,AU848,AV848,AW848,AX848,BA848,BB848)=0,0,1)+IF(O848="Smoothing ramp",1,0)+IF(ISNUMBER(W848),1,0)+IF(ISNUMBER(X848),1,0)+IF(ISNUMBER(Z848),1,0)+IF(ISNUMBER(AA848),1,0)+IF(ISNUMBER(AD848),1,0)+IF(ISNUMBER(AC848),1,0)+IF(ISNUMBER(AF848),1,0)+IF(ISNUMBER(AG848),1,0)+IF(ISNUMBER(AI848),1,0)+IF(ISNUMBER(AJ848),1,0)+IF(ISNUMBER(AL848),1,0)+IF(ISNUMBER(AM848),1,0)+IF(ISNUMBER(AO848),1,0)+IF(ISNUMBER(AP848),1,0)+IF(ISNUMBER(#REF!),1,0)+IF(ISNUMBER(AR848),1,0)+IF(ISNUMBER(AS848),1,0)+IF(ISNUMBER(AY848),1,0)+IF(ISNUMBER(AU848),1,0)+IF(ISNUMBER(AV848),1,0)+IF(ISNUMBER(AW848),1,0)+IF(ISNUMBER(AX848),1,0)+IF(ISNUMBER(BA848),1,0)+IF(ISNUMBER(BB848),1,0),1)</f>
        <v>1</v>
      </c>
      <c r="W848" s="197">
        <v>415</v>
      </c>
      <c r="X848" s="197"/>
      <c r="Y848" s="197" t="s">
        <v>42</v>
      </c>
      <c r="Z848" s="197">
        <v>152</v>
      </c>
      <c r="AA848" s="197"/>
      <c r="AB848" s="197" t="s">
        <v>42</v>
      </c>
      <c r="AC848" s="197"/>
      <c r="AD848" s="197"/>
      <c r="AE848" s="197"/>
      <c r="AF848" s="197"/>
      <c r="AG848" s="197"/>
      <c r="AH848" s="197"/>
      <c r="AI848" s="200"/>
      <c r="AJ848" s="197"/>
      <c r="AK848" s="197"/>
      <c r="AL848" s="197"/>
      <c r="AM848" s="197"/>
      <c r="AN848" s="197"/>
      <c r="AO848" s="197"/>
      <c r="AP848" s="197"/>
      <c r="AQ848" s="197"/>
      <c r="AR848" s="197"/>
      <c r="AS848" s="197"/>
      <c r="AT848" s="197"/>
      <c r="AU848" s="197"/>
      <c r="AV848" s="197"/>
      <c r="AW848" s="197"/>
      <c r="AX848" s="197"/>
      <c r="AY848" s="197"/>
      <c r="AZ848" s="197"/>
      <c r="BA848" s="197"/>
      <c r="BB848" s="197"/>
      <c r="BC848" s="197"/>
    </row>
    <row r="849" spans="1:55" customFormat="1" ht="14.1" customHeight="1">
      <c r="A849" s="170"/>
      <c r="B849" s="204">
        <v>20250506</v>
      </c>
      <c r="C849" s="204" t="s">
        <v>62</v>
      </c>
      <c r="D849" s="204">
        <v>130</v>
      </c>
      <c r="E849" s="204"/>
      <c r="F849" s="204">
        <v>7821</v>
      </c>
      <c r="G849" s="204">
        <v>870</v>
      </c>
      <c r="H849" s="204"/>
      <c r="I849" s="204">
        <v>7748</v>
      </c>
      <c r="J849" s="204">
        <v>870</v>
      </c>
      <c r="K849" s="204">
        <v>-2810</v>
      </c>
      <c r="L849" s="204">
        <v>-2810</v>
      </c>
      <c r="M849" s="204">
        <v>0</v>
      </c>
      <c r="N849" s="204" t="s">
        <v>40</v>
      </c>
      <c r="O849" s="204" t="s">
        <v>41</v>
      </c>
      <c r="P849" s="202">
        <f t="shared" si="83"/>
        <v>0</v>
      </c>
      <c r="Q849" s="197" t="str">
        <f t="shared" si="78"/>
        <v>NA</v>
      </c>
      <c r="R849" s="202">
        <f t="shared" si="79"/>
        <v>73</v>
      </c>
      <c r="S849" s="202">
        <f t="shared" si="80"/>
        <v>0</v>
      </c>
      <c r="T849" s="197">
        <f t="shared" si="81"/>
        <v>73</v>
      </c>
      <c r="U849" s="197">
        <f t="shared" si="82"/>
        <v>2810</v>
      </c>
      <c r="V849" s="197">
        <f>MIN(IF(SUM(W849,,X849,Z849,AA849,AD849,AC849,AF849,AG849,AJ849,AI849,AL849,AM849,AO849,AP849,AR849,AS849,A849,AY849,AU849,AV849,AW849,AX849,BA849,BB849)=0,0,1)+IF(O849="Smoothing ramp",1,0)+IF(ISNUMBER(W849),1,0)+IF(ISNUMBER(X849),1,0)+IF(ISNUMBER(Z849),1,0)+IF(ISNUMBER(AA849),1,0)+IF(ISNUMBER(AD849),1,0)+IF(ISNUMBER(AC849),1,0)+IF(ISNUMBER(AF849),1,0)+IF(ISNUMBER(AG849),1,0)+IF(ISNUMBER(AI849),1,0)+IF(ISNUMBER(AJ849),1,0)+IF(ISNUMBER(AL849),1,0)+IF(ISNUMBER(AM849),1,0)+IF(ISNUMBER(AO849),1,0)+IF(ISNUMBER(AP849),1,0)+IF(ISNUMBER(#REF!),1,0)+IF(ISNUMBER(AR849),1,0)+IF(ISNUMBER(AS849),1,0)+IF(ISNUMBER(AY849),1,0)+IF(ISNUMBER(AU849),1,0)+IF(ISNUMBER(AV849),1,0)+IF(ISNUMBER(AW849),1,0)+IF(ISNUMBER(AX849),1,0)+IF(ISNUMBER(BA849),1,0)+IF(ISNUMBER(BB849),1,0),1)</f>
        <v>1</v>
      </c>
      <c r="W849" s="197">
        <v>415</v>
      </c>
      <c r="X849" s="197"/>
      <c r="Y849" s="197" t="s">
        <v>42</v>
      </c>
      <c r="Z849" s="197">
        <v>152</v>
      </c>
      <c r="AA849" s="197"/>
      <c r="AB849" s="197" t="s">
        <v>42</v>
      </c>
      <c r="AC849" s="197"/>
      <c r="AD849" s="197"/>
      <c r="AE849" s="197"/>
      <c r="AF849" s="197"/>
      <c r="AG849" s="197"/>
      <c r="AH849" s="197"/>
      <c r="AI849" s="200"/>
      <c r="AJ849" s="197"/>
      <c r="AK849" s="197"/>
      <c r="AL849" s="197"/>
      <c r="AM849" s="197"/>
      <c r="AN849" s="197"/>
      <c r="AO849" s="197"/>
      <c r="AP849" s="197"/>
      <c r="AQ849" s="197"/>
      <c r="AR849" s="197"/>
      <c r="AS849" s="197"/>
      <c r="AT849" s="197"/>
      <c r="AU849" s="197"/>
      <c r="AV849" s="197"/>
      <c r="AW849" s="197"/>
      <c r="AX849" s="197"/>
      <c r="AY849" s="197"/>
      <c r="AZ849" s="197"/>
      <c r="BA849" s="197"/>
      <c r="BB849" s="197"/>
      <c r="BC849" s="197"/>
    </row>
    <row r="850" spans="1:55" customFormat="1" ht="14.1" customHeight="1">
      <c r="A850" s="170"/>
      <c r="B850" s="204">
        <v>20250506</v>
      </c>
      <c r="C850" s="204" t="s">
        <v>62</v>
      </c>
      <c r="D850" s="204">
        <v>230</v>
      </c>
      <c r="E850" s="204"/>
      <c r="F850" s="204">
        <v>7821</v>
      </c>
      <c r="G850" s="204">
        <v>870</v>
      </c>
      <c r="H850" s="204"/>
      <c r="I850" s="204">
        <v>7748</v>
      </c>
      <c r="J850" s="204">
        <v>870</v>
      </c>
      <c r="K850" s="204">
        <v>-2810</v>
      </c>
      <c r="L850" s="204">
        <v>-2810</v>
      </c>
      <c r="M850" s="204">
        <v>0</v>
      </c>
      <c r="N850" s="204" t="s">
        <v>40</v>
      </c>
      <c r="O850" s="204" t="s">
        <v>41</v>
      </c>
      <c r="P850" s="202">
        <f t="shared" si="83"/>
        <v>0</v>
      </c>
      <c r="Q850" s="197" t="str">
        <f t="shared" si="78"/>
        <v>NA</v>
      </c>
      <c r="R850" s="202">
        <f t="shared" si="79"/>
        <v>73</v>
      </c>
      <c r="S850" s="202">
        <f t="shared" si="80"/>
        <v>0</v>
      </c>
      <c r="T850" s="197">
        <f t="shared" si="81"/>
        <v>73</v>
      </c>
      <c r="U850" s="197">
        <f t="shared" si="82"/>
        <v>2810</v>
      </c>
      <c r="V850" s="197">
        <f>MIN(IF(SUM(W850,,X850,Z850,AA850,AD850,AC850,AF850,AG850,AJ850,AI850,AL850,AM850,AO850,AP850,AR850,AS850,A850,AY850,AU850,AV850,AW850,AX850,BA850,BB850)=0,0,1)+IF(O850="Smoothing ramp",1,0)+IF(ISNUMBER(W850),1,0)+IF(ISNUMBER(X850),1,0)+IF(ISNUMBER(Z850),1,0)+IF(ISNUMBER(AA850),1,0)+IF(ISNUMBER(AD850),1,0)+IF(ISNUMBER(AC850),1,0)+IF(ISNUMBER(AF850),1,0)+IF(ISNUMBER(AG850),1,0)+IF(ISNUMBER(AI850),1,0)+IF(ISNUMBER(AJ850),1,0)+IF(ISNUMBER(AL850),1,0)+IF(ISNUMBER(AM850),1,0)+IF(ISNUMBER(AO850),1,0)+IF(ISNUMBER(AP850),1,0)+IF(ISNUMBER(#REF!),1,0)+IF(ISNUMBER(AR850),1,0)+IF(ISNUMBER(AS850),1,0)+IF(ISNUMBER(AY850),1,0)+IF(ISNUMBER(AU850),1,0)+IF(ISNUMBER(AV850),1,0)+IF(ISNUMBER(AW850),1,0)+IF(ISNUMBER(AX850),1,0)+IF(ISNUMBER(BA850),1,0)+IF(ISNUMBER(BB850),1,0),1)</f>
        <v>1</v>
      </c>
      <c r="W850" s="197">
        <v>415</v>
      </c>
      <c r="X850" s="197"/>
      <c r="Y850" s="197" t="s">
        <v>42</v>
      </c>
      <c r="Z850" s="197">
        <v>152</v>
      </c>
      <c r="AA850" s="197"/>
      <c r="AB850" s="197" t="s">
        <v>42</v>
      </c>
      <c r="AC850" s="197"/>
      <c r="AD850" s="197"/>
      <c r="AE850" s="197"/>
      <c r="AF850" s="197"/>
      <c r="AG850" s="197"/>
      <c r="AH850" s="197"/>
      <c r="AI850" s="200"/>
      <c r="AJ850" s="197"/>
      <c r="AK850" s="197"/>
      <c r="AL850" s="197"/>
      <c r="AM850" s="197"/>
      <c r="AN850" s="197"/>
      <c r="AO850" s="197"/>
      <c r="AP850" s="197"/>
      <c r="AQ850" s="197"/>
      <c r="AR850" s="197"/>
      <c r="AS850" s="197"/>
      <c r="AT850" s="197"/>
      <c r="AU850" s="197"/>
      <c r="AV850" s="197"/>
      <c r="AW850" s="197"/>
      <c r="AX850" s="197"/>
      <c r="AY850" s="197"/>
      <c r="AZ850" s="197"/>
      <c r="BA850" s="197"/>
      <c r="BB850" s="197"/>
      <c r="BC850" s="197"/>
    </row>
    <row r="851" spans="1:55" customFormat="1" ht="14.1" customHeight="1">
      <c r="A851" s="170"/>
      <c r="B851" s="204">
        <v>20250506</v>
      </c>
      <c r="C851" s="204" t="s">
        <v>62</v>
      </c>
      <c r="D851" s="204">
        <v>330</v>
      </c>
      <c r="E851" s="204"/>
      <c r="F851" s="204">
        <v>7578</v>
      </c>
      <c r="G851" s="204">
        <v>864</v>
      </c>
      <c r="H851" s="204"/>
      <c r="I851" s="204">
        <v>7521</v>
      </c>
      <c r="J851" s="204">
        <v>864</v>
      </c>
      <c r="K851" s="204">
        <v>-2451</v>
      </c>
      <c r="L851" s="204">
        <v>-2451</v>
      </c>
      <c r="M851" s="204">
        <v>0</v>
      </c>
      <c r="N851" s="204" t="s">
        <v>40</v>
      </c>
      <c r="O851" s="204" t="s">
        <v>41</v>
      </c>
      <c r="P851" s="202">
        <f t="shared" si="83"/>
        <v>0</v>
      </c>
      <c r="Q851" s="197" t="str">
        <f t="shared" si="78"/>
        <v>NA</v>
      </c>
      <c r="R851" s="202">
        <f t="shared" si="79"/>
        <v>57</v>
      </c>
      <c r="S851" s="202">
        <f t="shared" si="80"/>
        <v>0</v>
      </c>
      <c r="T851" s="197">
        <f t="shared" si="81"/>
        <v>57</v>
      </c>
      <c r="U851" s="197">
        <f t="shared" si="82"/>
        <v>2451</v>
      </c>
      <c r="V851" s="197">
        <f>MIN(IF(SUM(W851,,X851,Z851,AA851,AD851,AC851,AF851,AG851,AJ851,AI851,AL851,AM851,AO851,AP851,AR851,AS851,A851,AY851,AU851,AV851,AW851,AX851,BA851,BB851)=0,0,1)+IF(O851="Smoothing ramp",1,0)+IF(ISNUMBER(W851),1,0)+IF(ISNUMBER(X851),1,0)+IF(ISNUMBER(Z851),1,0)+IF(ISNUMBER(AA851),1,0)+IF(ISNUMBER(AD851),1,0)+IF(ISNUMBER(AC851),1,0)+IF(ISNUMBER(AF851),1,0)+IF(ISNUMBER(AG851),1,0)+IF(ISNUMBER(AI851),1,0)+IF(ISNUMBER(AJ851),1,0)+IF(ISNUMBER(AL851),1,0)+IF(ISNUMBER(AM851),1,0)+IF(ISNUMBER(AO851),1,0)+IF(ISNUMBER(AP851),1,0)+IF(ISNUMBER(#REF!),1,0)+IF(ISNUMBER(AR851),1,0)+IF(ISNUMBER(AS851),1,0)+IF(ISNUMBER(AY851),1,0)+IF(ISNUMBER(AU851),1,0)+IF(ISNUMBER(AV851),1,0)+IF(ISNUMBER(AW851),1,0)+IF(ISNUMBER(AX851),1,0)+IF(ISNUMBER(BA851),1,0)+IF(ISNUMBER(BB851),1,0),1)</f>
        <v>1</v>
      </c>
      <c r="W851" s="197">
        <v>415</v>
      </c>
      <c r="X851" s="197"/>
      <c r="Y851" s="197" t="s">
        <v>42</v>
      </c>
      <c r="Z851" s="197">
        <v>152</v>
      </c>
      <c r="AA851" s="197"/>
      <c r="AB851" s="197" t="s">
        <v>42</v>
      </c>
      <c r="AC851" s="197"/>
      <c r="AD851" s="197"/>
      <c r="AE851" s="197"/>
      <c r="AF851" s="197"/>
      <c r="AG851" s="197"/>
      <c r="AH851" s="197"/>
      <c r="AI851" s="200"/>
      <c r="AJ851" s="197"/>
      <c r="AK851" s="197"/>
      <c r="AL851" s="197"/>
      <c r="AM851" s="197"/>
      <c r="AN851" s="197"/>
      <c r="AO851" s="197"/>
      <c r="AP851" s="197"/>
      <c r="AQ851" s="197"/>
      <c r="AR851" s="197"/>
      <c r="AS851" s="197"/>
      <c r="AT851" s="197"/>
      <c r="AU851" s="197"/>
      <c r="AV851" s="197"/>
      <c r="AW851" s="197"/>
      <c r="AX851" s="197"/>
      <c r="AY851" s="197"/>
      <c r="AZ851" s="197"/>
      <c r="BA851" s="197"/>
      <c r="BB851" s="197"/>
      <c r="BC851" s="197"/>
    </row>
    <row r="852" spans="1:55" customFormat="1" ht="14.1" customHeight="1">
      <c r="A852" s="170"/>
      <c r="B852" s="204">
        <v>20250506</v>
      </c>
      <c r="C852" s="204" t="s">
        <v>62</v>
      </c>
      <c r="D852" s="204">
        <v>430</v>
      </c>
      <c r="E852" s="204"/>
      <c r="F852" s="204">
        <v>7578</v>
      </c>
      <c r="G852" s="204">
        <v>864</v>
      </c>
      <c r="H852" s="204"/>
      <c r="I852" s="204">
        <v>7521</v>
      </c>
      <c r="J852" s="204">
        <v>864</v>
      </c>
      <c r="K852" s="204">
        <v>-2451</v>
      </c>
      <c r="L852" s="204">
        <v>-2451</v>
      </c>
      <c r="M852" s="204">
        <v>0</v>
      </c>
      <c r="N852" s="204" t="s">
        <v>40</v>
      </c>
      <c r="O852" s="204" t="s">
        <v>41</v>
      </c>
      <c r="P852" s="202">
        <f t="shared" si="83"/>
        <v>0</v>
      </c>
      <c r="Q852" s="197" t="str">
        <f t="shared" si="78"/>
        <v>NA</v>
      </c>
      <c r="R852" s="202">
        <f t="shared" si="79"/>
        <v>57</v>
      </c>
      <c r="S852" s="202">
        <f t="shared" si="80"/>
        <v>0</v>
      </c>
      <c r="T852" s="197">
        <f t="shared" si="81"/>
        <v>57</v>
      </c>
      <c r="U852" s="197">
        <f t="shared" si="82"/>
        <v>2451</v>
      </c>
      <c r="V852" s="197">
        <f>MIN(IF(SUM(W852,,X852,Z852,AA852,AD852,AC852,AF852,AG852,AJ852,AI852,AL852,AM852,AO852,AP852,AR852,AS852,A852,AY852,AU852,AV852,AW852,AX852,BA852,BB852)=0,0,1)+IF(O852="Smoothing ramp",1,0)+IF(ISNUMBER(W852),1,0)+IF(ISNUMBER(X852),1,0)+IF(ISNUMBER(Z852),1,0)+IF(ISNUMBER(AA852),1,0)+IF(ISNUMBER(AD852),1,0)+IF(ISNUMBER(AC852),1,0)+IF(ISNUMBER(AF852),1,0)+IF(ISNUMBER(AG852),1,0)+IF(ISNUMBER(AI852),1,0)+IF(ISNUMBER(AJ852),1,0)+IF(ISNUMBER(AL852),1,0)+IF(ISNUMBER(AM852),1,0)+IF(ISNUMBER(AO852),1,0)+IF(ISNUMBER(AP852),1,0)+IF(ISNUMBER(#REF!),1,0)+IF(ISNUMBER(AR852),1,0)+IF(ISNUMBER(AS852),1,0)+IF(ISNUMBER(AY852),1,0)+IF(ISNUMBER(AU852),1,0)+IF(ISNUMBER(AV852),1,0)+IF(ISNUMBER(AW852),1,0)+IF(ISNUMBER(AX852),1,0)+IF(ISNUMBER(BA852),1,0)+IF(ISNUMBER(BB852),1,0),1)</f>
        <v>1</v>
      </c>
      <c r="W852" s="197">
        <v>415</v>
      </c>
      <c r="X852" s="197"/>
      <c r="Y852" s="197" t="s">
        <v>42</v>
      </c>
      <c r="Z852" s="197">
        <v>152</v>
      </c>
      <c r="AA852" s="197"/>
      <c r="AB852" s="197" t="s">
        <v>42</v>
      </c>
      <c r="AC852" s="197"/>
      <c r="AD852" s="197"/>
      <c r="AE852" s="197"/>
      <c r="AF852" s="197"/>
      <c r="AG852" s="197"/>
      <c r="AH852" s="197"/>
      <c r="AI852" s="200"/>
      <c r="AJ852" s="197"/>
      <c r="AK852" s="197"/>
      <c r="AL852" s="197"/>
      <c r="AM852" s="197"/>
      <c r="AN852" s="197"/>
      <c r="AO852" s="197"/>
      <c r="AP852" s="197"/>
      <c r="AQ852" s="197"/>
      <c r="AR852" s="197"/>
      <c r="AS852" s="197"/>
      <c r="AT852" s="197"/>
      <c r="AU852" s="197"/>
      <c r="AV852" s="197"/>
      <c r="AW852" s="197"/>
      <c r="AX852" s="197"/>
      <c r="AY852" s="197"/>
      <c r="AZ852" s="197"/>
      <c r="BA852" s="197"/>
      <c r="BB852" s="197"/>
      <c r="BC852" s="197"/>
    </row>
    <row r="853" spans="1:55" customFormat="1" ht="14.1" customHeight="1">
      <c r="A853" s="170"/>
      <c r="B853" s="204">
        <v>20250506</v>
      </c>
      <c r="C853" s="204" t="s">
        <v>62</v>
      </c>
      <c r="D853" s="204">
        <v>530</v>
      </c>
      <c r="E853" s="204"/>
      <c r="F853" s="204">
        <v>7578</v>
      </c>
      <c r="G853" s="204">
        <v>864</v>
      </c>
      <c r="H853" s="204"/>
      <c r="I853" s="204">
        <v>7521</v>
      </c>
      <c r="J853" s="204">
        <v>864</v>
      </c>
      <c r="K853" s="204">
        <v>-2451</v>
      </c>
      <c r="L853" s="204">
        <v>-2451</v>
      </c>
      <c r="M853" s="204">
        <v>0</v>
      </c>
      <c r="N853" s="204" t="s">
        <v>40</v>
      </c>
      <c r="O853" s="204" t="s">
        <v>41</v>
      </c>
      <c r="P853" s="202">
        <f t="shared" si="83"/>
        <v>0</v>
      </c>
      <c r="Q853" s="197" t="str">
        <f t="shared" si="78"/>
        <v>NA</v>
      </c>
      <c r="R853" s="202">
        <f t="shared" si="79"/>
        <v>57</v>
      </c>
      <c r="S853" s="202">
        <f t="shared" si="80"/>
        <v>0</v>
      </c>
      <c r="T853" s="197">
        <f t="shared" si="81"/>
        <v>57</v>
      </c>
      <c r="U853" s="197">
        <f t="shared" si="82"/>
        <v>2451</v>
      </c>
      <c r="V853" s="197">
        <f>MIN(IF(SUM(W853,,X853,Z853,AA853,AD853,AC853,AF853,AG853,AJ853,AI853,AL853,AM853,AO853,AP853,AR853,AS853,A853,AY853,AU853,AV853,AW853,AX853,BA853,BB853)=0,0,1)+IF(O853="Smoothing ramp",1,0)+IF(ISNUMBER(W853),1,0)+IF(ISNUMBER(X853),1,0)+IF(ISNUMBER(Z853),1,0)+IF(ISNUMBER(AA853),1,0)+IF(ISNUMBER(AD853),1,0)+IF(ISNUMBER(AC853),1,0)+IF(ISNUMBER(AF853),1,0)+IF(ISNUMBER(AG853),1,0)+IF(ISNUMBER(AI853),1,0)+IF(ISNUMBER(AJ853),1,0)+IF(ISNUMBER(AL853),1,0)+IF(ISNUMBER(AM853),1,0)+IF(ISNUMBER(AO853),1,0)+IF(ISNUMBER(AP853),1,0)+IF(ISNUMBER(#REF!),1,0)+IF(ISNUMBER(AR853),1,0)+IF(ISNUMBER(AS853),1,0)+IF(ISNUMBER(AY853),1,0)+IF(ISNUMBER(AU853),1,0)+IF(ISNUMBER(AV853),1,0)+IF(ISNUMBER(AW853),1,0)+IF(ISNUMBER(AX853),1,0)+IF(ISNUMBER(BA853),1,0)+IF(ISNUMBER(BB853),1,0),1)</f>
        <v>1</v>
      </c>
      <c r="W853" s="197">
        <v>378</v>
      </c>
      <c r="X853" s="197"/>
      <c r="Y853" s="197"/>
      <c r="Z853" s="197">
        <v>140</v>
      </c>
      <c r="AA853" s="197"/>
      <c r="AB853" s="197"/>
      <c r="AC853" s="197"/>
      <c r="AD853" s="197"/>
      <c r="AE853" s="197"/>
      <c r="AF853" s="197"/>
      <c r="AG853" s="197"/>
      <c r="AH853" s="197"/>
      <c r="AI853" s="200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7"/>
      <c r="BA853" s="197"/>
      <c r="BB853" s="197"/>
      <c r="BC853" s="197"/>
    </row>
    <row r="854" spans="1:55" customFormat="1" ht="14.1" customHeight="1">
      <c r="A854" s="170"/>
      <c r="B854" s="204">
        <v>20250506</v>
      </c>
      <c r="C854" s="204" t="s">
        <v>62</v>
      </c>
      <c r="D854" s="204">
        <v>630</v>
      </c>
      <c r="E854" s="204"/>
      <c r="F854" s="204">
        <v>7578</v>
      </c>
      <c r="G854" s="204">
        <v>864</v>
      </c>
      <c r="H854" s="204"/>
      <c r="I854" s="204">
        <v>7521</v>
      </c>
      <c r="J854" s="204">
        <v>864</v>
      </c>
      <c r="K854" s="204">
        <v>-2451</v>
      </c>
      <c r="L854" s="204">
        <v>-2451</v>
      </c>
      <c r="M854" s="204">
        <v>0</v>
      </c>
      <c r="N854" s="204" t="s">
        <v>40</v>
      </c>
      <c r="O854" s="204" t="s">
        <v>41</v>
      </c>
      <c r="P854" s="202">
        <f t="shared" si="83"/>
        <v>0</v>
      </c>
      <c r="Q854" s="197" t="str">
        <f t="shared" si="78"/>
        <v>NA</v>
      </c>
      <c r="R854" s="202">
        <f t="shared" si="79"/>
        <v>57</v>
      </c>
      <c r="S854" s="202">
        <f t="shared" si="80"/>
        <v>0</v>
      </c>
      <c r="T854" s="197">
        <f t="shared" si="81"/>
        <v>57</v>
      </c>
      <c r="U854" s="197">
        <f t="shared" si="82"/>
        <v>2451</v>
      </c>
      <c r="V854" s="197">
        <f>MIN(IF(SUM(W854,,X854,Z854,AA854,AD854,AC854,AF854,AG854,AJ854,AI854,AL854,AM854,AO854,AP854,AR854,AS854,A854,AY854,AU854,AV854,AW854,AX854,BA854,BB854)=0,0,1)+IF(O854="Smoothing ramp",1,0)+IF(ISNUMBER(W854),1,0)+IF(ISNUMBER(X854),1,0)+IF(ISNUMBER(Z854),1,0)+IF(ISNUMBER(AA854),1,0)+IF(ISNUMBER(AD854),1,0)+IF(ISNUMBER(AC854),1,0)+IF(ISNUMBER(AF854),1,0)+IF(ISNUMBER(AG854),1,0)+IF(ISNUMBER(AI854),1,0)+IF(ISNUMBER(AJ854),1,0)+IF(ISNUMBER(AL854),1,0)+IF(ISNUMBER(AM854),1,0)+IF(ISNUMBER(AO854),1,0)+IF(ISNUMBER(AP854),1,0)+IF(ISNUMBER(#REF!),1,0)+IF(ISNUMBER(AR854),1,0)+IF(ISNUMBER(AS854),1,0)+IF(ISNUMBER(AY854),1,0)+IF(ISNUMBER(AU854),1,0)+IF(ISNUMBER(AV854),1,0)+IF(ISNUMBER(AW854),1,0)+IF(ISNUMBER(AX854),1,0)+IF(ISNUMBER(BA854),1,0)+IF(ISNUMBER(BB854),1,0),1)</f>
        <v>1</v>
      </c>
      <c r="W854" s="197">
        <v>378</v>
      </c>
      <c r="X854" s="197"/>
      <c r="Y854" s="197"/>
      <c r="Z854" s="197">
        <v>140</v>
      </c>
      <c r="AA854" s="197"/>
      <c r="AB854" s="197"/>
      <c r="AC854" s="197"/>
      <c r="AD854" s="197"/>
      <c r="AE854" s="197"/>
      <c r="AF854" s="197"/>
      <c r="AG854" s="197"/>
      <c r="AH854" s="197"/>
      <c r="AI854" s="200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7"/>
      <c r="BA854" s="197"/>
      <c r="BB854" s="197"/>
      <c r="BC854" s="197"/>
    </row>
    <row r="855" spans="1:55" customFormat="1" ht="14.1" customHeight="1">
      <c r="A855" s="170"/>
      <c r="B855" s="204">
        <v>20250506</v>
      </c>
      <c r="C855" s="204" t="s">
        <v>62</v>
      </c>
      <c r="D855" s="204">
        <v>730</v>
      </c>
      <c r="E855" s="204">
        <v>7054</v>
      </c>
      <c r="F855" s="204"/>
      <c r="G855" s="204"/>
      <c r="H855" s="204">
        <v>7053</v>
      </c>
      <c r="I855" s="204"/>
      <c r="J855" s="204"/>
      <c r="K855" s="204">
        <v>-998</v>
      </c>
      <c r="L855" s="204">
        <v>-998</v>
      </c>
      <c r="M855" s="204">
        <v>-997</v>
      </c>
      <c r="N855" s="204" t="s">
        <v>40</v>
      </c>
      <c r="O855" s="204" t="s">
        <v>41</v>
      </c>
      <c r="P855" s="202">
        <f t="shared" si="83"/>
        <v>0</v>
      </c>
      <c r="Q855" s="197">
        <f t="shared" si="78"/>
        <v>1</v>
      </c>
      <c r="R855" s="202" t="str">
        <f t="shared" si="79"/>
        <v>NA</v>
      </c>
      <c r="S855" s="202" t="str">
        <f t="shared" si="80"/>
        <v>NA</v>
      </c>
      <c r="T855" s="197" t="str">
        <f t="shared" si="81"/>
        <v>NA</v>
      </c>
      <c r="U855" s="197">
        <f t="shared" si="82"/>
        <v>0</v>
      </c>
      <c r="V855" s="197">
        <f>MIN(IF(SUM(W855,,X855,Z855,AA855,AD855,AC855,AF855,AG855,AJ855,AI855,AL855,AM855,AO855,AP855,AR855,AS855,A855,AY855,AU855,AV855,AW855,AX855,BA855,BB855)=0,0,1)+IF(O855="Smoothing ramp",1,0)+IF(ISNUMBER(W855),1,0)+IF(ISNUMBER(X855),1,0)+IF(ISNUMBER(Z855),1,0)+IF(ISNUMBER(AA855),1,0)+IF(ISNUMBER(AD855),1,0)+IF(ISNUMBER(AC855),1,0)+IF(ISNUMBER(AF855),1,0)+IF(ISNUMBER(AG855),1,0)+IF(ISNUMBER(AI855),1,0)+IF(ISNUMBER(AJ855),1,0)+IF(ISNUMBER(AL855),1,0)+IF(ISNUMBER(AM855),1,0)+IF(ISNUMBER(AO855),1,0)+IF(ISNUMBER(AP855),1,0)+IF(ISNUMBER(#REF!),1,0)+IF(ISNUMBER(AR855),1,0)+IF(ISNUMBER(AS855),1,0)+IF(ISNUMBER(AY855),1,0)+IF(ISNUMBER(AU855),1,0)+IF(ISNUMBER(AV855),1,0)+IF(ISNUMBER(AW855),1,0)+IF(ISNUMBER(AX855),1,0)+IF(ISNUMBER(BA855),1,0)+IF(ISNUMBER(BB855),1,0),1)</f>
        <v>1</v>
      </c>
      <c r="W855" s="197">
        <v>310</v>
      </c>
      <c r="X855" s="197"/>
      <c r="Y855" s="197"/>
      <c r="Z855" s="197">
        <v>140</v>
      </c>
      <c r="AA855" s="197"/>
      <c r="AB855" s="197"/>
      <c r="AC855" s="197"/>
      <c r="AD855" s="197"/>
      <c r="AE855" s="197"/>
      <c r="AF855" s="197"/>
      <c r="AG855" s="197"/>
      <c r="AH855" s="197"/>
      <c r="AI855" s="200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7"/>
      <c r="BA855" s="197"/>
      <c r="BB855" s="197"/>
      <c r="BC855" s="197"/>
    </row>
    <row r="856" spans="1:55" customFormat="1" ht="14.1" customHeight="1">
      <c r="A856" s="170"/>
      <c r="B856" s="204">
        <v>20250506</v>
      </c>
      <c r="C856" s="204" t="s">
        <v>62</v>
      </c>
      <c r="D856" s="204">
        <v>830</v>
      </c>
      <c r="E856" s="204">
        <v>7054</v>
      </c>
      <c r="F856" s="204"/>
      <c r="G856" s="204"/>
      <c r="H856" s="204">
        <v>7053</v>
      </c>
      <c r="I856" s="204"/>
      <c r="J856" s="204"/>
      <c r="K856" s="204">
        <v>-998</v>
      </c>
      <c r="L856" s="204">
        <v>-998</v>
      </c>
      <c r="M856" s="204">
        <v>-997</v>
      </c>
      <c r="N856" s="204" t="s">
        <v>40</v>
      </c>
      <c r="O856" s="204" t="s">
        <v>41</v>
      </c>
      <c r="P856" s="202">
        <f t="shared" si="83"/>
        <v>0</v>
      </c>
      <c r="Q856" s="197">
        <f t="shared" si="78"/>
        <v>1</v>
      </c>
      <c r="R856" s="202" t="str">
        <f t="shared" si="79"/>
        <v>NA</v>
      </c>
      <c r="S856" s="202" t="str">
        <f t="shared" si="80"/>
        <v>NA</v>
      </c>
      <c r="T856" s="197" t="str">
        <f t="shared" si="81"/>
        <v>NA</v>
      </c>
      <c r="U856" s="197">
        <f t="shared" si="82"/>
        <v>0</v>
      </c>
      <c r="V856" s="197">
        <f>MIN(IF(SUM(W856,,X856,Z856,AA856,AD856,AC856,AF856,AG856,AJ856,AI856,AL856,AM856,AO856,AP856,AR856,AS856,A856,AY856,AU856,AV856,AW856,AX856,BA856,BB856)=0,0,1)+IF(O856="Smoothing ramp",1,0)+IF(ISNUMBER(W856),1,0)+IF(ISNUMBER(X856),1,0)+IF(ISNUMBER(Z856),1,0)+IF(ISNUMBER(AA856),1,0)+IF(ISNUMBER(AD856),1,0)+IF(ISNUMBER(AC856),1,0)+IF(ISNUMBER(AF856),1,0)+IF(ISNUMBER(AG856),1,0)+IF(ISNUMBER(AI856),1,0)+IF(ISNUMBER(AJ856),1,0)+IF(ISNUMBER(AL856),1,0)+IF(ISNUMBER(AM856),1,0)+IF(ISNUMBER(AO856),1,0)+IF(ISNUMBER(AP856),1,0)+IF(ISNUMBER(#REF!),1,0)+IF(ISNUMBER(AR856),1,0)+IF(ISNUMBER(AS856),1,0)+IF(ISNUMBER(AY856),1,0)+IF(ISNUMBER(AU856),1,0)+IF(ISNUMBER(AV856),1,0)+IF(ISNUMBER(AW856),1,0)+IF(ISNUMBER(AX856),1,0)+IF(ISNUMBER(BA856),1,0)+IF(ISNUMBER(BB856),1,0),1)</f>
        <v>1</v>
      </c>
      <c r="W856" s="197">
        <v>311</v>
      </c>
      <c r="X856" s="197"/>
      <c r="Y856" s="197"/>
      <c r="Z856" s="197">
        <v>140</v>
      </c>
      <c r="AA856" s="197"/>
      <c r="AB856" s="197"/>
      <c r="AC856" s="197"/>
      <c r="AD856" s="197"/>
      <c r="AE856" s="197"/>
      <c r="AF856" s="197"/>
      <c r="AG856" s="197"/>
      <c r="AH856" s="197"/>
      <c r="AI856" s="200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197"/>
      <c r="BB856" s="197"/>
      <c r="BC856" s="197"/>
    </row>
    <row r="857" spans="1:55" customFormat="1" ht="14.1" customHeight="1">
      <c r="A857" s="170"/>
      <c r="B857" s="204">
        <v>20250506</v>
      </c>
      <c r="C857" s="204" t="s">
        <v>62</v>
      </c>
      <c r="D857" s="204">
        <v>930</v>
      </c>
      <c r="E857" s="204">
        <v>5876</v>
      </c>
      <c r="F857" s="204"/>
      <c r="G857" s="204"/>
      <c r="H857" s="204">
        <v>5867</v>
      </c>
      <c r="I857" s="204"/>
      <c r="J857" s="204"/>
      <c r="K857" s="204">
        <v>3798</v>
      </c>
      <c r="L857" s="204">
        <v>196</v>
      </c>
      <c r="M857" s="204">
        <v>3611</v>
      </c>
      <c r="N857" s="204" t="s">
        <v>44</v>
      </c>
      <c r="O857" s="204" t="s">
        <v>45</v>
      </c>
      <c r="P857" s="202">
        <f t="shared" si="83"/>
        <v>3602</v>
      </c>
      <c r="Q857" s="197">
        <f t="shared" si="78"/>
        <v>9</v>
      </c>
      <c r="R857" s="202" t="str">
        <f t="shared" si="79"/>
        <v>NA</v>
      </c>
      <c r="S857" s="202" t="str">
        <f t="shared" si="80"/>
        <v>NA</v>
      </c>
      <c r="T857" s="197" t="str">
        <f t="shared" si="81"/>
        <v>NA</v>
      </c>
      <c r="U857" s="197">
        <f t="shared" si="82"/>
        <v>7026</v>
      </c>
      <c r="V857" s="197">
        <f>MIN(IF(SUM(W857,,X857,Z857,AA857,AD857,AC857,AF857,AG857,AJ857,AI857,AL857,AM857,AO857,AP857,AR857,AS857,A857,AY857,AU857,AV857,AW857,AX857,BA857,BB857)=0,0,1)+IF(O857="Smoothing ramp",1,0)+IF(ISNUMBER(W857),1,0)+IF(ISNUMBER(X857),1,0)+IF(ISNUMBER(Z857),1,0)+IF(ISNUMBER(AA857),1,0)+IF(ISNUMBER(AD857),1,0)+IF(ISNUMBER(AC857),1,0)+IF(ISNUMBER(AF857),1,0)+IF(ISNUMBER(AG857),1,0)+IF(ISNUMBER(AI857),1,0)+IF(ISNUMBER(AJ857),1,0)+IF(ISNUMBER(AL857),1,0)+IF(ISNUMBER(AM857),1,0)+IF(ISNUMBER(AO857),1,0)+IF(ISNUMBER(AP857),1,0)+IF(ISNUMBER(#REF!),1,0)+IF(ISNUMBER(AR857),1,0)+IF(ISNUMBER(AS857),1,0)+IF(ISNUMBER(AY857),1,0)+IF(ISNUMBER(AU857),1,0)+IF(ISNUMBER(AV857),1,0)+IF(ISNUMBER(AW857),1,0)+IF(ISNUMBER(AX857),1,0)+IF(ISNUMBER(BA857),1,0)+IF(ISNUMBER(BB857),1,0),1)</f>
        <v>1</v>
      </c>
      <c r="W857" s="197">
        <v>308</v>
      </c>
      <c r="X857" s="197"/>
      <c r="Y857" s="197"/>
      <c r="Z857" s="197">
        <v>140</v>
      </c>
      <c r="AA857" s="197"/>
      <c r="AB857" s="197"/>
      <c r="AC857" s="197"/>
      <c r="AD857" s="197"/>
      <c r="AE857" s="197"/>
      <c r="AF857" s="197"/>
      <c r="AG857" s="197"/>
      <c r="AH857" s="197"/>
      <c r="AI857" s="200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197"/>
      <c r="BB857" s="197"/>
      <c r="BC857" s="197"/>
    </row>
    <row r="858" spans="1:55" customFormat="1" ht="14.1" customHeight="1">
      <c r="A858" s="170"/>
      <c r="B858" s="204">
        <v>20250506</v>
      </c>
      <c r="C858" s="204" t="s">
        <v>62</v>
      </c>
      <c r="D858" s="204">
        <v>1030</v>
      </c>
      <c r="E858" s="204">
        <v>5882</v>
      </c>
      <c r="F858" s="204"/>
      <c r="G858" s="204"/>
      <c r="H858" s="204">
        <v>5870</v>
      </c>
      <c r="I858" s="204"/>
      <c r="J858" s="204"/>
      <c r="K858" s="204">
        <v>3798</v>
      </c>
      <c r="L858" s="204">
        <v>202</v>
      </c>
      <c r="M858" s="204">
        <v>3608</v>
      </c>
      <c r="N858" s="204" t="s">
        <v>44</v>
      </c>
      <c r="O858" s="204" t="s">
        <v>45</v>
      </c>
      <c r="P858" s="202">
        <f t="shared" si="83"/>
        <v>3596</v>
      </c>
      <c r="Q858" s="197">
        <f t="shared" si="78"/>
        <v>12</v>
      </c>
      <c r="R858" s="202" t="str">
        <f t="shared" si="79"/>
        <v>NA</v>
      </c>
      <c r="S858" s="202" t="str">
        <f t="shared" si="80"/>
        <v>NA</v>
      </c>
      <c r="T858" s="197" t="str">
        <f t="shared" si="81"/>
        <v>NA</v>
      </c>
      <c r="U858" s="197">
        <f t="shared" si="82"/>
        <v>7014</v>
      </c>
      <c r="V858" s="197">
        <f>MIN(IF(SUM(W858,,X858,Z858,AA858,AD858,AC858,AF858,AG858,AJ858,AI858,AL858,AM858,AO858,AP858,AR858,AS858,A858,AY858,AU858,AV858,AW858,AX858,BA858,BB858)=0,0,1)+IF(O858="Smoothing ramp",1,0)+IF(ISNUMBER(W858),1,0)+IF(ISNUMBER(X858),1,0)+IF(ISNUMBER(Z858),1,0)+IF(ISNUMBER(AA858),1,0)+IF(ISNUMBER(AD858),1,0)+IF(ISNUMBER(AC858),1,0)+IF(ISNUMBER(AF858),1,0)+IF(ISNUMBER(AG858),1,0)+IF(ISNUMBER(AI858),1,0)+IF(ISNUMBER(AJ858),1,0)+IF(ISNUMBER(AL858),1,0)+IF(ISNUMBER(AM858),1,0)+IF(ISNUMBER(AO858),1,0)+IF(ISNUMBER(AP858),1,0)+IF(ISNUMBER(#REF!),1,0)+IF(ISNUMBER(AR858),1,0)+IF(ISNUMBER(AS858),1,0)+IF(ISNUMBER(AY858),1,0)+IF(ISNUMBER(AU858),1,0)+IF(ISNUMBER(AV858),1,0)+IF(ISNUMBER(AW858),1,0)+IF(ISNUMBER(AX858),1,0)+IF(ISNUMBER(BA858),1,0)+IF(ISNUMBER(BB858),1,0),1)</f>
        <v>1</v>
      </c>
      <c r="W858" s="197">
        <v>395</v>
      </c>
      <c r="X858" s="197"/>
      <c r="Y858" s="197"/>
      <c r="Z858" s="197">
        <v>140</v>
      </c>
      <c r="AA858" s="197"/>
      <c r="AB858" s="197"/>
      <c r="AC858" s="197"/>
      <c r="AD858" s="197"/>
      <c r="AE858" s="197"/>
      <c r="AF858" s="197"/>
      <c r="AG858" s="197"/>
      <c r="AH858" s="197"/>
      <c r="AI858" s="200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7"/>
      <c r="BA858" s="197"/>
      <c r="BB858" s="197"/>
      <c r="BC858" s="197"/>
    </row>
    <row r="859" spans="1:55" customFormat="1" ht="14.1" customHeight="1">
      <c r="A859" s="170"/>
      <c r="B859" s="204">
        <v>20250506</v>
      </c>
      <c r="C859" s="204" t="s">
        <v>62</v>
      </c>
      <c r="D859" s="204">
        <v>1130</v>
      </c>
      <c r="E859" s="204">
        <v>5835</v>
      </c>
      <c r="F859" s="204"/>
      <c r="G859" s="204"/>
      <c r="H859" s="204">
        <v>5828</v>
      </c>
      <c r="I859" s="204"/>
      <c r="J859" s="204"/>
      <c r="K859" s="204">
        <v>3798</v>
      </c>
      <c r="L859" s="204">
        <v>155</v>
      </c>
      <c r="M859" s="204">
        <v>3650</v>
      </c>
      <c r="N859" s="204" t="s">
        <v>44</v>
      </c>
      <c r="O859" s="204" t="s">
        <v>45</v>
      </c>
      <c r="P859" s="202">
        <f t="shared" si="83"/>
        <v>3643</v>
      </c>
      <c r="Q859" s="197">
        <f t="shared" si="78"/>
        <v>7</v>
      </c>
      <c r="R859" s="202" t="str">
        <f t="shared" si="79"/>
        <v>NA</v>
      </c>
      <c r="S859" s="202" t="str">
        <f t="shared" si="80"/>
        <v>NA</v>
      </c>
      <c r="T859" s="197" t="str">
        <f t="shared" si="81"/>
        <v>NA</v>
      </c>
      <c r="U859" s="197">
        <f t="shared" si="82"/>
        <v>7145</v>
      </c>
      <c r="V859" s="197">
        <f>MIN(IF(SUM(W859,,X859,Z859,AA859,AD859,AC859,AF859,AG859,AJ859,AI859,AL859,AM859,AO859,AP859,AR859,AS859,A859,AY859,AU859,AV859,AW859,AX859,BA859,BB859)=0,0,1)+IF(O859="Smoothing ramp",1,0)+IF(ISNUMBER(W859),1,0)+IF(ISNUMBER(X859),1,0)+IF(ISNUMBER(Z859),1,0)+IF(ISNUMBER(AA859),1,0)+IF(ISNUMBER(AD859),1,0)+IF(ISNUMBER(AC859),1,0)+IF(ISNUMBER(AF859),1,0)+IF(ISNUMBER(AG859),1,0)+IF(ISNUMBER(AI859),1,0)+IF(ISNUMBER(AJ859),1,0)+IF(ISNUMBER(AL859),1,0)+IF(ISNUMBER(AM859),1,0)+IF(ISNUMBER(AO859),1,0)+IF(ISNUMBER(AP859),1,0)+IF(ISNUMBER(#REF!),1,0)+IF(ISNUMBER(AR859),1,0)+IF(ISNUMBER(AS859),1,0)+IF(ISNUMBER(AY859),1,0)+IF(ISNUMBER(AU859),1,0)+IF(ISNUMBER(AV859),1,0)+IF(ISNUMBER(AW859),1,0)+IF(ISNUMBER(AX859),1,0)+IF(ISNUMBER(BA859),1,0)+IF(ISNUMBER(BB859),1,0),1)</f>
        <v>1</v>
      </c>
      <c r="W859" s="197">
        <v>425</v>
      </c>
      <c r="X859" s="197"/>
      <c r="Y859" s="197" t="s">
        <v>42</v>
      </c>
      <c r="Z859" s="197">
        <v>140</v>
      </c>
      <c r="AA859" s="197"/>
      <c r="AB859" s="197" t="s">
        <v>42</v>
      </c>
      <c r="AC859" s="197"/>
      <c r="AD859" s="197"/>
      <c r="AE859" s="197"/>
      <c r="AF859" s="197"/>
      <c r="AG859" s="197"/>
      <c r="AH859" s="197"/>
      <c r="AI859" s="200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7"/>
      <c r="BA859" s="197"/>
      <c r="BB859" s="197"/>
      <c r="BC859" s="197"/>
    </row>
    <row r="860" spans="1:55" customFormat="1" ht="14.1" customHeight="1">
      <c r="A860" s="170"/>
      <c r="B860" s="204">
        <v>20250506</v>
      </c>
      <c r="C860" s="204" t="s">
        <v>62</v>
      </c>
      <c r="D860" s="204">
        <v>1230</v>
      </c>
      <c r="E860" s="204">
        <v>8034</v>
      </c>
      <c r="F860" s="204"/>
      <c r="G860" s="204"/>
      <c r="H860" s="204">
        <v>7328</v>
      </c>
      <c r="I860" s="204"/>
      <c r="J860" s="204"/>
      <c r="K860" s="204">
        <v>1295</v>
      </c>
      <c r="L860" s="204">
        <v>122</v>
      </c>
      <c r="M860" s="204">
        <v>1851</v>
      </c>
      <c r="N860" s="204" t="s">
        <v>44</v>
      </c>
      <c r="O860" s="204" t="s">
        <v>41</v>
      </c>
      <c r="P860" s="202">
        <f t="shared" si="83"/>
        <v>1173</v>
      </c>
      <c r="Q860" s="197">
        <f t="shared" si="78"/>
        <v>706</v>
      </c>
      <c r="R860" s="202" t="str">
        <f t="shared" si="79"/>
        <v>NA</v>
      </c>
      <c r="S860" s="202" t="str">
        <f t="shared" si="80"/>
        <v>NA</v>
      </c>
      <c r="T860" s="197" t="str">
        <f t="shared" si="81"/>
        <v>NA</v>
      </c>
      <c r="U860" s="197">
        <f t="shared" si="82"/>
        <v>3580</v>
      </c>
      <c r="V860" s="197">
        <f>MIN(IF(SUM(W860,,X860,Z860,AA860,AD860,AC860,AF860,AG860,AJ860,AI860,AL860,AM860,AO860,AP860,AR860,AS860,A860,AY860,AU860,AV860,AW860,AX860,BA860,BB860)=0,0,1)+IF(O860="Smoothing ramp",1,0)+IF(ISNUMBER(W860),1,0)+IF(ISNUMBER(X860),1,0)+IF(ISNUMBER(Z860),1,0)+IF(ISNUMBER(AA860),1,0)+IF(ISNUMBER(AD860),1,0)+IF(ISNUMBER(AC860),1,0)+IF(ISNUMBER(AF860),1,0)+IF(ISNUMBER(AG860),1,0)+IF(ISNUMBER(AI860),1,0)+IF(ISNUMBER(AJ860),1,0)+IF(ISNUMBER(AL860),1,0)+IF(ISNUMBER(AM860),1,0)+IF(ISNUMBER(AO860),1,0)+IF(ISNUMBER(AP860),1,0)+IF(ISNUMBER(#REF!),1,0)+IF(ISNUMBER(AR860),1,0)+IF(ISNUMBER(AS860),1,0)+IF(ISNUMBER(AY860),1,0)+IF(ISNUMBER(AU860),1,0)+IF(ISNUMBER(AV860),1,0)+IF(ISNUMBER(AW860),1,0)+IF(ISNUMBER(AX860),1,0)+IF(ISNUMBER(BA860),1,0)+IF(ISNUMBER(BB860),1,0),1)</f>
        <v>1</v>
      </c>
      <c r="W860" s="197">
        <v>393</v>
      </c>
      <c r="X860" s="197"/>
      <c r="Y860" s="197"/>
      <c r="Z860" s="197">
        <v>140</v>
      </c>
      <c r="AA860" s="197"/>
      <c r="AB860" s="197"/>
      <c r="AC860" s="197"/>
      <c r="AD860" s="197"/>
      <c r="AE860" s="197"/>
      <c r="AF860" s="197"/>
      <c r="AG860" s="197"/>
      <c r="AH860" s="197"/>
      <c r="AI860" s="200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7"/>
      <c r="BB860" s="197"/>
      <c r="BC860" s="197"/>
    </row>
    <row r="861" spans="1:55" customFormat="1" ht="14.1" customHeight="1">
      <c r="A861" s="170"/>
      <c r="B861" s="204">
        <v>20250506</v>
      </c>
      <c r="C861" s="204" t="s">
        <v>62</v>
      </c>
      <c r="D861" s="204">
        <v>1330</v>
      </c>
      <c r="E861" s="204">
        <v>8034</v>
      </c>
      <c r="F861" s="204"/>
      <c r="G861" s="204"/>
      <c r="H861" s="204">
        <v>8015</v>
      </c>
      <c r="I861" s="204"/>
      <c r="J861" s="204"/>
      <c r="K861" s="204">
        <v>1295</v>
      </c>
      <c r="L861" s="204">
        <v>122</v>
      </c>
      <c r="M861" s="204">
        <v>1184</v>
      </c>
      <c r="N861" s="204" t="s">
        <v>44</v>
      </c>
      <c r="O861" s="204" t="s">
        <v>45</v>
      </c>
      <c r="P861" s="202">
        <f t="shared" si="83"/>
        <v>1173</v>
      </c>
      <c r="Q861" s="197">
        <f t="shared" si="78"/>
        <v>19</v>
      </c>
      <c r="R861" s="202" t="str">
        <f t="shared" si="79"/>
        <v>NA</v>
      </c>
      <c r="S861" s="202" t="str">
        <f t="shared" si="80"/>
        <v>NA</v>
      </c>
      <c r="T861" s="197" t="str">
        <f t="shared" si="81"/>
        <v>NA</v>
      </c>
      <c r="U861" s="197">
        <f t="shared" si="82"/>
        <v>2246</v>
      </c>
      <c r="V861" s="197">
        <f>MIN(IF(SUM(W861,,X861,Z861,AA861,AD861,AC861,AF861,AG861,AJ861,AI861,AL861,AM861,AO861,AP861,AR861,AS861,A861,AY861,AU861,AV861,AW861,AX861,BA861,BB861)=0,0,1)+IF(O861="Smoothing ramp",1,0)+IF(ISNUMBER(W861),1,0)+IF(ISNUMBER(X861),1,0)+IF(ISNUMBER(Z861),1,0)+IF(ISNUMBER(AA861),1,0)+IF(ISNUMBER(AD861),1,0)+IF(ISNUMBER(AC861),1,0)+IF(ISNUMBER(AF861),1,0)+IF(ISNUMBER(AG861),1,0)+IF(ISNUMBER(AI861),1,0)+IF(ISNUMBER(AJ861),1,0)+IF(ISNUMBER(AL861),1,0)+IF(ISNUMBER(AM861),1,0)+IF(ISNUMBER(AO861),1,0)+IF(ISNUMBER(AP861),1,0)+IF(ISNUMBER(#REF!),1,0)+IF(ISNUMBER(AR861),1,0)+IF(ISNUMBER(AS861),1,0)+IF(ISNUMBER(AY861),1,0)+IF(ISNUMBER(AU861),1,0)+IF(ISNUMBER(AV861),1,0)+IF(ISNUMBER(AW861),1,0)+IF(ISNUMBER(AX861),1,0)+IF(ISNUMBER(BA861),1,0)+IF(ISNUMBER(BB861),1,0),1)</f>
        <v>1</v>
      </c>
      <c r="W861" s="197">
        <v>306</v>
      </c>
      <c r="X861" s="197"/>
      <c r="Y861" s="197"/>
      <c r="Z861" s="197">
        <v>140</v>
      </c>
      <c r="AA861" s="197"/>
      <c r="AB861" s="197"/>
      <c r="AC861" s="197"/>
      <c r="AD861" s="197"/>
      <c r="AE861" s="197"/>
      <c r="AF861" s="197"/>
      <c r="AG861" s="197"/>
      <c r="AH861" s="197"/>
      <c r="AI861" s="200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7"/>
      <c r="BB861" s="197"/>
      <c r="BC861" s="197"/>
    </row>
    <row r="862" spans="1:55" customFormat="1" ht="14.1" customHeight="1">
      <c r="A862" s="170"/>
      <c r="B862" s="204">
        <v>20250506</v>
      </c>
      <c r="C862" s="204" t="s">
        <v>62</v>
      </c>
      <c r="D862" s="204">
        <v>1430</v>
      </c>
      <c r="E862" s="204">
        <v>8034</v>
      </c>
      <c r="F862" s="204"/>
      <c r="G862" s="204"/>
      <c r="H862" s="204">
        <v>7288</v>
      </c>
      <c r="I862" s="204"/>
      <c r="J862" s="204"/>
      <c r="K862" s="204">
        <v>1295</v>
      </c>
      <c r="L862" s="204">
        <v>122</v>
      </c>
      <c r="M862" s="204">
        <v>1890</v>
      </c>
      <c r="N862" s="204" t="s">
        <v>44</v>
      </c>
      <c r="O862" s="204" t="s">
        <v>41</v>
      </c>
      <c r="P862" s="202">
        <f t="shared" si="83"/>
        <v>1173</v>
      </c>
      <c r="Q862" s="197">
        <f t="shared" si="78"/>
        <v>746</v>
      </c>
      <c r="R862" s="202" t="str">
        <f t="shared" si="79"/>
        <v>NA</v>
      </c>
      <c r="S862" s="202" t="str">
        <f t="shared" si="80"/>
        <v>NA</v>
      </c>
      <c r="T862" s="197" t="str">
        <f t="shared" si="81"/>
        <v>NA</v>
      </c>
      <c r="U862" s="197">
        <f t="shared" si="82"/>
        <v>3658</v>
      </c>
      <c r="V862" s="197">
        <f>MIN(IF(SUM(W862,,X862,Z862,AA862,AD862,AC862,AF862,AG862,AJ862,AI862,AL862,AM862,AO862,AP862,AR862,AS862,A862,AY862,AU862,AV862,AW862,AX862,BA862,BB862)=0,0,1)+IF(O862="Smoothing ramp",1,0)+IF(ISNUMBER(W862),1,0)+IF(ISNUMBER(X862),1,0)+IF(ISNUMBER(Z862),1,0)+IF(ISNUMBER(AA862),1,0)+IF(ISNUMBER(AD862),1,0)+IF(ISNUMBER(AC862),1,0)+IF(ISNUMBER(AF862),1,0)+IF(ISNUMBER(AG862),1,0)+IF(ISNUMBER(AI862),1,0)+IF(ISNUMBER(AJ862),1,0)+IF(ISNUMBER(AL862),1,0)+IF(ISNUMBER(AM862),1,0)+IF(ISNUMBER(AO862),1,0)+IF(ISNUMBER(AP862),1,0)+IF(ISNUMBER(#REF!),1,0)+IF(ISNUMBER(AR862),1,0)+IF(ISNUMBER(AS862),1,0)+IF(ISNUMBER(AY862),1,0)+IF(ISNUMBER(AU862),1,0)+IF(ISNUMBER(AV862),1,0)+IF(ISNUMBER(AW862),1,0)+IF(ISNUMBER(AX862),1,0)+IF(ISNUMBER(BA862),1,0)+IF(ISNUMBER(BB862),1,0),1)</f>
        <v>1</v>
      </c>
      <c r="W862" s="197">
        <v>308</v>
      </c>
      <c r="X862" s="197"/>
      <c r="Y862" s="197"/>
      <c r="Z862" s="197">
        <v>140</v>
      </c>
      <c r="AA862" s="197"/>
      <c r="AB862" s="197"/>
      <c r="AC862" s="197"/>
      <c r="AD862" s="197"/>
      <c r="AE862" s="197"/>
      <c r="AF862" s="197"/>
      <c r="AG862" s="197"/>
      <c r="AH862" s="197"/>
      <c r="AI862" s="200"/>
      <c r="AJ862" s="197"/>
      <c r="AK862" s="197"/>
      <c r="AL862" s="197"/>
      <c r="AM862" s="197"/>
      <c r="AN862" s="197"/>
      <c r="AO862" s="197"/>
      <c r="AP862" s="197"/>
      <c r="AQ862" s="197"/>
      <c r="AR862" s="197"/>
      <c r="AS862" s="197"/>
      <c r="AT862" s="197"/>
      <c r="AU862" s="197"/>
      <c r="AV862" s="197"/>
      <c r="AW862" s="197"/>
      <c r="AX862" s="197"/>
      <c r="AY862" s="197"/>
      <c r="AZ862" s="197"/>
      <c r="BA862" s="197"/>
      <c r="BB862" s="197"/>
      <c r="BC862" s="197"/>
    </row>
    <row r="863" spans="1:55" customFormat="1" ht="14.1" customHeight="1">
      <c r="A863" s="170"/>
      <c r="B863" s="204">
        <v>20250506</v>
      </c>
      <c r="C863" s="204" t="s">
        <v>62</v>
      </c>
      <c r="D863" s="204">
        <v>1530</v>
      </c>
      <c r="E863" s="204">
        <v>5797</v>
      </c>
      <c r="F863" s="204"/>
      <c r="G863" s="204"/>
      <c r="H863" s="204">
        <v>5788</v>
      </c>
      <c r="I863" s="204"/>
      <c r="J863" s="204"/>
      <c r="K863" s="204">
        <v>3647</v>
      </c>
      <c r="L863" s="204">
        <v>117</v>
      </c>
      <c r="M863" s="204">
        <v>3539</v>
      </c>
      <c r="N863" s="204" t="s">
        <v>44</v>
      </c>
      <c r="O863" s="204" t="s">
        <v>45</v>
      </c>
      <c r="P863" s="202">
        <f t="shared" si="83"/>
        <v>3530</v>
      </c>
      <c r="Q863" s="197">
        <f t="shared" si="78"/>
        <v>9</v>
      </c>
      <c r="R863" s="202" t="str">
        <f t="shared" si="79"/>
        <v>NA</v>
      </c>
      <c r="S863" s="202" t="str">
        <f t="shared" si="80"/>
        <v>NA</v>
      </c>
      <c r="T863" s="197" t="str">
        <f t="shared" si="81"/>
        <v>NA</v>
      </c>
      <c r="U863" s="197">
        <f t="shared" si="82"/>
        <v>6961</v>
      </c>
      <c r="V863" s="197">
        <f>MIN(IF(SUM(W863,,X863,Z863,AA863,AD863,AC863,AF863,AG863,AJ863,AI863,AL863,AM863,AO863,AP863,AR863,AS863,A863,AY863,AU863,AV863,AW863,AX863,BA863,BB863)=0,0,1)+IF(O863="Smoothing ramp",1,0)+IF(ISNUMBER(W863),1,0)+IF(ISNUMBER(X863),1,0)+IF(ISNUMBER(Z863),1,0)+IF(ISNUMBER(AA863),1,0)+IF(ISNUMBER(AD863),1,0)+IF(ISNUMBER(AC863),1,0)+IF(ISNUMBER(AF863),1,0)+IF(ISNUMBER(AG863),1,0)+IF(ISNUMBER(AI863),1,0)+IF(ISNUMBER(AJ863),1,0)+IF(ISNUMBER(AL863),1,0)+IF(ISNUMBER(AM863),1,0)+IF(ISNUMBER(AO863),1,0)+IF(ISNUMBER(AP863),1,0)+IF(ISNUMBER(#REF!),1,0)+IF(ISNUMBER(AR863),1,0)+IF(ISNUMBER(AS863),1,0)+IF(ISNUMBER(AY863),1,0)+IF(ISNUMBER(AU863),1,0)+IF(ISNUMBER(AV863),1,0)+IF(ISNUMBER(AW863),1,0)+IF(ISNUMBER(AX863),1,0)+IF(ISNUMBER(BA863),1,0)+IF(ISNUMBER(BB863),1,0),1)</f>
        <v>1</v>
      </c>
      <c r="W863" s="197">
        <v>310</v>
      </c>
      <c r="X863" s="197"/>
      <c r="Y863" s="197"/>
      <c r="Z863" s="197">
        <v>140</v>
      </c>
      <c r="AA863" s="197"/>
      <c r="AB863" s="197"/>
      <c r="AC863" s="197"/>
      <c r="AD863" s="197"/>
      <c r="AE863" s="197"/>
      <c r="AF863" s="197"/>
      <c r="AG863" s="197"/>
      <c r="AH863" s="197"/>
      <c r="AI863" s="200"/>
      <c r="AJ863" s="197"/>
      <c r="AK863" s="197"/>
      <c r="AL863" s="197"/>
      <c r="AM863" s="197"/>
      <c r="AN863" s="197"/>
      <c r="AO863" s="197"/>
      <c r="AP863" s="197"/>
      <c r="AQ863" s="197"/>
      <c r="AR863" s="197"/>
      <c r="AS863" s="197"/>
      <c r="AT863" s="197"/>
      <c r="AU863" s="197"/>
      <c r="AV863" s="197"/>
      <c r="AW863" s="197"/>
      <c r="AX863" s="197"/>
      <c r="AY863" s="197"/>
      <c r="AZ863" s="197"/>
      <c r="BA863" s="197"/>
      <c r="BB863" s="197"/>
      <c r="BC863" s="197"/>
    </row>
    <row r="864" spans="1:55" customFormat="1" ht="14.1" customHeight="1">
      <c r="A864" s="170"/>
      <c r="B864" s="204">
        <v>20250506</v>
      </c>
      <c r="C864" s="204" t="s">
        <v>62</v>
      </c>
      <c r="D864" s="204">
        <v>1630</v>
      </c>
      <c r="E864" s="204">
        <v>5839</v>
      </c>
      <c r="F864" s="204"/>
      <c r="G864" s="204"/>
      <c r="H864" s="204">
        <v>5826</v>
      </c>
      <c r="I864" s="204"/>
      <c r="J864" s="204"/>
      <c r="K864" s="204">
        <v>3647</v>
      </c>
      <c r="L864" s="204">
        <v>159</v>
      </c>
      <c r="M864" s="204">
        <v>3501</v>
      </c>
      <c r="N864" s="204" t="s">
        <v>44</v>
      </c>
      <c r="O864" s="204" t="s">
        <v>45</v>
      </c>
      <c r="P864" s="202">
        <f t="shared" si="83"/>
        <v>3488</v>
      </c>
      <c r="Q864" s="197">
        <f t="shared" si="78"/>
        <v>13</v>
      </c>
      <c r="R864" s="202" t="str">
        <f t="shared" si="79"/>
        <v>NA</v>
      </c>
      <c r="S864" s="202" t="str">
        <f t="shared" si="80"/>
        <v>NA</v>
      </c>
      <c r="T864" s="197" t="str">
        <f t="shared" si="81"/>
        <v>NA</v>
      </c>
      <c r="U864" s="197">
        <f t="shared" si="82"/>
        <v>6843</v>
      </c>
      <c r="V864" s="197">
        <f>MIN(IF(SUM(W864,,X864,Z864,AA864,AD864,AC864,AF864,AG864,AJ864,AI864,AL864,AM864,AO864,AP864,AR864,AS864,A864,AY864,AU864,AV864,AW864,AX864,BA864,BB864)=0,0,1)+IF(O864="Smoothing ramp",1,0)+IF(ISNUMBER(W864),1,0)+IF(ISNUMBER(X864),1,0)+IF(ISNUMBER(Z864),1,0)+IF(ISNUMBER(AA864),1,0)+IF(ISNUMBER(AD864),1,0)+IF(ISNUMBER(AC864),1,0)+IF(ISNUMBER(AF864),1,0)+IF(ISNUMBER(AG864),1,0)+IF(ISNUMBER(AI864),1,0)+IF(ISNUMBER(AJ864),1,0)+IF(ISNUMBER(AL864),1,0)+IF(ISNUMBER(AM864),1,0)+IF(ISNUMBER(AO864),1,0)+IF(ISNUMBER(AP864),1,0)+IF(ISNUMBER(#REF!),1,0)+IF(ISNUMBER(AR864),1,0)+IF(ISNUMBER(AS864),1,0)+IF(ISNUMBER(AY864),1,0)+IF(ISNUMBER(AU864),1,0)+IF(ISNUMBER(AV864),1,0)+IF(ISNUMBER(AW864),1,0)+IF(ISNUMBER(AX864),1,0)+IF(ISNUMBER(BA864),1,0)+IF(ISNUMBER(BB864),1,0),1)</f>
        <v>1</v>
      </c>
      <c r="W864" s="197">
        <v>372</v>
      </c>
      <c r="X864" s="197"/>
      <c r="Y864" s="197"/>
      <c r="Z864" s="197">
        <v>140</v>
      </c>
      <c r="AA864" s="197"/>
      <c r="AB864" s="197"/>
      <c r="AC864" s="197"/>
      <c r="AD864" s="197"/>
      <c r="AE864" s="197"/>
      <c r="AF864" s="197"/>
      <c r="AG864" s="197"/>
      <c r="AH864" s="197"/>
      <c r="AI864" s="200"/>
      <c r="AJ864" s="197"/>
      <c r="AK864" s="197"/>
      <c r="AL864" s="197"/>
      <c r="AM864" s="197"/>
      <c r="AN864" s="197"/>
      <c r="AO864" s="197"/>
      <c r="AP864" s="197"/>
      <c r="AQ864" s="197"/>
      <c r="AR864" s="197"/>
      <c r="AS864" s="197"/>
      <c r="AT864" s="197"/>
      <c r="AU864" s="197"/>
      <c r="AV864" s="197"/>
      <c r="AW864" s="197"/>
      <c r="AX864" s="197"/>
      <c r="AY864" s="197"/>
      <c r="AZ864" s="197"/>
      <c r="BA864" s="197"/>
      <c r="BB864" s="197"/>
      <c r="BC864" s="197"/>
    </row>
    <row r="865" spans="1:55" customFormat="1" ht="14.1" customHeight="1">
      <c r="A865" s="170"/>
      <c r="B865" s="204">
        <v>20250506</v>
      </c>
      <c r="C865" s="204" t="s">
        <v>62</v>
      </c>
      <c r="D865" s="204">
        <v>1730</v>
      </c>
      <c r="E865" s="204">
        <v>5870</v>
      </c>
      <c r="F865" s="204"/>
      <c r="G865" s="204"/>
      <c r="H865" s="204">
        <v>5854</v>
      </c>
      <c r="I865" s="204"/>
      <c r="J865" s="204"/>
      <c r="K865" s="204">
        <v>3647</v>
      </c>
      <c r="L865" s="204">
        <v>190</v>
      </c>
      <c r="M865" s="204">
        <v>3473</v>
      </c>
      <c r="N865" s="204" t="s">
        <v>44</v>
      </c>
      <c r="O865" s="204" t="s">
        <v>45</v>
      </c>
      <c r="P865" s="202">
        <f t="shared" si="83"/>
        <v>3457</v>
      </c>
      <c r="Q865" s="197">
        <f t="shared" si="78"/>
        <v>16</v>
      </c>
      <c r="R865" s="202" t="str">
        <f t="shared" si="79"/>
        <v>NA</v>
      </c>
      <c r="S865" s="202" t="str">
        <f t="shared" si="80"/>
        <v>NA</v>
      </c>
      <c r="T865" s="197" t="str">
        <f t="shared" si="81"/>
        <v>NA</v>
      </c>
      <c r="U865" s="197">
        <f t="shared" si="82"/>
        <v>6756</v>
      </c>
      <c r="V865" s="197">
        <f>MIN(IF(SUM(W865,,X865,Z865,AA865,AD865,AC865,AF865,AG865,AJ865,AI865,AL865,AM865,AO865,AP865,AR865,AS865,A865,AY865,AU865,AV865,AW865,AX865,BA865,BB865)=0,0,1)+IF(O865="Smoothing ramp",1,0)+IF(ISNUMBER(W865),1,0)+IF(ISNUMBER(X865),1,0)+IF(ISNUMBER(Z865),1,0)+IF(ISNUMBER(AA865),1,0)+IF(ISNUMBER(AD865),1,0)+IF(ISNUMBER(AC865),1,0)+IF(ISNUMBER(AF865),1,0)+IF(ISNUMBER(AG865),1,0)+IF(ISNUMBER(AI865),1,0)+IF(ISNUMBER(AJ865),1,0)+IF(ISNUMBER(AL865),1,0)+IF(ISNUMBER(AM865),1,0)+IF(ISNUMBER(AO865),1,0)+IF(ISNUMBER(AP865),1,0)+IF(ISNUMBER(#REF!),1,0)+IF(ISNUMBER(AR865),1,0)+IF(ISNUMBER(AS865),1,0)+IF(ISNUMBER(AY865),1,0)+IF(ISNUMBER(AU865),1,0)+IF(ISNUMBER(AV865),1,0)+IF(ISNUMBER(AW865),1,0)+IF(ISNUMBER(AX865),1,0)+IF(ISNUMBER(BA865),1,0)+IF(ISNUMBER(BB865),1,0),1)</f>
        <v>1</v>
      </c>
      <c r="W865" s="197">
        <v>368</v>
      </c>
      <c r="X865" s="197"/>
      <c r="Y865" s="197"/>
      <c r="Z865" s="197">
        <v>140</v>
      </c>
      <c r="AA865" s="197"/>
      <c r="AB865" s="197"/>
      <c r="AC865" s="197"/>
      <c r="AD865" s="197"/>
      <c r="AE865" s="197"/>
      <c r="AF865" s="197"/>
      <c r="AG865" s="197"/>
      <c r="AH865" s="197"/>
      <c r="AI865" s="200"/>
      <c r="AJ865" s="197"/>
      <c r="AK865" s="197"/>
      <c r="AL865" s="197"/>
      <c r="AM865" s="197"/>
      <c r="AN865" s="197"/>
      <c r="AO865" s="197"/>
      <c r="AP865" s="197"/>
      <c r="AQ865" s="197"/>
      <c r="AR865" s="197"/>
      <c r="AS865" s="197"/>
      <c r="AT865" s="197"/>
      <c r="AU865" s="197"/>
      <c r="AV865" s="197"/>
      <c r="AW865" s="197"/>
      <c r="AX865" s="197"/>
      <c r="AY865" s="197"/>
      <c r="AZ865" s="197"/>
      <c r="BA865" s="197"/>
      <c r="BB865" s="197"/>
      <c r="BC865" s="197"/>
    </row>
    <row r="866" spans="1:55" customFormat="1" ht="14.1" customHeight="1">
      <c r="A866" s="170"/>
      <c r="B866" s="204">
        <v>20250506</v>
      </c>
      <c r="C866" s="204" t="s">
        <v>62</v>
      </c>
      <c r="D866" s="204">
        <v>1830</v>
      </c>
      <c r="E866" s="204"/>
      <c r="F866" s="204">
        <v>6432</v>
      </c>
      <c r="G866" s="204">
        <v>594</v>
      </c>
      <c r="H866" s="204"/>
      <c r="I866" s="204">
        <v>6431</v>
      </c>
      <c r="J866" s="204">
        <v>594</v>
      </c>
      <c r="K866" s="204">
        <v>1662</v>
      </c>
      <c r="L866" s="204">
        <v>154</v>
      </c>
      <c r="M866" s="204">
        <v>0</v>
      </c>
      <c r="N866" s="204" t="s">
        <v>44</v>
      </c>
      <c r="O866" s="204" t="s">
        <v>41</v>
      </c>
      <c r="P866" s="202">
        <f t="shared" si="83"/>
        <v>1508</v>
      </c>
      <c r="Q866" s="197" t="str">
        <f t="shared" si="78"/>
        <v>NA</v>
      </c>
      <c r="R866" s="202">
        <f t="shared" si="79"/>
        <v>1</v>
      </c>
      <c r="S866" s="202">
        <f t="shared" si="80"/>
        <v>0</v>
      </c>
      <c r="T866" s="197">
        <f t="shared" si="81"/>
        <v>1</v>
      </c>
      <c r="U866" s="197">
        <f t="shared" si="82"/>
        <v>-154</v>
      </c>
      <c r="V866" s="197">
        <f>MIN(IF(SUM(W866,,X866,Z866,AA866,AD866,AC866,AF866,AG866,AJ866,AI866,AL866,AM866,AO866,AP866,AR866,AS866,A866,AY866,AU866,AV866,AW866,AX866,BA866,BB866)=0,0,1)+IF(O866="Smoothing ramp",1,0)+IF(ISNUMBER(W866),1,0)+IF(ISNUMBER(X866),1,0)+IF(ISNUMBER(Z866),1,0)+IF(ISNUMBER(AA866),1,0)+IF(ISNUMBER(AD866),1,0)+IF(ISNUMBER(AC866),1,0)+IF(ISNUMBER(AF866),1,0)+IF(ISNUMBER(AG866),1,0)+IF(ISNUMBER(AI866),1,0)+IF(ISNUMBER(AJ866),1,0)+IF(ISNUMBER(AL866),1,0)+IF(ISNUMBER(AM866),1,0)+IF(ISNUMBER(AO866),1,0)+IF(ISNUMBER(AP866),1,0)+IF(ISNUMBER(#REF!),1,0)+IF(ISNUMBER(AR866),1,0)+IF(ISNUMBER(AS866),1,0)+IF(ISNUMBER(AY866),1,0)+IF(ISNUMBER(AU866),1,0)+IF(ISNUMBER(AV866),1,0)+IF(ISNUMBER(AW866),1,0)+IF(ISNUMBER(AX866),1,0)+IF(ISNUMBER(BA866),1,0)+IF(ISNUMBER(BB866),1,0),1)</f>
        <v>1</v>
      </c>
      <c r="W866" s="197">
        <v>371</v>
      </c>
      <c r="X866" s="197"/>
      <c r="Y866" s="197"/>
      <c r="Z866" s="197">
        <v>140</v>
      </c>
      <c r="AA866" s="197"/>
      <c r="AB866" s="197"/>
      <c r="AC866" s="197"/>
      <c r="AD866" s="197"/>
      <c r="AE866" s="197"/>
      <c r="AF866" s="197"/>
      <c r="AG866" s="197"/>
      <c r="AH866" s="197"/>
      <c r="AI866" s="200"/>
      <c r="AJ866" s="197"/>
      <c r="AK866" s="197"/>
      <c r="AL866" s="197"/>
      <c r="AM866" s="197"/>
      <c r="AN866" s="197"/>
      <c r="AO866" s="197"/>
      <c r="AP866" s="197"/>
      <c r="AQ866" s="197"/>
      <c r="AR866" s="197"/>
      <c r="AS866" s="197"/>
      <c r="AT866" s="197"/>
      <c r="AU866" s="197"/>
      <c r="AV866" s="197"/>
      <c r="AW866" s="197"/>
      <c r="AX866" s="197"/>
      <c r="AY866" s="197"/>
      <c r="AZ866" s="197"/>
      <c r="BA866" s="197"/>
      <c r="BB866" s="197"/>
      <c r="BC866" s="197"/>
    </row>
    <row r="867" spans="1:55" customFormat="1" ht="14.1" customHeight="1">
      <c r="A867" s="170"/>
      <c r="B867" s="204">
        <v>20250506</v>
      </c>
      <c r="C867" s="204" t="s">
        <v>62</v>
      </c>
      <c r="D867" s="204">
        <v>1930</v>
      </c>
      <c r="E867" s="204"/>
      <c r="F867" s="204">
        <v>6370</v>
      </c>
      <c r="G867" s="204">
        <v>588</v>
      </c>
      <c r="H867" s="204"/>
      <c r="I867" s="204">
        <v>6369</v>
      </c>
      <c r="J867" s="204">
        <v>588</v>
      </c>
      <c r="K867" s="204">
        <v>1662</v>
      </c>
      <c r="L867" s="204">
        <v>92</v>
      </c>
      <c r="M867" s="204">
        <v>0</v>
      </c>
      <c r="N867" s="204" t="s">
        <v>44</v>
      </c>
      <c r="O867" s="204" t="s">
        <v>41</v>
      </c>
      <c r="P867" s="202">
        <f t="shared" si="83"/>
        <v>1570</v>
      </c>
      <c r="Q867" s="197" t="str">
        <f t="shared" si="78"/>
        <v>NA</v>
      </c>
      <c r="R867" s="202">
        <f t="shared" si="79"/>
        <v>1</v>
      </c>
      <c r="S867" s="202">
        <f t="shared" si="80"/>
        <v>0</v>
      </c>
      <c r="T867" s="197">
        <f t="shared" si="81"/>
        <v>1</v>
      </c>
      <c r="U867" s="197">
        <f t="shared" si="82"/>
        <v>-92</v>
      </c>
      <c r="V867" s="197">
        <f>MIN(IF(SUM(W867,,X867,Z867,AA867,AD867,AC867,AF867,AG867,AJ867,AI867,AL867,AM867,AO867,AP867,AR867,AS867,A867,AY867,AU867,AV867,AW867,AX867,BA867,BB867)=0,0,1)+IF(O867="Smoothing ramp",1,0)+IF(ISNUMBER(W867),1,0)+IF(ISNUMBER(X867),1,0)+IF(ISNUMBER(Z867),1,0)+IF(ISNUMBER(AA867),1,0)+IF(ISNUMBER(AD867),1,0)+IF(ISNUMBER(AC867),1,0)+IF(ISNUMBER(AF867),1,0)+IF(ISNUMBER(AG867),1,0)+IF(ISNUMBER(AI867),1,0)+IF(ISNUMBER(AJ867),1,0)+IF(ISNUMBER(AL867),1,0)+IF(ISNUMBER(AM867),1,0)+IF(ISNUMBER(AO867),1,0)+IF(ISNUMBER(AP867),1,0)+IF(ISNUMBER(#REF!),1,0)+IF(ISNUMBER(AR867),1,0)+IF(ISNUMBER(AS867),1,0)+IF(ISNUMBER(AY867),1,0)+IF(ISNUMBER(AU867),1,0)+IF(ISNUMBER(AV867),1,0)+IF(ISNUMBER(AW867),1,0)+IF(ISNUMBER(AX867),1,0)+IF(ISNUMBER(BA867),1,0)+IF(ISNUMBER(BB867),1,0),1)</f>
        <v>1</v>
      </c>
      <c r="W867" s="197">
        <v>411</v>
      </c>
      <c r="X867" s="197"/>
      <c r="Y867" s="197"/>
      <c r="Z867" s="197">
        <v>140</v>
      </c>
      <c r="AA867" s="197"/>
      <c r="AB867" s="197"/>
      <c r="AC867" s="197"/>
      <c r="AD867" s="197"/>
      <c r="AE867" s="197"/>
      <c r="AF867" s="197"/>
      <c r="AG867" s="197"/>
      <c r="AH867" s="197"/>
      <c r="AI867" s="200"/>
      <c r="AJ867" s="197"/>
      <c r="AK867" s="197"/>
      <c r="AL867" s="197"/>
      <c r="AM867" s="197"/>
      <c r="AN867" s="197"/>
      <c r="AO867" s="197"/>
      <c r="AP867" s="197"/>
      <c r="AQ867" s="197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197"/>
      <c r="BB867" s="197"/>
      <c r="BC867" s="197"/>
    </row>
    <row r="868" spans="1:55" customFormat="1" ht="14.1" customHeight="1">
      <c r="A868" s="170"/>
      <c r="B868" s="204">
        <v>20250506</v>
      </c>
      <c r="C868" s="204" t="s">
        <v>62</v>
      </c>
      <c r="D868" s="204">
        <v>2030</v>
      </c>
      <c r="E868" s="204"/>
      <c r="F868" s="204">
        <v>6414</v>
      </c>
      <c r="G868" s="204">
        <v>592</v>
      </c>
      <c r="H868" s="204"/>
      <c r="I868" s="204">
        <v>6414</v>
      </c>
      <c r="J868" s="204">
        <v>592</v>
      </c>
      <c r="K868" s="204">
        <v>1662</v>
      </c>
      <c r="L868" s="204">
        <v>136</v>
      </c>
      <c r="M868" s="204">
        <v>0</v>
      </c>
      <c r="N868" s="204" t="s">
        <v>44</v>
      </c>
      <c r="O868" s="204" t="s">
        <v>41</v>
      </c>
      <c r="P868" s="202">
        <f t="shared" si="83"/>
        <v>1526</v>
      </c>
      <c r="Q868" s="197" t="str">
        <f t="shared" si="78"/>
        <v>NA</v>
      </c>
      <c r="R868" s="202">
        <f t="shared" si="79"/>
        <v>0</v>
      </c>
      <c r="S868" s="202">
        <f t="shared" si="80"/>
        <v>0</v>
      </c>
      <c r="T868" s="197">
        <f t="shared" si="81"/>
        <v>0</v>
      </c>
      <c r="U868" s="197">
        <f t="shared" si="82"/>
        <v>-136</v>
      </c>
      <c r="V868" s="197">
        <f>MIN(IF(SUM(W868,,X868,Z868,AA868,AD868,AC868,AF868,AG868,AJ868,AI868,AL868,AM868,AO868,AP868,AR868,AS868,A868,AY868,AU868,AV868,AW868,AX868,BA868,BB868)=0,0,1)+IF(O868="Smoothing ramp",1,0)+IF(ISNUMBER(W868),1,0)+IF(ISNUMBER(X868),1,0)+IF(ISNUMBER(Z868),1,0)+IF(ISNUMBER(AA868),1,0)+IF(ISNUMBER(AD868),1,0)+IF(ISNUMBER(AC868),1,0)+IF(ISNUMBER(AF868),1,0)+IF(ISNUMBER(AG868),1,0)+IF(ISNUMBER(AI868),1,0)+IF(ISNUMBER(AJ868),1,0)+IF(ISNUMBER(AL868),1,0)+IF(ISNUMBER(AM868),1,0)+IF(ISNUMBER(AO868),1,0)+IF(ISNUMBER(AP868),1,0)+IF(ISNUMBER(#REF!),1,0)+IF(ISNUMBER(AR868),1,0)+IF(ISNUMBER(AS868),1,0)+IF(ISNUMBER(AY868),1,0)+IF(ISNUMBER(AU868),1,0)+IF(ISNUMBER(AV868),1,0)+IF(ISNUMBER(AW868),1,0)+IF(ISNUMBER(AX868),1,0)+IF(ISNUMBER(BA868),1,0)+IF(ISNUMBER(BB868),1,0),1)</f>
        <v>1</v>
      </c>
      <c r="W868" s="197">
        <v>411</v>
      </c>
      <c r="X868" s="197"/>
      <c r="Y868" s="197"/>
      <c r="Z868" s="197">
        <v>140</v>
      </c>
      <c r="AA868" s="197"/>
      <c r="AB868" s="197"/>
      <c r="AC868" s="197"/>
      <c r="AD868" s="197"/>
      <c r="AE868" s="197"/>
      <c r="AF868" s="197"/>
      <c r="AG868" s="197"/>
      <c r="AH868" s="197"/>
      <c r="AI868" s="200"/>
      <c r="AJ868" s="197"/>
      <c r="AK868" s="197"/>
      <c r="AL868" s="197"/>
      <c r="AM868" s="197"/>
      <c r="AN868" s="197"/>
      <c r="AO868" s="197"/>
      <c r="AP868" s="197"/>
      <c r="AQ868" s="197"/>
      <c r="AR868" s="197"/>
      <c r="AS868" s="197"/>
      <c r="AT868" s="197"/>
      <c r="AU868" s="197"/>
      <c r="AV868" s="197"/>
      <c r="AW868" s="197"/>
      <c r="AX868" s="197"/>
      <c r="AY868" s="197"/>
      <c r="AZ868" s="197"/>
      <c r="BA868" s="197"/>
      <c r="BB868" s="197"/>
      <c r="BC868" s="197"/>
    </row>
    <row r="869" spans="1:55" customFormat="1" ht="14.1" customHeight="1">
      <c r="A869" s="170"/>
      <c r="B869" s="204">
        <v>20250506</v>
      </c>
      <c r="C869" s="204" t="s">
        <v>62</v>
      </c>
      <c r="D869" s="204">
        <v>2130</v>
      </c>
      <c r="E869" s="204"/>
      <c r="F869" s="204">
        <v>7066</v>
      </c>
      <c r="G869" s="204">
        <v>642</v>
      </c>
      <c r="H869" s="204"/>
      <c r="I869" s="204">
        <v>7036</v>
      </c>
      <c r="J869" s="204">
        <v>639</v>
      </c>
      <c r="K869" s="204">
        <v>-2017</v>
      </c>
      <c r="L869" s="204">
        <v>-2017</v>
      </c>
      <c r="M869" s="204">
        <v>0</v>
      </c>
      <c r="N869" s="204" t="s">
        <v>40</v>
      </c>
      <c r="O869" s="204" t="s">
        <v>45</v>
      </c>
      <c r="P869" s="202">
        <f t="shared" si="83"/>
        <v>0</v>
      </c>
      <c r="Q869" s="197" t="str">
        <f t="shared" si="78"/>
        <v>NA</v>
      </c>
      <c r="R869" s="202">
        <f t="shared" si="79"/>
        <v>30</v>
      </c>
      <c r="S869" s="202">
        <f t="shared" si="80"/>
        <v>3</v>
      </c>
      <c r="T869" s="197">
        <f t="shared" si="81"/>
        <v>33</v>
      </c>
      <c r="U869" s="197">
        <f t="shared" si="82"/>
        <v>2017</v>
      </c>
      <c r="V869" s="197">
        <f>MIN(IF(SUM(W869,,X869,Z869,AA869,AD869,AC869,AF869,AG869,AJ869,AI869,AL869,AM869,AO869,AP869,AR869,AS869,A869,AY869,AU869,AV869,AW869,AX869,BA869,BB869)=0,0,1)+IF(O869="Smoothing ramp",1,0)+IF(ISNUMBER(W869),1,0)+IF(ISNUMBER(X869),1,0)+IF(ISNUMBER(Z869),1,0)+IF(ISNUMBER(AA869),1,0)+IF(ISNUMBER(AD869),1,0)+IF(ISNUMBER(AC869),1,0)+IF(ISNUMBER(AF869),1,0)+IF(ISNUMBER(AG869),1,0)+IF(ISNUMBER(AI869),1,0)+IF(ISNUMBER(AJ869),1,0)+IF(ISNUMBER(AL869),1,0)+IF(ISNUMBER(AM869),1,0)+IF(ISNUMBER(AO869),1,0)+IF(ISNUMBER(AP869),1,0)+IF(ISNUMBER(#REF!),1,0)+IF(ISNUMBER(AR869),1,0)+IF(ISNUMBER(AS869),1,0)+IF(ISNUMBER(AY869),1,0)+IF(ISNUMBER(AU869),1,0)+IF(ISNUMBER(AV869),1,0)+IF(ISNUMBER(AW869),1,0)+IF(ISNUMBER(AX869),1,0)+IF(ISNUMBER(BA869),1,0)+IF(ISNUMBER(BB869),1,0),1)</f>
        <v>1</v>
      </c>
      <c r="W869" s="197">
        <v>399</v>
      </c>
      <c r="X869" s="197"/>
      <c r="Y869" s="197"/>
      <c r="Z869" s="197">
        <v>160</v>
      </c>
      <c r="AA869" s="197"/>
      <c r="AB869" s="197"/>
      <c r="AC869" s="197"/>
      <c r="AD869" s="197"/>
      <c r="AE869" s="197"/>
      <c r="AF869" s="197"/>
      <c r="AG869" s="197"/>
      <c r="AH869" s="197"/>
      <c r="AI869" s="200"/>
      <c r="AJ869" s="197"/>
      <c r="AK869" s="197"/>
      <c r="AL869" s="197"/>
      <c r="AM869" s="197"/>
      <c r="AN869" s="197"/>
      <c r="AO869" s="197"/>
      <c r="AP869" s="197"/>
      <c r="AQ869" s="197"/>
      <c r="AR869" s="197"/>
      <c r="AS869" s="197"/>
      <c r="AT869" s="197"/>
      <c r="AU869" s="197"/>
      <c r="AV869" s="197"/>
      <c r="AW869" s="197"/>
      <c r="AX869" s="197"/>
      <c r="AY869" s="197"/>
      <c r="AZ869" s="197"/>
      <c r="BA869" s="197"/>
      <c r="BB869" s="197"/>
      <c r="BC869" s="197"/>
    </row>
    <row r="870" spans="1:55" customFormat="1" ht="14.1" customHeight="1">
      <c r="A870" s="170"/>
      <c r="B870" s="204">
        <v>20250506</v>
      </c>
      <c r="C870" s="204" t="s">
        <v>62</v>
      </c>
      <c r="D870" s="204">
        <v>2230</v>
      </c>
      <c r="E870" s="204"/>
      <c r="F870" s="204">
        <v>7066</v>
      </c>
      <c r="G870" s="204">
        <v>642</v>
      </c>
      <c r="H870" s="204"/>
      <c r="I870" s="204">
        <v>7036</v>
      </c>
      <c r="J870" s="204">
        <v>639</v>
      </c>
      <c r="K870" s="204">
        <v>-2017</v>
      </c>
      <c r="L870" s="204">
        <v>-2017</v>
      </c>
      <c r="M870" s="204">
        <v>0</v>
      </c>
      <c r="N870" s="204" t="s">
        <v>40</v>
      </c>
      <c r="O870" s="204" t="s">
        <v>45</v>
      </c>
      <c r="P870" s="202">
        <f t="shared" si="83"/>
        <v>0</v>
      </c>
      <c r="Q870" s="197" t="str">
        <f t="shared" si="78"/>
        <v>NA</v>
      </c>
      <c r="R870" s="202">
        <f t="shared" si="79"/>
        <v>30</v>
      </c>
      <c r="S870" s="202">
        <f t="shared" si="80"/>
        <v>3</v>
      </c>
      <c r="T870" s="197">
        <f t="shared" si="81"/>
        <v>33</v>
      </c>
      <c r="U870" s="197">
        <f t="shared" si="82"/>
        <v>2017</v>
      </c>
      <c r="V870" s="197">
        <f>MIN(IF(SUM(W870,,X870,Z870,AA870,AD870,AC870,AF870,AG870,AJ870,AI870,AL870,AM870,AO870,AP870,AR870,AS870,A870,AY870,AU870,AV870,AW870,AX870,BA870,BB870)=0,0,1)+IF(O870="Smoothing ramp",1,0)+IF(ISNUMBER(W870),1,0)+IF(ISNUMBER(X870),1,0)+IF(ISNUMBER(Z870),1,0)+IF(ISNUMBER(AA870),1,0)+IF(ISNUMBER(AD870),1,0)+IF(ISNUMBER(AC870),1,0)+IF(ISNUMBER(AF870),1,0)+IF(ISNUMBER(AG870),1,0)+IF(ISNUMBER(AI870),1,0)+IF(ISNUMBER(AJ870),1,0)+IF(ISNUMBER(AL870),1,0)+IF(ISNUMBER(AM870),1,0)+IF(ISNUMBER(AO870),1,0)+IF(ISNUMBER(AP870),1,0)+IF(ISNUMBER(#REF!),1,0)+IF(ISNUMBER(AR870),1,0)+IF(ISNUMBER(AS870),1,0)+IF(ISNUMBER(AY870),1,0)+IF(ISNUMBER(AU870),1,0)+IF(ISNUMBER(AV870),1,0)+IF(ISNUMBER(AW870),1,0)+IF(ISNUMBER(AX870),1,0)+IF(ISNUMBER(BA870),1,0)+IF(ISNUMBER(BB870),1,0),1)</f>
        <v>1</v>
      </c>
      <c r="W870" s="197">
        <v>415</v>
      </c>
      <c r="X870" s="197"/>
      <c r="Y870" s="197" t="s">
        <v>42</v>
      </c>
      <c r="Z870" s="197">
        <v>154</v>
      </c>
      <c r="AA870" s="197"/>
      <c r="AB870" s="197" t="s">
        <v>42</v>
      </c>
      <c r="AC870" s="197"/>
      <c r="AD870" s="197"/>
      <c r="AE870" s="197"/>
      <c r="AF870" s="197"/>
      <c r="AG870" s="197"/>
      <c r="AH870" s="197"/>
      <c r="AI870" s="200"/>
      <c r="AJ870" s="197"/>
      <c r="AK870" s="197"/>
      <c r="AL870" s="197"/>
      <c r="AM870" s="197"/>
      <c r="AN870" s="197"/>
      <c r="AO870" s="197"/>
      <c r="AP870" s="197"/>
      <c r="AQ870" s="197"/>
      <c r="AR870" s="197"/>
      <c r="AS870" s="197"/>
      <c r="AT870" s="197"/>
      <c r="AU870" s="197"/>
      <c r="AV870" s="197"/>
      <c r="AW870" s="197"/>
      <c r="AX870" s="197"/>
      <c r="AY870" s="197"/>
      <c r="AZ870" s="197"/>
      <c r="BA870" s="197"/>
      <c r="BB870" s="197"/>
      <c r="BC870" s="197"/>
    </row>
    <row r="871" spans="1:55" customFormat="1" ht="14.1" customHeight="1">
      <c r="A871" s="170"/>
      <c r="B871" s="204">
        <v>20250506</v>
      </c>
      <c r="C871" s="204" t="s">
        <v>62</v>
      </c>
      <c r="D871" s="204">
        <v>2330</v>
      </c>
      <c r="E871" s="204"/>
      <c r="F871" s="204">
        <v>6490</v>
      </c>
      <c r="G871" s="204">
        <v>667</v>
      </c>
      <c r="H871" s="204"/>
      <c r="I871" s="204">
        <v>6475</v>
      </c>
      <c r="J871" s="204">
        <v>666</v>
      </c>
      <c r="K871" s="204">
        <v>-1358</v>
      </c>
      <c r="L871" s="204">
        <v>-1358</v>
      </c>
      <c r="M871" s="204">
        <v>0</v>
      </c>
      <c r="N871" s="204" t="s">
        <v>40</v>
      </c>
      <c r="O871" s="204" t="s">
        <v>45</v>
      </c>
      <c r="P871" s="202">
        <f t="shared" si="83"/>
        <v>0</v>
      </c>
      <c r="Q871" s="197" t="str">
        <f t="shared" si="78"/>
        <v>NA</v>
      </c>
      <c r="R871" s="202">
        <f t="shared" si="79"/>
        <v>15</v>
      </c>
      <c r="S871" s="202">
        <f t="shared" si="80"/>
        <v>1</v>
      </c>
      <c r="T871" s="197">
        <f t="shared" si="81"/>
        <v>16</v>
      </c>
      <c r="U871" s="197">
        <f t="shared" si="82"/>
        <v>1358</v>
      </c>
      <c r="V871" s="197">
        <f>MIN(IF(SUM(W871,,X871,Z871,AA871,AD871,AC871,AF871,AG871,AJ871,AI871,AL871,AM871,AO871,AP871,AR871,AS871,A871,AY871,AU871,AV871,AW871,AX871,BA871,BB871)=0,0,1)+IF(O871="Smoothing ramp",1,0)+IF(ISNUMBER(W871),1,0)+IF(ISNUMBER(X871),1,0)+IF(ISNUMBER(Z871),1,0)+IF(ISNUMBER(AA871),1,0)+IF(ISNUMBER(AD871),1,0)+IF(ISNUMBER(AC871),1,0)+IF(ISNUMBER(AF871),1,0)+IF(ISNUMBER(AG871),1,0)+IF(ISNUMBER(AI871),1,0)+IF(ISNUMBER(AJ871),1,0)+IF(ISNUMBER(AL871),1,0)+IF(ISNUMBER(AM871),1,0)+IF(ISNUMBER(AO871),1,0)+IF(ISNUMBER(AP871),1,0)+IF(ISNUMBER(#REF!),1,0)+IF(ISNUMBER(AR871),1,0)+IF(ISNUMBER(AS871),1,0)+IF(ISNUMBER(AY871),1,0)+IF(ISNUMBER(AU871),1,0)+IF(ISNUMBER(AV871),1,0)+IF(ISNUMBER(AW871),1,0)+IF(ISNUMBER(AX871),1,0)+IF(ISNUMBER(BA871),1,0)+IF(ISNUMBER(BB871),1,0),1)</f>
        <v>1</v>
      </c>
      <c r="W871" s="197">
        <v>415</v>
      </c>
      <c r="X871" s="197"/>
      <c r="Y871" s="197" t="s">
        <v>42</v>
      </c>
      <c r="Z871" s="197">
        <v>154</v>
      </c>
      <c r="AA871" s="197"/>
      <c r="AB871" s="197" t="s">
        <v>42</v>
      </c>
      <c r="AC871" s="197"/>
      <c r="AD871" s="197"/>
      <c r="AE871" s="197"/>
      <c r="AF871" s="197"/>
      <c r="AG871" s="197"/>
      <c r="AH871" s="197"/>
      <c r="AI871" s="200"/>
      <c r="AJ871" s="197"/>
      <c r="AK871" s="197"/>
      <c r="AL871" s="197"/>
      <c r="AM871" s="197"/>
      <c r="AN871" s="197"/>
      <c r="AO871" s="197"/>
      <c r="AP871" s="197"/>
      <c r="AQ871" s="197"/>
      <c r="AR871" s="197"/>
      <c r="AS871" s="197"/>
      <c r="AT871" s="197"/>
      <c r="AU871" s="197"/>
      <c r="AV871" s="197"/>
      <c r="AW871" s="197"/>
      <c r="AX871" s="197"/>
      <c r="AY871" s="197"/>
      <c r="AZ871" s="197"/>
      <c r="BA871" s="197"/>
      <c r="BB871" s="197"/>
      <c r="BC871" s="197"/>
    </row>
    <row r="872" spans="1:55" customFormat="1" ht="14.1" customHeight="1">
      <c r="A872" s="170"/>
      <c r="B872" s="204">
        <v>20250507</v>
      </c>
      <c r="C872" s="204" t="s">
        <v>62</v>
      </c>
      <c r="D872" s="204">
        <v>30</v>
      </c>
      <c r="E872" s="204"/>
      <c r="F872" s="204">
        <v>7277</v>
      </c>
      <c r="G872" s="204">
        <v>812</v>
      </c>
      <c r="H872" s="204"/>
      <c r="I872" s="204">
        <v>7240</v>
      </c>
      <c r="J872" s="204">
        <v>812</v>
      </c>
      <c r="K872" s="204">
        <v>-2000</v>
      </c>
      <c r="L872" s="204">
        <v>-2000</v>
      </c>
      <c r="M872" s="204">
        <v>0</v>
      </c>
      <c r="N872" s="204" t="s">
        <v>40</v>
      </c>
      <c r="O872" s="204" t="s">
        <v>41</v>
      </c>
      <c r="P872" s="202">
        <f t="shared" si="83"/>
        <v>0</v>
      </c>
      <c r="Q872" s="197" t="str">
        <f t="shared" si="78"/>
        <v>NA</v>
      </c>
      <c r="R872" s="202">
        <f t="shared" si="79"/>
        <v>37</v>
      </c>
      <c r="S872" s="202">
        <f t="shared" si="80"/>
        <v>0</v>
      </c>
      <c r="T872" s="197">
        <f t="shared" si="81"/>
        <v>37</v>
      </c>
      <c r="U872" s="197">
        <f t="shared" si="82"/>
        <v>2000</v>
      </c>
      <c r="V872" s="197">
        <f>MIN(IF(SUM(W872,,X872,Z872,AA872,AD872,AC872,AF872,AG872,AJ872,AI872,AL872,AM872,AO872,AP872,AR872,AS872,A872,AY872,AU872,AV872,AW872,AX872,BA872,BB872)=0,0,1)+IF(O872="Smoothing ramp",1,0)+IF(ISNUMBER(W872),1,0)+IF(ISNUMBER(X872),1,0)+IF(ISNUMBER(Z872),1,0)+IF(ISNUMBER(AA872),1,0)+IF(ISNUMBER(AD872),1,0)+IF(ISNUMBER(AC872),1,0)+IF(ISNUMBER(AF872),1,0)+IF(ISNUMBER(AG872),1,0)+IF(ISNUMBER(AI872),1,0)+IF(ISNUMBER(AJ872),1,0)+IF(ISNUMBER(AL872),1,0)+IF(ISNUMBER(AM872),1,0)+IF(ISNUMBER(AO872),1,0)+IF(ISNUMBER(AP872),1,0)+IF(ISNUMBER(#REF!),1,0)+IF(ISNUMBER(AR872),1,0)+IF(ISNUMBER(AS872),1,0)+IF(ISNUMBER(AY872),1,0)+IF(ISNUMBER(AU872),1,0)+IF(ISNUMBER(AV872),1,0)+IF(ISNUMBER(AW872),1,0)+IF(ISNUMBER(AX872),1,0)+IF(ISNUMBER(BA872),1,0)+IF(ISNUMBER(BB872),1,0),1)</f>
        <v>1</v>
      </c>
      <c r="W872" s="197">
        <v>415</v>
      </c>
      <c r="X872" s="197"/>
      <c r="Y872" s="197" t="s">
        <v>42</v>
      </c>
      <c r="Z872" s="197">
        <v>154</v>
      </c>
      <c r="AA872" s="197"/>
      <c r="AB872" s="197" t="s">
        <v>42</v>
      </c>
      <c r="AC872" s="197"/>
      <c r="AD872" s="197"/>
      <c r="AE872" s="197"/>
      <c r="AF872" s="197"/>
      <c r="AG872" s="197"/>
      <c r="AH872" s="197"/>
      <c r="AI872" s="200"/>
      <c r="AJ872" s="197"/>
      <c r="AK872" s="197"/>
      <c r="AL872" s="197"/>
      <c r="AM872" s="197"/>
      <c r="AN872" s="197"/>
      <c r="AO872" s="197"/>
      <c r="AP872" s="197"/>
      <c r="AQ872" s="197"/>
      <c r="AR872" s="197"/>
      <c r="AS872" s="197"/>
      <c r="AT872" s="197"/>
      <c r="AU872" s="197"/>
      <c r="AV872" s="197"/>
      <c r="AW872" s="197"/>
      <c r="AX872" s="197"/>
      <c r="AY872" s="197"/>
      <c r="AZ872" s="197"/>
      <c r="BA872" s="197"/>
      <c r="BB872" s="197"/>
      <c r="BC872" s="197"/>
    </row>
    <row r="873" spans="1:55" customFormat="1" ht="14.1" customHeight="1">
      <c r="A873" s="170"/>
      <c r="B873" s="204">
        <v>20250507</v>
      </c>
      <c r="C873" s="204" t="s">
        <v>62</v>
      </c>
      <c r="D873" s="204">
        <v>130</v>
      </c>
      <c r="E873" s="204"/>
      <c r="F873" s="204">
        <v>7277</v>
      </c>
      <c r="G873" s="204">
        <v>812</v>
      </c>
      <c r="H873" s="204"/>
      <c r="I873" s="204">
        <v>7240</v>
      </c>
      <c r="J873" s="204">
        <v>812</v>
      </c>
      <c r="K873" s="204">
        <v>-2000</v>
      </c>
      <c r="L873" s="204">
        <v>-2000</v>
      </c>
      <c r="M873" s="204">
        <v>0</v>
      </c>
      <c r="N873" s="204" t="s">
        <v>40</v>
      </c>
      <c r="O873" s="204" t="s">
        <v>41</v>
      </c>
      <c r="P873" s="202">
        <f t="shared" si="83"/>
        <v>0</v>
      </c>
      <c r="Q873" s="197" t="str">
        <f t="shared" si="78"/>
        <v>NA</v>
      </c>
      <c r="R873" s="202">
        <f t="shared" si="79"/>
        <v>37</v>
      </c>
      <c r="S873" s="202">
        <f t="shared" si="80"/>
        <v>0</v>
      </c>
      <c r="T873" s="197">
        <f t="shared" si="81"/>
        <v>37</v>
      </c>
      <c r="U873" s="197">
        <f t="shared" si="82"/>
        <v>2000</v>
      </c>
      <c r="V873" s="197">
        <f>MIN(IF(SUM(W873,,X873,Z873,AA873,AD873,AC873,AF873,AG873,AJ873,AI873,AL873,AM873,AO873,AP873,AR873,AS873,A873,AY873,AU873,AV873,AW873,AX873,BA873,BB873)=0,0,1)+IF(O873="Smoothing ramp",1,0)+IF(ISNUMBER(W873),1,0)+IF(ISNUMBER(X873),1,0)+IF(ISNUMBER(Z873),1,0)+IF(ISNUMBER(AA873),1,0)+IF(ISNUMBER(AD873),1,0)+IF(ISNUMBER(AC873),1,0)+IF(ISNUMBER(AF873),1,0)+IF(ISNUMBER(AG873),1,0)+IF(ISNUMBER(AI873),1,0)+IF(ISNUMBER(AJ873),1,0)+IF(ISNUMBER(AL873),1,0)+IF(ISNUMBER(AM873),1,0)+IF(ISNUMBER(AO873),1,0)+IF(ISNUMBER(AP873),1,0)+IF(ISNUMBER(#REF!),1,0)+IF(ISNUMBER(AR873),1,0)+IF(ISNUMBER(AS873),1,0)+IF(ISNUMBER(AY873),1,0)+IF(ISNUMBER(AU873),1,0)+IF(ISNUMBER(AV873),1,0)+IF(ISNUMBER(AW873),1,0)+IF(ISNUMBER(AX873),1,0)+IF(ISNUMBER(BA873),1,0)+IF(ISNUMBER(BB873),1,0),1)</f>
        <v>1</v>
      </c>
      <c r="W873" s="197">
        <v>404</v>
      </c>
      <c r="X873" s="197"/>
      <c r="Y873" s="197"/>
      <c r="Z873" s="197">
        <v>160</v>
      </c>
      <c r="AA873" s="197"/>
      <c r="AB873" s="197"/>
      <c r="AC873" s="197"/>
      <c r="AD873" s="197"/>
      <c r="AE873" s="197"/>
      <c r="AF873" s="197"/>
      <c r="AG873" s="197"/>
      <c r="AH873" s="197"/>
      <c r="AI873" s="200"/>
      <c r="AJ873" s="197"/>
      <c r="AK873" s="197"/>
      <c r="AL873" s="197"/>
      <c r="AM873" s="197"/>
      <c r="AN873" s="197"/>
      <c r="AO873" s="197"/>
      <c r="AP873" s="197"/>
      <c r="AQ873" s="197"/>
      <c r="AR873" s="197"/>
      <c r="AS873" s="197"/>
      <c r="AT873" s="197"/>
      <c r="AU873" s="197"/>
      <c r="AV873" s="197"/>
      <c r="AW873" s="197"/>
      <c r="AX873" s="197"/>
      <c r="AY873" s="197"/>
      <c r="AZ873" s="197"/>
      <c r="BA873" s="197"/>
      <c r="BB873" s="197"/>
      <c r="BC873" s="197"/>
    </row>
    <row r="874" spans="1:55" customFormat="1" ht="14.1" customHeight="1">
      <c r="A874" s="170"/>
      <c r="B874" s="204">
        <v>20250507</v>
      </c>
      <c r="C874" s="204" t="s">
        <v>62</v>
      </c>
      <c r="D874" s="204">
        <v>230</v>
      </c>
      <c r="E874" s="204"/>
      <c r="F874" s="204">
        <v>7277</v>
      </c>
      <c r="G874" s="204">
        <v>812</v>
      </c>
      <c r="H874" s="204"/>
      <c r="I874" s="204">
        <v>7240</v>
      </c>
      <c r="J874" s="204">
        <v>812</v>
      </c>
      <c r="K874" s="204">
        <v>-2000</v>
      </c>
      <c r="L874" s="204">
        <v>-2000</v>
      </c>
      <c r="M874" s="204">
        <v>0</v>
      </c>
      <c r="N874" s="204" t="s">
        <v>40</v>
      </c>
      <c r="O874" s="204" t="s">
        <v>41</v>
      </c>
      <c r="P874" s="202">
        <f t="shared" si="83"/>
        <v>0</v>
      </c>
      <c r="Q874" s="197" t="str">
        <f t="shared" si="78"/>
        <v>NA</v>
      </c>
      <c r="R874" s="202">
        <f t="shared" si="79"/>
        <v>37</v>
      </c>
      <c r="S874" s="202">
        <f t="shared" si="80"/>
        <v>0</v>
      </c>
      <c r="T874" s="197">
        <f t="shared" si="81"/>
        <v>37</v>
      </c>
      <c r="U874" s="197">
        <f t="shared" si="82"/>
        <v>2000</v>
      </c>
      <c r="V874" s="197">
        <f>MIN(IF(SUM(W874,,X874,Z874,AA874,AD874,AC874,AF874,AG874,AJ874,AI874,AL874,AM874,AO874,AP874,AR874,AS874,A874,AY874,AU874,AV874,AW874,AX874,BA874,BB874)=0,0,1)+IF(O874="Smoothing ramp",1,0)+IF(ISNUMBER(W874),1,0)+IF(ISNUMBER(X874),1,0)+IF(ISNUMBER(Z874),1,0)+IF(ISNUMBER(AA874),1,0)+IF(ISNUMBER(AD874),1,0)+IF(ISNUMBER(AC874),1,0)+IF(ISNUMBER(AF874),1,0)+IF(ISNUMBER(AG874),1,0)+IF(ISNUMBER(AI874),1,0)+IF(ISNUMBER(AJ874),1,0)+IF(ISNUMBER(AL874),1,0)+IF(ISNUMBER(AM874),1,0)+IF(ISNUMBER(AO874),1,0)+IF(ISNUMBER(AP874),1,0)+IF(ISNUMBER(#REF!),1,0)+IF(ISNUMBER(AR874),1,0)+IF(ISNUMBER(AS874),1,0)+IF(ISNUMBER(AY874),1,0)+IF(ISNUMBER(AU874),1,0)+IF(ISNUMBER(AV874),1,0)+IF(ISNUMBER(AW874),1,0)+IF(ISNUMBER(AX874),1,0)+IF(ISNUMBER(BA874),1,0)+IF(ISNUMBER(BB874),1,0),1)</f>
        <v>1</v>
      </c>
      <c r="W874" s="197">
        <v>404</v>
      </c>
      <c r="X874" s="197"/>
      <c r="Y874" s="197"/>
      <c r="Z874" s="197">
        <v>160</v>
      </c>
      <c r="AA874" s="197"/>
      <c r="AB874" s="197"/>
      <c r="AC874" s="197"/>
      <c r="AD874" s="197"/>
      <c r="AE874" s="197"/>
      <c r="AF874" s="197"/>
      <c r="AG874" s="197"/>
      <c r="AH874" s="197"/>
      <c r="AI874" s="200"/>
      <c r="AJ874" s="197"/>
      <c r="AK874" s="197"/>
      <c r="AL874" s="197"/>
      <c r="AM874" s="197"/>
      <c r="AN874" s="197"/>
      <c r="AO874" s="197"/>
      <c r="AP874" s="197"/>
      <c r="AQ874" s="197"/>
      <c r="AR874" s="197"/>
      <c r="AS874" s="197"/>
      <c r="AT874" s="197"/>
      <c r="AU874" s="197"/>
      <c r="AV874" s="197"/>
      <c r="AW874" s="197"/>
      <c r="AX874" s="197"/>
      <c r="AY874" s="197"/>
      <c r="AZ874" s="197"/>
      <c r="BA874" s="197"/>
      <c r="BB874" s="197"/>
      <c r="BC874" s="197"/>
    </row>
    <row r="875" spans="1:55" customFormat="1" ht="14.1" customHeight="1">
      <c r="A875" s="170"/>
      <c r="B875" s="204">
        <v>20250507</v>
      </c>
      <c r="C875" s="204" t="s">
        <v>62</v>
      </c>
      <c r="D875" s="204">
        <v>330</v>
      </c>
      <c r="E875" s="204"/>
      <c r="F875" s="204">
        <v>6568</v>
      </c>
      <c r="G875" s="204">
        <v>677</v>
      </c>
      <c r="H875" s="204"/>
      <c r="I875" s="204">
        <v>6567</v>
      </c>
      <c r="J875" s="204">
        <v>677</v>
      </c>
      <c r="K875" s="204">
        <v>-3900</v>
      </c>
      <c r="L875" s="204">
        <v>-3900</v>
      </c>
      <c r="M875" s="204">
        <v>0</v>
      </c>
      <c r="N875" s="204" t="s">
        <v>40</v>
      </c>
      <c r="O875" s="204" t="s">
        <v>41</v>
      </c>
      <c r="P875" s="202">
        <f t="shared" si="83"/>
        <v>0</v>
      </c>
      <c r="Q875" s="197" t="str">
        <f t="shared" si="78"/>
        <v>NA</v>
      </c>
      <c r="R875" s="202">
        <f t="shared" si="79"/>
        <v>1</v>
      </c>
      <c r="S875" s="202">
        <f t="shared" si="80"/>
        <v>0</v>
      </c>
      <c r="T875" s="197">
        <f t="shared" si="81"/>
        <v>1</v>
      </c>
      <c r="U875" s="197">
        <f t="shared" si="82"/>
        <v>3900</v>
      </c>
      <c r="V875" s="197">
        <f>MIN(IF(SUM(W875,,X875,Z875,AA875,AD875,AC875,AF875,AG875,AJ875,AI875,AL875,AM875,AO875,AP875,AR875,AS875,A875,AY875,AU875,AV875,AW875,AX875,BA875,BB875)=0,0,1)+IF(O875="Smoothing ramp",1,0)+IF(ISNUMBER(W875),1,0)+IF(ISNUMBER(X875),1,0)+IF(ISNUMBER(Z875),1,0)+IF(ISNUMBER(AA875),1,0)+IF(ISNUMBER(AD875),1,0)+IF(ISNUMBER(AC875),1,0)+IF(ISNUMBER(AF875),1,0)+IF(ISNUMBER(AG875),1,0)+IF(ISNUMBER(AI875),1,0)+IF(ISNUMBER(AJ875),1,0)+IF(ISNUMBER(AL875),1,0)+IF(ISNUMBER(AM875),1,0)+IF(ISNUMBER(AO875),1,0)+IF(ISNUMBER(AP875),1,0)+IF(ISNUMBER(#REF!),1,0)+IF(ISNUMBER(AR875),1,0)+IF(ISNUMBER(AS875),1,0)+IF(ISNUMBER(AY875),1,0)+IF(ISNUMBER(AU875),1,0)+IF(ISNUMBER(AV875),1,0)+IF(ISNUMBER(AW875),1,0)+IF(ISNUMBER(AX875),1,0)+IF(ISNUMBER(BA875),1,0)+IF(ISNUMBER(BB875),1,0),1)</f>
        <v>1</v>
      </c>
      <c r="W875" s="197">
        <v>404</v>
      </c>
      <c r="X875" s="197"/>
      <c r="Y875" s="197"/>
      <c r="Z875" s="197">
        <v>160</v>
      </c>
      <c r="AA875" s="197"/>
      <c r="AB875" s="197"/>
      <c r="AC875" s="197"/>
      <c r="AD875" s="197"/>
      <c r="AE875" s="197"/>
      <c r="AF875" s="197"/>
      <c r="AG875" s="197"/>
      <c r="AH875" s="197"/>
      <c r="AI875" s="200"/>
      <c r="AJ875" s="197"/>
      <c r="AK875" s="197"/>
      <c r="AL875" s="197"/>
      <c r="AM875" s="197"/>
      <c r="AN875" s="197"/>
      <c r="AO875" s="197"/>
      <c r="AP875" s="197"/>
      <c r="AQ875" s="197"/>
      <c r="AR875" s="197"/>
      <c r="AS875" s="197"/>
      <c r="AT875" s="197"/>
      <c r="AU875" s="197"/>
      <c r="AV875" s="197"/>
      <c r="AW875" s="197"/>
      <c r="AX875" s="197"/>
      <c r="AY875" s="197"/>
      <c r="AZ875" s="197"/>
      <c r="BA875" s="197"/>
      <c r="BB875" s="197"/>
      <c r="BC875" s="197"/>
    </row>
    <row r="876" spans="1:55" customFormat="1" ht="14.1" customHeight="1">
      <c r="A876" s="170"/>
      <c r="B876" s="204">
        <v>20250507</v>
      </c>
      <c r="C876" s="204" t="s">
        <v>62</v>
      </c>
      <c r="D876" s="204">
        <v>430</v>
      </c>
      <c r="E876" s="204"/>
      <c r="F876" s="204">
        <v>6568</v>
      </c>
      <c r="G876" s="204">
        <v>677</v>
      </c>
      <c r="H876" s="204"/>
      <c r="I876" s="204">
        <v>6567</v>
      </c>
      <c r="J876" s="204">
        <v>677</v>
      </c>
      <c r="K876" s="204">
        <v>-3900</v>
      </c>
      <c r="L876" s="204">
        <v>-3900</v>
      </c>
      <c r="M876" s="204">
        <v>0</v>
      </c>
      <c r="N876" s="204" t="s">
        <v>40</v>
      </c>
      <c r="O876" s="204" t="s">
        <v>41</v>
      </c>
      <c r="P876" s="202">
        <f t="shared" si="83"/>
        <v>0</v>
      </c>
      <c r="Q876" s="197" t="str">
        <f t="shared" si="78"/>
        <v>NA</v>
      </c>
      <c r="R876" s="202">
        <f t="shared" si="79"/>
        <v>1</v>
      </c>
      <c r="S876" s="202">
        <f t="shared" si="80"/>
        <v>0</v>
      </c>
      <c r="T876" s="197">
        <f t="shared" si="81"/>
        <v>1</v>
      </c>
      <c r="U876" s="197">
        <f t="shared" si="82"/>
        <v>3900</v>
      </c>
      <c r="V876" s="197">
        <f>MIN(IF(SUM(W876,,X876,Z876,AA876,AD876,AC876,AF876,AG876,AJ876,AI876,AL876,AM876,AO876,AP876,AR876,AS876,A876,AY876,AU876,AV876,AW876,AX876,BA876,BB876)=0,0,1)+IF(O876="Smoothing ramp",1,0)+IF(ISNUMBER(W876),1,0)+IF(ISNUMBER(X876),1,0)+IF(ISNUMBER(Z876),1,0)+IF(ISNUMBER(AA876),1,0)+IF(ISNUMBER(AD876),1,0)+IF(ISNUMBER(AC876),1,0)+IF(ISNUMBER(AF876),1,0)+IF(ISNUMBER(AG876),1,0)+IF(ISNUMBER(AI876),1,0)+IF(ISNUMBER(AJ876),1,0)+IF(ISNUMBER(AL876),1,0)+IF(ISNUMBER(AM876),1,0)+IF(ISNUMBER(AO876),1,0)+IF(ISNUMBER(AP876),1,0)+IF(ISNUMBER(#REF!),1,0)+IF(ISNUMBER(AR876),1,0)+IF(ISNUMBER(AS876),1,0)+IF(ISNUMBER(AY876),1,0)+IF(ISNUMBER(AU876),1,0)+IF(ISNUMBER(AV876),1,0)+IF(ISNUMBER(AW876),1,0)+IF(ISNUMBER(AX876),1,0)+IF(ISNUMBER(BA876),1,0)+IF(ISNUMBER(BB876),1,0),1)</f>
        <v>1</v>
      </c>
      <c r="W876" s="197">
        <v>404</v>
      </c>
      <c r="X876" s="197"/>
      <c r="Y876" s="197"/>
      <c r="Z876" s="197">
        <v>160</v>
      </c>
      <c r="AA876" s="197"/>
      <c r="AB876" s="197"/>
      <c r="AC876" s="197"/>
      <c r="AD876" s="197"/>
      <c r="AE876" s="197"/>
      <c r="AF876" s="197"/>
      <c r="AG876" s="197"/>
      <c r="AH876" s="197"/>
      <c r="AI876" s="200"/>
      <c r="AJ876" s="197"/>
      <c r="AK876" s="197"/>
      <c r="AL876" s="197"/>
      <c r="AM876" s="197"/>
      <c r="AN876" s="197"/>
      <c r="AO876" s="197"/>
      <c r="AP876" s="197"/>
      <c r="AQ876" s="197"/>
      <c r="AR876" s="197"/>
      <c r="AS876" s="197"/>
      <c r="AT876" s="197"/>
      <c r="AU876" s="197"/>
      <c r="AV876" s="197"/>
      <c r="AW876" s="197"/>
      <c r="AX876" s="197"/>
      <c r="AY876" s="197"/>
      <c r="AZ876" s="197"/>
      <c r="BA876" s="197"/>
      <c r="BB876" s="197"/>
      <c r="BC876" s="197"/>
    </row>
    <row r="877" spans="1:55" customFormat="1" ht="14.1" customHeight="1">
      <c r="A877" s="170"/>
      <c r="B877" s="204">
        <v>20250507</v>
      </c>
      <c r="C877" s="204" t="s">
        <v>62</v>
      </c>
      <c r="D877" s="204">
        <v>530</v>
      </c>
      <c r="E877" s="204"/>
      <c r="F877" s="204">
        <v>6568</v>
      </c>
      <c r="G877" s="204">
        <v>677</v>
      </c>
      <c r="H877" s="204"/>
      <c r="I877" s="204">
        <v>6567</v>
      </c>
      <c r="J877" s="204">
        <v>677</v>
      </c>
      <c r="K877" s="204">
        <v>-3900</v>
      </c>
      <c r="L877" s="204">
        <v>-3900</v>
      </c>
      <c r="M877" s="204">
        <v>0</v>
      </c>
      <c r="N877" s="204" t="s">
        <v>40</v>
      </c>
      <c r="O877" s="204" t="s">
        <v>41</v>
      </c>
      <c r="P877" s="202">
        <f t="shared" si="83"/>
        <v>0</v>
      </c>
      <c r="Q877" s="197" t="str">
        <f t="shared" si="78"/>
        <v>NA</v>
      </c>
      <c r="R877" s="202">
        <f t="shared" si="79"/>
        <v>1</v>
      </c>
      <c r="S877" s="202">
        <f t="shared" si="80"/>
        <v>0</v>
      </c>
      <c r="T877" s="197">
        <f t="shared" si="81"/>
        <v>1</v>
      </c>
      <c r="U877" s="197">
        <f t="shared" si="82"/>
        <v>3900</v>
      </c>
      <c r="V877" s="197">
        <f>MIN(IF(SUM(W877,,X877,Z877,AA877,AD877,AC877,AF877,AG877,AJ877,AI877,AL877,AM877,AO877,AP877,AR877,AS877,A877,AY877,AU877,AV877,AW877,AX877,BA877,BB877)=0,0,1)+IF(O877="Smoothing ramp",1,0)+IF(ISNUMBER(W877),1,0)+IF(ISNUMBER(X877),1,0)+IF(ISNUMBER(Z877),1,0)+IF(ISNUMBER(AA877),1,0)+IF(ISNUMBER(AD877),1,0)+IF(ISNUMBER(AC877),1,0)+IF(ISNUMBER(AF877),1,0)+IF(ISNUMBER(AG877),1,0)+IF(ISNUMBER(AI877),1,0)+IF(ISNUMBER(AJ877),1,0)+IF(ISNUMBER(AL877),1,0)+IF(ISNUMBER(AM877),1,0)+IF(ISNUMBER(AO877),1,0)+IF(ISNUMBER(AP877),1,0)+IF(ISNUMBER(#REF!),1,0)+IF(ISNUMBER(AR877),1,0)+IF(ISNUMBER(AS877),1,0)+IF(ISNUMBER(AY877),1,0)+IF(ISNUMBER(AU877),1,0)+IF(ISNUMBER(AV877),1,0)+IF(ISNUMBER(AW877),1,0)+IF(ISNUMBER(AX877),1,0)+IF(ISNUMBER(BA877),1,0)+IF(ISNUMBER(BB877),1,0),1)</f>
        <v>1</v>
      </c>
      <c r="W877" s="197">
        <v>404</v>
      </c>
      <c r="X877" s="197"/>
      <c r="Y877" s="197"/>
      <c r="Z877" s="197">
        <v>138</v>
      </c>
      <c r="AA877" s="197"/>
      <c r="AB877" s="197"/>
      <c r="AC877" s="197"/>
      <c r="AD877" s="197"/>
      <c r="AE877" s="197"/>
      <c r="AF877" s="197"/>
      <c r="AG877" s="197"/>
      <c r="AH877" s="197"/>
      <c r="AI877" s="200"/>
      <c r="AJ877" s="197"/>
      <c r="AK877" s="197"/>
      <c r="AL877" s="197"/>
      <c r="AM877" s="197"/>
      <c r="AN877" s="197"/>
      <c r="AO877" s="197"/>
      <c r="AP877" s="197"/>
      <c r="AQ877" s="197"/>
      <c r="AR877" s="197"/>
      <c r="AS877" s="197"/>
      <c r="AT877" s="197"/>
      <c r="AU877" s="197"/>
      <c r="AV877" s="197"/>
      <c r="AW877" s="197"/>
      <c r="AX877" s="197"/>
      <c r="AY877" s="197"/>
      <c r="AZ877" s="197"/>
      <c r="BA877" s="197"/>
      <c r="BB877" s="197"/>
      <c r="BC877" s="197"/>
    </row>
    <row r="878" spans="1:55" customFormat="1" ht="14.1" customHeight="1">
      <c r="A878" s="170"/>
      <c r="B878" s="204">
        <v>20250507</v>
      </c>
      <c r="C878" s="204" t="s">
        <v>62</v>
      </c>
      <c r="D878" s="204">
        <v>630</v>
      </c>
      <c r="E878" s="204"/>
      <c r="F878" s="204">
        <v>6568</v>
      </c>
      <c r="G878" s="204">
        <v>677</v>
      </c>
      <c r="H878" s="204"/>
      <c r="I878" s="204">
        <v>6567</v>
      </c>
      <c r="J878" s="204">
        <v>677</v>
      </c>
      <c r="K878" s="204">
        <v>-3900</v>
      </c>
      <c r="L878" s="204">
        <v>-3900</v>
      </c>
      <c r="M878" s="204">
        <v>0</v>
      </c>
      <c r="N878" s="204" t="s">
        <v>40</v>
      </c>
      <c r="O878" s="204" t="s">
        <v>41</v>
      </c>
      <c r="P878" s="202">
        <f t="shared" si="83"/>
        <v>0</v>
      </c>
      <c r="Q878" s="197" t="str">
        <f t="shared" si="78"/>
        <v>NA</v>
      </c>
      <c r="R878" s="202">
        <f t="shared" si="79"/>
        <v>1</v>
      </c>
      <c r="S878" s="202">
        <f t="shared" si="80"/>
        <v>0</v>
      </c>
      <c r="T878" s="197">
        <f t="shared" si="81"/>
        <v>1</v>
      </c>
      <c r="U878" s="197">
        <f t="shared" si="82"/>
        <v>3900</v>
      </c>
      <c r="V878" s="197">
        <f>MIN(IF(SUM(W878,,X878,Z878,AA878,AD878,AC878,AF878,AG878,AJ878,AI878,AL878,AM878,AO878,AP878,AR878,AS878,A878,AY878,AU878,AV878,AW878,AX878,BA878,BB878)=0,0,1)+IF(O878="Smoothing ramp",1,0)+IF(ISNUMBER(W878),1,0)+IF(ISNUMBER(X878),1,0)+IF(ISNUMBER(Z878),1,0)+IF(ISNUMBER(AA878),1,0)+IF(ISNUMBER(AD878),1,0)+IF(ISNUMBER(AC878),1,0)+IF(ISNUMBER(AF878),1,0)+IF(ISNUMBER(AG878),1,0)+IF(ISNUMBER(AI878),1,0)+IF(ISNUMBER(AJ878),1,0)+IF(ISNUMBER(AL878),1,0)+IF(ISNUMBER(AM878),1,0)+IF(ISNUMBER(AO878),1,0)+IF(ISNUMBER(AP878),1,0)+IF(ISNUMBER(#REF!),1,0)+IF(ISNUMBER(AR878),1,0)+IF(ISNUMBER(AS878),1,0)+IF(ISNUMBER(AY878),1,0)+IF(ISNUMBER(AU878),1,0)+IF(ISNUMBER(AV878),1,0)+IF(ISNUMBER(AW878),1,0)+IF(ISNUMBER(AX878),1,0)+IF(ISNUMBER(BA878),1,0)+IF(ISNUMBER(BB878),1,0),1)</f>
        <v>1</v>
      </c>
      <c r="W878" s="197">
        <v>347</v>
      </c>
      <c r="X878" s="197"/>
      <c r="Y878" s="197"/>
      <c r="Z878" s="197">
        <v>118</v>
      </c>
      <c r="AA878" s="197"/>
      <c r="AB878" s="197"/>
      <c r="AC878" s="197"/>
      <c r="AD878" s="197"/>
      <c r="AE878" s="197"/>
      <c r="AF878" s="197"/>
      <c r="AG878" s="197"/>
      <c r="AH878" s="197"/>
      <c r="AI878" s="200"/>
      <c r="AJ878" s="197"/>
      <c r="AK878" s="197"/>
      <c r="AL878" s="197"/>
      <c r="AM878" s="197"/>
      <c r="AN878" s="197"/>
      <c r="AO878" s="197"/>
      <c r="AP878" s="197"/>
      <c r="AQ878" s="197"/>
      <c r="AR878" s="197"/>
      <c r="AS878" s="197"/>
      <c r="AT878" s="197"/>
      <c r="AU878" s="197"/>
      <c r="AV878" s="197"/>
      <c r="AW878" s="197"/>
      <c r="AX878" s="197"/>
      <c r="AY878" s="197"/>
      <c r="AZ878" s="197"/>
      <c r="BA878" s="197"/>
      <c r="BB878" s="197"/>
      <c r="BC878" s="197"/>
    </row>
    <row r="879" spans="1:55" customFormat="1" ht="14.1" customHeight="1">
      <c r="A879" s="170"/>
      <c r="B879" s="204">
        <v>20250507</v>
      </c>
      <c r="C879" s="204" t="s">
        <v>62</v>
      </c>
      <c r="D879" s="204">
        <v>730</v>
      </c>
      <c r="E879" s="204"/>
      <c r="F879" s="204">
        <v>6957</v>
      </c>
      <c r="G879" s="204">
        <v>705</v>
      </c>
      <c r="H879" s="204"/>
      <c r="I879" s="204">
        <v>6956</v>
      </c>
      <c r="J879" s="204">
        <v>705</v>
      </c>
      <c r="K879" s="204">
        <v>-1703</v>
      </c>
      <c r="L879" s="204">
        <v>-1703</v>
      </c>
      <c r="M879" s="204">
        <v>0</v>
      </c>
      <c r="N879" s="204" t="s">
        <v>40</v>
      </c>
      <c r="O879" s="204" t="s">
        <v>41</v>
      </c>
      <c r="P879" s="202">
        <f t="shared" si="83"/>
        <v>0</v>
      </c>
      <c r="Q879" s="197" t="str">
        <f t="shared" si="78"/>
        <v>NA</v>
      </c>
      <c r="R879" s="202">
        <f t="shared" si="79"/>
        <v>1</v>
      </c>
      <c r="S879" s="202">
        <f t="shared" si="80"/>
        <v>0</v>
      </c>
      <c r="T879" s="197">
        <f t="shared" si="81"/>
        <v>1</v>
      </c>
      <c r="U879" s="197">
        <f t="shared" si="82"/>
        <v>1703</v>
      </c>
      <c r="V879" s="197">
        <f>MIN(IF(SUM(W879,,X879,Z879,AA879,AD879,AC879,AF879,AG879,AJ879,AI879,AL879,AM879,AO879,AP879,AR879,AS879,A879,AY879,AU879,AV879,AW879,AX879,BA879,BB879)=0,0,1)+IF(O879="Smoothing ramp",1,0)+IF(ISNUMBER(W879),1,0)+IF(ISNUMBER(X879),1,0)+IF(ISNUMBER(Z879),1,0)+IF(ISNUMBER(AA879),1,0)+IF(ISNUMBER(AD879),1,0)+IF(ISNUMBER(AC879),1,0)+IF(ISNUMBER(AF879),1,0)+IF(ISNUMBER(AG879),1,0)+IF(ISNUMBER(AI879),1,0)+IF(ISNUMBER(AJ879),1,0)+IF(ISNUMBER(AL879),1,0)+IF(ISNUMBER(AM879),1,0)+IF(ISNUMBER(AO879),1,0)+IF(ISNUMBER(AP879),1,0)+IF(ISNUMBER(#REF!),1,0)+IF(ISNUMBER(AR879),1,0)+IF(ISNUMBER(AS879),1,0)+IF(ISNUMBER(AY879),1,0)+IF(ISNUMBER(AU879),1,0)+IF(ISNUMBER(AV879),1,0)+IF(ISNUMBER(AW879),1,0)+IF(ISNUMBER(AX879),1,0)+IF(ISNUMBER(BA879),1,0)+IF(ISNUMBER(BB879),1,0),1)</f>
        <v>1</v>
      </c>
      <c r="W879" s="197">
        <v>365</v>
      </c>
      <c r="X879" s="197"/>
      <c r="Y879" s="197"/>
      <c r="Z879" s="197">
        <v>120</v>
      </c>
      <c r="AA879" s="197"/>
      <c r="AB879" s="197"/>
      <c r="AC879" s="197"/>
      <c r="AD879" s="197"/>
      <c r="AE879" s="197"/>
      <c r="AF879" s="197"/>
      <c r="AG879" s="197"/>
      <c r="AH879" s="197"/>
      <c r="AI879" s="200"/>
      <c r="AJ879" s="197"/>
      <c r="AK879" s="197"/>
      <c r="AL879" s="197"/>
      <c r="AM879" s="197"/>
      <c r="AN879" s="197"/>
      <c r="AO879" s="197"/>
      <c r="AP879" s="197"/>
      <c r="AQ879" s="197"/>
      <c r="AR879" s="197"/>
      <c r="AS879" s="197"/>
      <c r="AT879" s="197"/>
      <c r="AU879" s="197"/>
      <c r="AV879" s="197"/>
      <c r="AW879" s="197"/>
      <c r="AX879" s="197"/>
      <c r="AY879" s="197"/>
      <c r="AZ879" s="197"/>
      <c r="BA879" s="197"/>
      <c r="BB879" s="197"/>
      <c r="BC879" s="197"/>
    </row>
    <row r="880" spans="1:55" customFormat="1" ht="14.1" customHeight="1">
      <c r="A880" s="170"/>
      <c r="B880" s="204">
        <v>20250507</v>
      </c>
      <c r="C880" s="204" t="s">
        <v>62</v>
      </c>
      <c r="D880" s="204">
        <v>830</v>
      </c>
      <c r="E880" s="204"/>
      <c r="F880" s="204">
        <v>6897</v>
      </c>
      <c r="G880" s="204">
        <v>705</v>
      </c>
      <c r="H880" s="204"/>
      <c r="I880" s="204">
        <v>6896</v>
      </c>
      <c r="J880" s="204">
        <v>705</v>
      </c>
      <c r="K880" s="204">
        <v>-1641</v>
      </c>
      <c r="L880" s="204">
        <v>-1641</v>
      </c>
      <c r="M880" s="204">
        <v>0</v>
      </c>
      <c r="N880" s="204" t="s">
        <v>40</v>
      </c>
      <c r="O880" s="204" t="s">
        <v>41</v>
      </c>
      <c r="P880" s="202">
        <f t="shared" si="83"/>
        <v>0</v>
      </c>
      <c r="Q880" s="197" t="str">
        <f t="shared" si="78"/>
        <v>NA</v>
      </c>
      <c r="R880" s="202">
        <f t="shared" si="79"/>
        <v>1</v>
      </c>
      <c r="S880" s="202">
        <f t="shared" si="80"/>
        <v>0</v>
      </c>
      <c r="T880" s="197">
        <f t="shared" si="81"/>
        <v>1</v>
      </c>
      <c r="U880" s="197">
        <f t="shared" si="82"/>
        <v>1641</v>
      </c>
      <c r="V880" s="197">
        <f>MIN(IF(SUM(W880,,X880,Z880,AA880,AD880,AC880,AF880,AG880,AJ880,AI880,AL880,AM880,AO880,AP880,AR880,AS880,A880,AY880,AU880,AV880,AW880,AX880,BA880,BB880)=0,0,1)+IF(O880="Smoothing ramp",1,0)+IF(ISNUMBER(W880),1,0)+IF(ISNUMBER(X880),1,0)+IF(ISNUMBER(Z880),1,0)+IF(ISNUMBER(AA880),1,0)+IF(ISNUMBER(AD880),1,0)+IF(ISNUMBER(AC880),1,0)+IF(ISNUMBER(AF880),1,0)+IF(ISNUMBER(AG880),1,0)+IF(ISNUMBER(AI880),1,0)+IF(ISNUMBER(AJ880),1,0)+IF(ISNUMBER(AL880),1,0)+IF(ISNUMBER(AM880),1,0)+IF(ISNUMBER(AO880),1,0)+IF(ISNUMBER(AP880),1,0)+IF(ISNUMBER(#REF!),1,0)+IF(ISNUMBER(AR880),1,0)+IF(ISNUMBER(AS880),1,0)+IF(ISNUMBER(AY880),1,0)+IF(ISNUMBER(AU880),1,0)+IF(ISNUMBER(AV880),1,0)+IF(ISNUMBER(AW880),1,0)+IF(ISNUMBER(AX880),1,0)+IF(ISNUMBER(BA880),1,0)+IF(ISNUMBER(BB880),1,0),1)</f>
        <v>1</v>
      </c>
      <c r="W880" s="197">
        <v>365</v>
      </c>
      <c r="X880" s="197"/>
      <c r="Y880" s="197"/>
      <c r="Z880" s="197">
        <v>120</v>
      </c>
      <c r="AA880" s="197"/>
      <c r="AB880" s="197"/>
      <c r="AC880" s="197"/>
      <c r="AD880" s="197"/>
      <c r="AE880" s="197"/>
      <c r="AF880" s="197"/>
      <c r="AG880" s="197"/>
      <c r="AH880" s="197"/>
      <c r="AI880" s="200"/>
      <c r="AJ880" s="197"/>
      <c r="AK880" s="197"/>
      <c r="AL880" s="197"/>
      <c r="AM880" s="197"/>
      <c r="AN880" s="197"/>
      <c r="AO880" s="197"/>
      <c r="AP880" s="197"/>
      <c r="AQ880" s="197"/>
      <c r="AR880" s="197"/>
      <c r="AS880" s="197"/>
      <c r="AT880" s="197"/>
      <c r="AU880" s="197"/>
      <c r="AV880" s="197"/>
      <c r="AW880" s="197"/>
      <c r="AX880" s="197"/>
      <c r="AY880" s="197"/>
      <c r="AZ880" s="197"/>
      <c r="BA880" s="197"/>
      <c r="BB880" s="197"/>
      <c r="BC880" s="197"/>
    </row>
    <row r="881" spans="1:55" customFormat="1" ht="14.1" customHeight="1">
      <c r="A881" s="170"/>
      <c r="B881" s="204">
        <v>20250507</v>
      </c>
      <c r="C881" s="204" t="s">
        <v>62</v>
      </c>
      <c r="D881" s="204">
        <v>930</v>
      </c>
      <c r="E881" s="204">
        <v>7790</v>
      </c>
      <c r="F881" s="204"/>
      <c r="G881" s="204"/>
      <c r="H881" s="204">
        <v>6250</v>
      </c>
      <c r="I881" s="204"/>
      <c r="J881" s="204"/>
      <c r="K881" s="204">
        <v>0</v>
      </c>
      <c r="L881" s="204">
        <v>0</v>
      </c>
      <c r="M881" s="204">
        <v>0</v>
      </c>
      <c r="N881" s="204" t="s">
        <v>53</v>
      </c>
      <c r="O881" s="204" t="s">
        <v>45</v>
      </c>
      <c r="P881" s="202">
        <f t="shared" si="83"/>
        <v>0</v>
      </c>
      <c r="Q881" s="197">
        <f t="shared" si="78"/>
        <v>1540</v>
      </c>
      <c r="R881" s="202" t="str">
        <f t="shared" si="79"/>
        <v>NA</v>
      </c>
      <c r="S881" s="202" t="str">
        <f t="shared" si="80"/>
        <v>NA</v>
      </c>
      <c r="T881" s="197" t="str">
        <f t="shared" si="81"/>
        <v>NA</v>
      </c>
      <c r="U881" s="197">
        <f t="shared" si="82"/>
        <v>0</v>
      </c>
      <c r="V881" s="197">
        <f>MIN(IF(SUM(W881,,X881,Z881,AA881,AD881,AC881,AF881,AG881,AJ881,AI881,AL881,AM881,AO881,AP881,AR881,AS881,A881,AY881,AU881,AV881,AW881,AX881,BA881,BB881)=0,0,1)+IF(O881="Smoothing ramp",1,0)+IF(ISNUMBER(W881),1,0)+IF(ISNUMBER(X881),1,0)+IF(ISNUMBER(Z881),1,0)+IF(ISNUMBER(AA881),1,0)+IF(ISNUMBER(AD881),1,0)+IF(ISNUMBER(AC881),1,0)+IF(ISNUMBER(AF881),1,0)+IF(ISNUMBER(AG881),1,0)+IF(ISNUMBER(AI881),1,0)+IF(ISNUMBER(AJ881),1,0)+IF(ISNUMBER(AL881),1,0)+IF(ISNUMBER(AM881),1,0)+IF(ISNUMBER(AO881),1,0)+IF(ISNUMBER(AP881),1,0)+IF(ISNUMBER(#REF!),1,0)+IF(ISNUMBER(AR881),1,0)+IF(ISNUMBER(AS881),1,0)+IF(ISNUMBER(AY881),1,0)+IF(ISNUMBER(AU881),1,0)+IF(ISNUMBER(AV881),1,0)+IF(ISNUMBER(AW881),1,0)+IF(ISNUMBER(AX881),1,0)+IF(ISNUMBER(BA881),1,0)+IF(ISNUMBER(BB881),1,0),1)</f>
        <v>1</v>
      </c>
      <c r="W881" s="197">
        <v>337</v>
      </c>
      <c r="X881" s="197"/>
      <c r="Y881" s="197"/>
      <c r="Z881" s="197">
        <v>120</v>
      </c>
      <c r="AA881" s="197"/>
      <c r="AB881" s="197"/>
      <c r="AC881" s="197"/>
      <c r="AD881" s="197"/>
      <c r="AE881" s="197"/>
      <c r="AF881" s="197"/>
      <c r="AG881" s="197"/>
      <c r="AH881" s="197"/>
      <c r="AI881" s="200"/>
      <c r="AJ881" s="197"/>
      <c r="AK881" s="197"/>
      <c r="AL881" s="197"/>
      <c r="AM881" s="197"/>
      <c r="AN881" s="197"/>
      <c r="AO881" s="197"/>
      <c r="AP881" s="197"/>
      <c r="AQ881" s="197"/>
      <c r="AR881" s="197"/>
      <c r="AS881" s="197"/>
      <c r="AT881" s="197"/>
      <c r="AU881" s="197"/>
      <c r="AV881" s="197"/>
      <c r="AW881" s="197"/>
      <c r="AX881" s="197"/>
      <c r="AY881" s="197"/>
      <c r="AZ881" s="197"/>
      <c r="BA881" s="197"/>
      <c r="BB881" s="197"/>
      <c r="BC881" s="197"/>
    </row>
    <row r="882" spans="1:55" customFormat="1" ht="14.1" customHeight="1">
      <c r="A882" s="170"/>
      <c r="B882" s="204">
        <v>20250507</v>
      </c>
      <c r="C882" s="204" t="s">
        <v>62</v>
      </c>
      <c r="D882" s="204">
        <v>1030</v>
      </c>
      <c r="E882" s="204">
        <v>7790</v>
      </c>
      <c r="F882" s="204"/>
      <c r="G882" s="204"/>
      <c r="H882" s="204">
        <v>6250</v>
      </c>
      <c r="I882" s="204"/>
      <c r="J882" s="204"/>
      <c r="K882" s="204">
        <v>0</v>
      </c>
      <c r="L882" s="204">
        <v>0</v>
      </c>
      <c r="M882" s="204">
        <v>0</v>
      </c>
      <c r="N882" s="204" t="s">
        <v>53</v>
      </c>
      <c r="O882" s="204" t="s">
        <v>45</v>
      </c>
      <c r="P882" s="202">
        <f t="shared" si="83"/>
        <v>0</v>
      </c>
      <c r="Q882" s="197">
        <f t="shared" si="78"/>
        <v>1540</v>
      </c>
      <c r="R882" s="202" t="str">
        <f t="shared" si="79"/>
        <v>NA</v>
      </c>
      <c r="S882" s="202" t="str">
        <f t="shared" si="80"/>
        <v>NA</v>
      </c>
      <c r="T882" s="197" t="str">
        <f t="shared" si="81"/>
        <v>NA</v>
      </c>
      <c r="U882" s="197">
        <f t="shared" si="82"/>
        <v>0</v>
      </c>
      <c r="V882" s="197">
        <f>MIN(IF(SUM(W882,,X882,Z882,AA882,AD882,AC882,AF882,AG882,AJ882,AI882,AL882,AM882,AO882,AP882,AR882,AS882,A882,AY882,AU882,AV882,AW882,AX882,BA882,BB882)=0,0,1)+IF(O882="Smoothing ramp",1,0)+IF(ISNUMBER(W882),1,0)+IF(ISNUMBER(X882),1,0)+IF(ISNUMBER(Z882),1,0)+IF(ISNUMBER(AA882),1,0)+IF(ISNUMBER(AD882),1,0)+IF(ISNUMBER(AC882),1,0)+IF(ISNUMBER(AF882),1,0)+IF(ISNUMBER(AG882),1,0)+IF(ISNUMBER(AI882),1,0)+IF(ISNUMBER(AJ882),1,0)+IF(ISNUMBER(AL882),1,0)+IF(ISNUMBER(AM882),1,0)+IF(ISNUMBER(AO882),1,0)+IF(ISNUMBER(AP882),1,0)+IF(ISNUMBER(#REF!),1,0)+IF(ISNUMBER(AR882),1,0)+IF(ISNUMBER(AS882),1,0)+IF(ISNUMBER(AY882),1,0)+IF(ISNUMBER(AU882),1,0)+IF(ISNUMBER(AV882),1,0)+IF(ISNUMBER(AW882),1,0)+IF(ISNUMBER(AX882),1,0)+IF(ISNUMBER(BA882),1,0)+IF(ISNUMBER(BB882),1,0),1)</f>
        <v>1</v>
      </c>
      <c r="W882" s="197">
        <v>262</v>
      </c>
      <c r="X882" s="197"/>
      <c r="Y882" s="197"/>
      <c r="Z882" s="197">
        <v>120</v>
      </c>
      <c r="AA882" s="197"/>
      <c r="AB882" s="197"/>
      <c r="AC882" s="197"/>
      <c r="AD882" s="197"/>
      <c r="AE882" s="197"/>
      <c r="AF882" s="197"/>
      <c r="AG882" s="197"/>
      <c r="AH882" s="197"/>
      <c r="AI882" s="200"/>
      <c r="AJ882" s="197"/>
      <c r="AK882" s="197"/>
      <c r="AL882" s="197"/>
      <c r="AM882" s="197"/>
      <c r="AN882" s="197"/>
      <c r="AO882" s="197"/>
      <c r="AP882" s="197"/>
      <c r="AQ882" s="197"/>
      <c r="AR882" s="197"/>
      <c r="AS882" s="197"/>
      <c r="AT882" s="197"/>
      <c r="AU882" s="197"/>
      <c r="AV882" s="197"/>
      <c r="AW882" s="197"/>
      <c r="AX882" s="197"/>
      <c r="AY882" s="197"/>
      <c r="AZ882" s="197"/>
      <c r="BA882" s="197"/>
      <c r="BB882" s="197"/>
      <c r="BC882" s="197"/>
    </row>
    <row r="883" spans="1:55" customFormat="1" ht="14.1" customHeight="1">
      <c r="A883" s="170"/>
      <c r="B883" s="204">
        <v>20250507</v>
      </c>
      <c r="C883" s="204" t="s">
        <v>62</v>
      </c>
      <c r="D883" s="204">
        <v>1130</v>
      </c>
      <c r="E883" s="204">
        <v>7790</v>
      </c>
      <c r="F883" s="204"/>
      <c r="G883" s="204"/>
      <c r="H883" s="204">
        <v>6250</v>
      </c>
      <c r="I883" s="204"/>
      <c r="J883" s="204"/>
      <c r="K883" s="204">
        <v>0</v>
      </c>
      <c r="L883" s="204">
        <v>0</v>
      </c>
      <c r="M883" s="204">
        <v>0</v>
      </c>
      <c r="N883" s="204" t="s">
        <v>53</v>
      </c>
      <c r="O883" s="204" t="s">
        <v>45</v>
      </c>
      <c r="P883" s="202">
        <f t="shared" si="83"/>
        <v>0</v>
      </c>
      <c r="Q883" s="197">
        <f t="shared" si="78"/>
        <v>1540</v>
      </c>
      <c r="R883" s="202" t="str">
        <f t="shared" si="79"/>
        <v>NA</v>
      </c>
      <c r="S883" s="202" t="str">
        <f t="shared" si="80"/>
        <v>NA</v>
      </c>
      <c r="T883" s="197" t="str">
        <f t="shared" si="81"/>
        <v>NA</v>
      </c>
      <c r="U883" s="197">
        <f t="shared" si="82"/>
        <v>0</v>
      </c>
      <c r="V883" s="197">
        <f>MIN(IF(SUM(W883,,X883,Z883,AA883,AD883,AC883,AF883,AG883,AJ883,AI883,AL883,AM883,AO883,AP883,AR883,AS883,A883,AY883,AU883,AV883,AW883,AX883,BA883,BB883)=0,0,1)+IF(O883="Smoothing ramp",1,0)+IF(ISNUMBER(W883),1,0)+IF(ISNUMBER(X883),1,0)+IF(ISNUMBER(Z883),1,0)+IF(ISNUMBER(AA883),1,0)+IF(ISNUMBER(AD883),1,0)+IF(ISNUMBER(AC883),1,0)+IF(ISNUMBER(AF883),1,0)+IF(ISNUMBER(AG883),1,0)+IF(ISNUMBER(AI883),1,0)+IF(ISNUMBER(AJ883),1,0)+IF(ISNUMBER(AL883),1,0)+IF(ISNUMBER(AM883),1,0)+IF(ISNUMBER(AO883),1,0)+IF(ISNUMBER(AP883),1,0)+IF(ISNUMBER(#REF!),1,0)+IF(ISNUMBER(AR883),1,0)+IF(ISNUMBER(AS883),1,0)+IF(ISNUMBER(AY883),1,0)+IF(ISNUMBER(AU883),1,0)+IF(ISNUMBER(AV883),1,0)+IF(ISNUMBER(AW883),1,0)+IF(ISNUMBER(AX883),1,0)+IF(ISNUMBER(BA883),1,0)+IF(ISNUMBER(BB883),1,0),1)</f>
        <v>1</v>
      </c>
      <c r="W883" s="197">
        <v>262</v>
      </c>
      <c r="X883" s="197"/>
      <c r="Y883" s="197"/>
      <c r="Z883" s="197">
        <v>120</v>
      </c>
      <c r="AA883" s="197"/>
      <c r="AB883" s="197"/>
      <c r="AC883" s="197"/>
      <c r="AD883" s="197"/>
      <c r="AE883" s="197"/>
      <c r="AF883" s="197"/>
      <c r="AG883" s="197"/>
      <c r="AH883" s="197"/>
      <c r="AI883" s="200"/>
      <c r="AJ883" s="197"/>
      <c r="AK883" s="197"/>
      <c r="AL883" s="197"/>
      <c r="AM883" s="197"/>
      <c r="AN883" s="197"/>
      <c r="AO883" s="197"/>
      <c r="AP883" s="197"/>
      <c r="AQ883" s="197"/>
      <c r="AR883" s="197"/>
      <c r="AS883" s="197"/>
      <c r="AT883" s="197"/>
      <c r="AU883" s="197"/>
      <c r="AV883" s="197"/>
      <c r="AW883" s="197"/>
      <c r="AX883" s="197"/>
      <c r="AY883" s="197"/>
      <c r="AZ883" s="197"/>
      <c r="BA883" s="197"/>
      <c r="BB883" s="197"/>
      <c r="BC883" s="197"/>
    </row>
    <row r="884" spans="1:55" customFormat="1" ht="14.1" customHeight="1">
      <c r="A884" s="170"/>
      <c r="B884" s="204">
        <v>20250507</v>
      </c>
      <c r="C884" s="204" t="s">
        <v>62</v>
      </c>
      <c r="D884" s="204">
        <v>1230</v>
      </c>
      <c r="E884" s="204">
        <v>5746</v>
      </c>
      <c r="F884" s="204"/>
      <c r="G884" s="204"/>
      <c r="H884" s="204">
        <v>5737</v>
      </c>
      <c r="I884" s="204"/>
      <c r="J884" s="204"/>
      <c r="K884" s="204">
        <v>2761</v>
      </c>
      <c r="L884" s="204">
        <v>126</v>
      </c>
      <c r="M884" s="204">
        <v>2644</v>
      </c>
      <c r="N884" s="204" t="s">
        <v>44</v>
      </c>
      <c r="O884" s="204" t="s">
        <v>45</v>
      </c>
      <c r="P884" s="202">
        <f t="shared" si="83"/>
        <v>2635</v>
      </c>
      <c r="Q884" s="197">
        <f t="shared" si="78"/>
        <v>9</v>
      </c>
      <c r="R884" s="202" t="str">
        <f t="shared" si="79"/>
        <v>NA</v>
      </c>
      <c r="S884" s="202" t="str">
        <f t="shared" si="80"/>
        <v>NA</v>
      </c>
      <c r="T884" s="197" t="str">
        <f t="shared" si="81"/>
        <v>NA</v>
      </c>
      <c r="U884" s="197">
        <f t="shared" si="82"/>
        <v>5162</v>
      </c>
      <c r="V884" s="197">
        <f>MIN(IF(SUM(W884,,X884,Z884,AA884,AD884,AC884,AF884,AG884,AJ884,AI884,AL884,AM884,AO884,AP884,AR884,AS884,A884,AY884,AU884,AV884,AW884,AX884,BA884,BB884)=0,0,1)+IF(O884="Smoothing ramp",1,0)+IF(ISNUMBER(W884),1,0)+IF(ISNUMBER(X884),1,0)+IF(ISNUMBER(Z884),1,0)+IF(ISNUMBER(AA884),1,0)+IF(ISNUMBER(AD884),1,0)+IF(ISNUMBER(AC884),1,0)+IF(ISNUMBER(AF884),1,0)+IF(ISNUMBER(AG884),1,0)+IF(ISNUMBER(AI884),1,0)+IF(ISNUMBER(AJ884),1,0)+IF(ISNUMBER(AL884),1,0)+IF(ISNUMBER(AM884),1,0)+IF(ISNUMBER(AO884),1,0)+IF(ISNUMBER(AP884),1,0)+IF(ISNUMBER(#REF!),1,0)+IF(ISNUMBER(AR884),1,0)+IF(ISNUMBER(AS884),1,0)+IF(ISNUMBER(AY884),1,0)+IF(ISNUMBER(AU884),1,0)+IF(ISNUMBER(AV884),1,0)+IF(ISNUMBER(AW884),1,0)+IF(ISNUMBER(AX884),1,0)+IF(ISNUMBER(BA884),1,0)+IF(ISNUMBER(BB884),1,0),1)</f>
        <v>1</v>
      </c>
      <c r="W884" s="197">
        <v>262</v>
      </c>
      <c r="X884" s="197"/>
      <c r="Y884" s="197"/>
      <c r="Z884" s="197">
        <v>120</v>
      </c>
      <c r="AA884" s="197"/>
      <c r="AB884" s="197"/>
      <c r="AC884" s="197"/>
      <c r="AD884" s="197"/>
      <c r="AE884" s="197"/>
      <c r="AF884" s="197"/>
      <c r="AG884" s="197"/>
      <c r="AH884" s="197"/>
      <c r="AI884" s="200"/>
      <c r="AJ884" s="197"/>
      <c r="AK884" s="197"/>
      <c r="AL884" s="197"/>
      <c r="AM884" s="197"/>
      <c r="AN884" s="197"/>
      <c r="AO884" s="197"/>
      <c r="AP884" s="197"/>
      <c r="AQ884" s="197"/>
      <c r="AR884" s="197"/>
      <c r="AS884" s="197"/>
      <c r="AT884" s="197"/>
      <c r="AU884" s="197"/>
      <c r="AV884" s="197"/>
      <c r="AW884" s="197"/>
      <c r="AX884" s="197"/>
      <c r="AY884" s="197"/>
      <c r="AZ884" s="197"/>
      <c r="BA884" s="197"/>
      <c r="BB884" s="197"/>
      <c r="BC884" s="197"/>
    </row>
    <row r="885" spans="1:55" customFormat="1" ht="14.1" customHeight="1">
      <c r="A885" s="170"/>
      <c r="B885" s="204">
        <v>20250507</v>
      </c>
      <c r="C885" s="204" t="s">
        <v>62</v>
      </c>
      <c r="D885" s="204">
        <v>1330</v>
      </c>
      <c r="E885" s="204">
        <v>5746</v>
      </c>
      <c r="F885" s="204"/>
      <c r="G885" s="204"/>
      <c r="H885" s="204">
        <v>5737</v>
      </c>
      <c r="I885" s="204"/>
      <c r="J885" s="204"/>
      <c r="K885" s="204">
        <v>2761</v>
      </c>
      <c r="L885" s="204">
        <v>126</v>
      </c>
      <c r="M885" s="204">
        <v>2644</v>
      </c>
      <c r="N885" s="204" t="s">
        <v>44</v>
      </c>
      <c r="O885" s="204" t="s">
        <v>45</v>
      </c>
      <c r="P885" s="202">
        <f t="shared" si="83"/>
        <v>2635</v>
      </c>
      <c r="Q885" s="197">
        <f t="shared" si="78"/>
        <v>9</v>
      </c>
      <c r="R885" s="202" t="str">
        <f t="shared" si="79"/>
        <v>NA</v>
      </c>
      <c r="S885" s="202" t="str">
        <f t="shared" si="80"/>
        <v>NA</v>
      </c>
      <c r="T885" s="197" t="str">
        <f t="shared" si="81"/>
        <v>NA</v>
      </c>
      <c r="U885" s="197">
        <f t="shared" si="82"/>
        <v>5162</v>
      </c>
      <c r="V885" s="197">
        <f>MIN(IF(SUM(W885,,X885,Z885,AA885,AD885,AC885,AF885,AG885,AJ885,AI885,AL885,AM885,AO885,AP885,AR885,AS885,A885,AY885,AU885,AV885,AW885,AX885,BA885,BB885)=0,0,1)+IF(O885="Smoothing ramp",1,0)+IF(ISNUMBER(W885),1,0)+IF(ISNUMBER(X885),1,0)+IF(ISNUMBER(Z885),1,0)+IF(ISNUMBER(AA885),1,0)+IF(ISNUMBER(AD885),1,0)+IF(ISNUMBER(AC885),1,0)+IF(ISNUMBER(AF885),1,0)+IF(ISNUMBER(AG885),1,0)+IF(ISNUMBER(AI885),1,0)+IF(ISNUMBER(AJ885),1,0)+IF(ISNUMBER(AL885),1,0)+IF(ISNUMBER(AM885),1,0)+IF(ISNUMBER(AO885),1,0)+IF(ISNUMBER(AP885),1,0)+IF(ISNUMBER(#REF!),1,0)+IF(ISNUMBER(AR885),1,0)+IF(ISNUMBER(AS885),1,0)+IF(ISNUMBER(AY885),1,0)+IF(ISNUMBER(AU885),1,0)+IF(ISNUMBER(AV885),1,0)+IF(ISNUMBER(AW885),1,0)+IF(ISNUMBER(AX885),1,0)+IF(ISNUMBER(BA885),1,0)+IF(ISNUMBER(BB885),1,0),1)</f>
        <v>1</v>
      </c>
      <c r="W885" s="197">
        <v>263</v>
      </c>
      <c r="X885" s="197"/>
      <c r="Y885" s="197"/>
      <c r="Z885" s="197">
        <v>120</v>
      </c>
      <c r="AA885" s="197"/>
      <c r="AB885" s="197"/>
      <c r="AC885" s="197"/>
      <c r="AD885" s="197"/>
      <c r="AE885" s="197"/>
      <c r="AF885" s="197"/>
      <c r="AG885" s="197"/>
      <c r="AH885" s="197"/>
      <c r="AI885" s="200">
        <v>2699</v>
      </c>
      <c r="AJ885" s="197"/>
      <c r="AK885" s="197" t="s">
        <v>49</v>
      </c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7"/>
      <c r="BA885" s="197"/>
      <c r="BB885" s="197"/>
      <c r="BC885" s="197"/>
    </row>
    <row r="886" spans="1:55" customFormat="1" ht="14.1" customHeight="1">
      <c r="A886" s="170"/>
      <c r="B886" s="204">
        <v>20250507</v>
      </c>
      <c r="C886" s="204" t="s">
        <v>62</v>
      </c>
      <c r="D886" s="204">
        <v>1430</v>
      </c>
      <c r="E886" s="204">
        <v>5746</v>
      </c>
      <c r="F886" s="204"/>
      <c r="G886" s="204"/>
      <c r="H886" s="204">
        <v>5737</v>
      </c>
      <c r="I886" s="204"/>
      <c r="J886" s="204"/>
      <c r="K886" s="204">
        <v>2761</v>
      </c>
      <c r="L886" s="204">
        <v>126</v>
      </c>
      <c r="M886" s="204">
        <v>2644</v>
      </c>
      <c r="N886" s="204" t="s">
        <v>44</v>
      </c>
      <c r="O886" s="204" t="s">
        <v>45</v>
      </c>
      <c r="P886" s="202">
        <f t="shared" si="83"/>
        <v>2635</v>
      </c>
      <c r="Q886" s="197">
        <f t="shared" si="78"/>
        <v>9</v>
      </c>
      <c r="R886" s="202" t="str">
        <f t="shared" si="79"/>
        <v>NA</v>
      </c>
      <c r="S886" s="202" t="str">
        <f t="shared" si="80"/>
        <v>NA</v>
      </c>
      <c r="T886" s="197" t="str">
        <f t="shared" si="81"/>
        <v>NA</v>
      </c>
      <c r="U886" s="197">
        <f t="shared" si="82"/>
        <v>5162</v>
      </c>
      <c r="V886" s="197">
        <f>MIN(IF(SUM(W886,,X886,Z886,AA886,AD886,AC886,AF886,AG886,AJ886,AI886,AL886,AM886,AO886,AP886,AR886,AS886,A886,AY886,AU886,AV886,AW886,AX886,BA886,BB886)=0,0,1)+IF(O886="Smoothing ramp",1,0)+IF(ISNUMBER(W886),1,0)+IF(ISNUMBER(X886),1,0)+IF(ISNUMBER(Z886),1,0)+IF(ISNUMBER(AA886),1,0)+IF(ISNUMBER(AD886),1,0)+IF(ISNUMBER(AC886),1,0)+IF(ISNUMBER(AF886),1,0)+IF(ISNUMBER(AG886),1,0)+IF(ISNUMBER(AI886),1,0)+IF(ISNUMBER(AJ886),1,0)+IF(ISNUMBER(AL886),1,0)+IF(ISNUMBER(AM886),1,0)+IF(ISNUMBER(AO886),1,0)+IF(ISNUMBER(AP886),1,0)+IF(ISNUMBER(#REF!),1,0)+IF(ISNUMBER(AR886),1,0)+IF(ISNUMBER(AS886),1,0)+IF(ISNUMBER(AY886),1,0)+IF(ISNUMBER(AU886),1,0)+IF(ISNUMBER(AV886),1,0)+IF(ISNUMBER(AW886),1,0)+IF(ISNUMBER(AX886),1,0)+IF(ISNUMBER(BA886),1,0)+IF(ISNUMBER(BB886),1,0),1)</f>
        <v>1</v>
      </c>
      <c r="W886" s="197">
        <v>306</v>
      </c>
      <c r="X886" s="197"/>
      <c r="Y886" s="197"/>
      <c r="Z886" s="197">
        <v>140</v>
      </c>
      <c r="AA886" s="197"/>
      <c r="AB886" s="197"/>
      <c r="AC886" s="197"/>
      <c r="AD886" s="197"/>
      <c r="AE886" s="197"/>
      <c r="AF886" s="197"/>
      <c r="AG886" s="197"/>
      <c r="AH886" s="197"/>
      <c r="AI886" s="200">
        <v>2708</v>
      </c>
      <c r="AJ886" s="197"/>
      <c r="AK886" s="197" t="s">
        <v>49</v>
      </c>
      <c r="AL886" s="197"/>
      <c r="AM886" s="197"/>
      <c r="AN886" s="197"/>
      <c r="AO886" s="197"/>
      <c r="AP886" s="197"/>
      <c r="AQ886" s="197"/>
      <c r="AR886" s="197"/>
      <c r="AS886" s="197"/>
      <c r="AT886" s="197"/>
      <c r="AU886" s="197"/>
      <c r="AV886" s="197"/>
      <c r="AW886" s="197"/>
      <c r="AX886" s="197"/>
      <c r="AY886" s="197"/>
      <c r="AZ886" s="197"/>
      <c r="BA886" s="197"/>
      <c r="BB886" s="197"/>
      <c r="BC886" s="197"/>
    </row>
    <row r="887" spans="1:55" customFormat="1" ht="14.1" customHeight="1">
      <c r="A887" s="170"/>
      <c r="B887" s="204">
        <v>20250507</v>
      </c>
      <c r="C887" s="204" t="s">
        <v>62</v>
      </c>
      <c r="D887" s="204">
        <v>1530</v>
      </c>
      <c r="E887" s="204"/>
      <c r="F887" s="204">
        <v>5326</v>
      </c>
      <c r="G887" s="204">
        <v>337</v>
      </c>
      <c r="H887" s="204"/>
      <c r="I887" s="204">
        <v>5258</v>
      </c>
      <c r="J887" s="204">
        <v>337</v>
      </c>
      <c r="K887" s="204">
        <v>2382</v>
      </c>
      <c r="L887" s="204">
        <v>119</v>
      </c>
      <c r="M887" s="204">
        <v>0</v>
      </c>
      <c r="N887" s="204" t="s">
        <v>44</v>
      </c>
      <c r="O887" s="204" t="s">
        <v>41</v>
      </c>
      <c r="P887" s="202">
        <f t="shared" si="83"/>
        <v>2263</v>
      </c>
      <c r="Q887" s="197" t="str">
        <f t="shared" si="78"/>
        <v>NA</v>
      </c>
      <c r="R887" s="202">
        <f t="shared" si="79"/>
        <v>68</v>
      </c>
      <c r="S887" s="202">
        <f t="shared" si="80"/>
        <v>0</v>
      </c>
      <c r="T887" s="197">
        <f t="shared" si="81"/>
        <v>68</v>
      </c>
      <c r="U887" s="197">
        <f t="shared" si="82"/>
        <v>-119</v>
      </c>
      <c r="V887" s="197">
        <f>MIN(IF(SUM(W887,,X887,Z887,AA887,AD887,AC887,AF887,AG887,AJ887,AI887,AL887,AM887,AO887,AP887,AR887,AS887,A887,AY887,AU887,AV887,AW887,AX887,BA887,BB887)=0,0,1)+IF(O887="Smoothing ramp",1,0)+IF(ISNUMBER(W887),1,0)+IF(ISNUMBER(X887),1,0)+IF(ISNUMBER(Z887),1,0)+IF(ISNUMBER(AA887),1,0)+IF(ISNUMBER(AD887),1,0)+IF(ISNUMBER(AC887),1,0)+IF(ISNUMBER(AF887),1,0)+IF(ISNUMBER(AG887),1,0)+IF(ISNUMBER(AI887),1,0)+IF(ISNUMBER(AJ887),1,0)+IF(ISNUMBER(AL887),1,0)+IF(ISNUMBER(AM887),1,0)+IF(ISNUMBER(AO887),1,0)+IF(ISNUMBER(AP887),1,0)+IF(ISNUMBER(#REF!),1,0)+IF(ISNUMBER(AR887),1,0)+IF(ISNUMBER(AS887),1,0)+IF(ISNUMBER(AY887),1,0)+IF(ISNUMBER(AU887),1,0)+IF(ISNUMBER(AV887),1,0)+IF(ISNUMBER(AW887),1,0)+IF(ISNUMBER(AX887),1,0)+IF(ISNUMBER(BA887),1,0)+IF(ISNUMBER(BB887),1,0),1)</f>
        <v>1</v>
      </c>
      <c r="W887" s="197">
        <v>306</v>
      </c>
      <c r="X887" s="197"/>
      <c r="Y887" s="197"/>
      <c r="Z887" s="197">
        <v>140</v>
      </c>
      <c r="AA887" s="197"/>
      <c r="AB887" s="197"/>
      <c r="AC887" s="197"/>
      <c r="AD887" s="197"/>
      <c r="AE887" s="197"/>
      <c r="AF887" s="197"/>
      <c r="AG887" s="197"/>
      <c r="AH887" s="197"/>
      <c r="AI887" s="200">
        <v>2708</v>
      </c>
      <c r="AJ887" s="197"/>
      <c r="AK887" s="197" t="s">
        <v>49</v>
      </c>
      <c r="AL887" s="197"/>
      <c r="AM887" s="197"/>
      <c r="AN887" s="197"/>
      <c r="AO887" s="197"/>
      <c r="AP887" s="197"/>
      <c r="AQ887" s="197"/>
      <c r="AR887" s="197"/>
      <c r="AS887" s="197"/>
      <c r="AT887" s="197"/>
      <c r="AU887" s="197"/>
      <c r="AV887" s="197"/>
      <c r="AW887" s="197"/>
      <c r="AX887" s="197"/>
      <c r="AY887" s="197"/>
      <c r="AZ887" s="197"/>
      <c r="BA887" s="197"/>
      <c r="BB887" s="197"/>
      <c r="BC887" s="197"/>
    </row>
    <row r="888" spans="1:55" customFormat="1" ht="14.1" customHeight="1">
      <c r="A888" s="170"/>
      <c r="B888" s="204">
        <v>20250507</v>
      </c>
      <c r="C888" s="204" t="s">
        <v>62</v>
      </c>
      <c r="D888" s="204">
        <v>1630</v>
      </c>
      <c r="E888" s="204"/>
      <c r="F888" s="204">
        <v>5386</v>
      </c>
      <c r="G888" s="204">
        <v>337</v>
      </c>
      <c r="H888" s="204"/>
      <c r="I888" s="204">
        <v>5317</v>
      </c>
      <c r="J888" s="204">
        <v>337</v>
      </c>
      <c r="K888" s="204">
        <v>2355</v>
      </c>
      <c r="L888" s="204">
        <v>119</v>
      </c>
      <c r="M888" s="204">
        <v>0</v>
      </c>
      <c r="N888" s="204" t="s">
        <v>44</v>
      </c>
      <c r="O888" s="204" t="s">
        <v>41</v>
      </c>
      <c r="P888" s="202">
        <f t="shared" si="83"/>
        <v>2236</v>
      </c>
      <c r="Q888" s="197" t="str">
        <f t="shared" si="78"/>
        <v>NA</v>
      </c>
      <c r="R888" s="202">
        <f t="shared" si="79"/>
        <v>69</v>
      </c>
      <c r="S888" s="202">
        <f t="shared" si="80"/>
        <v>0</v>
      </c>
      <c r="T888" s="197">
        <f t="shared" si="81"/>
        <v>69</v>
      </c>
      <c r="U888" s="197">
        <f t="shared" si="82"/>
        <v>-119</v>
      </c>
      <c r="V888" s="197">
        <f>MIN(IF(SUM(W888,,X888,Z888,AA888,AD888,AC888,AF888,AG888,AJ888,AI888,AL888,AM888,AO888,AP888,AR888,AS888,A888,AY888,AU888,AV888,AW888,AX888,BA888,BB888)=0,0,1)+IF(O888="Smoothing ramp",1,0)+IF(ISNUMBER(W888),1,0)+IF(ISNUMBER(X888),1,0)+IF(ISNUMBER(Z888),1,0)+IF(ISNUMBER(AA888),1,0)+IF(ISNUMBER(AD888),1,0)+IF(ISNUMBER(AC888),1,0)+IF(ISNUMBER(AF888),1,0)+IF(ISNUMBER(AG888),1,0)+IF(ISNUMBER(AI888),1,0)+IF(ISNUMBER(AJ888),1,0)+IF(ISNUMBER(AL888),1,0)+IF(ISNUMBER(AM888),1,0)+IF(ISNUMBER(AO888),1,0)+IF(ISNUMBER(AP888),1,0)+IF(ISNUMBER(#REF!),1,0)+IF(ISNUMBER(AR888),1,0)+IF(ISNUMBER(AS888),1,0)+IF(ISNUMBER(AY888),1,0)+IF(ISNUMBER(AU888),1,0)+IF(ISNUMBER(AV888),1,0)+IF(ISNUMBER(AW888),1,0)+IF(ISNUMBER(AX888),1,0)+IF(ISNUMBER(BA888),1,0)+IF(ISNUMBER(BB888),1,0),1)</f>
        <v>1</v>
      </c>
      <c r="W888" s="197">
        <v>359</v>
      </c>
      <c r="X888" s="197"/>
      <c r="Y888" s="197"/>
      <c r="Z888" s="197">
        <v>140</v>
      </c>
      <c r="AA888" s="197"/>
      <c r="AB888" s="197"/>
      <c r="AC888" s="197"/>
      <c r="AD888" s="197"/>
      <c r="AE888" s="197"/>
      <c r="AF888" s="197"/>
      <c r="AG888" s="197"/>
      <c r="AH888" s="197"/>
      <c r="AI888" s="200"/>
      <c r="AJ888" s="197"/>
      <c r="AK888" s="197"/>
      <c r="AL888" s="197"/>
      <c r="AM888" s="197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197"/>
      <c r="AY888" s="197"/>
      <c r="AZ888" s="197"/>
      <c r="BA888" s="197"/>
      <c r="BB888" s="197"/>
      <c r="BC888" s="197"/>
    </row>
    <row r="889" spans="1:55" customFormat="1" ht="14.1" customHeight="1">
      <c r="A889" s="170"/>
      <c r="B889" s="204">
        <v>20250507</v>
      </c>
      <c r="C889" s="204" t="s">
        <v>62</v>
      </c>
      <c r="D889" s="204">
        <v>1730</v>
      </c>
      <c r="E889" s="204"/>
      <c r="F889" s="204">
        <v>5386</v>
      </c>
      <c r="G889" s="204">
        <v>337</v>
      </c>
      <c r="H889" s="204"/>
      <c r="I889" s="204">
        <v>5317</v>
      </c>
      <c r="J889" s="204">
        <v>337</v>
      </c>
      <c r="K889" s="204">
        <v>2355</v>
      </c>
      <c r="L889" s="204">
        <v>119</v>
      </c>
      <c r="M889" s="204">
        <v>0</v>
      </c>
      <c r="N889" s="204" t="s">
        <v>44</v>
      </c>
      <c r="O889" s="204" t="s">
        <v>41</v>
      </c>
      <c r="P889" s="202">
        <f t="shared" si="83"/>
        <v>2236</v>
      </c>
      <c r="Q889" s="197" t="str">
        <f t="shared" si="78"/>
        <v>NA</v>
      </c>
      <c r="R889" s="202">
        <f t="shared" si="79"/>
        <v>69</v>
      </c>
      <c r="S889" s="202">
        <f t="shared" si="80"/>
        <v>0</v>
      </c>
      <c r="T889" s="197">
        <f t="shared" si="81"/>
        <v>69</v>
      </c>
      <c r="U889" s="197">
        <f t="shared" si="82"/>
        <v>-119</v>
      </c>
      <c r="V889" s="197">
        <f>MIN(IF(SUM(W889,,X889,Z889,AA889,AD889,AC889,AF889,AG889,AJ889,AI889,AL889,AM889,AO889,AP889,AR889,AS889,A889,AY889,AU889,AV889,AW889,AX889,BA889,BB889)=0,0,1)+IF(O889="Smoothing ramp",1,0)+IF(ISNUMBER(W889),1,0)+IF(ISNUMBER(X889),1,0)+IF(ISNUMBER(Z889),1,0)+IF(ISNUMBER(AA889),1,0)+IF(ISNUMBER(AD889),1,0)+IF(ISNUMBER(AC889),1,0)+IF(ISNUMBER(AF889),1,0)+IF(ISNUMBER(AG889),1,0)+IF(ISNUMBER(AI889),1,0)+IF(ISNUMBER(AJ889),1,0)+IF(ISNUMBER(AL889),1,0)+IF(ISNUMBER(AM889),1,0)+IF(ISNUMBER(AO889),1,0)+IF(ISNUMBER(AP889),1,0)+IF(ISNUMBER(#REF!),1,0)+IF(ISNUMBER(AR889),1,0)+IF(ISNUMBER(AS889),1,0)+IF(ISNUMBER(AY889),1,0)+IF(ISNUMBER(AU889),1,0)+IF(ISNUMBER(AV889),1,0)+IF(ISNUMBER(AW889),1,0)+IF(ISNUMBER(AX889),1,0)+IF(ISNUMBER(BA889),1,0)+IF(ISNUMBER(BB889),1,0),1)</f>
        <v>1</v>
      </c>
      <c r="W889" s="197">
        <v>350</v>
      </c>
      <c r="X889" s="197"/>
      <c r="Y889" s="197"/>
      <c r="Z889" s="197">
        <v>140</v>
      </c>
      <c r="AA889" s="197"/>
      <c r="AB889" s="197"/>
      <c r="AC889" s="197"/>
      <c r="AD889" s="197"/>
      <c r="AE889" s="197"/>
      <c r="AF889" s="197"/>
      <c r="AG889" s="197"/>
      <c r="AH889" s="197"/>
      <c r="AI889" s="200"/>
      <c r="AJ889" s="197"/>
      <c r="AK889" s="197"/>
      <c r="AL889" s="197"/>
      <c r="AM889" s="197"/>
      <c r="AN889" s="197"/>
      <c r="AO889" s="197"/>
      <c r="AP889" s="197"/>
      <c r="AQ889" s="197"/>
      <c r="AR889" s="197"/>
      <c r="AS889" s="197"/>
      <c r="AT889" s="197"/>
      <c r="AU889" s="197"/>
      <c r="AV889" s="197"/>
      <c r="AW889" s="197"/>
      <c r="AX889" s="197"/>
      <c r="AY889" s="197"/>
      <c r="AZ889" s="197"/>
      <c r="BA889" s="197"/>
      <c r="BB889" s="197"/>
      <c r="BC889" s="197"/>
    </row>
    <row r="890" spans="1:55" customFormat="1" ht="14.1" customHeight="1">
      <c r="A890" s="170"/>
      <c r="B890" s="204">
        <v>20250507</v>
      </c>
      <c r="C890" s="204" t="s">
        <v>62</v>
      </c>
      <c r="D890" s="204">
        <v>1830</v>
      </c>
      <c r="E890" s="204"/>
      <c r="F890" s="204">
        <v>6237</v>
      </c>
      <c r="G890" s="204">
        <v>587</v>
      </c>
      <c r="H890" s="204"/>
      <c r="I890" s="204">
        <v>6236</v>
      </c>
      <c r="J890" s="204">
        <v>587</v>
      </c>
      <c r="K890" s="204">
        <v>2602</v>
      </c>
      <c r="L890" s="204">
        <v>396</v>
      </c>
      <c r="M890" s="204">
        <v>0</v>
      </c>
      <c r="N890" s="204" t="s">
        <v>44</v>
      </c>
      <c r="O890" s="204" t="s">
        <v>41</v>
      </c>
      <c r="P890" s="202">
        <f t="shared" si="83"/>
        <v>2206</v>
      </c>
      <c r="Q890" s="197" t="str">
        <f t="shared" si="78"/>
        <v>NA</v>
      </c>
      <c r="R890" s="202">
        <f t="shared" si="79"/>
        <v>1</v>
      </c>
      <c r="S890" s="202">
        <f t="shared" si="80"/>
        <v>0</v>
      </c>
      <c r="T890" s="197">
        <f t="shared" si="81"/>
        <v>1</v>
      </c>
      <c r="U890" s="197">
        <f t="shared" si="82"/>
        <v>-396</v>
      </c>
      <c r="V890" s="197">
        <f>MIN(IF(SUM(W890,,X890,Z890,AA890,AD890,AC890,AF890,AG890,AJ890,AI890,AL890,AM890,AO890,AP890,AR890,AS890,A890,AY890,AU890,AV890,AW890,AX890,BA890,BB890)=0,0,1)+IF(O890="Smoothing ramp",1,0)+IF(ISNUMBER(W890),1,0)+IF(ISNUMBER(X890),1,0)+IF(ISNUMBER(Z890),1,0)+IF(ISNUMBER(AA890),1,0)+IF(ISNUMBER(AD890),1,0)+IF(ISNUMBER(AC890),1,0)+IF(ISNUMBER(AF890),1,0)+IF(ISNUMBER(AG890),1,0)+IF(ISNUMBER(AI890),1,0)+IF(ISNUMBER(AJ890),1,0)+IF(ISNUMBER(AL890),1,0)+IF(ISNUMBER(AM890),1,0)+IF(ISNUMBER(AO890),1,0)+IF(ISNUMBER(AP890),1,0)+IF(ISNUMBER(#REF!),1,0)+IF(ISNUMBER(AR890),1,0)+IF(ISNUMBER(AS890),1,0)+IF(ISNUMBER(AY890),1,0)+IF(ISNUMBER(AU890),1,0)+IF(ISNUMBER(AV890),1,0)+IF(ISNUMBER(AW890),1,0)+IF(ISNUMBER(AX890),1,0)+IF(ISNUMBER(BA890),1,0)+IF(ISNUMBER(BB890),1,0),1)</f>
        <v>1</v>
      </c>
      <c r="W890" s="197">
        <v>339</v>
      </c>
      <c r="X890" s="197"/>
      <c r="Y890" s="197"/>
      <c r="Z890" s="197">
        <v>140</v>
      </c>
      <c r="AA890" s="197"/>
      <c r="AB890" s="197"/>
      <c r="AC890" s="197"/>
      <c r="AD890" s="197"/>
      <c r="AE890" s="197"/>
      <c r="AF890" s="197"/>
      <c r="AG890" s="197"/>
      <c r="AH890" s="197"/>
      <c r="AI890" s="200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7"/>
      <c r="BA890" s="197"/>
      <c r="BB890" s="197"/>
      <c r="BC890" s="197"/>
    </row>
    <row r="891" spans="1:55" customFormat="1" ht="14.1" customHeight="1">
      <c r="A891" s="170"/>
      <c r="B891" s="204">
        <v>20250507</v>
      </c>
      <c r="C891" s="204" t="s">
        <v>62</v>
      </c>
      <c r="D891" s="204">
        <v>1930</v>
      </c>
      <c r="E891" s="204"/>
      <c r="F891" s="204">
        <v>6087</v>
      </c>
      <c r="G891" s="204">
        <v>573</v>
      </c>
      <c r="H891" s="204"/>
      <c r="I891" s="204">
        <v>6086</v>
      </c>
      <c r="J891" s="204">
        <v>573</v>
      </c>
      <c r="K891" s="204">
        <v>2602</v>
      </c>
      <c r="L891" s="204">
        <v>246</v>
      </c>
      <c r="M891" s="204">
        <v>0</v>
      </c>
      <c r="N891" s="204" t="s">
        <v>44</v>
      </c>
      <c r="O891" s="204" t="s">
        <v>41</v>
      </c>
      <c r="P891" s="203">
        <f t="shared" si="83"/>
        <v>2356</v>
      </c>
      <c r="Q891" s="198" t="str">
        <f t="shared" si="78"/>
        <v>NA</v>
      </c>
      <c r="R891" s="202">
        <f t="shared" si="79"/>
        <v>1</v>
      </c>
      <c r="S891" s="202">
        <f t="shared" si="80"/>
        <v>0</v>
      </c>
      <c r="T891" s="197">
        <f t="shared" si="81"/>
        <v>1</v>
      </c>
      <c r="U891" s="197">
        <f t="shared" si="82"/>
        <v>-246</v>
      </c>
      <c r="V891" s="197">
        <f>MIN(IF(SUM(W891,,X891,Z891,AA891,AD891,AC891,AF891,AG891,AJ891,AI891,AL891,AM891,AO891,AP891,AR891,AS891,A891,AY891,AU891,AV891,AW891,AX891,BA891,BB891)=0,0,1)+IF(O891="Smoothing ramp",1,0)+IF(ISNUMBER(W891),1,0)+IF(ISNUMBER(X891),1,0)+IF(ISNUMBER(Z891),1,0)+IF(ISNUMBER(AA891),1,0)+IF(ISNUMBER(AD891),1,0)+IF(ISNUMBER(AC891),1,0)+IF(ISNUMBER(AF891),1,0)+IF(ISNUMBER(AG891),1,0)+IF(ISNUMBER(AI891),1,0)+IF(ISNUMBER(AJ891),1,0)+IF(ISNUMBER(AL891),1,0)+IF(ISNUMBER(AM891),1,0)+IF(ISNUMBER(AO891),1,0)+IF(ISNUMBER(AP891),1,0)+IF(ISNUMBER(#REF!),1,0)+IF(ISNUMBER(AR891),1,0)+IF(ISNUMBER(AS891),1,0)+IF(ISNUMBER(AY891),1,0)+IF(ISNUMBER(AU891),1,0)+IF(ISNUMBER(AV891),1,0)+IF(ISNUMBER(AW891),1,0)+IF(ISNUMBER(AX891),1,0)+IF(ISNUMBER(BA891),1,0)+IF(ISNUMBER(BB891),1,0),1)</f>
        <v>1</v>
      </c>
      <c r="W891" s="197">
        <v>414</v>
      </c>
      <c r="X891" s="197"/>
      <c r="Y891" s="197"/>
      <c r="Z891" s="197">
        <v>139</v>
      </c>
      <c r="AA891" s="197"/>
      <c r="AB891" s="197"/>
      <c r="AC891" s="197"/>
      <c r="AD891" s="197"/>
      <c r="AE891" s="197"/>
      <c r="AF891" s="197"/>
      <c r="AG891" s="197"/>
      <c r="AH891" s="197"/>
      <c r="AI891" s="200"/>
      <c r="AJ891" s="197"/>
      <c r="AK891" s="197"/>
      <c r="AL891" s="197"/>
      <c r="AM891" s="197"/>
      <c r="AN891" s="197"/>
      <c r="AO891" s="197"/>
      <c r="AP891" s="197"/>
      <c r="AQ891" s="197"/>
      <c r="AR891" s="197"/>
      <c r="AS891" s="197"/>
      <c r="AT891" s="197"/>
      <c r="AU891" s="197"/>
      <c r="AV891" s="197"/>
      <c r="AW891" s="197"/>
      <c r="AX891" s="197"/>
      <c r="AY891" s="197"/>
      <c r="AZ891" s="197"/>
      <c r="BA891" s="197"/>
      <c r="BB891" s="197"/>
      <c r="BC891" s="197"/>
    </row>
    <row r="892" spans="1:55" customFormat="1" ht="14.1" customHeight="1">
      <c r="A892" s="170"/>
      <c r="B892" s="204">
        <v>20250507</v>
      </c>
      <c r="C892" s="204" t="s">
        <v>62</v>
      </c>
      <c r="D892" s="204">
        <v>2030</v>
      </c>
      <c r="E892" s="204"/>
      <c r="F892" s="204">
        <v>5913</v>
      </c>
      <c r="G892" s="204">
        <v>558</v>
      </c>
      <c r="H892" s="204"/>
      <c r="I892" s="204">
        <v>5912</v>
      </c>
      <c r="J892" s="204">
        <v>558</v>
      </c>
      <c r="K892" s="204">
        <v>2602</v>
      </c>
      <c r="L892" s="204">
        <v>72</v>
      </c>
      <c r="M892" s="204">
        <v>0</v>
      </c>
      <c r="N892" s="204" t="s">
        <v>44</v>
      </c>
      <c r="O892" s="204" t="s">
        <v>41</v>
      </c>
      <c r="P892" s="202">
        <f t="shared" si="83"/>
        <v>2530</v>
      </c>
      <c r="Q892" s="197" t="str">
        <f t="shared" si="78"/>
        <v>NA</v>
      </c>
      <c r="R892" s="202">
        <f t="shared" si="79"/>
        <v>1</v>
      </c>
      <c r="S892" s="202">
        <f t="shared" si="80"/>
        <v>0</v>
      </c>
      <c r="T892" s="197">
        <f t="shared" si="81"/>
        <v>1</v>
      </c>
      <c r="U892" s="197">
        <f t="shared" si="82"/>
        <v>-72</v>
      </c>
      <c r="V892" s="197">
        <f>MIN(IF(SUM(W892,,X892,Z892,AA892,AD892,AC892,AF892,AG892,AJ892,AI892,AL892,AM892,AO892,AP892,AR892,AS892,A892,AY892,AU892,AV892,AW892,AX892,BA892,BB892)=0,0,1)+IF(O892="Smoothing ramp",1,0)+IF(ISNUMBER(W892),1,0)+IF(ISNUMBER(X892),1,0)+IF(ISNUMBER(Z892),1,0)+IF(ISNUMBER(AA892),1,0)+IF(ISNUMBER(AD892),1,0)+IF(ISNUMBER(AC892),1,0)+IF(ISNUMBER(AF892),1,0)+IF(ISNUMBER(AG892),1,0)+IF(ISNUMBER(AI892),1,0)+IF(ISNUMBER(AJ892),1,0)+IF(ISNUMBER(AL892),1,0)+IF(ISNUMBER(AM892),1,0)+IF(ISNUMBER(AO892),1,0)+IF(ISNUMBER(AP892),1,0)+IF(ISNUMBER(#REF!),1,0)+IF(ISNUMBER(AR892),1,0)+IF(ISNUMBER(AS892),1,0)+IF(ISNUMBER(AY892),1,0)+IF(ISNUMBER(AU892),1,0)+IF(ISNUMBER(AV892),1,0)+IF(ISNUMBER(AW892),1,0)+IF(ISNUMBER(AX892),1,0)+IF(ISNUMBER(BA892),1,0)+IF(ISNUMBER(BB892),1,0),1)</f>
        <v>1</v>
      </c>
      <c r="W892" s="197">
        <v>417</v>
      </c>
      <c r="X892" s="197"/>
      <c r="Y892" s="197"/>
      <c r="Z892" s="197">
        <v>139</v>
      </c>
      <c r="AA892" s="197"/>
      <c r="AB892" s="197"/>
      <c r="AC892" s="197"/>
      <c r="AD892" s="197"/>
      <c r="AE892" s="197"/>
      <c r="AF892" s="197"/>
      <c r="AG892" s="197"/>
      <c r="AH892" s="197"/>
      <c r="AI892" s="197"/>
      <c r="AJ892" s="197"/>
      <c r="AK892" s="197"/>
      <c r="AL892" s="197"/>
      <c r="AM892" s="197"/>
      <c r="AN892" s="197"/>
      <c r="AO892" s="197"/>
      <c r="AP892" s="197"/>
      <c r="AQ892" s="197"/>
      <c r="AR892" s="197"/>
      <c r="AS892" s="197"/>
      <c r="AT892" s="197"/>
      <c r="AU892" s="197"/>
      <c r="AV892" s="197"/>
      <c r="AW892" s="197"/>
      <c r="AX892" s="197"/>
      <c r="AY892" s="197"/>
      <c r="AZ892" s="197"/>
      <c r="BA892" s="197"/>
      <c r="BB892" s="197"/>
      <c r="BC892" s="197"/>
    </row>
    <row r="893" spans="1:55" customFormat="1" ht="14.1" customHeight="1">
      <c r="A893" s="170"/>
      <c r="B893" s="204">
        <v>20250507</v>
      </c>
      <c r="C893" s="204" t="s">
        <v>62</v>
      </c>
      <c r="D893" s="204">
        <v>2130</v>
      </c>
      <c r="E893" s="204"/>
      <c r="F893" s="204">
        <v>7106</v>
      </c>
      <c r="G893" s="204">
        <v>690</v>
      </c>
      <c r="H893" s="204"/>
      <c r="I893" s="204">
        <v>7106</v>
      </c>
      <c r="J893" s="204">
        <v>690</v>
      </c>
      <c r="K893" s="204">
        <v>1946</v>
      </c>
      <c r="L893" s="204">
        <v>335</v>
      </c>
      <c r="M893" s="204">
        <v>0</v>
      </c>
      <c r="N893" s="204" t="s">
        <v>44</v>
      </c>
      <c r="O893" s="204" t="s">
        <v>41</v>
      </c>
      <c r="P893" s="202">
        <f t="shared" si="83"/>
        <v>1611</v>
      </c>
      <c r="Q893" s="197" t="str">
        <f t="shared" si="78"/>
        <v>NA</v>
      </c>
      <c r="R893" s="202">
        <f t="shared" si="79"/>
        <v>0</v>
      </c>
      <c r="S893" s="202">
        <f t="shared" si="80"/>
        <v>0</v>
      </c>
      <c r="T893" s="197">
        <f t="shared" si="81"/>
        <v>0</v>
      </c>
      <c r="U893" s="197">
        <f t="shared" si="82"/>
        <v>-335</v>
      </c>
      <c r="V893" s="197">
        <f>MIN(IF(SUM(W893,,X893,Z893,AA893,AD893,AC893,AF893,AG893,AJ893,AI893,AL893,AM893,AO893,AP893,AR893,AS893,A893,AY893,AU893,AV893,AW893,AX893,BA893,BB893)=0,0,1)+IF(O893="Smoothing ramp",1,0)+IF(ISNUMBER(W893),1,0)+IF(ISNUMBER(X893),1,0)+IF(ISNUMBER(Z893),1,0)+IF(ISNUMBER(AA893),1,0)+IF(ISNUMBER(AD893),1,0)+IF(ISNUMBER(AC893),1,0)+IF(ISNUMBER(AF893),1,0)+IF(ISNUMBER(AG893),1,0)+IF(ISNUMBER(AI893),1,0)+IF(ISNUMBER(AJ893),1,0)+IF(ISNUMBER(AL893),1,0)+IF(ISNUMBER(AM893),1,0)+IF(ISNUMBER(AO893),1,0)+IF(ISNUMBER(AP893),1,0)+IF(ISNUMBER(#REF!),1,0)+IF(ISNUMBER(AR893),1,0)+IF(ISNUMBER(AS893),1,0)+IF(ISNUMBER(AY893),1,0)+IF(ISNUMBER(AU893),1,0)+IF(ISNUMBER(AV893),1,0)+IF(ISNUMBER(AW893),1,0)+IF(ISNUMBER(AX893),1,0)+IF(ISNUMBER(BA893),1,0)+IF(ISNUMBER(BB893),1,0),1)</f>
        <v>1</v>
      </c>
      <c r="W893" s="197">
        <v>404</v>
      </c>
      <c r="X893" s="197"/>
      <c r="Y893" s="197"/>
      <c r="Z893" s="197">
        <v>159</v>
      </c>
      <c r="AA893" s="197"/>
      <c r="AB893" s="197"/>
      <c r="AC893" s="197"/>
      <c r="AD893" s="197"/>
      <c r="AE893" s="197"/>
      <c r="AF893" s="197"/>
      <c r="AG893" s="197"/>
      <c r="AH893" s="197"/>
      <c r="AI893" s="197"/>
      <c r="AJ893" s="197"/>
      <c r="AK893" s="197"/>
      <c r="AL893" s="197"/>
      <c r="AM893" s="197"/>
      <c r="AN893" s="197"/>
      <c r="AO893" s="197"/>
      <c r="AP893" s="197"/>
      <c r="AQ893" s="197"/>
      <c r="AR893" s="197"/>
      <c r="AS893" s="197"/>
      <c r="AT893" s="197"/>
      <c r="AU893" s="197"/>
      <c r="AV893" s="197"/>
      <c r="AW893" s="197"/>
      <c r="AX893" s="197"/>
      <c r="AY893" s="197"/>
      <c r="AZ893" s="197"/>
      <c r="BA893" s="197"/>
      <c r="BB893" s="197"/>
      <c r="BC893" s="197"/>
    </row>
    <row r="894" spans="1:55" customFormat="1" ht="14.1" customHeight="1">
      <c r="A894" s="170"/>
      <c r="B894" s="204">
        <v>20250507</v>
      </c>
      <c r="C894" s="204" t="s">
        <v>62</v>
      </c>
      <c r="D894" s="204">
        <v>2230</v>
      </c>
      <c r="E894" s="204"/>
      <c r="F894" s="204">
        <v>7164</v>
      </c>
      <c r="G894" s="204">
        <v>695</v>
      </c>
      <c r="H894" s="204"/>
      <c r="I894" s="204">
        <v>7163</v>
      </c>
      <c r="J894" s="204">
        <v>695</v>
      </c>
      <c r="K894" s="204">
        <v>1946</v>
      </c>
      <c r="L894" s="204">
        <v>393</v>
      </c>
      <c r="M894" s="204">
        <v>0</v>
      </c>
      <c r="N894" s="204" t="s">
        <v>44</v>
      </c>
      <c r="O894" s="204" t="s">
        <v>41</v>
      </c>
      <c r="P894" s="202">
        <f t="shared" si="83"/>
        <v>1553</v>
      </c>
      <c r="Q894" s="197" t="str">
        <f t="shared" si="78"/>
        <v>NA</v>
      </c>
      <c r="R894" s="202">
        <f t="shared" si="79"/>
        <v>1</v>
      </c>
      <c r="S894" s="202">
        <f t="shared" si="80"/>
        <v>0</v>
      </c>
      <c r="T894" s="197">
        <f t="shared" si="81"/>
        <v>1</v>
      </c>
      <c r="U894" s="197">
        <f t="shared" si="82"/>
        <v>-393</v>
      </c>
      <c r="V894" s="197">
        <f>MIN(IF(SUM(W894,,X894,Z894,AA894,AD894,AC894,AF894,AG894,AJ894,AI894,AL894,AM894,AO894,AP894,AR894,AS894,A894,AY894,AU894,AV894,AW894,AX894,BA894,BB894)=0,0,1)+IF(O894="Smoothing ramp",1,0)+IF(ISNUMBER(W894),1,0)+IF(ISNUMBER(X894),1,0)+IF(ISNUMBER(Z894),1,0)+IF(ISNUMBER(AA894),1,0)+IF(ISNUMBER(AD894),1,0)+IF(ISNUMBER(AC894),1,0)+IF(ISNUMBER(AF894),1,0)+IF(ISNUMBER(AG894),1,0)+IF(ISNUMBER(AI894),1,0)+IF(ISNUMBER(AJ894),1,0)+IF(ISNUMBER(AL894),1,0)+IF(ISNUMBER(AM894),1,0)+IF(ISNUMBER(AO894),1,0)+IF(ISNUMBER(AP894),1,0)+IF(ISNUMBER(#REF!),1,0)+IF(ISNUMBER(AR894),1,0)+IF(ISNUMBER(AS894),1,0)+IF(ISNUMBER(AY894),1,0)+IF(ISNUMBER(AU894),1,0)+IF(ISNUMBER(AV894),1,0)+IF(ISNUMBER(AW894),1,0)+IF(ISNUMBER(AX894),1,0)+IF(ISNUMBER(BA894),1,0)+IF(ISNUMBER(BB894),1,0),1)</f>
        <v>1</v>
      </c>
      <c r="W894" s="197">
        <v>415</v>
      </c>
      <c r="X894" s="197"/>
      <c r="Y894" s="197" t="s">
        <v>42</v>
      </c>
      <c r="Z894" s="197">
        <v>158</v>
      </c>
      <c r="AA894" s="197"/>
      <c r="AB894" s="197" t="s">
        <v>42</v>
      </c>
      <c r="AC894" s="197"/>
      <c r="AD894" s="197"/>
      <c r="AE894" s="197"/>
      <c r="AF894" s="197"/>
      <c r="AG894" s="197"/>
      <c r="AH894" s="197"/>
      <c r="AI894" s="197">
        <v>3612</v>
      </c>
      <c r="AJ894" s="197"/>
      <c r="AK894" s="197" t="s">
        <v>49</v>
      </c>
      <c r="AL894" s="197"/>
      <c r="AM894" s="197"/>
      <c r="AN894" s="197"/>
      <c r="AO894" s="197"/>
      <c r="AP894" s="197"/>
      <c r="AQ894" s="197"/>
      <c r="AR894" s="197"/>
      <c r="AS894" s="197"/>
      <c r="AT894" s="197"/>
      <c r="AU894" s="197"/>
      <c r="AV894" s="197"/>
      <c r="AW894" s="197"/>
      <c r="AX894" s="197"/>
      <c r="AY894" s="197"/>
      <c r="AZ894" s="197"/>
      <c r="BA894" s="197"/>
      <c r="BB894" s="197"/>
      <c r="BC894" s="197"/>
    </row>
    <row r="895" spans="1:55" customFormat="1" ht="14.1" customHeight="1">
      <c r="A895" s="170"/>
      <c r="B895" s="204">
        <v>20250507</v>
      </c>
      <c r="C895" s="204" t="s">
        <v>62</v>
      </c>
      <c r="D895" s="204">
        <v>2330</v>
      </c>
      <c r="E895" s="204"/>
      <c r="F895" s="204">
        <v>6584</v>
      </c>
      <c r="G895" s="204">
        <v>720</v>
      </c>
      <c r="H895" s="204"/>
      <c r="I895" s="204">
        <v>6576</v>
      </c>
      <c r="J895" s="204">
        <v>720</v>
      </c>
      <c r="K895" s="204">
        <v>2495</v>
      </c>
      <c r="L895" s="204">
        <v>393</v>
      </c>
      <c r="M895" s="204">
        <v>0</v>
      </c>
      <c r="N895" s="204" t="s">
        <v>44</v>
      </c>
      <c r="O895" s="204" t="s">
        <v>41</v>
      </c>
      <c r="P895" s="202">
        <f t="shared" si="83"/>
        <v>2102</v>
      </c>
      <c r="Q895" s="197" t="str">
        <f t="shared" si="78"/>
        <v>NA</v>
      </c>
      <c r="R895" s="202">
        <f t="shared" si="79"/>
        <v>8</v>
      </c>
      <c r="S895" s="202">
        <f t="shared" si="80"/>
        <v>0</v>
      </c>
      <c r="T895" s="197">
        <f t="shared" si="81"/>
        <v>8</v>
      </c>
      <c r="U895" s="197">
        <f t="shared" si="82"/>
        <v>-393</v>
      </c>
      <c r="V895" s="197">
        <f>MIN(IF(SUM(W895,,X895,Z895,AA895,AD895,AC895,AF895,AG895,AJ895,AI895,AL895,AM895,AO895,AP895,AR895,AS895,A895,AY895,AU895,AV895,AW895,AX895,BA895,BB895)=0,0,1)+IF(O895="Smoothing ramp",1,0)+IF(ISNUMBER(W895),1,0)+IF(ISNUMBER(X895),1,0)+IF(ISNUMBER(Z895),1,0)+IF(ISNUMBER(AA895),1,0)+IF(ISNUMBER(AD895),1,0)+IF(ISNUMBER(AC895),1,0)+IF(ISNUMBER(AF895),1,0)+IF(ISNUMBER(AG895),1,0)+IF(ISNUMBER(AI895),1,0)+IF(ISNUMBER(AJ895),1,0)+IF(ISNUMBER(AL895),1,0)+IF(ISNUMBER(AM895),1,0)+IF(ISNUMBER(AO895),1,0)+IF(ISNUMBER(AP895),1,0)+IF(ISNUMBER(#REF!),1,0)+IF(ISNUMBER(AR895),1,0)+IF(ISNUMBER(AS895),1,0)+IF(ISNUMBER(AY895),1,0)+IF(ISNUMBER(AU895),1,0)+IF(ISNUMBER(AV895),1,0)+IF(ISNUMBER(AW895),1,0)+IF(ISNUMBER(AX895),1,0)+IF(ISNUMBER(BA895),1,0)+IF(ISNUMBER(BB895),1,0),1)</f>
        <v>1</v>
      </c>
      <c r="W895" s="197">
        <v>415</v>
      </c>
      <c r="X895" s="197"/>
      <c r="Y895" s="197" t="s">
        <v>42</v>
      </c>
      <c r="Z895" s="197">
        <v>158</v>
      </c>
      <c r="AA895" s="197"/>
      <c r="AB895" s="197" t="s">
        <v>42</v>
      </c>
      <c r="AC895" s="197"/>
      <c r="AD895" s="197"/>
      <c r="AE895" s="197"/>
      <c r="AF895" s="197"/>
      <c r="AG895" s="197"/>
      <c r="AH895" s="197"/>
      <c r="AI895" s="197">
        <v>3612</v>
      </c>
      <c r="AJ895" s="197"/>
      <c r="AK895" s="197" t="s">
        <v>49</v>
      </c>
      <c r="AL895" s="197"/>
      <c r="AM895" s="197"/>
      <c r="AN895" s="197"/>
      <c r="AO895" s="197"/>
      <c r="AP895" s="197"/>
      <c r="AQ895" s="197"/>
      <c r="AR895" s="197"/>
      <c r="AS895" s="197"/>
      <c r="AT895" s="197"/>
      <c r="AU895" s="197"/>
      <c r="AV895" s="197"/>
      <c r="AW895" s="197"/>
      <c r="AX895" s="197"/>
      <c r="AY895" s="197"/>
      <c r="AZ895" s="197"/>
      <c r="BA895" s="197"/>
      <c r="BB895" s="197"/>
      <c r="BC895" s="197"/>
    </row>
    <row r="896" spans="1:55" customFormat="1" ht="14.1" customHeight="1">
      <c r="A896" s="170"/>
      <c r="B896" s="204">
        <v>20250508</v>
      </c>
      <c r="C896" s="204" t="s">
        <v>62</v>
      </c>
      <c r="D896" s="204">
        <v>30</v>
      </c>
      <c r="E896" s="204"/>
      <c r="F896" s="204">
        <v>7777</v>
      </c>
      <c r="G896" s="204">
        <v>727</v>
      </c>
      <c r="H896" s="204"/>
      <c r="I896" s="204">
        <v>7686</v>
      </c>
      <c r="J896" s="204">
        <v>727</v>
      </c>
      <c r="K896" s="204">
        <v>2163</v>
      </c>
      <c r="L896" s="204">
        <v>162</v>
      </c>
      <c r="M896" s="204">
        <v>0</v>
      </c>
      <c r="N896" s="204" t="s">
        <v>44</v>
      </c>
      <c r="O896" s="204" t="s">
        <v>41</v>
      </c>
      <c r="P896" s="202">
        <f t="shared" si="83"/>
        <v>2001</v>
      </c>
      <c r="Q896" s="197" t="str">
        <f t="shared" si="78"/>
        <v>NA</v>
      </c>
      <c r="R896" s="202">
        <f t="shared" si="79"/>
        <v>91</v>
      </c>
      <c r="S896" s="202">
        <f t="shared" si="80"/>
        <v>0</v>
      </c>
      <c r="T896" s="197">
        <f t="shared" si="81"/>
        <v>91</v>
      </c>
      <c r="U896" s="197">
        <f t="shared" si="82"/>
        <v>-162</v>
      </c>
      <c r="V896" s="197">
        <f>MIN(IF(SUM(W896,,X896,Z896,AA896,AD896,AC896,AF896,AG896,AJ896,AI896,AL896,AM896,AO896,AP896,AR896,AS896,A896,AY896,AU896,AV896,AW896,AX896,BA896,BB896)=0,0,1)+IF(O896="Smoothing ramp",1,0)+IF(ISNUMBER(W896),1,0)+IF(ISNUMBER(X896),1,0)+IF(ISNUMBER(Z896),1,0)+IF(ISNUMBER(AA896),1,0)+IF(ISNUMBER(AD896),1,0)+IF(ISNUMBER(AC896),1,0)+IF(ISNUMBER(AF896),1,0)+IF(ISNUMBER(AG896),1,0)+IF(ISNUMBER(AI896),1,0)+IF(ISNUMBER(AJ896),1,0)+IF(ISNUMBER(AL896),1,0)+IF(ISNUMBER(AM896),1,0)+IF(ISNUMBER(AO896),1,0)+IF(ISNUMBER(AP896),1,0)+IF(ISNUMBER(#REF!),1,0)+IF(ISNUMBER(AR896),1,0)+IF(ISNUMBER(AS896),1,0)+IF(ISNUMBER(AY896),1,0)+IF(ISNUMBER(AU896),1,0)+IF(ISNUMBER(AV896),1,0)+IF(ISNUMBER(AW896),1,0)+IF(ISNUMBER(AX896),1,0)+IF(ISNUMBER(BA896),1,0)+IF(ISNUMBER(BB896),1,0),1)</f>
        <v>1</v>
      </c>
      <c r="W896" s="197">
        <v>415</v>
      </c>
      <c r="X896" s="197"/>
      <c r="Y896" s="197" t="s">
        <v>42</v>
      </c>
      <c r="Z896" s="197">
        <v>158</v>
      </c>
      <c r="AA896" s="197"/>
      <c r="AB896" s="197" t="s">
        <v>42</v>
      </c>
      <c r="AC896" s="197"/>
      <c r="AD896" s="197"/>
      <c r="AE896" s="197"/>
      <c r="AF896" s="197"/>
      <c r="AG896" s="197"/>
      <c r="AH896" s="197"/>
      <c r="AI896" s="197">
        <v>3612</v>
      </c>
      <c r="AJ896" s="197"/>
      <c r="AK896" s="197" t="s">
        <v>49</v>
      </c>
      <c r="AL896" s="197"/>
      <c r="AM896" s="197"/>
      <c r="AN896" s="197"/>
      <c r="AO896" s="197"/>
      <c r="AP896" s="197"/>
      <c r="AQ896" s="197"/>
      <c r="AR896" s="197"/>
      <c r="AS896" s="197"/>
      <c r="AT896" s="197"/>
      <c r="AU896" s="197"/>
      <c r="AV896" s="197"/>
      <c r="AW896" s="197"/>
      <c r="AX896" s="197"/>
      <c r="AY896" s="197"/>
      <c r="AZ896" s="197"/>
      <c r="BA896" s="197"/>
      <c r="BB896" s="197"/>
      <c r="BC896" s="197"/>
    </row>
    <row r="897" spans="1:55" customFormat="1" ht="14.1" customHeight="1">
      <c r="A897" s="170"/>
      <c r="B897" s="204">
        <v>20250508</v>
      </c>
      <c r="C897" s="204" t="s">
        <v>62</v>
      </c>
      <c r="D897" s="204">
        <v>130</v>
      </c>
      <c r="E897" s="204"/>
      <c r="F897" s="204">
        <v>7777</v>
      </c>
      <c r="G897" s="204">
        <v>727</v>
      </c>
      <c r="H897" s="204"/>
      <c r="I897" s="204">
        <v>7686</v>
      </c>
      <c r="J897" s="204">
        <v>727</v>
      </c>
      <c r="K897" s="204">
        <v>2163</v>
      </c>
      <c r="L897" s="204">
        <v>162</v>
      </c>
      <c r="M897" s="204">
        <v>0</v>
      </c>
      <c r="N897" s="204" t="s">
        <v>44</v>
      </c>
      <c r="O897" s="204" t="s">
        <v>41</v>
      </c>
      <c r="P897" s="202">
        <f t="shared" si="83"/>
        <v>2001</v>
      </c>
      <c r="Q897" s="197" t="str">
        <f t="shared" si="78"/>
        <v>NA</v>
      </c>
      <c r="R897" s="202">
        <f t="shared" si="79"/>
        <v>91</v>
      </c>
      <c r="S897" s="202">
        <f t="shared" si="80"/>
        <v>0</v>
      </c>
      <c r="T897" s="197">
        <f t="shared" si="81"/>
        <v>91</v>
      </c>
      <c r="U897" s="197">
        <f t="shared" si="82"/>
        <v>-162</v>
      </c>
      <c r="V897" s="197">
        <f>MIN(IF(SUM(W897,,X897,Z897,AA897,AD897,AC897,AF897,AG897,AJ897,AI897,AL897,AM897,AO897,AP897,AR897,AS897,A897,AY897,AU897,AV897,AW897,AX897,BA897,BB897)=0,0,1)+IF(O897="Smoothing ramp",1,0)+IF(ISNUMBER(W897),1,0)+IF(ISNUMBER(X897),1,0)+IF(ISNUMBER(Z897),1,0)+IF(ISNUMBER(AA897),1,0)+IF(ISNUMBER(AD897),1,0)+IF(ISNUMBER(AC897),1,0)+IF(ISNUMBER(AF897),1,0)+IF(ISNUMBER(AG897),1,0)+IF(ISNUMBER(AI897),1,0)+IF(ISNUMBER(AJ897),1,0)+IF(ISNUMBER(AL897),1,0)+IF(ISNUMBER(AM897),1,0)+IF(ISNUMBER(AO897),1,0)+IF(ISNUMBER(AP897),1,0)+IF(ISNUMBER(#REF!),1,0)+IF(ISNUMBER(AR897),1,0)+IF(ISNUMBER(AS897),1,0)+IF(ISNUMBER(AY897),1,0)+IF(ISNUMBER(AU897),1,0)+IF(ISNUMBER(AV897),1,0)+IF(ISNUMBER(AW897),1,0)+IF(ISNUMBER(AX897),1,0)+IF(ISNUMBER(BA897),1,0)+IF(ISNUMBER(BB897),1,0),1)</f>
        <v>1</v>
      </c>
      <c r="W897" s="197">
        <v>371</v>
      </c>
      <c r="X897" s="197"/>
      <c r="Y897" s="197"/>
      <c r="Z897" s="197">
        <v>159</v>
      </c>
      <c r="AA897" s="197"/>
      <c r="AB897" s="197"/>
      <c r="AC897" s="197"/>
      <c r="AD897" s="197"/>
      <c r="AE897" s="197"/>
      <c r="AF897" s="197"/>
      <c r="AG897" s="197"/>
      <c r="AH897" s="197"/>
      <c r="AI897" s="197"/>
      <c r="AJ897" s="197"/>
      <c r="AK897" s="197"/>
      <c r="AL897" s="197"/>
      <c r="AM897" s="197"/>
      <c r="AN897" s="197"/>
      <c r="AO897" s="197"/>
      <c r="AP897" s="197"/>
      <c r="AQ897" s="197"/>
      <c r="AR897" s="197"/>
      <c r="AS897" s="197"/>
      <c r="AT897" s="197"/>
      <c r="AU897" s="197"/>
      <c r="AV897" s="197"/>
      <c r="AW897" s="197"/>
      <c r="AX897" s="197"/>
      <c r="AY897" s="197"/>
      <c r="AZ897" s="197"/>
      <c r="BA897" s="197"/>
      <c r="BB897" s="197"/>
      <c r="BC897" s="197"/>
    </row>
    <row r="898" spans="1:55" customFormat="1" ht="14.1" customHeight="1">
      <c r="A898" s="170"/>
      <c r="B898" s="204">
        <v>20250508</v>
      </c>
      <c r="C898" s="204" t="s">
        <v>62</v>
      </c>
      <c r="D898" s="204">
        <v>230</v>
      </c>
      <c r="E898" s="204"/>
      <c r="F898" s="204">
        <v>7777</v>
      </c>
      <c r="G898" s="204">
        <v>727</v>
      </c>
      <c r="H898" s="204"/>
      <c r="I898" s="204">
        <v>7686</v>
      </c>
      <c r="J898" s="204">
        <v>727</v>
      </c>
      <c r="K898" s="204">
        <v>2163</v>
      </c>
      <c r="L898" s="204">
        <v>162</v>
      </c>
      <c r="M898" s="204">
        <v>0</v>
      </c>
      <c r="N898" s="204" t="s">
        <v>44</v>
      </c>
      <c r="O898" s="204" t="s">
        <v>41</v>
      </c>
      <c r="P898" s="202">
        <f t="shared" si="83"/>
        <v>2001</v>
      </c>
      <c r="Q898" s="197" t="str">
        <f t="shared" si="78"/>
        <v>NA</v>
      </c>
      <c r="R898" s="202">
        <f t="shared" si="79"/>
        <v>91</v>
      </c>
      <c r="S898" s="202">
        <f t="shared" si="80"/>
        <v>0</v>
      </c>
      <c r="T898" s="197">
        <f t="shared" si="81"/>
        <v>91</v>
      </c>
      <c r="U898" s="197">
        <f t="shared" si="82"/>
        <v>-162</v>
      </c>
      <c r="V898" s="197">
        <f>MIN(IF(SUM(W898,,X898,Z898,AA898,AD898,AC898,AF898,AG898,AJ898,AI898,AL898,AM898,AO898,AP898,AR898,AS898,A898,AY898,AU898,AV898,AW898,AX898,BA898,BB898)=0,0,1)+IF(O898="Smoothing ramp",1,0)+IF(ISNUMBER(W898),1,0)+IF(ISNUMBER(X898),1,0)+IF(ISNUMBER(Z898),1,0)+IF(ISNUMBER(AA898),1,0)+IF(ISNUMBER(AD898),1,0)+IF(ISNUMBER(AC898),1,0)+IF(ISNUMBER(AF898),1,0)+IF(ISNUMBER(AG898),1,0)+IF(ISNUMBER(AI898),1,0)+IF(ISNUMBER(AJ898),1,0)+IF(ISNUMBER(AL898),1,0)+IF(ISNUMBER(AM898),1,0)+IF(ISNUMBER(AO898),1,0)+IF(ISNUMBER(AP898),1,0)+IF(ISNUMBER(#REF!),1,0)+IF(ISNUMBER(AR898),1,0)+IF(ISNUMBER(AS898),1,0)+IF(ISNUMBER(AY898),1,0)+IF(ISNUMBER(AU898),1,0)+IF(ISNUMBER(AV898),1,0)+IF(ISNUMBER(AW898),1,0)+IF(ISNUMBER(AX898),1,0)+IF(ISNUMBER(BA898),1,0)+IF(ISNUMBER(BB898),1,0),1)</f>
        <v>1</v>
      </c>
      <c r="W898" s="197">
        <v>371</v>
      </c>
      <c r="X898" s="197"/>
      <c r="Y898" s="197"/>
      <c r="Z898" s="197">
        <v>159</v>
      </c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AP898" s="197"/>
      <c r="AQ898" s="197"/>
      <c r="AR898" s="197"/>
      <c r="AS898" s="197"/>
      <c r="AT898" s="197"/>
      <c r="AU898" s="197"/>
      <c r="AV898" s="197"/>
      <c r="AW898" s="197"/>
      <c r="AX898" s="197"/>
      <c r="AY898" s="197"/>
      <c r="AZ898" s="197"/>
      <c r="BA898" s="197"/>
      <c r="BB898" s="197"/>
      <c r="BC898" s="197"/>
    </row>
    <row r="899" spans="1:55" customFormat="1" ht="14.1" customHeight="1">
      <c r="A899" s="170"/>
      <c r="B899" s="204">
        <v>20250508</v>
      </c>
      <c r="C899" s="204" t="s">
        <v>62</v>
      </c>
      <c r="D899" s="204">
        <v>330</v>
      </c>
      <c r="E899" s="204"/>
      <c r="F899" s="204">
        <v>6880</v>
      </c>
      <c r="G899" s="204">
        <v>690</v>
      </c>
      <c r="H899" s="204"/>
      <c r="I899" s="204">
        <v>6879</v>
      </c>
      <c r="J899" s="204">
        <v>690</v>
      </c>
      <c r="K899" s="204">
        <v>-2425</v>
      </c>
      <c r="L899" s="204">
        <v>-2425</v>
      </c>
      <c r="M899" s="204">
        <v>0</v>
      </c>
      <c r="N899" s="204" t="s">
        <v>40</v>
      </c>
      <c r="O899" s="204" t="s">
        <v>41</v>
      </c>
      <c r="P899" s="202">
        <f t="shared" si="83"/>
        <v>0</v>
      </c>
      <c r="Q899" s="197" t="str">
        <f t="shared" si="78"/>
        <v>NA</v>
      </c>
      <c r="R899" s="202">
        <f t="shared" si="79"/>
        <v>1</v>
      </c>
      <c r="S899" s="202">
        <f t="shared" si="80"/>
        <v>0</v>
      </c>
      <c r="T899" s="197">
        <f t="shared" si="81"/>
        <v>1</v>
      </c>
      <c r="U899" s="197">
        <f t="shared" si="82"/>
        <v>2425</v>
      </c>
      <c r="V899" s="197">
        <f>MIN(IF(SUM(W899,,X899,Z899,AA899,AD899,AC899,AF899,AG899,AJ899,AI899,AL899,AM899,AO899,AP899,AR899,AS899,A899,AY899,AU899,AV899,AW899,AX899,BA899,BB899)=0,0,1)+IF(O899="Smoothing ramp",1,0)+IF(ISNUMBER(W899),1,0)+IF(ISNUMBER(X899),1,0)+IF(ISNUMBER(Z899),1,0)+IF(ISNUMBER(AA899),1,0)+IF(ISNUMBER(AD899),1,0)+IF(ISNUMBER(AC899),1,0)+IF(ISNUMBER(AF899),1,0)+IF(ISNUMBER(AG899),1,0)+IF(ISNUMBER(AI899),1,0)+IF(ISNUMBER(AJ899),1,0)+IF(ISNUMBER(AL899),1,0)+IF(ISNUMBER(AM899),1,0)+IF(ISNUMBER(AO899),1,0)+IF(ISNUMBER(AP899),1,0)+IF(ISNUMBER(#REF!),1,0)+IF(ISNUMBER(AR899),1,0)+IF(ISNUMBER(AS899),1,0)+IF(ISNUMBER(AY899),1,0)+IF(ISNUMBER(AU899),1,0)+IF(ISNUMBER(AV899),1,0)+IF(ISNUMBER(AW899),1,0)+IF(ISNUMBER(AX899),1,0)+IF(ISNUMBER(BA899),1,0)+IF(ISNUMBER(BB899),1,0),1)</f>
        <v>1</v>
      </c>
      <c r="W899" s="197">
        <v>371</v>
      </c>
      <c r="X899" s="197"/>
      <c r="Y899" s="197"/>
      <c r="Z899" s="197">
        <v>159</v>
      </c>
      <c r="AA899" s="197"/>
      <c r="AB899" s="197"/>
      <c r="AC899" s="197"/>
      <c r="AD899" s="197"/>
      <c r="AE899" s="197"/>
      <c r="AF899" s="197"/>
      <c r="AG899" s="197"/>
      <c r="AH899" s="197"/>
      <c r="AI899" s="197"/>
      <c r="AJ899" s="197"/>
      <c r="AK899" s="197"/>
      <c r="AL899" s="197"/>
      <c r="AM899" s="197"/>
      <c r="AN899" s="197"/>
      <c r="AO899" s="197"/>
      <c r="AP899" s="197"/>
      <c r="AQ899" s="197"/>
      <c r="AR899" s="197"/>
      <c r="AS899" s="197"/>
      <c r="AT899" s="197"/>
      <c r="AU899" s="197"/>
      <c r="AV899" s="197"/>
      <c r="AW899" s="197"/>
      <c r="AX899" s="197"/>
      <c r="AY899" s="197"/>
      <c r="AZ899" s="197"/>
      <c r="BA899" s="197"/>
      <c r="BB899" s="197"/>
      <c r="BC899" s="197"/>
    </row>
    <row r="900" spans="1:55" customFormat="1" ht="14.1" customHeight="1">
      <c r="A900" s="170"/>
      <c r="B900" s="204">
        <v>20250508</v>
      </c>
      <c r="C900" s="204" t="s">
        <v>62</v>
      </c>
      <c r="D900" s="204">
        <v>430</v>
      </c>
      <c r="E900" s="204"/>
      <c r="F900" s="204">
        <v>6880</v>
      </c>
      <c r="G900" s="204">
        <v>690</v>
      </c>
      <c r="H900" s="204"/>
      <c r="I900" s="204">
        <v>6879</v>
      </c>
      <c r="J900" s="204">
        <v>690</v>
      </c>
      <c r="K900" s="204">
        <v>-2425</v>
      </c>
      <c r="L900" s="204">
        <v>-2425</v>
      </c>
      <c r="M900" s="204">
        <v>0</v>
      </c>
      <c r="N900" s="204" t="s">
        <v>40</v>
      </c>
      <c r="O900" s="204" t="s">
        <v>41</v>
      </c>
      <c r="P900" s="202">
        <f t="shared" si="83"/>
        <v>0</v>
      </c>
      <c r="Q900" s="197" t="str">
        <f t="shared" si="78"/>
        <v>NA</v>
      </c>
      <c r="R900" s="202">
        <f t="shared" si="79"/>
        <v>1</v>
      </c>
      <c r="S900" s="202">
        <f t="shared" si="80"/>
        <v>0</v>
      </c>
      <c r="T900" s="197">
        <f t="shared" si="81"/>
        <v>1</v>
      </c>
      <c r="U900" s="197">
        <f t="shared" si="82"/>
        <v>2425</v>
      </c>
      <c r="V900" s="197">
        <f>MIN(IF(SUM(W900,,X900,Z900,AA900,AD900,AC900,AF900,AG900,AJ900,AI900,AL900,AM900,AO900,AP900,AR900,AS900,A900,AY900,AU900,AV900,AW900,AX900,BA900,BB900)=0,0,1)+IF(O900="Smoothing ramp",1,0)+IF(ISNUMBER(W900),1,0)+IF(ISNUMBER(X900),1,0)+IF(ISNUMBER(Z900),1,0)+IF(ISNUMBER(AA900),1,0)+IF(ISNUMBER(AD900),1,0)+IF(ISNUMBER(AC900),1,0)+IF(ISNUMBER(AF900),1,0)+IF(ISNUMBER(AG900),1,0)+IF(ISNUMBER(AI900),1,0)+IF(ISNUMBER(AJ900),1,0)+IF(ISNUMBER(AL900),1,0)+IF(ISNUMBER(AM900),1,0)+IF(ISNUMBER(AO900),1,0)+IF(ISNUMBER(AP900),1,0)+IF(ISNUMBER(#REF!),1,0)+IF(ISNUMBER(AR900),1,0)+IF(ISNUMBER(AS900),1,0)+IF(ISNUMBER(AY900),1,0)+IF(ISNUMBER(AU900),1,0)+IF(ISNUMBER(AV900),1,0)+IF(ISNUMBER(AW900),1,0)+IF(ISNUMBER(AX900),1,0)+IF(ISNUMBER(BA900),1,0)+IF(ISNUMBER(BB900),1,0),1)</f>
        <v>1</v>
      </c>
      <c r="W900" s="197">
        <v>371</v>
      </c>
      <c r="X900" s="197"/>
      <c r="Y900" s="197"/>
      <c r="Z900" s="197">
        <v>159</v>
      </c>
      <c r="AA900" s="197"/>
      <c r="AB900" s="197"/>
      <c r="AC900" s="197"/>
      <c r="AD900" s="1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  <c r="AP900" s="197"/>
      <c r="AQ900" s="197"/>
      <c r="AR900" s="197"/>
      <c r="AS900" s="197"/>
      <c r="AT900" s="197"/>
      <c r="AU900" s="197"/>
      <c r="AV900" s="197"/>
      <c r="AW900" s="197"/>
      <c r="AX900" s="197"/>
      <c r="AY900" s="197"/>
      <c r="AZ900" s="197"/>
      <c r="BA900" s="197"/>
      <c r="BB900" s="197"/>
      <c r="BC900" s="197"/>
    </row>
    <row r="901" spans="1:55" customFormat="1" ht="14.1" customHeight="1">
      <c r="A901" s="170"/>
      <c r="B901" s="204">
        <v>20250508</v>
      </c>
      <c r="C901" s="204" t="s">
        <v>62</v>
      </c>
      <c r="D901" s="204">
        <v>530</v>
      </c>
      <c r="E901" s="204"/>
      <c r="F901" s="204">
        <v>6880</v>
      </c>
      <c r="G901" s="204">
        <v>690</v>
      </c>
      <c r="H901" s="204"/>
      <c r="I901" s="204">
        <v>6879</v>
      </c>
      <c r="J901" s="204">
        <v>690</v>
      </c>
      <c r="K901" s="204">
        <v>-2425</v>
      </c>
      <c r="L901" s="204">
        <v>-2425</v>
      </c>
      <c r="M901" s="204">
        <v>0</v>
      </c>
      <c r="N901" s="204" t="s">
        <v>40</v>
      </c>
      <c r="O901" s="204" t="s">
        <v>41</v>
      </c>
      <c r="P901" s="202">
        <f t="shared" si="83"/>
        <v>0</v>
      </c>
      <c r="Q901" s="197" t="str">
        <f t="shared" si="78"/>
        <v>NA</v>
      </c>
      <c r="R901" s="202">
        <f t="shared" si="79"/>
        <v>1</v>
      </c>
      <c r="S901" s="202">
        <f t="shared" si="80"/>
        <v>0</v>
      </c>
      <c r="T901" s="197">
        <f t="shared" si="81"/>
        <v>1</v>
      </c>
      <c r="U901" s="197">
        <f t="shared" si="82"/>
        <v>2425</v>
      </c>
      <c r="V901" s="197">
        <f>MIN(IF(SUM(W901,,X901,Z901,AA901,AD901,AC901,AF901,AG901,AJ901,AI901,AL901,AM901,AO901,AP901,AR901,AS901,A901,AY901,AU901,AV901,AW901,AX901,BA901,BB901)=0,0,1)+IF(O901="Smoothing ramp",1,0)+IF(ISNUMBER(W901),1,0)+IF(ISNUMBER(X901),1,0)+IF(ISNUMBER(Z901),1,0)+IF(ISNUMBER(AA901),1,0)+IF(ISNUMBER(AD901),1,0)+IF(ISNUMBER(AC901),1,0)+IF(ISNUMBER(AF901),1,0)+IF(ISNUMBER(AG901),1,0)+IF(ISNUMBER(AI901),1,0)+IF(ISNUMBER(AJ901),1,0)+IF(ISNUMBER(AL901),1,0)+IF(ISNUMBER(AM901),1,0)+IF(ISNUMBER(AO901),1,0)+IF(ISNUMBER(AP901),1,0)+IF(ISNUMBER(#REF!),1,0)+IF(ISNUMBER(AR901),1,0)+IF(ISNUMBER(AS901),1,0)+IF(ISNUMBER(AY901),1,0)+IF(ISNUMBER(AU901),1,0)+IF(ISNUMBER(AV901),1,0)+IF(ISNUMBER(AW901),1,0)+IF(ISNUMBER(AX901),1,0)+IF(ISNUMBER(BA901),1,0)+IF(ISNUMBER(BB901),1,0),1)</f>
        <v>1</v>
      </c>
      <c r="W901" s="197">
        <v>372</v>
      </c>
      <c r="X901" s="197"/>
      <c r="Y901" s="197"/>
      <c r="Z901" s="197">
        <v>140</v>
      </c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AP901" s="197"/>
      <c r="AQ901" s="197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197"/>
      <c r="BB901" s="197"/>
      <c r="BC901" s="197"/>
    </row>
    <row r="902" spans="1:55" customFormat="1" ht="14.1" customHeight="1">
      <c r="A902" s="170"/>
      <c r="B902" s="204">
        <v>20250508</v>
      </c>
      <c r="C902" s="204" t="s">
        <v>62</v>
      </c>
      <c r="D902" s="204">
        <v>630</v>
      </c>
      <c r="E902" s="204"/>
      <c r="F902" s="204">
        <v>6880</v>
      </c>
      <c r="G902" s="204">
        <v>690</v>
      </c>
      <c r="H902" s="204"/>
      <c r="I902" s="204">
        <v>6879</v>
      </c>
      <c r="J902" s="204">
        <v>690</v>
      </c>
      <c r="K902" s="204">
        <v>-2425</v>
      </c>
      <c r="L902" s="204">
        <v>-2425</v>
      </c>
      <c r="M902" s="204">
        <v>0</v>
      </c>
      <c r="N902" s="204" t="s">
        <v>40</v>
      </c>
      <c r="O902" s="204" t="s">
        <v>41</v>
      </c>
      <c r="P902" s="202">
        <f t="shared" si="83"/>
        <v>0</v>
      </c>
      <c r="Q902" s="197" t="str">
        <f t="shared" si="78"/>
        <v>NA</v>
      </c>
      <c r="R902" s="202">
        <f t="shared" si="79"/>
        <v>1</v>
      </c>
      <c r="S902" s="202">
        <f t="shared" si="80"/>
        <v>0</v>
      </c>
      <c r="T902" s="197">
        <f t="shared" si="81"/>
        <v>1</v>
      </c>
      <c r="U902" s="197">
        <f t="shared" si="82"/>
        <v>2425</v>
      </c>
      <c r="V902" s="197">
        <f>MIN(IF(SUM(W902,,X902,Z902,AA902,AD902,AC902,AF902,AG902,AJ902,AI902,AL902,AM902,AO902,AP902,AR902,AS902,A902,AY902,AU902,AV902,AW902,AX902,BA902,BB902)=0,0,1)+IF(O902="Smoothing ramp",1,0)+IF(ISNUMBER(W902),1,0)+IF(ISNUMBER(X902),1,0)+IF(ISNUMBER(Z902),1,0)+IF(ISNUMBER(AA902),1,0)+IF(ISNUMBER(AD902),1,0)+IF(ISNUMBER(AC902),1,0)+IF(ISNUMBER(AF902),1,0)+IF(ISNUMBER(AG902),1,0)+IF(ISNUMBER(AI902),1,0)+IF(ISNUMBER(AJ902),1,0)+IF(ISNUMBER(AL902),1,0)+IF(ISNUMBER(AM902),1,0)+IF(ISNUMBER(AO902),1,0)+IF(ISNUMBER(AP902),1,0)+IF(ISNUMBER(#REF!),1,0)+IF(ISNUMBER(AR902),1,0)+IF(ISNUMBER(AS902),1,0)+IF(ISNUMBER(AY902),1,0)+IF(ISNUMBER(AU902),1,0)+IF(ISNUMBER(AV902),1,0)+IF(ISNUMBER(AW902),1,0)+IF(ISNUMBER(AX902),1,0)+IF(ISNUMBER(BA902),1,0)+IF(ISNUMBER(BB902),1,0),1)</f>
        <v>1</v>
      </c>
      <c r="W902" s="197">
        <v>372</v>
      </c>
      <c r="X902" s="197"/>
      <c r="Y902" s="197"/>
      <c r="Z902" s="197">
        <v>140</v>
      </c>
      <c r="AA902" s="197"/>
      <c r="AB902" s="197"/>
      <c r="AC902" s="197"/>
      <c r="AD902" s="197"/>
      <c r="AE902" s="197"/>
      <c r="AF902" s="197"/>
      <c r="AG902" s="197"/>
      <c r="AH902" s="197"/>
      <c r="AI902" s="197"/>
      <c r="AJ902" s="197"/>
      <c r="AK902" s="197"/>
      <c r="AL902" s="197"/>
      <c r="AM902" s="197"/>
      <c r="AN902" s="197"/>
      <c r="AO902" s="197"/>
      <c r="AP902" s="197"/>
      <c r="AQ902" s="197"/>
      <c r="AR902" s="197"/>
      <c r="AS902" s="197"/>
      <c r="AT902" s="197"/>
      <c r="AU902" s="197"/>
      <c r="AV902" s="197"/>
      <c r="AW902" s="197"/>
      <c r="AX902" s="197"/>
      <c r="AY902" s="197"/>
      <c r="AZ902" s="197"/>
      <c r="BA902" s="197"/>
      <c r="BB902" s="197"/>
      <c r="BC902" s="197"/>
    </row>
    <row r="903" spans="1:55" customFormat="1" ht="14.1" customHeight="1">
      <c r="A903" s="170"/>
      <c r="B903" s="204">
        <v>20250508</v>
      </c>
      <c r="C903" s="204" t="s">
        <v>62</v>
      </c>
      <c r="D903" s="204">
        <v>730</v>
      </c>
      <c r="E903" s="204"/>
      <c r="F903" s="204">
        <v>7235</v>
      </c>
      <c r="G903" s="204">
        <v>625</v>
      </c>
      <c r="H903" s="204"/>
      <c r="I903" s="204">
        <v>7234</v>
      </c>
      <c r="J903" s="204">
        <v>625</v>
      </c>
      <c r="K903" s="204">
        <v>-3196</v>
      </c>
      <c r="L903" s="204">
        <v>-3196</v>
      </c>
      <c r="M903" s="204">
        <v>0</v>
      </c>
      <c r="N903" s="204" t="s">
        <v>40</v>
      </c>
      <c r="O903" s="204" t="s">
        <v>41</v>
      </c>
      <c r="P903" s="202">
        <f t="shared" si="83"/>
        <v>0</v>
      </c>
      <c r="Q903" s="197" t="str">
        <f t="shared" si="78"/>
        <v>NA</v>
      </c>
      <c r="R903" s="202">
        <f t="shared" si="79"/>
        <v>1</v>
      </c>
      <c r="S903" s="202">
        <f t="shared" si="80"/>
        <v>0</v>
      </c>
      <c r="T903" s="197">
        <f t="shared" si="81"/>
        <v>1</v>
      </c>
      <c r="U903" s="197">
        <f t="shared" si="82"/>
        <v>3196</v>
      </c>
      <c r="V903" s="197">
        <f>MIN(IF(SUM(W903,,X903,Z903,AA903,AD903,AC903,AF903,AG903,AJ903,AI903,AL903,AM903,AO903,AP903,AR903,AS903,A903,AY903,AU903,AV903,AW903,AX903,BA903,BB903)=0,0,1)+IF(O903="Smoothing ramp",1,0)+IF(ISNUMBER(W903),1,0)+IF(ISNUMBER(X903),1,0)+IF(ISNUMBER(Z903),1,0)+IF(ISNUMBER(AA903),1,0)+IF(ISNUMBER(AD903),1,0)+IF(ISNUMBER(AC903),1,0)+IF(ISNUMBER(AF903),1,0)+IF(ISNUMBER(AG903),1,0)+IF(ISNUMBER(AI903),1,0)+IF(ISNUMBER(AJ903),1,0)+IF(ISNUMBER(AL903),1,0)+IF(ISNUMBER(AM903),1,0)+IF(ISNUMBER(AO903),1,0)+IF(ISNUMBER(AP903),1,0)+IF(ISNUMBER(#REF!),1,0)+IF(ISNUMBER(AR903),1,0)+IF(ISNUMBER(AS903),1,0)+IF(ISNUMBER(AY903),1,0)+IF(ISNUMBER(AU903),1,0)+IF(ISNUMBER(AV903),1,0)+IF(ISNUMBER(AW903),1,0)+IF(ISNUMBER(AX903),1,0)+IF(ISNUMBER(BA903),1,0)+IF(ISNUMBER(BB903),1,0),1)</f>
        <v>1</v>
      </c>
      <c r="W903" s="197">
        <v>324</v>
      </c>
      <c r="X903" s="197"/>
      <c r="Y903" s="197"/>
      <c r="Z903" s="197">
        <v>140</v>
      </c>
      <c r="AA903" s="197"/>
      <c r="AB903" s="197"/>
      <c r="AC903" s="197"/>
      <c r="AD903" s="197"/>
      <c r="AE903" s="197"/>
      <c r="AF903" s="197"/>
      <c r="AG903" s="197"/>
      <c r="AH903" s="197"/>
      <c r="AI903" s="197"/>
      <c r="AJ903" s="197"/>
      <c r="AK903" s="197"/>
      <c r="AL903" s="197"/>
      <c r="AM903" s="197"/>
      <c r="AN903" s="197"/>
      <c r="AO903" s="197"/>
      <c r="AP903" s="197"/>
      <c r="AQ903" s="197"/>
      <c r="AR903" s="197"/>
      <c r="AS903" s="197"/>
      <c r="AT903" s="197"/>
      <c r="AU903" s="197"/>
      <c r="AV903" s="197"/>
      <c r="AW903" s="197"/>
      <c r="AX903" s="197"/>
      <c r="AY903" s="197"/>
      <c r="AZ903" s="197"/>
      <c r="BA903" s="197"/>
      <c r="BB903" s="197"/>
      <c r="BC903" s="197"/>
    </row>
    <row r="904" spans="1:55" customFormat="1" ht="14.1" customHeight="1">
      <c r="A904" s="170"/>
      <c r="B904" s="204">
        <v>20250508</v>
      </c>
      <c r="C904" s="204" t="s">
        <v>62</v>
      </c>
      <c r="D904" s="204">
        <v>830</v>
      </c>
      <c r="E904" s="204"/>
      <c r="F904" s="204">
        <v>7235</v>
      </c>
      <c r="G904" s="204">
        <v>625</v>
      </c>
      <c r="H904" s="204"/>
      <c r="I904" s="204">
        <v>7234</v>
      </c>
      <c r="J904" s="204">
        <v>625</v>
      </c>
      <c r="K904" s="204">
        <v>-3196</v>
      </c>
      <c r="L904" s="204">
        <v>-3196</v>
      </c>
      <c r="M904" s="204">
        <v>0</v>
      </c>
      <c r="N904" s="204" t="s">
        <v>40</v>
      </c>
      <c r="O904" s="204" t="s">
        <v>41</v>
      </c>
      <c r="P904" s="202">
        <f t="shared" si="83"/>
        <v>0</v>
      </c>
      <c r="Q904" s="197" t="str">
        <f t="shared" si="78"/>
        <v>NA</v>
      </c>
      <c r="R904" s="202">
        <f t="shared" si="79"/>
        <v>1</v>
      </c>
      <c r="S904" s="202">
        <f t="shared" si="80"/>
        <v>0</v>
      </c>
      <c r="T904" s="197">
        <f t="shared" si="81"/>
        <v>1</v>
      </c>
      <c r="U904" s="197">
        <f t="shared" si="82"/>
        <v>3196</v>
      </c>
      <c r="V904" s="197">
        <f>MIN(IF(SUM(W904,,X904,Z904,AA904,AD904,AC904,AF904,AG904,AJ904,AI904,AL904,AM904,AO904,AP904,AR904,AS904,A904,AY904,AU904,AV904,AW904,AX904,BA904,BB904)=0,0,1)+IF(O904="Smoothing ramp",1,0)+IF(ISNUMBER(W904),1,0)+IF(ISNUMBER(X904),1,0)+IF(ISNUMBER(Z904),1,0)+IF(ISNUMBER(AA904),1,0)+IF(ISNUMBER(AD904),1,0)+IF(ISNUMBER(AC904),1,0)+IF(ISNUMBER(AF904),1,0)+IF(ISNUMBER(AG904),1,0)+IF(ISNUMBER(AI904),1,0)+IF(ISNUMBER(AJ904),1,0)+IF(ISNUMBER(AL904),1,0)+IF(ISNUMBER(AM904),1,0)+IF(ISNUMBER(AO904),1,0)+IF(ISNUMBER(AP904),1,0)+IF(ISNUMBER(#REF!),1,0)+IF(ISNUMBER(AR904),1,0)+IF(ISNUMBER(AS904),1,0)+IF(ISNUMBER(AY904),1,0)+IF(ISNUMBER(AU904),1,0)+IF(ISNUMBER(AV904),1,0)+IF(ISNUMBER(AW904),1,0)+IF(ISNUMBER(AX904),1,0)+IF(ISNUMBER(BA904),1,0)+IF(ISNUMBER(BB904),1,0),1)</f>
        <v>1</v>
      </c>
      <c r="W904" s="197">
        <v>321</v>
      </c>
      <c r="X904" s="197"/>
      <c r="Y904" s="197"/>
      <c r="Z904" s="197">
        <v>140</v>
      </c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AP904" s="197"/>
      <c r="AQ904" s="197"/>
      <c r="AR904" s="197"/>
      <c r="AS904" s="197"/>
      <c r="AT904" s="197"/>
      <c r="AU904" s="197"/>
      <c r="AV904" s="197"/>
      <c r="AW904" s="197"/>
      <c r="AX904" s="197"/>
      <c r="AY904" s="197"/>
      <c r="AZ904" s="197"/>
      <c r="BA904" s="197"/>
      <c r="BB904" s="197"/>
      <c r="BC904" s="197"/>
    </row>
    <row r="905" spans="1:55" customFormat="1" ht="14.1" customHeight="1">
      <c r="A905" s="170"/>
      <c r="B905" s="204">
        <v>20250508</v>
      </c>
      <c r="C905" s="204" t="s">
        <v>62</v>
      </c>
      <c r="D905" s="204">
        <v>930</v>
      </c>
      <c r="E905" s="204">
        <v>6799</v>
      </c>
      <c r="F905" s="204"/>
      <c r="G905" s="204"/>
      <c r="H905" s="204">
        <v>6250</v>
      </c>
      <c r="I905" s="204"/>
      <c r="J905" s="204"/>
      <c r="K905" s="204">
        <v>3249</v>
      </c>
      <c r="L905" s="204">
        <v>219</v>
      </c>
      <c r="M905" s="204">
        <v>3579</v>
      </c>
      <c r="N905" s="204" t="s">
        <v>44</v>
      </c>
      <c r="O905" s="204" t="s">
        <v>45</v>
      </c>
      <c r="P905" s="202">
        <f t="shared" si="83"/>
        <v>3030</v>
      </c>
      <c r="Q905" s="197">
        <f t="shared" ref="Q905:Q968" si="84">IF(AND(ISNUMBER(E905),ISNUMBER(H905),ISBLANK(F905)),E905-H905,"NA")</f>
        <v>549</v>
      </c>
      <c r="R905" s="202" t="str">
        <f t="shared" ref="R905:R968" si="85">IF(AND(ISNUMBER(F905),ISNUMBER(I905),ISBLANK(E905)),F905-I905,"NA")</f>
        <v>NA</v>
      </c>
      <c r="S905" s="202" t="str">
        <f t="shared" ref="S905:S968" si="86">IF(AND(ISNUMBER(G905),ISNUMBER(J905),ISBLANK(E905)),G905-J905,"NA")</f>
        <v>NA</v>
      </c>
      <c r="T905" s="197" t="str">
        <f t="shared" ref="T905:T968" si="87">IF(AND(ISNUMBER(R905),ISNUMBER(S905),ISBLANK(E905)),S905+R905,"NA")</f>
        <v>NA</v>
      </c>
      <c r="U905" s="197">
        <f t="shared" ref="U905:U968" si="88">IF(M905&lt;0,0,IF(M905=K905,M905,M905-(L905-M905)))</f>
        <v>6939</v>
      </c>
      <c r="V905" s="197">
        <f>MIN(IF(SUM(W905,,X905,Z905,AA905,AD905,AC905,AF905,AG905,AJ905,AI905,AL905,AM905,AO905,AP905,AR905,AS905,A905,AY905,AU905,AV905,AW905,AX905,BA905,BB905)=0,0,1)+IF(O905="Smoothing ramp",1,0)+IF(ISNUMBER(W905),1,0)+IF(ISNUMBER(X905),1,0)+IF(ISNUMBER(Z905),1,0)+IF(ISNUMBER(AA905),1,0)+IF(ISNUMBER(AD905),1,0)+IF(ISNUMBER(AC905),1,0)+IF(ISNUMBER(AF905),1,0)+IF(ISNUMBER(AG905),1,0)+IF(ISNUMBER(AI905),1,0)+IF(ISNUMBER(AJ905),1,0)+IF(ISNUMBER(AL905),1,0)+IF(ISNUMBER(AM905),1,0)+IF(ISNUMBER(AO905),1,0)+IF(ISNUMBER(AP905),1,0)+IF(ISNUMBER(#REF!),1,0)+IF(ISNUMBER(AR905),1,0)+IF(ISNUMBER(AS905),1,0)+IF(ISNUMBER(AY905),1,0)+IF(ISNUMBER(AU905),1,0)+IF(ISNUMBER(AV905),1,0)+IF(ISNUMBER(AW905),1,0)+IF(ISNUMBER(AX905),1,0)+IF(ISNUMBER(BA905),1,0)+IF(ISNUMBER(BB905),1,0),1)</f>
        <v>1</v>
      </c>
      <c r="W905" s="197">
        <v>321</v>
      </c>
      <c r="X905" s="197"/>
      <c r="Y905" s="197"/>
      <c r="Z905" s="197">
        <v>140</v>
      </c>
      <c r="AA905" s="197"/>
      <c r="AB905" s="197"/>
      <c r="AC905" s="197"/>
      <c r="AD905" s="197"/>
      <c r="AE905" s="197"/>
      <c r="AF905" s="197"/>
      <c r="AG905" s="197"/>
      <c r="AH905" s="197"/>
      <c r="AI905" s="197"/>
      <c r="AJ905" s="197"/>
      <c r="AK905" s="197"/>
      <c r="AL905" s="197"/>
      <c r="AM905" s="197"/>
      <c r="AN905" s="197"/>
      <c r="AO905" s="197"/>
      <c r="AP905" s="197"/>
      <c r="AQ905" s="197"/>
      <c r="AR905" s="197"/>
      <c r="AS905" s="197"/>
      <c r="AT905" s="197"/>
      <c r="AU905" s="197"/>
      <c r="AV905" s="197"/>
      <c r="AW905" s="197"/>
      <c r="AX905" s="197"/>
      <c r="AY905" s="197"/>
      <c r="AZ905" s="197"/>
      <c r="BA905" s="197"/>
      <c r="BB905" s="197"/>
      <c r="BC905" s="197"/>
    </row>
    <row r="906" spans="1:55" customFormat="1" ht="14.1" customHeight="1">
      <c r="A906" s="170"/>
      <c r="B906" s="204">
        <v>20250508</v>
      </c>
      <c r="C906" s="204" t="s">
        <v>62</v>
      </c>
      <c r="D906" s="204">
        <v>1030</v>
      </c>
      <c r="E906" s="204">
        <v>6740</v>
      </c>
      <c r="F906" s="204"/>
      <c r="G906" s="204"/>
      <c r="H906" s="204">
        <v>6250</v>
      </c>
      <c r="I906" s="204"/>
      <c r="J906" s="204"/>
      <c r="K906" s="204">
        <v>3249</v>
      </c>
      <c r="L906" s="204">
        <v>160</v>
      </c>
      <c r="M906" s="204">
        <v>3579</v>
      </c>
      <c r="N906" s="204" t="s">
        <v>44</v>
      </c>
      <c r="O906" s="204" t="s">
        <v>45</v>
      </c>
      <c r="P906" s="202">
        <f t="shared" ref="P906:P969" si="89">IFERROR(K906-L906,0)</f>
        <v>3089</v>
      </c>
      <c r="Q906" s="197">
        <f t="shared" si="84"/>
        <v>490</v>
      </c>
      <c r="R906" s="202" t="str">
        <f t="shared" si="85"/>
        <v>NA</v>
      </c>
      <c r="S906" s="202" t="str">
        <f t="shared" si="86"/>
        <v>NA</v>
      </c>
      <c r="T906" s="197" t="str">
        <f t="shared" si="87"/>
        <v>NA</v>
      </c>
      <c r="U906" s="197">
        <f t="shared" si="88"/>
        <v>6998</v>
      </c>
      <c r="V906" s="197">
        <f>MIN(IF(SUM(W906,,X906,Z906,AA906,AD906,AC906,AF906,AG906,AJ906,AI906,AL906,AM906,AO906,AP906,AR906,AS906,A906,AY906,AU906,AV906,AW906,AX906,BA906,BB906)=0,0,1)+IF(O906="Smoothing ramp",1,0)+IF(ISNUMBER(W906),1,0)+IF(ISNUMBER(X906),1,0)+IF(ISNUMBER(Z906),1,0)+IF(ISNUMBER(AA906),1,0)+IF(ISNUMBER(AD906),1,0)+IF(ISNUMBER(AC906),1,0)+IF(ISNUMBER(AF906),1,0)+IF(ISNUMBER(AG906),1,0)+IF(ISNUMBER(AI906),1,0)+IF(ISNUMBER(AJ906),1,0)+IF(ISNUMBER(AL906),1,0)+IF(ISNUMBER(AM906),1,0)+IF(ISNUMBER(AO906),1,0)+IF(ISNUMBER(AP906),1,0)+IF(ISNUMBER(#REF!),1,0)+IF(ISNUMBER(AR906),1,0)+IF(ISNUMBER(AS906),1,0)+IF(ISNUMBER(AY906),1,0)+IF(ISNUMBER(AU906),1,0)+IF(ISNUMBER(AV906),1,0)+IF(ISNUMBER(AW906),1,0)+IF(ISNUMBER(AX906),1,0)+IF(ISNUMBER(BA906),1,0)+IF(ISNUMBER(BB906),1,0),1)</f>
        <v>1</v>
      </c>
      <c r="W906" s="197">
        <v>321</v>
      </c>
      <c r="X906" s="197"/>
      <c r="Y906" s="197"/>
      <c r="Z906" s="197">
        <v>140</v>
      </c>
      <c r="AA906" s="197"/>
      <c r="AB906" s="197"/>
      <c r="AC906" s="197"/>
      <c r="AD906" s="197"/>
      <c r="AE906" s="197"/>
      <c r="AF906" s="197"/>
      <c r="AG906" s="197"/>
      <c r="AH906" s="197"/>
      <c r="AI906" s="197"/>
      <c r="AJ906" s="197"/>
      <c r="AK906" s="197"/>
      <c r="AL906" s="197"/>
      <c r="AM906" s="197"/>
      <c r="AN906" s="197"/>
      <c r="AO906" s="197"/>
      <c r="AP906" s="197"/>
      <c r="AQ906" s="197"/>
      <c r="AR906" s="197"/>
      <c r="AS906" s="197"/>
      <c r="AT906" s="197"/>
      <c r="AU906" s="197"/>
      <c r="AV906" s="197"/>
      <c r="AW906" s="197"/>
      <c r="AX906" s="197"/>
      <c r="AY906" s="197"/>
      <c r="AZ906" s="197"/>
      <c r="BA906" s="197"/>
      <c r="BB906" s="197"/>
      <c r="BC906" s="197"/>
    </row>
    <row r="907" spans="1:55" customFormat="1" ht="14.1" customHeight="1">
      <c r="A907" s="170"/>
      <c r="B907" s="204">
        <v>20250508</v>
      </c>
      <c r="C907" s="204" t="s">
        <v>62</v>
      </c>
      <c r="D907" s="204">
        <v>1130</v>
      </c>
      <c r="E907" s="204">
        <v>6740</v>
      </c>
      <c r="F907" s="204"/>
      <c r="G907" s="204"/>
      <c r="H907" s="204">
        <v>6250</v>
      </c>
      <c r="I907" s="204"/>
      <c r="J907" s="204"/>
      <c r="K907" s="204">
        <v>3249</v>
      </c>
      <c r="L907" s="204">
        <v>160</v>
      </c>
      <c r="M907" s="204">
        <v>3579</v>
      </c>
      <c r="N907" s="204" t="s">
        <v>44</v>
      </c>
      <c r="O907" s="204" t="s">
        <v>45</v>
      </c>
      <c r="P907" s="202">
        <f t="shared" si="89"/>
        <v>3089</v>
      </c>
      <c r="Q907" s="197">
        <f t="shared" si="84"/>
        <v>490</v>
      </c>
      <c r="R907" s="202" t="str">
        <f t="shared" si="85"/>
        <v>NA</v>
      </c>
      <c r="S907" s="202" t="str">
        <f t="shared" si="86"/>
        <v>NA</v>
      </c>
      <c r="T907" s="197" t="str">
        <f t="shared" si="87"/>
        <v>NA</v>
      </c>
      <c r="U907" s="197">
        <f t="shared" si="88"/>
        <v>6998</v>
      </c>
      <c r="V907" s="197">
        <f>MIN(IF(SUM(W907,,X907,Z907,AA907,AD907,AC907,AF907,AG907,AJ907,AI907,AL907,AM907,AO907,AP907,AR907,AS907,A907,AY907,AU907,AV907,AW907,AX907,BA907,BB907)=0,0,1)+IF(O907="Smoothing ramp",1,0)+IF(ISNUMBER(W907),1,0)+IF(ISNUMBER(X907),1,0)+IF(ISNUMBER(Z907),1,0)+IF(ISNUMBER(AA907),1,0)+IF(ISNUMBER(AD907),1,0)+IF(ISNUMBER(AC907),1,0)+IF(ISNUMBER(AF907),1,0)+IF(ISNUMBER(AG907),1,0)+IF(ISNUMBER(AI907),1,0)+IF(ISNUMBER(AJ907),1,0)+IF(ISNUMBER(AL907),1,0)+IF(ISNUMBER(AM907),1,0)+IF(ISNUMBER(AO907),1,0)+IF(ISNUMBER(AP907),1,0)+IF(ISNUMBER(#REF!),1,0)+IF(ISNUMBER(AR907),1,0)+IF(ISNUMBER(AS907),1,0)+IF(ISNUMBER(AY907),1,0)+IF(ISNUMBER(AU907),1,0)+IF(ISNUMBER(AV907),1,0)+IF(ISNUMBER(AW907),1,0)+IF(ISNUMBER(AX907),1,0)+IF(ISNUMBER(BA907),1,0)+IF(ISNUMBER(BB907),1,0),1)</f>
        <v>1</v>
      </c>
      <c r="W907" s="197">
        <v>321</v>
      </c>
      <c r="X907" s="197"/>
      <c r="Y907" s="197"/>
      <c r="Z907" s="197">
        <v>140</v>
      </c>
      <c r="AA907" s="197"/>
      <c r="AB907" s="197"/>
      <c r="AC907" s="197"/>
      <c r="AD907" s="197"/>
      <c r="AE907" s="197"/>
      <c r="AF907" s="197"/>
      <c r="AG907" s="197"/>
      <c r="AH907" s="197"/>
      <c r="AI907" s="197"/>
      <c r="AJ907" s="197"/>
      <c r="AK907" s="197"/>
      <c r="AL907" s="197"/>
      <c r="AM907" s="197"/>
      <c r="AN907" s="197"/>
      <c r="AO907" s="197"/>
      <c r="AP907" s="197"/>
      <c r="AQ907" s="197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197"/>
      <c r="BB907" s="197"/>
      <c r="BC907" s="197"/>
    </row>
    <row r="908" spans="1:55" customFormat="1" ht="14.1" customHeight="1">
      <c r="A908" s="170"/>
      <c r="B908" s="204">
        <v>20250508</v>
      </c>
      <c r="C908" s="204" t="s">
        <v>62</v>
      </c>
      <c r="D908" s="204">
        <v>1230</v>
      </c>
      <c r="E908" s="204">
        <v>6741</v>
      </c>
      <c r="F908" s="204"/>
      <c r="G908" s="204"/>
      <c r="H908" s="204">
        <v>6250</v>
      </c>
      <c r="I908" s="204"/>
      <c r="J908" s="204"/>
      <c r="K908" s="204">
        <v>4029</v>
      </c>
      <c r="L908" s="204">
        <v>161</v>
      </c>
      <c r="M908" s="204">
        <v>4359</v>
      </c>
      <c r="N908" s="204" t="s">
        <v>44</v>
      </c>
      <c r="O908" s="204" t="s">
        <v>45</v>
      </c>
      <c r="P908" s="202">
        <f t="shared" si="89"/>
        <v>3868</v>
      </c>
      <c r="Q908" s="197">
        <f t="shared" si="84"/>
        <v>491</v>
      </c>
      <c r="R908" s="202" t="str">
        <f t="shared" si="85"/>
        <v>NA</v>
      </c>
      <c r="S908" s="202" t="str">
        <f t="shared" si="86"/>
        <v>NA</v>
      </c>
      <c r="T908" s="197" t="str">
        <f t="shared" si="87"/>
        <v>NA</v>
      </c>
      <c r="U908" s="197">
        <f t="shared" si="88"/>
        <v>8557</v>
      </c>
      <c r="V908" s="197">
        <f>MIN(IF(SUM(W908,,X908,Z908,AA908,AD908,AC908,AF908,AG908,AJ908,AI908,AL908,AM908,AO908,AP908,AR908,AS908,A908,AY908,AU908,AV908,AW908,AX908,BA908,BB908)=0,0,1)+IF(O908="Smoothing ramp",1,0)+IF(ISNUMBER(W908),1,0)+IF(ISNUMBER(X908),1,0)+IF(ISNUMBER(Z908),1,0)+IF(ISNUMBER(AA908),1,0)+IF(ISNUMBER(AD908),1,0)+IF(ISNUMBER(AC908),1,0)+IF(ISNUMBER(AF908),1,0)+IF(ISNUMBER(AG908),1,0)+IF(ISNUMBER(AI908),1,0)+IF(ISNUMBER(AJ908),1,0)+IF(ISNUMBER(AL908),1,0)+IF(ISNUMBER(AM908),1,0)+IF(ISNUMBER(AO908),1,0)+IF(ISNUMBER(AP908),1,0)+IF(ISNUMBER(#REF!),1,0)+IF(ISNUMBER(AR908),1,0)+IF(ISNUMBER(AS908),1,0)+IF(ISNUMBER(AY908),1,0)+IF(ISNUMBER(AU908),1,0)+IF(ISNUMBER(AV908),1,0)+IF(ISNUMBER(AW908),1,0)+IF(ISNUMBER(AX908),1,0)+IF(ISNUMBER(BA908),1,0)+IF(ISNUMBER(BB908),1,0),1)</f>
        <v>1</v>
      </c>
      <c r="W908" s="197">
        <v>321</v>
      </c>
      <c r="X908" s="197"/>
      <c r="Y908" s="197"/>
      <c r="Z908" s="197">
        <v>140</v>
      </c>
      <c r="AA908" s="197"/>
      <c r="AB908" s="197"/>
      <c r="AC908" s="197"/>
      <c r="AD908" s="197"/>
      <c r="AE908" s="197"/>
      <c r="AF908" s="197"/>
      <c r="AG908" s="197"/>
      <c r="AH908" s="197"/>
      <c r="AI908" s="197"/>
      <c r="AJ908" s="197"/>
      <c r="AK908" s="197"/>
      <c r="AL908" s="197"/>
      <c r="AM908" s="197"/>
      <c r="AN908" s="197"/>
      <c r="AO908" s="197"/>
      <c r="AP908" s="197"/>
      <c r="AQ908" s="197"/>
      <c r="AR908" s="197"/>
      <c r="AS908" s="197"/>
      <c r="AT908" s="197"/>
      <c r="AU908" s="197"/>
      <c r="AV908" s="197"/>
      <c r="AW908" s="197"/>
      <c r="AX908" s="197"/>
      <c r="AY908" s="197"/>
      <c r="AZ908" s="197"/>
      <c r="BA908" s="197"/>
      <c r="BB908" s="197"/>
      <c r="BC908" s="197"/>
    </row>
    <row r="909" spans="1:55" customFormat="1" ht="14.1" customHeight="1">
      <c r="A909" s="170"/>
      <c r="B909" s="204">
        <v>20250508</v>
      </c>
      <c r="C909" s="204" t="s">
        <v>62</v>
      </c>
      <c r="D909" s="204">
        <v>1330</v>
      </c>
      <c r="E909" s="204">
        <v>6741</v>
      </c>
      <c r="F909" s="204"/>
      <c r="G909" s="204"/>
      <c r="H909" s="204">
        <v>6250</v>
      </c>
      <c r="I909" s="204"/>
      <c r="J909" s="204"/>
      <c r="K909" s="204">
        <v>4029</v>
      </c>
      <c r="L909" s="204">
        <v>161</v>
      </c>
      <c r="M909" s="204">
        <v>4359</v>
      </c>
      <c r="N909" s="204" t="s">
        <v>44</v>
      </c>
      <c r="O909" s="204" t="s">
        <v>45</v>
      </c>
      <c r="P909" s="202">
        <f t="shared" si="89"/>
        <v>3868</v>
      </c>
      <c r="Q909" s="197">
        <f t="shared" si="84"/>
        <v>491</v>
      </c>
      <c r="R909" s="202" t="str">
        <f t="shared" si="85"/>
        <v>NA</v>
      </c>
      <c r="S909" s="202" t="str">
        <f t="shared" si="86"/>
        <v>NA</v>
      </c>
      <c r="T909" s="197" t="str">
        <f t="shared" si="87"/>
        <v>NA</v>
      </c>
      <c r="U909" s="197">
        <f t="shared" si="88"/>
        <v>8557</v>
      </c>
      <c r="V909" s="197">
        <f>MIN(IF(SUM(W909,,X909,Z909,AA909,AD909,AC909,AF909,AG909,AJ909,AI909,AL909,AM909,AO909,AP909,AR909,AS909,A909,AY909,AU909,AV909,AW909,AX909,BA909,BB909)=0,0,1)+IF(O909="Smoothing ramp",1,0)+IF(ISNUMBER(W909),1,0)+IF(ISNUMBER(X909),1,0)+IF(ISNUMBER(Z909),1,0)+IF(ISNUMBER(AA909),1,0)+IF(ISNUMBER(AD909),1,0)+IF(ISNUMBER(AC909),1,0)+IF(ISNUMBER(AF909),1,0)+IF(ISNUMBER(AG909),1,0)+IF(ISNUMBER(AI909),1,0)+IF(ISNUMBER(AJ909),1,0)+IF(ISNUMBER(AL909),1,0)+IF(ISNUMBER(AM909),1,0)+IF(ISNUMBER(AO909),1,0)+IF(ISNUMBER(AP909),1,0)+IF(ISNUMBER(#REF!),1,0)+IF(ISNUMBER(AR909),1,0)+IF(ISNUMBER(AS909),1,0)+IF(ISNUMBER(AY909),1,0)+IF(ISNUMBER(AU909),1,0)+IF(ISNUMBER(AV909),1,0)+IF(ISNUMBER(AW909),1,0)+IF(ISNUMBER(AX909),1,0)+IF(ISNUMBER(BA909),1,0)+IF(ISNUMBER(BB909),1,0),1)</f>
        <v>1</v>
      </c>
      <c r="W909" s="197">
        <v>321</v>
      </c>
      <c r="X909" s="197"/>
      <c r="Y909" s="197"/>
      <c r="Z909" s="197">
        <v>140</v>
      </c>
      <c r="AA909" s="197"/>
      <c r="AB909" s="197"/>
      <c r="AC909" s="197"/>
      <c r="AD909" s="197"/>
      <c r="AE909" s="197"/>
      <c r="AF909" s="197"/>
      <c r="AG909" s="197"/>
      <c r="AH909" s="197"/>
      <c r="AI909" s="197"/>
      <c r="AJ909" s="197"/>
      <c r="AK909" s="197"/>
      <c r="AL909" s="197"/>
      <c r="AM909" s="197"/>
      <c r="AN909" s="197"/>
      <c r="AO909" s="197"/>
      <c r="AP909" s="197"/>
      <c r="AQ909" s="197"/>
      <c r="AR909" s="197"/>
      <c r="AS909" s="197"/>
      <c r="AT909" s="197"/>
      <c r="AU909" s="197"/>
      <c r="AV909" s="197"/>
      <c r="AW909" s="197"/>
      <c r="AX909" s="197"/>
      <c r="AY909" s="197"/>
      <c r="AZ909" s="197"/>
      <c r="BA909" s="197"/>
      <c r="BB909" s="197"/>
      <c r="BC909" s="197"/>
    </row>
    <row r="910" spans="1:55" customFormat="1" ht="14.1" customHeight="1">
      <c r="A910" s="170"/>
      <c r="B910" s="204">
        <v>20250508</v>
      </c>
      <c r="C910" s="204" t="s">
        <v>62</v>
      </c>
      <c r="D910" s="204">
        <v>1430</v>
      </c>
      <c r="E910" s="204">
        <v>6741</v>
      </c>
      <c r="F910" s="204"/>
      <c r="G910" s="204"/>
      <c r="H910" s="204">
        <v>6250</v>
      </c>
      <c r="I910" s="204"/>
      <c r="J910" s="204"/>
      <c r="K910" s="204">
        <v>4029</v>
      </c>
      <c r="L910" s="204">
        <v>161</v>
      </c>
      <c r="M910" s="204">
        <v>4359</v>
      </c>
      <c r="N910" s="204" t="s">
        <v>44</v>
      </c>
      <c r="O910" s="204" t="s">
        <v>45</v>
      </c>
      <c r="P910" s="202">
        <f t="shared" si="89"/>
        <v>3868</v>
      </c>
      <c r="Q910" s="197">
        <f t="shared" si="84"/>
        <v>491</v>
      </c>
      <c r="R910" s="202" t="str">
        <f t="shared" si="85"/>
        <v>NA</v>
      </c>
      <c r="S910" s="202" t="str">
        <f t="shared" si="86"/>
        <v>NA</v>
      </c>
      <c r="T910" s="197" t="str">
        <f t="shared" si="87"/>
        <v>NA</v>
      </c>
      <c r="U910" s="197">
        <f t="shared" si="88"/>
        <v>8557</v>
      </c>
      <c r="V910" s="197">
        <f>MIN(IF(SUM(W910,,X910,Z910,AA910,AD910,AC910,AF910,AG910,AJ910,AI910,AL910,AM910,AO910,AP910,AR910,AS910,A910,AY910,AU910,AV910,AW910,AX910,BA910,BB910)=0,0,1)+IF(O910="Smoothing ramp",1,0)+IF(ISNUMBER(W910),1,0)+IF(ISNUMBER(X910),1,0)+IF(ISNUMBER(Z910),1,0)+IF(ISNUMBER(AA910),1,0)+IF(ISNUMBER(AD910),1,0)+IF(ISNUMBER(AC910),1,0)+IF(ISNUMBER(AF910),1,0)+IF(ISNUMBER(AG910),1,0)+IF(ISNUMBER(AI910),1,0)+IF(ISNUMBER(AJ910),1,0)+IF(ISNUMBER(AL910),1,0)+IF(ISNUMBER(AM910),1,0)+IF(ISNUMBER(AO910),1,0)+IF(ISNUMBER(AP910),1,0)+IF(ISNUMBER(#REF!),1,0)+IF(ISNUMBER(AR910),1,0)+IF(ISNUMBER(AS910),1,0)+IF(ISNUMBER(AY910),1,0)+IF(ISNUMBER(AU910),1,0)+IF(ISNUMBER(AV910),1,0)+IF(ISNUMBER(AW910),1,0)+IF(ISNUMBER(AX910),1,0)+IF(ISNUMBER(BA910),1,0)+IF(ISNUMBER(BB910),1,0),1)</f>
        <v>1</v>
      </c>
      <c r="W910" s="197">
        <v>321</v>
      </c>
      <c r="X910" s="197"/>
      <c r="Y910" s="197"/>
      <c r="Z910" s="197">
        <v>140</v>
      </c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197"/>
      <c r="AN910" s="197"/>
      <c r="AO910" s="197"/>
      <c r="AP910" s="197"/>
      <c r="AQ910" s="197"/>
      <c r="AR910" s="197"/>
      <c r="AS910" s="197"/>
      <c r="AT910" s="197"/>
      <c r="AU910" s="197"/>
      <c r="AV910" s="197"/>
      <c r="AW910" s="197"/>
      <c r="AX910" s="197"/>
      <c r="AY910" s="197"/>
      <c r="AZ910" s="197"/>
      <c r="BA910" s="197"/>
      <c r="BB910" s="197"/>
      <c r="BC910" s="197"/>
    </row>
    <row r="911" spans="1:55" customFormat="1" ht="14.1" customHeight="1">
      <c r="A911" s="170"/>
      <c r="B911" s="204">
        <v>20250508</v>
      </c>
      <c r="C911" s="204" t="s">
        <v>62</v>
      </c>
      <c r="D911" s="204">
        <v>1530</v>
      </c>
      <c r="E911" s="204">
        <v>6743</v>
      </c>
      <c r="F911" s="204"/>
      <c r="G911" s="204"/>
      <c r="H911" s="204">
        <v>6250</v>
      </c>
      <c r="I911" s="204"/>
      <c r="J911" s="204"/>
      <c r="K911" s="204">
        <v>3332</v>
      </c>
      <c r="L911" s="204">
        <v>163</v>
      </c>
      <c r="M911" s="204">
        <v>3662</v>
      </c>
      <c r="N911" s="204" t="s">
        <v>44</v>
      </c>
      <c r="O911" s="204" t="s">
        <v>45</v>
      </c>
      <c r="P911" s="202">
        <f t="shared" si="89"/>
        <v>3169</v>
      </c>
      <c r="Q911" s="197">
        <f t="shared" si="84"/>
        <v>493</v>
      </c>
      <c r="R911" s="202" t="str">
        <f t="shared" si="85"/>
        <v>NA</v>
      </c>
      <c r="S911" s="202" t="str">
        <f t="shared" si="86"/>
        <v>NA</v>
      </c>
      <c r="T911" s="197" t="str">
        <f t="shared" si="87"/>
        <v>NA</v>
      </c>
      <c r="U911" s="197">
        <f t="shared" si="88"/>
        <v>7161</v>
      </c>
      <c r="V911" s="197">
        <f>MIN(IF(SUM(W911,,X911,Z911,AA911,AD911,AC911,AF911,AG911,AJ911,AI911,AL911,AM911,AO911,AP911,AR911,AS911,A911,AY911,AU911,AV911,AW911,AX911,BA911,BB911)=0,0,1)+IF(O911="Smoothing ramp",1,0)+IF(ISNUMBER(W911),1,0)+IF(ISNUMBER(X911),1,0)+IF(ISNUMBER(Z911),1,0)+IF(ISNUMBER(AA911),1,0)+IF(ISNUMBER(AD911),1,0)+IF(ISNUMBER(AC911),1,0)+IF(ISNUMBER(AF911),1,0)+IF(ISNUMBER(AG911),1,0)+IF(ISNUMBER(AI911),1,0)+IF(ISNUMBER(AJ911),1,0)+IF(ISNUMBER(AL911),1,0)+IF(ISNUMBER(AM911),1,0)+IF(ISNUMBER(AO911),1,0)+IF(ISNUMBER(AP911),1,0)+IF(ISNUMBER(#REF!),1,0)+IF(ISNUMBER(AR911),1,0)+IF(ISNUMBER(AS911),1,0)+IF(ISNUMBER(AY911),1,0)+IF(ISNUMBER(AU911),1,0)+IF(ISNUMBER(AV911),1,0)+IF(ISNUMBER(AW911),1,0)+IF(ISNUMBER(AX911),1,0)+IF(ISNUMBER(BA911),1,0)+IF(ISNUMBER(BB911),1,0),1)</f>
        <v>1</v>
      </c>
      <c r="W911" s="197">
        <v>321</v>
      </c>
      <c r="X911" s="197"/>
      <c r="Y911" s="197"/>
      <c r="Z911" s="197">
        <v>140</v>
      </c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197"/>
      <c r="AN911" s="197"/>
      <c r="AO911" s="197"/>
      <c r="AP911" s="197"/>
      <c r="AQ911" s="197"/>
      <c r="AR911" s="197"/>
      <c r="AS911" s="197"/>
      <c r="AT911" s="197"/>
      <c r="AU911" s="197"/>
      <c r="AV911" s="197"/>
      <c r="AW911" s="197"/>
      <c r="AX911" s="197"/>
      <c r="AY911" s="197"/>
      <c r="AZ911" s="197"/>
      <c r="BA911" s="197"/>
      <c r="BB911" s="197"/>
      <c r="BC911" s="197"/>
    </row>
    <row r="912" spans="1:55" customFormat="1" ht="14.1" customHeight="1">
      <c r="A912" s="170"/>
      <c r="B912" s="204">
        <v>20250508</v>
      </c>
      <c r="C912" s="204" t="s">
        <v>62</v>
      </c>
      <c r="D912" s="204">
        <v>1630</v>
      </c>
      <c r="E912" s="204">
        <v>6739</v>
      </c>
      <c r="F912" s="204"/>
      <c r="G912" s="204"/>
      <c r="H912" s="204">
        <v>6250</v>
      </c>
      <c r="I912" s="204"/>
      <c r="J912" s="204"/>
      <c r="K912" s="204">
        <v>3332</v>
      </c>
      <c r="L912" s="204">
        <v>159</v>
      </c>
      <c r="M912" s="204">
        <v>3662</v>
      </c>
      <c r="N912" s="204" t="s">
        <v>44</v>
      </c>
      <c r="O912" s="204" t="s">
        <v>45</v>
      </c>
      <c r="P912" s="201">
        <f t="shared" si="89"/>
        <v>3173</v>
      </c>
      <c r="Q912" s="195">
        <f t="shared" si="84"/>
        <v>489</v>
      </c>
      <c r="R912" s="202" t="str">
        <f t="shared" si="85"/>
        <v>NA</v>
      </c>
      <c r="S912" s="202" t="str">
        <f t="shared" si="86"/>
        <v>NA</v>
      </c>
      <c r="T912" s="197" t="str">
        <f t="shared" si="87"/>
        <v>NA</v>
      </c>
      <c r="U912" s="197">
        <f t="shared" si="88"/>
        <v>7165</v>
      </c>
      <c r="V912" s="197">
        <f>MIN(IF(SUM(W912,,X912,Z912,AA912,AD912,AC912,AF912,AG912,AJ912,AI912,AL912,AM912,AO912,AP912,AR912,AS912,A912,AY912,AU912,AV912,AW912,AX912,BA912,BB912)=0,0,1)+IF(O912="Smoothing ramp",1,0)+IF(ISNUMBER(W912),1,0)+IF(ISNUMBER(X912),1,0)+IF(ISNUMBER(Z912),1,0)+IF(ISNUMBER(AA912),1,0)+IF(ISNUMBER(AD912),1,0)+IF(ISNUMBER(AC912),1,0)+IF(ISNUMBER(AF912),1,0)+IF(ISNUMBER(AG912),1,0)+IF(ISNUMBER(AI912),1,0)+IF(ISNUMBER(AJ912),1,0)+IF(ISNUMBER(AL912),1,0)+IF(ISNUMBER(AM912),1,0)+IF(ISNUMBER(AO912),1,0)+IF(ISNUMBER(AP912),1,0)+IF(ISNUMBER(#REF!),1,0)+IF(ISNUMBER(AR912),1,0)+IF(ISNUMBER(AS912),1,0)+IF(ISNUMBER(AY912),1,0)+IF(ISNUMBER(AU912),1,0)+IF(ISNUMBER(AV912),1,0)+IF(ISNUMBER(AW912),1,0)+IF(ISNUMBER(AX912),1,0)+IF(ISNUMBER(BA912),1,0)+IF(ISNUMBER(BB912),1,0),1)</f>
        <v>1</v>
      </c>
      <c r="W912" s="197">
        <v>313</v>
      </c>
      <c r="X912" s="197"/>
      <c r="Y912" s="197"/>
      <c r="Z912" s="197">
        <v>140</v>
      </c>
      <c r="AA912" s="197"/>
      <c r="AB912" s="197"/>
      <c r="AC912" s="197"/>
      <c r="AD912" s="197"/>
      <c r="AE912" s="197"/>
      <c r="AF912" s="197"/>
      <c r="AG912" s="197"/>
      <c r="AH912" s="197"/>
      <c r="AI912" s="200"/>
      <c r="AJ912" s="197"/>
      <c r="AK912" s="197"/>
      <c r="AL912" s="197"/>
      <c r="AM912" s="197"/>
      <c r="AN912" s="197"/>
      <c r="AO912" s="197"/>
      <c r="AP912" s="197"/>
      <c r="AQ912" s="197"/>
      <c r="AR912" s="197"/>
      <c r="AS912" s="197"/>
      <c r="AT912" s="197"/>
      <c r="AU912" s="197"/>
      <c r="AV912" s="197"/>
      <c r="AW912" s="197"/>
      <c r="AX912" s="197"/>
      <c r="AY912" s="197"/>
      <c r="AZ912" s="197"/>
      <c r="BA912" s="197"/>
      <c r="BB912" s="197"/>
      <c r="BC912" s="197"/>
    </row>
    <row r="913" spans="1:55" customFormat="1" ht="14.1" customHeight="1">
      <c r="A913" s="170"/>
      <c r="B913" s="204">
        <v>20250508</v>
      </c>
      <c r="C913" s="204" t="s">
        <v>62</v>
      </c>
      <c r="D913" s="204">
        <v>1730</v>
      </c>
      <c r="E913" s="204">
        <v>6739</v>
      </c>
      <c r="F913" s="204"/>
      <c r="G913" s="204"/>
      <c r="H913" s="204">
        <v>6250</v>
      </c>
      <c r="I913" s="204"/>
      <c r="J913" s="204"/>
      <c r="K913" s="204">
        <v>3332</v>
      </c>
      <c r="L913" s="204">
        <v>159</v>
      </c>
      <c r="M913" s="204">
        <v>3662</v>
      </c>
      <c r="N913" s="204" t="s">
        <v>44</v>
      </c>
      <c r="O913" s="204" t="s">
        <v>45</v>
      </c>
      <c r="P913" s="202">
        <f t="shared" si="89"/>
        <v>3173</v>
      </c>
      <c r="Q913" s="197">
        <f t="shared" si="84"/>
        <v>489</v>
      </c>
      <c r="R913" s="202" t="str">
        <f t="shared" si="85"/>
        <v>NA</v>
      </c>
      <c r="S913" s="202" t="str">
        <f t="shared" si="86"/>
        <v>NA</v>
      </c>
      <c r="T913" s="197" t="str">
        <f t="shared" si="87"/>
        <v>NA</v>
      </c>
      <c r="U913" s="197">
        <f t="shared" si="88"/>
        <v>7165</v>
      </c>
      <c r="V913" s="197">
        <f>MIN(IF(SUM(W913,,X913,Z913,AA913,AD913,AC913,AF913,AG913,AJ913,AI913,AL913,AM913,AO913,AP913,AR913,AS913,A913,AY913,AU913,AV913,AW913,AX913,BA913,BB913)=0,0,1)+IF(O913="Smoothing ramp",1,0)+IF(ISNUMBER(W913),1,0)+IF(ISNUMBER(X913),1,0)+IF(ISNUMBER(Z913),1,0)+IF(ISNUMBER(AA913),1,0)+IF(ISNUMBER(AD913),1,0)+IF(ISNUMBER(AC913),1,0)+IF(ISNUMBER(AF913),1,0)+IF(ISNUMBER(AG913),1,0)+IF(ISNUMBER(AI913),1,0)+IF(ISNUMBER(AJ913),1,0)+IF(ISNUMBER(AL913),1,0)+IF(ISNUMBER(AM913),1,0)+IF(ISNUMBER(AO913),1,0)+IF(ISNUMBER(AP913),1,0)+IF(ISNUMBER(#REF!),1,0)+IF(ISNUMBER(AR913),1,0)+IF(ISNUMBER(AS913),1,0)+IF(ISNUMBER(AY913),1,0)+IF(ISNUMBER(AU913),1,0)+IF(ISNUMBER(AV913),1,0)+IF(ISNUMBER(AW913),1,0)+IF(ISNUMBER(AX913),1,0)+IF(ISNUMBER(BA913),1,0)+IF(ISNUMBER(BB913),1,0),1)</f>
        <v>1</v>
      </c>
      <c r="W913" s="197">
        <v>313</v>
      </c>
      <c r="X913" s="197"/>
      <c r="Y913" s="197"/>
      <c r="Z913" s="197">
        <v>140</v>
      </c>
      <c r="AA913" s="197"/>
      <c r="AB913" s="197"/>
      <c r="AC913" s="197"/>
      <c r="AD913" s="197"/>
      <c r="AE913" s="197"/>
      <c r="AF913" s="197"/>
      <c r="AG913" s="197"/>
      <c r="AH913" s="197"/>
      <c r="AI913" s="200"/>
      <c r="AJ913" s="197"/>
      <c r="AK913" s="197"/>
      <c r="AL913" s="197"/>
      <c r="AM913" s="197"/>
      <c r="AN913" s="197"/>
      <c r="AO913" s="197"/>
      <c r="AP913" s="197"/>
      <c r="AQ913" s="197"/>
      <c r="AR913" s="197"/>
      <c r="AS913" s="197"/>
      <c r="AT913" s="197"/>
      <c r="AU913" s="197"/>
      <c r="AV913" s="197"/>
      <c r="AW913" s="197"/>
      <c r="AX913" s="197"/>
      <c r="AY913" s="197"/>
      <c r="AZ913" s="197"/>
      <c r="BA913" s="197"/>
      <c r="BB913" s="197"/>
      <c r="BC913" s="197"/>
    </row>
    <row r="914" spans="1:55" customFormat="1" ht="14.1" customHeight="1">
      <c r="A914" s="170"/>
      <c r="B914" s="204">
        <v>20250508</v>
      </c>
      <c r="C914" s="204" t="s">
        <v>62</v>
      </c>
      <c r="D914" s="204">
        <v>1830</v>
      </c>
      <c r="E914" s="204"/>
      <c r="F914" s="204">
        <v>6154</v>
      </c>
      <c r="G914" s="204">
        <v>469</v>
      </c>
      <c r="H914" s="204"/>
      <c r="I914" s="204">
        <v>6085</v>
      </c>
      <c r="J914" s="204">
        <v>463</v>
      </c>
      <c r="K914" s="204">
        <v>-1598</v>
      </c>
      <c r="L914" s="204">
        <v>-1598</v>
      </c>
      <c r="M914" s="204">
        <v>0</v>
      </c>
      <c r="N914" s="204" t="s">
        <v>59</v>
      </c>
      <c r="O914" s="204" t="s">
        <v>45</v>
      </c>
      <c r="P914" s="202">
        <f t="shared" si="89"/>
        <v>0</v>
      </c>
      <c r="Q914" s="197" t="str">
        <f t="shared" si="84"/>
        <v>NA</v>
      </c>
      <c r="R914" s="202">
        <f t="shared" si="85"/>
        <v>69</v>
      </c>
      <c r="S914" s="202">
        <f t="shared" si="86"/>
        <v>6</v>
      </c>
      <c r="T914" s="197">
        <f t="shared" si="87"/>
        <v>75</v>
      </c>
      <c r="U914" s="197">
        <f t="shared" si="88"/>
        <v>1598</v>
      </c>
      <c r="V914" s="197">
        <f>MIN(IF(SUM(W914,,X914,Z914,AA914,AD914,AC914,AF914,AG914,AJ914,AI914,AL914,AM914,AO914,AP914,AR914,AS914,A914,AY914,AU914,AV914,AW914,AX914,BA914,BB914)=0,0,1)+IF(O914="Smoothing ramp",1,0)+IF(ISNUMBER(W914),1,0)+IF(ISNUMBER(X914),1,0)+IF(ISNUMBER(Z914),1,0)+IF(ISNUMBER(AA914),1,0)+IF(ISNUMBER(AD914),1,0)+IF(ISNUMBER(AC914),1,0)+IF(ISNUMBER(AF914),1,0)+IF(ISNUMBER(AG914),1,0)+IF(ISNUMBER(AI914),1,0)+IF(ISNUMBER(AJ914),1,0)+IF(ISNUMBER(AL914),1,0)+IF(ISNUMBER(AM914),1,0)+IF(ISNUMBER(AO914),1,0)+IF(ISNUMBER(AP914),1,0)+IF(ISNUMBER(#REF!),1,0)+IF(ISNUMBER(AR914),1,0)+IF(ISNUMBER(AS914),1,0)+IF(ISNUMBER(AY914),1,0)+IF(ISNUMBER(AU914),1,0)+IF(ISNUMBER(AV914),1,0)+IF(ISNUMBER(AW914),1,0)+IF(ISNUMBER(AX914),1,0)+IF(ISNUMBER(BA914),1,0)+IF(ISNUMBER(BB914),1,0),1)</f>
        <v>1</v>
      </c>
      <c r="W914" s="197">
        <v>313</v>
      </c>
      <c r="X914" s="197"/>
      <c r="Y914" s="197"/>
      <c r="Z914" s="197">
        <v>140</v>
      </c>
      <c r="AA914" s="197"/>
      <c r="AB914" s="197"/>
      <c r="AC914" s="197"/>
      <c r="AD914" s="197"/>
      <c r="AE914" s="197"/>
      <c r="AF914" s="197"/>
      <c r="AG914" s="197"/>
      <c r="AH914" s="197"/>
      <c r="AI914" s="200"/>
      <c r="AJ914" s="197"/>
      <c r="AK914" s="197"/>
      <c r="AL914" s="197"/>
      <c r="AM914" s="197"/>
      <c r="AN914" s="197"/>
      <c r="AO914" s="197"/>
      <c r="AP914" s="197"/>
      <c r="AQ914" s="197"/>
      <c r="AR914" s="197"/>
      <c r="AS914" s="197"/>
      <c r="AT914" s="197"/>
      <c r="AU914" s="197"/>
      <c r="AV914" s="197"/>
      <c r="AW914" s="197"/>
      <c r="AX914" s="197"/>
      <c r="AY914" s="197"/>
      <c r="AZ914" s="197"/>
      <c r="BA914" s="197"/>
      <c r="BB914" s="197"/>
      <c r="BC914" s="197"/>
    </row>
    <row r="915" spans="1:55" customFormat="1" ht="14.1" customHeight="1">
      <c r="A915" s="170"/>
      <c r="B915" s="204">
        <v>20250508</v>
      </c>
      <c r="C915" s="204" t="s">
        <v>62</v>
      </c>
      <c r="D915" s="204">
        <v>1930</v>
      </c>
      <c r="E915" s="204"/>
      <c r="F915" s="204">
        <v>6154</v>
      </c>
      <c r="G915" s="204">
        <v>469</v>
      </c>
      <c r="H915" s="204"/>
      <c r="I915" s="204">
        <v>6085</v>
      </c>
      <c r="J915" s="204">
        <v>463</v>
      </c>
      <c r="K915" s="204">
        <v>-1598</v>
      </c>
      <c r="L915" s="204">
        <v>-1598</v>
      </c>
      <c r="M915" s="204">
        <v>0</v>
      </c>
      <c r="N915" s="204" t="s">
        <v>59</v>
      </c>
      <c r="O915" s="204" t="s">
        <v>45</v>
      </c>
      <c r="P915" s="202">
        <f t="shared" si="89"/>
        <v>0</v>
      </c>
      <c r="Q915" s="197" t="str">
        <f t="shared" si="84"/>
        <v>NA</v>
      </c>
      <c r="R915" s="202">
        <f t="shared" si="85"/>
        <v>69</v>
      </c>
      <c r="S915" s="202">
        <f t="shared" si="86"/>
        <v>6</v>
      </c>
      <c r="T915" s="197">
        <f t="shared" si="87"/>
        <v>75</v>
      </c>
      <c r="U915" s="197">
        <f t="shared" si="88"/>
        <v>1598</v>
      </c>
      <c r="V915" s="197">
        <f>MIN(IF(SUM(W915,,X915,Z915,AA915,AD915,AC915,AF915,AG915,AJ915,AI915,AL915,AM915,AO915,AP915,AR915,AS915,A915,AY915,AU915,AV915,AW915,AX915,BA915,BB915)=0,0,1)+IF(O915="Smoothing ramp",1,0)+IF(ISNUMBER(W915),1,0)+IF(ISNUMBER(X915),1,0)+IF(ISNUMBER(Z915),1,0)+IF(ISNUMBER(AA915),1,0)+IF(ISNUMBER(AD915),1,0)+IF(ISNUMBER(AC915),1,0)+IF(ISNUMBER(AF915),1,0)+IF(ISNUMBER(AG915),1,0)+IF(ISNUMBER(AI915),1,0)+IF(ISNUMBER(AJ915),1,0)+IF(ISNUMBER(AL915),1,0)+IF(ISNUMBER(AM915),1,0)+IF(ISNUMBER(AO915),1,0)+IF(ISNUMBER(AP915),1,0)+IF(ISNUMBER(#REF!),1,0)+IF(ISNUMBER(AR915),1,0)+IF(ISNUMBER(AS915),1,0)+IF(ISNUMBER(AY915),1,0)+IF(ISNUMBER(AU915),1,0)+IF(ISNUMBER(AV915),1,0)+IF(ISNUMBER(AW915),1,0)+IF(ISNUMBER(AX915),1,0)+IF(ISNUMBER(BA915),1,0)+IF(ISNUMBER(BB915),1,0),1)</f>
        <v>1</v>
      </c>
      <c r="W915" s="197">
        <v>369</v>
      </c>
      <c r="X915" s="197"/>
      <c r="Y915" s="197"/>
      <c r="Z915" s="197">
        <v>140</v>
      </c>
      <c r="AA915" s="197"/>
      <c r="AB915" s="197"/>
      <c r="AC915" s="197"/>
      <c r="AD915" s="197"/>
      <c r="AE915" s="197"/>
      <c r="AF915" s="197"/>
      <c r="AG915" s="197"/>
      <c r="AH915" s="197"/>
      <c r="AI915" s="200"/>
      <c r="AJ915" s="197"/>
      <c r="AK915" s="197"/>
      <c r="AL915" s="197"/>
      <c r="AM915" s="197"/>
      <c r="AN915" s="197"/>
      <c r="AO915" s="197"/>
      <c r="AP915" s="197"/>
      <c r="AQ915" s="197"/>
      <c r="AR915" s="197"/>
      <c r="AS915" s="197"/>
      <c r="AT915" s="197"/>
      <c r="AU915" s="197"/>
      <c r="AV915" s="197"/>
      <c r="AW915" s="197"/>
      <c r="AX915" s="197"/>
      <c r="AY915" s="197"/>
      <c r="AZ915" s="197"/>
      <c r="BA915" s="197"/>
      <c r="BB915" s="197"/>
      <c r="BC915" s="197"/>
    </row>
    <row r="916" spans="1:55" customFormat="1" ht="14.1" customHeight="1">
      <c r="A916" s="170"/>
      <c r="B916" s="204">
        <v>20250508</v>
      </c>
      <c r="C916" s="204" t="s">
        <v>62</v>
      </c>
      <c r="D916" s="204">
        <v>2030</v>
      </c>
      <c r="E916" s="204"/>
      <c r="F916" s="204">
        <v>6154</v>
      </c>
      <c r="G916" s="204">
        <v>469</v>
      </c>
      <c r="H916" s="204"/>
      <c r="I916" s="204">
        <v>6085</v>
      </c>
      <c r="J916" s="204">
        <v>463</v>
      </c>
      <c r="K916" s="204">
        <v>-1598</v>
      </c>
      <c r="L916" s="204">
        <v>-1598</v>
      </c>
      <c r="M916" s="204">
        <v>0</v>
      </c>
      <c r="N916" s="204" t="s">
        <v>59</v>
      </c>
      <c r="O916" s="204" t="s">
        <v>45</v>
      </c>
      <c r="P916" s="202">
        <f t="shared" si="89"/>
        <v>0</v>
      </c>
      <c r="Q916" s="197" t="str">
        <f t="shared" si="84"/>
        <v>NA</v>
      </c>
      <c r="R916" s="202">
        <f t="shared" si="85"/>
        <v>69</v>
      </c>
      <c r="S916" s="202">
        <f t="shared" si="86"/>
        <v>6</v>
      </c>
      <c r="T916" s="197">
        <f t="shared" si="87"/>
        <v>75</v>
      </c>
      <c r="U916" s="197">
        <f t="shared" si="88"/>
        <v>1598</v>
      </c>
      <c r="V916" s="197">
        <f>MIN(IF(SUM(W916,,X916,Z916,AA916,AD916,AC916,AF916,AG916,AJ916,AI916,AL916,AM916,AO916,AP916,AR916,AS916,A916,AY916,AU916,AV916,AW916,AX916,BA916,BB916)=0,0,1)+IF(O916="Smoothing ramp",1,0)+IF(ISNUMBER(W916),1,0)+IF(ISNUMBER(X916),1,0)+IF(ISNUMBER(Z916),1,0)+IF(ISNUMBER(AA916),1,0)+IF(ISNUMBER(AD916),1,0)+IF(ISNUMBER(AC916),1,0)+IF(ISNUMBER(AF916),1,0)+IF(ISNUMBER(AG916),1,0)+IF(ISNUMBER(AI916),1,0)+IF(ISNUMBER(AJ916),1,0)+IF(ISNUMBER(AL916),1,0)+IF(ISNUMBER(AM916),1,0)+IF(ISNUMBER(AO916),1,0)+IF(ISNUMBER(AP916),1,0)+IF(ISNUMBER(#REF!),1,0)+IF(ISNUMBER(AR916),1,0)+IF(ISNUMBER(AS916),1,0)+IF(ISNUMBER(AY916),1,0)+IF(ISNUMBER(AU916),1,0)+IF(ISNUMBER(AV916),1,0)+IF(ISNUMBER(AW916),1,0)+IF(ISNUMBER(AX916),1,0)+IF(ISNUMBER(BA916),1,0)+IF(ISNUMBER(BB916),1,0),1)</f>
        <v>1</v>
      </c>
      <c r="W916" s="197">
        <v>369</v>
      </c>
      <c r="X916" s="197"/>
      <c r="Y916" s="197"/>
      <c r="Z916" s="197">
        <v>140</v>
      </c>
      <c r="AA916" s="197"/>
      <c r="AB916" s="197"/>
      <c r="AC916" s="197"/>
      <c r="AD916" s="197"/>
      <c r="AE916" s="197"/>
      <c r="AF916" s="197"/>
      <c r="AG916" s="197"/>
      <c r="AH916" s="197"/>
      <c r="AI916" s="200"/>
      <c r="AJ916" s="197"/>
      <c r="AK916" s="197"/>
      <c r="AL916" s="197"/>
      <c r="AM916" s="197"/>
      <c r="AN916" s="197"/>
      <c r="AO916" s="197"/>
      <c r="AP916" s="197"/>
      <c r="AQ916" s="197"/>
      <c r="AR916" s="197"/>
      <c r="AS916" s="197"/>
      <c r="AT916" s="197"/>
      <c r="AU916" s="197"/>
      <c r="AV916" s="197"/>
      <c r="AW916" s="197"/>
      <c r="AX916" s="197"/>
      <c r="AY916" s="197"/>
      <c r="AZ916" s="197"/>
      <c r="BA916" s="197"/>
      <c r="BB916" s="197"/>
      <c r="BC916" s="197"/>
    </row>
    <row r="917" spans="1:55" customFormat="1" ht="14.1" customHeight="1">
      <c r="A917" s="170"/>
      <c r="B917" s="204">
        <v>20250508</v>
      </c>
      <c r="C917" s="204" t="s">
        <v>62</v>
      </c>
      <c r="D917" s="204">
        <v>2130</v>
      </c>
      <c r="E917" s="204"/>
      <c r="F917" s="204">
        <v>7175</v>
      </c>
      <c r="G917" s="204">
        <v>614</v>
      </c>
      <c r="H917" s="204"/>
      <c r="I917" s="204">
        <v>7175</v>
      </c>
      <c r="J917" s="204">
        <v>614</v>
      </c>
      <c r="K917" s="204">
        <v>-2469</v>
      </c>
      <c r="L917" s="204">
        <v>-2469</v>
      </c>
      <c r="M917" s="204">
        <v>0</v>
      </c>
      <c r="N917" s="204" t="s">
        <v>40</v>
      </c>
      <c r="O917" s="204" t="s">
        <v>41</v>
      </c>
      <c r="P917" s="202">
        <f t="shared" si="89"/>
        <v>0</v>
      </c>
      <c r="Q917" s="197" t="str">
        <f t="shared" si="84"/>
        <v>NA</v>
      </c>
      <c r="R917" s="202">
        <f t="shared" si="85"/>
        <v>0</v>
      </c>
      <c r="S917" s="202">
        <f t="shared" si="86"/>
        <v>0</v>
      </c>
      <c r="T917" s="197">
        <f t="shared" si="87"/>
        <v>0</v>
      </c>
      <c r="U917" s="197">
        <f t="shared" si="88"/>
        <v>2469</v>
      </c>
      <c r="V917" s="197">
        <f>MIN(IF(SUM(W917,,X917,Z917,AA917,AD917,AC917,AF917,AG917,AJ917,AI917,AL917,AM917,AO917,AP917,AR917,AS917,A917,AY917,AU917,AV917,AW917,AX917,BA917,BB917)=0,0,1)+IF(O917="Smoothing ramp",1,0)+IF(ISNUMBER(W917),1,0)+IF(ISNUMBER(X917),1,0)+IF(ISNUMBER(Z917),1,0)+IF(ISNUMBER(AA917),1,0)+IF(ISNUMBER(AD917),1,0)+IF(ISNUMBER(AC917),1,0)+IF(ISNUMBER(AF917),1,0)+IF(ISNUMBER(AG917),1,0)+IF(ISNUMBER(AI917),1,0)+IF(ISNUMBER(AJ917),1,0)+IF(ISNUMBER(AL917),1,0)+IF(ISNUMBER(AM917),1,0)+IF(ISNUMBER(AO917),1,0)+IF(ISNUMBER(AP917),1,0)+IF(ISNUMBER(#REF!),1,0)+IF(ISNUMBER(AR917),1,0)+IF(ISNUMBER(AS917),1,0)+IF(ISNUMBER(AY917),1,0)+IF(ISNUMBER(AU917),1,0)+IF(ISNUMBER(AV917),1,0)+IF(ISNUMBER(AW917),1,0)+IF(ISNUMBER(AX917),1,0)+IF(ISNUMBER(BA917),1,0)+IF(ISNUMBER(BB917),1,0),1)</f>
        <v>1</v>
      </c>
      <c r="W917" s="197">
        <v>355</v>
      </c>
      <c r="X917" s="197"/>
      <c r="Y917" s="197"/>
      <c r="Z917" s="197">
        <v>160</v>
      </c>
      <c r="AA917" s="197"/>
      <c r="AB917" s="197"/>
      <c r="AC917" s="197"/>
      <c r="AD917" s="197"/>
      <c r="AE917" s="197"/>
      <c r="AF917" s="197"/>
      <c r="AG917" s="197"/>
      <c r="AH917" s="197"/>
      <c r="AI917" s="200"/>
      <c r="AJ917" s="197"/>
      <c r="AK917" s="197"/>
      <c r="AL917" s="197"/>
      <c r="AM917" s="197"/>
      <c r="AN917" s="197"/>
      <c r="AO917" s="197"/>
      <c r="AP917" s="197"/>
      <c r="AQ917" s="197"/>
      <c r="AR917" s="197"/>
      <c r="AS917" s="197"/>
      <c r="AT917" s="197"/>
      <c r="AU917" s="197"/>
      <c r="AV917" s="197"/>
      <c r="AW917" s="197"/>
      <c r="AX917" s="197"/>
      <c r="AY917" s="197"/>
      <c r="AZ917" s="197"/>
      <c r="BA917" s="197"/>
      <c r="BB917" s="197"/>
      <c r="BC917" s="197"/>
    </row>
    <row r="918" spans="1:55" customFormat="1" ht="14.1" customHeight="1">
      <c r="A918" s="170"/>
      <c r="B918" s="204">
        <v>20250508</v>
      </c>
      <c r="C918" s="204" t="s">
        <v>62</v>
      </c>
      <c r="D918" s="204">
        <v>2230</v>
      </c>
      <c r="E918" s="204"/>
      <c r="F918" s="204">
        <v>7175</v>
      </c>
      <c r="G918" s="204">
        <v>614</v>
      </c>
      <c r="H918" s="204"/>
      <c r="I918" s="204">
        <v>7175</v>
      </c>
      <c r="J918" s="204">
        <v>614</v>
      </c>
      <c r="K918" s="204">
        <v>-2469</v>
      </c>
      <c r="L918" s="204">
        <v>-2469</v>
      </c>
      <c r="M918" s="204">
        <v>0</v>
      </c>
      <c r="N918" s="204" t="s">
        <v>40</v>
      </c>
      <c r="O918" s="204" t="s">
        <v>41</v>
      </c>
      <c r="P918" s="202">
        <f t="shared" si="89"/>
        <v>0</v>
      </c>
      <c r="Q918" s="197" t="str">
        <f t="shared" si="84"/>
        <v>NA</v>
      </c>
      <c r="R918" s="202">
        <f t="shared" si="85"/>
        <v>0</v>
      </c>
      <c r="S918" s="202">
        <f t="shared" si="86"/>
        <v>0</v>
      </c>
      <c r="T918" s="197">
        <f t="shared" si="87"/>
        <v>0</v>
      </c>
      <c r="U918" s="197">
        <f t="shared" si="88"/>
        <v>2469</v>
      </c>
      <c r="V918" s="197">
        <f>MIN(IF(SUM(W918,,X918,Z918,AA918,AD918,AC918,AF918,AG918,AJ918,AI918,AL918,AM918,AO918,AP918,AR918,AS918,A918,AY918,AU918,AV918,AW918,AX918,BA918,BB918)=0,0,1)+IF(O918="Smoothing ramp",1,0)+IF(ISNUMBER(W918),1,0)+IF(ISNUMBER(X918),1,0)+IF(ISNUMBER(Z918),1,0)+IF(ISNUMBER(AA918),1,0)+IF(ISNUMBER(AD918),1,0)+IF(ISNUMBER(AC918),1,0)+IF(ISNUMBER(AF918),1,0)+IF(ISNUMBER(AG918),1,0)+IF(ISNUMBER(AI918),1,0)+IF(ISNUMBER(AJ918),1,0)+IF(ISNUMBER(AL918),1,0)+IF(ISNUMBER(AM918),1,0)+IF(ISNUMBER(AO918),1,0)+IF(ISNUMBER(AP918),1,0)+IF(ISNUMBER(#REF!),1,0)+IF(ISNUMBER(AR918),1,0)+IF(ISNUMBER(AS918),1,0)+IF(ISNUMBER(AY918),1,0)+IF(ISNUMBER(AU918),1,0)+IF(ISNUMBER(AV918),1,0)+IF(ISNUMBER(AW918),1,0)+IF(ISNUMBER(AX918),1,0)+IF(ISNUMBER(BA918),1,0)+IF(ISNUMBER(BB918),1,0),1)</f>
        <v>1</v>
      </c>
      <c r="W918" s="197">
        <v>413</v>
      </c>
      <c r="X918" s="197"/>
      <c r="Y918" s="197"/>
      <c r="Z918" s="197">
        <v>159</v>
      </c>
      <c r="AA918" s="197"/>
      <c r="AB918" s="197"/>
      <c r="AC918" s="197"/>
      <c r="AD918" s="197"/>
      <c r="AE918" s="197"/>
      <c r="AF918" s="197"/>
      <c r="AG918" s="197"/>
      <c r="AH918" s="197"/>
      <c r="AI918" s="200"/>
      <c r="AJ918" s="197"/>
      <c r="AK918" s="197"/>
      <c r="AL918" s="197"/>
      <c r="AM918" s="197"/>
      <c r="AN918" s="197"/>
      <c r="AO918" s="197"/>
      <c r="AP918" s="197"/>
      <c r="AQ918" s="197"/>
      <c r="AR918" s="197"/>
      <c r="AS918" s="197"/>
      <c r="AT918" s="197"/>
      <c r="AU918" s="197"/>
      <c r="AV918" s="197"/>
      <c r="AW918" s="197"/>
      <c r="AX918" s="197"/>
      <c r="AY918" s="197"/>
      <c r="AZ918" s="197"/>
      <c r="BA918" s="197"/>
      <c r="BB918" s="197"/>
      <c r="BC918" s="197"/>
    </row>
    <row r="919" spans="1:55" customFormat="1" ht="14.1" customHeight="1">
      <c r="A919" s="170"/>
      <c r="B919" s="204">
        <v>20250508</v>
      </c>
      <c r="C919" s="204" t="s">
        <v>62</v>
      </c>
      <c r="D919" s="204">
        <v>2330</v>
      </c>
      <c r="E919" s="204"/>
      <c r="F919" s="204">
        <v>6595</v>
      </c>
      <c r="G919" s="204">
        <v>639</v>
      </c>
      <c r="H919" s="204"/>
      <c r="I919" s="204">
        <v>6595</v>
      </c>
      <c r="J919" s="204">
        <v>639</v>
      </c>
      <c r="K919" s="204">
        <v>-1823</v>
      </c>
      <c r="L919" s="204">
        <v>-1823</v>
      </c>
      <c r="M919" s="204">
        <v>0</v>
      </c>
      <c r="N919" s="204" t="s">
        <v>40</v>
      </c>
      <c r="O919" s="204" t="s">
        <v>41</v>
      </c>
      <c r="P919" s="202">
        <f t="shared" si="89"/>
        <v>0</v>
      </c>
      <c r="Q919" s="197" t="str">
        <f t="shared" si="84"/>
        <v>NA</v>
      </c>
      <c r="R919" s="202">
        <f t="shared" si="85"/>
        <v>0</v>
      </c>
      <c r="S919" s="202">
        <f t="shared" si="86"/>
        <v>0</v>
      </c>
      <c r="T919" s="197">
        <f t="shared" si="87"/>
        <v>0</v>
      </c>
      <c r="U919" s="197">
        <f t="shared" si="88"/>
        <v>1823</v>
      </c>
      <c r="V919" s="197">
        <f>MIN(IF(SUM(W919,,X919,Z919,AA919,AD919,AC919,AF919,AG919,AJ919,AI919,AL919,AM919,AO919,AP919,AR919,AS919,A919,AY919,AU919,AV919,AW919,AX919,BA919,BB919)=0,0,1)+IF(O919="Smoothing ramp",1,0)+IF(ISNUMBER(W919),1,0)+IF(ISNUMBER(X919),1,0)+IF(ISNUMBER(Z919),1,0)+IF(ISNUMBER(AA919),1,0)+IF(ISNUMBER(AD919),1,0)+IF(ISNUMBER(AC919),1,0)+IF(ISNUMBER(AF919),1,0)+IF(ISNUMBER(AG919),1,0)+IF(ISNUMBER(AI919),1,0)+IF(ISNUMBER(AJ919),1,0)+IF(ISNUMBER(AL919),1,0)+IF(ISNUMBER(AM919),1,0)+IF(ISNUMBER(AO919),1,0)+IF(ISNUMBER(AP919),1,0)+IF(ISNUMBER(#REF!),1,0)+IF(ISNUMBER(AR919),1,0)+IF(ISNUMBER(AS919),1,0)+IF(ISNUMBER(AY919),1,0)+IF(ISNUMBER(AU919),1,0)+IF(ISNUMBER(AV919),1,0)+IF(ISNUMBER(AW919),1,0)+IF(ISNUMBER(AX919),1,0)+IF(ISNUMBER(BA919),1,0)+IF(ISNUMBER(BB919),1,0),1)</f>
        <v>1</v>
      </c>
      <c r="W919" s="197">
        <v>413</v>
      </c>
      <c r="X919" s="197"/>
      <c r="Y919" s="197"/>
      <c r="Z919" s="197">
        <v>159</v>
      </c>
      <c r="AA919" s="197"/>
      <c r="AB919" s="197"/>
      <c r="AC919" s="197"/>
      <c r="AD919" s="197"/>
      <c r="AE919" s="197"/>
      <c r="AF919" s="197"/>
      <c r="AG919" s="197"/>
      <c r="AH919" s="197"/>
      <c r="AI919" s="200"/>
      <c r="AJ919" s="197"/>
      <c r="AK919" s="197"/>
      <c r="AL919" s="197"/>
      <c r="AM919" s="197"/>
      <c r="AN919" s="197"/>
      <c r="AO919" s="197"/>
      <c r="AP919" s="197"/>
      <c r="AQ919" s="197"/>
      <c r="AR919" s="197"/>
      <c r="AS919" s="197"/>
      <c r="AT919" s="197"/>
      <c r="AU919" s="197"/>
      <c r="AV919" s="197"/>
      <c r="AW919" s="197"/>
      <c r="AX919" s="197"/>
      <c r="AY919" s="197"/>
      <c r="AZ919" s="197"/>
      <c r="BA919" s="197"/>
      <c r="BB919" s="197"/>
      <c r="BC919" s="197"/>
    </row>
    <row r="920" spans="1:55" customFormat="1" ht="14.1" customHeight="1">
      <c r="A920" s="170"/>
      <c r="B920" s="204">
        <v>20250509</v>
      </c>
      <c r="C920" s="204" t="s">
        <v>62</v>
      </c>
      <c r="D920" s="204">
        <v>30</v>
      </c>
      <c r="E920" s="204"/>
      <c r="F920" s="204">
        <v>7593</v>
      </c>
      <c r="G920" s="204">
        <v>684</v>
      </c>
      <c r="H920" s="204"/>
      <c r="I920" s="204">
        <v>7593</v>
      </c>
      <c r="J920" s="204">
        <v>684</v>
      </c>
      <c r="K920" s="204">
        <v>-2597</v>
      </c>
      <c r="L920" s="204">
        <v>-2597</v>
      </c>
      <c r="M920" s="204">
        <v>0</v>
      </c>
      <c r="N920" s="204" t="s">
        <v>40</v>
      </c>
      <c r="O920" s="204" t="s">
        <v>41</v>
      </c>
      <c r="P920" s="202">
        <f t="shared" si="89"/>
        <v>0</v>
      </c>
      <c r="Q920" s="197" t="str">
        <f t="shared" si="84"/>
        <v>NA</v>
      </c>
      <c r="R920" s="202">
        <f t="shared" si="85"/>
        <v>0</v>
      </c>
      <c r="S920" s="202">
        <f t="shared" si="86"/>
        <v>0</v>
      </c>
      <c r="T920" s="197">
        <f t="shared" si="87"/>
        <v>0</v>
      </c>
      <c r="U920" s="197">
        <f t="shared" si="88"/>
        <v>2597</v>
      </c>
      <c r="V920" s="197">
        <f>MIN(IF(SUM(W920,,X920,Z920,AA920,AD920,AC920,AF920,AG920,AJ920,AI920,AL920,AM920,AO920,AP920,AR920,AS920,A920,AY920,AU920,AV920,AW920,AX920,BA920,BB920)=0,0,1)+IF(O920="Smoothing ramp",1,0)+IF(ISNUMBER(W920),1,0)+IF(ISNUMBER(X920),1,0)+IF(ISNUMBER(Z920),1,0)+IF(ISNUMBER(AA920),1,0)+IF(ISNUMBER(AD920),1,0)+IF(ISNUMBER(AC920),1,0)+IF(ISNUMBER(AF920),1,0)+IF(ISNUMBER(AG920),1,0)+IF(ISNUMBER(AI920),1,0)+IF(ISNUMBER(AJ920),1,0)+IF(ISNUMBER(AL920),1,0)+IF(ISNUMBER(AM920),1,0)+IF(ISNUMBER(AO920),1,0)+IF(ISNUMBER(AP920),1,0)+IF(ISNUMBER(#REF!),1,0)+IF(ISNUMBER(AR920),1,0)+IF(ISNUMBER(AS920),1,0)+IF(ISNUMBER(AY920),1,0)+IF(ISNUMBER(AU920),1,0)+IF(ISNUMBER(AV920),1,0)+IF(ISNUMBER(AW920),1,0)+IF(ISNUMBER(AX920),1,0)+IF(ISNUMBER(BA920),1,0)+IF(ISNUMBER(BB920),1,0),1)</f>
        <v>1</v>
      </c>
      <c r="W920" s="197">
        <v>413</v>
      </c>
      <c r="X920" s="197"/>
      <c r="Y920" s="197"/>
      <c r="Z920" s="197">
        <v>159</v>
      </c>
      <c r="AA920" s="197"/>
      <c r="AB920" s="197"/>
      <c r="AC920" s="197"/>
      <c r="AD920" s="197"/>
      <c r="AE920" s="197"/>
      <c r="AF920" s="197"/>
      <c r="AG920" s="197"/>
      <c r="AH920" s="197"/>
      <c r="AI920" s="200"/>
      <c r="AJ920" s="197"/>
      <c r="AK920" s="197"/>
      <c r="AL920" s="197"/>
      <c r="AM920" s="197"/>
      <c r="AN920" s="197"/>
      <c r="AO920" s="197"/>
      <c r="AP920" s="197"/>
      <c r="AQ920" s="197"/>
      <c r="AR920" s="197"/>
      <c r="AS920" s="197"/>
      <c r="AT920" s="197"/>
      <c r="AU920" s="197"/>
      <c r="AV920" s="197"/>
      <c r="AW920" s="197"/>
      <c r="AX920" s="197"/>
      <c r="AY920" s="197"/>
      <c r="AZ920" s="197"/>
      <c r="BA920" s="197"/>
      <c r="BB920" s="197"/>
      <c r="BC920" s="197"/>
    </row>
    <row r="921" spans="1:55" customFormat="1" ht="14.1" customHeight="1">
      <c r="A921" s="170"/>
      <c r="B921" s="204">
        <v>20250509</v>
      </c>
      <c r="C921" s="204" t="s">
        <v>62</v>
      </c>
      <c r="D921" s="204">
        <v>130</v>
      </c>
      <c r="E921" s="204"/>
      <c r="F921" s="204">
        <v>7593</v>
      </c>
      <c r="G921" s="204">
        <v>684</v>
      </c>
      <c r="H921" s="204"/>
      <c r="I921" s="204">
        <v>7593</v>
      </c>
      <c r="J921" s="204">
        <v>684</v>
      </c>
      <c r="K921" s="204">
        <v>-2597</v>
      </c>
      <c r="L921" s="204">
        <v>-2597</v>
      </c>
      <c r="M921" s="204">
        <v>0</v>
      </c>
      <c r="N921" s="204" t="s">
        <v>40</v>
      </c>
      <c r="O921" s="204" t="s">
        <v>41</v>
      </c>
      <c r="P921" s="202">
        <f t="shared" si="89"/>
        <v>0</v>
      </c>
      <c r="Q921" s="197" t="str">
        <f t="shared" si="84"/>
        <v>NA</v>
      </c>
      <c r="R921" s="202">
        <f t="shared" si="85"/>
        <v>0</v>
      </c>
      <c r="S921" s="202">
        <f t="shared" si="86"/>
        <v>0</v>
      </c>
      <c r="T921" s="197">
        <f t="shared" si="87"/>
        <v>0</v>
      </c>
      <c r="U921" s="197">
        <f t="shared" si="88"/>
        <v>2597</v>
      </c>
      <c r="V921" s="197">
        <f>MIN(IF(SUM(W921,,X921,Z921,AA921,AD921,AC921,AF921,AG921,AJ921,AI921,AL921,AM921,AO921,AP921,AR921,AS921,A921,AY921,AU921,AV921,AW921,AX921,BA921,BB921)=0,0,1)+IF(O921="Smoothing ramp",1,0)+IF(ISNUMBER(W921),1,0)+IF(ISNUMBER(X921),1,0)+IF(ISNUMBER(Z921),1,0)+IF(ISNUMBER(AA921),1,0)+IF(ISNUMBER(AD921),1,0)+IF(ISNUMBER(AC921),1,0)+IF(ISNUMBER(AF921),1,0)+IF(ISNUMBER(AG921),1,0)+IF(ISNUMBER(AI921),1,0)+IF(ISNUMBER(AJ921),1,0)+IF(ISNUMBER(AL921),1,0)+IF(ISNUMBER(AM921),1,0)+IF(ISNUMBER(AO921),1,0)+IF(ISNUMBER(AP921),1,0)+IF(ISNUMBER(#REF!),1,0)+IF(ISNUMBER(AR921),1,0)+IF(ISNUMBER(AS921),1,0)+IF(ISNUMBER(AY921),1,0)+IF(ISNUMBER(AU921),1,0)+IF(ISNUMBER(AV921),1,0)+IF(ISNUMBER(AW921),1,0)+IF(ISNUMBER(AX921),1,0)+IF(ISNUMBER(BA921),1,0)+IF(ISNUMBER(BB921),1,0),1)</f>
        <v>1</v>
      </c>
      <c r="W921" s="197">
        <v>415</v>
      </c>
      <c r="X921" s="197"/>
      <c r="Y921" s="197" t="s">
        <v>42</v>
      </c>
      <c r="Z921" s="197">
        <v>159</v>
      </c>
      <c r="AA921" s="197"/>
      <c r="AB921" s="197" t="s">
        <v>42</v>
      </c>
      <c r="AC921" s="197"/>
      <c r="AD921" s="197"/>
      <c r="AE921" s="197"/>
      <c r="AF921" s="197"/>
      <c r="AG921" s="197"/>
      <c r="AH921" s="197"/>
      <c r="AI921" s="200"/>
      <c r="AJ921" s="197"/>
      <c r="AK921" s="197"/>
      <c r="AL921" s="197"/>
      <c r="AM921" s="197"/>
      <c r="AN921" s="197"/>
      <c r="AO921" s="197"/>
      <c r="AP921" s="197"/>
      <c r="AQ921" s="197"/>
      <c r="AR921" s="197"/>
      <c r="AS921" s="197"/>
      <c r="AT921" s="197"/>
      <c r="AU921" s="197"/>
      <c r="AV921" s="197"/>
      <c r="AW921" s="197"/>
      <c r="AX921" s="197"/>
      <c r="AY921" s="197"/>
      <c r="AZ921" s="197"/>
      <c r="BA921" s="197"/>
      <c r="BB921" s="197"/>
      <c r="BC921" s="197"/>
    </row>
    <row r="922" spans="1:55" customFormat="1" ht="14.1" customHeight="1">
      <c r="A922" s="170"/>
      <c r="B922" s="204">
        <v>20250509</v>
      </c>
      <c r="C922" s="204" t="s">
        <v>62</v>
      </c>
      <c r="D922" s="204">
        <v>230</v>
      </c>
      <c r="E922" s="204"/>
      <c r="F922" s="204">
        <v>7593</v>
      </c>
      <c r="G922" s="204">
        <v>684</v>
      </c>
      <c r="H922" s="204"/>
      <c r="I922" s="204">
        <v>7593</v>
      </c>
      <c r="J922" s="204">
        <v>684</v>
      </c>
      <c r="K922" s="204">
        <v>-2597</v>
      </c>
      <c r="L922" s="204">
        <v>-2597</v>
      </c>
      <c r="M922" s="204">
        <v>0</v>
      </c>
      <c r="N922" s="204" t="s">
        <v>40</v>
      </c>
      <c r="O922" s="204" t="s">
        <v>41</v>
      </c>
      <c r="P922" s="202">
        <f t="shared" si="89"/>
        <v>0</v>
      </c>
      <c r="Q922" s="197" t="str">
        <f t="shared" si="84"/>
        <v>NA</v>
      </c>
      <c r="R922" s="202">
        <f t="shared" si="85"/>
        <v>0</v>
      </c>
      <c r="S922" s="202">
        <f t="shared" si="86"/>
        <v>0</v>
      </c>
      <c r="T922" s="197">
        <f t="shared" si="87"/>
        <v>0</v>
      </c>
      <c r="U922" s="197">
        <f t="shared" si="88"/>
        <v>2597</v>
      </c>
      <c r="V922" s="197">
        <f>MIN(IF(SUM(W922,,X922,Z922,AA922,AD922,AC922,AF922,AG922,AJ922,AI922,AL922,AM922,AO922,AP922,AR922,AS922,A922,AY922,AU922,AV922,AW922,AX922,BA922,BB922)=0,0,1)+IF(O922="Smoothing ramp",1,0)+IF(ISNUMBER(W922),1,0)+IF(ISNUMBER(X922),1,0)+IF(ISNUMBER(Z922),1,0)+IF(ISNUMBER(AA922),1,0)+IF(ISNUMBER(AD922),1,0)+IF(ISNUMBER(AC922),1,0)+IF(ISNUMBER(AF922),1,0)+IF(ISNUMBER(AG922),1,0)+IF(ISNUMBER(AI922),1,0)+IF(ISNUMBER(AJ922),1,0)+IF(ISNUMBER(AL922),1,0)+IF(ISNUMBER(AM922),1,0)+IF(ISNUMBER(AO922),1,0)+IF(ISNUMBER(AP922),1,0)+IF(ISNUMBER(#REF!),1,0)+IF(ISNUMBER(AR922),1,0)+IF(ISNUMBER(AS922),1,0)+IF(ISNUMBER(AY922),1,0)+IF(ISNUMBER(AU922),1,0)+IF(ISNUMBER(AV922),1,0)+IF(ISNUMBER(AW922),1,0)+IF(ISNUMBER(AX922),1,0)+IF(ISNUMBER(BA922),1,0)+IF(ISNUMBER(BB922),1,0),1)</f>
        <v>1</v>
      </c>
      <c r="W922" s="197">
        <v>415</v>
      </c>
      <c r="X922" s="197"/>
      <c r="Y922" s="197" t="s">
        <v>42</v>
      </c>
      <c r="Z922" s="197">
        <v>159</v>
      </c>
      <c r="AA922" s="197"/>
      <c r="AB922" s="197" t="s">
        <v>42</v>
      </c>
      <c r="AC922" s="197"/>
      <c r="AD922" s="197"/>
      <c r="AE922" s="197"/>
      <c r="AF922" s="197"/>
      <c r="AG922" s="197"/>
      <c r="AH922" s="197"/>
      <c r="AI922" s="200"/>
      <c r="AJ922" s="197"/>
      <c r="AK922" s="197"/>
      <c r="AL922" s="197"/>
      <c r="AM922" s="197"/>
      <c r="AN922" s="197"/>
      <c r="AO922" s="197"/>
      <c r="AP922" s="197"/>
      <c r="AQ922" s="197"/>
      <c r="AR922" s="197"/>
      <c r="AS922" s="197"/>
      <c r="AT922" s="197"/>
      <c r="AU922" s="197"/>
      <c r="AV922" s="197"/>
      <c r="AW922" s="197"/>
      <c r="AX922" s="197"/>
      <c r="AY922" s="197"/>
      <c r="AZ922" s="197"/>
      <c r="BA922" s="197"/>
      <c r="BB922" s="197"/>
      <c r="BC922" s="197"/>
    </row>
    <row r="923" spans="1:55" customFormat="1" ht="14.1" customHeight="1">
      <c r="A923" s="170"/>
      <c r="B923" s="204">
        <v>20250509</v>
      </c>
      <c r="C923" s="204" t="s">
        <v>62</v>
      </c>
      <c r="D923" s="204">
        <v>330</v>
      </c>
      <c r="E923" s="204"/>
      <c r="F923" s="204">
        <v>7656</v>
      </c>
      <c r="G923" s="204">
        <v>690</v>
      </c>
      <c r="H923" s="204"/>
      <c r="I923" s="204">
        <v>7654</v>
      </c>
      <c r="J923" s="204">
        <v>690</v>
      </c>
      <c r="K923" s="204">
        <v>-2243</v>
      </c>
      <c r="L923" s="204">
        <v>-2243</v>
      </c>
      <c r="M923" s="204">
        <v>0</v>
      </c>
      <c r="N923" s="204" t="s">
        <v>40</v>
      </c>
      <c r="O923" s="204" t="s">
        <v>41</v>
      </c>
      <c r="P923" s="203">
        <f t="shared" si="89"/>
        <v>0</v>
      </c>
      <c r="Q923" s="198" t="str">
        <f t="shared" si="84"/>
        <v>NA</v>
      </c>
      <c r="R923" s="202">
        <f t="shared" si="85"/>
        <v>2</v>
      </c>
      <c r="S923" s="202">
        <f t="shared" si="86"/>
        <v>0</v>
      </c>
      <c r="T923" s="197">
        <f t="shared" si="87"/>
        <v>2</v>
      </c>
      <c r="U923" s="197">
        <f t="shared" si="88"/>
        <v>2243</v>
      </c>
      <c r="V923" s="197">
        <f>MIN(IF(SUM(W923,,X923,Z923,AA923,AD923,AC923,AF923,AG923,AJ923,AI923,AL923,AM923,AO923,AP923,AR923,AS923,A923,AY923,AU923,AV923,AW923,AX923,BA923,BB923)=0,0,1)+IF(O923="Smoothing ramp",1,0)+IF(ISNUMBER(W923),1,0)+IF(ISNUMBER(X923),1,0)+IF(ISNUMBER(Z923),1,0)+IF(ISNUMBER(AA923),1,0)+IF(ISNUMBER(AD923),1,0)+IF(ISNUMBER(AC923),1,0)+IF(ISNUMBER(AF923),1,0)+IF(ISNUMBER(AG923),1,0)+IF(ISNUMBER(AI923),1,0)+IF(ISNUMBER(AJ923),1,0)+IF(ISNUMBER(AL923),1,0)+IF(ISNUMBER(AM923),1,0)+IF(ISNUMBER(AO923),1,0)+IF(ISNUMBER(AP923),1,0)+IF(ISNUMBER(#REF!),1,0)+IF(ISNUMBER(AR923),1,0)+IF(ISNUMBER(AS923),1,0)+IF(ISNUMBER(AY923),1,0)+IF(ISNUMBER(AU923),1,0)+IF(ISNUMBER(AV923),1,0)+IF(ISNUMBER(AW923),1,0)+IF(ISNUMBER(AX923),1,0)+IF(ISNUMBER(BA923),1,0)+IF(ISNUMBER(BB923),1,0),1)</f>
        <v>1</v>
      </c>
      <c r="W923" s="197">
        <v>415</v>
      </c>
      <c r="X923" s="197"/>
      <c r="Y923" s="197" t="s">
        <v>42</v>
      </c>
      <c r="Z923" s="197">
        <v>159</v>
      </c>
      <c r="AA923" s="197"/>
      <c r="AB923" s="197" t="s">
        <v>42</v>
      </c>
      <c r="AC923" s="197"/>
      <c r="AD923" s="197"/>
      <c r="AE923" s="197"/>
      <c r="AF923" s="197"/>
      <c r="AG923" s="197"/>
      <c r="AH923" s="197"/>
      <c r="AI923" s="200"/>
      <c r="AJ923" s="197"/>
      <c r="AK923" s="197"/>
      <c r="AL923" s="197"/>
      <c r="AM923" s="197"/>
      <c r="AN923" s="197"/>
      <c r="AO923" s="197"/>
      <c r="AP923" s="197"/>
      <c r="AQ923" s="197"/>
      <c r="AR923" s="197"/>
      <c r="AS923" s="197"/>
      <c r="AT923" s="197"/>
      <c r="AU923" s="197"/>
      <c r="AV923" s="197"/>
      <c r="AW923" s="197"/>
      <c r="AX923" s="197"/>
      <c r="AY923" s="197"/>
      <c r="AZ923" s="197"/>
      <c r="BA923" s="197"/>
      <c r="BB923" s="197"/>
      <c r="BC923" s="197"/>
    </row>
    <row r="924" spans="1:55" customFormat="1" ht="14.1" customHeight="1">
      <c r="A924" s="170"/>
      <c r="B924" s="204">
        <v>20250509</v>
      </c>
      <c r="C924" s="204" t="s">
        <v>62</v>
      </c>
      <c r="D924" s="204">
        <v>430</v>
      </c>
      <c r="E924" s="204"/>
      <c r="F924" s="204">
        <v>7656</v>
      </c>
      <c r="G924" s="204">
        <v>690</v>
      </c>
      <c r="H924" s="204"/>
      <c r="I924" s="204">
        <v>7654</v>
      </c>
      <c r="J924" s="204">
        <v>690</v>
      </c>
      <c r="K924" s="204">
        <v>-2243</v>
      </c>
      <c r="L924" s="204">
        <v>-2243</v>
      </c>
      <c r="M924" s="204">
        <v>0</v>
      </c>
      <c r="N924" s="204" t="s">
        <v>40</v>
      </c>
      <c r="O924" s="204" t="s">
        <v>41</v>
      </c>
      <c r="P924" s="202">
        <f t="shared" si="89"/>
        <v>0</v>
      </c>
      <c r="Q924" s="197" t="str">
        <f t="shared" si="84"/>
        <v>NA</v>
      </c>
      <c r="R924" s="202">
        <f t="shared" si="85"/>
        <v>2</v>
      </c>
      <c r="S924" s="202">
        <f t="shared" si="86"/>
        <v>0</v>
      </c>
      <c r="T924" s="197">
        <f t="shared" si="87"/>
        <v>2</v>
      </c>
      <c r="U924" s="197">
        <f t="shared" si="88"/>
        <v>2243</v>
      </c>
      <c r="V924" s="197">
        <f>MIN(IF(SUM(W924,,X924,Z924,AA924,AD924,AC924,AF924,AG924,AJ924,AI924,AL924,AM924,AO924,AP924,AR924,AS924,A924,AY924,AU924,AV924,AW924,AX924,BA924,BB924)=0,0,1)+IF(O924="Smoothing ramp",1,0)+IF(ISNUMBER(W924),1,0)+IF(ISNUMBER(X924),1,0)+IF(ISNUMBER(Z924),1,0)+IF(ISNUMBER(AA924),1,0)+IF(ISNUMBER(AD924),1,0)+IF(ISNUMBER(AC924),1,0)+IF(ISNUMBER(AF924),1,0)+IF(ISNUMBER(AG924),1,0)+IF(ISNUMBER(AI924),1,0)+IF(ISNUMBER(AJ924),1,0)+IF(ISNUMBER(AL924),1,0)+IF(ISNUMBER(AM924),1,0)+IF(ISNUMBER(AO924),1,0)+IF(ISNUMBER(AP924),1,0)+IF(ISNUMBER(#REF!),1,0)+IF(ISNUMBER(AR924),1,0)+IF(ISNUMBER(AS924),1,0)+IF(ISNUMBER(AY924),1,0)+IF(ISNUMBER(AU924),1,0)+IF(ISNUMBER(AV924),1,0)+IF(ISNUMBER(AW924),1,0)+IF(ISNUMBER(AX924),1,0)+IF(ISNUMBER(BA924),1,0)+IF(ISNUMBER(BB924),1,0),1)</f>
        <v>1</v>
      </c>
      <c r="W924" s="197">
        <v>415</v>
      </c>
      <c r="X924" s="197"/>
      <c r="Y924" s="197" t="s">
        <v>42</v>
      </c>
      <c r="Z924" s="197">
        <v>159</v>
      </c>
      <c r="AA924" s="197"/>
      <c r="AB924" s="197" t="s">
        <v>42</v>
      </c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AP924" s="197"/>
      <c r="AQ924" s="197"/>
      <c r="AR924" s="197"/>
      <c r="AS924" s="197"/>
      <c r="AT924" s="197"/>
      <c r="AU924" s="197"/>
      <c r="AV924" s="197"/>
      <c r="AW924" s="197"/>
      <c r="AX924" s="197"/>
      <c r="AY924" s="197"/>
      <c r="AZ924" s="197"/>
      <c r="BA924" s="197"/>
      <c r="BB924" s="197"/>
      <c r="BC924" s="197"/>
    </row>
    <row r="925" spans="1:55" customFormat="1" ht="14.1" customHeight="1">
      <c r="A925" s="170"/>
      <c r="B925" s="204">
        <v>20250509</v>
      </c>
      <c r="C925" s="204" t="s">
        <v>62</v>
      </c>
      <c r="D925" s="204">
        <v>530</v>
      </c>
      <c r="E925" s="204"/>
      <c r="F925" s="204">
        <v>7656</v>
      </c>
      <c r="G925" s="204">
        <v>690</v>
      </c>
      <c r="H925" s="204"/>
      <c r="I925" s="204">
        <v>7654</v>
      </c>
      <c r="J925" s="204">
        <v>690</v>
      </c>
      <c r="K925" s="204">
        <v>-2243</v>
      </c>
      <c r="L925" s="204">
        <v>-2243</v>
      </c>
      <c r="M925" s="204">
        <v>0</v>
      </c>
      <c r="N925" s="204" t="s">
        <v>40</v>
      </c>
      <c r="O925" s="204" t="s">
        <v>41</v>
      </c>
      <c r="P925" s="202">
        <f t="shared" si="89"/>
        <v>0</v>
      </c>
      <c r="Q925" s="197" t="str">
        <f t="shared" si="84"/>
        <v>NA</v>
      </c>
      <c r="R925" s="202">
        <f t="shared" si="85"/>
        <v>2</v>
      </c>
      <c r="S925" s="202">
        <f t="shared" si="86"/>
        <v>0</v>
      </c>
      <c r="T925" s="197">
        <f t="shared" si="87"/>
        <v>2</v>
      </c>
      <c r="U925" s="197">
        <f t="shared" si="88"/>
        <v>2243</v>
      </c>
      <c r="V925" s="197">
        <f>MIN(IF(SUM(W925,,X925,Z925,AA925,AD925,AC925,AF925,AG925,AJ925,AI925,AL925,AM925,AO925,AP925,AR925,AS925,A925,AY925,AU925,AV925,AW925,AX925,BA925,BB925)=0,0,1)+IF(O925="Smoothing ramp",1,0)+IF(ISNUMBER(W925),1,0)+IF(ISNUMBER(X925),1,0)+IF(ISNUMBER(Z925),1,0)+IF(ISNUMBER(AA925),1,0)+IF(ISNUMBER(AD925),1,0)+IF(ISNUMBER(AC925),1,0)+IF(ISNUMBER(AF925),1,0)+IF(ISNUMBER(AG925),1,0)+IF(ISNUMBER(AI925),1,0)+IF(ISNUMBER(AJ925),1,0)+IF(ISNUMBER(AL925),1,0)+IF(ISNUMBER(AM925),1,0)+IF(ISNUMBER(AO925),1,0)+IF(ISNUMBER(AP925),1,0)+IF(ISNUMBER(#REF!),1,0)+IF(ISNUMBER(AR925),1,0)+IF(ISNUMBER(AS925),1,0)+IF(ISNUMBER(AY925),1,0)+IF(ISNUMBER(AU925),1,0)+IF(ISNUMBER(AV925),1,0)+IF(ISNUMBER(AW925),1,0)+IF(ISNUMBER(AX925),1,0)+IF(ISNUMBER(BA925),1,0)+IF(ISNUMBER(BB925),1,0),1)</f>
        <v>1</v>
      </c>
      <c r="W925" s="197">
        <v>368</v>
      </c>
      <c r="X925" s="197"/>
      <c r="Y925" s="197"/>
      <c r="Z925" s="197">
        <v>140</v>
      </c>
      <c r="AA925" s="197"/>
      <c r="AB925" s="197"/>
      <c r="AC925" s="197"/>
      <c r="AD925" s="197"/>
      <c r="AE925" s="197"/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97"/>
      <c r="AS925" s="197"/>
      <c r="AT925" s="197"/>
      <c r="AU925" s="197"/>
      <c r="AV925" s="197"/>
      <c r="AW925" s="197"/>
      <c r="AX925" s="197"/>
      <c r="AY925" s="197"/>
      <c r="AZ925" s="197"/>
      <c r="BA925" s="197"/>
      <c r="BB925" s="197"/>
      <c r="BC925" s="197"/>
    </row>
    <row r="926" spans="1:55" customFormat="1" ht="14.1" customHeight="1">
      <c r="A926" s="170"/>
      <c r="B926" s="204">
        <v>20250509</v>
      </c>
      <c r="C926" s="204" t="s">
        <v>62</v>
      </c>
      <c r="D926" s="204">
        <v>630</v>
      </c>
      <c r="E926" s="204"/>
      <c r="F926" s="204">
        <v>7656</v>
      </c>
      <c r="G926" s="204">
        <v>690</v>
      </c>
      <c r="H926" s="204"/>
      <c r="I926" s="204">
        <v>7654</v>
      </c>
      <c r="J926" s="204">
        <v>690</v>
      </c>
      <c r="K926" s="204">
        <v>-2243</v>
      </c>
      <c r="L926" s="204">
        <v>-2243</v>
      </c>
      <c r="M926" s="204">
        <v>0</v>
      </c>
      <c r="N926" s="204" t="s">
        <v>40</v>
      </c>
      <c r="O926" s="204" t="s">
        <v>41</v>
      </c>
      <c r="P926" s="202">
        <f t="shared" si="89"/>
        <v>0</v>
      </c>
      <c r="Q926" s="197" t="str">
        <f t="shared" si="84"/>
        <v>NA</v>
      </c>
      <c r="R926" s="202">
        <f t="shared" si="85"/>
        <v>2</v>
      </c>
      <c r="S926" s="202">
        <f t="shared" si="86"/>
        <v>0</v>
      </c>
      <c r="T926" s="197">
        <f t="shared" si="87"/>
        <v>2</v>
      </c>
      <c r="U926" s="197">
        <f t="shared" si="88"/>
        <v>2243</v>
      </c>
      <c r="V926" s="197">
        <f>MIN(IF(SUM(W926,,X926,Z926,AA926,AD926,AC926,AF926,AG926,AJ926,AI926,AL926,AM926,AO926,AP926,AR926,AS926,A926,AY926,AU926,AV926,AW926,AX926,BA926,BB926)=0,0,1)+IF(O926="Smoothing ramp",1,0)+IF(ISNUMBER(W926),1,0)+IF(ISNUMBER(X926),1,0)+IF(ISNUMBER(Z926),1,0)+IF(ISNUMBER(AA926),1,0)+IF(ISNUMBER(AD926),1,0)+IF(ISNUMBER(AC926),1,0)+IF(ISNUMBER(AF926),1,0)+IF(ISNUMBER(AG926),1,0)+IF(ISNUMBER(AI926),1,0)+IF(ISNUMBER(AJ926),1,0)+IF(ISNUMBER(AL926),1,0)+IF(ISNUMBER(AM926),1,0)+IF(ISNUMBER(AO926),1,0)+IF(ISNUMBER(AP926),1,0)+IF(ISNUMBER(#REF!),1,0)+IF(ISNUMBER(AR926),1,0)+IF(ISNUMBER(AS926),1,0)+IF(ISNUMBER(AY926),1,0)+IF(ISNUMBER(AU926),1,0)+IF(ISNUMBER(AV926),1,0)+IF(ISNUMBER(AW926),1,0)+IF(ISNUMBER(AX926),1,0)+IF(ISNUMBER(BA926),1,0)+IF(ISNUMBER(BB926),1,0),1)</f>
        <v>1</v>
      </c>
      <c r="W926" s="197">
        <v>377</v>
      </c>
      <c r="X926" s="197"/>
      <c r="Y926" s="197"/>
      <c r="Z926" s="197">
        <v>140</v>
      </c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AP926" s="197"/>
      <c r="AQ926" s="197"/>
      <c r="AR926" s="197"/>
      <c r="AS926" s="197"/>
      <c r="AT926" s="197"/>
      <c r="AU926" s="197"/>
      <c r="AV926" s="197"/>
      <c r="AW926" s="197"/>
      <c r="AX926" s="197"/>
      <c r="AY926" s="197"/>
      <c r="AZ926" s="197"/>
      <c r="BA926" s="197"/>
      <c r="BB926" s="197"/>
      <c r="BC926" s="197"/>
    </row>
    <row r="927" spans="1:55" customFormat="1" ht="14.1" customHeight="1">
      <c r="A927" s="170"/>
      <c r="B927" s="204">
        <v>20250509</v>
      </c>
      <c r="C927" s="204" t="s">
        <v>62</v>
      </c>
      <c r="D927" s="204">
        <v>730</v>
      </c>
      <c r="E927" s="204"/>
      <c r="F927" s="204">
        <v>7164</v>
      </c>
      <c r="G927" s="204">
        <v>594</v>
      </c>
      <c r="H927" s="204"/>
      <c r="I927" s="204">
        <v>7163</v>
      </c>
      <c r="J927" s="204">
        <v>594</v>
      </c>
      <c r="K927" s="204">
        <v>1295</v>
      </c>
      <c r="L927" s="204">
        <v>0</v>
      </c>
      <c r="M927" s="204">
        <v>0</v>
      </c>
      <c r="N927" s="204" t="s">
        <v>40</v>
      </c>
      <c r="O927" s="204" t="s">
        <v>41</v>
      </c>
      <c r="P927" s="202">
        <f t="shared" si="89"/>
        <v>1295</v>
      </c>
      <c r="Q927" s="197" t="str">
        <f t="shared" si="84"/>
        <v>NA</v>
      </c>
      <c r="R927" s="202">
        <f t="shared" si="85"/>
        <v>1</v>
      </c>
      <c r="S927" s="202">
        <f t="shared" si="86"/>
        <v>0</v>
      </c>
      <c r="T927" s="197">
        <f t="shared" si="87"/>
        <v>1</v>
      </c>
      <c r="U927" s="197">
        <f t="shared" si="88"/>
        <v>0</v>
      </c>
      <c r="V927" s="197">
        <f>MIN(IF(SUM(W927,,X927,Z927,AA927,AD927,AC927,AF927,AG927,AJ927,AI927,AL927,AM927,AO927,AP927,AR927,AS927,A927,AY927,AU927,AV927,AW927,AX927,BA927,BB927)=0,0,1)+IF(O927="Smoothing ramp",1,0)+IF(ISNUMBER(W927),1,0)+IF(ISNUMBER(X927),1,0)+IF(ISNUMBER(Z927),1,0)+IF(ISNUMBER(AA927),1,0)+IF(ISNUMBER(AD927),1,0)+IF(ISNUMBER(AC927),1,0)+IF(ISNUMBER(AF927),1,0)+IF(ISNUMBER(AG927),1,0)+IF(ISNUMBER(AI927),1,0)+IF(ISNUMBER(AJ927),1,0)+IF(ISNUMBER(AL927),1,0)+IF(ISNUMBER(AM927),1,0)+IF(ISNUMBER(AO927),1,0)+IF(ISNUMBER(AP927),1,0)+IF(ISNUMBER(#REF!),1,0)+IF(ISNUMBER(AR927),1,0)+IF(ISNUMBER(AS927),1,0)+IF(ISNUMBER(AY927),1,0)+IF(ISNUMBER(AU927),1,0)+IF(ISNUMBER(AV927),1,0)+IF(ISNUMBER(AW927),1,0)+IF(ISNUMBER(AX927),1,0)+IF(ISNUMBER(BA927),1,0)+IF(ISNUMBER(BB927),1,0),1)</f>
        <v>1</v>
      </c>
      <c r="W927" s="197">
        <v>369</v>
      </c>
      <c r="X927" s="197"/>
      <c r="Y927" s="197"/>
      <c r="Z927" s="197">
        <v>140</v>
      </c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  <c r="AP927" s="197"/>
      <c r="AQ927" s="197"/>
      <c r="AR927" s="197"/>
      <c r="AS927" s="197"/>
      <c r="AT927" s="197"/>
      <c r="AU927" s="197"/>
      <c r="AV927" s="197"/>
      <c r="AW927" s="197"/>
      <c r="AX927" s="197"/>
      <c r="AY927" s="197"/>
      <c r="AZ927" s="197"/>
      <c r="BA927" s="197"/>
      <c r="BB927" s="197"/>
      <c r="BC927" s="197"/>
    </row>
    <row r="928" spans="1:55" customFormat="1" ht="14.1" customHeight="1">
      <c r="A928" s="170"/>
      <c r="B928" s="204">
        <v>20250509</v>
      </c>
      <c r="C928" s="204" t="s">
        <v>62</v>
      </c>
      <c r="D928" s="204">
        <v>830</v>
      </c>
      <c r="E928" s="204"/>
      <c r="F928" s="204">
        <v>7316</v>
      </c>
      <c r="G928" s="204">
        <v>606</v>
      </c>
      <c r="H928" s="204"/>
      <c r="I928" s="204">
        <v>7315</v>
      </c>
      <c r="J928" s="204">
        <v>606</v>
      </c>
      <c r="K928" s="204">
        <v>1295</v>
      </c>
      <c r="L928" s="204">
        <v>152</v>
      </c>
      <c r="M928" s="204">
        <v>0</v>
      </c>
      <c r="N928" s="204" t="s">
        <v>44</v>
      </c>
      <c r="O928" s="204" t="s">
        <v>41</v>
      </c>
      <c r="P928" s="202">
        <f t="shared" si="89"/>
        <v>1143</v>
      </c>
      <c r="Q928" s="197" t="str">
        <f t="shared" si="84"/>
        <v>NA</v>
      </c>
      <c r="R928" s="202">
        <f t="shared" si="85"/>
        <v>1</v>
      </c>
      <c r="S928" s="202">
        <f t="shared" si="86"/>
        <v>0</v>
      </c>
      <c r="T928" s="197">
        <f t="shared" si="87"/>
        <v>1</v>
      </c>
      <c r="U928" s="197">
        <f t="shared" si="88"/>
        <v>-152</v>
      </c>
      <c r="V928" s="197">
        <f>MIN(IF(SUM(W928,,X928,Z928,AA928,AD928,AC928,AF928,AG928,AJ928,AI928,AL928,AM928,AO928,AP928,AR928,AS928,A928,AY928,AU928,AV928,AW928,AX928,BA928,BB928)=0,0,1)+IF(O928="Smoothing ramp",1,0)+IF(ISNUMBER(W928),1,0)+IF(ISNUMBER(X928),1,0)+IF(ISNUMBER(Z928),1,0)+IF(ISNUMBER(AA928),1,0)+IF(ISNUMBER(AD928),1,0)+IF(ISNUMBER(AC928),1,0)+IF(ISNUMBER(AF928),1,0)+IF(ISNUMBER(AG928),1,0)+IF(ISNUMBER(AI928),1,0)+IF(ISNUMBER(AJ928),1,0)+IF(ISNUMBER(AL928),1,0)+IF(ISNUMBER(AM928),1,0)+IF(ISNUMBER(AO928),1,0)+IF(ISNUMBER(AP928),1,0)+IF(ISNUMBER(#REF!),1,0)+IF(ISNUMBER(AR928),1,0)+IF(ISNUMBER(AS928),1,0)+IF(ISNUMBER(AY928),1,0)+IF(ISNUMBER(AU928),1,0)+IF(ISNUMBER(AV928),1,0)+IF(ISNUMBER(AW928),1,0)+IF(ISNUMBER(AX928),1,0)+IF(ISNUMBER(BA928),1,0)+IF(ISNUMBER(BB928),1,0),1)</f>
        <v>1</v>
      </c>
      <c r="W928" s="197">
        <v>366</v>
      </c>
      <c r="X928" s="197"/>
      <c r="Y928" s="197"/>
      <c r="Z928" s="197">
        <v>140</v>
      </c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AP928" s="197"/>
      <c r="AQ928" s="197"/>
      <c r="AR928" s="197"/>
      <c r="AS928" s="197"/>
      <c r="AT928" s="197"/>
      <c r="AU928" s="197"/>
      <c r="AV928" s="197"/>
      <c r="AW928" s="197"/>
      <c r="AX928" s="197"/>
      <c r="AY928" s="197"/>
      <c r="AZ928" s="197"/>
      <c r="BA928" s="197"/>
      <c r="BB928" s="197"/>
      <c r="BC928" s="197"/>
    </row>
    <row r="929" spans="1:55" customFormat="1" ht="14.1" customHeight="1">
      <c r="A929" s="170"/>
      <c r="B929" s="204">
        <v>20250509</v>
      </c>
      <c r="C929" s="204" t="s">
        <v>62</v>
      </c>
      <c r="D929" s="204">
        <v>930</v>
      </c>
      <c r="E929" s="204">
        <v>7665</v>
      </c>
      <c r="F929" s="204"/>
      <c r="G929" s="204"/>
      <c r="H929" s="204">
        <v>7645</v>
      </c>
      <c r="I929" s="204"/>
      <c r="J929" s="204"/>
      <c r="K929" s="204">
        <v>5361</v>
      </c>
      <c r="L929" s="204">
        <v>213</v>
      </c>
      <c r="M929" s="204">
        <v>5168</v>
      </c>
      <c r="N929" s="204" t="s">
        <v>44</v>
      </c>
      <c r="O929" s="204" t="s">
        <v>45</v>
      </c>
      <c r="P929" s="202">
        <f t="shared" si="89"/>
        <v>5148</v>
      </c>
      <c r="Q929" s="197">
        <f t="shared" si="84"/>
        <v>20</v>
      </c>
      <c r="R929" s="202" t="str">
        <f t="shared" si="85"/>
        <v>NA</v>
      </c>
      <c r="S929" s="202" t="str">
        <f t="shared" si="86"/>
        <v>NA</v>
      </c>
      <c r="T929" s="197" t="str">
        <f t="shared" si="87"/>
        <v>NA</v>
      </c>
      <c r="U929" s="197">
        <f t="shared" si="88"/>
        <v>10123</v>
      </c>
      <c r="V929" s="197">
        <f>MIN(IF(SUM(W929,,X929,Z929,AA929,AD929,AC929,AF929,AG929,AJ929,AI929,AL929,AM929,AO929,AP929,AR929,AS929,A929,AY929,AU929,AV929,AW929,AX929,BA929,BB929)=0,0,1)+IF(O929="Smoothing ramp",1,0)+IF(ISNUMBER(W929),1,0)+IF(ISNUMBER(X929),1,0)+IF(ISNUMBER(Z929),1,0)+IF(ISNUMBER(AA929),1,0)+IF(ISNUMBER(AD929),1,0)+IF(ISNUMBER(AC929),1,0)+IF(ISNUMBER(AF929),1,0)+IF(ISNUMBER(AG929),1,0)+IF(ISNUMBER(AI929),1,0)+IF(ISNUMBER(AJ929),1,0)+IF(ISNUMBER(AL929),1,0)+IF(ISNUMBER(AM929),1,0)+IF(ISNUMBER(AO929),1,0)+IF(ISNUMBER(AP929),1,0)+IF(ISNUMBER(#REF!),1,0)+IF(ISNUMBER(AR929),1,0)+IF(ISNUMBER(AS929),1,0)+IF(ISNUMBER(AY929),1,0)+IF(ISNUMBER(AU929),1,0)+IF(ISNUMBER(AV929),1,0)+IF(ISNUMBER(AW929),1,0)+IF(ISNUMBER(AX929),1,0)+IF(ISNUMBER(BA929),1,0)+IF(ISNUMBER(BB929),1,0),1)</f>
        <v>1</v>
      </c>
      <c r="W929" s="197">
        <v>365</v>
      </c>
      <c r="X929" s="197"/>
      <c r="Y929" s="197"/>
      <c r="Z929" s="197">
        <v>140</v>
      </c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197"/>
      <c r="AN929" s="197"/>
      <c r="AO929" s="197"/>
      <c r="AP929" s="197"/>
      <c r="AQ929" s="197"/>
      <c r="AR929" s="197"/>
      <c r="AS929" s="197"/>
      <c r="AT929" s="197"/>
      <c r="AU929" s="197"/>
      <c r="AV929" s="197"/>
      <c r="AW929" s="197"/>
      <c r="AX929" s="197"/>
      <c r="AY929" s="197"/>
      <c r="AZ929" s="197"/>
      <c r="BA929" s="197"/>
      <c r="BB929" s="197"/>
      <c r="BC929" s="197"/>
    </row>
    <row r="930" spans="1:55" customFormat="1" ht="14.1" customHeight="1">
      <c r="A930" s="170"/>
      <c r="B930" s="204">
        <v>20250509</v>
      </c>
      <c r="C930" s="204" t="s">
        <v>62</v>
      </c>
      <c r="D930" s="204">
        <v>1030</v>
      </c>
      <c r="E930" s="204">
        <v>7619</v>
      </c>
      <c r="F930" s="204"/>
      <c r="G930" s="204"/>
      <c r="H930" s="204">
        <v>7604</v>
      </c>
      <c r="I930" s="204"/>
      <c r="J930" s="204"/>
      <c r="K930" s="204">
        <v>5361</v>
      </c>
      <c r="L930" s="204">
        <v>167</v>
      </c>
      <c r="M930" s="204">
        <v>5209</v>
      </c>
      <c r="N930" s="204" t="s">
        <v>44</v>
      </c>
      <c r="O930" s="204" t="s">
        <v>45</v>
      </c>
      <c r="P930" s="202">
        <f t="shared" si="89"/>
        <v>5194</v>
      </c>
      <c r="Q930" s="197">
        <f t="shared" si="84"/>
        <v>15</v>
      </c>
      <c r="R930" s="202" t="str">
        <f t="shared" si="85"/>
        <v>NA</v>
      </c>
      <c r="S930" s="202" t="str">
        <f t="shared" si="86"/>
        <v>NA</v>
      </c>
      <c r="T930" s="197" t="str">
        <f t="shared" si="87"/>
        <v>NA</v>
      </c>
      <c r="U930" s="197">
        <f t="shared" si="88"/>
        <v>10251</v>
      </c>
      <c r="V930" s="197">
        <f>MIN(IF(SUM(W930,,X930,Z930,AA930,AD930,AC930,AF930,AG930,AJ930,AI930,AL930,AM930,AO930,AP930,AR930,AS930,A930,AY930,AU930,AV930,AW930,AX930,BA930,BB930)=0,0,1)+IF(O930="Smoothing ramp",1,0)+IF(ISNUMBER(W930),1,0)+IF(ISNUMBER(X930),1,0)+IF(ISNUMBER(Z930),1,0)+IF(ISNUMBER(AA930),1,0)+IF(ISNUMBER(AD930),1,0)+IF(ISNUMBER(AC930),1,0)+IF(ISNUMBER(AF930),1,0)+IF(ISNUMBER(AG930),1,0)+IF(ISNUMBER(AI930),1,0)+IF(ISNUMBER(AJ930),1,0)+IF(ISNUMBER(AL930),1,0)+IF(ISNUMBER(AM930),1,0)+IF(ISNUMBER(AO930),1,0)+IF(ISNUMBER(AP930),1,0)+IF(ISNUMBER(#REF!),1,0)+IF(ISNUMBER(AR930),1,0)+IF(ISNUMBER(AS930),1,0)+IF(ISNUMBER(AY930),1,0)+IF(ISNUMBER(AU930),1,0)+IF(ISNUMBER(AV930),1,0)+IF(ISNUMBER(AW930),1,0)+IF(ISNUMBER(AX930),1,0)+IF(ISNUMBER(BA930),1,0)+IF(ISNUMBER(BB930),1,0),1)</f>
        <v>1</v>
      </c>
      <c r="W930" s="197">
        <v>405</v>
      </c>
      <c r="X930" s="197"/>
      <c r="Y930" s="197"/>
      <c r="Z930" s="197">
        <v>138</v>
      </c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AP930" s="197"/>
      <c r="AQ930" s="197"/>
      <c r="AR930" s="197"/>
      <c r="AS930" s="197"/>
      <c r="AT930" s="197"/>
      <c r="AU930" s="197"/>
      <c r="AV930" s="197"/>
      <c r="AW930" s="197"/>
      <c r="AX930" s="197"/>
      <c r="AY930" s="197"/>
      <c r="AZ930" s="197"/>
      <c r="BA930" s="197"/>
      <c r="BB930" s="197"/>
      <c r="BC930" s="197"/>
    </row>
    <row r="931" spans="1:55" customFormat="1" ht="14.1" customHeight="1">
      <c r="A931" s="170"/>
      <c r="B931" s="204">
        <v>20250509</v>
      </c>
      <c r="C931" s="204" t="s">
        <v>62</v>
      </c>
      <c r="D931" s="204">
        <v>1130</v>
      </c>
      <c r="E931" s="204">
        <v>7603</v>
      </c>
      <c r="F931" s="204"/>
      <c r="G931" s="204"/>
      <c r="H931" s="204">
        <v>7590</v>
      </c>
      <c r="I931" s="204"/>
      <c r="J931" s="204"/>
      <c r="K931" s="204">
        <v>5361</v>
      </c>
      <c r="L931" s="204">
        <v>151</v>
      </c>
      <c r="M931" s="204">
        <v>5223</v>
      </c>
      <c r="N931" s="204" t="s">
        <v>44</v>
      </c>
      <c r="O931" s="204" t="s">
        <v>45</v>
      </c>
      <c r="P931" s="202">
        <f t="shared" si="89"/>
        <v>5210</v>
      </c>
      <c r="Q931" s="197">
        <f t="shared" si="84"/>
        <v>13</v>
      </c>
      <c r="R931" s="202" t="str">
        <f t="shared" si="85"/>
        <v>NA</v>
      </c>
      <c r="S931" s="202" t="str">
        <f t="shared" si="86"/>
        <v>NA</v>
      </c>
      <c r="T931" s="197" t="str">
        <f t="shared" si="87"/>
        <v>NA</v>
      </c>
      <c r="U931" s="197">
        <f t="shared" si="88"/>
        <v>10295</v>
      </c>
      <c r="V931" s="197">
        <f>MIN(IF(SUM(W931,,X931,Z931,AA931,AD931,AC931,AF931,AG931,AJ931,AI931,AL931,AM931,AO931,AP931,AR931,AS931,A931,AY931,AU931,AV931,AW931,AX931,BA931,BB931)=0,0,1)+IF(O931="Smoothing ramp",1,0)+IF(ISNUMBER(W931),1,0)+IF(ISNUMBER(X931),1,0)+IF(ISNUMBER(Z931),1,0)+IF(ISNUMBER(AA931),1,0)+IF(ISNUMBER(AD931),1,0)+IF(ISNUMBER(AC931),1,0)+IF(ISNUMBER(AF931),1,0)+IF(ISNUMBER(AG931),1,0)+IF(ISNUMBER(AI931),1,0)+IF(ISNUMBER(AJ931),1,0)+IF(ISNUMBER(AL931),1,0)+IF(ISNUMBER(AM931),1,0)+IF(ISNUMBER(AO931),1,0)+IF(ISNUMBER(AP931),1,0)+IF(ISNUMBER(#REF!),1,0)+IF(ISNUMBER(AR931),1,0)+IF(ISNUMBER(AS931),1,0)+IF(ISNUMBER(AY931),1,0)+IF(ISNUMBER(AU931),1,0)+IF(ISNUMBER(AV931),1,0)+IF(ISNUMBER(AW931),1,0)+IF(ISNUMBER(AX931),1,0)+IF(ISNUMBER(BA931),1,0)+IF(ISNUMBER(BB931),1,0),1)</f>
        <v>1</v>
      </c>
      <c r="W931" s="197">
        <v>405</v>
      </c>
      <c r="X931" s="197"/>
      <c r="Y931" s="197"/>
      <c r="Z931" s="197">
        <v>138</v>
      </c>
      <c r="AA931" s="197"/>
      <c r="AB931" s="197"/>
      <c r="AC931" s="197"/>
      <c r="AD931" s="197"/>
      <c r="AE931" s="197"/>
      <c r="AF931" s="197"/>
      <c r="AG931" s="197"/>
      <c r="AH931" s="197"/>
      <c r="AI931" s="197"/>
      <c r="AJ931" s="197"/>
      <c r="AK931" s="197"/>
      <c r="AL931" s="197"/>
      <c r="AM931" s="197"/>
      <c r="AN931" s="197"/>
      <c r="AO931" s="197"/>
      <c r="AP931" s="197"/>
      <c r="AQ931" s="197"/>
      <c r="AR931" s="197"/>
      <c r="AS931" s="197"/>
      <c r="AT931" s="197"/>
      <c r="AU931" s="197"/>
      <c r="AV931" s="197"/>
      <c r="AW931" s="197"/>
      <c r="AX931" s="197"/>
      <c r="AY931" s="197"/>
      <c r="AZ931" s="197"/>
      <c r="BA931" s="197"/>
      <c r="BB931" s="197"/>
      <c r="BC931" s="197"/>
    </row>
    <row r="932" spans="1:55" customFormat="1" ht="14.1" customHeight="1">
      <c r="A932" s="170"/>
      <c r="B932" s="204">
        <v>20250509</v>
      </c>
      <c r="C932" s="204" t="s">
        <v>62</v>
      </c>
      <c r="D932" s="204">
        <v>1230</v>
      </c>
      <c r="E932" s="204"/>
      <c r="F932" s="204">
        <v>7825</v>
      </c>
      <c r="G932" s="204">
        <v>680</v>
      </c>
      <c r="H932" s="204"/>
      <c r="I932" s="204">
        <v>7824</v>
      </c>
      <c r="J932" s="204">
        <v>680</v>
      </c>
      <c r="K932" s="204">
        <v>-1900</v>
      </c>
      <c r="L932" s="204">
        <v>-1900</v>
      </c>
      <c r="M932" s="204">
        <v>0</v>
      </c>
      <c r="N932" s="204" t="s">
        <v>40</v>
      </c>
      <c r="O932" s="204" t="s">
        <v>41</v>
      </c>
      <c r="P932" s="202">
        <f t="shared" si="89"/>
        <v>0</v>
      </c>
      <c r="Q932" s="197" t="str">
        <f t="shared" si="84"/>
        <v>NA</v>
      </c>
      <c r="R932" s="202">
        <f t="shared" si="85"/>
        <v>1</v>
      </c>
      <c r="S932" s="202">
        <f t="shared" si="86"/>
        <v>0</v>
      </c>
      <c r="T932" s="197">
        <f t="shared" si="87"/>
        <v>1</v>
      </c>
      <c r="U932" s="197">
        <f t="shared" si="88"/>
        <v>1900</v>
      </c>
      <c r="V932" s="197">
        <f>MIN(IF(SUM(W932,,X932,Z932,AA932,AD932,AC932,AF932,AG932,AJ932,AI932,AL932,AM932,AO932,AP932,AR932,AS932,A932,AY932,AU932,AV932,AW932,AX932,BA932,BB932)=0,0,1)+IF(O932="Smoothing ramp",1,0)+IF(ISNUMBER(W932),1,0)+IF(ISNUMBER(X932),1,0)+IF(ISNUMBER(Z932),1,0)+IF(ISNUMBER(AA932),1,0)+IF(ISNUMBER(AD932),1,0)+IF(ISNUMBER(AC932),1,0)+IF(ISNUMBER(AF932),1,0)+IF(ISNUMBER(AG932),1,0)+IF(ISNUMBER(AI932),1,0)+IF(ISNUMBER(AJ932),1,0)+IF(ISNUMBER(AL932),1,0)+IF(ISNUMBER(AM932),1,0)+IF(ISNUMBER(AO932),1,0)+IF(ISNUMBER(AP932),1,0)+IF(ISNUMBER(#REF!),1,0)+IF(ISNUMBER(AR932),1,0)+IF(ISNUMBER(AS932),1,0)+IF(ISNUMBER(AY932),1,0)+IF(ISNUMBER(AU932),1,0)+IF(ISNUMBER(AV932),1,0)+IF(ISNUMBER(AW932),1,0)+IF(ISNUMBER(AX932),1,0)+IF(ISNUMBER(BA932),1,0)+IF(ISNUMBER(BB932),1,0),1)</f>
        <v>1</v>
      </c>
      <c r="W932" s="197">
        <v>405</v>
      </c>
      <c r="X932" s="197"/>
      <c r="Y932" s="197"/>
      <c r="Z932" s="197">
        <v>138</v>
      </c>
      <c r="AA932" s="197"/>
      <c r="AB932" s="197"/>
      <c r="AC932" s="197"/>
      <c r="AD932" s="197"/>
      <c r="AE932" s="197"/>
      <c r="AF932" s="197"/>
      <c r="AG932" s="197"/>
      <c r="AH932" s="197"/>
      <c r="AI932" s="197"/>
      <c r="AJ932" s="197"/>
      <c r="AK932" s="197"/>
      <c r="AL932" s="197"/>
      <c r="AM932" s="197"/>
      <c r="AN932" s="197"/>
      <c r="AO932" s="197"/>
      <c r="AP932" s="197"/>
      <c r="AQ932" s="197"/>
      <c r="AR932" s="197"/>
      <c r="AS932" s="197"/>
      <c r="AT932" s="197"/>
      <c r="AU932" s="197"/>
      <c r="AV932" s="197"/>
      <c r="AW932" s="197"/>
      <c r="AX932" s="197"/>
      <c r="AY932" s="197"/>
      <c r="AZ932" s="197"/>
      <c r="BA932" s="197"/>
      <c r="BB932" s="197"/>
      <c r="BC932" s="197"/>
    </row>
    <row r="933" spans="1:55" customFormat="1" ht="14.1" customHeight="1">
      <c r="A933" s="170"/>
      <c r="B933" s="204">
        <v>20250509</v>
      </c>
      <c r="C933" s="204" t="s">
        <v>62</v>
      </c>
      <c r="D933" s="204">
        <v>1330</v>
      </c>
      <c r="E933" s="204"/>
      <c r="F933" s="204">
        <v>7825</v>
      </c>
      <c r="G933" s="204">
        <v>680</v>
      </c>
      <c r="H933" s="204"/>
      <c r="I933" s="204">
        <v>7824</v>
      </c>
      <c r="J933" s="204">
        <v>680</v>
      </c>
      <c r="K933" s="204">
        <v>-1900</v>
      </c>
      <c r="L933" s="204">
        <v>-1900</v>
      </c>
      <c r="M933" s="204">
        <v>0</v>
      </c>
      <c r="N933" s="204" t="s">
        <v>40</v>
      </c>
      <c r="O933" s="204" t="s">
        <v>41</v>
      </c>
      <c r="P933" s="202">
        <f t="shared" si="89"/>
        <v>0</v>
      </c>
      <c r="Q933" s="197" t="str">
        <f t="shared" si="84"/>
        <v>NA</v>
      </c>
      <c r="R933" s="202">
        <f t="shared" si="85"/>
        <v>1</v>
      </c>
      <c r="S933" s="202">
        <f t="shared" si="86"/>
        <v>0</v>
      </c>
      <c r="T933" s="197">
        <f t="shared" si="87"/>
        <v>1</v>
      </c>
      <c r="U933" s="197">
        <f t="shared" si="88"/>
        <v>1900</v>
      </c>
      <c r="V933" s="197">
        <f>MIN(IF(SUM(W933,,X933,Z933,AA933,AD933,AC933,AF933,AG933,AJ933,AI933,AL933,AM933,AO933,AP933,AR933,AS933,A933,AY933,AU933,AV933,AW933,AX933,BA933,BB933)=0,0,1)+IF(O933="Smoothing ramp",1,0)+IF(ISNUMBER(W933),1,0)+IF(ISNUMBER(X933),1,0)+IF(ISNUMBER(Z933),1,0)+IF(ISNUMBER(AA933),1,0)+IF(ISNUMBER(AD933),1,0)+IF(ISNUMBER(AC933),1,0)+IF(ISNUMBER(AF933),1,0)+IF(ISNUMBER(AG933),1,0)+IF(ISNUMBER(AI933),1,0)+IF(ISNUMBER(AJ933),1,0)+IF(ISNUMBER(AL933),1,0)+IF(ISNUMBER(AM933),1,0)+IF(ISNUMBER(AO933),1,0)+IF(ISNUMBER(AP933),1,0)+IF(ISNUMBER(#REF!),1,0)+IF(ISNUMBER(AR933),1,0)+IF(ISNUMBER(AS933),1,0)+IF(ISNUMBER(AY933),1,0)+IF(ISNUMBER(AU933),1,0)+IF(ISNUMBER(AV933),1,0)+IF(ISNUMBER(AW933),1,0)+IF(ISNUMBER(AX933),1,0)+IF(ISNUMBER(BA933),1,0)+IF(ISNUMBER(BB933),1,0),1)</f>
        <v>1</v>
      </c>
      <c r="W933" s="197">
        <v>416</v>
      </c>
      <c r="X933" s="197"/>
      <c r="Y933" s="197"/>
      <c r="Z933" s="197">
        <v>140</v>
      </c>
      <c r="AA933" s="197"/>
      <c r="AB933" s="197"/>
      <c r="AC933" s="197"/>
      <c r="AD933" s="197"/>
      <c r="AE933" s="197"/>
      <c r="AF933" s="197"/>
      <c r="AG933" s="197"/>
      <c r="AH933" s="197"/>
      <c r="AI933" s="197">
        <v>3704</v>
      </c>
      <c r="AJ933" s="197"/>
      <c r="AK933" s="197" t="s">
        <v>49</v>
      </c>
      <c r="AL933" s="197"/>
      <c r="AM933" s="197"/>
      <c r="AN933" s="197"/>
      <c r="AO933" s="197"/>
      <c r="AP933" s="197"/>
      <c r="AQ933" s="197"/>
      <c r="AR933" s="197"/>
      <c r="AS933" s="197"/>
      <c r="AT933" s="197"/>
      <c r="AU933" s="197"/>
      <c r="AV933" s="197"/>
      <c r="AW933" s="197"/>
      <c r="AX933" s="197"/>
      <c r="AY933" s="197"/>
      <c r="AZ933" s="197"/>
      <c r="BA933" s="197"/>
      <c r="BB933" s="197"/>
      <c r="BC933" s="197"/>
    </row>
    <row r="934" spans="1:55" customFormat="1" ht="14.1" customHeight="1">
      <c r="A934" s="170"/>
      <c r="B934" s="204">
        <v>20250509</v>
      </c>
      <c r="C934" s="204" t="s">
        <v>62</v>
      </c>
      <c r="D934" s="204">
        <v>1430</v>
      </c>
      <c r="E934" s="204"/>
      <c r="F934" s="204">
        <v>7825</v>
      </c>
      <c r="G934" s="204">
        <v>680</v>
      </c>
      <c r="H934" s="204"/>
      <c r="I934" s="204">
        <v>7824</v>
      </c>
      <c r="J934" s="204">
        <v>680</v>
      </c>
      <c r="K934" s="204">
        <v>-1900</v>
      </c>
      <c r="L934" s="204">
        <v>-1900</v>
      </c>
      <c r="M934" s="204">
        <v>0</v>
      </c>
      <c r="N934" s="204" t="s">
        <v>40</v>
      </c>
      <c r="O934" s="204" t="s">
        <v>41</v>
      </c>
      <c r="P934" s="202">
        <f t="shared" si="89"/>
        <v>0</v>
      </c>
      <c r="Q934" s="197" t="str">
        <f t="shared" si="84"/>
        <v>NA</v>
      </c>
      <c r="R934" s="202">
        <f t="shared" si="85"/>
        <v>1</v>
      </c>
      <c r="S934" s="202">
        <f t="shared" si="86"/>
        <v>0</v>
      </c>
      <c r="T934" s="197">
        <f t="shared" si="87"/>
        <v>1</v>
      </c>
      <c r="U934" s="197">
        <f t="shared" si="88"/>
        <v>1900</v>
      </c>
      <c r="V934" s="197">
        <f>MIN(IF(SUM(W934,,X934,Z934,AA934,AD934,AC934,AF934,AG934,AJ934,AI934,AL934,AM934,AO934,AP934,AR934,AS934,A934,AY934,AU934,AV934,AW934,AX934,BA934,BB934)=0,0,1)+IF(O934="Smoothing ramp",1,0)+IF(ISNUMBER(W934),1,0)+IF(ISNUMBER(X934),1,0)+IF(ISNUMBER(Z934),1,0)+IF(ISNUMBER(AA934),1,0)+IF(ISNUMBER(AD934),1,0)+IF(ISNUMBER(AC934),1,0)+IF(ISNUMBER(AF934),1,0)+IF(ISNUMBER(AG934),1,0)+IF(ISNUMBER(AI934),1,0)+IF(ISNUMBER(AJ934),1,0)+IF(ISNUMBER(AL934),1,0)+IF(ISNUMBER(AM934),1,0)+IF(ISNUMBER(AO934),1,0)+IF(ISNUMBER(AP934),1,0)+IF(ISNUMBER(#REF!),1,0)+IF(ISNUMBER(AR934),1,0)+IF(ISNUMBER(AS934),1,0)+IF(ISNUMBER(AY934),1,0)+IF(ISNUMBER(AU934),1,0)+IF(ISNUMBER(AV934),1,0)+IF(ISNUMBER(AW934),1,0)+IF(ISNUMBER(AX934),1,0)+IF(ISNUMBER(BA934),1,0)+IF(ISNUMBER(BB934),1,0),1)</f>
        <v>1</v>
      </c>
      <c r="W934" s="197">
        <v>416</v>
      </c>
      <c r="X934" s="197"/>
      <c r="Y934" s="197"/>
      <c r="Z934" s="197">
        <v>140</v>
      </c>
      <c r="AA934" s="197"/>
      <c r="AB934" s="197"/>
      <c r="AC934" s="197"/>
      <c r="AD934" s="197"/>
      <c r="AE934" s="197"/>
      <c r="AF934" s="197"/>
      <c r="AG934" s="197"/>
      <c r="AH934" s="197"/>
      <c r="AI934" s="197">
        <v>3704</v>
      </c>
      <c r="AJ934" s="197"/>
      <c r="AK934" s="197" t="s">
        <v>49</v>
      </c>
      <c r="AL934" s="197"/>
      <c r="AM934" s="197"/>
      <c r="AN934" s="197"/>
      <c r="AO934" s="197"/>
      <c r="AP934" s="197"/>
      <c r="AQ934" s="197"/>
      <c r="AR934" s="197"/>
      <c r="AS934" s="197"/>
      <c r="AT934" s="197"/>
      <c r="AU934" s="197"/>
      <c r="AV934" s="197"/>
      <c r="AW934" s="197"/>
      <c r="AX934" s="197"/>
      <c r="AY934" s="197"/>
      <c r="AZ934" s="197"/>
      <c r="BA934" s="197"/>
      <c r="BB934" s="197"/>
      <c r="BC934" s="197"/>
    </row>
    <row r="935" spans="1:55" customFormat="1" ht="14.1" customHeight="1">
      <c r="A935" s="170"/>
      <c r="B935" s="204">
        <v>20250509</v>
      </c>
      <c r="C935" s="204" t="s">
        <v>62</v>
      </c>
      <c r="D935" s="204">
        <v>1530</v>
      </c>
      <c r="E935" s="204"/>
      <c r="F935" s="204">
        <v>8035</v>
      </c>
      <c r="G935" s="204">
        <v>646</v>
      </c>
      <c r="H935" s="204"/>
      <c r="I935" s="204">
        <v>7968</v>
      </c>
      <c r="J935" s="204">
        <v>646</v>
      </c>
      <c r="K935" s="204">
        <v>3037</v>
      </c>
      <c r="L935" s="204">
        <v>132</v>
      </c>
      <c r="M935" s="204">
        <v>0</v>
      </c>
      <c r="N935" s="204" t="s">
        <v>44</v>
      </c>
      <c r="O935" s="204" t="s">
        <v>41</v>
      </c>
      <c r="P935" s="202">
        <f t="shared" si="89"/>
        <v>2905</v>
      </c>
      <c r="Q935" s="197" t="str">
        <f t="shared" si="84"/>
        <v>NA</v>
      </c>
      <c r="R935" s="202">
        <f t="shared" si="85"/>
        <v>67</v>
      </c>
      <c r="S935" s="202">
        <f t="shared" si="86"/>
        <v>0</v>
      </c>
      <c r="T935" s="197">
        <f t="shared" si="87"/>
        <v>67</v>
      </c>
      <c r="U935" s="197">
        <f t="shared" si="88"/>
        <v>-132</v>
      </c>
      <c r="V935" s="197">
        <f>MIN(IF(SUM(W935,,X935,Z935,AA935,AD935,AC935,AF935,AG935,AJ935,AI935,AL935,AM935,AO935,AP935,AR935,AS935,A935,AY935,AU935,AV935,AW935,AX935,BA935,BB935)=0,0,1)+IF(O935="Smoothing ramp",1,0)+IF(ISNUMBER(W935),1,0)+IF(ISNUMBER(X935),1,0)+IF(ISNUMBER(Z935),1,0)+IF(ISNUMBER(AA935),1,0)+IF(ISNUMBER(AD935),1,0)+IF(ISNUMBER(AC935),1,0)+IF(ISNUMBER(AF935),1,0)+IF(ISNUMBER(AG935),1,0)+IF(ISNUMBER(AI935),1,0)+IF(ISNUMBER(AJ935),1,0)+IF(ISNUMBER(AL935),1,0)+IF(ISNUMBER(AM935),1,0)+IF(ISNUMBER(AO935),1,0)+IF(ISNUMBER(AP935),1,0)+IF(ISNUMBER(#REF!),1,0)+IF(ISNUMBER(AR935),1,0)+IF(ISNUMBER(AS935),1,0)+IF(ISNUMBER(AY935),1,0)+IF(ISNUMBER(AU935),1,0)+IF(ISNUMBER(AV935),1,0)+IF(ISNUMBER(AW935),1,0)+IF(ISNUMBER(AX935),1,0)+IF(ISNUMBER(BA935),1,0)+IF(ISNUMBER(BB935),1,0),1)</f>
        <v>1</v>
      </c>
      <c r="W935" s="197">
        <v>453</v>
      </c>
      <c r="X935" s="197"/>
      <c r="Y935" s="197"/>
      <c r="Z935" s="197">
        <v>150</v>
      </c>
      <c r="AA935" s="197"/>
      <c r="AB935" s="197"/>
      <c r="AC935" s="197"/>
      <c r="AD935" s="197"/>
      <c r="AE935" s="197"/>
      <c r="AF935" s="197"/>
      <c r="AG935" s="197"/>
      <c r="AH935" s="197"/>
      <c r="AI935" s="197">
        <v>3736</v>
      </c>
      <c r="AJ935" s="197"/>
      <c r="AK935" s="197" t="s">
        <v>49</v>
      </c>
      <c r="AL935" s="197"/>
      <c r="AM935" s="197"/>
      <c r="AN935" s="197"/>
      <c r="AO935" s="197"/>
      <c r="AP935" s="197"/>
      <c r="AQ935" s="197"/>
      <c r="AR935" s="197"/>
      <c r="AS935" s="197"/>
      <c r="AT935" s="197"/>
      <c r="AU935" s="197"/>
      <c r="AV935" s="197"/>
      <c r="AW935" s="197"/>
      <c r="AX935" s="197"/>
      <c r="AY935" s="197"/>
      <c r="AZ935" s="197"/>
      <c r="BA935" s="197"/>
      <c r="BB935" s="197"/>
      <c r="BC935" s="197"/>
    </row>
    <row r="936" spans="1:55" customFormat="1" ht="14.1" customHeight="1">
      <c r="A936" s="170"/>
      <c r="B936" s="204">
        <v>20250509</v>
      </c>
      <c r="C936" s="204" t="s">
        <v>62</v>
      </c>
      <c r="D936" s="204">
        <v>1630</v>
      </c>
      <c r="E936" s="204"/>
      <c r="F936" s="204">
        <v>8035</v>
      </c>
      <c r="G936" s="204">
        <v>646</v>
      </c>
      <c r="H936" s="204"/>
      <c r="I936" s="204">
        <v>7968</v>
      </c>
      <c r="J936" s="204">
        <v>646</v>
      </c>
      <c r="K936" s="204">
        <v>3037</v>
      </c>
      <c r="L936" s="204">
        <v>132</v>
      </c>
      <c r="M936" s="204">
        <v>0</v>
      </c>
      <c r="N936" s="204" t="s">
        <v>44</v>
      </c>
      <c r="O936" s="204" t="s">
        <v>41</v>
      </c>
      <c r="P936" s="201">
        <f t="shared" si="89"/>
        <v>2905</v>
      </c>
      <c r="Q936" s="195" t="str">
        <f t="shared" si="84"/>
        <v>NA</v>
      </c>
      <c r="R936" s="202">
        <f t="shared" si="85"/>
        <v>67</v>
      </c>
      <c r="S936" s="202">
        <f t="shared" si="86"/>
        <v>0</v>
      </c>
      <c r="T936" s="197">
        <f t="shared" si="87"/>
        <v>67</v>
      </c>
      <c r="U936" s="197">
        <f t="shared" si="88"/>
        <v>-132</v>
      </c>
      <c r="V936" s="197">
        <f>MIN(IF(SUM(W936,,X936,Z936,AA936,AD936,AC936,AF936,AG936,AJ936,AI936,AL936,AM936,AO936,AP936,AR936,AS936,A936,AY936,AU936,AV936,AW936,AX936,BA936,BB936)=0,0,1)+IF(O936="Smoothing ramp",1,0)+IF(ISNUMBER(W936),1,0)+IF(ISNUMBER(X936),1,0)+IF(ISNUMBER(Z936),1,0)+IF(ISNUMBER(AA936),1,0)+IF(ISNUMBER(AD936),1,0)+IF(ISNUMBER(AC936),1,0)+IF(ISNUMBER(AF936),1,0)+IF(ISNUMBER(AG936),1,0)+IF(ISNUMBER(AI936),1,0)+IF(ISNUMBER(AJ936),1,0)+IF(ISNUMBER(AL936),1,0)+IF(ISNUMBER(AM936),1,0)+IF(ISNUMBER(AO936),1,0)+IF(ISNUMBER(AP936),1,0)+IF(ISNUMBER(#REF!),1,0)+IF(ISNUMBER(AR936),1,0)+IF(ISNUMBER(AS936),1,0)+IF(ISNUMBER(AY936),1,0)+IF(ISNUMBER(AU936),1,0)+IF(ISNUMBER(AV936),1,0)+IF(ISNUMBER(AW936),1,0)+IF(ISNUMBER(AX936),1,0)+IF(ISNUMBER(BA936),1,0)+IF(ISNUMBER(BB936),1,0),1)</f>
        <v>1</v>
      </c>
      <c r="W936" s="197">
        <v>378</v>
      </c>
      <c r="X936" s="197"/>
      <c r="Y936" s="197"/>
      <c r="Z936" s="197">
        <v>150</v>
      </c>
      <c r="AA936" s="197"/>
      <c r="AB936" s="197"/>
      <c r="AC936" s="197"/>
      <c r="AD936" s="197"/>
      <c r="AE936" s="197"/>
      <c r="AF936" s="197"/>
      <c r="AG936" s="197"/>
      <c r="AH936" s="197"/>
      <c r="AI936" s="200"/>
      <c r="AJ936" s="197"/>
      <c r="AK936" s="197"/>
      <c r="AL936" s="197"/>
      <c r="AM936" s="197"/>
      <c r="AN936" s="197"/>
      <c r="AO936" s="197"/>
      <c r="AP936" s="197"/>
      <c r="AQ936" s="197"/>
      <c r="AR936" s="197"/>
      <c r="AS936" s="197"/>
      <c r="AT936" s="197"/>
      <c r="AU936" s="197"/>
      <c r="AV936" s="197"/>
      <c r="AW936" s="197"/>
      <c r="AX936" s="197"/>
      <c r="AY936" s="197"/>
      <c r="AZ936" s="197"/>
      <c r="BA936" s="197"/>
      <c r="BB936" s="197"/>
      <c r="BC936" s="197"/>
    </row>
    <row r="937" spans="1:55" customFormat="1" ht="14.1" customHeight="1">
      <c r="A937" s="170"/>
      <c r="B937" s="204">
        <v>20250509</v>
      </c>
      <c r="C937" s="204" t="s">
        <v>62</v>
      </c>
      <c r="D937" s="204">
        <v>1730</v>
      </c>
      <c r="E937" s="204"/>
      <c r="F937" s="204">
        <v>8165</v>
      </c>
      <c r="G937" s="204">
        <v>646</v>
      </c>
      <c r="H937" s="204"/>
      <c r="I937" s="204">
        <v>7656</v>
      </c>
      <c r="J937" s="204">
        <v>646</v>
      </c>
      <c r="K937" s="204">
        <v>2965</v>
      </c>
      <c r="L937" s="204">
        <v>132</v>
      </c>
      <c r="M937" s="204">
        <v>0</v>
      </c>
      <c r="N937" s="204" t="s">
        <v>44</v>
      </c>
      <c r="O937" s="204" t="s">
        <v>41</v>
      </c>
      <c r="P937" s="202">
        <f t="shared" si="89"/>
        <v>2833</v>
      </c>
      <c r="Q937" s="197" t="str">
        <f t="shared" si="84"/>
        <v>NA</v>
      </c>
      <c r="R937" s="202">
        <f t="shared" si="85"/>
        <v>509</v>
      </c>
      <c r="S937" s="202">
        <f t="shared" si="86"/>
        <v>0</v>
      </c>
      <c r="T937" s="197">
        <f t="shared" si="87"/>
        <v>509</v>
      </c>
      <c r="U937" s="197">
        <f t="shared" si="88"/>
        <v>-132</v>
      </c>
      <c r="V937" s="197">
        <f>MIN(IF(SUM(W937,,X937,Z937,AA937,AD937,AC937,AF937,AG937,AJ937,AI937,AL937,AM937,AO937,AP937,AR937,AS937,A937,AY937,AU937,AV937,AW937,AX937,BA937,BB937)=0,0,1)+IF(O937="Smoothing ramp",1,0)+IF(ISNUMBER(W937),1,0)+IF(ISNUMBER(X937),1,0)+IF(ISNUMBER(Z937),1,0)+IF(ISNUMBER(AA937),1,0)+IF(ISNUMBER(AD937),1,0)+IF(ISNUMBER(AC937),1,0)+IF(ISNUMBER(AF937),1,0)+IF(ISNUMBER(AG937),1,0)+IF(ISNUMBER(AI937),1,0)+IF(ISNUMBER(AJ937),1,0)+IF(ISNUMBER(AL937),1,0)+IF(ISNUMBER(AM937),1,0)+IF(ISNUMBER(AO937),1,0)+IF(ISNUMBER(AP937),1,0)+IF(ISNUMBER(#REF!),1,0)+IF(ISNUMBER(AR937),1,0)+IF(ISNUMBER(AS937),1,0)+IF(ISNUMBER(AY937),1,0)+IF(ISNUMBER(AU937),1,0)+IF(ISNUMBER(AV937),1,0)+IF(ISNUMBER(AW937),1,0)+IF(ISNUMBER(AX937),1,0)+IF(ISNUMBER(BA937),1,0)+IF(ISNUMBER(BB937),1,0),1)</f>
        <v>1</v>
      </c>
      <c r="W937" s="197">
        <v>378</v>
      </c>
      <c r="X937" s="197"/>
      <c r="Y937" s="197"/>
      <c r="Z937" s="197">
        <v>150</v>
      </c>
      <c r="AA937" s="197"/>
      <c r="AB937" s="197"/>
      <c r="AC937" s="197"/>
      <c r="AD937" s="197"/>
      <c r="AE937" s="197"/>
      <c r="AF937" s="197"/>
      <c r="AG937" s="197"/>
      <c r="AH937" s="197"/>
      <c r="AI937" s="200"/>
      <c r="AJ937" s="197"/>
      <c r="AK937" s="197"/>
      <c r="AL937" s="197"/>
      <c r="AM937" s="197"/>
      <c r="AN937" s="197"/>
      <c r="AO937" s="197"/>
      <c r="AP937" s="197"/>
      <c r="AQ937" s="197"/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197"/>
      <c r="BB937" s="197"/>
      <c r="BC937" s="197"/>
    </row>
    <row r="938" spans="1:55" customFormat="1" ht="14.1" customHeight="1">
      <c r="A938" s="170"/>
      <c r="B938" s="204">
        <v>20250509</v>
      </c>
      <c r="C938" s="204" t="s">
        <v>62</v>
      </c>
      <c r="D938" s="204">
        <v>1830</v>
      </c>
      <c r="E938" s="204"/>
      <c r="F938" s="204">
        <v>6219</v>
      </c>
      <c r="G938" s="204">
        <v>489</v>
      </c>
      <c r="H938" s="204"/>
      <c r="I938" s="204">
        <v>6219</v>
      </c>
      <c r="J938" s="204">
        <v>489</v>
      </c>
      <c r="K938" s="204">
        <v>-3067</v>
      </c>
      <c r="L938" s="204">
        <v>-3067</v>
      </c>
      <c r="M938" s="204">
        <v>0</v>
      </c>
      <c r="N938" s="204" t="s">
        <v>59</v>
      </c>
      <c r="O938" s="204" t="s">
        <v>41</v>
      </c>
      <c r="P938" s="202">
        <f t="shared" si="89"/>
        <v>0</v>
      </c>
      <c r="Q938" s="197" t="str">
        <f t="shared" si="84"/>
        <v>NA</v>
      </c>
      <c r="R938" s="202">
        <f t="shared" si="85"/>
        <v>0</v>
      </c>
      <c r="S938" s="202">
        <f t="shared" si="86"/>
        <v>0</v>
      </c>
      <c r="T938" s="197">
        <f t="shared" si="87"/>
        <v>0</v>
      </c>
      <c r="U938" s="197">
        <f t="shared" si="88"/>
        <v>3067</v>
      </c>
      <c r="V938" s="197">
        <f>MIN(IF(SUM(W938,,X938,Z938,AA938,AD938,AC938,AF938,AG938,AJ938,AI938,AL938,AM938,AO938,AP938,AR938,AS938,A938,AY938,AU938,AV938,AW938,AX938,BA938,BB938)=0,0,1)+IF(O938="Smoothing ramp",1,0)+IF(ISNUMBER(W938),1,0)+IF(ISNUMBER(X938),1,0)+IF(ISNUMBER(Z938),1,0)+IF(ISNUMBER(AA938),1,0)+IF(ISNUMBER(AD938),1,0)+IF(ISNUMBER(AC938),1,0)+IF(ISNUMBER(AF938),1,0)+IF(ISNUMBER(AG938),1,0)+IF(ISNUMBER(AI938),1,0)+IF(ISNUMBER(AJ938),1,0)+IF(ISNUMBER(AL938),1,0)+IF(ISNUMBER(AM938),1,0)+IF(ISNUMBER(AO938),1,0)+IF(ISNUMBER(AP938),1,0)+IF(ISNUMBER(#REF!),1,0)+IF(ISNUMBER(AR938),1,0)+IF(ISNUMBER(AS938),1,0)+IF(ISNUMBER(AY938),1,0)+IF(ISNUMBER(AU938),1,0)+IF(ISNUMBER(AV938),1,0)+IF(ISNUMBER(AW938),1,0)+IF(ISNUMBER(AX938),1,0)+IF(ISNUMBER(BA938),1,0)+IF(ISNUMBER(BB938),1,0),1)</f>
        <v>1</v>
      </c>
      <c r="W938" s="197">
        <v>378</v>
      </c>
      <c r="X938" s="197"/>
      <c r="Y938" s="197"/>
      <c r="Z938" s="197">
        <v>150</v>
      </c>
      <c r="AA938" s="197"/>
      <c r="AB938" s="197"/>
      <c r="AC938" s="197"/>
      <c r="AD938" s="197"/>
      <c r="AE938" s="197"/>
      <c r="AF938" s="197"/>
      <c r="AG938" s="197"/>
      <c r="AH938" s="197"/>
      <c r="AI938" s="200"/>
      <c r="AJ938" s="197"/>
      <c r="AK938" s="197"/>
      <c r="AL938" s="197"/>
      <c r="AM938" s="197"/>
      <c r="AN938" s="197"/>
      <c r="AO938" s="197"/>
      <c r="AP938" s="197"/>
      <c r="AQ938" s="197"/>
      <c r="AR938" s="197"/>
      <c r="AS938" s="197"/>
      <c r="AT938" s="197"/>
      <c r="AU938" s="197"/>
      <c r="AV938" s="197"/>
      <c r="AW938" s="197"/>
      <c r="AX938" s="197"/>
      <c r="AY938" s="197"/>
      <c r="AZ938" s="197"/>
      <c r="BA938" s="197"/>
      <c r="BB938" s="197"/>
      <c r="BC938" s="197"/>
    </row>
    <row r="939" spans="1:55" customFormat="1" ht="14.1" customHeight="1">
      <c r="A939" s="170"/>
      <c r="B939" s="204">
        <v>20250509</v>
      </c>
      <c r="C939" s="204" t="s">
        <v>62</v>
      </c>
      <c r="D939" s="204">
        <v>1930</v>
      </c>
      <c r="E939" s="204"/>
      <c r="F939" s="204">
        <v>6219</v>
      </c>
      <c r="G939" s="204">
        <v>489</v>
      </c>
      <c r="H939" s="204"/>
      <c r="I939" s="204">
        <v>6219</v>
      </c>
      <c r="J939" s="204">
        <v>489</v>
      </c>
      <c r="K939" s="204">
        <v>-3067</v>
      </c>
      <c r="L939" s="204">
        <v>-3067</v>
      </c>
      <c r="M939" s="204">
        <v>0</v>
      </c>
      <c r="N939" s="204" t="s">
        <v>59</v>
      </c>
      <c r="O939" s="204" t="s">
        <v>41</v>
      </c>
      <c r="P939" s="202">
        <f t="shared" si="89"/>
        <v>0</v>
      </c>
      <c r="Q939" s="197" t="str">
        <f t="shared" si="84"/>
        <v>NA</v>
      </c>
      <c r="R939" s="202">
        <f t="shared" si="85"/>
        <v>0</v>
      </c>
      <c r="S939" s="202">
        <f t="shared" si="86"/>
        <v>0</v>
      </c>
      <c r="T939" s="197">
        <f t="shared" si="87"/>
        <v>0</v>
      </c>
      <c r="U939" s="197">
        <f t="shared" si="88"/>
        <v>3067</v>
      </c>
      <c r="V939" s="197">
        <f>MIN(IF(SUM(W939,,X939,Z939,AA939,AD939,AC939,AF939,AG939,AJ939,AI939,AL939,AM939,AO939,AP939,AR939,AS939,A939,AY939,AU939,AV939,AW939,AX939,BA939,BB939)=0,0,1)+IF(O939="Smoothing ramp",1,0)+IF(ISNUMBER(W939),1,0)+IF(ISNUMBER(X939),1,0)+IF(ISNUMBER(Z939),1,0)+IF(ISNUMBER(AA939),1,0)+IF(ISNUMBER(AD939),1,0)+IF(ISNUMBER(AC939),1,0)+IF(ISNUMBER(AF939),1,0)+IF(ISNUMBER(AG939),1,0)+IF(ISNUMBER(AI939),1,0)+IF(ISNUMBER(AJ939),1,0)+IF(ISNUMBER(AL939),1,0)+IF(ISNUMBER(AM939),1,0)+IF(ISNUMBER(AO939),1,0)+IF(ISNUMBER(AP939),1,0)+IF(ISNUMBER(#REF!),1,0)+IF(ISNUMBER(AR939),1,0)+IF(ISNUMBER(AS939),1,0)+IF(ISNUMBER(AY939),1,0)+IF(ISNUMBER(AU939),1,0)+IF(ISNUMBER(AV939),1,0)+IF(ISNUMBER(AW939),1,0)+IF(ISNUMBER(AX939),1,0)+IF(ISNUMBER(BA939),1,0)+IF(ISNUMBER(BB939),1,0),1)</f>
        <v>1</v>
      </c>
      <c r="W939" s="197">
        <v>378</v>
      </c>
      <c r="X939" s="197"/>
      <c r="Y939" s="197"/>
      <c r="Z939" s="197">
        <v>150</v>
      </c>
      <c r="AA939" s="197"/>
      <c r="AB939" s="197"/>
      <c r="AC939" s="197"/>
      <c r="AD939" s="197"/>
      <c r="AE939" s="197"/>
      <c r="AF939" s="197"/>
      <c r="AG939" s="197"/>
      <c r="AH939" s="197"/>
      <c r="AI939" s="200"/>
      <c r="AJ939" s="197"/>
      <c r="AK939" s="197"/>
      <c r="AL939" s="197"/>
      <c r="AM939" s="197"/>
      <c r="AN939" s="197"/>
      <c r="AO939" s="197"/>
      <c r="AP939" s="197"/>
      <c r="AQ939" s="197"/>
      <c r="AR939" s="197"/>
      <c r="AS939" s="197"/>
      <c r="AT939" s="197"/>
      <c r="AU939" s="197"/>
      <c r="AV939" s="197"/>
      <c r="AW939" s="197"/>
      <c r="AX939" s="197"/>
      <c r="AY939" s="197"/>
      <c r="AZ939" s="197"/>
      <c r="BA939" s="197"/>
      <c r="BB939" s="197"/>
      <c r="BC939" s="197"/>
    </row>
    <row r="940" spans="1:55" customFormat="1" ht="14.1" customHeight="1">
      <c r="A940" s="170"/>
      <c r="B940" s="204">
        <v>20250509</v>
      </c>
      <c r="C940" s="204" t="s">
        <v>62</v>
      </c>
      <c r="D940" s="204">
        <v>2030</v>
      </c>
      <c r="E940" s="204"/>
      <c r="F940" s="204">
        <v>6219</v>
      </c>
      <c r="G940" s="204">
        <v>489</v>
      </c>
      <c r="H940" s="204"/>
      <c r="I940" s="204">
        <v>6219</v>
      </c>
      <c r="J940" s="204">
        <v>489</v>
      </c>
      <c r="K940" s="204">
        <v>-3067</v>
      </c>
      <c r="L940" s="204">
        <v>-3067</v>
      </c>
      <c r="M940" s="204">
        <v>0</v>
      </c>
      <c r="N940" s="204" t="s">
        <v>59</v>
      </c>
      <c r="O940" s="204" t="s">
        <v>41</v>
      </c>
      <c r="P940" s="202">
        <f t="shared" si="89"/>
        <v>0</v>
      </c>
      <c r="Q940" s="197" t="str">
        <f t="shared" si="84"/>
        <v>NA</v>
      </c>
      <c r="R940" s="202">
        <f t="shared" si="85"/>
        <v>0</v>
      </c>
      <c r="S940" s="202">
        <f t="shared" si="86"/>
        <v>0</v>
      </c>
      <c r="T940" s="197">
        <f t="shared" si="87"/>
        <v>0</v>
      </c>
      <c r="U940" s="197">
        <f t="shared" si="88"/>
        <v>3067</v>
      </c>
      <c r="V940" s="197">
        <f>MIN(IF(SUM(W940,,X940,Z940,AA940,AD940,AC940,AF940,AG940,AJ940,AI940,AL940,AM940,AO940,AP940,AR940,AS940,A940,AY940,AU940,AV940,AW940,AX940,BA940,BB940)=0,0,1)+IF(O940="Smoothing ramp",1,0)+IF(ISNUMBER(W940),1,0)+IF(ISNUMBER(X940),1,0)+IF(ISNUMBER(Z940),1,0)+IF(ISNUMBER(AA940),1,0)+IF(ISNUMBER(AD940),1,0)+IF(ISNUMBER(AC940),1,0)+IF(ISNUMBER(AF940),1,0)+IF(ISNUMBER(AG940),1,0)+IF(ISNUMBER(AI940),1,0)+IF(ISNUMBER(AJ940),1,0)+IF(ISNUMBER(AL940),1,0)+IF(ISNUMBER(AM940),1,0)+IF(ISNUMBER(AO940),1,0)+IF(ISNUMBER(AP940),1,0)+IF(ISNUMBER(#REF!),1,0)+IF(ISNUMBER(AR940),1,0)+IF(ISNUMBER(AS940),1,0)+IF(ISNUMBER(AY940),1,0)+IF(ISNUMBER(AU940),1,0)+IF(ISNUMBER(AV940),1,0)+IF(ISNUMBER(AW940),1,0)+IF(ISNUMBER(AX940),1,0)+IF(ISNUMBER(BA940),1,0)+IF(ISNUMBER(BB940),1,0),1)</f>
        <v>1</v>
      </c>
      <c r="W940" s="197">
        <v>378</v>
      </c>
      <c r="X940" s="197"/>
      <c r="Y940" s="197"/>
      <c r="Z940" s="197">
        <v>150</v>
      </c>
      <c r="AA940" s="197"/>
      <c r="AB940" s="197"/>
      <c r="AC940" s="197"/>
      <c r="AD940" s="197"/>
      <c r="AE940" s="197"/>
      <c r="AF940" s="197"/>
      <c r="AG940" s="197"/>
      <c r="AH940" s="197"/>
      <c r="AI940" s="200"/>
      <c r="AJ940" s="197"/>
      <c r="AK940" s="197"/>
      <c r="AL940" s="197"/>
      <c r="AM940" s="197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197"/>
      <c r="AY940" s="197"/>
      <c r="AZ940" s="197"/>
      <c r="BA940" s="197"/>
      <c r="BB940" s="197"/>
      <c r="BC940" s="197"/>
    </row>
    <row r="941" spans="1:55" customFormat="1" ht="14.1" customHeight="1">
      <c r="A941" s="170"/>
      <c r="B941" s="204">
        <v>20250509</v>
      </c>
      <c r="C941" s="204" t="s">
        <v>62</v>
      </c>
      <c r="D941" s="204">
        <v>2130</v>
      </c>
      <c r="E941" s="204"/>
      <c r="F941" s="204">
        <v>6219</v>
      </c>
      <c r="G941" s="204">
        <v>429</v>
      </c>
      <c r="H941" s="204"/>
      <c r="I941" s="204">
        <v>6219</v>
      </c>
      <c r="J941" s="204">
        <v>429</v>
      </c>
      <c r="K941" s="204">
        <v>-2544</v>
      </c>
      <c r="L941" s="204">
        <v>-2544</v>
      </c>
      <c r="M941" s="204">
        <v>0</v>
      </c>
      <c r="N941" s="204" t="s">
        <v>59</v>
      </c>
      <c r="O941" s="204" t="s">
        <v>41</v>
      </c>
      <c r="P941" s="202">
        <f t="shared" si="89"/>
        <v>0</v>
      </c>
      <c r="Q941" s="197" t="str">
        <f t="shared" si="84"/>
        <v>NA</v>
      </c>
      <c r="R941" s="202">
        <f t="shared" si="85"/>
        <v>0</v>
      </c>
      <c r="S941" s="202">
        <f t="shared" si="86"/>
        <v>0</v>
      </c>
      <c r="T941" s="197">
        <f t="shared" si="87"/>
        <v>0</v>
      </c>
      <c r="U941" s="197">
        <f t="shared" si="88"/>
        <v>2544</v>
      </c>
      <c r="V941" s="197">
        <f>MIN(IF(SUM(W941,,X941,Z941,AA941,AD941,AC941,AF941,AG941,AJ941,AI941,AL941,AM941,AO941,AP941,AR941,AS941,A941,AY941,AU941,AV941,AW941,AX941,BA941,BB941)=0,0,1)+IF(O941="Smoothing ramp",1,0)+IF(ISNUMBER(W941),1,0)+IF(ISNUMBER(X941),1,0)+IF(ISNUMBER(Z941),1,0)+IF(ISNUMBER(AA941),1,0)+IF(ISNUMBER(AD941),1,0)+IF(ISNUMBER(AC941),1,0)+IF(ISNUMBER(AF941),1,0)+IF(ISNUMBER(AG941),1,0)+IF(ISNUMBER(AI941),1,0)+IF(ISNUMBER(AJ941),1,0)+IF(ISNUMBER(AL941),1,0)+IF(ISNUMBER(AM941),1,0)+IF(ISNUMBER(AO941),1,0)+IF(ISNUMBER(AP941),1,0)+IF(ISNUMBER(#REF!),1,0)+IF(ISNUMBER(AR941),1,0)+IF(ISNUMBER(AS941),1,0)+IF(ISNUMBER(AY941),1,0)+IF(ISNUMBER(AU941),1,0)+IF(ISNUMBER(AV941),1,0)+IF(ISNUMBER(AW941),1,0)+IF(ISNUMBER(AX941),1,0)+IF(ISNUMBER(BA941),1,0)+IF(ISNUMBER(BB941),1,0),1)</f>
        <v>1</v>
      </c>
      <c r="W941" s="197">
        <v>357</v>
      </c>
      <c r="X941" s="197"/>
      <c r="Y941" s="197"/>
      <c r="Z941" s="197">
        <v>170</v>
      </c>
      <c r="AA941" s="197"/>
      <c r="AB941" s="197"/>
      <c r="AC941" s="197"/>
      <c r="AD941" s="197"/>
      <c r="AE941" s="197"/>
      <c r="AF941" s="197"/>
      <c r="AG941" s="197"/>
      <c r="AH941" s="197"/>
      <c r="AI941" s="200"/>
      <c r="AJ941" s="197"/>
      <c r="AK941" s="197"/>
      <c r="AL941" s="197"/>
      <c r="AM941" s="197"/>
      <c r="AN941" s="197"/>
      <c r="AO941" s="197"/>
      <c r="AP941" s="197"/>
      <c r="AQ941" s="197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197"/>
      <c r="BB941" s="197"/>
      <c r="BC941" s="197"/>
    </row>
    <row r="942" spans="1:55" customFormat="1" ht="14.1" customHeight="1">
      <c r="A942" s="170"/>
      <c r="B942" s="204">
        <v>20250509</v>
      </c>
      <c r="C942" s="204" t="s">
        <v>62</v>
      </c>
      <c r="D942" s="204">
        <v>2230</v>
      </c>
      <c r="E942" s="204"/>
      <c r="F942" s="204">
        <v>6219</v>
      </c>
      <c r="G942" s="204">
        <v>429</v>
      </c>
      <c r="H942" s="204"/>
      <c r="I942" s="204">
        <v>6219</v>
      </c>
      <c r="J942" s="204">
        <v>429</v>
      </c>
      <c r="K942" s="204">
        <v>-2544</v>
      </c>
      <c r="L942" s="204">
        <v>-2544</v>
      </c>
      <c r="M942" s="204">
        <v>0</v>
      </c>
      <c r="N942" s="204" t="s">
        <v>59</v>
      </c>
      <c r="O942" s="204" t="s">
        <v>41</v>
      </c>
      <c r="P942" s="202">
        <f t="shared" si="89"/>
        <v>0</v>
      </c>
      <c r="Q942" s="197" t="str">
        <f t="shared" si="84"/>
        <v>NA</v>
      </c>
      <c r="R942" s="202">
        <f t="shared" si="85"/>
        <v>0</v>
      </c>
      <c r="S942" s="202">
        <f t="shared" si="86"/>
        <v>0</v>
      </c>
      <c r="T942" s="197">
        <f t="shared" si="87"/>
        <v>0</v>
      </c>
      <c r="U942" s="197">
        <f t="shared" si="88"/>
        <v>2544</v>
      </c>
      <c r="V942" s="197">
        <f>MIN(IF(SUM(W942,,X942,Z942,AA942,AD942,AC942,AF942,AG942,AJ942,AI942,AL942,AM942,AO942,AP942,AR942,AS942,A942,AY942,AU942,AV942,AW942,AX942,BA942,BB942)=0,0,1)+IF(O942="Smoothing ramp",1,0)+IF(ISNUMBER(W942),1,0)+IF(ISNUMBER(X942),1,0)+IF(ISNUMBER(Z942),1,0)+IF(ISNUMBER(AA942),1,0)+IF(ISNUMBER(AD942),1,0)+IF(ISNUMBER(AC942),1,0)+IF(ISNUMBER(AF942),1,0)+IF(ISNUMBER(AG942),1,0)+IF(ISNUMBER(AI942),1,0)+IF(ISNUMBER(AJ942),1,0)+IF(ISNUMBER(AL942),1,0)+IF(ISNUMBER(AM942),1,0)+IF(ISNUMBER(AO942),1,0)+IF(ISNUMBER(AP942),1,0)+IF(ISNUMBER(#REF!),1,0)+IF(ISNUMBER(AR942),1,0)+IF(ISNUMBER(AS942),1,0)+IF(ISNUMBER(AY942),1,0)+IF(ISNUMBER(AU942),1,0)+IF(ISNUMBER(AV942),1,0)+IF(ISNUMBER(AW942),1,0)+IF(ISNUMBER(AX942),1,0)+IF(ISNUMBER(BA942),1,0)+IF(ISNUMBER(BB942),1,0),1)</f>
        <v>1</v>
      </c>
      <c r="W942" s="197">
        <v>468</v>
      </c>
      <c r="X942" s="197"/>
      <c r="Y942" s="197"/>
      <c r="Z942" s="197">
        <v>169</v>
      </c>
      <c r="AA942" s="197"/>
      <c r="AB942" s="197"/>
      <c r="AC942" s="197"/>
      <c r="AD942" s="197"/>
      <c r="AE942" s="197"/>
      <c r="AF942" s="197"/>
      <c r="AG942" s="197"/>
      <c r="AH942" s="197"/>
      <c r="AI942" s="200"/>
      <c r="AJ942" s="197"/>
      <c r="AK942" s="197"/>
      <c r="AL942" s="197"/>
      <c r="AM942" s="197"/>
      <c r="AN942" s="197"/>
      <c r="AO942" s="197"/>
      <c r="AP942" s="197"/>
      <c r="AQ942" s="197"/>
      <c r="AR942" s="197"/>
      <c r="AS942" s="197"/>
      <c r="AT942" s="197"/>
      <c r="AU942" s="197"/>
      <c r="AV942" s="197"/>
      <c r="AW942" s="197"/>
      <c r="AX942" s="197"/>
      <c r="AY942" s="197"/>
      <c r="AZ942" s="197"/>
      <c r="BA942" s="197"/>
      <c r="BB942" s="197"/>
      <c r="BC942" s="197"/>
    </row>
    <row r="943" spans="1:55" customFormat="1" ht="14.1" customHeight="1">
      <c r="A943" s="170"/>
      <c r="B943" s="204">
        <v>20250509</v>
      </c>
      <c r="C943" s="204" t="s">
        <v>62</v>
      </c>
      <c r="D943" s="204">
        <v>2330</v>
      </c>
      <c r="E943" s="204"/>
      <c r="F943" s="204">
        <v>5649</v>
      </c>
      <c r="G943" s="204">
        <v>454</v>
      </c>
      <c r="H943" s="204"/>
      <c r="I943" s="204">
        <v>5649</v>
      </c>
      <c r="J943" s="204">
        <v>454</v>
      </c>
      <c r="K943" s="204">
        <v>-1923</v>
      </c>
      <c r="L943" s="204">
        <v>-1923</v>
      </c>
      <c r="M943" s="204">
        <v>0</v>
      </c>
      <c r="N943" s="204" t="s">
        <v>59</v>
      </c>
      <c r="O943" s="204" t="s">
        <v>41</v>
      </c>
      <c r="P943" s="202">
        <f t="shared" si="89"/>
        <v>0</v>
      </c>
      <c r="Q943" s="197" t="str">
        <f t="shared" si="84"/>
        <v>NA</v>
      </c>
      <c r="R943" s="202">
        <f t="shared" si="85"/>
        <v>0</v>
      </c>
      <c r="S943" s="202">
        <f t="shared" si="86"/>
        <v>0</v>
      </c>
      <c r="T943" s="197">
        <f t="shared" si="87"/>
        <v>0</v>
      </c>
      <c r="U943" s="197">
        <f t="shared" si="88"/>
        <v>1923</v>
      </c>
      <c r="V943" s="197">
        <f>MIN(IF(SUM(W943,,X943,Z943,AA943,AD943,AC943,AF943,AG943,AJ943,AI943,AL943,AM943,AO943,AP943,AR943,AS943,A943,AY943,AU943,AV943,AW943,AX943,BA943,BB943)=0,0,1)+IF(O943="Smoothing ramp",1,0)+IF(ISNUMBER(W943),1,0)+IF(ISNUMBER(X943),1,0)+IF(ISNUMBER(Z943),1,0)+IF(ISNUMBER(AA943),1,0)+IF(ISNUMBER(AD943),1,0)+IF(ISNUMBER(AC943),1,0)+IF(ISNUMBER(AF943),1,0)+IF(ISNUMBER(AG943),1,0)+IF(ISNUMBER(AI943),1,0)+IF(ISNUMBER(AJ943),1,0)+IF(ISNUMBER(AL943),1,0)+IF(ISNUMBER(AM943),1,0)+IF(ISNUMBER(AO943),1,0)+IF(ISNUMBER(AP943),1,0)+IF(ISNUMBER(#REF!),1,0)+IF(ISNUMBER(AR943),1,0)+IF(ISNUMBER(AS943),1,0)+IF(ISNUMBER(AY943),1,0)+IF(ISNUMBER(AU943),1,0)+IF(ISNUMBER(AV943),1,0)+IF(ISNUMBER(AW943),1,0)+IF(ISNUMBER(AX943),1,0)+IF(ISNUMBER(BA943),1,0)+IF(ISNUMBER(BB943),1,0),1)</f>
        <v>1</v>
      </c>
      <c r="W943" s="197">
        <v>468</v>
      </c>
      <c r="X943" s="197"/>
      <c r="Y943" s="197"/>
      <c r="Z943" s="197">
        <v>169</v>
      </c>
      <c r="AA943" s="197"/>
      <c r="AB943" s="197"/>
      <c r="AC943" s="197"/>
      <c r="AD943" s="197"/>
      <c r="AE943" s="197"/>
      <c r="AF943" s="197"/>
      <c r="AG943" s="197"/>
      <c r="AH943" s="197"/>
      <c r="AI943" s="200"/>
      <c r="AJ943" s="197"/>
      <c r="AK943" s="197"/>
      <c r="AL943" s="197"/>
      <c r="AM943" s="197"/>
      <c r="AN943" s="197"/>
      <c r="AO943" s="197"/>
      <c r="AP943" s="197"/>
      <c r="AQ943" s="197"/>
      <c r="AR943" s="197"/>
      <c r="AS943" s="197"/>
      <c r="AT943" s="197"/>
      <c r="AU943" s="197"/>
      <c r="AV943" s="197"/>
      <c r="AW943" s="197"/>
      <c r="AX943" s="197"/>
      <c r="AY943" s="197"/>
      <c r="AZ943" s="197"/>
      <c r="BA943" s="197"/>
      <c r="BB943" s="197"/>
      <c r="BC943" s="197"/>
    </row>
    <row r="944" spans="1:55" customFormat="1" ht="14.1" customHeight="1">
      <c r="A944" s="170"/>
      <c r="B944" s="204">
        <v>20250510</v>
      </c>
      <c r="C944" s="204" t="s">
        <v>62</v>
      </c>
      <c r="D944" s="204">
        <v>30</v>
      </c>
      <c r="E944" s="204"/>
      <c r="F944" s="204">
        <v>7579</v>
      </c>
      <c r="G944" s="204">
        <v>690</v>
      </c>
      <c r="H944" s="204"/>
      <c r="I944" s="204">
        <v>7209</v>
      </c>
      <c r="J944" s="204">
        <v>657</v>
      </c>
      <c r="K944" s="204">
        <v>-2251</v>
      </c>
      <c r="L944" s="204">
        <v>-2251</v>
      </c>
      <c r="M944" s="204">
        <v>0</v>
      </c>
      <c r="N944" s="204" t="s">
        <v>40</v>
      </c>
      <c r="O944" s="204" t="s">
        <v>45</v>
      </c>
      <c r="P944" s="202">
        <f t="shared" si="89"/>
        <v>0</v>
      </c>
      <c r="Q944" s="197" t="str">
        <f t="shared" si="84"/>
        <v>NA</v>
      </c>
      <c r="R944" s="202">
        <f t="shared" si="85"/>
        <v>370</v>
      </c>
      <c r="S944" s="202">
        <f t="shared" si="86"/>
        <v>33</v>
      </c>
      <c r="T944" s="197">
        <f t="shared" si="87"/>
        <v>403</v>
      </c>
      <c r="U944" s="197">
        <f t="shared" si="88"/>
        <v>2251</v>
      </c>
      <c r="V944" s="197">
        <f>MIN(IF(SUM(W944,,X944,Z944,AA944,AD944,AC944,AF944,AG944,AJ944,AI944,AL944,AM944,AO944,AP944,AR944,AS944,A944,AY944,AU944,AV944,AW944,AX944,BA944,BB944)=0,0,1)+IF(O944="Smoothing ramp",1,0)+IF(ISNUMBER(W944),1,0)+IF(ISNUMBER(X944),1,0)+IF(ISNUMBER(Z944),1,0)+IF(ISNUMBER(AA944),1,0)+IF(ISNUMBER(AD944),1,0)+IF(ISNUMBER(AC944),1,0)+IF(ISNUMBER(AF944),1,0)+IF(ISNUMBER(AG944),1,0)+IF(ISNUMBER(AI944),1,0)+IF(ISNUMBER(AJ944),1,0)+IF(ISNUMBER(AL944),1,0)+IF(ISNUMBER(AM944),1,0)+IF(ISNUMBER(AO944),1,0)+IF(ISNUMBER(AP944),1,0)+IF(ISNUMBER(#REF!),1,0)+IF(ISNUMBER(AR944),1,0)+IF(ISNUMBER(AS944),1,0)+IF(ISNUMBER(AY944),1,0)+IF(ISNUMBER(AU944),1,0)+IF(ISNUMBER(AV944),1,0)+IF(ISNUMBER(AW944),1,0)+IF(ISNUMBER(AX944),1,0)+IF(ISNUMBER(BA944),1,0)+IF(ISNUMBER(BB944),1,0),1)</f>
        <v>1</v>
      </c>
      <c r="W944" s="197">
        <v>468</v>
      </c>
      <c r="X944" s="197"/>
      <c r="Y944" s="197"/>
      <c r="Z944" s="197">
        <v>169</v>
      </c>
      <c r="AA944" s="197"/>
      <c r="AB944" s="197"/>
      <c r="AC944" s="197"/>
      <c r="AD944" s="197"/>
      <c r="AE944" s="197"/>
      <c r="AF944" s="197"/>
      <c r="AG944" s="197"/>
      <c r="AH944" s="197"/>
      <c r="AI944" s="200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7"/>
      <c r="BA944" s="197"/>
      <c r="BB944" s="197"/>
      <c r="BC944" s="197"/>
    </row>
    <row r="945" spans="1:55" customFormat="1" ht="14.1" customHeight="1">
      <c r="A945" s="170"/>
      <c r="B945" s="204">
        <v>20250510</v>
      </c>
      <c r="C945" s="204" t="s">
        <v>62</v>
      </c>
      <c r="D945" s="204">
        <v>130</v>
      </c>
      <c r="E945" s="204"/>
      <c r="F945" s="204">
        <v>7579</v>
      </c>
      <c r="G945" s="204">
        <v>690</v>
      </c>
      <c r="H945" s="204"/>
      <c r="I945" s="204">
        <v>7209</v>
      </c>
      <c r="J945" s="204">
        <v>657</v>
      </c>
      <c r="K945" s="204">
        <v>-2251</v>
      </c>
      <c r="L945" s="204">
        <v>-2251</v>
      </c>
      <c r="M945" s="204">
        <v>0</v>
      </c>
      <c r="N945" s="204" t="s">
        <v>40</v>
      </c>
      <c r="O945" s="204" t="s">
        <v>45</v>
      </c>
      <c r="P945" s="202">
        <f t="shared" si="89"/>
        <v>0</v>
      </c>
      <c r="Q945" s="197" t="str">
        <f t="shared" si="84"/>
        <v>NA</v>
      </c>
      <c r="R945" s="202">
        <f t="shared" si="85"/>
        <v>370</v>
      </c>
      <c r="S945" s="202">
        <f t="shared" si="86"/>
        <v>33</v>
      </c>
      <c r="T945" s="197">
        <f t="shared" si="87"/>
        <v>403</v>
      </c>
      <c r="U945" s="197">
        <f t="shared" si="88"/>
        <v>2251</v>
      </c>
      <c r="V945" s="197">
        <f>MIN(IF(SUM(W945,,X945,Z945,AA945,AD945,AC945,AF945,AG945,AJ945,AI945,AL945,AM945,AO945,AP945,AR945,AS945,A945,AY945,AU945,AV945,AW945,AX945,BA945,BB945)=0,0,1)+IF(O945="Smoothing ramp",1,0)+IF(ISNUMBER(W945),1,0)+IF(ISNUMBER(X945),1,0)+IF(ISNUMBER(Z945),1,0)+IF(ISNUMBER(AA945),1,0)+IF(ISNUMBER(AD945),1,0)+IF(ISNUMBER(AC945),1,0)+IF(ISNUMBER(AF945),1,0)+IF(ISNUMBER(AG945),1,0)+IF(ISNUMBER(AI945),1,0)+IF(ISNUMBER(AJ945),1,0)+IF(ISNUMBER(AL945),1,0)+IF(ISNUMBER(AM945),1,0)+IF(ISNUMBER(AO945),1,0)+IF(ISNUMBER(AP945),1,0)+IF(ISNUMBER(#REF!),1,0)+IF(ISNUMBER(AR945),1,0)+IF(ISNUMBER(AS945),1,0)+IF(ISNUMBER(AY945),1,0)+IF(ISNUMBER(AU945),1,0)+IF(ISNUMBER(AV945),1,0)+IF(ISNUMBER(AW945),1,0)+IF(ISNUMBER(AX945),1,0)+IF(ISNUMBER(BA945),1,0)+IF(ISNUMBER(BB945),1,0),1)</f>
        <v>1</v>
      </c>
      <c r="W945" s="197">
        <v>475</v>
      </c>
      <c r="X945" s="197"/>
      <c r="Y945" s="197" t="s">
        <v>42</v>
      </c>
      <c r="Z945" s="197">
        <v>164</v>
      </c>
      <c r="AA945" s="197"/>
      <c r="AB945" s="197" t="s">
        <v>42</v>
      </c>
      <c r="AC945" s="197"/>
      <c r="AD945" s="197"/>
      <c r="AE945" s="197"/>
      <c r="AF945" s="197"/>
      <c r="AG945" s="197"/>
      <c r="AH945" s="197"/>
      <c r="AI945" s="200"/>
      <c r="AJ945" s="197"/>
      <c r="AK945" s="197"/>
      <c r="AL945" s="197"/>
      <c r="AM945" s="197"/>
      <c r="AN945" s="197"/>
      <c r="AO945" s="197"/>
      <c r="AP945" s="197"/>
      <c r="AQ945" s="197"/>
      <c r="AR945" s="197"/>
      <c r="AS945" s="197"/>
      <c r="AT945" s="197"/>
      <c r="AU945" s="197"/>
      <c r="AV945" s="197"/>
      <c r="AW945" s="197"/>
      <c r="AX945" s="197"/>
      <c r="AY945" s="197"/>
      <c r="AZ945" s="197"/>
      <c r="BA945" s="197"/>
      <c r="BB945" s="197"/>
      <c r="BC945" s="197"/>
    </row>
    <row r="946" spans="1:55" customFormat="1" ht="14.1" customHeight="1">
      <c r="A946" s="170"/>
      <c r="B946" s="204">
        <v>20250510</v>
      </c>
      <c r="C946" s="204" t="s">
        <v>62</v>
      </c>
      <c r="D946" s="204">
        <v>230</v>
      </c>
      <c r="E946" s="204"/>
      <c r="F946" s="204">
        <v>7579</v>
      </c>
      <c r="G946" s="204">
        <v>690</v>
      </c>
      <c r="H946" s="204"/>
      <c r="I946" s="204">
        <v>7209</v>
      </c>
      <c r="J946" s="204">
        <v>657</v>
      </c>
      <c r="K946" s="204">
        <v>-2251</v>
      </c>
      <c r="L946" s="204">
        <v>-2251</v>
      </c>
      <c r="M946" s="204">
        <v>0</v>
      </c>
      <c r="N946" s="204" t="s">
        <v>40</v>
      </c>
      <c r="O946" s="204" t="s">
        <v>45</v>
      </c>
      <c r="P946" s="202">
        <f t="shared" si="89"/>
        <v>0</v>
      </c>
      <c r="Q946" s="197" t="str">
        <f t="shared" si="84"/>
        <v>NA</v>
      </c>
      <c r="R946" s="202">
        <f t="shared" si="85"/>
        <v>370</v>
      </c>
      <c r="S946" s="202">
        <f t="shared" si="86"/>
        <v>33</v>
      </c>
      <c r="T946" s="197">
        <f t="shared" si="87"/>
        <v>403</v>
      </c>
      <c r="U946" s="197">
        <f t="shared" si="88"/>
        <v>2251</v>
      </c>
      <c r="V946" s="197">
        <f>MIN(IF(SUM(W946,,X946,Z946,AA946,AD946,AC946,AF946,AG946,AJ946,AI946,AL946,AM946,AO946,AP946,AR946,AS946,A946,AY946,AU946,AV946,AW946,AX946,BA946,BB946)=0,0,1)+IF(O946="Smoothing ramp",1,0)+IF(ISNUMBER(W946),1,0)+IF(ISNUMBER(X946),1,0)+IF(ISNUMBER(Z946),1,0)+IF(ISNUMBER(AA946),1,0)+IF(ISNUMBER(AD946),1,0)+IF(ISNUMBER(AC946),1,0)+IF(ISNUMBER(AF946),1,0)+IF(ISNUMBER(AG946),1,0)+IF(ISNUMBER(AI946),1,0)+IF(ISNUMBER(AJ946),1,0)+IF(ISNUMBER(AL946),1,0)+IF(ISNUMBER(AM946),1,0)+IF(ISNUMBER(AO946),1,0)+IF(ISNUMBER(AP946),1,0)+IF(ISNUMBER(#REF!),1,0)+IF(ISNUMBER(AR946),1,0)+IF(ISNUMBER(AS946),1,0)+IF(ISNUMBER(AY946),1,0)+IF(ISNUMBER(AU946),1,0)+IF(ISNUMBER(AV946),1,0)+IF(ISNUMBER(AW946),1,0)+IF(ISNUMBER(AX946),1,0)+IF(ISNUMBER(BA946),1,0)+IF(ISNUMBER(BB946),1,0),1)</f>
        <v>1</v>
      </c>
      <c r="W946" s="197">
        <v>475</v>
      </c>
      <c r="X946" s="197"/>
      <c r="Y946" s="197" t="s">
        <v>42</v>
      </c>
      <c r="Z946" s="197">
        <v>164</v>
      </c>
      <c r="AA946" s="197"/>
      <c r="AB946" s="197" t="s">
        <v>42</v>
      </c>
      <c r="AC946" s="197"/>
      <c r="AD946" s="197"/>
      <c r="AE946" s="197"/>
      <c r="AF946" s="197"/>
      <c r="AG946" s="197"/>
      <c r="AH946" s="197"/>
      <c r="AI946" s="200"/>
      <c r="AJ946" s="197"/>
      <c r="AK946" s="197"/>
      <c r="AL946" s="197"/>
      <c r="AM946" s="197"/>
      <c r="AN946" s="197"/>
      <c r="AO946" s="197"/>
      <c r="AP946" s="197"/>
      <c r="AQ946" s="197"/>
      <c r="AR946" s="197"/>
      <c r="AS946" s="197"/>
      <c r="AT946" s="197"/>
      <c r="AU946" s="197"/>
      <c r="AV946" s="197"/>
      <c r="AW946" s="197"/>
      <c r="AX946" s="197"/>
      <c r="AY946" s="197"/>
      <c r="AZ946" s="197"/>
      <c r="BA946" s="197"/>
      <c r="BB946" s="197"/>
      <c r="BC946" s="197"/>
    </row>
    <row r="947" spans="1:55" customFormat="1" ht="14.1" customHeight="1">
      <c r="A947" s="170"/>
      <c r="B947" s="204">
        <v>20250510</v>
      </c>
      <c r="C947" s="204" t="s">
        <v>62</v>
      </c>
      <c r="D947" s="204">
        <v>330</v>
      </c>
      <c r="E947" s="204"/>
      <c r="F947" s="204">
        <v>8611</v>
      </c>
      <c r="G947" s="204">
        <v>819</v>
      </c>
      <c r="H947" s="204"/>
      <c r="I947" s="204">
        <v>8366</v>
      </c>
      <c r="J947" s="204">
        <v>801</v>
      </c>
      <c r="K947" s="204">
        <v>-3598</v>
      </c>
      <c r="L947" s="204">
        <v>-3598</v>
      </c>
      <c r="M947" s="204">
        <v>0</v>
      </c>
      <c r="N947" s="204" t="s">
        <v>40</v>
      </c>
      <c r="O947" s="204" t="s">
        <v>45</v>
      </c>
      <c r="P947" s="203">
        <f t="shared" si="89"/>
        <v>0</v>
      </c>
      <c r="Q947" s="198" t="str">
        <f t="shared" si="84"/>
        <v>NA</v>
      </c>
      <c r="R947" s="202">
        <f t="shared" si="85"/>
        <v>245</v>
      </c>
      <c r="S947" s="202">
        <f t="shared" si="86"/>
        <v>18</v>
      </c>
      <c r="T947" s="197">
        <f t="shared" si="87"/>
        <v>263</v>
      </c>
      <c r="U947" s="197">
        <f t="shared" si="88"/>
        <v>3598</v>
      </c>
      <c r="V947" s="197">
        <f>MIN(IF(SUM(W947,,X947,Z947,AA947,AD947,AC947,AF947,AG947,AJ947,AI947,AL947,AM947,AO947,AP947,AR947,AS947,A947,AY947,AU947,AV947,AW947,AX947,BA947,BB947)=0,0,1)+IF(O947="Smoothing ramp",1,0)+IF(ISNUMBER(W947),1,0)+IF(ISNUMBER(X947),1,0)+IF(ISNUMBER(Z947),1,0)+IF(ISNUMBER(AA947),1,0)+IF(ISNUMBER(AD947),1,0)+IF(ISNUMBER(AC947),1,0)+IF(ISNUMBER(AF947),1,0)+IF(ISNUMBER(AG947),1,0)+IF(ISNUMBER(AI947),1,0)+IF(ISNUMBER(AJ947),1,0)+IF(ISNUMBER(AL947),1,0)+IF(ISNUMBER(AM947),1,0)+IF(ISNUMBER(AO947),1,0)+IF(ISNUMBER(AP947),1,0)+IF(ISNUMBER(#REF!),1,0)+IF(ISNUMBER(AR947),1,0)+IF(ISNUMBER(AS947),1,0)+IF(ISNUMBER(AY947),1,0)+IF(ISNUMBER(AU947),1,0)+IF(ISNUMBER(AV947),1,0)+IF(ISNUMBER(AW947),1,0)+IF(ISNUMBER(AX947),1,0)+IF(ISNUMBER(BA947),1,0)+IF(ISNUMBER(BB947),1,0),1)</f>
        <v>1</v>
      </c>
      <c r="W947" s="197">
        <v>475</v>
      </c>
      <c r="X947" s="197"/>
      <c r="Y947" s="197" t="s">
        <v>42</v>
      </c>
      <c r="Z947" s="197">
        <v>164</v>
      </c>
      <c r="AA947" s="197"/>
      <c r="AB947" s="197" t="s">
        <v>42</v>
      </c>
      <c r="AC947" s="197"/>
      <c r="AD947" s="197"/>
      <c r="AE947" s="197"/>
      <c r="AF947" s="197"/>
      <c r="AG947" s="197"/>
      <c r="AH947" s="197"/>
      <c r="AI947" s="200"/>
      <c r="AJ947" s="197"/>
      <c r="AK947" s="197"/>
      <c r="AL947" s="197"/>
      <c r="AM947" s="197"/>
      <c r="AN947" s="197"/>
      <c r="AO947" s="197"/>
      <c r="AP947" s="197"/>
      <c r="AQ947" s="197"/>
      <c r="AR947" s="197"/>
      <c r="AS947" s="197"/>
      <c r="AT947" s="197"/>
      <c r="AU947" s="197"/>
      <c r="AV947" s="197"/>
      <c r="AW947" s="197"/>
      <c r="AX947" s="197"/>
      <c r="AY947" s="197"/>
      <c r="AZ947" s="197"/>
      <c r="BA947" s="197"/>
      <c r="BB947" s="197"/>
      <c r="BC947" s="197"/>
    </row>
    <row r="948" spans="1:55" customFormat="1" ht="14.1" customHeight="1">
      <c r="A948" s="170"/>
      <c r="B948" s="204">
        <v>20250510</v>
      </c>
      <c r="C948" s="204" t="s">
        <v>62</v>
      </c>
      <c r="D948" s="204">
        <v>430</v>
      </c>
      <c r="E948" s="204"/>
      <c r="F948" s="204">
        <v>8611</v>
      </c>
      <c r="G948" s="204">
        <v>819</v>
      </c>
      <c r="H948" s="204"/>
      <c r="I948" s="204">
        <v>8366</v>
      </c>
      <c r="J948" s="204">
        <v>801</v>
      </c>
      <c r="K948" s="204">
        <v>-3598</v>
      </c>
      <c r="L948" s="204">
        <v>-3598</v>
      </c>
      <c r="M948" s="204">
        <v>0</v>
      </c>
      <c r="N948" s="204" t="s">
        <v>40</v>
      </c>
      <c r="O948" s="204" t="s">
        <v>45</v>
      </c>
      <c r="P948" s="202">
        <f t="shared" si="89"/>
        <v>0</v>
      </c>
      <c r="Q948" s="197" t="str">
        <f t="shared" si="84"/>
        <v>NA</v>
      </c>
      <c r="R948" s="202">
        <f t="shared" si="85"/>
        <v>245</v>
      </c>
      <c r="S948" s="202">
        <f t="shared" si="86"/>
        <v>18</v>
      </c>
      <c r="T948" s="197">
        <f t="shared" si="87"/>
        <v>263</v>
      </c>
      <c r="U948" s="197">
        <f t="shared" si="88"/>
        <v>3598</v>
      </c>
      <c r="V948" s="197">
        <f>MIN(IF(SUM(W948,,X948,Z948,AA948,AD948,AC948,AF948,AG948,AJ948,AI948,AL948,AM948,AO948,AP948,AR948,AS948,A948,AY948,AU948,AV948,AW948,AX948,BA948,BB948)=0,0,1)+IF(O948="Smoothing ramp",1,0)+IF(ISNUMBER(W948),1,0)+IF(ISNUMBER(X948),1,0)+IF(ISNUMBER(Z948),1,0)+IF(ISNUMBER(AA948),1,0)+IF(ISNUMBER(AD948),1,0)+IF(ISNUMBER(AC948),1,0)+IF(ISNUMBER(AF948),1,0)+IF(ISNUMBER(AG948),1,0)+IF(ISNUMBER(AI948),1,0)+IF(ISNUMBER(AJ948),1,0)+IF(ISNUMBER(AL948),1,0)+IF(ISNUMBER(AM948),1,0)+IF(ISNUMBER(AO948),1,0)+IF(ISNUMBER(AP948),1,0)+IF(ISNUMBER(#REF!),1,0)+IF(ISNUMBER(AR948),1,0)+IF(ISNUMBER(AS948),1,0)+IF(ISNUMBER(AY948),1,0)+IF(ISNUMBER(AU948),1,0)+IF(ISNUMBER(AV948),1,0)+IF(ISNUMBER(AW948),1,0)+IF(ISNUMBER(AX948),1,0)+IF(ISNUMBER(BA948),1,0)+IF(ISNUMBER(BB948),1,0),1)</f>
        <v>1</v>
      </c>
      <c r="W948" s="197">
        <v>475</v>
      </c>
      <c r="X948" s="197"/>
      <c r="Y948" s="197" t="s">
        <v>42</v>
      </c>
      <c r="Z948" s="197">
        <v>164</v>
      </c>
      <c r="AA948" s="197"/>
      <c r="AB948" s="197" t="s">
        <v>42</v>
      </c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AP948" s="197"/>
      <c r="AQ948" s="197"/>
      <c r="AR948" s="197"/>
      <c r="AS948" s="197"/>
      <c r="AT948" s="197"/>
      <c r="AU948" s="197"/>
      <c r="AV948" s="197"/>
      <c r="AW948" s="197"/>
      <c r="AX948" s="197"/>
      <c r="AY948" s="197"/>
      <c r="AZ948" s="197"/>
      <c r="BA948" s="197"/>
      <c r="BB948" s="197"/>
      <c r="BC948" s="197"/>
    </row>
    <row r="949" spans="1:55" customFormat="1" ht="14.1" customHeight="1">
      <c r="A949" s="170"/>
      <c r="B949" s="204">
        <v>20250510</v>
      </c>
      <c r="C949" s="204" t="s">
        <v>62</v>
      </c>
      <c r="D949" s="204">
        <v>530</v>
      </c>
      <c r="E949" s="204"/>
      <c r="F949" s="204">
        <v>8611</v>
      </c>
      <c r="G949" s="204">
        <v>819</v>
      </c>
      <c r="H949" s="204"/>
      <c r="I949" s="204">
        <v>8366</v>
      </c>
      <c r="J949" s="204">
        <v>801</v>
      </c>
      <c r="K949" s="204">
        <v>-3598</v>
      </c>
      <c r="L949" s="204">
        <v>-3598</v>
      </c>
      <c r="M949" s="204">
        <v>0</v>
      </c>
      <c r="N949" s="204" t="s">
        <v>40</v>
      </c>
      <c r="O949" s="204" t="s">
        <v>45</v>
      </c>
      <c r="P949" s="202">
        <f t="shared" si="89"/>
        <v>0</v>
      </c>
      <c r="Q949" s="197" t="str">
        <f t="shared" si="84"/>
        <v>NA</v>
      </c>
      <c r="R949" s="202">
        <f t="shared" si="85"/>
        <v>245</v>
      </c>
      <c r="S949" s="202">
        <f t="shared" si="86"/>
        <v>18</v>
      </c>
      <c r="T949" s="197">
        <f t="shared" si="87"/>
        <v>263</v>
      </c>
      <c r="U949" s="197">
        <f t="shared" si="88"/>
        <v>3598</v>
      </c>
      <c r="V949" s="197">
        <f>MIN(IF(SUM(W949,,X949,Z949,AA949,AD949,AC949,AF949,AG949,AJ949,AI949,AL949,AM949,AO949,AP949,AR949,AS949,A949,AY949,AU949,AV949,AW949,AX949,BA949,BB949)=0,0,1)+IF(O949="Smoothing ramp",1,0)+IF(ISNUMBER(W949),1,0)+IF(ISNUMBER(X949),1,0)+IF(ISNUMBER(Z949),1,0)+IF(ISNUMBER(AA949),1,0)+IF(ISNUMBER(AD949),1,0)+IF(ISNUMBER(AC949),1,0)+IF(ISNUMBER(AF949),1,0)+IF(ISNUMBER(AG949),1,0)+IF(ISNUMBER(AI949),1,0)+IF(ISNUMBER(AJ949),1,0)+IF(ISNUMBER(AL949),1,0)+IF(ISNUMBER(AM949),1,0)+IF(ISNUMBER(AO949),1,0)+IF(ISNUMBER(AP949),1,0)+IF(ISNUMBER(#REF!),1,0)+IF(ISNUMBER(AR949),1,0)+IF(ISNUMBER(AS949),1,0)+IF(ISNUMBER(AY949),1,0)+IF(ISNUMBER(AU949),1,0)+IF(ISNUMBER(AV949),1,0)+IF(ISNUMBER(AW949),1,0)+IF(ISNUMBER(AX949),1,0)+IF(ISNUMBER(BA949),1,0)+IF(ISNUMBER(BB949),1,0),1)</f>
        <v>1</v>
      </c>
      <c r="W949" s="197">
        <v>483</v>
      </c>
      <c r="X949" s="197"/>
      <c r="Y949" s="197"/>
      <c r="Z949" s="197">
        <v>148</v>
      </c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  <c r="AP949" s="197"/>
      <c r="AQ949" s="197"/>
      <c r="AR949" s="197"/>
      <c r="AS949" s="197"/>
      <c r="AT949" s="197"/>
      <c r="AU949" s="197"/>
      <c r="AV949" s="197"/>
      <c r="AW949" s="197"/>
      <c r="AX949" s="197"/>
      <c r="AY949" s="197"/>
      <c r="AZ949" s="197"/>
      <c r="BA949" s="197"/>
      <c r="BB949" s="197"/>
      <c r="BC949" s="197"/>
    </row>
    <row r="950" spans="1:55" customFormat="1" ht="14.1" customHeight="1">
      <c r="A950" s="170"/>
      <c r="B950" s="204">
        <v>20250510</v>
      </c>
      <c r="C950" s="204" t="s">
        <v>62</v>
      </c>
      <c r="D950" s="204">
        <v>630</v>
      </c>
      <c r="E950" s="204"/>
      <c r="F950" s="204">
        <v>8611</v>
      </c>
      <c r="G950" s="204">
        <v>819</v>
      </c>
      <c r="H950" s="204"/>
      <c r="I950" s="204">
        <v>8366</v>
      </c>
      <c r="J950" s="204">
        <v>801</v>
      </c>
      <c r="K950" s="204">
        <v>-3598</v>
      </c>
      <c r="L950" s="204">
        <v>-3598</v>
      </c>
      <c r="M950" s="204">
        <v>0</v>
      </c>
      <c r="N950" s="204" t="s">
        <v>40</v>
      </c>
      <c r="O950" s="204" t="s">
        <v>45</v>
      </c>
      <c r="P950" s="202">
        <f t="shared" si="89"/>
        <v>0</v>
      </c>
      <c r="Q950" s="197" t="str">
        <f t="shared" si="84"/>
        <v>NA</v>
      </c>
      <c r="R950" s="202">
        <f t="shared" si="85"/>
        <v>245</v>
      </c>
      <c r="S950" s="202">
        <f t="shared" si="86"/>
        <v>18</v>
      </c>
      <c r="T950" s="197">
        <f t="shared" si="87"/>
        <v>263</v>
      </c>
      <c r="U950" s="197">
        <f t="shared" si="88"/>
        <v>3598</v>
      </c>
      <c r="V950" s="197">
        <f>MIN(IF(SUM(W950,,X950,Z950,AA950,AD950,AC950,AF950,AG950,AJ950,AI950,AL950,AM950,AO950,AP950,AR950,AS950,A950,AY950,AU950,AV950,AW950,AX950,BA950,BB950)=0,0,1)+IF(O950="Smoothing ramp",1,0)+IF(ISNUMBER(W950),1,0)+IF(ISNUMBER(X950),1,0)+IF(ISNUMBER(Z950),1,0)+IF(ISNUMBER(AA950),1,0)+IF(ISNUMBER(AD950),1,0)+IF(ISNUMBER(AC950),1,0)+IF(ISNUMBER(AF950),1,0)+IF(ISNUMBER(AG950),1,0)+IF(ISNUMBER(AI950),1,0)+IF(ISNUMBER(AJ950),1,0)+IF(ISNUMBER(AL950),1,0)+IF(ISNUMBER(AM950),1,0)+IF(ISNUMBER(AO950),1,0)+IF(ISNUMBER(AP950),1,0)+IF(ISNUMBER(#REF!),1,0)+IF(ISNUMBER(AR950),1,0)+IF(ISNUMBER(AS950),1,0)+IF(ISNUMBER(AY950),1,0)+IF(ISNUMBER(AU950),1,0)+IF(ISNUMBER(AV950),1,0)+IF(ISNUMBER(AW950),1,0)+IF(ISNUMBER(AX950),1,0)+IF(ISNUMBER(BA950),1,0)+IF(ISNUMBER(BB950),1,0),1)</f>
        <v>1</v>
      </c>
      <c r="W950" s="197">
        <v>483</v>
      </c>
      <c r="X950" s="197"/>
      <c r="Y950" s="197"/>
      <c r="Z950" s="197">
        <v>148</v>
      </c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AP950" s="197"/>
      <c r="AQ950" s="197"/>
      <c r="AR950" s="197"/>
      <c r="AS950" s="197"/>
      <c r="AT950" s="197"/>
      <c r="AU950" s="197"/>
      <c r="AV950" s="197"/>
      <c r="AW950" s="197"/>
      <c r="AX950" s="197"/>
      <c r="AY950" s="197"/>
      <c r="AZ950" s="197"/>
      <c r="BA950" s="197"/>
      <c r="BB950" s="197"/>
      <c r="BC950" s="197"/>
    </row>
    <row r="951" spans="1:55" customFormat="1" ht="14.1" customHeight="1">
      <c r="A951" s="170"/>
      <c r="B951" s="204">
        <v>20250510</v>
      </c>
      <c r="C951" s="204" t="s">
        <v>62</v>
      </c>
      <c r="D951" s="204">
        <v>730</v>
      </c>
      <c r="E951" s="204"/>
      <c r="F951" s="204">
        <v>8123</v>
      </c>
      <c r="G951" s="204">
        <v>700</v>
      </c>
      <c r="H951" s="204"/>
      <c r="I951" s="204">
        <v>8123</v>
      </c>
      <c r="J951" s="204">
        <v>700</v>
      </c>
      <c r="K951" s="204">
        <v>-2557</v>
      </c>
      <c r="L951" s="204">
        <v>-2557</v>
      </c>
      <c r="M951" s="204">
        <v>0</v>
      </c>
      <c r="N951" s="204" t="s">
        <v>40</v>
      </c>
      <c r="O951" s="204" t="s">
        <v>41</v>
      </c>
      <c r="P951" s="202">
        <f t="shared" si="89"/>
        <v>0</v>
      </c>
      <c r="Q951" s="197" t="str">
        <f t="shared" si="84"/>
        <v>NA</v>
      </c>
      <c r="R951" s="202">
        <f t="shared" si="85"/>
        <v>0</v>
      </c>
      <c r="S951" s="202">
        <f t="shared" si="86"/>
        <v>0</v>
      </c>
      <c r="T951" s="197">
        <f t="shared" si="87"/>
        <v>0</v>
      </c>
      <c r="U951" s="197">
        <f t="shared" si="88"/>
        <v>2557</v>
      </c>
      <c r="V951" s="197">
        <f>MIN(IF(SUM(W951,,X951,Z951,AA951,AD951,AC951,AF951,AG951,AJ951,AI951,AL951,AM951,AO951,AP951,AR951,AS951,A951,AY951,AU951,AV951,AW951,AX951,BA951,BB951)=0,0,1)+IF(O951="Smoothing ramp",1,0)+IF(ISNUMBER(W951),1,0)+IF(ISNUMBER(X951),1,0)+IF(ISNUMBER(Z951),1,0)+IF(ISNUMBER(AA951),1,0)+IF(ISNUMBER(AD951),1,0)+IF(ISNUMBER(AC951),1,0)+IF(ISNUMBER(AF951),1,0)+IF(ISNUMBER(AG951),1,0)+IF(ISNUMBER(AI951),1,0)+IF(ISNUMBER(AJ951),1,0)+IF(ISNUMBER(AL951),1,0)+IF(ISNUMBER(AM951),1,0)+IF(ISNUMBER(AO951),1,0)+IF(ISNUMBER(AP951),1,0)+IF(ISNUMBER(#REF!),1,0)+IF(ISNUMBER(AR951),1,0)+IF(ISNUMBER(AS951),1,0)+IF(ISNUMBER(AY951),1,0)+IF(ISNUMBER(AU951),1,0)+IF(ISNUMBER(AV951),1,0)+IF(ISNUMBER(AW951),1,0)+IF(ISNUMBER(AX951),1,0)+IF(ISNUMBER(BA951),1,0)+IF(ISNUMBER(BB951),1,0),1)</f>
        <v>1</v>
      </c>
      <c r="W951" s="197">
        <v>424</v>
      </c>
      <c r="X951" s="197"/>
      <c r="Y951" s="197"/>
      <c r="Z951" s="197">
        <v>150</v>
      </c>
      <c r="AA951" s="197"/>
      <c r="AB951" s="197"/>
      <c r="AC951" s="197"/>
      <c r="AD951" s="197"/>
      <c r="AE951" s="197"/>
      <c r="AF951" s="197"/>
      <c r="AG951" s="197"/>
      <c r="AH951" s="197"/>
      <c r="AI951" s="197"/>
      <c r="AJ951" s="197"/>
      <c r="AK951" s="197"/>
      <c r="AL951" s="197"/>
      <c r="AM951" s="197"/>
      <c r="AN951" s="197"/>
      <c r="AO951" s="197"/>
      <c r="AP951" s="197"/>
      <c r="AQ951" s="197"/>
      <c r="AR951" s="197"/>
      <c r="AS951" s="197"/>
      <c r="AT951" s="197"/>
      <c r="AU951" s="197"/>
      <c r="AV951" s="197"/>
      <c r="AW951" s="197"/>
      <c r="AX951" s="197"/>
      <c r="AY951" s="197"/>
      <c r="AZ951" s="197"/>
      <c r="BA951" s="197"/>
      <c r="BB951" s="197"/>
      <c r="BC951" s="197"/>
    </row>
    <row r="952" spans="1:55" customFormat="1" ht="14.1" customHeight="1">
      <c r="A952" s="170"/>
      <c r="B952" s="204">
        <v>20250510</v>
      </c>
      <c r="C952" s="204" t="s">
        <v>62</v>
      </c>
      <c r="D952" s="204">
        <v>830</v>
      </c>
      <c r="E952" s="204"/>
      <c r="F952" s="204">
        <v>8123</v>
      </c>
      <c r="G952" s="204">
        <v>700</v>
      </c>
      <c r="H952" s="204"/>
      <c r="I952" s="204">
        <v>8123</v>
      </c>
      <c r="J952" s="204">
        <v>700</v>
      </c>
      <c r="K952" s="204">
        <v>-2557</v>
      </c>
      <c r="L952" s="204">
        <v>-2557</v>
      </c>
      <c r="M952" s="204">
        <v>0</v>
      </c>
      <c r="N952" s="204" t="s">
        <v>40</v>
      </c>
      <c r="O952" s="204" t="s">
        <v>41</v>
      </c>
      <c r="P952" s="202">
        <f t="shared" si="89"/>
        <v>0</v>
      </c>
      <c r="Q952" s="197" t="str">
        <f t="shared" si="84"/>
        <v>NA</v>
      </c>
      <c r="R952" s="202">
        <f t="shared" si="85"/>
        <v>0</v>
      </c>
      <c r="S952" s="202">
        <f t="shared" si="86"/>
        <v>0</v>
      </c>
      <c r="T952" s="197">
        <f t="shared" si="87"/>
        <v>0</v>
      </c>
      <c r="U952" s="197">
        <f t="shared" si="88"/>
        <v>2557</v>
      </c>
      <c r="V952" s="197">
        <f>MIN(IF(SUM(W952,,X952,Z952,AA952,AD952,AC952,AF952,AG952,AJ952,AI952,AL952,AM952,AO952,AP952,AR952,AS952,A952,AY952,AU952,AV952,AW952,AX952,BA952,BB952)=0,0,1)+IF(O952="Smoothing ramp",1,0)+IF(ISNUMBER(W952),1,0)+IF(ISNUMBER(X952),1,0)+IF(ISNUMBER(Z952),1,0)+IF(ISNUMBER(AA952),1,0)+IF(ISNUMBER(AD952),1,0)+IF(ISNUMBER(AC952),1,0)+IF(ISNUMBER(AF952),1,0)+IF(ISNUMBER(AG952),1,0)+IF(ISNUMBER(AI952),1,0)+IF(ISNUMBER(AJ952),1,0)+IF(ISNUMBER(AL952),1,0)+IF(ISNUMBER(AM952),1,0)+IF(ISNUMBER(AO952),1,0)+IF(ISNUMBER(AP952),1,0)+IF(ISNUMBER(#REF!),1,0)+IF(ISNUMBER(AR952),1,0)+IF(ISNUMBER(AS952),1,0)+IF(ISNUMBER(AY952),1,0)+IF(ISNUMBER(AU952),1,0)+IF(ISNUMBER(AV952),1,0)+IF(ISNUMBER(AW952),1,0)+IF(ISNUMBER(AX952),1,0)+IF(ISNUMBER(BA952),1,0)+IF(ISNUMBER(BB952),1,0),1)</f>
        <v>1</v>
      </c>
      <c r="W952" s="197">
        <v>424</v>
      </c>
      <c r="X952" s="197"/>
      <c r="Y952" s="197"/>
      <c r="Z952" s="197">
        <v>150</v>
      </c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7"/>
      <c r="BA952" s="197"/>
      <c r="BB952" s="197"/>
      <c r="BC952" s="197"/>
    </row>
    <row r="953" spans="1:55" customFormat="1" ht="14.1" customHeight="1">
      <c r="A953" s="170"/>
      <c r="B953" s="204">
        <v>20250510</v>
      </c>
      <c r="C953" s="204" t="s">
        <v>62</v>
      </c>
      <c r="D953" s="204">
        <v>930</v>
      </c>
      <c r="E953" s="204">
        <v>7535</v>
      </c>
      <c r="F953" s="204"/>
      <c r="G953" s="204"/>
      <c r="H953" s="204">
        <v>7535</v>
      </c>
      <c r="I953" s="204"/>
      <c r="J953" s="204"/>
      <c r="K953" s="204">
        <v>-4021</v>
      </c>
      <c r="L953" s="204">
        <v>-4021</v>
      </c>
      <c r="M953" s="204">
        <v>-4020</v>
      </c>
      <c r="N953" s="204" t="s">
        <v>40</v>
      </c>
      <c r="O953" s="204" t="s">
        <v>41</v>
      </c>
      <c r="P953" s="202">
        <f t="shared" si="89"/>
        <v>0</v>
      </c>
      <c r="Q953" s="197">
        <f t="shared" si="84"/>
        <v>0</v>
      </c>
      <c r="R953" s="202" t="str">
        <f t="shared" si="85"/>
        <v>NA</v>
      </c>
      <c r="S953" s="202" t="str">
        <f t="shared" si="86"/>
        <v>NA</v>
      </c>
      <c r="T953" s="197" t="str">
        <f t="shared" si="87"/>
        <v>NA</v>
      </c>
      <c r="U953" s="197">
        <f t="shared" si="88"/>
        <v>0</v>
      </c>
      <c r="V953" s="197">
        <f>MIN(IF(SUM(W953,,X953,Z953,AA953,AD953,AC953,AF953,AG953,AJ953,AI953,AL953,AM953,AO953,AP953,AR953,AS953,A953,AY953,AU953,AV953,AW953,AX953,BA953,BB953)=0,0,1)+IF(O953="Smoothing ramp",1,0)+IF(ISNUMBER(W953),1,0)+IF(ISNUMBER(X953),1,0)+IF(ISNUMBER(Z953),1,0)+IF(ISNUMBER(AA953),1,0)+IF(ISNUMBER(AD953),1,0)+IF(ISNUMBER(AC953),1,0)+IF(ISNUMBER(AF953),1,0)+IF(ISNUMBER(AG953),1,0)+IF(ISNUMBER(AI953),1,0)+IF(ISNUMBER(AJ953),1,0)+IF(ISNUMBER(AL953),1,0)+IF(ISNUMBER(AM953),1,0)+IF(ISNUMBER(AO953),1,0)+IF(ISNUMBER(AP953),1,0)+IF(ISNUMBER(#REF!),1,0)+IF(ISNUMBER(AR953),1,0)+IF(ISNUMBER(AS953),1,0)+IF(ISNUMBER(AY953),1,0)+IF(ISNUMBER(AU953),1,0)+IF(ISNUMBER(AV953),1,0)+IF(ISNUMBER(AW953),1,0)+IF(ISNUMBER(AX953),1,0)+IF(ISNUMBER(BA953),1,0)+IF(ISNUMBER(BB953),1,0),1)</f>
        <v>1</v>
      </c>
      <c r="W953" s="197">
        <v>424</v>
      </c>
      <c r="X953" s="197"/>
      <c r="Y953" s="197"/>
      <c r="Z953" s="197">
        <v>150</v>
      </c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7"/>
      <c r="BA953" s="197"/>
      <c r="BB953" s="197"/>
      <c r="BC953" s="197"/>
    </row>
    <row r="954" spans="1:55" customFormat="1" ht="14.1" customHeight="1">
      <c r="A954" s="170"/>
      <c r="B954" s="204">
        <v>20250510</v>
      </c>
      <c r="C954" s="204" t="s">
        <v>62</v>
      </c>
      <c r="D954" s="204">
        <v>1030</v>
      </c>
      <c r="E954" s="204">
        <v>7535</v>
      </c>
      <c r="F954" s="204"/>
      <c r="G954" s="204"/>
      <c r="H954" s="204">
        <v>7535</v>
      </c>
      <c r="I954" s="204"/>
      <c r="J954" s="204"/>
      <c r="K954" s="204">
        <v>-4021</v>
      </c>
      <c r="L954" s="204">
        <v>-4021</v>
      </c>
      <c r="M954" s="204">
        <v>-4020</v>
      </c>
      <c r="N954" s="204" t="s">
        <v>40</v>
      </c>
      <c r="O954" s="204" t="s">
        <v>41</v>
      </c>
      <c r="P954" s="202">
        <f t="shared" si="89"/>
        <v>0</v>
      </c>
      <c r="Q954" s="197">
        <f t="shared" si="84"/>
        <v>0</v>
      </c>
      <c r="R954" s="202" t="str">
        <f t="shared" si="85"/>
        <v>NA</v>
      </c>
      <c r="S954" s="202" t="str">
        <f t="shared" si="86"/>
        <v>NA</v>
      </c>
      <c r="T954" s="197" t="str">
        <f t="shared" si="87"/>
        <v>NA</v>
      </c>
      <c r="U954" s="197">
        <f t="shared" si="88"/>
        <v>0</v>
      </c>
      <c r="V954" s="197">
        <f>MIN(IF(SUM(W954,,X954,Z954,AA954,AD954,AC954,AF954,AG954,AJ954,AI954,AL954,AM954,AO954,AP954,AR954,AS954,A954,AY954,AU954,AV954,AW954,AX954,BA954,BB954)=0,0,1)+IF(O954="Smoothing ramp",1,0)+IF(ISNUMBER(W954),1,0)+IF(ISNUMBER(X954),1,0)+IF(ISNUMBER(Z954),1,0)+IF(ISNUMBER(AA954),1,0)+IF(ISNUMBER(AD954),1,0)+IF(ISNUMBER(AC954),1,0)+IF(ISNUMBER(AF954),1,0)+IF(ISNUMBER(AG954),1,0)+IF(ISNUMBER(AI954),1,0)+IF(ISNUMBER(AJ954),1,0)+IF(ISNUMBER(AL954),1,0)+IF(ISNUMBER(AM954),1,0)+IF(ISNUMBER(AO954),1,0)+IF(ISNUMBER(AP954),1,0)+IF(ISNUMBER(#REF!),1,0)+IF(ISNUMBER(AR954),1,0)+IF(ISNUMBER(AS954),1,0)+IF(ISNUMBER(AY954),1,0)+IF(ISNUMBER(AU954),1,0)+IF(ISNUMBER(AV954),1,0)+IF(ISNUMBER(AW954),1,0)+IF(ISNUMBER(AX954),1,0)+IF(ISNUMBER(BA954),1,0)+IF(ISNUMBER(BB954),1,0),1)</f>
        <v>1</v>
      </c>
      <c r="W954" s="197">
        <v>378</v>
      </c>
      <c r="X954" s="197"/>
      <c r="Y954" s="197"/>
      <c r="Z954" s="197">
        <v>150</v>
      </c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7"/>
      <c r="BA954" s="197"/>
      <c r="BB954" s="197"/>
      <c r="BC954" s="197"/>
    </row>
    <row r="955" spans="1:55" customFormat="1" ht="14.1" customHeight="1">
      <c r="A955" s="170"/>
      <c r="B955" s="204">
        <v>20250510</v>
      </c>
      <c r="C955" s="204" t="s">
        <v>62</v>
      </c>
      <c r="D955" s="204">
        <v>1130</v>
      </c>
      <c r="E955" s="204">
        <v>7535</v>
      </c>
      <c r="F955" s="204"/>
      <c r="G955" s="204"/>
      <c r="H955" s="204">
        <v>7535</v>
      </c>
      <c r="I955" s="204"/>
      <c r="J955" s="204"/>
      <c r="K955" s="204">
        <v>-4021</v>
      </c>
      <c r="L955" s="204">
        <v>-4021</v>
      </c>
      <c r="M955" s="204">
        <v>-4020</v>
      </c>
      <c r="N955" s="204" t="s">
        <v>40</v>
      </c>
      <c r="O955" s="204" t="s">
        <v>41</v>
      </c>
      <c r="P955" s="202">
        <f t="shared" si="89"/>
        <v>0</v>
      </c>
      <c r="Q955" s="197">
        <f t="shared" si="84"/>
        <v>0</v>
      </c>
      <c r="R955" s="202" t="str">
        <f t="shared" si="85"/>
        <v>NA</v>
      </c>
      <c r="S955" s="202" t="str">
        <f t="shared" si="86"/>
        <v>NA</v>
      </c>
      <c r="T955" s="197" t="str">
        <f t="shared" si="87"/>
        <v>NA</v>
      </c>
      <c r="U955" s="197">
        <f t="shared" si="88"/>
        <v>0</v>
      </c>
      <c r="V955" s="197">
        <f>MIN(IF(SUM(W955,,X955,Z955,AA955,AD955,AC955,AF955,AG955,AJ955,AI955,AL955,AM955,AO955,AP955,AR955,AS955,A955,AY955,AU955,AV955,AW955,AX955,BA955,BB955)=0,0,1)+IF(O955="Smoothing ramp",1,0)+IF(ISNUMBER(W955),1,0)+IF(ISNUMBER(X955),1,0)+IF(ISNUMBER(Z955),1,0)+IF(ISNUMBER(AA955),1,0)+IF(ISNUMBER(AD955),1,0)+IF(ISNUMBER(AC955),1,0)+IF(ISNUMBER(AF955),1,0)+IF(ISNUMBER(AG955),1,0)+IF(ISNUMBER(AI955),1,0)+IF(ISNUMBER(AJ955),1,0)+IF(ISNUMBER(AL955),1,0)+IF(ISNUMBER(AM955),1,0)+IF(ISNUMBER(AO955),1,0)+IF(ISNUMBER(AP955),1,0)+IF(ISNUMBER(#REF!),1,0)+IF(ISNUMBER(AR955),1,0)+IF(ISNUMBER(AS955),1,0)+IF(ISNUMBER(AY955),1,0)+IF(ISNUMBER(AU955),1,0)+IF(ISNUMBER(AV955),1,0)+IF(ISNUMBER(AW955),1,0)+IF(ISNUMBER(AX955),1,0)+IF(ISNUMBER(BA955),1,0)+IF(ISNUMBER(BB955),1,0),1)</f>
        <v>1</v>
      </c>
      <c r="W955" s="197">
        <v>378</v>
      </c>
      <c r="X955" s="197"/>
      <c r="Y955" s="197"/>
      <c r="Z955" s="197">
        <v>150</v>
      </c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7"/>
      <c r="BA955" s="197"/>
      <c r="BB955" s="197"/>
      <c r="BC955" s="197"/>
    </row>
    <row r="956" spans="1:55" customFormat="1" ht="14.1" customHeight="1">
      <c r="A956" s="170"/>
      <c r="B956" s="204">
        <v>20250510</v>
      </c>
      <c r="C956" s="204" t="s">
        <v>62</v>
      </c>
      <c r="D956" s="204">
        <v>1230</v>
      </c>
      <c r="E956" s="204">
        <v>6645</v>
      </c>
      <c r="F956" s="204"/>
      <c r="G956" s="204"/>
      <c r="H956" s="204">
        <v>6645</v>
      </c>
      <c r="I956" s="204"/>
      <c r="J956" s="204"/>
      <c r="K956" s="204">
        <v>-1103</v>
      </c>
      <c r="L956" s="204">
        <v>-1103</v>
      </c>
      <c r="M956" s="204">
        <v>-1103</v>
      </c>
      <c r="N956" s="204" t="s">
        <v>47</v>
      </c>
      <c r="O956" s="204" t="s">
        <v>41</v>
      </c>
      <c r="P956" s="202">
        <f t="shared" si="89"/>
        <v>0</v>
      </c>
      <c r="Q956" s="197">
        <f t="shared" si="84"/>
        <v>0</v>
      </c>
      <c r="R956" s="202" t="str">
        <f t="shared" si="85"/>
        <v>NA</v>
      </c>
      <c r="S956" s="202" t="str">
        <f t="shared" si="86"/>
        <v>NA</v>
      </c>
      <c r="T956" s="197" t="str">
        <f t="shared" si="87"/>
        <v>NA</v>
      </c>
      <c r="U956" s="197">
        <f t="shared" si="88"/>
        <v>0</v>
      </c>
      <c r="V956" s="197">
        <f>MIN(IF(SUM(W956,,X956,Z956,AA956,AD956,AC956,AF956,AG956,AJ956,AI956,AL956,AM956,AO956,AP956,AR956,AS956,A956,AY956,AU956,AV956,AW956,AX956,BA956,BB956)=0,0,1)+IF(O956="Smoothing ramp",1,0)+IF(ISNUMBER(W956),1,0)+IF(ISNUMBER(X956),1,0)+IF(ISNUMBER(Z956),1,0)+IF(ISNUMBER(AA956),1,0)+IF(ISNUMBER(AD956),1,0)+IF(ISNUMBER(AC956),1,0)+IF(ISNUMBER(AF956),1,0)+IF(ISNUMBER(AG956),1,0)+IF(ISNUMBER(AI956),1,0)+IF(ISNUMBER(AJ956),1,0)+IF(ISNUMBER(AL956),1,0)+IF(ISNUMBER(AM956),1,0)+IF(ISNUMBER(AO956),1,0)+IF(ISNUMBER(AP956),1,0)+IF(ISNUMBER(#REF!),1,0)+IF(ISNUMBER(AR956),1,0)+IF(ISNUMBER(AS956),1,0)+IF(ISNUMBER(AY956),1,0)+IF(ISNUMBER(AU956),1,0)+IF(ISNUMBER(AV956),1,0)+IF(ISNUMBER(AW956),1,0)+IF(ISNUMBER(AX956),1,0)+IF(ISNUMBER(BA956),1,0)+IF(ISNUMBER(BB956),1,0),1)</f>
        <v>1</v>
      </c>
      <c r="W956" s="197">
        <v>378</v>
      </c>
      <c r="X956" s="197"/>
      <c r="Y956" s="197"/>
      <c r="Z956" s="197">
        <v>150</v>
      </c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7"/>
      <c r="BA956" s="197"/>
      <c r="BB956" s="197"/>
      <c r="BC956" s="197"/>
    </row>
    <row r="957" spans="1:55" customFormat="1" ht="14.1" customHeight="1">
      <c r="A957" s="170"/>
      <c r="B957" s="204">
        <v>20250510</v>
      </c>
      <c r="C957" s="204" t="s">
        <v>62</v>
      </c>
      <c r="D957" s="204">
        <v>1330</v>
      </c>
      <c r="E957" s="204">
        <v>6645</v>
      </c>
      <c r="F957" s="204"/>
      <c r="G957" s="204"/>
      <c r="H957" s="204">
        <v>6645</v>
      </c>
      <c r="I957" s="204"/>
      <c r="J957" s="204"/>
      <c r="K957" s="204">
        <v>-1103</v>
      </c>
      <c r="L957" s="204">
        <v>-1103</v>
      </c>
      <c r="M957" s="204">
        <v>-1103</v>
      </c>
      <c r="N957" s="204" t="s">
        <v>47</v>
      </c>
      <c r="O957" s="204" t="s">
        <v>41</v>
      </c>
      <c r="P957" s="202">
        <f t="shared" si="89"/>
        <v>0</v>
      </c>
      <c r="Q957" s="197">
        <f t="shared" si="84"/>
        <v>0</v>
      </c>
      <c r="R957" s="202" t="str">
        <f t="shared" si="85"/>
        <v>NA</v>
      </c>
      <c r="S957" s="202" t="str">
        <f t="shared" si="86"/>
        <v>NA</v>
      </c>
      <c r="T957" s="197" t="str">
        <f t="shared" si="87"/>
        <v>NA</v>
      </c>
      <c r="U957" s="197">
        <f t="shared" si="88"/>
        <v>0</v>
      </c>
      <c r="V957" s="197">
        <f>MIN(IF(SUM(W957,,X957,Z957,AA957,AD957,AC957,AF957,AG957,AJ957,AI957,AL957,AM957,AO957,AP957,AR957,AS957,A957,AY957,AU957,AV957,AW957,AX957,BA957,BB957)=0,0,1)+IF(O957="Smoothing ramp",1,0)+IF(ISNUMBER(W957),1,0)+IF(ISNUMBER(X957),1,0)+IF(ISNUMBER(Z957),1,0)+IF(ISNUMBER(AA957),1,0)+IF(ISNUMBER(AD957),1,0)+IF(ISNUMBER(AC957),1,0)+IF(ISNUMBER(AF957),1,0)+IF(ISNUMBER(AG957),1,0)+IF(ISNUMBER(AI957),1,0)+IF(ISNUMBER(AJ957),1,0)+IF(ISNUMBER(AL957),1,0)+IF(ISNUMBER(AM957),1,0)+IF(ISNUMBER(AO957),1,0)+IF(ISNUMBER(AP957),1,0)+IF(ISNUMBER(#REF!),1,0)+IF(ISNUMBER(AR957),1,0)+IF(ISNUMBER(AS957),1,0)+IF(ISNUMBER(AY957),1,0)+IF(ISNUMBER(AU957),1,0)+IF(ISNUMBER(AV957),1,0)+IF(ISNUMBER(AW957),1,0)+IF(ISNUMBER(AX957),1,0)+IF(ISNUMBER(BA957),1,0)+IF(ISNUMBER(BB957),1,0),1)</f>
        <v>1</v>
      </c>
      <c r="W957" s="197">
        <v>423</v>
      </c>
      <c r="X957" s="197"/>
      <c r="Y957" s="197"/>
      <c r="Z957" s="197">
        <v>150</v>
      </c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7"/>
      <c r="BA957" s="197"/>
      <c r="BB957" s="197"/>
      <c r="BC957" s="197"/>
    </row>
    <row r="958" spans="1:55" customFormat="1" ht="14.1" customHeight="1">
      <c r="A958" s="170"/>
      <c r="B958" s="204">
        <v>20250510</v>
      </c>
      <c r="C958" s="204" t="s">
        <v>62</v>
      </c>
      <c r="D958" s="204">
        <v>1430</v>
      </c>
      <c r="E958" s="204">
        <v>6645</v>
      </c>
      <c r="F958" s="204"/>
      <c r="G958" s="204"/>
      <c r="H958" s="204">
        <v>6645</v>
      </c>
      <c r="I958" s="204"/>
      <c r="J958" s="204"/>
      <c r="K958" s="204">
        <v>-1103</v>
      </c>
      <c r="L958" s="204">
        <v>-1103</v>
      </c>
      <c r="M958" s="204">
        <v>-1103</v>
      </c>
      <c r="N958" s="204" t="s">
        <v>47</v>
      </c>
      <c r="O958" s="204" t="s">
        <v>41</v>
      </c>
      <c r="P958" s="202">
        <f t="shared" si="89"/>
        <v>0</v>
      </c>
      <c r="Q958" s="197">
        <f t="shared" si="84"/>
        <v>0</v>
      </c>
      <c r="R958" s="202" t="str">
        <f t="shared" si="85"/>
        <v>NA</v>
      </c>
      <c r="S958" s="202" t="str">
        <f t="shared" si="86"/>
        <v>NA</v>
      </c>
      <c r="T958" s="197" t="str">
        <f t="shared" si="87"/>
        <v>NA</v>
      </c>
      <c r="U958" s="197">
        <f t="shared" si="88"/>
        <v>0</v>
      </c>
      <c r="V958" s="197">
        <f>MIN(IF(SUM(W958,,X958,Z958,AA958,AD958,AC958,AF958,AG958,AJ958,AI958,AL958,AM958,AO958,AP958,AR958,AS958,A958,AY958,AU958,AV958,AW958,AX958,BA958,BB958)=0,0,1)+IF(O958="Smoothing ramp",1,0)+IF(ISNUMBER(W958),1,0)+IF(ISNUMBER(X958),1,0)+IF(ISNUMBER(Z958),1,0)+IF(ISNUMBER(AA958),1,0)+IF(ISNUMBER(AD958),1,0)+IF(ISNUMBER(AC958),1,0)+IF(ISNUMBER(AF958),1,0)+IF(ISNUMBER(AG958),1,0)+IF(ISNUMBER(AI958),1,0)+IF(ISNUMBER(AJ958),1,0)+IF(ISNUMBER(AL958),1,0)+IF(ISNUMBER(AM958),1,0)+IF(ISNUMBER(AO958),1,0)+IF(ISNUMBER(AP958),1,0)+IF(ISNUMBER(#REF!),1,0)+IF(ISNUMBER(AR958),1,0)+IF(ISNUMBER(AS958),1,0)+IF(ISNUMBER(AY958),1,0)+IF(ISNUMBER(AU958),1,0)+IF(ISNUMBER(AV958),1,0)+IF(ISNUMBER(AW958),1,0)+IF(ISNUMBER(AX958),1,0)+IF(ISNUMBER(BA958),1,0)+IF(ISNUMBER(BB958),1,0),1)</f>
        <v>1</v>
      </c>
      <c r="W958" s="197">
        <v>423</v>
      </c>
      <c r="X958" s="197"/>
      <c r="Y958" s="197"/>
      <c r="Z958" s="197">
        <v>150</v>
      </c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7"/>
      <c r="BA958" s="197"/>
      <c r="BB958" s="197"/>
      <c r="BC958" s="197"/>
    </row>
    <row r="959" spans="1:55" customFormat="1" ht="14.1" customHeight="1">
      <c r="A959" s="170"/>
      <c r="B959" s="204">
        <v>20250510</v>
      </c>
      <c r="C959" s="204" t="s">
        <v>62</v>
      </c>
      <c r="D959" s="204">
        <v>1530</v>
      </c>
      <c r="E959" s="204">
        <v>7523</v>
      </c>
      <c r="F959" s="204"/>
      <c r="G959" s="204"/>
      <c r="H959" s="204">
        <v>7523</v>
      </c>
      <c r="I959" s="204"/>
      <c r="J959" s="204"/>
      <c r="K959" s="204">
        <v>-2299</v>
      </c>
      <c r="L959" s="204">
        <v>-2299</v>
      </c>
      <c r="M959" s="204">
        <v>-2299</v>
      </c>
      <c r="N959" s="204" t="s">
        <v>40</v>
      </c>
      <c r="O959" s="204" t="s">
        <v>41</v>
      </c>
      <c r="P959" s="202">
        <f t="shared" si="89"/>
        <v>0</v>
      </c>
      <c r="Q959" s="197">
        <f t="shared" si="84"/>
        <v>0</v>
      </c>
      <c r="R959" s="202" t="str">
        <f t="shared" si="85"/>
        <v>NA</v>
      </c>
      <c r="S959" s="202" t="str">
        <f t="shared" si="86"/>
        <v>NA</v>
      </c>
      <c r="T959" s="197" t="str">
        <f t="shared" si="87"/>
        <v>NA</v>
      </c>
      <c r="U959" s="197">
        <f t="shared" si="88"/>
        <v>0</v>
      </c>
      <c r="V959" s="197">
        <f>MIN(IF(SUM(W959,,X959,Z959,AA959,AD959,AC959,AF959,AG959,AJ959,AI959,AL959,AM959,AO959,AP959,AR959,AS959,A959,AY959,AU959,AV959,AW959,AX959,BA959,BB959)=0,0,1)+IF(O959="Smoothing ramp",1,0)+IF(ISNUMBER(W959),1,0)+IF(ISNUMBER(X959),1,0)+IF(ISNUMBER(Z959),1,0)+IF(ISNUMBER(AA959),1,0)+IF(ISNUMBER(AD959),1,0)+IF(ISNUMBER(AC959),1,0)+IF(ISNUMBER(AF959),1,0)+IF(ISNUMBER(AG959),1,0)+IF(ISNUMBER(AI959),1,0)+IF(ISNUMBER(AJ959),1,0)+IF(ISNUMBER(AL959),1,0)+IF(ISNUMBER(AM959),1,0)+IF(ISNUMBER(AO959),1,0)+IF(ISNUMBER(AP959),1,0)+IF(ISNUMBER(#REF!),1,0)+IF(ISNUMBER(AR959),1,0)+IF(ISNUMBER(AS959),1,0)+IF(ISNUMBER(AY959),1,0)+IF(ISNUMBER(AU959),1,0)+IF(ISNUMBER(AV959),1,0)+IF(ISNUMBER(AW959),1,0)+IF(ISNUMBER(AX959),1,0)+IF(ISNUMBER(BA959),1,0)+IF(ISNUMBER(BB959),1,0),1)</f>
        <v>1</v>
      </c>
      <c r="W959" s="197">
        <v>423</v>
      </c>
      <c r="X959" s="197"/>
      <c r="Y959" s="197"/>
      <c r="Z959" s="197">
        <v>150</v>
      </c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7"/>
      <c r="BA959" s="197"/>
      <c r="BB959" s="197"/>
      <c r="BC959" s="197"/>
    </row>
    <row r="960" spans="1:55" customFormat="1" ht="14.1" customHeight="1">
      <c r="A960" s="170"/>
      <c r="B960" s="204">
        <v>20250510</v>
      </c>
      <c r="C960" s="204" t="s">
        <v>62</v>
      </c>
      <c r="D960" s="204">
        <v>1630</v>
      </c>
      <c r="E960" s="204">
        <v>7523</v>
      </c>
      <c r="F960" s="204"/>
      <c r="G960" s="204"/>
      <c r="H960" s="204">
        <v>7523</v>
      </c>
      <c r="I960" s="204"/>
      <c r="J960" s="204"/>
      <c r="K960" s="204">
        <v>-2299</v>
      </c>
      <c r="L960" s="204">
        <v>-2299</v>
      </c>
      <c r="M960" s="204">
        <v>-2299</v>
      </c>
      <c r="N960" s="204" t="s">
        <v>40</v>
      </c>
      <c r="O960" s="204" t="s">
        <v>41</v>
      </c>
      <c r="P960" s="201">
        <f t="shared" si="89"/>
        <v>0</v>
      </c>
      <c r="Q960" s="195">
        <f t="shared" si="84"/>
        <v>0</v>
      </c>
      <c r="R960" s="202" t="str">
        <f t="shared" si="85"/>
        <v>NA</v>
      </c>
      <c r="S960" s="202" t="str">
        <f t="shared" si="86"/>
        <v>NA</v>
      </c>
      <c r="T960" s="197" t="str">
        <f t="shared" si="87"/>
        <v>NA</v>
      </c>
      <c r="U960" s="197">
        <f t="shared" si="88"/>
        <v>0</v>
      </c>
      <c r="V960" s="197">
        <f>MIN(IF(SUM(W960,,X960,Z960,AA960,AD960,AC960,AF960,AG960,AJ960,AI960,AL960,AM960,AO960,AP960,AR960,AS960,A960,AY960,AU960,AV960,AW960,AX960,BA960,BB960)=0,0,1)+IF(O960="Smoothing ramp",1,0)+IF(ISNUMBER(W960),1,0)+IF(ISNUMBER(X960),1,0)+IF(ISNUMBER(Z960),1,0)+IF(ISNUMBER(AA960),1,0)+IF(ISNUMBER(AD960),1,0)+IF(ISNUMBER(AC960),1,0)+IF(ISNUMBER(AF960),1,0)+IF(ISNUMBER(AG960),1,0)+IF(ISNUMBER(AI960),1,0)+IF(ISNUMBER(AJ960),1,0)+IF(ISNUMBER(AL960),1,0)+IF(ISNUMBER(AM960),1,0)+IF(ISNUMBER(AO960),1,0)+IF(ISNUMBER(AP960),1,0)+IF(ISNUMBER(#REF!),1,0)+IF(ISNUMBER(AR960),1,0)+IF(ISNUMBER(AS960),1,0)+IF(ISNUMBER(AY960),1,0)+IF(ISNUMBER(AU960),1,0)+IF(ISNUMBER(AV960),1,0)+IF(ISNUMBER(AW960),1,0)+IF(ISNUMBER(AX960),1,0)+IF(ISNUMBER(BA960),1,0)+IF(ISNUMBER(BB960),1,0),1)</f>
        <v>1</v>
      </c>
      <c r="W960" s="200">
        <v>450</v>
      </c>
      <c r="X960" s="197"/>
      <c r="Y960" s="197"/>
      <c r="Z960" s="200">
        <v>150</v>
      </c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7"/>
      <c r="BA960" s="197"/>
      <c r="BB960" s="197"/>
      <c r="BC960" s="197"/>
    </row>
    <row r="961" spans="1:55" customFormat="1" ht="14.1" customHeight="1">
      <c r="A961" s="170"/>
      <c r="B961" s="204">
        <v>20250510</v>
      </c>
      <c r="C961" s="204" t="s">
        <v>62</v>
      </c>
      <c r="D961" s="204">
        <v>1730</v>
      </c>
      <c r="E961" s="204">
        <v>7523</v>
      </c>
      <c r="F961" s="204"/>
      <c r="G961" s="204"/>
      <c r="H961" s="204">
        <v>7523</v>
      </c>
      <c r="I961" s="204"/>
      <c r="J961" s="204"/>
      <c r="K961" s="204">
        <v>-2299</v>
      </c>
      <c r="L961" s="204">
        <v>-2299</v>
      </c>
      <c r="M961" s="204">
        <v>-2299</v>
      </c>
      <c r="N961" s="204" t="s">
        <v>40</v>
      </c>
      <c r="O961" s="204" t="s">
        <v>41</v>
      </c>
      <c r="P961" s="202">
        <f t="shared" si="89"/>
        <v>0</v>
      </c>
      <c r="Q961" s="197">
        <f t="shared" si="84"/>
        <v>0</v>
      </c>
      <c r="R961" s="202" t="str">
        <f t="shared" si="85"/>
        <v>NA</v>
      </c>
      <c r="S961" s="202" t="str">
        <f t="shared" si="86"/>
        <v>NA</v>
      </c>
      <c r="T961" s="197" t="str">
        <f t="shared" si="87"/>
        <v>NA</v>
      </c>
      <c r="U961" s="197">
        <f t="shared" si="88"/>
        <v>0</v>
      </c>
      <c r="V961" s="197">
        <f>MIN(IF(SUM(W961,,X961,Z961,AA961,AD961,AC961,AF961,AG961,AJ961,AI961,AL961,AM961,AO961,AP961,AR961,AS961,A961,AY961,AU961,AV961,AW961,AX961,BA961,BB961)=0,0,1)+IF(O961="Smoothing ramp",1,0)+IF(ISNUMBER(W961),1,0)+IF(ISNUMBER(X961),1,0)+IF(ISNUMBER(Z961),1,0)+IF(ISNUMBER(AA961),1,0)+IF(ISNUMBER(AD961),1,0)+IF(ISNUMBER(AC961),1,0)+IF(ISNUMBER(AF961),1,0)+IF(ISNUMBER(AG961),1,0)+IF(ISNUMBER(AI961),1,0)+IF(ISNUMBER(AJ961),1,0)+IF(ISNUMBER(AL961),1,0)+IF(ISNUMBER(AM961),1,0)+IF(ISNUMBER(AO961),1,0)+IF(ISNUMBER(AP961),1,0)+IF(ISNUMBER(#REF!),1,0)+IF(ISNUMBER(AR961),1,0)+IF(ISNUMBER(AS961),1,0)+IF(ISNUMBER(AY961),1,0)+IF(ISNUMBER(AU961),1,0)+IF(ISNUMBER(AV961),1,0)+IF(ISNUMBER(AW961),1,0)+IF(ISNUMBER(AX961),1,0)+IF(ISNUMBER(BA961),1,0)+IF(ISNUMBER(BB961),1,0),1)</f>
        <v>1</v>
      </c>
      <c r="W961" s="200">
        <v>450</v>
      </c>
      <c r="X961" s="197"/>
      <c r="Y961" s="197"/>
      <c r="Z961" s="200">
        <v>150</v>
      </c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</row>
    <row r="962" spans="1:55" customFormat="1" ht="14.1" customHeight="1">
      <c r="A962" s="170"/>
      <c r="B962" s="204">
        <v>20250510</v>
      </c>
      <c r="C962" s="204" t="s">
        <v>62</v>
      </c>
      <c r="D962" s="204">
        <v>1830</v>
      </c>
      <c r="E962" s="204"/>
      <c r="F962" s="204">
        <v>7531</v>
      </c>
      <c r="G962" s="204">
        <v>599</v>
      </c>
      <c r="H962" s="204"/>
      <c r="I962" s="204">
        <v>7531</v>
      </c>
      <c r="J962" s="204">
        <v>599</v>
      </c>
      <c r="K962" s="204">
        <v>-2307</v>
      </c>
      <c r="L962" s="204">
        <v>-2307</v>
      </c>
      <c r="M962" s="204">
        <v>0</v>
      </c>
      <c r="N962" s="204" t="s">
        <v>40</v>
      </c>
      <c r="O962" s="204" t="s">
        <v>41</v>
      </c>
      <c r="P962" s="202">
        <f t="shared" si="89"/>
        <v>0</v>
      </c>
      <c r="Q962" s="197" t="str">
        <f t="shared" si="84"/>
        <v>NA</v>
      </c>
      <c r="R962" s="202">
        <f t="shared" si="85"/>
        <v>0</v>
      </c>
      <c r="S962" s="202">
        <f t="shared" si="86"/>
        <v>0</v>
      </c>
      <c r="T962" s="197">
        <f t="shared" si="87"/>
        <v>0</v>
      </c>
      <c r="U962" s="197">
        <f t="shared" si="88"/>
        <v>2307</v>
      </c>
      <c r="V962" s="197">
        <f>MIN(IF(SUM(W962,,X962,Z962,AA962,AD962,AC962,AF962,AG962,AJ962,AI962,AL962,AM962,AO962,AP962,AR962,AS962,A962,AY962,AU962,AV962,AW962,AX962,BA962,BB962)=0,0,1)+IF(O962="Smoothing ramp",1,0)+IF(ISNUMBER(W962),1,0)+IF(ISNUMBER(X962),1,0)+IF(ISNUMBER(Z962),1,0)+IF(ISNUMBER(AA962),1,0)+IF(ISNUMBER(AD962),1,0)+IF(ISNUMBER(AC962),1,0)+IF(ISNUMBER(AF962),1,0)+IF(ISNUMBER(AG962),1,0)+IF(ISNUMBER(AI962),1,0)+IF(ISNUMBER(AJ962),1,0)+IF(ISNUMBER(AL962),1,0)+IF(ISNUMBER(AM962),1,0)+IF(ISNUMBER(AO962),1,0)+IF(ISNUMBER(AP962),1,0)+IF(ISNUMBER(#REF!),1,0)+IF(ISNUMBER(AR962),1,0)+IF(ISNUMBER(AS962),1,0)+IF(ISNUMBER(AY962),1,0)+IF(ISNUMBER(AU962),1,0)+IF(ISNUMBER(AV962),1,0)+IF(ISNUMBER(AW962),1,0)+IF(ISNUMBER(AX962),1,0)+IF(ISNUMBER(BA962),1,0)+IF(ISNUMBER(BB962),1,0),1)</f>
        <v>1</v>
      </c>
      <c r="W962" s="200">
        <v>450</v>
      </c>
      <c r="X962" s="197"/>
      <c r="Y962" s="197"/>
      <c r="Z962" s="200">
        <v>150</v>
      </c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197"/>
      <c r="AN962" s="197"/>
      <c r="AO962" s="197"/>
      <c r="AP962" s="197"/>
      <c r="AQ962" s="197"/>
      <c r="AR962" s="197"/>
      <c r="AS962" s="197"/>
      <c r="AT962" s="197"/>
      <c r="AU962" s="197"/>
      <c r="AV962" s="197"/>
      <c r="AW962" s="197"/>
      <c r="AX962" s="197"/>
      <c r="AY962" s="197"/>
      <c r="AZ962" s="197"/>
      <c r="BA962" s="197"/>
      <c r="BB962" s="197"/>
      <c r="BC962" s="197"/>
    </row>
    <row r="963" spans="1:55" customFormat="1" ht="14.1" customHeight="1">
      <c r="A963" s="170"/>
      <c r="B963" s="204">
        <v>20250510</v>
      </c>
      <c r="C963" s="204" t="s">
        <v>62</v>
      </c>
      <c r="D963" s="204">
        <v>1930</v>
      </c>
      <c r="E963" s="204"/>
      <c r="F963" s="204">
        <v>7531</v>
      </c>
      <c r="G963" s="204">
        <v>599</v>
      </c>
      <c r="H963" s="204"/>
      <c r="I963" s="204">
        <v>7531</v>
      </c>
      <c r="J963" s="204">
        <v>599</v>
      </c>
      <c r="K963" s="204">
        <v>-2307</v>
      </c>
      <c r="L963" s="204">
        <v>-2307</v>
      </c>
      <c r="M963" s="204">
        <v>0</v>
      </c>
      <c r="N963" s="204" t="s">
        <v>40</v>
      </c>
      <c r="O963" s="204" t="s">
        <v>41</v>
      </c>
      <c r="P963" s="202">
        <f t="shared" si="89"/>
        <v>0</v>
      </c>
      <c r="Q963" s="197" t="str">
        <f t="shared" si="84"/>
        <v>NA</v>
      </c>
      <c r="R963" s="202">
        <f t="shared" si="85"/>
        <v>0</v>
      </c>
      <c r="S963" s="202">
        <f t="shared" si="86"/>
        <v>0</v>
      </c>
      <c r="T963" s="197">
        <f t="shared" si="87"/>
        <v>0</v>
      </c>
      <c r="U963" s="197">
        <f t="shared" si="88"/>
        <v>2307</v>
      </c>
      <c r="V963" s="197">
        <f>MIN(IF(SUM(W963,,X963,Z963,AA963,AD963,AC963,AF963,AG963,AJ963,AI963,AL963,AM963,AO963,AP963,AR963,AS963,A963,AY963,AU963,AV963,AW963,AX963,BA963,BB963)=0,0,1)+IF(O963="Smoothing ramp",1,0)+IF(ISNUMBER(W963),1,0)+IF(ISNUMBER(X963),1,0)+IF(ISNUMBER(Z963),1,0)+IF(ISNUMBER(AA963),1,0)+IF(ISNUMBER(AD963),1,0)+IF(ISNUMBER(AC963),1,0)+IF(ISNUMBER(AF963),1,0)+IF(ISNUMBER(AG963),1,0)+IF(ISNUMBER(AI963),1,0)+IF(ISNUMBER(AJ963),1,0)+IF(ISNUMBER(AL963),1,0)+IF(ISNUMBER(AM963),1,0)+IF(ISNUMBER(AO963),1,0)+IF(ISNUMBER(AP963),1,0)+IF(ISNUMBER(#REF!),1,0)+IF(ISNUMBER(AR963),1,0)+IF(ISNUMBER(AS963),1,0)+IF(ISNUMBER(AY963),1,0)+IF(ISNUMBER(AU963),1,0)+IF(ISNUMBER(AV963),1,0)+IF(ISNUMBER(AW963),1,0)+IF(ISNUMBER(AX963),1,0)+IF(ISNUMBER(BA963),1,0)+IF(ISNUMBER(BB963),1,0),1)</f>
        <v>1</v>
      </c>
      <c r="W963" s="200">
        <v>461</v>
      </c>
      <c r="X963" s="197"/>
      <c r="Y963" s="197"/>
      <c r="Z963" s="200">
        <v>150</v>
      </c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AP963" s="197"/>
      <c r="AQ963" s="197"/>
      <c r="AR963" s="197"/>
      <c r="AS963" s="197"/>
      <c r="AT963" s="197"/>
      <c r="AU963" s="197"/>
      <c r="AV963" s="197"/>
      <c r="AW963" s="197"/>
      <c r="AX963" s="197"/>
      <c r="AY963" s="197"/>
      <c r="AZ963" s="197"/>
      <c r="BA963" s="197"/>
      <c r="BB963" s="197"/>
      <c r="BC963" s="197"/>
    </row>
    <row r="964" spans="1:55" customFormat="1" ht="14.1" customHeight="1">
      <c r="A964" s="170"/>
      <c r="B964" s="204">
        <v>20250510</v>
      </c>
      <c r="C964" s="204" t="s">
        <v>62</v>
      </c>
      <c r="D964" s="204">
        <v>2030</v>
      </c>
      <c r="E964" s="204"/>
      <c r="F964" s="204">
        <v>7531</v>
      </c>
      <c r="G964" s="204">
        <v>599</v>
      </c>
      <c r="H964" s="204"/>
      <c r="I964" s="204">
        <v>7531</v>
      </c>
      <c r="J964" s="204">
        <v>599</v>
      </c>
      <c r="K964" s="204">
        <v>-2307</v>
      </c>
      <c r="L964" s="204">
        <v>-2307</v>
      </c>
      <c r="M964" s="204">
        <v>0</v>
      </c>
      <c r="N964" s="204" t="s">
        <v>40</v>
      </c>
      <c r="O964" s="204" t="s">
        <v>41</v>
      </c>
      <c r="P964" s="202">
        <f t="shared" si="89"/>
        <v>0</v>
      </c>
      <c r="Q964" s="197" t="str">
        <f t="shared" si="84"/>
        <v>NA</v>
      </c>
      <c r="R964" s="202">
        <f t="shared" si="85"/>
        <v>0</v>
      </c>
      <c r="S964" s="202">
        <f t="shared" si="86"/>
        <v>0</v>
      </c>
      <c r="T964" s="197">
        <f t="shared" si="87"/>
        <v>0</v>
      </c>
      <c r="U964" s="197">
        <f t="shared" si="88"/>
        <v>2307</v>
      </c>
      <c r="V964" s="197">
        <f>MIN(IF(SUM(W964,,X964,Z964,AA964,AD964,AC964,AF964,AG964,AJ964,AI964,AL964,AM964,AO964,AP964,AR964,AS964,A964,AY964,AU964,AV964,AW964,AX964,BA964,BB964)=0,0,1)+IF(O964="Smoothing ramp",1,0)+IF(ISNUMBER(W964),1,0)+IF(ISNUMBER(X964),1,0)+IF(ISNUMBER(Z964),1,0)+IF(ISNUMBER(AA964),1,0)+IF(ISNUMBER(AD964),1,0)+IF(ISNUMBER(AC964),1,0)+IF(ISNUMBER(AF964),1,0)+IF(ISNUMBER(AG964),1,0)+IF(ISNUMBER(AI964),1,0)+IF(ISNUMBER(AJ964),1,0)+IF(ISNUMBER(AL964),1,0)+IF(ISNUMBER(AM964),1,0)+IF(ISNUMBER(AO964),1,0)+IF(ISNUMBER(AP964),1,0)+IF(ISNUMBER(#REF!),1,0)+IF(ISNUMBER(AR964),1,0)+IF(ISNUMBER(AS964),1,0)+IF(ISNUMBER(AY964),1,0)+IF(ISNUMBER(AU964),1,0)+IF(ISNUMBER(AV964),1,0)+IF(ISNUMBER(AW964),1,0)+IF(ISNUMBER(AX964),1,0)+IF(ISNUMBER(BA964),1,0)+IF(ISNUMBER(BB964),1,0),1)</f>
        <v>1</v>
      </c>
      <c r="W964" s="200">
        <v>461</v>
      </c>
      <c r="X964" s="197"/>
      <c r="Y964" s="197"/>
      <c r="Z964" s="200">
        <v>150</v>
      </c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197"/>
      <c r="AN964" s="197"/>
      <c r="AO964" s="197"/>
      <c r="AP964" s="197"/>
      <c r="AQ964" s="197"/>
      <c r="AR964" s="197"/>
      <c r="AS964" s="197"/>
      <c r="AT964" s="197"/>
      <c r="AU964" s="197"/>
      <c r="AV964" s="197"/>
      <c r="AW964" s="197"/>
      <c r="AX964" s="197"/>
      <c r="AY964" s="197"/>
      <c r="AZ964" s="197"/>
      <c r="BA964" s="197"/>
      <c r="BB964" s="197"/>
      <c r="BC964" s="197"/>
    </row>
    <row r="965" spans="1:55" customFormat="1" ht="14.1" customHeight="1">
      <c r="A965" s="170"/>
      <c r="B965" s="204">
        <v>20250510</v>
      </c>
      <c r="C965" s="204" t="s">
        <v>62</v>
      </c>
      <c r="D965" s="204">
        <v>2130</v>
      </c>
      <c r="E965" s="204">
        <v>8269</v>
      </c>
      <c r="F965" s="204"/>
      <c r="G965" s="204"/>
      <c r="H965" s="204">
        <v>8268</v>
      </c>
      <c r="I965" s="204"/>
      <c r="J965" s="204"/>
      <c r="K965" s="204">
        <v>-2429</v>
      </c>
      <c r="L965" s="204">
        <v>-2429</v>
      </c>
      <c r="M965" s="204">
        <v>-2428</v>
      </c>
      <c r="N965" s="204" t="s">
        <v>40</v>
      </c>
      <c r="O965" s="204" t="s">
        <v>41</v>
      </c>
      <c r="P965" s="202">
        <f t="shared" si="89"/>
        <v>0</v>
      </c>
      <c r="Q965" s="197">
        <f t="shared" si="84"/>
        <v>1</v>
      </c>
      <c r="R965" s="202" t="str">
        <f t="shared" si="85"/>
        <v>NA</v>
      </c>
      <c r="S965" s="202" t="str">
        <f t="shared" si="86"/>
        <v>NA</v>
      </c>
      <c r="T965" s="197" t="str">
        <f t="shared" si="87"/>
        <v>NA</v>
      </c>
      <c r="U965" s="197">
        <f t="shared" si="88"/>
        <v>0</v>
      </c>
      <c r="V965" s="197">
        <f>MIN(IF(SUM(W965,,X965,Z965,AA965,AD965,AC965,AF965,AG965,AJ965,AI965,AL965,AM965,AO965,AP965,AR965,AS965,A965,AY965,AU965,AV965,AW965,AX965,BA965,BB965)=0,0,1)+IF(O965="Smoothing ramp",1,0)+IF(ISNUMBER(W965),1,0)+IF(ISNUMBER(X965),1,0)+IF(ISNUMBER(Z965),1,0)+IF(ISNUMBER(AA965),1,0)+IF(ISNUMBER(AD965),1,0)+IF(ISNUMBER(AC965),1,0)+IF(ISNUMBER(AF965),1,0)+IF(ISNUMBER(AG965),1,0)+IF(ISNUMBER(AI965),1,0)+IF(ISNUMBER(AJ965),1,0)+IF(ISNUMBER(AL965),1,0)+IF(ISNUMBER(AM965),1,0)+IF(ISNUMBER(AO965),1,0)+IF(ISNUMBER(AP965),1,0)+IF(ISNUMBER(#REF!),1,0)+IF(ISNUMBER(AR965),1,0)+IF(ISNUMBER(AS965),1,0)+IF(ISNUMBER(AY965),1,0)+IF(ISNUMBER(AU965),1,0)+IF(ISNUMBER(AV965),1,0)+IF(ISNUMBER(AW965),1,0)+IF(ISNUMBER(AX965),1,0)+IF(ISNUMBER(BA965),1,0)+IF(ISNUMBER(BB965),1,0),1)</f>
        <v>1</v>
      </c>
      <c r="W965" s="200">
        <v>445</v>
      </c>
      <c r="X965" s="197"/>
      <c r="Y965" s="197"/>
      <c r="Z965" s="200">
        <v>170</v>
      </c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197"/>
      <c r="AN965" s="197"/>
      <c r="AO965" s="197"/>
      <c r="AP965" s="197"/>
      <c r="AQ965" s="197"/>
      <c r="AR965" s="197"/>
      <c r="AS965" s="197"/>
      <c r="AT965" s="197"/>
      <c r="AU965" s="197"/>
      <c r="AV965" s="197"/>
      <c r="AW965" s="197"/>
      <c r="AX965" s="197"/>
      <c r="AY965" s="197"/>
      <c r="AZ965" s="197"/>
      <c r="BA965" s="197"/>
      <c r="BB965" s="197"/>
      <c r="BC965" s="197"/>
    </row>
    <row r="966" spans="1:55" customFormat="1" ht="14.1" customHeight="1">
      <c r="A966" s="170"/>
      <c r="B966" s="204">
        <v>20250510</v>
      </c>
      <c r="C966" s="204" t="s">
        <v>62</v>
      </c>
      <c r="D966" s="204">
        <v>2230</v>
      </c>
      <c r="E966" s="204">
        <v>8269</v>
      </c>
      <c r="F966" s="204"/>
      <c r="G966" s="204"/>
      <c r="H966" s="204">
        <v>8268</v>
      </c>
      <c r="I966" s="204"/>
      <c r="J966" s="204"/>
      <c r="K966" s="204">
        <v>-2429</v>
      </c>
      <c r="L966" s="204">
        <v>-2429</v>
      </c>
      <c r="M966" s="204">
        <v>-2428</v>
      </c>
      <c r="N966" s="204" t="s">
        <v>40</v>
      </c>
      <c r="O966" s="204" t="s">
        <v>41</v>
      </c>
      <c r="P966" s="202">
        <f t="shared" si="89"/>
        <v>0</v>
      </c>
      <c r="Q966" s="197">
        <f t="shared" si="84"/>
        <v>1</v>
      </c>
      <c r="R966" s="202" t="str">
        <f t="shared" si="85"/>
        <v>NA</v>
      </c>
      <c r="S966" s="202" t="str">
        <f t="shared" si="86"/>
        <v>NA</v>
      </c>
      <c r="T966" s="197" t="str">
        <f t="shared" si="87"/>
        <v>NA</v>
      </c>
      <c r="U966" s="197">
        <f t="shared" si="88"/>
        <v>0</v>
      </c>
      <c r="V966" s="197">
        <f>MIN(IF(SUM(W966,,X966,Z966,AA966,AD966,AC966,AF966,AG966,AJ966,AI966,AL966,AM966,AO966,AP966,AR966,AS966,A966,AY966,AU966,AV966,AW966,AX966,BA966,BB966)=0,0,1)+IF(O966="Smoothing ramp",1,0)+IF(ISNUMBER(W966),1,0)+IF(ISNUMBER(X966),1,0)+IF(ISNUMBER(Z966),1,0)+IF(ISNUMBER(AA966),1,0)+IF(ISNUMBER(AD966),1,0)+IF(ISNUMBER(AC966),1,0)+IF(ISNUMBER(AF966),1,0)+IF(ISNUMBER(AG966),1,0)+IF(ISNUMBER(AI966),1,0)+IF(ISNUMBER(AJ966),1,0)+IF(ISNUMBER(AL966),1,0)+IF(ISNUMBER(AM966),1,0)+IF(ISNUMBER(AO966),1,0)+IF(ISNUMBER(AP966),1,0)+IF(ISNUMBER(#REF!),1,0)+IF(ISNUMBER(AR966),1,0)+IF(ISNUMBER(AS966),1,0)+IF(ISNUMBER(AY966),1,0)+IF(ISNUMBER(AU966),1,0)+IF(ISNUMBER(AV966),1,0)+IF(ISNUMBER(AW966),1,0)+IF(ISNUMBER(AX966),1,0)+IF(ISNUMBER(BA966),1,0)+IF(ISNUMBER(BB966),1,0),1)</f>
        <v>1</v>
      </c>
      <c r="W966" s="200">
        <v>415</v>
      </c>
      <c r="X966" s="197"/>
      <c r="Y966" s="197" t="s">
        <v>42</v>
      </c>
      <c r="Z966" s="200">
        <v>155</v>
      </c>
      <c r="AA966" s="197"/>
      <c r="AB966" s="197" t="s">
        <v>42</v>
      </c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AP966" s="197"/>
      <c r="AQ966" s="197"/>
      <c r="AR966" s="197"/>
      <c r="AS966" s="197"/>
      <c r="AT966" s="197"/>
      <c r="AU966" s="197"/>
      <c r="AV966" s="197"/>
      <c r="AW966" s="197"/>
      <c r="AX966" s="197"/>
      <c r="AY966" s="197"/>
      <c r="AZ966" s="197"/>
      <c r="BA966" s="197"/>
      <c r="BB966" s="197"/>
      <c r="BC966" s="197"/>
    </row>
    <row r="967" spans="1:55" customFormat="1" ht="14.1" customHeight="1">
      <c r="A967" s="170"/>
      <c r="B967" s="204">
        <v>20250510</v>
      </c>
      <c r="C967" s="204" t="s">
        <v>62</v>
      </c>
      <c r="D967" s="204">
        <v>2330</v>
      </c>
      <c r="E967" s="204">
        <v>7664</v>
      </c>
      <c r="F967" s="204"/>
      <c r="G967" s="204"/>
      <c r="H967" s="204">
        <v>7664</v>
      </c>
      <c r="I967" s="204"/>
      <c r="J967" s="204"/>
      <c r="K967" s="204">
        <v>-1811</v>
      </c>
      <c r="L967" s="204">
        <v>-1811</v>
      </c>
      <c r="M967" s="204">
        <v>-1810</v>
      </c>
      <c r="N967" s="204" t="s">
        <v>40</v>
      </c>
      <c r="O967" s="204" t="s">
        <v>41</v>
      </c>
      <c r="P967" s="202">
        <f t="shared" si="89"/>
        <v>0</v>
      </c>
      <c r="Q967" s="197">
        <f t="shared" si="84"/>
        <v>0</v>
      </c>
      <c r="R967" s="202" t="str">
        <f t="shared" si="85"/>
        <v>NA</v>
      </c>
      <c r="S967" s="202" t="str">
        <f t="shared" si="86"/>
        <v>NA</v>
      </c>
      <c r="T967" s="197" t="str">
        <f t="shared" si="87"/>
        <v>NA</v>
      </c>
      <c r="U967" s="197">
        <f t="shared" si="88"/>
        <v>0</v>
      </c>
      <c r="V967" s="197">
        <f>MIN(IF(SUM(W967,,X967,Z967,AA967,AD967,AC967,AF967,AG967,AJ967,AI967,AL967,AM967,AO967,AP967,AR967,AS967,A967,AY967,AU967,AV967,AW967,AX967,BA967,BB967)=0,0,1)+IF(O967="Smoothing ramp",1,0)+IF(ISNUMBER(W967),1,0)+IF(ISNUMBER(X967),1,0)+IF(ISNUMBER(Z967),1,0)+IF(ISNUMBER(AA967),1,0)+IF(ISNUMBER(AD967),1,0)+IF(ISNUMBER(AC967),1,0)+IF(ISNUMBER(AF967),1,0)+IF(ISNUMBER(AG967),1,0)+IF(ISNUMBER(AI967),1,0)+IF(ISNUMBER(AJ967),1,0)+IF(ISNUMBER(AL967),1,0)+IF(ISNUMBER(AM967),1,0)+IF(ISNUMBER(AO967),1,0)+IF(ISNUMBER(AP967),1,0)+IF(ISNUMBER(#REF!),1,0)+IF(ISNUMBER(AR967),1,0)+IF(ISNUMBER(AS967),1,0)+IF(ISNUMBER(AY967),1,0)+IF(ISNUMBER(AU967),1,0)+IF(ISNUMBER(AV967),1,0)+IF(ISNUMBER(AW967),1,0)+IF(ISNUMBER(AX967),1,0)+IF(ISNUMBER(BA967),1,0)+IF(ISNUMBER(BB967),1,0),1)</f>
        <v>1</v>
      </c>
      <c r="W967" s="200">
        <v>415</v>
      </c>
      <c r="X967" s="197"/>
      <c r="Y967" s="197" t="s">
        <v>42</v>
      </c>
      <c r="Z967" s="200">
        <v>155</v>
      </c>
      <c r="AA967" s="197"/>
      <c r="AB967" s="197" t="s">
        <v>42</v>
      </c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  <c r="AP967" s="197"/>
      <c r="AQ967" s="197"/>
      <c r="AR967" s="197"/>
      <c r="AS967" s="197"/>
      <c r="AT967" s="197"/>
      <c r="AU967" s="197"/>
      <c r="AV967" s="197"/>
      <c r="AW967" s="197"/>
      <c r="AX967" s="197"/>
      <c r="AY967" s="197"/>
      <c r="AZ967" s="197"/>
      <c r="BA967" s="197"/>
      <c r="BB967" s="197"/>
      <c r="BC967" s="197"/>
    </row>
    <row r="968" spans="1:55" customFormat="1" ht="14.1" customHeight="1">
      <c r="A968" s="170"/>
      <c r="B968" s="204">
        <v>20250511</v>
      </c>
      <c r="C968" s="204" t="s">
        <v>62</v>
      </c>
      <c r="D968" s="204">
        <v>30</v>
      </c>
      <c r="E968" s="204"/>
      <c r="F968" s="204">
        <v>8518</v>
      </c>
      <c r="G968" s="204">
        <v>787</v>
      </c>
      <c r="H968" s="204"/>
      <c r="I968" s="204">
        <v>8473</v>
      </c>
      <c r="J968" s="204">
        <v>787</v>
      </c>
      <c r="K968" s="204">
        <v>-2896</v>
      </c>
      <c r="L968" s="204">
        <v>-2896</v>
      </c>
      <c r="M968" s="204">
        <v>0</v>
      </c>
      <c r="N968" s="204" t="s">
        <v>40</v>
      </c>
      <c r="O968" s="204" t="s">
        <v>41</v>
      </c>
      <c r="P968" s="202">
        <f t="shared" si="89"/>
        <v>0</v>
      </c>
      <c r="Q968" s="197" t="str">
        <f t="shared" si="84"/>
        <v>NA</v>
      </c>
      <c r="R968" s="202">
        <f t="shared" si="85"/>
        <v>45</v>
      </c>
      <c r="S968" s="202">
        <f t="shared" si="86"/>
        <v>0</v>
      </c>
      <c r="T968" s="197">
        <f t="shared" si="87"/>
        <v>45</v>
      </c>
      <c r="U968" s="197">
        <f t="shared" si="88"/>
        <v>2896</v>
      </c>
      <c r="V968" s="197">
        <f>MIN(IF(SUM(W968,,X968,Z968,AA968,AD968,AC968,AF968,AG968,AJ968,AI968,AL968,AM968,AO968,AP968,AR968,AS968,A968,AY968,AU968,AV968,AW968,AX968,BA968,BB968)=0,0,1)+IF(O968="Smoothing ramp",1,0)+IF(ISNUMBER(W968),1,0)+IF(ISNUMBER(X968),1,0)+IF(ISNUMBER(Z968),1,0)+IF(ISNUMBER(AA968),1,0)+IF(ISNUMBER(AD968),1,0)+IF(ISNUMBER(AC968),1,0)+IF(ISNUMBER(AF968),1,0)+IF(ISNUMBER(AG968),1,0)+IF(ISNUMBER(AI968),1,0)+IF(ISNUMBER(AJ968),1,0)+IF(ISNUMBER(AL968),1,0)+IF(ISNUMBER(AM968),1,0)+IF(ISNUMBER(AO968),1,0)+IF(ISNUMBER(AP968),1,0)+IF(ISNUMBER(#REF!),1,0)+IF(ISNUMBER(AR968),1,0)+IF(ISNUMBER(AS968),1,0)+IF(ISNUMBER(AY968),1,0)+IF(ISNUMBER(AU968),1,0)+IF(ISNUMBER(AV968),1,0)+IF(ISNUMBER(AW968),1,0)+IF(ISNUMBER(AX968),1,0)+IF(ISNUMBER(BA968),1,0)+IF(ISNUMBER(BB968),1,0),1)</f>
        <v>1</v>
      </c>
      <c r="W968" s="200">
        <v>415</v>
      </c>
      <c r="X968" s="197"/>
      <c r="Y968" s="197" t="s">
        <v>42</v>
      </c>
      <c r="Z968" s="200">
        <v>155</v>
      </c>
      <c r="AA968" s="197"/>
      <c r="AB968" s="197" t="s">
        <v>42</v>
      </c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AP968" s="197"/>
      <c r="AQ968" s="197"/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197"/>
      <c r="BB968" s="197"/>
      <c r="BC968" s="197"/>
    </row>
    <row r="969" spans="1:55" customFormat="1" ht="14.1" customHeight="1">
      <c r="A969" s="170"/>
      <c r="B969" s="204">
        <v>20250511</v>
      </c>
      <c r="C969" s="204" t="s">
        <v>62</v>
      </c>
      <c r="D969" s="204">
        <v>130</v>
      </c>
      <c r="E969" s="204"/>
      <c r="F969" s="204">
        <v>8518</v>
      </c>
      <c r="G969" s="204">
        <v>787</v>
      </c>
      <c r="H969" s="204"/>
      <c r="I969" s="204">
        <v>8473</v>
      </c>
      <c r="J969" s="204">
        <v>787</v>
      </c>
      <c r="K969" s="204">
        <v>-2896</v>
      </c>
      <c r="L969" s="204">
        <v>-2896</v>
      </c>
      <c r="M969" s="204">
        <v>0</v>
      </c>
      <c r="N969" s="204" t="s">
        <v>40</v>
      </c>
      <c r="O969" s="204" t="s">
        <v>41</v>
      </c>
      <c r="P969" s="202">
        <f t="shared" si="89"/>
        <v>0</v>
      </c>
      <c r="Q969" s="197" t="str">
        <f t="shared" ref="Q969:Q1032" si="90">IF(AND(ISNUMBER(E969),ISNUMBER(H969),ISBLANK(F969)),E969-H969,"NA")</f>
        <v>NA</v>
      </c>
      <c r="R969" s="202">
        <f t="shared" ref="R969:R1032" si="91">IF(AND(ISNUMBER(F969),ISNUMBER(I969),ISBLANK(E969)),F969-I969,"NA")</f>
        <v>45</v>
      </c>
      <c r="S969" s="202">
        <f t="shared" ref="S969:S1032" si="92">IF(AND(ISNUMBER(G969),ISNUMBER(J969),ISBLANK(E969)),G969-J969,"NA")</f>
        <v>0</v>
      </c>
      <c r="T969" s="197">
        <f t="shared" ref="T969:T1032" si="93">IF(AND(ISNUMBER(R969),ISNUMBER(S969),ISBLANK(E969)),S969+R969,"NA")</f>
        <v>45</v>
      </c>
      <c r="U969" s="197">
        <f t="shared" ref="U969:U1032" si="94">IF(M969&lt;0,0,IF(M969=K969,M969,M969-(L969-M969)))</f>
        <v>2896</v>
      </c>
      <c r="V969" s="197">
        <f>MIN(IF(SUM(W969,,X969,Z969,AA969,AD969,AC969,AF969,AG969,AJ969,AI969,AL969,AM969,AO969,AP969,AR969,AS969,A969,AY969,AU969,AV969,AW969,AX969,BA969,BB969)=0,0,1)+IF(O969="Smoothing ramp",1,0)+IF(ISNUMBER(W969),1,0)+IF(ISNUMBER(X969),1,0)+IF(ISNUMBER(Z969),1,0)+IF(ISNUMBER(AA969),1,0)+IF(ISNUMBER(AD969),1,0)+IF(ISNUMBER(AC969),1,0)+IF(ISNUMBER(AF969),1,0)+IF(ISNUMBER(AG969),1,0)+IF(ISNUMBER(AI969),1,0)+IF(ISNUMBER(AJ969),1,0)+IF(ISNUMBER(AL969),1,0)+IF(ISNUMBER(AM969),1,0)+IF(ISNUMBER(AO969),1,0)+IF(ISNUMBER(AP969),1,0)+IF(ISNUMBER(#REF!),1,0)+IF(ISNUMBER(AR969),1,0)+IF(ISNUMBER(AS969),1,0)+IF(ISNUMBER(AY969),1,0)+IF(ISNUMBER(AU969),1,0)+IF(ISNUMBER(AV969),1,0)+IF(ISNUMBER(AW969),1,0)+IF(ISNUMBER(AX969),1,0)+IF(ISNUMBER(BA969),1,0)+IF(ISNUMBER(BB969),1,0),1)</f>
        <v>1</v>
      </c>
      <c r="W969" s="200">
        <v>356</v>
      </c>
      <c r="X969" s="197"/>
      <c r="Y969" s="197"/>
      <c r="Z969" s="200">
        <v>160</v>
      </c>
      <c r="AA969" s="197"/>
      <c r="AB969" s="197"/>
      <c r="AC969" s="197"/>
      <c r="AD969" s="197"/>
      <c r="AE969" s="197"/>
      <c r="AF969" s="197"/>
      <c r="AG969" s="197"/>
      <c r="AH969" s="197"/>
      <c r="AI969" s="197">
        <v>2923</v>
      </c>
      <c r="AJ969" s="197"/>
      <c r="AK969" s="197" t="s">
        <v>49</v>
      </c>
      <c r="AL969" s="197"/>
      <c r="AM969" s="197"/>
      <c r="AN969" s="197"/>
      <c r="AO969" s="197"/>
      <c r="AP969" s="197"/>
      <c r="AQ969" s="197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197"/>
      <c r="BB969" s="197"/>
      <c r="BC969" s="197"/>
    </row>
    <row r="970" spans="1:55" customFormat="1" ht="14.1" customHeight="1">
      <c r="A970" s="170"/>
      <c r="B970" s="204">
        <v>20250511</v>
      </c>
      <c r="C970" s="204" t="s">
        <v>62</v>
      </c>
      <c r="D970" s="204">
        <v>230</v>
      </c>
      <c r="E970" s="204"/>
      <c r="F970" s="204">
        <v>8518</v>
      </c>
      <c r="G970" s="204">
        <v>787</v>
      </c>
      <c r="H970" s="204"/>
      <c r="I970" s="204">
        <v>8043</v>
      </c>
      <c r="J970" s="204">
        <v>787</v>
      </c>
      <c r="K970" s="204">
        <v>-2896</v>
      </c>
      <c r="L970" s="204">
        <v>-2896</v>
      </c>
      <c r="M970" s="204">
        <v>0</v>
      </c>
      <c r="N970" s="204" t="s">
        <v>40</v>
      </c>
      <c r="O970" s="204" t="s">
        <v>41</v>
      </c>
      <c r="P970" s="202">
        <f t="shared" ref="P970:P1033" si="95">IFERROR(K970-L970,0)</f>
        <v>0</v>
      </c>
      <c r="Q970" s="197" t="str">
        <f t="shared" si="90"/>
        <v>NA</v>
      </c>
      <c r="R970" s="202">
        <f t="shared" si="91"/>
        <v>475</v>
      </c>
      <c r="S970" s="202">
        <f t="shared" si="92"/>
        <v>0</v>
      </c>
      <c r="T970" s="197">
        <f t="shared" si="93"/>
        <v>475</v>
      </c>
      <c r="U970" s="197">
        <f t="shared" si="94"/>
        <v>2896</v>
      </c>
      <c r="V970" s="197">
        <f>MIN(IF(SUM(W970,,X970,Z970,AA970,AD970,AC970,AF970,AG970,AJ970,AI970,AL970,AM970,AO970,AP970,AR970,AS970,A970,AY970,AU970,AV970,AW970,AX970,BA970,BB970)=0,0,1)+IF(O970="Smoothing ramp",1,0)+IF(ISNUMBER(W970),1,0)+IF(ISNUMBER(X970),1,0)+IF(ISNUMBER(Z970),1,0)+IF(ISNUMBER(AA970),1,0)+IF(ISNUMBER(AD970),1,0)+IF(ISNUMBER(AC970),1,0)+IF(ISNUMBER(AF970),1,0)+IF(ISNUMBER(AG970),1,0)+IF(ISNUMBER(AI970),1,0)+IF(ISNUMBER(AJ970),1,0)+IF(ISNUMBER(AL970),1,0)+IF(ISNUMBER(AM970),1,0)+IF(ISNUMBER(AO970),1,0)+IF(ISNUMBER(AP970),1,0)+IF(ISNUMBER(#REF!),1,0)+IF(ISNUMBER(AR970),1,0)+IF(ISNUMBER(AS970),1,0)+IF(ISNUMBER(AY970),1,0)+IF(ISNUMBER(AU970),1,0)+IF(ISNUMBER(AV970),1,0)+IF(ISNUMBER(AW970),1,0)+IF(ISNUMBER(AX970),1,0)+IF(ISNUMBER(BA970),1,0)+IF(ISNUMBER(BB970),1,0),1)</f>
        <v>1</v>
      </c>
      <c r="W970" s="200">
        <v>356</v>
      </c>
      <c r="X970" s="197"/>
      <c r="Y970" s="197"/>
      <c r="Z970" s="200">
        <v>160</v>
      </c>
      <c r="AA970" s="197"/>
      <c r="AB970" s="197"/>
      <c r="AC970" s="197"/>
      <c r="AD970" s="197"/>
      <c r="AE970" s="197"/>
      <c r="AF970" s="197"/>
      <c r="AG970" s="197"/>
      <c r="AH970" s="197"/>
      <c r="AI970" s="197">
        <v>2923</v>
      </c>
      <c r="AJ970" s="197"/>
      <c r="AK970" s="197" t="s">
        <v>49</v>
      </c>
      <c r="AL970" s="197"/>
      <c r="AM970" s="197"/>
      <c r="AN970" s="197"/>
      <c r="AO970" s="197"/>
      <c r="AP970" s="197"/>
      <c r="AQ970" s="197"/>
      <c r="AR970" s="197"/>
      <c r="AS970" s="197"/>
      <c r="AT970" s="197"/>
      <c r="AU970" s="197"/>
      <c r="AV970" s="197"/>
      <c r="AW970" s="197"/>
      <c r="AX970" s="197"/>
      <c r="AY970" s="197"/>
      <c r="AZ970" s="197"/>
      <c r="BA970" s="197"/>
      <c r="BB970" s="197"/>
      <c r="BC970" s="197"/>
    </row>
    <row r="971" spans="1:55" customFormat="1" ht="14.1" customHeight="1">
      <c r="A971" s="170"/>
      <c r="B971" s="204">
        <v>20250511</v>
      </c>
      <c r="C971" s="204" t="s">
        <v>62</v>
      </c>
      <c r="D971" s="204">
        <v>330</v>
      </c>
      <c r="E971" s="204"/>
      <c r="F971" s="204">
        <v>3641</v>
      </c>
      <c r="G971" s="204">
        <v>2109</v>
      </c>
      <c r="H971" s="204"/>
      <c r="I971" s="204">
        <v>3541</v>
      </c>
      <c r="J971" s="204">
        <v>2109</v>
      </c>
      <c r="K971" s="204">
        <v>1179</v>
      </c>
      <c r="L971" s="204">
        <v>109</v>
      </c>
      <c r="M971" s="204">
        <v>0</v>
      </c>
      <c r="N971" s="204" t="s">
        <v>44</v>
      </c>
      <c r="O971" s="204" t="s">
        <v>41</v>
      </c>
      <c r="P971" s="202">
        <f t="shared" si="95"/>
        <v>1070</v>
      </c>
      <c r="Q971" s="197" t="str">
        <f t="shared" si="90"/>
        <v>NA</v>
      </c>
      <c r="R971" s="202">
        <f t="shared" si="91"/>
        <v>100</v>
      </c>
      <c r="S971" s="202">
        <f t="shared" si="92"/>
        <v>0</v>
      </c>
      <c r="T971" s="197">
        <f t="shared" si="93"/>
        <v>100</v>
      </c>
      <c r="U971" s="197">
        <f t="shared" si="94"/>
        <v>-109</v>
      </c>
      <c r="V971" s="197">
        <f>MIN(IF(SUM(W971,,X971,Z971,AA971,AD971,AC971,AF971,AG971,AJ971,AI971,AL971,AM971,AO971,AP971,AR971,AS971,A971,AY971,AU971,AV971,AW971,AX971,BA971,BB971)=0,0,1)+IF(O971="Smoothing ramp",1,0)+IF(ISNUMBER(W971),1,0)+IF(ISNUMBER(X971),1,0)+IF(ISNUMBER(Z971),1,0)+IF(ISNUMBER(AA971),1,0)+IF(ISNUMBER(AD971),1,0)+IF(ISNUMBER(AC971),1,0)+IF(ISNUMBER(AF971),1,0)+IF(ISNUMBER(AG971),1,0)+IF(ISNUMBER(AI971),1,0)+IF(ISNUMBER(AJ971),1,0)+IF(ISNUMBER(AL971),1,0)+IF(ISNUMBER(AM971),1,0)+IF(ISNUMBER(AO971),1,0)+IF(ISNUMBER(AP971),1,0)+IF(ISNUMBER(#REF!),1,0)+IF(ISNUMBER(AR971),1,0)+IF(ISNUMBER(AS971),1,0)+IF(ISNUMBER(AY971),1,0)+IF(ISNUMBER(AU971),1,0)+IF(ISNUMBER(AV971),1,0)+IF(ISNUMBER(AW971),1,0)+IF(ISNUMBER(AX971),1,0)+IF(ISNUMBER(BA971),1,0)+IF(ISNUMBER(BB971),1,0),1)</f>
        <v>1</v>
      </c>
      <c r="W971" s="200">
        <v>356</v>
      </c>
      <c r="X971" s="197"/>
      <c r="Y971" s="197"/>
      <c r="Z971" s="200">
        <v>160</v>
      </c>
      <c r="AA971" s="197"/>
      <c r="AB971" s="197"/>
      <c r="AC971" s="197"/>
      <c r="AD971" s="197"/>
      <c r="AE971" s="197"/>
      <c r="AF971" s="197"/>
      <c r="AG971" s="197"/>
      <c r="AH971" s="197"/>
      <c r="AI971" s="197">
        <v>2923</v>
      </c>
      <c r="AJ971" s="197"/>
      <c r="AK971" s="197" t="s">
        <v>49</v>
      </c>
      <c r="AL971" s="197"/>
      <c r="AM971" s="197"/>
      <c r="AN971" s="197"/>
      <c r="AO971" s="197"/>
      <c r="AP971" s="197"/>
      <c r="AQ971" s="197"/>
      <c r="AR971" s="197"/>
      <c r="AS971" s="197"/>
      <c r="AT971" s="197"/>
      <c r="AU971" s="197"/>
      <c r="AV971" s="197"/>
      <c r="AW971" s="197"/>
      <c r="AX971" s="197"/>
      <c r="AY971" s="197"/>
      <c r="AZ971" s="197"/>
      <c r="BA971" s="197"/>
      <c r="BB971" s="197"/>
      <c r="BC971" s="197"/>
    </row>
    <row r="972" spans="1:55" customFormat="1" ht="14.1" customHeight="1">
      <c r="A972" s="170"/>
      <c r="B972" s="204">
        <v>20250511</v>
      </c>
      <c r="C972" s="204" t="s">
        <v>62</v>
      </c>
      <c r="D972" s="204">
        <v>430</v>
      </c>
      <c r="E972" s="204"/>
      <c r="F972" s="204">
        <v>3641</v>
      </c>
      <c r="G972" s="204">
        <v>2109</v>
      </c>
      <c r="H972" s="204"/>
      <c r="I972" s="204">
        <v>3541</v>
      </c>
      <c r="J972" s="204">
        <v>2109</v>
      </c>
      <c r="K972" s="204">
        <v>1179</v>
      </c>
      <c r="L972" s="204">
        <v>109</v>
      </c>
      <c r="M972" s="204">
        <v>0</v>
      </c>
      <c r="N972" s="204" t="s">
        <v>44</v>
      </c>
      <c r="O972" s="204" t="s">
        <v>41</v>
      </c>
      <c r="P972" s="202">
        <f t="shared" si="95"/>
        <v>1070</v>
      </c>
      <c r="Q972" s="197" t="str">
        <f t="shared" si="90"/>
        <v>NA</v>
      </c>
      <c r="R972" s="202">
        <f t="shared" si="91"/>
        <v>100</v>
      </c>
      <c r="S972" s="202">
        <f t="shared" si="92"/>
        <v>0</v>
      </c>
      <c r="T972" s="197">
        <f t="shared" si="93"/>
        <v>100</v>
      </c>
      <c r="U972" s="197">
        <f t="shared" si="94"/>
        <v>-109</v>
      </c>
      <c r="V972" s="197">
        <f>MIN(IF(SUM(W972,,X972,Z972,AA972,AD972,AC972,AF972,AG972,AJ972,AI972,AL972,AM972,AO972,AP972,AR972,AS972,A972,AY972,AU972,AV972,AW972,AX972,BA972,BB972)=0,0,1)+IF(O972="Smoothing ramp",1,0)+IF(ISNUMBER(W972),1,0)+IF(ISNUMBER(X972),1,0)+IF(ISNUMBER(Z972),1,0)+IF(ISNUMBER(AA972),1,0)+IF(ISNUMBER(AD972),1,0)+IF(ISNUMBER(AC972),1,0)+IF(ISNUMBER(AF972),1,0)+IF(ISNUMBER(AG972),1,0)+IF(ISNUMBER(AI972),1,0)+IF(ISNUMBER(AJ972),1,0)+IF(ISNUMBER(AL972),1,0)+IF(ISNUMBER(AM972),1,0)+IF(ISNUMBER(AO972),1,0)+IF(ISNUMBER(AP972),1,0)+IF(ISNUMBER(#REF!),1,0)+IF(ISNUMBER(AR972),1,0)+IF(ISNUMBER(AS972),1,0)+IF(ISNUMBER(AY972),1,0)+IF(ISNUMBER(AU972),1,0)+IF(ISNUMBER(AV972),1,0)+IF(ISNUMBER(AW972),1,0)+IF(ISNUMBER(AX972),1,0)+IF(ISNUMBER(BA972),1,0)+IF(ISNUMBER(BB972),1,0),1)</f>
        <v>1</v>
      </c>
      <c r="W972" s="200">
        <v>356</v>
      </c>
      <c r="X972" s="197"/>
      <c r="Y972" s="197"/>
      <c r="Z972" s="200">
        <v>160</v>
      </c>
      <c r="AA972" s="197"/>
      <c r="AB972" s="197"/>
      <c r="AC972" s="197"/>
      <c r="AD972" s="197"/>
      <c r="AE972" s="197"/>
      <c r="AF972" s="197"/>
      <c r="AG972" s="197"/>
      <c r="AH972" s="197"/>
      <c r="AI972" s="200">
        <v>2923</v>
      </c>
      <c r="AJ972" s="197"/>
      <c r="AK972" s="197" t="s">
        <v>49</v>
      </c>
      <c r="AL972" s="197"/>
      <c r="AM972" s="197"/>
      <c r="AN972" s="197"/>
      <c r="AO972" s="197"/>
      <c r="AP972" s="197"/>
      <c r="AQ972" s="197"/>
      <c r="AR972" s="197"/>
      <c r="AS972" s="197"/>
      <c r="AT972" s="197"/>
      <c r="AU972" s="197"/>
      <c r="AV972" s="197"/>
      <c r="AW972" s="197"/>
      <c r="AX972" s="197"/>
      <c r="AY972" s="197"/>
      <c r="AZ972" s="197"/>
      <c r="BA972" s="197"/>
      <c r="BB972" s="197"/>
      <c r="BC972" s="197"/>
    </row>
    <row r="973" spans="1:55" customFormat="1" ht="14.1" customHeight="1">
      <c r="A973" s="170"/>
      <c r="B973" s="204">
        <v>20250511</v>
      </c>
      <c r="C973" s="204" t="s">
        <v>62</v>
      </c>
      <c r="D973" s="204">
        <v>530</v>
      </c>
      <c r="E973" s="204"/>
      <c r="F973" s="204">
        <v>3641</v>
      </c>
      <c r="G973" s="204">
        <v>2109</v>
      </c>
      <c r="H973" s="204"/>
      <c r="I973" s="204">
        <v>3541</v>
      </c>
      <c r="J973" s="204">
        <v>2109</v>
      </c>
      <c r="K973" s="204">
        <v>1179</v>
      </c>
      <c r="L973" s="204">
        <v>109</v>
      </c>
      <c r="M973" s="204">
        <v>0</v>
      </c>
      <c r="N973" s="204" t="s">
        <v>44</v>
      </c>
      <c r="O973" s="204" t="s">
        <v>41</v>
      </c>
      <c r="P973" s="202">
        <f t="shared" si="95"/>
        <v>1070</v>
      </c>
      <c r="Q973" s="197" t="str">
        <f t="shared" si="90"/>
        <v>NA</v>
      </c>
      <c r="R973" s="202">
        <f t="shared" si="91"/>
        <v>100</v>
      </c>
      <c r="S973" s="202">
        <f t="shared" si="92"/>
        <v>0</v>
      </c>
      <c r="T973" s="197">
        <f t="shared" si="93"/>
        <v>100</v>
      </c>
      <c r="U973" s="197">
        <f t="shared" si="94"/>
        <v>-109</v>
      </c>
      <c r="V973" s="197">
        <f>MIN(IF(SUM(W973,,X973,Z973,AA973,AD973,AC973,AF973,AG973,AJ973,AI973,AL973,AM973,AO973,AP973,AR973,AS973,A973,AY973,AU973,AV973,AW973,AX973,BA973,BB973)=0,0,1)+IF(O973="Smoothing ramp",1,0)+IF(ISNUMBER(W973),1,0)+IF(ISNUMBER(X973),1,0)+IF(ISNUMBER(Z973),1,0)+IF(ISNUMBER(AA973),1,0)+IF(ISNUMBER(AD973),1,0)+IF(ISNUMBER(AC973),1,0)+IF(ISNUMBER(AF973),1,0)+IF(ISNUMBER(AG973),1,0)+IF(ISNUMBER(AI973),1,0)+IF(ISNUMBER(AJ973),1,0)+IF(ISNUMBER(AL973),1,0)+IF(ISNUMBER(AM973),1,0)+IF(ISNUMBER(AO973),1,0)+IF(ISNUMBER(AP973),1,0)+IF(ISNUMBER(#REF!),1,0)+IF(ISNUMBER(AR973),1,0)+IF(ISNUMBER(AS973),1,0)+IF(ISNUMBER(AY973),1,0)+IF(ISNUMBER(AU973),1,0)+IF(ISNUMBER(AV973),1,0)+IF(ISNUMBER(AW973),1,0)+IF(ISNUMBER(AX973),1,0)+IF(ISNUMBER(BA973),1,0)+IF(ISNUMBER(BB973),1,0),1)</f>
        <v>1</v>
      </c>
      <c r="W973" s="200">
        <v>415</v>
      </c>
      <c r="X973" s="197"/>
      <c r="Y973" s="197"/>
      <c r="Z973" s="200">
        <v>160</v>
      </c>
      <c r="AA973" s="197"/>
      <c r="AB973" s="197"/>
      <c r="AC973" s="197"/>
      <c r="AD973" s="197"/>
      <c r="AE973" s="197"/>
      <c r="AF973" s="197"/>
      <c r="AG973" s="197"/>
      <c r="AH973" s="197"/>
      <c r="AI973" s="200"/>
      <c r="AJ973" s="197"/>
      <c r="AK973" s="197"/>
      <c r="AL973" s="197"/>
      <c r="AM973" s="197"/>
      <c r="AN973" s="197"/>
      <c r="AO973" s="197"/>
      <c r="AP973" s="197"/>
      <c r="AQ973" s="197"/>
      <c r="AR973" s="197"/>
      <c r="AS973" s="197"/>
      <c r="AT973" s="197"/>
      <c r="AU973" s="197"/>
      <c r="AV973" s="197"/>
      <c r="AW973" s="197"/>
      <c r="AX973" s="197"/>
      <c r="AY973" s="197"/>
      <c r="AZ973" s="197"/>
      <c r="BA973" s="197"/>
      <c r="BB973" s="197"/>
      <c r="BC973" s="197"/>
    </row>
    <row r="974" spans="1:55" customFormat="1" ht="14.1" customHeight="1">
      <c r="A974" s="170"/>
      <c r="B974" s="204">
        <v>20250511</v>
      </c>
      <c r="C974" s="204" t="s">
        <v>62</v>
      </c>
      <c r="D974" s="204">
        <v>630</v>
      </c>
      <c r="E974" s="204"/>
      <c r="F974" s="204">
        <v>3641</v>
      </c>
      <c r="G974" s="204">
        <v>2109</v>
      </c>
      <c r="H974" s="204"/>
      <c r="I974" s="204">
        <v>3541</v>
      </c>
      <c r="J974" s="204">
        <v>2109</v>
      </c>
      <c r="K974" s="204">
        <v>1179</v>
      </c>
      <c r="L974" s="204">
        <v>109</v>
      </c>
      <c r="M974" s="204">
        <v>0</v>
      </c>
      <c r="N974" s="204" t="s">
        <v>44</v>
      </c>
      <c r="O974" s="204" t="s">
        <v>41</v>
      </c>
      <c r="P974" s="202">
        <f t="shared" si="95"/>
        <v>1070</v>
      </c>
      <c r="Q974" s="197" t="str">
        <f t="shared" si="90"/>
        <v>NA</v>
      </c>
      <c r="R974" s="202">
        <f t="shared" si="91"/>
        <v>100</v>
      </c>
      <c r="S974" s="202">
        <f t="shared" si="92"/>
        <v>0</v>
      </c>
      <c r="T974" s="197">
        <f t="shared" si="93"/>
        <v>100</v>
      </c>
      <c r="U974" s="197">
        <f t="shared" si="94"/>
        <v>-109</v>
      </c>
      <c r="V974" s="197">
        <f>MIN(IF(SUM(W974,,X974,Z974,AA974,AD974,AC974,AF974,AG974,AJ974,AI974,AL974,AM974,AO974,AP974,AR974,AS974,A974,AY974,AU974,AV974,AW974,AX974,BA974,BB974)=0,0,1)+IF(O974="Smoothing ramp",1,0)+IF(ISNUMBER(W974),1,0)+IF(ISNUMBER(X974),1,0)+IF(ISNUMBER(Z974),1,0)+IF(ISNUMBER(AA974),1,0)+IF(ISNUMBER(AD974),1,0)+IF(ISNUMBER(AC974),1,0)+IF(ISNUMBER(AF974),1,0)+IF(ISNUMBER(AG974),1,0)+IF(ISNUMBER(AI974),1,0)+IF(ISNUMBER(AJ974),1,0)+IF(ISNUMBER(AL974),1,0)+IF(ISNUMBER(AM974),1,0)+IF(ISNUMBER(AO974),1,0)+IF(ISNUMBER(AP974),1,0)+IF(ISNUMBER(#REF!),1,0)+IF(ISNUMBER(AR974),1,0)+IF(ISNUMBER(AS974),1,0)+IF(ISNUMBER(AY974),1,0)+IF(ISNUMBER(AU974),1,0)+IF(ISNUMBER(AV974),1,0)+IF(ISNUMBER(AW974),1,0)+IF(ISNUMBER(AX974),1,0)+IF(ISNUMBER(BA974),1,0)+IF(ISNUMBER(BB974),1,0),1)</f>
        <v>1</v>
      </c>
      <c r="W974" s="200">
        <v>415</v>
      </c>
      <c r="X974" s="197"/>
      <c r="Y974" s="197"/>
      <c r="Z974" s="200">
        <v>160</v>
      </c>
      <c r="AA974" s="197"/>
      <c r="AB974" s="197"/>
      <c r="AC974" s="197"/>
      <c r="AD974" s="197"/>
      <c r="AE974" s="197"/>
      <c r="AF974" s="197"/>
      <c r="AG974" s="197"/>
      <c r="AH974" s="197"/>
      <c r="AI974" s="200"/>
      <c r="AJ974" s="197"/>
      <c r="AK974" s="197"/>
      <c r="AL974" s="197"/>
      <c r="AM974" s="197"/>
      <c r="AN974" s="197"/>
      <c r="AO974" s="197"/>
      <c r="AP974" s="197"/>
      <c r="AQ974" s="197"/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197"/>
      <c r="BB974" s="197"/>
      <c r="BC974" s="197"/>
    </row>
    <row r="975" spans="1:55" customFormat="1" ht="14.1" customHeight="1">
      <c r="A975" s="170"/>
      <c r="B975" s="204">
        <v>20250511</v>
      </c>
      <c r="C975" s="204" t="s">
        <v>62</v>
      </c>
      <c r="D975" s="204">
        <v>730</v>
      </c>
      <c r="E975" s="204">
        <v>8150</v>
      </c>
      <c r="F975" s="204"/>
      <c r="G975" s="204"/>
      <c r="H975" s="204">
        <v>8150</v>
      </c>
      <c r="I975" s="204"/>
      <c r="J975" s="204"/>
      <c r="K975" s="204">
        <v>0</v>
      </c>
      <c r="L975" s="204">
        <v>0</v>
      </c>
      <c r="M975" s="204">
        <v>0</v>
      </c>
      <c r="N975" s="204" t="s">
        <v>53</v>
      </c>
      <c r="O975" s="204" t="s">
        <v>41</v>
      </c>
      <c r="P975" s="202">
        <f t="shared" si="95"/>
        <v>0</v>
      </c>
      <c r="Q975" s="197">
        <f t="shared" si="90"/>
        <v>0</v>
      </c>
      <c r="R975" s="202" t="str">
        <f t="shared" si="91"/>
        <v>NA</v>
      </c>
      <c r="S975" s="202" t="str">
        <f t="shared" si="92"/>
        <v>NA</v>
      </c>
      <c r="T975" s="197" t="str">
        <f t="shared" si="93"/>
        <v>NA</v>
      </c>
      <c r="U975" s="197">
        <f t="shared" si="94"/>
        <v>0</v>
      </c>
      <c r="V975" s="197">
        <f>MIN(IF(SUM(W975,,X975,Z975,AA975,AD975,AC975,AF975,AG975,AJ975,AI975,AL975,AM975,AO975,AP975,AR975,AS975,A975,AY975,AU975,AV975,AW975,AX975,BA975,BB975)=0,0,1)+IF(O975="Smoothing ramp",1,0)+IF(ISNUMBER(W975),1,0)+IF(ISNUMBER(X975),1,0)+IF(ISNUMBER(Z975),1,0)+IF(ISNUMBER(AA975),1,0)+IF(ISNUMBER(AD975),1,0)+IF(ISNUMBER(AC975),1,0)+IF(ISNUMBER(AF975),1,0)+IF(ISNUMBER(AG975),1,0)+IF(ISNUMBER(AI975),1,0)+IF(ISNUMBER(AJ975),1,0)+IF(ISNUMBER(AL975),1,0)+IF(ISNUMBER(AM975),1,0)+IF(ISNUMBER(AO975),1,0)+IF(ISNUMBER(AP975),1,0)+IF(ISNUMBER(#REF!),1,0)+IF(ISNUMBER(AR975),1,0)+IF(ISNUMBER(AS975),1,0)+IF(ISNUMBER(AY975),1,0)+IF(ISNUMBER(AU975),1,0)+IF(ISNUMBER(AV975),1,0)+IF(ISNUMBER(AW975),1,0)+IF(ISNUMBER(AX975),1,0)+IF(ISNUMBER(BA975),1,0)+IF(ISNUMBER(BB975),1,0),1)</f>
        <v>1</v>
      </c>
      <c r="W975" s="200">
        <v>371</v>
      </c>
      <c r="X975" s="197"/>
      <c r="Y975" s="197"/>
      <c r="Z975" s="200">
        <v>160</v>
      </c>
      <c r="AA975" s="197"/>
      <c r="AB975" s="197"/>
      <c r="AC975" s="197"/>
      <c r="AD975" s="197"/>
      <c r="AE975" s="197"/>
      <c r="AF975" s="197"/>
      <c r="AG975" s="197"/>
      <c r="AH975" s="197"/>
      <c r="AI975" s="200"/>
      <c r="AJ975" s="197"/>
      <c r="AK975" s="197"/>
      <c r="AL975" s="197"/>
      <c r="AM975" s="197"/>
      <c r="AN975" s="197"/>
      <c r="AO975" s="197"/>
      <c r="AP975" s="197"/>
      <c r="AQ975" s="197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197"/>
      <c r="BB975" s="197"/>
      <c r="BC975" s="197"/>
    </row>
    <row r="976" spans="1:55" customFormat="1" ht="14.1" customHeight="1">
      <c r="A976" s="170"/>
      <c r="B976" s="204">
        <v>20250511</v>
      </c>
      <c r="C976" s="204" t="s">
        <v>62</v>
      </c>
      <c r="D976" s="204">
        <v>830</v>
      </c>
      <c r="E976" s="204">
        <v>8150</v>
      </c>
      <c r="F976" s="204"/>
      <c r="G976" s="204"/>
      <c r="H976" s="204">
        <v>8150</v>
      </c>
      <c r="I976" s="204"/>
      <c r="J976" s="204"/>
      <c r="K976" s="204">
        <v>0</v>
      </c>
      <c r="L976" s="204">
        <v>0</v>
      </c>
      <c r="M976" s="204">
        <v>0</v>
      </c>
      <c r="N976" s="204" t="s">
        <v>53</v>
      </c>
      <c r="O976" s="204" t="s">
        <v>41</v>
      </c>
      <c r="P976" s="202">
        <f t="shared" si="95"/>
        <v>0</v>
      </c>
      <c r="Q976" s="197">
        <f t="shared" si="90"/>
        <v>0</v>
      </c>
      <c r="R976" s="202" t="str">
        <f t="shared" si="91"/>
        <v>NA</v>
      </c>
      <c r="S976" s="202" t="str">
        <f t="shared" si="92"/>
        <v>NA</v>
      </c>
      <c r="T976" s="197" t="str">
        <f t="shared" si="93"/>
        <v>NA</v>
      </c>
      <c r="U976" s="197">
        <f t="shared" si="94"/>
        <v>0</v>
      </c>
      <c r="V976" s="197">
        <f>MIN(IF(SUM(W976,,X976,Z976,AA976,AD976,AC976,AF976,AG976,AJ976,AI976,AL976,AM976,AO976,AP976,AR976,AS976,A976,AY976,AU976,AV976,AW976,AX976,BA976,BB976)=0,0,1)+IF(O976="Smoothing ramp",1,0)+IF(ISNUMBER(W976),1,0)+IF(ISNUMBER(X976),1,0)+IF(ISNUMBER(Z976),1,0)+IF(ISNUMBER(AA976),1,0)+IF(ISNUMBER(AD976),1,0)+IF(ISNUMBER(AC976),1,0)+IF(ISNUMBER(AF976),1,0)+IF(ISNUMBER(AG976),1,0)+IF(ISNUMBER(AI976),1,0)+IF(ISNUMBER(AJ976),1,0)+IF(ISNUMBER(AL976),1,0)+IF(ISNUMBER(AM976),1,0)+IF(ISNUMBER(AO976),1,0)+IF(ISNUMBER(AP976),1,0)+IF(ISNUMBER(#REF!),1,0)+IF(ISNUMBER(AR976),1,0)+IF(ISNUMBER(AS976),1,0)+IF(ISNUMBER(AY976),1,0)+IF(ISNUMBER(AU976),1,0)+IF(ISNUMBER(AV976),1,0)+IF(ISNUMBER(AW976),1,0)+IF(ISNUMBER(AX976),1,0)+IF(ISNUMBER(BA976),1,0)+IF(ISNUMBER(BB976),1,0),1)</f>
        <v>1</v>
      </c>
      <c r="W976" s="200">
        <v>371</v>
      </c>
      <c r="X976" s="197"/>
      <c r="Y976" s="197"/>
      <c r="Z976" s="200">
        <v>160</v>
      </c>
      <c r="AA976" s="197"/>
      <c r="AB976" s="197"/>
      <c r="AC976" s="197"/>
      <c r="AD976" s="197"/>
      <c r="AE976" s="197"/>
      <c r="AF976" s="197"/>
      <c r="AG976" s="197"/>
      <c r="AH976" s="197"/>
      <c r="AI976" s="200"/>
      <c r="AJ976" s="197"/>
      <c r="AK976" s="197"/>
      <c r="AL976" s="197"/>
      <c r="AM976" s="197"/>
      <c r="AN976" s="197"/>
      <c r="AO976" s="197"/>
      <c r="AP976" s="197"/>
      <c r="AQ976" s="197"/>
      <c r="AR976" s="197"/>
      <c r="AS976" s="197"/>
      <c r="AT976" s="197"/>
      <c r="AU976" s="197"/>
      <c r="AV976" s="197"/>
      <c r="AW976" s="197"/>
      <c r="AX976" s="197"/>
      <c r="AY976" s="197"/>
      <c r="AZ976" s="197"/>
      <c r="BA976" s="197"/>
      <c r="BB976" s="197"/>
      <c r="BC976" s="197"/>
    </row>
    <row r="977" spans="1:55" customFormat="1" ht="14.1" customHeight="1">
      <c r="A977" s="170"/>
      <c r="B977" s="204">
        <v>20250511</v>
      </c>
      <c r="C977" s="204" t="s">
        <v>62</v>
      </c>
      <c r="D977" s="204">
        <v>930</v>
      </c>
      <c r="E977" s="204">
        <v>7222</v>
      </c>
      <c r="F977" s="204"/>
      <c r="G977" s="204"/>
      <c r="H977" s="204">
        <v>7221</v>
      </c>
      <c r="I977" s="204"/>
      <c r="J977" s="204"/>
      <c r="K977" s="204">
        <v>-952</v>
      </c>
      <c r="L977" s="204">
        <v>-952</v>
      </c>
      <c r="M977" s="204">
        <v>-951</v>
      </c>
      <c r="N977" s="204" t="s">
        <v>40</v>
      </c>
      <c r="O977" s="204" t="s">
        <v>41</v>
      </c>
      <c r="P977" s="202">
        <f t="shared" si="95"/>
        <v>0</v>
      </c>
      <c r="Q977" s="197">
        <f t="shared" si="90"/>
        <v>1</v>
      </c>
      <c r="R977" s="202" t="str">
        <f t="shared" si="91"/>
        <v>NA</v>
      </c>
      <c r="S977" s="202" t="str">
        <f t="shared" si="92"/>
        <v>NA</v>
      </c>
      <c r="T977" s="197" t="str">
        <f t="shared" si="93"/>
        <v>NA</v>
      </c>
      <c r="U977" s="197">
        <f t="shared" si="94"/>
        <v>0</v>
      </c>
      <c r="V977" s="197">
        <f>MIN(IF(SUM(W977,,X977,Z977,AA977,AD977,AC977,AF977,AG977,AJ977,AI977,AL977,AM977,AO977,AP977,AR977,AS977,A977,AY977,AU977,AV977,AW977,AX977,BA977,BB977)=0,0,1)+IF(O977="Smoothing ramp",1,0)+IF(ISNUMBER(W977),1,0)+IF(ISNUMBER(X977),1,0)+IF(ISNUMBER(Z977),1,0)+IF(ISNUMBER(AA977),1,0)+IF(ISNUMBER(AD977),1,0)+IF(ISNUMBER(AC977),1,0)+IF(ISNUMBER(AF977),1,0)+IF(ISNUMBER(AG977),1,0)+IF(ISNUMBER(AI977),1,0)+IF(ISNUMBER(AJ977),1,0)+IF(ISNUMBER(AL977),1,0)+IF(ISNUMBER(AM977),1,0)+IF(ISNUMBER(AO977),1,0)+IF(ISNUMBER(AP977),1,0)+IF(ISNUMBER(#REF!),1,0)+IF(ISNUMBER(AR977),1,0)+IF(ISNUMBER(AS977),1,0)+IF(ISNUMBER(AY977),1,0)+IF(ISNUMBER(AU977),1,0)+IF(ISNUMBER(AV977),1,0)+IF(ISNUMBER(AW977),1,0)+IF(ISNUMBER(AX977),1,0)+IF(ISNUMBER(BA977),1,0)+IF(ISNUMBER(BB977),1,0),1)</f>
        <v>1</v>
      </c>
      <c r="W977" s="200">
        <v>371</v>
      </c>
      <c r="X977" s="197"/>
      <c r="Y977" s="197"/>
      <c r="Z977" s="200">
        <v>160</v>
      </c>
      <c r="AA977" s="197"/>
      <c r="AB977" s="197"/>
      <c r="AC977" s="197"/>
      <c r="AD977" s="197"/>
      <c r="AE977" s="197"/>
      <c r="AF977" s="197"/>
      <c r="AG977" s="197"/>
      <c r="AH977" s="197"/>
      <c r="AI977" s="200"/>
      <c r="AJ977" s="197"/>
      <c r="AK977" s="197"/>
      <c r="AL977" s="197"/>
      <c r="AM977" s="197"/>
      <c r="AN977" s="197"/>
      <c r="AO977" s="197"/>
      <c r="AP977" s="197"/>
      <c r="AQ977" s="197"/>
      <c r="AR977" s="197"/>
      <c r="AS977" s="197"/>
      <c r="AT977" s="197"/>
      <c r="AU977" s="197"/>
      <c r="AV977" s="197"/>
      <c r="AW977" s="197"/>
      <c r="AX977" s="197"/>
      <c r="AY977" s="197"/>
      <c r="AZ977" s="197"/>
      <c r="BA977" s="197"/>
      <c r="BB977" s="197"/>
      <c r="BC977" s="197"/>
    </row>
    <row r="978" spans="1:55" customFormat="1" ht="14.1" customHeight="1">
      <c r="A978" s="170"/>
      <c r="B978" s="204">
        <v>20250511</v>
      </c>
      <c r="C978" s="204" t="s">
        <v>62</v>
      </c>
      <c r="D978" s="204">
        <v>1030</v>
      </c>
      <c r="E978" s="204">
        <v>7222</v>
      </c>
      <c r="F978" s="204"/>
      <c r="G978" s="204"/>
      <c r="H978" s="204">
        <v>7221</v>
      </c>
      <c r="I978" s="204"/>
      <c r="J978" s="204"/>
      <c r="K978" s="204">
        <v>-952</v>
      </c>
      <c r="L978" s="204">
        <v>-952</v>
      </c>
      <c r="M978" s="204">
        <v>-951</v>
      </c>
      <c r="N978" s="204" t="s">
        <v>40</v>
      </c>
      <c r="O978" s="204" t="s">
        <v>41</v>
      </c>
      <c r="P978" s="202">
        <f t="shared" si="95"/>
        <v>0</v>
      </c>
      <c r="Q978" s="197">
        <f t="shared" si="90"/>
        <v>1</v>
      </c>
      <c r="R978" s="202" t="str">
        <f t="shared" si="91"/>
        <v>NA</v>
      </c>
      <c r="S978" s="202" t="str">
        <f t="shared" si="92"/>
        <v>NA</v>
      </c>
      <c r="T978" s="197" t="str">
        <f t="shared" si="93"/>
        <v>NA</v>
      </c>
      <c r="U978" s="197">
        <f t="shared" si="94"/>
        <v>0</v>
      </c>
      <c r="V978" s="197">
        <f>MIN(IF(SUM(W978,,X978,Z978,AA978,AD978,AC978,AF978,AG978,AJ978,AI978,AL978,AM978,AO978,AP978,AR978,AS978,A978,AY978,AU978,AV978,AW978,AX978,BA978,BB978)=0,0,1)+IF(O978="Smoothing ramp",1,0)+IF(ISNUMBER(W978),1,0)+IF(ISNUMBER(X978),1,0)+IF(ISNUMBER(Z978),1,0)+IF(ISNUMBER(AA978),1,0)+IF(ISNUMBER(AD978),1,0)+IF(ISNUMBER(AC978),1,0)+IF(ISNUMBER(AF978),1,0)+IF(ISNUMBER(AG978),1,0)+IF(ISNUMBER(AI978),1,0)+IF(ISNUMBER(AJ978),1,0)+IF(ISNUMBER(AL978),1,0)+IF(ISNUMBER(AM978),1,0)+IF(ISNUMBER(AO978),1,0)+IF(ISNUMBER(AP978),1,0)+IF(ISNUMBER(#REF!),1,0)+IF(ISNUMBER(AR978),1,0)+IF(ISNUMBER(AS978),1,0)+IF(ISNUMBER(AY978),1,0)+IF(ISNUMBER(AU978),1,0)+IF(ISNUMBER(AV978),1,0)+IF(ISNUMBER(AW978),1,0)+IF(ISNUMBER(AX978),1,0)+IF(ISNUMBER(BA978),1,0)+IF(ISNUMBER(BB978),1,0),1)</f>
        <v>1</v>
      </c>
      <c r="W978" s="200">
        <v>340</v>
      </c>
      <c r="X978" s="197"/>
      <c r="Y978" s="197"/>
      <c r="Z978" s="200">
        <v>160</v>
      </c>
      <c r="AA978" s="197"/>
      <c r="AB978" s="197"/>
      <c r="AC978" s="197"/>
      <c r="AD978" s="197"/>
      <c r="AE978" s="197"/>
      <c r="AF978" s="197"/>
      <c r="AG978" s="197"/>
      <c r="AH978" s="197"/>
      <c r="AI978" s="200"/>
      <c r="AJ978" s="197"/>
      <c r="AK978" s="197"/>
      <c r="AL978" s="197"/>
      <c r="AM978" s="197"/>
      <c r="AN978" s="197"/>
      <c r="AO978" s="197"/>
      <c r="AP978" s="197"/>
      <c r="AQ978" s="197"/>
      <c r="AR978" s="197"/>
      <c r="AS978" s="197"/>
      <c r="AT978" s="197"/>
      <c r="AU978" s="197"/>
      <c r="AV978" s="197"/>
      <c r="AW978" s="197"/>
      <c r="AX978" s="197"/>
      <c r="AY978" s="197"/>
      <c r="AZ978" s="197"/>
      <c r="BA978" s="197"/>
      <c r="BB978" s="197"/>
      <c r="BC978" s="197"/>
    </row>
    <row r="979" spans="1:55" customFormat="1" ht="14.1" customHeight="1">
      <c r="A979" s="170"/>
      <c r="B979" s="204">
        <v>20250511</v>
      </c>
      <c r="C979" s="204" t="s">
        <v>62</v>
      </c>
      <c r="D979" s="204">
        <v>1130</v>
      </c>
      <c r="E979" s="204">
        <v>7222</v>
      </c>
      <c r="F979" s="204"/>
      <c r="G979" s="204"/>
      <c r="H979" s="204">
        <v>7221</v>
      </c>
      <c r="I979" s="204"/>
      <c r="J979" s="204"/>
      <c r="K979" s="204">
        <v>-952</v>
      </c>
      <c r="L979" s="204">
        <v>-952</v>
      </c>
      <c r="M979" s="204">
        <v>-951</v>
      </c>
      <c r="N979" s="204" t="s">
        <v>40</v>
      </c>
      <c r="O979" s="204" t="s">
        <v>41</v>
      </c>
      <c r="P979" s="202">
        <f t="shared" si="95"/>
        <v>0</v>
      </c>
      <c r="Q979" s="197">
        <f t="shared" si="90"/>
        <v>1</v>
      </c>
      <c r="R979" s="202" t="str">
        <f t="shared" si="91"/>
        <v>NA</v>
      </c>
      <c r="S979" s="202" t="str">
        <f t="shared" si="92"/>
        <v>NA</v>
      </c>
      <c r="T979" s="197" t="str">
        <f t="shared" si="93"/>
        <v>NA</v>
      </c>
      <c r="U979" s="197">
        <f t="shared" si="94"/>
        <v>0</v>
      </c>
      <c r="V979" s="197">
        <f>MIN(IF(SUM(W979,,X979,Z979,AA979,AD979,AC979,AF979,AG979,AJ979,AI979,AL979,AM979,AO979,AP979,AR979,AS979,A979,AY979,AU979,AV979,AW979,AX979,BA979,BB979)=0,0,1)+IF(O979="Smoothing ramp",1,0)+IF(ISNUMBER(W979),1,0)+IF(ISNUMBER(X979),1,0)+IF(ISNUMBER(Z979),1,0)+IF(ISNUMBER(AA979),1,0)+IF(ISNUMBER(AD979),1,0)+IF(ISNUMBER(AC979),1,0)+IF(ISNUMBER(AF979),1,0)+IF(ISNUMBER(AG979),1,0)+IF(ISNUMBER(AI979),1,0)+IF(ISNUMBER(AJ979),1,0)+IF(ISNUMBER(AL979),1,0)+IF(ISNUMBER(AM979),1,0)+IF(ISNUMBER(AO979),1,0)+IF(ISNUMBER(AP979),1,0)+IF(ISNUMBER(#REF!),1,0)+IF(ISNUMBER(AR979),1,0)+IF(ISNUMBER(AS979),1,0)+IF(ISNUMBER(AY979),1,0)+IF(ISNUMBER(AU979),1,0)+IF(ISNUMBER(AV979),1,0)+IF(ISNUMBER(AW979),1,0)+IF(ISNUMBER(AX979),1,0)+IF(ISNUMBER(BA979),1,0)+IF(ISNUMBER(BB979),1,0),1)</f>
        <v>1</v>
      </c>
      <c r="W979" s="200">
        <v>340</v>
      </c>
      <c r="X979" s="197"/>
      <c r="Y979" s="197"/>
      <c r="Z979" s="200">
        <v>160</v>
      </c>
      <c r="AA979" s="197"/>
      <c r="AB979" s="197"/>
      <c r="AC979" s="197"/>
      <c r="AD979" s="197"/>
      <c r="AE979" s="197"/>
      <c r="AF979" s="197"/>
      <c r="AG979" s="197"/>
      <c r="AH979" s="197"/>
      <c r="AI979" s="200"/>
      <c r="AJ979" s="197"/>
      <c r="AK979" s="197"/>
      <c r="AL979" s="197"/>
      <c r="AM979" s="197"/>
      <c r="AN979" s="197"/>
      <c r="AO979" s="197"/>
      <c r="AP979" s="197"/>
      <c r="AQ979" s="197"/>
      <c r="AR979" s="197"/>
      <c r="AS979" s="197"/>
      <c r="AT979" s="197"/>
      <c r="AU979" s="197"/>
      <c r="AV979" s="197"/>
      <c r="AW979" s="197"/>
      <c r="AX979" s="197"/>
      <c r="AY979" s="197"/>
      <c r="AZ979" s="197"/>
      <c r="BA979" s="197"/>
      <c r="BB979" s="197"/>
      <c r="BC979" s="197"/>
    </row>
    <row r="980" spans="1:55" customFormat="1" ht="14.1" customHeight="1">
      <c r="A980" s="170"/>
      <c r="B980" s="204">
        <v>20250511</v>
      </c>
      <c r="C980" s="204" t="s">
        <v>62</v>
      </c>
      <c r="D980" s="204">
        <v>1230</v>
      </c>
      <c r="E980" s="204">
        <v>6563</v>
      </c>
      <c r="F980" s="204"/>
      <c r="G980" s="204"/>
      <c r="H980" s="204">
        <v>6562</v>
      </c>
      <c r="I980" s="204"/>
      <c r="J980" s="204"/>
      <c r="K980" s="204">
        <v>-939</v>
      </c>
      <c r="L980" s="204">
        <v>-939</v>
      </c>
      <c r="M980" s="204">
        <v>-939</v>
      </c>
      <c r="N980" s="204" t="s">
        <v>40</v>
      </c>
      <c r="O980" s="204" t="s">
        <v>41</v>
      </c>
      <c r="P980" s="202">
        <f t="shared" si="95"/>
        <v>0</v>
      </c>
      <c r="Q980" s="197">
        <f t="shared" si="90"/>
        <v>1</v>
      </c>
      <c r="R980" s="202" t="str">
        <f t="shared" si="91"/>
        <v>NA</v>
      </c>
      <c r="S980" s="202" t="str">
        <f t="shared" si="92"/>
        <v>NA</v>
      </c>
      <c r="T980" s="197" t="str">
        <f t="shared" si="93"/>
        <v>NA</v>
      </c>
      <c r="U980" s="197">
        <f t="shared" si="94"/>
        <v>0</v>
      </c>
      <c r="V980" s="197">
        <f>MIN(IF(SUM(W980,,X980,Z980,AA980,AD980,AC980,AF980,AG980,AJ980,AI980,AL980,AM980,AO980,AP980,AR980,AS980,A980,AY980,AU980,AV980,AW980,AX980,BA980,BB980)=0,0,1)+IF(O980="Smoothing ramp",1,0)+IF(ISNUMBER(W980),1,0)+IF(ISNUMBER(X980),1,0)+IF(ISNUMBER(Z980),1,0)+IF(ISNUMBER(AA980),1,0)+IF(ISNUMBER(AD980),1,0)+IF(ISNUMBER(AC980),1,0)+IF(ISNUMBER(AF980),1,0)+IF(ISNUMBER(AG980),1,0)+IF(ISNUMBER(AI980),1,0)+IF(ISNUMBER(AJ980),1,0)+IF(ISNUMBER(AL980),1,0)+IF(ISNUMBER(AM980),1,0)+IF(ISNUMBER(AO980),1,0)+IF(ISNUMBER(AP980),1,0)+IF(ISNUMBER(#REF!),1,0)+IF(ISNUMBER(AR980),1,0)+IF(ISNUMBER(AS980),1,0)+IF(ISNUMBER(AY980),1,0)+IF(ISNUMBER(AU980),1,0)+IF(ISNUMBER(AV980),1,0)+IF(ISNUMBER(AW980),1,0)+IF(ISNUMBER(AX980),1,0)+IF(ISNUMBER(BA980),1,0)+IF(ISNUMBER(BB980),1,0),1)</f>
        <v>1</v>
      </c>
      <c r="W980" s="200">
        <v>340</v>
      </c>
      <c r="X980" s="197"/>
      <c r="Y980" s="197"/>
      <c r="Z980" s="200">
        <v>160</v>
      </c>
      <c r="AA980" s="197"/>
      <c r="AB980" s="197"/>
      <c r="AC980" s="197"/>
      <c r="AD980" s="197"/>
      <c r="AE980" s="197"/>
      <c r="AF980" s="197"/>
      <c r="AG980" s="197"/>
      <c r="AH980" s="197"/>
      <c r="AI980" s="200"/>
      <c r="AJ980" s="197"/>
      <c r="AK980" s="197"/>
      <c r="AL980" s="197"/>
      <c r="AM980" s="197"/>
      <c r="AN980" s="197"/>
      <c r="AO980" s="197"/>
      <c r="AP980" s="197"/>
      <c r="AQ980" s="197"/>
      <c r="AR980" s="197"/>
      <c r="AS980" s="197"/>
      <c r="AT980" s="197"/>
      <c r="AU980" s="197"/>
      <c r="AV980" s="197"/>
      <c r="AW980" s="197"/>
      <c r="AX980" s="197"/>
      <c r="AY980" s="197"/>
      <c r="AZ980" s="197"/>
      <c r="BA980" s="197"/>
      <c r="BB980" s="197"/>
      <c r="BC980" s="197"/>
    </row>
    <row r="981" spans="1:55" customFormat="1" ht="14.1" customHeight="1">
      <c r="A981" s="170"/>
      <c r="B981" s="204">
        <v>20250511</v>
      </c>
      <c r="C981" s="204" t="s">
        <v>62</v>
      </c>
      <c r="D981" s="204">
        <v>1330</v>
      </c>
      <c r="E981" s="204">
        <v>6563</v>
      </c>
      <c r="F981" s="204"/>
      <c r="G981" s="204"/>
      <c r="H981" s="204">
        <v>6562</v>
      </c>
      <c r="I981" s="204"/>
      <c r="J981" s="204"/>
      <c r="K981" s="204">
        <v>-939</v>
      </c>
      <c r="L981" s="204">
        <v>-939</v>
      </c>
      <c r="M981" s="204">
        <v>-939</v>
      </c>
      <c r="N981" s="204" t="s">
        <v>40</v>
      </c>
      <c r="O981" s="204" t="s">
        <v>41</v>
      </c>
      <c r="P981" s="202">
        <f t="shared" si="95"/>
        <v>0</v>
      </c>
      <c r="Q981" s="197">
        <f t="shared" si="90"/>
        <v>1</v>
      </c>
      <c r="R981" s="202" t="str">
        <f t="shared" si="91"/>
        <v>NA</v>
      </c>
      <c r="S981" s="202" t="str">
        <f t="shared" si="92"/>
        <v>NA</v>
      </c>
      <c r="T981" s="197" t="str">
        <f t="shared" si="93"/>
        <v>NA</v>
      </c>
      <c r="U981" s="197">
        <f t="shared" si="94"/>
        <v>0</v>
      </c>
      <c r="V981" s="197">
        <f>MIN(IF(SUM(W981,,X981,Z981,AA981,AD981,AC981,AF981,AG981,AJ981,AI981,AL981,AM981,AO981,AP981,AR981,AS981,A981,AY981,AU981,AV981,AW981,AX981,BA981,BB981)=0,0,1)+IF(O981="Smoothing ramp",1,0)+IF(ISNUMBER(W981),1,0)+IF(ISNUMBER(X981),1,0)+IF(ISNUMBER(Z981),1,0)+IF(ISNUMBER(AA981),1,0)+IF(ISNUMBER(AD981),1,0)+IF(ISNUMBER(AC981),1,0)+IF(ISNUMBER(AF981),1,0)+IF(ISNUMBER(AG981),1,0)+IF(ISNUMBER(AI981),1,0)+IF(ISNUMBER(AJ981),1,0)+IF(ISNUMBER(AL981),1,0)+IF(ISNUMBER(AM981),1,0)+IF(ISNUMBER(AO981),1,0)+IF(ISNUMBER(AP981),1,0)+IF(ISNUMBER(#REF!),1,0)+IF(ISNUMBER(AR981),1,0)+IF(ISNUMBER(AS981),1,0)+IF(ISNUMBER(AY981),1,0)+IF(ISNUMBER(AU981),1,0)+IF(ISNUMBER(AV981),1,0)+IF(ISNUMBER(AW981),1,0)+IF(ISNUMBER(AX981),1,0)+IF(ISNUMBER(BA981),1,0)+IF(ISNUMBER(BB981),1,0),1)</f>
        <v>1</v>
      </c>
      <c r="W981" s="200">
        <v>357</v>
      </c>
      <c r="X981" s="197"/>
      <c r="Y981" s="197"/>
      <c r="Z981" s="200">
        <v>160</v>
      </c>
      <c r="AA981" s="197"/>
      <c r="AB981" s="197"/>
      <c r="AC981" s="197"/>
      <c r="AD981" s="197"/>
      <c r="AE981" s="197"/>
      <c r="AF981" s="197"/>
      <c r="AG981" s="197"/>
      <c r="AH981" s="197"/>
      <c r="AI981" s="200"/>
      <c r="AJ981" s="197"/>
      <c r="AK981" s="197"/>
      <c r="AL981" s="197"/>
      <c r="AM981" s="197"/>
      <c r="AN981" s="197"/>
      <c r="AO981" s="197"/>
      <c r="AP981" s="197"/>
      <c r="AQ981" s="197"/>
      <c r="AR981" s="197"/>
      <c r="AS981" s="197"/>
      <c r="AT981" s="197"/>
      <c r="AU981" s="197"/>
      <c r="AV981" s="197"/>
      <c r="AW981" s="197"/>
      <c r="AX981" s="197"/>
      <c r="AY981" s="197"/>
      <c r="AZ981" s="197"/>
      <c r="BA981" s="197"/>
      <c r="BB981" s="197"/>
      <c r="BC981" s="197"/>
    </row>
    <row r="982" spans="1:55" customFormat="1" ht="14.1" customHeight="1">
      <c r="A982" s="170"/>
      <c r="B982" s="204">
        <v>20250511</v>
      </c>
      <c r="C982" s="204" t="s">
        <v>62</v>
      </c>
      <c r="D982" s="204">
        <v>1430</v>
      </c>
      <c r="E982" s="204">
        <v>6563</v>
      </c>
      <c r="F982" s="204"/>
      <c r="G982" s="204"/>
      <c r="H982" s="204">
        <v>6562</v>
      </c>
      <c r="I982" s="204"/>
      <c r="J982" s="204"/>
      <c r="K982" s="204">
        <v>-939</v>
      </c>
      <c r="L982" s="204">
        <v>-939</v>
      </c>
      <c r="M982" s="204">
        <v>-939</v>
      </c>
      <c r="N982" s="204" t="s">
        <v>40</v>
      </c>
      <c r="O982" s="204" t="s">
        <v>41</v>
      </c>
      <c r="P982" s="202">
        <f t="shared" si="95"/>
        <v>0</v>
      </c>
      <c r="Q982" s="197">
        <f t="shared" si="90"/>
        <v>1</v>
      </c>
      <c r="R982" s="202" t="str">
        <f t="shared" si="91"/>
        <v>NA</v>
      </c>
      <c r="S982" s="202" t="str">
        <f t="shared" si="92"/>
        <v>NA</v>
      </c>
      <c r="T982" s="197" t="str">
        <f t="shared" si="93"/>
        <v>NA</v>
      </c>
      <c r="U982" s="197">
        <f t="shared" si="94"/>
        <v>0</v>
      </c>
      <c r="V982" s="197">
        <f>MIN(IF(SUM(W982,,X982,Z982,AA982,AD982,AC982,AF982,AG982,AJ982,AI982,AL982,AM982,AO982,AP982,AR982,AS982,A982,AY982,AU982,AV982,AW982,AX982,BA982,BB982)=0,0,1)+IF(O982="Smoothing ramp",1,0)+IF(ISNUMBER(W982),1,0)+IF(ISNUMBER(X982),1,0)+IF(ISNUMBER(Z982),1,0)+IF(ISNUMBER(AA982),1,0)+IF(ISNUMBER(AD982),1,0)+IF(ISNUMBER(AC982),1,0)+IF(ISNUMBER(AF982),1,0)+IF(ISNUMBER(AG982),1,0)+IF(ISNUMBER(AI982),1,0)+IF(ISNUMBER(AJ982),1,0)+IF(ISNUMBER(AL982),1,0)+IF(ISNUMBER(AM982),1,0)+IF(ISNUMBER(AO982),1,0)+IF(ISNUMBER(AP982),1,0)+IF(ISNUMBER(#REF!),1,0)+IF(ISNUMBER(AR982),1,0)+IF(ISNUMBER(AS982),1,0)+IF(ISNUMBER(AY982),1,0)+IF(ISNUMBER(AU982),1,0)+IF(ISNUMBER(AV982),1,0)+IF(ISNUMBER(AW982),1,0)+IF(ISNUMBER(AX982),1,0)+IF(ISNUMBER(BA982),1,0)+IF(ISNUMBER(BB982),1,0),1)</f>
        <v>1</v>
      </c>
      <c r="W982" s="200">
        <v>357</v>
      </c>
      <c r="X982" s="197"/>
      <c r="Y982" s="197"/>
      <c r="Z982" s="200">
        <v>160</v>
      </c>
      <c r="AA982" s="197"/>
      <c r="AB982" s="197"/>
      <c r="AC982" s="197"/>
      <c r="AD982" s="197"/>
      <c r="AE982" s="197"/>
      <c r="AF982" s="197"/>
      <c r="AG982" s="197"/>
      <c r="AH982" s="197"/>
      <c r="AI982" s="200"/>
      <c r="AJ982" s="197"/>
      <c r="AK982" s="197"/>
      <c r="AL982" s="197"/>
      <c r="AM982" s="197"/>
      <c r="AN982" s="197"/>
      <c r="AO982" s="197"/>
      <c r="AP982" s="197"/>
      <c r="AQ982" s="197"/>
      <c r="AR982" s="197"/>
      <c r="AS982" s="197"/>
      <c r="AT982" s="197"/>
      <c r="AU982" s="197"/>
      <c r="AV982" s="197"/>
      <c r="AW982" s="197"/>
      <c r="AX982" s="197"/>
      <c r="AY982" s="197"/>
      <c r="AZ982" s="197"/>
      <c r="BA982" s="197"/>
      <c r="BB982" s="197"/>
      <c r="BC982" s="197"/>
    </row>
    <row r="983" spans="1:55" customFormat="1" ht="14.1" customHeight="1">
      <c r="A983" s="170"/>
      <c r="B983" s="204">
        <v>20250511</v>
      </c>
      <c r="C983" s="204" t="s">
        <v>62</v>
      </c>
      <c r="D983" s="204">
        <v>1530</v>
      </c>
      <c r="E983" s="204">
        <v>6923</v>
      </c>
      <c r="F983" s="204"/>
      <c r="G983" s="204"/>
      <c r="H983" s="204">
        <v>6922</v>
      </c>
      <c r="I983" s="204"/>
      <c r="J983" s="204"/>
      <c r="K983" s="204">
        <v>-3373</v>
      </c>
      <c r="L983" s="204">
        <v>-3373</v>
      </c>
      <c r="M983" s="204">
        <v>-3373</v>
      </c>
      <c r="N983" s="204" t="s">
        <v>40</v>
      </c>
      <c r="O983" s="204" t="s">
        <v>41</v>
      </c>
      <c r="P983" s="202">
        <f t="shared" si="95"/>
        <v>0</v>
      </c>
      <c r="Q983" s="197">
        <f t="shared" si="90"/>
        <v>1</v>
      </c>
      <c r="R983" s="202" t="str">
        <f t="shared" si="91"/>
        <v>NA</v>
      </c>
      <c r="S983" s="202" t="str">
        <f t="shared" si="92"/>
        <v>NA</v>
      </c>
      <c r="T983" s="197" t="str">
        <f t="shared" si="93"/>
        <v>NA</v>
      </c>
      <c r="U983" s="197">
        <f t="shared" si="94"/>
        <v>0</v>
      </c>
      <c r="V983" s="197">
        <f>MIN(IF(SUM(W983,,X983,Z983,AA983,AD983,AC983,AF983,AG983,AJ983,AI983,AL983,AM983,AO983,AP983,AR983,AS983,A983,AY983,AU983,AV983,AW983,AX983,BA983,BB983)=0,0,1)+IF(O983="Smoothing ramp",1,0)+IF(ISNUMBER(W983),1,0)+IF(ISNUMBER(X983),1,0)+IF(ISNUMBER(Z983),1,0)+IF(ISNUMBER(AA983),1,0)+IF(ISNUMBER(AD983),1,0)+IF(ISNUMBER(AC983),1,0)+IF(ISNUMBER(AF983),1,0)+IF(ISNUMBER(AG983),1,0)+IF(ISNUMBER(AI983),1,0)+IF(ISNUMBER(AJ983),1,0)+IF(ISNUMBER(AL983),1,0)+IF(ISNUMBER(AM983),1,0)+IF(ISNUMBER(AO983),1,0)+IF(ISNUMBER(AP983),1,0)+IF(ISNUMBER(#REF!),1,0)+IF(ISNUMBER(AR983),1,0)+IF(ISNUMBER(AS983),1,0)+IF(ISNUMBER(AY983),1,0)+IF(ISNUMBER(AU983),1,0)+IF(ISNUMBER(AV983),1,0)+IF(ISNUMBER(AW983),1,0)+IF(ISNUMBER(AX983),1,0)+IF(ISNUMBER(BA983),1,0)+IF(ISNUMBER(BB983),1,0),1)</f>
        <v>1</v>
      </c>
      <c r="W983" s="200">
        <v>357</v>
      </c>
      <c r="X983" s="197"/>
      <c r="Y983" s="197"/>
      <c r="Z983" s="200">
        <v>160</v>
      </c>
      <c r="AA983" s="197"/>
      <c r="AB983" s="197"/>
      <c r="AC983" s="197"/>
      <c r="AD983" s="197"/>
      <c r="AE983" s="197"/>
      <c r="AF983" s="197"/>
      <c r="AG983" s="197"/>
      <c r="AH983" s="197"/>
      <c r="AI983" s="200"/>
      <c r="AJ983" s="197"/>
      <c r="AK983" s="197"/>
      <c r="AL983" s="197"/>
      <c r="AM983" s="197"/>
      <c r="AN983" s="197"/>
      <c r="AO983" s="197"/>
      <c r="AP983" s="197"/>
      <c r="AQ983" s="197"/>
      <c r="AR983" s="197"/>
      <c r="AS983" s="197"/>
      <c r="AT983" s="197"/>
      <c r="AU983" s="197"/>
      <c r="AV983" s="197"/>
      <c r="AW983" s="197"/>
      <c r="AX983" s="197"/>
      <c r="AY983" s="197"/>
      <c r="AZ983" s="197"/>
      <c r="BA983" s="197"/>
      <c r="BB983" s="197"/>
      <c r="BC983" s="197"/>
    </row>
    <row r="984" spans="1:55" customFormat="1" ht="14.1" customHeight="1">
      <c r="A984" s="170"/>
      <c r="B984" s="204">
        <v>20250511</v>
      </c>
      <c r="C984" s="204" t="s">
        <v>62</v>
      </c>
      <c r="D984" s="204">
        <v>1630</v>
      </c>
      <c r="E984" s="204">
        <v>6923</v>
      </c>
      <c r="F984" s="204"/>
      <c r="G984" s="204"/>
      <c r="H984" s="204">
        <v>6922</v>
      </c>
      <c r="I984" s="204"/>
      <c r="J984" s="204"/>
      <c r="K984" s="204">
        <v>-3373</v>
      </c>
      <c r="L984" s="204">
        <v>-3373</v>
      </c>
      <c r="M984" s="204">
        <v>-3373</v>
      </c>
      <c r="N984" s="204" t="s">
        <v>40</v>
      </c>
      <c r="O984" s="204" t="s">
        <v>41</v>
      </c>
      <c r="P984" s="202">
        <f t="shared" si="95"/>
        <v>0</v>
      </c>
      <c r="Q984" s="197">
        <f t="shared" si="90"/>
        <v>1</v>
      </c>
      <c r="R984" s="202" t="str">
        <f t="shared" si="91"/>
        <v>NA</v>
      </c>
      <c r="S984" s="202" t="str">
        <f t="shared" si="92"/>
        <v>NA</v>
      </c>
      <c r="T984" s="197" t="str">
        <f t="shared" si="93"/>
        <v>NA</v>
      </c>
      <c r="U984" s="197">
        <f t="shared" si="94"/>
        <v>0</v>
      </c>
      <c r="V984" s="197">
        <f>MIN(IF(SUM(W984,,X984,Z984,AA984,AD984,AC984,AF984,AG984,AJ984,AI984,AL984,AM984,AO984,AP984,AR984,AS984,A984,AY984,AU984,AV984,AW984,AX984,BA984,BB984)=0,0,1)+IF(O984="Smoothing ramp",1,0)+IF(ISNUMBER(W984),1,0)+IF(ISNUMBER(X984),1,0)+IF(ISNUMBER(Z984),1,0)+IF(ISNUMBER(AA984),1,0)+IF(ISNUMBER(AD984),1,0)+IF(ISNUMBER(AC984),1,0)+IF(ISNUMBER(AF984),1,0)+IF(ISNUMBER(AG984),1,0)+IF(ISNUMBER(AI984),1,0)+IF(ISNUMBER(AJ984),1,0)+IF(ISNUMBER(AL984),1,0)+IF(ISNUMBER(AM984),1,0)+IF(ISNUMBER(AO984),1,0)+IF(ISNUMBER(AP984),1,0)+IF(ISNUMBER(#REF!),1,0)+IF(ISNUMBER(AR984),1,0)+IF(ISNUMBER(AS984),1,0)+IF(ISNUMBER(AY984),1,0)+IF(ISNUMBER(AU984),1,0)+IF(ISNUMBER(AV984),1,0)+IF(ISNUMBER(AW984),1,0)+IF(ISNUMBER(AX984),1,0)+IF(ISNUMBER(BA984),1,0)+IF(ISNUMBER(BB984),1,0),1)</f>
        <v>1</v>
      </c>
      <c r="W984" s="200">
        <v>401</v>
      </c>
      <c r="X984" s="197"/>
      <c r="Y984" s="197"/>
      <c r="Z984" s="200">
        <v>160</v>
      </c>
      <c r="AA984" s="197"/>
      <c r="AB984" s="197"/>
      <c r="AC984" s="197"/>
      <c r="AD984" s="197"/>
      <c r="AE984" s="197"/>
      <c r="AF984" s="197"/>
      <c r="AG984" s="197"/>
      <c r="AH984" s="197"/>
      <c r="AI984" s="200">
        <v>3474</v>
      </c>
      <c r="AJ984" s="197"/>
      <c r="AK984" s="197" t="s">
        <v>49</v>
      </c>
      <c r="AL984" s="197"/>
      <c r="AM984" s="197"/>
      <c r="AN984" s="197"/>
      <c r="AO984" s="197"/>
      <c r="AP984" s="197"/>
      <c r="AQ984" s="197"/>
      <c r="AR984" s="197"/>
      <c r="AS984" s="197"/>
      <c r="AT984" s="197"/>
      <c r="AU984" s="197"/>
      <c r="AV984" s="197"/>
      <c r="AW984" s="197"/>
      <c r="AX984" s="197"/>
      <c r="AY984" s="197"/>
      <c r="AZ984" s="197"/>
      <c r="BA984" s="197"/>
      <c r="BB984" s="197"/>
      <c r="BC984" s="197"/>
    </row>
    <row r="985" spans="1:55" customFormat="1" ht="14.1" customHeight="1">
      <c r="B985" s="204">
        <v>20250511</v>
      </c>
      <c r="C985" s="204" t="s">
        <v>62</v>
      </c>
      <c r="D985" s="204">
        <v>1730</v>
      </c>
      <c r="E985" s="204">
        <v>6923</v>
      </c>
      <c r="F985" s="204"/>
      <c r="G985" s="204"/>
      <c r="H985" s="204">
        <v>6922</v>
      </c>
      <c r="I985" s="204"/>
      <c r="J985" s="204"/>
      <c r="K985" s="204">
        <v>-3373</v>
      </c>
      <c r="L985" s="204">
        <v>-3373</v>
      </c>
      <c r="M985" s="204">
        <v>-3373</v>
      </c>
      <c r="N985" s="204" t="s">
        <v>40</v>
      </c>
      <c r="O985" s="204" t="s">
        <v>41</v>
      </c>
      <c r="P985" s="202">
        <f t="shared" si="95"/>
        <v>0</v>
      </c>
      <c r="Q985" s="197">
        <f t="shared" si="90"/>
        <v>1</v>
      </c>
      <c r="R985" s="202" t="str">
        <f t="shared" si="91"/>
        <v>NA</v>
      </c>
      <c r="S985" s="202" t="str">
        <f t="shared" si="92"/>
        <v>NA</v>
      </c>
      <c r="T985" s="197" t="str">
        <f t="shared" si="93"/>
        <v>NA</v>
      </c>
      <c r="U985" s="197">
        <f t="shared" si="94"/>
        <v>0</v>
      </c>
      <c r="V985" s="197">
        <f>MIN(IF(SUM(W985,,X985,Z985,AA985,AD985,AC985,AF985,AG985,AJ985,AI985,AL985,AM985,AO985,AP985,AR985,AS985,A985,AY985,AU985,AV985,AW985,AX985,BA985,BB985)=0,0,1)+IF(O985="Smoothing ramp",1,0)+IF(ISNUMBER(W985),1,0)+IF(ISNUMBER(X985),1,0)+IF(ISNUMBER(Z985),1,0)+IF(ISNUMBER(AA985),1,0)+IF(ISNUMBER(AD985),1,0)+IF(ISNUMBER(AC985),1,0)+IF(ISNUMBER(AF985),1,0)+IF(ISNUMBER(AG985),1,0)+IF(ISNUMBER(AI985),1,0)+IF(ISNUMBER(AJ985),1,0)+IF(ISNUMBER(AL985),1,0)+IF(ISNUMBER(AM985),1,0)+IF(ISNUMBER(AO985),1,0)+IF(ISNUMBER(AP985),1,0)+IF(ISNUMBER(#REF!),1,0)+IF(ISNUMBER(AR985),1,0)+IF(ISNUMBER(AS985),1,0)+IF(ISNUMBER(AY985),1,0)+IF(ISNUMBER(AU985),1,0)+IF(ISNUMBER(AV985),1,0)+IF(ISNUMBER(AW985),1,0)+IF(ISNUMBER(AX985),1,0)+IF(ISNUMBER(BA985),1,0)+IF(ISNUMBER(BB985),1,0),1)</f>
        <v>1</v>
      </c>
      <c r="W985" s="200">
        <v>401</v>
      </c>
      <c r="X985" s="197"/>
      <c r="Y985" s="197"/>
      <c r="Z985" s="200">
        <v>160</v>
      </c>
      <c r="AA985" s="197"/>
      <c r="AB985" s="197"/>
      <c r="AC985" s="197"/>
      <c r="AD985" s="197"/>
      <c r="AE985" s="197"/>
      <c r="AF985" s="197"/>
      <c r="AG985" s="197"/>
      <c r="AH985" s="197"/>
      <c r="AI985" s="200">
        <v>3474</v>
      </c>
      <c r="AJ985" s="197"/>
      <c r="AK985" s="197" t="s">
        <v>49</v>
      </c>
      <c r="AL985" s="197"/>
      <c r="AM985" s="197"/>
      <c r="AN985" s="197"/>
      <c r="AO985" s="197"/>
      <c r="AP985" s="197"/>
      <c r="AQ985" s="197"/>
      <c r="AR985" s="197"/>
      <c r="AS985" s="197"/>
      <c r="AT985" s="197"/>
      <c r="AU985" s="197"/>
      <c r="AV985" s="197"/>
      <c r="AW985" s="197"/>
      <c r="AX985" s="197"/>
      <c r="AY985" s="197"/>
      <c r="AZ985" s="197"/>
      <c r="BA985" s="197"/>
      <c r="BB985" s="197"/>
      <c r="BC985" s="197"/>
    </row>
    <row r="986" spans="1:55" customFormat="1" ht="14.1" customHeight="1">
      <c r="B986" s="204">
        <v>20250511</v>
      </c>
      <c r="C986" s="204" t="s">
        <v>62</v>
      </c>
      <c r="D986" s="204">
        <v>1830</v>
      </c>
      <c r="E986" s="204"/>
      <c r="F986" s="204">
        <v>7351</v>
      </c>
      <c r="G986" s="204">
        <v>663</v>
      </c>
      <c r="H986" s="204"/>
      <c r="I986" s="204">
        <v>7347</v>
      </c>
      <c r="J986" s="204">
        <v>663</v>
      </c>
      <c r="K986" s="204">
        <v>1319</v>
      </c>
      <c r="L986" s="204">
        <v>8</v>
      </c>
      <c r="M986" s="204">
        <v>0</v>
      </c>
      <c r="N986" s="204" t="s">
        <v>44</v>
      </c>
      <c r="O986" s="204" t="s">
        <v>41</v>
      </c>
      <c r="P986" s="202">
        <f t="shared" si="95"/>
        <v>1311</v>
      </c>
      <c r="Q986" s="197" t="str">
        <f t="shared" si="90"/>
        <v>NA</v>
      </c>
      <c r="R986" s="202">
        <f t="shared" si="91"/>
        <v>4</v>
      </c>
      <c r="S986" s="202">
        <f t="shared" si="92"/>
        <v>0</v>
      </c>
      <c r="T986" s="197">
        <f t="shared" si="93"/>
        <v>4</v>
      </c>
      <c r="U986" s="197">
        <f t="shared" si="94"/>
        <v>-8</v>
      </c>
      <c r="V986" s="197">
        <f>MIN(IF(SUM(W986,,X986,Z986,AA986,AD986,AC986,AF986,AG986,AJ986,AI986,AL986,AM986,AO986,AP986,AR986,AS986,A986,AY986,AU986,AV986,AW986,AX986,BA986,BB986)=0,0,1)+IF(O986="Smoothing ramp",1,0)+IF(ISNUMBER(W986),1,0)+IF(ISNUMBER(X986),1,0)+IF(ISNUMBER(Z986),1,0)+IF(ISNUMBER(AA986),1,0)+IF(ISNUMBER(AD986),1,0)+IF(ISNUMBER(AC986),1,0)+IF(ISNUMBER(AF986),1,0)+IF(ISNUMBER(AG986),1,0)+IF(ISNUMBER(AI986),1,0)+IF(ISNUMBER(AJ986),1,0)+IF(ISNUMBER(AL986),1,0)+IF(ISNUMBER(AM986),1,0)+IF(ISNUMBER(AO986),1,0)+IF(ISNUMBER(AP986),1,0)+IF(ISNUMBER(#REF!),1,0)+IF(ISNUMBER(AR986),1,0)+IF(ISNUMBER(AS986),1,0)+IF(ISNUMBER(AY986),1,0)+IF(ISNUMBER(AU986),1,0)+IF(ISNUMBER(AV986),1,0)+IF(ISNUMBER(AW986),1,0)+IF(ISNUMBER(AX986),1,0)+IF(ISNUMBER(BA986),1,0)+IF(ISNUMBER(BB986),1,0),1)</f>
        <v>1</v>
      </c>
      <c r="W986" s="200">
        <v>401</v>
      </c>
      <c r="X986" s="197"/>
      <c r="Y986" s="197"/>
      <c r="Z986" s="200">
        <v>160</v>
      </c>
      <c r="AA986" s="197"/>
      <c r="AB986" s="197"/>
      <c r="AC986" s="197"/>
      <c r="AD986" s="197"/>
      <c r="AE986" s="197"/>
      <c r="AF986" s="197"/>
      <c r="AG986" s="197"/>
      <c r="AH986" s="197"/>
      <c r="AI986" s="200">
        <v>3474</v>
      </c>
      <c r="AJ986" s="197"/>
      <c r="AK986" s="197" t="s">
        <v>49</v>
      </c>
      <c r="AL986" s="197"/>
      <c r="AM986" s="197"/>
      <c r="AN986" s="197"/>
      <c r="AO986" s="197"/>
      <c r="AP986" s="197"/>
      <c r="AQ986" s="197"/>
      <c r="AR986" s="197"/>
      <c r="AS986" s="197"/>
      <c r="AT986" s="197"/>
      <c r="AU986" s="197"/>
      <c r="AV986" s="197"/>
      <c r="AW986" s="197"/>
      <c r="AX986" s="197"/>
      <c r="AY986" s="197"/>
      <c r="AZ986" s="197"/>
      <c r="BA986" s="197"/>
      <c r="BB986" s="197"/>
      <c r="BC986" s="197"/>
    </row>
    <row r="987" spans="1:55" customFormat="1" ht="14.1" customHeight="1">
      <c r="B987" s="204">
        <v>20250511</v>
      </c>
      <c r="C987" s="204" t="s">
        <v>62</v>
      </c>
      <c r="D987" s="204">
        <v>1930</v>
      </c>
      <c r="E987" s="204"/>
      <c r="F987" s="204">
        <v>7353</v>
      </c>
      <c r="G987" s="204">
        <v>663</v>
      </c>
      <c r="H987" s="204"/>
      <c r="I987" s="204">
        <v>7347</v>
      </c>
      <c r="J987" s="204">
        <v>663</v>
      </c>
      <c r="K987" s="204">
        <v>1319</v>
      </c>
      <c r="L987" s="204">
        <v>10</v>
      </c>
      <c r="M987" s="204">
        <v>0</v>
      </c>
      <c r="N987" s="204" t="s">
        <v>44</v>
      </c>
      <c r="O987" s="204" t="s">
        <v>41</v>
      </c>
      <c r="P987" s="202">
        <f t="shared" si="95"/>
        <v>1309</v>
      </c>
      <c r="Q987" s="197" t="str">
        <f t="shared" si="90"/>
        <v>NA</v>
      </c>
      <c r="R987" s="202">
        <f t="shared" si="91"/>
        <v>6</v>
      </c>
      <c r="S987" s="202">
        <f t="shared" si="92"/>
        <v>0</v>
      </c>
      <c r="T987" s="197">
        <f t="shared" si="93"/>
        <v>6</v>
      </c>
      <c r="U987" s="197">
        <f t="shared" si="94"/>
        <v>-10</v>
      </c>
      <c r="V987" s="197">
        <f>MIN(IF(SUM(W987,,X987,Z987,AA987,AD987,AC987,AF987,AG987,AJ987,AI987,AL987,AM987,AO987,AP987,AR987,AS987,A987,AY987,AU987,AV987,AW987,AX987,BA987,BB987)=0,0,1)+IF(O987="Smoothing ramp",1,0)+IF(ISNUMBER(W987),1,0)+IF(ISNUMBER(X987),1,0)+IF(ISNUMBER(Z987),1,0)+IF(ISNUMBER(AA987),1,0)+IF(ISNUMBER(AD987),1,0)+IF(ISNUMBER(AC987),1,0)+IF(ISNUMBER(AF987),1,0)+IF(ISNUMBER(AG987),1,0)+IF(ISNUMBER(AI987),1,0)+IF(ISNUMBER(AJ987),1,0)+IF(ISNUMBER(AL987),1,0)+IF(ISNUMBER(AM987),1,0)+IF(ISNUMBER(AO987),1,0)+IF(ISNUMBER(AP987),1,0)+IF(ISNUMBER(#REF!),1,0)+IF(ISNUMBER(AR987),1,0)+IF(ISNUMBER(AS987),1,0)+IF(ISNUMBER(AY987),1,0)+IF(ISNUMBER(AU987),1,0)+IF(ISNUMBER(AV987),1,0)+IF(ISNUMBER(AW987),1,0)+IF(ISNUMBER(AX987),1,0)+IF(ISNUMBER(BA987),1,0)+IF(ISNUMBER(BB987),1,0),1)</f>
        <v>1</v>
      </c>
      <c r="W987" s="200">
        <v>394</v>
      </c>
      <c r="X987" s="197"/>
      <c r="Y987" s="197"/>
      <c r="Z987" s="200">
        <v>160</v>
      </c>
      <c r="AA987" s="197"/>
      <c r="AB987" s="197"/>
      <c r="AC987" s="197"/>
      <c r="AD987" s="197"/>
      <c r="AE987" s="197"/>
      <c r="AF987" s="197"/>
      <c r="AG987" s="197"/>
      <c r="AH987" s="197"/>
      <c r="AI987" s="200"/>
      <c r="AJ987" s="197"/>
      <c r="AK987" s="197"/>
      <c r="AL987" s="197"/>
      <c r="AM987" s="197"/>
      <c r="AN987" s="197"/>
      <c r="AO987" s="197"/>
      <c r="AP987" s="197"/>
      <c r="AQ987" s="197"/>
      <c r="AR987" s="197"/>
      <c r="AS987" s="197"/>
      <c r="AT987" s="197"/>
      <c r="AU987" s="197"/>
      <c r="AV987" s="197"/>
      <c r="AW987" s="197"/>
      <c r="AX987" s="197"/>
      <c r="AY987" s="197"/>
      <c r="AZ987" s="197"/>
      <c r="BA987" s="197"/>
      <c r="BB987" s="197"/>
      <c r="BC987" s="197"/>
    </row>
    <row r="988" spans="1:55" customFormat="1" ht="14.1" customHeight="1">
      <c r="A988" s="170"/>
      <c r="B988" s="204">
        <v>20250511</v>
      </c>
      <c r="C988" s="204" t="s">
        <v>62</v>
      </c>
      <c r="D988" s="204">
        <v>2030</v>
      </c>
      <c r="E988" s="204"/>
      <c r="F988" s="204">
        <v>7353</v>
      </c>
      <c r="G988" s="204">
        <v>663</v>
      </c>
      <c r="H988" s="204"/>
      <c r="I988" s="204">
        <v>7347</v>
      </c>
      <c r="J988" s="204">
        <v>663</v>
      </c>
      <c r="K988" s="204">
        <v>1319</v>
      </c>
      <c r="L988" s="204">
        <v>10</v>
      </c>
      <c r="M988" s="204">
        <v>0</v>
      </c>
      <c r="N988" s="204" t="s">
        <v>44</v>
      </c>
      <c r="O988" s="204" t="s">
        <v>41</v>
      </c>
      <c r="P988" s="202">
        <f t="shared" si="95"/>
        <v>1309</v>
      </c>
      <c r="Q988" s="197" t="str">
        <f t="shared" si="90"/>
        <v>NA</v>
      </c>
      <c r="R988" s="202">
        <f t="shared" si="91"/>
        <v>6</v>
      </c>
      <c r="S988" s="202">
        <f t="shared" si="92"/>
        <v>0</v>
      </c>
      <c r="T988" s="197">
        <f t="shared" si="93"/>
        <v>6</v>
      </c>
      <c r="U988" s="197">
        <f t="shared" si="94"/>
        <v>-10</v>
      </c>
      <c r="V988" s="197">
        <f>MIN(IF(SUM(W988,,X988,Z988,AA988,AD988,AC988,AF988,AG988,AJ988,AI988,AL988,AM988,AO988,AP988,AR988,AS988,A988,AY988,AU988,AV988,AW988,AX988,BA988,BB988)=0,0,1)+IF(O988="Smoothing ramp",1,0)+IF(ISNUMBER(W988),1,0)+IF(ISNUMBER(X988),1,0)+IF(ISNUMBER(Z988),1,0)+IF(ISNUMBER(AA988),1,0)+IF(ISNUMBER(AD988),1,0)+IF(ISNUMBER(AC988),1,0)+IF(ISNUMBER(AF988),1,0)+IF(ISNUMBER(AG988),1,0)+IF(ISNUMBER(AI988),1,0)+IF(ISNUMBER(AJ988),1,0)+IF(ISNUMBER(AL988),1,0)+IF(ISNUMBER(AM988),1,0)+IF(ISNUMBER(AO988),1,0)+IF(ISNUMBER(AP988),1,0)+IF(ISNUMBER(#REF!),1,0)+IF(ISNUMBER(AR988),1,0)+IF(ISNUMBER(AS988),1,0)+IF(ISNUMBER(AY988),1,0)+IF(ISNUMBER(AU988),1,0)+IF(ISNUMBER(AV988),1,0)+IF(ISNUMBER(AW988),1,0)+IF(ISNUMBER(AX988),1,0)+IF(ISNUMBER(BA988),1,0)+IF(ISNUMBER(BB988),1,0),1)</f>
        <v>1</v>
      </c>
      <c r="W988" s="200">
        <v>394</v>
      </c>
      <c r="X988" s="197"/>
      <c r="Y988" s="197"/>
      <c r="Z988" s="200">
        <v>160</v>
      </c>
      <c r="AA988" s="197"/>
      <c r="AB988" s="197"/>
      <c r="AC988" s="197"/>
      <c r="AD988" s="197"/>
      <c r="AE988" s="197"/>
      <c r="AF988" s="197"/>
      <c r="AG988" s="197"/>
      <c r="AH988" s="197"/>
      <c r="AI988" s="200"/>
      <c r="AJ988" s="197"/>
      <c r="AK988" s="197"/>
      <c r="AL988" s="197"/>
      <c r="AM988" s="197"/>
      <c r="AN988" s="197"/>
      <c r="AO988" s="197"/>
      <c r="AP988" s="197"/>
      <c r="AQ988" s="197"/>
      <c r="AR988" s="197"/>
      <c r="AS988" s="197"/>
      <c r="AT988" s="197"/>
      <c r="AU988" s="197"/>
      <c r="AV988" s="197"/>
      <c r="AW988" s="197"/>
      <c r="AX988" s="197"/>
      <c r="AY988" s="197"/>
      <c r="AZ988" s="197"/>
      <c r="BA988" s="197"/>
      <c r="BB988" s="197"/>
      <c r="BC988" s="197"/>
    </row>
    <row r="989" spans="1:55" customFormat="1" ht="14.1" customHeight="1">
      <c r="A989" s="170"/>
      <c r="B989" s="204">
        <v>20250511</v>
      </c>
      <c r="C989" s="204" t="s">
        <v>62</v>
      </c>
      <c r="D989" s="204">
        <v>2130</v>
      </c>
      <c r="E989" s="204"/>
      <c r="F989" s="204">
        <v>7218</v>
      </c>
      <c r="G989" s="204">
        <v>650</v>
      </c>
      <c r="H989" s="204"/>
      <c r="I989" s="204">
        <v>7217</v>
      </c>
      <c r="J989" s="204">
        <v>650</v>
      </c>
      <c r="K989" s="204">
        <v>-132</v>
      </c>
      <c r="L989" s="204">
        <v>-132</v>
      </c>
      <c r="M989" s="204">
        <v>0</v>
      </c>
      <c r="N989" s="204" t="s">
        <v>40</v>
      </c>
      <c r="O989" s="204" t="s">
        <v>41</v>
      </c>
      <c r="P989" s="202">
        <f t="shared" si="95"/>
        <v>0</v>
      </c>
      <c r="Q989" s="197" t="str">
        <f t="shared" si="90"/>
        <v>NA</v>
      </c>
      <c r="R989" s="202">
        <f t="shared" si="91"/>
        <v>1</v>
      </c>
      <c r="S989" s="202">
        <f t="shared" si="92"/>
        <v>0</v>
      </c>
      <c r="T989" s="197">
        <f t="shared" si="93"/>
        <v>1</v>
      </c>
      <c r="U989" s="197">
        <f t="shared" si="94"/>
        <v>132</v>
      </c>
      <c r="V989" s="197">
        <f>MIN(IF(SUM(W989,,X989,Z989,AA989,AD989,AC989,AF989,AG989,AJ989,AI989,AL989,AM989,AO989,AP989,AR989,AS989,A989,AY989,AU989,AV989,AW989,AX989,BA989,BB989)=0,0,1)+IF(O989="Smoothing ramp",1,0)+IF(ISNUMBER(W989),1,0)+IF(ISNUMBER(X989),1,0)+IF(ISNUMBER(Z989),1,0)+IF(ISNUMBER(AA989),1,0)+IF(ISNUMBER(AD989),1,0)+IF(ISNUMBER(AC989),1,0)+IF(ISNUMBER(AF989),1,0)+IF(ISNUMBER(AG989),1,0)+IF(ISNUMBER(AI989),1,0)+IF(ISNUMBER(AJ989),1,0)+IF(ISNUMBER(AL989),1,0)+IF(ISNUMBER(AM989),1,0)+IF(ISNUMBER(AO989),1,0)+IF(ISNUMBER(AP989),1,0)+IF(ISNUMBER(#REF!),1,0)+IF(ISNUMBER(AR989),1,0)+IF(ISNUMBER(AS989),1,0)+IF(ISNUMBER(AY989),1,0)+IF(ISNUMBER(AU989),1,0)+IF(ISNUMBER(AV989),1,0)+IF(ISNUMBER(AW989),1,0)+IF(ISNUMBER(AX989),1,0)+IF(ISNUMBER(BA989),1,0)+IF(ISNUMBER(BB989),1,0),1)</f>
        <v>1</v>
      </c>
      <c r="W989" s="200">
        <v>394</v>
      </c>
      <c r="X989" s="197"/>
      <c r="Y989" s="197"/>
      <c r="Z989" s="200">
        <v>160</v>
      </c>
      <c r="AA989" s="197"/>
      <c r="AB989" s="197"/>
      <c r="AC989" s="197"/>
      <c r="AD989" s="197"/>
      <c r="AE989" s="197"/>
      <c r="AF989" s="197"/>
      <c r="AG989" s="197"/>
      <c r="AH989" s="197"/>
      <c r="AI989" s="200"/>
      <c r="AJ989" s="197"/>
      <c r="AK989" s="197"/>
      <c r="AL989" s="197"/>
      <c r="AM989" s="197"/>
      <c r="AN989" s="197"/>
      <c r="AO989" s="197"/>
      <c r="AP989" s="197"/>
      <c r="AQ989" s="197"/>
      <c r="AR989" s="197"/>
      <c r="AS989" s="197"/>
      <c r="AT989" s="197"/>
      <c r="AU989" s="197"/>
      <c r="AV989" s="197"/>
      <c r="AW989" s="197"/>
      <c r="AX989" s="197"/>
      <c r="AY989" s="197"/>
      <c r="AZ989" s="197"/>
      <c r="BA989" s="197"/>
      <c r="BB989" s="197"/>
      <c r="BC989" s="197"/>
    </row>
    <row r="990" spans="1:55" customFormat="1" ht="14.1" hidden="1" customHeight="1">
      <c r="A990" s="170"/>
      <c r="B990" s="204">
        <v>20250511</v>
      </c>
      <c r="C990" s="204" t="s">
        <v>62</v>
      </c>
      <c r="D990" s="204">
        <v>2230</v>
      </c>
      <c r="E990" s="204"/>
      <c r="F990" s="204">
        <v>7218</v>
      </c>
      <c r="G990" s="204">
        <v>650</v>
      </c>
      <c r="H990" s="204"/>
      <c r="I990" s="204">
        <v>7217</v>
      </c>
      <c r="J990" s="204">
        <v>650</v>
      </c>
      <c r="K990" s="204">
        <v>-132</v>
      </c>
      <c r="L990" s="204">
        <v>-132</v>
      </c>
      <c r="M990" s="204">
        <v>0</v>
      </c>
      <c r="N990" s="204" t="s">
        <v>40</v>
      </c>
      <c r="O990" s="204" t="s">
        <v>41</v>
      </c>
      <c r="P990" s="202">
        <f t="shared" si="95"/>
        <v>0</v>
      </c>
      <c r="Q990" s="197" t="str">
        <f t="shared" si="90"/>
        <v>NA</v>
      </c>
      <c r="R990" s="202">
        <f t="shared" si="91"/>
        <v>1</v>
      </c>
      <c r="S990" s="202">
        <f t="shared" si="92"/>
        <v>0</v>
      </c>
      <c r="T990" s="197">
        <f t="shared" si="93"/>
        <v>1</v>
      </c>
      <c r="U990" s="197">
        <f t="shared" si="94"/>
        <v>132</v>
      </c>
      <c r="V990" s="197">
        <f>MIN(IF(SUM(W990,,X990,Z990,AA990,AD990,AC990,AF990,AG990,AJ990,AI990,AL990,AM990,AO990,AP990,AR990,AS990,A990,AY990,AU990,AV990,AW990,AX990,BA990,BB990)=0,0,1)+IF(O990="Smoothing ramp",1,0)+IF(ISNUMBER(W990),1,0)+IF(ISNUMBER(X990),1,0)+IF(ISNUMBER(Z990),1,0)+IF(ISNUMBER(AA990),1,0)+IF(ISNUMBER(AD990),1,0)+IF(ISNUMBER(AC990),1,0)+IF(ISNUMBER(AF990),1,0)+IF(ISNUMBER(AG990),1,0)+IF(ISNUMBER(AI990),1,0)+IF(ISNUMBER(AJ990),1,0)+IF(ISNUMBER(AL990),1,0)+IF(ISNUMBER(AM990),1,0)+IF(ISNUMBER(AO990),1,0)+IF(ISNUMBER(AP990),1,0)+IF(ISNUMBER(#REF!),1,0)+IF(ISNUMBER(AR990),1,0)+IF(ISNUMBER(AS990),1,0)+IF(ISNUMBER(AY990),1,0)+IF(ISNUMBER(AU990),1,0)+IF(ISNUMBER(AV990),1,0)+IF(ISNUMBER(AW990),1,0)+IF(ISNUMBER(AX990),1,0)+IF(ISNUMBER(BA990),1,0)+IF(ISNUMBER(BB990),1,0),1)</f>
        <v>0</v>
      </c>
      <c r="W990" s="200"/>
      <c r="X990" s="197"/>
      <c r="Y990" s="197"/>
      <c r="Z990" s="200"/>
      <c r="AA990" s="197"/>
      <c r="AB990" s="197"/>
      <c r="AC990" s="197"/>
      <c r="AD990" s="197"/>
      <c r="AE990" s="197"/>
      <c r="AF990" s="197"/>
      <c r="AG990" s="197"/>
      <c r="AH990" s="197"/>
      <c r="AI990" s="200"/>
      <c r="AJ990" s="197"/>
      <c r="AK990" s="197"/>
      <c r="AL990" s="197"/>
      <c r="AM990" s="197"/>
      <c r="AN990" s="197"/>
      <c r="AO990" s="197"/>
      <c r="AP990" s="197"/>
      <c r="AQ990" s="197"/>
      <c r="AR990" s="197"/>
      <c r="AS990" s="197"/>
      <c r="AT990" s="197"/>
      <c r="AU990" s="197"/>
      <c r="AV990" s="197"/>
      <c r="AW990" s="197"/>
      <c r="AX990" s="197"/>
      <c r="AY990" s="197"/>
      <c r="AZ990" s="197"/>
      <c r="BA990" s="197"/>
      <c r="BB990" s="197"/>
      <c r="BC990" s="197"/>
    </row>
    <row r="991" spans="1:55" customFormat="1" ht="14.1" hidden="1" customHeight="1">
      <c r="A991" s="170"/>
      <c r="B991" s="204">
        <v>20250511</v>
      </c>
      <c r="C991" s="204" t="s">
        <v>62</v>
      </c>
      <c r="D991" s="204">
        <v>2330</v>
      </c>
      <c r="E991" s="204"/>
      <c r="F991" s="204">
        <v>7218</v>
      </c>
      <c r="G991" s="204">
        <v>650</v>
      </c>
      <c r="H991" s="204"/>
      <c r="I991" s="204">
        <v>7217</v>
      </c>
      <c r="J991" s="204">
        <v>650</v>
      </c>
      <c r="K991" s="204">
        <v>-132</v>
      </c>
      <c r="L991" s="204">
        <v>-132</v>
      </c>
      <c r="M991" s="204">
        <v>0</v>
      </c>
      <c r="N991" s="204" t="s">
        <v>40</v>
      </c>
      <c r="O991" s="204" t="s">
        <v>41</v>
      </c>
      <c r="P991" s="202">
        <f t="shared" si="95"/>
        <v>0</v>
      </c>
      <c r="Q991" s="197" t="str">
        <f t="shared" si="90"/>
        <v>NA</v>
      </c>
      <c r="R991" s="202">
        <f t="shared" si="91"/>
        <v>1</v>
      </c>
      <c r="S991" s="202">
        <f t="shared" si="92"/>
        <v>0</v>
      </c>
      <c r="T991" s="197">
        <f t="shared" si="93"/>
        <v>1</v>
      </c>
      <c r="U991" s="197">
        <f t="shared" si="94"/>
        <v>132</v>
      </c>
      <c r="V991" s="197">
        <f>MIN(IF(SUM(W991,,X991,Z991,AA991,AD991,AC991,AF991,AG991,AJ991,AI991,AL991,AM991,AO991,AP991,AR991,AS991,A991,AY991,AU991,AV991,AW991,AX991,BA991,BB991)=0,0,1)+IF(O991="Smoothing ramp",1,0)+IF(ISNUMBER(W991),1,0)+IF(ISNUMBER(X991),1,0)+IF(ISNUMBER(Z991),1,0)+IF(ISNUMBER(AA991),1,0)+IF(ISNUMBER(AD991),1,0)+IF(ISNUMBER(AC991),1,0)+IF(ISNUMBER(AF991),1,0)+IF(ISNUMBER(AG991),1,0)+IF(ISNUMBER(AI991),1,0)+IF(ISNUMBER(AJ991),1,0)+IF(ISNUMBER(AL991),1,0)+IF(ISNUMBER(AM991),1,0)+IF(ISNUMBER(AO991),1,0)+IF(ISNUMBER(AP991),1,0)+IF(ISNUMBER(#REF!),1,0)+IF(ISNUMBER(AR991),1,0)+IF(ISNUMBER(AS991),1,0)+IF(ISNUMBER(AY991),1,0)+IF(ISNUMBER(AU991),1,0)+IF(ISNUMBER(AV991),1,0)+IF(ISNUMBER(AW991),1,0)+IF(ISNUMBER(AX991),1,0)+IF(ISNUMBER(BA991),1,0)+IF(ISNUMBER(BB991),1,0),1)</f>
        <v>0</v>
      </c>
      <c r="W991" s="200"/>
      <c r="X991" s="197"/>
      <c r="Y991" s="197"/>
      <c r="Z991" s="200"/>
      <c r="AA991" s="197"/>
      <c r="AB991" s="197"/>
      <c r="AC991" s="197"/>
      <c r="AD991" s="197"/>
      <c r="AE991" s="197"/>
      <c r="AF991" s="197"/>
      <c r="AG991" s="197"/>
      <c r="AH991" s="197"/>
      <c r="AI991" s="200"/>
      <c r="AJ991" s="197"/>
      <c r="AK991" s="197"/>
      <c r="AL991" s="197"/>
      <c r="AM991" s="197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197"/>
      <c r="AY991" s="197"/>
      <c r="AZ991" s="197"/>
      <c r="BA991" s="197"/>
      <c r="BB991" s="197"/>
      <c r="BC991" s="197"/>
    </row>
    <row r="992" spans="1:55" customFormat="1" ht="14.1" customHeight="1">
      <c r="A992" s="170"/>
      <c r="B992" s="204">
        <v>20250512</v>
      </c>
      <c r="C992" s="204" t="s">
        <v>62</v>
      </c>
      <c r="D992" s="204">
        <v>30</v>
      </c>
      <c r="E992" s="204"/>
      <c r="F992" s="204">
        <v>5358</v>
      </c>
      <c r="G992" s="204">
        <v>496</v>
      </c>
      <c r="H992" s="204"/>
      <c r="I992" s="204">
        <v>5358</v>
      </c>
      <c r="J992" s="204">
        <v>496</v>
      </c>
      <c r="K992" s="204">
        <v>-1354</v>
      </c>
      <c r="L992" s="204">
        <v>-1354</v>
      </c>
      <c r="M992" s="204">
        <v>0</v>
      </c>
      <c r="N992" s="204" t="s">
        <v>46</v>
      </c>
      <c r="O992" s="204" t="s">
        <v>46</v>
      </c>
      <c r="P992" s="202">
        <f t="shared" si="95"/>
        <v>0</v>
      </c>
      <c r="Q992" s="197" t="str">
        <f t="shared" si="90"/>
        <v>NA</v>
      </c>
      <c r="R992" s="202">
        <f t="shared" si="91"/>
        <v>0</v>
      </c>
      <c r="S992" s="202">
        <f t="shared" si="92"/>
        <v>0</v>
      </c>
      <c r="T992" s="197">
        <f t="shared" si="93"/>
        <v>0</v>
      </c>
      <c r="U992" s="197">
        <f t="shared" si="94"/>
        <v>1354</v>
      </c>
      <c r="V992" s="197">
        <f>MIN(IF(SUM(W992,,X992,Z992,AA992,AD1010,AC992,AF992,AG992,AJ992,AI992,AL992,AM992,AO992,AP992,AR992,AS992,A992,AY992,AU992,AV992,AW992,AX992,BA992,BB992)=0,0,1)+IF(O992="Smoothing ramp",1,0)+IF(ISNUMBER(W992),1,0)+IF(ISNUMBER(X992),1,0)+IF(ISNUMBER(Z992),1,0)+IF(ISNUMBER(AA992),1,0)+IF(ISNUMBER(AD1010),1,0)+IF(ISNUMBER(AC992),1,0)+IF(ISNUMBER(AF992),1,0)+IF(ISNUMBER(AG992),1,0)+IF(ISNUMBER(AI992),1,0)+IF(ISNUMBER(AJ992),1,0)+IF(ISNUMBER(AL992),1,0)+IF(ISNUMBER(AM992),1,0)+IF(ISNUMBER(AO992),1,0)+IF(ISNUMBER(AP992),1,0)+IF(ISNUMBER(#REF!),1,0)+IF(ISNUMBER(AR992),1,0)+IF(ISNUMBER(AS992),1,0)+IF(ISNUMBER(AY992),1,0)+IF(ISNUMBER(AU992),1,0)+IF(ISNUMBER(AV992),1,0)+IF(ISNUMBER(AW992),1,0)+IF(ISNUMBER(AX992),1,0)+IF(ISNUMBER(BA992),1,0)+IF(ISNUMBER(BB992),1,0),1)</f>
        <v>1</v>
      </c>
      <c r="W992" s="200"/>
      <c r="X992" s="197"/>
      <c r="Y992" s="197"/>
      <c r="Z992" s="200"/>
      <c r="AA992" s="197"/>
      <c r="AB992" s="197"/>
      <c r="AC992" s="197"/>
      <c r="AF992" s="197"/>
      <c r="AG992" s="197"/>
      <c r="AH992" s="197"/>
      <c r="AI992" s="200"/>
      <c r="AJ992" s="197"/>
      <c r="AK992" s="197"/>
      <c r="AL992" s="197"/>
      <c r="AM992" s="197"/>
      <c r="AN992" s="197"/>
      <c r="AO992" s="197"/>
      <c r="AP992" s="197"/>
      <c r="AQ992" s="197"/>
      <c r="AR992" s="197"/>
      <c r="AS992" s="197"/>
      <c r="AT992" s="197"/>
      <c r="AU992" s="197"/>
      <c r="AV992" s="197"/>
      <c r="AW992" s="197"/>
      <c r="AX992" s="197"/>
      <c r="AY992" s="197"/>
      <c r="AZ992" s="197"/>
      <c r="BA992" s="197"/>
      <c r="BB992" s="197"/>
      <c r="BC992" s="197"/>
    </row>
    <row r="993" spans="1:55" customFormat="1" ht="14.1" hidden="1" customHeight="1">
      <c r="A993" s="170"/>
      <c r="B993" s="204">
        <v>20250512</v>
      </c>
      <c r="C993" s="204" t="s">
        <v>62</v>
      </c>
      <c r="D993" s="204">
        <v>130</v>
      </c>
      <c r="E993" s="204"/>
      <c r="F993" s="204">
        <v>5358</v>
      </c>
      <c r="G993" s="204">
        <v>496</v>
      </c>
      <c r="H993" s="204"/>
      <c r="I993" s="204">
        <v>5358</v>
      </c>
      <c r="J993" s="204">
        <v>496</v>
      </c>
      <c r="K993" s="204">
        <v>-1354</v>
      </c>
      <c r="L993" s="204">
        <v>-1354</v>
      </c>
      <c r="M993" s="204">
        <v>0</v>
      </c>
      <c r="N993" s="204" t="s">
        <v>46</v>
      </c>
      <c r="O993" s="204" t="s">
        <v>46</v>
      </c>
      <c r="P993" s="202">
        <f t="shared" si="95"/>
        <v>0</v>
      </c>
      <c r="Q993" s="197" t="str">
        <f t="shared" si="90"/>
        <v>NA</v>
      </c>
      <c r="R993" s="202">
        <f t="shared" si="91"/>
        <v>0</v>
      </c>
      <c r="S993" s="202">
        <f t="shared" si="92"/>
        <v>0</v>
      </c>
      <c r="T993" s="197">
        <f t="shared" si="93"/>
        <v>0</v>
      </c>
      <c r="U993" s="197">
        <f t="shared" si="94"/>
        <v>1354</v>
      </c>
      <c r="V993" s="197">
        <f>MIN(IF(SUM(W993,,X993,Z993,AA993,AD993,AC993,AF993,AG993,AJ993,AI993,AL993,AM993,AO993,AP993,AR993,AS993,A993,AY993,AU993,AV993,AW993,AX993,BA993,BB993)=0,0,1)+IF(O993="Smoothing ramp",1,0)+IF(ISNUMBER(W993),1,0)+IF(ISNUMBER(X993),1,0)+IF(ISNUMBER(Z993),1,0)+IF(ISNUMBER(AA993),1,0)+IF(ISNUMBER(AD993),1,0)+IF(ISNUMBER(AC993),1,0)+IF(ISNUMBER(AF993),1,0)+IF(ISNUMBER(AG993),1,0)+IF(ISNUMBER(AI993),1,0)+IF(ISNUMBER(AJ993),1,0)+IF(ISNUMBER(AL993),1,0)+IF(ISNUMBER(AM993),1,0)+IF(ISNUMBER(AO993),1,0)+IF(ISNUMBER(AP993),1,0)+IF(ISNUMBER(#REF!),1,0)+IF(ISNUMBER(AR993),1,0)+IF(ISNUMBER(AS993),1,0)+IF(ISNUMBER(AY993),1,0)+IF(ISNUMBER(AU993),1,0)+IF(ISNUMBER(AV993),1,0)+IF(ISNUMBER(AW993),1,0)+IF(ISNUMBER(AX993),1,0)+IF(ISNUMBER(BA993),1,0)+IF(ISNUMBER(BB993),1,0),1)</f>
        <v>0</v>
      </c>
      <c r="W993" s="200"/>
      <c r="X993" s="197"/>
      <c r="Y993" s="197"/>
      <c r="Z993" s="200"/>
      <c r="AA993" s="197"/>
      <c r="AB993" s="197"/>
      <c r="AC993" s="197"/>
      <c r="AD993" s="197"/>
      <c r="AE993" s="197"/>
      <c r="AF993" s="197"/>
      <c r="AG993" s="197"/>
      <c r="AH993" s="197"/>
      <c r="AI993" s="200"/>
      <c r="AJ993" s="197"/>
      <c r="AK993" s="197"/>
      <c r="AL993" s="197"/>
      <c r="AM993" s="197"/>
      <c r="AN993" s="197"/>
      <c r="AO993" s="197"/>
      <c r="AP993" s="197"/>
      <c r="AQ993" s="197"/>
      <c r="AR993" s="197"/>
      <c r="AS993" s="197"/>
      <c r="AT993" s="197"/>
      <c r="AU993" s="197"/>
      <c r="AV993" s="197"/>
      <c r="AW993" s="197"/>
      <c r="AX993" s="197"/>
      <c r="AY993" s="197"/>
      <c r="AZ993" s="197"/>
      <c r="BA993" s="197"/>
      <c r="BB993" s="197"/>
      <c r="BC993" s="197"/>
    </row>
    <row r="994" spans="1:55" customFormat="1" ht="14.1" hidden="1" customHeight="1">
      <c r="A994" s="170"/>
      <c r="B994" s="204">
        <v>20250512</v>
      </c>
      <c r="C994" s="204" t="s">
        <v>62</v>
      </c>
      <c r="D994" s="204">
        <v>230</v>
      </c>
      <c r="E994" s="204"/>
      <c r="F994" s="204">
        <v>5358</v>
      </c>
      <c r="G994" s="204">
        <v>496</v>
      </c>
      <c r="H994" s="204"/>
      <c r="I994" s="204">
        <v>5358</v>
      </c>
      <c r="J994" s="204">
        <v>496</v>
      </c>
      <c r="K994" s="204">
        <v>-1354</v>
      </c>
      <c r="L994" s="204">
        <v>-1354</v>
      </c>
      <c r="M994" s="204">
        <v>0</v>
      </c>
      <c r="N994" s="204" t="s">
        <v>46</v>
      </c>
      <c r="O994" s="204" t="s">
        <v>46</v>
      </c>
      <c r="P994" s="202">
        <f t="shared" si="95"/>
        <v>0</v>
      </c>
      <c r="Q994" s="197" t="str">
        <f t="shared" si="90"/>
        <v>NA</v>
      </c>
      <c r="R994" s="202">
        <f t="shared" si="91"/>
        <v>0</v>
      </c>
      <c r="S994" s="202">
        <f t="shared" si="92"/>
        <v>0</v>
      </c>
      <c r="T994" s="197">
        <f t="shared" si="93"/>
        <v>0</v>
      </c>
      <c r="U994" s="197">
        <f t="shared" si="94"/>
        <v>1354</v>
      </c>
      <c r="V994" s="197">
        <f>MIN(IF(SUM(W994,,X994,Z994,AA994,AD994,AC994,AF994,AG994,AJ994,AI994,AL994,AM994,AO994,AP994,AR994,AS994,A994,AY994,AU994,AV994,AW994,AX994,BA994,BB994)=0,0,1)+IF(O994="Smoothing ramp",1,0)+IF(ISNUMBER(W994),1,0)+IF(ISNUMBER(X994),1,0)+IF(ISNUMBER(Z994),1,0)+IF(ISNUMBER(AA994),1,0)+IF(ISNUMBER(AD994),1,0)+IF(ISNUMBER(AC994),1,0)+IF(ISNUMBER(AF994),1,0)+IF(ISNUMBER(AG994),1,0)+IF(ISNUMBER(AI994),1,0)+IF(ISNUMBER(AJ994),1,0)+IF(ISNUMBER(AL994),1,0)+IF(ISNUMBER(AM994),1,0)+IF(ISNUMBER(AO994),1,0)+IF(ISNUMBER(AP994),1,0)+IF(ISNUMBER(#REF!),1,0)+IF(ISNUMBER(AR994),1,0)+IF(ISNUMBER(AS994),1,0)+IF(ISNUMBER(AY994),1,0)+IF(ISNUMBER(AU994),1,0)+IF(ISNUMBER(AV994),1,0)+IF(ISNUMBER(AW994),1,0)+IF(ISNUMBER(AX994),1,0)+IF(ISNUMBER(BA994),1,0)+IF(ISNUMBER(BB994),1,0),1)</f>
        <v>0</v>
      </c>
      <c r="W994" s="200"/>
      <c r="X994" s="197"/>
      <c r="Y994" s="197"/>
      <c r="Z994" s="200"/>
      <c r="AA994" s="197"/>
      <c r="AB994" s="197"/>
      <c r="AC994" s="197"/>
      <c r="AD994" s="197"/>
      <c r="AE994" s="197"/>
      <c r="AF994" s="197"/>
      <c r="AG994" s="197"/>
      <c r="AH994" s="197"/>
      <c r="AI994" s="200"/>
      <c r="AJ994" s="197"/>
      <c r="AK994" s="197"/>
      <c r="AL994" s="197"/>
      <c r="AM994" s="197"/>
      <c r="AN994" s="197"/>
      <c r="AO994" s="197"/>
      <c r="AP994" s="197"/>
      <c r="AQ994" s="197"/>
      <c r="AR994" s="197"/>
      <c r="AS994" s="197"/>
      <c r="AT994" s="197"/>
      <c r="AU994" s="197"/>
      <c r="AV994" s="197"/>
      <c r="AW994" s="197"/>
      <c r="AX994" s="197"/>
      <c r="AY994" s="197"/>
      <c r="AZ994" s="197"/>
      <c r="BA994" s="197"/>
      <c r="BB994" s="197"/>
      <c r="BC994" s="197"/>
    </row>
    <row r="995" spans="1:55" customFormat="1" ht="14.1" hidden="1" customHeight="1">
      <c r="A995" s="170"/>
      <c r="B995" s="204">
        <v>20250512</v>
      </c>
      <c r="C995" s="204" t="s">
        <v>62</v>
      </c>
      <c r="D995" s="204">
        <v>330</v>
      </c>
      <c r="E995" s="204"/>
      <c r="F995" s="204">
        <v>6678</v>
      </c>
      <c r="G995" s="204">
        <v>797</v>
      </c>
      <c r="H995" s="204"/>
      <c r="I995" s="204">
        <v>6678</v>
      </c>
      <c r="J995" s="204">
        <v>797</v>
      </c>
      <c r="K995" s="204">
        <v>-1742</v>
      </c>
      <c r="L995" s="204">
        <v>-1742</v>
      </c>
      <c r="M995" s="204">
        <v>0</v>
      </c>
      <c r="N995" s="204" t="s">
        <v>40</v>
      </c>
      <c r="O995" s="204" t="s">
        <v>40</v>
      </c>
      <c r="P995" s="202">
        <f t="shared" si="95"/>
        <v>0</v>
      </c>
      <c r="Q995" s="197" t="str">
        <f t="shared" si="90"/>
        <v>NA</v>
      </c>
      <c r="R995" s="202">
        <f t="shared" si="91"/>
        <v>0</v>
      </c>
      <c r="S995" s="202">
        <f t="shared" si="92"/>
        <v>0</v>
      </c>
      <c r="T995" s="197">
        <f t="shared" si="93"/>
        <v>0</v>
      </c>
      <c r="U995" s="197">
        <f t="shared" si="94"/>
        <v>1742</v>
      </c>
      <c r="V995" s="197">
        <f>MIN(IF(SUM(W995,,X995,Z995,AA995,AD995,AC995,AF995,AG995,AJ995,AI995,AL995,AM995,AO995,AP995,AR995,AS995,A995,AY995,AU995,AV995,AW995,AX995,BA995,BB995)=0,0,1)+IF(O995="Smoothing ramp",1,0)+IF(ISNUMBER(W995),1,0)+IF(ISNUMBER(X995),1,0)+IF(ISNUMBER(Z995),1,0)+IF(ISNUMBER(AA995),1,0)+IF(ISNUMBER(AD995),1,0)+IF(ISNUMBER(AC995),1,0)+IF(ISNUMBER(AF995),1,0)+IF(ISNUMBER(AG995),1,0)+IF(ISNUMBER(AI995),1,0)+IF(ISNUMBER(AJ995),1,0)+IF(ISNUMBER(AL995),1,0)+IF(ISNUMBER(AM995),1,0)+IF(ISNUMBER(AO995),1,0)+IF(ISNUMBER(AP995),1,0)+IF(ISNUMBER(#REF!),1,0)+IF(ISNUMBER(AR995),1,0)+IF(ISNUMBER(AS995),1,0)+IF(ISNUMBER(AY995),1,0)+IF(ISNUMBER(AU995),1,0)+IF(ISNUMBER(AV995),1,0)+IF(ISNUMBER(AW995),1,0)+IF(ISNUMBER(AX995),1,0)+IF(ISNUMBER(BA995),1,0)+IF(ISNUMBER(BB995),1,0),1)</f>
        <v>0</v>
      </c>
      <c r="W995" s="200"/>
      <c r="X995" s="197"/>
      <c r="Y995" s="197"/>
      <c r="Z995" s="200"/>
      <c r="AA995" s="197"/>
      <c r="AB995" s="197"/>
      <c r="AC995" s="197"/>
      <c r="AD995" s="197"/>
      <c r="AE995" s="197"/>
      <c r="AF995" s="197"/>
      <c r="AG995" s="197"/>
      <c r="AH995" s="197"/>
      <c r="AI995" s="200"/>
      <c r="AJ995" s="197"/>
      <c r="AK995" s="197"/>
      <c r="AL995" s="197"/>
      <c r="AM995" s="197"/>
      <c r="AN995" s="197"/>
      <c r="AO995" s="197"/>
      <c r="AP995" s="197"/>
      <c r="AQ995" s="197"/>
      <c r="AR995" s="197"/>
      <c r="AS995" s="197"/>
      <c r="AT995" s="197"/>
      <c r="AU995" s="197"/>
      <c r="AV995" s="197"/>
      <c r="AW995" s="197"/>
      <c r="AX995" s="197"/>
      <c r="AY995" s="197"/>
      <c r="AZ995" s="197"/>
      <c r="BA995" s="197"/>
      <c r="BB995" s="197"/>
      <c r="BC995" s="197"/>
    </row>
    <row r="996" spans="1:55" customFormat="1" ht="14.1" hidden="1" customHeight="1">
      <c r="A996" s="170"/>
      <c r="B996" s="204">
        <v>20250512</v>
      </c>
      <c r="C996" s="204" t="s">
        <v>62</v>
      </c>
      <c r="D996" s="204">
        <v>430</v>
      </c>
      <c r="E996" s="204"/>
      <c r="F996" s="204">
        <v>6678</v>
      </c>
      <c r="G996" s="204">
        <v>797</v>
      </c>
      <c r="H996" s="204"/>
      <c r="I996" s="204">
        <v>6678</v>
      </c>
      <c r="J996" s="204">
        <v>797</v>
      </c>
      <c r="K996" s="204">
        <v>-1742</v>
      </c>
      <c r="L996" s="204">
        <v>-1742</v>
      </c>
      <c r="M996" s="204">
        <v>0</v>
      </c>
      <c r="N996" s="204" t="s">
        <v>40</v>
      </c>
      <c r="O996" s="204" t="s">
        <v>40</v>
      </c>
      <c r="P996" s="202">
        <f t="shared" si="95"/>
        <v>0</v>
      </c>
      <c r="Q996" s="197" t="str">
        <f t="shared" si="90"/>
        <v>NA</v>
      </c>
      <c r="R996" s="202">
        <f t="shared" si="91"/>
        <v>0</v>
      </c>
      <c r="S996" s="202">
        <f t="shared" si="92"/>
        <v>0</v>
      </c>
      <c r="T996" s="197">
        <f t="shared" si="93"/>
        <v>0</v>
      </c>
      <c r="U996" s="197">
        <f t="shared" si="94"/>
        <v>1742</v>
      </c>
      <c r="V996" s="197">
        <f>MIN(IF(SUM(W996,,X996,Z996,AA996,AD996,AC996,AF996,AG996,AJ996,AI996,AL996,AM996,AO996,AP996,AR996,AS996,A996,AY996,AU996,AV996,AW996,AX996,BA996,BB996)=0,0,1)+IF(O996="Smoothing ramp",1,0)+IF(ISNUMBER(W996),1,0)+IF(ISNUMBER(X996),1,0)+IF(ISNUMBER(Z996),1,0)+IF(ISNUMBER(AA996),1,0)+IF(ISNUMBER(AD996),1,0)+IF(ISNUMBER(AC996),1,0)+IF(ISNUMBER(AF996),1,0)+IF(ISNUMBER(AG996),1,0)+IF(ISNUMBER(AI996),1,0)+IF(ISNUMBER(AJ996),1,0)+IF(ISNUMBER(AL996),1,0)+IF(ISNUMBER(AM996),1,0)+IF(ISNUMBER(AO996),1,0)+IF(ISNUMBER(AP996),1,0)+IF(ISNUMBER(#REF!),1,0)+IF(ISNUMBER(AR996),1,0)+IF(ISNUMBER(AS996),1,0)+IF(ISNUMBER(AY996),1,0)+IF(ISNUMBER(AU996),1,0)+IF(ISNUMBER(AV996),1,0)+IF(ISNUMBER(AW996),1,0)+IF(ISNUMBER(AX996),1,0)+IF(ISNUMBER(BA996),1,0)+IF(ISNUMBER(BB996),1,0),1)</f>
        <v>0</v>
      </c>
      <c r="W996" s="200"/>
      <c r="X996" s="197"/>
      <c r="Y996" s="197"/>
      <c r="Z996" s="200"/>
      <c r="AA996" s="197"/>
      <c r="AB996" s="197"/>
      <c r="AC996" s="197"/>
      <c r="AD996" s="197"/>
      <c r="AE996" s="197"/>
      <c r="AF996" s="197"/>
      <c r="AG996" s="197"/>
      <c r="AH996" s="197"/>
      <c r="AI996" s="200"/>
      <c r="AJ996" s="197"/>
      <c r="AK996" s="197"/>
      <c r="AL996" s="197"/>
      <c r="AM996" s="197"/>
      <c r="AN996" s="197"/>
      <c r="AO996" s="197"/>
      <c r="AP996" s="197"/>
      <c r="AQ996" s="197"/>
      <c r="AR996" s="197"/>
      <c r="AS996" s="197"/>
      <c r="AT996" s="197"/>
      <c r="AU996" s="197"/>
      <c r="AV996" s="197"/>
      <c r="AW996" s="197"/>
      <c r="AX996" s="197"/>
      <c r="AY996" s="197"/>
      <c r="AZ996" s="197"/>
      <c r="BA996" s="197"/>
      <c r="BB996" s="197"/>
      <c r="BC996" s="197"/>
    </row>
    <row r="997" spans="1:55" customFormat="1" ht="14.1" hidden="1" customHeight="1">
      <c r="A997" s="170"/>
      <c r="B997" s="204">
        <v>20250512</v>
      </c>
      <c r="C997" s="204" t="s">
        <v>62</v>
      </c>
      <c r="D997" s="204">
        <v>530</v>
      </c>
      <c r="E997" s="204"/>
      <c r="F997" s="204">
        <v>6678</v>
      </c>
      <c r="G997" s="204">
        <v>797</v>
      </c>
      <c r="H997" s="204"/>
      <c r="I997" s="204">
        <v>6678</v>
      </c>
      <c r="J997" s="204">
        <v>797</v>
      </c>
      <c r="K997" s="204">
        <v>-1742</v>
      </c>
      <c r="L997" s="204">
        <v>-1742</v>
      </c>
      <c r="M997" s="204">
        <v>0</v>
      </c>
      <c r="N997" s="204" t="s">
        <v>40</v>
      </c>
      <c r="O997" s="204" t="s">
        <v>40</v>
      </c>
      <c r="P997" s="202">
        <f t="shared" si="95"/>
        <v>0</v>
      </c>
      <c r="Q997" s="197" t="str">
        <f t="shared" si="90"/>
        <v>NA</v>
      </c>
      <c r="R997" s="202">
        <f t="shared" si="91"/>
        <v>0</v>
      </c>
      <c r="S997" s="202">
        <f t="shared" si="92"/>
        <v>0</v>
      </c>
      <c r="T997" s="197">
        <f t="shared" si="93"/>
        <v>0</v>
      </c>
      <c r="U997" s="197">
        <f t="shared" si="94"/>
        <v>1742</v>
      </c>
      <c r="V997" s="197">
        <f>MIN(IF(SUM(W997,,X997,Z997,AA997,AD997,AC997,AF997,AG997,AJ997,AI997,AL997,AM997,AO997,AP997,AR997,AS997,A997,AY997,AU997,AV997,AW997,AX997,BA997,BB997)=0,0,1)+IF(O997="Smoothing ramp",1,0)+IF(ISNUMBER(W997),1,0)+IF(ISNUMBER(X997),1,0)+IF(ISNUMBER(Z997),1,0)+IF(ISNUMBER(AA997),1,0)+IF(ISNUMBER(AD997),1,0)+IF(ISNUMBER(AC997),1,0)+IF(ISNUMBER(AF997),1,0)+IF(ISNUMBER(AG997),1,0)+IF(ISNUMBER(AI997),1,0)+IF(ISNUMBER(AJ997),1,0)+IF(ISNUMBER(AL997),1,0)+IF(ISNUMBER(AM997),1,0)+IF(ISNUMBER(AO997),1,0)+IF(ISNUMBER(AP997),1,0)+IF(ISNUMBER(#REF!),1,0)+IF(ISNUMBER(AR997),1,0)+IF(ISNUMBER(AS997),1,0)+IF(ISNUMBER(AY997),1,0)+IF(ISNUMBER(AU997),1,0)+IF(ISNUMBER(AV997),1,0)+IF(ISNUMBER(AW997),1,0)+IF(ISNUMBER(AX997),1,0)+IF(ISNUMBER(BA997),1,0)+IF(ISNUMBER(BB997),1,0),1)</f>
        <v>0</v>
      </c>
      <c r="W997" s="200"/>
      <c r="X997" s="197"/>
      <c r="Y997" s="197"/>
      <c r="Z997" s="200"/>
      <c r="AA997" s="197"/>
      <c r="AB997" s="197"/>
      <c r="AC997" s="197"/>
      <c r="AD997" s="197"/>
      <c r="AE997" s="197"/>
      <c r="AF997" s="197"/>
      <c r="AG997" s="197"/>
      <c r="AH997" s="197"/>
      <c r="AI997" s="200"/>
      <c r="AJ997" s="197"/>
      <c r="AK997" s="197"/>
      <c r="AL997" s="197"/>
      <c r="AM997" s="197"/>
      <c r="AN997" s="197"/>
      <c r="AO997" s="197"/>
      <c r="AP997" s="197"/>
      <c r="AQ997" s="197"/>
      <c r="AR997" s="197"/>
      <c r="AS997" s="197"/>
      <c r="AT997" s="197"/>
      <c r="AU997" s="197"/>
      <c r="AV997" s="197"/>
      <c r="AW997" s="197"/>
      <c r="AX997" s="197"/>
      <c r="AY997" s="197"/>
      <c r="AZ997" s="197"/>
      <c r="BA997" s="197"/>
      <c r="BB997" s="197"/>
      <c r="BC997" s="197"/>
    </row>
    <row r="998" spans="1:55" customFormat="1" ht="14.1" hidden="1" customHeight="1">
      <c r="A998" s="170"/>
      <c r="B998" s="204">
        <v>20250512</v>
      </c>
      <c r="C998" s="204" t="s">
        <v>62</v>
      </c>
      <c r="D998" s="204">
        <v>630</v>
      </c>
      <c r="E998" s="204"/>
      <c r="F998" s="204">
        <v>6478</v>
      </c>
      <c r="G998" s="204">
        <v>797</v>
      </c>
      <c r="H998" s="204"/>
      <c r="I998" s="204">
        <v>6478</v>
      </c>
      <c r="J998" s="204">
        <v>797</v>
      </c>
      <c r="K998" s="204">
        <v>-1499</v>
      </c>
      <c r="L998" s="204">
        <v>-1499</v>
      </c>
      <c r="M998" s="204">
        <v>0</v>
      </c>
      <c r="N998" s="204" t="s">
        <v>40</v>
      </c>
      <c r="O998" s="204" t="s">
        <v>40</v>
      </c>
      <c r="P998" s="202">
        <f t="shared" si="95"/>
        <v>0</v>
      </c>
      <c r="Q998" s="197" t="str">
        <f t="shared" si="90"/>
        <v>NA</v>
      </c>
      <c r="R998" s="202">
        <f t="shared" si="91"/>
        <v>0</v>
      </c>
      <c r="S998" s="202">
        <f t="shared" si="92"/>
        <v>0</v>
      </c>
      <c r="T998" s="197">
        <f t="shared" si="93"/>
        <v>0</v>
      </c>
      <c r="U998" s="197">
        <f t="shared" si="94"/>
        <v>1499</v>
      </c>
      <c r="V998" s="197">
        <f>MIN(IF(SUM(W998,,X998,Z998,AA998,AD998,AC998,AF998,AG998,AJ998,AI998,AL998,AM998,AO998,AP998,AR998,AS998,A998,AY998,AU998,AV998,AW998,AX998,BA998,BB998)=0,0,1)+IF(O998="Smoothing ramp",1,0)+IF(ISNUMBER(W998),1,0)+IF(ISNUMBER(X998),1,0)+IF(ISNUMBER(Z998),1,0)+IF(ISNUMBER(AA998),1,0)+IF(ISNUMBER(AD998),1,0)+IF(ISNUMBER(AC998),1,0)+IF(ISNUMBER(AF998),1,0)+IF(ISNUMBER(AG998),1,0)+IF(ISNUMBER(AI998),1,0)+IF(ISNUMBER(AJ998),1,0)+IF(ISNUMBER(AL998),1,0)+IF(ISNUMBER(AM998),1,0)+IF(ISNUMBER(AO998),1,0)+IF(ISNUMBER(AP998),1,0)+IF(ISNUMBER(#REF!),1,0)+IF(ISNUMBER(AR998),1,0)+IF(ISNUMBER(AS998),1,0)+IF(ISNUMBER(AY998),1,0)+IF(ISNUMBER(AU998),1,0)+IF(ISNUMBER(AV998),1,0)+IF(ISNUMBER(AW998),1,0)+IF(ISNUMBER(AX998),1,0)+IF(ISNUMBER(BA998),1,0)+IF(ISNUMBER(BB998),1,0),1)</f>
        <v>0</v>
      </c>
      <c r="W998" s="200"/>
      <c r="X998" s="197"/>
      <c r="Y998" s="197"/>
      <c r="Z998" s="200"/>
      <c r="AA998" s="197"/>
      <c r="AB998" s="197"/>
      <c r="AC998" s="197"/>
      <c r="AD998" s="197"/>
      <c r="AE998" s="197"/>
      <c r="AF998" s="197"/>
      <c r="AG998" s="197"/>
      <c r="AH998" s="197"/>
      <c r="AI998" s="200"/>
      <c r="AJ998" s="197"/>
      <c r="AK998" s="197"/>
      <c r="AL998" s="197"/>
      <c r="AM998" s="197"/>
      <c r="AN998" s="197"/>
      <c r="AO998" s="197"/>
      <c r="AP998" s="197"/>
      <c r="AQ998" s="197"/>
      <c r="AR998" s="197"/>
      <c r="AS998" s="197"/>
      <c r="AT998" s="197"/>
      <c r="AU998" s="197"/>
      <c r="AV998" s="197"/>
      <c r="AW998" s="197"/>
      <c r="AX998" s="197"/>
      <c r="AY998" s="197"/>
      <c r="AZ998" s="197"/>
      <c r="BA998" s="197"/>
      <c r="BB998" s="197"/>
      <c r="BC998" s="197"/>
    </row>
    <row r="999" spans="1:55" customFormat="1" ht="14.1" hidden="1" customHeight="1">
      <c r="A999" s="170"/>
      <c r="B999" s="204">
        <v>20250512</v>
      </c>
      <c r="C999" s="204" t="s">
        <v>62</v>
      </c>
      <c r="D999" s="204">
        <v>730</v>
      </c>
      <c r="E999" s="204">
        <v>6130</v>
      </c>
      <c r="F999" s="204"/>
      <c r="G999" s="204"/>
      <c r="H999" s="204">
        <v>6130</v>
      </c>
      <c r="I999" s="204"/>
      <c r="J999" s="204"/>
      <c r="K999" s="204">
        <v>-2331</v>
      </c>
      <c r="L999" s="204">
        <v>-2331</v>
      </c>
      <c r="M999" s="204">
        <v>-2331</v>
      </c>
      <c r="N999" s="204" t="s">
        <v>47</v>
      </c>
      <c r="O999" s="204" t="s">
        <v>47</v>
      </c>
      <c r="P999" s="202">
        <f t="shared" si="95"/>
        <v>0</v>
      </c>
      <c r="Q999" s="197">
        <f t="shared" si="90"/>
        <v>0</v>
      </c>
      <c r="R999" s="202" t="str">
        <f t="shared" si="91"/>
        <v>NA</v>
      </c>
      <c r="S999" s="202" t="str">
        <f t="shared" si="92"/>
        <v>NA</v>
      </c>
      <c r="T999" s="197" t="str">
        <f t="shared" si="93"/>
        <v>NA</v>
      </c>
      <c r="U999" s="197">
        <f t="shared" si="94"/>
        <v>0</v>
      </c>
      <c r="V999" s="197">
        <f>MIN(IF(SUM(W999,,X999,Z999,AA999,AD999,AC999,AF999,AG999,AJ999,AI999,AL999,AM999,AO999,AP999,AR999,AS999,A999,AY999,AU999,AV999,AW999,AX999,BA999,BB999)=0,0,1)+IF(O999="Smoothing ramp",1,0)+IF(ISNUMBER(W999),1,0)+IF(ISNUMBER(X999),1,0)+IF(ISNUMBER(Z999),1,0)+IF(ISNUMBER(AA999),1,0)+IF(ISNUMBER(AD999),1,0)+IF(ISNUMBER(AC999),1,0)+IF(ISNUMBER(AF999),1,0)+IF(ISNUMBER(AG999),1,0)+IF(ISNUMBER(AI999),1,0)+IF(ISNUMBER(AJ999),1,0)+IF(ISNUMBER(AL999),1,0)+IF(ISNUMBER(AM999),1,0)+IF(ISNUMBER(AO999),1,0)+IF(ISNUMBER(AP999),1,0)+IF(ISNUMBER(#REF!),1,0)+IF(ISNUMBER(AR999),1,0)+IF(ISNUMBER(AS999),1,0)+IF(ISNUMBER(AY999),1,0)+IF(ISNUMBER(AU999),1,0)+IF(ISNUMBER(AV999),1,0)+IF(ISNUMBER(AW999),1,0)+IF(ISNUMBER(AX999),1,0)+IF(ISNUMBER(BA999),1,0)+IF(ISNUMBER(BB999),1,0),1)</f>
        <v>0</v>
      </c>
      <c r="W999" s="200"/>
      <c r="X999" s="197"/>
      <c r="Y999" s="197"/>
      <c r="Z999" s="200"/>
      <c r="AA999" s="197"/>
      <c r="AB999" s="197"/>
      <c r="AC999" s="197"/>
      <c r="AD999" s="197"/>
      <c r="AE999" s="197"/>
      <c r="AF999" s="197"/>
      <c r="AG999" s="197"/>
      <c r="AH999" s="197"/>
      <c r="AI999" s="200"/>
      <c r="AJ999" s="197"/>
      <c r="AK999" s="197"/>
      <c r="AL999" s="197"/>
      <c r="AM999" s="197"/>
      <c r="AN999" s="197"/>
      <c r="AO999" s="197"/>
      <c r="AP999" s="197"/>
      <c r="AQ999" s="197"/>
      <c r="AR999" s="197"/>
      <c r="AS999" s="197"/>
      <c r="AT999" s="197"/>
      <c r="AU999" s="197"/>
      <c r="AV999" s="197"/>
      <c r="AW999" s="197"/>
      <c r="AX999" s="197"/>
      <c r="AY999" s="197"/>
      <c r="AZ999" s="197"/>
      <c r="BA999" s="197"/>
      <c r="BB999" s="197"/>
      <c r="BC999" s="197"/>
    </row>
    <row r="1000" spans="1:55" customFormat="1" ht="14.1" hidden="1" customHeight="1">
      <c r="A1000" s="170"/>
      <c r="B1000" s="204">
        <v>20250512</v>
      </c>
      <c r="C1000" s="204" t="s">
        <v>62</v>
      </c>
      <c r="D1000" s="204">
        <v>830</v>
      </c>
      <c r="E1000" s="204">
        <v>6130</v>
      </c>
      <c r="F1000" s="204"/>
      <c r="G1000" s="204"/>
      <c r="H1000" s="204">
        <v>6130</v>
      </c>
      <c r="I1000" s="204"/>
      <c r="J1000" s="204"/>
      <c r="K1000" s="204">
        <v>-2331</v>
      </c>
      <c r="L1000" s="204">
        <v>-2331</v>
      </c>
      <c r="M1000" s="204">
        <v>-2331</v>
      </c>
      <c r="N1000" s="204" t="s">
        <v>47</v>
      </c>
      <c r="O1000" s="204" t="s">
        <v>47</v>
      </c>
      <c r="P1000" s="202">
        <f t="shared" si="95"/>
        <v>0</v>
      </c>
      <c r="Q1000" s="197">
        <f t="shared" si="90"/>
        <v>0</v>
      </c>
      <c r="R1000" s="202" t="str">
        <f t="shared" si="91"/>
        <v>NA</v>
      </c>
      <c r="S1000" s="202" t="str">
        <f t="shared" si="92"/>
        <v>NA</v>
      </c>
      <c r="T1000" s="197" t="str">
        <f t="shared" si="93"/>
        <v>NA</v>
      </c>
      <c r="U1000" s="197">
        <f t="shared" si="94"/>
        <v>0</v>
      </c>
      <c r="V1000" s="197">
        <f>MIN(IF(SUM(W1000,,X1000,Z1000,AA1000,AD1000,AC1000,AF1000,AG1000,AJ1000,AI1000,AL1000,AM1000,AO1000,AP1000,AR1000,AS1000,A1000,AY1000,AU1000,AV1000,AW1000,AX1000,BA1000,BB1000)=0,0,1)+IF(O1000="Smoothing ramp",1,0)+IF(ISNUMBER(W1000),1,0)+IF(ISNUMBER(X1000),1,0)+IF(ISNUMBER(Z1000),1,0)+IF(ISNUMBER(AA1000),1,0)+IF(ISNUMBER(AD1000),1,0)+IF(ISNUMBER(AC1000),1,0)+IF(ISNUMBER(AF1000),1,0)+IF(ISNUMBER(AG1000),1,0)+IF(ISNUMBER(AI1000),1,0)+IF(ISNUMBER(AJ1000),1,0)+IF(ISNUMBER(AL1000),1,0)+IF(ISNUMBER(AM1000),1,0)+IF(ISNUMBER(AO1000),1,0)+IF(ISNUMBER(AP1000),1,0)+IF(ISNUMBER(#REF!),1,0)+IF(ISNUMBER(AR1000),1,0)+IF(ISNUMBER(AS1000),1,0)+IF(ISNUMBER(AY1000),1,0)+IF(ISNUMBER(AU1000),1,0)+IF(ISNUMBER(AV1000),1,0)+IF(ISNUMBER(AW1000),1,0)+IF(ISNUMBER(AX1000),1,0)+IF(ISNUMBER(BA1000),1,0)+IF(ISNUMBER(BB1000),1,0),1)</f>
        <v>0</v>
      </c>
      <c r="W1000" s="200"/>
      <c r="X1000" s="197"/>
      <c r="Y1000" s="197"/>
      <c r="Z1000" s="200"/>
      <c r="AA1000" s="197"/>
      <c r="AB1000" s="197"/>
      <c r="AC1000" s="197"/>
      <c r="AD1000" s="197"/>
      <c r="AE1000" s="197"/>
      <c r="AF1000" s="197"/>
      <c r="AG1000" s="197"/>
      <c r="AH1000" s="197"/>
      <c r="AI1000" s="200"/>
      <c r="AJ1000" s="197"/>
      <c r="AK1000" s="197"/>
      <c r="AL1000" s="197"/>
      <c r="AM1000" s="197"/>
      <c r="AN1000" s="197"/>
      <c r="AO1000" s="197"/>
      <c r="AP1000" s="197"/>
      <c r="AQ1000" s="197"/>
      <c r="AR1000" s="197"/>
      <c r="AS1000" s="197"/>
      <c r="AT1000" s="197"/>
      <c r="AU1000" s="197"/>
      <c r="AV1000" s="197"/>
      <c r="AW1000" s="197"/>
      <c r="AX1000" s="197"/>
      <c r="AY1000" s="197"/>
      <c r="AZ1000" s="197"/>
      <c r="BA1000" s="197"/>
      <c r="BB1000" s="197"/>
      <c r="BC1000" s="197"/>
    </row>
    <row r="1001" spans="1:55" customFormat="1" ht="14.1" customHeight="1">
      <c r="A1001" s="170"/>
      <c r="B1001" s="204">
        <v>20250512</v>
      </c>
      <c r="C1001" s="204" t="s">
        <v>62</v>
      </c>
      <c r="D1001" s="204">
        <v>930</v>
      </c>
      <c r="E1001" s="204">
        <v>7695</v>
      </c>
      <c r="F1001" s="204"/>
      <c r="G1001" s="204"/>
      <c r="H1001" s="204">
        <v>7630</v>
      </c>
      <c r="I1001" s="204"/>
      <c r="J1001" s="204"/>
      <c r="K1001" s="204">
        <v>-2107</v>
      </c>
      <c r="L1001" s="204">
        <v>-2107</v>
      </c>
      <c r="M1001" s="204">
        <v>-2042</v>
      </c>
      <c r="N1001" s="204" t="s">
        <v>40</v>
      </c>
      <c r="O1001" s="204" t="s">
        <v>52</v>
      </c>
      <c r="P1001" s="202">
        <f t="shared" si="95"/>
        <v>0</v>
      </c>
      <c r="Q1001" s="197">
        <f t="shared" si="90"/>
        <v>65</v>
      </c>
      <c r="R1001" s="202" t="str">
        <f t="shared" si="91"/>
        <v>NA</v>
      </c>
      <c r="S1001" s="202" t="str">
        <f t="shared" si="92"/>
        <v>NA</v>
      </c>
      <c r="T1001" s="197" t="str">
        <f t="shared" si="93"/>
        <v>NA</v>
      </c>
      <c r="U1001" s="197">
        <f t="shared" si="94"/>
        <v>0</v>
      </c>
      <c r="V1001" s="197">
        <f>MIN(IF(SUM(W1001,,X1001,Z1001,AA1001,AD1001,AC1001,AF1001,AG1001,AJ1001,AI1001,AL1001,AM1001,AO1001,AP1001,AR1001,AS1001,A1001,AY1001,AU1001,AV1001,AW1001,AX1001,BA1001,BB1001)=0,0,1)+IF(O1001="Smoothing ramp",1,0)+IF(ISNUMBER(W1001),1,0)+IF(ISNUMBER(X1001),1,0)+IF(ISNUMBER(Z1001),1,0)+IF(ISNUMBER(AA1001),1,0)+IF(ISNUMBER(AD1001),1,0)+IF(ISNUMBER(AC1001),1,0)+IF(ISNUMBER(AF1001),1,0)+IF(ISNUMBER(AG1001),1,0)+IF(ISNUMBER(AI1001),1,0)+IF(ISNUMBER(AJ1001),1,0)+IF(ISNUMBER(AL1001),1,0)+IF(ISNUMBER(AM1001),1,0)+IF(ISNUMBER(AO1001),1,0)+IF(ISNUMBER(AP1001),1,0)+IF(ISNUMBER(#REF!),1,0)+IF(ISNUMBER(AR1001),1,0)+IF(ISNUMBER(AS1001),1,0)+IF(ISNUMBER(AY1001),1,0)+IF(ISNUMBER(AU1001),1,0)+IF(ISNUMBER(AV1001),1,0)+IF(ISNUMBER(AW1001),1,0)+IF(ISNUMBER(AX1001),1,0)+IF(ISNUMBER(BA1001),1,0)+IF(ISNUMBER(BB1001),1,0),1)</f>
        <v>1</v>
      </c>
      <c r="W1001" s="200"/>
      <c r="X1001" s="197"/>
      <c r="Y1001" s="197"/>
      <c r="Z1001" s="200"/>
      <c r="AA1001" s="197"/>
      <c r="AB1001" s="197"/>
      <c r="AC1001" s="197"/>
      <c r="AD1001" s="197"/>
      <c r="AE1001" s="197"/>
      <c r="AF1001" s="197"/>
      <c r="AG1001" s="197"/>
      <c r="AH1001" s="197"/>
      <c r="AI1001" s="200"/>
      <c r="AJ1001" s="197"/>
      <c r="AK1001" s="197"/>
      <c r="AL1001" s="197"/>
      <c r="AM1001" s="197"/>
      <c r="AN1001" s="197"/>
      <c r="AO1001" s="197"/>
      <c r="AP1001" s="197"/>
      <c r="AQ1001" s="197"/>
      <c r="AR1001" s="197"/>
      <c r="AS1001" s="197"/>
      <c r="AT1001" s="197"/>
      <c r="AU1001" s="197"/>
      <c r="AV1001" s="197"/>
      <c r="AW1001" s="197"/>
      <c r="AX1001" s="197"/>
      <c r="AY1001" s="197"/>
      <c r="AZ1001" s="197"/>
      <c r="BA1001" s="197"/>
      <c r="BB1001" s="197"/>
      <c r="BC1001" s="197"/>
    </row>
    <row r="1002" spans="1:55" customFormat="1" ht="14.1" hidden="1" customHeight="1">
      <c r="A1002" s="170"/>
      <c r="B1002" s="204">
        <v>20250512</v>
      </c>
      <c r="C1002" s="204" t="s">
        <v>62</v>
      </c>
      <c r="D1002" s="204">
        <v>1030</v>
      </c>
      <c r="E1002" s="204">
        <v>7695</v>
      </c>
      <c r="F1002" s="204"/>
      <c r="G1002" s="204"/>
      <c r="H1002" s="204">
        <v>7695</v>
      </c>
      <c r="I1002" s="204"/>
      <c r="J1002" s="204"/>
      <c r="K1002" s="204">
        <v>-2107</v>
      </c>
      <c r="L1002" s="204">
        <v>-2107</v>
      </c>
      <c r="M1002" s="204">
        <v>-2107</v>
      </c>
      <c r="N1002" s="204" t="s">
        <v>40</v>
      </c>
      <c r="O1002" s="204" t="s">
        <v>40</v>
      </c>
      <c r="P1002" s="202">
        <f t="shared" si="95"/>
        <v>0</v>
      </c>
      <c r="Q1002" s="197">
        <f t="shared" si="90"/>
        <v>0</v>
      </c>
      <c r="R1002" s="202" t="str">
        <f t="shared" si="91"/>
        <v>NA</v>
      </c>
      <c r="S1002" s="202" t="str">
        <f t="shared" si="92"/>
        <v>NA</v>
      </c>
      <c r="T1002" s="197" t="str">
        <f t="shared" si="93"/>
        <v>NA</v>
      </c>
      <c r="U1002" s="197">
        <f t="shared" si="94"/>
        <v>0</v>
      </c>
      <c r="V1002" s="197">
        <f>MIN(IF(SUM(W1002,,X1002,Z1002,AA1002,AD1002,AC1002,AF1002,AG1002,AJ1002,AI1002,AL1002,AM1002,AO1002,AP1002,AR1002,AS1002,A1002,AY1002,AU1002,AV1002,AW1002,AX1002,BA1002,BB1002)=0,0,1)+IF(O1002="Smoothing ramp",1,0)+IF(ISNUMBER(W1002),1,0)+IF(ISNUMBER(X1002),1,0)+IF(ISNUMBER(Z1002),1,0)+IF(ISNUMBER(AA1002),1,0)+IF(ISNUMBER(AD1002),1,0)+IF(ISNUMBER(AC1002),1,0)+IF(ISNUMBER(AF1002),1,0)+IF(ISNUMBER(AG1002),1,0)+IF(ISNUMBER(AI1002),1,0)+IF(ISNUMBER(AJ1002),1,0)+IF(ISNUMBER(AL1002),1,0)+IF(ISNUMBER(AM1002),1,0)+IF(ISNUMBER(AO1002),1,0)+IF(ISNUMBER(AP1002),1,0)+IF(ISNUMBER(#REF!),1,0)+IF(ISNUMBER(AR1002),1,0)+IF(ISNUMBER(AS1002),1,0)+IF(ISNUMBER(AY1002),1,0)+IF(ISNUMBER(AU1002),1,0)+IF(ISNUMBER(AV1002),1,0)+IF(ISNUMBER(AW1002),1,0)+IF(ISNUMBER(AX1002),1,0)+IF(ISNUMBER(BA1002),1,0)+IF(ISNUMBER(BB1002),1,0),1)</f>
        <v>0</v>
      </c>
      <c r="W1002" s="200"/>
      <c r="X1002" s="197"/>
      <c r="Y1002" s="197"/>
      <c r="Z1002" s="200"/>
      <c r="AA1002" s="197"/>
      <c r="AB1002" s="197"/>
      <c r="AC1002" s="197"/>
      <c r="AD1002" s="197"/>
      <c r="AE1002" s="197"/>
      <c r="AF1002" s="197"/>
      <c r="AG1002" s="197"/>
      <c r="AH1002" s="197"/>
      <c r="AI1002" s="200"/>
      <c r="AJ1002" s="197"/>
      <c r="AK1002" s="197"/>
      <c r="AL1002" s="197"/>
      <c r="AM1002" s="197"/>
      <c r="AN1002" s="197"/>
      <c r="AO1002" s="197"/>
      <c r="AP1002" s="197"/>
      <c r="AQ1002" s="197"/>
      <c r="AR1002" s="197"/>
      <c r="AS1002" s="197"/>
      <c r="AT1002" s="197"/>
      <c r="AU1002" s="197"/>
      <c r="AV1002" s="197"/>
      <c r="AW1002" s="197"/>
      <c r="AX1002" s="197"/>
      <c r="AY1002" s="197"/>
      <c r="AZ1002" s="197"/>
      <c r="BA1002" s="197"/>
      <c r="BB1002" s="197"/>
      <c r="BC1002" s="197"/>
    </row>
    <row r="1003" spans="1:55" customFormat="1" ht="14.1" customHeight="1">
      <c r="A1003" s="170"/>
      <c r="B1003" s="204">
        <v>20250512</v>
      </c>
      <c r="C1003" s="204" t="s">
        <v>62</v>
      </c>
      <c r="D1003" s="204">
        <v>1130</v>
      </c>
      <c r="E1003" s="204">
        <v>7695</v>
      </c>
      <c r="F1003" s="204"/>
      <c r="G1003" s="204"/>
      <c r="H1003" s="204">
        <v>7630</v>
      </c>
      <c r="I1003" s="204"/>
      <c r="J1003" s="204"/>
      <c r="K1003" s="204">
        <v>-2107</v>
      </c>
      <c r="L1003" s="204">
        <v>-2107</v>
      </c>
      <c r="M1003" s="204">
        <v>-2042</v>
      </c>
      <c r="N1003" s="204" t="s">
        <v>40</v>
      </c>
      <c r="O1003" s="204" t="s">
        <v>52</v>
      </c>
      <c r="P1003" s="202">
        <f t="shared" si="95"/>
        <v>0</v>
      </c>
      <c r="Q1003" s="197">
        <f t="shared" si="90"/>
        <v>65</v>
      </c>
      <c r="R1003" s="202" t="str">
        <f t="shared" si="91"/>
        <v>NA</v>
      </c>
      <c r="S1003" s="202" t="str">
        <f t="shared" si="92"/>
        <v>NA</v>
      </c>
      <c r="T1003" s="197" t="str">
        <f t="shared" si="93"/>
        <v>NA</v>
      </c>
      <c r="U1003" s="197">
        <f t="shared" si="94"/>
        <v>0</v>
      </c>
      <c r="V1003" s="197">
        <f>MIN(IF(SUM(W1003,,X1003,Z1003,AA1003,AD1003,AC1003,AF1003,AG1003,AJ1003,AI1003,AL1003,AM1003,AO1003,AP1003,AR1003,AS1003,A1003,AY1003,AU1003,AV1003,AW1003,AX1003,BA1003,BB1003)=0,0,1)+IF(O1003="Smoothing ramp",1,0)+IF(ISNUMBER(W1003),1,0)+IF(ISNUMBER(X1003),1,0)+IF(ISNUMBER(Z1003),1,0)+IF(ISNUMBER(AA1003),1,0)+IF(ISNUMBER(AD1003),1,0)+IF(ISNUMBER(AC1003),1,0)+IF(ISNUMBER(AF1003),1,0)+IF(ISNUMBER(AG1003),1,0)+IF(ISNUMBER(AI1003),1,0)+IF(ISNUMBER(AJ1003),1,0)+IF(ISNUMBER(AL1003),1,0)+IF(ISNUMBER(AM1003),1,0)+IF(ISNUMBER(AO1003),1,0)+IF(ISNUMBER(AP1003),1,0)+IF(ISNUMBER(#REF!),1,0)+IF(ISNUMBER(AR1003),1,0)+IF(ISNUMBER(AS1003),1,0)+IF(ISNUMBER(AY1003),1,0)+IF(ISNUMBER(AU1003),1,0)+IF(ISNUMBER(AV1003),1,0)+IF(ISNUMBER(AW1003),1,0)+IF(ISNUMBER(AX1003),1,0)+IF(ISNUMBER(BA1003),1,0)+IF(ISNUMBER(BB1003),1,0),1)</f>
        <v>1</v>
      </c>
      <c r="W1003" s="200"/>
      <c r="X1003" s="197"/>
      <c r="Y1003" s="197"/>
      <c r="Z1003" s="200"/>
      <c r="AA1003" s="197"/>
      <c r="AB1003" s="197"/>
      <c r="AC1003" s="197"/>
      <c r="AD1003" s="197"/>
      <c r="AE1003" s="197"/>
      <c r="AF1003" s="197"/>
      <c r="AG1003" s="197"/>
      <c r="AH1003" s="197"/>
      <c r="AI1003" s="200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197"/>
      <c r="BB1003" s="197"/>
      <c r="BC1003" s="197"/>
    </row>
    <row r="1004" spans="1:55" customFormat="1" ht="14.1" customHeight="1">
      <c r="A1004" s="170"/>
      <c r="B1004" s="204">
        <v>20250512</v>
      </c>
      <c r="C1004" s="204" t="s">
        <v>62</v>
      </c>
      <c r="D1004" s="204">
        <v>1230</v>
      </c>
      <c r="E1004" s="204">
        <v>6130</v>
      </c>
      <c r="F1004" s="204"/>
      <c r="G1004" s="204"/>
      <c r="H1004" s="204">
        <v>6130</v>
      </c>
      <c r="I1004" s="204"/>
      <c r="J1004" s="204"/>
      <c r="K1004" s="204">
        <v>-2446</v>
      </c>
      <c r="L1004" s="204">
        <v>-2446</v>
      </c>
      <c r="M1004" s="204">
        <v>-2446</v>
      </c>
      <c r="N1004" s="204" t="s">
        <v>47</v>
      </c>
      <c r="O1004" s="204" t="s">
        <v>47</v>
      </c>
      <c r="P1004" s="202">
        <f t="shared" si="95"/>
        <v>0</v>
      </c>
      <c r="Q1004" s="197">
        <f t="shared" si="90"/>
        <v>0</v>
      </c>
      <c r="R1004" s="202" t="str">
        <f t="shared" si="91"/>
        <v>NA</v>
      </c>
      <c r="S1004" s="202" t="str">
        <f t="shared" si="92"/>
        <v>NA</v>
      </c>
      <c r="T1004" s="197" t="str">
        <f t="shared" si="93"/>
        <v>NA</v>
      </c>
      <c r="U1004" s="197">
        <f t="shared" si="94"/>
        <v>0</v>
      </c>
      <c r="V1004" s="197">
        <f>MIN(IF(SUM(W1004,,X1004,Z1004,AA1004,AD1004,AC1004,AF1004,AG1004,AJ1004,AI1004,AL1004,AM1004,AO1004,AP1004,AR1004,AS1004,A1004,AY1004,AU1004,AV1004,AW1004,AX1004,BA1004,BB1004)=0,0,1)+IF(O1004="Smoothing ramp",1,0)+IF(ISNUMBER(W1004),1,0)+IF(ISNUMBER(X1004),1,0)+IF(ISNUMBER(Z1004),1,0)+IF(ISNUMBER(AA1004),1,0)+IF(ISNUMBER(AD1004),1,0)+IF(ISNUMBER(AC1004),1,0)+IF(ISNUMBER(AF1004),1,0)+IF(ISNUMBER(AG1004),1,0)+IF(ISNUMBER(AI1004),1,0)+IF(ISNUMBER(AJ1004),1,0)+IF(ISNUMBER(AL1004),1,0)+IF(ISNUMBER(AM1004),1,0)+IF(ISNUMBER(AO1004),1,0)+IF(ISNUMBER(AP1004),1,0)+IF(ISNUMBER(#REF!),1,0)+IF(ISNUMBER(AR1004),1,0)+IF(ISNUMBER(AS1004),1,0)+IF(ISNUMBER(AY1004),1,0)+IF(ISNUMBER(AU1004),1,0)+IF(ISNUMBER(AV1004),1,0)+IF(ISNUMBER(AW1004),1,0)+IF(ISNUMBER(AX1004),1,0)+IF(ISNUMBER(BA1004),1,0)+IF(ISNUMBER(BB1004),1,0),1)</f>
        <v>1</v>
      </c>
      <c r="W1004" s="200"/>
      <c r="X1004" s="197"/>
      <c r="Y1004" s="197"/>
      <c r="Z1004" s="200"/>
      <c r="AA1004" s="197"/>
      <c r="AB1004" s="197"/>
      <c r="AC1004" s="197"/>
      <c r="AD1004" s="197"/>
      <c r="AE1004" s="197"/>
      <c r="AF1004" s="197"/>
      <c r="AG1004" s="197"/>
      <c r="AH1004" s="197"/>
      <c r="AI1004" s="200"/>
      <c r="AJ1004" s="197"/>
      <c r="AK1004" s="197"/>
      <c r="AL1004" s="197"/>
      <c r="AM1004" s="197"/>
      <c r="AN1004" s="197"/>
      <c r="AO1004" s="197"/>
      <c r="AP1004" s="205">
        <v>6000</v>
      </c>
      <c r="AQ1004" s="205" t="s">
        <v>58</v>
      </c>
      <c r="AR1004" s="197"/>
      <c r="AS1004" s="197"/>
      <c r="AT1004" s="197"/>
      <c r="AU1004" s="197"/>
      <c r="AV1004" s="197"/>
      <c r="AW1004" s="197"/>
      <c r="AX1004" s="197"/>
      <c r="AY1004" s="197"/>
      <c r="AZ1004" s="197"/>
      <c r="BA1004" s="197"/>
      <c r="BB1004" s="197"/>
      <c r="BC1004" s="197"/>
    </row>
    <row r="1005" spans="1:55" customFormat="1" ht="14.1" customHeight="1">
      <c r="A1005" s="170"/>
      <c r="B1005" s="204">
        <v>20250512</v>
      </c>
      <c r="C1005" s="204" t="s">
        <v>62</v>
      </c>
      <c r="D1005" s="204">
        <v>1330</v>
      </c>
      <c r="E1005" s="204">
        <v>6130</v>
      </c>
      <c r="F1005" s="204"/>
      <c r="G1005" s="204"/>
      <c r="H1005" s="204">
        <v>6130</v>
      </c>
      <c r="I1005" s="204"/>
      <c r="J1005" s="204"/>
      <c r="K1005" s="204">
        <v>-2446</v>
      </c>
      <c r="L1005" s="204">
        <v>-2446</v>
      </c>
      <c r="M1005" s="204">
        <v>-2446</v>
      </c>
      <c r="N1005" s="204" t="s">
        <v>47</v>
      </c>
      <c r="O1005" s="204" t="s">
        <v>47</v>
      </c>
      <c r="P1005" s="202">
        <f t="shared" si="95"/>
        <v>0</v>
      </c>
      <c r="Q1005" s="197">
        <f t="shared" si="90"/>
        <v>0</v>
      </c>
      <c r="R1005" s="202" t="str">
        <f t="shared" si="91"/>
        <v>NA</v>
      </c>
      <c r="S1005" s="202" t="str">
        <f t="shared" si="92"/>
        <v>NA</v>
      </c>
      <c r="T1005" s="197" t="str">
        <f t="shared" si="93"/>
        <v>NA</v>
      </c>
      <c r="U1005" s="197">
        <f t="shared" si="94"/>
        <v>0</v>
      </c>
      <c r="V1005" s="197">
        <f>MIN(IF(SUM(W1005,,X1005,Z1005,AA1005,AD1005,AC1005,AF1005,AG1005,AJ1005,AI1005,AL1005,AM1005,AO1005,AP1005,AR1005,AS1005,A1005,AY1005,AU1005,AV1005,AW1005,AX1005,BA1005,BB1005)=0,0,1)+IF(O1005="Smoothing ramp",1,0)+IF(ISNUMBER(W1005),1,0)+IF(ISNUMBER(X1005),1,0)+IF(ISNUMBER(Z1005),1,0)+IF(ISNUMBER(AA1005),1,0)+IF(ISNUMBER(AD1005),1,0)+IF(ISNUMBER(AC1005),1,0)+IF(ISNUMBER(AF1005),1,0)+IF(ISNUMBER(AG1005),1,0)+IF(ISNUMBER(AI1005),1,0)+IF(ISNUMBER(AJ1005),1,0)+IF(ISNUMBER(AL1005),1,0)+IF(ISNUMBER(AM1005),1,0)+IF(ISNUMBER(AO1005),1,0)+IF(ISNUMBER(AP1005),1,0)+IF(ISNUMBER(#REF!),1,0)+IF(ISNUMBER(AR1005),1,0)+IF(ISNUMBER(AS1005),1,0)+IF(ISNUMBER(AY1005),1,0)+IF(ISNUMBER(AU1005),1,0)+IF(ISNUMBER(AV1005),1,0)+IF(ISNUMBER(AW1005),1,0)+IF(ISNUMBER(AX1005),1,0)+IF(ISNUMBER(BA1005),1,0)+IF(ISNUMBER(BB1005),1,0),1)</f>
        <v>1</v>
      </c>
      <c r="W1005" s="200"/>
      <c r="X1005" s="197"/>
      <c r="Y1005" s="197"/>
      <c r="Z1005" s="200"/>
      <c r="AA1005" s="197"/>
      <c r="AB1005" s="197"/>
      <c r="AC1005" s="197"/>
      <c r="AD1005" s="197"/>
      <c r="AE1005" s="197"/>
      <c r="AF1005" s="197"/>
      <c r="AG1005" s="197"/>
      <c r="AH1005" s="197"/>
      <c r="AI1005" s="200"/>
      <c r="AJ1005" s="197"/>
      <c r="AK1005" s="197"/>
      <c r="AL1005" s="197"/>
      <c r="AM1005" s="197"/>
      <c r="AN1005" s="197"/>
      <c r="AO1005" s="197"/>
      <c r="AP1005" s="205">
        <v>6000</v>
      </c>
      <c r="AQ1005" s="205" t="s">
        <v>58</v>
      </c>
      <c r="AR1005" s="197"/>
      <c r="AS1005" s="197"/>
      <c r="AT1005" s="197"/>
      <c r="AU1005" s="197"/>
      <c r="AV1005" s="197"/>
      <c r="AW1005" s="197"/>
      <c r="AX1005" s="197"/>
      <c r="AY1005" s="197"/>
      <c r="AZ1005" s="197"/>
      <c r="BA1005" s="197"/>
      <c r="BB1005" s="197"/>
      <c r="BC1005" s="197"/>
    </row>
    <row r="1006" spans="1:55" customFormat="1" ht="14.1" customHeight="1">
      <c r="A1006" s="170"/>
      <c r="B1006" s="204">
        <v>20250512</v>
      </c>
      <c r="C1006" s="204" t="s">
        <v>62</v>
      </c>
      <c r="D1006" s="204">
        <v>1430</v>
      </c>
      <c r="E1006" s="204">
        <v>6130</v>
      </c>
      <c r="F1006" s="204"/>
      <c r="G1006" s="204"/>
      <c r="H1006" s="204">
        <v>6130</v>
      </c>
      <c r="I1006" s="204"/>
      <c r="J1006" s="204"/>
      <c r="K1006" s="204">
        <v>-2446</v>
      </c>
      <c r="L1006" s="204">
        <v>-2446</v>
      </c>
      <c r="M1006" s="204">
        <v>-2446</v>
      </c>
      <c r="N1006" s="204" t="s">
        <v>47</v>
      </c>
      <c r="O1006" s="204" t="s">
        <v>47</v>
      </c>
      <c r="P1006" s="202">
        <f t="shared" si="95"/>
        <v>0</v>
      </c>
      <c r="Q1006" s="197">
        <f t="shared" si="90"/>
        <v>0</v>
      </c>
      <c r="R1006" s="202" t="str">
        <f t="shared" si="91"/>
        <v>NA</v>
      </c>
      <c r="S1006" s="202" t="str">
        <f t="shared" si="92"/>
        <v>NA</v>
      </c>
      <c r="T1006" s="197" t="str">
        <f t="shared" si="93"/>
        <v>NA</v>
      </c>
      <c r="U1006" s="197">
        <f t="shared" si="94"/>
        <v>0</v>
      </c>
      <c r="V1006" s="197">
        <f>MIN(IF(SUM(W1006,,X1006,Z1006,AA1006,AD1006,AC1006,AF1006,AG1006,AJ1006,AI1006,AL1006,AM1006,AO1006,AP1006,AR1006,AS1006,A1006,AY1006,AU1006,AV1006,AW1006,AX1006,BA1006,BB1006)=0,0,1)+IF(O1006="Smoothing ramp",1,0)+IF(ISNUMBER(W1006),1,0)+IF(ISNUMBER(X1006),1,0)+IF(ISNUMBER(Z1006),1,0)+IF(ISNUMBER(AA1006),1,0)+IF(ISNUMBER(AD1006),1,0)+IF(ISNUMBER(AC1006),1,0)+IF(ISNUMBER(AF1006),1,0)+IF(ISNUMBER(AG1006),1,0)+IF(ISNUMBER(AI1006),1,0)+IF(ISNUMBER(AJ1006),1,0)+IF(ISNUMBER(AL1006),1,0)+IF(ISNUMBER(AM1006),1,0)+IF(ISNUMBER(AO1006),1,0)+IF(ISNUMBER(AP1006),1,0)+IF(ISNUMBER(#REF!),1,0)+IF(ISNUMBER(AR1006),1,0)+IF(ISNUMBER(AS1006),1,0)+IF(ISNUMBER(AY1006),1,0)+IF(ISNUMBER(AU1006),1,0)+IF(ISNUMBER(AV1006),1,0)+IF(ISNUMBER(AW1006),1,0)+IF(ISNUMBER(AX1006),1,0)+IF(ISNUMBER(BA1006),1,0)+IF(ISNUMBER(BB1006),1,0),1)</f>
        <v>1</v>
      </c>
      <c r="W1006" s="200"/>
      <c r="X1006" s="197"/>
      <c r="Y1006" s="197"/>
      <c r="Z1006" s="200"/>
      <c r="AA1006" s="197"/>
      <c r="AB1006" s="197"/>
      <c r="AC1006" s="197"/>
      <c r="AD1006" s="197"/>
      <c r="AE1006" s="197"/>
      <c r="AF1006" s="197"/>
      <c r="AG1006" s="197"/>
      <c r="AH1006" s="197"/>
      <c r="AI1006" s="200"/>
      <c r="AJ1006" s="197"/>
      <c r="AK1006" s="197"/>
      <c r="AL1006" s="197"/>
      <c r="AM1006" s="197"/>
      <c r="AN1006" s="197"/>
      <c r="AO1006" s="197"/>
      <c r="AP1006" s="205">
        <v>6000</v>
      </c>
      <c r="AQ1006" s="205" t="s">
        <v>58</v>
      </c>
      <c r="AR1006" s="197"/>
      <c r="AS1006" s="197"/>
      <c r="AT1006" s="197"/>
      <c r="AU1006" s="197"/>
      <c r="AV1006" s="197"/>
      <c r="AW1006" s="197"/>
      <c r="AX1006" s="197"/>
      <c r="AY1006" s="197"/>
      <c r="AZ1006" s="197"/>
      <c r="BA1006" s="197"/>
      <c r="BB1006" s="197"/>
      <c r="BC1006" s="197"/>
    </row>
    <row r="1007" spans="1:55" customFormat="1" ht="14.1" customHeight="1">
      <c r="A1007" s="170"/>
      <c r="B1007" s="204">
        <v>20250512</v>
      </c>
      <c r="C1007" s="204" t="s">
        <v>62</v>
      </c>
      <c r="D1007" s="204">
        <v>1530</v>
      </c>
      <c r="E1007" s="204">
        <v>7268</v>
      </c>
      <c r="F1007" s="204"/>
      <c r="G1007" s="204"/>
      <c r="H1007" s="204">
        <v>7268</v>
      </c>
      <c r="I1007" s="204"/>
      <c r="J1007" s="204"/>
      <c r="K1007" s="204">
        <v>-2126</v>
      </c>
      <c r="L1007" s="204">
        <v>-2126</v>
      </c>
      <c r="M1007" s="204">
        <v>-2126</v>
      </c>
      <c r="N1007" s="204" t="s">
        <v>40</v>
      </c>
      <c r="O1007" s="204" t="s">
        <v>40</v>
      </c>
      <c r="P1007" s="202">
        <f t="shared" si="95"/>
        <v>0</v>
      </c>
      <c r="Q1007" s="197">
        <f t="shared" si="90"/>
        <v>0</v>
      </c>
      <c r="R1007" s="202" t="str">
        <f t="shared" si="91"/>
        <v>NA</v>
      </c>
      <c r="S1007" s="202" t="str">
        <f t="shared" si="92"/>
        <v>NA</v>
      </c>
      <c r="T1007" s="197" t="str">
        <f t="shared" si="93"/>
        <v>NA</v>
      </c>
      <c r="U1007" s="197">
        <f t="shared" si="94"/>
        <v>0</v>
      </c>
      <c r="V1007" s="197">
        <f>MIN(IF(SUM(W1007,,X1007,Z1007,AA1007,AD1007,AC1007,AF1007,AG1007,AJ1007,AI1007,AL1007,AM1007,AO1007,AP1007,AR1007,AS1007,A1007,AY1007,AU1007,AV1007,AW1007,AX1007,BA1007,BB1007)=0,0,1)+IF(O1007="Smoothing ramp",1,0)+IF(ISNUMBER(W1007),1,0)+IF(ISNUMBER(X1007),1,0)+IF(ISNUMBER(Z1007),1,0)+IF(ISNUMBER(AA1007),1,0)+IF(ISNUMBER(AD1007),1,0)+IF(ISNUMBER(AC1007),1,0)+IF(ISNUMBER(AF1007),1,0)+IF(ISNUMBER(AG1007),1,0)+IF(ISNUMBER(AI1007),1,0)+IF(ISNUMBER(AJ1007),1,0)+IF(ISNUMBER(AL1007),1,0)+IF(ISNUMBER(AM1007),1,0)+IF(ISNUMBER(AO1007),1,0)+IF(ISNUMBER(AP1007),1,0)+IF(ISNUMBER(#REF!),1,0)+IF(ISNUMBER(AR1007),1,0)+IF(ISNUMBER(AS1007),1,0)+IF(ISNUMBER(AY1007),1,0)+IF(ISNUMBER(AU1007),1,0)+IF(ISNUMBER(AV1007),1,0)+IF(ISNUMBER(AW1007),1,0)+IF(ISNUMBER(AX1007),1,0)+IF(ISNUMBER(BA1007),1,0)+IF(ISNUMBER(BB1007),1,0),1)</f>
        <v>1</v>
      </c>
      <c r="W1007" s="200"/>
      <c r="X1007" s="197"/>
      <c r="Y1007" s="197"/>
      <c r="Z1007" s="200"/>
      <c r="AA1007" s="197"/>
      <c r="AB1007" s="197"/>
      <c r="AC1007" s="197"/>
      <c r="AD1007" s="197"/>
      <c r="AE1007" s="197"/>
      <c r="AF1007" s="197"/>
      <c r="AG1007" s="197"/>
      <c r="AH1007" s="197"/>
      <c r="AI1007" s="200"/>
      <c r="AJ1007" s="197"/>
      <c r="AK1007" s="197"/>
      <c r="AL1007" s="197"/>
      <c r="AM1007" s="197"/>
      <c r="AN1007" s="197"/>
      <c r="AO1007" s="197"/>
      <c r="AP1007" s="205">
        <v>6000</v>
      </c>
      <c r="AQ1007" s="205" t="s">
        <v>58</v>
      </c>
      <c r="AR1007" s="197"/>
      <c r="AS1007" s="197"/>
      <c r="AT1007" s="197"/>
      <c r="AU1007" s="197"/>
      <c r="AV1007" s="197"/>
      <c r="AW1007" s="197"/>
      <c r="AX1007" s="197"/>
      <c r="AY1007" s="197"/>
      <c r="AZ1007" s="197"/>
      <c r="BA1007" s="197"/>
      <c r="BB1007" s="197"/>
      <c r="BC1007" s="197"/>
    </row>
    <row r="1008" spans="1:55" customFormat="1" ht="14.1" customHeight="1">
      <c r="A1008" s="170"/>
      <c r="B1008" s="204">
        <v>20250512</v>
      </c>
      <c r="C1008" s="204" t="s">
        <v>62</v>
      </c>
      <c r="D1008" s="204">
        <v>1630</v>
      </c>
      <c r="E1008" s="204">
        <v>7268</v>
      </c>
      <c r="F1008" s="204"/>
      <c r="G1008" s="204"/>
      <c r="H1008" s="204">
        <v>7268</v>
      </c>
      <c r="I1008" s="204"/>
      <c r="J1008" s="204"/>
      <c r="K1008" s="204">
        <v>-2126</v>
      </c>
      <c r="L1008" s="204">
        <v>-2126</v>
      </c>
      <c r="M1008" s="204">
        <v>-2126</v>
      </c>
      <c r="N1008" s="204" t="s">
        <v>40</v>
      </c>
      <c r="O1008" s="204" t="s">
        <v>40</v>
      </c>
      <c r="P1008" s="202">
        <f t="shared" si="95"/>
        <v>0</v>
      </c>
      <c r="Q1008" s="197">
        <f t="shared" si="90"/>
        <v>0</v>
      </c>
      <c r="R1008" s="202" t="str">
        <f t="shared" si="91"/>
        <v>NA</v>
      </c>
      <c r="S1008" s="202" t="str">
        <f t="shared" si="92"/>
        <v>NA</v>
      </c>
      <c r="T1008" s="197" t="str">
        <f t="shared" si="93"/>
        <v>NA</v>
      </c>
      <c r="U1008" s="197">
        <f t="shared" si="94"/>
        <v>0</v>
      </c>
      <c r="V1008" s="197">
        <f>MIN(IF(SUM(W1008,,X1008,Z1008,AA1008,AD1008,AC1008,AF1008,AG1008,AJ1008,AI1008,AL1008,AM1008,AO1008,AP1008,AR1008,AS1008,A1008,AY1008,AU1008,AV1008,AW1008,AX1008,BA1008,BB1008)=0,0,1)+IF(O1008="Smoothing ramp",1,0)+IF(ISNUMBER(W1008),1,0)+IF(ISNUMBER(X1008),1,0)+IF(ISNUMBER(Z1008),1,0)+IF(ISNUMBER(AA1008),1,0)+IF(ISNUMBER(AD1008),1,0)+IF(ISNUMBER(AC1008),1,0)+IF(ISNUMBER(AF1008),1,0)+IF(ISNUMBER(AG1008),1,0)+IF(ISNUMBER(AI1008),1,0)+IF(ISNUMBER(AJ1008),1,0)+IF(ISNUMBER(AL1008),1,0)+IF(ISNUMBER(AM1008),1,0)+IF(ISNUMBER(AO1008),1,0)+IF(ISNUMBER(AP1008),1,0)+IF(ISNUMBER(#REF!),1,0)+IF(ISNUMBER(AR1008),1,0)+IF(ISNUMBER(AS1008),1,0)+IF(ISNUMBER(AY1008),1,0)+IF(ISNUMBER(AU1008),1,0)+IF(ISNUMBER(AV1008),1,0)+IF(ISNUMBER(AW1008),1,0)+IF(ISNUMBER(AX1008),1,0)+IF(ISNUMBER(BA1008),1,0)+IF(ISNUMBER(BB1008),1,0),1)</f>
        <v>1</v>
      </c>
      <c r="W1008" s="200"/>
      <c r="X1008" s="197"/>
      <c r="Y1008" s="197"/>
      <c r="Z1008" s="200"/>
      <c r="AA1008" s="197"/>
      <c r="AB1008" s="197"/>
      <c r="AC1008" s="197"/>
      <c r="AD1008" s="197"/>
      <c r="AE1008" s="197"/>
      <c r="AF1008" s="197"/>
      <c r="AG1008" s="197"/>
      <c r="AH1008" s="197"/>
      <c r="AI1008" s="200"/>
      <c r="AJ1008" s="197"/>
      <c r="AK1008" s="197"/>
      <c r="AL1008" s="197"/>
      <c r="AM1008" s="197"/>
      <c r="AN1008" s="197"/>
      <c r="AO1008" s="197"/>
      <c r="AP1008" s="205">
        <v>6000</v>
      </c>
      <c r="AQ1008" s="205" t="s">
        <v>58</v>
      </c>
      <c r="AR1008" s="197"/>
      <c r="AS1008" s="197"/>
      <c r="AT1008" s="197"/>
      <c r="AU1008" s="197"/>
      <c r="AV1008" s="197"/>
      <c r="AW1008" s="197"/>
      <c r="AX1008" s="197"/>
      <c r="AY1008" s="197"/>
      <c r="AZ1008" s="197"/>
      <c r="BA1008" s="197"/>
      <c r="BB1008" s="197"/>
      <c r="BC1008" s="197"/>
    </row>
    <row r="1009" spans="1:55" customFormat="1" ht="14.1" customHeight="1">
      <c r="A1009" s="170"/>
      <c r="B1009" s="204">
        <v>20250512</v>
      </c>
      <c r="C1009" s="204" t="s">
        <v>62</v>
      </c>
      <c r="D1009" s="204">
        <v>1730</v>
      </c>
      <c r="E1009" s="204">
        <v>7268</v>
      </c>
      <c r="F1009" s="204"/>
      <c r="G1009" s="204"/>
      <c r="H1009" s="204">
        <v>7268</v>
      </c>
      <c r="I1009" s="204"/>
      <c r="J1009" s="204"/>
      <c r="K1009" s="204">
        <v>-2126</v>
      </c>
      <c r="L1009" s="204">
        <v>-2126</v>
      </c>
      <c r="M1009" s="204">
        <v>-2126</v>
      </c>
      <c r="N1009" s="204" t="s">
        <v>40</v>
      </c>
      <c r="O1009" s="204" t="s">
        <v>40</v>
      </c>
      <c r="P1009" s="202">
        <f t="shared" si="95"/>
        <v>0</v>
      </c>
      <c r="Q1009" s="197">
        <f t="shared" si="90"/>
        <v>0</v>
      </c>
      <c r="R1009" s="202" t="str">
        <f t="shared" si="91"/>
        <v>NA</v>
      </c>
      <c r="S1009" s="202" t="str">
        <f t="shared" si="92"/>
        <v>NA</v>
      </c>
      <c r="T1009" s="197" t="str">
        <f t="shared" si="93"/>
        <v>NA</v>
      </c>
      <c r="U1009" s="197">
        <f t="shared" si="94"/>
        <v>0</v>
      </c>
      <c r="V1009" s="197">
        <f>MIN(IF(SUM(W1009,,X1009,Z1009,AA1009,AD1009,AC1009,AF1009,AG1009,AJ1009,AI1009,AL1009,AM1009,AO1009,AP1009,AR1009,AS1009,A1009,AY1009,AU1009,AV1009,AW1009,AX1009,BA1009,BB1009)=0,0,1)+IF(O1009="Smoothing ramp",1,0)+IF(ISNUMBER(W1009),1,0)+IF(ISNUMBER(X1009),1,0)+IF(ISNUMBER(Z1009),1,0)+IF(ISNUMBER(AA1009),1,0)+IF(ISNUMBER(AD1009),1,0)+IF(ISNUMBER(AC1009),1,0)+IF(ISNUMBER(AF1009),1,0)+IF(ISNUMBER(AG1009),1,0)+IF(ISNUMBER(AI1009),1,0)+IF(ISNUMBER(AJ1009),1,0)+IF(ISNUMBER(AL1009),1,0)+IF(ISNUMBER(AM1009),1,0)+IF(ISNUMBER(AO1009),1,0)+IF(ISNUMBER(AP1009),1,0)+IF(ISNUMBER(#REF!),1,0)+IF(ISNUMBER(AR1009),1,0)+IF(ISNUMBER(AS1009),1,0)+IF(ISNUMBER(AY1009),1,0)+IF(ISNUMBER(AU1009),1,0)+IF(ISNUMBER(AV1009),1,0)+IF(ISNUMBER(AW1009),1,0)+IF(ISNUMBER(AX1009),1,0)+IF(ISNUMBER(BA1009),1,0)+IF(ISNUMBER(BB1009),1,0),1)</f>
        <v>1</v>
      </c>
      <c r="W1009" s="200"/>
      <c r="X1009" s="197"/>
      <c r="Y1009" s="197"/>
      <c r="Z1009" s="200"/>
      <c r="AA1009" s="197"/>
      <c r="AB1009" s="197"/>
      <c r="AC1009" s="197"/>
      <c r="AD1009" s="197"/>
      <c r="AE1009" s="197"/>
      <c r="AF1009" s="197"/>
      <c r="AG1009" s="197"/>
      <c r="AH1009" s="197"/>
      <c r="AI1009" s="200"/>
      <c r="AJ1009" s="197"/>
      <c r="AK1009" s="197"/>
      <c r="AL1009" s="197"/>
      <c r="AM1009" s="197"/>
      <c r="AN1009" s="197"/>
      <c r="AO1009" s="197"/>
      <c r="AP1009" s="205">
        <v>6000</v>
      </c>
      <c r="AQ1009" s="205" t="s">
        <v>58</v>
      </c>
      <c r="AR1009" s="197"/>
      <c r="AS1009" s="197"/>
      <c r="AT1009" s="197"/>
      <c r="AU1009" s="197"/>
      <c r="AV1009" s="197"/>
      <c r="AW1009" s="197"/>
      <c r="AX1009" s="197"/>
      <c r="AY1009" s="197"/>
      <c r="AZ1009" s="197"/>
      <c r="BA1009" s="197"/>
      <c r="BB1009" s="197"/>
      <c r="BC1009" s="197"/>
    </row>
    <row r="1010" spans="1:55" customFormat="1" ht="14.1" customHeight="1">
      <c r="A1010" s="170"/>
      <c r="B1010" s="204">
        <v>20250512</v>
      </c>
      <c r="C1010" s="204" t="s">
        <v>62</v>
      </c>
      <c r="D1010" s="204">
        <v>1830</v>
      </c>
      <c r="E1010" s="204">
        <v>6306</v>
      </c>
      <c r="F1010" s="204"/>
      <c r="G1010" s="204"/>
      <c r="H1010" s="204">
        <v>6305</v>
      </c>
      <c r="I1010" s="204"/>
      <c r="J1010" s="204"/>
      <c r="K1010" s="204">
        <v>5135</v>
      </c>
      <c r="L1010" s="204">
        <v>26</v>
      </c>
      <c r="M1010" s="204">
        <v>5110</v>
      </c>
      <c r="N1010" s="204" t="s">
        <v>44</v>
      </c>
      <c r="O1010" s="204" t="s">
        <v>45</v>
      </c>
      <c r="P1010" s="202">
        <f t="shared" si="95"/>
        <v>5109</v>
      </c>
      <c r="Q1010" s="197">
        <f t="shared" si="90"/>
        <v>1</v>
      </c>
      <c r="R1010" s="202" t="str">
        <f t="shared" si="91"/>
        <v>NA</v>
      </c>
      <c r="S1010" s="202" t="str">
        <f t="shared" si="92"/>
        <v>NA</v>
      </c>
      <c r="T1010" s="197" t="str">
        <f t="shared" si="93"/>
        <v>NA</v>
      </c>
      <c r="U1010" s="197">
        <f t="shared" si="94"/>
        <v>10194</v>
      </c>
      <c r="V1010" s="197">
        <f>MIN(IF(SUM(W1010,,X1010,Z1010,AA1010,AD1010,AC1010,AF1010,AG1010,AJ1010,AI1010,AL1010,AM1010,AO1010,AP1010,AR1010,AS1010,A1010,AY1010,AU1010,AV1010,AW1010,AX1010,BA1010,BB1010)=0,0,1)+IF(O1010="Smoothing ramp",1,0)+IF(ISNUMBER(W1010),1,0)+IF(ISNUMBER(X1010),1,0)+IF(ISNUMBER(Z1010),1,0)+IF(ISNUMBER(AA1010),1,0)+IF(ISNUMBER(AD1010),1,0)+IF(ISNUMBER(AC1010),1,0)+IF(ISNUMBER(AF1010),1,0)+IF(ISNUMBER(AG1010),1,0)+IF(ISNUMBER(AI1010),1,0)+IF(ISNUMBER(AJ1010),1,0)+IF(ISNUMBER(AL1010),1,0)+IF(ISNUMBER(AM1010),1,0)+IF(ISNUMBER(AO1010),1,0)+IF(ISNUMBER(AP1010),1,0)+IF(ISNUMBER(#REF!),1,0)+IF(ISNUMBER(AR1010),1,0)+IF(ISNUMBER(AS1010),1,0)+IF(ISNUMBER(AY1010),1,0)+IF(ISNUMBER(AU1010),1,0)+IF(ISNUMBER(AV1010),1,0)+IF(ISNUMBER(AW1010),1,0)+IF(ISNUMBER(AX1010),1,0)+IF(ISNUMBER(BA1010),1,0)+IF(ISNUMBER(BB1010),1,0),1)</f>
        <v>1</v>
      </c>
      <c r="W1010" s="200"/>
      <c r="X1010" s="197"/>
      <c r="Y1010" s="197"/>
      <c r="Z1010" s="200"/>
      <c r="AA1010" s="197"/>
      <c r="AB1010" s="197"/>
      <c r="AC1010" s="197"/>
      <c r="AD1010" s="205">
        <v>6055</v>
      </c>
      <c r="AE1010" s="205" t="s">
        <v>48</v>
      </c>
      <c r="AF1010" s="197"/>
      <c r="AG1010" s="197"/>
      <c r="AH1010" s="197"/>
      <c r="AI1010" s="200"/>
      <c r="AJ1010" s="197"/>
      <c r="AK1010" s="197"/>
      <c r="AL1010" s="197"/>
      <c r="AM1010" s="197"/>
      <c r="AN1010" s="197"/>
      <c r="AO1010" s="197"/>
      <c r="AP1010" s="197"/>
      <c r="AQ1010" s="197"/>
      <c r="AR1010" s="197"/>
      <c r="AS1010" s="197"/>
      <c r="AT1010" s="197"/>
      <c r="AU1010" s="197"/>
      <c r="AV1010" s="197"/>
      <c r="AW1010" s="197"/>
      <c r="AX1010" s="197"/>
      <c r="AY1010" s="197"/>
      <c r="AZ1010" s="197"/>
      <c r="BA1010" s="197"/>
      <c r="BB1010" s="197"/>
      <c r="BC1010" s="197"/>
    </row>
    <row r="1011" spans="1:55" customFormat="1" ht="14.1" hidden="1" customHeight="1">
      <c r="A1011" s="170"/>
      <c r="B1011" s="204">
        <v>20250512</v>
      </c>
      <c r="C1011" s="204" t="s">
        <v>62</v>
      </c>
      <c r="D1011" s="204">
        <v>1930</v>
      </c>
      <c r="E1011" s="204">
        <v>6289</v>
      </c>
      <c r="F1011" s="204"/>
      <c r="G1011" s="204"/>
      <c r="H1011" s="204">
        <v>6289</v>
      </c>
      <c r="I1011" s="204"/>
      <c r="J1011" s="204"/>
      <c r="K1011" s="204">
        <v>5135</v>
      </c>
      <c r="L1011" s="204">
        <v>9</v>
      </c>
      <c r="M1011" s="204">
        <v>5126</v>
      </c>
      <c r="N1011" s="204" t="s">
        <v>44</v>
      </c>
      <c r="O1011" s="204" t="s">
        <v>44</v>
      </c>
      <c r="P1011" s="202">
        <f t="shared" si="95"/>
        <v>5126</v>
      </c>
      <c r="Q1011" s="197">
        <f t="shared" si="90"/>
        <v>0</v>
      </c>
      <c r="R1011" s="202" t="str">
        <f t="shared" si="91"/>
        <v>NA</v>
      </c>
      <c r="S1011" s="202" t="str">
        <f t="shared" si="92"/>
        <v>NA</v>
      </c>
      <c r="T1011" s="197" t="str">
        <f t="shared" si="93"/>
        <v>NA</v>
      </c>
      <c r="U1011" s="197">
        <f t="shared" si="94"/>
        <v>10243</v>
      </c>
      <c r="V1011" s="197">
        <f>MIN(IF(SUM(W1011,,X1011,Z1011,AA1011,AD1011,AC1011,AF1011,AG1011,AJ1011,AI1011,AL1011,AM1011,AO1011,AP1011,AR1011,AS1011,A1011,AY1011,AU1011,AV1011,AW1011,AX1011,BA1011,BB1011)=0,0,1)+IF(O1011="Smoothing ramp",1,0)+IF(ISNUMBER(W1011),1,0)+IF(ISNUMBER(X1011),1,0)+IF(ISNUMBER(Z1011),1,0)+IF(ISNUMBER(AA1011),1,0)+IF(ISNUMBER(AD1011),1,0)+IF(ISNUMBER(AC1011),1,0)+IF(ISNUMBER(AF1011),1,0)+IF(ISNUMBER(AG1011),1,0)+IF(ISNUMBER(AI1011),1,0)+IF(ISNUMBER(AJ1011),1,0)+IF(ISNUMBER(AL1011),1,0)+IF(ISNUMBER(AM1011),1,0)+IF(ISNUMBER(AO1011),1,0)+IF(ISNUMBER(AP1011),1,0)+IF(ISNUMBER(#REF!),1,0)+IF(ISNUMBER(AR1011),1,0)+IF(ISNUMBER(AS1011),1,0)+IF(ISNUMBER(AY1011),1,0)+IF(ISNUMBER(AU1011),1,0)+IF(ISNUMBER(AV1011),1,0)+IF(ISNUMBER(AW1011),1,0)+IF(ISNUMBER(AX1011),1,0)+IF(ISNUMBER(BA1011),1,0)+IF(ISNUMBER(BB1011),1,0),1)</f>
        <v>0</v>
      </c>
      <c r="W1011" s="200"/>
      <c r="X1011" s="197"/>
      <c r="Y1011" s="197"/>
      <c r="Z1011" s="200"/>
      <c r="AA1011" s="197"/>
      <c r="AB1011" s="197"/>
      <c r="AC1011" s="197"/>
      <c r="AD1011" s="197"/>
      <c r="AE1011" s="197"/>
      <c r="AF1011" s="197"/>
      <c r="AG1011" s="197"/>
      <c r="AH1011" s="197"/>
      <c r="AI1011" s="200"/>
      <c r="AJ1011" s="197"/>
      <c r="AK1011" s="197"/>
      <c r="AL1011" s="197"/>
      <c r="AM1011" s="197"/>
      <c r="AN1011" s="197"/>
      <c r="AO1011" s="197"/>
      <c r="AP1011" s="197"/>
      <c r="AQ1011" s="197"/>
      <c r="AR1011" s="197"/>
      <c r="AS1011" s="197"/>
      <c r="AT1011" s="197"/>
      <c r="AU1011" s="197"/>
      <c r="AV1011" s="197"/>
      <c r="AW1011" s="197"/>
      <c r="AX1011" s="197"/>
      <c r="AY1011" s="197"/>
      <c r="AZ1011" s="197"/>
      <c r="BA1011" s="197"/>
      <c r="BB1011" s="197"/>
      <c r="BC1011" s="197"/>
    </row>
    <row r="1012" spans="1:55" customFormat="1" ht="14.1" hidden="1" customHeight="1">
      <c r="A1012" s="170"/>
      <c r="B1012" s="204">
        <v>20250512</v>
      </c>
      <c r="C1012" s="204" t="s">
        <v>62</v>
      </c>
      <c r="D1012" s="204">
        <v>2030</v>
      </c>
      <c r="E1012" s="204">
        <v>6291</v>
      </c>
      <c r="F1012" s="204"/>
      <c r="G1012" s="204"/>
      <c r="H1012" s="204">
        <v>6291</v>
      </c>
      <c r="I1012" s="204"/>
      <c r="J1012" s="204"/>
      <c r="K1012" s="204">
        <v>5135</v>
      </c>
      <c r="L1012" s="204">
        <v>11</v>
      </c>
      <c r="M1012" s="204">
        <v>5124</v>
      </c>
      <c r="N1012" s="204" t="s">
        <v>44</v>
      </c>
      <c r="O1012" s="204" t="s">
        <v>44</v>
      </c>
      <c r="P1012" s="202">
        <f t="shared" si="95"/>
        <v>5124</v>
      </c>
      <c r="Q1012" s="197">
        <f t="shared" si="90"/>
        <v>0</v>
      </c>
      <c r="R1012" s="202" t="str">
        <f t="shared" si="91"/>
        <v>NA</v>
      </c>
      <c r="S1012" s="202" t="str">
        <f t="shared" si="92"/>
        <v>NA</v>
      </c>
      <c r="T1012" s="197" t="str">
        <f t="shared" si="93"/>
        <v>NA</v>
      </c>
      <c r="U1012" s="197">
        <f t="shared" si="94"/>
        <v>10237</v>
      </c>
      <c r="V1012" s="197">
        <f>MIN(IF(SUM(W1012,,X1012,Z1012,AA1012,AD1012,AC1012,AF1012,AG1012,AJ1012,AI1012,AL1012,AM1012,AO1012,AP1012,AR1012,AS1012,A1012,AY1012,AU1012,AV1012,AW1012,AX1012,BA1012,BB1012)=0,0,1)+IF(O1012="Smoothing ramp",1,0)+IF(ISNUMBER(W1012),1,0)+IF(ISNUMBER(X1012),1,0)+IF(ISNUMBER(Z1012),1,0)+IF(ISNUMBER(AA1012),1,0)+IF(ISNUMBER(AD1012),1,0)+IF(ISNUMBER(AC1012),1,0)+IF(ISNUMBER(AF1012),1,0)+IF(ISNUMBER(AG1012),1,0)+IF(ISNUMBER(AI1012),1,0)+IF(ISNUMBER(AJ1012),1,0)+IF(ISNUMBER(AL1012),1,0)+IF(ISNUMBER(AM1012),1,0)+IF(ISNUMBER(AO1012),1,0)+IF(ISNUMBER(AP1012),1,0)+IF(ISNUMBER(#REF!),1,0)+IF(ISNUMBER(AR1012),1,0)+IF(ISNUMBER(AS1012),1,0)+IF(ISNUMBER(AY1012),1,0)+IF(ISNUMBER(AU1012),1,0)+IF(ISNUMBER(AV1012),1,0)+IF(ISNUMBER(AW1012),1,0)+IF(ISNUMBER(AX1012),1,0)+IF(ISNUMBER(BA1012),1,0)+IF(ISNUMBER(BB1012),1,0),1)</f>
        <v>0</v>
      </c>
      <c r="W1012" s="200"/>
      <c r="X1012" s="197"/>
      <c r="Y1012" s="197"/>
      <c r="Z1012" s="200"/>
      <c r="AA1012" s="197"/>
      <c r="AB1012" s="197"/>
      <c r="AC1012" s="197"/>
      <c r="AD1012" s="197"/>
      <c r="AE1012" s="197"/>
      <c r="AF1012" s="197"/>
      <c r="AG1012" s="197"/>
      <c r="AH1012" s="197"/>
      <c r="AI1012" s="200"/>
      <c r="AJ1012" s="197"/>
      <c r="AK1012" s="197"/>
      <c r="AL1012" s="197"/>
      <c r="AM1012" s="197"/>
      <c r="AN1012" s="197"/>
      <c r="AO1012" s="197"/>
      <c r="AP1012" s="197"/>
      <c r="AQ1012" s="197"/>
      <c r="AR1012" s="197"/>
      <c r="AS1012" s="197"/>
      <c r="AT1012" s="197"/>
      <c r="AU1012" s="197"/>
      <c r="AV1012" s="197"/>
      <c r="AW1012" s="197"/>
      <c r="AX1012" s="197"/>
      <c r="AY1012" s="197"/>
      <c r="AZ1012" s="197"/>
      <c r="BA1012" s="197"/>
      <c r="BB1012" s="197"/>
      <c r="BC1012" s="197"/>
    </row>
    <row r="1013" spans="1:55" customFormat="1" ht="14.1" customHeight="1">
      <c r="A1013" s="170"/>
      <c r="B1013" s="204">
        <v>20250512</v>
      </c>
      <c r="C1013" s="204" t="s">
        <v>62</v>
      </c>
      <c r="D1013" s="204">
        <v>2130</v>
      </c>
      <c r="E1013" s="204">
        <v>7869</v>
      </c>
      <c r="F1013" s="204"/>
      <c r="G1013" s="204"/>
      <c r="H1013" s="204">
        <v>7791</v>
      </c>
      <c r="I1013" s="204"/>
      <c r="J1013" s="204"/>
      <c r="K1013" s="204">
        <v>5707</v>
      </c>
      <c r="L1013" s="204">
        <v>9</v>
      </c>
      <c r="M1013" s="204">
        <v>5776</v>
      </c>
      <c r="N1013" s="204" t="s">
        <v>44</v>
      </c>
      <c r="O1013" s="204" t="s">
        <v>52</v>
      </c>
      <c r="P1013" s="202">
        <f t="shared" si="95"/>
        <v>5698</v>
      </c>
      <c r="Q1013" s="197">
        <f t="shared" si="90"/>
        <v>78</v>
      </c>
      <c r="R1013" s="202" t="str">
        <f t="shared" si="91"/>
        <v>NA</v>
      </c>
      <c r="S1013" s="202" t="str">
        <f t="shared" si="92"/>
        <v>NA</v>
      </c>
      <c r="T1013" s="197" t="str">
        <f t="shared" si="93"/>
        <v>NA</v>
      </c>
      <c r="U1013" s="197">
        <f t="shared" si="94"/>
        <v>11543</v>
      </c>
      <c r="V1013" s="197">
        <f>MIN(IF(SUM(W1013,,X1013,Z1013,AA1013,AD1013,AC1013,AF1013,AG1013,AJ1013,AI1013,AL1013,AM1013,AO1013,AP1013,AR1013,AS1013,A1013,AY1013,AU1013,AV1013,AW1013,AX1013,BA1013,BB1013)=0,0,1)+IF(O1013="Smoothing ramp",1,0)+IF(ISNUMBER(W1013),1,0)+IF(ISNUMBER(X1013),1,0)+IF(ISNUMBER(Z1013),1,0)+IF(ISNUMBER(AA1013),1,0)+IF(ISNUMBER(AD1013),1,0)+IF(ISNUMBER(AC1013),1,0)+IF(ISNUMBER(AF1013),1,0)+IF(ISNUMBER(AG1013),1,0)+IF(ISNUMBER(AI1013),1,0)+IF(ISNUMBER(AJ1013),1,0)+IF(ISNUMBER(AL1013),1,0)+IF(ISNUMBER(AM1013),1,0)+IF(ISNUMBER(AO1013),1,0)+IF(ISNUMBER(AP1013),1,0)+IF(ISNUMBER(#REF!),1,0)+IF(ISNUMBER(AR1013),1,0)+IF(ISNUMBER(AS1013),1,0)+IF(ISNUMBER(AY1013),1,0)+IF(ISNUMBER(AU1013),1,0)+IF(ISNUMBER(AV1013),1,0)+IF(ISNUMBER(AW1013),1,0)+IF(ISNUMBER(AX1013),1,0)+IF(ISNUMBER(BA1013),1,0)+IF(ISNUMBER(BB1013),1,0),1)</f>
        <v>1</v>
      </c>
      <c r="W1013" s="200"/>
      <c r="X1013" s="197"/>
      <c r="Y1013" s="197"/>
      <c r="Z1013" s="200"/>
      <c r="AA1013" s="197"/>
      <c r="AB1013" s="197"/>
      <c r="AC1013" s="197"/>
      <c r="AD1013" s="197"/>
      <c r="AE1013" s="197"/>
      <c r="AF1013" s="197"/>
      <c r="AG1013" s="197"/>
      <c r="AH1013" s="197"/>
      <c r="AI1013" s="200"/>
      <c r="AJ1013" s="197"/>
      <c r="AK1013" s="197"/>
      <c r="AL1013" s="197"/>
      <c r="AM1013" s="197"/>
      <c r="AN1013" s="197"/>
      <c r="AO1013" s="197"/>
      <c r="AP1013" s="197"/>
      <c r="AQ1013" s="197"/>
      <c r="AR1013" s="197"/>
      <c r="AS1013" s="197"/>
      <c r="AT1013" s="197"/>
      <c r="AU1013" s="197"/>
      <c r="AV1013" s="197"/>
      <c r="AW1013" s="197"/>
      <c r="AX1013" s="197"/>
      <c r="AY1013" s="197"/>
      <c r="AZ1013" s="197"/>
      <c r="BA1013" s="197"/>
      <c r="BB1013" s="197"/>
      <c r="BC1013" s="197"/>
    </row>
    <row r="1014" spans="1:55" customFormat="1" ht="14.1" hidden="1" customHeight="1">
      <c r="A1014" s="170"/>
      <c r="B1014" s="204">
        <v>20250512</v>
      </c>
      <c r="C1014" s="204" t="s">
        <v>62</v>
      </c>
      <c r="D1014" s="204">
        <v>2230</v>
      </c>
      <c r="E1014" s="204">
        <v>7867</v>
      </c>
      <c r="F1014" s="204"/>
      <c r="G1014" s="204"/>
      <c r="H1014" s="204">
        <v>7867</v>
      </c>
      <c r="I1014" s="204"/>
      <c r="J1014" s="204"/>
      <c r="K1014" s="204">
        <v>5707</v>
      </c>
      <c r="L1014" s="204">
        <v>7</v>
      </c>
      <c r="M1014" s="204">
        <v>5700</v>
      </c>
      <c r="N1014" s="204" t="s">
        <v>44</v>
      </c>
      <c r="O1014" s="204" t="s">
        <v>44</v>
      </c>
      <c r="P1014" s="202">
        <f t="shared" si="95"/>
        <v>5700</v>
      </c>
      <c r="Q1014" s="197">
        <f t="shared" si="90"/>
        <v>0</v>
      </c>
      <c r="R1014" s="202" t="str">
        <f t="shared" si="91"/>
        <v>NA</v>
      </c>
      <c r="S1014" s="202" t="str">
        <f t="shared" si="92"/>
        <v>NA</v>
      </c>
      <c r="T1014" s="197" t="str">
        <f t="shared" si="93"/>
        <v>NA</v>
      </c>
      <c r="U1014" s="197">
        <f t="shared" si="94"/>
        <v>11393</v>
      </c>
      <c r="V1014" s="197">
        <f>MIN(IF(SUM(W1014,,X1014,Z1014,AA1014,AD1014,AC1014,AF1014,AG1014,AJ1014,AI1014,AL1014,AM1014,AO1014,AP1014,AR1014,AS1014,A1014,AY1014,AU1014,AV1014,AW1014,AX1014,BA1014,BB1014)=0,0,1)+IF(O1014="Smoothing ramp",1,0)+IF(ISNUMBER(W1014),1,0)+IF(ISNUMBER(X1014),1,0)+IF(ISNUMBER(Z1014),1,0)+IF(ISNUMBER(AA1014),1,0)+IF(ISNUMBER(AD1014),1,0)+IF(ISNUMBER(AC1014),1,0)+IF(ISNUMBER(AF1014),1,0)+IF(ISNUMBER(AG1014),1,0)+IF(ISNUMBER(AI1014),1,0)+IF(ISNUMBER(AJ1014),1,0)+IF(ISNUMBER(AL1014),1,0)+IF(ISNUMBER(AM1014),1,0)+IF(ISNUMBER(AO1014),1,0)+IF(ISNUMBER(AP1014),1,0)+IF(ISNUMBER(#REF!),1,0)+IF(ISNUMBER(AR1014),1,0)+IF(ISNUMBER(AS1014),1,0)+IF(ISNUMBER(AY1014),1,0)+IF(ISNUMBER(AU1014),1,0)+IF(ISNUMBER(AV1014),1,0)+IF(ISNUMBER(AW1014),1,0)+IF(ISNUMBER(AX1014),1,0)+IF(ISNUMBER(BA1014),1,0)+IF(ISNUMBER(BB1014),1,0),1)</f>
        <v>0</v>
      </c>
      <c r="W1014" s="200"/>
      <c r="X1014" s="197"/>
      <c r="Y1014" s="197"/>
      <c r="Z1014" s="200"/>
      <c r="AA1014" s="197"/>
      <c r="AB1014" s="197"/>
      <c r="AC1014" s="197"/>
      <c r="AD1014" s="197"/>
      <c r="AE1014" s="197"/>
      <c r="AF1014" s="197"/>
      <c r="AG1014" s="197"/>
      <c r="AH1014" s="197"/>
      <c r="AI1014" s="200"/>
      <c r="AJ1014" s="197"/>
      <c r="AK1014" s="197"/>
      <c r="AL1014" s="197"/>
      <c r="AM1014" s="197"/>
      <c r="AN1014" s="197"/>
      <c r="AO1014" s="197"/>
      <c r="AP1014" s="197"/>
      <c r="AQ1014" s="197"/>
      <c r="AR1014" s="197"/>
      <c r="AS1014" s="197"/>
      <c r="AT1014" s="197"/>
      <c r="AU1014" s="197"/>
      <c r="AV1014" s="197"/>
      <c r="AW1014" s="197"/>
      <c r="AX1014" s="197"/>
      <c r="AY1014" s="197"/>
      <c r="AZ1014" s="197"/>
      <c r="BA1014" s="197"/>
      <c r="BB1014" s="197"/>
      <c r="BC1014" s="197"/>
    </row>
    <row r="1015" spans="1:55" customFormat="1" ht="14.1" customHeight="1">
      <c r="A1015" s="170"/>
      <c r="B1015" s="204">
        <v>20250512</v>
      </c>
      <c r="C1015" s="204" t="s">
        <v>62</v>
      </c>
      <c r="D1015" s="204">
        <v>2330</v>
      </c>
      <c r="E1015" s="204">
        <v>7422</v>
      </c>
      <c r="F1015" s="204"/>
      <c r="G1015" s="204"/>
      <c r="H1015" s="204">
        <v>7412</v>
      </c>
      <c r="I1015" s="204"/>
      <c r="J1015" s="204"/>
      <c r="K1015" s="204">
        <v>6037</v>
      </c>
      <c r="L1015" s="204">
        <v>162</v>
      </c>
      <c r="M1015" s="204">
        <v>5885</v>
      </c>
      <c r="N1015" s="204" t="s">
        <v>44</v>
      </c>
      <c r="O1015" s="204" t="s">
        <v>45</v>
      </c>
      <c r="P1015" s="202">
        <f t="shared" si="95"/>
        <v>5875</v>
      </c>
      <c r="Q1015" s="197">
        <f t="shared" si="90"/>
        <v>10</v>
      </c>
      <c r="R1015" s="202" t="str">
        <f t="shared" si="91"/>
        <v>NA</v>
      </c>
      <c r="S1015" s="202" t="str">
        <f t="shared" si="92"/>
        <v>NA</v>
      </c>
      <c r="T1015" s="197" t="str">
        <f t="shared" si="93"/>
        <v>NA</v>
      </c>
      <c r="U1015" s="197">
        <f t="shared" si="94"/>
        <v>11608</v>
      </c>
      <c r="V1015" s="197">
        <f>MIN(IF(SUM(W1015,,X1015,Z1015,AA1015,AD1015,AC1015,AF1015,AG1015,AJ1015,AI1015,AL1015,AM1015,AO1015,AP1015,AR1015,AS1015,A1015,AY1015,AU1015,AV1015,AW1015,AX1015,BA1015,BB1015)=0,0,1)+IF(O1015="Smoothing ramp",1,0)+IF(ISNUMBER(W1015),1,0)+IF(ISNUMBER(X1015),1,0)+IF(ISNUMBER(Z1015),1,0)+IF(ISNUMBER(AA1015),1,0)+IF(ISNUMBER(AD1015),1,0)+IF(ISNUMBER(AC1015),1,0)+IF(ISNUMBER(AF1015),1,0)+IF(ISNUMBER(AG1015),1,0)+IF(ISNUMBER(AI1015),1,0)+IF(ISNUMBER(AJ1015),1,0)+IF(ISNUMBER(AL1015),1,0)+IF(ISNUMBER(AM1015),1,0)+IF(ISNUMBER(AO1015),1,0)+IF(ISNUMBER(AP1015),1,0)+IF(ISNUMBER(#REF!),1,0)+IF(ISNUMBER(AR1015),1,0)+IF(ISNUMBER(AS1015),1,0)+IF(ISNUMBER(AY1015),1,0)+IF(ISNUMBER(AU1015),1,0)+IF(ISNUMBER(AV1015),1,0)+IF(ISNUMBER(AW1015),1,0)+IF(ISNUMBER(AX1015),1,0)+IF(ISNUMBER(BA1015),1,0)+IF(ISNUMBER(BB1015),1,0),1)</f>
        <v>1</v>
      </c>
      <c r="W1015" s="200"/>
      <c r="X1015" s="197"/>
      <c r="Y1015" s="197"/>
      <c r="Z1015" s="200"/>
      <c r="AA1015" s="197"/>
      <c r="AB1015" s="197"/>
      <c r="AC1015" s="197"/>
      <c r="AD1015" s="205">
        <v>7162</v>
      </c>
      <c r="AE1015" s="205" t="s">
        <v>48</v>
      </c>
      <c r="AF1015" s="197"/>
      <c r="AG1015" s="197"/>
      <c r="AH1015" s="197"/>
      <c r="AI1015" s="200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7"/>
      <c r="BA1015" s="197"/>
      <c r="BB1015" s="197"/>
      <c r="BC1015" s="197"/>
    </row>
    <row r="1016" spans="1:55" customFormat="1" ht="14.1" hidden="1" customHeight="1">
      <c r="A1016" s="170"/>
      <c r="B1016" s="204">
        <v>20250513</v>
      </c>
      <c r="C1016" s="204" t="s">
        <v>62</v>
      </c>
      <c r="D1016" s="204">
        <v>30</v>
      </c>
      <c r="E1016" s="204">
        <v>5891</v>
      </c>
      <c r="F1016" s="204"/>
      <c r="G1016" s="204"/>
      <c r="H1016" s="204">
        <v>5878</v>
      </c>
      <c r="I1016" s="204"/>
      <c r="J1016" s="204"/>
      <c r="K1016" s="204">
        <v>2714</v>
      </c>
      <c r="L1016" s="204">
        <v>111</v>
      </c>
      <c r="M1016" s="204">
        <v>2616</v>
      </c>
      <c r="N1016" s="204" t="s">
        <v>44</v>
      </c>
      <c r="O1016" s="204" t="s">
        <v>45</v>
      </c>
      <c r="P1016" s="202">
        <f t="shared" si="95"/>
        <v>2603</v>
      </c>
      <c r="Q1016" s="197">
        <f t="shared" si="90"/>
        <v>13</v>
      </c>
      <c r="R1016" s="202" t="str">
        <f t="shared" si="91"/>
        <v>NA</v>
      </c>
      <c r="S1016" s="202" t="str">
        <f t="shared" si="92"/>
        <v>NA</v>
      </c>
      <c r="T1016" s="197" t="str">
        <f t="shared" si="93"/>
        <v>NA</v>
      </c>
      <c r="U1016" s="197">
        <f t="shared" si="94"/>
        <v>5121</v>
      </c>
      <c r="V1016" s="197">
        <f>MIN(IF(SUM(W1016,,X1016,Z1016,AA1016,AD1016,AC1016,AF1016,AG1016,AJ1016,AI1016,AL1016,AM1016,AO1016,AP1016,AR1016,AS1016,A1016,AY1016,AU1016,AV1016,AW1016,AX1016,BA1016,BB1016)=0,0,1)+IF(O1016="Smoothing ramp",1,0)+IF(ISNUMBER(W1016),1,0)+IF(ISNUMBER(X1016),1,0)+IF(ISNUMBER(Z1016),1,0)+IF(ISNUMBER(AA1016),1,0)+IF(ISNUMBER(AD1016),1,0)+IF(ISNUMBER(AC1016),1,0)+IF(ISNUMBER(AF1016),1,0)+IF(ISNUMBER(AG1016),1,0)+IF(ISNUMBER(AI1016),1,0)+IF(ISNUMBER(AJ1016),1,0)+IF(ISNUMBER(AL1016),1,0)+IF(ISNUMBER(AM1016),1,0)+IF(ISNUMBER(AO1016),1,0)+IF(ISNUMBER(AP1016),1,0)+IF(ISNUMBER(#REF!),1,0)+IF(ISNUMBER(AR1016),1,0)+IF(ISNUMBER(AS1016),1,0)+IF(ISNUMBER(AY1016),1,0)+IF(ISNUMBER(AU1016),1,0)+IF(ISNUMBER(AV1016),1,0)+IF(ISNUMBER(AW1016),1,0)+IF(ISNUMBER(AX1016),1,0)+IF(ISNUMBER(BA1016),1,0)+IF(ISNUMBER(BB1016),1,0),1)</f>
        <v>0</v>
      </c>
      <c r="W1016" s="200"/>
      <c r="X1016" s="197"/>
      <c r="Y1016" s="197"/>
      <c r="Z1016" s="200"/>
      <c r="AA1016" s="197"/>
      <c r="AB1016" s="197"/>
      <c r="AC1016" s="197"/>
      <c r="AD1016" s="197"/>
      <c r="AE1016" s="197"/>
      <c r="AF1016" s="197"/>
      <c r="AG1016" s="197"/>
      <c r="AH1016" s="197"/>
      <c r="AI1016" s="200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7"/>
      <c r="BB1016" s="197"/>
      <c r="BC1016" s="197"/>
    </row>
    <row r="1017" spans="1:55" customFormat="1" ht="14.1" customHeight="1">
      <c r="A1017" s="170"/>
      <c r="B1017" s="204">
        <v>20250513</v>
      </c>
      <c r="C1017" s="204" t="s">
        <v>62</v>
      </c>
      <c r="D1017" s="204">
        <v>130</v>
      </c>
      <c r="E1017" s="204">
        <v>5891</v>
      </c>
      <c r="F1017" s="204"/>
      <c r="G1017" s="204"/>
      <c r="H1017" s="204">
        <v>5878</v>
      </c>
      <c r="I1017" s="204"/>
      <c r="J1017" s="204"/>
      <c r="K1017" s="204">
        <v>2714</v>
      </c>
      <c r="L1017" s="204">
        <v>111</v>
      </c>
      <c r="M1017" s="204">
        <v>2616</v>
      </c>
      <c r="N1017" s="204" t="s">
        <v>44</v>
      </c>
      <c r="O1017" s="204" t="s">
        <v>45</v>
      </c>
      <c r="P1017" s="202">
        <f t="shared" si="95"/>
        <v>2603</v>
      </c>
      <c r="Q1017" s="197">
        <f t="shared" si="90"/>
        <v>13</v>
      </c>
      <c r="R1017" s="202" t="str">
        <f t="shared" si="91"/>
        <v>NA</v>
      </c>
      <c r="S1017" s="202" t="str">
        <f t="shared" si="92"/>
        <v>NA</v>
      </c>
      <c r="T1017" s="197" t="str">
        <f t="shared" si="93"/>
        <v>NA</v>
      </c>
      <c r="U1017" s="197">
        <f t="shared" si="94"/>
        <v>5121</v>
      </c>
      <c r="V1017" s="197">
        <f>MIN(IF(SUM(W1017,,X1017,Z1017,AA1017,AD1017,AC1017,AF1017,AG1017,AJ1017,AI1017,AL1017,AM1017,AO1017,AP1017,AR1017,AS1017,A1017,AY1017,AU1017,AV1017,AW1017,AX1017,BA1017,BB1017)=0,0,1)+IF(O1017="Smoothing ramp",1,0)+IF(ISNUMBER(W1017),1,0)+IF(ISNUMBER(X1017),1,0)+IF(ISNUMBER(Z1017),1,0)+IF(ISNUMBER(AA1017),1,0)+IF(ISNUMBER(AD1017),1,0)+IF(ISNUMBER(AC1017),1,0)+IF(ISNUMBER(AF1017),1,0)+IF(ISNUMBER(AG1017),1,0)+IF(ISNUMBER(AI1017),1,0)+IF(ISNUMBER(AJ1017),1,0)+IF(ISNUMBER(AL1017),1,0)+IF(ISNUMBER(AM1017),1,0)+IF(ISNUMBER(AO1017),1,0)+IF(ISNUMBER(AP1017),1,0)+IF(ISNUMBER(#REF!),1,0)+IF(ISNUMBER(AR1017),1,0)+IF(ISNUMBER(AS1017),1,0)+IF(ISNUMBER(AY1017),1,0)+IF(ISNUMBER(AU1017),1,0)+IF(ISNUMBER(AV1017),1,0)+IF(ISNUMBER(AW1017),1,0)+IF(ISNUMBER(AX1017),1,0)+IF(ISNUMBER(BA1017),1,0)+IF(ISNUMBER(BB1017),1,0),1)</f>
        <v>1</v>
      </c>
      <c r="W1017" s="200"/>
      <c r="X1017" s="197"/>
      <c r="Y1017" s="197"/>
      <c r="Z1017" s="200"/>
      <c r="AA1017" s="197"/>
      <c r="AB1017" s="197"/>
      <c r="AC1017" s="197"/>
      <c r="AD1017" s="197"/>
      <c r="AE1017" s="197"/>
      <c r="AF1017" s="197"/>
      <c r="AG1017" s="197"/>
      <c r="AH1017" s="197"/>
      <c r="AI1017" s="200">
        <v>2598</v>
      </c>
      <c r="AJ1017" s="197"/>
      <c r="AK1017" s="197" t="s">
        <v>49</v>
      </c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197"/>
      <c r="BB1017" s="197"/>
      <c r="BC1017" s="197"/>
    </row>
    <row r="1018" spans="1:55" customFormat="1" ht="14.1" customHeight="1">
      <c r="A1018" s="170"/>
      <c r="B1018" s="204">
        <v>20250513</v>
      </c>
      <c r="C1018" s="204" t="s">
        <v>62</v>
      </c>
      <c r="D1018" s="204">
        <v>230</v>
      </c>
      <c r="E1018" s="204">
        <v>5891</v>
      </c>
      <c r="F1018" s="204"/>
      <c r="G1018" s="204"/>
      <c r="H1018" s="204">
        <v>5878</v>
      </c>
      <c r="I1018" s="204"/>
      <c r="J1018" s="204"/>
      <c r="K1018" s="204">
        <v>2714</v>
      </c>
      <c r="L1018" s="204">
        <v>111</v>
      </c>
      <c r="M1018" s="204">
        <v>2616</v>
      </c>
      <c r="N1018" s="204" t="s">
        <v>44</v>
      </c>
      <c r="O1018" s="204" t="s">
        <v>45</v>
      </c>
      <c r="P1018" s="202">
        <f t="shared" si="95"/>
        <v>2603</v>
      </c>
      <c r="Q1018" s="197">
        <f t="shared" si="90"/>
        <v>13</v>
      </c>
      <c r="R1018" s="202" t="str">
        <f t="shared" si="91"/>
        <v>NA</v>
      </c>
      <c r="S1018" s="202" t="str">
        <f t="shared" si="92"/>
        <v>NA</v>
      </c>
      <c r="T1018" s="197" t="str">
        <f t="shared" si="93"/>
        <v>NA</v>
      </c>
      <c r="U1018" s="197">
        <f t="shared" si="94"/>
        <v>5121</v>
      </c>
      <c r="V1018" s="197">
        <f>MIN(IF(SUM(W1018,,X1018,Z1018,AA1018,AD1018,AC1018,AF1018,AG1018,AJ1018,AI1018,AL1018,AM1018,AO1018,AP1018,AR1018,AS1018,A1018,AY1018,AU1018,AV1018,AW1018,AX1018,BA1018,BB1018)=0,0,1)+IF(O1018="Smoothing ramp",1,0)+IF(ISNUMBER(W1018),1,0)+IF(ISNUMBER(X1018),1,0)+IF(ISNUMBER(Z1018),1,0)+IF(ISNUMBER(AA1018),1,0)+IF(ISNUMBER(AD1018),1,0)+IF(ISNUMBER(AC1018),1,0)+IF(ISNUMBER(AF1018),1,0)+IF(ISNUMBER(AG1018),1,0)+IF(ISNUMBER(AI1018),1,0)+IF(ISNUMBER(AJ1018),1,0)+IF(ISNUMBER(AL1018),1,0)+IF(ISNUMBER(AM1018),1,0)+IF(ISNUMBER(AO1018),1,0)+IF(ISNUMBER(AP1018),1,0)+IF(ISNUMBER(#REF!),1,0)+IF(ISNUMBER(AR1018),1,0)+IF(ISNUMBER(AS1018),1,0)+IF(ISNUMBER(AY1018),1,0)+IF(ISNUMBER(AU1018),1,0)+IF(ISNUMBER(AV1018),1,0)+IF(ISNUMBER(AW1018),1,0)+IF(ISNUMBER(AX1018),1,0)+IF(ISNUMBER(BA1018),1,0)+IF(ISNUMBER(BB1018),1,0),1)</f>
        <v>1</v>
      </c>
      <c r="W1018" s="200"/>
      <c r="X1018" s="197"/>
      <c r="Y1018" s="197"/>
      <c r="Z1018" s="200"/>
      <c r="AA1018" s="197"/>
      <c r="AB1018" s="197"/>
      <c r="AC1018" s="197"/>
      <c r="AD1018" s="197"/>
      <c r="AE1018" s="197"/>
      <c r="AF1018" s="197"/>
      <c r="AG1018" s="197"/>
      <c r="AH1018" s="197"/>
      <c r="AI1018" s="200">
        <v>2598</v>
      </c>
      <c r="AJ1018" s="197"/>
      <c r="AK1018" s="197" t="s">
        <v>49</v>
      </c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197"/>
      <c r="BB1018" s="197"/>
      <c r="BC1018" s="197"/>
    </row>
    <row r="1019" spans="1:55" customFormat="1" ht="14.1" customHeight="1">
      <c r="A1019" s="170"/>
      <c r="B1019" s="204">
        <v>20250513</v>
      </c>
      <c r="C1019" s="204" t="s">
        <v>62</v>
      </c>
      <c r="D1019" s="204">
        <v>330</v>
      </c>
      <c r="E1019" s="204"/>
      <c r="F1019" s="204">
        <v>5506</v>
      </c>
      <c r="G1019" s="204">
        <v>394</v>
      </c>
      <c r="H1019" s="204"/>
      <c r="I1019" s="204">
        <v>5445</v>
      </c>
      <c r="J1019" s="204">
        <v>394</v>
      </c>
      <c r="K1019" s="204">
        <v>1427</v>
      </c>
      <c r="L1019" s="204">
        <v>114</v>
      </c>
      <c r="M1019" s="204">
        <v>0</v>
      </c>
      <c r="N1019" s="204" t="s">
        <v>44</v>
      </c>
      <c r="O1019" s="204" t="s">
        <v>41</v>
      </c>
      <c r="P1019" s="202">
        <f t="shared" si="95"/>
        <v>1313</v>
      </c>
      <c r="Q1019" s="197" t="str">
        <f t="shared" si="90"/>
        <v>NA</v>
      </c>
      <c r="R1019" s="202">
        <f t="shared" si="91"/>
        <v>61</v>
      </c>
      <c r="S1019" s="202">
        <f t="shared" si="92"/>
        <v>0</v>
      </c>
      <c r="T1019" s="197">
        <f t="shared" si="93"/>
        <v>61</v>
      </c>
      <c r="U1019" s="197">
        <f t="shared" si="94"/>
        <v>-114</v>
      </c>
      <c r="V1019" s="197">
        <f>MIN(IF(SUM(W1019,,X1019,Z1019,AA1019,AD1019,AC1019,AF1019,AG1019,AJ1019,AI1019,AL1019,AM1019,AO1019,AP1019,AR1019,AS1019,A1019,AY1019,AU1019,AV1019,AW1019,AX1019,BA1019,BB1019)=0,0,1)+IF(O1019="Smoothing ramp",1,0)+IF(ISNUMBER(W1019),1,0)+IF(ISNUMBER(X1019),1,0)+IF(ISNUMBER(Z1019),1,0)+IF(ISNUMBER(AA1019),1,0)+IF(ISNUMBER(AD1019),1,0)+IF(ISNUMBER(AC1019),1,0)+IF(ISNUMBER(AF1019),1,0)+IF(ISNUMBER(AG1019),1,0)+IF(ISNUMBER(AI1019),1,0)+IF(ISNUMBER(AJ1019),1,0)+IF(ISNUMBER(AL1019),1,0)+IF(ISNUMBER(AM1019),1,0)+IF(ISNUMBER(AO1019),1,0)+IF(ISNUMBER(AP1019),1,0)+IF(ISNUMBER(#REF!),1,0)+IF(ISNUMBER(AR1019),1,0)+IF(ISNUMBER(AS1019),1,0)+IF(ISNUMBER(AY1019),1,0)+IF(ISNUMBER(AU1019),1,0)+IF(ISNUMBER(AV1019),1,0)+IF(ISNUMBER(AW1019),1,0)+IF(ISNUMBER(AX1019),1,0)+IF(ISNUMBER(BA1019),1,0)+IF(ISNUMBER(BB1019),1,0),1)</f>
        <v>1</v>
      </c>
      <c r="W1019" s="200"/>
      <c r="X1019" s="197"/>
      <c r="Y1019" s="197"/>
      <c r="Z1019" s="200"/>
      <c r="AA1019" s="197"/>
      <c r="AB1019" s="197"/>
      <c r="AC1019" s="197"/>
      <c r="AD1019" s="197"/>
      <c r="AE1019" s="197"/>
      <c r="AF1019" s="197"/>
      <c r="AG1019" s="197"/>
      <c r="AH1019" s="197"/>
      <c r="AI1019" s="200">
        <v>2598</v>
      </c>
      <c r="AJ1019" s="197"/>
      <c r="AK1019" s="197" t="s">
        <v>49</v>
      </c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7"/>
      <c r="BA1019" s="197"/>
      <c r="BB1019" s="197"/>
      <c r="BC1019" s="197"/>
    </row>
    <row r="1020" spans="1:55" customFormat="1" ht="14.1" customHeight="1">
      <c r="A1020" s="170"/>
      <c r="B1020" s="204">
        <v>20250513</v>
      </c>
      <c r="C1020" s="204" t="s">
        <v>62</v>
      </c>
      <c r="D1020" s="204">
        <v>430</v>
      </c>
      <c r="E1020" s="204"/>
      <c r="F1020" s="204">
        <v>5506</v>
      </c>
      <c r="G1020" s="204">
        <v>394</v>
      </c>
      <c r="H1020" s="204"/>
      <c r="I1020" s="204">
        <v>5445</v>
      </c>
      <c r="J1020" s="204">
        <v>394</v>
      </c>
      <c r="K1020" s="204">
        <v>1427</v>
      </c>
      <c r="L1020" s="204">
        <v>114</v>
      </c>
      <c r="M1020" s="204">
        <v>0</v>
      </c>
      <c r="N1020" s="204" t="s">
        <v>44</v>
      </c>
      <c r="O1020" s="204" t="s">
        <v>41</v>
      </c>
      <c r="P1020" s="202">
        <f t="shared" si="95"/>
        <v>1313</v>
      </c>
      <c r="Q1020" s="197" t="str">
        <f t="shared" si="90"/>
        <v>NA</v>
      </c>
      <c r="R1020" s="202">
        <f t="shared" si="91"/>
        <v>61</v>
      </c>
      <c r="S1020" s="202">
        <f t="shared" si="92"/>
        <v>0</v>
      </c>
      <c r="T1020" s="197">
        <f t="shared" si="93"/>
        <v>61</v>
      </c>
      <c r="U1020" s="197">
        <f t="shared" si="94"/>
        <v>-114</v>
      </c>
      <c r="V1020" s="197">
        <f>MIN(IF(SUM(W1020,,X1020,Z1020,AA1020,AD1020,AC1020,AF1020,AG1020,AJ1020,AI1020,AL1020,AM1020,AO1020,AP1020,AR1020,AS1020,A1020,AY1020,AU1020,AV1020,AW1020,AX1020,BA1020,BB1020)=0,0,1)+IF(O1020="Smoothing ramp",1,0)+IF(ISNUMBER(W1020),1,0)+IF(ISNUMBER(X1020),1,0)+IF(ISNUMBER(Z1020),1,0)+IF(ISNUMBER(AA1020),1,0)+IF(ISNUMBER(AD1020),1,0)+IF(ISNUMBER(AC1020),1,0)+IF(ISNUMBER(AF1020),1,0)+IF(ISNUMBER(AG1020),1,0)+IF(ISNUMBER(AI1020),1,0)+IF(ISNUMBER(AJ1020),1,0)+IF(ISNUMBER(AL1020),1,0)+IF(ISNUMBER(AM1020),1,0)+IF(ISNUMBER(AO1020),1,0)+IF(ISNUMBER(AP1020),1,0)+IF(ISNUMBER(#REF!),1,0)+IF(ISNUMBER(AR1020),1,0)+IF(ISNUMBER(AS1020),1,0)+IF(ISNUMBER(AY1020),1,0)+IF(ISNUMBER(AU1020),1,0)+IF(ISNUMBER(AV1020),1,0)+IF(ISNUMBER(AW1020),1,0)+IF(ISNUMBER(AX1020),1,0)+IF(ISNUMBER(BA1020),1,0)+IF(ISNUMBER(BB1020),1,0),1)</f>
        <v>1</v>
      </c>
      <c r="W1020" s="200"/>
      <c r="X1020" s="197"/>
      <c r="Y1020" s="197"/>
      <c r="Z1020" s="200"/>
      <c r="AA1020" s="197"/>
      <c r="AB1020" s="197"/>
      <c r="AC1020" s="197"/>
      <c r="AD1020" s="197"/>
      <c r="AE1020" s="197"/>
      <c r="AF1020" s="197"/>
      <c r="AG1020" s="197"/>
      <c r="AH1020" s="197"/>
      <c r="AI1020" s="197">
        <v>2568</v>
      </c>
      <c r="AJ1020" s="197"/>
      <c r="AK1020" s="197" t="s">
        <v>49</v>
      </c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7"/>
      <c r="BA1020" s="197"/>
      <c r="BB1020" s="197"/>
      <c r="BC1020" s="197"/>
    </row>
    <row r="1021" spans="1:55" customFormat="1" ht="14.1" hidden="1" customHeight="1">
      <c r="A1021" s="170"/>
      <c r="B1021" s="204">
        <v>20250513</v>
      </c>
      <c r="C1021" s="204" t="s">
        <v>62</v>
      </c>
      <c r="D1021" s="204">
        <v>530</v>
      </c>
      <c r="E1021" s="204"/>
      <c r="F1021" s="204">
        <v>5506</v>
      </c>
      <c r="G1021" s="204">
        <v>394</v>
      </c>
      <c r="H1021" s="204"/>
      <c r="I1021" s="204">
        <v>5445</v>
      </c>
      <c r="J1021" s="204">
        <v>394</v>
      </c>
      <c r="K1021" s="204">
        <v>1427</v>
      </c>
      <c r="L1021" s="204">
        <v>114</v>
      </c>
      <c r="M1021" s="204">
        <v>0</v>
      </c>
      <c r="N1021" s="204" t="s">
        <v>44</v>
      </c>
      <c r="O1021" s="204" t="s">
        <v>41</v>
      </c>
      <c r="P1021" s="202">
        <f t="shared" si="95"/>
        <v>1313</v>
      </c>
      <c r="Q1021" s="197" t="str">
        <f t="shared" si="90"/>
        <v>NA</v>
      </c>
      <c r="R1021" s="202">
        <f t="shared" si="91"/>
        <v>61</v>
      </c>
      <c r="S1021" s="202">
        <f t="shared" si="92"/>
        <v>0</v>
      </c>
      <c r="T1021" s="197">
        <f t="shared" si="93"/>
        <v>61</v>
      </c>
      <c r="U1021" s="197">
        <f t="shared" si="94"/>
        <v>-114</v>
      </c>
      <c r="V1021" s="197">
        <f>MIN(IF(SUM(W1021,,X1021,Z1021,AA1021,AD1021,AC1021,AF1021,AG1021,AJ1021,AI1021,AL1021,AM1021,AO1021,AP1021,AR1021,AS1021,A1021,AY1021,AU1021,AV1021,AW1021,AX1021,BA1021,BB1021)=0,0,1)+IF(O1021="Smoothing ramp",1,0)+IF(ISNUMBER(W1021),1,0)+IF(ISNUMBER(X1021),1,0)+IF(ISNUMBER(Z1021),1,0)+IF(ISNUMBER(AA1021),1,0)+IF(ISNUMBER(AD1021),1,0)+IF(ISNUMBER(AC1021),1,0)+IF(ISNUMBER(AF1021),1,0)+IF(ISNUMBER(AG1021),1,0)+IF(ISNUMBER(AI1021),1,0)+IF(ISNUMBER(AJ1021),1,0)+IF(ISNUMBER(AL1021),1,0)+IF(ISNUMBER(AM1021),1,0)+IF(ISNUMBER(AO1021),1,0)+IF(ISNUMBER(AP1021),1,0)+IF(ISNUMBER(#REF!),1,0)+IF(ISNUMBER(AR1021),1,0)+IF(ISNUMBER(AS1021),1,0)+IF(ISNUMBER(AY1021),1,0)+IF(ISNUMBER(AU1021),1,0)+IF(ISNUMBER(AV1021),1,0)+IF(ISNUMBER(AW1021),1,0)+IF(ISNUMBER(AX1021),1,0)+IF(ISNUMBER(BA1021),1,0)+IF(ISNUMBER(BB1021),1,0),1)</f>
        <v>0</v>
      </c>
      <c r="W1021" s="200"/>
      <c r="X1021" s="197"/>
      <c r="Y1021" s="197"/>
      <c r="Z1021" s="200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7"/>
      <c r="BA1021" s="197"/>
      <c r="BB1021" s="197"/>
      <c r="BC1021" s="197"/>
    </row>
    <row r="1022" spans="1:55" customFormat="1" ht="14.1" hidden="1" customHeight="1">
      <c r="A1022" s="170"/>
      <c r="B1022" s="204">
        <v>20250513</v>
      </c>
      <c r="C1022" s="204" t="s">
        <v>62</v>
      </c>
      <c r="D1022" s="204">
        <v>630</v>
      </c>
      <c r="E1022" s="204"/>
      <c r="F1022" s="204">
        <v>5349</v>
      </c>
      <c r="G1022" s="204">
        <v>398</v>
      </c>
      <c r="H1022" s="204"/>
      <c r="I1022" s="204">
        <v>5263</v>
      </c>
      <c r="J1022" s="204">
        <v>398</v>
      </c>
      <c r="K1022" s="204">
        <v>1485</v>
      </c>
      <c r="L1022" s="204">
        <v>157</v>
      </c>
      <c r="M1022" s="204">
        <v>0</v>
      </c>
      <c r="N1022" s="204" t="s">
        <v>44</v>
      </c>
      <c r="O1022" s="204" t="s">
        <v>41</v>
      </c>
      <c r="P1022" s="202">
        <f t="shared" si="95"/>
        <v>1328</v>
      </c>
      <c r="Q1022" s="197" t="str">
        <f t="shared" si="90"/>
        <v>NA</v>
      </c>
      <c r="R1022" s="202">
        <f t="shared" si="91"/>
        <v>86</v>
      </c>
      <c r="S1022" s="202">
        <f t="shared" si="92"/>
        <v>0</v>
      </c>
      <c r="T1022" s="197">
        <f t="shared" si="93"/>
        <v>86</v>
      </c>
      <c r="U1022" s="197">
        <f t="shared" si="94"/>
        <v>-157</v>
      </c>
      <c r="V1022" s="197">
        <f>MIN(IF(SUM(W1022,,X1022,Z1022,AA1022,AD1022,AC1022,AF1022,AG1022,AJ1022,AI1022,AL1022,AM1022,AO1022,AP1022,AR1022,AS1022,A1022,AY1022,AU1022,AV1022,AW1022,AX1022,BA1022,BB1022)=0,0,1)+IF(O1022="Smoothing ramp",1,0)+IF(ISNUMBER(W1022),1,0)+IF(ISNUMBER(X1022),1,0)+IF(ISNUMBER(Z1022),1,0)+IF(ISNUMBER(AA1022),1,0)+IF(ISNUMBER(AD1022),1,0)+IF(ISNUMBER(AC1022),1,0)+IF(ISNUMBER(AF1022),1,0)+IF(ISNUMBER(AG1022),1,0)+IF(ISNUMBER(AI1022),1,0)+IF(ISNUMBER(AJ1022),1,0)+IF(ISNUMBER(AL1022),1,0)+IF(ISNUMBER(AM1022),1,0)+IF(ISNUMBER(AO1022),1,0)+IF(ISNUMBER(AP1022),1,0)+IF(ISNUMBER(#REF!),1,0)+IF(ISNUMBER(AR1022),1,0)+IF(ISNUMBER(AS1022),1,0)+IF(ISNUMBER(AY1022),1,0)+IF(ISNUMBER(AU1022),1,0)+IF(ISNUMBER(AV1022),1,0)+IF(ISNUMBER(AW1022),1,0)+IF(ISNUMBER(AX1022),1,0)+IF(ISNUMBER(BA1022),1,0)+IF(ISNUMBER(BB1022),1,0),1)</f>
        <v>0</v>
      </c>
      <c r="W1022" s="200"/>
      <c r="X1022" s="197"/>
      <c r="Y1022" s="197"/>
      <c r="Z1022" s="200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197"/>
      <c r="BB1022" s="197"/>
      <c r="BC1022" s="197"/>
    </row>
    <row r="1023" spans="1:55" customFormat="1" ht="14.1" hidden="1" customHeight="1">
      <c r="A1023" s="170"/>
      <c r="B1023" s="204">
        <v>20250513</v>
      </c>
      <c r="C1023" s="204" t="s">
        <v>62</v>
      </c>
      <c r="D1023" s="204">
        <v>730</v>
      </c>
      <c r="E1023" s="204">
        <v>6380</v>
      </c>
      <c r="F1023" s="204"/>
      <c r="G1023" s="204"/>
      <c r="H1023" s="204">
        <v>6368</v>
      </c>
      <c r="I1023" s="204"/>
      <c r="J1023" s="204"/>
      <c r="K1023" s="204">
        <v>6148</v>
      </c>
      <c r="L1023" s="204">
        <v>214</v>
      </c>
      <c r="M1023" s="204">
        <v>5946</v>
      </c>
      <c r="N1023" s="204" t="s">
        <v>44</v>
      </c>
      <c r="O1023" s="204" t="s">
        <v>45</v>
      </c>
      <c r="P1023" s="202">
        <f t="shared" si="95"/>
        <v>5934</v>
      </c>
      <c r="Q1023" s="197">
        <f t="shared" si="90"/>
        <v>12</v>
      </c>
      <c r="R1023" s="202" t="str">
        <f t="shared" si="91"/>
        <v>NA</v>
      </c>
      <c r="S1023" s="202" t="str">
        <f t="shared" si="92"/>
        <v>NA</v>
      </c>
      <c r="T1023" s="197" t="str">
        <f t="shared" si="93"/>
        <v>NA</v>
      </c>
      <c r="U1023" s="197">
        <f t="shared" si="94"/>
        <v>11678</v>
      </c>
      <c r="V1023" s="197">
        <f>MIN(IF(SUM(W1023,,X1023,Z1023,AA1023,AD1023,AC1023,AF1023,AG1023,AJ1023,AI1023,AL1023,AM1023,AO1023,AP1023,AR1023,AS1023,A1023,AY1023,AU1023,AV1023,AW1023,AX1023,BA1023,BB1023)=0,0,1)+IF(O1023="Smoothing ramp",1,0)+IF(ISNUMBER(W1023),1,0)+IF(ISNUMBER(X1023),1,0)+IF(ISNUMBER(Z1023),1,0)+IF(ISNUMBER(AA1023),1,0)+IF(ISNUMBER(AD1023),1,0)+IF(ISNUMBER(AC1023),1,0)+IF(ISNUMBER(AF1023),1,0)+IF(ISNUMBER(AG1023),1,0)+IF(ISNUMBER(AI1023),1,0)+IF(ISNUMBER(AJ1023),1,0)+IF(ISNUMBER(AL1023),1,0)+IF(ISNUMBER(AM1023),1,0)+IF(ISNUMBER(AO1023),1,0)+IF(ISNUMBER(AP1023),1,0)+IF(ISNUMBER(#REF!),1,0)+IF(ISNUMBER(AR1023),1,0)+IF(ISNUMBER(AS1023),1,0)+IF(ISNUMBER(AY1023),1,0)+IF(ISNUMBER(AU1023),1,0)+IF(ISNUMBER(AV1023),1,0)+IF(ISNUMBER(AW1023),1,0)+IF(ISNUMBER(AX1023),1,0)+IF(ISNUMBER(BA1023),1,0)+IF(ISNUMBER(BB1023),1,0),1)</f>
        <v>0</v>
      </c>
      <c r="W1023" s="200"/>
      <c r="X1023" s="197"/>
      <c r="Y1023" s="197"/>
      <c r="Z1023" s="200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197"/>
      <c r="BB1023" s="197"/>
      <c r="BC1023" s="197"/>
    </row>
    <row r="1024" spans="1:55" customFormat="1" ht="14.1" hidden="1" customHeight="1">
      <c r="A1024" s="170"/>
      <c r="B1024" s="204">
        <v>20250513</v>
      </c>
      <c r="C1024" s="204" t="s">
        <v>62</v>
      </c>
      <c r="D1024" s="204">
        <v>830</v>
      </c>
      <c r="E1024" s="204">
        <v>6383</v>
      </c>
      <c r="F1024" s="204"/>
      <c r="G1024" s="204"/>
      <c r="H1024" s="204">
        <v>6368</v>
      </c>
      <c r="I1024" s="204"/>
      <c r="J1024" s="204"/>
      <c r="K1024" s="204">
        <v>6148</v>
      </c>
      <c r="L1024" s="204">
        <v>217</v>
      </c>
      <c r="M1024" s="204">
        <v>5946</v>
      </c>
      <c r="N1024" s="204" t="s">
        <v>44</v>
      </c>
      <c r="O1024" s="204" t="s">
        <v>45</v>
      </c>
      <c r="P1024" s="202">
        <f t="shared" si="95"/>
        <v>5931</v>
      </c>
      <c r="Q1024" s="197">
        <f t="shared" si="90"/>
        <v>15</v>
      </c>
      <c r="R1024" s="202" t="str">
        <f t="shared" si="91"/>
        <v>NA</v>
      </c>
      <c r="S1024" s="202" t="str">
        <f t="shared" si="92"/>
        <v>NA</v>
      </c>
      <c r="T1024" s="197" t="str">
        <f t="shared" si="93"/>
        <v>NA</v>
      </c>
      <c r="U1024" s="197">
        <f t="shared" si="94"/>
        <v>11675</v>
      </c>
      <c r="V1024" s="197">
        <f>MIN(IF(SUM(W1024,,X1024,Z1024,AA1024,AD1024,AC1024,AF1024,AG1024,AJ1024,AI1024,AL1024,AM1024,AO1024,AP1024,AR1024,AS1024,A1024,AY1024,AU1024,AV1024,AW1024,AX1024,BA1024,BB1024)=0,0,1)+IF(O1024="Smoothing ramp",1,0)+IF(ISNUMBER(W1024),1,0)+IF(ISNUMBER(X1024),1,0)+IF(ISNUMBER(Z1024),1,0)+IF(ISNUMBER(AA1024),1,0)+IF(ISNUMBER(AD1024),1,0)+IF(ISNUMBER(AC1024),1,0)+IF(ISNUMBER(AF1024),1,0)+IF(ISNUMBER(AG1024),1,0)+IF(ISNUMBER(AI1024),1,0)+IF(ISNUMBER(AJ1024),1,0)+IF(ISNUMBER(AL1024),1,0)+IF(ISNUMBER(AM1024),1,0)+IF(ISNUMBER(AO1024),1,0)+IF(ISNUMBER(AP1024),1,0)+IF(ISNUMBER(#REF!),1,0)+IF(ISNUMBER(AR1024),1,0)+IF(ISNUMBER(AS1024),1,0)+IF(ISNUMBER(AY1024),1,0)+IF(ISNUMBER(AU1024),1,0)+IF(ISNUMBER(AV1024),1,0)+IF(ISNUMBER(AW1024),1,0)+IF(ISNUMBER(AX1024),1,0)+IF(ISNUMBER(BA1024),1,0)+IF(ISNUMBER(BB1024),1,0),1)</f>
        <v>0</v>
      </c>
      <c r="W1024" s="200"/>
      <c r="X1024" s="197"/>
      <c r="Y1024" s="197"/>
      <c r="Z1024" s="200"/>
      <c r="AA1024" s="197"/>
      <c r="AB1024" s="197"/>
      <c r="AC1024" s="197"/>
      <c r="AD1024" s="197"/>
      <c r="AE1024" s="197"/>
      <c r="AF1024" s="197"/>
      <c r="AG1024" s="197"/>
      <c r="AH1024" s="197"/>
      <c r="AI1024" s="197"/>
      <c r="AJ1024" s="197"/>
      <c r="AK1024" s="197"/>
      <c r="AL1024" s="197"/>
      <c r="AM1024" s="197"/>
      <c r="AN1024" s="197"/>
      <c r="AO1024" s="197"/>
      <c r="AP1024" s="197"/>
      <c r="AQ1024" s="197"/>
      <c r="AR1024" s="197"/>
      <c r="AS1024" s="197"/>
      <c r="AT1024" s="197"/>
      <c r="AU1024" s="197"/>
      <c r="AV1024" s="197"/>
      <c r="AW1024" s="197"/>
      <c r="AX1024" s="197"/>
      <c r="AY1024" s="197"/>
      <c r="AZ1024" s="197"/>
      <c r="BA1024" s="197"/>
      <c r="BB1024" s="197"/>
      <c r="BC1024" s="197"/>
    </row>
    <row r="1025" spans="1:55" customFormat="1" ht="14.1" customHeight="1">
      <c r="A1025" s="170"/>
      <c r="B1025" s="204">
        <v>20250513</v>
      </c>
      <c r="C1025" s="204" t="s">
        <v>62</v>
      </c>
      <c r="D1025" s="204">
        <v>930</v>
      </c>
      <c r="E1025" s="204">
        <v>8300</v>
      </c>
      <c r="F1025" s="204"/>
      <c r="G1025" s="204"/>
      <c r="H1025" s="204">
        <v>7868</v>
      </c>
      <c r="I1025" s="204"/>
      <c r="J1025" s="204"/>
      <c r="K1025" s="204">
        <v>0</v>
      </c>
      <c r="L1025" s="204">
        <v>0</v>
      </c>
      <c r="M1025" s="204">
        <v>0</v>
      </c>
      <c r="N1025" s="204" t="s">
        <v>53</v>
      </c>
      <c r="O1025" s="204" t="s">
        <v>52</v>
      </c>
      <c r="P1025" s="202">
        <f t="shared" si="95"/>
        <v>0</v>
      </c>
      <c r="Q1025" s="197">
        <f t="shared" si="90"/>
        <v>432</v>
      </c>
      <c r="R1025" s="202" t="str">
        <f t="shared" si="91"/>
        <v>NA</v>
      </c>
      <c r="S1025" s="202" t="str">
        <f t="shared" si="92"/>
        <v>NA</v>
      </c>
      <c r="T1025" s="197" t="str">
        <f t="shared" si="93"/>
        <v>NA</v>
      </c>
      <c r="U1025" s="197">
        <f t="shared" si="94"/>
        <v>0</v>
      </c>
      <c r="V1025" s="197">
        <f>MIN(IF(SUM(W1025,,X1025,Z1025,AA1025,AD1025,AC1025,AF1025,AG1025,AJ1025,AI1025,AL1025,AM1025,AO1025,AP1025,AR1025,AS1025,A1025,AY1025,AU1025,AV1025,AW1025,AX1025,BA1025,BB1025)=0,0,1)+IF(O1025="Smoothing ramp",1,0)+IF(ISNUMBER(W1025),1,0)+IF(ISNUMBER(X1025),1,0)+IF(ISNUMBER(Z1025),1,0)+IF(ISNUMBER(AA1025),1,0)+IF(ISNUMBER(AD1025),1,0)+IF(ISNUMBER(AC1025),1,0)+IF(ISNUMBER(AF1025),1,0)+IF(ISNUMBER(AG1025),1,0)+IF(ISNUMBER(AI1025),1,0)+IF(ISNUMBER(AJ1025),1,0)+IF(ISNUMBER(AL1025),1,0)+IF(ISNUMBER(AM1025),1,0)+IF(ISNUMBER(AO1025),1,0)+IF(ISNUMBER(AP1025),1,0)+IF(ISNUMBER(#REF!),1,0)+IF(ISNUMBER(AR1025),1,0)+IF(ISNUMBER(AS1025),1,0)+IF(ISNUMBER(AY1025),1,0)+IF(ISNUMBER(AU1025),1,0)+IF(ISNUMBER(AV1025),1,0)+IF(ISNUMBER(AW1025),1,0)+IF(ISNUMBER(AX1025),1,0)+IF(ISNUMBER(BA1025),1,0)+IF(ISNUMBER(BB1025),1,0),1)</f>
        <v>1</v>
      </c>
      <c r="W1025" s="200"/>
      <c r="X1025" s="197"/>
      <c r="Y1025" s="197"/>
      <c r="Z1025" s="200"/>
      <c r="AA1025" s="197"/>
      <c r="AB1025" s="197"/>
      <c r="AC1025" s="197"/>
      <c r="AD1025" s="197"/>
      <c r="AE1025" s="197"/>
      <c r="AF1025" s="197"/>
      <c r="AG1025" s="197"/>
      <c r="AH1025" s="197"/>
      <c r="AI1025" s="197"/>
      <c r="AJ1025" s="197"/>
      <c r="AK1025" s="197"/>
      <c r="AL1025" s="197"/>
      <c r="AM1025" s="197"/>
      <c r="AN1025" s="197"/>
      <c r="AO1025" s="197"/>
      <c r="AP1025" s="197"/>
      <c r="AQ1025" s="197"/>
      <c r="AR1025" s="197"/>
      <c r="AS1025" s="197"/>
      <c r="AT1025" s="197"/>
      <c r="AU1025" s="197"/>
      <c r="AV1025" s="197"/>
      <c r="AW1025" s="197"/>
      <c r="AX1025" s="197"/>
      <c r="AY1025" s="197"/>
      <c r="AZ1025" s="197"/>
      <c r="BA1025" s="197"/>
      <c r="BB1025" s="197"/>
      <c r="BC1025" s="197"/>
    </row>
    <row r="1026" spans="1:55" customFormat="1" ht="14.1" hidden="1" customHeight="1">
      <c r="A1026" s="170"/>
      <c r="B1026" s="204">
        <v>20250513</v>
      </c>
      <c r="C1026" s="204" t="s">
        <v>62</v>
      </c>
      <c r="D1026" s="204">
        <v>1030</v>
      </c>
      <c r="E1026" s="204">
        <v>8300</v>
      </c>
      <c r="F1026" s="204"/>
      <c r="G1026" s="204"/>
      <c r="H1026" s="204">
        <v>8300</v>
      </c>
      <c r="I1026" s="204"/>
      <c r="J1026" s="204"/>
      <c r="K1026" s="204">
        <v>0</v>
      </c>
      <c r="L1026" s="204">
        <v>0</v>
      </c>
      <c r="M1026" s="204">
        <v>0</v>
      </c>
      <c r="N1026" s="204" t="s">
        <v>53</v>
      </c>
      <c r="O1026" s="204" t="s">
        <v>53</v>
      </c>
      <c r="P1026" s="202">
        <f t="shared" si="95"/>
        <v>0</v>
      </c>
      <c r="Q1026" s="197">
        <f t="shared" si="90"/>
        <v>0</v>
      </c>
      <c r="R1026" s="202" t="str">
        <f t="shared" si="91"/>
        <v>NA</v>
      </c>
      <c r="S1026" s="202" t="str">
        <f t="shared" si="92"/>
        <v>NA</v>
      </c>
      <c r="T1026" s="197" t="str">
        <f t="shared" si="93"/>
        <v>NA</v>
      </c>
      <c r="U1026" s="197">
        <f t="shared" si="94"/>
        <v>0</v>
      </c>
      <c r="V1026" s="197">
        <f>MIN(IF(SUM(W1026,,X1026,Z1026,AA1026,AD1026,AC1026,AF1026,AG1026,AJ1026,AI1026,AL1026,AM1026,AO1026,AP1026,AR1026,AS1026,A1026,AY1026,AU1026,AV1026,AW1026,AX1026,BA1026,BB1026)=0,0,1)+IF(O1026="Smoothing ramp",1,0)+IF(ISNUMBER(W1026),1,0)+IF(ISNUMBER(X1026),1,0)+IF(ISNUMBER(Z1026),1,0)+IF(ISNUMBER(AA1026),1,0)+IF(ISNUMBER(AD1026),1,0)+IF(ISNUMBER(AC1026),1,0)+IF(ISNUMBER(AF1026),1,0)+IF(ISNUMBER(AG1026),1,0)+IF(ISNUMBER(AI1026),1,0)+IF(ISNUMBER(AJ1026),1,0)+IF(ISNUMBER(AL1026),1,0)+IF(ISNUMBER(AM1026),1,0)+IF(ISNUMBER(AO1026),1,0)+IF(ISNUMBER(AP1026),1,0)+IF(ISNUMBER(#REF!),1,0)+IF(ISNUMBER(AR1026),1,0)+IF(ISNUMBER(AS1026),1,0)+IF(ISNUMBER(AY1026),1,0)+IF(ISNUMBER(AU1026),1,0)+IF(ISNUMBER(AV1026),1,0)+IF(ISNUMBER(AW1026),1,0)+IF(ISNUMBER(AX1026),1,0)+IF(ISNUMBER(BA1026),1,0)+IF(ISNUMBER(BB1026),1,0),1)</f>
        <v>0</v>
      </c>
      <c r="W1026" s="200"/>
      <c r="X1026" s="197"/>
      <c r="Y1026" s="197"/>
      <c r="Z1026" s="200"/>
      <c r="AA1026" s="197"/>
      <c r="AB1026" s="197"/>
      <c r="AC1026" s="197"/>
      <c r="AD1026" s="197"/>
      <c r="AE1026" s="197"/>
      <c r="AF1026" s="197"/>
      <c r="AG1026" s="197"/>
      <c r="AH1026" s="197"/>
      <c r="AI1026" s="197"/>
      <c r="AJ1026" s="197"/>
      <c r="AK1026" s="197"/>
      <c r="AL1026" s="197"/>
      <c r="AM1026" s="197"/>
      <c r="AN1026" s="197"/>
      <c r="AO1026" s="197"/>
      <c r="AP1026" s="197"/>
      <c r="AQ1026" s="197"/>
      <c r="AR1026" s="197"/>
      <c r="AS1026" s="197"/>
      <c r="AT1026" s="197"/>
      <c r="AU1026" s="197"/>
      <c r="AV1026" s="197"/>
      <c r="AW1026" s="197"/>
      <c r="AX1026" s="197"/>
      <c r="AY1026" s="197"/>
      <c r="AZ1026" s="197"/>
      <c r="BA1026" s="197"/>
      <c r="BB1026" s="197"/>
      <c r="BC1026" s="197"/>
    </row>
    <row r="1027" spans="1:55" customFormat="1" ht="14.1" customHeight="1">
      <c r="A1027" s="170"/>
      <c r="B1027" s="204">
        <v>20250513</v>
      </c>
      <c r="C1027" s="204" t="s">
        <v>62</v>
      </c>
      <c r="D1027" s="204">
        <v>1130</v>
      </c>
      <c r="E1027" s="204">
        <v>8300</v>
      </c>
      <c r="F1027" s="204"/>
      <c r="G1027" s="204"/>
      <c r="H1027" s="204">
        <v>7750</v>
      </c>
      <c r="I1027" s="204"/>
      <c r="J1027" s="204"/>
      <c r="K1027" s="204">
        <v>0</v>
      </c>
      <c r="L1027" s="204">
        <v>0</v>
      </c>
      <c r="M1027" s="204">
        <v>0</v>
      </c>
      <c r="N1027" s="204" t="s">
        <v>53</v>
      </c>
      <c r="O1027" s="204" t="s">
        <v>52</v>
      </c>
      <c r="P1027" s="202">
        <f t="shared" si="95"/>
        <v>0</v>
      </c>
      <c r="Q1027" s="197">
        <f t="shared" si="90"/>
        <v>550</v>
      </c>
      <c r="R1027" s="202" t="str">
        <f t="shared" si="91"/>
        <v>NA</v>
      </c>
      <c r="S1027" s="202" t="str">
        <f t="shared" si="92"/>
        <v>NA</v>
      </c>
      <c r="T1027" s="197" t="str">
        <f t="shared" si="93"/>
        <v>NA</v>
      </c>
      <c r="U1027" s="197">
        <f t="shared" si="94"/>
        <v>0</v>
      </c>
      <c r="V1027" s="197">
        <f>MIN(IF(SUM(W1027,,X1027,Z1027,AA1027,AD1027,AC1027,AF1027,AG1027,AJ1027,AI1027,AL1027,AM1027,AO1027,AP1027,AR1027,AS1027,A1027,AY1027,AU1027,AV1027,AW1027,AX1027,BA1027,BB1027)=0,0,1)+IF(O1027="Smoothing ramp",1,0)+IF(ISNUMBER(W1027),1,0)+IF(ISNUMBER(X1027),1,0)+IF(ISNUMBER(Z1027),1,0)+IF(ISNUMBER(AA1027),1,0)+IF(ISNUMBER(AD1027),1,0)+IF(ISNUMBER(AC1027),1,0)+IF(ISNUMBER(AF1027),1,0)+IF(ISNUMBER(AG1027),1,0)+IF(ISNUMBER(AI1027),1,0)+IF(ISNUMBER(AJ1027),1,0)+IF(ISNUMBER(AL1027),1,0)+IF(ISNUMBER(AM1027),1,0)+IF(ISNUMBER(AO1027),1,0)+IF(ISNUMBER(AP1027),1,0)+IF(ISNUMBER(#REF!),1,0)+IF(ISNUMBER(AR1027),1,0)+IF(ISNUMBER(AS1027),1,0)+IF(ISNUMBER(AY1027),1,0)+IF(ISNUMBER(AU1027),1,0)+IF(ISNUMBER(AV1027),1,0)+IF(ISNUMBER(AW1027),1,0)+IF(ISNUMBER(AX1027),1,0)+IF(ISNUMBER(BA1027),1,0)+IF(ISNUMBER(BB1027),1,0),1)</f>
        <v>1</v>
      </c>
      <c r="W1027" s="200"/>
      <c r="X1027" s="197"/>
      <c r="Y1027" s="197"/>
      <c r="Z1027" s="200"/>
      <c r="AA1027" s="197"/>
      <c r="AB1027" s="197"/>
      <c r="AC1027" s="197"/>
      <c r="AD1027" s="197"/>
      <c r="AE1027" s="197"/>
      <c r="AF1027" s="197"/>
      <c r="AG1027" s="197"/>
      <c r="AH1027" s="197"/>
      <c r="AI1027" s="197"/>
      <c r="AJ1027" s="197"/>
      <c r="AK1027" s="197"/>
      <c r="AL1027" s="197"/>
      <c r="AM1027" s="197"/>
      <c r="AN1027" s="197"/>
      <c r="AO1027" s="197"/>
      <c r="AP1027" s="197"/>
      <c r="AQ1027" s="197"/>
      <c r="AR1027" s="197"/>
      <c r="AS1027" s="197"/>
      <c r="AT1027" s="197"/>
      <c r="AU1027" s="197"/>
      <c r="AV1027" s="197"/>
      <c r="AW1027" s="197"/>
      <c r="AX1027" s="197"/>
      <c r="AY1027" s="197"/>
      <c r="AZ1027" s="197"/>
      <c r="BA1027" s="197"/>
      <c r="BB1027" s="197"/>
      <c r="BC1027" s="197"/>
    </row>
    <row r="1028" spans="1:55" customFormat="1" ht="14.1" hidden="1" customHeight="1">
      <c r="A1028" s="170"/>
      <c r="B1028" s="204">
        <v>20250513</v>
      </c>
      <c r="C1028" s="204" t="s">
        <v>62</v>
      </c>
      <c r="D1028" s="204">
        <v>1230</v>
      </c>
      <c r="E1028" s="204">
        <v>6279</v>
      </c>
      <c r="F1028" s="204"/>
      <c r="G1028" s="204"/>
      <c r="H1028" s="204">
        <v>6250</v>
      </c>
      <c r="I1028" s="204"/>
      <c r="J1028" s="204"/>
      <c r="K1028" s="204">
        <v>4525</v>
      </c>
      <c r="L1028" s="204">
        <v>149</v>
      </c>
      <c r="M1028" s="204">
        <v>4405</v>
      </c>
      <c r="N1028" s="204" t="s">
        <v>44</v>
      </c>
      <c r="O1028" s="204" t="s">
        <v>45</v>
      </c>
      <c r="P1028" s="202">
        <f t="shared" si="95"/>
        <v>4376</v>
      </c>
      <c r="Q1028" s="197">
        <f t="shared" si="90"/>
        <v>29</v>
      </c>
      <c r="R1028" s="202" t="str">
        <f t="shared" si="91"/>
        <v>NA</v>
      </c>
      <c r="S1028" s="202" t="str">
        <f t="shared" si="92"/>
        <v>NA</v>
      </c>
      <c r="T1028" s="197" t="str">
        <f t="shared" si="93"/>
        <v>NA</v>
      </c>
      <c r="U1028" s="197">
        <f t="shared" si="94"/>
        <v>8661</v>
      </c>
      <c r="V1028" s="197">
        <f>MIN(IF(SUM(W1028,,X1028,Z1028,AA1028,AD1028,AC1028,AF1028,AG1028,AJ1028,AI1028,AL1028,AM1028,AO1028,AP1028,AR1028,AS1028,A1028,AY1028,AU1028,AV1028,AW1028,AX1028,BA1028,BB1028)=0,0,1)+IF(O1028="Smoothing ramp",1,0)+IF(ISNUMBER(W1028),1,0)+IF(ISNUMBER(X1028),1,0)+IF(ISNUMBER(Z1028),1,0)+IF(ISNUMBER(AA1028),1,0)+IF(ISNUMBER(AD1028),1,0)+IF(ISNUMBER(AC1028),1,0)+IF(ISNUMBER(AF1028),1,0)+IF(ISNUMBER(AG1028),1,0)+IF(ISNUMBER(AI1028),1,0)+IF(ISNUMBER(AJ1028),1,0)+IF(ISNUMBER(AL1028),1,0)+IF(ISNUMBER(AM1028),1,0)+IF(ISNUMBER(AO1028),1,0)+IF(ISNUMBER(AP1028),1,0)+IF(ISNUMBER(#REF!),1,0)+IF(ISNUMBER(AR1028),1,0)+IF(ISNUMBER(AS1028),1,0)+IF(ISNUMBER(AY1028),1,0)+IF(ISNUMBER(AU1028),1,0)+IF(ISNUMBER(AV1028),1,0)+IF(ISNUMBER(AW1028),1,0)+IF(ISNUMBER(AX1028),1,0)+IF(ISNUMBER(BA1028),1,0)+IF(ISNUMBER(BB1028),1,0),1)</f>
        <v>0</v>
      </c>
      <c r="W1028" s="200"/>
      <c r="X1028" s="197"/>
      <c r="Y1028" s="197"/>
      <c r="Z1028" s="200"/>
      <c r="AA1028" s="197"/>
      <c r="AB1028" s="197"/>
      <c r="AC1028" s="197"/>
      <c r="AD1028" s="197"/>
      <c r="AE1028" s="197"/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97"/>
      <c r="AS1028" s="197"/>
      <c r="AT1028" s="197"/>
      <c r="AU1028" s="197"/>
      <c r="AV1028" s="197"/>
      <c r="AW1028" s="197"/>
      <c r="AX1028" s="197"/>
      <c r="AY1028" s="197"/>
      <c r="AZ1028" s="197"/>
      <c r="BA1028" s="197"/>
      <c r="BB1028" s="197"/>
      <c r="BC1028" s="197"/>
    </row>
    <row r="1029" spans="1:55" customFormat="1" ht="14.1" hidden="1" customHeight="1">
      <c r="A1029" s="170"/>
      <c r="B1029" s="204">
        <v>20250513</v>
      </c>
      <c r="C1029" s="204" t="s">
        <v>62</v>
      </c>
      <c r="D1029" s="204">
        <v>1330</v>
      </c>
      <c r="E1029" s="204">
        <v>6280</v>
      </c>
      <c r="F1029" s="204"/>
      <c r="G1029" s="204"/>
      <c r="H1029" s="204">
        <v>6250</v>
      </c>
      <c r="I1029" s="204"/>
      <c r="J1029" s="204"/>
      <c r="K1029" s="204">
        <v>4525</v>
      </c>
      <c r="L1029" s="204">
        <v>150</v>
      </c>
      <c r="M1029" s="204">
        <v>4405</v>
      </c>
      <c r="N1029" s="204" t="s">
        <v>44</v>
      </c>
      <c r="O1029" s="204" t="s">
        <v>45</v>
      </c>
      <c r="P1029" s="202">
        <f t="shared" si="95"/>
        <v>4375</v>
      </c>
      <c r="Q1029" s="197">
        <f t="shared" si="90"/>
        <v>30</v>
      </c>
      <c r="R1029" s="202" t="str">
        <f t="shared" si="91"/>
        <v>NA</v>
      </c>
      <c r="S1029" s="202" t="str">
        <f t="shared" si="92"/>
        <v>NA</v>
      </c>
      <c r="T1029" s="197" t="str">
        <f t="shared" si="93"/>
        <v>NA</v>
      </c>
      <c r="U1029" s="197">
        <f t="shared" si="94"/>
        <v>8660</v>
      </c>
      <c r="V1029" s="197">
        <f>MIN(IF(SUM(W1029,,X1029,Z1029,AA1029,AD1029,AC1029,AF1029,AG1029,AJ1029,AI1029,AL1029,AM1029,AO1029,AP1029,AR1029,AS1029,A1029,AY1029,AU1029,AV1029,AW1029,AX1029,BA1029,BB1029)=0,0,1)+IF(O1029="Smoothing ramp",1,0)+IF(ISNUMBER(W1029),1,0)+IF(ISNUMBER(X1029),1,0)+IF(ISNUMBER(Z1029),1,0)+IF(ISNUMBER(AA1029),1,0)+IF(ISNUMBER(AD1029),1,0)+IF(ISNUMBER(AC1029),1,0)+IF(ISNUMBER(AF1029),1,0)+IF(ISNUMBER(AG1029),1,0)+IF(ISNUMBER(AI1029),1,0)+IF(ISNUMBER(AJ1029),1,0)+IF(ISNUMBER(AL1029),1,0)+IF(ISNUMBER(AM1029),1,0)+IF(ISNUMBER(AO1029),1,0)+IF(ISNUMBER(AP1029),1,0)+IF(ISNUMBER(#REF!),1,0)+IF(ISNUMBER(AR1029),1,0)+IF(ISNUMBER(AS1029),1,0)+IF(ISNUMBER(AY1029),1,0)+IF(ISNUMBER(AU1029),1,0)+IF(ISNUMBER(AV1029),1,0)+IF(ISNUMBER(AW1029),1,0)+IF(ISNUMBER(AX1029),1,0)+IF(ISNUMBER(BA1029),1,0)+IF(ISNUMBER(BB1029),1,0),1)</f>
        <v>0</v>
      </c>
      <c r="W1029" s="200"/>
      <c r="X1029" s="197"/>
      <c r="Y1029" s="197"/>
      <c r="Z1029" s="200"/>
      <c r="AA1029" s="197"/>
      <c r="AB1029" s="197"/>
      <c r="AC1029" s="197"/>
      <c r="AD1029" s="197"/>
      <c r="AE1029" s="197"/>
      <c r="AF1029" s="197"/>
      <c r="AG1029" s="197"/>
      <c r="AH1029" s="197"/>
      <c r="AI1029" s="197"/>
      <c r="AJ1029" s="197"/>
      <c r="AK1029" s="197"/>
      <c r="AL1029" s="197"/>
      <c r="AM1029" s="197"/>
      <c r="AN1029" s="197"/>
      <c r="AO1029" s="197"/>
      <c r="AP1029" s="197"/>
      <c r="AQ1029" s="197"/>
      <c r="AR1029" s="197"/>
      <c r="AS1029" s="197"/>
      <c r="AT1029" s="197"/>
      <c r="AU1029" s="197"/>
      <c r="AV1029" s="197"/>
      <c r="AW1029" s="197"/>
      <c r="AX1029" s="197"/>
      <c r="AY1029" s="197"/>
      <c r="AZ1029" s="197"/>
      <c r="BA1029" s="197"/>
      <c r="BB1029" s="197"/>
      <c r="BC1029" s="197"/>
    </row>
    <row r="1030" spans="1:55" customFormat="1" ht="14.1" hidden="1" customHeight="1">
      <c r="A1030" s="170"/>
      <c r="B1030" s="204">
        <v>20250513</v>
      </c>
      <c r="C1030" s="204" t="s">
        <v>62</v>
      </c>
      <c r="D1030" s="204">
        <v>1430</v>
      </c>
      <c r="E1030" s="204">
        <v>6279</v>
      </c>
      <c r="F1030" s="204"/>
      <c r="G1030" s="204"/>
      <c r="H1030" s="204">
        <v>6250</v>
      </c>
      <c r="I1030" s="204"/>
      <c r="J1030" s="204"/>
      <c r="K1030" s="204">
        <v>4525</v>
      </c>
      <c r="L1030" s="204">
        <v>149</v>
      </c>
      <c r="M1030" s="204">
        <v>4405</v>
      </c>
      <c r="N1030" s="204" t="s">
        <v>44</v>
      </c>
      <c r="O1030" s="204" t="s">
        <v>45</v>
      </c>
      <c r="P1030" s="202">
        <f t="shared" si="95"/>
        <v>4376</v>
      </c>
      <c r="Q1030" s="197">
        <f t="shared" si="90"/>
        <v>29</v>
      </c>
      <c r="R1030" s="202" t="str">
        <f t="shared" si="91"/>
        <v>NA</v>
      </c>
      <c r="S1030" s="202" t="str">
        <f t="shared" si="92"/>
        <v>NA</v>
      </c>
      <c r="T1030" s="197" t="str">
        <f t="shared" si="93"/>
        <v>NA</v>
      </c>
      <c r="U1030" s="197">
        <f t="shared" si="94"/>
        <v>8661</v>
      </c>
      <c r="V1030" s="197">
        <f>MIN(IF(SUM(W1030,,X1030,Z1030,AA1030,AD1030,AC1030,AF1030,AG1030,AJ1030,AI1030,AL1030,AM1030,AO1030,AP1030,AR1030,AS1030,A1030,AY1030,AU1030,AV1030,AW1030,AX1030,BA1030,BB1030)=0,0,1)+IF(O1030="Smoothing ramp",1,0)+IF(ISNUMBER(W1030),1,0)+IF(ISNUMBER(X1030),1,0)+IF(ISNUMBER(Z1030),1,0)+IF(ISNUMBER(AA1030),1,0)+IF(ISNUMBER(AD1030),1,0)+IF(ISNUMBER(AC1030),1,0)+IF(ISNUMBER(AF1030),1,0)+IF(ISNUMBER(AG1030),1,0)+IF(ISNUMBER(AI1030),1,0)+IF(ISNUMBER(AJ1030),1,0)+IF(ISNUMBER(AL1030),1,0)+IF(ISNUMBER(AM1030),1,0)+IF(ISNUMBER(AO1030),1,0)+IF(ISNUMBER(AP1030),1,0)+IF(ISNUMBER(#REF!),1,0)+IF(ISNUMBER(AR1030),1,0)+IF(ISNUMBER(AS1030),1,0)+IF(ISNUMBER(AY1030),1,0)+IF(ISNUMBER(AU1030),1,0)+IF(ISNUMBER(AV1030),1,0)+IF(ISNUMBER(AW1030),1,0)+IF(ISNUMBER(AX1030),1,0)+IF(ISNUMBER(BA1030),1,0)+IF(ISNUMBER(BB1030),1,0),1)</f>
        <v>0</v>
      </c>
      <c r="W1030" s="200"/>
      <c r="X1030" s="197"/>
      <c r="Y1030" s="197"/>
      <c r="Z1030" s="200"/>
      <c r="AA1030" s="197"/>
      <c r="AB1030" s="197"/>
      <c r="AC1030" s="197"/>
      <c r="AD1030" s="197"/>
      <c r="AE1030" s="197"/>
      <c r="AF1030" s="197"/>
      <c r="AG1030" s="197"/>
      <c r="AH1030" s="197"/>
      <c r="AI1030" s="197"/>
      <c r="AJ1030" s="197"/>
      <c r="AK1030" s="197"/>
      <c r="AL1030" s="197"/>
      <c r="AM1030" s="197"/>
      <c r="AN1030" s="197"/>
      <c r="AO1030" s="197"/>
      <c r="AP1030" s="197"/>
      <c r="AQ1030" s="197"/>
      <c r="AR1030" s="197"/>
      <c r="AS1030" s="197"/>
      <c r="AT1030" s="197"/>
      <c r="AU1030" s="197"/>
      <c r="AV1030" s="197"/>
      <c r="AW1030" s="197"/>
      <c r="AX1030" s="197"/>
      <c r="AY1030" s="197"/>
      <c r="AZ1030" s="197"/>
      <c r="BA1030" s="197"/>
      <c r="BB1030" s="197"/>
      <c r="BC1030" s="197"/>
    </row>
    <row r="1031" spans="1:55" customFormat="1" ht="14.1" hidden="1" customHeight="1">
      <c r="A1031" s="170"/>
      <c r="B1031" s="204">
        <v>20250513</v>
      </c>
      <c r="C1031" s="204" t="s">
        <v>62</v>
      </c>
      <c r="D1031" s="204">
        <v>1530</v>
      </c>
      <c r="E1031" s="204">
        <v>6283</v>
      </c>
      <c r="F1031" s="204"/>
      <c r="G1031" s="204"/>
      <c r="H1031" s="204">
        <v>6250</v>
      </c>
      <c r="I1031" s="204"/>
      <c r="J1031" s="204"/>
      <c r="K1031" s="204">
        <v>2698</v>
      </c>
      <c r="L1031" s="204">
        <v>153</v>
      </c>
      <c r="M1031" s="204">
        <v>2578</v>
      </c>
      <c r="N1031" s="204" t="s">
        <v>44</v>
      </c>
      <c r="O1031" s="204" t="s">
        <v>45</v>
      </c>
      <c r="P1031" s="202">
        <f t="shared" si="95"/>
        <v>2545</v>
      </c>
      <c r="Q1031" s="197">
        <f t="shared" si="90"/>
        <v>33</v>
      </c>
      <c r="R1031" s="202" t="str">
        <f t="shared" si="91"/>
        <v>NA</v>
      </c>
      <c r="S1031" s="202" t="str">
        <f t="shared" si="92"/>
        <v>NA</v>
      </c>
      <c r="T1031" s="197" t="str">
        <f t="shared" si="93"/>
        <v>NA</v>
      </c>
      <c r="U1031" s="197">
        <f t="shared" si="94"/>
        <v>5003</v>
      </c>
      <c r="V1031" s="197">
        <f>MIN(IF(SUM(W1031,,X1031,Z1031,AA1031,AD1031,AC1031,AF1031,AG1031,AJ1031,AI1031,AL1031,AM1031,AO1031,AP1031,AR1031,AS1031,A1031,AY1031,AU1031,AV1031,AW1031,AX1031,BA1031,BB1031)=0,0,1)+IF(O1031="Smoothing ramp",1,0)+IF(ISNUMBER(W1031),1,0)+IF(ISNUMBER(X1031),1,0)+IF(ISNUMBER(Z1031),1,0)+IF(ISNUMBER(AA1031),1,0)+IF(ISNUMBER(AD1031),1,0)+IF(ISNUMBER(AC1031),1,0)+IF(ISNUMBER(AF1031),1,0)+IF(ISNUMBER(AG1031),1,0)+IF(ISNUMBER(AI1031),1,0)+IF(ISNUMBER(AJ1031),1,0)+IF(ISNUMBER(AL1031),1,0)+IF(ISNUMBER(AM1031),1,0)+IF(ISNUMBER(AO1031),1,0)+IF(ISNUMBER(AP1031),1,0)+IF(ISNUMBER(#REF!),1,0)+IF(ISNUMBER(AR1031),1,0)+IF(ISNUMBER(AS1031),1,0)+IF(ISNUMBER(AY1031),1,0)+IF(ISNUMBER(AU1031),1,0)+IF(ISNUMBER(AV1031),1,0)+IF(ISNUMBER(AW1031),1,0)+IF(ISNUMBER(AX1031),1,0)+IF(ISNUMBER(BA1031),1,0)+IF(ISNUMBER(BB1031),1,0),1)</f>
        <v>0</v>
      </c>
      <c r="W1031" s="200"/>
      <c r="X1031" s="197"/>
      <c r="Y1031" s="197"/>
      <c r="Z1031" s="200"/>
      <c r="AA1031" s="197"/>
      <c r="AB1031" s="197"/>
      <c r="AC1031" s="197"/>
      <c r="AD1031" s="197"/>
      <c r="AE1031" s="197"/>
      <c r="AF1031" s="197"/>
      <c r="AG1031" s="197"/>
      <c r="AH1031" s="197"/>
      <c r="AI1031" s="197"/>
      <c r="AJ1031" s="197"/>
      <c r="AK1031" s="197"/>
      <c r="AL1031" s="197"/>
      <c r="AM1031" s="197"/>
      <c r="AN1031" s="197"/>
      <c r="AO1031" s="197"/>
      <c r="AP1031" s="197"/>
      <c r="AQ1031" s="197"/>
      <c r="AR1031" s="197"/>
      <c r="AS1031" s="197"/>
      <c r="AT1031" s="197"/>
      <c r="AU1031" s="197"/>
      <c r="AV1031" s="197"/>
      <c r="AW1031" s="197"/>
      <c r="AX1031" s="197"/>
      <c r="AY1031" s="197"/>
      <c r="AZ1031" s="197"/>
      <c r="BA1031" s="197"/>
      <c r="BB1031" s="197"/>
      <c r="BC1031" s="197"/>
    </row>
    <row r="1032" spans="1:55" customFormat="1" ht="14.1" hidden="1" customHeight="1">
      <c r="A1032" s="170"/>
      <c r="B1032" s="204">
        <v>20250513</v>
      </c>
      <c r="C1032" s="204" t="s">
        <v>62</v>
      </c>
      <c r="D1032" s="204">
        <v>1630</v>
      </c>
      <c r="E1032" s="204">
        <v>6283</v>
      </c>
      <c r="F1032" s="204"/>
      <c r="G1032" s="204"/>
      <c r="H1032" s="204">
        <v>6250</v>
      </c>
      <c r="I1032" s="204"/>
      <c r="J1032" s="204"/>
      <c r="K1032" s="204">
        <v>2698</v>
      </c>
      <c r="L1032" s="204">
        <v>153</v>
      </c>
      <c r="M1032" s="204">
        <v>2578</v>
      </c>
      <c r="N1032" s="204" t="s">
        <v>44</v>
      </c>
      <c r="O1032" s="204" t="s">
        <v>45</v>
      </c>
      <c r="P1032" s="202">
        <f t="shared" si="95"/>
        <v>2545</v>
      </c>
      <c r="Q1032" s="197">
        <f t="shared" si="90"/>
        <v>33</v>
      </c>
      <c r="R1032" s="202" t="str">
        <f t="shared" si="91"/>
        <v>NA</v>
      </c>
      <c r="S1032" s="202" t="str">
        <f t="shared" si="92"/>
        <v>NA</v>
      </c>
      <c r="T1032" s="197" t="str">
        <f t="shared" si="93"/>
        <v>NA</v>
      </c>
      <c r="U1032" s="197">
        <f t="shared" si="94"/>
        <v>5003</v>
      </c>
      <c r="V1032" s="197">
        <f>MIN(IF(SUM(W1032,,X1032,Z1032,AA1032,AD1032,AC1032,AF1032,AG1032,AJ1032,AI1032,AL1032,AM1032,AO1032,AP1032,AR1032,AS1032,A1032,AY1032,AU1032,AV1032,AW1032,AX1032,BA1032,BB1032)=0,0,1)+IF(O1032="Smoothing ramp",1,0)+IF(ISNUMBER(W1032),1,0)+IF(ISNUMBER(X1032),1,0)+IF(ISNUMBER(Z1032),1,0)+IF(ISNUMBER(AA1032),1,0)+IF(ISNUMBER(AD1032),1,0)+IF(ISNUMBER(AC1032),1,0)+IF(ISNUMBER(AF1032),1,0)+IF(ISNUMBER(AG1032),1,0)+IF(ISNUMBER(AI1032),1,0)+IF(ISNUMBER(AJ1032),1,0)+IF(ISNUMBER(AL1032),1,0)+IF(ISNUMBER(AM1032),1,0)+IF(ISNUMBER(AO1032),1,0)+IF(ISNUMBER(AP1032),1,0)+IF(ISNUMBER(#REF!),1,0)+IF(ISNUMBER(AR1032),1,0)+IF(ISNUMBER(AS1032),1,0)+IF(ISNUMBER(AY1032),1,0)+IF(ISNUMBER(AU1032),1,0)+IF(ISNUMBER(AV1032),1,0)+IF(ISNUMBER(AW1032),1,0)+IF(ISNUMBER(AX1032),1,0)+IF(ISNUMBER(BA1032),1,0)+IF(ISNUMBER(BB1032),1,0),1)</f>
        <v>0</v>
      </c>
      <c r="W1032" s="200"/>
      <c r="X1032" s="197"/>
      <c r="Y1032" s="197"/>
      <c r="Z1032" s="200"/>
      <c r="AA1032" s="197"/>
      <c r="AB1032" s="197"/>
      <c r="AC1032" s="197"/>
      <c r="AD1032" s="197"/>
      <c r="AE1032" s="197"/>
      <c r="AF1032" s="197"/>
      <c r="AG1032" s="197"/>
      <c r="AH1032" s="197"/>
      <c r="AI1032" s="197"/>
      <c r="AJ1032" s="197"/>
      <c r="AK1032" s="197"/>
      <c r="AL1032" s="197"/>
      <c r="AM1032" s="197"/>
      <c r="AN1032" s="197"/>
      <c r="AO1032" s="197"/>
      <c r="AP1032" s="197"/>
      <c r="AQ1032" s="197"/>
      <c r="AR1032" s="197"/>
      <c r="AS1032" s="197"/>
      <c r="AT1032" s="197"/>
      <c r="AU1032" s="197"/>
      <c r="AV1032" s="197"/>
      <c r="AW1032" s="197"/>
      <c r="AX1032" s="197"/>
      <c r="AY1032" s="197"/>
      <c r="AZ1032" s="197"/>
      <c r="BA1032" s="197"/>
      <c r="BB1032" s="197"/>
      <c r="BC1032" s="197"/>
    </row>
    <row r="1033" spans="1:55" customFormat="1" ht="14.1" hidden="1" customHeight="1">
      <c r="A1033" s="170"/>
      <c r="B1033" s="204">
        <v>20250513</v>
      </c>
      <c r="C1033" s="204" t="s">
        <v>62</v>
      </c>
      <c r="D1033" s="204">
        <v>1730</v>
      </c>
      <c r="E1033" s="204">
        <v>6283</v>
      </c>
      <c r="F1033" s="204"/>
      <c r="G1033" s="204"/>
      <c r="H1033" s="204">
        <v>6250</v>
      </c>
      <c r="I1033" s="204"/>
      <c r="J1033" s="204"/>
      <c r="K1033" s="204">
        <v>2698</v>
      </c>
      <c r="L1033" s="204">
        <v>153</v>
      </c>
      <c r="M1033" s="204">
        <v>2578</v>
      </c>
      <c r="N1033" s="204" t="s">
        <v>44</v>
      </c>
      <c r="O1033" s="204" t="s">
        <v>45</v>
      </c>
      <c r="P1033" s="202">
        <f t="shared" si="95"/>
        <v>2545</v>
      </c>
      <c r="Q1033" s="197">
        <f t="shared" ref="Q1033:Q1096" si="96">IF(AND(ISNUMBER(E1033),ISNUMBER(H1033),ISBLANK(F1033)),E1033-H1033,"NA")</f>
        <v>33</v>
      </c>
      <c r="R1033" s="202" t="str">
        <f t="shared" ref="R1033:R1096" si="97">IF(AND(ISNUMBER(F1033),ISNUMBER(I1033),ISBLANK(E1033)),F1033-I1033,"NA")</f>
        <v>NA</v>
      </c>
      <c r="S1033" s="202" t="str">
        <f t="shared" ref="S1033:S1096" si="98">IF(AND(ISNUMBER(G1033),ISNUMBER(J1033),ISBLANK(E1033)),G1033-J1033,"NA")</f>
        <v>NA</v>
      </c>
      <c r="T1033" s="197" t="str">
        <f t="shared" ref="T1033:T1096" si="99">IF(AND(ISNUMBER(R1033),ISNUMBER(S1033),ISBLANK(E1033)),S1033+R1033,"NA")</f>
        <v>NA</v>
      </c>
      <c r="U1033" s="197">
        <f t="shared" ref="U1033:U1096" si="100">IF(M1033&lt;0,0,IF(M1033=K1033,M1033,M1033-(L1033-M1033)))</f>
        <v>5003</v>
      </c>
      <c r="V1033" s="197">
        <f>MIN(IF(SUM(W1033,,X1033,Z1033,AA1033,AD1033,AC1033,AF1033,AG1033,AJ1033,AI1033,AL1033,AM1033,AO1033,AP1033,AR1033,AS1033,A1033,AY1033,AU1033,AV1033,AW1033,AX1033,BA1033,BB1033)=0,0,1)+IF(O1033="Smoothing ramp",1,0)+IF(ISNUMBER(W1033),1,0)+IF(ISNUMBER(X1033),1,0)+IF(ISNUMBER(Z1033),1,0)+IF(ISNUMBER(AA1033),1,0)+IF(ISNUMBER(AD1033),1,0)+IF(ISNUMBER(AC1033),1,0)+IF(ISNUMBER(AF1033),1,0)+IF(ISNUMBER(AG1033),1,0)+IF(ISNUMBER(AI1033),1,0)+IF(ISNUMBER(AJ1033),1,0)+IF(ISNUMBER(AL1033),1,0)+IF(ISNUMBER(AM1033),1,0)+IF(ISNUMBER(AO1033),1,0)+IF(ISNUMBER(AP1033),1,0)+IF(ISNUMBER(#REF!),1,0)+IF(ISNUMBER(AR1033),1,0)+IF(ISNUMBER(AS1033),1,0)+IF(ISNUMBER(AY1033),1,0)+IF(ISNUMBER(AU1033),1,0)+IF(ISNUMBER(AV1033),1,0)+IF(ISNUMBER(AW1033),1,0)+IF(ISNUMBER(AX1033),1,0)+IF(ISNUMBER(BA1033),1,0)+IF(ISNUMBER(BB1033),1,0),1)</f>
        <v>0</v>
      </c>
      <c r="W1033" s="200"/>
      <c r="X1033" s="197"/>
      <c r="Y1033" s="197"/>
      <c r="Z1033" s="200"/>
      <c r="AA1033" s="197"/>
      <c r="AB1033" s="197"/>
      <c r="AC1033" s="197"/>
      <c r="AD1033" s="197"/>
      <c r="AE1033" s="197"/>
      <c r="AF1033" s="197"/>
      <c r="AG1033" s="197"/>
      <c r="AH1033" s="197"/>
      <c r="AI1033" s="197"/>
      <c r="AJ1033" s="197"/>
      <c r="AK1033" s="197"/>
      <c r="AL1033" s="197"/>
      <c r="AM1033" s="197"/>
      <c r="AN1033" s="197"/>
      <c r="AO1033" s="197"/>
      <c r="AP1033" s="197"/>
      <c r="AQ1033" s="197"/>
      <c r="AR1033" s="197"/>
      <c r="AS1033" s="197"/>
      <c r="AT1033" s="197"/>
      <c r="AU1033" s="197"/>
      <c r="AV1033" s="197"/>
      <c r="AW1033" s="197"/>
      <c r="AX1033" s="197"/>
      <c r="AY1033" s="197"/>
      <c r="AZ1033" s="197"/>
      <c r="BA1033" s="197"/>
      <c r="BB1033" s="197"/>
      <c r="BC1033" s="197"/>
    </row>
    <row r="1034" spans="1:55" customFormat="1" ht="14.1" hidden="1" customHeight="1">
      <c r="A1034" s="170"/>
      <c r="B1034" s="204">
        <v>20250513</v>
      </c>
      <c r="C1034" s="204" t="s">
        <v>62</v>
      </c>
      <c r="D1034" s="204">
        <v>1830</v>
      </c>
      <c r="E1034" s="204">
        <v>6683</v>
      </c>
      <c r="F1034" s="204"/>
      <c r="G1034" s="204"/>
      <c r="H1034" s="204">
        <v>6485</v>
      </c>
      <c r="I1034" s="204"/>
      <c r="J1034" s="204"/>
      <c r="K1034" s="204">
        <v>2597</v>
      </c>
      <c r="L1034" s="204">
        <v>403</v>
      </c>
      <c r="M1034" s="204">
        <v>2392</v>
      </c>
      <c r="N1034" s="204" t="s">
        <v>44</v>
      </c>
      <c r="O1034" s="204" t="s">
        <v>45</v>
      </c>
      <c r="P1034" s="202">
        <f t="shared" ref="P1034:P1097" si="101">IFERROR(K1034-L1034,0)</f>
        <v>2194</v>
      </c>
      <c r="Q1034" s="197">
        <f t="shared" si="96"/>
        <v>198</v>
      </c>
      <c r="R1034" s="202" t="str">
        <f t="shared" si="97"/>
        <v>NA</v>
      </c>
      <c r="S1034" s="202" t="str">
        <f t="shared" si="98"/>
        <v>NA</v>
      </c>
      <c r="T1034" s="197" t="str">
        <f t="shared" si="99"/>
        <v>NA</v>
      </c>
      <c r="U1034" s="197">
        <f t="shared" si="100"/>
        <v>4381</v>
      </c>
      <c r="V1034" s="197">
        <f>MIN(IF(SUM(W1034,,X1034,Z1034,AA1034,AD1034,AC1034,AF1034,AG1034,AJ1034,AI1034,AL1034,AM1034,AO1034,AP1034,AR1034,AS1034,A1034,AY1034,AU1034,AV1034,AW1034,AX1034,BA1034,BB1034)=0,0,1)+IF(O1034="Smoothing ramp",1,0)+IF(ISNUMBER(W1034),1,0)+IF(ISNUMBER(X1034),1,0)+IF(ISNUMBER(Z1034),1,0)+IF(ISNUMBER(AA1034),1,0)+IF(ISNUMBER(AD1034),1,0)+IF(ISNUMBER(AC1034),1,0)+IF(ISNUMBER(AF1034),1,0)+IF(ISNUMBER(AG1034),1,0)+IF(ISNUMBER(AI1034),1,0)+IF(ISNUMBER(AJ1034),1,0)+IF(ISNUMBER(AL1034),1,0)+IF(ISNUMBER(AM1034),1,0)+IF(ISNUMBER(AO1034),1,0)+IF(ISNUMBER(AP1034),1,0)+IF(ISNUMBER(#REF!),1,0)+IF(ISNUMBER(AR1034),1,0)+IF(ISNUMBER(AS1034),1,0)+IF(ISNUMBER(AY1034),1,0)+IF(ISNUMBER(AU1034),1,0)+IF(ISNUMBER(AV1034),1,0)+IF(ISNUMBER(AW1034),1,0)+IF(ISNUMBER(AX1034),1,0)+IF(ISNUMBER(BA1034),1,0)+IF(ISNUMBER(BB1034),1,0),1)</f>
        <v>0</v>
      </c>
      <c r="W1034" s="200"/>
      <c r="X1034" s="197"/>
      <c r="Y1034" s="197"/>
      <c r="Z1034" s="200"/>
      <c r="AA1034" s="197"/>
      <c r="AB1034" s="197"/>
      <c r="AC1034" s="197"/>
      <c r="AD1034" s="197"/>
      <c r="AE1034" s="197"/>
      <c r="AF1034" s="197"/>
      <c r="AG1034" s="197"/>
      <c r="AH1034" s="197"/>
      <c r="AI1034" s="197"/>
      <c r="AJ1034" s="197"/>
      <c r="AK1034" s="197"/>
      <c r="AL1034" s="197"/>
      <c r="AM1034" s="197"/>
      <c r="AN1034" s="197"/>
      <c r="AO1034" s="197"/>
      <c r="AP1034" s="197"/>
      <c r="AQ1034" s="197"/>
      <c r="AR1034" s="197"/>
      <c r="AS1034" s="197"/>
      <c r="AT1034" s="197"/>
      <c r="AU1034" s="197"/>
      <c r="AV1034" s="197"/>
      <c r="AW1034" s="197"/>
      <c r="AX1034" s="197"/>
      <c r="AY1034" s="197"/>
      <c r="AZ1034" s="197"/>
      <c r="BA1034" s="197"/>
      <c r="BB1034" s="197"/>
      <c r="BC1034" s="197"/>
    </row>
    <row r="1035" spans="1:55" customFormat="1" ht="14.1" hidden="1" customHeight="1">
      <c r="A1035" s="170"/>
      <c r="B1035" s="204">
        <v>20250513</v>
      </c>
      <c r="C1035" s="204" t="s">
        <v>62</v>
      </c>
      <c r="D1035" s="204">
        <v>1930</v>
      </c>
      <c r="E1035" s="204">
        <v>6683</v>
      </c>
      <c r="F1035" s="204"/>
      <c r="G1035" s="204"/>
      <c r="H1035" s="204">
        <v>6485</v>
      </c>
      <c r="I1035" s="204"/>
      <c r="J1035" s="204"/>
      <c r="K1035" s="204">
        <v>2597</v>
      </c>
      <c r="L1035" s="204">
        <v>403</v>
      </c>
      <c r="M1035" s="204">
        <v>2392</v>
      </c>
      <c r="N1035" s="204" t="s">
        <v>44</v>
      </c>
      <c r="O1035" s="204" t="s">
        <v>45</v>
      </c>
      <c r="P1035" s="202">
        <f t="shared" si="101"/>
        <v>2194</v>
      </c>
      <c r="Q1035" s="197">
        <f t="shared" si="96"/>
        <v>198</v>
      </c>
      <c r="R1035" s="202" t="str">
        <f t="shared" si="97"/>
        <v>NA</v>
      </c>
      <c r="S1035" s="202" t="str">
        <f t="shared" si="98"/>
        <v>NA</v>
      </c>
      <c r="T1035" s="197" t="str">
        <f t="shared" si="99"/>
        <v>NA</v>
      </c>
      <c r="U1035" s="197">
        <f t="shared" si="100"/>
        <v>4381</v>
      </c>
      <c r="V1035" s="197">
        <f>MIN(IF(SUM(W1035,,X1035,Z1035,AA1035,AD1035,AC1035,AF1035,AG1035,AJ1035,AI1035,AL1035,AM1035,AO1035,AP1035,AR1035,AS1035,A1035,AY1035,AU1035,AV1035,AW1035,AX1035,BA1035,BB1035)=0,0,1)+IF(O1035="Smoothing ramp",1,0)+IF(ISNUMBER(W1035),1,0)+IF(ISNUMBER(X1035),1,0)+IF(ISNUMBER(Z1035),1,0)+IF(ISNUMBER(AA1035),1,0)+IF(ISNUMBER(AD1035),1,0)+IF(ISNUMBER(AC1035),1,0)+IF(ISNUMBER(AF1035),1,0)+IF(ISNUMBER(AG1035),1,0)+IF(ISNUMBER(AI1035),1,0)+IF(ISNUMBER(AJ1035),1,0)+IF(ISNUMBER(AL1035),1,0)+IF(ISNUMBER(AM1035),1,0)+IF(ISNUMBER(AO1035),1,0)+IF(ISNUMBER(AP1035),1,0)+IF(ISNUMBER(#REF!),1,0)+IF(ISNUMBER(AR1035),1,0)+IF(ISNUMBER(AS1035),1,0)+IF(ISNUMBER(AY1035),1,0)+IF(ISNUMBER(AU1035),1,0)+IF(ISNUMBER(AV1035),1,0)+IF(ISNUMBER(AW1035),1,0)+IF(ISNUMBER(AX1035),1,0)+IF(ISNUMBER(BA1035),1,0)+IF(ISNUMBER(BB1035),1,0),1)</f>
        <v>0</v>
      </c>
      <c r="W1035" s="200"/>
      <c r="X1035" s="197"/>
      <c r="Y1035" s="197"/>
      <c r="Z1035" s="200"/>
      <c r="AA1035" s="197"/>
      <c r="AB1035" s="197"/>
      <c r="AC1035" s="197"/>
      <c r="AD1035" s="197"/>
      <c r="AE1035" s="197"/>
      <c r="AF1035" s="197"/>
      <c r="AG1035" s="197"/>
      <c r="AH1035" s="197"/>
      <c r="AI1035" s="197"/>
      <c r="AJ1035" s="197"/>
      <c r="AK1035" s="197"/>
      <c r="AL1035" s="197"/>
      <c r="AM1035" s="197"/>
      <c r="AN1035" s="197"/>
      <c r="AO1035" s="197"/>
      <c r="AP1035" s="197"/>
      <c r="AQ1035" s="197"/>
      <c r="AR1035" s="197"/>
      <c r="AS1035" s="197"/>
      <c r="AT1035" s="197"/>
      <c r="AU1035" s="197"/>
      <c r="AV1035" s="197"/>
      <c r="AW1035" s="197"/>
      <c r="AX1035" s="197"/>
      <c r="AY1035" s="197"/>
      <c r="AZ1035" s="197"/>
      <c r="BA1035" s="197"/>
      <c r="BB1035" s="197"/>
      <c r="BC1035" s="197"/>
    </row>
    <row r="1036" spans="1:55" customFormat="1" ht="14.1" hidden="1" customHeight="1">
      <c r="A1036" s="170"/>
      <c r="B1036" s="204">
        <v>20250513</v>
      </c>
      <c r="C1036" s="204" t="s">
        <v>62</v>
      </c>
      <c r="D1036" s="204">
        <v>2030</v>
      </c>
      <c r="E1036" s="204">
        <v>6459</v>
      </c>
      <c r="F1036" s="204"/>
      <c r="G1036" s="204"/>
      <c r="H1036" s="204">
        <v>6459</v>
      </c>
      <c r="I1036" s="204"/>
      <c r="J1036" s="204"/>
      <c r="K1036" s="204">
        <v>2597</v>
      </c>
      <c r="L1036" s="204">
        <v>179</v>
      </c>
      <c r="M1036" s="204">
        <v>2418</v>
      </c>
      <c r="N1036" s="204" t="s">
        <v>44</v>
      </c>
      <c r="O1036" s="204" t="s">
        <v>44</v>
      </c>
      <c r="P1036" s="202">
        <f t="shared" si="101"/>
        <v>2418</v>
      </c>
      <c r="Q1036" s="197">
        <f t="shared" si="96"/>
        <v>0</v>
      </c>
      <c r="R1036" s="202" t="str">
        <f t="shared" si="97"/>
        <v>NA</v>
      </c>
      <c r="S1036" s="202" t="str">
        <f t="shared" si="98"/>
        <v>NA</v>
      </c>
      <c r="T1036" s="197" t="str">
        <f t="shared" si="99"/>
        <v>NA</v>
      </c>
      <c r="U1036" s="197">
        <f t="shared" si="100"/>
        <v>4657</v>
      </c>
      <c r="V1036" s="197">
        <f>MIN(IF(SUM(W1036,,X1036,Z1036,AA1036,AD1036,AC1036,AF1036,AG1036,AJ1036,AI1036,AL1036,AM1036,AO1036,AP1036,AR1036,AS1036,A1036,AY1036,AU1036,AV1036,AW1036,AX1036,BA1036,BB1036)=0,0,1)+IF(O1036="Smoothing ramp",1,0)+IF(ISNUMBER(W1036),1,0)+IF(ISNUMBER(X1036),1,0)+IF(ISNUMBER(Z1036),1,0)+IF(ISNUMBER(AA1036),1,0)+IF(ISNUMBER(AD1036),1,0)+IF(ISNUMBER(AC1036),1,0)+IF(ISNUMBER(AF1036),1,0)+IF(ISNUMBER(AG1036),1,0)+IF(ISNUMBER(AI1036),1,0)+IF(ISNUMBER(AJ1036),1,0)+IF(ISNUMBER(AL1036),1,0)+IF(ISNUMBER(AM1036),1,0)+IF(ISNUMBER(AO1036),1,0)+IF(ISNUMBER(AP1036),1,0)+IF(ISNUMBER(#REF!),1,0)+IF(ISNUMBER(AR1036),1,0)+IF(ISNUMBER(AS1036),1,0)+IF(ISNUMBER(AY1036),1,0)+IF(ISNUMBER(AU1036),1,0)+IF(ISNUMBER(AV1036),1,0)+IF(ISNUMBER(AW1036),1,0)+IF(ISNUMBER(AX1036),1,0)+IF(ISNUMBER(BA1036),1,0)+IF(ISNUMBER(BB1036),1,0),1)</f>
        <v>0</v>
      </c>
      <c r="W1036" s="200"/>
      <c r="X1036" s="197"/>
      <c r="Y1036" s="197"/>
      <c r="Z1036" s="200"/>
      <c r="AA1036" s="197"/>
      <c r="AB1036" s="197"/>
      <c r="AC1036" s="197"/>
      <c r="AD1036" s="197"/>
      <c r="AE1036" s="197"/>
      <c r="AF1036" s="197"/>
      <c r="AG1036" s="197"/>
      <c r="AH1036" s="197"/>
      <c r="AI1036" s="197"/>
      <c r="AJ1036" s="197"/>
      <c r="AK1036" s="197"/>
      <c r="AL1036" s="197"/>
      <c r="AM1036" s="197"/>
      <c r="AN1036" s="197"/>
      <c r="AO1036" s="197"/>
      <c r="AP1036" s="197"/>
      <c r="AQ1036" s="197"/>
      <c r="AR1036" s="197"/>
      <c r="AS1036" s="197"/>
      <c r="AT1036" s="197"/>
      <c r="AU1036" s="197"/>
      <c r="AV1036" s="197"/>
      <c r="AW1036" s="197"/>
      <c r="AX1036" s="197"/>
      <c r="AY1036" s="197"/>
      <c r="AZ1036" s="197"/>
      <c r="BA1036" s="197"/>
      <c r="BB1036" s="197"/>
      <c r="BC1036" s="197"/>
    </row>
    <row r="1037" spans="1:55" customFormat="1" ht="14.1" hidden="1" customHeight="1">
      <c r="A1037" s="170"/>
      <c r="B1037" s="204">
        <v>20250513</v>
      </c>
      <c r="C1037" s="204" t="s">
        <v>62</v>
      </c>
      <c r="D1037" s="204">
        <v>2130</v>
      </c>
      <c r="E1037" s="204">
        <v>6680</v>
      </c>
      <c r="F1037" s="204"/>
      <c r="G1037" s="204"/>
      <c r="H1037" s="204">
        <v>6680</v>
      </c>
      <c r="I1037" s="204"/>
      <c r="J1037" s="204"/>
      <c r="K1037" s="204">
        <v>3535</v>
      </c>
      <c r="L1037" s="204">
        <v>400</v>
      </c>
      <c r="M1037" s="204">
        <v>3135</v>
      </c>
      <c r="N1037" s="204" t="s">
        <v>44</v>
      </c>
      <c r="O1037" s="204" t="s">
        <v>44</v>
      </c>
      <c r="P1037" s="202">
        <f t="shared" si="101"/>
        <v>3135</v>
      </c>
      <c r="Q1037" s="197">
        <f t="shared" si="96"/>
        <v>0</v>
      </c>
      <c r="R1037" s="202" t="str">
        <f t="shared" si="97"/>
        <v>NA</v>
      </c>
      <c r="S1037" s="202" t="str">
        <f t="shared" si="98"/>
        <v>NA</v>
      </c>
      <c r="T1037" s="197" t="str">
        <f t="shared" si="99"/>
        <v>NA</v>
      </c>
      <c r="U1037" s="197">
        <f t="shared" si="100"/>
        <v>5870</v>
      </c>
      <c r="V1037" s="197">
        <f>MIN(IF(SUM(W1037,,X1037,Z1037,AA1037,AD1037,AC1037,AF1037,AG1037,AJ1037,AI1037,AL1037,AM1037,AO1037,AP1037,AR1037,AS1037,A1037,AY1037,AU1037,AV1037,AW1037,AX1037,BA1037,BB1037)=0,0,1)+IF(O1037="Smoothing ramp",1,0)+IF(ISNUMBER(W1037),1,0)+IF(ISNUMBER(X1037),1,0)+IF(ISNUMBER(Z1037),1,0)+IF(ISNUMBER(AA1037),1,0)+IF(ISNUMBER(AD1037),1,0)+IF(ISNUMBER(AC1037),1,0)+IF(ISNUMBER(AF1037),1,0)+IF(ISNUMBER(AG1037),1,0)+IF(ISNUMBER(AI1037),1,0)+IF(ISNUMBER(AJ1037),1,0)+IF(ISNUMBER(AL1037),1,0)+IF(ISNUMBER(AM1037),1,0)+IF(ISNUMBER(AO1037),1,0)+IF(ISNUMBER(AP1037),1,0)+IF(ISNUMBER(#REF!),1,0)+IF(ISNUMBER(AR1037),1,0)+IF(ISNUMBER(AS1037),1,0)+IF(ISNUMBER(AY1037),1,0)+IF(ISNUMBER(AU1037),1,0)+IF(ISNUMBER(AV1037),1,0)+IF(ISNUMBER(AW1037),1,0)+IF(ISNUMBER(AX1037),1,0)+IF(ISNUMBER(BA1037),1,0)+IF(ISNUMBER(BB1037),1,0),1)</f>
        <v>0</v>
      </c>
      <c r="W1037" s="200"/>
      <c r="X1037" s="197"/>
      <c r="Y1037" s="197"/>
      <c r="Z1037" s="200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7"/>
      <c r="AK1037" s="197"/>
      <c r="AL1037" s="197"/>
      <c r="AM1037" s="197"/>
      <c r="AN1037" s="197"/>
      <c r="AO1037" s="197"/>
      <c r="AP1037" s="197"/>
      <c r="AQ1037" s="197"/>
      <c r="AR1037" s="197"/>
      <c r="AS1037" s="197"/>
      <c r="AT1037" s="197"/>
      <c r="AU1037" s="197"/>
      <c r="AV1037" s="197"/>
      <c r="AW1037" s="197"/>
      <c r="AX1037" s="197"/>
      <c r="AY1037" s="197"/>
      <c r="AZ1037" s="197"/>
      <c r="BA1037" s="197"/>
      <c r="BB1037" s="197"/>
      <c r="BC1037" s="197"/>
    </row>
    <row r="1038" spans="1:55" customFormat="1" ht="14.1" hidden="1" customHeight="1">
      <c r="A1038" s="170"/>
      <c r="B1038" s="204">
        <v>20250513</v>
      </c>
      <c r="C1038" s="204" t="s">
        <v>62</v>
      </c>
      <c r="D1038" s="204">
        <v>2230</v>
      </c>
      <c r="E1038" s="204">
        <v>6680</v>
      </c>
      <c r="F1038" s="204"/>
      <c r="G1038" s="204"/>
      <c r="H1038" s="204">
        <v>6680</v>
      </c>
      <c r="I1038" s="204"/>
      <c r="J1038" s="204"/>
      <c r="K1038" s="204">
        <v>3535</v>
      </c>
      <c r="L1038" s="204">
        <v>400</v>
      </c>
      <c r="M1038" s="204">
        <v>3135</v>
      </c>
      <c r="N1038" s="204" t="s">
        <v>44</v>
      </c>
      <c r="O1038" s="204" t="s">
        <v>44</v>
      </c>
      <c r="P1038" s="202">
        <f t="shared" si="101"/>
        <v>3135</v>
      </c>
      <c r="Q1038" s="197">
        <f t="shared" si="96"/>
        <v>0</v>
      </c>
      <c r="R1038" s="202" t="str">
        <f t="shared" si="97"/>
        <v>NA</v>
      </c>
      <c r="S1038" s="202" t="str">
        <f t="shared" si="98"/>
        <v>NA</v>
      </c>
      <c r="T1038" s="197" t="str">
        <f t="shared" si="99"/>
        <v>NA</v>
      </c>
      <c r="U1038" s="197">
        <f t="shared" si="100"/>
        <v>5870</v>
      </c>
      <c r="V1038" s="197">
        <f>MIN(IF(SUM(W1038,,X1038,Z1038,AA1038,AD1038,AC1038,AF1038,AG1038,AJ1038,AI1038,AL1038,AM1038,AO1038,AP1038,AR1038,AS1038,A1038,AY1038,AU1038,AV1038,AW1038,AX1038,BA1038,BB1038)=0,0,1)+IF(O1038="Smoothing ramp",1,0)+IF(ISNUMBER(W1038),1,0)+IF(ISNUMBER(X1038),1,0)+IF(ISNUMBER(Z1038),1,0)+IF(ISNUMBER(AA1038),1,0)+IF(ISNUMBER(AD1038),1,0)+IF(ISNUMBER(AC1038),1,0)+IF(ISNUMBER(AF1038),1,0)+IF(ISNUMBER(AG1038),1,0)+IF(ISNUMBER(AI1038),1,0)+IF(ISNUMBER(AJ1038),1,0)+IF(ISNUMBER(AL1038),1,0)+IF(ISNUMBER(AM1038),1,0)+IF(ISNUMBER(AO1038),1,0)+IF(ISNUMBER(AP1038),1,0)+IF(ISNUMBER(#REF!),1,0)+IF(ISNUMBER(AR1038),1,0)+IF(ISNUMBER(AS1038),1,0)+IF(ISNUMBER(AY1038),1,0)+IF(ISNUMBER(AU1038),1,0)+IF(ISNUMBER(AV1038),1,0)+IF(ISNUMBER(AW1038),1,0)+IF(ISNUMBER(AX1038),1,0)+IF(ISNUMBER(BA1038),1,0)+IF(ISNUMBER(BB1038),1,0),1)</f>
        <v>0</v>
      </c>
      <c r="W1038" s="200"/>
      <c r="X1038" s="197"/>
      <c r="Y1038" s="197"/>
      <c r="Z1038" s="200"/>
      <c r="AA1038" s="197"/>
      <c r="AB1038" s="197"/>
      <c r="AC1038" s="197"/>
      <c r="AD1038" s="197"/>
      <c r="AE1038" s="197"/>
      <c r="AF1038" s="197"/>
      <c r="AG1038" s="197"/>
      <c r="AH1038" s="197"/>
      <c r="AI1038" s="197"/>
      <c r="AJ1038" s="197"/>
      <c r="AK1038" s="197"/>
      <c r="AL1038" s="197"/>
      <c r="AM1038" s="197"/>
      <c r="AN1038" s="197"/>
      <c r="AO1038" s="197"/>
      <c r="AP1038" s="197"/>
      <c r="AQ1038" s="197"/>
      <c r="AR1038" s="197"/>
      <c r="AS1038" s="197"/>
      <c r="AT1038" s="197"/>
      <c r="AU1038" s="197"/>
      <c r="AV1038" s="197"/>
      <c r="AW1038" s="197"/>
      <c r="AX1038" s="197"/>
      <c r="AY1038" s="197"/>
      <c r="AZ1038" s="197"/>
      <c r="BA1038" s="197"/>
      <c r="BB1038" s="197"/>
      <c r="BC1038" s="197"/>
    </row>
    <row r="1039" spans="1:55" customFormat="1" ht="14.1" hidden="1" customHeight="1">
      <c r="A1039" s="170"/>
      <c r="B1039" s="204">
        <v>20250513</v>
      </c>
      <c r="C1039" s="204" t="s">
        <v>62</v>
      </c>
      <c r="D1039" s="204">
        <v>2330</v>
      </c>
      <c r="E1039" s="204">
        <v>6078</v>
      </c>
      <c r="F1039" s="204"/>
      <c r="G1039" s="204"/>
      <c r="H1039" s="204">
        <v>6078</v>
      </c>
      <c r="I1039" s="204"/>
      <c r="J1039" s="204"/>
      <c r="K1039" s="204">
        <v>4075</v>
      </c>
      <c r="L1039" s="204">
        <v>398</v>
      </c>
      <c r="M1039" s="204">
        <v>3677</v>
      </c>
      <c r="N1039" s="204" t="s">
        <v>44</v>
      </c>
      <c r="O1039" s="204" t="s">
        <v>44</v>
      </c>
      <c r="P1039" s="202">
        <f t="shared" si="101"/>
        <v>3677</v>
      </c>
      <c r="Q1039" s="197">
        <f t="shared" si="96"/>
        <v>0</v>
      </c>
      <c r="R1039" s="202" t="str">
        <f t="shared" si="97"/>
        <v>NA</v>
      </c>
      <c r="S1039" s="202" t="str">
        <f t="shared" si="98"/>
        <v>NA</v>
      </c>
      <c r="T1039" s="197" t="str">
        <f t="shared" si="99"/>
        <v>NA</v>
      </c>
      <c r="U1039" s="197">
        <f t="shared" si="100"/>
        <v>6956</v>
      </c>
      <c r="V1039" s="197">
        <f>MIN(IF(SUM(W1039,,X1039,Z1039,AA1039,AD1039,AC1039,AF1039,AG1039,AJ1039,AI1039,AL1039,AM1039,AO1039,AP1039,AR1039,AS1039,A1039,AY1039,AU1039,AV1039,AW1039,AX1039,BA1039,BB1039)=0,0,1)+IF(O1039="Smoothing ramp",1,0)+IF(ISNUMBER(W1039),1,0)+IF(ISNUMBER(X1039),1,0)+IF(ISNUMBER(Z1039),1,0)+IF(ISNUMBER(AA1039),1,0)+IF(ISNUMBER(AD1039),1,0)+IF(ISNUMBER(AC1039),1,0)+IF(ISNUMBER(AF1039),1,0)+IF(ISNUMBER(AG1039),1,0)+IF(ISNUMBER(AI1039),1,0)+IF(ISNUMBER(AJ1039),1,0)+IF(ISNUMBER(AL1039),1,0)+IF(ISNUMBER(AM1039),1,0)+IF(ISNUMBER(AO1039),1,0)+IF(ISNUMBER(AP1039),1,0)+IF(ISNUMBER(#REF!),1,0)+IF(ISNUMBER(AR1039),1,0)+IF(ISNUMBER(AS1039),1,0)+IF(ISNUMBER(AY1039),1,0)+IF(ISNUMBER(AU1039),1,0)+IF(ISNUMBER(AV1039),1,0)+IF(ISNUMBER(AW1039),1,0)+IF(ISNUMBER(AX1039),1,0)+IF(ISNUMBER(BA1039),1,0)+IF(ISNUMBER(BB1039),1,0),1)</f>
        <v>0</v>
      </c>
      <c r="W1039" s="200"/>
      <c r="X1039" s="197"/>
      <c r="Y1039" s="197"/>
      <c r="Z1039" s="200"/>
      <c r="AA1039" s="197"/>
      <c r="AB1039" s="197"/>
      <c r="AC1039" s="197"/>
      <c r="AD1039" s="197"/>
      <c r="AE1039" s="197"/>
      <c r="AF1039" s="197"/>
      <c r="AG1039" s="197"/>
      <c r="AH1039" s="197"/>
      <c r="AI1039" s="197"/>
      <c r="AJ1039" s="197"/>
      <c r="AK1039" s="197"/>
      <c r="AL1039" s="197"/>
      <c r="AM1039" s="197"/>
      <c r="AN1039" s="197"/>
      <c r="AO1039" s="197"/>
      <c r="AP1039" s="197"/>
      <c r="AQ1039" s="197"/>
      <c r="AR1039" s="197"/>
      <c r="AS1039" s="197"/>
      <c r="AT1039" s="197"/>
      <c r="AU1039" s="197"/>
      <c r="AV1039" s="197"/>
      <c r="AW1039" s="197"/>
      <c r="AX1039" s="197"/>
      <c r="AY1039" s="197"/>
      <c r="AZ1039" s="197"/>
      <c r="BA1039" s="197"/>
      <c r="BB1039" s="197"/>
      <c r="BC1039" s="197"/>
    </row>
    <row r="1040" spans="1:55" customFormat="1" ht="14.1" hidden="1" customHeight="1">
      <c r="A1040" s="170"/>
      <c r="B1040" s="204">
        <v>20250514</v>
      </c>
      <c r="C1040" s="204" t="s">
        <v>62</v>
      </c>
      <c r="D1040" s="204">
        <v>30</v>
      </c>
      <c r="E1040" s="204">
        <v>5780</v>
      </c>
      <c r="F1040" s="204"/>
      <c r="G1040" s="204"/>
      <c r="H1040" s="204">
        <v>5780</v>
      </c>
      <c r="I1040" s="204"/>
      <c r="J1040" s="204"/>
      <c r="K1040" s="204">
        <v>-1510</v>
      </c>
      <c r="L1040" s="204">
        <v>-1510</v>
      </c>
      <c r="M1040" s="204">
        <v>-1510</v>
      </c>
      <c r="N1040" s="204" t="s">
        <v>47</v>
      </c>
      <c r="O1040" s="204" t="s">
        <v>47</v>
      </c>
      <c r="P1040" s="202">
        <f t="shared" si="101"/>
        <v>0</v>
      </c>
      <c r="Q1040" s="197">
        <f t="shared" si="96"/>
        <v>0</v>
      </c>
      <c r="R1040" s="202" t="str">
        <f t="shared" si="97"/>
        <v>NA</v>
      </c>
      <c r="S1040" s="202" t="str">
        <f t="shared" si="98"/>
        <v>NA</v>
      </c>
      <c r="T1040" s="197" t="str">
        <f t="shared" si="99"/>
        <v>NA</v>
      </c>
      <c r="U1040" s="197">
        <f t="shared" si="100"/>
        <v>0</v>
      </c>
      <c r="V1040" s="197">
        <f>MIN(IF(SUM(W1040,,X1040,Z1040,AA1040,AD1040,AC1040,AF1040,AG1040,AJ1040,AI1040,AL1040,AM1040,AO1040,AP1040,AR1040,AS1040,A1040,AY1040,AU1040,AV1040,AW1040,AX1040,BA1040,BB1040)=0,0,1)+IF(O1040="Smoothing ramp",1,0)+IF(ISNUMBER(W1040),1,0)+IF(ISNUMBER(X1040),1,0)+IF(ISNUMBER(Z1040),1,0)+IF(ISNUMBER(AA1040),1,0)+IF(ISNUMBER(AD1040),1,0)+IF(ISNUMBER(AC1040),1,0)+IF(ISNUMBER(AF1040),1,0)+IF(ISNUMBER(AG1040),1,0)+IF(ISNUMBER(AI1040),1,0)+IF(ISNUMBER(AJ1040),1,0)+IF(ISNUMBER(AL1040),1,0)+IF(ISNUMBER(AM1040),1,0)+IF(ISNUMBER(AO1040),1,0)+IF(ISNUMBER(AP1040),1,0)+IF(ISNUMBER(#REF!),1,0)+IF(ISNUMBER(AR1040),1,0)+IF(ISNUMBER(AS1040),1,0)+IF(ISNUMBER(AY1040),1,0)+IF(ISNUMBER(AU1040),1,0)+IF(ISNUMBER(AV1040),1,0)+IF(ISNUMBER(AW1040),1,0)+IF(ISNUMBER(AX1040),1,0)+IF(ISNUMBER(BA1040),1,0)+IF(ISNUMBER(BB1040),1,0),1)</f>
        <v>0</v>
      </c>
      <c r="W1040" s="200"/>
      <c r="X1040" s="197"/>
      <c r="Y1040" s="197"/>
      <c r="Z1040" s="200"/>
      <c r="AA1040" s="197"/>
      <c r="AB1040" s="197"/>
      <c r="AC1040" s="197"/>
      <c r="AD1040" s="197"/>
      <c r="AE1040" s="197"/>
      <c r="AF1040" s="197"/>
      <c r="AG1040" s="197"/>
      <c r="AH1040" s="197"/>
      <c r="AI1040" s="197"/>
      <c r="AJ1040" s="197"/>
      <c r="AK1040" s="197"/>
      <c r="AL1040" s="197"/>
      <c r="AM1040" s="197"/>
      <c r="AN1040" s="197"/>
      <c r="AO1040" s="197"/>
      <c r="AP1040" s="197"/>
      <c r="AQ1040" s="197"/>
      <c r="AR1040" s="197"/>
      <c r="AS1040" s="197"/>
      <c r="AT1040" s="197"/>
      <c r="AU1040" s="197"/>
      <c r="AV1040" s="197"/>
      <c r="AW1040" s="197"/>
      <c r="AX1040" s="197"/>
      <c r="AY1040" s="197"/>
      <c r="AZ1040" s="197"/>
      <c r="BA1040" s="197"/>
      <c r="BB1040" s="197"/>
      <c r="BC1040" s="197"/>
    </row>
    <row r="1041" spans="1:55" customFormat="1" ht="14.1" hidden="1" customHeight="1">
      <c r="A1041" s="170"/>
      <c r="B1041" s="204">
        <v>20250514</v>
      </c>
      <c r="C1041" s="204" t="s">
        <v>62</v>
      </c>
      <c r="D1041" s="204">
        <v>130</v>
      </c>
      <c r="E1041" s="204">
        <v>5780</v>
      </c>
      <c r="F1041" s="204"/>
      <c r="G1041" s="204"/>
      <c r="H1041" s="204">
        <v>5780</v>
      </c>
      <c r="I1041" s="204"/>
      <c r="J1041" s="204"/>
      <c r="K1041" s="204">
        <v>-1510</v>
      </c>
      <c r="L1041" s="204">
        <v>-1510</v>
      </c>
      <c r="M1041" s="204">
        <v>-1510</v>
      </c>
      <c r="N1041" s="204" t="s">
        <v>47</v>
      </c>
      <c r="O1041" s="204" t="s">
        <v>47</v>
      </c>
      <c r="P1041" s="202">
        <f t="shared" si="101"/>
        <v>0</v>
      </c>
      <c r="Q1041" s="197">
        <f t="shared" si="96"/>
        <v>0</v>
      </c>
      <c r="R1041" s="202" t="str">
        <f t="shared" si="97"/>
        <v>NA</v>
      </c>
      <c r="S1041" s="202" t="str">
        <f t="shared" si="98"/>
        <v>NA</v>
      </c>
      <c r="T1041" s="197" t="str">
        <f t="shared" si="99"/>
        <v>NA</v>
      </c>
      <c r="U1041" s="197">
        <f t="shared" si="100"/>
        <v>0</v>
      </c>
      <c r="V1041" s="197">
        <f>MIN(IF(SUM(W1041,,X1041,Z1041,AA1041,AD1041,AC1041,AF1041,AG1041,AJ1041,AI1041,AL1041,AM1041,AO1041,AP1041,AR1041,AS1041,A1041,AY1041,AU1041,AV1041,AW1041,AX1041,BA1041,BB1041)=0,0,1)+IF(O1041="Smoothing ramp",1,0)+IF(ISNUMBER(W1041),1,0)+IF(ISNUMBER(X1041),1,0)+IF(ISNUMBER(Z1041),1,0)+IF(ISNUMBER(AA1041),1,0)+IF(ISNUMBER(AD1041),1,0)+IF(ISNUMBER(AC1041),1,0)+IF(ISNUMBER(AF1041),1,0)+IF(ISNUMBER(AG1041),1,0)+IF(ISNUMBER(AI1041),1,0)+IF(ISNUMBER(AJ1041),1,0)+IF(ISNUMBER(AL1041),1,0)+IF(ISNUMBER(AM1041),1,0)+IF(ISNUMBER(AO1041),1,0)+IF(ISNUMBER(AP1041),1,0)+IF(ISNUMBER(#REF!),1,0)+IF(ISNUMBER(AR1041),1,0)+IF(ISNUMBER(AS1041),1,0)+IF(ISNUMBER(AY1041),1,0)+IF(ISNUMBER(AU1041),1,0)+IF(ISNUMBER(AV1041),1,0)+IF(ISNUMBER(AW1041),1,0)+IF(ISNUMBER(AX1041),1,0)+IF(ISNUMBER(BA1041),1,0)+IF(ISNUMBER(BB1041),1,0),1)</f>
        <v>0</v>
      </c>
      <c r="W1041" s="200"/>
      <c r="X1041" s="197"/>
      <c r="Y1041" s="197"/>
      <c r="Z1041" s="200"/>
      <c r="AA1041" s="197"/>
      <c r="AB1041" s="197"/>
      <c r="AC1041" s="197"/>
      <c r="AD1041" s="197"/>
      <c r="AE1041" s="197"/>
      <c r="AF1041" s="197"/>
      <c r="AG1041" s="197"/>
      <c r="AH1041" s="197"/>
      <c r="AI1041" s="197"/>
      <c r="AJ1041" s="197"/>
      <c r="AK1041" s="197"/>
      <c r="AL1041" s="197"/>
      <c r="AM1041" s="197"/>
      <c r="AN1041" s="197"/>
      <c r="AO1041" s="197"/>
      <c r="AP1041" s="197"/>
      <c r="AQ1041" s="197"/>
      <c r="AR1041" s="197"/>
      <c r="AS1041" s="197"/>
      <c r="AT1041" s="197"/>
      <c r="AU1041" s="197"/>
      <c r="AV1041" s="197"/>
      <c r="AW1041" s="197"/>
      <c r="AX1041" s="197"/>
      <c r="AY1041" s="197"/>
      <c r="AZ1041" s="197"/>
      <c r="BA1041" s="197"/>
      <c r="BB1041" s="197"/>
      <c r="BC1041" s="197"/>
    </row>
    <row r="1042" spans="1:55" customFormat="1" ht="14.1" hidden="1" customHeight="1">
      <c r="A1042" s="170"/>
      <c r="B1042" s="204">
        <v>20250514</v>
      </c>
      <c r="C1042" s="204" t="s">
        <v>62</v>
      </c>
      <c r="D1042" s="204">
        <v>230</v>
      </c>
      <c r="E1042" s="204">
        <v>5780</v>
      </c>
      <c r="F1042" s="204"/>
      <c r="G1042" s="204"/>
      <c r="H1042" s="204">
        <v>5780</v>
      </c>
      <c r="I1042" s="204"/>
      <c r="J1042" s="204"/>
      <c r="K1042" s="204">
        <v>-1510</v>
      </c>
      <c r="L1042" s="204">
        <v>-1510</v>
      </c>
      <c r="M1042" s="204">
        <v>-1510</v>
      </c>
      <c r="N1042" s="204" t="s">
        <v>47</v>
      </c>
      <c r="O1042" s="204" t="s">
        <v>47</v>
      </c>
      <c r="P1042" s="202">
        <f t="shared" si="101"/>
        <v>0</v>
      </c>
      <c r="Q1042" s="197">
        <f t="shared" si="96"/>
        <v>0</v>
      </c>
      <c r="R1042" s="202" t="str">
        <f t="shared" si="97"/>
        <v>NA</v>
      </c>
      <c r="S1042" s="202" t="str">
        <f t="shared" si="98"/>
        <v>NA</v>
      </c>
      <c r="T1042" s="197" t="str">
        <f t="shared" si="99"/>
        <v>NA</v>
      </c>
      <c r="U1042" s="197">
        <f t="shared" si="100"/>
        <v>0</v>
      </c>
      <c r="V1042" s="197">
        <f>MIN(IF(SUM(W1042,,X1042,Z1042,AA1042,AD1042,AC1042,AF1042,AG1042,AJ1042,AI1042,AL1042,AM1042,AO1042,AP1042,AR1042,AS1042,A1042,AY1042,AU1042,AV1042,AW1042,AX1042,BA1042,BB1042)=0,0,1)+IF(O1042="Smoothing ramp",1,0)+IF(ISNUMBER(W1042),1,0)+IF(ISNUMBER(X1042),1,0)+IF(ISNUMBER(Z1042),1,0)+IF(ISNUMBER(AA1042),1,0)+IF(ISNUMBER(AD1042),1,0)+IF(ISNUMBER(AC1042),1,0)+IF(ISNUMBER(AF1042),1,0)+IF(ISNUMBER(AG1042),1,0)+IF(ISNUMBER(AI1042),1,0)+IF(ISNUMBER(AJ1042),1,0)+IF(ISNUMBER(AL1042),1,0)+IF(ISNUMBER(AM1042),1,0)+IF(ISNUMBER(AO1042),1,0)+IF(ISNUMBER(AP1042),1,0)+IF(ISNUMBER(#REF!),1,0)+IF(ISNUMBER(AR1042),1,0)+IF(ISNUMBER(AS1042),1,0)+IF(ISNUMBER(AY1042),1,0)+IF(ISNUMBER(AU1042),1,0)+IF(ISNUMBER(AV1042),1,0)+IF(ISNUMBER(AW1042),1,0)+IF(ISNUMBER(AX1042),1,0)+IF(ISNUMBER(BA1042),1,0)+IF(ISNUMBER(BB1042),1,0),1)</f>
        <v>0</v>
      </c>
      <c r="W1042" s="200"/>
      <c r="X1042" s="197"/>
      <c r="Y1042" s="197"/>
      <c r="Z1042" s="200"/>
      <c r="AA1042" s="197"/>
      <c r="AB1042" s="197"/>
      <c r="AC1042" s="197"/>
      <c r="AD1042" s="197"/>
      <c r="AE1042" s="197"/>
      <c r="AF1042" s="197"/>
      <c r="AG1042" s="197"/>
      <c r="AH1042" s="197"/>
      <c r="AI1042" s="197"/>
      <c r="AJ1042" s="197"/>
      <c r="AK1042" s="197"/>
      <c r="AL1042" s="197"/>
      <c r="AM1042" s="197"/>
      <c r="AN1042" s="197"/>
      <c r="AO1042" s="197"/>
      <c r="AP1042" s="197"/>
      <c r="AQ1042" s="197"/>
      <c r="AR1042" s="197"/>
      <c r="AS1042" s="197"/>
      <c r="AT1042" s="197"/>
      <c r="AU1042" s="197"/>
      <c r="AV1042" s="197"/>
      <c r="AW1042" s="197"/>
      <c r="AX1042" s="197"/>
      <c r="AY1042" s="197"/>
      <c r="AZ1042" s="197"/>
      <c r="BA1042" s="197"/>
      <c r="BB1042" s="197"/>
      <c r="BC1042" s="197"/>
    </row>
    <row r="1043" spans="1:55" customFormat="1" ht="14.1" hidden="1" customHeight="1">
      <c r="A1043" s="170"/>
      <c r="B1043" s="204">
        <v>20250514</v>
      </c>
      <c r="C1043" s="204" t="s">
        <v>62</v>
      </c>
      <c r="D1043" s="204">
        <v>330</v>
      </c>
      <c r="E1043" s="204">
        <v>5780</v>
      </c>
      <c r="F1043" s="204"/>
      <c r="G1043" s="204"/>
      <c r="H1043" s="204">
        <v>5780</v>
      </c>
      <c r="I1043" s="204"/>
      <c r="J1043" s="204"/>
      <c r="K1043" s="204">
        <v>-1256</v>
      </c>
      <c r="L1043" s="204">
        <v>-1256</v>
      </c>
      <c r="M1043" s="204">
        <v>-1256</v>
      </c>
      <c r="N1043" s="204" t="s">
        <v>47</v>
      </c>
      <c r="O1043" s="204" t="s">
        <v>47</v>
      </c>
      <c r="P1043" s="202">
        <f t="shared" si="101"/>
        <v>0</v>
      </c>
      <c r="Q1043" s="197">
        <f t="shared" si="96"/>
        <v>0</v>
      </c>
      <c r="R1043" s="202" t="str">
        <f t="shared" si="97"/>
        <v>NA</v>
      </c>
      <c r="S1043" s="202" t="str">
        <f t="shared" si="98"/>
        <v>NA</v>
      </c>
      <c r="T1043" s="197" t="str">
        <f t="shared" si="99"/>
        <v>NA</v>
      </c>
      <c r="U1043" s="197">
        <f t="shared" si="100"/>
        <v>0</v>
      </c>
      <c r="V1043" s="197">
        <f>MIN(IF(SUM(W1043,,X1043,Z1043,AA1043,AD1043,AC1043,AF1043,AG1043,AJ1043,AI1043,AL1043,AM1043,AO1043,AP1043,AR1043,AS1043,A1043,AY1043,AU1043,AV1043,AW1043,AX1043,BA1043,BB1043)=0,0,1)+IF(O1043="Smoothing ramp",1,0)+IF(ISNUMBER(W1043),1,0)+IF(ISNUMBER(X1043),1,0)+IF(ISNUMBER(Z1043),1,0)+IF(ISNUMBER(AA1043),1,0)+IF(ISNUMBER(AD1043),1,0)+IF(ISNUMBER(AC1043),1,0)+IF(ISNUMBER(AF1043),1,0)+IF(ISNUMBER(AG1043),1,0)+IF(ISNUMBER(AI1043),1,0)+IF(ISNUMBER(AJ1043),1,0)+IF(ISNUMBER(AL1043),1,0)+IF(ISNUMBER(AM1043),1,0)+IF(ISNUMBER(AO1043),1,0)+IF(ISNUMBER(AP1043),1,0)+IF(ISNUMBER(#REF!),1,0)+IF(ISNUMBER(AR1043),1,0)+IF(ISNUMBER(AS1043),1,0)+IF(ISNUMBER(AY1043),1,0)+IF(ISNUMBER(AU1043),1,0)+IF(ISNUMBER(AV1043),1,0)+IF(ISNUMBER(AW1043),1,0)+IF(ISNUMBER(AX1043),1,0)+IF(ISNUMBER(BA1043),1,0)+IF(ISNUMBER(BB1043),1,0),1)</f>
        <v>0</v>
      </c>
      <c r="W1043" s="200"/>
      <c r="X1043" s="197"/>
      <c r="Y1043" s="197"/>
      <c r="Z1043" s="200"/>
      <c r="AA1043" s="197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197"/>
      <c r="AM1043" s="197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197"/>
      <c r="AY1043" s="197"/>
      <c r="AZ1043" s="197"/>
      <c r="BA1043" s="197"/>
      <c r="BB1043" s="197"/>
      <c r="BC1043" s="197"/>
    </row>
    <row r="1044" spans="1:55" customFormat="1" ht="14.1" hidden="1" customHeight="1">
      <c r="A1044" s="170"/>
      <c r="B1044" s="204">
        <v>20250514</v>
      </c>
      <c r="C1044" s="204" t="s">
        <v>62</v>
      </c>
      <c r="D1044" s="204">
        <v>430</v>
      </c>
      <c r="E1044" s="204">
        <v>5780</v>
      </c>
      <c r="F1044" s="204"/>
      <c r="G1044" s="204"/>
      <c r="H1044" s="204">
        <v>5780</v>
      </c>
      <c r="I1044" s="204"/>
      <c r="J1044" s="204"/>
      <c r="K1044" s="204">
        <v>-1256</v>
      </c>
      <c r="L1044" s="204">
        <v>-1256</v>
      </c>
      <c r="M1044" s="204">
        <v>-1256</v>
      </c>
      <c r="N1044" s="204" t="s">
        <v>47</v>
      </c>
      <c r="O1044" s="204" t="s">
        <v>47</v>
      </c>
      <c r="P1044" s="202">
        <f t="shared" si="101"/>
        <v>0</v>
      </c>
      <c r="Q1044" s="197">
        <f t="shared" si="96"/>
        <v>0</v>
      </c>
      <c r="R1044" s="202" t="str">
        <f t="shared" si="97"/>
        <v>NA</v>
      </c>
      <c r="S1044" s="202" t="str">
        <f t="shared" si="98"/>
        <v>NA</v>
      </c>
      <c r="T1044" s="197" t="str">
        <f t="shared" si="99"/>
        <v>NA</v>
      </c>
      <c r="U1044" s="197">
        <f t="shared" si="100"/>
        <v>0</v>
      </c>
      <c r="V1044" s="197">
        <f>MIN(IF(SUM(W1044,,X1044,Z1044,AA1044,AD1044,AC1044,AF1044,AG1044,AJ1044,AI1044,AL1044,AM1044,AO1044,AP1044,AR1044,AS1044,A1044,AY1044,AU1044,AV1044,AW1044,AX1044,BA1044,BB1044)=0,0,1)+IF(O1044="Smoothing ramp",1,0)+IF(ISNUMBER(W1044),1,0)+IF(ISNUMBER(X1044),1,0)+IF(ISNUMBER(Z1044),1,0)+IF(ISNUMBER(AA1044),1,0)+IF(ISNUMBER(AD1044),1,0)+IF(ISNUMBER(AC1044),1,0)+IF(ISNUMBER(AF1044),1,0)+IF(ISNUMBER(AG1044),1,0)+IF(ISNUMBER(AI1044),1,0)+IF(ISNUMBER(AJ1044),1,0)+IF(ISNUMBER(AL1044),1,0)+IF(ISNUMBER(AM1044),1,0)+IF(ISNUMBER(AO1044),1,0)+IF(ISNUMBER(AP1044),1,0)+IF(ISNUMBER(#REF!),1,0)+IF(ISNUMBER(AR1044),1,0)+IF(ISNUMBER(AS1044),1,0)+IF(ISNUMBER(AY1044),1,0)+IF(ISNUMBER(AU1044),1,0)+IF(ISNUMBER(AV1044),1,0)+IF(ISNUMBER(AW1044),1,0)+IF(ISNUMBER(AX1044),1,0)+IF(ISNUMBER(BA1044),1,0)+IF(ISNUMBER(BB1044),1,0),1)</f>
        <v>0</v>
      </c>
      <c r="W1044" s="200"/>
      <c r="X1044" s="197"/>
      <c r="Y1044" s="197"/>
      <c r="Z1044" s="200"/>
      <c r="AA1044" s="197"/>
      <c r="AB1044" s="197"/>
      <c r="AC1044" s="197"/>
      <c r="AD1044" s="197"/>
      <c r="AE1044" s="197"/>
      <c r="AF1044" s="197"/>
      <c r="AG1044" s="197"/>
      <c r="AH1044" s="197"/>
      <c r="AI1044" s="197"/>
      <c r="AJ1044" s="197"/>
      <c r="AK1044" s="197"/>
      <c r="AL1044" s="197"/>
      <c r="AM1044" s="197"/>
      <c r="AN1044" s="197"/>
      <c r="AO1044" s="197"/>
      <c r="AP1044" s="197"/>
      <c r="AQ1044" s="197"/>
      <c r="AR1044" s="197"/>
      <c r="AS1044" s="197"/>
      <c r="AT1044" s="197"/>
      <c r="AU1044" s="197"/>
      <c r="AV1044" s="197"/>
      <c r="AW1044" s="197"/>
      <c r="AX1044" s="197"/>
      <c r="AY1044" s="197"/>
      <c r="AZ1044" s="197"/>
      <c r="BA1044" s="197"/>
      <c r="BB1044" s="197"/>
      <c r="BC1044" s="197"/>
    </row>
    <row r="1045" spans="1:55" customFormat="1" ht="14.1" hidden="1" customHeight="1">
      <c r="A1045" s="170"/>
      <c r="B1045" s="204">
        <v>20250514</v>
      </c>
      <c r="C1045" s="204" t="s">
        <v>62</v>
      </c>
      <c r="D1045" s="204">
        <v>530</v>
      </c>
      <c r="E1045" s="204">
        <v>5780</v>
      </c>
      <c r="F1045" s="204"/>
      <c r="G1045" s="204"/>
      <c r="H1045" s="204">
        <v>5780</v>
      </c>
      <c r="I1045" s="204"/>
      <c r="J1045" s="204"/>
      <c r="K1045" s="204">
        <v>-1256</v>
      </c>
      <c r="L1045" s="204">
        <v>-1256</v>
      </c>
      <c r="M1045" s="204">
        <v>-1256</v>
      </c>
      <c r="N1045" s="204" t="s">
        <v>47</v>
      </c>
      <c r="O1045" s="204" t="s">
        <v>47</v>
      </c>
      <c r="P1045" s="202">
        <f t="shared" si="101"/>
        <v>0</v>
      </c>
      <c r="Q1045" s="197">
        <f t="shared" si="96"/>
        <v>0</v>
      </c>
      <c r="R1045" s="202" t="str">
        <f t="shared" si="97"/>
        <v>NA</v>
      </c>
      <c r="S1045" s="202" t="str">
        <f t="shared" si="98"/>
        <v>NA</v>
      </c>
      <c r="T1045" s="197" t="str">
        <f t="shared" si="99"/>
        <v>NA</v>
      </c>
      <c r="U1045" s="197">
        <f t="shared" si="100"/>
        <v>0</v>
      </c>
      <c r="V1045" s="197">
        <f>MIN(IF(SUM(W1045,,X1045,Z1045,AA1045,AD1045,AC1045,AF1045,AG1045,AJ1045,AI1045,AL1045,AM1045,AO1045,AP1045,AR1045,AS1045,A1045,AY1045,AU1045,AV1045,AW1045,AX1045,BA1045,BB1045)=0,0,1)+IF(O1045="Smoothing ramp",1,0)+IF(ISNUMBER(W1045),1,0)+IF(ISNUMBER(X1045),1,0)+IF(ISNUMBER(Z1045),1,0)+IF(ISNUMBER(AA1045),1,0)+IF(ISNUMBER(AD1045),1,0)+IF(ISNUMBER(AC1045),1,0)+IF(ISNUMBER(AF1045),1,0)+IF(ISNUMBER(AG1045),1,0)+IF(ISNUMBER(AI1045),1,0)+IF(ISNUMBER(AJ1045),1,0)+IF(ISNUMBER(AL1045),1,0)+IF(ISNUMBER(AM1045),1,0)+IF(ISNUMBER(AO1045),1,0)+IF(ISNUMBER(AP1045),1,0)+IF(ISNUMBER(#REF!),1,0)+IF(ISNUMBER(AR1045),1,0)+IF(ISNUMBER(AS1045),1,0)+IF(ISNUMBER(AY1045),1,0)+IF(ISNUMBER(AU1045),1,0)+IF(ISNUMBER(AV1045),1,0)+IF(ISNUMBER(AW1045),1,0)+IF(ISNUMBER(AX1045),1,0)+IF(ISNUMBER(BA1045),1,0)+IF(ISNUMBER(BB1045),1,0),1)</f>
        <v>0</v>
      </c>
      <c r="W1045" s="200"/>
      <c r="X1045" s="197"/>
      <c r="Y1045" s="197"/>
      <c r="Z1045" s="200"/>
      <c r="AA1045" s="197"/>
      <c r="AB1045" s="197"/>
      <c r="AC1045" s="197"/>
      <c r="AD1045" s="197"/>
      <c r="AE1045" s="197"/>
      <c r="AF1045" s="197"/>
      <c r="AG1045" s="197"/>
      <c r="AH1045" s="197"/>
      <c r="AI1045" s="197"/>
      <c r="AJ1045" s="197"/>
      <c r="AK1045" s="197"/>
      <c r="AL1045" s="197"/>
      <c r="AM1045" s="197"/>
      <c r="AN1045" s="197"/>
      <c r="AO1045" s="197"/>
      <c r="AP1045" s="197"/>
      <c r="AQ1045" s="197"/>
      <c r="AR1045" s="197"/>
      <c r="AS1045" s="197"/>
      <c r="AT1045" s="197"/>
      <c r="AU1045" s="197"/>
      <c r="AV1045" s="197"/>
      <c r="AW1045" s="197"/>
      <c r="AX1045" s="197"/>
      <c r="AY1045" s="197"/>
      <c r="AZ1045" s="197"/>
      <c r="BA1045" s="197"/>
      <c r="BB1045" s="197"/>
      <c r="BC1045" s="197"/>
    </row>
    <row r="1046" spans="1:55" customFormat="1" ht="14.1" hidden="1" customHeight="1">
      <c r="A1046" s="170"/>
      <c r="B1046" s="204">
        <v>20250514</v>
      </c>
      <c r="C1046" s="204" t="s">
        <v>62</v>
      </c>
      <c r="D1046" s="204">
        <v>630</v>
      </c>
      <c r="E1046" s="204">
        <v>5780</v>
      </c>
      <c r="F1046" s="204"/>
      <c r="G1046" s="204"/>
      <c r="H1046" s="204">
        <v>5780</v>
      </c>
      <c r="I1046" s="204"/>
      <c r="J1046" s="204"/>
      <c r="K1046" s="204">
        <v>-1256</v>
      </c>
      <c r="L1046" s="204">
        <v>-1256</v>
      </c>
      <c r="M1046" s="204">
        <v>-1256</v>
      </c>
      <c r="N1046" s="204" t="s">
        <v>47</v>
      </c>
      <c r="O1046" s="204" t="s">
        <v>47</v>
      </c>
      <c r="P1046" s="202">
        <f t="shared" si="101"/>
        <v>0</v>
      </c>
      <c r="Q1046" s="197">
        <f t="shared" si="96"/>
        <v>0</v>
      </c>
      <c r="R1046" s="202" t="str">
        <f t="shared" si="97"/>
        <v>NA</v>
      </c>
      <c r="S1046" s="202" t="str">
        <f t="shared" si="98"/>
        <v>NA</v>
      </c>
      <c r="T1046" s="197" t="str">
        <f t="shared" si="99"/>
        <v>NA</v>
      </c>
      <c r="U1046" s="197">
        <f t="shared" si="100"/>
        <v>0</v>
      </c>
      <c r="V1046" s="197">
        <f>MIN(IF(SUM(W1046,,X1046,Z1046,AA1046,AD1046,AC1046,AF1046,AG1046,AJ1046,AI1046,AL1046,AM1046,AO1046,AP1046,AR1046,AS1046,A1046,AY1046,AU1046,AV1046,AW1046,AX1046,BA1046,BB1046)=0,0,1)+IF(O1046="Smoothing ramp",1,0)+IF(ISNUMBER(W1046),1,0)+IF(ISNUMBER(X1046),1,0)+IF(ISNUMBER(Z1046),1,0)+IF(ISNUMBER(AA1046),1,0)+IF(ISNUMBER(AD1046),1,0)+IF(ISNUMBER(AC1046),1,0)+IF(ISNUMBER(AF1046),1,0)+IF(ISNUMBER(AG1046),1,0)+IF(ISNUMBER(AI1046),1,0)+IF(ISNUMBER(AJ1046),1,0)+IF(ISNUMBER(AL1046),1,0)+IF(ISNUMBER(AM1046),1,0)+IF(ISNUMBER(AO1046),1,0)+IF(ISNUMBER(AP1046),1,0)+IF(ISNUMBER(#REF!),1,0)+IF(ISNUMBER(AR1046),1,0)+IF(ISNUMBER(AS1046),1,0)+IF(ISNUMBER(AY1046),1,0)+IF(ISNUMBER(AU1046),1,0)+IF(ISNUMBER(AV1046),1,0)+IF(ISNUMBER(AW1046),1,0)+IF(ISNUMBER(AX1046),1,0)+IF(ISNUMBER(BA1046),1,0)+IF(ISNUMBER(BB1046),1,0),1)</f>
        <v>0</v>
      </c>
      <c r="W1046" s="200"/>
      <c r="X1046" s="197"/>
      <c r="Y1046" s="197"/>
      <c r="Z1046" s="200"/>
      <c r="AA1046" s="197"/>
      <c r="AB1046" s="197"/>
      <c r="AC1046" s="197"/>
      <c r="AD1046" s="197"/>
      <c r="AE1046" s="197"/>
      <c r="AF1046" s="197"/>
      <c r="AG1046" s="197"/>
      <c r="AH1046" s="197"/>
      <c r="AI1046" s="197"/>
      <c r="AJ1046" s="197"/>
      <c r="AK1046" s="197"/>
      <c r="AL1046" s="197"/>
      <c r="AM1046" s="197"/>
      <c r="AN1046" s="197"/>
      <c r="AO1046" s="197"/>
      <c r="AP1046" s="197"/>
      <c r="AQ1046" s="197"/>
      <c r="AR1046" s="197"/>
      <c r="AS1046" s="197"/>
      <c r="AT1046" s="197"/>
      <c r="AU1046" s="197"/>
      <c r="AV1046" s="197"/>
      <c r="AW1046" s="197"/>
      <c r="AX1046" s="197"/>
      <c r="AY1046" s="197"/>
      <c r="AZ1046" s="197"/>
      <c r="BA1046" s="197"/>
      <c r="BB1046" s="197"/>
      <c r="BC1046" s="197"/>
    </row>
    <row r="1047" spans="1:55" customFormat="1" ht="14.1" hidden="1" customHeight="1">
      <c r="A1047" s="170"/>
      <c r="B1047" s="204">
        <v>20250514</v>
      </c>
      <c r="C1047" s="204" t="s">
        <v>62</v>
      </c>
      <c r="D1047" s="204">
        <v>730</v>
      </c>
      <c r="E1047" s="204">
        <v>6280</v>
      </c>
      <c r="F1047" s="204"/>
      <c r="G1047" s="204"/>
      <c r="H1047" s="204">
        <v>6280</v>
      </c>
      <c r="I1047" s="204"/>
      <c r="J1047" s="204"/>
      <c r="K1047" s="204">
        <v>6133</v>
      </c>
      <c r="L1047" s="204">
        <v>0</v>
      </c>
      <c r="M1047" s="204">
        <v>6133</v>
      </c>
      <c r="N1047" s="204" t="s">
        <v>47</v>
      </c>
      <c r="O1047" s="204" t="s">
        <v>47</v>
      </c>
      <c r="P1047" s="202">
        <f t="shared" si="101"/>
        <v>6133</v>
      </c>
      <c r="Q1047" s="197">
        <f t="shared" si="96"/>
        <v>0</v>
      </c>
      <c r="R1047" s="202" t="str">
        <f t="shared" si="97"/>
        <v>NA</v>
      </c>
      <c r="S1047" s="202" t="str">
        <f t="shared" si="98"/>
        <v>NA</v>
      </c>
      <c r="T1047" s="197" t="str">
        <f t="shared" si="99"/>
        <v>NA</v>
      </c>
      <c r="U1047" s="197">
        <f t="shared" si="100"/>
        <v>6133</v>
      </c>
      <c r="V1047" s="197">
        <f>MIN(IF(SUM(W1047,,X1047,Z1047,AA1047,AD1047,AC1047,AF1047,AG1047,AJ1047,AI1047,AL1047,AM1047,AO1047,AP1047,AR1047,AS1047,A1047,AY1047,AU1047,AV1047,AW1047,AX1047,BA1047,BB1047)=0,0,1)+IF(O1047="Smoothing ramp",1,0)+IF(ISNUMBER(W1047),1,0)+IF(ISNUMBER(X1047),1,0)+IF(ISNUMBER(Z1047),1,0)+IF(ISNUMBER(AA1047),1,0)+IF(ISNUMBER(AD1047),1,0)+IF(ISNUMBER(AC1047),1,0)+IF(ISNUMBER(AF1047),1,0)+IF(ISNUMBER(AG1047),1,0)+IF(ISNUMBER(AI1047),1,0)+IF(ISNUMBER(AJ1047),1,0)+IF(ISNUMBER(AL1047),1,0)+IF(ISNUMBER(AM1047),1,0)+IF(ISNUMBER(AO1047),1,0)+IF(ISNUMBER(AP1047),1,0)+IF(ISNUMBER(#REF!),1,0)+IF(ISNUMBER(AR1047),1,0)+IF(ISNUMBER(AS1047),1,0)+IF(ISNUMBER(AY1047),1,0)+IF(ISNUMBER(AU1047),1,0)+IF(ISNUMBER(AV1047),1,0)+IF(ISNUMBER(AW1047),1,0)+IF(ISNUMBER(AX1047),1,0)+IF(ISNUMBER(BA1047),1,0)+IF(ISNUMBER(BB1047),1,0),1)</f>
        <v>0</v>
      </c>
      <c r="W1047" s="200"/>
      <c r="X1047" s="197"/>
      <c r="Y1047" s="197"/>
      <c r="Z1047" s="200"/>
      <c r="AA1047" s="197"/>
      <c r="AB1047" s="197"/>
      <c r="AC1047" s="197"/>
      <c r="AD1047" s="197"/>
      <c r="AE1047" s="197"/>
      <c r="AF1047" s="197"/>
      <c r="AG1047" s="197"/>
      <c r="AH1047" s="197"/>
      <c r="AI1047" s="197"/>
      <c r="AJ1047" s="197"/>
      <c r="AK1047" s="197"/>
      <c r="AL1047" s="197"/>
      <c r="AM1047" s="197"/>
      <c r="AN1047" s="197"/>
      <c r="AO1047" s="197"/>
      <c r="AP1047" s="197"/>
      <c r="AQ1047" s="197"/>
      <c r="AR1047" s="197"/>
      <c r="AS1047" s="197"/>
      <c r="AT1047" s="197"/>
      <c r="AU1047" s="197"/>
      <c r="AV1047" s="197"/>
      <c r="AW1047" s="197"/>
      <c r="AX1047" s="197"/>
      <c r="AY1047" s="197"/>
      <c r="AZ1047" s="197"/>
      <c r="BA1047" s="197"/>
      <c r="BB1047" s="197"/>
      <c r="BC1047" s="197"/>
    </row>
    <row r="1048" spans="1:55" customFormat="1" ht="14.1" hidden="1" customHeight="1">
      <c r="A1048" s="170"/>
      <c r="B1048" s="204">
        <v>20250514</v>
      </c>
      <c r="C1048" s="204" t="s">
        <v>62</v>
      </c>
      <c r="D1048" s="204">
        <v>830</v>
      </c>
      <c r="E1048" s="204">
        <v>6280</v>
      </c>
      <c r="F1048" s="204"/>
      <c r="G1048" s="204"/>
      <c r="H1048" s="204">
        <v>6280</v>
      </c>
      <c r="I1048" s="204"/>
      <c r="J1048" s="204"/>
      <c r="K1048" s="204">
        <v>6133</v>
      </c>
      <c r="L1048" s="204">
        <v>0</v>
      </c>
      <c r="M1048" s="204">
        <v>6133</v>
      </c>
      <c r="N1048" s="204" t="s">
        <v>47</v>
      </c>
      <c r="O1048" s="204" t="s">
        <v>47</v>
      </c>
      <c r="P1048" s="202">
        <f t="shared" si="101"/>
        <v>6133</v>
      </c>
      <c r="Q1048" s="197">
        <f t="shared" si="96"/>
        <v>0</v>
      </c>
      <c r="R1048" s="202" t="str">
        <f t="shared" si="97"/>
        <v>NA</v>
      </c>
      <c r="S1048" s="202" t="str">
        <f t="shared" si="98"/>
        <v>NA</v>
      </c>
      <c r="T1048" s="197" t="str">
        <f t="shared" si="99"/>
        <v>NA</v>
      </c>
      <c r="U1048" s="197">
        <f t="shared" si="100"/>
        <v>6133</v>
      </c>
      <c r="V1048" s="197">
        <f>MIN(IF(SUM(W1048,,X1048,Z1048,AA1048,AD1048,AC1048,AF1048,AG1048,AJ1048,AI1048,AL1048,AM1048,AO1048,AP1048,AR1048,AS1048,A1048,AY1048,AU1048,AV1048,AW1048,AX1048,BA1048,BB1048)=0,0,1)+IF(O1048="Smoothing ramp",1,0)+IF(ISNUMBER(W1048),1,0)+IF(ISNUMBER(X1048),1,0)+IF(ISNUMBER(Z1048),1,0)+IF(ISNUMBER(AA1048),1,0)+IF(ISNUMBER(AD1048),1,0)+IF(ISNUMBER(AC1048),1,0)+IF(ISNUMBER(AF1048),1,0)+IF(ISNUMBER(AG1048),1,0)+IF(ISNUMBER(AI1048),1,0)+IF(ISNUMBER(AJ1048),1,0)+IF(ISNUMBER(AL1048),1,0)+IF(ISNUMBER(AM1048),1,0)+IF(ISNUMBER(AO1048),1,0)+IF(ISNUMBER(AP1048),1,0)+IF(ISNUMBER(#REF!),1,0)+IF(ISNUMBER(AR1048),1,0)+IF(ISNUMBER(AS1048),1,0)+IF(ISNUMBER(AY1048),1,0)+IF(ISNUMBER(AU1048),1,0)+IF(ISNUMBER(AV1048),1,0)+IF(ISNUMBER(AW1048),1,0)+IF(ISNUMBER(AX1048),1,0)+IF(ISNUMBER(BA1048),1,0)+IF(ISNUMBER(BB1048),1,0),1)</f>
        <v>0</v>
      </c>
      <c r="W1048" s="200"/>
      <c r="X1048" s="197"/>
      <c r="Y1048" s="197"/>
      <c r="Z1048" s="200"/>
      <c r="AA1048" s="197"/>
      <c r="AB1048" s="197"/>
      <c r="AC1048" s="197"/>
      <c r="AD1048" s="197"/>
      <c r="AE1048" s="197"/>
      <c r="AF1048" s="197"/>
      <c r="AG1048" s="197"/>
      <c r="AH1048" s="197"/>
      <c r="AI1048" s="197"/>
      <c r="AJ1048" s="197"/>
      <c r="AK1048" s="197"/>
      <c r="AL1048" s="197"/>
      <c r="AM1048" s="197"/>
      <c r="AN1048" s="197"/>
      <c r="AO1048" s="197"/>
      <c r="AP1048" s="197"/>
      <c r="AQ1048" s="197"/>
      <c r="AR1048" s="197"/>
      <c r="AS1048" s="197"/>
      <c r="AT1048" s="197"/>
      <c r="AU1048" s="197"/>
      <c r="AV1048" s="197"/>
      <c r="AW1048" s="197"/>
      <c r="AX1048" s="197"/>
      <c r="AY1048" s="197"/>
      <c r="AZ1048" s="197"/>
      <c r="BA1048" s="197"/>
      <c r="BB1048" s="197"/>
      <c r="BC1048" s="197"/>
    </row>
    <row r="1049" spans="1:55" customFormat="1" ht="14.1" customHeight="1">
      <c r="A1049" s="170"/>
      <c r="B1049" s="204">
        <v>20250514</v>
      </c>
      <c r="C1049" s="204" t="s">
        <v>62</v>
      </c>
      <c r="D1049" s="204">
        <v>930</v>
      </c>
      <c r="E1049" s="204">
        <v>8125</v>
      </c>
      <c r="F1049" s="204"/>
      <c r="G1049" s="204"/>
      <c r="H1049" s="204">
        <v>7563</v>
      </c>
      <c r="I1049" s="204"/>
      <c r="J1049" s="204"/>
      <c r="K1049" s="204">
        <v>2267</v>
      </c>
      <c r="L1049" s="204">
        <v>176</v>
      </c>
      <c r="M1049" s="204">
        <v>2653</v>
      </c>
      <c r="N1049" s="204" t="s">
        <v>44</v>
      </c>
      <c r="O1049" s="204" t="s">
        <v>45</v>
      </c>
      <c r="P1049" s="202">
        <f t="shared" si="101"/>
        <v>2091</v>
      </c>
      <c r="Q1049" s="197">
        <f t="shared" si="96"/>
        <v>562</v>
      </c>
      <c r="R1049" s="202" t="str">
        <f t="shared" si="97"/>
        <v>NA</v>
      </c>
      <c r="S1049" s="202" t="str">
        <f t="shared" si="98"/>
        <v>NA</v>
      </c>
      <c r="T1049" s="197" t="str">
        <f t="shared" si="99"/>
        <v>NA</v>
      </c>
      <c r="U1049" s="197">
        <f t="shared" si="100"/>
        <v>5130</v>
      </c>
      <c r="V1049" s="197">
        <f>MIN(IF(SUM(W1049,,X1049,Z1049,AA1049,AD1049,AC1049,AF1049,AG1049,AJ1049,AI1049,AL1049,AM1049,AO1049,AP1049,AR1049,AS1049,A1049,AY1049,AU1049,AV1049,AW1049,AX1049,BA1049,BB1049)=0,0,1)+IF(O1049="Smoothing ramp",1,0)+IF(ISNUMBER(W1049),1,0)+IF(ISNUMBER(X1049),1,0)+IF(ISNUMBER(Z1049),1,0)+IF(ISNUMBER(AA1049),1,0)+IF(ISNUMBER(AD1049),1,0)+IF(ISNUMBER(AC1049),1,0)+IF(ISNUMBER(AF1049),1,0)+IF(ISNUMBER(AG1049),1,0)+IF(ISNUMBER(AI1049),1,0)+IF(ISNUMBER(AJ1049),1,0)+IF(ISNUMBER(AL1049),1,0)+IF(ISNUMBER(AM1049),1,0)+IF(ISNUMBER(AO1049),1,0)+IF(ISNUMBER(AP1049),1,0)+IF(ISNUMBER(#REF!),1,0)+IF(ISNUMBER(AR1049),1,0)+IF(ISNUMBER(AS1049),1,0)+IF(ISNUMBER(AY1049),1,0)+IF(ISNUMBER(AU1049),1,0)+IF(ISNUMBER(AV1049),1,0)+IF(ISNUMBER(AW1049),1,0)+IF(ISNUMBER(AX1049),1,0)+IF(ISNUMBER(BA1049),1,0)+IF(ISNUMBER(BB1049),1,0),1)</f>
        <v>1</v>
      </c>
      <c r="W1049" s="200"/>
      <c r="X1049" s="197"/>
      <c r="Y1049" s="197"/>
      <c r="Z1049" s="200"/>
      <c r="AA1049" s="197"/>
      <c r="AB1049" s="197"/>
      <c r="AC1049" s="197"/>
      <c r="AD1049" s="205">
        <v>7313</v>
      </c>
      <c r="AE1049" s="205" t="s">
        <v>54</v>
      </c>
      <c r="AF1049" s="197"/>
      <c r="AG1049" s="197"/>
      <c r="AH1049" s="197"/>
      <c r="AI1049" s="197"/>
      <c r="AJ1049" s="197"/>
      <c r="AK1049" s="197"/>
      <c r="AL1049" s="197"/>
      <c r="AM1049" s="197"/>
      <c r="AN1049" s="197"/>
      <c r="AO1049" s="197"/>
      <c r="AP1049" s="197"/>
      <c r="AQ1049" s="197"/>
      <c r="AR1049" s="197"/>
      <c r="AS1049" s="197"/>
      <c r="AT1049" s="197"/>
      <c r="AU1049" s="197"/>
      <c r="AV1049" s="197"/>
      <c r="AW1049" s="197"/>
      <c r="AX1049" s="197"/>
      <c r="AY1049" s="197"/>
      <c r="AZ1049" s="197"/>
      <c r="BA1049" s="197"/>
      <c r="BB1049" s="197"/>
      <c r="BC1049" s="197"/>
    </row>
    <row r="1050" spans="1:55" customFormat="1" ht="14.1" customHeight="1">
      <c r="A1050" s="170"/>
      <c r="B1050" s="204">
        <v>20250514</v>
      </c>
      <c r="C1050" s="204" t="s">
        <v>62</v>
      </c>
      <c r="D1050" s="204">
        <v>1030</v>
      </c>
      <c r="E1050" s="204">
        <v>8106</v>
      </c>
      <c r="F1050" s="204"/>
      <c r="G1050" s="204"/>
      <c r="H1050" s="204">
        <v>7563</v>
      </c>
      <c r="I1050" s="204"/>
      <c r="J1050" s="204"/>
      <c r="K1050" s="204">
        <v>2267</v>
      </c>
      <c r="L1050" s="204">
        <v>157</v>
      </c>
      <c r="M1050" s="204">
        <v>2653</v>
      </c>
      <c r="N1050" s="204" t="s">
        <v>44</v>
      </c>
      <c r="O1050" s="204" t="s">
        <v>45</v>
      </c>
      <c r="P1050" s="202">
        <f t="shared" si="101"/>
        <v>2110</v>
      </c>
      <c r="Q1050" s="197">
        <f t="shared" si="96"/>
        <v>543</v>
      </c>
      <c r="R1050" s="202" t="str">
        <f t="shared" si="97"/>
        <v>NA</v>
      </c>
      <c r="S1050" s="202" t="str">
        <f t="shared" si="98"/>
        <v>NA</v>
      </c>
      <c r="T1050" s="197" t="str">
        <f t="shared" si="99"/>
        <v>NA</v>
      </c>
      <c r="U1050" s="197">
        <f t="shared" si="100"/>
        <v>5149</v>
      </c>
      <c r="V1050" s="197">
        <f>MIN(IF(SUM(W1050,,X1050,Z1050,AA1050,AD1050,AC1050,AF1050,AG1050,AJ1050,AI1050,AL1050,AM1050,AO1050,AP1050,AR1050,AS1050,A1050,AY1050,AU1050,AV1050,AW1050,AX1050,BA1050,BB1050)=0,0,1)+IF(O1050="Smoothing ramp",1,0)+IF(ISNUMBER(W1050),1,0)+IF(ISNUMBER(X1050),1,0)+IF(ISNUMBER(Z1050),1,0)+IF(ISNUMBER(AA1050),1,0)+IF(ISNUMBER(AD1050),1,0)+IF(ISNUMBER(AC1050),1,0)+IF(ISNUMBER(AF1050),1,0)+IF(ISNUMBER(AG1050),1,0)+IF(ISNUMBER(AI1050),1,0)+IF(ISNUMBER(AJ1050),1,0)+IF(ISNUMBER(AL1050),1,0)+IF(ISNUMBER(AM1050),1,0)+IF(ISNUMBER(AO1050),1,0)+IF(ISNUMBER(AP1050),1,0)+IF(ISNUMBER(#REF!),1,0)+IF(ISNUMBER(AR1050),1,0)+IF(ISNUMBER(AS1050),1,0)+IF(ISNUMBER(AY1050),1,0)+IF(ISNUMBER(AU1050),1,0)+IF(ISNUMBER(AV1050),1,0)+IF(ISNUMBER(AW1050),1,0)+IF(ISNUMBER(AX1050),1,0)+IF(ISNUMBER(BA1050),1,0)+IF(ISNUMBER(BB1050),1,0),1)</f>
        <v>1</v>
      </c>
      <c r="W1050" s="200"/>
      <c r="X1050" s="197"/>
      <c r="Y1050" s="197"/>
      <c r="Z1050" s="200"/>
      <c r="AA1050" s="197"/>
      <c r="AB1050" s="197"/>
      <c r="AC1050" s="197"/>
      <c r="AD1050" s="205">
        <v>7313</v>
      </c>
      <c r="AE1050" s="205" t="s">
        <v>54</v>
      </c>
      <c r="AF1050" s="197"/>
      <c r="AG1050" s="197"/>
      <c r="AH1050" s="197"/>
      <c r="AI1050" s="197"/>
      <c r="AJ1050" s="197"/>
      <c r="AK1050" s="197"/>
      <c r="AL1050" s="197"/>
      <c r="AM1050" s="197"/>
      <c r="AN1050" s="197"/>
      <c r="AO1050" s="197"/>
      <c r="AP1050" s="197"/>
      <c r="AQ1050" s="197"/>
      <c r="AR1050" s="197"/>
      <c r="AS1050" s="197"/>
      <c r="AT1050" s="197"/>
      <c r="AU1050" s="197"/>
      <c r="AV1050" s="197"/>
      <c r="AW1050" s="197"/>
      <c r="AX1050" s="197"/>
      <c r="AY1050" s="197"/>
      <c r="AZ1050" s="197"/>
      <c r="BA1050" s="197"/>
      <c r="BB1050" s="197"/>
      <c r="BC1050" s="197"/>
    </row>
    <row r="1051" spans="1:55" customFormat="1" ht="14.1" customHeight="1">
      <c r="A1051" s="170"/>
      <c r="B1051" s="204">
        <v>20250514</v>
      </c>
      <c r="C1051" s="204" t="s">
        <v>62</v>
      </c>
      <c r="D1051" s="204">
        <v>1130</v>
      </c>
      <c r="E1051" s="204">
        <v>8106</v>
      </c>
      <c r="F1051" s="204"/>
      <c r="G1051" s="204"/>
      <c r="H1051" s="204">
        <v>7563</v>
      </c>
      <c r="I1051" s="204"/>
      <c r="J1051" s="204"/>
      <c r="K1051" s="204">
        <v>2267</v>
      </c>
      <c r="L1051" s="204">
        <v>157</v>
      </c>
      <c r="M1051" s="204">
        <v>2653</v>
      </c>
      <c r="N1051" s="204" t="s">
        <v>44</v>
      </c>
      <c r="O1051" s="204" t="s">
        <v>45</v>
      </c>
      <c r="P1051" s="202">
        <f t="shared" si="101"/>
        <v>2110</v>
      </c>
      <c r="Q1051" s="197">
        <f t="shared" si="96"/>
        <v>543</v>
      </c>
      <c r="R1051" s="202" t="str">
        <f t="shared" si="97"/>
        <v>NA</v>
      </c>
      <c r="S1051" s="202" t="str">
        <f t="shared" si="98"/>
        <v>NA</v>
      </c>
      <c r="T1051" s="197" t="str">
        <f t="shared" si="99"/>
        <v>NA</v>
      </c>
      <c r="U1051" s="197">
        <f t="shared" si="100"/>
        <v>5149</v>
      </c>
      <c r="V1051" s="197">
        <f>MIN(IF(SUM(W1051,,X1051,Z1051,AA1051,AD1051,AC1051,AF1051,AG1051,AJ1051,AI1051,AL1051,AM1051,AO1051,AP1051,AR1051,AS1051,A1051,AY1051,AU1051,AV1051,AW1051,AX1051,BA1051,BB1051)=0,0,1)+IF(O1051="Smoothing ramp",1,0)+IF(ISNUMBER(W1051),1,0)+IF(ISNUMBER(X1051),1,0)+IF(ISNUMBER(Z1051),1,0)+IF(ISNUMBER(AA1051),1,0)+IF(ISNUMBER(AD1051),1,0)+IF(ISNUMBER(AC1051),1,0)+IF(ISNUMBER(AF1051),1,0)+IF(ISNUMBER(AG1051),1,0)+IF(ISNUMBER(AI1051),1,0)+IF(ISNUMBER(AJ1051),1,0)+IF(ISNUMBER(AL1051),1,0)+IF(ISNUMBER(AM1051),1,0)+IF(ISNUMBER(AO1051),1,0)+IF(ISNUMBER(AP1051),1,0)+IF(ISNUMBER(#REF!),1,0)+IF(ISNUMBER(AR1051),1,0)+IF(ISNUMBER(AS1051),1,0)+IF(ISNUMBER(AY1051),1,0)+IF(ISNUMBER(AU1051),1,0)+IF(ISNUMBER(AV1051),1,0)+IF(ISNUMBER(AW1051),1,0)+IF(ISNUMBER(AX1051),1,0)+IF(ISNUMBER(BA1051),1,0)+IF(ISNUMBER(BB1051),1,0),1)</f>
        <v>1</v>
      </c>
      <c r="W1051" s="200"/>
      <c r="X1051" s="197"/>
      <c r="Y1051" s="197"/>
      <c r="Z1051" s="200"/>
      <c r="AA1051" s="197"/>
      <c r="AB1051" s="197"/>
      <c r="AC1051" s="197"/>
      <c r="AD1051" s="205">
        <v>7313</v>
      </c>
      <c r="AE1051" s="205" t="s">
        <v>54</v>
      </c>
      <c r="AF1051" s="197"/>
      <c r="AG1051" s="197"/>
      <c r="AH1051" s="197"/>
      <c r="AI1051" s="197"/>
      <c r="AJ1051" s="197"/>
      <c r="AK1051" s="197"/>
      <c r="AL1051" s="197"/>
      <c r="AM1051" s="197"/>
      <c r="AN1051" s="197"/>
      <c r="AO1051" s="197"/>
      <c r="AP1051" s="197"/>
      <c r="AQ1051" s="197"/>
      <c r="AR1051" s="197"/>
      <c r="AS1051" s="197"/>
      <c r="AT1051" s="197"/>
      <c r="AU1051" s="197"/>
      <c r="AV1051" s="197"/>
      <c r="AW1051" s="197"/>
      <c r="AX1051" s="197"/>
      <c r="AY1051" s="197"/>
      <c r="AZ1051" s="197"/>
      <c r="BA1051" s="197"/>
      <c r="BB1051" s="197"/>
      <c r="BC1051" s="197"/>
    </row>
    <row r="1052" spans="1:55" customFormat="1" ht="14.1" hidden="1" customHeight="1">
      <c r="A1052" s="170"/>
      <c r="B1052" s="204">
        <v>20250514</v>
      </c>
      <c r="C1052" s="204" t="s">
        <v>62</v>
      </c>
      <c r="D1052" s="204">
        <v>1230</v>
      </c>
      <c r="E1052" s="204">
        <v>7556</v>
      </c>
      <c r="F1052" s="204"/>
      <c r="G1052" s="204"/>
      <c r="H1052" s="204">
        <v>7556</v>
      </c>
      <c r="I1052" s="204"/>
      <c r="J1052" s="204"/>
      <c r="K1052" s="204">
        <v>-2132</v>
      </c>
      <c r="L1052" s="204">
        <v>-2132</v>
      </c>
      <c r="M1052" s="204">
        <v>-2132</v>
      </c>
      <c r="N1052" s="204" t="s">
        <v>40</v>
      </c>
      <c r="O1052" s="204" t="s">
        <v>40</v>
      </c>
      <c r="P1052" s="202">
        <f t="shared" si="101"/>
        <v>0</v>
      </c>
      <c r="Q1052" s="197">
        <f t="shared" si="96"/>
        <v>0</v>
      </c>
      <c r="R1052" s="202" t="str">
        <f t="shared" si="97"/>
        <v>NA</v>
      </c>
      <c r="S1052" s="202" t="str">
        <f t="shared" si="98"/>
        <v>NA</v>
      </c>
      <c r="T1052" s="197" t="str">
        <f t="shared" si="99"/>
        <v>NA</v>
      </c>
      <c r="U1052" s="197">
        <f t="shared" si="100"/>
        <v>0</v>
      </c>
      <c r="V1052" s="197">
        <f>MIN(IF(SUM(W1052,,X1052,Z1052,AA1052,AD1052,AC1052,AF1052,AG1052,AJ1052,AI1052,AL1052,AM1052,AO1052,AP1052,AR1052,AS1052,A1052,AY1052,AU1052,AV1052,AW1052,AX1052,BA1052,BB1052)=0,0,1)+IF(O1052="Smoothing ramp",1,0)+IF(ISNUMBER(W1052),1,0)+IF(ISNUMBER(X1052),1,0)+IF(ISNUMBER(Z1052),1,0)+IF(ISNUMBER(AA1052),1,0)+IF(ISNUMBER(AD1052),1,0)+IF(ISNUMBER(AC1052),1,0)+IF(ISNUMBER(AF1052),1,0)+IF(ISNUMBER(AG1052),1,0)+IF(ISNUMBER(AI1052),1,0)+IF(ISNUMBER(AJ1052),1,0)+IF(ISNUMBER(AL1052),1,0)+IF(ISNUMBER(AM1052),1,0)+IF(ISNUMBER(AO1052),1,0)+IF(ISNUMBER(AP1052),1,0)+IF(ISNUMBER(#REF!),1,0)+IF(ISNUMBER(AR1052),1,0)+IF(ISNUMBER(AS1052),1,0)+IF(ISNUMBER(AY1052),1,0)+IF(ISNUMBER(AU1052),1,0)+IF(ISNUMBER(AV1052),1,0)+IF(ISNUMBER(AW1052),1,0)+IF(ISNUMBER(AX1052),1,0)+IF(ISNUMBER(BA1052),1,0)+IF(ISNUMBER(BB1052),1,0),1)</f>
        <v>0</v>
      </c>
      <c r="W1052" s="200"/>
      <c r="X1052" s="197"/>
      <c r="Y1052" s="197"/>
      <c r="Z1052" s="200"/>
      <c r="AA1052" s="197"/>
      <c r="AB1052" s="197"/>
      <c r="AC1052" s="197"/>
      <c r="AD1052" s="197"/>
      <c r="AE1052" s="197"/>
      <c r="AF1052" s="197"/>
      <c r="AG1052" s="197"/>
      <c r="AH1052" s="197"/>
      <c r="AI1052" s="197"/>
      <c r="AJ1052" s="197"/>
      <c r="AK1052" s="197"/>
      <c r="AL1052" s="197"/>
      <c r="AM1052" s="197"/>
      <c r="AN1052" s="197"/>
      <c r="AO1052" s="197"/>
      <c r="AP1052" s="197"/>
      <c r="AQ1052" s="197"/>
      <c r="AR1052" s="197"/>
      <c r="AS1052" s="197"/>
      <c r="AT1052" s="197"/>
      <c r="AU1052" s="197"/>
      <c r="AV1052" s="197"/>
      <c r="AW1052" s="197"/>
      <c r="AX1052" s="197"/>
      <c r="AY1052" s="197"/>
      <c r="AZ1052" s="197"/>
      <c r="BA1052" s="197"/>
      <c r="BB1052" s="197"/>
      <c r="BC1052" s="197"/>
    </row>
    <row r="1053" spans="1:55" customFormat="1" ht="14.1" hidden="1" customHeight="1">
      <c r="A1053" s="170"/>
      <c r="B1053" s="204">
        <v>20250514</v>
      </c>
      <c r="C1053" s="204" t="s">
        <v>62</v>
      </c>
      <c r="D1053" s="204">
        <v>1330</v>
      </c>
      <c r="E1053" s="204">
        <v>7556</v>
      </c>
      <c r="F1053" s="204"/>
      <c r="G1053" s="204"/>
      <c r="H1053" s="204">
        <v>7556</v>
      </c>
      <c r="I1053" s="204"/>
      <c r="J1053" s="204"/>
      <c r="K1053" s="204">
        <v>-2132</v>
      </c>
      <c r="L1053" s="204">
        <v>-2132</v>
      </c>
      <c r="M1053" s="204">
        <v>-2132</v>
      </c>
      <c r="N1053" s="204" t="s">
        <v>40</v>
      </c>
      <c r="O1053" s="204" t="s">
        <v>40</v>
      </c>
      <c r="P1053" s="202">
        <f t="shared" si="101"/>
        <v>0</v>
      </c>
      <c r="Q1053" s="197">
        <f t="shared" si="96"/>
        <v>0</v>
      </c>
      <c r="R1053" s="202" t="str">
        <f t="shared" si="97"/>
        <v>NA</v>
      </c>
      <c r="S1053" s="202" t="str">
        <f t="shared" si="98"/>
        <v>NA</v>
      </c>
      <c r="T1053" s="197" t="str">
        <f t="shared" si="99"/>
        <v>NA</v>
      </c>
      <c r="U1053" s="197">
        <f t="shared" si="100"/>
        <v>0</v>
      </c>
      <c r="V1053" s="197">
        <f>MIN(IF(SUM(W1053,,X1053,Z1053,AA1053,AD1053,AC1053,AF1053,AG1053,AJ1053,AI1053,AL1053,AM1053,AO1053,AP1053,AR1053,AS1053,A1053,AY1053,AU1053,AV1053,AW1053,AX1053,BA1053,BB1053)=0,0,1)+IF(O1053="Smoothing ramp",1,0)+IF(ISNUMBER(W1053),1,0)+IF(ISNUMBER(X1053),1,0)+IF(ISNUMBER(Z1053),1,0)+IF(ISNUMBER(AA1053),1,0)+IF(ISNUMBER(AD1053),1,0)+IF(ISNUMBER(AC1053),1,0)+IF(ISNUMBER(AF1053),1,0)+IF(ISNUMBER(AG1053),1,0)+IF(ISNUMBER(AI1053),1,0)+IF(ISNUMBER(AJ1053),1,0)+IF(ISNUMBER(AL1053),1,0)+IF(ISNUMBER(AM1053),1,0)+IF(ISNUMBER(AO1053),1,0)+IF(ISNUMBER(AP1053),1,0)+IF(ISNUMBER(#REF!),1,0)+IF(ISNUMBER(AR1053),1,0)+IF(ISNUMBER(AS1053),1,0)+IF(ISNUMBER(AY1053),1,0)+IF(ISNUMBER(AU1053),1,0)+IF(ISNUMBER(AV1053),1,0)+IF(ISNUMBER(AW1053),1,0)+IF(ISNUMBER(AX1053),1,0)+IF(ISNUMBER(BA1053),1,0)+IF(ISNUMBER(BB1053),1,0),1)</f>
        <v>0</v>
      </c>
      <c r="W1053" s="200"/>
      <c r="X1053" s="197"/>
      <c r="Y1053" s="197"/>
      <c r="Z1053" s="200"/>
      <c r="AA1053" s="197"/>
      <c r="AB1053" s="197"/>
      <c r="AC1053" s="197"/>
      <c r="AD1053" s="197"/>
      <c r="AE1053" s="197"/>
      <c r="AF1053" s="197"/>
      <c r="AG1053" s="197"/>
      <c r="AH1053" s="197"/>
      <c r="AI1053" s="197"/>
      <c r="AJ1053" s="197"/>
      <c r="AK1053" s="197"/>
      <c r="AL1053" s="197"/>
      <c r="AM1053" s="197"/>
      <c r="AN1053" s="197"/>
      <c r="AO1053" s="197"/>
      <c r="AP1053" s="197"/>
      <c r="AQ1053" s="197"/>
      <c r="AR1053" s="197"/>
      <c r="AS1053" s="197"/>
      <c r="AT1053" s="197"/>
      <c r="AU1053" s="197"/>
      <c r="AV1053" s="197"/>
      <c r="AW1053" s="197"/>
      <c r="AX1053" s="197"/>
      <c r="AY1053" s="197"/>
      <c r="AZ1053" s="197"/>
      <c r="BA1053" s="197"/>
      <c r="BB1053" s="197"/>
      <c r="BC1053" s="197"/>
    </row>
    <row r="1054" spans="1:55" customFormat="1" ht="14.1" hidden="1" customHeight="1">
      <c r="A1054" s="170"/>
      <c r="B1054" s="204">
        <v>20250514</v>
      </c>
      <c r="C1054" s="204" t="s">
        <v>62</v>
      </c>
      <c r="D1054" s="204">
        <v>1430</v>
      </c>
      <c r="E1054" s="204">
        <v>7556</v>
      </c>
      <c r="F1054" s="204"/>
      <c r="G1054" s="204"/>
      <c r="H1054" s="204">
        <v>7556</v>
      </c>
      <c r="I1054" s="204"/>
      <c r="J1054" s="204"/>
      <c r="K1054" s="204">
        <v>-2132</v>
      </c>
      <c r="L1054" s="204">
        <v>-2132</v>
      </c>
      <c r="M1054" s="204">
        <v>-2132</v>
      </c>
      <c r="N1054" s="204" t="s">
        <v>40</v>
      </c>
      <c r="O1054" s="204" t="s">
        <v>40</v>
      </c>
      <c r="P1054" s="202">
        <f t="shared" si="101"/>
        <v>0</v>
      </c>
      <c r="Q1054" s="197">
        <f t="shared" si="96"/>
        <v>0</v>
      </c>
      <c r="R1054" s="202" t="str">
        <f t="shared" si="97"/>
        <v>NA</v>
      </c>
      <c r="S1054" s="202" t="str">
        <f t="shared" si="98"/>
        <v>NA</v>
      </c>
      <c r="T1054" s="197" t="str">
        <f t="shared" si="99"/>
        <v>NA</v>
      </c>
      <c r="U1054" s="197">
        <f t="shared" si="100"/>
        <v>0</v>
      </c>
      <c r="V1054" s="197">
        <f>MIN(IF(SUM(W1054,,X1054,Z1054,AA1054,AD1054,AC1054,AF1054,AG1054,AJ1054,AI1054,AL1054,AM1054,AO1054,AP1054,AR1054,AS1054,A1054,AY1054,AU1054,AV1054,AW1054,AX1054,BA1054,BB1054)=0,0,1)+IF(O1054="Smoothing ramp",1,0)+IF(ISNUMBER(W1054),1,0)+IF(ISNUMBER(X1054),1,0)+IF(ISNUMBER(Z1054),1,0)+IF(ISNUMBER(AA1054),1,0)+IF(ISNUMBER(AD1054),1,0)+IF(ISNUMBER(AC1054),1,0)+IF(ISNUMBER(AF1054),1,0)+IF(ISNUMBER(AG1054),1,0)+IF(ISNUMBER(AI1054),1,0)+IF(ISNUMBER(AJ1054),1,0)+IF(ISNUMBER(AL1054),1,0)+IF(ISNUMBER(AM1054),1,0)+IF(ISNUMBER(AO1054),1,0)+IF(ISNUMBER(AP1054),1,0)+IF(ISNUMBER(#REF!),1,0)+IF(ISNUMBER(AR1054),1,0)+IF(ISNUMBER(AS1054),1,0)+IF(ISNUMBER(AY1054),1,0)+IF(ISNUMBER(AU1054),1,0)+IF(ISNUMBER(AV1054),1,0)+IF(ISNUMBER(AW1054),1,0)+IF(ISNUMBER(AX1054),1,0)+IF(ISNUMBER(BA1054),1,0)+IF(ISNUMBER(BB1054),1,0),1)</f>
        <v>0</v>
      </c>
      <c r="W1054" s="200"/>
      <c r="X1054" s="197"/>
      <c r="Y1054" s="197"/>
      <c r="Z1054" s="200"/>
      <c r="AA1054" s="197"/>
      <c r="AB1054" s="197"/>
      <c r="AC1054" s="197"/>
      <c r="AD1054" s="197"/>
      <c r="AE1054" s="197"/>
      <c r="AF1054" s="197"/>
      <c r="AG1054" s="197"/>
      <c r="AH1054" s="197"/>
      <c r="AI1054" s="197"/>
      <c r="AJ1054" s="197"/>
      <c r="AK1054" s="197"/>
      <c r="AL1054" s="197"/>
      <c r="AM1054" s="197"/>
      <c r="AN1054" s="197"/>
      <c r="AO1054" s="197"/>
      <c r="AP1054" s="197"/>
      <c r="AQ1054" s="197"/>
      <c r="AR1054" s="197"/>
      <c r="AS1054" s="197"/>
      <c r="AT1054" s="197"/>
      <c r="AU1054" s="197"/>
      <c r="AV1054" s="197"/>
      <c r="AW1054" s="197"/>
      <c r="AX1054" s="197"/>
      <c r="AY1054" s="197"/>
      <c r="AZ1054" s="197"/>
      <c r="BA1054" s="197"/>
      <c r="BB1054" s="197"/>
      <c r="BC1054" s="197"/>
    </row>
    <row r="1055" spans="1:55" customFormat="1" ht="14.1" customHeight="1">
      <c r="A1055" s="170"/>
      <c r="B1055" s="204">
        <v>20250514</v>
      </c>
      <c r="C1055" s="204" t="s">
        <v>62</v>
      </c>
      <c r="D1055" s="204">
        <v>1530</v>
      </c>
      <c r="E1055" s="204">
        <v>8142</v>
      </c>
      <c r="F1055" s="204"/>
      <c r="G1055" s="204"/>
      <c r="H1055" s="204">
        <v>7568</v>
      </c>
      <c r="I1055" s="204"/>
      <c r="J1055" s="204"/>
      <c r="K1055" s="204">
        <v>-1893</v>
      </c>
      <c r="L1055" s="204">
        <v>-1893</v>
      </c>
      <c r="M1055" s="204">
        <v>-1319</v>
      </c>
      <c r="N1055" s="204" t="s">
        <v>40</v>
      </c>
      <c r="O1055" s="204" t="s">
        <v>45</v>
      </c>
      <c r="P1055" s="203">
        <f t="shared" si="101"/>
        <v>0</v>
      </c>
      <c r="Q1055" s="198">
        <f t="shared" si="96"/>
        <v>574</v>
      </c>
      <c r="R1055" s="202" t="str">
        <f t="shared" si="97"/>
        <v>NA</v>
      </c>
      <c r="S1055" s="202" t="str">
        <f t="shared" si="98"/>
        <v>NA</v>
      </c>
      <c r="T1055" s="197" t="str">
        <f t="shared" si="99"/>
        <v>NA</v>
      </c>
      <c r="U1055" s="197">
        <f t="shared" si="100"/>
        <v>0</v>
      </c>
      <c r="V1055" s="197">
        <f>MIN(IF(SUM(W1055,,X1055,Z1055,AA1055,AD1055,AC1055,AF1055,AG1055,AJ1055,AI1055,AL1055,AM1055,AO1055,AP1055,AR1055,AS1055,A1055,AY1055,AU1055,AV1055,AW1055,AX1055,BA1055,BB1055)=0,0,1)+IF(O1055="Smoothing ramp",1,0)+IF(ISNUMBER(W1055),1,0)+IF(ISNUMBER(X1055),1,0)+IF(ISNUMBER(Z1055),1,0)+IF(ISNUMBER(AA1055),1,0)+IF(ISNUMBER(AD1055),1,0)+IF(ISNUMBER(AC1055),1,0)+IF(ISNUMBER(AF1055),1,0)+IF(ISNUMBER(AG1055),1,0)+IF(ISNUMBER(AI1055),1,0)+IF(ISNUMBER(AJ1055),1,0)+IF(ISNUMBER(AL1055),1,0)+IF(ISNUMBER(AM1055),1,0)+IF(ISNUMBER(AO1055),1,0)+IF(ISNUMBER(AP1055),1,0)+IF(ISNUMBER(#REF!),1,0)+IF(ISNUMBER(AR1055),1,0)+IF(ISNUMBER(AS1055),1,0)+IF(ISNUMBER(AY1055),1,0)+IF(ISNUMBER(AU1055),1,0)+IF(ISNUMBER(AV1055),1,0)+IF(ISNUMBER(AW1055),1,0)+IF(ISNUMBER(AX1055),1,0)+IF(ISNUMBER(BA1055),1,0)+IF(ISNUMBER(BB1055),1,0),1)</f>
        <v>1</v>
      </c>
      <c r="W1055" s="200"/>
      <c r="X1055" s="197"/>
      <c r="Y1055" s="197"/>
      <c r="Z1055" s="200"/>
      <c r="AA1055" s="197"/>
      <c r="AB1055" s="197"/>
      <c r="AC1055" s="197"/>
      <c r="AD1055" s="205">
        <v>7318</v>
      </c>
      <c r="AE1055" s="205" t="s">
        <v>54</v>
      </c>
      <c r="AF1055" s="197"/>
      <c r="AG1055" s="197"/>
      <c r="AH1055" s="197"/>
      <c r="AI1055" s="197"/>
      <c r="AJ1055" s="197"/>
      <c r="AK1055" s="197"/>
      <c r="AL1055" s="197"/>
      <c r="AM1055" s="197"/>
      <c r="AN1055" s="197"/>
      <c r="AO1055" s="197"/>
      <c r="AP1055" s="197"/>
      <c r="AQ1055" s="197"/>
      <c r="AR1055" s="197"/>
      <c r="AS1055" s="197"/>
      <c r="AT1055" s="197"/>
      <c r="AU1055" s="197"/>
      <c r="AV1055" s="197"/>
      <c r="AW1055" s="197"/>
      <c r="AX1055" s="197"/>
      <c r="AY1055" s="197"/>
      <c r="AZ1055" s="197"/>
      <c r="BA1055" s="197"/>
      <c r="BB1055" s="197"/>
      <c r="BC1055" s="197"/>
    </row>
    <row r="1056" spans="1:55" customFormat="1" ht="14.1" customHeight="1">
      <c r="A1056" s="170"/>
      <c r="B1056" s="204">
        <v>20250514</v>
      </c>
      <c r="C1056" s="204" t="s">
        <v>62</v>
      </c>
      <c r="D1056" s="204">
        <v>1630</v>
      </c>
      <c r="E1056" s="204">
        <v>8142</v>
      </c>
      <c r="F1056" s="204"/>
      <c r="G1056" s="204"/>
      <c r="H1056" s="204">
        <v>7568</v>
      </c>
      <c r="I1056" s="204"/>
      <c r="J1056" s="204"/>
      <c r="K1056" s="204">
        <v>-1893</v>
      </c>
      <c r="L1056" s="204">
        <v>-1893</v>
      </c>
      <c r="M1056" s="204">
        <v>-1319</v>
      </c>
      <c r="N1056" s="204" t="s">
        <v>40</v>
      </c>
      <c r="O1056" s="204" t="s">
        <v>45</v>
      </c>
      <c r="P1056" s="202">
        <f t="shared" si="101"/>
        <v>0</v>
      </c>
      <c r="Q1056" s="197">
        <f t="shared" si="96"/>
        <v>574</v>
      </c>
      <c r="R1056" s="202" t="str">
        <f t="shared" si="97"/>
        <v>NA</v>
      </c>
      <c r="S1056" s="202" t="str">
        <f t="shared" si="98"/>
        <v>NA</v>
      </c>
      <c r="T1056" s="197" t="str">
        <f t="shared" si="99"/>
        <v>NA</v>
      </c>
      <c r="U1056" s="197">
        <f t="shared" si="100"/>
        <v>0</v>
      </c>
      <c r="V1056" s="197">
        <f>MIN(IF(SUM(W1056,,X1056,Z1056,AA1056,AD1056,AC1056,AF1056,AG1056,AJ1056,AI1056,AL1056,AM1056,AO1056,AP1056,AR1056,AS1056,A1056,AY1056,AU1056,AV1056,AW1056,AX1056,BA1056,BB1056)=0,0,1)+IF(O1056="Smoothing ramp",1,0)+IF(ISNUMBER(W1056),1,0)+IF(ISNUMBER(X1056),1,0)+IF(ISNUMBER(Z1056),1,0)+IF(ISNUMBER(AA1056),1,0)+IF(ISNUMBER(AD1056),1,0)+IF(ISNUMBER(AC1056),1,0)+IF(ISNUMBER(AF1056),1,0)+IF(ISNUMBER(AG1056),1,0)+IF(ISNUMBER(AI1056),1,0)+IF(ISNUMBER(AJ1056),1,0)+IF(ISNUMBER(AL1056),1,0)+IF(ISNUMBER(AM1056),1,0)+IF(ISNUMBER(AO1056),1,0)+IF(ISNUMBER(AP1056),1,0)+IF(ISNUMBER(#REF!),1,0)+IF(ISNUMBER(AR1056),1,0)+IF(ISNUMBER(AS1056),1,0)+IF(ISNUMBER(AY1056),1,0)+IF(ISNUMBER(AU1056),1,0)+IF(ISNUMBER(AV1056),1,0)+IF(ISNUMBER(AW1056),1,0)+IF(ISNUMBER(AX1056),1,0)+IF(ISNUMBER(BA1056),1,0)+IF(ISNUMBER(BB1056),1,0),1)</f>
        <v>1</v>
      </c>
      <c r="W1056" s="197"/>
      <c r="X1056" s="197"/>
      <c r="Y1056" s="197"/>
      <c r="Z1056" s="197"/>
      <c r="AA1056" s="197"/>
      <c r="AB1056" s="197"/>
      <c r="AC1056" s="197"/>
      <c r="AD1056" s="205">
        <v>7318</v>
      </c>
      <c r="AE1056" s="205" t="s">
        <v>54</v>
      </c>
      <c r="AF1056" s="197"/>
      <c r="AG1056" s="197"/>
      <c r="AH1056" s="197"/>
      <c r="AI1056" s="197"/>
      <c r="AJ1056" s="197"/>
      <c r="AK1056" s="197"/>
      <c r="AL1056" s="197"/>
      <c r="AM1056" s="197"/>
      <c r="AN1056" s="197"/>
      <c r="AO1056" s="197"/>
      <c r="AP1056" s="197"/>
      <c r="AQ1056" s="197"/>
      <c r="AR1056" s="197"/>
      <c r="AS1056" s="197"/>
      <c r="AT1056" s="197"/>
      <c r="AU1056" s="197"/>
      <c r="AV1056" s="197"/>
      <c r="AW1056" s="197"/>
      <c r="AX1056" s="197"/>
      <c r="AY1056" s="197"/>
      <c r="AZ1056" s="197"/>
      <c r="BA1056" s="197"/>
      <c r="BB1056" s="197"/>
      <c r="BC1056" s="197"/>
    </row>
    <row r="1057" spans="1:55" customFormat="1" ht="14.1" customHeight="1">
      <c r="B1057" s="204">
        <v>20250514</v>
      </c>
      <c r="C1057" s="204" t="s">
        <v>62</v>
      </c>
      <c r="D1057" s="204">
        <v>1730</v>
      </c>
      <c r="E1057" s="204">
        <v>8142</v>
      </c>
      <c r="F1057" s="204"/>
      <c r="G1057" s="204"/>
      <c r="H1057" s="204">
        <v>7568</v>
      </c>
      <c r="I1057" s="204"/>
      <c r="J1057" s="204"/>
      <c r="K1057" s="204">
        <v>-1893</v>
      </c>
      <c r="L1057" s="204">
        <v>-1893</v>
      </c>
      <c r="M1057" s="204">
        <v>-1319</v>
      </c>
      <c r="N1057" s="204" t="s">
        <v>40</v>
      </c>
      <c r="O1057" s="204" t="s">
        <v>45</v>
      </c>
      <c r="P1057" s="202">
        <f t="shared" si="101"/>
        <v>0</v>
      </c>
      <c r="Q1057" s="197">
        <f t="shared" si="96"/>
        <v>574</v>
      </c>
      <c r="R1057" s="202" t="str">
        <f t="shared" si="97"/>
        <v>NA</v>
      </c>
      <c r="S1057" s="202" t="str">
        <f t="shared" si="98"/>
        <v>NA</v>
      </c>
      <c r="T1057" s="197" t="str">
        <f t="shared" si="99"/>
        <v>NA</v>
      </c>
      <c r="U1057" s="197">
        <f t="shared" si="100"/>
        <v>0</v>
      </c>
      <c r="V1057" s="197">
        <f>MIN(IF(SUM(W1057,,X1057,Z1057,AA1057,AD1057,AC1057,AF1057,AG1057,AJ1057,AI1057,AL1057,AM1057,AO1057,AP1057,AR1057,AS1057,A1057,AY1057,AU1057,AV1057,AW1057,AX1057,BA1057,BB1057)=0,0,1)+IF(O1057="Smoothing ramp",1,0)+IF(ISNUMBER(W1057),1,0)+IF(ISNUMBER(X1057),1,0)+IF(ISNUMBER(Z1057),1,0)+IF(ISNUMBER(AA1057),1,0)+IF(ISNUMBER(AD1057),1,0)+IF(ISNUMBER(AC1057),1,0)+IF(ISNUMBER(AF1057),1,0)+IF(ISNUMBER(AG1057),1,0)+IF(ISNUMBER(AI1057),1,0)+IF(ISNUMBER(AJ1057),1,0)+IF(ISNUMBER(AL1057),1,0)+IF(ISNUMBER(AM1057),1,0)+IF(ISNUMBER(AO1057),1,0)+IF(ISNUMBER(AP1057),1,0)+IF(ISNUMBER(#REF!),1,0)+IF(ISNUMBER(AR1057),1,0)+IF(ISNUMBER(AS1057),1,0)+IF(ISNUMBER(AY1057),1,0)+IF(ISNUMBER(AU1057),1,0)+IF(ISNUMBER(AV1057),1,0)+IF(ISNUMBER(AW1057),1,0)+IF(ISNUMBER(AX1057),1,0)+IF(ISNUMBER(BA1057),1,0)+IF(ISNUMBER(BB1057),1,0),1)</f>
        <v>1</v>
      </c>
      <c r="W1057" s="197"/>
      <c r="X1057" s="197"/>
      <c r="Y1057" s="197"/>
      <c r="Z1057" s="197"/>
      <c r="AA1057" s="197"/>
      <c r="AB1057" s="197"/>
      <c r="AC1057" s="197"/>
      <c r="AD1057" s="205">
        <v>7318</v>
      </c>
      <c r="AE1057" s="205" t="s">
        <v>54</v>
      </c>
      <c r="AF1057" s="197"/>
      <c r="AG1057" s="197"/>
      <c r="AH1057" s="197"/>
      <c r="AI1057" s="197"/>
      <c r="AJ1057" s="197"/>
      <c r="AK1057" s="197"/>
      <c r="AL1057" s="197"/>
      <c r="AM1057" s="197"/>
      <c r="AN1057" s="197"/>
      <c r="AO1057" s="197"/>
      <c r="AP1057" s="197"/>
      <c r="AQ1057" s="197"/>
      <c r="AR1057" s="197"/>
      <c r="AS1057" s="197"/>
      <c r="AT1057" s="197"/>
      <c r="AU1057" s="197"/>
      <c r="AV1057" s="197"/>
      <c r="AW1057" s="197"/>
      <c r="AX1057" s="197"/>
      <c r="AY1057" s="197"/>
      <c r="AZ1057" s="197"/>
      <c r="BA1057" s="197"/>
      <c r="BB1057" s="197"/>
      <c r="BC1057" s="197"/>
    </row>
    <row r="1058" spans="1:55" customFormat="1" ht="14.1" hidden="1" customHeight="1">
      <c r="B1058" s="204">
        <v>20250514</v>
      </c>
      <c r="C1058" s="204" t="s">
        <v>62</v>
      </c>
      <c r="D1058" s="204">
        <v>1830</v>
      </c>
      <c r="E1058" s="204"/>
      <c r="F1058" s="204">
        <v>6010</v>
      </c>
      <c r="G1058" s="204">
        <v>418</v>
      </c>
      <c r="H1058" s="204"/>
      <c r="I1058" s="204">
        <v>6010</v>
      </c>
      <c r="J1058" s="204">
        <v>418</v>
      </c>
      <c r="K1058" s="204">
        <v>1705</v>
      </c>
      <c r="L1058" s="204">
        <v>152</v>
      </c>
      <c r="M1058" s="204">
        <v>0</v>
      </c>
      <c r="N1058" s="204" t="s">
        <v>44</v>
      </c>
      <c r="O1058" s="204" t="s">
        <v>44</v>
      </c>
      <c r="P1058" s="202">
        <f t="shared" si="101"/>
        <v>1553</v>
      </c>
      <c r="Q1058" s="197" t="str">
        <f t="shared" si="96"/>
        <v>NA</v>
      </c>
      <c r="R1058" s="202">
        <f t="shared" si="97"/>
        <v>0</v>
      </c>
      <c r="S1058" s="202">
        <f t="shared" si="98"/>
        <v>0</v>
      </c>
      <c r="T1058" s="197">
        <f t="shared" si="99"/>
        <v>0</v>
      </c>
      <c r="U1058" s="197">
        <f t="shared" si="100"/>
        <v>-152</v>
      </c>
      <c r="V1058" s="197">
        <f>MIN(IF(SUM(W1058,,X1058,Z1058,AA1058,AD1058,AC1058,AF1058,AG1058,AJ1058,AI1058,AL1058,AM1058,AO1058,AP1058,AR1058,AS1058,A1058,AY1058,AU1058,AV1058,AW1058,AX1058,BA1058,BB1058)=0,0,1)+IF(O1058="Smoothing ramp",1,0)+IF(ISNUMBER(W1058),1,0)+IF(ISNUMBER(X1058),1,0)+IF(ISNUMBER(Z1058),1,0)+IF(ISNUMBER(AA1058),1,0)+IF(ISNUMBER(AD1058),1,0)+IF(ISNUMBER(AC1058),1,0)+IF(ISNUMBER(AF1058),1,0)+IF(ISNUMBER(AG1058),1,0)+IF(ISNUMBER(AI1058),1,0)+IF(ISNUMBER(AJ1058),1,0)+IF(ISNUMBER(AL1058),1,0)+IF(ISNUMBER(AM1058),1,0)+IF(ISNUMBER(AO1058),1,0)+IF(ISNUMBER(AP1058),1,0)+IF(ISNUMBER(#REF!),1,0)+IF(ISNUMBER(AR1058),1,0)+IF(ISNUMBER(AS1058),1,0)+IF(ISNUMBER(AY1058),1,0)+IF(ISNUMBER(AU1058),1,0)+IF(ISNUMBER(AV1058),1,0)+IF(ISNUMBER(AW1058),1,0)+IF(ISNUMBER(AX1058),1,0)+IF(ISNUMBER(BA1058),1,0)+IF(ISNUMBER(BB1058),1,0),1)</f>
        <v>0</v>
      </c>
      <c r="W1058" s="197"/>
      <c r="X1058" s="197"/>
      <c r="Y1058" s="197"/>
      <c r="Z1058" s="197"/>
      <c r="AA1058" s="197"/>
      <c r="AB1058" s="197"/>
      <c r="AC1058" s="197"/>
      <c r="AD1058" s="197"/>
      <c r="AE1058" s="197"/>
      <c r="AF1058" s="197"/>
      <c r="AG1058" s="197"/>
      <c r="AH1058" s="197"/>
      <c r="AI1058" s="197"/>
      <c r="AJ1058" s="197"/>
      <c r="AK1058" s="197"/>
      <c r="AL1058" s="197"/>
      <c r="AM1058" s="197"/>
      <c r="AN1058" s="197"/>
      <c r="AO1058" s="197"/>
      <c r="AP1058" s="197"/>
      <c r="AQ1058" s="197"/>
      <c r="AR1058" s="197"/>
      <c r="AS1058" s="197"/>
      <c r="AT1058" s="197"/>
      <c r="AU1058" s="197"/>
      <c r="AV1058" s="197"/>
      <c r="AW1058" s="197"/>
      <c r="AX1058" s="197"/>
      <c r="AY1058" s="197"/>
      <c r="AZ1058" s="197"/>
      <c r="BA1058" s="197"/>
      <c r="BB1058" s="197"/>
      <c r="BC1058" s="197"/>
    </row>
    <row r="1059" spans="1:55" customFormat="1" ht="14.1" hidden="1" customHeight="1">
      <c r="B1059" s="204">
        <v>20250514</v>
      </c>
      <c r="C1059" s="204" t="s">
        <v>62</v>
      </c>
      <c r="D1059" s="204">
        <v>1930</v>
      </c>
      <c r="E1059" s="204"/>
      <c r="F1059" s="204">
        <v>5858</v>
      </c>
      <c r="G1059" s="204">
        <v>405</v>
      </c>
      <c r="H1059" s="204"/>
      <c r="I1059" s="204">
        <v>5858</v>
      </c>
      <c r="J1059" s="204">
        <v>405</v>
      </c>
      <c r="K1059" s="204">
        <v>1705</v>
      </c>
      <c r="L1059" s="204">
        <v>0</v>
      </c>
      <c r="M1059" s="204">
        <v>0</v>
      </c>
      <c r="N1059" s="204" t="s">
        <v>59</v>
      </c>
      <c r="O1059" s="204" t="s">
        <v>59</v>
      </c>
      <c r="P1059" s="202">
        <f t="shared" si="101"/>
        <v>1705</v>
      </c>
      <c r="Q1059" s="197" t="str">
        <f t="shared" si="96"/>
        <v>NA</v>
      </c>
      <c r="R1059" s="202">
        <f t="shared" si="97"/>
        <v>0</v>
      </c>
      <c r="S1059" s="202">
        <f t="shared" si="98"/>
        <v>0</v>
      </c>
      <c r="T1059" s="197">
        <f t="shared" si="99"/>
        <v>0</v>
      </c>
      <c r="U1059" s="197">
        <f t="shared" si="100"/>
        <v>0</v>
      </c>
      <c r="V1059" s="197">
        <f>MIN(IF(SUM(W1059,,X1059,Z1059,AA1059,AD1059,AC1059,AF1059,AG1059,AJ1059,AI1059,AL1059,AM1059,AO1059,AP1059,AR1059,AS1059,A1059,AY1059,AU1059,AV1059,AW1059,AX1059,BA1059,BB1059)=0,0,1)+IF(O1059="Smoothing ramp",1,0)+IF(ISNUMBER(W1059),1,0)+IF(ISNUMBER(X1059),1,0)+IF(ISNUMBER(Z1059),1,0)+IF(ISNUMBER(AA1059),1,0)+IF(ISNUMBER(AD1059),1,0)+IF(ISNUMBER(AC1059),1,0)+IF(ISNUMBER(AF1059),1,0)+IF(ISNUMBER(AG1059),1,0)+IF(ISNUMBER(AI1059),1,0)+IF(ISNUMBER(AJ1059),1,0)+IF(ISNUMBER(AL1059),1,0)+IF(ISNUMBER(AM1059),1,0)+IF(ISNUMBER(AO1059),1,0)+IF(ISNUMBER(AP1059),1,0)+IF(ISNUMBER(#REF!),1,0)+IF(ISNUMBER(AR1059),1,0)+IF(ISNUMBER(AS1059),1,0)+IF(ISNUMBER(AY1059),1,0)+IF(ISNUMBER(AU1059),1,0)+IF(ISNUMBER(AV1059),1,0)+IF(ISNUMBER(AW1059),1,0)+IF(ISNUMBER(AX1059),1,0)+IF(ISNUMBER(BA1059),1,0)+IF(ISNUMBER(BB1059),1,0),1)</f>
        <v>0</v>
      </c>
      <c r="W1059" s="197"/>
      <c r="X1059" s="197"/>
      <c r="Y1059" s="197"/>
      <c r="Z1059" s="197"/>
      <c r="AA1059" s="197"/>
      <c r="AB1059" s="197"/>
      <c r="AC1059" s="197"/>
      <c r="AD1059" s="197"/>
      <c r="AE1059" s="197"/>
      <c r="AF1059" s="197"/>
      <c r="AG1059" s="197"/>
      <c r="AH1059" s="197"/>
      <c r="AI1059" s="197"/>
      <c r="AJ1059" s="197"/>
      <c r="AK1059" s="197"/>
      <c r="AL1059" s="197"/>
      <c r="AM1059" s="197"/>
      <c r="AN1059" s="197"/>
      <c r="AO1059" s="197"/>
      <c r="AP1059" s="197"/>
      <c r="AQ1059" s="197"/>
      <c r="AR1059" s="197"/>
      <c r="AS1059" s="197"/>
      <c r="AT1059" s="197"/>
      <c r="AU1059" s="197"/>
      <c r="AV1059" s="197"/>
      <c r="AW1059" s="197"/>
      <c r="AX1059" s="197"/>
      <c r="AY1059" s="197"/>
      <c r="AZ1059" s="197"/>
      <c r="BA1059" s="197"/>
      <c r="BB1059" s="197"/>
      <c r="BC1059" s="197"/>
    </row>
    <row r="1060" spans="1:55" customFormat="1" ht="14.1" hidden="1" customHeight="1">
      <c r="A1060" s="170"/>
      <c r="B1060" s="204">
        <v>20250514</v>
      </c>
      <c r="C1060" s="204" t="s">
        <v>62</v>
      </c>
      <c r="D1060" s="204">
        <v>2030</v>
      </c>
      <c r="E1060" s="204"/>
      <c r="F1060" s="204">
        <v>5991</v>
      </c>
      <c r="G1060" s="204">
        <v>416</v>
      </c>
      <c r="H1060" s="204"/>
      <c r="I1060" s="204">
        <v>5991</v>
      </c>
      <c r="J1060" s="204">
        <v>416</v>
      </c>
      <c r="K1060" s="204">
        <v>1705</v>
      </c>
      <c r="L1060" s="204">
        <v>133</v>
      </c>
      <c r="M1060" s="204">
        <v>0</v>
      </c>
      <c r="N1060" s="204" t="s">
        <v>44</v>
      </c>
      <c r="O1060" s="204" t="s">
        <v>44</v>
      </c>
      <c r="P1060" s="202">
        <f t="shared" si="101"/>
        <v>1572</v>
      </c>
      <c r="Q1060" s="197" t="str">
        <f t="shared" si="96"/>
        <v>NA</v>
      </c>
      <c r="R1060" s="202">
        <f t="shared" si="97"/>
        <v>0</v>
      </c>
      <c r="S1060" s="202">
        <f t="shared" si="98"/>
        <v>0</v>
      </c>
      <c r="T1060" s="197">
        <f t="shared" si="99"/>
        <v>0</v>
      </c>
      <c r="U1060" s="197">
        <f t="shared" si="100"/>
        <v>-133</v>
      </c>
      <c r="V1060" s="197">
        <f>MIN(IF(SUM(W1060,,X1060,Z1060,AA1060,AD1060,AC1060,AF1060,AG1060,AJ1060,AI1060,AL1060,AM1060,AO1060,AP1060,AR1060,AS1060,A1060,AY1060,AU1060,AV1060,AW1060,AX1060,BA1060,BB1060)=0,0,1)+IF(O1060="Smoothing ramp",1,0)+IF(ISNUMBER(W1060),1,0)+IF(ISNUMBER(X1060),1,0)+IF(ISNUMBER(Z1060),1,0)+IF(ISNUMBER(AA1060),1,0)+IF(ISNUMBER(AD1060),1,0)+IF(ISNUMBER(AC1060),1,0)+IF(ISNUMBER(AF1060),1,0)+IF(ISNUMBER(AG1060),1,0)+IF(ISNUMBER(AI1060),1,0)+IF(ISNUMBER(AJ1060),1,0)+IF(ISNUMBER(AL1060),1,0)+IF(ISNUMBER(AM1060),1,0)+IF(ISNUMBER(AO1060),1,0)+IF(ISNUMBER(AP1060),1,0)+IF(ISNUMBER(#REF!),1,0)+IF(ISNUMBER(AR1060),1,0)+IF(ISNUMBER(AS1060),1,0)+IF(ISNUMBER(AY1060),1,0)+IF(ISNUMBER(AU1060),1,0)+IF(ISNUMBER(AV1060),1,0)+IF(ISNUMBER(AW1060),1,0)+IF(ISNUMBER(AX1060),1,0)+IF(ISNUMBER(BA1060),1,0)+IF(ISNUMBER(BB1060),1,0),1)</f>
        <v>0</v>
      </c>
      <c r="W1060" s="197"/>
      <c r="X1060" s="197"/>
      <c r="Y1060" s="197"/>
      <c r="Z1060" s="197"/>
      <c r="AA1060" s="197"/>
      <c r="AB1060" s="197"/>
      <c r="AC1060" s="197"/>
      <c r="AD1060" s="197"/>
      <c r="AE1060" s="197"/>
      <c r="AF1060" s="197"/>
      <c r="AG1060" s="197"/>
      <c r="AH1060" s="197"/>
      <c r="AI1060" s="197"/>
      <c r="AJ1060" s="197"/>
      <c r="AK1060" s="197"/>
      <c r="AL1060" s="197"/>
      <c r="AM1060" s="197"/>
      <c r="AN1060" s="197"/>
      <c r="AO1060" s="197"/>
      <c r="AP1060" s="197"/>
      <c r="AQ1060" s="197"/>
      <c r="AR1060" s="197"/>
      <c r="AS1060" s="197"/>
      <c r="AT1060" s="197"/>
      <c r="AU1060" s="197"/>
      <c r="AV1060" s="197"/>
      <c r="AW1060" s="197"/>
      <c r="AX1060" s="197"/>
      <c r="AY1060" s="197"/>
      <c r="AZ1060" s="197"/>
      <c r="BA1060" s="197"/>
      <c r="BB1060" s="197"/>
      <c r="BC1060" s="197"/>
    </row>
    <row r="1061" spans="1:55" customFormat="1" ht="14.1" hidden="1" customHeight="1">
      <c r="A1061" s="170"/>
      <c r="B1061" s="204">
        <v>20250514</v>
      </c>
      <c r="C1061" s="204" t="s">
        <v>62</v>
      </c>
      <c r="D1061" s="204">
        <v>2130</v>
      </c>
      <c r="E1061" s="204"/>
      <c r="F1061" s="204">
        <v>5944</v>
      </c>
      <c r="G1061" s="204">
        <v>449</v>
      </c>
      <c r="H1061" s="204"/>
      <c r="I1061" s="204">
        <v>5944</v>
      </c>
      <c r="J1061" s="204">
        <v>449</v>
      </c>
      <c r="K1061" s="204">
        <v>1972</v>
      </c>
      <c r="L1061" s="204">
        <v>86</v>
      </c>
      <c r="M1061" s="204">
        <v>0</v>
      </c>
      <c r="N1061" s="204" t="s">
        <v>44</v>
      </c>
      <c r="O1061" s="204" t="s">
        <v>44</v>
      </c>
      <c r="P1061" s="202">
        <f t="shared" si="101"/>
        <v>1886</v>
      </c>
      <c r="Q1061" s="197" t="str">
        <f t="shared" si="96"/>
        <v>NA</v>
      </c>
      <c r="R1061" s="202">
        <f t="shared" si="97"/>
        <v>0</v>
      </c>
      <c r="S1061" s="202">
        <f t="shared" si="98"/>
        <v>0</v>
      </c>
      <c r="T1061" s="197">
        <f t="shared" si="99"/>
        <v>0</v>
      </c>
      <c r="U1061" s="197">
        <f t="shared" si="100"/>
        <v>-86</v>
      </c>
      <c r="V1061" s="197">
        <f>MIN(IF(SUM(W1061,,X1061,Z1061,AA1061,AD1061,AC1061,AF1061,AG1061,AJ1061,AI1061,AL1061,AM1061,AO1061,AP1061,AR1061,AS1061,A1061,AY1061,AU1061,AV1061,AW1061,AX1061,BA1061,BB1061)=0,0,1)+IF(O1061="Smoothing ramp",1,0)+IF(ISNUMBER(W1061),1,0)+IF(ISNUMBER(X1061),1,0)+IF(ISNUMBER(Z1061),1,0)+IF(ISNUMBER(AA1061),1,0)+IF(ISNUMBER(AD1061),1,0)+IF(ISNUMBER(AC1061),1,0)+IF(ISNUMBER(AF1061),1,0)+IF(ISNUMBER(AG1061),1,0)+IF(ISNUMBER(AI1061),1,0)+IF(ISNUMBER(AJ1061),1,0)+IF(ISNUMBER(AL1061),1,0)+IF(ISNUMBER(AM1061),1,0)+IF(ISNUMBER(AO1061),1,0)+IF(ISNUMBER(AP1061),1,0)+IF(ISNUMBER(#REF!),1,0)+IF(ISNUMBER(AR1061),1,0)+IF(ISNUMBER(AS1061),1,0)+IF(ISNUMBER(AY1061),1,0)+IF(ISNUMBER(AU1061),1,0)+IF(ISNUMBER(AV1061),1,0)+IF(ISNUMBER(AW1061),1,0)+IF(ISNUMBER(AX1061),1,0)+IF(ISNUMBER(BA1061),1,0)+IF(ISNUMBER(BB1061),1,0),1)</f>
        <v>0</v>
      </c>
      <c r="W1061" s="197"/>
      <c r="X1061" s="197"/>
      <c r="Y1061" s="197"/>
      <c r="Z1061" s="197"/>
      <c r="AA1061" s="197"/>
      <c r="AB1061" s="197"/>
      <c r="AC1061" s="197"/>
      <c r="AD1061" s="197"/>
      <c r="AE1061" s="197"/>
      <c r="AF1061" s="197"/>
      <c r="AG1061" s="197"/>
      <c r="AH1061" s="197"/>
      <c r="AI1061" s="197"/>
      <c r="AJ1061" s="197"/>
      <c r="AK1061" s="197"/>
      <c r="AL1061" s="197"/>
      <c r="AM1061" s="197"/>
      <c r="AN1061" s="197"/>
      <c r="AO1061" s="197"/>
      <c r="AP1061" s="197"/>
      <c r="AQ1061" s="197"/>
      <c r="AR1061" s="197"/>
      <c r="AS1061" s="197"/>
      <c r="AT1061" s="197"/>
      <c r="AU1061" s="197"/>
      <c r="AV1061" s="197"/>
      <c r="AW1061" s="197"/>
      <c r="AX1061" s="197"/>
      <c r="AY1061" s="197"/>
      <c r="AZ1061" s="197"/>
      <c r="BA1061" s="197"/>
      <c r="BB1061" s="197"/>
      <c r="BC1061" s="197"/>
    </row>
    <row r="1062" spans="1:55" customFormat="1" ht="14.1" customHeight="1">
      <c r="A1062" s="170"/>
      <c r="B1062" s="204">
        <v>20250514</v>
      </c>
      <c r="C1062" s="204" t="s">
        <v>62</v>
      </c>
      <c r="D1062" s="204">
        <v>2230</v>
      </c>
      <c r="E1062" s="204"/>
      <c r="F1062" s="204">
        <v>6282</v>
      </c>
      <c r="G1062" s="204">
        <v>477</v>
      </c>
      <c r="H1062" s="204"/>
      <c r="I1062" s="204">
        <v>6282</v>
      </c>
      <c r="J1062" s="204">
        <v>477</v>
      </c>
      <c r="K1062" s="204">
        <v>1972</v>
      </c>
      <c r="L1062" s="204">
        <v>423</v>
      </c>
      <c r="M1062" s="204">
        <v>0</v>
      </c>
      <c r="N1062" s="204" t="s">
        <v>44</v>
      </c>
      <c r="O1062" s="204" t="s">
        <v>44</v>
      </c>
      <c r="P1062" s="202">
        <f t="shared" si="101"/>
        <v>1549</v>
      </c>
      <c r="Q1062" s="197" t="str">
        <f t="shared" si="96"/>
        <v>NA</v>
      </c>
      <c r="R1062" s="202">
        <f t="shared" si="97"/>
        <v>0</v>
      </c>
      <c r="S1062" s="202">
        <f t="shared" si="98"/>
        <v>0</v>
      </c>
      <c r="T1062" s="197">
        <f t="shared" si="99"/>
        <v>0</v>
      </c>
      <c r="U1062" s="197">
        <f t="shared" si="100"/>
        <v>-423</v>
      </c>
      <c r="V1062" s="197">
        <f>MIN(IF(SUM(W1062,,X1062,Z1062,AA1062,AD1062,AC1062,AF1062,AG1062,AJ1062,AI1062,AL1062,AM1062,AO1062,AP1062,AR1062,AS1062,A1062,AY1062,AU1062,AV1062,AW1062,AX1062,BA1062,BB1062)=0,0,1)+IF(O1062="Smoothing ramp",1,0)+IF(ISNUMBER(W1062),1,0)+IF(ISNUMBER(X1062),1,0)+IF(ISNUMBER(Z1062),1,0)+IF(ISNUMBER(AA1062),1,0)+IF(ISNUMBER(AD1062),1,0)+IF(ISNUMBER(AC1062),1,0)+IF(ISNUMBER(AF1062),1,0)+IF(ISNUMBER(AG1062),1,0)+IF(ISNUMBER(AI1062),1,0)+IF(ISNUMBER(AJ1062),1,0)+IF(ISNUMBER(AL1062),1,0)+IF(ISNUMBER(AM1062),1,0)+IF(ISNUMBER(AO1062),1,0)+IF(ISNUMBER(AP1062),1,0)+IF(ISNUMBER(#REF!),1,0)+IF(ISNUMBER(AR1062),1,0)+IF(ISNUMBER(AS1062),1,0)+IF(ISNUMBER(AY1062),1,0)+IF(ISNUMBER(AU1062),1,0)+IF(ISNUMBER(AV1062),1,0)+IF(ISNUMBER(AW1062),1,0)+IF(ISNUMBER(AX1062),1,0)+IF(ISNUMBER(BA1062),1,0)+IF(ISNUMBER(BB1062),1,0),1)</f>
        <v>1</v>
      </c>
      <c r="W1062" s="197"/>
      <c r="X1062" s="197"/>
      <c r="Y1062" s="197"/>
      <c r="Z1062" s="197"/>
      <c r="AA1062" s="197"/>
      <c r="AB1062" s="197"/>
      <c r="AC1062" s="197"/>
      <c r="AD1062" s="197"/>
      <c r="AE1062" s="197"/>
      <c r="AF1062" s="197"/>
      <c r="AG1062" s="197"/>
      <c r="AH1062" s="197"/>
      <c r="AI1062" s="197">
        <v>2810</v>
      </c>
      <c r="AJ1062" s="197"/>
      <c r="AK1062" s="197" t="s">
        <v>49</v>
      </c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197"/>
      <c r="BB1062" s="197"/>
      <c r="BC1062" s="197"/>
    </row>
    <row r="1063" spans="1:55" customFormat="1" ht="14.1" customHeight="1">
      <c r="A1063" s="170"/>
      <c r="B1063" s="204">
        <v>20250514</v>
      </c>
      <c r="C1063" s="204" t="s">
        <v>62</v>
      </c>
      <c r="D1063" s="204">
        <v>2330</v>
      </c>
      <c r="E1063" s="204"/>
      <c r="F1063" s="204">
        <v>5438</v>
      </c>
      <c r="G1063" s="204">
        <v>479</v>
      </c>
      <c r="H1063" s="204"/>
      <c r="I1063" s="204">
        <v>5436</v>
      </c>
      <c r="J1063" s="204">
        <v>479</v>
      </c>
      <c r="K1063" s="204">
        <v>2538</v>
      </c>
      <c r="L1063" s="204">
        <v>140</v>
      </c>
      <c r="M1063" s="204">
        <v>0</v>
      </c>
      <c r="N1063" s="204" t="s">
        <v>44</v>
      </c>
      <c r="O1063" s="204" t="s">
        <v>44</v>
      </c>
      <c r="P1063" s="202">
        <f t="shared" si="101"/>
        <v>2398</v>
      </c>
      <c r="Q1063" s="197" t="str">
        <f t="shared" si="96"/>
        <v>NA</v>
      </c>
      <c r="R1063" s="202">
        <f t="shared" si="97"/>
        <v>2</v>
      </c>
      <c r="S1063" s="202">
        <f t="shared" si="98"/>
        <v>0</v>
      </c>
      <c r="T1063" s="197">
        <f t="shared" si="99"/>
        <v>2</v>
      </c>
      <c r="U1063" s="197">
        <f t="shared" si="100"/>
        <v>-140</v>
      </c>
      <c r="V1063" s="197">
        <f>MIN(IF(SUM(W1063,,X1063,Z1063,AA1063,AD1063,AC1063,AF1063,AG1063,AJ1063,AI1063,AL1063,AM1063,AO1063,AP1063,AR1063,AS1063,A1063,AY1063,AU1063,AV1063,AW1063,AX1063,BA1063,BB1063)=0,0,1)+IF(O1063="Smoothing ramp",1,0)+IF(ISNUMBER(W1063),1,0)+IF(ISNUMBER(X1063),1,0)+IF(ISNUMBER(Z1063),1,0)+IF(ISNUMBER(AA1063),1,0)+IF(ISNUMBER(AD1063),1,0)+IF(ISNUMBER(AC1063),1,0)+IF(ISNUMBER(AF1063),1,0)+IF(ISNUMBER(AG1063),1,0)+IF(ISNUMBER(AI1063),1,0)+IF(ISNUMBER(AJ1063),1,0)+IF(ISNUMBER(AL1063),1,0)+IF(ISNUMBER(AM1063),1,0)+IF(ISNUMBER(AO1063),1,0)+IF(ISNUMBER(AP1063),1,0)+IF(ISNUMBER(#REF!),1,0)+IF(ISNUMBER(AR1063),1,0)+IF(ISNUMBER(AS1063),1,0)+IF(ISNUMBER(AY1063),1,0)+IF(ISNUMBER(AU1063),1,0)+IF(ISNUMBER(AV1063),1,0)+IF(ISNUMBER(AW1063),1,0)+IF(ISNUMBER(AX1063),1,0)+IF(ISNUMBER(BA1063),1,0)+IF(ISNUMBER(BB1063),1,0),1)</f>
        <v>1</v>
      </c>
      <c r="W1063" s="197"/>
      <c r="X1063" s="197"/>
      <c r="Y1063" s="197"/>
      <c r="Z1063" s="197"/>
      <c r="AA1063" s="197"/>
      <c r="AB1063" s="197"/>
      <c r="AC1063" s="197"/>
      <c r="AD1063" s="197"/>
      <c r="AE1063" s="197"/>
      <c r="AF1063" s="197"/>
      <c r="AG1063" s="197"/>
      <c r="AH1063" s="197"/>
      <c r="AI1063" s="197">
        <v>2810</v>
      </c>
      <c r="AJ1063" s="197"/>
      <c r="AK1063" s="197" t="s">
        <v>49</v>
      </c>
      <c r="AL1063" s="197"/>
      <c r="AM1063" s="197"/>
      <c r="AN1063" s="197"/>
      <c r="AO1063" s="197"/>
      <c r="AP1063" s="197"/>
      <c r="AQ1063" s="197"/>
      <c r="AR1063" s="197"/>
      <c r="AS1063" s="197"/>
      <c r="AT1063" s="197"/>
      <c r="AU1063" s="197"/>
      <c r="AV1063" s="197"/>
      <c r="AW1063" s="197"/>
      <c r="AX1063" s="197"/>
      <c r="AY1063" s="197"/>
      <c r="AZ1063" s="197"/>
      <c r="BA1063" s="197"/>
      <c r="BB1063" s="197"/>
      <c r="BC1063" s="197"/>
    </row>
    <row r="1064" spans="1:55" customFormat="1" ht="14.1" customHeight="1">
      <c r="A1064" s="170"/>
      <c r="B1064" s="204">
        <v>20250515</v>
      </c>
      <c r="C1064" s="204" t="s">
        <v>62</v>
      </c>
      <c r="D1064" s="204">
        <v>30</v>
      </c>
      <c r="E1064" s="204"/>
      <c r="F1064" s="204">
        <v>6247</v>
      </c>
      <c r="G1064" s="204">
        <v>588</v>
      </c>
      <c r="H1064" s="204"/>
      <c r="I1064" s="204">
        <v>6007</v>
      </c>
      <c r="J1064" s="204">
        <v>588</v>
      </c>
      <c r="K1064" s="204">
        <v>900</v>
      </c>
      <c r="L1064" s="204">
        <v>454</v>
      </c>
      <c r="M1064" s="204">
        <v>0</v>
      </c>
      <c r="N1064" s="204" t="s">
        <v>44</v>
      </c>
      <c r="O1064" s="204" t="s">
        <v>41</v>
      </c>
      <c r="P1064" s="202">
        <f t="shared" si="101"/>
        <v>446</v>
      </c>
      <c r="Q1064" s="197" t="str">
        <f t="shared" si="96"/>
        <v>NA</v>
      </c>
      <c r="R1064" s="202">
        <f t="shared" si="97"/>
        <v>240</v>
      </c>
      <c r="S1064" s="202">
        <f t="shared" si="98"/>
        <v>0</v>
      </c>
      <c r="T1064" s="197">
        <f t="shared" si="99"/>
        <v>240</v>
      </c>
      <c r="U1064" s="197">
        <f t="shared" si="100"/>
        <v>-454</v>
      </c>
      <c r="V1064" s="197">
        <f>MIN(IF(SUM(W1064,,X1064,Z1064,AA1064,AD1064,AC1064,AF1064,AG1064,AJ1064,AI1064,AL1064,AM1064,AO1064,AP1064,AR1064,AS1064,A1064,AY1064,AU1064,AV1064,AW1064,AX1064,BA1064,BB1064)=0,0,1)+IF(O1064="Smoothing ramp",1,0)+IF(ISNUMBER(W1064),1,0)+IF(ISNUMBER(X1064),1,0)+IF(ISNUMBER(Z1064),1,0)+IF(ISNUMBER(AA1064),1,0)+IF(ISNUMBER(AD1064),1,0)+IF(ISNUMBER(AC1064),1,0)+IF(ISNUMBER(AF1064),1,0)+IF(ISNUMBER(AG1064),1,0)+IF(ISNUMBER(AI1064),1,0)+IF(ISNUMBER(AJ1064),1,0)+IF(ISNUMBER(AL1064),1,0)+IF(ISNUMBER(AM1064),1,0)+IF(ISNUMBER(AO1064),1,0)+IF(ISNUMBER(AP1064),1,0)+IF(ISNUMBER(#REF!),1,0)+IF(ISNUMBER(AR1064),1,0)+IF(ISNUMBER(AS1064),1,0)+IF(ISNUMBER(AY1064),1,0)+IF(ISNUMBER(AU1064),1,0)+IF(ISNUMBER(AV1064),1,0)+IF(ISNUMBER(AW1064),1,0)+IF(ISNUMBER(AX1064),1,0)+IF(ISNUMBER(BA1064),1,0)+IF(ISNUMBER(BB1064),1,0),1)</f>
        <v>1</v>
      </c>
      <c r="W1064" s="197"/>
      <c r="X1064" s="197"/>
      <c r="Y1064" s="197"/>
      <c r="Z1064" s="197"/>
      <c r="AA1064" s="197"/>
      <c r="AB1064" s="197"/>
      <c r="AC1064" s="197"/>
      <c r="AD1064" s="197"/>
      <c r="AE1064" s="197"/>
      <c r="AF1064" s="197"/>
      <c r="AG1064" s="197"/>
      <c r="AH1064" s="197"/>
      <c r="AI1064" s="197">
        <v>2810</v>
      </c>
      <c r="AJ1064" s="197"/>
      <c r="AK1064" s="197" t="s">
        <v>49</v>
      </c>
      <c r="AL1064" s="197"/>
      <c r="AM1064" s="197"/>
      <c r="AN1064" s="197"/>
      <c r="AO1064" s="197"/>
      <c r="AP1064" s="197"/>
      <c r="AQ1064" s="197"/>
      <c r="AR1064" s="197"/>
      <c r="AS1064" s="197"/>
      <c r="AT1064" s="197"/>
      <c r="AU1064" s="197"/>
      <c r="AV1064" s="197"/>
      <c r="AW1064" s="197"/>
      <c r="AX1064" s="197"/>
      <c r="AY1064" s="197"/>
      <c r="AZ1064" s="197"/>
      <c r="BA1064" s="197"/>
      <c r="BB1064" s="197"/>
      <c r="BC1064" s="197"/>
    </row>
    <row r="1065" spans="1:55" customFormat="1" ht="14.1" customHeight="1">
      <c r="A1065" s="170"/>
      <c r="B1065" s="204">
        <v>20250515</v>
      </c>
      <c r="C1065" s="204" t="s">
        <v>62</v>
      </c>
      <c r="D1065" s="204">
        <v>130</v>
      </c>
      <c r="E1065" s="204"/>
      <c r="F1065" s="204">
        <v>6247</v>
      </c>
      <c r="G1065" s="204">
        <v>588</v>
      </c>
      <c r="H1065" s="204"/>
      <c r="I1065" s="204">
        <v>6007</v>
      </c>
      <c r="J1065" s="204">
        <v>588</v>
      </c>
      <c r="K1065" s="204">
        <v>900</v>
      </c>
      <c r="L1065" s="204">
        <v>454</v>
      </c>
      <c r="M1065" s="204">
        <v>0</v>
      </c>
      <c r="N1065" s="204" t="s">
        <v>44</v>
      </c>
      <c r="O1065" s="204" t="s">
        <v>41</v>
      </c>
      <c r="P1065" s="202">
        <f t="shared" si="101"/>
        <v>446</v>
      </c>
      <c r="Q1065" s="197" t="str">
        <f t="shared" si="96"/>
        <v>NA</v>
      </c>
      <c r="R1065" s="202">
        <f t="shared" si="97"/>
        <v>240</v>
      </c>
      <c r="S1065" s="202">
        <f t="shared" si="98"/>
        <v>0</v>
      </c>
      <c r="T1065" s="197">
        <f t="shared" si="99"/>
        <v>240</v>
      </c>
      <c r="U1065" s="197">
        <f t="shared" si="100"/>
        <v>-454</v>
      </c>
      <c r="V1065" s="197">
        <f>MIN(IF(SUM(W1065,,X1065,Z1065,AA1065,AD1065,AC1065,AF1065,AG1065,AJ1065,AI1065,AL1065,AM1065,AO1065,AP1065,AR1065,AS1065,A1065,AY1065,AU1065,AV1065,AW1065,AX1065,BA1065,BB1065)=0,0,1)+IF(O1065="Smoothing ramp",1,0)+IF(ISNUMBER(W1065),1,0)+IF(ISNUMBER(X1065),1,0)+IF(ISNUMBER(Z1065),1,0)+IF(ISNUMBER(AA1065),1,0)+IF(ISNUMBER(AD1065),1,0)+IF(ISNUMBER(AC1065),1,0)+IF(ISNUMBER(AF1065),1,0)+IF(ISNUMBER(AG1065),1,0)+IF(ISNUMBER(AI1065),1,0)+IF(ISNUMBER(AJ1065),1,0)+IF(ISNUMBER(AL1065),1,0)+IF(ISNUMBER(AM1065),1,0)+IF(ISNUMBER(AO1065),1,0)+IF(ISNUMBER(AP1065),1,0)+IF(ISNUMBER(#REF!),1,0)+IF(ISNUMBER(AR1065),1,0)+IF(ISNUMBER(AS1065),1,0)+IF(ISNUMBER(AY1065),1,0)+IF(ISNUMBER(AU1065),1,0)+IF(ISNUMBER(AV1065),1,0)+IF(ISNUMBER(AW1065),1,0)+IF(ISNUMBER(AX1065),1,0)+IF(ISNUMBER(BA1065),1,0)+IF(ISNUMBER(BB1065),1,0),1)</f>
        <v>1</v>
      </c>
      <c r="W1065" s="197"/>
      <c r="X1065" s="197"/>
      <c r="Y1065" s="197"/>
      <c r="Z1065" s="197"/>
      <c r="AA1065" s="197"/>
      <c r="AB1065" s="197"/>
      <c r="AC1065" s="197"/>
      <c r="AD1065" s="197"/>
      <c r="AE1065" s="197"/>
      <c r="AF1065" s="197"/>
      <c r="AG1065" s="197"/>
      <c r="AH1065" s="197"/>
      <c r="AI1065" s="197">
        <v>2598</v>
      </c>
      <c r="AJ1065" s="197"/>
      <c r="AK1065" s="197" t="s">
        <v>49</v>
      </c>
      <c r="AL1065" s="197"/>
      <c r="AM1065" s="197"/>
      <c r="AN1065" s="197"/>
      <c r="AO1065" s="197"/>
      <c r="AP1065" s="197"/>
      <c r="AQ1065" s="197"/>
      <c r="AR1065" s="197"/>
      <c r="AS1065" s="197"/>
      <c r="AT1065" s="197"/>
      <c r="AU1065" s="197"/>
      <c r="AV1065" s="197"/>
      <c r="AW1065" s="197"/>
      <c r="AX1065" s="197"/>
      <c r="AY1065" s="197"/>
      <c r="AZ1065" s="197"/>
      <c r="BA1065" s="197"/>
      <c r="BB1065" s="197"/>
      <c r="BC1065" s="197"/>
    </row>
    <row r="1066" spans="1:55" customFormat="1" ht="14.1" customHeight="1">
      <c r="A1066" s="170"/>
      <c r="B1066" s="204">
        <v>20250515</v>
      </c>
      <c r="C1066" s="204" t="s">
        <v>62</v>
      </c>
      <c r="D1066" s="204">
        <v>230</v>
      </c>
      <c r="E1066" s="204"/>
      <c r="F1066" s="204">
        <v>6247</v>
      </c>
      <c r="G1066" s="204">
        <v>588</v>
      </c>
      <c r="H1066" s="204"/>
      <c r="I1066" s="204">
        <v>6007</v>
      </c>
      <c r="J1066" s="204">
        <v>588</v>
      </c>
      <c r="K1066" s="204">
        <v>900</v>
      </c>
      <c r="L1066" s="204">
        <v>454</v>
      </c>
      <c r="M1066" s="204">
        <v>0</v>
      </c>
      <c r="N1066" s="204" t="s">
        <v>44</v>
      </c>
      <c r="O1066" s="204" t="s">
        <v>41</v>
      </c>
      <c r="P1066" s="202">
        <f t="shared" si="101"/>
        <v>446</v>
      </c>
      <c r="Q1066" s="197" t="str">
        <f t="shared" si="96"/>
        <v>NA</v>
      </c>
      <c r="R1066" s="202">
        <f t="shared" si="97"/>
        <v>240</v>
      </c>
      <c r="S1066" s="202">
        <f t="shared" si="98"/>
        <v>0</v>
      </c>
      <c r="T1066" s="197">
        <f t="shared" si="99"/>
        <v>240</v>
      </c>
      <c r="U1066" s="197">
        <f t="shared" si="100"/>
        <v>-454</v>
      </c>
      <c r="V1066" s="197">
        <f>MIN(IF(SUM(W1066,,X1066,Z1066,AA1066,AD1066,AC1066,AF1066,AG1066,AJ1066,AI1066,AL1066,AM1066,AO1066,AP1066,AR1066,AS1066,A1066,AY1066,AU1066,AV1066,AW1066,AX1066,BA1066,BB1066)=0,0,1)+IF(O1066="Smoothing ramp",1,0)+IF(ISNUMBER(W1066),1,0)+IF(ISNUMBER(X1066),1,0)+IF(ISNUMBER(Z1066),1,0)+IF(ISNUMBER(AA1066),1,0)+IF(ISNUMBER(AD1066),1,0)+IF(ISNUMBER(AC1066),1,0)+IF(ISNUMBER(AF1066),1,0)+IF(ISNUMBER(AG1066),1,0)+IF(ISNUMBER(AI1066),1,0)+IF(ISNUMBER(AJ1066),1,0)+IF(ISNUMBER(AL1066),1,0)+IF(ISNUMBER(AM1066),1,0)+IF(ISNUMBER(AO1066),1,0)+IF(ISNUMBER(AP1066),1,0)+IF(ISNUMBER(#REF!),1,0)+IF(ISNUMBER(AR1066),1,0)+IF(ISNUMBER(AS1066),1,0)+IF(ISNUMBER(AY1066),1,0)+IF(ISNUMBER(AU1066),1,0)+IF(ISNUMBER(AV1066),1,0)+IF(ISNUMBER(AW1066),1,0)+IF(ISNUMBER(AX1066),1,0)+IF(ISNUMBER(BA1066),1,0)+IF(ISNUMBER(BB1066),1,0),1)</f>
        <v>1</v>
      </c>
      <c r="W1066" s="197"/>
      <c r="X1066" s="197"/>
      <c r="Y1066" s="197"/>
      <c r="Z1066" s="197"/>
      <c r="AA1066" s="197"/>
      <c r="AB1066" s="197"/>
      <c r="AC1066" s="197"/>
      <c r="AD1066" s="197"/>
      <c r="AE1066" s="197"/>
      <c r="AF1066" s="197"/>
      <c r="AG1066" s="197"/>
      <c r="AH1066" s="197"/>
      <c r="AI1066" s="197">
        <v>2598</v>
      </c>
      <c r="AJ1066" s="197"/>
      <c r="AK1066" s="197" t="s">
        <v>49</v>
      </c>
      <c r="AL1066" s="197"/>
      <c r="AM1066" s="197"/>
      <c r="AN1066" s="197"/>
      <c r="AO1066" s="197"/>
      <c r="AP1066" s="197"/>
      <c r="AQ1066" s="197"/>
      <c r="AR1066" s="197"/>
      <c r="AS1066" s="197"/>
      <c r="AT1066" s="197"/>
      <c r="AU1066" s="197"/>
      <c r="AV1066" s="197"/>
      <c r="AW1066" s="197"/>
      <c r="AX1066" s="197"/>
      <c r="AY1066" s="197"/>
      <c r="AZ1066" s="197"/>
      <c r="BA1066" s="197"/>
      <c r="BB1066" s="197"/>
      <c r="BC1066" s="197"/>
    </row>
    <row r="1067" spans="1:55" customFormat="1" ht="14.1" customHeight="1">
      <c r="A1067" s="170"/>
      <c r="B1067" s="204">
        <v>20250515</v>
      </c>
      <c r="C1067" s="204" t="s">
        <v>62</v>
      </c>
      <c r="D1067" s="204">
        <v>330</v>
      </c>
      <c r="E1067" s="204"/>
      <c r="F1067" s="204">
        <v>5507</v>
      </c>
      <c r="G1067" s="204">
        <v>503</v>
      </c>
      <c r="H1067" s="204"/>
      <c r="I1067" s="204">
        <v>5446</v>
      </c>
      <c r="J1067" s="204">
        <v>503</v>
      </c>
      <c r="K1067" s="204">
        <v>2334</v>
      </c>
      <c r="L1067" s="204">
        <v>116</v>
      </c>
      <c r="M1067" s="204">
        <v>0</v>
      </c>
      <c r="N1067" s="204" t="s">
        <v>44</v>
      </c>
      <c r="O1067" s="204" t="s">
        <v>41</v>
      </c>
      <c r="P1067" s="202">
        <f t="shared" si="101"/>
        <v>2218</v>
      </c>
      <c r="Q1067" s="197" t="str">
        <f t="shared" si="96"/>
        <v>NA</v>
      </c>
      <c r="R1067" s="202">
        <f t="shared" si="97"/>
        <v>61</v>
      </c>
      <c r="S1067" s="202">
        <f t="shared" si="98"/>
        <v>0</v>
      </c>
      <c r="T1067" s="197">
        <f t="shared" si="99"/>
        <v>61</v>
      </c>
      <c r="U1067" s="197">
        <f t="shared" si="100"/>
        <v>-116</v>
      </c>
      <c r="V1067" s="197">
        <f>MIN(IF(SUM(W1067,,X1067,Z1067,AA1067,AD1067,AC1067,AF1067,AG1067,AJ1067,AI1067,AL1067,AM1067,AO1067,AP1067,AR1067,AS1067,A1067,AY1067,AU1067,AV1067,AW1067,AX1067,BA1067,BB1067)=0,0,1)+IF(O1067="Smoothing ramp",1,0)+IF(ISNUMBER(W1067),1,0)+IF(ISNUMBER(X1067),1,0)+IF(ISNUMBER(Z1067),1,0)+IF(ISNUMBER(AA1067),1,0)+IF(ISNUMBER(AD1067),1,0)+IF(ISNUMBER(AC1067),1,0)+IF(ISNUMBER(AF1067),1,0)+IF(ISNUMBER(AG1067),1,0)+IF(ISNUMBER(AI1067),1,0)+IF(ISNUMBER(AJ1067),1,0)+IF(ISNUMBER(AL1067),1,0)+IF(ISNUMBER(AM1067),1,0)+IF(ISNUMBER(AO1067),1,0)+IF(ISNUMBER(AP1067),1,0)+IF(ISNUMBER(#REF!),1,0)+IF(ISNUMBER(AR1067),1,0)+IF(ISNUMBER(AS1067),1,0)+IF(ISNUMBER(AY1067),1,0)+IF(ISNUMBER(AU1067),1,0)+IF(ISNUMBER(AV1067),1,0)+IF(ISNUMBER(AW1067),1,0)+IF(ISNUMBER(AX1067),1,0)+IF(ISNUMBER(BA1067),1,0)+IF(ISNUMBER(BB1067),1,0),1)</f>
        <v>1</v>
      </c>
      <c r="W1067" s="197"/>
      <c r="X1067" s="197"/>
      <c r="Y1067" s="197"/>
      <c r="Z1067" s="197"/>
      <c r="AA1067" s="197"/>
      <c r="AB1067" s="197"/>
      <c r="AC1067" s="197"/>
      <c r="AD1067" s="197"/>
      <c r="AE1067" s="197"/>
      <c r="AF1067" s="197"/>
      <c r="AG1067" s="197"/>
      <c r="AH1067" s="197"/>
      <c r="AI1067" s="197">
        <v>2598</v>
      </c>
      <c r="AJ1067" s="197"/>
      <c r="AK1067" s="197" t="s">
        <v>49</v>
      </c>
      <c r="AL1067" s="197"/>
      <c r="AM1067" s="197"/>
      <c r="AN1067" s="197"/>
      <c r="AO1067" s="197"/>
      <c r="AP1067" s="197"/>
      <c r="AQ1067" s="197"/>
      <c r="AR1067" s="197"/>
      <c r="AS1067" s="197"/>
      <c r="AT1067" s="197"/>
      <c r="AU1067" s="197"/>
      <c r="AV1067" s="197"/>
      <c r="AW1067" s="197"/>
      <c r="AX1067" s="197"/>
      <c r="AY1067" s="197"/>
      <c r="AZ1067" s="197"/>
      <c r="BA1067" s="197"/>
      <c r="BB1067" s="197"/>
      <c r="BC1067" s="197"/>
    </row>
    <row r="1068" spans="1:55" customFormat="1" ht="14.1" customHeight="1">
      <c r="A1068" s="170"/>
      <c r="B1068" s="204">
        <v>20250515</v>
      </c>
      <c r="C1068" s="204" t="s">
        <v>62</v>
      </c>
      <c r="D1068" s="204">
        <v>430</v>
      </c>
      <c r="E1068" s="204"/>
      <c r="F1068" s="204">
        <v>5507</v>
      </c>
      <c r="G1068" s="204">
        <v>503</v>
      </c>
      <c r="H1068" s="204"/>
      <c r="I1068" s="204">
        <v>5446</v>
      </c>
      <c r="J1068" s="204">
        <v>503</v>
      </c>
      <c r="K1068" s="204">
        <v>2334</v>
      </c>
      <c r="L1068" s="204">
        <v>116</v>
      </c>
      <c r="M1068" s="204">
        <v>0</v>
      </c>
      <c r="N1068" s="204" t="s">
        <v>44</v>
      </c>
      <c r="O1068" s="204" t="s">
        <v>41</v>
      </c>
      <c r="P1068" s="202">
        <f t="shared" si="101"/>
        <v>2218</v>
      </c>
      <c r="Q1068" s="197" t="str">
        <f t="shared" si="96"/>
        <v>NA</v>
      </c>
      <c r="R1068" s="202">
        <f t="shared" si="97"/>
        <v>61</v>
      </c>
      <c r="S1068" s="202">
        <f t="shared" si="98"/>
        <v>0</v>
      </c>
      <c r="T1068" s="197">
        <f t="shared" si="99"/>
        <v>61</v>
      </c>
      <c r="U1068" s="197">
        <f t="shared" si="100"/>
        <v>-116</v>
      </c>
      <c r="V1068" s="197">
        <f>MIN(IF(SUM(W1068,,X1068,Z1068,AA1068,AD1068,AC1068,AF1068,AG1068,AJ1068,AI1068,AL1068,AM1068,AO1068,AP1068,AR1068,AS1068,A1068,AY1068,AU1068,AV1068,AW1068,AX1068,BA1068,BB1068)=0,0,1)+IF(O1068="Smoothing ramp",1,0)+IF(ISNUMBER(W1068),1,0)+IF(ISNUMBER(X1068),1,0)+IF(ISNUMBER(Z1068),1,0)+IF(ISNUMBER(AA1068),1,0)+IF(ISNUMBER(AD1068),1,0)+IF(ISNUMBER(AC1068),1,0)+IF(ISNUMBER(AF1068),1,0)+IF(ISNUMBER(AG1068),1,0)+IF(ISNUMBER(AI1068),1,0)+IF(ISNUMBER(AJ1068),1,0)+IF(ISNUMBER(AL1068),1,0)+IF(ISNUMBER(AM1068),1,0)+IF(ISNUMBER(AO1068),1,0)+IF(ISNUMBER(AP1068),1,0)+IF(ISNUMBER(#REF!),1,0)+IF(ISNUMBER(AR1068),1,0)+IF(ISNUMBER(AS1068),1,0)+IF(ISNUMBER(AY1068),1,0)+IF(ISNUMBER(AU1068),1,0)+IF(ISNUMBER(AV1068),1,0)+IF(ISNUMBER(AW1068),1,0)+IF(ISNUMBER(AX1068),1,0)+IF(ISNUMBER(BA1068),1,0)+IF(ISNUMBER(BB1068),1,0),1)</f>
        <v>1</v>
      </c>
      <c r="W1068" s="197"/>
      <c r="X1068" s="197"/>
      <c r="Y1068" s="197"/>
      <c r="Z1068" s="197"/>
      <c r="AA1068" s="197"/>
      <c r="AB1068" s="197"/>
      <c r="AC1068" s="197"/>
      <c r="AD1068" s="197"/>
      <c r="AE1068" s="197"/>
      <c r="AF1068" s="197"/>
      <c r="AG1068" s="197"/>
      <c r="AH1068" s="197"/>
      <c r="AI1068" s="197">
        <v>2598</v>
      </c>
      <c r="AJ1068" s="197"/>
      <c r="AK1068" s="197" t="s">
        <v>49</v>
      </c>
      <c r="AL1068" s="197"/>
      <c r="AM1068" s="197"/>
      <c r="AN1068" s="197"/>
      <c r="AO1068" s="197"/>
      <c r="AP1068" s="197"/>
      <c r="AQ1068" s="197"/>
      <c r="AR1068" s="197"/>
      <c r="AS1068" s="197"/>
      <c r="AT1068" s="197"/>
      <c r="AU1068" s="197"/>
      <c r="AV1068" s="197"/>
      <c r="AW1068" s="197"/>
      <c r="AX1068" s="197"/>
      <c r="AY1068" s="197"/>
      <c r="AZ1068" s="197"/>
      <c r="BA1068" s="197"/>
      <c r="BB1068" s="197"/>
      <c r="BC1068" s="197"/>
    </row>
    <row r="1069" spans="1:55" customFormat="1" ht="14.1" hidden="1" customHeight="1">
      <c r="A1069" s="170"/>
      <c r="B1069" s="204">
        <v>20250515</v>
      </c>
      <c r="C1069" s="204" t="s">
        <v>62</v>
      </c>
      <c r="D1069" s="204">
        <v>530</v>
      </c>
      <c r="E1069" s="204"/>
      <c r="F1069" s="204">
        <v>5507</v>
      </c>
      <c r="G1069" s="204">
        <v>503</v>
      </c>
      <c r="H1069" s="204"/>
      <c r="I1069" s="204">
        <v>5446</v>
      </c>
      <c r="J1069" s="204">
        <v>503</v>
      </c>
      <c r="K1069" s="204">
        <v>2334</v>
      </c>
      <c r="L1069" s="204">
        <v>116</v>
      </c>
      <c r="M1069" s="204">
        <v>0</v>
      </c>
      <c r="N1069" s="204" t="s">
        <v>44</v>
      </c>
      <c r="O1069" s="204" t="s">
        <v>41</v>
      </c>
      <c r="P1069" s="202">
        <f t="shared" si="101"/>
        <v>2218</v>
      </c>
      <c r="Q1069" s="197" t="str">
        <f t="shared" si="96"/>
        <v>NA</v>
      </c>
      <c r="R1069" s="202">
        <f t="shared" si="97"/>
        <v>61</v>
      </c>
      <c r="S1069" s="202">
        <f t="shared" si="98"/>
        <v>0</v>
      </c>
      <c r="T1069" s="197">
        <f t="shared" si="99"/>
        <v>61</v>
      </c>
      <c r="U1069" s="197">
        <f t="shared" si="100"/>
        <v>-116</v>
      </c>
      <c r="V1069" s="197">
        <f>MIN(IF(SUM(W1069,,X1069,Z1069,AA1069,AD1069,AC1069,AF1069,AG1069,AJ1069,AI1069,AL1069,AM1069,AO1069,AP1069,AR1069,AS1069,A1069,AY1069,AU1069,AV1069,AW1069,AX1069,BA1069,BB1069)=0,0,1)+IF(O1069="Smoothing ramp",1,0)+IF(ISNUMBER(W1069),1,0)+IF(ISNUMBER(X1069),1,0)+IF(ISNUMBER(Z1069),1,0)+IF(ISNUMBER(AA1069),1,0)+IF(ISNUMBER(AD1069),1,0)+IF(ISNUMBER(AC1069),1,0)+IF(ISNUMBER(AF1069),1,0)+IF(ISNUMBER(AG1069),1,0)+IF(ISNUMBER(AI1069),1,0)+IF(ISNUMBER(AJ1069),1,0)+IF(ISNUMBER(AL1069),1,0)+IF(ISNUMBER(AM1069),1,0)+IF(ISNUMBER(AO1069),1,0)+IF(ISNUMBER(AP1069),1,0)+IF(ISNUMBER(#REF!),1,0)+IF(ISNUMBER(AR1069),1,0)+IF(ISNUMBER(AS1069),1,0)+IF(ISNUMBER(AY1069),1,0)+IF(ISNUMBER(AU1069),1,0)+IF(ISNUMBER(AV1069),1,0)+IF(ISNUMBER(AW1069),1,0)+IF(ISNUMBER(AX1069),1,0)+IF(ISNUMBER(BA1069),1,0)+IF(ISNUMBER(BB1069),1,0),1)</f>
        <v>0</v>
      </c>
      <c r="W1069" s="197"/>
      <c r="X1069" s="197"/>
      <c r="Y1069" s="197"/>
      <c r="Z1069" s="197"/>
      <c r="AA1069" s="197"/>
      <c r="AB1069" s="197"/>
      <c r="AC1069" s="197"/>
      <c r="AD1069" s="197"/>
      <c r="AE1069" s="197"/>
      <c r="AF1069" s="197"/>
      <c r="AG1069" s="197"/>
      <c r="AH1069" s="197"/>
      <c r="AI1069" s="197"/>
      <c r="AJ1069" s="197"/>
      <c r="AK1069" s="197"/>
      <c r="AL1069" s="197"/>
      <c r="AM1069" s="197"/>
      <c r="AN1069" s="197"/>
      <c r="AO1069" s="197"/>
      <c r="AP1069" s="197"/>
      <c r="AQ1069" s="197"/>
      <c r="AR1069" s="197"/>
      <c r="AS1069" s="197"/>
      <c r="AT1069" s="197"/>
      <c r="AU1069" s="197"/>
      <c r="AV1069" s="197"/>
      <c r="AW1069" s="197"/>
      <c r="AX1069" s="197"/>
      <c r="AY1069" s="197"/>
      <c r="AZ1069" s="197"/>
      <c r="BA1069" s="197"/>
      <c r="BB1069" s="197"/>
      <c r="BC1069" s="197"/>
    </row>
    <row r="1070" spans="1:55" customFormat="1" ht="14.1" hidden="1" customHeight="1">
      <c r="A1070" s="170"/>
      <c r="B1070" s="204">
        <v>20250515</v>
      </c>
      <c r="C1070" s="204" t="s">
        <v>62</v>
      </c>
      <c r="D1070" s="204">
        <v>630</v>
      </c>
      <c r="E1070" s="204"/>
      <c r="F1070" s="204">
        <v>5507</v>
      </c>
      <c r="G1070" s="204">
        <v>503</v>
      </c>
      <c r="H1070" s="204"/>
      <c r="I1070" s="204">
        <v>5446</v>
      </c>
      <c r="J1070" s="204">
        <v>503</v>
      </c>
      <c r="K1070" s="204">
        <v>2334</v>
      </c>
      <c r="L1070" s="204">
        <v>116</v>
      </c>
      <c r="M1070" s="204">
        <v>0</v>
      </c>
      <c r="N1070" s="204" t="s">
        <v>44</v>
      </c>
      <c r="O1070" s="204" t="s">
        <v>41</v>
      </c>
      <c r="P1070" s="202">
        <f t="shared" si="101"/>
        <v>2218</v>
      </c>
      <c r="Q1070" s="197" t="str">
        <f t="shared" si="96"/>
        <v>NA</v>
      </c>
      <c r="R1070" s="202">
        <f t="shared" si="97"/>
        <v>61</v>
      </c>
      <c r="S1070" s="202">
        <f t="shared" si="98"/>
        <v>0</v>
      </c>
      <c r="T1070" s="197">
        <f t="shared" si="99"/>
        <v>61</v>
      </c>
      <c r="U1070" s="197">
        <f t="shared" si="100"/>
        <v>-116</v>
      </c>
      <c r="V1070" s="197">
        <f>MIN(IF(SUM(W1070,,X1070,Z1070,AA1070,AD1070,AC1070,AF1070,AG1070,AJ1070,AI1070,AL1070,AM1070,AO1070,AP1070,AR1070,AS1070,A1070,AY1070,AU1070,AV1070,AW1070,AX1070,BA1070,BB1070)=0,0,1)+IF(O1070="Smoothing ramp",1,0)+IF(ISNUMBER(W1070),1,0)+IF(ISNUMBER(X1070),1,0)+IF(ISNUMBER(Z1070),1,0)+IF(ISNUMBER(AA1070),1,0)+IF(ISNUMBER(AD1070),1,0)+IF(ISNUMBER(AC1070),1,0)+IF(ISNUMBER(AF1070),1,0)+IF(ISNUMBER(AG1070),1,0)+IF(ISNUMBER(AI1070),1,0)+IF(ISNUMBER(AJ1070),1,0)+IF(ISNUMBER(AL1070),1,0)+IF(ISNUMBER(AM1070),1,0)+IF(ISNUMBER(AO1070),1,0)+IF(ISNUMBER(AP1070),1,0)+IF(ISNUMBER(#REF!),1,0)+IF(ISNUMBER(AR1070),1,0)+IF(ISNUMBER(AS1070),1,0)+IF(ISNUMBER(AY1070),1,0)+IF(ISNUMBER(AU1070),1,0)+IF(ISNUMBER(AV1070),1,0)+IF(ISNUMBER(AW1070),1,0)+IF(ISNUMBER(AX1070),1,0)+IF(ISNUMBER(BA1070),1,0)+IF(ISNUMBER(BB1070),1,0),1)</f>
        <v>0</v>
      </c>
      <c r="W1070" s="197"/>
      <c r="X1070" s="197"/>
      <c r="Y1070" s="197"/>
      <c r="Z1070" s="197"/>
      <c r="AA1070" s="197"/>
      <c r="AB1070" s="197"/>
      <c r="AC1070" s="197"/>
      <c r="AD1070" s="197"/>
      <c r="AE1070" s="197"/>
      <c r="AF1070" s="197"/>
      <c r="AG1070" s="197"/>
      <c r="AH1070" s="197"/>
      <c r="AI1070" s="197"/>
      <c r="AJ1070" s="197"/>
      <c r="AK1070" s="197"/>
      <c r="AL1070" s="197"/>
      <c r="AM1070" s="197"/>
      <c r="AN1070" s="197"/>
      <c r="AO1070" s="197"/>
      <c r="AP1070" s="197"/>
      <c r="AQ1070" s="197"/>
      <c r="AR1070" s="197"/>
      <c r="AS1070" s="197"/>
      <c r="AT1070" s="197"/>
      <c r="AU1070" s="197"/>
      <c r="AV1070" s="197"/>
      <c r="AW1070" s="197"/>
      <c r="AX1070" s="197"/>
      <c r="AY1070" s="197"/>
      <c r="AZ1070" s="197"/>
      <c r="BA1070" s="197"/>
      <c r="BB1070" s="197"/>
      <c r="BC1070" s="197"/>
    </row>
    <row r="1071" spans="1:55" customFormat="1" ht="14.1" hidden="1" customHeight="1">
      <c r="A1071" s="170"/>
      <c r="B1071" s="204">
        <v>20250515</v>
      </c>
      <c r="C1071" s="204" t="s">
        <v>62</v>
      </c>
      <c r="D1071" s="204">
        <v>730</v>
      </c>
      <c r="E1071" s="204">
        <v>6712</v>
      </c>
      <c r="F1071" s="204"/>
      <c r="G1071" s="204"/>
      <c r="H1071" s="204">
        <v>6485</v>
      </c>
      <c r="I1071" s="204"/>
      <c r="J1071" s="204"/>
      <c r="K1071" s="204">
        <v>1698</v>
      </c>
      <c r="L1071" s="204">
        <v>432</v>
      </c>
      <c r="M1071" s="204">
        <v>1493</v>
      </c>
      <c r="N1071" s="204" t="s">
        <v>44</v>
      </c>
      <c r="O1071" s="204" t="s">
        <v>45</v>
      </c>
      <c r="P1071" s="202">
        <f t="shared" si="101"/>
        <v>1266</v>
      </c>
      <c r="Q1071" s="197">
        <f t="shared" si="96"/>
        <v>227</v>
      </c>
      <c r="R1071" s="202" t="str">
        <f t="shared" si="97"/>
        <v>NA</v>
      </c>
      <c r="S1071" s="202" t="str">
        <f t="shared" si="98"/>
        <v>NA</v>
      </c>
      <c r="T1071" s="197" t="str">
        <f t="shared" si="99"/>
        <v>NA</v>
      </c>
      <c r="U1071" s="197">
        <f t="shared" si="100"/>
        <v>2554</v>
      </c>
      <c r="V1071" s="197">
        <f>MIN(IF(SUM(W1071,,X1071,Z1071,AA1071,AD1071,AC1071,AF1071,AG1071,AJ1071,AI1071,AL1071,AM1071,AO1071,AP1071,AR1071,AS1071,A1071,AY1071,AU1071,AV1071,AW1071,AX1071,BA1071,BB1071)=0,0,1)+IF(O1071="Smoothing ramp",1,0)+IF(ISNUMBER(W1071),1,0)+IF(ISNUMBER(X1071),1,0)+IF(ISNUMBER(Z1071),1,0)+IF(ISNUMBER(AA1071),1,0)+IF(ISNUMBER(AD1071),1,0)+IF(ISNUMBER(AC1071),1,0)+IF(ISNUMBER(AF1071),1,0)+IF(ISNUMBER(AG1071),1,0)+IF(ISNUMBER(AI1071),1,0)+IF(ISNUMBER(AJ1071),1,0)+IF(ISNUMBER(AL1071),1,0)+IF(ISNUMBER(AM1071),1,0)+IF(ISNUMBER(AO1071),1,0)+IF(ISNUMBER(AP1071),1,0)+IF(ISNUMBER(#REF!),1,0)+IF(ISNUMBER(AR1071),1,0)+IF(ISNUMBER(AS1071),1,0)+IF(ISNUMBER(AY1071),1,0)+IF(ISNUMBER(AU1071),1,0)+IF(ISNUMBER(AV1071),1,0)+IF(ISNUMBER(AW1071),1,0)+IF(ISNUMBER(AX1071),1,0)+IF(ISNUMBER(BA1071),1,0)+IF(ISNUMBER(BB1071),1,0),1)</f>
        <v>0</v>
      </c>
      <c r="W1071" s="197"/>
      <c r="X1071" s="197"/>
      <c r="Y1071" s="197"/>
      <c r="Z1071" s="197"/>
      <c r="AA1071" s="197"/>
      <c r="AB1071" s="197"/>
      <c r="AC1071" s="197"/>
      <c r="AD1071" s="197"/>
      <c r="AE1071" s="197"/>
      <c r="AF1071" s="197"/>
      <c r="AG1071" s="197"/>
      <c r="AH1071" s="197"/>
      <c r="AI1071" s="197"/>
      <c r="AJ1071" s="197"/>
      <c r="AK1071" s="197"/>
      <c r="AL1071" s="197"/>
      <c r="AM1071" s="197"/>
      <c r="AN1071" s="197"/>
      <c r="AO1071" s="197"/>
      <c r="AP1071" s="197"/>
      <c r="AQ1071" s="197"/>
      <c r="AR1071" s="197"/>
      <c r="AS1071" s="197"/>
      <c r="AT1071" s="197"/>
      <c r="AU1071" s="197"/>
      <c r="AV1071" s="197"/>
      <c r="AW1071" s="197"/>
      <c r="AX1071" s="197"/>
      <c r="AY1071" s="197"/>
      <c r="AZ1071" s="197"/>
      <c r="BA1071" s="197"/>
      <c r="BB1071" s="197"/>
      <c r="BC1071" s="197"/>
    </row>
    <row r="1072" spans="1:55" customFormat="1" ht="14.1" hidden="1" customHeight="1">
      <c r="A1072" s="170"/>
      <c r="B1072" s="204">
        <v>20250515</v>
      </c>
      <c r="C1072" s="204" t="s">
        <v>62</v>
      </c>
      <c r="D1072" s="204">
        <v>830</v>
      </c>
      <c r="E1072" s="204">
        <v>6626</v>
      </c>
      <c r="F1072" s="204"/>
      <c r="G1072" s="204"/>
      <c r="H1072" s="204">
        <v>6485</v>
      </c>
      <c r="I1072" s="204"/>
      <c r="J1072" s="204"/>
      <c r="K1072" s="204">
        <v>1698</v>
      </c>
      <c r="L1072" s="204">
        <v>346</v>
      </c>
      <c r="M1072" s="204">
        <v>1493</v>
      </c>
      <c r="N1072" s="204" t="s">
        <v>44</v>
      </c>
      <c r="O1072" s="204" t="s">
        <v>45</v>
      </c>
      <c r="P1072" s="202">
        <f t="shared" si="101"/>
        <v>1352</v>
      </c>
      <c r="Q1072" s="197">
        <f t="shared" si="96"/>
        <v>141</v>
      </c>
      <c r="R1072" s="202" t="str">
        <f t="shared" si="97"/>
        <v>NA</v>
      </c>
      <c r="S1072" s="202" t="str">
        <f t="shared" si="98"/>
        <v>NA</v>
      </c>
      <c r="T1072" s="197" t="str">
        <f t="shared" si="99"/>
        <v>NA</v>
      </c>
      <c r="U1072" s="197">
        <f t="shared" si="100"/>
        <v>2640</v>
      </c>
      <c r="V1072" s="197">
        <f>MIN(IF(SUM(W1072,,X1072,Z1072,AA1072,AD1072,AC1072,AF1072,AG1072,AJ1072,AI1072,AL1072,AM1072,AO1072,AP1072,AR1072,AS1072,A1072,AY1072,AU1072,AV1072,AW1072,AX1072,BA1072,BB1072)=0,0,1)+IF(O1072="Smoothing ramp",1,0)+IF(ISNUMBER(W1072),1,0)+IF(ISNUMBER(X1072),1,0)+IF(ISNUMBER(Z1072),1,0)+IF(ISNUMBER(AA1072),1,0)+IF(ISNUMBER(AD1072),1,0)+IF(ISNUMBER(AC1072),1,0)+IF(ISNUMBER(AF1072),1,0)+IF(ISNUMBER(AG1072),1,0)+IF(ISNUMBER(AI1072),1,0)+IF(ISNUMBER(AJ1072),1,0)+IF(ISNUMBER(AL1072),1,0)+IF(ISNUMBER(AM1072),1,0)+IF(ISNUMBER(AO1072),1,0)+IF(ISNUMBER(AP1072),1,0)+IF(ISNUMBER(#REF!),1,0)+IF(ISNUMBER(AR1072),1,0)+IF(ISNUMBER(AS1072),1,0)+IF(ISNUMBER(AY1072),1,0)+IF(ISNUMBER(AU1072),1,0)+IF(ISNUMBER(AV1072),1,0)+IF(ISNUMBER(AW1072),1,0)+IF(ISNUMBER(AX1072),1,0)+IF(ISNUMBER(BA1072),1,0)+IF(ISNUMBER(BB1072),1,0),1)</f>
        <v>0</v>
      </c>
      <c r="W1072" s="197"/>
      <c r="X1072" s="197"/>
      <c r="Y1072" s="197"/>
      <c r="Z1072" s="197"/>
      <c r="AA1072" s="197"/>
      <c r="AB1072" s="197"/>
      <c r="AC1072" s="197"/>
      <c r="AD1072" s="197"/>
      <c r="AE1072" s="197"/>
      <c r="AF1072" s="197"/>
      <c r="AG1072" s="197"/>
      <c r="AH1072" s="197"/>
      <c r="AI1072" s="197"/>
      <c r="AJ1072" s="197"/>
      <c r="AK1072" s="197"/>
      <c r="AL1072" s="197"/>
      <c r="AM1072" s="197"/>
      <c r="AN1072" s="197"/>
      <c r="AO1072" s="197"/>
      <c r="AP1072" s="197"/>
      <c r="AQ1072" s="197"/>
      <c r="AR1072" s="197"/>
      <c r="AS1072" s="197"/>
      <c r="AT1072" s="197"/>
      <c r="AU1072" s="197"/>
      <c r="AV1072" s="197"/>
      <c r="AW1072" s="197"/>
      <c r="AX1072" s="197"/>
      <c r="AY1072" s="197"/>
      <c r="AZ1072" s="197"/>
      <c r="BA1072" s="197"/>
      <c r="BB1072" s="197"/>
      <c r="BC1072" s="197"/>
    </row>
    <row r="1073" spans="1:55" customFormat="1" ht="14.1" customHeight="1">
      <c r="A1073" s="170"/>
      <c r="B1073" s="204">
        <v>20250515</v>
      </c>
      <c r="C1073" s="204" t="s">
        <v>62</v>
      </c>
      <c r="D1073" s="204">
        <v>930</v>
      </c>
      <c r="E1073" s="204">
        <v>6454</v>
      </c>
      <c r="F1073" s="204"/>
      <c r="G1073" s="204"/>
      <c r="H1073" s="204">
        <v>6442</v>
      </c>
      <c r="I1073" s="204"/>
      <c r="J1073" s="204"/>
      <c r="K1073" s="204">
        <v>4420</v>
      </c>
      <c r="L1073" s="204">
        <v>174</v>
      </c>
      <c r="M1073" s="204">
        <v>4258</v>
      </c>
      <c r="N1073" s="204" t="s">
        <v>44</v>
      </c>
      <c r="O1073" s="204" t="s">
        <v>45</v>
      </c>
      <c r="P1073" s="202">
        <f t="shared" si="101"/>
        <v>4246</v>
      </c>
      <c r="Q1073" s="197">
        <f t="shared" si="96"/>
        <v>12</v>
      </c>
      <c r="R1073" s="202" t="str">
        <f t="shared" si="97"/>
        <v>NA</v>
      </c>
      <c r="S1073" s="202" t="str">
        <f t="shared" si="98"/>
        <v>NA</v>
      </c>
      <c r="T1073" s="197" t="str">
        <f t="shared" si="99"/>
        <v>NA</v>
      </c>
      <c r="U1073" s="197">
        <f t="shared" si="100"/>
        <v>8342</v>
      </c>
      <c r="V1073" s="197">
        <f>MIN(IF(SUM(W1073,,X1073,Z1073,AA1073,AD1073,AC1073,AF1073,AG1073,AJ1073,AI1073,AL1073,AM1073,AO1073,AP1073,AR1073,AS1073,A1073,AY1073,AU1073,AV1073,AW1073,AX1073,BA1073,BB1073)=0,0,1)+IF(O1073="Smoothing ramp",1,0)+IF(ISNUMBER(W1073),1,0)+IF(ISNUMBER(X1073),1,0)+IF(ISNUMBER(Z1073),1,0)+IF(ISNUMBER(AA1073),1,0)+IF(ISNUMBER(AD1073),1,0)+IF(ISNUMBER(AC1073),1,0)+IF(ISNUMBER(AF1073),1,0)+IF(ISNUMBER(AG1073),1,0)+IF(ISNUMBER(AI1073),1,0)+IF(ISNUMBER(AJ1073),1,0)+IF(ISNUMBER(AL1073),1,0)+IF(ISNUMBER(AM1073),1,0)+IF(ISNUMBER(AO1073),1,0)+IF(ISNUMBER(AP1073),1,0)+IF(ISNUMBER(#REF!),1,0)+IF(ISNUMBER(AR1073),1,0)+IF(ISNUMBER(AS1073),1,0)+IF(ISNUMBER(AY1073),1,0)+IF(ISNUMBER(AU1073),1,0)+IF(ISNUMBER(AV1073),1,0)+IF(ISNUMBER(AW1073),1,0)+IF(ISNUMBER(AX1073),1,0)+IF(ISNUMBER(BA1073),1,0)+IF(ISNUMBER(BB1073),1,0),1)</f>
        <v>1</v>
      </c>
      <c r="W1073" s="197"/>
      <c r="X1073" s="197"/>
      <c r="Y1073" s="197"/>
      <c r="Z1073" s="197"/>
      <c r="AA1073" s="197"/>
      <c r="AB1073" s="197"/>
      <c r="AC1073" s="197"/>
      <c r="AD1073" s="205">
        <v>6192</v>
      </c>
      <c r="AE1073" s="205" t="s">
        <v>48</v>
      </c>
      <c r="AF1073" s="197"/>
      <c r="AG1073" s="197"/>
      <c r="AH1073" s="197"/>
      <c r="AI1073" s="197"/>
      <c r="AJ1073" s="197"/>
      <c r="AK1073" s="197"/>
      <c r="AL1073" s="197"/>
      <c r="AM1073" s="197"/>
      <c r="AN1073" s="197"/>
      <c r="AO1073" s="197"/>
      <c r="AP1073" s="197"/>
      <c r="AQ1073" s="197"/>
      <c r="AR1073" s="197"/>
      <c r="AS1073" s="197"/>
      <c r="AT1073" s="197"/>
      <c r="AU1073" s="197"/>
      <c r="AV1073" s="197"/>
      <c r="AW1073" s="197"/>
      <c r="AX1073" s="197"/>
      <c r="AY1073" s="197"/>
      <c r="AZ1073" s="197"/>
      <c r="BA1073" s="197"/>
      <c r="BB1073" s="197"/>
      <c r="BC1073" s="197"/>
    </row>
    <row r="1074" spans="1:55" customFormat="1" ht="14.1" customHeight="1">
      <c r="A1074" s="170"/>
      <c r="B1074" s="204">
        <v>20250515</v>
      </c>
      <c r="C1074" s="204" t="s">
        <v>62</v>
      </c>
      <c r="D1074" s="204">
        <v>1030</v>
      </c>
      <c r="E1074" s="204">
        <v>6437</v>
      </c>
      <c r="F1074" s="204"/>
      <c r="G1074" s="204"/>
      <c r="H1074" s="204">
        <v>6427</v>
      </c>
      <c r="I1074" s="204"/>
      <c r="J1074" s="204"/>
      <c r="K1074" s="204">
        <v>4420</v>
      </c>
      <c r="L1074" s="204">
        <v>157</v>
      </c>
      <c r="M1074" s="204">
        <v>4273</v>
      </c>
      <c r="N1074" s="204" t="s">
        <v>44</v>
      </c>
      <c r="O1074" s="204" t="s">
        <v>45</v>
      </c>
      <c r="P1074" s="202">
        <f t="shared" si="101"/>
        <v>4263</v>
      </c>
      <c r="Q1074" s="197">
        <f t="shared" si="96"/>
        <v>10</v>
      </c>
      <c r="R1074" s="202" t="str">
        <f t="shared" si="97"/>
        <v>NA</v>
      </c>
      <c r="S1074" s="202" t="str">
        <f t="shared" si="98"/>
        <v>NA</v>
      </c>
      <c r="T1074" s="197" t="str">
        <f t="shared" si="99"/>
        <v>NA</v>
      </c>
      <c r="U1074" s="197">
        <f t="shared" si="100"/>
        <v>8389</v>
      </c>
      <c r="V1074" s="197">
        <f>MIN(IF(SUM(W1074,,X1074,Z1074,AA1074,AD1074,AC1074,AF1074,AG1074,AJ1074,AI1074,AL1074,AM1074,AO1074,AP1074,AR1074,AS1074,A1074,AY1074,AU1074,AV1074,AW1074,AX1074,BA1074,BB1074)=0,0,1)+IF(O1074="Smoothing ramp",1,0)+IF(ISNUMBER(W1074),1,0)+IF(ISNUMBER(X1074),1,0)+IF(ISNUMBER(Z1074),1,0)+IF(ISNUMBER(AA1074),1,0)+IF(ISNUMBER(AD1074),1,0)+IF(ISNUMBER(AC1074),1,0)+IF(ISNUMBER(AF1074),1,0)+IF(ISNUMBER(AG1074),1,0)+IF(ISNUMBER(AI1074),1,0)+IF(ISNUMBER(AJ1074),1,0)+IF(ISNUMBER(AL1074),1,0)+IF(ISNUMBER(AM1074),1,0)+IF(ISNUMBER(AO1074),1,0)+IF(ISNUMBER(AP1074),1,0)+IF(ISNUMBER(#REF!),1,0)+IF(ISNUMBER(AR1074),1,0)+IF(ISNUMBER(AS1074),1,0)+IF(ISNUMBER(AY1074),1,0)+IF(ISNUMBER(AU1074),1,0)+IF(ISNUMBER(AV1074),1,0)+IF(ISNUMBER(AW1074),1,0)+IF(ISNUMBER(AX1074),1,0)+IF(ISNUMBER(BA1074),1,0)+IF(ISNUMBER(BB1074),1,0),1)</f>
        <v>1</v>
      </c>
      <c r="W1074" s="197"/>
      <c r="X1074" s="197"/>
      <c r="Y1074" s="197"/>
      <c r="Z1074" s="197"/>
      <c r="AA1074" s="197"/>
      <c r="AB1074" s="197"/>
      <c r="AC1074" s="197"/>
      <c r="AD1074" s="205">
        <v>6177</v>
      </c>
      <c r="AE1074" s="205" t="s">
        <v>48</v>
      </c>
      <c r="AF1074" s="197"/>
      <c r="AG1074" s="197"/>
      <c r="AH1074" s="197"/>
      <c r="AI1074" s="197"/>
      <c r="AJ1074" s="197"/>
      <c r="AK1074" s="197"/>
      <c r="AL1074" s="197"/>
      <c r="AM1074" s="197"/>
      <c r="AN1074" s="197"/>
      <c r="AO1074" s="197"/>
      <c r="AP1074" s="197"/>
      <c r="AQ1074" s="197"/>
      <c r="AR1074" s="197"/>
      <c r="AS1074" s="197"/>
      <c r="AT1074" s="197"/>
      <c r="AU1074" s="197"/>
      <c r="AV1074" s="197"/>
      <c r="AW1074" s="197"/>
      <c r="AX1074" s="197"/>
      <c r="AY1074" s="197"/>
      <c r="AZ1074" s="197"/>
      <c r="BA1074" s="197"/>
      <c r="BB1074" s="197"/>
      <c r="BC1074" s="197"/>
    </row>
    <row r="1075" spans="1:55" customFormat="1" ht="14.1" customHeight="1">
      <c r="A1075" s="170"/>
      <c r="B1075" s="204">
        <v>20250515</v>
      </c>
      <c r="C1075" s="204" t="s">
        <v>62</v>
      </c>
      <c r="D1075" s="204">
        <v>1130</v>
      </c>
      <c r="E1075" s="204">
        <v>6437</v>
      </c>
      <c r="F1075" s="204"/>
      <c r="G1075" s="204"/>
      <c r="H1075" s="204">
        <v>6427</v>
      </c>
      <c r="I1075" s="204"/>
      <c r="J1075" s="204"/>
      <c r="K1075" s="204">
        <v>4420</v>
      </c>
      <c r="L1075" s="204">
        <v>157</v>
      </c>
      <c r="M1075" s="204">
        <v>4273</v>
      </c>
      <c r="N1075" s="204" t="s">
        <v>44</v>
      </c>
      <c r="O1075" s="204" t="s">
        <v>45</v>
      </c>
      <c r="P1075" s="202">
        <f t="shared" si="101"/>
        <v>4263</v>
      </c>
      <c r="Q1075" s="197">
        <f t="shared" si="96"/>
        <v>10</v>
      </c>
      <c r="R1075" s="202" t="str">
        <f t="shared" si="97"/>
        <v>NA</v>
      </c>
      <c r="S1075" s="202" t="str">
        <f t="shared" si="98"/>
        <v>NA</v>
      </c>
      <c r="T1075" s="197" t="str">
        <f t="shared" si="99"/>
        <v>NA</v>
      </c>
      <c r="U1075" s="197">
        <f t="shared" si="100"/>
        <v>8389</v>
      </c>
      <c r="V1075" s="197">
        <f>MIN(IF(SUM(W1075,,X1075,Z1075,AA1075,AD1075,AC1075,AF1075,AG1075,AJ1075,AI1075,AL1075,AM1075,AO1075,AP1075,AR1075,AS1075,A1075,AY1075,AU1075,AV1075,AW1075,AX1075,BA1075,BB1075)=0,0,1)+IF(O1075="Smoothing ramp",1,0)+IF(ISNUMBER(W1075),1,0)+IF(ISNUMBER(X1075),1,0)+IF(ISNUMBER(Z1075),1,0)+IF(ISNUMBER(AA1075),1,0)+IF(ISNUMBER(AD1075),1,0)+IF(ISNUMBER(AC1075),1,0)+IF(ISNUMBER(AF1075),1,0)+IF(ISNUMBER(AG1075),1,0)+IF(ISNUMBER(AI1075),1,0)+IF(ISNUMBER(AJ1075),1,0)+IF(ISNUMBER(AL1075),1,0)+IF(ISNUMBER(AM1075),1,0)+IF(ISNUMBER(AO1075),1,0)+IF(ISNUMBER(AP1075),1,0)+IF(ISNUMBER(#REF!),1,0)+IF(ISNUMBER(AR1075),1,0)+IF(ISNUMBER(AS1075),1,0)+IF(ISNUMBER(AY1075),1,0)+IF(ISNUMBER(AU1075),1,0)+IF(ISNUMBER(AV1075),1,0)+IF(ISNUMBER(AW1075),1,0)+IF(ISNUMBER(AX1075),1,0)+IF(ISNUMBER(BA1075),1,0)+IF(ISNUMBER(BB1075),1,0),1)</f>
        <v>1</v>
      </c>
      <c r="W1075" s="197"/>
      <c r="X1075" s="197"/>
      <c r="Y1075" s="197"/>
      <c r="Z1075" s="197"/>
      <c r="AA1075" s="197"/>
      <c r="AB1075" s="197"/>
      <c r="AC1075" s="197"/>
      <c r="AD1075" s="205">
        <v>6177</v>
      </c>
      <c r="AE1075" s="205" t="s">
        <v>48</v>
      </c>
      <c r="AF1075" s="197"/>
      <c r="AG1075" s="197"/>
      <c r="AH1075" s="197"/>
      <c r="AI1075" s="197"/>
      <c r="AJ1075" s="197"/>
      <c r="AK1075" s="197"/>
      <c r="AL1075" s="197"/>
      <c r="AM1075" s="197"/>
      <c r="AN1075" s="197"/>
      <c r="AO1075" s="197"/>
      <c r="AP1075" s="197"/>
      <c r="AQ1075" s="197"/>
      <c r="AR1075" s="197"/>
      <c r="AS1075" s="197"/>
      <c r="AT1075" s="197"/>
      <c r="AU1075" s="197"/>
      <c r="AV1075" s="197"/>
      <c r="AW1075" s="197"/>
      <c r="AX1075" s="197"/>
      <c r="AY1075" s="197"/>
      <c r="AZ1075" s="197"/>
      <c r="BA1075" s="197"/>
      <c r="BB1075" s="197"/>
      <c r="BC1075" s="197"/>
    </row>
    <row r="1076" spans="1:55" customFormat="1" ht="14.1" hidden="1" customHeight="1">
      <c r="A1076" s="170"/>
      <c r="B1076" s="204">
        <v>20250515</v>
      </c>
      <c r="C1076" s="204" t="s">
        <v>62</v>
      </c>
      <c r="D1076" s="204">
        <v>1230</v>
      </c>
      <c r="E1076" s="204">
        <v>7550</v>
      </c>
      <c r="F1076" s="204"/>
      <c r="G1076" s="204"/>
      <c r="H1076" s="204">
        <v>7550</v>
      </c>
      <c r="I1076" s="204"/>
      <c r="J1076" s="204"/>
      <c r="K1076" s="204">
        <v>-1082</v>
      </c>
      <c r="L1076" s="204">
        <v>-1082</v>
      </c>
      <c r="M1076" s="204">
        <v>-1082</v>
      </c>
      <c r="N1076" s="204" t="s">
        <v>40</v>
      </c>
      <c r="O1076" s="204" t="s">
        <v>40</v>
      </c>
      <c r="P1076" s="202">
        <f t="shared" si="101"/>
        <v>0</v>
      </c>
      <c r="Q1076" s="197">
        <f t="shared" si="96"/>
        <v>0</v>
      </c>
      <c r="R1076" s="202" t="str">
        <f t="shared" si="97"/>
        <v>NA</v>
      </c>
      <c r="S1076" s="202" t="str">
        <f t="shared" si="98"/>
        <v>NA</v>
      </c>
      <c r="T1076" s="197" t="str">
        <f t="shared" si="99"/>
        <v>NA</v>
      </c>
      <c r="U1076" s="197">
        <f t="shared" si="100"/>
        <v>0</v>
      </c>
      <c r="V1076" s="197">
        <f>MIN(IF(SUM(W1076,,X1076,Z1076,AA1076,AD1076,AC1076,AF1076,AG1076,AJ1076,AI1076,AL1076,AM1076,AO1076,AP1076,AR1076,AS1076,A1076,AY1076,AU1076,AV1076,AW1076,AX1076,BA1076,BB1076)=0,0,1)+IF(O1076="Smoothing ramp",1,0)+IF(ISNUMBER(W1076),1,0)+IF(ISNUMBER(X1076),1,0)+IF(ISNUMBER(Z1076),1,0)+IF(ISNUMBER(AA1076),1,0)+IF(ISNUMBER(AD1076),1,0)+IF(ISNUMBER(AC1076),1,0)+IF(ISNUMBER(AF1076),1,0)+IF(ISNUMBER(AG1076),1,0)+IF(ISNUMBER(AI1076),1,0)+IF(ISNUMBER(AJ1076),1,0)+IF(ISNUMBER(AL1076),1,0)+IF(ISNUMBER(AM1076),1,0)+IF(ISNUMBER(AO1076),1,0)+IF(ISNUMBER(AP1076),1,0)+IF(ISNUMBER(#REF!),1,0)+IF(ISNUMBER(AR1076),1,0)+IF(ISNUMBER(AS1076),1,0)+IF(ISNUMBER(AY1076),1,0)+IF(ISNUMBER(AU1076),1,0)+IF(ISNUMBER(AV1076),1,0)+IF(ISNUMBER(AW1076),1,0)+IF(ISNUMBER(AX1076),1,0)+IF(ISNUMBER(BA1076),1,0)+IF(ISNUMBER(BB1076),1,0),1)</f>
        <v>0</v>
      </c>
      <c r="W1076" s="197"/>
      <c r="X1076" s="197"/>
      <c r="Y1076" s="197"/>
      <c r="Z1076" s="197"/>
      <c r="AA1076" s="197"/>
      <c r="AB1076" s="197"/>
      <c r="AC1076" s="197"/>
      <c r="AD1076" s="197"/>
      <c r="AE1076" s="197"/>
      <c r="AF1076" s="197"/>
      <c r="AG1076" s="197"/>
      <c r="AH1076" s="197"/>
      <c r="AI1076" s="197"/>
      <c r="AJ1076" s="197"/>
      <c r="AK1076" s="197"/>
      <c r="AL1076" s="197"/>
      <c r="AM1076" s="197"/>
      <c r="AN1076" s="197"/>
      <c r="AO1076" s="197"/>
      <c r="AP1076" s="197"/>
      <c r="AQ1076" s="197"/>
      <c r="AR1076" s="197"/>
      <c r="AS1076" s="197"/>
      <c r="AT1076" s="197"/>
      <c r="AU1076" s="197"/>
      <c r="AV1076" s="197"/>
      <c r="AW1076" s="197"/>
      <c r="AX1076" s="197"/>
      <c r="AY1076" s="197"/>
      <c r="AZ1076" s="197"/>
      <c r="BA1076" s="197"/>
      <c r="BB1076" s="197"/>
      <c r="BC1076" s="197"/>
    </row>
    <row r="1077" spans="1:55" customFormat="1" ht="14.1" hidden="1" customHeight="1">
      <c r="A1077" s="170"/>
      <c r="B1077" s="204">
        <v>20250515</v>
      </c>
      <c r="C1077" s="204" t="s">
        <v>62</v>
      </c>
      <c r="D1077" s="204">
        <v>1330</v>
      </c>
      <c r="E1077" s="204">
        <v>7550</v>
      </c>
      <c r="F1077" s="204"/>
      <c r="G1077" s="204"/>
      <c r="H1077" s="204">
        <v>7550</v>
      </c>
      <c r="I1077" s="204"/>
      <c r="J1077" s="204"/>
      <c r="K1077" s="204">
        <v>-1082</v>
      </c>
      <c r="L1077" s="204">
        <v>-1082</v>
      </c>
      <c r="M1077" s="204">
        <v>-1082</v>
      </c>
      <c r="N1077" s="204" t="s">
        <v>40</v>
      </c>
      <c r="O1077" s="204" t="s">
        <v>40</v>
      </c>
      <c r="P1077" s="202">
        <f t="shared" si="101"/>
        <v>0</v>
      </c>
      <c r="Q1077" s="197">
        <f t="shared" si="96"/>
        <v>0</v>
      </c>
      <c r="R1077" s="202" t="str">
        <f t="shared" si="97"/>
        <v>NA</v>
      </c>
      <c r="S1077" s="202" t="str">
        <f t="shared" si="98"/>
        <v>NA</v>
      </c>
      <c r="T1077" s="197" t="str">
        <f t="shared" si="99"/>
        <v>NA</v>
      </c>
      <c r="U1077" s="197">
        <f t="shared" si="100"/>
        <v>0</v>
      </c>
      <c r="V1077" s="197">
        <f>MIN(IF(SUM(W1077,,X1077,Z1077,AA1077,AD1077,AC1077,AF1077,AG1077,AJ1077,AI1077,AL1077,AM1077,AO1077,AP1077,AR1077,AS1077,A1077,AY1077,AU1077,AV1077,AW1077,AX1077,BA1077,BB1077)=0,0,1)+IF(O1077="Smoothing ramp",1,0)+IF(ISNUMBER(W1077),1,0)+IF(ISNUMBER(X1077),1,0)+IF(ISNUMBER(Z1077),1,0)+IF(ISNUMBER(AA1077),1,0)+IF(ISNUMBER(AD1077),1,0)+IF(ISNUMBER(AC1077),1,0)+IF(ISNUMBER(AF1077),1,0)+IF(ISNUMBER(AG1077),1,0)+IF(ISNUMBER(AI1077),1,0)+IF(ISNUMBER(AJ1077),1,0)+IF(ISNUMBER(AL1077),1,0)+IF(ISNUMBER(AM1077),1,0)+IF(ISNUMBER(AO1077),1,0)+IF(ISNUMBER(AP1077),1,0)+IF(ISNUMBER(#REF!),1,0)+IF(ISNUMBER(AR1077),1,0)+IF(ISNUMBER(AS1077),1,0)+IF(ISNUMBER(AY1077),1,0)+IF(ISNUMBER(AU1077),1,0)+IF(ISNUMBER(AV1077),1,0)+IF(ISNUMBER(AW1077),1,0)+IF(ISNUMBER(AX1077),1,0)+IF(ISNUMBER(BA1077),1,0)+IF(ISNUMBER(BB1077),1,0),1)</f>
        <v>0</v>
      </c>
      <c r="W1077" s="197"/>
      <c r="X1077" s="197"/>
      <c r="Y1077" s="197"/>
      <c r="Z1077" s="197"/>
      <c r="AA1077" s="197"/>
      <c r="AB1077" s="197"/>
      <c r="AC1077" s="197"/>
      <c r="AD1077" s="197"/>
      <c r="AE1077" s="197"/>
      <c r="AF1077" s="197"/>
      <c r="AG1077" s="197"/>
      <c r="AH1077" s="197"/>
      <c r="AI1077" s="197"/>
      <c r="AJ1077" s="197"/>
      <c r="AK1077" s="197"/>
      <c r="AL1077" s="197"/>
      <c r="AM1077" s="197"/>
      <c r="AN1077" s="197"/>
      <c r="AO1077" s="197"/>
      <c r="AP1077" s="197"/>
      <c r="AQ1077" s="197"/>
      <c r="AR1077" s="197"/>
      <c r="AS1077" s="197"/>
      <c r="AT1077" s="197"/>
      <c r="AU1077" s="197"/>
      <c r="AV1077" s="197"/>
      <c r="AW1077" s="197"/>
      <c r="AX1077" s="197"/>
      <c r="AY1077" s="197"/>
      <c r="AZ1077" s="197"/>
      <c r="BA1077" s="197"/>
      <c r="BB1077" s="197"/>
      <c r="BC1077" s="197"/>
    </row>
    <row r="1078" spans="1:55" customFormat="1" ht="14.1" hidden="1" customHeight="1">
      <c r="A1078" s="170"/>
      <c r="B1078" s="204">
        <v>20250515</v>
      </c>
      <c r="C1078" s="204" t="s">
        <v>62</v>
      </c>
      <c r="D1078" s="204">
        <v>1430</v>
      </c>
      <c r="E1078" s="204">
        <v>7550</v>
      </c>
      <c r="F1078" s="204"/>
      <c r="G1078" s="204"/>
      <c r="H1078" s="204">
        <v>7550</v>
      </c>
      <c r="I1078" s="204"/>
      <c r="J1078" s="204"/>
      <c r="K1078" s="204">
        <v>-1082</v>
      </c>
      <c r="L1078" s="204">
        <v>-1082</v>
      </c>
      <c r="M1078" s="204">
        <v>-1082</v>
      </c>
      <c r="N1078" s="204" t="s">
        <v>40</v>
      </c>
      <c r="O1078" s="204" t="s">
        <v>40</v>
      </c>
      <c r="P1078" s="202">
        <f t="shared" si="101"/>
        <v>0</v>
      </c>
      <c r="Q1078" s="197">
        <f t="shared" si="96"/>
        <v>0</v>
      </c>
      <c r="R1078" s="202" t="str">
        <f t="shared" si="97"/>
        <v>NA</v>
      </c>
      <c r="S1078" s="202" t="str">
        <f t="shared" si="98"/>
        <v>NA</v>
      </c>
      <c r="T1078" s="197" t="str">
        <f t="shared" si="99"/>
        <v>NA</v>
      </c>
      <c r="U1078" s="197">
        <f t="shared" si="100"/>
        <v>0</v>
      </c>
      <c r="V1078" s="197">
        <f>MIN(IF(SUM(W1078,,X1078,Z1078,AA1078,AD1078,AC1078,AF1078,AG1078,AJ1078,AI1078,AL1078,AM1078,AO1078,AP1078,AR1078,AS1078,A1078,AY1078,AU1078,AV1078,AW1078,AX1078,BA1078,BB1078)=0,0,1)+IF(O1078="Smoothing ramp",1,0)+IF(ISNUMBER(W1078),1,0)+IF(ISNUMBER(X1078),1,0)+IF(ISNUMBER(Z1078),1,0)+IF(ISNUMBER(AA1078),1,0)+IF(ISNUMBER(AD1078),1,0)+IF(ISNUMBER(AC1078),1,0)+IF(ISNUMBER(AF1078),1,0)+IF(ISNUMBER(AG1078),1,0)+IF(ISNUMBER(AI1078),1,0)+IF(ISNUMBER(AJ1078),1,0)+IF(ISNUMBER(AL1078),1,0)+IF(ISNUMBER(AM1078),1,0)+IF(ISNUMBER(AO1078),1,0)+IF(ISNUMBER(AP1078),1,0)+IF(ISNUMBER(#REF!),1,0)+IF(ISNUMBER(AR1078),1,0)+IF(ISNUMBER(AS1078),1,0)+IF(ISNUMBER(AY1078),1,0)+IF(ISNUMBER(AU1078),1,0)+IF(ISNUMBER(AV1078),1,0)+IF(ISNUMBER(AW1078),1,0)+IF(ISNUMBER(AX1078),1,0)+IF(ISNUMBER(BA1078),1,0)+IF(ISNUMBER(BB1078),1,0),1)</f>
        <v>0</v>
      </c>
      <c r="W1078" s="197"/>
      <c r="X1078" s="197"/>
      <c r="Y1078" s="197"/>
      <c r="Z1078" s="197"/>
      <c r="AA1078" s="197"/>
      <c r="AB1078" s="197"/>
      <c r="AC1078" s="197"/>
      <c r="AD1078" s="197"/>
      <c r="AE1078" s="197"/>
      <c r="AF1078" s="197"/>
      <c r="AG1078" s="197"/>
      <c r="AH1078" s="197"/>
      <c r="AI1078" s="197"/>
      <c r="AJ1078" s="197"/>
      <c r="AK1078" s="197"/>
      <c r="AL1078" s="197"/>
      <c r="AM1078" s="197"/>
      <c r="AN1078" s="197"/>
      <c r="AO1078" s="197"/>
      <c r="AP1078" s="197"/>
      <c r="AQ1078" s="197"/>
      <c r="AR1078" s="197"/>
      <c r="AS1078" s="197"/>
      <c r="AT1078" s="197"/>
      <c r="AU1078" s="197"/>
      <c r="AV1078" s="197"/>
      <c r="AW1078" s="197"/>
      <c r="AX1078" s="197"/>
      <c r="AY1078" s="197"/>
      <c r="AZ1078" s="197"/>
      <c r="BA1078" s="197"/>
      <c r="BB1078" s="197"/>
      <c r="BC1078" s="197"/>
    </row>
    <row r="1079" spans="1:55" customFormat="1" ht="14.1" hidden="1" customHeight="1">
      <c r="A1079" s="170"/>
      <c r="B1079" s="204">
        <v>20250515</v>
      </c>
      <c r="C1079" s="204" t="s">
        <v>62</v>
      </c>
      <c r="D1079" s="204">
        <v>1530</v>
      </c>
      <c r="E1079" s="204">
        <v>7768</v>
      </c>
      <c r="F1079" s="204"/>
      <c r="G1079" s="204"/>
      <c r="H1079" s="204">
        <v>7768</v>
      </c>
      <c r="I1079" s="204"/>
      <c r="J1079" s="204"/>
      <c r="K1079" s="204">
        <v>-1149</v>
      </c>
      <c r="L1079" s="204">
        <v>-1149</v>
      </c>
      <c r="M1079" s="204">
        <v>-1149</v>
      </c>
      <c r="N1079" s="204" t="s">
        <v>40</v>
      </c>
      <c r="O1079" s="204" t="s">
        <v>40</v>
      </c>
      <c r="P1079" s="202">
        <f t="shared" si="101"/>
        <v>0</v>
      </c>
      <c r="Q1079" s="197">
        <f t="shared" si="96"/>
        <v>0</v>
      </c>
      <c r="R1079" s="202" t="str">
        <f t="shared" si="97"/>
        <v>NA</v>
      </c>
      <c r="S1079" s="202" t="str">
        <f t="shared" si="98"/>
        <v>NA</v>
      </c>
      <c r="T1079" s="197" t="str">
        <f t="shared" si="99"/>
        <v>NA</v>
      </c>
      <c r="U1079" s="197">
        <f t="shared" si="100"/>
        <v>0</v>
      </c>
      <c r="V1079" s="197">
        <f>MIN(IF(SUM(W1079,,X1079,Z1079,AA1079,AD1079,AC1079,AF1079,AG1079,AJ1079,AI1079,AL1079,AM1079,AO1079,AP1079,AR1079,AS1079,A1079,AY1079,AU1079,AV1079,AW1079,AX1079,BA1079,BB1079)=0,0,1)+IF(O1079="Smoothing ramp",1,0)+IF(ISNUMBER(W1079),1,0)+IF(ISNUMBER(X1079),1,0)+IF(ISNUMBER(Z1079),1,0)+IF(ISNUMBER(AA1079),1,0)+IF(ISNUMBER(AD1079),1,0)+IF(ISNUMBER(AC1079),1,0)+IF(ISNUMBER(AF1079),1,0)+IF(ISNUMBER(AG1079),1,0)+IF(ISNUMBER(AI1079),1,0)+IF(ISNUMBER(AJ1079),1,0)+IF(ISNUMBER(AL1079),1,0)+IF(ISNUMBER(AM1079),1,0)+IF(ISNUMBER(AO1079),1,0)+IF(ISNUMBER(AP1079),1,0)+IF(ISNUMBER(#REF!),1,0)+IF(ISNUMBER(AR1079),1,0)+IF(ISNUMBER(AS1079),1,0)+IF(ISNUMBER(AY1079),1,0)+IF(ISNUMBER(AU1079),1,0)+IF(ISNUMBER(AV1079),1,0)+IF(ISNUMBER(AW1079),1,0)+IF(ISNUMBER(AX1079),1,0)+IF(ISNUMBER(BA1079),1,0)+IF(ISNUMBER(BB1079),1,0),1)</f>
        <v>0</v>
      </c>
      <c r="W1079" s="197"/>
      <c r="X1079" s="197"/>
      <c r="Y1079" s="197"/>
      <c r="Z1079" s="197"/>
      <c r="AA1079" s="197"/>
      <c r="AB1079" s="197"/>
      <c r="AC1079" s="197"/>
      <c r="AD1079" s="197"/>
      <c r="AE1079" s="197"/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97"/>
      <c r="AS1079" s="197"/>
      <c r="AT1079" s="197"/>
      <c r="AU1079" s="197"/>
      <c r="AV1079" s="197"/>
      <c r="AW1079" s="197"/>
      <c r="AX1079" s="197"/>
      <c r="AY1079" s="197"/>
      <c r="AZ1079" s="197"/>
      <c r="BA1079" s="197"/>
      <c r="BB1079" s="197"/>
      <c r="BC1079" s="197"/>
    </row>
    <row r="1080" spans="1:55" customFormat="1" ht="14.1" hidden="1" customHeight="1">
      <c r="A1080" s="170"/>
      <c r="B1080" s="204">
        <v>20250515</v>
      </c>
      <c r="C1080" s="204" t="s">
        <v>62</v>
      </c>
      <c r="D1080" s="204">
        <v>1630</v>
      </c>
      <c r="E1080" s="204">
        <v>7768</v>
      </c>
      <c r="F1080" s="204"/>
      <c r="G1080" s="204"/>
      <c r="H1080" s="204">
        <v>7768</v>
      </c>
      <c r="I1080" s="204"/>
      <c r="J1080" s="204"/>
      <c r="K1080" s="204">
        <v>-1149</v>
      </c>
      <c r="L1080" s="204">
        <v>-1149</v>
      </c>
      <c r="M1080" s="204">
        <v>-1149</v>
      </c>
      <c r="N1080" s="204" t="s">
        <v>40</v>
      </c>
      <c r="O1080" s="204" t="s">
        <v>40</v>
      </c>
      <c r="P1080" s="202">
        <f t="shared" si="101"/>
        <v>0</v>
      </c>
      <c r="Q1080" s="197">
        <f t="shared" si="96"/>
        <v>0</v>
      </c>
      <c r="R1080" s="202" t="str">
        <f t="shared" si="97"/>
        <v>NA</v>
      </c>
      <c r="S1080" s="202" t="str">
        <f t="shared" si="98"/>
        <v>NA</v>
      </c>
      <c r="T1080" s="197" t="str">
        <f t="shared" si="99"/>
        <v>NA</v>
      </c>
      <c r="U1080" s="197">
        <f t="shared" si="100"/>
        <v>0</v>
      </c>
      <c r="V1080" s="197">
        <f>MIN(IF(SUM(W1080,,X1080,Z1080,AA1080,AD1080,AC1080,AF1080,AG1080,AJ1080,AI1080,AL1080,AM1080,AO1080,AP1080,AR1080,AS1080,A1080,AY1080,AU1080,AV1080,AW1080,AX1080,BA1080,BB1080)=0,0,1)+IF(O1080="Smoothing ramp",1,0)+IF(ISNUMBER(W1080),1,0)+IF(ISNUMBER(X1080),1,0)+IF(ISNUMBER(Z1080),1,0)+IF(ISNUMBER(AA1080),1,0)+IF(ISNUMBER(AD1080),1,0)+IF(ISNUMBER(AC1080),1,0)+IF(ISNUMBER(AF1080),1,0)+IF(ISNUMBER(AG1080),1,0)+IF(ISNUMBER(AI1080),1,0)+IF(ISNUMBER(AJ1080),1,0)+IF(ISNUMBER(AL1080),1,0)+IF(ISNUMBER(AM1080),1,0)+IF(ISNUMBER(AO1080),1,0)+IF(ISNUMBER(AP1080),1,0)+IF(ISNUMBER(#REF!),1,0)+IF(ISNUMBER(AR1080),1,0)+IF(ISNUMBER(AS1080),1,0)+IF(ISNUMBER(AY1080),1,0)+IF(ISNUMBER(AU1080),1,0)+IF(ISNUMBER(AV1080),1,0)+IF(ISNUMBER(AW1080),1,0)+IF(ISNUMBER(AX1080),1,0)+IF(ISNUMBER(BA1080),1,0)+IF(ISNUMBER(BB1080),1,0),1)</f>
        <v>0</v>
      </c>
      <c r="W1080" s="197"/>
      <c r="X1080" s="197"/>
      <c r="Y1080" s="197"/>
      <c r="Z1080" s="197"/>
      <c r="AA1080" s="197"/>
      <c r="AB1080" s="197"/>
      <c r="AC1080" s="197"/>
      <c r="AD1080" s="197"/>
      <c r="AE1080" s="197"/>
      <c r="AF1080" s="197"/>
      <c r="AG1080" s="197"/>
      <c r="AH1080" s="197"/>
      <c r="AI1080" s="197"/>
      <c r="AJ1080" s="197"/>
      <c r="AK1080" s="197"/>
      <c r="AL1080" s="197"/>
      <c r="AM1080" s="197"/>
      <c r="AN1080" s="197"/>
      <c r="AO1080" s="197"/>
      <c r="AP1080" s="197"/>
      <c r="AQ1080" s="197"/>
      <c r="AR1080" s="197"/>
      <c r="AS1080" s="197"/>
      <c r="AT1080" s="197"/>
      <c r="AU1080" s="197"/>
      <c r="AV1080" s="197"/>
      <c r="AW1080" s="197"/>
      <c r="AX1080" s="197"/>
      <c r="AY1080" s="197"/>
      <c r="AZ1080" s="197"/>
      <c r="BA1080" s="197"/>
      <c r="BB1080" s="197"/>
      <c r="BC1080" s="197"/>
    </row>
    <row r="1081" spans="1:55" customFormat="1" ht="14.1" hidden="1" customHeight="1">
      <c r="A1081" s="170"/>
      <c r="B1081" s="204">
        <v>20250515</v>
      </c>
      <c r="C1081" s="204" t="s">
        <v>62</v>
      </c>
      <c r="D1081" s="204">
        <v>1730</v>
      </c>
      <c r="E1081" s="204">
        <v>7768</v>
      </c>
      <c r="F1081" s="204"/>
      <c r="G1081" s="204"/>
      <c r="H1081" s="204">
        <v>7768</v>
      </c>
      <c r="I1081" s="204"/>
      <c r="J1081" s="204"/>
      <c r="K1081" s="204">
        <v>-1149</v>
      </c>
      <c r="L1081" s="204">
        <v>-1149</v>
      </c>
      <c r="M1081" s="204">
        <v>-1149</v>
      </c>
      <c r="N1081" s="204" t="s">
        <v>40</v>
      </c>
      <c r="O1081" s="204" t="s">
        <v>40</v>
      </c>
      <c r="P1081" s="202">
        <f t="shared" si="101"/>
        <v>0</v>
      </c>
      <c r="Q1081" s="197">
        <f t="shared" si="96"/>
        <v>0</v>
      </c>
      <c r="R1081" s="202" t="str">
        <f t="shared" si="97"/>
        <v>NA</v>
      </c>
      <c r="S1081" s="202" t="str">
        <f t="shared" si="98"/>
        <v>NA</v>
      </c>
      <c r="T1081" s="197" t="str">
        <f t="shared" si="99"/>
        <v>NA</v>
      </c>
      <c r="U1081" s="197">
        <f t="shared" si="100"/>
        <v>0</v>
      </c>
      <c r="V1081" s="197">
        <f>MIN(IF(SUM(W1081,,X1081,Z1081,AA1081,AD1081,AC1081,AF1081,AG1081,AJ1081,AI1081,AL1081,AM1081,AO1081,AP1081,AR1081,AS1081,A1081,AY1081,AU1081,AV1081,AW1081,AX1081,BA1081,BB1081)=0,0,1)+IF(O1081="Smoothing ramp",1,0)+IF(ISNUMBER(W1081),1,0)+IF(ISNUMBER(X1081),1,0)+IF(ISNUMBER(Z1081),1,0)+IF(ISNUMBER(AA1081),1,0)+IF(ISNUMBER(AD1081),1,0)+IF(ISNUMBER(AC1081),1,0)+IF(ISNUMBER(AF1081),1,0)+IF(ISNUMBER(AG1081),1,0)+IF(ISNUMBER(AI1081),1,0)+IF(ISNUMBER(AJ1081),1,0)+IF(ISNUMBER(AL1081),1,0)+IF(ISNUMBER(AM1081),1,0)+IF(ISNUMBER(AO1081),1,0)+IF(ISNUMBER(AP1081),1,0)+IF(ISNUMBER(#REF!),1,0)+IF(ISNUMBER(AR1081),1,0)+IF(ISNUMBER(AS1081),1,0)+IF(ISNUMBER(AY1081),1,0)+IF(ISNUMBER(AU1081),1,0)+IF(ISNUMBER(AV1081),1,0)+IF(ISNUMBER(AW1081),1,0)+IF(ISNUMBER(AX1081),1,0)+IF(ISNUMBER(BA1081),1,0)+IF(ISNUMBER(BB1081),1,0),1)</f>
        <v>0</v>
      </c>
      <c r="W1081" s="197"/>
      <c r="X1081" s="197"/>
      <c r="Y1081" s="197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7"/>
      <c r="BA1081" s="197"/>
      <c r="BB1081" s="197"/>
      <c r="BC1081" s="197"/>
    </row>
    <row r="1082" spans="1:55" customFormat="1" ht="14.1" customHeight="1">
      <c r="A1082" s="170"/>
      <c r="B1082" s="204">
        <v>20250515</v>
      </c>
      <c r="C1082" s="204" t="s">
        <v>62</v>
      </c>
      <c r="D1082" s="204">
        <v>1830</v>
      </c>
      <c r="E1082" s="204">
        <v>6444</v>
      </c>
      <c r="F1082" s="204"/>
      <c r="G1082" s="204"/>
      <c r="H1082" s="204">
        <v>6435</v>
      </c>
      <c r="I1082" s="204"/>
      <c r="J1082" s="204"/>
      <c r="K1082" s="204">
        <v>3623</v>
      </c>
      <c r="L1082" s="204">
        <v>164</v>
      </c>
      <c r="M1082" s="204">
        <v>3468</v>
      </c>
      <c r="N1082" s="204" t="s">
        <v>44</v>
      </c>
      <c r="O1082" s="204" t="s">
        <v>45</v>
      </c>
      <c r="P1082" s="202">
        <f t="shared" si="101"/>
        <v>3459</v>
      </c>
      <c r="Q1082" s="197">
        <f t="shared" si="96"/>
        <v>9</v>
      </c>
      <c r="R1082" s="202" t="str">
        <f t="shared" si="97"/>
        <v>NA</v>
      </c>
      <c r="S1082" s="202" t="str">
        <f t="shared" si="98"/>
        <v>NA</v>
      </c>
      <c r="T1082" s="197" t="str">
        <f t="shared" si="99"/>
        <v>NA</v>
      </c>
      <c r="U1082" s="197">
        <f t="shared" si="100"/>
        <v>6772</v>
      </c>
      <c r="V1082" s="197">
        <f>MIN(IF(SUM(W1082,,X1082,Z1082,AA1082,AD1082,AC1082,AF1082,AG1082,AJ1082,AI1082,AL1082,AM1082,AO1082,AP1082,AR1082,AS1082,A1082,AY1082,AU1082,AV1082,AW1082,AX1082,BA1082,BB1082)=0,0,1)+IF(O1082="Smoothing ramp",1,0)+IF(ISNUMBER(W1082),1,0)+IF(ISNUMBER(X1082),1,0)+IF(ISNUMBER(Z1082),1,0)+IF(ISNUMBER(AA1082),1,0)+IF(ISNUMBER(AD1082),1,0)+IF(ISNUMBER(AC1082),1,0)+IF(ISNUMBER(AF1082),1,0)+IF(ISNUMBER(AG1082),1,0)+IF(ISNUMBER(AI1082),1,0)+IF(ISNUMBER(AJ1082),1,0)+IF(ISNUMBER(AL1082),1,0)+IF(ISNUMBER(AM1082),1,0)+IF(ISNUMBER(AO1082),1,0)+IF(ISNUMBER(AP1082),1,0)+IF(ISNUMBER(#REF!),1,0)+IF(ISNUMBER(AR1082),1,0)+IF(ISNUMBER(AS1082),1,0)+IF(ISNUMBER(AY1082),1,0)+IF(ISNUMBER(AU1082),1,0)+IF(ISNUMBER(AV1082),1,0)+IF(ISNUMBER(AW1082),1,0)+IF(ISNUMBER(AX1082),1,0)+IF(ISNUMBER(BA1082),1,0)+IF(ISNUMBER(BB1082),1,0),1)</f>
        <v>1</v>
      </c>
      <c r="W1082" s="197"/>
      <c r="X1082" s="197"/>
      <c r="Y1082" s="197"/>
      <c r="Z1082" s="197"/>
      <c r="AA1082" s="197"/>
      <c r="AB1082" s="197"/>
      <c r="AC1082" s="197"/>
      <c r="AD1082" s="205">
        <v>6185</v>
      </c>
      <c r="AE1082" s="205" t="s">
        <v>48</v>
      </c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7"/>
      <c r="BA1082" s="197"/>
      <c r="BB1082" s="197"/>
      <c r="BC1082" s="197"/>
    </row>
    <row r="1083" spans="1:55" customFormat="1" ht="14.1" customHeight="1">
      <c r="A1083" s="170"/>
      <c r="B1083" s="204">
        <v>20250515</v>
      </c>
      <c r="C1083" s="204" t="s">
        <v>62</v>
      </c>
      <c r="D1083" s="204">
        <v>1930</v>
      </c>
      <c r="E1083" s="204">
        <v>6444</v>
      </c>
      <c r="F1083" s="204"/>
      <c r="G1083" s="204"/>
      <c r="H1083" s="204">
        <v>6435</v>
      </c>
      <c r="I1083" s="204"/>
      <c r="J1083" s="204"/>
      <c r="K1083" s="204">
        <v>3623</v>
      </c>
      <c r="L1083" s="204">
        <v>164</v>
      </c>
      <c r="M1083" s="204">
        <v>3468</v>
      </c>
      <c r="N1083" s="204" t="s">
        <v>44</v>
      </c>
      <c r="O1083" s="204" t="s">
        <v>45</v>
      </c>
      <c r="P1083" s="202">
        <f t="shared" si="101"/>
        <v>3459</v>
      </c>
      <c r="Q1083" s="197">
        <f t="shared" si="96"/>
        <v>9</v>
      </c>
      <c r="R1083" s="202" t="str">
        <f t="shared" si="97"/>
        <v>NA</v>
      </c>
      <c r="S1083" s="202" t="str">
        <f t="shared" si="98"/>
        <v>NA</v>
      </c>
      <c r="T1083" s="197" t="str">
        <f t="shared" si="99"/>
        <v>NA</v>
      </c>
      <c r="U1083" s="197">
        <f t="shared" si="100"/>
        <v>6772</v>
      </c>
      <c r="V1083" s="197">
        <f>MIN(IF(SUM(W1083,,X1083,Z1083,AA1083,AD1083,AC1083,AF1083,AG1083,AJ1083,AI1083,AL1083,AM1083,AO1083,AP1083,AR1083,AS1083,A1083,AY1083,AU1083,AV1083,AW1083,AX1083,BA1083,BB1083)=0,0,1)+IF(O1083="Smoothing ramp",1,0)+IF(ISNUMBER(W1083),1,0)+IF(ISNUMBER(X1083),1,0)+IF(ISNUMBER(Z1083),1,0)+IF(ISNUMBER(AA1083),1,0)+IF(ISNUMBER(AD1083),1,0)+IF(ISNUMBER(AC1083),1,0)+IF(ISNUMBER(AF1083),1,0)+IF(ISNUMBER(AG1083),1,0)+IF(ISNUMBER(AI1083),1,0)+IF(ISNUMBER(AJ1083),1,0)+IF(ISNUMBER(AL1083),1,0)+IF(ISNUMBER(AM1083),1,0)+IF(ISNUMBER(AO1083),1,0)+IF(ISNUMBER(AP1083),1,0)+IF(ISNUMBER(#REF!),1,0)+IF(ISNUMBER(AR1083),1,0)+IF(ISNUMBER(AS1083),1,0)+IF(ISNUMBER(AY1083),1,0)+IF(ISNUMBER(AU1083),1,0)+IF(ISNUMBER(AV1083),1,0)+IF(ISNUMBER(AW1083),1,0)+IF(ISNUMBER(AX1083),1,0)+IF(ISNUMBER(BA1083),1,0)+IF(ISNUMBER(BB1083),1,0),1)</f>
        <v>1</v>
      </c>
      <c r="W1083" s="197"/>
      <c r="X1083" s="197"/>
      <c r="Y1083" s="197"/>
      <c r="Z1083" s="197"/>
      <c r="AA1083" s="197"/>
      <c r="AB1083" s="197"/>
      <c r="AC1083" s="197"/>
      <c r="AD1083" s="205">
        <v>6185</v>
      </c>
      <c r="AE1083" s="205" t="s">
        <v>48</v>
      </c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7"/>
      <c r="BA1083" s="197"/>
      <c r="BB1083" s="197"/>
      <c r="BC1083" s="197"/>
    </row>
    <row r="1084" spans="1:55" customFormat="1" ht="14.1" customHeight="1">
      <c r="A1084" s="170"/>
      <c r="B1084" s="204">
        <v>20250515</v>
      </c>
      <c r="C1084" s="204" t="s">
        <v>62</v>
      </c>
      <c r="D1084" s="204">
        <v>2030</v>
      </c>
      <c r="E1084" s="204">
        <v>6444</v>
      </c>
      <c r="F1084" s="204"/>
      <c r="G1084" s="204"/>
      <c r="H1084" s="204">
        <v>6435</v>
      </c>
      <c r="I1084" s="204"/>
      <c r="J1084" s="204"/>
      <c r="K1084" s="204">
        <v>3623</v>
      </c>
      <c r="L1084" s="204">
        <v>164</v>
      </c>
      <c r="M1084" s="204">
        <v>3468</v>
      </c>
      <c r="N1084" s="204" t="s">
        <v>44</v>
      </c>
      <c r="O1084" s="204" t="s">
        <v>45</v>
      </c>
      <c r="P1084" s="202">
        <f t="shared" si="101"/>
        <v>3459</v>
      </c>
      <c r="Q1084" s="197">
        <f t="shared" si="96"/>
        <v>9</v>
      </c>
      <c r="R1084" s="202" t="str">
        <f t="shared" si="97"/>
        <v>NA</v>
      </c>
      <c r="S1084" s="202" t="str">
        <f t="shared" si="98"/>
        <v>NA</v>
      </c>
      <c r="T1084" s="197" t="str">
        <f t="shared" si="99"/>
        <v>NA</v>
      </c>
      <c r="U1084" s="197">
        <f t="shared" si="100"/>
        <v>6772</v>
      </c>
      <c r="V1084" s="197">
        <f>MIN(IF(SUM(W1084,,X1084,Z1084,AA1084,AD1084,AC1084,AF1084,AG1084,AJ1084,AI1084,AL1084,AM1084,AO1084,AP1084,AR1084,AS1084,A1084,AY1084,AU1084,AV1084,AW1084,AX1084,BA1084,BB1084)=0,0,1)+IF(O1084="Smoothing ramp",1,0)+IF(ISNUMBER(W1084),1,0)+IF(ISNUMBER(X1084),1,0)+IF(ISNUMBER(Z1084),1,0)+IF(ISNUMBER(AA1084),1,0)+IF(ISNUMBER(AD1084),1,0)+IF(ISNUMBER(AC1084),1,0)+IF(ISNUMBER(AF1084),1,0)+IF(ISNUMBER(AG1084),1,0)+IF(ISNUMBER(AI1084),1,0)+IF(ISNUMBER(AJ1084),1,0)+IF(ISNUMBER(AL1084),1,0)+IF(ISNUMBER(AM1084),1,0)+IF(ISNUMBER(AO1084),1,0)+IF(ISNUMBER(AP1084),1,0)+IF(ISNUMBER(#REF!),1,0)+IF(ISNUMBER(AR1084),1,0)+IF(ISNUMBER(AS1084),1,0)+IF(ISNUMBER(AY1084),1,0)+IF(ISNUMBER(AU1084),1,0)+IF(ISNUMBER(AV1084),1,0)+IF(ISNUMBER(AW1084),1,0)+IF(ISNUMBER(AX1084),1,0)+IF(ISNUMBER(BA1084),1,0)+IF(ISNUMBER(BB1084),1,0),1)</f>
        <v>1</v>
      </c>
      <c r="W1084" s="197"/>
      <c r="X1084" s="197"/>
      <c r="Y1084" s="197"/>
      <c r="Z1084" s="197"/>
      <c r="AA1084" s="197"/>
      <c r="AB1084" s="197"/>
      <c r="AC1084" s="197"/>
      <c r="AD1084" s="205">
        <v>6185</v>
      </c>
      <c r="AE1084" s="205" t="s">
        <v>48</v>
      </c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7"/>
      <c r="BA1084" s="197"/>
      <c r="BB1084" s="197"/>
      <c r="BC1084" s="197"/>
    </row>
    <row r="1085" spans="1:55" customFormat="1" ht="14.1" hidden="1" customHeight="1">
      <c r="A1085" s="170"/>
      <c r="B1085" s="204">
        <v>20250515</v>
      </c>
      <c r="C1085" s="204" t="s">
        <v>62</v>
      </c>
      <c r="D1085" s="204">
        <v>2130</v>
      </c>
      <c r="E1085" s="204">
        <v>6650</v>
      </c>
      <c r="F1085" s="204"/>
      <c r="G1085" s="204"/>
      <c r="H1085" s="204">
        <v>6650</v>
      </c>
      <c r="I1085" s="204"/>
      <c r="J1085" s="204"/>
      <c r="K1085" s="204">
        <v>1187</v>
      </c>
      <c r="L1085" s="204">
        <v>370</v>
      </c>
      <c r="M1085" s="204">
        <v>817</v>
      </c>
      <c r="N1085" s="204" t="s">
        <v>44</v>
      </c>
      <c r="O1085" s="204" t="s">
        <v>44</v>
      </c>
      <c r="P1085" s="202">
        <f t="shared" si="101"/>
        <v>817</v>
      </c>
      <c r="Q1085" s="197">
        <f t="shared" si="96"/>
        <v>0</v>
      </c>
      <c r="R1085" s="202" t="str">
        <f t="shared" si="97"/>
        <v>NA</v>
      </c>
      <c r="S1085" s="202" t="str">
        <f t="shared" si="98"/>
        <v>NA</v>
      </c>
      <c r="T1085" s="197" t="str">
        <f t="shared" si="99"/>
        <v>NA</v>
      </c>
      <c r="U1085" s="197">
        <f t="shared" si="100"/>
        <v>1264</v>
      </c>
      <c r="V1085" s="197">
        <f>MIN(IF(SUM(W1085,,X1085,Z1085,AA1085,AD1085,AC1085,AF1085,AG1085,AJ1085,AI1085,AL1085,AM1085,AO1085,AP1085,AR1085,AS1085,A1085,AY1085,AU1085,AV1085,AW1085,AX1085,BA1085,BB1085)=0,0,1)+IF(O1085="Smoothing ramp",1,0)+IF(ISNUMBER(W1085),1,0)+IF(ISNUMBER(X1085),1,0)+IF(ISNUMBER(Z1085),1,0)+IF(ISNUMBER(AA1085),1,0)+IF(ISNUMBER(AD1085),1,0)+IF(ISNUMBER(AC1085),1,0)+IF(ISNUMBER(AF1085),1,0)+IF(ISNUMBER(AG1085),1,0)+IF(ISNUMBER(AI1085),1,0)+IF(ISNUMBER(AJ1085),1,0)+IF(ISNUMBER(AL1085),1,0)+IF(ISNUMBER(AM1085),1,0)+IF(ISNUMBER(AO1085),1,0)+IF(ISNUMBER(AP1085),1,0)+IF(ISNUMBER(#REF!),1,0)+IF(ISNUMBER(AR1085),1,0)+IF(ISNUMBER(AS1085),1,0)+IF(ISNUMBER(AY1085),1,0)+IF(ISNUMBER(AU1085),1,0)+IF(ISNUMBER(AV1085),1,0)+IF(ISNUMBER(AW1085),1,0)+IF(ISNUMBER(AX1085),1,0)+IF(ISNUMBER(BA1085),1,0)+IF(ISNUMBER(BB1085),1,0),1)</f>
        <v>0</v>
      </c>
      <c r="W1085" s="197"/>
      <c r="X1085" s="197"/>
      <c r="Y1085" s="197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7"/>
      <c r="BA1085" s="197"/>
      <c r="BB1085" s="197"/>
      <c r="BC1085" s="197"/>
    </row>
    <row r="1086" spans="1:55" customFormat="1" ht="14.1" hidden="1" customHeight="1">
      <c r="A1086" s="170"/>
      <c r="B1086" s="204">
        <v>20250515</v>
      </c>
      <c r="C1086" s="204" t="s">
        <v>62</v>
      </c>
      <c r="D1086" s="204">
        <v>2230</v>
      </c>
      <c r="E1086" s="204">
        <v>6595</v>
      </c>
      <c r="F1086" s="204"/>
      <c r="G1086" s="204"/>
      <c r="H1086" s="204">
        <v>6595</v>
      </c>
      <c r="I1086" s="204"/>
      <c r="J1086" s="204"/>
      <c r="K1086" s="204">
        <v>1187</v>
      </c>
      <c r="L1086" s="204">
        <v>315</v>
      </c>
      <c r="M1086" s="204">
        <v>872</v>
      </c>
      <c r="N1086" s="204" t="s">
        <v>44</v>
      </c>
      <c r="O1086" s="204" t="s">
        <v>44</v>
      </c>
      <c r="P1086" s="202">
        <f t="shared" si="101"/>
        <v>872</v>
      </c>
      <c r="Q1086" s="197">
        <f t="shared" si="96"/>
        <v>0</v>
      </c>
      <c r="R1086" s="202" t="str">
        <f t="shared" si="97"/>
        <v>NA</v>
      </c>
      <c r="S1086" s="202" t="str">
        <f t="shared" si="98"/>
        <v>NA</v>
      </c>
      <c r="T1086" s="197" t="str">
        <f t="shared" si="99"/>
        <v>NA</v>
      </c>
      <c r="U1086" s="197">
        <f t="shared" si="100"/>
        <v>1429</v>
      </c>
      <c r="V1086" s="197">
        <f>MIN(IF(SUM(W1086,,X1086,Z1086,AA1086,AD1086,AC1086,AF1086,AG1086,AJ1086,AI1086,AL1086,AM1086,AO1086,AP1086,AR1086,AS1086,A1086,AY1086,AU1086,AV1086,AW1086,AX1086,BA1086,BB1086)=0,0,1)+IF(O1086="Smoothing ramp",1,0)+IF(ISNUMBER(W1086),1,0)+IF(ISNUMBER(X1086),1,0)+IF(ISNUMBER(Z1086),1,0)+IF(ISNUMBER(AA1086),1,0)+IF(ISNUMBER(AD1086),1,0)+IF(ISNUMBER(AC1086),1,0)+IF(ISNUMBER(AF1086),1,0)+IF(ISNUMBER(AG1086),1,0)+IF(ISNUMBER(AI1086),1,0)+IF(ISNUMBER(AJ1086),1,0)+IF(ISNUMBER(AL1086),1,0)+IF(ISNUMBER(AM1086),1,0)+IF(ISNUMBER(AO1086),1,0)+IF(ISNUMBER(AP1086),1,0)+IF(ISNUMBER(#REF!),1,0)+IF(ISNUMBER(AR1086),1,0)+IF(ISNUMBER(AS1086),1,0)+IF(ISNUMBER(AY1086),1,0)+IF(ISNUMBER(AU1086),1,0)+IF(ISNUMBER(AV1086),1,0)+IF(ISNUMBER(AW1086),1,0)+IF(ISNUMBER(AX1086),1,0)+IF(ISNUMBER(BA1086),1,0)+IF(ISNUMBER(BB1086),1,0),1)</f>
        <v>0</v>
      </c>
      <c r="W1086" s="197"/>
      <c r="X1086" s="197"/>
      <c r="Y1086" s="197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7"/>
      <c r="BA1086" s="197"/>
      <c r="BB1086" s="197"/>
      <c r="BC1086" s="197"/>
    </row>
    <row r="1087" spans="1:55" customFormat="1" ht="14.1" hidden="1" customHeight="1">
      <c r="A1087" s="170"/>
      <c r="B1087" s="204">
        <v>20250515</v>
      </c>
      <c r="C1087" s="204" t="s">
        <v>62</v>
      </c>
      <c r="D1087" s="204">
        <v>2330</v>
      </c>
      <c r="E1087" s="204">
        <v>6114</v>
      </c>
      <c r="F1087" s="204"/>
      <c r="G1087" s="204"/>
      <c r="H1087" s="204">
        <v>6114</v>
      </c>
      <c r="I1087" s="204"/>
      <c r="J1087" s="204"/>
      <c r="K1087" s="204">
        <v>1757</v>
      </c>
      <c r="L1087" s="204">
        <v>434</v>
      </c>
      <c r="M1087" s="204">
        <v>1323</v>
      </c>
      <c r="N1087" s="204" t="s">
        <v>44</v>
      </c>
      <c r="O1087" s="204" t="s">
        <v>44</v>
      </c>
      <c r="P1087" s="202">
        <f t="shared" si="101"/>
        <v>1323</v>
      </c>
      <c r="Q1087" s="197">
        <f t="shared" si="96"/>
        <v>0</v>
      </c>
      <c r="R1087" s="202" t="str">
        <f t="shared" si="97"/>
        <v>NA</v>
      </c>
      <c r="S1087" s="202" t="str">
        <f t="shared" si="98"/>
        <v>NA</v>
      </c>
      <c r="T1087" s="197" t="str">
        <f t="shared" si="99"/>
        <v>NA</v>
      </c>
      <c r="U1087" s="197">
        <f t="shared" si="100"/>
        <v>2212</v>
      </c>
      <c r="V1087" s="197">
        <f>MIN(IF(SUM(W1087,,X1087,Z1087,AA1087,AD1087,AC1087,AF1087,AG1087,AJ1087,AI1087,AL1087,AM1087,AO1087,AP1087,AR1087,AS1087,A1087,AY1087,AU1087,AV1087,AW1087,AX1087,BA1087,BB1087)=0,0,1)+IF(O1087="Smoothing ramp",1,0)+IF(ISNUMBER(W1087),1,0)+IF(ISNUMBER(X1087),1,0)+IF(ISNUMBER(Z1087),1,0)+IF(ISNUMBER(AA1087),1,0)+IF(ISNUMBER(AD1087),1,0)+IF(ISNUMBER(AC1087),1,0)+IF(ISNUMBER(AF1087),1,0)+IF(ISNUMBER(AG1087),1,0)+IF(ISNUMBER(AI1087),1,0)+IF(ISNUMBER(AJ1087),1,0)+IF(ISNUMBER(AL1087),1,0)+IF(ISNUMBER(AM1087),1,0)+IF(ISNUMBER(AO1087),1,0)+IF(ISNUMBER(AP1087),1,0)+IF(ISNUMBER(#REF!),1,0)+IF(ISNUMBER(AR1087),1,0)+IF(ISNUMBER(AS1087),1,0)+IF(ISNUMBER(AY1087),1,0)+IF(ISNUMBER(AU1087),1,0)+IF(ISNUMBER(AV1087),1,0)+IF(ISNUMBER(AW1087),1,0)+IF(ISNUMBER(AX1087),1,0)+IF(ISNUMBER(BA1087),1,0)+IF(ISNUMBER(BB1087),1,0),1)</f>
        <v>0</v>
      </c>
      <c r="W1087" s="197"/>
      <c r="X1087" s="197"/>
      <c r="Y1087" s="197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7"/>
      <c r="BA1087" s="197"/>
      <c r="BB1087" s="197"/>
      <c r="BC1087" s="197"/>
    </row>
    <row r="1088" spans="1:55" customFormat="1" ht="14.1" hidden="1" customHeight="1">
      <c r="A1088" s="170"/>
      <c r="B1088" s="204">
        <v>20250516</v>
      </c>
      <c r="C1088" s="204" t="s">
        <v>62</v>
      </c>
      <c r="D1088" s="204">
        <v>30</v>
      </c>
      <c r="E1088" s="204">
        <v>6914</v>
      </c>
      <c r="F1088" s="204"/>
      <c r="G1088" s="204"/>
      <c r="H1088" s="204">
        <v>6905</v>
      </c>
      <c r="I1088" s="204"/>
      <c r="J1088" s="204"/>
      <c r="K1088" s="204">
        <v>2091</v>
      </c>
      <c r="L1088" s="204">
        <v>128</v>
      </c>
      <c r="M1088" s="204">
        <v>1972</v>
      </c>
      <c r="N1088" s="204" t="s">
        <v>44</v>
      </c>
      <c r="O1088" s="204" t="s">
        <v>45</v>
      </c>
      <c r="P1088" s="202">
        <f t="shared" si="101"/>
        <v>1963</v>
      </c>
      <c r="Q1088" s="197">
        <f t="shared" si="96"/>
        <v>9</v>
      </c>
      <c r="R1088" s="202" t="str">
        <f t="shared" si="97"/>
        <v>NA</v>
      </c>
      <c r="S1088" s="202" t="str">
        <f t="shared" si="98"/>
        <v>NA</v>
      </c>
      <c r="T1088" s="197" t="str">
        <f t="shared" si="99"/>
        <v>NA</v>
      </c>
      <c r="U1088" s="197">
        <f t="shared" si="100"/>
        <v>3816</v>
      </c>
      <c r="V1088" s="197">
        <f>MIN(IF(SUM(W1088,,X1088,Z1088,AA1088,AD1088,AC1088,AF1088,AG1088,AJ1088,AI1088,AL1088,AM1088,AO1088,AP1088,AR1088,AS1088,A1088,AY1088,AU1088,AV1088,AW1088,AX1088,BA1088,BB1088)=0,0,1)+IF(O1088="Smoothing ramp",1,0)+IF(ISNUMBER(W1088),1,0)+IF(ISNUMBER(X1088),1,0)+IF(ISNUMBER(Z1088),1,0)+IF(ISNUMBER(AA1088),1,0)+IF(ISNUMBER(AD1088),1,0)+IF(ISNUMBER(AC1088),1,0)+IF(ISNUMBER(AF1088),1,0)+IF(ISNUMBER(AG1088),1,0)+IF(ISNUMBER(AI1088),1,0)+IF(ISNUMBER(AJ1088),1,0)+IF(ISNUMBER(AL1088),1,0)+IF(ISNUMBER(AM1088),1,0)+IF(ISNUMBER(AO1088),1,0)+IF(ISNUMBER(AP1088),1,0)+IF(ISNUMBER(#REF!),1,0)+IF(ISNUMBER(AR1088),1,0)+IF(ISNUMBER(AS1088),1,0)+IF(ISNUMBER(AY1088),1,0)+IF(ISNUMBER(AU1088),1,0)+IF(ISNUMBER(AV1088),1,0)+IF(ISNUMBER(AW1088),1,0)+IF(ISNUMBER(AX1088),1,0)+IF(ISNUMBER(BA1088),1,0)+IF(ISNUMBER(BB1088),1,0),1)</f>
        <v>0</v>
      </c>
      <c r="W1088" s="197"/>
      <c r="X1088" s="197"/>
      <c r="Y1088" s="197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7"/>
      <c r="BA1088" s="197"/>
      <c r="BB1088" s="197"/>
      <c r="BC1088" s="197"/>
    </row>
    <row r="1089" spans="1:55" customFormat="1" ht="14.1" customHeight="1">
      <c r="A1089" s="170"/>
      <c r="B1089" s="204">
        <v>20250516</v>
      </c>
      <c r="C1089" s="204" t="s">
        <v>62</v>
      </c>
      <c r="D1089" s="204">
        <v>130</v>
      </c>
      <c r="E1089" s="204">
        <v>6931</v>
      </c>
      <c r="F1089" s="204"/>
      <c r="G1089" s="204"/>
      <c r="H1089" s="204">
        <v>6921</v>
      </c>
      <c r="I1089" s="204"/>
      <c r="J1089" s="204"/>
      <c r="K1089" s="204">
        <v>2091</v>
      </c>
      <c r="L1089" s="204">
        <v>145</v>
      </c>
      <c r="M1089" s="204">
        <v>1956</v>
      </c>
      <c r="N1089" s="204" t="s">
        <v>44</v>
      </c>
      <c r="O1089" s="204" t="s">
        <v>45</v>
      </c>
      <c r="P1089" s="202">
        <f t="shared" si="101"/>
        <v>1946</v>
      </c>
      <c r="Q1089" s="197">
        <f t="shared" si="96"/>
        <v>10</v>
      </c>
      <c r="R1089" s="202" t="str">
        <f t="shared" si="97"/>
        <v>NA</v>
      </c>
      <c r="S1089" s="202" t="str">
        <f t="shared" si="98"/>
        <v>NA</v>
      </c>
      <c r="T1089" s="197" t="str">
        <f t="shared" si="99"/>
        <v>NA</v>
      </c>
      <c r="U1089" s="197">
        <f t="shared" si="100"/>
        <v>3767</v>
      </c>
      <c r="V1089" s="197">
        <f>MIN(IF(SUM(W1089,,X1089,Z1089,AA1089,AD1089,AC1089,AF1089,AG1089,AJ1089,AI1089,AL1089,AM1089,AO1089,AP1089,AR1089,AS1089,A1089,AY1089,AU1089,AV1089,AW1089,AX1089,BA1089,BB1089)=0,0,1)+IF(O1089="Smoothing ramp",1,0)+IF(ISNUMBER(W1089),1,0)+IF(ISNUMBER(X1089),1,0)+IF(ISNUMBER(Z1089),1,0)+IF(ISNUMBER(AA1089),1,0)+IF(ISNUMBER(AD1089),1,0)+IF(ISNUMBER(AC1089),1,0)+IF(ISNUMBER(AF1089),1,0)+IF(ISNUMBER(AG1089),1,0)+IF(ISNUMBER(AI1089),1,0)+IF(ISNUMBER(AJ1089),1,0)+IF(ISNUMBER(AL1089),1,0)+IF(ISNUMBER(AM1089),1,0)+IF(ISNUMBER(AO1089),1,0)+IF(ISNUMBER(AP1089),1,0)+IF(ISNUMBER(#REF!),1,0)+IF(ISNUMBER(AR1089),1,0)+IF(ISNUMBER(AS1089),1,0)+IF(ISNUMBER(AY1089),1,0)+IF(ISNUMBER(AU1089),1,0)+IF(ISNUMBER(AV1089),1,0)+IF(ISNUMBER(AW1089),1,0)+IF(ISNUMBER(AX1089),1,0)+IF(ISNUMBER(BA1089),1,0)+IF(ISNUMBER(BB1089),1,0),1)</f>
        <v>1</v>
      </c>
      <c r="W1089" s="197"/>
      <c r="X1089" s="197"/>
      <c r="Y1089" s="197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>
        <v>2598</v>
      </c>
      <c r="AJ1089" s="197"/>
      <c r="AK1089" s="197" t="s">
        <v>49</v>
      </c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7"/>
      <c r="BA1089" s="197"/>
      <c r="BB1089" s="197"/>
      <c r="BC1089" s="197"/>
    </row>
    <row r="1090" spans="1:55" customFormat="1" ht="14.1" customHeight="1">
      <c r="A1090" s="170"/>
      <c r="B1090" s="204">
        <v>20250516</v>
      </c>
      <c r="C1090" s="204" t="s">
        <v>62</v>
      </c>
      <c r="D1090" s="204">
        <v>230</v>
      </c>
      <c r="E1090" s="204">
        <v>6931</v>
      </c>
      <c r="F1090" s="204"/>
      <c r="G1090" s="204"/>
      <c r="H1090" s="204">
        <v>6921</v>
      </c>
      <c r="I1090" s="204"/>
      <c r="J1090" s="204"/>
      <c r="K1090" s="204">
        <v>2091</v>
      </c>
      <c r="L1090" s="204">
        <v>145</v>
      </c>
      <c r="M1090" s="204">
        <v>1956</v>
      </c>
      <c r="N1090" s="204" t="s">
        <v>44</v>
      </c>
      <c r="O1090" s="204" t="s">
        <v>45</v>
      </c>
      <c r="P1090" s="202">
        <f t="shared" si="101"/>
        <v>1946</v>
      </c>
      <c r="Q1090" s="197">
        <f t="shared" si="96"/>
        <v>10</v>
      </c>
      <c r="R1090" s="202" t="str">
        <f t="shared" si="97"/>
        <v>NA</v>
      </c>
      <c r="S1090" s="202" t="str">
        <f t="shared" si="98"/>
        <v>NA</v>
      </c>
      <c r="T1090" s="197" t="str">
        <f t="shared" si="99"/>
        <v>NA</v>
      </c>
      <c r="U1090" s="197">
        <f t="shared" si="100"/>
        <v>3767</v>
      </c>
      <c r="V1090" s="197">
        <f>MIN(IF(SUM(W1090,,X1090,Z1090,AA1090,AD1090,AC1090,AF1090,AG1090,AJ1090,AI1090,AL1090,AM1090,AO1090,AP1090,AR1090,AS1090,A1090,AY1090,AU1090,AV1090,AW1090,AX1090,BA1090,BB1090)=0,0,1)+IF(O1090="Smoothing ramp",1,0)+IF(ISNUMBER(W1090),1,0)+IF(ISNUMBER(X1090),1,0)+IF(ISNUMBER(Z1090),1,0)+IF(ISNUMBER(AA1090),1,0)+IF(ISNUMBER(AD1090),1,0)+IF(ISNUMBER(AC1090),1,0)+IF(ISNUMBER(AF1090),1,0)+IF(ISNUMBER(AG1090),1,0)+IF(ISNUMBER(AI1090),1,0)+IF(ISNUMBER(AJ1090),1,0)+IF(ISNUMBER(AL1090),1,0)+IF(ISNUMBER(AM1090),1,0)+IF(ISNUMBER(AO1090),1,0)+IF(ISNUMBER(AP1090),1,0)+IF(ISNUMBER(#REF!),1,0)+IF(ISNUMBER(AR1090),1,0)+IF(ISNUMBER(AS1090),1,0)+IF(ISNUMBER(AY1090),1,0)+IF(ISNUMBER(AU1090),1,0)+IF(ISNUMBER(AV1090),1,0)+IF(ISNUMBER(AW1090),1,0)+IF(ISNUMBER(AX1090),1,0)+IF(ISNUMBER(BA1090),1,0)+IF(ISNUMBER(BB1090),1,0),1)</f>
        <v>1</v>
      </c>
      <c r="W1090" s="197"/>
      <c r="X1090" s="197"/>
      <c r="Y1090" s="197"/>
      <c r="Z1090" s="197"/>
      <c r="AA1090" s="197"/>
      <c r="AB1090" s="197"/>
      <c r="AC1090" s="197"/>
      <c r="AD1090" s="197"/>
      <c r="AE1090" s="197"/>
      <c r="AF1090" s="197"/>
      <c r="AG1090" s="197"/>
      <c r="AH1090" s="197"/>
      <c r="AI1090" s="197">
        <v>2598</v>
      </c>
      <c r="AJ1090" s="197"/>
      <c r="AK1090" s="197" t="s">
        <v>49</v>
      </c>
      <c r="AL1090" s="197"/>
      <c r="AM1090" s="197"/>
      <c r="AN1090" s="197"/>
      <c r="AO1090" s="197"/>
      <c r="AP1090" s="197"/>
      <c r="AQ1090" s="197"/>
      <c r="AR1090" s="197"/>
      <c r="AS1090" s="197"/>
      <c r="AT1090" s="197"/>
      <c r="AU1090" s="197"/>
      <c r="AV1090" s="197"/>
      <c r="AW1090" s="197"/>
      <c r="AX1090" s="197"/>
      <c r="AY1090" s="197"/>
      <c r="AZ1090" s="197"/>
      <c r="BA1090" s="197"/>
      <c r="BB1090" s="197"/>
      <c r="BC1090" s="197"/>
    </row>
    <row r="1091" spans="1:55" customFormat="1" ht="14.1" customHeight="1">
      <c r="A1091" s="170"/>
      <c r="B1091" s="204">
        <v>20250516</v>
      </c>
      <c r="C1091" s="204" t="s">
        <v>62</v>
      </c>
      <c r="D1091" s="204">
        <v>330</v>
      </c>
      <c r="E1091" s="204"/>
      <c r="F1091" s="204">
        <v>5535</v>
      </c>
      <c r="G1091" s="204">
        <v>482</v>
      </c>
      <c r="H1091" s="204"/>
      <c r="I1091" s="204">
        <v>5459</v>
      </c>
      <c r="J1091" s="204">
        <v>482</v>
      </c>
      <c r="K1091" s="204">
        <v>2132</v>
      </c>
      <c r="L1091" s="204">
        <v>144</v>
      </c>
      <c r="M1091" s="204">
        <v>0</v>
      </c>
      <c r="N1091" s="204" t="s">
        <v>44</v>
      </c>
      <c r="O1091" s="204" t="s">
        <v>41</v>
      </c>
      <c r="P1091" s="202">
        <f t="shared" si="101"/>
        <v>1988</v>
      </c>
      <c r="Q1091" s="197" t="str">
        <f t="shared" si="96"/>
        <v>NA</v>
      </c>
      <c r="R1091" s="202">
        <f t="shared" si="97"/>
        <v>76</v>
      </c>
      <c r="S1091" s="202">
        <f t="shared" si="98"/>
        <v>0</v>
      </c>
      <c r="T1091" s="197">
        <f t="shared" si="99"/>
        <v>76</v>
      </c>
      <c r="U1091" s="197">
        <f t="shared" si="100"/>
        <v>-144</v>
      </c>
      <c r="V1091" s="197">
        <f>MIN(IF(SUM(W1091,,X1091,Z1091,AA1091,AD1091,AC1091,AF1091,AG1091,AJ1091,AI1091,AL1091,AM1091,AO1091,AP1091,AR1091,AS1091,A1091,AY1091,AU1091,AV1091,AW1091,AX1091,BA1091,BB1091)=0,0,1)+IF(O1091="Smoothing ramp",1,0)+IF(ISNUMBER(W1091),1,0)+IF(ISNUMBER(X1091),1,0)+IF(ISNUMBER(Z1091),1,0)+IF(ISNUMBER(AA1091),1,0)+IF(ISNUMBER(AD1091),1,0)+IF(ISNUMBER(AC1091),1,0)+IF(ISNUMBER(AF1091),1,0)+IF(ISNUMBER(AG1091),1,0)+IF(ISNUMBER(AI1091),1,0)+IF(ISNUMBER(AJ1091),1,0)+IF(ISNUMBER(AL1091),1,0)+IF(ISNUMBER(AM1091),1,0)+IF(ISNUMBER(AO1091),1,0)+IF(ISNUMBER(AP1091),1,0)+IF(ISNUMBER(#REF!),1,0)+IF(ISNUMBER(AR1091),1,0)+IF(ISNUMBER(AS1091),1,0)+IF(ISNUMBER(AY1091),1,0)+IF(ISNUMBER(AU1091),1,0)+IF(ISNUMBER(AV1091),1,0)+IF(ISNUMBER(AW1091),1,0)+IF(ISNUMBER(AX1091),1,0)+IF(ISNUMBER(BA1091),1,0)+IF(ISNUMBER(BB1091),1,0),1)</f>
        <v>1</v>
      </c>
      <c r="W1091" s="197"/>
      <c r="X1091" s="197"/>
      <c r="Y1091" s="197"/>
      <c r="Z1091" s="197"/>
      <c r="AA1091" s="197"/>
      <c r="AB1091" s="197"/>
      <c r="AC1091" s="197"/>
      <c r="AD1091" s="197"/>
      <c r="AE1091" s="197"/>
      <c r="AF1091" s="197"/>
      <c r="AG1091" s="197"/>
      <c r="AH1091" s="197"/>
      <c r="AI1091" s="197">
        <v>2598</v>
      </c>
      <c r="AJ1091" s="197"/>
      <c r="AK1091" s="197" t="s">
        <v>49</v>
      </c>
      <c r="AL1091" s="197"/>
      <c r="AM1091" s="197"/>
      <c r="AN1091" s="197"/>
      <c r="AO1091" s="197"/>
      <c r="AP1091" s="197"/>
      <c r="AQ1091" s="197"/>
      <c r="AR1091" s="197"/>
      <c r="AS1091" s="197"/>
      <c r="AT1091" s="197"/>
      <c r="AU1091" s="197"/>
      <c r="AV1091" s="197"/>
      <c r="AW1091" s="197"/>
      <c r="AX1091" s="197"/>
      <c r="AY1091" s="197"/>
      <c r="AZ1091" s="197"/>
      <c r="BA1091" s="197"/>
      <c r="BB1091" s="197"/>
      <c r="BC1091" s="197"/>
    </row>
    <row r="1092" spans="1:55" customFormat="1" ht="14.1" customHeight="1">
      <c r="A1092" s="170"/>
      <c r="B1092" s="204">
        <v>20250516</v>
      </c>
      <c r="C1092" s="204" t="s">
        <v>62</v>
      </c>
      <c r="D1092" s="204">
        <v>430</v>
      </c>
      <c r="E1092" s="204"/>
      <c r="F1092" s="204">
        <v>5535</v>
      </c>
      <c r="G1092" s="204">
        <v>482</v>
      </c>
      <c r="H1092" s="204"/>
      <c r="I1092" s="204">
        <v>5459</v>
      </c>
      <c r="J1092" s="204">
        <v>482</v>
      </c>
      <c r="K1092" s="204">
        <v>2132</v>
      </c>
      <c r="L1092" s="204">
        <v>144</v>
      </c>
      <c r="M1092" s="204">
        <v>0</v>
      </c>
      <c r="N1092" s="204" t="s">
        <v>44</v>
      </c>
      <c r="O1092" s="204" t="s">
        <v>41</v>
      </c>
      <c r="P1092" s="202">
        <f t="shared" si="101"/>
        <v>1988</v>
      </c>
      <c r="Q1092" s="197" t="str">
        <f t="shared" si="96"/>
        <v>NA</v>
      </c>
      <c r="R1092" s="202">
        <f t="shared" si="97"/>
        <v>76</v>
      </c>
      <c r="S1092" s="202">
        <f t="shared" si="98"/>
        <v>0</v>
      </c>
      <c r="T1092" s="197">
        <f t="shared" si="99"/>
        <v>76</v>
      </c>
      <c r="U1092" s="197">
        <f t="shared" si="100"/>
        <v>-144</v>
      </c>
      <c r="V1092" s="197">
        <f>MIN(IF(SUM(W1092,,X1092,Z1092,AA1092,AD1092,AC1092,AF1092,AG1092,AJ1092,AI1092,AL1092,AM1092,AO1092,AP1092,AR1092,AS1092,A1092,AY1092,AU1092,AV1092,AW1092,AX1092,BA1092,BB1092)=0,0,1)+IF(O1092="Smoothing ramp",1,0)+IF(ISNUMBER(W1092),1,0)+IF(ISNUMBER(X1092),1,0)+IF(ISNUMBER(Z1092),1,0)+IF(ISNUMBER(AA1092),1,0)+IF(ISNUMBER(AD1092),1,0)+IF(ISNUMBER(AC1092),1,0)+IF(ISNUMBER(AF1092),1,0)+IF(ISNUMBER(AG1092),1,0)+IF(ISNUMBER(AI1092),1,0)+IF(ISNUMBER(AJ1092),1,0)+IF(ISNUMBER(AL1092),1,0)+IF(ISNUMBER(AM1092),1,0)+IF(ISNUMBER(AO1092),1,0)+IF(ISNUMBER(AP1092),1,0)+IF(ISNUMBER(#REF!),1,0)+IF(ISNUMBER(AR1092),1,0)+IF(ISNUMBER(AS1092),1,0)+IF(ISNUMBER(AY1092),1,0)+IF(ISNUMBER(AU1092),1,0)+IF(ISNUMBER(AV1092),1,0)+IF(ISNUMBER(AW1092),1,0)+IF(ISNUMBER(AX1092),1,0)+IF(ISNUMBER(BA1092),1,0)+IF(ISNUMBER(BB1092),1,0),1)</f>
        <v>1</v>
      </c>
      <c r="W1092" s="197"/>
      <c r="X1092" s="197"/>
      <c r="Y1092" s="197"/>
      <c r="Z1092" s="197"/>
      <c r="AA1092" s="197"/>
      <c r="AB1092" s="197"/>
      <c r="AC1092" s="197"/>
      <c r="AD1092" s="197"/>
      <c r="AE1092" s="197"/>
      <c r="AF1092" s="197"/>
      <c r="AG1092" s="197"/>
      <c r="AH1092" s="197"/>
      <c r="AI1092" s="197">
        <v>2598</v>
      </c>
      <c r="AJ1092" s="197"/>
      <c r="AK1092" s="197" t="s">
        <v>49</v>
      </c>
      <c r="AL1092" s="197"/>
      <c r="AM1092" s="197"/>
      <c r="AN1092" s="197"/>
      <c r="AO1092" s="197"/>
      <c r="AP1092" s="197"/>
      <c r="AQ1092" s="197"/>
      <c r="AR1092" s="197"/>
      <c r="AS1092" s="197"/>
      <c r="AT1092" s="197"/>
      <c r="AU1092" s="197"/>
      <c r="AV1092" s="197"/>
      <c r="AW1092" s="197"/>
      <c r="AX1092" s="197"/>
      <c r="AY1092" s="197"/>
      <c r="AZ1092" s="197"/>
      <c r="BA1092" s="197"/>
      <c r="BB1092" s="197"/>
      <c r="BC1092" s="197"/>
    </row>
    <row r="1093" spans="1:55" customFormat="1" ht="14.1" hidden="1" customHeight="1">
      <c r="A1093" s="170"/>
      <c r="B1093" s="204">
        <v>20250516</v>
      </c>
      <c r="C1093" s="204" t="s">
        <v>62</v>
      </c>
      <c r="D1093" s="204">
        <v>530</v>
      </c>
      <c r="E1093" s="204"/>
      <c r="F1093" s="204">
        <v>5535</v>
      </c>
      <c r="G1093" s="204">
        <v>482</v>
      </c>
      <c r="H1093" s="204"/>
      <c r="I1093" s="204">
        <v>5459</v>
      </c>
      <c r="J1093" s="204">
        <v>482</v>
      </c>
      <c r="K1093" s="204">
        <v>2132</v>
      </c>
      <c r="L1093" s="204">
        <v>144</v>
      </c>
      <c r="M1093" s="204">
        <v>0</v>
      </c>
      <c r="N1093" s="204" t="s">
        <v>44</v>
      </c>
      <c r="O1093" s="204" t="s">
        <v>41</v>
      </c>
      <c r="P1093" s="202">
        <f t="shared" si="101"/>
        <v>1988</v>
      </c>
      <c r="Q1093" s="197" t="str">
        <f t="shared" si="96"/>
        <v>NA</v>
      </c>
      <c r="R1093" s="202">
        <f t="shared" si="97"/>
        <v>76</v>
      </c>
      <c r="S1093" s="202">
        <f t="shared" si="98"/>
        <v>0</v>
      </c>
      <c r="T1093" s="197">
        <f t="shared" si="99"/>
        <v>76</v>
      </c>
      <c r="U1093" s="197">
        <f t="shared" si="100"/>
        <v>-144</v>
      </c>
      <c r="V1093" s="197">
        <f>MIN(IF(SUM(W1093,,X1093,Z1093,AA1093,AD1093,AC1093,AF1093,AG1093,AJ1093,AI1093,AL1093,AM1093,AO1093,AP1093,AR1093,AS1093,A1093,AY1093,AU1093,AV1093,AW1093,AX1093,BA1093,BB1093)=0,0,1)+IF(O1093="Smoothing ramp",1,0)+IF(ISNUMBER(W1093),1,0)+IF(ISNUMBER(X1093),1,0)+IF(ISNUMBER(Z1093),1,0)+IF(ISNUMBER(AA1093),1,0)+IF(ISNUMBER(AD1093),1,0)+IF(ISNUMBER(AC1093),1,0)+IF(ISNUMBER(AF1093),1,0)+IF(ISNUMBER(AG1093),1,0)+IF(ISNUMBER(AI1093),1,0)+IF(ISNUMBER(AJ1093),1,0)+IF(ISNUMBER(AL1093),1,0)+IF(ISNUMBER(AM1093),1,0)+IF(ISNUMBER(AO1093),1,0)+IF(ISNUMBER(AP1093),1,0)+IF(ISNUMBER(#REF!),1,0)+IF(ISNUMBER(AR1093),1,0)+IF(ISNUMBER(AS1093),1,0)+IF(ISNUMBER(AY1093),1,0)+IF(ISNUMBER(AU1093),1,0)+IF(ISNUMBER(AV1093),1,0)+IF(ISNUMBER(AW1093),1,0)+IF(ISNUMBER(AX1093),1,0)+IF(ISNUMBER(BA1093),1,0)+IF(ISNUMBER(BB1093),1,0),1)</f>
        <v>0</v>
      </c>
      <c r="W1093" s="197"/>
      <c r="X1093" s="197"/>
      <c r="Y1093" s="197"/>
      <c r="Z1093" s="197"/>
      <c r="AA1093" s="197"/>
      <c r="AB1093" s="197"/>
      <c r="AC1093" s="197"/>
      <c r="AD1093" s="197"/>
      <c r="AE1093" s="197"/>
      <c r="AF1093" s="197"/>
      <c r="AG1093" s="197"/>
      <c r="AH1093" s="197"/>
      <c r="AI1093" s="197"/>
      <c r="AJ1093" s="197"/>
      <c r="AK1093" s="197"/>
      <c r="AL1093" s="197"/>
      <c r="AM1093" s="197"/>
      <c r="AN1093" s="197"/>
      <c r="AO1093" s="197"/>
      <c r="AP1093" s="197"/>
      <c r="AQ1093" s="197"/>
      <c r="AR1093" s="197"/>
      <c r="AS1093" s="197"/>
      <c r="AT1093" s="197"/>
      <c r="AU1093" s="197"/>
      <c r="AV1093" s="197"/>
      <c r="AW1093" s="197"/>
      <c r="AX1093" s="197"/>
      <c r="AY1093" s="197"/>
      <c r="AZ1093" s="197"/>
      <c r="BA1093" s="197"/>
      <c r="BB1093" s="197"/>
      <c r="BC1093" s="197"/>
    </row>
    <row r="1094" spans="1:55" customFormat="1" ht="14.1" hidden="1" customHeight="1">
      <c r="A1094" s="170"/>
      <c r="B1094" s="204">
        <v>20250516</v>
      </c>
      <c r="C1094" s="204" t="s">
        <v>62</v>
      </c>
      <c r="D1094" s="204">
        <v>630</v>
      </c>
      <c r="E1094" s="204"/>
      <c r="F1094" s="204">
        <v>5554</v>
      </c>
      <c r="G1094" s="204">
        <v>483</v>
      </c>
      <c r="H1094" s="204"/>
      <c r="I1094" s="204">
        <v>5468</v>
      </c>
      <c r="J1094" s="204">
        <v>483</v>
      </c>
      <c r="K1094" s="204">
        <v>2132</v>
      </c>
      <c r="L1094" s="204">
        <v>163</v>
      </c>
      <c r="M1094" s="204">
        <v>0</v>
      </c>
      <c r="N1094" s="204" t="s">
        <v>44</v>
      </c>
      <c r="O1094" s="204" t="s">
        <v>41</v>
      </c>
      <c r="P1094" s="202">
        <f t="shared" si="101"/>
        <v>1969</v>
      </c>
      <c r="Q1094" s="197" t="str">
        <f t="shared" si="96"/>
        <v>NA</v>
      </c>
      <c r="R1094" s="202">
        <f t="shared" si="97"/>
        <v>86</v>
      </c>
      <c r="S1094" s="202">
        <f t="shared" si="98"/>
        <v>0</v>
      </c>
      <c r="T1094" s="197">
        <f t="shared" si="99"/>
        <v>86</v>
      </c>
      <c r="U1094" s="197">
        <f t="shared" si="100"/>
        <v>-163</v>
      </c>
      <c r="V1094" s="197">
        <f>MIN(IF(SUM(W1094,,X1094,Z1094,AA1094,AD1094,AC1094,AF1094,AG1094,AJ1094,AI1094,AL1094,AM1094,AO1094,AP1094,AR1094,AS1094,A1094,AY1094,AU1094,AV1094,AW1094,AX1094,BA1094,BB1094)=0,0,1)+IF(O1094="Smoothing ramp",1,0)+IF(ISNUMBER(W1094),1,0)+IF(ISNUMBER(X1094),1,0)+IF(ISNUMBER(Z1094),1,0)+IF(ISNUMBER(AA1094),1,0)+IF(ISNUMBER(AD1094),1,0)+IF(ISNUMBER(AC1094),1,0)+IF(ISNUMBER(AF1094),1,0)+IF(ISNUMBER(AG1094),1,0)+IF(ISNUMBER(AI1094),1,0)+IF(ISNUMBER(AJ1094),1,0)+IF(ISNUMBER(AL1094),1,0)+IF(ISNUMBER(AM1094),1,0)+IF(ISNUMBER(AO1094),1,0)+IF(ISNUMBER(AP1094),1,0)+IF(ISNUMBER(#REF!),1,0)+IF(ISNUMBER(AR1094),1,0)+IF(ISNUMBER(AS1094),1,0)+IF(ISNUMBER(AY1094),1,0)+IF(ISNUMBER(AU1094),1,0)+IF(ISNUMBER(AV1094),1,0)+IF(ISNUMBER(AW1094),1,0)+IF(ISNUMBER(AX1094),1,0)+IF(ISNUMBER(BA1094),1,0)+IF(ISNUMBER(BB1094),1,0),1)</f>
        <v>0</v>
      </c>
      <c r="W1094" s="197"/>
      <c r="X1094" s="197"/>
      <c r="Y1094" s="197"/>
      <c r="Z1094" s="197"/>
      <c r="AA1094" s="197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197"/>
      <c r="AM1094" s="197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197"/>
      <c r="AY1094" s="197"/>
      <c r="AZ1094" s="197"/>
      <c r="BA1094" s="197"/>
      <c r="BB1094" s="197"/>
      <c r="BC1094" s="197"/>
    </row>
    <row r="1095" spans="1:55" customFormat="1" ht="14.1" hidden="1" customHeight="1">
      <c r="A1095" s="170"/>
      <c r="B1095" s="204">
        <v>20250516</v>
      </c>
      <c r="C1095" s="204" t="s">
        <v>62</v>
      </c>
      <c r="D1095" s="204">
        <v>730</v>
      </c>
      <c r="E1095" s="204">
        <v>7282</v>
      </c>
      <c r="F1095" s="204"/>
      <c r="G1095" s="204"/>
      <c r="H1095" s="204">
        <v>7282</v>
      </c>
      <c r="I1095" s="204"/>
      <c r="J1095" s="204"/>
      <c r="K1095" s="204">
        <v>-87</v>
      </c>
      <c r="L1095" s="204">
        <v>-87</v>
      </c>
      <c r="M1095" s="204">
        <v>-87</v>
      </c>
      <c r="N1095" s="204" t="s">
        <v>40</v>
      </c>
      <c r="O1095" s="204" t="s">
        <v>40</v>
      </c>
      <c r="P1095" s="202">
        <f t="shared" si="101"/>
        <v>0</v>
      </c>
      <c r="Q1095" s="197">
        <f t="shared" si="96"/>
        <v>0</v>
      </c>
      <c r="R1095" s="202" t="str">
        <f t="shared" si="97"/>
        <v>NA</v>
      </c>
      <c r="S1095" s="202" t="str">
        <f t="shared" si="98"/>
        <v>NA</v>
      </c>
      <c r="T1095" s="197" t="str">
        <f t="shared" si="99"/>
        <v>NA</v>
      </c>
      <c r="U1095" s="197">
        <f t="shared" si="100"/>
        <v>0</v>
      </c>
      <c r="V1095" s="197">
        <f>MIN(IF(SUM(W1095,,X1095,Z1095,AA1095,AD1095,AC1095,AF1095,AG1095,AJ1095,AI1095,AL1095,AM1095,AO1095,AP1095,AR1095,AS1095,A1095,AY1095,AU1095,AV1095,AW1095,AX1095,BA1095,BB1095)=0,0,1)+IF(O1095="Smoothing ramp",1,0)+IF(ISNUMBER(W1095),1,0)+IF(ISNUMBER(X1095),1,0)+IF(ISNUMBER(Z1095),1,0)+IF(ISNUMBER(AA1095),1,0)+IF(ISNUMBER(AD1095),1,0)+IF(ISNUMBER(AC1095),1,0)+IF(ISNUMBER(AF1095),1,0)+IF(ISNUMBER(AG1095),1,0)+IF(ISNUMBER(AI1095),1,0)+IF(ISNUMBER(AJ1095),1,0)+IF(ISNUMBER(AL1095),1,0)+IF(ISNUMBER(AM1095),1,0)+IF(ISNUMBER(AO1095),1,0)+IF(ISNUMBER(AP1095),1,0)+IF(ISNUMBER(#REF!),1,0)+IF(ISNUMBER(AR1095),1,0)+IF(ISNUMBER(AS1095),1,0)+IF(ISNUMBER(AY1095),1,0)+IF(ISNUMBER(AU1095),1,0)+IF(ISNUMBER(AV1095),1,0)+IF(ISNUMBER(AW1095),1,0)+IF(ISNUMBER(AX1095),1,0)+IF(ISNUMBER(BA1095),1,0)+IF(ISNUMBER(BB1095),1,0),1)</f>
        <v>0</v>
      </c>
      <c r="W1095" s="197"/>
      <c r="X1095" s="197"/>
      <c r="Y1095" s="197"/>
      <c r="Z1095" s="197"/>
      <c r="AA1095" s="197"/>
      <c r="AB1095" s="197"/>
      <c r="AC1095" s="197"/>
      <c r="AD1095" s="197"/>
      <c r="AE1095" s="197"/>
      <c r="AF1095" s="197"/>
      <c r="AG1095" s="197"/>
      <c r="AH1095" s="197"/>
      <c r="AI1095" s="197"/>
      <c r="AJ1095" s="197"/>
      <c r="AK1095" s="197"/>
      <c r="AL1095" s="197"/>
      <c r="AM1095" s="197"/>
      <c r="AN1095" s="197"/>
      <c r="AO1095" s="197"/>
      <c r="AP1095" s="197"/>
      <c r="AQ1095" s="197"/>
      <c r="AR1095" s="197"/>
      <c r="AS1095" s="197"/>
      <c r="AT1095" s="197"/>
      <c r="AU1095" s="197"/>
      <c r="AV1095" s="197"/>
      <c r="AW1095" s="197"/>
      <c r="AX1095" s="197"/>
      <c r="AY1095" s="197"/>
      <c r="AZ1095" s="197"/>
      <c r="BA1095" s="197"/>
      <c r="BB1095" s="197"/>
      <c r="BC1095" s="197"/>
    </row>
    <row r="1096" spans="1:55" customFormat="1" ht="14.1" hidden="1" customHeight="1">
      <c r="A1096" s="170"/>
      <c r="B1096" s="204">
        <v>20250516</v>
      </c>
      <c r="C1096" s="204" t="s">
        <v>62</v>
      </c>
      <c r="D1096" s="204">
        <v>830</v>
      </c>
      <c r="E1096" s="204">
        <v>7282</v>
      </c>
      <c r="F1096" s="204"/>
      <c r="G1096" s="204"/>
      <c r="H1096" s="204">
        <v>7282</v>
      </c>
      <c r="I1096" s="204"/>
      <c r="J1096" s="204"/>
      <c r="K1096" s="204">
        <v>-87</v>
      </c>
      <c r="L1096" s="204">
        <v>-87</v>
      </c>
      <c r="M1096" s="204">
        <v>-87</v>
      </c>
      <c r="N1096" s="204" t="s">
        <v>40</v>
      </c>
      <c r="O1096" s="204" t="s">
        <v>40</v>
      </c>
      <c r="P1096" s="202">
        <f t="shared" si="101"/>
        <v>0</v>
      </c>
      <c r="Q1096" s="197">
        <f t="shared" si="96"/>
        <v>0</v>
      </c>
      <c r="R1096" s="202" t="str">
        <f t="shared" si="97"/>
        <v>NA</v>
      </c>
      <c r="S1096" s="202" t="str">
        <f t="shared" si="98"/>
        <v>NA</v>
      </c>
      <c r="T1096" s="197" t="str">
        <f t="shared" si="99"/>
        <v>NA</v>
      </c>
      <c r="U1096" s="197">
        <f t="shared" si="100"/>
        <v>0</v>
      </c>
      <c r="V1096" s="197">
        <f>MIN(IF(SUM(W1096,,X1096,Z1096,AA1096,AD1096,AC1096,AF1096,AG1096,AJ1096,AI1096,AL1096,AM1096,AO1096,AP1096,AR1096,AS1096,A1096,AY1096,AU1096,AV1096,AW1096,AX1096,BA1096,BB1096)=0,0,1)+IF(O1096="Smoothing ramp",1,0)+IF(ISNUMBER(W1096),1,0)+IF(ISNUMBER(X1096),1,0)+IF(ISNUMBER(Z1096),1,0)+IF(ISNUMBER(AA1096),1,0)+IF(ISNUMBER(AD1096),1,0)+IF(ISNUMBER(AC1096),1,0)+IF(ISNUMBER(AF1096),1,0)+IF(ISNUMBER(AG1096),1,0)+IF(ISNUMBER(AI1096),1,0)+IF(ISNUMBER(AJ1096),1,0)+IF(ISNUMBER(AL1096),1,0)+IF(ISNUMBER(AM1096),1,0)+IF(ISNUMBER(AO1096),1,0)+IF(ISNUMBER(AP1096),1,0)+IF(ISNUMBER(#REF!),1,0)+IF(ISNUMBER(AR1096),1,0)+IF(ISNUMBER(AS1096),1,0)+IF(ISNUMBER(AY1096),1,0)+IF(ISNUMBER(AU1096),1,0)+IF(ISNUMBER(AV1096),1,0)+IF(ISNUMBER(AW1096),1,0)+IF(ISNUMBER(AX1096),1,0)+IF(ISNUMBER(BA1096),1,0)+IF(ISNUMBER(BB1096),1,0),1)</f>
        <v>0</v>
      </c>
      <c r="W1096" s="197"/>
      <c r="X1096" s="197"/>
      <c r="Y1096" s="197"/>
      <c r="Z1096" s="197"/>
      <c r="AA1096" s="197"/>
      <c r="AB1096" s="197"/>
      <c r="AC1096" s="197"/>
      <c r="AD1096" s="197"/>
      <c r="AE1096" s="197"/>
      <c r="AF1096" s="197"/>
      <c r="AG1096" s="197"/>
      <c r="AH1096" s="197"/>
      <c r="AI1096" s="197"/>
      <c r="AJ1096" s="197"/>
      <c r="AK1096" s="197"/>
      <c r="AL1096" s="197"/>
      <c r="AM1096" s="197"/>
      <c r="AN1096" s="197"/>
      <c r="AO1096" s="197"/>
      <c r="AP1096" s="197"/>
      <c r="AQ1096" s="197"/>
      <c r="AR1096" s="197"/>
      <c r="AS1096" s="197"/>
      <c r="AT1096" s="197"/>
      <c r="AU1096" s="197"/>
      <c r="AV1096" s="197"/>
      <c r="AW1096" s="197"/>
      <c r="AX1096" s="197"/>
      <c r="AY1096" s="197"/>
      <c r="AZ1096" s="197"/>
      <c r="BA1096" s="197"/>
      <c r="BB1096" s="197"/>
      <c r="BC1096" s="197"/>
    </row>
    <row r="1097" spans="1:55" customFormat="1" ht="14.1" hidden="1" customHeight="1">
      <c r="A1097" s="170"/>
      <c r="B1097" s="204">
        <v>20250516</v>
      </c>
      <c r="C1097" s="204" t="s">
        <v>62</v>
      </c>
      <c r="D1097" s="204">
        <v>930</v>
      </c>
      <c r="E1097" s="204">
        <v>6426</v>
      </c>
      <c r="F1097" s="204"/>
      <c r="G1097" s="204"/>
      <c r="H1097" s="204">
        <v>6250</v>
      </c>
      <c r="I1097" s="204"/>
      <c r="J1097" s="204"/>
      <c r="K1097" s="204">
        <v>2855</v>
      </c>
      <c r="L1097" s="204">
        <v>146</v>
      </c>
      <c r="M1097" s="204">
        <v>2885</v>
      </c>
      <c r="N1097" s="204" t="s">
        <v>44</v>
      </c>
      <c r="O1097" s="204" t="s">
        <v>45</v>
      </c>
      <c r="P1097" s="202">
        <f t="shared" si="101"/>
        <v>2709</v>
      </c>
      <c r="Q1097" s="197">
        <f t="shared" ref="Q1097:Q1160" si="102">IF(AND(ISNUMBER(E1097),ISNUMBER(H1097),ISBLANK(F1097)),E1097-H1097,"NA")</f>
        <v>176</v>
      </c>
      <c r="R1097" s="202" t="str">
        <f t="shared" ref="R1097:R1160" si="103">IF(AND(ISNUMBER(F1097),ISNUMBER(I1097),ISBLANK(E1097)),F1097-I1097,"NA")</f>
        <v>NA</v>
      </c>
      <c r="S1097" s="202" t="str">
        <f t="shared" ref="S1097:S1160" si="104">IF(AND(ISNUMBER(G1097),ISNUMBER(J1097),ISBLANK(E1097)),G1097-J1097,"NA")</f>
        <v>NA</v>
      </c>
      <c r="T1097" s="197" t="str">
        <f t="shared" ref="T1097:T1160" si="105">IF(AND(ISNUMBER(R1097),ISNUMBER(S1097),ISBLANK(E1097)),S1097+R1097,"NA")</f>
        <v>NA</v>
      </c>
      <c r="U1097" s="197">
        <f t="shared" ref="U1097:U1160" si="106">IF(M1097&lt;0,0,IF(M1097=K1097,M1097,M1097-(L1097-M1097)))</f>
        <v>5624</v>
      </c>
      <c r="V1097" s="197">
        <f>MIN(IF(SUM(W1097,,X1097,Z1097,AA1097,AD1097,AC1097,AF1097,AG1097,AJ1097,AI1097,AL1097,AM1097,AO1097,AP1097,AR1097,AS1097,A1097,AY1097,AU1097,AV1097,AW1097,AX1097,BA1097,BB1097)=0,0,1)+IF(O1097="Smoothing ramp",1,0)+IF(ISNUMBER(W1097),1,0)+IF(ISNUMBER(X1097),1,0)+IF(ISNUMBER(Z1097),1,0)+IF(ISNUMBER(AA1097),1,0)+IF(ISNUMBER(AD1097),1,0)+IF(ISNUMBER(AC1097),1,0)+IF(ISNUMBER(AF1097),1,0)+IF(ISNUMBER(AG1097),1,0)+IF(ISNUMBER(AI1097),1,0)+IF(ISNUMBER(AJ1097),1,0)+IF(ISNUMBER(AL1097),1,0)+IF(ISNUMBER(AM1097),1,0)+IF(ISNUMBER(AO1097),1,0)+IF(ISNUMBER(AP1097),1,0)+IF(ISNUMBER(#REF!),1,0)+IF(ISNUMBER(AR1097),1,0)+IF(ISNUMBER(AS1097),1,0)+IF(ISNUMBER(AY1097),1,0)+IF(ISNUMBER(AU1097),1,0)+IF(ISNUMBER(AV1097),1,0)+IF(ISNUMBER(AW1097),1,0)+IF(ISNUMBER(AX1097),1,0)+IF(ISNUMBER(BA1097),1,0)+IF(ISNUMBER(BB1097),1,0),1)</f>
        <v>0</v>
      </c>
      <c r="W1097" s="197"/>
      <c r="X1097" s="197"/>
      <c r="Y1097" s="197"/>
      <c r="Z1097" s="197"/>
      <c r="AA1097" s="197"/>
      <c r="AB1097" s="197"/>
      <c r="AC1097" s="197"/>
      <c r="AD1097" s="197"/>
      <c r="AE1097" s="197"/>
      <c r="AF1097" s="197"/>
      <c r="AG1097" s="197"/>
      <c r="AH1097" s="197"/>
      <c r="AI1097" s="197"/>
      <c r="AJ1097" s="197"/>
      <c r="AK1097" s="197"/>
      <c r="AL1097" s="197"/>
      <c r="AM1097" s="197"/>
      <c r="AN1097" s="197"/>
      <c r="AO1097" s="197"/>
      <c r="AP1097" s="197"/>
      <c r="AQ1097" s="197"/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197"/>
      <c r="BB1097" s="197"/>
      <c r="BC1097" s="197"/>
    </row>
    <row r="1098" spans="1:55" customFormat="1" ht="14.1" hidden="1" customHeight="1">
      <c r="A1098" s="170"/>
      <c r="B1098" s="204">
        <v>20250516</v>
      </c>
      <c r="C1098" s="204" t="s">
        <v>62</v>
      </c>
      <c r="D1098" s="204">
        <v>1030</v>
      </c>
      <c r="E1098" s="204">
        <v>6426</v>
      </c>
      <c r="F1098" s="204"/>
      <c r="G1098" s="204"/>
      <c r="H1098" s="204">
        <v>6250</v>
      </c>
      <c r="I1098" s="204"/>
      <c r="J1098" s="204"/>
      <c r="K1098" s="204">
        <v>2855</v>
      </c>
      <c r="L1098" s="204">
        <v>146</v>
      </c>
      <c r="M1098" s="204">
        <v>2885</v>
      </c>
      <c r="N1098" s="204" t="s">
        <v>44</v>
      </c>
      <c r="O1098" s="204" t="s">
        <v>45</v>
      </c>
      <c r="P1098" s="202">
        <f t="shared" ref="P1098:P1161" si="107">IFERROR(K1098-L1098,0)</f>
        <v>2709</v>
      </c>
      <c r="Q1098" s="197">
        <f t="shared" si="102"/>
        <v>176</v>
      </c>
      <c r="R1098" s="202" t="str">
        <f t="shared" si="103"/>
        <v>NA</v>
      </c>
      <c r="S1098" s="202" t="str">
        <f t="shared" si="104"/>
        <v>NA</v>
      </c>
      <c r="T1098" s="197" t="str">
        <f t="shared" si="105"/>
        <v>NA</v>
      </c>
      <c r="U1098" s="197">
        <f t="shared" si="106"/>
        <v>5624</v>
      </c>
      <c r="V1098" s="197">
        <f>MIN(IF(SUM(W1098,,X1098,Z1098,AA1098,AD1098,AC1098,AF1098,AG1098,AJ1098,AI1098,AL1098,AM1098,AO1098,AP1098,AR1098,AS1098,A1098,AY1098,AU1098,AV1098,AW1098,AX1098,BA1098,BB1098)=0,0,1)+IF(O1098="Smoothing ramp",1,0)+IF(ISNUMBER(W1098),1,0)+IF(ISNUMBER(X1098),1,0)+IF(ISNUMBER(Z1098),1,0)+IF(ISNUMBER(AA1098),1,0)+IF(ISNUMBER(AD1098),1,0)+IF(ISNUMBER(AC1098),1,0)+IF(ISNUMBER(AF1098),1,0)+IF(ISNUMBER(AG1098),1,0)+IF(ISNUMBER(AI1098),1,0)+IF(ISNUMBER(AJ1098),1,0)+IF(ISNUMBER(AL1098),1,0)+IF(ISNUMBER(AM1098),1,0)+IF(ISNUMBER(AO1098),1,0)+IF(ISNUMBER(AP1098),1,0)+IF(ISNUMBER(#REF!),1,0)+IF(ISNUMBER(AR1098),1,0)+IF(ISNUMBER(AS1098),1,0)+IF(ISNUMBER(AY1098),1,0)+IF(ISNUMBER(AU1098),1,0)+IF(ISNUMBER(AV1098),1,0)+IF(ISNUMBER(AW1098),1,0)+IF(ISNUMBER(AX1098),1,0)+IF(ISNUMBER(BA1098),1,0)+IF(ISNUMBER(BB1098),1,0),1)</f>
        <v>0</v>
      </c>
      <c r="W1098" s="197"/>
      <c r="X1098" s="197"/>
      <c r="Y1098" s="197"/>
      <c r="Z1098" s="197"/>
      <c r="AA1098" s="197"/>
      <c r="AB1098" s="197"/>
      <c r="AC1098" s="197"/>
      <c r="AD1098" s="197"/>
      <c r="AE1098" s="197"/>
      <c r="AF1098" s="197"/>
      <c r="AG1098" s="197"/>
      <c r="AH1098" s="197"/>
      <c r="AI1098" s="197"/>
      <c r="AJ1098" s="197"/>
      <c r="AK1098" s="197"/>
      <c r="AL1098" s="197"/>
      <c r="AM1098" s="197"/>
      <c r="AN1098" s="197"/>
      <c r="AO1098" s="197"/>
      <c r="AP1098" s="197"/>
      <c r="AQ1098" s="197"/>
      <c r="AR1098" s="197"/>
      <c r="AS1098" s="197"/>
      <c r="AT1098" s="197"/>
      <c r="AU1098" s="197"/>
      <c r="AV1098" s="197"/>
      <c r="AW1098" s="197"/>
      <c r="AX1098" s="197"/>
      <c r="AY1098" s="197"/>
      <c r="AZ1098" s="197"/>
      <c r="BA1098" s="197"/>
      <c r="BB1098" s="197"/>
      <c r="BC1098" s="197"/>
    </row>
    <row r="1099" spans="1:55" customFormat="1" ht="14.1" hidden="1" customHeight="1">
      <c r="A1099" s="170"/>
      <c r="B1099" s="204">
        <v>20250516</v>
      </c>
      <c r="C1099" s="204" t="s">
        <v>62</v>
      </c>
      <c r="D1099" s="204">
        <v>1130</v>
      </c>
      <c r="E1099" s="204">
        <v>6426</v>
      </c>
      <c r="F1099" s="204"/>
      <c r="G1099" s="204"/>
      <c r="H1099" s="204">
        <v>6250</v>
      </c>
      <c r="I1099" s="204"/>
      <c r="J1099" s="204"/>
      <c r="K1099" s="204">
        <v>2855</v>
      </c>
      <c r="L1099" s="204">
        <v>146</v>
      </c>
      <c r="M1099" s="204">
        <v>2885</v>
      </c>
      <c r="N1099" s="204" t="s">
        <v>44</v>
      </c>
      <c r="O1099" s="204" t="s">
        <v>45</v>
      </c>
      <c r="P1099" s="202">
        <f t="shared" si="107"/>
        <v>2709</v>
      </c>
      <c r="Q1099" s="197">
        <f t="shared" si="102"/>
        <v>176</v>
      </c>
      <c r="R1099" s="202" t="str">
        <f t="shared" si="103"/>
        <v>NA</v>
      </c>
      <c r="S1099" s="202" t="str">
        <f t="shared" si="104"/>
        <v>NA</v>
      </c>
      <c r="T1099" s="197" t="str">
        <f t="shared" si="105"/>
        <v>NA</v>
      </c>
      <c r="U1099" s="197">
        <f t="shared" si="106"/>
        <v>5624</v>
      </c>
      <c r="V1099" s="197">
        <f>MIN(IF(SUM(W1099,,X1099,Z1099,AA1099,AD1099,AC1099,AF1099,AG1099,AJ1099,AI1099,AL1099,AM1099,AO1099,AP1099,AR1099,AS1099,A1099,AY1099,AU1099,AV1099,AW1099,AX1099,BA1099,BB1099)=0,0,1)+IF(O1099="Smoothing ramp",1,0)+IF(ISNUMBER(W1099),1,0)+IF(ISNUMBER(X1099),1,0)+IF(ISNUMBER(Z1099),1,0)+IF(ISNUMBER(AA1099),1,0)+IF(ISNUMBER(AD1099),1,0)+IF(ISNUMBER(AC1099),1,0)+IF(ISNUMBER(AF1099),1,0)+IF(ISNUMBER(AG1099),1,0)+IF(ISNUMBER(AI1099),1,0)+IF(ISNUMBER(AJ1099),1,0)+IF(ISNUMBER(AL1099),1,0)+IF(ISNUMBER(AM1099),1,0)+IF(ISNUMBER(AO1099),1,0)+IF(ISNUMBER(AP1099),1,0)+IF(ISNUMBER(#REF!),1,0)+IF(ISNUMBER(AR1099),1,0)+IF(ISNUMBER(AS1099),1,0)+IF(ISNUMBER(AY1099),1,0)+IF(ISNUMBER(AU1099),1,0)+IF(ISNUMBER(AV1099),1,0)+IF(ISNUMBER(AW1099),1,0)+IF(ISNUMBER(AX1099),1,0)+IF(ISNUMBER(BA1099),1,0)+IF(ISNUMBER(BB1099),1,0),1)</f>
        <v>0</v>
      </c>
      <c r="W1099" s="197"/>
      <c r="X1099" s="197"/>
      <c r="Y1099" s="197"/>
      <c r="Z1099" s="197"/>
      <c r="AA1099" s="197"/>
      <c r="AB1099" s="197"/>
      <c r="AC1099" s="197"/>
      <c r="AD1099" s="197"/>
      <c r="AE1099" s="197"/>
      <c r="AF1099" s="197"/>
      <c r="AG1099" s="197"/>
      <c r="AH1099" s="197"/>
      <c r="AI1099" s="197"/>
      <c r="AJ1099" s="197"/>
      <c r="AK1099" s="197"/>
      <c r="AL1099" s="197"/>
      <c r="AM1099" s="197"/>
      <c r="AN1099" s="197"/>
      <c r="AO1099" s="197"/>
      <c r="AP1099" s="197"/>
      <c r="AQ1099" s="197"/>
      <c r="AR1099" s="197"/>
      <c r="AS1099" s="197"/>
      <c r="AT1099" s="197"/>
      <c r="AU1099" s="197"/>
      <c r="AV1099" s="197"/>
      <c r="AW1099" s="197"/>
      <c r="AX1099" s="197"/>
      <c r="AY1099" s="197"/>
      <c r="AZ1099" s="197"/>
      <c r="BA1099" s="197"/>
      <c r="BB1099" s="197"/>
      <c r="BC1099" s="197"/>
    </row>
    <row r="1100" spans="1:55" customFormat="1" ht="14.1" hidden="1" customHeight="1">
      <c r="A1100" s="170"/>
      <c r="B1100" s="204">
        <v>20250516</v>
      </c>
      <c r="C1100" s="204" t="s">
        <v>62</v>
      </c>
      <c r="D1100" s="204">
        <v>1230</v>
      </c>
      <c r="E1100" s="204">
        <v>7926</v>
      </c>
      <c r="F1100" s="204"/>
      <c r="G1100" s="204"/>
      <c r="H1100" s="204">
        <v>6848</v>
      </c>
      <c r="I1100" s="204"/>
      <c r="J1100" s="204"/>
      <c r="K1100" s="204">
        <v>3769</v>
      </c>
      <c r="L1100" s="204">
        <v>143</v>
      </c>
      <c r="M1100" s="204">
        <v>4704</v>
      </c>
      <c r="N1100" s="204" t="s">
        <v>44</v>
      </c>
      <c r="O1100" s="204" t="s">
        <v>45</v>
      </c>
      <c r="P1100" s="201">
        <f t="shared" si="107"/>
        <v>3626</v>
      </c>
      <c r="Q1100" s="195">
        <f t="shared" si="102"/>
        <v>1078</v>
      </c>
      <c r="R1100" s="202" t="str">
        <f t="shared" si="103"/>
        <v>NA</v>
      </c>
      <c r="S1100" s="202" t="str">
        <f t="shared" si="104"/>
        <v>NA</v>
      </c>
      <c r="T1100" s="197" t="str">
        <f t="shared" si="105"/>
        <v>NA</v>
      </c>
      <c r="U1100" s="197">
        <f t="shared" si="106"/>
        <v>9265</v>
      </c>
      <c r="V1100" s="197">
        <f>MIN(IF(SUM(W1100,,X1100,Z1100,AA1100,AD1100,AC1100,AF1100,AG1100,AJ1100,AI1100,AL1100,AM1100,AO1100,AP1100,AR1100,AS1100,A1100,AY1100,AU1100,AV1100,AW1100,AX1100,BA1100,BB1100)=0,0,1)+IF(O1100="Smoothing ramp",1,0)+IF(ISNUMBER(W1100),1,0)+IF(ISNUMBER(X1100),1,0)+IF(ISNUMBER(Z1100),1,0)+IF(ISNUMBER(AA1100),1,0)+IF(ISNUMBER(AD1100),1,0)+IF(ISNUMBER(AC1100),1,0)+IF(ISNUMBER(AF1100),1,0)+IF(ISNUMBER(AG1100),1,0)+IF(ISNUMBER(AI1100),1,0)+IF(ISNUMBER(AJ1100),1,0)+IF(ISNUMBER(AL1100),1,0)+IF(ISNUMBER(AM1100),1,0)+IF(ISNUMBER(AO1100),1,0)+IF(ISNUMBER(AP1100),1,0)+IF(ISNUMBER(#REF!),1,0)+IF(ISNUMBER(AR1100),1,0)+IF(ISNUMBER(AS1100),1,0)+IF(ISNUMBER(AY1100),1,0)+IF(ISNUMBER(AU1100),1,0)+IF(ISNUMBER(AV1100),1,0)+IF(ISNUMBER(AW1100),1,0)+IF(ISNUMBER(AX1100),1,0)+IF(ISNUMBER(BA1100),1,0)+IF(ISNUMBER(BB1100),1,0),1)</f>
        <v>0</v>
      </c>
      <c r="W1100" s="197"/>
      <c r="X1100" s="197"/>
      <c r="Y1100" s="197"/>
      <c r="Z1100" s="197"/>
      <c r="AA1100" s="197"/>
      <c r="AB1100" s="197"/>
      <c r="AC1100" s="197"/>
      <c r="AD1100" s="197"/>
      <c r="AE1100" s="197"/>
      <c r="AF1100" s="197"/>
      <c r="AG1100" s="197"/>
      <c r="AH1100" s="197"/>
      <c r="AI1100" s="197"/>
      <c r="AJ1100" s="197"/>
      <c r="AK1100" s="197"/>
      <c r="AL1100" s="197"/>
      <c r="AM1100" s="197"/>
      <c r="AN1100" s="197"/>
      <c r="AO1100" s="197"/>
      <c r="AP1100" s="197"/>
      <c r="AQ1100" s="197"/>
      <c r="AR1100" s="197"/>
      <c r="AS1100" s="197"/>
      <c r="AT1100" s="197"/>
      <c r="AU1100" s="197"/>
      <c r="AV1100" s="197"/>
      <c r="AW1100" s="197"/>
      <c r="AX1100" s="197"/>
      <c r="AY1100" s="197"/>
      <c r="AZ1100" s="197"/>
      <c r="BA1100" s="197"/>
      <c r="BB1100" s="197"/>
      <c r="BC1100" s="197"/>
    </row>
    <row r="1101" spans="1:55" customFormat="1" ht="14.1" hidden="1" customHeight="1">
      <c r="A1101" s="170"/>
      <c r="B1101" s="204">
        <v>20250516</v>
      </c>
      <c r="C1101" s="204" t="s">
        <v>62</v>
      </c>
      <c r="D1101" s="204">
        <v>1330</v>
      </c>
      <c r="E1101" s="204">
        <v>7926</v>
      </c>
      <c r="F1101" s="204"/>
      <c r="G1101" s="204"/>
      <c r="H1101" s="204">
        <v>6848</v>
      </c>
      <c r="I1101" s="204"/>
      <c r="J1101" s="204"/>
      <c r="K1101" s="204">
        <v>3769</v>
      </c>
      <c r="L1101" s="204">
        <v>143</v>
      </c>
      <c r="M1101" s="204">
        <v>4704</v>
      </c>
      <c r="N1101" s="204" t="s">
        <v>44</v>
      </c>
      <c r="O1101" s="204" t="s">
        <v>45</v>
      </c>
      <c r="P1101" s="202">
        <f t="shared" si="107"/>
        <v>3626</v>
      </c>
      <c r="Q1101" s="197">
        <f t="shared" si="102"/>
        <v>1078</v>
      </c>
      <c r="R1101" s="202" t="str">
        <f t="shared" si="103"/>
        <v>NA</v>
      </c>
      <c r="S1101" s="202" t="str">
        <f t="shared" si="104"/>
        <v>NA</v>
      </c>
      <c r="T1101" s="197" t="str">
        <f t="shared" si="105"/>
        <v>NA</v>
      </c>
      <c r="U1101" s="197">
        <f t="shared" si="106"/>
        <v>9265</v>
      </c>
      <c r="V1101" s="197">
        <f>MIN(IF(SUM(W1101,,X1101,Z1101,AA1101,AD1101,AC1101,AF1101,AG1101,AJ1101,AI1101,AL1101,AM1101,AO1101,AP1101,AR1101,AS1101,A1101,AY1101,AU1101,AV1101,AW1101,AX1101,BA1101,BB1101)=0,0,1)+IF(O1101="Smoothing ramp",1,0)+IF(ISNUMBER(W1101),1,0)+IF(ISNUMBER(X1101),1,0)+IF(ISNUMBER(Z1101),1,0)+IF(ISNUMBER(AA1101),1,0)+IF(ISNUMBER(AD1101),1,0)+IF(ISNUMBER(AC1101),1,0)+IF(ISNUMBER(AF1101),1,0)+IF(ISNUMBER(AG1101),1,0)+IF(ISNUMBER(AI1101),1,0)+IF(ISNUMBER(AJ1101),1,0)+IF(ISNUMBER(AL1101),1,0)+IF(ISNUMBER(AM1101),1,0)+IF(ISNUMBER(AO1101),1,0)+IF(ISNUMBER(AP1101),1,0)+IF(ISNUMBER(#REF!),1,0)+IF(ISNUMBER(AR1101),1,0)+IF(ISNUMBER(AS1101),1,0)+IF(ISNUMBER(AY1101),1,0)+IF(ISNUMBER(AU1101),1,0)+IF(ISNUMBER(AV1101),1,0)+IF(ISNUMBER(AW1101),1,0)+IF(ISNUMBER(AX1101),1,0)+IF(ISNUMBER(BA1101),1,0)+IF(ISNUMBER(BB1101),1,0),1)</f>
        <v>0</v>
      </c>
      <c r="W1101" s="197"/>
      <c r="X1101" s="197"/>
      <c r="Y1101" s="197"/>
      <c r="Z1101" s="197"/>
      <c r="AA1101" s="197"/>
      <c r="AB1101" s="197"/>
      <c r="AC1101" s="197"/>
      <c r="AD1101" s="197"/>
      <c r="AE1101" s="197"/>
      <c r="AF1101" s="197"/>
      <c r="AG1101" s="197"/>
      <c r="AH1101" s="197"/>
      <c r="AI1101" s="197"/>
      <c r="AJ1101" s="197"/>
      <c r="AK1101" s="197"/>
      <c r="AL1101" s="197"/>
      <c r="AM1101" s="197"/>
      <c r="AN1101" s="197"/>
      <c r="AO1101" s="197"/>
      <c r="AP1101" s="197"/>
      <c r="AQ1101" s="197"/>
      <c r="AR1101" s="197"/>
      <c r="AS1101" s="197"/>
      <c r="AT1101" s="197"/>
      <c r="AU1101" s="197"/>
      <c r="AV1101" s="197"/>
      <c r="AW1101" s="197"/>
      <c r="AX1101" s="197"/>
      <c r="AY1101" s="197"/>
      <c r="AZ1101" s="197"/>
      <c r="BA1101" s="197"/>
      <c r="BB1101" s="197"/>
      <c r="BC1101" s="197"/>
    </row>
    <row r="1102" spans="1:55" customFormat="1" ht="14.1" hidden="1" customHeight="1">
      <c r="A1102" s="170"/>
      <c r="B1102" s="204">
        <v>20250516</v>
      </c>
      <c r="C1102" s="204" t="s">
        <v>62</v>
      </c>
      <c r="D1102" s="204">
        <v>1430</v>
      </c>
      <c r="E1102" s="204">
        <v>7926</v>
      </c>
      <c r="F1102" s="204"/>
      <c r="G1102" s="204"/>
      <c r="H1102" s="204">
        <v>6848</v>
      </c>
      <c r="I1102" s="204"/>
      <c r="J1102" s="204"/>
      <c r="K1102" s="204">
        <v>3769</v>
      </c>
      <c r="L1102" s="204">
        <v>143</v>
      </c>
      <c r="M1102" s="204">
        <v>4704</v>
      </c>
      <c r="N1102" s="204" t="s">
        <v>44</v>
      </c>
      <c r="O1102" s="204" t="s">
        <v>45</v>
      </c>
      <c r="P1102" s="202">
        <f t="shared" si="107"/>
        <v>3626</v>
      </c>
      <c r="Q1102" s="197">
        <f t="shared" si="102"/>
        <v>1078</v>
      </c>
      <c r="R1102" s="202" t="str">
        <f t="shared" si="103"/>
        <v>NA</v>
      </c>
      <c r="S1102" s="202" t="str">
        <f t="shared" si="104"/>
        <v>NA</v>
      </c>
      <c r="T1102" s="197" t="str">
        <f t="shared" si="105"/>
        <v>NA</v>
      </c>
      <c r="U1102" s="197">
        <f t="shared" si="106"/>
        <v>9265</v>
      </c>
      <c r="V1102" s="197">
        <f>MIN(IF(SUM(W1102,,X1102,Z1102,AA1102,AD1102,AC1102,AF1102,AG1102,AJ1102,AI1102,AL1102,AM1102,AO1102,AP1102,AR1102,AS1102,A1102,AY1102,AU1102,AV1102,AW1102,AX1102,BA1102,BB1102)=0,0,1)+IF(O1102="Smoothing ramp",1,0)+IF(ISNUMBER(W1102),1,0)+IF(ISNUMBER(X1102),1,0)+IF(ISNUMBER(Z1102),1,0)+IF(ISNUMBER(AA1102),1,0)+IF(ISNUMBER(AD1102),1,0)+IF(ISNUMBER(AC1102),1,0)+IF(ISNUMBER(AF1102),1,0)+IF(ISNUMBER(AG1102),1,0)+IF(ISNUMBER(AI1102),1,0)+IF(ISNUMBER(AJ1102),1,0)+IF(ISNUMBER(AL1102),1,0)+IF(ISNUMBER(AM1102),1,0)+IF(ISNUMBER(AO1102),1,0)+IF(ISNUMBER(AP1102),1,0)+IF(ISNUMBER(#REF!),1,0)+IF(ISNUMBER(AR1102),1,0)+IF(ISNUMBER(AS1102),1,0)+IF(ISNUMBER(AY1102),1,0)+IF(ISNUMBER(AU1102),1,0)+IF(ISNUMBER(AV1102),1,0)+IF(ISNUMBER(AW1102),1,0)+IF(ISNUMBER(AX1102),1,0)+IF(ISNUMBER(BA1102),1,0)+IF(ISNUMBER(BB1102),1,0),1)</f>
        <v>0</v>
      </c>
      <c r="W1102" s="197"/>
      <c r="X1102" s="197"/>
      <c r="Y1102" s="197"/>
      <c r="Z1102" s="197"/>
      <c r="AA1102" s="197"/>
      <c r="AB1102" s="197"/>
      <c r="AC1102" s="197"/>
      <c r="AD1102" s="197"/>
      <c r="AE1102" s="197"/>
      <c r="AF1102" s="197"/>
      <c r="AG1102" s="197"/>
      <c r="AH1102" s="197"/>
      <c r="AI1102" s="197"/>
      <c r="AJ1102" s="197"/>
      <c r="AK1102" s="197"/>
      <c r="AL1102" s="197"/>
      <c r="AM1102" s="197"/>
      <c r="AN1102" s="197"/>
      <c r="AO1102" s="197"/>
      <c r="AP1102" s="197"/>
      <c r="AQ1102" s="197"/>
      <c r="AR1102" s="197"/>
      <c r="AS1102" s="197"/>
      <c r="AT1102" s="197"/>
      <c r="AU1102" s="197"/>
      <c r="AV1102" s="197"/>
      <c r="AW1102" s="197"/>
      <c r="AX1102" s="197"/>
      <c r="AY1102" s="197"/>
      <c r="AZ1102" s="197"/>
      <c r="BA1102" s="197"/>
      <c r="BB1102" s="197"/>
      <c r="BC1102" s="197"/>
    </row>
    <row r="1103" spans="1:55" customFormat="1" ht="14.1" hidden="1" customHeight="1">
      <c r="A1103" s="170"/>
      <c r="B1103" s="204">
        <v>20250516</v>
      </c>
      <c r="C1103" s="204" t="s">
        <v>62</v>
      </c>
      <c r="D1103" s="204">
        <v>1530</v>
      </c>
      <c r="E1103" s="204">
        <v>6416</v>
      </c>
      <c r="F1103" s="204"/>
      <c r="G1103" s="204"/>
      <c r="H1103" s="204">
        <v>6250</v>
      </c>
      <c r="I1103" s="204"/>
      <c r="J1103" s="204"/>
      <c r="K1103" s="204">
        <v>3497</v>
      </c>
      <c r="L1103" s="204">
        <v>136</v>
      </c>
      <c r="M1103" s="204">
        <v>3527</v>
      </c>
      <c r="N1103" s="204" t="s">
        <v>44</v>
      </c>
      <c r="O1103" s="204" t="s">
        <v>45</v>
      </c>
      <c r="P1103" s="203">
        <f t="shared" si="107"/>
        <v>3361</v>
      </c>
      <c r="Q1103" s="198">
        <f t="shared" si="102"/>
        <v>166</v>
      </c>
      <c r="R1103" s="202" t="str">
        <f t="shared" si="103"/>
        <v>NA</v>
      </c>
      <c r="S1103" s="202" t="str">
        <f t="shared" si="104"/>
        <v>NA</v>
      </c>
      <c r="T1103" s="197" t="str">
        <f t="shared" si="105"/>
        <v>NA</v>
      </c>
      <c r="U1103" s="197">
        <f t="shared" si="106"/>
        <v>6918</v>
      </c>
      <c r="V1103" s="197">
        <f>MIN(IF(SUM(W1103,,X1103,Z1103,AA1103,AD1103,AC1103,AF1103,AG1103,AJ1103,AI1103,AL1103,AM1103,AO1103,AP1103,AR1103,AS1103,A1103,AY1103,AU1103,AV1103,AW1103,AX1103,BA1103,BB1103)=0,0,1)+IF(O1103="Smoothing ramp",1,0)+IF(ISNUMBER(W1103),1,0)+IF(ISNUMBER(X1103),1,0)+IF(ISNUMBER(Z1103),1,0)+IF(ISNUMBER(AA1103),1,0)+IF(ISNUMBER(AD1103),1,0)+IF(ISNUMBER(AC1103),1,0)+IF(ISNUMBER(AF1103),1,0)+IF(ISNUMBER(AG1103),1,0)+IF(ISNUMBER(AI1103),1,0)+IF(ISNUMBER(AJ1103),1,0)+IF(ISNUMBER(AL1103),1,0)+IF(ISNUMBER(AM1103),1,0)+IF(ISNUMBER(AO1103),1,0)+IF(ISNUMBER(AP1103),1,0)+IF(ISNUMBER(#REF!),1,0)+IF(ISNUMBER(AR1103),1,0)+IF(ISNUMBER(AS1103),1,0)+IF(ISNUMBER(AY1103),1,0)+IF(ISNUMBER(AU1103),1,0)+IF(ISNUMBER(AV1103),1,0)+IF(ISNUMBER(AW1103),1,0)+IF(ISNUMBER(AX1103),1,0)+IF(ISNUMBER(BA1103),1,0)+IF(ISNUMBER(BB1103),1,0),1)</f>
        <v>0</v>
      </c>
      <c r="W1103" s="197"/>
      <c r="X1103" s="197"/>
      <c r="Y1103" s="197"/>
      <c r="Z1103" s="197"/>
      <c r="AA1103" s="197"/>
      <c r="AB1103" s="197"/>
      <c r="AC1103" s="197"/>
      <c r="AD1103" s="197"/>
      <c r="AE1103" s="197"/>
      <c r="AF1103" s="197"/>
      <c r="AG1103" s="197"/>
      <c r="AH1103" s="197"/>
      <c r="AI1103" s="197"/>
      <c r="AJ1103" s="197"/>
      <c r="AK1103" s="197"/>
      <c r="AL1103" s="197"/>
      <c r="AM1103" s="197"/>
      <c r="AN1103" s="197"/>
      <c r="AO1103" s="197"/>
      <c r="AP1103" s="197"/>
      <c r="AQ1103" s="197"/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197"/>
      <c r="BB1103" s="197"/>
      <c r="BC1103" s="197"/>
    </row>
    <row r="1104" spans="1:55" customFormat="1" ht="14.1" hidden="1" customHeight="1">
      <c r="A1104" s="170"/>
      <c r="B1104" s="204">
        <v>20250516</v>
      </c>
      <c r="C1104" s="204" t="s">
        <v>62</v>
      </c>
      <c r="D1104" s="204">
        <v>1630</v>
      </c>
      <c r="E1104" s="204">
        <v>6416</v>
      </c>
      <c r="F1104" s="204"/>
      <c r="G1104" s="204"/>
      <c r="H1104" s="204">
        <v>6250</v>
      </c>
      <c r="I1104" s="204"/>
      <c r="J1104" s="204"/>
      <c r="K1104" s="204">
        <v>3497</v>
      </c>
      <c r="L1104" s="204">
        <v>136</v>
      </c>
      <c r="M1104" s="204">
        <v>3527</v>
      </c>
      <c r="N1104" s="204" t="s">
        <v>44</v>
      </c>
      <c r="O1104" s="204" t="s">
        <v>45</v>
      </c>
      <c r="P1104" s="202">
        <f t="shared" si="107"/>
        <v>3361</v>
      </c>
      <c r="Q1104" s="197">
        <f t="shared" si="102"/>
        <v>166</v>
      </c>
      <c r="R1104" s="202" t="str">
        <f t="shared" si="103"/>
        <v>NA</v>
      </c>
      <c r="S1104" s="202" t="str">
        <f t="shared" si="104"/>
        <v>NA</v>
      </c>
      <c r="T1104" s="197" t="str">
        <f t="shared" si="105"/>
        <v>NA</v>
      </c>
      <c r="U1104" s="197">
        <f t="shared" si="106"/>
        <v>6918</v>
      </c>
      <c r="V1104" s="197">
        <f>MIN(IF(SUM(W1104,,X1104,Z1104,AA1104,AD1104,AC1104,AF1104,AG1104,AJ1104,AI1104,AL1104,AM1104,AO1104,AP1104,AR1104,AS1104,A1104,AY1104,AU1104,AV1104,AW1104,AX1104,BA1104,BB1104)=0,0,1)+IF(O1104="Smoothing ramp",1,0)+IF(ISNUMBER(W1104),1,0)+IF(ISNUMBER(X1104),1,0)+IF(ISNUMBER(Z1104),1,0)+IF(ISNUMBER(AA1104),1,0)+IF(ISNUMBER(AD1104),1,0)+IF(ISNUMBER(AC1104),1,0)+IF(ISNUMBER(AF1104),1,0)+IF(ISNUMBER(AG1104),1,0)+IF(ISNUMBER(AI1104),1,0)+IF(ISNUMBER(AJ1104),1,0)+IF(ISNUMBER(AL1104),1,0)+IF(ISNUMBER(AM1104),1,0)+IF(ISNUMBER(AO1104),1,0)+IF(ISNUMBER(AP1104),1,0)+IF(ISNUMBER(#REF!),1,0)+IF(ISNUMBER(AR1104),1,0)+IF(ISNUMBER(AS1104),1,0)+IF(ISNUMBER(AY1104),1,0)+IF(ISNUMBER(AU1104),1,0)+IF(ISNUMBER(AV1104),1,0)+IF(ISNUMBER(AW1104),1,0)+IF(ISNUMBER(AX1104),1,0)+IF(ISNUMBER(BA1104),1,0)+IF(ISNUMBER(BB1104),1,0),1)</f>
        <v>0</v>
      </c>
      <c r="W1104" s="197"/>
      <c r="X1104" s="197"/>
      <c r="Y1104" s="197"/>
      <c r="Z1104" s="197"/>
      <c r="AA1104" s="197"/>
      <c r="AB1104" s="197"/>
      <c r="AC1104" s="197"/>
      <c r="AD1104" s="197"/>
      <c r="AE1104" s="197"/>
      <c r="AF1104" s="197"/>
      <c r="AG1104" s="197"/>
      <c r="AH1104" s="197"/>
      <c r="AI1104" s="197"/>
      <c r="AJ1104" s="197"/>
      <c r="AK1104" s="197"/>
      <c r="AL1104" s="197"/>
      <c r="AM1104" s="197"/>
      <c r="AN1104" s="197"/>
      <c r="AO1104" s="197"/>
      <c r="AP1104" s="197"/>
      <c r="AQ1104" s="197"/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197"/>
      <c r="BB1104" s="197"/>
      <c r="BC1104" s="197"/>
    </row>
    <row r="1105" spans="1:55" customFormat="1" ht="14.1" hidden="1" customHeight="1">
      <c r="A1105" s="170"/>
      <c r="B1105" s="204">
        <v>20250516</v>
      </c>
      <c r="C1105" s="204" t="s">
        <v>62</v>
      </c>
      <c r="D1105" s="204">
        <v>1730</v>
      </c>
      <c r="E1105" s="204">
        <v>6723</v>
      </c>
      <c r="F1105" s="204"/>
      <c r="G1105" s="204"/>
      <c r="H1105" s="204">
        <v>6250</v>
      </c>
      <c r="I1105" s="204"/>
      <c r="J1105" s="204"/>
      <c r="K1105" s="204">
        <v>3547</v>
      </c>
      <c r="L1105" s="204">
        <v>143</v>
      </c>
      <c r="M1105" s="204">
        <v>3877</v>
      </c>
      <c r="N1105" s="204" t="s">
        <v>44</v>
      </c>
      <c r="O1105" s="204" t="s">
        <v>45</v>
      </c>
      <c r="P1105" s="202">
        <f t="shared" si="107"/>
        <v>3404</v>
      </c>
      <c r="Q1105" s="197">
        <f t="shared" si="102"/>
        <v>473</v>
      </c>
      <c r="R1105" s="202" t="str">
        <f t="shared" si="103"/>
        <v>NA</v>
      </c>
      <c r="S1105" s="202" t="str">
        <f t="shared" si="104"/>
        <v>NA</v>
      </c>
      <c r="T1105" s="197" t="str">
        <f t="shared" si="105"/>
        <v>NA</v>
      </c>
      <c r="U1105" s="197">
        <f t="shared" si="106"/>
        <v>7611</v>
      </c>
      <c r="V1105" s="197">
        <f>MIN(IF(SUM(W1105,,X1105,Z1105,AA1105,AD1105,AC1105,AF1105,AG1105,AJ1105,AI1105,AL1105,AM1105,AO1105,AP1105,AR1105,AS1105,A1105,AY1105,AU1105,AV1105,AW1105,AX1105,BA1105,BB1105)=0,0,1)+IF(O1105="Smoothing ramp",1,0)+IF(ISNUMBER(W1105),1,0)+IF(ISNUMBER(X1105),1,0)+IF(ISNUMBER(Z1105),1,0)+IF(ISNUMBER(AA1105),1,0)+IF(ISNUMBER(AD1105),1,0)+IF(ISNUMBER(AC1105),1,0)+IF(ISNUMBER(AF1105),1,0)+IF(ISNUMBER(AG1105),1,0)+IF(ISNUMBER(AI1105),1,0)+IF(ISNUMBER(AJ1105),1,0)+IF(ISNUMBER(AL1105),1,0)+IF(ISNUMBER(AM1105),1,0)+IF(ISNUMBER(AO1105),1,0)+IF(ISNUMBER(AP1105),1,0)+IF(ISNUMBER(#REF!),1,0)+IF(ISNUMBER(AR1105),1,0)+IF(ISNUMBER(AS1105),1,0)+IF(ISNUMBER(AY1105),1,0)+IF(ISNUMBER(AU1105),1,0)+IF(ISNUMBER(AV1105),1,0)+IF(ISNUMBER(AW1105),1,0)+IF(ISNUMBER(AX1105),1,0)+IF(ISNUMBER(BA1105),1,0)+IF(ISNUMBER(BB1105),1,0),1)</f>
        <v>0</v>
      </c>
      <c r="W1105" s="197"/>
      <c r="X1105" s="197"/>
      <c r="Y1105" s="197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197"/>
      <c r="BB1105" s="197"/>
      <c r="BC1105" s="197"/>
    </row>
    <row r="1106" spans="1:55" customFormat="1" ht="14.1" hidden="1" customHeight="1">
      <c r="A1106" s="170"/>
      <c r="B1106" s="204">
        <v>20250516</v>
      </c>
      <c r="C1106" s="204" t="s">
        <v>62</v>
      </c>
      <c r="D1106" s="204">
        <v>1830</v>
      </c>
      <c r="E1106" s="204">
        <v>6743</v>
      </c>
      <c r="F1106" s="204"/>
      <c r="G1106" s="204"/>
      <c r="H1106" s="204">
        <v>6731</v>
      </c>
      <c r="I1106" s="204"/>
      <c r="J1106" s="204"/>
      <c r="K1106" s="204">
        <v>3993</v>
      </c>
      <c r="L1106" s="204">
        <v>163</v>
      </c>
      <c r="M1106" s="204">
        <v>3842</v>
      </c>
      <c r="N1106" s="204" t="s">
        <v>44</v>
      </c>
      <c r="O1106" s="204" t="s">
        <v>45</v>
      </c>
      <c r="P1106" s="202">
        <f t="shared" si="107"/>
        <v>3830</v>
      </c>
      <c r="Q1106" s="197">
        <f t="shared" si="102"/>
        <v>12</v>
      </c>
      <c r="R1106" s="202" t="str">
        <f t="shared" si="103"/>
        <v>NA</v>
      </c>
      <c r="S1106" s="202" t="str">
        <f t="shared" si="104"/>
        <v>NA</v>
      </c>
      <c r="T1106" s="197" t="str">
        <f t="shared" si="105"/>
        <v>NA</v>
      </c>
      <c r="U1106" s="197">
        <f t="shared" si="106"/>
        <v>7521</v>
      </c>
      <c r="V1106" s="197">
        <f>MIN(IF(SUM(W1106,,X1106,Z1106,AA1106,AD1106,AC1106,AF1106,AG1106,AJ1106,AI1106,AL1106,AM1106,AO1106,AP1106,AR1106,AS1106,A1106,AY1106,AU1106,AV1106,AW1106,AX1106,BA1106,BB1106)=0,0,1)+IF(O1106="Smoothing ramp",1,0)+IF(ISNUMBER(W1106),1,0)+IF(ISNUMBER(X1106),1,0)+IF(ISNUMBER(Z1106),1,0)+IF(ISNUMBER(AA1106),1,0)+IF(ISNUMBER(AD1106),1,0)+IF(ISNUMBER(AC1106),1,0)+IF(ISNUMBER(AF1106),1,0)+IF(ISNUMBER(AG1106),1,0)+IF(ISNUMBER(AI1106),1,0)+IF(ISNUMBER(AJ1106),1,0)+IF(ISNUMBER(AL1106),1,0)+IF(ISNUMBER(AM1106),1,0)+IF(ISNUMBER(AO1106),1,0)+IF(ISNUMBER(AP1106),1,0)+IF(ISNUMBER(#REF!),1,0)+IF(ISNUMBER(AR1106),1,0)+IF(ISNUMBER(AS1106),1,0)+IF(ISNUMBER(AY1106),1,0)+IF(ISNUMBER(AU1106),1,0)+IF(ISNUMBER(AV1106),1,0)+IF(ISNUMBER(AW1106),1,0)+IF(ISNUMBER(AX1106),1,0)+IF(ISNUMBER(BA1106),1,0)+IF(ISNUMBER(BB1106),1,0),1)</f>
        <v>0</v>
      </c>
      <c r="W1106" s="197"/>
      <c r="X1106" s="197"/>
      <c r="Y1106" s="197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7"/>
      <c r="BA1106" s="197"/>
      <c r="BB1106" s="197"/>
      <c r="BC1106" s="197"/>
    </row>
    <row r="1107" spans="1:55" customFormat="1" ht="14.1" hidden="1" customHeight="1">
      <c r="A1107" s="170"/>
      <c r="B1107" s="204">
        <v>20250516</v>
      </c>
      <c r="C1107" s="204" t="s">
        <v>62</v>
      </c>
      <c r="D1107" s="204">
        <v>1930</v>
      </c>
      <c r="E1107" s="204">
        <v>6743</v>
      </c>
      <c r="F1107" s="204"/>
      <c r="G1107" s="204"/>
      <c r="H1107" s="204">
        <v>6731</v>
      </c>
      <c r="I1107" s="204"/>
      <c r="J1107" s="204"/>
      <c r="K1107" s="204">
        <v>3993</v>
      </c>
      <c r="L1107" s="204">
        <v>163</v>
      </c>
      <c r="M1107" s="204">
        <v>3842</v>
      </c>
      <c r="N1107" s="204" t="s">
        <v>44</v>
      </c>
      <c r="O1107" s="204" t="s">
        <v>45</v>
      </c>
      <c r="P1107" s="202">
        <f t="shared" si="107"/>
        <v>3830</v>
      </c>
      <c r="Q1107" s="197">
        <f t="shared" si="102"/>
        <v>12</v>
      </c>
      <c r="R1107" s="202" t="str">
        <f t="shared" si="103"/>
        <v>NA</v>
      </c>
      <c r="S1107" s="202" t="str">
        <f t="shared" si="104"/>
        <v>NA</v>
      </c>
      <c r="T1107" s="197" t="str">
        <f t="shared" si="105"/>
        <v>NA</v>
      </c>
      <c r="U1107" s="197">
        <f t="shared" si="106"/>
        <v>7521</v>
      </c>
      <c r="V1107" s="197">
        <f>MIN(IF(SUM(W1107,,X1107,Z1107,AA1107,AD1107,AC1107,AF1107,AG1107,AJ1107,AI1107,AL1107,AM1107,AO1107,AP1107,AR1107,AS1107,A1107,AY1107,AU1107,AV1107,AW1107,AX1107,BA1107,BB1107)=0,0,1)+IF(O1107="Smoothing ramp",1,0)+IF(ISNUMBER(W1107),1,0)+IF(ISNUMBER(X1107),1,0)+IF(ISNUMBER(Z1107),1,0)+IF(ISNUMBER(AA1107),1,0)+IF(ISNUMBER(AD1107),1,0)+IF(ISNUMBER(AC1107),1,0)+IF(ISNUMBER(AF1107),1,0)+IF(ISNUMBER(AG1107),1,0)+IF(ISNUMBER(AI1107),1,0)+IF(ISNUMBER(AJ1107),1,0)+IF(ISNUMBER(AL1107),1,0)+IF(ISNUMBER(AM1107),1,0)+IF(ISNUMBER(AO1107),1,0)+IF(ISNUMBER(AP1107),1,0)+IF(ISNUMBER(#REF!),1,0)+IF(ISNUMBER(AR1107),1,0)+IF(ISNUMBER(AS1107),1,0)+IF(ISNUMBER(AY1107),1,0)+IF(ISNUMBER(AU1107),1,0)+IF(ISNUMBER(AV1107),1,0)+IF(ISNUMBER(AW1107),1,0)+IF(ISNUMBER(AX1107),1,0)+IF(ISNUMBER(BA1107),1,0)+IF(ISNUMBER(BB1107),1,0),1)</f>
        <v>0</v>
      </c>
      <c r="W1107" s="197"/>
      <c r="X1107" s="197"/>
      <c r="Y1107" s="197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7"/>
      <c r="BA1107" s="197"/>
      <c r="BB1107" s="197"/>
      <c r="BC1107" s="197"/>
    </row>
    <row r="1108" spans="1:55" customFormat="1" ht="14.1" hidden="1" customHeight="1">
      <c r="A1108" s="170"/>
      <c r="B1108" s="204">
        <v>20250516</v>
      </c>
      <c r="C1108" s="204" t="s">
        <v>62</v>
      </c>
      <c r="D1108" s="204">
        <v>2030</v>
      </c>
      <c r="E1108" s="204">
        <v>6743</v>
      </c>
      <c r="F1108" s="204"/>
      <c r="G1108" s="204"/>
      <c r="H1108" s="204">
        <v>6731</v>
      </c>
      <c r="I1108" s="204"/>
      <c r="J1108" s="204"/>
      <c r="K1108" s="204">
        <v>3993</v>
      </c>
      <c r="L1108" s="204">
        <v>163</v>
      </c>
      <c r="M1108" s="204">
        <v>3842</v>
      </c>
      <c r="N1108" s="204" t="s">
        <v>44</v>
      </c>
      <c r="O1108" s="204" t="s">
        <v>45</v>
      </c>
      <c r="P1108" s="202">
        <f t="shared" si="107"/>
        <v>3830</v>
      </c>
      <c r="Q1108" s="197">
        <f t="shared" si="102"/>
        <v>12</v>
      </c>
      <c r="R1108" s="202" t="str">
        <f t="shared" si="103"/>
        <v>NA</v>
      </c>
      <c r="S1108" s="202" t="str">
        <f t="shared" si="104"/>
        <v>NA</v>
      </c>
      <c r="T1108" s="197" t="str">
        <f t="shared" si="105"/>
        <v>NA</v>
      </c>
      <c r="U1108" s="197">
        <f t="shared" si="106"/>
        <v>7521</v>
      </c>
      <c r="V1108" s="197">
        <f>MIN(IF(SUM(W1108,,X1108,Z1108,AA1108,AD1108,AC1108,AF1108,AG1108,AJ1108,AI1108,AL1108,AM1108,AO1108,AP1108,AR1108,AS1108,A1108,AY1108,AU1108,AV1108,AW1108,AX1108,BA1108,BB1108)=0,0,1)+IF(O1108="Smoothing ramp",1,0)+IF(ISNUMBER(W1108),1,0)+IF(ISNUMBER(X1108),1,0)+IF(ISNUMBER(Z1108),1,0)+IF(ISNUMBER(AA1108),1,0)+IF(ISNUMBER(AD1108),1,0)+IF(ISNUMBER(AC1108),1,0)+IF(ISNUMBER(AF1108),1,0)+IF(ISNUMBER(AG1108),1,0)+IF(ISNUMBER(AI1108),1,0)+IF(ISNUMBER(AJ1108),1,0)+IF(ISNUMBER(AL1108),1,0)+IF(ISNUMBER(AM1108),1,0)+IF(ISNUMBER(AO1108),1,0)+IF(ISNUMBER(AP1108),1,0)+IF(ISNUMBER(#REF!),1,0)+IF(ISNUMBER(AR1108),1,0)+IF(ISNUMBER(AS1108),1,0)+IF(ISNUMBER(AY1108),1,0)+IF(ISNUMBER(AU1108),1,0)+IF(ISNUMBER(AV1108),1,0)+IF(ISNUMBER(AW1108),1,0)+IF(ISNUMBER(AX1108),1,0)+IF(ISNUMBER(BA1108),1,0)+IF(ISNUMBER(BB1108),1,0),1)</f>
        <v>0</v>
      </c>
      <c r="W1108" s="197"/>
      <c r="X1108" s="197"/>
      <c r="Y1108" s="197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197"/>
      <c r="BB1108" s="197"/>
      <c r="BC1108" s="197"/>
    </row>
    <row r="1109" spans="1:55" customFormat="1" ht="14.1" customHeight="1">
      <c r="A1109" s="170"/>
      <c r="B1109" s="204">
        <v>20250516</v>
      </c>
      <c r="C1109" s="204" t="s">
        <v>62</v>
      </c>
      <c r="D1109" s="204">
        <v>2130</v>
      </c>
      <c r="E1109" s="204"/>
      <c r="F1109" s="204">
        <v>8025</v>
      </c>
      <c r="G1109" s="204">
        <v>655</v>
      </c>
      <c r="H1109" s="204"/>
      <c r="I1109" s="204">
        <v>7948</v>
      </c>
      <c r="J1109" s="204">
        <v>655</v>
      </c>
      <c r="K1109" s="204">
        <v>-2086</v>
      </c>
      <c r="L1109" s="204">
        <v>-2086</v>
      </c>
      <c r="M1109" s="204">
        <v>0</v>
      </c>
      <c r="N1109" s="204" t="s">
        <v>40</v>
      </c>
      <c r="O1109" s="204" t="s">
        <v>52</v>
      </c>
      <c r="P1109" s="202">
        <f t="shared" si="107"/>
        <v>0</v>
      </c>
      <c r="Q1109" s="197" t="str">
        <f t="shared" si="102"/>
        <v>NA</v>
      </c>
      <c r="R1109" s="202">
        <f t="shared" si="103"/>
        <v>77</v>
      </c>
      <c r="S1109" s="202">
        <f t="shared" si="104"/>
        <v>0</v>
      </c>
      <c r="T1109" s="197">
        <f t="shared" si="105"/>
        <v>77</v>
      </c>
      <c r="U1109" s="197">
        <f t="shared" si="106"/>
        <v>2086</v>
      </c>
      <c r="V1109" s="197">
        <f>MIN(IF(SUM(W1109,,X1109,Z1109,AA1109,AD1109,AC1109,AF1109,AG1109,AJ1109,AI1109,AL1109,AM1109,AO1109,AP1109,AR1109,AS1109,A1109,AY1109,AU1109,AV1109,AW1109,AX1109,BA1109,BB1109)=0,0,1)+IF(O1109="Smoothing ramp",1,0)+IF(ISNUMBER(W1109),1,0)+IF(ISNUMBER(X1109),1,0)+IF(ISNUMBER(Z1109),1,0)+IF(ISNUMBER(AA1109),1,0)+IF(ISNUMBER(AD1109),1,0)+IF(ISNUMBER(AC1109),1,0)+IF(ISNUMBER(AF1109),1,0)+IF(ISNUMBER(AG1109),1,0)+IF(ISNUMBER(AI1109),1,0)+IF(ISNUMBER(AJ1109),1,0)+IF(ISNUMBER(AL1109),1,0)+IF(ISNUMBER(AM1109),1,0)+IF(ISNUMBER(AO1109),1,0)+IF(ISNUMBER(AP1109),1,0)+IF(ISNUMBER(#REF!),1,0)+IF(ISNUMBER(AR1109),1,0)+IF(ISNUMBER(AS1109),1,0)+IF(ISNUMBER(AY1109),1,0)+IF(ISNUMBER(AU1109),1,0)+IF(ISNUMBER(AV1109),1,0)+IF(ISNUMBER(AW1109),1,0)+IF(ISNUMBER(AX1109),1,0)+IF(ISNUMBER(BA1109),1,0)+IF(ISNUMBER(BB1109),1,0),1)</f>
        <v>1</v>
      </c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197"/>
      <c r="BB1109" s="197"/>
      <c r="BC1109" s="197"/>
    </row>
    <row r="1110" spans="1:55" customFormat="1" ht="14.1" customHeight="1">
      <c r="A1110" s="170"/>
      <c r="B1110" s="204">
        <v>20250516</v>
      </c>
      <c r="C1110" s="204" t="s">
        <v>62</v>
      </c>
      <c r="D1110" s="204">
        <v>2230</v>
      </c>
      <c r="E1110" s="204"/>
      <c r="F1110" s="204">
        <v>8025</v>
      </c>
      <c r="G1110" s="204">
        <v>655</v>
      </c>
      <c r="H1110" s="204"/>
      <c r="I1110" s="204">
        <v>8025</v>
      </c>
      <c r="J1110" s="204">
        <v>655</v>
      </c>
      <c r="K1110" s="204">
        <v>-2086</v>
      </c>
      <c r="L1110" s="204">
        <v>-2086</v>
      </c>
      <c r="M1110" s="204">
        <v>0</v>
      </c>
      <c r="N1110" s="204" t="s">
        <v>40</v>
      </c>
      <c r="O1110" s="204" t="s">
        <v>56</v>
      </c>
      <c r="P1110" s="202">
        <f t="shared" si="107"/>
        <v>0</v>
      </c>
      <c r="Q1110" s="197" t="str">
        <f t="shared" si="102"/>
        <v>NA</v>
      </c>
      <c r="R1110" s="202">
        <f t="shared" si="103"/>
        <v>0</v>
      </c>
      <c r="S1110" s="202">
        <f t="shared" si="104"/>
        <v>0</v>
      </c>
      <c r="T1110" s="197">
        <f t="shared" si="105"/>
        <v>0</v>
      </c>
      <c r="U1110" s="197">
        <f t="shared" si="106"/>
        <v>2086</v>
      </c>
      <c r="V1110" s="197">
        <f>MIN(IF(SUM(W1110,,X1110,Z1110,AA1110,AD1110,AC1110,AF1110,AG1110,AJ1110,AI1110,AL1110,AM1110,AO1110,AP1110,AR1110,AS1110,A1110,AY1110,AU1110,AV1110,AW1110,AX1110,BA1110,BB1110)=0,0,1)+IF(O1110="Smoothing ramp",1,0)+IF(ISNUMBER(W1110),1,0)+IF(ISNUMBER(X1110),1,0)+IF(ISNUMBER(Z1110),1,0)+IF(ISNUMBER(AA1110),1,0)+IF(ISNUMBER(AD1110),1,0)+IF(ISNUMBER(AC1110),1,0)+IF(ISNUMBER(AF1110),1,0)+IF(ISNUMBER(AG1110),1,0)+IF(ISNUMBER(AI1110),1,0)+IF(ISNUMBER(AJ1110),1,0)+IF(ISNUMBER(AL1110),1,0)+IF(ISNUMBER(AM1110),1,0)+IF(ISNUMBER(AO1110),1,0)+IF(ISNUMBER(AP1110),1,0)+IF(ISNUMBER(#REF!),1,0)+IF(ISNUMBER(AR1110),1,0)+IF(ISNUMBER(AS1110),1,0)+IF(ISNUMBER(AY1110),1,0)+IF(ISNUMBER(AU1110),1,0)+IF(ISNUMBER(AV1110),1,0)+IF(ISNUMBER(AW1110),1,0)+IF(ISNUMBER(AX1110),1,0)+IF(ISNUMBER(BA1110),1,0)+IF(ISNUMBER(BB1110),1,0),1)</f>
        <v>1</v>
      </c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>
        <v>2638</v>
      </c>
      <c r="AJ1110" s="197"/>
      <c r="AK1110" s="197" t="s">
        <v>49</v>
      </c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197"/>
      <c r="BB1110" s="197"/>
      <c r="BC1110" s="197"/>
    </row>
    <row r="1111" spans="1:55" customFormat="1" ht="14.1" customHeight="1">
      <c r="A1111" s="170"/>
      <c r="B1111" s="204">
        <v>20250516</v>
      </c>
      <c r="C1111" s="204" t="s">
        <v>62</v>
      </c>
      <c r="D1111" s="204">
        <v>2330</v>
      </c>
      <c r="E1111" s="204"/>
      <c r="F1111" s="204">
        <v>7445</v>
      </c>
      <c r="G1111" s="204">
        <v>680</v>
      </c>
      <c r="H1111" s="204"/>
      <c r="I1111" s="204">
        <v>7445</v>
      </c>
      <c r="J1111" s="204">
        <v>680</v>
      </c>
      <c r="K1111" s="204">
        <v>-1493</v>
      </c>
      <c r="L1111" s="204">
        <v>-1493</v>
      </c>
      <c r="M1111" s="204">
        <v>0</v>
      </c>
      <c r="N1111" s="204" t="s">
        <v>40</v>
      </c>
      <c r="O1111" s="204" t="s">
        <v>56</v>
      </c>
      <c r="P1111" s="202">
        <f t="shared" si="107"/>
        <v>0</v>
      </c>
      <c r="Q1111" s="197" t="str">
        <f t="shared" si="102"/>
        <v>NA</v>
      </c>
      <c r="R1111" s="202">
        <f t="shared" si="103"/>
        <v>0</v>
      </c>
      <c r="S1111" s="202">
        <f t="shared" si="104"/>
        <v>0</v>
      </c>
      <c r="T1111" s="197">
        <f t="shared" si="105"/>
        <v>0</v>
      </c>
      <c r="U1111" s="197">
        <f t="shared" si="106"/>
        <v>1493</v>
      </c>
      <c r="V1111" s="197">
        <f>MIN(IF(SUM(W1111,,X1111,Z1111,AA1111,AD1111,AC1111,AF1111,AG1111,AJ1111,AI1111,AL1111,AM1111,AO1111,AP1111,AR1111,AS1111,A1111,AY1111,AU1111,AV1111,AW1111,AX1111,BA1111,BB1111)=0,0,1)+IF(O1111="Smoothing ramp",1,0)+IF(ISNUMBER(W1111),1,0)+IF(ISNUMBER(X1111),1,0)+IF(ISNUMBER(Z1111),1,0)+IF(ISNUMBER(AA1111),1,0)+IF(ISNUMBER(AD1111),1,0)+IF(ISNUMBER(AC1111),1,0)+IF(ISNUMBER(AF1111),1,0)+IF(ISNUMBER(AG1111),1,0)+IF(ISNUMBER(AI1111),1,0)+IF(ISNUMBER(AJ1111),1,0)+IF(ISNUMBER(AL1111),1,0)+IF(ISNUMBER(AM1111),1,0)+IF(ISNUMBER(AO1111),1,0)+IF(ISNUMBER(AP1111),1,0)+IF(ISNUMBER(#REF!),1,0)+IF(ISNUMBER(AR1111),1,0)+IF(ISNUMBER(AS1111),1,0)+IF(ISNUMBER(AY1111),1,0)+IF(ISNUMBER(AU1111),1,0)+IF(ISNUMBER(AV1111),1,0)+IF(ISNUMBER(AW1111),1,0)+IF(ISNUMBER(AX1111),1,0)+IF(ISNUMBER(BA1111),1,0)+IF(ISNUMBER(BB1111),1,0),1)</f>
        <v>1</v>
      </c>
      <c r="W1111" s="197"/>
      <c r="X1111" s="197"/>
      <c r="Y1111" s="197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>
        <v>2638</v>
      </c>
      <c r="AJ1111" s="197"/>
      <c r="AK1111" s="197" t="s">
        <v>49</v>
      </c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197"/>
      <c r="BB1111" s="197"/>
      <c r="BC1111" s="197"/>
    </row>
    <row r="1112" spans="1:55" customFormat="1" ht="14.1" customHeight="1">
      <c r="A1112" s="170"/>
      <c r="B1112" s="204">
        <v>20250517</v>
      </c>
      <c r="C1112" s="204" t="s">
        <v>62</v>
      </c>
      <c r="D1112" s="204">
        <v>30</v>
      </c>
      <c r="E1112" s="204"/>
      <c r="F1112" s="204">
        <v>5888</v>
      </c>
      <c r="G1112" s="204">
        <v>426</v>
      </c>
      <c r="H1112" s="204"/>
      <c r="I1112" s="204">
        <v>5786</v>
      </c>
      <c r="J1112" s="204">
        <v>426</v>
      </c>
      <c r="K1112" s="204">
        <v>1412</v>
      </c>
      <c r="L1112" s="204">
        <v>201</v>
      </c>
      <c r="M1112" s="204">
        <v>0</v>
      </c>
      <c r="N1112" s="204" t="s">
        <v>44</v>
      </c>
      <c r="O1112" s="204" t="s">
        <v>41</v>
      </c>
      <c r="P1112" s="202">
        <f t="shared" si="107"/>
        <v>1211</v>
      </c>
      <c r="Q1112" s="197" t="str">
        <f t="shared" si="102"/>
        <v>NA</v>
      </c>
      <c r="R1112" s="202">
        <f t="shared" si="103"/>
        <v>102</v>
      </c>
      <c r="S1112" s="202">
        <f t="shared" si="104"/>
        <v>0</v>
      </c>
      <c r="T1112" s="197">
        <f t="shared" si="105"/>
        <v>102</v>
      </c>
      <c r="U1112" s="197">
        <f t="shared" si="106"/>
        <v>-201</v>
      </c>
      <c r="V1112" s="197">
        <f>MIN(IF(SUM(W1112,,X1112,Z1112,AA1112,AD1112,AC1112,AF1112,AG1112,AJ1112,AI1112,AL1112,AM1112,AO1112,AP1112,AR1112,AS1112,A1112,AY1112,AU1112,AV1112,AW1112,AX1112,BA1112,BB1112)=0,0,1)+IF(O1112="Smoothing ramp",1,0)+IF(ISNUMBER(W1112),1,0)+IF(ISNUMBER(X1112),1,0)+IF(ISNUMBER(Z1112),1,0)+IF(ISNUMBER(AA1112),1,0)+IF(ISNUMBER(AD1112),1,0)+IF(ISNUMBER(AC1112),1,0)+IF(ISNUMBER(AF1112),1,0)+IF(ISNUMBER(AG1112),1,0)+IF(ISNUMBER(AI1112),1,0)+IF(ISNUMBER(AJ1112),1,0)+IF(ISNUMBER(AL1112),1,0)+IF(ISNUMBER(AM1112),1,0)+IF(ISNUMBER(AO1112),1,0)+IF(ISNUMBER(AP1112),1,0)+IF(ISNUMBER(#REF!),1,0)+IF(ISNUMBER(AR1112),1,0)+IF(ISNUMBER(AS1112),1,0)+IF(ISNUMBER(AY1112),1,0)+IF(ISNUMBER(AU1112),1,0)+IF(ISNUMBER(AV1112),1,0)+IF(ISNUMBER(AW1112),1,0)+IF(ISNUMBER(AX1112),1,0)+IF(ISNUMBER(BA1112),1,0)+IF(ISNUMBER(BB1112),1,0),1)</f>
        <v>1</v>
      </c>
      <c r="W1112" s="197"/>
      <c r="X1112" s="197"/>
      <c r="Y1112" s="197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>
        <v>2638</v>
      </c>
      <c r="AJ1112" s="197"/>
      <c r="AK1112" s="197" t="s">
        <v>49</v>
      </c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7"/>
      <c r="BA1112" s="197"/>
      <c r="BB1112" s="197"/>
      <c r="BC1112" s="197"/>
    </row>
    <row r="1113" spans="1:55" customFormat="1" ht="14.1" customHeight="1">
      <c r="A1113" s="170"/>
      <c r="B1113" s="204">
        <v>20250517</v>
      </c>
      <c r="C1113" s="204" t="s">
        <v>62</v>
      </c>
      <c r="D1113" s="204">
        <v>130</v>
      </c>
      <c r="E1113" s="204"/>
      <c r="F1113" s="204">
        <v>5885</v>
      </c>
      <c r="G1113" s="204">
        <v>426</v>
      </c>
      <c r="H1113" s="204"/>
      <c r="I1113" s="204">
        <v>5785</v>
      </c>
      <c r="J1113" s="204">
        <v>426</v>
      </c>
      <c r="K1113" s="204">
        <v>1412</v>
      </c>
      <c r="L1113" s="204">
        <v>197</v>
      </c>
      <c r="M1113" s="204">
        <v>0</v>
      </c>
      <c r="N1113" s="204" t="s">
        <v>44</v>
      </c>
      <c r="O1113" s="204" t="s">
        <v>41</v>
      </c>
      <c r="P1113" s="202">
        <f t="shared" si="107"/>
        <v>1215</v>
      </c>
      <c r="Q1113" s="197" t="str">
        <f t="shared" si="102"/>
        <v>NA</v>
      </c>
      <c r="R1113" s="202">
        <f t="shared" si="103"/>
        <v>100</v>
      </c>
      <c r="S1113" s="202">
        <f t="shared" si="104"/>
        <v>0</v>
      </c>
      <c r="T1113" s="197">
        <f t="shared" si="105"/>
        <v>100</v>
      </c>
      <c r="U1113" s="197">
        <f t="shared" si="106"/>
        <v>-197</v>
      </c>
      <c r="V1113" s="197">
        <f>MIN(IF(SUM(W1113,,X1113,Z1113,AA1113,AD1113,AC1113,AF1113,AG1113,AJ1113,AI1113,AL1113,AM1113,AO1113,AP1113,AR1113,AS1113,A1113,AY1113,AU1113,AV1113,AW1113,AX1113,BA1113,BB1113)=0,0,1)+IF(O1113="Smoothing ramp",1,0)+IF(ISNUMBER(W1113),1,0)+IF(ISNUMBER(X1113),1,0)+IF(ISNUMBER(Z1113),1,0)+IF(ISNUMBER(AA1113),1,0)+IF(ISNUMBER(AD1113),1,0)+IF(ISNUMBER(AC1113),1,0)+IF(ISNUMBER(AF1113),1,0)+IF(ISNUMBER(AG1113),1,0)+IF(ISNUMBER(AI1113),1,0)+IF(ISNUMBER(AJ1113),1,0)+IF(ISNUMBER(AL1113),1,0)+IF(ISNUMBER(AM1113),1,0)+IF(ISNUMBER(AO1113),1,0)+IF(ISNUMBER(AP1113),1,0)+IF(ISNUMBER(#REF!),1,0)+IF(ISNUMBER(AR1113),1,0)+IF(ISNUMBER(AS1113),1,0)+IF(ISNUMBER(AY1113),1,0)+IF(ISNUMBER(AU1113),1,0)+IF(ISNUMBER(AV1113),1,0)+IF(ISNUMBER(AW1113),1,0)+IF(ISNUMBER(AX1113),1,0)+IF(ISNUMBER(BA1113),1,0)+IF(ISNUMBER(BB1113),1,0),1)</f>
        <v>1</v>
      </c>
      <c r="W1113" s="197"/>
      <c r="X1113" s="197"/>
      <c r="Y1113" s="197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>
        <v>3498</v>
      </c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7"/>
      <c r="BA1113" s="197"/>
      <c r="BB1113" s="197"/>
      <c r="BC1113" s="197"/>
    </row>
    <row r="1114" spans="1:55" customFormat="1" ht="14.1" customHeight="1">
      <c r="A1114" s="170"/>
      <c r="B1114" s="204">
        <v>20250517</v>
      </c>
      <c r="C1114" s="204" t="s">
        <v>62</v>
      </c>
      <c r="D1114" s="204">
        <v>230</v>
      </c>
      <c r="E1114" s="204"/>
      <c r="F1114" s="204">
        <v>5859</v>
      </c>
      <c r="G1114" s="204">
        <v>423</v>
      </c>
      <c r="H1114" s="204"/>
      <c r="I1114" s="204">
        <v>5772</v>
      </c>
      <c r="J1114" s="204">
        <v>423</v>
      </c>
      <c r="K1114" s="204">
        <v>1412</v>
      </c>
      <c r="L1114" s="204">
        <v>172</v>
      </c>
      <c r="M1114" s="204">
        <v>0</v>
      </c>
      <c r="N1114" s="204" t="s">
        <v>44</v>
      </c>
      <c r="O1114" s="204" t="s">
        <v>41</v>
      </c>
      <c r="P1114" s="202">
        <f t="shared" si="107"/>
        <v>1240</v>
      </c>
      <c r="Q1114" s="197" t="str">
        <f t="shared" si="102"/>
        <v>NA</v>
      </c>
      <c r="R1114" s="202">
        <f t="shared" si="103"/>
        <v>87</v>
      </c>
      <c r="S1114" s="202">
        <f t="shared" si="104"/>
        <v>0</v>
      </c>
      <c r="T1114" s="197">
        <f t="shared" si="105"/>
        <v>87</v>
      </c>
      <c r="U1114" s="197">
        <f t="shared" si="106"/>
        <v>-172</v>
      </c>
      <c r="V1114" s="197">
        <f>MIN(IF(SUM(W1114,,X1114,Z1114,AA1114,AD1114,AC1114,AF1114,AG1114,AJ1114,AI1114,AL1114,AM1114,AO1114,AP1114,AR1114,AS1114,A1114,AY1114,AU1114,AV1114,AW1114,AX1114,BA1114,BB1114)=0,0,1)+IF(O1114="Smoothing ramp",1,0)+IF(ISNUMBER(W1114),1,0)+IF(ISNUMBER(X1114),1,0)+IF(ISNUMBER(Z1114),1,0)+IF(ISNUMBER(AA1114),1,0)+IF(ISNUMBER(AD1114),1,0)+IF(ISNUMBER(AC1114),1,0)+IF(ISNUMBER(AF1114),1,0)+IF(ISNUMBER(AG1114),1,0)+IF(ISNUMBER(AI1114),1,0)+IF(ISNUMBER(AJ1114),1,0)+IF(ISNUMBER(AL1114),1,0)+IF(ISNUMBER(AM1114),1,0)+IF(ISNUMBER(AO1114),1,0)+IF(ISNUMBER(AP1114),1,0)+IF(ISNUMBER(#REF!),1,0)+IF(ISNUMBER(AR1114),1,0)+IF(ISNUMBER(AS1114),1,0)+IF(ISNUMBER(AY1114),1,0)+IF(ISNUMBER(AU1114),1,0)+IF(ISNUMBER(AV1114),1,0)+IF(ISNUMBER(AW1114),1,0)+IF(ISNUMBER(AX1114),1,0)+IF(ISNUMBER(BA1114),1,0)+IF(ISNUMBER(BB1114),1,0),1)</f>
        <v>1</v>
      </c>
      <c r="W1114" s="197"/>
      <c r="X1114" s="197"/>
      <c r="Y1114" s="197"/>
      <c r="Z1114" s="197"/>
      <c r="AA1114" s="197"/>
      <c r="AB1114" s="197"/>
      <c r="AC1114" s="197"/>
      <c r="AD1114" s="197"/>
      <c r="AE1114" s="197"/>
      <c r="AF1114" s="197"/>
      <c r="AG1114" s="197"/>
      <c r="AH1114" s="197"/>
      <c r="AI1114" s="197">
        <v>3498</v>
      </c>
      <c r="AJ1114" s="197"/>
      <c r="AK1114" s="197"/>
      <c r="AL1114" s="197"/>
      <c r="AM1114" s="197"/>
      <c r="AN1114" s="197"/>
      <c r="AO1114" s="197"/>
      <c r="AP1114" s="197"/>
      <c r="AQ1114" s="197"/>
      <c r="AR1114" s="197"/>
      <c r="AS1114" s="197"/>
      <c r="AT1114" s="197"/>
      <c r="AU1114" s="197"/>
      <c r="AV1114" s="197"/>
      <c r="AW1114" s="197"/>
      <c r="AX1114" s="197"/>
      <c r="AY1114" s="197"/>
      <c r="AZ1114" s="197"/>
      <c r="BA1114" s="197"/>
      <c r="BB1114" s="197"/>
      <c r="BC1114" s="197"/>
    </row>
    <row r="1115" spans="1:55" customFormat="1" ht="14.1" customHeight="1">
      <c r="A1115" s="170"/>
      <c r="B1115" s="204">
        <v>20250517</v>
      </c>
      <c r="C1115" s="204" t="s">
        <v>62</v>
      </c>
      <c r="D1115" s="204">
        <v>330</v>
      </c>
      <c r="E1115" s="204">
        <v>8150</v>
      </c>
      <c r="F1115" s="204"/>
      <c r="G1115" s="204"/>
      <c r="H1115" s="204">
        <v>7665</v>
      </c>
      <c r="I1115" s="204"/>
      <c r="J1115" s="204"/>
      <c r="K1115" s="204">
        <v>0</v>
      </c>
      <c r="L1115" s="204">
        <v>0</v>
      </c>
      <c r="M1115" s="204">
        <v>0</v>
      </c>
      <c r="N1115" s="204" t="s">
        <v>53</v>
      </c>
      <c r="O1115" s="204" t="s">
        <v>41</v>
      </c>
      <c r="P1115" s="202">
        <f t="shared" si="107"/>
        <v>0</v>
      </c>
      <c r="Q1115" s="197">
        <f t="shared" si="102"/>
        <v>485</v>
      </c>
      <c r="R1115" s="202" t="str">
        <f t="shared" si="103"/>
        <v>NA</v>
      </c>
      <c r="S1115" s="202" t="str">
        <f t="shared" si="104"/>
        <v>NA</v>
      </c>
      <c r="T1115" s="197" t="str">
        <f t="shared" si="105"/>
        <v>NA</v>
      </c>
      <c r="U1115" s="197">
        <f t="shared" si="106"/>
        <v>0</v>
      </c>
      <c r="V1115" s="197">
        <f>MIN(IF(SUM(W1115,,X1115,Z1115,AA1115,AD1115,AC1115,AF1115,AG1115,AJ1115,AI1115,AL1115,AM1115,AO1115,AP1115,AR1115,AS1115,A1115,AY1115,AU1115,AV1115,AW1115,AX1115,BA1115,BB1115)=0,0,1)+IF(O1115="Smoothing ramp",1,0)+IF(ISNUMBER(W1115),1,0)+IF(ISNUMBER(X1115),1,0)+IF(ISNUMBER(Z1115),1,0)+IF(ISNUMBER(AA1115),1,0)+IF(ISNUMBER(AD1115),1,0)+IF(ISNUMBER(AC1115),1,0)+IF(ISNUMBER(AF1115),1,0)+IF(ISNUMBER(AG1115),1,0)+IF(ISNUMBER(AI1115),1,0)+IF(ISNUMBER(AJ1115),1,0)+IF(ISNUMBER(AL1115),1,0)+IF(ISNUMBER(AM1115),1,0)+IF(ISNUMBER(AO1115),1,0)+IF(ISNUMBER(AP1115),1,0)+IF(ISNUMBER(#REF!),1,0)+IF(ISNUMBER(AR1115),1,0)+IF(ISNUMBER(AS1115),1,0)+IF(ISNUMBER(AY1115),1,0)+IF(ISNUMBER(AU1115),1,0)+IF(ISNUMBER(AV1115),1,0)+IF(ISNUMBER(AW1115),1,0)+IF(ISNUMBER(AX1115),1,0)+IF(ISNUMBER(BA1115),1,0)+IF(ISNUMBER(BB1115),1,0),1)</f>
        <v>1</v>
      </c>
      <c r="W1115" s="197"/>
      <c r="X1115" s="197"/>
      <c r="Y1115" s="197"/>
      <c r="Z1115" s="197"/>
      <c r="AA1115" s="197"/>
      <c r="AB1115" s="197"/>
      <c r="AC1115" s="197"/>
      <c r="AD1115" s="197"/>
      <c r="AE1115" s="197"/>
      <c r="AF1115" s="197"/>
      <c r="AG1115" s="197"/>
      <c r="AH1115" s="197"/>
      <c r="AI1115" s="197">
        <v>3498</v>
      </c>
      <c r="AJ1115" s="197"/>
      <c r="AK1115" s="197"/>
      <c r="AL1115" s="197"/>
      <c r="AM1115" s="197"/>
      <c r="AN1115" s="197"/>
      <c r="AO1115" s="197"/>
      <c r="AP1115" s="197"/>
      <c r="AQ1115" s="197"/>
      <c r="AR1115" s="197"/>
      <c r="AS1115" s="197"/>
      <c r="AT1115" s="197"/>
      <c r="AU1115" s="197"/>
      <c r="AV1115" s="197"/>
      <c r="AW1115" s="197"/>
      <c r="AX1115" s="197"/>
      <c r="AY1115" s="197"/>
      <c r="AZ1115" s="197"/>
      <c r="BA1115" s="197"/>
      <c r="BB1115" s="197"/>
      <c r="BC1115" s="197"/>
    </row>
    <row r="1116" spans="1:55" customFormat="1" ht="14.1" customHeight="1">
      <c r="A1116" s="170"/>
      <c r="B1116" s="204">
        <v>20250517</v>
      </c>
      <c r="C1116" s="204" t="s">
        <v>62</v>
      </c>
      <c r="D1116" s="204">
        <v>430</v>
      </c>
      <c r="E1116" s="204">
        <v>8150</v>
      </c>
      <c r="F1116" s="204"/>
      <c r="G1116" s="204"/>
      <c r="H1116" s="204">
        <v>8031</v>
      </c>
      <c r="I1116" s="204"/>
      <c r="J1116" s="204"/>
      <c r="K1116" s="204">
        <v>0</v>
      </c>
      <c r="L1116" s="204">
        <v>0</v>
      </c>
      <c r="M1116" s="204">
        <v>0</v>
      </c>
      <c r="N1116" s="204" t="s">
        <v>53</v>
      </c>
      <c r="O1116" s="204" t="s">
        <v>41</v>
      </c>
      <c r="P1116" s="202">
        <f t="shared" si="107"/>
        <v>0</v>
      </c>
      <c r="Q1116" s="197">
        <f t="shared" si="102"/>
        <v>119</v>
      </c>
      <c r="R1116" s="202" t="str">
        <f t="shared" si="103"/>
        <v>NA</v>
      </c>
      <c r="S1116" s="202" t="str">
        <f t="shared" si="104"/>
        <v>NA</v>
      </c>
      <c r="T1116" s="197" t="str">
        <f t="shared" si="105"/>
        <v>NA</v>
      </c>
      <c r="U1116" s="197">
        <f t="shared" si="106"/>
        <v>0</v>
      </c>
      <c r="V1116" s="197">
        <f>MIN(IF(SUM(W1116,,X1116,Z1116,AA1116,AD1116,AC1116,AF1116,AG1116,AJ1116,AI1116,AL1116,AM1116,AO1116,AP1116,AR1116,AS1116,A1116,AY1116,AU1116,AV1116,AW1116,AX1116,BA1116,BB1116)=0,0,1)+IF(O1116="Smoothing ramp",1,0)+IF(ISNUMBER(W1116),1,0)+IF(ISNUMBER(X1116),1,0)+IF(ISNUMBER(Z1116),1,0)+IF(ISNUMBER(AA1116),1,0)+IF(ISNUMBER(AD1116),1,0)+IF(ISNUMBER(AC1116),1,0)+IF(ISNUMBER(AF1116),1,0)+IF(ISNUMBER(AG1116),1,0)+IF(ISNUMBER(AI1116),1,0)+IF(ISNUMBER(AJ1116),1,0)+IF(ISNUMBER(AL1116),1,0)+IF(ISNUMBER(AM1116),1,0)+IF(ISNUMBER(AO1116),1,0)+IF(ISNUMBER(AP1116),1,0)+IF(ISNUMBER(#REF!),1,0)+IF(ISNUMBER(AR1116),1,0)+IF(ISNUMBER(AS1116),1,0)+IF(ISNUMBER(AY1116),1,0)+IF(ISNUMBER(AU1116),1,0)+IF(ISNUMBER(AV1116),1,0)+IF(ISNUMBER(AW1116),1,0)+IF(ISNUMBER(AX1116),1,0)+IF(ISNUMBER(BA1116),1,0)+IF(ISNUMBER(BB1116),1,0),1)</f>
        <v>1</v>
      </c>
      <c r="W1116" s="197"/>
      <c r="X1116" s="197"/>
      <c r="Y1116" s="197"/>
      <c r="Z1116" s="197"/>
      <c r="AA1116" s="197"/>
      <c r="AB1116" s="197"/>
      <c r="AC1116" s="197"/>
      <c r="AD1116" s="197"/>
      <c r="AE1116" s="197"/>
      <c r="AF1116" s="197"/>
      <c r="AG1116" s="197"/>
      <c r="AH1116" s="197"/>
      <c r="AI1116" s="197">
        <v>3498</v>
      </c>
      <c r="AJ1116" s="197"/>
      <c r="AK1116" s="197"/>
      <c r="AL1116" s="197"/>
      <c r="AM1116" s="197"/>
      <c r="AN1116" s="197"/>
      <c r="AO1116" s="197"/>
      <c r="AP1116" s="197"/>
      <c r="AQ1116" s="197"/>
      <c r="AR1116" s="197"/>
      <c r="AS1116" s="197"/>
      <c r="AT1116" s="197"/>
      <c r="AU1116" s="197"/>
      <c r="AV1116" s="197"/>
      <c r="AW1116" s="197"/>
      <c r="AX1116" s="197"/>
      <c r="AY1116" s="197"/>
      <c r="AZ1116" s="197"/>
      <c r="BA1116" s="197"/>
      <c r="BB1116" s="197"/>
      <c r="BC1116" s="197"/>
    </row>
    <row r="1117" spans="1:55" customFormat="1" ht="14.1" customHeight="1">
      <c r="A1117" s="170"/>
      <c r="B1117" s="204">
        <v>20250517</v>
      </c>
      <c r="C1117" s="204" t="s">
        <v>62</v>
      </c>
      <c r="D1117" s="204">
        <v>530</v>
      </c>
      <c r="E1117" s="204">
        <v>8150</v>
      </c>
      <c r="F1117" s="204"/>
      <c r="G1117" s="204"/>
      <c r="H1117" s="204">
        <v>8031</v>
      </c>
      <c r="I1117" s="204"/>
      <c r="J1117" s="204"/>
      <c r="K1117" s="204">
        <v>0</v>
      </c>
      <c r="L1117" s="204">
        <v>0</v>
      </c>
      <c r="M1117" s="204">
        <v>0</v>
      </c>
      <c r="N1117" s="204" t="s">
        <v>53</v>
      </c>
      <c r="O1117" s="204" t="s">
        <v>41</v>
      </c>
      <c r="P1117" s="202">
        <f t="shared" si="107"/>
        <v>0</v>
      </c>
      <c r="Q1117" s="197">
        <f t="shared" si="102"/>
        <v>119</v>
      </c>
      <c r="R1117" s="202" t="str">
        <f t="shared" si="103"/>
        <v>NA</v>
      </c>
      <c r="S1117" s="202" t="str">
        <f t="shared" si="104"/>
        <v>NA</v>
      </c>
      <c r="T1117" s="197" t="str">
        <f t="shared" si="105"/>
        <v>NA</v>
      </c>
      <c r="U1117" s="197">
        <f t="shared" si="106"/>
        <v>0</v>
      </c>
      <c r="V1117" s="197">
        <f>MIN(IF(SUM(W1117,,X1117,Z1117,AA1117,AD1117,AC1117,AF1117,AG1117,AJ1117,AI1117,AL1117,AM1117,AO1117,AP1117,AR1117,AS1117,A1117,AY1117,AU1117,AV1117,AW1117,AX1117,BA1117,BB1117)=0,0,1)+IF(O1117="Smoothing ramp",1,0)+IF(ISNUMBER(W1117),1,0)+IF(ISNUMBER(X1117),1,0)+IF(ISNUMBER(Z1117),1,0)+IF(ISNUMBER(AA1117),1,0)+IF(ISNUMBER(AD1117),1,0)+IF(ISNUMBER(AC1117),1,0)+IF(ISNUMBER(AF1117),1,0)+IF(ISNUMBER(AG1117),1,0)+IF(ISNUMBER(AI1117),1,0)+IF(ISNUMBER(AJ1117),1,0)+IF(ISNUMBER(AL1117),1,0)+IF(ISNUMBER(AM1117),1,0)+IF(ISNUMBER(AO1117),1,0)+IF(ISNUMBER(AP1117),1,0)+IF(ISNUMBER(#REF!),1,0)+IF(ISNUMBER(AR1117),1,0)+IF(ISNUMBER(AS1117),1,0)+IF(ISNUMBER(AY1117),1,0)+IF(ISNUMBER(AU1117),1,0)+IF(ISNUMBER(AV1117),1,0)+IF(ISNUMBER(AW1117),1,0)+IF(ISNUMBER(AX1117),1,0)+IF(ISNUMBER(BA1117),1,0)+IF(ISNUMBER(BB1117),1,0),1)</f>
        <v>1</v>
      </c>
      <c r="W1117" s="197"/>
      <c r="X1117" s="197"/>
      <c r="Y1117" s="197"/>
      <c r="Z1117" s="197"/>
      <c r="AA1117" s="197"/>
      <c r="AB1117" s="197"/>
      <c r="AC1117" s="197"/>
      <c r="AD1117" s="197"/>
      <c r="AE1117" s="197"/>
      <c r="AF1117" s="197"/>
      <c r="AG1117" s="197"/>
      <c r="AH1117" s="197"/>
      <c r="AI1117" s="197">
        <v>3727</v>
      </c>
      <c r="AJ1117" s="197"/>
      <c r="AK1117" s="197"/>
      <c r="AL1117" s="197"/>
      <c r="AM1117" s="197"/>
      <c r="AN1117" s="197"/>
      <c r="AO1117" s="197"/>
      <c r="AP1117" s="197"/>
      <c r="AQ1117" s="197"/>
      <c r="AR1117" s="197"/>
      <c r="AS1117" s="197"/>
      <c r="AT1117" s="197"/>
      <c r="AU1117" s="197"/>
      <c r="AV1117" s="197"/>
      <c r="AW1117" s="197"/>
      <c r="AX1117" s="197"/>
      <c r="AY1117" s="197"/>
      <c r="AZ1117" s="197"/>
      <c r="BA1117" s="197"/>
      <c r="BB1117" s="197"/>
      <c r="BC1117" s="197"/>
    </row>
    <row r="1118" spans="1:55" customFormat="1" ht="14.1" customHeight="1">
      <c r="A1118" s="170"/>
      <c r="B1118" s="204">
        <v>20250517</v>
      </c>
      <c r="C1118" s="204" t="s">
        <v>62</v>
      </c>
      <c r="D1118" s="204">
        <v>630</v>
      </c>
      <c r="E1118" s="204">
        <v>8150</v>
      </c>
      <c r="F1118" s="204"/>
      <c r="G1118" s="204"/>
      <c r="H1118" s="204">
        <v>8031</v>
      </c>
      <c r="I1118" s="204"/>
      <c r="J1118" s="204"/>
      <c r="K1118" s="204">
        <v>0</v>
      </c>
      <c r="L1118" s="204">
        <v>0</v>
      </c>
      <c r="M1118" s="204">
        <v>0</v>
      </c>
      <c r="N1118" s="204" t="s">
        <v>53</v>
      </c>
      <c r="O1118" s="204" t="s">
        <v>41</v>
      </c>
      <c r="P1118" s="202">
        <f t="shared" si="107"/>
        <v>0</v>
      </c>
      <c r="Q1118" s="197">
        <f t="shared" si="102"/>
        <v>119</v>
      </c>
      <c r="R1118" s="202" t="str">
        <f t="shared" si="103"/>
        <v>NA</v>
      </c>
      <c r="S1118" s="202" t="str">
        <f t="shared" si="104"/>
        <v>NA</v>
      </c>
      <c r="T1118" s="197" t="str">
        <f t="shared" si="105"/>
        <v>NA</v>
      </c>
      <c r="U1118" s="197">
        <f t="shared" si="106"/>
        <v>0</v>
      </c>
      <c r="V1118" s="197">
        <f>MIN(IF(SUM(W1118,,X1118,Z1118,AA1118,AD1118,AC1118,AF1118,AG1118,AJ1118,AI1118,AL1118,AM1118,AO1118,AP1118,AR1118,AS1118,A1118,AY1118,AU1118,AV1118,AW1118,AX1118,BA1118,BB1118)=0,0,1)+IF(O1118="Smoothing ramp",1,0)+IF(ISNUMBER(W1118),1,0)+IF(ISNUMBER(X1118),1,0)+IF(ISNUMBER(Z1118),1,0)+IF(ISNUMBER(AA1118),1,0)+IF(ISNUMBER(AD1118),1,0)+IF(ISNUMBER(AC1118),1,0)+IF(ISNUMBER(AF1118),1,0)+IF(ISNUMBER(AG1118),1,0)+IF(ISNUMBER(AI1118),1,0)+IF(ISNUMBER(AJ1118),1,0)+IF(ISNUMBER(AL1118),1,0)+IF(ISNUMBER(AM1118),1,0)+IF(ISNUMBER(AO1118),1,0)+IF(ISNUMBER(AP1118),1,0)+IF(ISNUMBER(#REF!),1,0)+IF(ISNUMBER(AR1118),1,0)+IF(ISNUMBER(AS1118),1,0)+IF(ISNUMBER(AY1118),1,0)+IF(ISNUMBER(AU1118),1,0)+IF(ISNUMBER(AV1118),1,0)+IF(ISNUMBER(AW1118),1,0)+IF(ISNUMBER(AX1118),1,0)+IF(ISNUMBER(BA1118),1,0)+IF(ISNUMBER(BB1118),1,0),1)</f>
        <v>1</v>
      </c>
      <c r="W1118" s="197"/>
      <c r="X1118" s="197"/>
      <c r="Y1118" s="197"/>
      <c r="Z1118" s="197"/>
      <c r="AA1118" s="197"/>
      <c r="AB1118" s="197"/>
      <c r="AC1118" s="197"/>
      <c r="AD1118" s="197"/>
      <c r="AE1118" s="197"/>
      <c r="AF1118" s="197"/>
      <c r="AG1118" s="197"/>
      <c r="AH1118" s="197"/>
      <c r="AI1118" s="197">
        <v>3727</v>
      </c>
      <c r="AJ1118" s="197"/>
      <c r="AK1118" s="197"/>
      <c r="AL1118" s="197"/>
      <c r="AM1118" s="197"/>
      <c r="AN1118" s="197"/>
      <c r="AO1118" s="197"/>
      <c r="AP1118" s="197"/>
      <c r="AQ1118" s="197"/>
      <c r="AR1118" s="197"/>
      <c r="AS1118" s="197"/>
      <c r="AT1118" s="197"/>
      <c r="AU1118" s="197"/>
      <c r="AV1118" s="197"/>
      <c r="AW1118" s="197"/>
      <c r="AX1118" s="197"/>
      <c r="AY1118" s="197"/>
      <c r="AZ1118" s="197"/>
      <c r="BA1118" s="197"/>
      <c r="BB1118" s="197"/>
      <c r="BC1118" s="197"/>
    </row>
    <row r="1119" spans="1:55" customFormat="1" ht="14.1" customHeight="1">
      <c r="A1119" s="170"/>
      <c r="B1119" s="204">
        <v>20250517</v>
      </c>
      <c r="C1119" s="204" t="s">
        <v>62</v>
      </c>
      <c r="D1119" s="204">
        <v>730</v>
      </c>
      <c r="E1119" s="204">
        <v>8750</v>
      </c>
      <c r="F1119" s="204"/>
      <c r="G1119" s="204"/>
      <c r="H1119" s="204">
        <v>8633</v>
      </c>
      <c r="I1119" s="204"/>
      <c r="J1119" s="204"/>
      <c r="K1119" s="204">
        <v>0</v>
      </c>
      <c r="L1119" s="204">
        <v>0</v>
      </c>
      <c r="M1119" s="204">
        <v>0</v>
      </c>
      <c r="N1119" s="204" t="s">
        <v>53</v>
      </c>
      <c r="O1119" s="204" t="s">
        <v>41</v>
      </c>
      <c r="P1119" s="202">
        <f t="shared" si="107"/>
        <v>0</v>
      </c>
      <c r="Q1119" s="197">
        <f t="shared" si="102"/>
        <v>117</v>
      </c>
      <c r="R1119" s="202" t="str">
        <f t="shared" si="103"/>
        <v>NA</v>
      </c>
      <c r="S1119" s="202" t="str">
        <f t="shared" si="104"/>
        <v>NA</v>
      </c>
      <c r="T1119" s="197" t="str">
        <f t="shared" si="105"/>
        <v>NA</v>
      </c>
      <c r="U1119" s="197">
        <f t="shared" si="106"/>
        <v>0</v>
      </c>
      <c r="V1119" s="197">
        <f>MIN(IF(SUM(W1119,,X1119,Z1119,AA1119,AD1119,AC1119,AF1119,AG1119,AJ1119,AI1119,AL1119,AM1119,AO1119,AP1119,AR1119,AS1119,A1119,AY1119,AU1119,AV1119,AW1119,AX1119,BA1119,BB1119)=0,0,1)+IF(O1119="Smoothing ramp",1,0)+IF(ISNUMBER(W1119),1,0)+IF(ISNUMBER(X1119),1,0)+IF(ISNUMBER(Z1119),1,0)+IF(ISNUMBER(AA1119),1,0)+IF(ISNUMBER(AD1119),1,0)+IF(ISNUMBER(AC1119),1,0)+IF(ISNUMBER(AF1119),1,0)+IF(ISNUMBER(AG1119),1,0)+IF(ISNUMBER(AI1119),1,0)+IF(ISNUMBER(AJ1119),1,0)+IF(ISNUMBER(AL1119),1,0)+IF(ISNUMBER(AM1119),1,0)+IF(ISNUMBER(AO1119),1,0)+IF(ISNUMBER(AP1119),1,0)+IF(ISNUMBER(#REF!),1,0)+IF(ISNUMBER(AR1119),1,0)+IF(ISNUMBER(AS1119),1,0)+IF(ISNUMBER(AY1119),1,0)+IF(ISNUMBER(AU1119),1,0)+IF(ISNUMBER(AV1119),1,0)+IF(ISNUMBER(AW1119),1,0)+IF(ISNUMBER(AX1119),1,0)+IF(ISNUMBER(BA1119),1,0)+IF(ISNUMBER(BB1119),1,0),1)</f>
        <v>1</v>
      </c>
      <c r="W1119" s="197"/>
      <c r="X1119" s="197"/>
      <c r="Y1119" s="197"/>
      <c r="Z1119" s="197"/>
      <c r="AA1119" s="197"/>
      <c r="AB1119" s="197"/>
      <c r="AC1119" s="197"/>
      <c r="AD1119" s="197"/>
      <c r="AE1119" s="197"/>
      <c r="AF1119" s="197"/>
      <c r="AG1119" s="197"/>
      <c r="AH1119" s="197"/>
      <c r="AI1119" s="197">
        <v>2832</v>
      </c>
      <c r="AJ1119" s="197"/>
      <c r="AK1119" s="197" t="s">
        <v>49</v>
      </c>
      <c r="AL1119" s="197"/>
      <c r="AM1119" s="197"/>
      <c r="AN1119" s="197"/>
      <c r="AO1119" s="197"/>
      <c r="AP1119" s="197"/>
      <c r="AQ1119" s="197"/>
      <c r="AR1119" s="197"/>
      <c r="AS1119" s="197"/>
      <c r="AT1119" s="197"/>
      <c r="AU1119" s="197"/>
      <c r="AV1119" s="197"/>
      <c r="AW1119" s="197"/>
      <c r="AX1119" s="197"/>
      <c r="AY1119" s="197"/>
      <c r="AZ1119" s="197"/>
      <c r="BA1119" s="197"/>
      <c r="BB1119" s="197"/>
      <c r="BC1119" s="197"/>
    </row>
    <row r="1120" spans="1:55" customFormat="1" ht="14.1" customHeight="1">
      <c r="A1120" s="170"/>
      <c r="B1120" s="204">
        <v>20250517</v>
      </c>
      <c r="C1120" s="204" t="s">
        <v>62</v>
      </c>
      <c r="D1120" s="204">
        <v>830</v>
      </c>
      <c r="E1120" s="204">
        <v>8750</v>
      </c>
      <c r="F1120" s="204"/>
      <c r="G1120" s="204"/>
      <c r="H1120" s="204">
        <v>8183</v>
      </c>
      <c r="I1120" s="204"/>
      <c r="J1120" s="204"/>
      <c r="K1120" s="204">
        <v>0</v>
      </c>
      <c r="L1120" s="204">
        <v>0</v>
      </c>
      <c r="M1120" s="204">
        <v>0</v>
      </c>
      <c r="N1120" s="204" t="s">
        <v>53</v>
      </c>
      <c r="O1120" s="204" t="s">
        <v>41</v>
      </c>
      <c r="P1120" s="202">
        <f t="shared" si="107"/>
        <v>0</v>
      </c>
      <c r="Q1120" s="197">
        <f t="shared" si="102"/>
        <v>567</v>
      </c>
      <c r="R1120" s="202" t="str">
        <f t="shared" si="103"/>
        <v>NA</v>
      </c>
      <c r="S1120" s="202" t="str">
        <f t="shared" si="104"/>
        <v>NA</v>
      </c>
      <c r="T1120" s="197" t="str">
        <f t="shared" si="105"/>
        <v>NA</v>
      </c>
      <c r="U1120" s="197">
        <f t="shared" si="106"/>
        <v>0</v>
      </c>
      <c r="V1120" s="197">
        <f>MIN(IF(SUM(W1120,,X1120,Z1120,AA1120,AD1120,AC1120,AF1120,AG1120,AJ1120,AI1120,AL1120,AM1120,AO1120,AP1120,AR1120,AS1120,A1120,AY1120,AU1120,AV1120,AW1120,AX1120,BA1120,BB1120)=0,0,1)+IF(O1120="Smoothing ramp",1,0)+IF(ISNUMBER(W1120),1,0)+IF(ISNUMBER(X1120),1,0)+IF(ISNUMBER(Z1120),1,0)+IF(ISNUMBER(AA1120),1,0)+IF(ISNUMBER(AD1120),1,0)+IF(ISNUMBER(AC1120),1,0)+IF(ISNUMBER(AF1120),1,0)+IF(ISNUMBER(AG1120),1,0)+IF(ISNUMBER(AI1120),1,0)+IF(ISNUMBER(AJ1120),1,0)+IF(ISNUMBER(AL1120),1,0)+IF(ISNUMBER(AM1120),1,0)+IF(ISNUMBER(AO1120),1,0)+IF(ISNUMBER(AP1120),1,0)+IF(ISNUMBER(#REF!),1,0)+IF(ISNUMBER(AR1120),1,0)+IF(ISNUMBER(AS1120),1,0)+IF(ISNUMBER(AY1120),1,0)+IF(ISNUMBER(AU1120),1,0)+IF(ISNUMBER(AV1120),1,0)+IF(ISNUMBER(AW1120),1,0)+IF(ISNUMBER(AX1120),1,0)+IF(ISNUMBER(BA1120),1,0)+IF(ISNUMBER(BB1120),1,0),1)</f>
        <v>1</v>
      </c>
      <c r="W1120" s="197"/>
      <c r="X1120" s="197"/>
      <c r="Y1120" s="197"/>
      <c r="Z1120" s="197"/>
      <c r="AA1120" s="197"/>
      <c r="AB1120" s="197"/>
      <c r="AC1120" s="197"/>
      <c r="AD1120" s="197"/>
      <c r="AE1120" s="197"/>
      <c r="AF1120" s="197"/>
      <c r="AG1120" s="197"/>
      <c r="AH1120" s="197"/>
      <c r="AI1120" s="197">
        <v>2832</v>
      </c>
      <c r="AJ1120" s="197"/>
      <c r="AK1120" s="197" t="s">
        <v>49</v>
      </c>
      <c r="AL1120" s="197"/>
      <c r="AM1120" s="197"/>
      <c r="AN1120" s="197"/>
      <c r="AO1120" s="197"/>
      <c r="AP1120" s="197"/>
      <c r="AQ1120" s="197"/>
      <c r="AR1120" s="197"/>
      <c r="AS1120" s="197"/>
      <c r="AT1120" s="197"/>
      <c r="AU1120" s="197"/>
      <c r="AV1120" s="197"/>
      <c r="AW1120" s="197"/>
      <c r="AX1120" s="197"/>
      <c r="AY1120" s="197"/>
      <c r="AZ1120" s="197"/>
      <c r="BA1120" s="197"/>
      <c r="BB1120" s="197"/>
      <c r="BC1120" s="197"/>
    </row>
    <row r="1121" spans="1:55" customFormat="1" ht="14.1" customHeight="1">
      <c r="A1121" s="170"/>
      <c r="B1121" s="204">
        <v>20250517</v>
      </c>
      <c r="C1121" s="204" t="s">
        <v>62</v>
      </c>
      <c r="D1121" s="204">
        <v>930</v>
      </c>
      <c r="E1121" s="204"/>
      <c r="F1121" s="204">
        <v>6362</v>
      </c>
      <c r="G1121" s="204">
        <v>400</v>
      </c>
      <c r="H1121" s="204"/>
      <c r="I1121" s="204">
        <v>6258</v>
      </c>
      <c r="J1121" s="204">
        <v>400</v>
      </c>
      <c r="K1121" s="204">
        <v>3346</v>
      </c>
      <c r="L1121" s="204">
        <v>208</v>
      </c>
      <c r="M1121" s="204">
        <v>0</v>
      </c>
      <c r="N1121" s="204" t="s">
        <v>44</v>
      </c>
      <c r="O1121" s="204" t="s">
        <v>41</v>
      </c>
      <c r="P1121" s="202">
        <f t="shared" si="107"/>
        <v>3138</v>
      </c>
      <c r="Q1121" s="197" t="str">
        <f t="shared" si="102"/>
        <v>NA</v>
      </c>
      <c r="R1121" s="202">
        <f t="shared" si="103"/>
        <v>104</v>
      </c>
      <c r="S1121" s="202">
        <f t="shared" si="104"/>
        <v>0</v>
      </c>
      <c r="T1121" s="197">
        <f t="shared" si="105"/>
        <v>104</v>
      </c>
      <c r="U1121" s="197">
        <f t="shared" si="106"/>
        <v>-208</v>
      </c>
      <c r="V1121" s="197">
        <f>MIN(IF(SUM(W1121,,X1121,Z1121,AA1121,AD1121,AC1121,AF1121,AG1121,AJ1121,AI1121,AL1121,AM1121,AO1121,AP1121,AR1121,AS1121,A1121,AY1121,AU1121,AV1121,AW1121,AX1121,BA1121,BB1121)=0,0,1)+IF(O1121="Smoothing ramp",1,0)+IF(ISNUMBER(W1121),1,0)+IF(ISNUMBER(X1121),1,0)+IF(ISNUMBER(Z1121),1,0)+IF(ISNUMBER(AA1121),1,0)+IF(ISNUMBER(AD1121),1,0)+IF(ISNUMBER(AC1121),1,0)+IF(ISNUMBER(AF1121),1,0)+IF(ISNUMBER(AG1121),1,0)+IF(ISNUMBER(AI1121),1,0)+IF(ISNUMBER(AJ1121),1,0)+IF(ISNUMBER(AL1121),1,0)+IF(ISNUMBER(AM1121),1,0)+IF(ISNUMBER(AO1121),1,0)+IF(ISNUMBER(AP1121),1,0)+IF(ISNUMBER(#REF!),1,0)+IF(ISNUMBER(AR1121),1,0)+IF(ISNUMBER(AS1121),1,0)+IF(ISNUMBER(AY1121),1,0)+IF(ISNUMBER(AU1121),1,0)+IF(ISNUMBER(AV1121),1,0)+IF(ISNUMBER(AW1121),1,0)+IF(ISNUMBER(AX1121),1,0)+IF(ISNUMBER(BA1121),1,0)+IF(ISNUMBER(BB1121),1,0),1)</f>
        <v>1</v>
      </c>
      <c r="W1121" s="197"/>
      <c r="X1121" s="197"/>
      <c r="Y1121" s="197"/>
      <c r="Z1121" s="197"/>
      <c r="AA1121" s="197"/>
      <c r="AB1121" s="197"/>
      <c r="AC1121" s="197"/>
      <c r="AD1121" s="197"/>
      <c r="AE1121" s="197"/>
      <c r="AF1121" s="197"/>
      <c r="AG1121" s="197"/>
      <c r="AH1121" s="197"/>
      <c r="AI1121" s="197">
        <v>2832</v>
      </c>
      <c r="AJ1121" s="197"/>
      <c r="AK1121" s="197" t="s">
        <v>49</v>
      </c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7"/>
      <c r="BA1121" s="197"/>
      <c r="BB1121" s="197"/>
      <c r="BC1121" s="197"/>
    </row>
    <row r="1122" spans="1:55" customFormat="1" ht="14.1" customHeight="1">
      <c r="A1122" s="170"/>
      <c r="B1122" s="204">
        <v>20250517</v>
      </c>
      <c r="C1122" s="204" t="s">
        <v>62</v>
      </c>
      <c r="D1122" s="204">
        <v>1030</v>
      </c>
      <c r="E1122" s="204"/>
      <c r="F1122" s="204">
        <v>6298</v>
      </c>
      <c r="G1122" s="204">
        <v>395</v>
      </c>
      <c r="H1122" s="204"/>
      <c r="I1122" s="204">
        <v>6225</v>
      </c>
      <c r="J1122" s="204">
        <v>395</v>
      </c>
      <c r="K1122" s="204">
        <v>3346</v>
      </c>
      <c r="L1122" s="204">
        <v>143</v>
      </c>
      <c r="M1122" s="204">
        <v>0</v>
      </c>
      <c r="N1122" s="204" t="s">
        <v>44</v>
      </c>
      <c r="O1122" s="204" t="s">
        <v>41</v>
      </c>
      <c r="P1122" s="202">
        <f t="shared" si="107"/>
        <v>3203</v>
      </c>
      <c r="Q1122" s="197" t="str">
        <f t="shared" si="102"/>
        <v>NA</v>
      </c>
      <c r="R1122" s="202">
        <f t="shared" si="103"/>
        <v>73</v>
      </c>
      <c r="S1122" s="202">
        <f t="shared" si="104"/>
        <v>0</v>
      </c>
      <c r="T1122" s="197">
        <f t="shared" si="105"/>
        <v>73</v>
      </c>
      <c r="U1122" s="197">
        <f t="shared" si="106"/>
        <v>-143</v>
      </c>
      <c r="V1122" s="197">
        <f>MIN(IF(SUM(W1122,,X1122,Z1122,AA1122,AD1122,AC1122,AF1122,AG1122,AJ1122,AI1122,AL1122,AM1122,AO1122,AP1122,AR1122,AS1122,A1122,AY1122,AU1122,AV1122,AW1122,AX1122,BA1122,BB1122)=0,0,1)+IF(O1122="Smoothing ramp",1,0)+IF(ISNUMBER(W1122),1,0)+IF(ISNUMBER(X1122),1,0)+IF(ISNUMBER(Z1122),1,0)+IF(ISNUMBER(AA1122),1,0)+IF(ISNUMBER(AD1122),1,0)+IF(ISNUMBER(AC1122),1,0)+IF(ISNUMBER(AF1122),1,0)+IF(ISNUMBER(AG1122),1,0)+IF(ISNUMBER(AI1122),1,0)+IF(ISNUMBER(AJ1122),1,0)+IF(ISNUMBER(AL1122),1,0)+IF(ISNUMBER(AM1122),1,0)+IF(ISNUMBER(AO1122),1,0)+IF(ISNUMBER(AP1122),1,0)+IF(ISNUMBER(#REF!),1,0)+IF(ISNUMBER(AR1122),1,0)+IF(ISNUMBER(AS1122),1,0)+IF(ISNUMBER(AY1122),1,0)+IF(ISNUMBER(AU1122),1,0)+IF(ISNUMBER(AV1122),1,0)+IF(ISNUMBER(AW1122),1,0)+IF(ISNUMBER(AX1122),1,0)+IF(ISNUMBER(BA1122),1,0)+IF(ISNUMBER(BB1122),1,0),1)</f>
        <v>1</v>
      </c>
      <c r="W1122" s="197"/>
      <c r="X1122" s="197"/>
      <c r="Y1122" s="197"/>
      <c r="Z1122" s="197"/>
      <c r="AA1122" s="197"/>
      <c r="AB1122" s="197"/>
      <c r="AC1122" s="197"/>
      <c r="AD1122" s="197"/>
      <c r="AE1122" s="197"/>
      <c r="AF1122" s="197"/>
      <c r="AG1122" s="197"/>
      <c r="AH1122" s="197"/>
      <c r="AI1122" s="197">
        <v>3452</v>
      </c>
      <c r="AJ1122" s="197"/>
      <c r="AK1122" s="197"/>
      <c r="AL1122" s="197"/>
      <c r="AM1122" s="197"/>
      <c r="AN1122" s="197"/>
      <c r="AO1122" s="197"/>
      <c r="AP1122" s="197"/>
      <c r="AQ1122" s="197"/>
      <c r="AR1122" s="197"/>
      <c r="AS1122" s="197"/>
      <c r="AT1122" s="197"/>
      <c r="AU1122" s="197"/>
      <c r="AV1122" s="197"/>
      <c r="AW1122" s="197"/>
      <c r="AX1122" s="197"/>
      <c r="AY1122" s="197"/>
      <c r="AZ1122" s="197"/>
      <c r="BA1122" s="197"/>
      <c r="BB1122" s="197"/>
      <c r="BC1122" s="197"/>
    </row>
    <row r="1123" spans="1:55" customFormat="1" ht="14.1" customHeight="1">
      <c r="A1123" s="170"/>
      <c r="B1123" s="204">
        <v>20250517</v>
      </c>
      <c r="C1123" s="204" t="s">
        <v>62</v>
      </c>
      <c r="D1123" s="204">
        <v>1130</v>
      </c>
      <c r="E1123" s="204"/>
      <c r="F1123" s="204">
        <v>6298</v>
      </c>
      <c r="G1123" s="204">
        <v>395</v>
      </c>
      <c r="H1123" s="204"/>
      <c r="I1123" s="204">
        <v>6225</v>
      </c>
      <c r="J1123" s="204">
        <v>395</v>
      </c>
      <c r="K1123" s="204">
        <v>3346</v>
      </c>
      <c r="L1123" s="204">
        <v>143</v>
      </c>
      <c r="M1123" s="204">
        <v>0</v>
      </c>
      <c r="N1123" s="204" t="s">
        <v>44</v>
      </c>
      <c r="O1123" s="204" t="s">
        <v>41</v>
      </c>
      <c r="P1123" s="202">
        <f t="shared" si="107"/>
        <v>3203</v>
      </c>
      <c r="Q1123" s="197" t="str">
        <f t="shared" si="102"/>
        <v>NA</v>
      </c>
      <c r="R1123" s="202">
        <f t="shared" si="103"/>
        <v>73</v>
      </c>
      <c r="S1123" s="202">
        <f t="shared" si="104"/>
        <v>0</v>
      </c>
      <c r="T1123" s="197">
        <f t="shared" si="105"/>
        <v>73</v>
      </c>
      <c r="U1123" s="197">
        <f t="shared" si="106"/>
        <v>-143</v>
      </c>
      <c r="V1123" s="197">
        <f>MIN(IF(SUM(W1123,,X1123,Z1123,AA1123,AD1123,AC1123,AF1123,AG1123,AJ1123,AI1123,AL1123,AM1123,AO1123,AP1123,AR1123,AS1123,A1123,AY1123,AU1123,AV1123,AW1123,AX1123,BA1123,BB1123)=0,0,1)+IF(O1123="Smoothing ramp",1,0)+IF(ISNUMBER(W1123),1,0)+IF(ISNUMBER(X1123),1,0)+IF(ISNUMBER(Z1123),1,0)+IF(ISNUMBER(AA1123),1,0)+IF(ISNUMBER(AD1123),1,0)+IF(ISNUMBER(AC1123),1,0)+IF(ISNUMBER(AF1123),1,0)+IF(ISNUMBER(AG1123),1,0)+IF(ISNUMBER(AI1123),1,0)+IF(ISNUMBER(AJ1123),1,0)+IF(ISNUMBER(AL1123),1,0)+IF(ISNUMBER(AM1123),1,0)+IF(ISNUMBER(AO1123),1,0)+IF(ISNUMBER(AP1123),1,0)+IF(ISNUMBER(#REF!),1,0)+IF(ISNUMBER(AR1123),1,0)+IF(ISNUMBER(AS1123),1,0)+IF(ISNUMBER(AY1123),1,0)+IF(ISNUMBER(AU1123),1,0)+IF(ISNUMBER(AV1123),1,0)+IF(ISNUMBER(AW1123),1,0)+IF(ISNUMBER(AX1123),1,0)+IF(ISNUMBER(BA1123),1,0)+IF(ISNUMBER(BB1123),1,0),1)</f>
        <v>1</v>
      </c>
      <c r="W1123" s="197"/>
      <c r="X1123" s="197"/>
      <c r="Y1123" s="197"/>
      <c r="Z1123" s="197"/>
      <c r="AA1123" s="197"/>
      <c r="AB1123" s="197"/>
      <c r="AC1123" s="197"/>
      <c r="AD1123" s="197"/>
      <c r="AE1123" s="197"/>
      <c r="AF1123" s="197"/>
      <c r="AG1123" s="197"/>
      <c r="AH1123" s="197"/>
      <c r="AI1123" s="197">
        <v>3452</v>
      </c>
      <c r="AJ1123" s="197"/>
      <c r="AK1123" s="197"/>
      <c r="AL1123" s="197"/>
      <c r="AM1123" s="197"/>
      <c r="AN1123" s="197"/>
      <c r="AO1123" s="197"/>
      <c r="AP1123" s="197"/>
      <c r="AQ1123" s="197"/>
      <c r="AR1123" s="197"/>
      <c r="AS1123" s="197"/>
      <c r="AT1123" s="197"/>
      <c r="AU1123" s="197"/>
      <c r="AV1123" s="197"/>
      <c r="AW1123" s="197"/>
      <c r="AX1123" s="197"/>
      <c r="AY1123" s="197"/>
      <c r="AZ1123" s="197"/>
      <c r="BA1123" s="197"/>
      <c r="BB1123" s="197"/>
      <c r="BC1123" s="197"/>
    </row>
    <row r="1124" spans="1:55" customFormat="1" ht="14.1" customHeight="1">
      <c r="A1124" s="170"/>
      <c r="B1124" s="204">
        <v>20250517</v>
      </c>
      <c r="C1124" s="204" t="s">
        <v>62</v>
      </c>
      <c r="D1124" s="204">
        <v>1230</v>
      </c>
      <c r="E1124" s="204">
        <v>8160</v>
      </c>
      <c r="F1124" s="204"/>
      <c r="G1124" s="204"/>
      <c r="H1124" s="204">
        <v>7025</v>
      </c>
      <c r="I1124" s="204"/>
      <c r="J1124" s="204"/>
      <c r="K1124" s="204">
        <v>-2079</v>
      </c>
      <c r="L1124" s="204">
        <v>-2079</v>
      </c>
      <c r="M1124" s="204">
        <v>-944</v>
      </c>
      <c r="N1124" s="204" t="s">
        <v>40</v>
      </c>
      <c r="O1124" s="204" t="s">
        <v>45</v>
      </c>
      <c r="P1124" s="202">
        <f t="shared" si="107"/>
        <v>0</v>
      </c>
      <c r="Q1124" s="197">
        <f t="shared" si="102"/>
        <v>1135</v>
      </c>
      <c r="R1124" s="202" t="str">
        <f t="shared" si="103"/>
        <v>NA</v>
      </c>
      <c r="S1124" s="202" t="str">
        <f t="shared" si="104"/>
        <v>NA</v>
      </c>
      <c r="T1124" s="197" t="str">
        <f t="shared" si="105"/>
        <v>NA</v>
      </c>
      <c r="U1124" s="197">
        <f t="shared" si="106"/>
        <v>0</v>
      </c>
      <c r="V1124" s="197">
        <f>MIN(IF(SUM(W1124,,X1124,Z1124,AA1124,AD1124,AC1124,AF1124,AG1124,AJ1124,AI1124,AL1124,AM1124,AO1124,AP1124,AR1124,AS1124,A1124,AY1124,AU1124,AV1124,AW1124,AX1124,BA1124,BB1124)=0,0,1)+IF(O1124="Smoothing ramp",1,0)+IF(ISNUMBER(W1124),1,0)+IF(ISNUMBER(X1124),1,0)+IF(ISNUMBER(Z1124),1,0)+IF(ISNUMBER(AA1124),1,0)+IF(ISNUMBER(AD1124),1,0)+IF(ISNUMBER(AC1124),1,0)+IF(ISNUMBER(AF1124),1,0)+IF(ISNUMBER(AG1124),1,0)+IF(ISNUMBER(AI1124),1,0)+IF(ISNUMBER(AJ1124),1,0)+IF(ISNUMBER(AL1124),1,0)+IF(ISNUMBER(AM1124),1,0)+IF(ISNUMBER(AO1124),1,0)+IF(ISNUMBER(AP1124),1,0)+IF(ISNUMBER(#REF!),1,0)+IF(ISNUMBER(AR1124),1,0)+IF(ISNUMBER(AS1124),1,0)+IF(ISNUMBER(AY1124),1,0)+IF(ISNUMBER(AU1124),1,0)+IF(ISNUMBER(AV1124),1,0)+IF(ISNUMBER(AW1124),1,0)+IF(ISNUMBER(AX1124),1,0)+IF(ISNUMBER(BA1124),1,0)+IF(ISNUMBER(BB1124),1,0),1)</f>
        <v>1</v>
      </c>
      <c r="W1124" s="197"/>
      <c r="X1124" s="197"/>
      <c r="Y1124" s="197"/>
      <c r="Z1124" s="197"/>
      <c r="AA1124" s="197"/>
      <c r="AB1124" s="197"/>
      <c r="AC1124" s="197"/>
      <c r="AD1124" s="205">
        <v>6775</v>
      </c>
      <c r="AE1124" s="205" t="s">
        <v>55</v>
      </c>
      <c r="AF1124" s="197"/>
      <c r="AG1124" s="197"/>
      <c r="AH1124" s="197"/>
      <c r="AI1124" s="197">
        <v>3452</v>
      </c>
      <c r="AJ1124" s="197"/>
      <c r="AK1124" s="197"/>
      <c r="AL1124" s="197"/>
      <c r="AM1124" s="197"/>
      <c r="AN1124" s="197"/>
      <c r="AO1124" s="197"/>
      <c r="AP1124" s="197"/>
      <c r="AQ1124" s="197"/>
      <c r="AR1124" s="197"/>
      <c r="AS1124" s="197"/>
      <c r="AT1124" s="197"/>
      <c r="AU1124" s="197"/>
      <c r="AV1124" s="197"/>
      <c r="AW1124" s="197"/>
      <c r="AX1124" s="197"/>
      <c r="AY1124" s="197"/>
      <c r="AZ1124" s="197"/>
      <c r="BA1124" s="197"/>
      <c r="BB1124" s="197"/>
      <c r="BC1124" s="197"/>
    </row>
    <row r="1125" spans="1:55" customFormat="1" ht="14.1" customHeight="1">
      <c r="A1125" s="170"/>
      <c r="B1125" s="204">
        <v>20250517</v>
      </c>
      <c r="C1125" s="204" t="s">
        <v>62</v>
      </c>
      <c r="D1125" s="204">
        <v>1330</v>
      </c>
      <c r="E1125" s="204">
        <v>8160</v>
      </c>
      <c r="F1125" s="204"/>
      <c r="G1125" s="204"/>
      <c r="H1125" s="204">
        <v>7025</v>
      </c>
      <c r="I1125" s="204"/>
      <c r="J1125" s="204"/>
      <c r="K1125" s="204">
        <v>-2079</v>
      </c>
      <c r="L1125" s="204">
        <v>-2079</v>
      </c>
      <c r="M1125" s="204">
        <v>-944</v>
      </c>
      <c r="N1125" s="204" t="s">
        <v>40</v>
      </c>
      <c r="O1125" s="204" t="s">
        <v>45</v>
      </c>
      <c r="P1125" s="202">
        <f t="shared" si="107"/>
        <v>0</v>
      </c>
      <c r="Q1125" s="197">
        <f t="shared" si="102"/>
        <v>1135</v>
      </c>
      <c r="R1125" s="202" t="str">
        <f t="shared" si="103"/>
        <v>NA</v>
      </c>
      <c r="S1125" s="202" t="str">
        <f t="shared" si="104"/>
        <v>NA</v>
      </c>
      <c r="T1125" s="197" t="str">
        <f t="shared" si="105"/>
        <v>NA</v>
      </c>
      <c r="U1125" s="197">
        <f t="shared" si="106"/>
        <v>0</v>
      </c>
      <c r="V1125" s="197">
        <f>MIN(IF(SUM(W1125,,X1125,Z1125,AA1125,AD1125,AC1125,AF1125,AG1125,AJ1125,AI1125,AL1125,AM1125,AO1125,AP1125,AR1125,AS1125,A1125,AY1125,AU1125,AV1125,AW1125,AX1125,BA1125,BB1125)=0,0,1)+IF(O1125="Smoothing ramp",1,0)+IF(ISNUMBER(W1125),1,0)+IF(ISNUMBER(X1125),1,0)+IF(ISNUMBER(Z1125),1,0)+IF(ISNUMBER(AA1125),1,0)+IF(ISNUMBER(AD1125),1,0)+IF(ISNUMBER(AC1125),1,0)+IF(ISNUMBER(AF1125),1,0)+IF(ISNUMBER(AG1125),1,0)+IF(ISNUMBER(AI1125),1,0)+IF(ISNUMBER(AJ1125),1,0)+IF(ISNUMBER(AL1125),1,0)+IF(ISNUMBER(AM1125),1,0)+IF(ISNUMBER(AO1125),1,0)+IF(ISNUMBER(AP1125),1,0)+IF(ISNUMBER(#REF!),1,0)+IF(ISNUMBER(AR1125),1,0)+IF(ISNUMBER(AS1125),1,0)+IF(ISNUMBER(AY1125),1,0)+IF(ISNUMBER(AU1125),1,0)+IF(ISNUMBER(AV1125),1,0)+IF(ISNUMBER(AW1125),1,0)+IF(ISNUMBER(AX1125),1,0)+IF(ISNUMBER(BA1125),1,0)+IF(ISNUMBER(BB1125),1,0),1)</f>
        <v>1</v>
      </c>
      <c r="W1125" s="197"/>
      <c r="X1125" s="197"/>
      <c r="Y1125" s="197"/>
      <c r="Z1125" s="197"/>
      <c r="AA1125" s="197"/>
      <c r="AB1125" s="197"/>
      <c r="AC1125" s="197"/>
      <c r="AD1125" s="205">
        <v>6775</v>
      </c>
      <c r="AE1125" s="205" t="s">
        <v>55</v>
      </c>
      <c r="AF1125" s="197"/>
      <c r="AG1125" s="197"/>
      <c r="AH1125" s="197"/>
      <c r="AI1125" s="197">
        <v>2716</v>
      </c>
      <c r="AJ1125" s="197"/>
      <c r="AK1125" s="197" t="s">
        <v>49</v>
      </c>
      <c r="AL1125" s="197"/>
      <c r="AM1125" s="197"/>
      <c r="AN1125" s="197"/>
      <c r="AO1125" s="197"/>
      <c r="AP1125" s="197"/>
      <c r="AQ1125" s="197"/>
      <c r="AR1125" s="197"/>
      <c r="AS1125" s="197"/>
      <c r="AT1125" s="197"/>
      <c r="AU1125" s="197"/>
      <c r="AV1125" s="197"/>
      <c r="AW1125" s="197"/>
      <c r="AX1125" s="197"/>
      <c r="AY1125" s="197"/>
      <c r="AZ1125" s="197"/>
      <c r="BA1125" s="197"/>
      <c r="BB1125" s="197"/>
      <c r="BC1125" s="197"/>
    </row>
    <row r="1126" spans="1:55" customFormat="1" ht="14.1" customHeight="1">
      <c r="A1126" s="170"/>
      <c r="B1126" s="204">
        <v>20250517</v>
      </c>
      <c r="C1126" s="204" t="s">
        <v>62</v>
      </c>
      <c r="D1126" s="204">
        <v>1430</v>
      </c>
      <c r="E1126" s="204">
        <v>8160</v>
      </c>
      <c r="F1126" s="204"/>
      <c r="G1126" s="204"/>
      <c r="H1126" s="204">
        <v>7025</v>
      </c>
      <c r="I1126" s="204"/>
      <c r="J1126" s="204"/>
      <c r="K1126" s="204">
        <v>-2079</v>
      </c>
      <c r="L1126" s="204">
        <v>-2079</v>
      </c>
      <c r="M1126" s="204">
        <v>-944</v>
      </c>
      <c r="N1126" s="204" t="s">
        <v>40</v>
      </c>
      <c r="O1126" s="204" t="s">
        <v>45</v>
      </c>
      <c r="P1126" s="202">
        <f t="shared" si="107"/>
        <v>0</v>
      </c>
      <c r="Q1126" s="197">
        <f t="shared" si="102"/>
        <v>1135</v>
      </c>
      <c r="R1126" s="202" t="str">
        <f t="shared" si="103"/>
        <v>NA</v>
      </c>
      <c r="S1126" s="202" t="str">
        <f t="shared" si="104"/>
        <v>NA</v>
      </c>
      <c r="T1126" s="197" t="str">
        <f t="shared" si="105"/>
        <v>NA</v>
      </c>
      <c r="U1126" s="197">
        <f t="shared" si="106"/>
        <v>0</v>
      </c>
      <c r="V1126" s="197">
        <f>MIN(IF(SUM(W1126,,X1126,Z1126,AA1126,AD1126,AC1126,AF1126,AG1126,AJ1126,AI1126,AL1126,AM1126,AO1126,AP1126,AR1126,AS1126,A1126,AY1126,AU1126,AV1126,AW1126,AX1126,BA1126,BB1126)=0,0,1)+IF(O1126="Smoothing ramp",1,0)+IF(ISNUMBER(W1126),1,0)+IF(ISNUMBER(X1126),1,0)+IF(ISNUMBER(Z1126),1,0)+IF(ISNUMBER(AA1126),1,0)+IF(ISNUMBER(AD1126),1,0)+IF(ISNUMBER(AC1126),1,0)+IF(ISNUMBER(AF1126),1,0)+IF(ISNUMBER(AG1126),1,0)+IF(ISNUMBER(AI1126),1,0)+IF(ISNUMBER(AJ1126),1,0)+IF(ISNUMBER(AL1126),1,0)+IF(ISNUMBER(AM1126),1,0)+IF(ISNUMBER(AO1126),1,0)+IF(ISNUMBER(AP1126),1,0)+IF(ISNUMBER(#REF!),1,0)+IF(ISNUMBER(AR1126),1,0)+IF(ISNUMBER(AS1126),1,0)+IF(ISNUMBER(AY1126),1,0)+IF(ISNUMBER(AU1126),1,0)+IF(ISNUMBER(AV1126),1,0)+IF(ISNUMBER(AW1126),1,0)+IF(ISNUMBER(AX1126),1,0)+IF(ISNUMBER(BA1126),1,0)+IF(ISNUMBER(BB1126),1,0),1)</f>
        <v>1</v>
      </c>
      <c r="W1126" s="197"/>
      <c r="X1126" s="197"/>
      <c r="Y1126" s="197"/>
      <c r="Z1126" s="197"/>
      <c r="AA1126" s="197"/>
      <c r="AB1126" s="197"/>
      <c r="AC1126" s="197"/>
      <c r="AD1126" s="205">
        <v>6775</v>
      </c>
      <c r="AE1126" s="205" t="s">
        <v>55</v>
      </c>
      <c r="AF1126" s="197"/>
      <c r="AG1126" s="197"/>
      <c r="AH1126" s="197"/>
      <c r="AI1126" s="197">
        <v>2716</v>
      </c>
      <c r="AJ1126" s="197"/>
      <c r="AK1126" s="197" t="s">
        <v>49</v>
      </c>
      <c r="AL1126" s="197"/>
      <c r="AM1126" s="197"/>
      <c r="AN1126" s="197"/>
      <c r="AO1126" s="197"/>
      <c r="AP1126" s="197"/>
      <c r="AQ1126" s="197"/>
      <c r="AR1126" s="197"/>
      <c r="AS1126" s="197"/>
      <c r="AT1126" s="197"/>
      <c r="AU1126" s="197"/>
      <c r="AV1126" s="197"/>
      <c r="AW1126" s="197"/>
      <c r="AX1126" s="197"/>
      <c r="AY1126" s="197"/>
      <c r="AZ1126" s="197"/>
      <c r="BA1126" s="197"/>
      <c r="BB1126" s="197"/>
      <c r="BC1126" s="197"/>
    </row>
    <row r="1127" spans="1:55" customFormat="1" ht="14.1" customHeight="1">
      <c r="A1127" s="170"/>
      <c r="B1127" s="204">
        <v>20250517</v>
      </c>
      <c r="C1127" s="204" t="s">
        <v>62</v>
      </c>
      <c r="D1127" s="204">
        <v>1530</v>
      </c>
      <c r="E1127" s="204">
        <v>6788</v>
      </c>
      <c r="F1127" s="204"/>
      <c r="G1127" s="204"/>
      <c r="H1127" s="204">
        <v>6565</v>
      </c>
      <c r="I1127" s="204"/>
      <c r="J1127" s="204"/>
      <c r="K1127" s="204">
        <v>5936</v>
      </c>
      <c r="L1127" s="204">
        <v>208</v>
      </c>
      <c r="M1127" s="204">
        <v>6173</v>
      </c>
      <c r="N1127" s="204" t="s">
        <v>44</v>
      </c>
      <c r="O1127" s="204" t="s">
        <v>45</v>
      </c>
      <c r="P1127" s="202">
        <f t="shared" si="107"/>
        <v>5728</v>
      </c>
      <c r="Q1127" s="197">
        <f t="shared" si="102"/>
        <v>223</v>
      </c>
      <c r="R1127" s="202" t="str">
        <f t="shared" si="103"/>
        <v>NA</v>
      </c>
      <c r="S1127" s="202" t="str">
        <f t="shared" si="104"/>
        <v>NA</v>
      </c>
      <c r="T1127" s="197" t="str">
        <f t="shared" si="105"/>
        <v>NA</v>
      </c>
      <c r="U1127" s="197">
        <f t="shared" si="106"/>
        <v>12138</v>
      </c>
      <c r="V1127" s="197">
        <f>MIN(IF(SUM(W1127,,X1127,Z1127,AA1127,AD1127,AC1127,AF1127,AG1127,AJ1127,AI1127,AL1127,AM1127,AO1127,AP1127,AR1127,AS1127,A1127,AY1127,AU1127,AV1127,AW1127,AX1127,BA1127,BB1127)=0,0,1)+IF(O1127="Smoothing ramp",1,0)+IF(ISNUMBER(W1127),1,0)+IF(ISNUMBER(X1127),1,0)+IF(ISNUMBER(Z1127),1,0)+IF(ISNUMBER(AA1127),1,0)+IF(ISNUMBER(AD1127),1,0)+IF(ISNUMBER(AC1127),1,0)+IF(ISNUMBER(AF1127),1,0)+IF(ISNUMBER(AG1127),1,0)+IF(ISNUMBER(AI1127),1,0)+IF(ISNUMBER(AJ1127),1,0)+IF(ISNUMBER(AL1127),1,0)+IF(ISNUMBER(AM1127),1,0)+IF(ISNUMBER(AO1127),1,0)+IF(ISNUMBER(AP1127),1,0)+IF(ISNUMBER(#REF!),1,0)+IF(ISNUMBER(AR1127),1,0)+IF(ISNUMBER(AS1127),1,0)+IF(ISNUMBER(AY1127),1,0)+IF(ISNUMBER(AU1127),1,0)+IF(ISNUMBER(AV1127),1,0)+IF(ISNUMBER(AW1127),1,0)+IF(ISNUMBER(AX1127),1,0)+IF(ISNUMBER(BA1127),1,0)+IF(ISNUMBER(BB1127),1,0),1)</f>
        <v>1</v>
      </c>
      <c r="W1127" s="197"/>
      <c r="X1127" s="197"/>
      <c r="Y1127" s="197"/>
      <c r="Z1127" s="197"/>
      <c r="AA1127" s="197"/>
      <c r="AB1127" s="197"/>
      <c r="AC1127" s="197"/>
      <c r="AD1127" s="205">
        <v>6521</v>
      </c>
      <c r="AE1127" s="205" t="s">
        <v>48</v>
      </c>
      <c r="AF1127" s="197"/>
      <c r="AG1127" s="197"/>
      <c r="AH1127" s="197"/>
      <c r="AI1127" s="197">
        <v>2716</v>
      </c>
      <c r="AJ1127" s="197"/>
      <c r="AK1127" s="197" t="s">
        <v>49</v>
      </c>
      <c r="AL1127" s="197"/>
      <c r="AM1127" s="197"/>
      <c r="AN1127" s="197"/>
      <c r="AO1127" s="197"/>
      <c r="AP1127" s="197"/>
      <c r="AQ1127" s="197"/>
      <c r="AR1127" s="197"/>
      <c r="AS1127" s="197"/>
      <c r="AT1127" s="197"/>
      <c r="AU1127" s="197"/>
      <c r="AV1127" s="197"/>
      <c r="AW1127" s="197"/>
      <c r="AX1127" s="197"/>
      <c r="AY1127" s="197"/>
      <c r="AZ1127" s="197"/>
      <c r="BA1127" s="197"/>
      <c r="BB1127" s="197"/>
      <c r="BC1127" s="197"/>
    </row>
    <row r="1128" spans="1:55" customFormat="1" ht="14.1" customHeight="1">
      <c r="A1128" s="170"/>
      <c r="B1128" s="204">
        <v>20250517</v>
      </c>
      <c r="C1128" s="204" t="s">
        <v>62</v>
      </c>
      <c r="D1128" s="204">
        <v>1630</v>
      </c>
      <c r="E1128" s="204">
        <v>6785</v>
      </c>
      <c r="F1128" s="204"/>
      <c r="G1128" s="204"/>
      <c r="H1128" s="204">
        <v>6563</v>
      </c>
      <c r="I1128" s="204"/>
      <c r="J1128" s="204"/>
      <c r="K1128" s="204">
        <v>5936</v>
      </c>
      <c r="L1128" s="204">
        <v>205</v>
      </c>
      <c r="M1128" s="204">
        <v>6173</v>
      </c>
      <c r="N1128" s="204" t="s">
        <v>44</v>
      </c>
      <c r="O1128" s="204" t="s">
        <v>45</v>
      </c>
      <c r="P1128" s="202">
        <f t="shared" si="107"/>
        <v>5731</v>
      </c>
      <c r="Q1128" s="197">
        <f t="shared" si="102"/>
        <v>222</v>
      </c>
      <c r="R1128" s="202" t="str">
        <f t="shared" si="103"/>
        <v>NA</v>
      </c>
      <c r="S1128" s="202" t="str">
        <f t="shared" si="104"/>
        <v>NA</v>
      </c>
      <c r="T1128" s="197" t="str">
        <f t="shared" si="105"/>
        <v>NA</v>
      </c>
      <c r="U1128" s="197">
        <f t="shared" si="106"/>
        <v>12141</v>
      </c>
      <c r="V1128" s="197">
        <f>MIN(IF(SUM(W1128,,X1128,Z1128,AA1128,AD1128,AC1128,AF1128,AG1128,AJ1128,AI1128,AL1128,AM1128,AO1128,AP1128,AR1128,AS1128,A1128,AY1128,AU1128,AV1128,AW1128,AX1128,BA1128,BB1128)=0,0,1)+IF(O1128="Smoothing ramp",1,0)+IF(ISNUMBER(W1128),1,0)+IF(ISNUMBER(X1128),1,0)+IF(ISNUMBER(Z1128),1,0)+IF(ISNUMBER(AA1128),1,0)+IF(ISNUMBER(AD1128),1,0)+IF(ISNUMBER(AC1128),1,0)+IF(ISNUMBER(AF1128),1,0)+IF(ISNUMBER(AG1128),1,0)+IF(ISNUMBER(AI1128),1,0)+IF(ISNUMBER(AJ1128),1,0)+IF(ISNUMBER(AL1128),1,0)+IF(ISNUMBER(AM1128),1,0)+IF(ISNUMBER(AO1128),1,0)+IF(ISNUMBER(AP1128),1,0)+IF(ISNUMBER(#REF!),1,0)+IF(ISNUMBER(AR1128),1,0)+IF(ISNUMBER(AS1128),1,0)+IF(ISNUMBER(AY1128),1,0)+IF(ISNUMBER(AU1128),1,0)+IF(ISNUMBER(AV1128),1,0)+IF(ISNUMBER(AW1128),1,0)+IF(ISNUMBER(AX1128),1,0)+IF(ISNUMBER(BA1128),1,0)+IF(ISNUMBER(BB1128),1,0),1)</f>
        <v>1</v>
      </c>
      <c r="W1128" s="197"/>
      <c r="X1128" s="197"/>
      <c r="Y1128" s="197"/>
      <c r="Z1128" s="197"/>
      <c r="AA1128" s="197"/>
      <c r="AB1128" s="197"/>
      <c r="AC1128" s="197"/>
      <c r="AD1128" s="205">
        <v>6518</v>
      </c>
      <c r="AE1128" s="205" t="s">
        <v>48</v>
      </c>
      <c r="AF1128" s="197"/>
      <c r="AG1128" s="197"/>
      <c r="AH1128" s="197"/>
      <c r="AI1128" s="197">
        <v>2716</v>
      </c>
      <c r="AJ1128" s="197"/>
      <c r="AK1128" s="197" t="s">
        <v>49</v>
      </c>
      <c r="AL1128" s="197"/>
      <c r="AM1128" s="197"/>
      <c r="AN1128" s="197"/>
      <c r="AO1128" s="197"/>
      <c r="AP1128" s="197"/>
      <c r="AQ1128" s="197"/>
      <c r="AR1128" s="197"/>
      <c r="AS1128" s="197"/>
      <c r="AT1128" s="197"/>
      <c r="AU1128" s="197"/>
      <c r="AV1128" s="197"/>
      <c r="AW1128" s="197"/>
      <c r="AX1128" s="197"/>
      <c r="AY1128" s="197"/>
      <c r="AZ1128" s="197"/>
      <c r="BA1128" s="197"/>
      <c r="BB1128" s="197"/>
      <c r="BC1128" s="197"/>
    </row>
    <row r="1129" spans="1:55" customFormat="1" ht="14.1" customHeight="1">
      <c r="A1129" s="170"/>
      <c r="B1129" s="204">
        <v>20250517</v>
      </c>
      <c r="C1129" s="204" t="s">
        <v>62</v>
      </c>
      <c r="D1129" s="204">
        <v>1730</v>
      </c>
      <c r="E1129" s="204">
        <v>6739</v>
      </c>
      <c r="F1129" s="204"/>
      <c r="G1129" s="204"/>
      <c r="H1129" s="204">
        <v>6542</v>
      </c>
      <c r="I1129" s="204"/>
      <c r="J1129" s="204"/>
      <c r="K1129" s="204">
        <v>5936</v>
      </c>
      <c r="L1129" s="204">
        <v>159</v>
      </c>
      <c r="M1129" s="204">
        <v>6174</v>
      </c>
      <c r="N1129" s="204" t="s">
        <v>44</v>
      </c>
      <c r="O1129" s="204" t="s">
        <v>45</v>
      </c>
      <c r="P1129" s="202">
        <f t="shared" si="107"/>
        <v>5777</v>
      </c>
      <c r="Q1129" s="197">
        <f t="shared" si="102"/>
        <v>197</v>
      </c>
      <c r="R1129" s="202" t="str">
        <f t="shared" si="103"/>
        <v>NA</v>
      </c>
      <c r="S1129" s="202" t="str">
        <f t="shared" si="104"/>
        <v>NA</v>
      </c>
      <c r="T1129" s="197" t="str">
        <f t="shared" si="105"/>
        <v>NA</v>
      </c>
      <c r="U1129" s="197">
        <f t="shared" si="106"/>
        <v>12189</v>
      </c>
      <c r="V1129" s="197">
        <f>MIN(IF(SUM(W1129,,X1129,Z1129,AA1129,AD1129,AC1129,AF1129,AG1129,AJ1129,AI1129,AL1129,AM1129,AO1129,AP1129,AR1129,AS1129,A1129,AY1129,AU1129,AV1129,AW1129,AX1129,BA1129,BB1129)=0,0,1)+IF(O1129="Smoothing ramp",1,0)+IF(ISNUMBER(W1129),1,0)+IF(ISNUMBER(X1129),1,0)+IF(ISNUMBER(Z1129),1,0)+IF(ISNUMBER(AA1129),1,0)+IF(ISNUMBER(AD1129),1,0)+IF(ISNUMBER(AC1129),1,0)+IF(ISNUMBER(AF1129),1,0)+IF(ISNUMBER(AG1129),1,0)+IF(ISNUMBER(AI1129),1,0)+IF(ISNUMBER(AJ1129),1,0)+IF(ISNUMBER(AL1129),1,0)+IF(ISNUMBER(AM1129),1,0)+IF(ISNUMBER(AO1129),1,0)+IF(ISNUMBER(AP1129),1,0)+IF(ISNUMBER(#REF!),1,0)+IF(ISNUMBER(AR1129),1,0)+IF(ISNUMBER(AS1129),1,0)+IF(ISNUMBER(AY1129),1,0)+IF(ISNUMBER(AU1129),1,0)+IF(ISNUMBER(AV1129),1,0)+IF(ISNUMBER(AW1129),1,0)+IF(ISNUMBER(AX1129),1,0)+IF(ISNUMBER(BA1129),1,0)+IF(ISNUMBER(BB1129),1,0),1)</f>
        <v>1</v>
      </c>
      <c r="W1129" s="197"/>
      <c r="X1129" s="197"/>
      <c r="Y1129" s="197"/>
      <c r="Z1129" s="197"/>
      <c r="AA1129" s="197"/>
      <c r="AB1129" s="197"/>
      <c r="AC1129" s="197"/>
      <c r="AD1129" s="205">
        <v>6477</v>
      </c>
      <c r="AE1129" s="205" t="s">
        <v>48</v>
      </c>
      <c r="AF1129" s="197"/>
      <c r="AG1129" s="197"/>
      <c r="AH1129" s="197"/>
      <c r="AI1129" s="197">
        <v>2716</v>
      </c>
      <c r="AJ1129" s="197"/>
      <c r="AK1129" s="197" t="s">
        <v>49</v>
      </c>
      <c r="AL1129" s="197"/>
      <c r="AM1129" s="197"/>
      <c r="AN1129" s="197"/>
      <c r="AO1129" s="197"/>
      <c r="AP1129" s="197"/>
      <c r="AQ1129" s="197"/>
      <c r="AR1129" s="197"/>
      <c r="AS1129" s="197"/>
      <c r="AT1129" s="197"/>
      <c r="AU1129" s="197"/>
      <c r="AV1129" s="197"/>
      <c r="AW1129" s="197"/>
      <c r="AX1129" s="197"/>
      <c r="AY1129" s="197"/>
      <c r="AZ1129" s="197"/>
      <c r="BA1129" s="197"/>
      <c r="BB1129" s="197"/>
      <c r="BC1129" s="197"/>
    </row>
    <row r="1130" spans="1:55" customFormat="1" ht="14.1" customHeight="1">
      <c r="A1130" s="170"/>
      <c r="B1130" s="204">
        <v>20250517</v>
      </c>
      <c r="C1130" s="204" t="s">
        <v>62</v>
      </c>
      <c r="D1130" s="204">
        <v>1830</v>
      </c>
      <c r="E1130" s="204">
        <v>6738</v>
      </c>
      <c r="F1130" s="204"/>
      <c r="G1130" s="204"/>
      <c r="H1130" s="204">
        <v>6541</v>
      </c>
      <c r="I1130" s="204"/>
      <c r="J1130" s="204"/>
      <c r="K1130" s="204">
        <v>1866</v>
      </c>
      <c r="L1130" s="204">
        <v>158</v>
      </c>
      <c r="M1130" s="204">
        <v>2105</v>
      </c>
      <c r="N1130" s="204" t="s">
        <v>44</v>
      </c>
      <c r="O1130" s="204" t="s">
        <v>45</v>
      </c>
      <c r="P1130" s="202">
        <f t="shared" si="107"/>
        <v>1708</v>
      </c>
      <c r="Q1130" s="197">
        <f t="shared" si="102"/>
        <v>197</v>
      </c>
      <c r="R1130" s="202" t="str">
        <f t="shared" si="103"/>
        <v>NA</v>
      </c>
      <c r="S1130" s="202" t="str">
        <f t="shared" si="104"/>
        <v>NA</v>
      </c>
      <c r="T1130" s="197" t="str">
        <f t="shared" si="105"/>
        <v>NA</v>
      </c>
      <c r="U1130" s="197">
        <f t="shared" si="106"/>
        <v>4052</v>
      </c>
      <c r="V1130" s="197">
        <f>MIN(IF(SUM(W1130,,X1130,Z1130,AA1130,AD1130,AC1130,AF1130,AG1130,AJ1130,AI1130,AL1130,AM1130,AO1130,AP1130,AR1130,AS1130,A1130,AY1130,AU1130,AV1130,AW1130,AX1130,BA1130,BB1130)=0,0,1)+IF(O1130="Smoothing ramp",1,0)+IF(ISNUMBER(W1130),1,0)+IF(ISNUMBER(X1130),1,0)+IF(ISNUMBER(Z1130),1,0)+IF(ISNUMBER(AA1130),1,0)+IF(ISNUMBER(AD1130),1,0)+IF(ISNUMBER(AC1130),1,0)+IF(ISNUMBER(AF1130),1,0)+IF(ISNUMBER(AG1130),1,0)+IF(ISNUMBER(AI1130),1,0)+IF(ISNUMBER(AJ1130),1,0)+IF(ISNUMBER(AL1130),1,0)+IF(ISNUMBER(AM1130),1,0)+IF(ISNUMBER(AO1130),1,0)+IF(ISNUMBER(AP1130),1,0)+IF(ISNUMBER(#REF!),1,0)+IF(ISNUMBER(AR1130),1,0)+IF(ISNUMBER(AS1130),1,0)+IF(ISNUMBER(AY1130),1,0)+IF(ISNUMBER(AU1130),1,0)+IF(ISNUMBER(AV1130),1,0)+IF(ISNUMBER(AW1130),1,0)+IF(ISNUMBER(AX1130),1,0)+IF(ISNUMBER(BA1130),1,0)+IF(ISNUMBER(BB1130),1,0),1)</f>
        <v>1</v>
      </c>
      <c r="W1130" s="197"/>
      <c r="X1130" s="197"/>
      <c r="Y1130" s="197"/>
      <c r="Z1130" s="197"/>
      <c r="AA1130" s="197"/>
      <c r="AB1130" s="197"/>
      <c r="AC1130" s="197"/>
      <c r="AD1130" s="205">
        <v>6475</v>
      </c>
      <c r="AE1130" s="205" t="s">
        <v>48</v>
      </c>
      <c r="AF1130" s="197"/>
      <c r="AG1130" s="197"/>
      <c r="AH1130" s="197"/>
      <c r="AI1130" s="197">
        <v>2716</v>
      </c>
      <c r="AJ1130" s="197"/>
      <c r="AK1130" s="197"/>
      <c r="AL1130" s="197"/>
      <c r="AM1130" s="197"/>
      <c r="AN1130" s="197"/>
      <c r="AO1130" s="197"/>
      <c r="AP1130" s="197"/>
      <c r="AQ1130" s="197"/>
      <c r="AR1130" s="197"/>
      <c r="AS1130" s="197"/>
      <c r="AT1130" s="197"/>
      <c r="AU1130" s="197"/>
      <c r="AV1130" s="197"/>
      <c r="AW1130" s="197"/>
      <c r="AX1130" s="197"/>
      <c r="AY1130" s="197"/>
      <c r="AZ1130" s="197"/>
      <c r="BA1130" s="197"/>
      <c r="BB1130" s="197"/>
      <c r="BC1130" s="197"/>
    </row>
    <row r="1131" spans="1:55" customFormat="1" ht="14.1" customHeight="1">
      <c r="A1131" s="170"/>
      <c r="B1131" s="204">
        <v>20250517</v>
      </c>
      <c r="C1131" s="204" t="s">
        <v>62</v>
      </c>
      <c r="D1131" s="204">
        <v>1930</v>
      </c>
      <c r="E1131" s="204">
        <v>6789</v>
      </c>
      <c r="F1131" s="204"/>
      <c r="G1131" s="204"/>
      <c r="H1131" s="204">
        <v>6566</v>
      </c>
      <c r="I1131" s="204"/>
      <c r="J1131" s="204"/>
      <c r="K1131" s="204">
        <v>1866</v>
      </c>
      <c r="L1131" s="204">
        <v>209</v>
      </c>
      <c r="M1131" s="204">
        <v>2104</v>
      </c>
      <c r="N1131" s="204" t="s">
        <v>44</v>
      </c>
      <c r="O1131" s="204" t="s">
        <v>45</v>
      </c>
      <c r="P1131" s="202">
        <f t="shared" si="107"/>
        <v>1657</v>
      </c>
      <c r="Q1131" s="197">
        <f t="shared" si="102"/>
        <v>223</v>
      </c>
      <c r="R1131" s="202" t="str">
        <f t="shared" si="103"/>
        <v>NA</v>
      </c>
      <c r="S1131" s="202" t="str">
        <f t="shared" si="104"/>
        <v>NA</v>
      </c>
      <c r="T1131" s="197" t="str">
        <f t="shared" si="105"/>
        <v>NA</v>
      </c>
      <c r="U1131" s="197">
        <f t="shared" si="106"/>
        <v>3999</v>
      </c>
      <c r="V1131" s="197">
        <f>MIN(IF(SUM(W1131,,X1131,Z1131,AA1131,AD1131,AC1131,AF1131,AG1131,AJ1131,AI1131,AL1131,AM1131,AO1131,AP1131,AR1131,AS1131,A1131,AY1131,AU1131,AV1131,AW1131,AX1131,BA1131,BB1131)=0,0,1)+IF(O1131="Smoothing ramp",1,0)+IF(ISNUMBER(W1131),1,0)+IF(ISNUMBER(X1131),1,0)+IF(ISNUMBER(Z1131),1,0)+IF(ISNUMBER(AA1131),1,0)+IF(ISNUMBER(AD1131),1,0)+IF(ISNUMBER(AC1131),1,0)+IF(ISNUMBER(AF1131),1,0)+IF(ISNUMBER(AG1131),1,0)+IF(ISNUMBER(AI1131),1,0)+IF(ISNUMBER(AJ1131),1,0)+IF(ISNUMBER(AL1131),1,0)+IF(ISNUMBER(AM1131),1,0)+IF(ISNUMBER(AO1131),1,0)+IF(ISNUMBER(AP1131),1,0)+IF(ISNUMBER(#REF!),1,0)+IF(ISNUMBER(AR1131),1,0)+IF(ISNUMBER(AS1131),1,0)+IF(ISNUMBER(AY1131),1,0)+IF(ISNUMBER(AU1131),1,0)+IF(ISNUMBER(AV1131),1,0)+IF(ISNUMBER(AW1131),1,0)+IF(ISNUMBER(AX1131),1,0)+IF(ISNUMBER(BA1131),1,0)+IF(ISNUMBER(BB1131),1,0),1)</f>
        <v>1</v>
      </c>
      <c r="W1131" s="197"/>
      <c r="X1131" s="197"/>
      <c r="Y1131" s="197"/>
      <c r="Z1131" s="197"/>
      <c r="AA1131" s="197"/>
      <c r="AB1131" s="197"/>
      <c r="AC1131" s="197"/>
      <c r="AD1131" s="205">
        <v>6522</v>
      </c>
      <c r="AE1131" s="205" t="s">
        <v>48</v>
      </c>
      <c r="AF1131" s="197"/>
      <c r="AG1131" s="197"/>
      <c r="AH1131" s="197"/>
      <c r="AI1131" s="197">
        <v>2832</v>
      </c>
      <c r="AJ1131" s="197"/>
      <c r="AK1131" s="197" t="s">
        <v>49</v>
      </c>
      <c r="AL1131" s="197"/>
      <c r="AM1131" s="197"/>
      <c r="AN1131" s="197"/>
      <c r="AO1131" s="197"/>
      <c r="AP1131" s="197"/>
      <c r="AQ1131" s="197"/>
      <c r="AR1131" s="197"/>
      <c r="AS1131" s="197"/>
      <c r="AT1131" s="197"/>
      <c r="AU1131" s="197"/>
      <c r="AV1131" s="197"/>
      <c r="AW1131" s="197"/>
      <c r="AX1131" s="197"/>
      <c r="AY1131" s="197"/>
      <c r="AZ1131" s="197"/>
      <c r="BA1131" s="197"/>
      <c r="BB1131" s="197"/>
      <c r="BC1131" s="197"/>
    </row>
    <row r="1132" spans="1:55" customFormat="1" ht="14.1" customHeight="1">
      <c r="A1132" s="170"/>
      <c r="B1132" s="204">
        <v>20250517</v>
      </c>
      <c r="C1132" s="204" t="s">
        <v>62</v>
      </c>
      <c r="D1132" s="204">
        <v>2030</v>
      </c>
      <c r="E1132" s="204">
        <v>6580</v>
      </c>
      <c r="F1132" s="204"/>
      <c r="G1132" s="204"/>
      <c r="H1132" s="204">
        <v>6463</v>
      </c>
      <c r="I1132" s="204"/>
      <c r="J1132" s="204"/>
      <c r="K1132" s="204">
        <v>1866</v>
      </c>
      <c r="L1132" s="204">
        <v>0</v>
      </c>
      <c r="M1132" s="204">
        <v>2109</v>
      </c>
      <c r="N1132" s="204" t="s">
        <v>47</v>
      </c>
      <c r="O1132" s="204" t="s">
        <v>41</v>
      </c>
      <c r="P1132" s="202">
        <f t="shared" si="107"/>
        <v>1866</v>
      </c>
      <c r="Q1132" s="197">
        <f t="shared" si="102"/>
        <v>117</v>
      </c>
      <c r="R1132" s="202" t="str">
        <f t="shared" si="103"/>
        <v>NA</v>
      </c>
      <c r="S1132" s="202" t="str">
        <f t="shared" si="104"/>
        <v>NA</v>
      </c>
      <c r="T1132" s="197" t="str">
        <f t="shared" si="105"/>
        <v>NA</v>
      </c>
      <c r="U1132" s="197">
        <f t="shared" si="106"/>
        <v>4218</v>
      </c>
      <c r="V1132" s="197">
        <f>MIN(IF(SUM(W1132,,X1132,Z1132,AA1132,AD1132,AC1132,AF1132,AG1132,AJ1132,AI1132,AL1132,AM1132,AO1132,AP1132,AR1132,AS1132,A1132,AY1132,AU1132,AV1132,AW1132,AX1132,BA1132,BB1132)=0,0,1)+IF(O1132="Smoothing ramp",1,0)+IF(ISNUMBER(W1132),1,0)+IF(ISNUMBER(X1132),1,0)+IF(ISNUMBER(Z1132),1,0)+IF(ISNUMBER(AA1132),1,0)+IF(ISNUMBER(AD1132),1,0)+IF(ISNUMBER(AC1132),1,0)+IF(ISNUMBER(AF1132),1,0)+IF(ISNUMBER(AG1132),1,0)+IF(ISNUMBER(AI1132),1,0)+IF(ISNUMBER(AJ1132),1,0)+IF(ISNUMBER(AL1132),1,0)+IF(ISNUMBER(AM1132),1,0)+IF(ISNUMBER(AO1132),1,0)+IF(ISNUMBER(AP1132),1,0)+IF(ISNUMBER(#REF!),1,0)+IF(ISNUMBER(AR1132),1,0)+IF(ISNUMBER(AS1132),1,0)+IF(ISNUMBER(AY1132),1,0)+IF(ISNUMBER(AU1132),1,0)+IF(ISNUMBER(AV1132),1,0)+IF(ISNUMBER(AW1132),1,0)+IF(ISNUMBER(AX1132),1,0)+IF(ISNUMBER(BA1132),1,0)+IF(ISNUMBER(BB1132),1,0),1)</f>
        <v>1</v>
      </c>
      <c r="W1132" s="197"/>
      <c r="X1132" s="197"/>
      <c r="Y1132" s="197"/>
      <c r="Z1132" s="197"/>
      <c r="AA1132" s="197"/>
      <c r="AB1132" s="197"/>
      <c r="AC1132" s="197"/>
      <c r="AD1132" s="197"/>
      <c r="AE1132" s="197"/>
      <c r="AF1132" s="197"/>
      <c r="AG1132" s="197"/>
      <c r="AH1132" s="197"/>
      <c r="AI1132" s="197">
        <v>2832</v>
      </c>
      <c r="AJ1132" s="197"/>
      <c r="AK1132" s="197" t="s">
        <v>49</v>
      </c>
      <c r="AL1132" s="197"/>
      <c r="AM1132" s="197"/>
      <c r="AN1132" s="197"/>
      <c r="AO1132" s="197"/>
      <c r="AP1132" s="197"/>
      <c r="AQ1132" s="197"/>
      <c r="AR1132" s="197"/>
      <c r="AS1132" s="197"/>
      <c r="AT1132" s="197"/>
      <c r="AU1132" s="197"/>
      <c r="AV1132" s="197"/>
      <c r="AW1132" s="197"/>
      <c r="AX1132" s="197"/>
      <c r="AY1132" s="197"/>
      <c r="AZ1132" s="197"/>
      <c r="BA1132" s="197"/>
      <c r="BB1132" s="197"/>
      <c r="BC1132" s="197"/>
    </row>
    <row r="1133" spans="1:55" customFormat="1" ht="14.1" customHeight="1">
      <c r="A1133" s="170"/>
      <c r="B1133" s="204">
        <v>20250517</v>
      </c>
      <c r="C1133" s="204" t="s">
        <v>62</v>
      </c>
      <c r="D1133" s="204">
        <v>2130</v>
      </c>
      <c r="E1133" s="204"/>
      <c r="F1133" s="204">
        <v>6289</v>
      </c>
      <c r="G1133" s="204">
        <v>389</v>
      </c>
      <c r="H1133" s="204"/>
      <c r="I1133" s="204">
        <v>6221</v>
      </c>
      <c r="J1133" s="204">
        <v>389</v>
      </c>
      <c r="K1133" s="204">
        <v>2666</v>
      </c>
      <c r="L1133" s="204">
        <v>135</v>
      </c>
      <c r="M1133" s="204">
        <v>0</v>
      </c>
      <c r="N1133" s="204" t="s">
        <v>44</v>
      </c>
      <c r="O1133" s="204" t="s">
        <v>41</v>
      </c>
      <c r="P1133" s="202">
        <f t="shared" si="107"/>
        <v>2531</v>
      </c>
      <c r="Q1133" s="197" t="str">
        <f t="shared" si="102"/>
        <v>NA</v>
      </c>
      <c r="R1133" s="202">
        <f t="shared" si="103"/>
        <v>68</v>
      </c>
      <c r="S1133" s="202">
        <f t="shared" si="104"/>
        <v>0</v>
      </c>
      <c r="T1133" s="197">
        <f t="shared" si="105"/>
        <v>68</v>
      </c>
      <c r="U1133" s="197">
        <f t="shared" si="106"/>
        <v>-135</v>
      </c>
      <c r="V1133" s="197">
        <f>MIN(IF(SUM(W1133,,X1133,Z1133,AA1133,AD1133,AC1133,AF1133,AG1133,AJ1133,AI1133,AL1133,AM1133,AO1133,AP1133,AR1133,AS1133,A1133,AY1133,AU1133,AV1133,AW1133,AX1133,BA1133,BB1133)=0,0,1)+IF(O1133="Smoothing ramp",1,0)+IF(ISNUMBER(W1133),1,0)+IF(ISNUMBER(X1133),1,0)+IF(ISNUMBER(Z1133),1,0)+IF(ISNUMBER(AA1133),1,0)+IF(ISNUMBER(AD1133),1,0)+IF(ISNUMBER(AC1133),1,0)+IF(ISNUMBER(AF1133),1,0)+IF(ISNUMBER(AG1133),1,0)+IF(ISNUMBER(AI1133),1,0)+IF(ISNUMBER(AJ1133),1,0)+IF(ISNUMBER(AL1133),1,0)+IF(ISNUMBER(AM1133),1,0)+IF(ISNUMBER(AO1133),1,0)+IF(ISNUMBER(AP1133),1,0)+IF(ISNUMBER(#REF!),1,0)+IF(ISNUMBER(AR1133),1,0)+IF(ISNUMBER(AS1133),1,0)+IF(ISNUMBER(AY1133),1,0)+IF(ISNUMBER(AU1133),1,0)+IF(ISNUMBER(AV1133),1,0)+IF(ISNUMBER(AW1133),1,0)+IF(ISNUMBER(AX1133),1,0)+IF(ISNUMBER(BA1133),1,0)+IF(ISNUMBER(BB1133),1,0),1)</f>
        <v>1</v>
      </c>
      <c r="W1133" s="197"/>
      <c r="X1133" s="197"/>
      <c r="Y1133" s="197"/>
      <c r="Z1133" s="197"/>
      <c r="AA1133" s="197"/>
      <c r="AB1133" s="197"/>
      <c r="AC1133" s="197"/>
      <c r="AD1133" s="197"/>
      <c r="AE1133" s="197"/>
      <c r="AF1133" s="197"/>
      <c r="AG1133" s="197"/>
      <c r="AH1133" s="197"/>
      <c r="AI1133" s="197">
        <v>2591</v>
      </c>
      <c r="AJ1133" s="197"/>
      <c r="AK1133" s="197" t="s">
        <v>49</v>
      </c>
      <c r="AL1133" s="197"/>
      <c r="AM1133" s="197"/>
      <c r="AN1133" s="197"/>
      <c r="AO1133" s="197"/>
      <c r="AP1133" s="197"/>
      <c r="AQ1133" s="197"/>
      <c r="AR1133" s="197"/>
      <c r="AS1133" s="197"/>
      <c r="AT1133" s="197"/>
      <c r="AU1133" s="197"/>
      <c r="AV1133" s="197"/>
      <c r="AW1133" s="197"/>
      <c r="AX1133" s="197"/>
      <c r="AY1133" s="197"/>
      <c r="AZ1133" s="197"/>
      <c r="BA1133" s="197"/>
      <c r="BB1133" s="197"/>
      <c r="BC1133" s="197"/>
    </row>
    <row r="1134" spans="1:55" customFormat="1" ht="14.1" hidden="1" customHeight="1">
      <c r="A1134" s="170"/>
      <c r="B1134" s="204">
        <v>20250517</v>
      </c>
      <c r="C1134" s="204" t="s">
        <v>62</v>
      </c>
      <c r="D1134" s="204">
        <v>2230</v>
      </c>
      <c r="E1134" s="204"/>
      <c r="F1134" s="204">
        <v>6289</v>
      </c>
      <c r="G1134" s="204">
        <v>389</v>
      </c>
      <c r="H1134" s="204"/>
      <c r="I1134" s="204">
        <v>6221</v>
      </c>
      <c r="J1134" s="204">
        <v>389</v>
      </c>
      <c r="K1134" s="204">
        <v>2666</v>
      </c>
      <c r="L1134" s="204">
        <v>135</v>
      </c>
      <c r="M1134" s="204">
        <v>0</v>
      </c>
      <c r="N1134" s="204" t="s">
        <v>44</v>
      </c>
      <c r="O1134" s="204" t="s">
        <v>41</v>
      </c>
      <c r="P1134" s="202">
        <f t="shared" si="107"/>
        <v>2531</v>
      </c>
      <c r="Q1134" s="197" t="str">
        <f t="shared" si="102"/>
        <v>NA</v>
      </c>
      <c r="R1134" s="202">
        <f t="shared" si="103"/>
        <v>68</v>
      </c>
      <c r="S1134" s="202">
        <f t="shared" si="104"/>
        <v>0</v>
      </c>
      <c r="T1134" s="197">
        <f t="shared" si="105"/>
        <v>68</v>
      </c>
      <c r="U1134" s="197">
        <f t="shared" si="106"/>
        <v>-135</v>
      </c>
      <c r="V1134" s="197">
        <f>MIN(IF(SUM(W1134,,X1134,Z1134,AA1134,AD1134,AC1134,AF1134,AG1134,AJ1134,AI1134,AL1134,AM1134,AO1134,AP1134,AR1134,AS1134,A1134,AY1134,AU1134,AV1134,AW1134,AX1134,BA1134,BB1134)=0,0,1)+IF(O1134="Smoothing ramp",1,0)+IF(ISNUMBER(W1134),1,0)+IF(ISNUMBER(X1134),1,0)+IF(ISNUMBER(Z1134),1,0)+IF(ISNUMBER(AA1134),1,0)+IF(ISNUMBER(AD1134),1,0)+IF(ISNUMBER(AC1134),1,0)+IF(ISNUMBER(AF1134),1,0)+IF(ISNUMBER(AG1134),1,0)+IF(ISNUMBER(AI1134),1,0)+IF(ISNUMBER(AJ1134),1,0)+IF(ISNUMBER(AL1134),1,0)+IF(ISNUMBER(AM1134),1,0)+IF(ISNUMBER(AO1134),1,0)+IF(ISNUMBER(AP1134),1,0)+IF(ISNUMBER(#REF!),1,0)+IF(ISNUMBER(AR1134),1,0)+IF(ISNUMBER(AS1134),1,0)+IF(ISNUMBER(AY1134),1,0)+IF(ISNUMBER(AU1134),1,0)+IF(ISNUMBER(AV1134),1,0)+IF(ISNUMBER(AW1134),1,0)+IF(ISNUMBER(AX1134),1,0)+IF(ISNUMBER(BA1134),1,0)+IF(ISNUMBER(BB1134),1,0),1)</f>
        <v>0</v>
      </c>
      <c r="W1134" s="197"/>
      <c r="X1134" s="197"/>
      <c r="Y1134" s="197"/>
      <c r="Z1134" s="197"/>
      <c r="AA1134" s="197"/>
      <c r="AB1134" s="197"/>
      <c r="AC1134" s="197"/>
      <c r="AD1134" s="197"/>
      <c r="AE1134" s="197"/>
      <c r="AF1134" s="197"/>
      <c r="AG1134" s="197"/>
      <c r="AH1134" s="197"/>
      <c r="AI1134" s="197"/>
      <c r="AJ1134" s="197"/>
      <c r="AK1134" s="197"/>
      <c r="AL1134" s="197"/>
      <c r="AM1134" s="197"/>
      <c r="AN1134" s="197"/>
      <c r="AO1134" s="197"/>
      <c r="AP1134" s="197"/>
      <c r="AQ1134" s="197"/>
      <c r="AR1134" s="197"/>
      <c r="AS1134" s="197"/>
      <c r="AT1134" s="197"/>
      <c r="AU1134" s="197"/>
      <c r="AV1134" s="197"/>
      <c r="AW1134" s="197"/>
      <c r="AX1134" s="197"/>
      <c r="AY1134" s="197"/>
      <c r="AZ1134" s="197"/>
      <c r="BA1134" s="197"/>
      <c r="BB1134" s="197"/>
      <c r="BC1134" s="197"/>
    </row>
    <row r="1135" spans="1:55" customFormat="1" ht="14.1" hidden="1" customHeight="1">
      <c r="A1135" s="170"/>
      <c r="B1135" s="204">
        <v>20250517</v>
      </c>
      <c r="C1135" s="204" t="s">
        <v>62</v>
      </c>
      <c r="D1135" s="204">
        <v>2330</v>
      </c>
      <c r="E1135" s="204"/>
      <c r="F1135" s="204">
        <v>5729</v>
      </c>
      <c r="G1135" s="204">
        <v>414</v>
      </c>
      <c r="H1135" s="204"/>
      <c r="I1135" s="204">
        <v>5660</v>
      </c>
      <c r="J1135" s="204">
        <v>414</v>
      </c>
      <c r="K1135" s="204">
        <v>3118</v>
      </c>
      <c r="L1135" s="204">
        <v>135</v>
      </c>
      <c r="M1135" s="204">
        <v>0</v>
      </c>
      <c r="N1135" s="204" t="s">
        <v>44</v>
      </c>
      <c r="O1135" s="204" t="s">
        <v>41</v>
      </c>
      <c r="P1135" s="202">
        <f t="shared" si="107"/>
        <v>2983</v>
      </c>
      <c r="Q1135" s="197" t="str">
        <f t="shared" si="102"/>
        <v>NA</v>
      </c>
      <c r="R1135" s="202">
        <f t="shared" si="103"/>
        <v>69</v>
      </c>
      <c r="S1135" s="202">
        <f t="shared" si="104"/>
        <v>0</v>
      </c>
      <c r="T1135" s="197">
        <f t="shared" si="105"/>
        <v>69</v>
      </c>
      <c r="U1135" s="197">
        <f t="shared" si="106"/>
        <v>-135</v>
      </c>
      <c r="V1135" s="197">
        <f>MIN(IF(SUM(W1135,,X1135,Z1135,AA1135,AD1135,AC1135,AF1135,AG1135,AJ1135,AI1135,AL1135,AM1135,AO1135,AP1135,AR1135,AS1135,A1135,AY1135,AU1135,AV1135,AW1135,AX1135,BA1135,BB1135)=0,0,1)+IF(O1135="Smoothing ramp",1,0)+IF(ISNUMBER(W1135),1,0)+IF(ISNUMBER(X1135),1,0)+IF(ISNUMBER(Z1135),1,0)+IF(ISNUMBER(AA1135),1,0)+IF(ISNUMBER(AD1135),1,0)+IF(ISNUMBER(AC1135),1,0)+IF(ISNUMBER(AF1135),1,0)+IF(ISNUMBER(AG1135),1,0)+IF(ISNUMBER(AI1135),1,0)+IF(ISNUMBER(AJ1135),1,0)+IF(ISNUMBER(AL1135),1,0)+IF(ISNUMBER(AM1135),1,0)+IF(ISNUMBER(AO1135),1,0)+IF(ISNUMBER(AP1135),1,0)+IF(ISNUMBER(#REF!),1,0)+IF(ISNUMBER(AR1135),1,0)+IF(ISNUMBER(AS1135),1,0)+IF(ISNUMBER(AY1135),1,0)+IF(ISNUMBER(AU1135),1,0)+IF(ISNUMBER(AV1135),1,0)+IF(ISNUMBER(AW1135),1,0)+IF(ISNUMBER(AX1135),1,0)+IF(ISNUMBER(BA1135),1,0)+IF(ISNUMBER(BB1135),1,0),1)</f>
        <v>0</v>
      </c>
      <c r="W1135" s="197"/>
      <c r="X1135" s="197"/>
      <c r="Y1135" s="197"/>
      <c r="Z1135" s="197"/>
      <c r="AA1135" s="197"/>
      <c r="AB1135" s="197"/>
      <c r="AC1135" s="197"/>
      <c r="AD1135" s="197"/>
      <c r="AE1135" s="197"/>
      <c r="AF1135" s="197"/>
      <c r="AG1135" s="197"/>
      <c r="AH1135" s="197"/>
      <c r="AI1135" s="197"/>
      <c r="AJ1135" s="197"/>
      <c r="AK1135" s="197"/>
      <c r="AL1135" s="197"/>
      <c r="AM1135" s="197"/>
      <c r="AN1135" s="197"/>
      <c r="AO1135" s="197"/>
      <c r="AP1135" s="197"/>
      <c r="AQ1135" s="197"/>
      <c r="AR1135" s="197"/>
      <c r="AS1135" s="197"/>
      <c r="AT1135" s="197"/>
      <c r="AU1135" s="197"/>
      <c r="AV1135" s="197"/>
      <c r="AW1135" s="197"/>
      <c r="AX1135" s="197"/>
      <c r="AY1135" s="197"/>
      <c r="AZ1135" s="197"/>
      <c r="BA1135" s="197"/>
      <c r="BB1135" s="197"/>
      <c r="BC1135" s="197"/>
    </row>
    <row r="1136" spans="1:55" customFormat="1" ht="14.1" customHeight="1">
      <c r="A1136" s="170"/>
      <c r="B1136" s="204">
        <v>20250518</v>
      </c>
      <c r="C1136" s="204" t="s">
        <v>62</v>
      </c>
      <c r="D1136" s="204">
        <v>30</v>
      </c>
      <c r="E1136" s="204">
        <v>8150</v>
      </c>
      <c r="F1136" s="204"/>
      <c r="G1136" s="204"/>
      <c r="H1136" s="204">
        <v>7650</v>
      </c>
      <c r="I1136" s="204"/>
      <c r="J1136" s="204"/>
      <c r="K1136" s="204">
        <v>0</v>
      </c>
      <c r="L1136" s="204">
        <v>0</v>
      </c>
      <c r="M1136" s="204">
        <v>0</v>
      </c>
      <c r="N1136" s="204" t="s">
        <v>53</v>
      </c>
      <c r="O1136" s="204" t="s">
        <v>45</v>
      </c>
      <c r="P1136" s="202">
        <f t="shared" si="107"/>
        <v>0</v>
      </c>
      <c r="Q1136" s="197">
        <f t="shared" si="102"/>
        <v>500</v>
      </c>
      <c r="R1136" s="202" t="str">
        <f t="shared" si="103"/>
        <v>NA</v>
      </c>
      <c r="S1136" s="202" t="str">
        <f t="shared" si="104"/>
        <v>NA</v>
      </c>
      <c r="T1136" s="197" t="str">
        <f t="shared" si="105"/>
        <v>NA</v>
      </c>
      <c r="U1136" s="197">
        <f t="shared" si="106"/>
        <v>0</v>
      </c>
      <c r="V1136" s="197">
        <f>MIN(IF(SUM(W1136,,X1136,Z1136,AA1136,AD1136,AC1136,AF1136,AG1136,AJ1136,AI1136,AL1136,AM1136,AO1136,AP1136,AR1136,AS1136,A1136,AY1136,AU1136,AV1136,AW1136,AX1136,BA1136,BB1136)=0,0,1)+IF(O1136="Smoothing ramp",1,0)+IF(ISNUMBER(W1136),1,0)+IF(ISNUMBER(X1136),1,0)+IF(ISNUMBER(Z1136),1,0)+IF(ISNUMBER(AA1136),1,0)+IF(ISNUMBER(AD1136),1,0)+IF(ISNUMBER(AC1136),1,0)+IF(ISNUMBER(AF1136),1,0)+IF(ISNUMBER(AG1136),1,0)+IF(ISNUMBER(AI1136),1,0)+IF(ISNUMBER(AJ1136),1,0)+IF(ISNUMBER(AL1136),1,0)+IF(ISNUMBER(AM1136),1,0)+IF(ISNUMBER(AO1136),1,0)+IF(ISNUMBER(AP1136),1,0)+IF(ISNUMBER(#REF!),1,0)+IF(ISNUMBER(AR1136),1,0)+IF(ISNUMBER(AS1136),1,0)+IF(ISNUMBER(AY1136),1,0)+IF(ISNUMBER(AU1136),1,0)+IF(ISNUMBER(AV1136),1,0)+IF(ISNUMBER(AW1136),1,0)+IF(ISNUMBER(AX1136),1,0)+IF(ISNUMBER(BA1136),1,0)+IF(ISNUMBER(BB1136),1,0),1)</f>
        <v>1</v>
      </c>
      <c r="W1136" s="197"/>
      <c r="X1136" s="197"/>
      <c r="Y1136" s="197"/>
      <c r="Z1136" s="197"/>
      <c r="AA1136" s="197"/>
      <c r="AB1136" s="197"/>
      <c r="AC1136" s="197"/>
      <c r="AD1136" s="205">
        <v>7400</v>
      </c>
      <c r="AE1136" s="205" t="s">
        <v>60</v>
      </c>
      <c r="AF1136" s="197"/>
      <c r="AG1136" s="197"/>
      <c r="AH1136" s="197"/>
      <c r="AI1136" s="197"/>
      <c r="AJ1136" s="197"/>
      <c r="AK1136" s="197"/>
      <c r="AL1136" s="197"/>
      <c r="AM1136" s="197"/>
      <c r="AN1136" s="197"/>
      <c r="AO1136" s="197"/>
      <c r="AP1136" s="197"/>
      <c r="AQ1136" s="197"/>
      <c r="AR1136" s="197"/>
      <c r="AS1136" s="197"/>
      <c r="AT1136" s="197"/>
      <c r="AU1136" s="197"/>
      <c r="AV1136" s="197"/>
      <c r="AW1136" s="197"/>
      <c r="AX1136" s="197"/>
      <c r="AY1136" s="197"/>
      <c r="AZ1136" s="197"/>
      <c r="BA1136" s="197"/>
      <c r="BB1136" s="197"/>
      <c r="BC1136" s="197"/>
    </row>
    <row r="1137" spans="1:55" customFormat="1" ht="14.1" customHeight="1">
      <c r="A1137" s="170"/>
      <c r="B1137" s="204">
        <v>20250518</v>
      </c>
      <c r="C1137" s="204" t="s">
        <v>62</v>
      </c>
      <c r="D1137" s="204">
        <v>130</v>
      </c>
      <c r="E1137" s="204">
        <v>8150</v>
      </c>
      <c r="F1137" s="204"/>
      <c r="G1137" s="204"/>
      <c r="H1137" s="204">
        <v>7650</v>
      </c>
      <c r="I1137" s="204"/>
      <c r="J1137" s="204"/>
      <c r="K1137" s="204">
        <v>0</v>
      </c>
      <c r="L1137" s="204">
        <v>0</v>
      </c>
      <c r="M1137" s="204">
        <v>0</v>
      </c>
      <c r="N1137" s="204" t="s">
        <v>53</v>
      </c>
      <c r="O1137" s="204" t="s">
        <v>45</v>
      </c>
      <c r="P1137" s="202">
        <f t="shared" si="107"/>
        <v>0</v>
      </c>
      <c r="Q1137" s="197">
        <f t="shared" si="102"/>
        <v>500</v>
      </c>
      <c r="R1137" s="202" t="str">
        <f t="shared" si="103"/>
        <v>NA</v>
      </c>
      <c r="S1137" s="202" t="str">
        <f t="shared" si="104"/>
        <v>NA</v>
      </c>
      <c r="T1137" s="197" t="str">
        <f t="shared" si="105"/>
        <v>NA</v>
      </c>
      <c r="U1137" s="197">
        <f t="shared" si="106"/>
        <v>0</v>
      </c>
      <c r="V1137" s="197">
        <f>MIN(IF(SUM(W1137,,X1137,Z1137,AA1137,AD1137,AC1137,AF1137,AG1137,AJ1137,AI1137,AL1137,AM1137,AO1137,AP1137,AR1137,AS1137,A1137,AY1137,AU1137,AV1137,AW1137,AX1137,BA1137,BB1137)=0,0,1)+IF(O1137="Smoothing ramp",1,0)+IF(ISNUMBER(W1137),1,0)+IF(ISNUMBER(X1137),1,0)+IF(ISNUMBER(Z1137),1,0)+IF(ISNUMBER(AA1137),1,0)+IF(ISNUMBER(AD1137),1,0)+IF(ISNUMBER(AC1137),1,0)+IF(ISNUMBER(AF1137),1,0)+IF(ISNUMBER(AG1137),1,0)+IF(ISNUMBER(AI1137),1,0)+IF(ISNUMBER(AJ1137),1,0)+IF(ISNUMBER(AL1137),1,0)+IF(ISNUMBER(AM1137),1,0)+IF(ISNUMBER(AO1137),1,0)+IF(ISNUMBER(AP1137),1,0)+IF(ISNUMBER(#REF!),1,0)+IF(ISNUMBER(AR1137),1,0)+IF(ISNUMBER(AS1137),1,0)+IF(ISNUMBER(AY1137),1,0)+IF(ISNUMBER(AU1137),1,0)+IF(ISNUMBER(AV1137),1,0)+IF(ISNUMBER(AW1137),1,0)+IF(ISNUMBER(AX1137),1,0)+IF(ISNUMBER(BA1137),1,0)+IF(ISNUMBER(BB1137),1,0),1)</f>
        <v>1</v>
      </c>
      <c r="W1137" s="197"/>
      <c r="X1137" s="197"/>
      <c r="Y1137" s="197"/>
      <c r="Z1137" s="197"/>
      <c r="AA1137" s="197"/>
      <c r="AB1137" s="197"/>
      <c r="AC1137" s="197"/>
      <c r="AD1137" s="205">
        <v>7400</v>
      </c>
      <c r="AE1137" s="205" t="s">
        <v>60</v>
      </c>
      <c r="AF1137" s="197"/>
      <c r="AG1137" s="197"/>
      <c r="AH1137" s="197"/>
      <c r="AI1137" s="197"/>
      <c r="AJ1137" s="197"/>
      <c r="AK1137" s="197"/>
      <c r="AL1137" s="197"/>
      <c r="AM1137" s="197"/>
      <c r="AN1137" s="197"/>
      <c r="AO1137" s="197"/>
      <c r="AP1137" s="197"/>
      <c r="AQ1137" s="197"/>
      <c r="AR1137" s="197"/>
      <c r="AS1137" s="197"/>
      <c r="AT1137" s="197"/>
      <c r="AU1137" s="197"/>
      <c r="AV1137" s="197"/>
      <c r="AW1137" s="197"/>
      <c r="AX1137" s="197"/>
      <c r="AY1137" s="197"/>
      <c r="AZ1137" s="197"/>
      <c r="BA1137" s="197"/>
      <c r="BB1137" s="197"/>
      <c r="BC1137" s="197"/>
    </row>
    <row r="1138" spans="1:55" customFormat="1" ht="14.1" customHeight="1">
      <c r="A1138" s="170"/>
      <c r="B1138" s="204">
        <v>20250518</v>
      </c>
      <c r="C1138" s="204" t="s">
        <v>62</v>
      </c>
      <c r="D1138" s="204">
        <v>230</v>
      </c>
      <c r="E1138" s="204">
        <v>8150</v>
      </c>
      <c r="F1138" s="204"/>
      <c r="G1138" s="204"/>
      <c r="H1138" s="204">
        <v>7650</v>
      </c>
      <c r="I1138" s="204"/>
      <c r="J1138" s="204"/>
      <c r="K1138" s="204">
        <v>0</v>
      </c>
      <c r="L1138" s="204">
        <v>0</v>
      </c>
      <c r="M1138" s="204">
        <v>0</v>
      </c>
      <c r="N1138" s="204" t="s">
        <v>53</v>
      </c>
      <c r="O1138" s="204" t="s">
        <v>45</v>
      </c>
      <c r="P1138" s="202">
        <f t="shared" si="107"/>
        <v>0</v>
      </c>
      <c r="Q1138" s="197">
        <f t="shared" si="102"/>
        <v>500</v>
      </c>
      <c r="R1138" s="202" t="str">
        <f t="shared" si="103"/>
        <v>NA</v>
      </c>
      <c r="S1138" s="202" t="str">
        <f t="shared" si="104"/>
        <v>NA</v>
      </c>
      <c r="T1138" s="197" t="str">
        <f t="shared" si="105"/>
        <v>NA</v>
      </c>
      <c r="U1138" s="197">
        <f t="shared" si="106"/>
        <v>0</v>
      </c>
      <c r="V1138" s="197">
        <f>MIN(IF(SUM(W1138,,X1138,Z1138,AA1138,AD1138,AC1138,AF1138,AG1138,AJ1138,AI1138,AL1138,AM1138,AO1138,AP1138,AR1138,AS1138,A1138,AY1138,AU1138,AV1138,AW1138,AX1138,BA1138,BB1138)=0,0,1)+IF(O1138="Smoothing ramp",1,0)+IF(ISNUMBER(W1138),1,0)+IF(ISNUMBER(X1138),1,0)+IF(ISNUMBER(Z1138),1,0)+IF(ISNUMBER(AA1138),1,0)+IF(ISNUMBER(AD1138),1,0)+IF(ISNUMBER(AC1138),1,0)+IF(ISNUMBER(AF1138),1,0)+IF(ISNUMBER(AG1138),1,0)+IF(ISNUMBER(AI1138),1,0)+IF(ISNUMBER(AJ1138),1,0)+IF(ISNUMBER(AL1138),1,0)+IF(ISNUMBER(AM1138),1,0)+IF(ISNUMBER(AO1138),1,0)+IF(ISNUMBER(AP1138),1,0)+IF(ISNUMBER(#REF!),1,0)+IF(ISNUMBER(AR1138),1,0)+IF(ISNUMBER(AS1138),1,0)+IF(ISNUMBER(AY1138),1,0)+IF(ISNUMBER(AU1138),1,0)+IF(ISNUMBER(AV1138),1,0)+IF(ISNUMBER(AW1138),1,0)+IF(ISNUMBER(AX1138),1,0)+IF(ISNUMBER(BA1138),1,0)+IF(ISNUMBER(BB1138),1,0),1)</f>
        <v>1</v>
      </c>
      <c r="W1138" s="197"/>
      <c r="X1138" s="197"/>
      <c r="Y1138" s="197"/>
      <c r="Z1138" s="197"/>
      <c r="AA1138" s="197"/>
      <c r="AB1138" s="197"/>
      <c r="AC1138" s="197"/>
      <c r="AD1138" s="205">
        <v>7400</v>
      </c>
      <c r="AE1138" s="205" t="s">
        <v>60</v>
      </c>
      <c r="AF1138" s="197"/>
      <c r="AG1138" s="197"/>
      <c r="AH1138" s="197"/>
      <c r="AI1138" s="197"/>
      <c r="AJ1138" s="197"/>
      <c r="AK1138" s="197"/>
      <c r="AL1138" s="197"/>
      <c r="AM1138" s="197"/>
      <c r="AN1138" s="197"/>
      <c r="AO1138" s="197"/>
      <c r="AP1138" s="197"/>
      <c r="AQ1138" s="197"/>
      <c r="AR1138" s="197"/>
      <c r="AS1138" s="197"/>
      <c r="AT1138" s="197"/>
      <c r="AU1138" s="197"/>
      <c r="AV1138" s="197"/>
      <c r="AW1138" s="197"/>
      <c r="AX1138" s="197"/>
      <c r="AY1138" s="197"/>
      <c r="AZ1138" s="197"/>
      <c r="BA1138" s="197"/>
      <c r="BB1138" s="197"/>
      <c r="BC1138" s="197"/>
    </row>
    <row r="1139" spans="1:55" customFormat="1" ht="14.1" customHeight="1">
      <c r="A1139" s="170"/>
      <c r="B1139" s="204">
        <v>20250518</v>
      </c>
      <c r="C1139" s="204" t="s">
        <v>62</v>
      </c>
      <c r="D1139" s="204">
        <v>330</v>
      </c>
      <c r="E1139" s="204">
        <v>8150</v>
      </c>
      <c r="F1139" s="204"/>
      <c r="G1139" s="204"/>
      <c r="H1139" s="204">
        <v>7650</v>
      </c>
      <c r="I1139" s="204"/>
      <c r="J1139" s="204"/>
      <c r="K1139" s="204">
        <v>0</v>
      </c>
      <c r="L1139" s="204">
        <v>0</v>
      </c>
      <c r="M1139" s="204">
        <v>0</v>
      </c>
      <c r="N1139" s="204" t="s">
        <v>53</v>
      </c>
      <c r="O1139" s="204" t="s">
        <v>45</v>
      </c>
      <c r="P1139" s="202">
        <f t="shared" si="107"/>
        <v>0</v>
      </c>
      <c r="Q1139" s="197">
        <f t="shared" si="102"/>
        <v>500</v>
      </c>
      <c r="R1139" s="202" t="str">
        <f t="shared" si="103"/>
        <v>NA</v>
      </c>
      <c r="S1139" s="202" t="str">
        <f t="shared" si="104"/>
        <v>NA</v>
      </c>
      <c r="T1139" s="197" t="str">
        <f t="shared" si="105"/>
        <v>NA</v>
      </c>
      <c r="U1139" s="197">
        <f t="shared" si="106"/>
        <v>0</v>
      </c>
      <c r="V1139" s="197">
        <f>MIN(IF(SUM(W1139,,X1139,Z1139,AA1139,AD1139,AC1139,AF1139,AG1139,AJ1139,AI1139,AL1139,AM1139,AO1139,AP1139,AR1139,AS1139,A1139,AY1139,AU1139,AV1139,AW1139,AX1139,BA1139,BB1139)=0,0,1)+IF(O1139="Smoothing ramp",1,0)+IF(ISNUMBER(W1139),1,0)+IF(ISNUMBER(X1139),1,0)+IF(ISNUMBER(Z1139),1,0)+IF(ISNUMBER(AA1139),1,0)+IF(ISNUMBER(AD1139),1,0)+IF(ISNUMBER(AC1139),1,0)+IF(ISNUMBER(AF1139),1,0)+IF(ISNUMBER(AG1139),1,0)+IF(ISNUMBER(AI1139),1,0)+IF(ISNUMBER(AJ1139),1,0)+IF(ISNUMBER(AL1139),1,0)+IF(ISNUMBER(AM1139),1,0)+IF(ISNUMBER(AO1139),1,0)+IF(ISNUMBER(AP1139),1,0)+IF(ISNUMBER(#REF!),1,0)+IF(ISNUMBER(AR1139),1,0)+IF(ISNUMBER(AS1139),1,0)+IF(ISNUMBER(AY1139),1,0)+IF(ISNUMBER(AU1139),1,0)+IF(ISNUMBER(AV1139),1,0)+IF(ISNUMBER(AW1139),1,0)+IF(ISNUMBER(AX1139),1,0)+IF(ISNUMBER(BA1139),1,0)+IF(ISNUMBER(BB1139),1,0),1)</f>
        <v>1</v>
      </c>
      <c r="W1139" s="197"/>
      <c r="X1139" s="197"/>
      <c r="Y1139" s="197"/>
      <c r="Z1139" s="197"/>
      <c r="AA1139" s="197"/>
      <c r="AB1139" s="197"/>
      <c r="AC1139" s="197"/>
      <c r="AD1139" s="205">
        <v>7400</v>
      </c>
      <c r="AE1139" s="205" t="s">
        <v>60</v>
      </c>
      <c r="AF1139" s="197"/>
      <c r="AG1139" s="197"/>
      <c r="AH1139" s="197"/>
      <c r="AI1139" s="197"/>
      <c r="AJ1139" s="197"/>
      <c r="AK1139" s="197"/>
      <c r="AL1139" s="197"/>
      <c r="AM1139" s="197"/>
      <c r="AN1139" s="197"/>
      <c r="AO1139" s="197"/>
      <c r="AP1139" s="197"/>
      <c r="AQ1139" s="197"/>
      <c r="AR1139" s="197"/>
      <c r="AS1139" s="197"/>
      <c r="AT1139" s="197"/>
      <c r="AU1139" s="197"/>
      <c r="AV1139" s="197"/>
      <c r="AW1139" s="197"/>
      <c r="AX1139" s="197"/>
      <c r="AY1139" s="197"/>
      <c r="AZ1139" s="197"/>
      <c r="BA1139" s="197"/>
      <c r="BB1139" s="197"/>
      <c r="BC1139" s="197"/>
    </row>
    <row r="1140" spans="1:55" customFormat="1" ht="14.1" customHeight="1">
      <c r="A1140" s="170"/>
      <c r="B1140" s="204">
        <v>20250518</v>
      </c>
      <c r="C1140" s="204" t="s">
        <v>62</v>
      </c>
      <c r="D1140" s="204">
        <v>430</v>
      </c>
      <c r="E1140" s="204">
        <v>8150</v>
      </c>
      <c r="F1140" s="204"/>
      <c r="G1140" s="204"/>
      <c r="H1140" s="204">
        <v>7650</v>
      </c>
      <c r="I1140" s="204"/>
      <c r="J1140" s="204"/>
      <c r="K1140" s="204">
        <v>0</v>
      </c>
      <c r="L1140" s="204">
        <v>0</v>
      </c>
      <c r="M1140" s="204">
        <v>0</v>
      </c>
      <c r="N1140" s="204" t="s">
        <v>53</v>
      </c>
      <c r="O1140" s="204" t="s">
        <v>45</v>
      </c>
      <c r="P1140" s="202">
        <f t="shared" si="107"/>
        <v>0</v>
      </c>
      <c r="Q1140" s="197">
        <f t="shared" si="102"/>
        <v>500</v>
      </c>
      <c r="R1140" s="202" t="str">
        <f t="shared" si="103"/>
        <v>NA</v>
      </c>
      <c r="S1140" s="202" t="str">
        <f t="shared" si="104"/>
        <v>NA</v>
      </c>
      <c r="T1140" s="197" t="str">
        <f t="shared" si="105"/>
        <v>NA</v>
      </c>
      <c r="U1140" s="197">
        <f t="shared" si="106"/>
        <v>0</v>
      </c>
      <c r="V1140" s="197">
        <f>MIN(IF(SUM(W1140,,X1140,Z1140,AA1140,AD1140,AC1140,AF1140,AG1140,AJ1140,AI1140,AL1140,AM1140,AO1140,AP1140,AR1140,AS1140,A1140,AY1140,AU1140,AV1140,AW1140,AX1140,BA1140,BB1140)=0,0,1)+IF(O1140="Smoothing ramp",1,0)+IF(ISNUMBER(W1140),1,0)+IF(ISNUMBER(X1140),1,0)+IF(ISNUMBER(Z1140),1,0)+IF(ISNUMBER(AA1140),1,0)+IF(ISNUMBER(AD1140),1,0)+IF(ISNUMBER(AC1140),1,0)+IF(ISNUMBER(AF1140),1,0)+IF(ISNUMBER(AG1140),1,0)+IF(ISNUMBER(AI1140),1,0)+IF(ISNUMBER(AJ1140),1,0)+IF(ISNUMBER(AL1140),1,0)+IF(ISNUMBER(AM1140),1,0)+IF(ISNUMBER(AO1140),1,0)+IF(ISNUMBER(AP1140),1,0)+IF(ISNUMBER(#REF!),1,0)+IF(ISNUMBER(AR1140),1,0)+IF(ISNUMBER(AS1140),1,0)+IF(ISNUMBER(AY1140),1,0)+IF(ISNUMBER(AU1140),1,0)+IF(ISNUMBER(AV1140),1,0)+IF(ISNUMBER(AW1140),1,0)+IF(ISNUMBER(AX1140),1,0)+IF(ISNUMBER(BA1140),1,0)+IF(ISNUMBER(BB1140),1,0),1)</f>
        <v>1</v>
      </c>
      <c r="W1140" s="197"/>
      <c r="X1140" s="197"/>
      <c r="Y1140" s="197"/>
      <c r="Z1140" s="197"/>
      <c r="AA1140" s="197"/>
      <c r="AB1140" s="197"/>
      <c r="AC1140" s="197"/>
      <c r="AD1140" s="205">
        <v>7400</v>
      </c>
      <c r="AE1140" s="205" t="s">
        <v>60</v>
      </c>
      <c r="AF1140" s="197"/>
      <c r="AG1140" s="197"/>
      <c r="AH1140" s="197"/>
      <c r="AI1140" s="197"/>
      <c r="AJ1140" s="197"/>
      <c r="AK1140" s="197"/>
      <c r="AL1140" s="197"/>
      <c r="AM1140" s="197"/>
      <c r="AN1140" s="197"/>
      <c r="AO1140" s="197"/>
      <c r="AP1140" s="197"/>
      <c r="AQ1140" s="197"/>
      <c r="AR1140" s="197"/>
      <c r="AS1140" s="197"/>
      <c r="AT1140" s="197"/>
      <c r="AU1140" s="197"/>
      <c r="AV1140" s="197"/>
      <c r="AW1140" s="197"/>
      <c r="AX1140" s="197"/>
      <c r="AY1140" s="197"/>
      <c r="AZ1140" s="197"/>
      <c r="BA1140" s="197"/>
      <c r="BB1140" s="197"/>
      <c r="BC1140" s="197"/>
    </row>
    <row r="1141" spans="1:55" customFormat="1" ht="14.1" customHeight="1">
      <c r="A1141" s="170"/>
      <c r="B1141" s="204">
        <v>20250518</v>
      </c>
      <c r="C1141" s="204" t="s">
        <v>62</v>
      </c>
      <c r="D1141" s="204">
        <v>530</v>
      </c>
      <c r="E1141" s="204">
        <v>8150</v>
      </c>
      <c r="F1141" s="204"/>
      <c r="G1141" s="204"/>
      <c r="H1141" s="204">
        <v>7650</v>
      </c>
      <c r="I1141" s="204"/>
      <c r="J1141" s="204"/>
      <c r="K1141" s="204">
        <v>0</v>
      </c>
      <c r="L1141" s="204">
        <v>0</v>
      </c>
      <c r="M1141" s="204">
        <v>0</v>
      </c>
      <c r="N1141" s="204" t="s">
        <v>53</v>
      </c>
      <c r="O1141" s="204" t="s">
        <v>45</v>
      </c>
      <c r="P1141" s="202">
        <f t="shared" si="107"/>
        <v>0</v>
      </c>
      <c r="Q1141" s="197">
        <f t="shared" si="102"/>
        <v>500</v>
      </c>
      <c r="R1141" s="202" t="str">
        <f t="shared" si="103"/>
        <v>NA</v>
      </c>
      <c r="S1141" s="202" t="str">
        <f t="shared" si="104"/>
        <v>NA</v>
      </c>
      <c r="T1141" s="197" t="str">
        <f t="shared" si="105"/>
        <v>NA</v>
      </c>
      <c r="U1141" s="197">
        <f t="shared" si="106"/>
        <v>0</v>
      </c>
      <c r="V1141" s="197">
        <f>MIN(IF(SUM(W1141,,X1141,Z1141,AA1141,AD1141,AC1141,AF1141,AG1141,AJ1141,AI1141,AL1141,AM1141,AO1141,AP1141,AR1141,AS1141,A1141,AY1141,AU1141,AV1141,AW1141,AX1141,BA1141,BB1141)=0,0,1)+IF(O1141="Smoothing ramp",1,0)+IF(ISNUMBER(W1141),1,0)+IF(ISNUMBER(X1141),1,0)+IF(ISNUMBER(Z1141),1,0)+IF(ISNUMBER(AA1141),1,0)+IF(ISNUMBER(AD1141),1,0)+IF(ISNUMBER(AC1141),1,0)+IF(ISNUMBER(AF1141),1,0)+IF(ISNUMBER(AG1141),1,0)+IF(ISNUMBER(AI1141),1,0)+IF(ISNUMBER(AJ1141),1,0)+IF(ISNUMBER(AL1141),1,0)+IF(ISNUMBER(AM1141),1,0)+IF(ISNUMBER(AO1141),1,0)+IF(ISNUMBER(AP1141),1,0)+IF(ISNUMBER(#REF!),1,0)+IF(ISNUMBER(AR1141),1,0)+IF(ISNUMBER(AS1141),1,0)+IF(ISNUMBER(AY1141),1,0)+IF(ISNUMBER(AU1141),1,0)+IF(ISNUMBER(AV1141),1,0)+IF(ISNUMBER(AW1141),1,0)+IF(ISNUMBER(AX1141),1,0)+IF(ISNUMBER(BA1141),1,0)+IF(ISNUMBER(BB1141),1,0),1)</f>
        <v>1</v>
      </c>
      <c r="W1141" s="197"/>
      <c r="X1141" s="197"/>
      <c r="Y1141" s="197"/>
      <c r="Z1141" s="197"/>
      <c r="AA1141" s="197"/>
      <c r="AB1141" s="197"/>
      <c r="AC1141" s="197"/>
      <c r="AD1141" s="205">
        <v>7400</v>
      </c>
      <c r="AE1141" s="205" t="s">
        <v>60</v>
      </c>
      <c r="AF1141" s="197"/>
      <c r="AG1141" s="197"/>
      <c r="AH1141" s="197"/>
      <c r="AI1141" s="197"/>
      <c r="AJ1141" s="197"/>
      <c r="AK1141" s="197"/>
      <c r="AL1141" s="197"/>
      <c r="AM1141" s="197"/>
      <c r="AN1141" s="197"/>
      <c r="AO1141" s="197"/>
      <c r="AP1141" s="197"/>
      <c r="AQ1141" s="197"/>
      <c r="AR1141" s="197"/>
      <c r="AS1141" s="197"/>
      <c r="AT1141" s="197"/>
      <c r="AU1141" s="197"/>
      <c r="AV1141" s="197"/>
      <c r="AW1141" s="197"/>
      <c r="AX1141" s="197"/>
      <c r="AY1141" s="197"/>
      <c r="AZ1141" s="197"/>
      <c r="BA1141" s="197"/>
      <c r="BB1141" s="197"/>
      <c r="BC1141" s="197"/>
    </row>
    <row r="1142" spans="1:55" customFormat="1" ht="14.1" customHeight="1">
      <c r="A1142" s="170"/>
      <c r="B1142" s="204">
        <v>20250518</v>
      </c>
      <c r="C1142" s="204" t="s">
        <v>62</v>
      </c>
      <c r="D1142" s="204">
        <v>630</v>
      </c>
      <c r="E1142" s="204">
        <v>8150</v>
      </c>
      <c r="F1142" s="204"/>
      <c r="G1142" s="204"/>
      <c r="H1142" s="204">
        <v>7650</v>
      </c>
      <c r="I1142" s="204"/>
      <c r="J1142" s="204"/>
      <c r="K1142" s="204">
        <v>0</v>
      </c>
      <c r="L1142" s="204">
        <v>0</v>
      </c>
      <c r="M1142" s="204">
        <v>0</v>
      </c>
      <c r="N1142" s="204" t="s">
        <v>53</v>
      </c>
      <c r="O1142" s="204" t="s">
        <v>45</v>
      </c>
      <c r="P1142" s="202">
        <f t="shared" si="107"/>
        <v>0</v>
      </c>
      <c r="Q1142" s="197">
        <f t="shared" si="102"/>
        <v>500</v>
      </c>
      <c r="R1142" s="202" t="str">
        <f t="shared" si="103"/>
        <v>NA</v>
      </c>
      <c r="S1142" s="202" t="str">
        <f t="shared" si="104"/>
        <v>NA</v>
      </c>
      <c r="T1142" s="197" t="str">
        <f t="shared" si="105"/>
        <v>NA</v>
      </c>
      <c r="U1142" s="197">
        <f t="shared" si="106"/>
        <v>0</v>
      </c>
      <c r="V1142" s="197">
        <f>MIN(IF(SUM(W1142,,X1142,Z1142,AA1142,AD1142,AC1142,AF1142,AG1142,AJ1142,AI1142,AL1142,AM1142,AO1142,AP1142,AR1142,AS1142,A1142,AY1142,AU1142,AV1142,AW1142,AX1142,BA1142,BB1142)=0,0,1)+IF(O1142="Smoothing ramp",1,0)+IF(ISNUMBER(W1142),1,0)+IF(ISNUMBER(X1142),1,0)+IF(ISNUMBER(Z1142),1,0)+IF(ISNUMBER(AA1142),1,0)+IF(ISNUMBER(AD1142),1,0)+IF(ISNUMBER(AC1142),1,0)+IF(ISNUMBER(AF1142),1,0)+IF(ISNUMBER(AG1142),1,0)+IF(ISNUMBER(AI1142),1,0)+IF(ISNUMBER(AJ1142),1,0)+IF(ISNUMBER(AL1142),1,0)+IF(ISNUMBER(AM1142),1,0)+IF(ISNUMBER(AO1142),1,0)+IF(ISNUMBER(AP1142),1,0)+IF(ISNUMBER(#REF!),1,0)+IF(ISNUMBER(AR1142),1,0)+IF(ISNUMBER(AS1142),1,0)+IF(ISNUMBER(AY1142),1,0)+IF(ISNUMBER(AU1142),1,0)+IF(ISNUMBER(AV1142),1,0)+IF(ISNUMBER(AW1142),1,0)+IF(ISNUMBER(AX1142),1,0)+IF(ISNUMBER(BA1142),1,0)+IF(ISNUMBER(BB1142),1,0),1)</f>
        <v>1</v>
      </c>
      <c r="W1142" s="197"/>
      <c r="X1142" s="197"/>
      <c r="Y1142" s="197"/>
      <c r="Z1142" s="197"/>
      <c r="AA1142" s="197"/>
      <c r="AB1142" s="197"/>
      <c r="AC1142" s="197"/>
      <c r="AD1142" s="205">
        <v>7400</v>
      </c>
      <c r="AE1142" s="205" t="s">
        <v>60</v>
      </c>
      <c r="AF1142" s="197"/>
      <c r="AG1142" s="197"/>
      <c r="AH1142" s="197"/>
      <c r="AI1142" s="197"/>
      <c r="AJ1142" s="197"/>
      <c r="AK1142" s="197"/>
      <c r="AL1142" s="197"/>
      <c r="AM1142" s="197"/>
      <c r="AN1142" s="197"/>
      <c r="AO1142" s="197"/>
      <c r="AP1142" s="197"/>
      <c r="AQ1142" s="197"/>
      <c r="AR1142" s="197"/>
      <c r="AS1142" s="197"/>
      <c r="AT1142" s="197"/>
      <c r="AU1142" s="197"/>
      <c r="AV1142" s="197"/>
      <c r="AW1142" s="197"/>
      <c r="AX1142" s="197"/>
      <c r="AY1142" s="197"/>
      <c r="AZ1142" s="197"/>
      <c r="BA1142" s="197"/>
      <c r="BB1142" s="197"/>
      <c r="BC1142" s="197"/>
    </row>
    <row r="1143" spans="1:55" customFormat="1" ht="14.1" customHeight="1">
      <c r="A1143" s="170"/>
      <c r="B1143" s="204">
        <v>20250518</v>
      </c>
      <c r="C1143" s="204" t="s">
        <v>62</v>
      </c>
      <c r="D1143" s="204">
        <v>730</v>
      </c>
      <c r="E1143" s="204">
        <v>8150</v>
      </c>
      <c r="F1143" s="204"/>
      <c r="G1143" s="204"/>
      <c r="H1143" s="204">
        <v>7650</v>
      </c>
      <c r="I1143" s="204"/>
      <c r="J1143" s="204"/>
      <c r="K1143" s="204">
        <v>0</v>
      </c>
      <c r="L1143" s="204">
        <v>0</v>
      </c>
      <c r="M1143" s="204">
        <v>0</v>
      </c>
      <c r="N1143" s="204" t="s">
        <v>53</v>
      </c>
      <c r="O1143" s="204" t="s">
        <v>45</v>
      </c>
      <c r="P1143" s="202">
        <f t="shared" si="107"/>
        <v>0</v>
      </c>
      <c r="Q1143" s="197">
        <f t="shared" si="102"/>
        <v>500</v>
      </c>
      <c r="R1143" s="202" t="str">
        <f t="shared" si="103"/>
        <v>NA</v>
      </c>
      <c r="S1143" s="202" t="str">
        <f t="shared" si="104"/>
        <v>NA</v>
      </c>
      <c r="T1143" s="197" t="str">
        <f t="shared" si="105"/>
        <v>NA</v>
      </c>
      <c r="U1143" s="197">
        <f t="shared" si="106"/>
        <v>0</v>
      </c>
      <c r="V1143" s="197">
        <f>MIN(IF(SUM(W1143,,X1143,Z1143,AA1143,AD1143,AC1143,AF1143,AG1143,AJ1143,AI1143,AL1143,AM1143,AO1143,AP1143,AR1143,AS1143,A1143,AY1143,AU1143,AV1143,AW1143,AX1143,BA1143,BB1143)=0,0,1)+IF(O1143="Smoothing ramp",1,0)+IF(ISNUMBER(W1143),1,0)+IF(ISNUMBER(X1143),1,0)+IF(ISNUMBER(Z1143),1,0)+IF(ISNUMBER(AA1143),1,0)+IF(ISNUMBER(AD1143),1,0)+IF(ISNUMBER(AC1143),1,0)+IF(ISNUMBER(AF1143),1,0)+IF(ISNUMBER(AG1143),1,0)+IF(ISNUMBER(AI1143),1,0)+IF(ISNUMBER(AJ1143),1,0)+IF(ISNUMBER(AL1143),1,0)+IF(ISNUMBER(AM1143),1,0)+IF(ISNUMBER(AO1143),1,0)+IF(ISNUMBER(AP1143),1,0)+IF(ISNUMBER(#REF!),1,0)+IF(ISNUMBER(AR1143),1,0)+IF(ISNUMBER(AS1143),1,0)+IF(ISNUMBER(AY1143),1,0)+IF(ISNUMBER(AU1143),1,0)+IF(ISNUMBER(AV1143),1,0)+IF(ISNUMBER(AW1143),1,0)+IF(ISNUMBER(AX1143),1,0)+IF(ISNUMBER(BA1143),1,0)+IF(ISNUMBER(BB1143),1,0),1)</f>
        <v>1</v>
      </c>
      <c r="W1143" s="197"/>
      <c r="X1143" s="197"/>
      <c r="Y1143" s="197"/>
      <c r="Z1143" s="197"/>
      <c r="AA1143" s="197"/>
      <c r="AB1143" s="197"/>
      <c r="AC1143" s="197"/>
      <c r="AD1143" s="205">
        <v>7405</v>
      </c>
      <c r="AE1143" s="205" t="s">
        <v>60</v>
      </c>
      <c r="AF1143" s="197"/>
      <c r="AG1143" s="197"/>
      <c r="AH1143" s="197"/>
      <c r="AI1143" s="197"/>
      <c r="AJ1143" s="197"/>
      <c r="AK1143" s="197"/>
      <c r="AL1143" s="197"/>
      <c r="AM1143" s="197"/>
      <c r="AN1143" s="197"/>
      <c r="AO1143" s="197"/>
      <c r="AP1143" s="197"/>
      <c r="AQ1143" s="197"/>
      <c r="AR1143" s="197"/>
      <c r="AS1143" s="197"/>
      <c r="AT1143" s="197"/>
      <c r="AU1143" s="197"/>
      <c r="AV1143" s="197"/>
      <c r="AW1143" s="197"/>
      <c r="AX1143" s="197"/>
      <c r="AY1143" s="197"/>
      <c r="AZ1143" s="197"/>
      <c r="BA1143" s="197"/>
      <c r="BB1143" s="197"/>
      <c r="BC1143" s="197"/>
    </row>
    <row r="1144" spans="1:55" customFormat="1" ht="14.1" customHeight="1">
      <c r="A1144" s="170"/>
      <c r="B1144" s="204">
        <v>20250518</v>
      </c>
      <c r="C1144" s="204" t="s">
        <v>62</v>
      </c>
      <c r="D1144" s="204">
        <v>830</v>
      </c>
      <c r="E1144" s="204">
        <v>8150</v>
      </c>
      <c r="F1144" s="204"/>
      <c r="G1144" s="204"/>
      <c r="H1144" s="204">
        <v>7650</v>
      </c>
      <c r="I1144" s="204"/>
      <c r="J1144" s="204"/>
      <c r="K1144" s="204">
        <v>0</v>
      </c>
      <c r="L1144" s="204">
        <v>0</v>
      </c>
      <c r="M1144" s="204">
        <v>0</v>
      </c>
      <c r="N1144" s="204" t="s">
        <v>53</v>
      </c>
      <c r="O1144" s="204" t="s">
        <v>45</v>
      </c>
      <c r="P1144" s="202">
        <f t="shared" si="107"/>
        <v>0</v>
      </c>
      <c r="Q1144" s="197">
        <f t="shared" si="102"/>
        <v>500</v>
      </c>
      <c r="R1144" s="202" t="str">
        <f t="shared" si="103"/>
        <v>NA</v>
      </c>
      <c r="S1144" s="202" t="str">
        <f t="shared" si="104"/>
        <v>NA</v>
      </c>
      <c r="T1144" s="197" t="str">
        <f t="shared" si="105"/>
        <v>NA</v>
      </c>
      <c r="U1144" s="197">
        <f t="shared" si="106"/>
        <v>0</v>
      </c>
      <c r="V1144" s="197">
        <f>MIN(IF(SUM(W1144,,X1144,Z1144,AA1144,AD1144,AC1144,AF1144,AG1144,AJ1144,AI1144,AL1144,AM1144,AO1144,AP1144,AR1144,AS1144,A1144,AY1144,AU1144,AV1144,AW1144,AX1144,BA1144,BB1144)=0,0,1)+IF(O1144="Smoothing ramp",1,0)+IF(ISNUMBER(W1144),1,0)+IF(ISNUMBER(X1144),1,0)+IF(ISNUMBER(Z1144),1,0)+IF(ISNUMBER(AA1144),1,0)+IF(ISNUMBER(AD1144),1,0)+IF(ISNUMBER(AC1144),1,0)+IF(ISNUMBER(AF1144),1,0)+IF(ISNUMBER(AG1144),1,0)+IF(ISNUMBER(AI1144),1,0)+IF(ISNUMBER(AJ1144),1,0)+IF(ISNUMBER(AL1144),1,0)+IF(ISNUMBER(AM1144),1,0)+IF(ISNUMBER(AO1144),1,0)+IF(ISNUMBER(AP1144),1,0)+IF(ISNUMBER(#REF!),1,0)+IF(ISNUMBER(AR1144),1,0)+IF(ISNUMBER(AS1144),1,0)+IF(ISNUMBER(AY1144),1,0)+IF(ISNUMBER(AU1144),1,0)+IF(ISNUMBER(AV1144),1,0)+IF(ISNUMBER(AW1144),1,0)+IF(ISNUMBER(AX1144),1,0)+IF(ISNUMBER(BA1144),1,0)+IF(ISNUMBER(BB1144),1,0),1)</f>
        <v>1</v>
      </c>
      <c r="W1144" s="197"/>
      <c r="X1144" s="197"/>
      <c r="Y1144" s="197"/>
      <c r="Z1144" s="197"/>
      <c r="AA1144" s="197"/>
      <c r="AB1144" s="197"/>
      <c r="AC1144" s="197"/>
      <c r="AD1144" s="205">
        <v>7405</v>
      </c>
      <c r="AE1144" s="205" t="s">
        <v>60</v>
      </c>
      <c r="AF1144" s="197"/>
      <c r="AG1144" s="197"/>
      <c r="AH1144" s="197"/>
      <c r="AI1144" s="197"/>
      <c r="AJ1144" s="197"/>
      <c r="AK1144" s="197"/>
      <c r="AL1144" s="197"/>
      <c r="AM1144" s="197"/>
      <c r="AN1144" s="197"/>
      <c r="AO1144" s="197"/>
      <c r="AP1144" s="197"/>
      <c r="AQ1144" s="197"/>
      <c r="AR1144" s="197"/>
      <c r="AS1144" s="197"/>
      <c r="AT1144" s="197"/>
      <c r="AU1144" s="197"/>
      <c r="AV1144" s="197"/>
      <c r="AW1144" s="197"/>
      <c r="AX1144" s="197"/>
      <c r="AY1144" s="197"/>
      <c r="AZ1144" s="197"/>
      <c r="BA1144" s="197"/>
      <c r="BB1144" s="197"/>
      <c r="BC1144" s="197"/>
    </row>
    <row r="1145" spans="1:55" customFormat="1" ht="14.1" customHeight="1">
      <c r="A1145" s="170"/>
      <c r="B1145" s="204">
        <v>20250518</v>
      </c>
      <c r="C1145" s="204" t="s">
        <v>62</v>
      </c>
      <c r="D1145" s="204">
        <v>930</v>
      </c>
      <c r="E1145" s="204">
        <v>8150</v>
      </c>
      <c r="F1145" s="204"/>
      <c r="G1145" s="204"/>
      <c r="H1145" s="204">
        <v>7650</v>
      </c>
      <c r="I1145" s="204"/>
      <c r="J1145" s="204"/>
      <c r="K1145" s="204">
        <v>0</v>
      </c>
      <c r="L1145" s="204">
        <v>0</v>
      </c>
      <c r="M1145" s="204">
        <v>0</v>
      </c>
      <c r="N1145" s="204" t="s">
        <v>53</v>
      </c>
      <c r="O1145" s="204" t="s">
        <v>45</v>
      </c>
      <c r="P1145" s="202">
        <f t="shared" si="107"/>
        <v>0</v>
      </c>
      <c r="Q1145" s="197">
        <f t="shared" si="102"/>
        <v>500</v>
      </c>
      <c r="R1145" s="202" t="str">
        <f t="shared" si="103"/>
        <v>NA</v>
      </c>
      <c r="S1145" s="202" t="str">
        <f t="shared" si="104"/>
        <v>NA</v>
      </c>
      <c r="T1145" s="197" t="str">
        <f t="shared" si="105"/>
        <v>NA</v>
      </c>
      <c r="U1145" s="197">
        <f t="shared" si="106"/>
        <v>0</v>
      </c>
      <c r="V1145" s="197">
        <f>MIN(IF(SUM(W1145,,X1145,Z1145,AA1145,AD1145,AC1145,AF1145,AG1145,AJ1145,AI1145,AL1145,AM1145,AO1145,AP1145,AR1145,AS1145,A1145,AY1145,AU1145,AV1145,AW1145,AX1145,BA1145,BB1145)=0,0,1)+IF(O1145="Smoothing ramp",1,0)+IF(ISNUMBER(W1145),1,0)+IF(ISNUMBER(X1145),1,0)+IF(ISNUMBER(Z1145),1,0)+IF(ISNUMBER(AA1145),1,0)+IF(ISNUMBER(AD1145),1,0)+IF(ISNUMBER(AC1145),1,0)+IF(ISNUMBER(AF1145),1,0)+IF(ISNUMBER(AG1145),1,0)+IF(ISNUMBER(AI1145),1,0)+IF(ISNUMBER(AJ1145),1,0)+IF(ISNUMBER(AL1145),1,0)+IF(ISNUMBER(AM1145),1,0)+IF(ISNUMBER(AO1145),1,0)+IF(ISNUMBER(AP1145),1,0)+IF(ISNUMBER(#REF!),1,0)+IF(ISNUMBER(AR1145),1,0)+IF(ISNUMBER(AS1145),1,0)+IF(ISNUMBER(AY1145),1,0)+IF(ISNUMBER(AU1145),1,0)+IF(ISNUMBER(AV1145),1,0)+IF(ISNUMBER(AW1145),1,0)+IF(ISNUMBER(AX1145),1,0)+IF(ISNUMBER(BA1145),1,0)+IF(ISNUMBER(BB1145),1,0),1)</f>
        <v>1</v>
      </c>
      <c r="W1145" s="197"/>
      <c r="X1145" s="197"/>
      <c r="Y1145" s="197"/>
      <c r="Z1145" s="197"/>
      <c r="AA1145" s="197"/>
      <c r="AB1145" s="197"/>
      <c r="AC1145" s="197"/>
      <c r="AD1145" s="205">
        <v>7405</v>
      </c>
      <c r="AE1145" s="205" t="s">
        <v>60</v>
      </c>
      <c r="AF1145" s="197"/>
      <c r="AG1145" s="197"/>
      <c r="AH1145" s="197"/>
      <c r="AI1145" s="197"/>
      <c r="AJ1145" s="197"/>
      <c r="AK1145" s="197"/>
      <c r="AL1145" s="197"/>
      <c r="AM1145" s="197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197"/>
      <c r="AY1145" s="197"/>
      <c r="AZ1145" s="197"/>
      <c r="BA1145" s="197"/>
      <c r="BB1145" s="197"/>
      <c r="BC1145" s="197"/>
    </row>
    <row r="1146" spans="1:55" customFormat="1" ht="14.1" customHeight="1">
      <c r="A1146" s="170"/>
      <c r="B1146" s="204">
        <v>20250518</v>
      </c>
      <c r="C1146" s="204" t="s">
        <v>62</v>
      </c>
      <c r="D1146" s="204">
        <v>1030</v>
      </c>
      <c r="E1146" s="204">
        <v>8150</v>
      </c>
      <c r="F1146" s="204"/>
      <c r="G1146" s="204"/>
      <c r="H1146" s="204">
        <v>7650</v>
      </c>
      <c r="I1146" s="204"/>
      <c r="J1146" s="204"/>
      <c r="K1146" s="204">
        <v>0</v>
      </c>
      <c r="L1146" s="204">
        <v>0</v>
      </c>
      <c r="M1146" s="204">
        <v>0</v>
      </c>
      <c r="N1146" s="204" t="s">
        <v>53</v>
      </c>
      <c r="O1146" s="204" t="s">
        <v>45</v>
      </c>
      <c r="P1146" s="202">
        <f t="shared" si="107"/>
        <v>0</v>
      </c>
      <c r="Q1146" s="197">
        <f t="shared" si="102"/>
        <v>500</v>
      </c>
      <c r="R1146" s="202" t="str">
        <f t="shared" si="103"/>
        <v>NA</v>
      </c>
      <c r="S1146" s="202" t="str">
        <f t="shared" si="104"/>
        <v>NA</v>
      </c>
      <c r="T1146" s="197" t="str">
        <f t="shared" si="105"/>
        <v>NA</v>
      </c>
      <c r="U1146" s="197">
        <f t="shared" si="106"/>
        <v>0</v>
      </c>
      <c r="V1146" s="197">
        <f>MIN(IF(SUM(W1146,,X1146,Z1146,AA1146,AD1146,AC1146,AF1146,AG1146,AJ1146,AI1146,AL1146,AM1146,AO1146,AP1146,AR1146,AS1146,A1146,AY1146,AU1146,AV1146,AW1146,AX1146,BA1146,BB1146)=0,0,1)+IF(O1146="Smoothing ramp",1,0)+IF(ISNUMBER(W1146),1,0)+IF(ISNUMBER(X1146),1,0)+IF(ISNUMBER(Z1146),1,0)+IF(ISNUMBER(AA1146),1,0)+IF(ISNUMBER(AD1146),1,0)+IF(ISNUMBER(AC1146),1,0)+IF(ISNUMBER(AF1146),1,0)+IF(ISNUMBER(AG1146),1,0)+IF(ISNUMBER(AI1146),1,0)+IF(ISNUMBER(AJ1146),1,0)+IF(ISNUMBER(AL1146),1,0)+IF(ISNUMBER(AM1146),1,0)+IF(ISNUMBER(AO1146),1,0)+IF(ISNUMBER(AP1146),1,0)+IF(ISNUMBER(#REF!),1,0)+IF(ISNUMBER(AR1146),1,0)+IF(ISNUMBER(AS1146),1,0)+IF(ISNUMBER(AY1146),1,0)+IF(ISNUMBER(AU1146),1,0)+IF(ISNUMBER(AV1146),1,0)+IF(ISNUMBER(AW1146),1,0)+IF(ISNUMBER(AX1146),1,0)+IF(ISNUMBER(BA1146),1,0)+IF(ISNUMBER(BB1146),1,0),1)</f>
        <v>1</v>
      </c>
      <c r="W1146" s="197"/>
      <c r="X1146" s="197"/>
      <c r="Y1146" s="197"/>
      <c r="Z1146" s="197"/>
      <c r="AA1146" s="197"/>
      <c r="AB1146" s="197"/>
      <c r="AC1146" s="197"/>
      <c r="AD1146" s="205">
        <v>7405</v>
      </c>
      <c r="AE1146" s="205" t="s">
        <v>60</v>
      </c>
      <c r="AF1146" s="197"/>
      <c r="AG1146" s="197"/>
      <c r="AH1146" s="197"/>
      <c r="AI1146" s="197"/>
      <c r="AJ1146" s="197"/>
      <c r="AK1146" s="197"/>
      <c r="AL1146" s="197"/>
      <c r="AM1146" s="197"/>
      <c r="AN1146" s="197"/>
      <c r="AO1146" s="197"/>
      <c r="AP1146" s="197"/>
      <c r="AQ1146" s="197"/>
      <c r="AR1146" s="197"/>
      <c r="AS1146" s="197"/>
      <c r="AT1146" s="197"/>
      <c r="AU1146" s="197"/>
      <c r="AV1146" s="197"/>
      <c r="AW1146" s="197"/>
      <c r="AX1146" s="197"/>
      <c r="AY1146" s="197"/>
      <c r="AZ1146" s="197"/>
      <c r="BA1146" s="197"/>
      <c r="BB1146" s="197"/>
      <c r="BC1146" s="197"/>
    </row>
    <row r="1147" spans="1:55" customFormat="1" ht="14.1" customHeight="1">
      <c r="A1147" s="170"/>
      <c r="B1147" s="204">
        <v>20250518</v>
      </c>
      <c r="C1147" s="204" t="s">
        <v>62</v>
      </c>
      <c r="D1147" s="204">
        <v>1130</v>
      </c>
      <c r="E1147" s="204">
        <v>8150</v>
      </c>
      <c r="F1147" s="204"/>
      <c r="G1147" s="204"/>
      <c r="H1147" s="204">
        <v>7650</v>
      </c>
      <c r="I1147" s="204"/>
      <c r="J1147" s="204"/>
      <c r="K1147" s="204">
        <v>0</v>
      </c>
      <c r="L1147" s="204">
        <v>0</v>
      </c>
      <c r="M1147" s="204">
        <v>0</v>
      </c>
      <c r="N1147" s="204" t="s">
        <v>53</v>
      </c>
      <c r="O1147" s="204" t="s">
        <v>45</v>
      </c>
      <c r="P1147" s="202">
        <f t="shared" si="107"/>
        <v>0</v>
      </c>
      <c r="Q1147" s="197">
        <f t="shared" si="102"/>
        <v>500</v>
      </c>
      <c r="R1147" s="202" t="str">
        <f t="shared" si="103"/>
        <v>NA</v>
      </c>
      <c r="S1147" s="202" t="str">
        <f t="shared" si="104"/>
        <v>NA</v>
      </c>
      <c r="T1147" s="197" t="str">
        <f t="shared" si="105"/>
        <v>NA</v>
      </c>
      <c r="U1147" s="197">
        <f t="shared" si="106"/>
        <v>0</v>
      </c>
      <c r="V1147" s="197">
        <f>MIN(IF(SUM(W1147,,X1147,Z1147,AA1147,AD1147,AC1147,AF1147,AG1147,AJ1147,AI1147,AL1147,AM1147,AO1147,AP1147,AR1147,AS1147,A1147,AY1147,AU1147,AV1147,AW1147,AX1147,BA1147,BB1147)=0,0,1)+IF(O1147="Smoothing ramp",1,0)+IF(ISNUMBER(W1147),1,0)+IF(ISNUMBER(X1147),1,0)+IF(ISNUMBER(Z1147),1,0)+IF(ISNUMBER(AA1147),1,0)+IF(ISNUMBER(AD1147),1,0)+IF(ISNUMBER(AC1147),1,0)+IF(ISNUMBER(AF1147),1,0)+IF(ISNUMBER(AG1147),1,0)+IF(ISNUMBER(AI1147),1,0)+IF(ISNUMBER(AJ1147),1,0)+IF(ISNUMBER(AL1147),1,0)+IF(ISNUMBER(AM1147),1,0)+IF(ISNUMBER(AO1147),1,0)+IF(ISNUMBER(AP1147),1,0)+IF(ISNUMBER(#REF!),1,0)+IF(ISNUMBER(AR1147),1,0)+IF(ISNUMBER(AS1147),1,0)+IF(ISNUMBER(AY1147),1,0)+IF(ISNUMBER(AU1147),1,0)+IF(ISNUMBER(AV1147),1,0)+IF(ISNUMBER(AW1147),1,0)+IF(ISNUMBER(AX1147),1,0)+IF(ISNUMBER(BA1147),1,0)+IF(ISNUMBER(BB1147),1,0),1)</f>
        <v>1</v>
      </c>
      <c r="W1147" s="197"/>
      <c r="X1147" s="197"/>
      <c r="Y1147" s="197"/>
      <c r="Z1147" s="197"/>
      <c r="AA1147" s="197"/>
      <c r="AB1147" s="197"/>
      <c r="AC1147" s="197"/>
      <c r="AD1147" s="205">
        <v>7405</v>
      </c>
      <c r="AE1147" s="205" t="s">
        <v>60</v>
      </c>
      <c r="AF1147" s="197"/>
      <c r="AG1147" s="197"/>
      <c r="AH1147" s="197"/>
      <c r="AI1147" s="197"/>
      <c r="AJ1147" s="197"/>
      <c r="AK1147" s="197"/>
      <c r="AL1147" s="197"/>
      <c r="AM1147" s="197"/>
      <c r="AN1147" s="197"/>
      <c r="AO1147" s="197"/>
      <c r="AP1147" s="197"/>
      <c r="AQ1147" s="197"/>
      <c r="AR1147" s="197"/>
      <c r="AS1147" s="197"/>
      <c r="AT1147" s="197"/>
      <c r="AU1147" s="197"/>
      <c r="AV1147" s="197"/>
      <c r="AW1147" s="197"/>
      <c r="AX1147" s="197"/>
      <c r="AY1147" s="197"/>
      <c r="AZ1147" s="197"/>
      <c r="BA1147" s="197"/>
      <c r="BB1147" s="197"/>
      <c r="BC1147" s="197"/>
    </row>
    <row r="1148" spans="1:55" customFormat="1" ht="14.1" customHeight="1">
      <c r="A1148" s="170"/>
      <c r="B1148" s="204">
        <v>20250518</v>
      </c>
      <c r="C1148" s="204" t="s">
        <v>62</v>
      </c>
      <c r="D1148" s="204">
        <v>1230</v>
      </c>
      <c r="E1148" s="204">
        <v>8150</v>
      </c>
      <c r="F1148" s="204"/>
      <c r="G1148" s="204"/>
      <c r="H1148" s="204">
        <v>7650</v>
      </c>
      <c r="I1148" s="204"/>
      <c r="J1148" s="204"/>
      <c r="K1148" s="204">
        <v>0</v>
      </c>
      <c r="L1148" s="204">
        <v>0</v>
      </c>
      <c r="M1148" s="204">
        <v>0</v>
      </c>
      <c r="N1148" s="204" t="s">
        <v>53</v>
      </c>
      <c r="O1148" s="204" t="s">
        <v>45</v>
      </c>
      <c r="P1148" s="202">
        <f t="shared" si="107"/>
        <v>0</v>
      </c>
      <c r="Q1148" s="197">
        <f t="shared" si="102"/>
        <v>500</v>
      </c>
      <c r="R1148" s="202" t="str">
        <f t="shared" si="103"/>
        <v>NA</v>
      </c>
      <c r="S1148" s="202" t="str">
        <f t="shared" si="104"/>
        <v>NA</v>
      </c>
      <c r="T1148" s="197" t="str">
        <f t="shared" si="105"/>
        <v>NA</v>
      </c>
      <c r="U1148" s="197">
        <f t="shared" si="106"/>
        <v>0</v>
      </c>
      <c r="V1148" s="197">
        <f>MIN(IF(SUM(W1148,,X1148,Z1148,AA1148,AD1148,AC1148,AF1148,AG1148,AJ1148,AI1148,AL1148,AM1148,AO1148,AP1148,AR1148,AS1148,A1148,AY1148,AU1148,AV1148,AW1148,AX1148,BA1148,BB1148)=0,0,1)+IF(O1148="Smoothing ramp",1,0)+IF(ISNUMBER(W1148),1,0)+IF(ISNUMBER(X1148),1,0)+IF(ISNUMBER(Z1148),1,0)+IF(ISNUMBER(AA1148),1,0)+IF(ISNUMBER(AD1148),1,0)+IF(ISNUMBER(AC1148),1,0)+IF(ISNUMBER(AF1148),1,0)+IF(ISNUMBER(AG1148),1,0)+IF(ISNUMBER(AI1148),1,0)+IF(ISNUMBER(AJ1148),1,0)+IF(ISNUMBER(AL1148),1,0)+IF(ISNUMBER(AM1148),1,0)+IF(ISNUMBER(AO1148),1,0)+IF(ISNUMBER(AP1148),1,0)+IF(ISNUMBER(#REF!),1,0)+IF(ISNUMBER(AR1148),1,0)+IF(ISNUMBER(AS1148),1,0)+IF(ISNUMBER(AY1148),1,0)+IF(ISNUMBER(AU1148),1,0)+IF(ISNUMBER(AV1148),1,0)+IF(ISNUMBER(AW1148),1,0)+IF(ISNUMBER(AX1148),1,0)+IF(ISNUMBER(BA1148),1,0)+IF(ISNUMBER(BB1148),1,0),1)</f>
        <v>1</v>
      </c>
      <c r="W1148" s="197"/>
      <c r="X1148" s="197"/>
      <c r="Y1148" s="197"/>
      <c r="Z1148" s="197"/>
      <c r="AA1148" s="197"/>
      <c r="AB1148" s="197"/>
      <c r="AC1148" s="197"/>
      <c r="AD1148" s="205">
        <v>7405</v>
      </c>
      <c r="AE1148" s="205" t="s">
        <v>60</v>
      </c>
      <c r="AF1148" s="197"/>
      <c r="AG1148" s="197"/>
      <c r="AH1148" s="197"/>
      <c r="AI1148" s="197"/>
      <c r="AJ1148" s="197"/>
      <c r="AK1148" s="197"/>
      <c r="AL1148" s="197"/>
      <c r="AM1148" s="197"/>
      <c r="AN1148" s="197"/>
      <c r="AO1148" s="197"/>
      <c r="AP1148" s="197"/>
      <c r="AQ1148" s="197"/>
      <c r="AR1148" s="197"/>
      <c r="AS1148" s="197"/>
      <c r="AT1148" s="197"/>
      <c r="AU1148" s="197"/>
      <c r="AV1148" s="197"/>
      <c r="AW1148" s="197"/>
      <c r="AX1148" s="197"/>
      <c r="AY1148" s="197"/>
      <c r="AZ1148" s="197"/>
      <c r="BA1148" s="197"/>
      <c r="BB1148" s="197"/>
      <c r="BC1148" s="197"/>
    </row>
    <row r="1149" spans="1:55" customFormat="1" ht="14.1" customHeight="1">
      <c r="A1149" s="170"/>
      <c r="B1149" s="204">
        <v>20250518</v>
      </c>
      <c r="C1149" s="204" t="s">
        <v>62</v>
      </c>
      <c r="D1149" s="204">
        <v>1330</v>
      </c>
      <c r="E1149" s="204">
        <v>8150</v>
      </c>
      <c r="F1149" s="204"/>
      <c r="G1149" s="204"/>
      <c r="H1149" s="204">
        <v>7650</v>
      </c>
      <c r="I1149" s="204"/>
      <c r="J1149" s="204"/>
      <c r="K1149" s="204">
        <v>0</v>
      </c>
      <c r="L1149" s="204">
        <v>0</v>
      </c>
      <c r="M1149" s="204">
        <v>0</v>
      </c>
      <c r="N1149" s="204" t="s">
        <v>53</v>
      </c>
      <c r="O1149" s="204" t="s">
        <v>45</v>
      </c>
      <c r="P1149" s="202">
        <f t="shared" si="107"/>
        <v>0</v>
      </c>
      <c r="Q1149" s="197">
        <f t="shared" si="102"/>
        <v>500</v>
      </c>
      <c r="R1149" s="202" t="str">
        <f t="shared" si="103"/>
        <v>NA</v>
      </c>
      <c r="S1149" s="202" t="str">
        <f t="shared" si="104"/>
        <v>NA</v>
      </c>
      <c r="T1149" s="197" t="str">
        <f t="shared" si="105"/>
        <v>NA</v>
      </c>
      <c r="U1149" s="197">
        <f t="shared" si="106"/>
        <v>0</v>
      </c>
      <c r="V1149" s="197">
        <f>MIN(IF(SUM(W1149,,X1149,Z1149,AA1149,AD1149,AC1149,AF1149,AG1149,AJ1149,AI1149,AL1149,AM1149,AO1149,AP1149,AR1149,AS1149,A1149,AY1149,AU1149,AV1149,AW1149,AX1149,BA1149,BB1149)=0,0,1)+IF(O1149="Smoothing ramp",1,0)+IF(ISNUMBER(W1149),1,0)+IF(ISNUMBER(X1149),1,0)+IF(ISNUMBER(Z1149),1,0)+IF(ISNUMBER(AA1149),1,0)+IF(ISNUMBER(AD1149),1,0)+IF(ISNUMBER(AC1149),1,0)+IF(ISNUMBER(AF1149),1,0)+IF(ISNUMBER(AG1149),1,0)+IF(ISNUMBER(AI1149),1,0)+IF(ISNUMBER(AJ1149),1,0)+IF(ISNUMBER(AL1149),1,0)+IF(ISNUMBER(AM1149),1,0)+IF(ISNUMBER(AO1149),1,0)+IF(ISNUMBER(AP1149),1,0)+IF(ISNUMBER(#REF!),1,0)+IF(ISNUMBER(AR1149),1,0)+IF(ISNUMBER(AS1149),1,0)+IF(ISNUMBER(AY1149),1,0)+IF(ISNUMBER(AU1149),1,0)+IF(ISNUMBER(AV1149),1,0)+IF(ISNUMBER(AW1149),1,0)+IF(ISNUMBER(AX1149),1,0)+IF(ISNUMBER(BA1149),1,0)+IF(ISNUMBER(BB1149),1,0),1)</f>
        <v>1</v>
      </c>
      <c r="W1149" s="197"/>
      <c r="X1149" s="197"/>
      <c r="Y1149" s="197"/>
      <c r="Z1149" s="197"/>
      <c r="AA1149" s="197"/>
      <c r="AB1149" s="197"/>
      <c r="AC1149" s="197"/>
      <c r="AD1149" s="205">
        <v>7405</v>
      </c>
      <c r="AE1149" s="205" t="s">
        <v>60</v>
      </c>
      <c r="AF1149" s="197"/>
      <c r="AG1149" s="197"/>
      <c r="AH1149" s="197"/>
      <c r="AI1149" s="197"/>
      <c r="AJ1149" s="197"/>
      <c r="AK1149" s="197"/>
      <c r="AL1149" s="197"/>
      <c r="AM1149" s="197"/>
      <c r="AN1149" s="197"/>
      <c r="AO1149" s="197"/>
      <c r="AP1149" s="197"/>
      <c r="AQ1149" s="197"/>
      <c r="AR1149" s="197"/>
      <c r="AS1149" s="197"/>
      <c r="AT1149" s="197"/>
      <c r="AU1149" s="197"/>
      <c r="AV1149" s="197"/>
      <c r="AW1149" s="197"/>
      <c r="AX1149" s="197"/>
      <c r="AY1149" s="197"/>
      <c r="AZ1149" s="197"/>
      <c r="BA1149" s="197"/>
      <c r="BB1149" s="197"/>
      <c r="BC1149" s="197"/>
    </row>
    <row r="1150" spans="1:55" customFormat="1" ht="14.1" customHeight="1">
      <c r="A1150" s="170"/>
      <c r="B1150" s="204">
        <v>20250518</v>
      </c>
      <c r="C1150" s="204" t="s">
        <v>62</v>
      </c>
      <c r="D1150" s="204">
        <v>1430</v>
      </c>
      <c r="E1150" s="204">
        <v>8150</v>
      </c>
      <c r="F1150" s="204"/>
      <c r="G1150" s="204"/>
      <c r="H1150" s="204">
        <v>7650</v>
      </c>
      <c r="I1150" s="204"/>
      <c r="J1150" s="204"/>
      <c r="K1150" s="204">
        <v>0</v>
      </c>
      <c r="L1150" s="204">
        <v>0</v>
      </c>
      <c r="M1150" s="204">
        <v>0</v>
      </c>
      <c r="N1150" s="204" t="s">
        <v>53</v>
      </c>
      <c r="O1150" s="204" t="s">
        <v>45</v>
      </c>
      <c r="P1150" s="202">
        <f t="shared" si="107"/>
        <v>0</v>
      </c>
      <c r="Q1150" s="197">
        <f t="shared" si="102"/>
        <v>500</v>
      </c>
      <c r="R1150" s="202" t="str">
        <f t="shared" si="103"/>
        <v>NA</v>
      </c>
      <c r="S1150" s="202" t="str">
        <f t="shared" si="104"/>
        <v>NA</v>
      </c>
      <c r="T1150" s="197" t="str">
        <f t="shared" si="105"/>
        <v>NA</v>
      </c>
      <c r="U1150" s="197">
        <f t="shared" si="106"/>
        <v>0</v>
      </c>
      <c r="V1150" s="197">
        <f>MIN(IF(SUM(W1150,,X1150,Z1150,AA1150,AD1150,AC1150,AF1150,AG1150,AJ1150,AI1150,AL1150,AM1150,AO1150,AP1150,AR1150,AS1150,A1150,AY1150,AU1150,AV1150,AW1150,AX1150,BA1150,BB1150)=0,0,1)+IF(O1150="Smoothing ramp",1,0)+IF(ISNUMBER(W1150),1,0)+IF(ISNUMBER(X1150),1,0)+IF(ISNUMBER(Z1150),1,0)+IF(ISNUMBER(AA1150),1,0)+IF(ISNUMBER(AD1150),1,0)+IF(ISNUMBER(AC1150),1,0)+IF(ISNUMBER(AF1150),1,0)+IF(ISNUMBER(AG1150),1,0)+IF(ISNUMBER(AI1150),1,0)+IF(ISNUMBER(AJ1150),1,0)+IF(ISNUMBER(AL1150),1,0)+IF(ISNUMBER(AM1150),1,0)+IF(ISNUMBER(AO1150),1,0)+IF(ISNUMBER(AP1150),1,0)+IF(ISNUMBER(#REF!),1,0)+IF(ISNUMBER(AR1150),1,0)+IF(ISNUMBER(AS1150),1,0)+IF(ISNUMBER(AY1150),1,0)+IF(ISNUMBER(AU1150),1,0)+IF(ISNUMBER(AV1150),1,0)+IF(ISNUMBER(AW1150),1,0)+IF(ISNUMBER(AX1150),1,0)+IF(ISNUMBER(BA1150),1,0)+IF(ISNUMBER(BB1150),1,0),1)</f>
        <v>1</v>
      </c>
      <c r="W1150" s="197"/>
      <c r="X1150" s="197"/>
      <c r="Y1150" s="197"/>
      <c r="Z1150" s="197"/>
      <c r="AA1150" s="197"/>
      <c r="AB1150" s="197"/>
      <c r="AC1150" s="197"/>
      <c r="AD1150" s="205">
        <v>7405</v>
      </c>
      <c r="AE1150" s="205" t="s">
        <v>60</v>
      </c>
      <c r="AF1150" s="197"/>
      <c r="AG1150" s="197"/>
      <c r="AH1150" s="197"/>
      <c r="AI1150" s="197"/>
      <c r="AJ1150" s="197"/>
      <c r="AK1150" s="197"/>
      <c r="AL1150" s="197"/>
      <c r="AM1150" s="197"/>
      <c r="AN1150" s="197"/>
      <c r="AO1150" s="197"/>
      <c r="AP1150" s="197"/>
      <c r="AQ1150" s="197"/>
      <c r="AR1150" s="197"/>
      <c r="AS1150" s="197"/>
      <c r="AT1150" s="197"/>
      <c r="AU1150" s="197"/>
      <c r="AV1150" s="197"/>
      <c r="AW1150" s="197"/>
      <c r="AX1150" s="197"/>
      <c r="AY1150" s="197"/>
      <c r="AZ1150" s="197"/>
      <c r="BA1150" s="197"/>
      <c r="BB1150" s="197"/>
      <c r="BC1150" s="197"/>
    </row>
    <row r="1151" spans="1:55" customFormat="1" ht="14.1" customHeight="1">
      <c r="A1151" s="170"/>
      <c r="B1151" s="204">
        <v>20250518</v>
      </c>
      <c r="C1151" s="204" t="s">
        <v>62</v>
      </c>
      <c r="D1151" s="204">
        <v>1530</v>
      </c>
      <c r="E1151" s="204">
        <v>8150</v>
      </c>
      <c r="F1151" s="204"/>
      <c r="G1151" s="204"/>
      <c r="H1151" s="204">
        <v>7650</v>
      </c>
      <c r="I1151" s="204"/>
      <c r="J1151" s="204"/>
      <c r="K1151" s="204">
        <v>0</v>
      </c>
      <c r="L1151" s="204">
        <v>0</v>
      </c>
      <c r="M1151" s="204">
        <v>0</v>
      </c>
      <c r="N1151" s="204" t="s">
        <v>53</v>
      </c>
      <c r="O1151" s="204" t="s">
        <v>45</v>
      </c>
      <c r="P1151" s="202">
        <f t="shared" si="107"/>
        <v>0</v>
      </c>
      <c r="Q1151" s="197">
        <f t="shared" si="102"/>
        <v>500</v>
      </c>
      <c r="R1151" s="202" t="str">
        <f t="shared" si="103"/>
        <v>NA</v>
      </c>
      <c r="S1151" s="202" t="str">
        <f t="shared" si="104"/>
        <v>NA</v>
      </c>
      <c r="T1151" s="197" t="str">
        <f t="shared" si="105"/>
        <v>NA</v>
      </c>
      <c r="U1151" s="197">
        <f t="shared" si="106"/>
        <v>0</v>
      </c>
      <c r="V1151" s="197">
        <f>MIN(IF(SUM(W1151,,X1151,Z1151,AA1151,AD1151,AC1151,AF1151,AG1151,AJ1151,AI1151,AL1151,AM1151,AO1151,AP1151,AR1151,AS1151,A1151,AY1151,AU1151,AV1151,AW1151,AX1151,BA1151,BB1151)=0,0,1)+IF(O1151="Smoothing ramp",1,0)+IF(ISNUMBER(W1151),1,0)+IF(ISNUMBER(X1151),1,0)+IF(ISNUMBER(Z1151),1,0)+IF(ISNUMBER(AA1151),1,0)+IF(ISNUMBER(AD1151),1,0)+IF(ISNUMBER(AC1151),1,0)+IF(ISNUMBER(AF1151),1,0)+IF(ISNUMBER(AG1151),1,0)+IF(ISNUMBER(AI1151),1,0)+IF(ISNUMBER(AJ1151),1,0)+IF(ISNUMBER(AL1151),1,0)+IF(ISNUMBER(AM1151),1,0)+IF(ISNUMBER(AO1151),1,0)+IF(ISNUMBER(AP1151),1,0)+IF(ISNUMBER(#REF!),1,0)+IF(ISNUMBER(AR1151),1,0)+IF(ISNUMBER(AS1151),1,0)+IF(ISNUMBER(AY1151),1,0)+IF(ISNUMBER(AU1151),1,0)+IF(ISNUMBER(AV1151),1,0)+IF(ISNUMBER(AW1151),1,0)+IF(ISNUMBER(AX1151),1,0)+IF(ISNUMBER(BA1151),1,0)+IF(ISNUMBER(BB1151),1,0),1)</f>
        <v>1</v>
      </c>
      <c r="W1151" s="197"/>
      <c r="X1151" s="197"/>
      <c r="Y1151" s="197"/>
      <c r="Z1151" s="197"/>
      <c r="AA1151" s="197"/>
      <c r="AB1151" s="197"/>
      <c r="AC1151" s="197"/>
      <c r="AD1151" s="205">
        <v>7405</v>
      </c>
      <c r="AE1151" s="205" t="s">
        <v>60</v>
      </c>
      <c r="AF1151" s="197"/>
      <c r="AG1151" s="197"/>
      <c r="AH1151" s="197"/>
      <c r="AI1151" s="197"/>
      <c r="AJ1151" s="197"/>
      <c r="AK1151" s="197"/>
      <c r="AL1151" s="197"/>
      <c r="AM1151" s="197"/>
      <c r="AN1151" s="197"/>
      <c r="AO1151" s="197"/>
      <c r="AP1151" s="197"/>
      <c r="AQ1151" s="197"/>
      <c r="AR1151" s="197"/>
      <c r="AS1151" s="197"/>
      <c r="AT1151" s="197"/>
      <c r="AU1151" s="197"/>
      <c r="AV1151" s="197"/>
      <c r="AW1151" s="197"/>
      <c r="AX1151" s="197"/>
      <c r="AY1151" s="197"/>
      <c r="AZ1151" s="197"/>
      <c r="BA1151" s="197"/>
      <c r="BB1151" s="197"/>
      <c r="BC1151" s="197"/>
    </row>
    <row r="1152" spans="1:55" customFormat="1" ht="14.1" customHeight="1">
      <c r="A1152" s="170"/>
      <c r="B1152" s="204">
        <v>20250518</v>
      </c>
      <c r="C1152" s="204" t="s">
        <v>62</v>
      </c>
      <c r="D1152" s="204">
        <v>1630</v>
      </c>
      <c r="E1152" s="204">
        <v>8150</v>
      </c>
      <c r="F1152" s="204"/>
      <c r="G1152" s="204"/>
      <c r="H1152" s="204">
        <v>7650</v>
      </c>
      <c r="I1152" s="204"/>
      <c r="J1152" s="204"/>
      <c r="K1152" s="204">
        <v>0</v>
      </c>
      <c r="L1152" s="204">
        <v>0</v>
      </c>
      <c r="M1152" s="204">
        <v>0</v>
      </c>
      <c r="N1152" s="204" t="s">
        <v>53</v>
      </c>
      <c r="O1152" s="204" t="s">
        <v>45</v>
      </c>
      <c r="P1152" s="202">
        <f t="shared" si="107"/>
        <v>0</v>
      </c>
      <c r="Q1152" s="197">
        <f t="shared" si="102"/>
        <v>500</v>
      </c>
      <c r="R1152" s="202" t="str">
        <f t="shared" si="103"/>
        <v>NA</v>
      </c>
      <c r="S1152" s="202" t="str">
        <f t="shared" si="104"/>
        <v>NA</v>
      </c>
      <c r="T1152" s="197" t="str">
        <f t="shared" si="105"/>
        <v>NA</v>
      </c>
      <c r="U1152" s="197">
        <f t="shared" si="106"/>
        <v>0</v>
      </c>
      <c r="V1152" s="197">
        <f>MIN(IF(SUM(W1152,,X1152,Z1152,AA1152,AD1152,AC1152,AF1152,AG1152,AJ1152,AI1152,AL1152,AM1152,AO1152,AP1152,AR1152,AS1152,A1152,AY1152,AU1152,AV1152,AW1152,AX1152,BA1152,BB1152)=0,0,1)+IF(O1152="Smoothing ramp",1,0)+IF(ISNUMBER(W1152),1,0)+IF(ISNUMBER(X1152),1,0)+IF(ISNUMBER(Z1152),1,0)+IF(ISNUMBER(AA1152),1,0)+IF(ISNUMBER(AD1152),1,0)+IF(ISNUMBER(AC1152),1,0)+IF(ISNUMBER(AF1152),1,0)+IF(ISNUMBER(AG1152),1,0)+IF(ISNUMBER(AI1152),1,0)+IF(ISNUMBER(AJ1152),1,0)+IF(ISNUMBER(AL1152),1,0)+IF(ISNUMBER(AM1152),1,0)+IF(ISNUMBER(AO1152),1,0)+IF(ISNUMBER(AP1152),1,0)+IF(ISNUMBER(#REF!),1,0)+IF(ISNUMBER(AR1152),1,0)+IF(ISNUMBER(AS1152),1,0)+IF(ISNUMBER(AY1152),1,0)+IF(ISNUMBER(AU1152),1,0)+IF(ISNUMBER(AV1152),1,0)+IF(ISNUMBER(AW1152),1,0)+IF(ISNUMBER(AX1152),1,0)+IF(ISNUMBER(BA1152),1,0)+IF(ISNUMBER(BB1152),1,0),1)</f>
        <v>1</v>
      </c>
      <c r="W1152" s="197"/>
      <c r="X1152" s="197"/>
      <c r="Y1152" s="197"/>
      <c r="Z1152" s="197"/>
      <c r="AA1152" s="197"/>
      <c r="AB1152" s="197"/>
      <c r="AC1152" s="197"/>
      <c r="AD1152" s="205">
        <v>7405</v>
      </c>
      <c r="AE1152" s="205" t="s">
        <v>60</v>
      </c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AP1152" s="197"/>
      <c r="AQ1152" s="197"/>
      <c r="AR1152" s="197"/>
      <c r="AS1152" s="197"/>
      <c r="AT1152" s="197"/>
      <c r="AU1152" s="197"/>
      <c r="AV1152" s="197"/>
      <c r="AW1152" s="197"/>
      <c r="AX1152" s="197"/>
      <c r="AY1152" s="197"/>
      <c r="AZ1152" s="197"/>
      <c r="BA1152" s="197"/>
      <c r="BB1152" s="197"/>
      <c r="BC1152" s="197"/>
    </row>
    <row r="1153" spans="1:55" customFormat="1" ht="14.1" customHeight="1">
      <c r="A1153" s="170"/>
      <c r="B1153" s="204">
        <v>20250518</v>
      </c>
      <c r="C1153" s="204" t="s">
        <v>62</v>
      </c>
      <c r="D1153" s="204">
        <v>1730</v>
      </c>
      <c r="E1153" s="204">
        <v>8150</v>
      </c>
      <c r="F1153" s="204"/>
      <c r="G1153" s="204"/>
      <c r="H1153" s="204">
        <v>7650</v>
      </c>
      <c r="I1153" s="204"/>
      <c r="J1153" s="204"/>
      <c r="K1153" s="204">
        <v>0</v>
      </c>
      <c r="L1153" s="204">
        <v>0</v>
      </c>
      <c r="M1153" s="204">
        <v>0</v>
      </c>
      <c r="N1153" s="204" t="s">
        <v>53</v>
      </c>
      <c r="O1153" s="204" t="s">
        <v>45</v>
      </c>
      <c r="P1153" s="202">
        <f t="shared" si="107"/>
        <v>0</v>
      </c>
      <c r="Q1153" s="197">
        <f t="shared" si="102"/>
        <v>500</v>
      </c>
      <c r="R1153" s="202" t="str">
        <f t="shared" si="103"/>
        <v>NA</v>
      </c>
      <c r="S1153" s="202" t="str">
        <f t="shared" si="104"/>
        <v>NA</v>
      </c>
      <c r="T1153" s="197" t="str">
        <f t="shared" si="105"/>
        <v>NA</v>
      </c>
      <c r="U1153" s="197">
        <f t="shared" si="106"/>
        <v>0</v>
      </c>
      <c r="V1153" s="197">
        <f>MIN(IF(SUM(W1153,,X1153,Z1153,AA1153,AD1153,AC1153,AF1153,AG1153,AJ1153,AI1153,AL1153,AM1153,AO1153,AP1153,AR1153,AS1153,A1153,AY1153,AU1153,AV1153,AW1153,AX1153,BA1153,BB1153)=0,0,1)+IF(O1153="Smoothing ramp",1,0)+IF(ISNUMBER(W1153),1,0)+IF(ISNUMBER(X1153),1,0)+IF(ISNUMBER(Z1153),1,0)+IF(ISNUMBER(AA1153),1,0)+IF(ISNUMBER(AD1153),1,0)+IF(ISNUMBER(AC1153),1,0)+IF(ISNUMBER(AF1153),1,0)+IF(ISNUMBER(AG1153),1,0)+IF(ISNUMBER(AI1153),1,0)+IF(ISNUMBER(AJ1153),1,0)+IF(ISNUMBER(AL1153),1,0)+IF(ISNUMBER(AM1153),1,0)+IF(ISNUMBER(AO1153),1,0)+IF(ISNUMBER(AP1153),1,0)+IF(ISNUMBER(#REF!),1,0)+IF(ISNUMBER(AR1153),1,0)+IF(ISNUMBER(AS1153),1,0)+IF(ISNUMBER(AY1153),1,0)+IF(ISNUMBER(AU1153),1,0)+IF(ISNUMBER(AV1153),1,0)+IF(ISNUMBER(AW1153),1,0)+IF(ISNUMBER(AX1153),1,0)+IF(ISNUMBER(BA1153),1,0)+IF(ISNUMBER(BB1153),1,0),1)</f>
        <v>1</v>
      </c>
      <c r="W1153" s="197"/>
      <c r="X1153" s="197"/>
      <c r="Y1153" s="197"/>
      <c r="Z1153" s="197"/>
      <c r="AA1153" s="197"/>
      <c r="AB1153" s="197"/>
      <c r="AC1153" s="197"/>
      <c r="AD1153" s="205">
        <v>7405</v>
      </c>
      <c r="AE1153" s="205" t="s">
        <v>60</v>
      </c>
      <c r="AF1153" s="197"/>
      <c r="AG1153" s="197"/>
      <c r="AH1153" s="197"/>
      <c r="AI1153" s="197"/>
      <c r="AJ1153" s="197"/>
      <c r="AK1153" s="197"/>
      <c r="AL1153" s="197"/>
      <c r="AM1153" s="197"/>
      <c r="AN1153" s="197"/>
      <c r="AO1153" s="197"/>
      <c r="AP1153" s="197"/>
      <c r="AQ1153" s="197"/>
      <c r="AR1153" s="197"/>
      <c r="AS1153" s="197"/>
      <c r="AT1153" s="197"/>
      <c r="AU1153" s="197"/>
      <c r="AV1153" s="197"/>
      <c r="AW1153" s="197"/>
      <c r="AX1153" s="197"/>
      <c r="AY1153" s="197"/>
      <c r="AZ1153" s="197"/>
      <c r="BA1153" s="197"/>
      <c r="BB1153" s="197"/>
      <c r="BC1153" s="197"/>
    </row>
    <row r="1154" spans="1:55" customFormat="1" ht="14.1" customHeight="1">
      <c r="A1154" s="170"/>
      <c r="B1154" s="204">
        <v>20250518</v>
      </c>
      <c r="C1154" s="204" t="s">
        <v>62</v>
      </c>
      <c r="D1154" s="204">
        <v>1830</v>
      </c>
      <c r="E1154" s="204">
        <v>8150</v>
      </c>
      <c r="F1154" s="204"/>
      <c r="G1154" s="204"/>
      <c r="H1154" s="204">
        <v>7650</v>
      </c>
      <c r="I1154" s="204"/>
      <c r="J1154" s="204"/>
      <c r="K1154" s="204">
        <v>0</v>
      </c>
      <c r="L1154" s="204">
        <v>0</v>
      </c>
      <c r="M1154" s="204">
        <v>0</v>
      </c>
      <c r="N1154" s="204" t="s">
        <v>53</v>
      </c>
      <c r="O1154" s="204" t="s">
        <v>45</v>
      </c>
      <c r="P1154" s="202">
        <f t="shared" si="107"/>
        <v>0</v>
      </c>
      <c r="Q1154" s="197">
        <f t="shared" si="102"/>
        <v>500</v>
      </c>
      <c r="R1154" s="202" t="str">
        <f t="shared" si="103"/>
        <v>NA</v>
      </c>
      <c r="S1154" s="202" t="str">
        <f t="shared" si="104"/>
        <v>NA</v>
      </c>
      <c r="T1154" s="197" t="str">
        <f t="shared" si="105"/>
        <v>NA</v>
      </c>
      <c r="U1154" s="197">
        <f t="shared" si="106"/>
        <v>0</v>
      </c>
      <c r="V1154" s="197">
        <f>MIN(IF(SUM(W1154,,X1154,Z1154,AA1154,AD1154,AC1154,AF1154,AG1154,AJ1154,AI1154,AL1154,AM1154,AO1154,AP1154,AR1154,AS1154,A1154,AY1154,AU1154,AV1154,AW1154,AX1154,BA1154,BB1154)=0,0,1)+IF(O1154="Smoothing ramp",1,0)+IF(ISNUMBER(W1154),1,0)+IF(ISNUMBER(X1154),1,0)+IF(ISNUMBER(Z1154),1,0)+IF(ISNUMBER(AA1154),1,0)+IF(ISNUMBER(AD1154),1,0)+IF(ISNUMBER(AC1154),1,0)+IF(ISNUMBER(AF1154),1,0)+IF(ISNUMBER(AG1154),1,0)+IF(ISNUMBER(AI1154),1,0)+IF(ISNUMBER(AJ1154),1,0)+IF(ISNUMBER(AL1154),1,0)+IF(ISNUMBER(AM1154),1,0)+IF(ISNUMBER(AO1154),1,0)+IF(ISNUMBER(AP1154),1,0)+IF(ISNUMBER(#REF!),1,0)+IF(ISNUMBER(AR1154),1,0)+IF(ISNUMBER(AS1154),1,0)+IF(ISNUMBER(AY1154),1,0)+IF(ISNUMBER(AU1154),1,0)+IF(ISNUMBER(AV1154),1,0)+IF(ISNUMBER(AW1154),1,0)+IF(ISNUMBER(AX1154),1,0)+IF(ISNUMBER(BA1154),1,0)+IF(ISNUMBER(BB1154),1,0),1)</f>
        <v>1</v>
      </c>
      <c r="W1154" s="197"/>
      <c r="X1154" s="197"/>
      <c r="Y1154" s="197"/>
      <c r="Z1154" s="197"/>
      <c r="AA1154" s="197"/>
      <c r="AB1154" s="197"/>
      <c r="AC1154" s="197"/>
      <c r="AD1154" s="205">
        <v>7405</v>
      </c>
      <c r="AE1154" s="205" t="s">
        <v>60</v>
      </c>
      <c r="AF1154" s="197"/>
      <c r="AG1154" s="197"/>
      <c r="AH1154" s="197"/>
      <c r="AI1154" s="197"/>
      <c r="AJ1154" s="197"/>
      <c r="AK1154" s="197"/>
      <c r="AL1154" s="197"/>
      <c r="AM1154" s="197"/>
      <c r="AN1154" s="197"/>
      <c r="AO1154" s="197"/>
      <c r="AP1154" s="197"/>
      <c r="AQ1154" s="197"/>
      <c r="AR1154" s="197"/>
      <c r="AS1154" s="197"/>
      <c r="AT1154" s="197"/>
      <c r="AU1154" s="197"/>
      <c r="AV1154" s="197"/>
      <c r="AW1154" s="197"/>
      <c r="AX1154" s="197"/>
      <c r="AY1154" s="197"/>
      <c r="AZ1154" s="197"/>
      <c r="BA1154" s="197"/>
      <c r="BB1154" s="197"/>
      <c r="BC1154" s="197"/>
    </row>
    <row r="1155" spans="1:55" customFormat="1" ht="14.1" customHeight="1">
      <c r="A1155" s="170"/>
      <c r="B1155" s="204">
        <v>20250518</v>
      </c>
      <c r="C1155" s="204" t="s">
        <v>62</v>
      </c>
      <c r="D1155" s="204">
        <v>1930</v>
      </c>
      <c r="E1155" s="204">
        <v>8150</v>
      </c>
      <c r="F1155" s="204"/>
      <c r="G1155" s="204"/>
      <c r="H1155" s="204">
        <v>7650</v>
      </c>
      <c r="I1155" s="204"/>
      <c r="J1155" s="204"/>
      <c r="K1155" s="204">
        <v>0</v>
      </c>
      <c r="L1155" s="204">
        <v>0</v>
      </c>
      <c r="M1155" s="204">
        <v>0</v>
      </c>
      <c r="N1155" s="204" t="s">
        <v>53</v>
      </c>
      <c r="O1155" s="204" t="s">
        <v>45</v>
      </c>
      <c r="P1155" s="202">
        <f t="shared" si="107"/>
        <v>0</v>
      </c>
      <c r="Q1155" s="197">
        <f t="shared" si="102"/>
        <v>500</v>
      </c>
      <c r="R1155" s="202" t="str">
        <f t="shared" si="103"/>
        <v>NA</v>
      </c>
      <c r="S1155" s="202" t="str">
        <f t="shared" si="104"/>
        <v>NA</v>
      </c>
      <c r="T1155" s="197" t="str">
        <f t="shared" si="105"/>
        <v>NA</v>
      </c>
      <c r="U1155" s="197">
        <f t="shared" si="106"/>
        <v>0</v>
      </c>
      <c r="V1155" s="197">
        <f>MIN(IF(SUM(W1155,,X1155,Z1155,AA1155,AD1155,AC1155,AF1155,AG1155,AJ1155,AI1155,AL1155,AM1155,AO1155,AP1155,AR1155,AS1155,A1155,AY1155,AU1155,AV1155,AW1155,AX1155,BA1155,BB1155)=0,0,1)+IF(O1155="Smoothing ramp",1,0)+IF(ISNUMBER(W1155),1,0)+IF(ISNUMBER(X1155),1,0)+IF(ISNUMBER(Z1155),1,0)+IF(ISNUMBER(AA1155),1,0)+IF(ISNUMBER(AD1155),1,0)+IF(ISNUMBER(AC1155),1,0)+IF(ISNUMBER(AF1155),1,0)+IF(ISNUMBER(AG1155),1,0)+IF(ISNUMBER(AI1155),1,0)+IF(ISNUMBER(AJ1155),1,0)+IF(ISNUMBER(AL1155),1,0)+IF(ISNUMBER(AM1155),1,0)+IF(ISNUMBER(AO1155),1,0)+IF(ISNUMBER(AP1155),1,0)+IF(ISNUMBER(#REF!),1,0)+IF(ISNUMBER(AR1155),1,0)+IF(ISNUMBER(AS1155),1,0)+IF(ISNUMBER(AY1155),1,0)+IF(ISNUMBER(AU1155),1,0)+IF(ISNUMBER(AV1155),1,0)+IF(ISNUMBER(AW1155),1,0)+IF(ISNUMBER(AX1155),1,0)+IF(ISNUMBER(BA1155),1,0)+IF(ISNUMBER(BB1155),1,0),1)</f>
        <v>1</v>
      </c>
      <c r="W1155" s="197"/>
      <c r="X1155" s="197"/>
      <c r="Y1155" s="197"/>
      <c r="Z1155" s="197"/>
      <c r="AA1155" s="197"/>
      <c r="AB1155" s="197"/>
      <c r="AC1155" s="197"/>
      <c r="AD1155" s="205">
        <v>7405</v>
      </c>
      <c r="AE1155" s="205" t="s">
        <v>60</v>
      </c>
      <c r="AF1155" s="197"/>
      <c r="AG1155" s="197"/>
      <c r="AH1155" s="197"/>
      <c r="AI1155" s="197"/>
      <c r="AJ1155" s="197"/>
      <c r="AK1155" s="197"/>
      <c r="AL1155" s="197"/>
      <c r="AM1155" s="197"/>
      <c r="AN1155" s="197"/>
      <c r="AO1155" s="197"/>
      <c r="AP1155" s="197"/>
      <c r="AQ1155" s="197"/>
      <c r="AR1155" s="197"/>
      <c r="AS1155" s="197"/>
      <c r="AT1155" s="197"/>
      <c r="AU1155" s="197"/>
      <c r="AV1155" s="197"/>
      <c r="AW1155" s="197"/>
      <c r="AX1155" s="197"/>
      <c r="AY1155" s="197"/>
      <c r="AZ1155" s="197"/>
      <c r="BA1155" s="197"/>
      <c r="BB1155" s="197"/>
      <c r="BC1155" s="197"/>
    </row>
    <row r="1156" spans="1:55" customFormat="1" ht="14.1" customHeight="1">
      <c r="A1156" s="170"/>
      <c r="B1156" s="204">
        <v>20250518</v>
      </c>
      <c r="C1156" s="204" t="s">
        <v>62</v>
      </c>
      <c r="D1156" s="204">
        <v>2030</v>
      </c>
      <c r="E1156" s="204">
        <v>8150</v>
      </c>
      <c r="F1156" s="204"/>
      <c r="G1156" s="204"/>
      <c r="H1156" s="204">
        <v>7650</v>
      </c>
      <c r="I1156" s="204"/>
      <c r="J1156" s="204"/>
      <c r="K1156" s="204">
        <v>0</v>
      </c>
      <c r="L1156" s="204">
        <v>0</v>
      </c>
      <c r="M1156" s="204">
        <v>0</v>
      </c>
      <c r="N1156" s="204" t="s">
        <v>53</v>
      </c>
      <c r="O1156" s="204" t="s">
        <v>45</v>
      </c>
      <c r="P1156" s="202">
        <f t="shared" si="107"/>
        <v>0</v>
      </c>
      <c r="Q1156" s="197">
        <f t="shared" si="102"/>
        <v>500</v>
      </c>
      <c r="R1156" s="202" t="str">
        <f t="shared" si="103"/>
        <v>NA</v>
      </c>
      <c r="S1156" s="202" t="str">
        <f t="shared" si="104"/>
        <v>NA</v>
      </c>
      <c r="T1156" s="197" t="str">
        <f t="shared" si="105"/>
        <v>NA</v>
      </c>
      <c r="U1156" s="197">
        <f t="shared" si="106"/>
        <v>0</v>
      </c>
      <c r="V1156" s="197">
        <f>MIN(IF(SUM(W1156,,X1156,Z1156,AA1156,AD1156,AC1156,AF1156,AG1156,AJ1156,AI1156,AL1156,AM1156,AO1156,AP1156,AR1156,AS1156,A1156,AY1156,AU1156,AV1156,AW1156,AX1156,BA1156,BB1156)=0,0,1)+IF(O1156="Smoothing ramp",1,0)+IF(ISNUMBER(W1156),1,0)+IF(ISNUMBER(X1156),1,0)+IF(ISNUMBER(Z1156),1,0)+IF(ISNUMBER(AA1156),1,0)+IF(ISNUMBER(AD1156),1,0)+IF(ISNUMBER(AC1156),1,0)+IF(ISNUMBER(AF1156),1,0)+IF(ISNUMBER(AG1156),1,0)+IF(ISNUMBER(AI1156),1,0)+IF(ISNUMBER(AJ1156),1,0)+IF(ISNUMBER(AL1156),1,0)+IF(ISNUMBER(AM1156),1,0)+IF(ISNUMBER(AO1156),1,0)+IF(ISNUMBER(AP1156),1,0)+IF(ISNUMBER(#REF!),1,0)+IF(ISNUMBER(AR1156),1,0)+IF(ISNUMBER(AS1156),1,0)+IF(ISNUMBER(AY1156),1,0)+IF(ISNUMBER(AU1156),1,0)+IF(ISNUMBER(AV1156),1,0)+IF(ISNUMBER(AW1156),1,0)+IF(ISNUMBER(AX1156),1,0)+IF(ISNUMBER(BA1156),1,0)+IF(ISNUMBER(BB1156),1,0),1)</f>
        <v>1</v>
      </c>
      <c r="W1156" s="197"/>
      <c r="X1156" s="197"/>
      <c r="Y1156" s="197"/>
      <c r="Z1156" s="197"/>
      <c r="AA1156" s="197"/>
      <c r="AB1156" s="197"/>
      <c r="AC1156" s="197"/>
      <c r="AD1156" s="205">
        <v>7405</v>
      </c>
      <c r="AE1156" s="205" t="s">
        <v>60</v>
      </c>
      <c r="AF1156" s="197"/>
      <c r="AG1156" s="197"/>
      <c r="AH1156" s="197"/>
      <c r="AI1156" s="197"/>
      <c r="AJ1156" s="197"/>
      <c r="AK1156" s="197"/>
      <c r="AL1156" s="197"/>
      <c r="AM1156" s="197"/>
      <c r="AN1156" s="197"/>
      <c r="AO1156" s="197"/>
      <c r="AP1156" s="197"/>
      <c r="AQ1156" s="197"/>
      <c r="AR1156" s="197"/>
      <c r="AS1156" s="197"/>
      <c r="AT1156" s="197"/>
      <c r="AU1156" s="197"/>
      <c r="AV1156" s="197"/>
      <c r="AW1156" s="197"/>
      <c r="AX1156" s="197"/>
      <c r="AY1156" s="197"/>
      <c r="AZ1156" s="197"/>
      <c r="BA1156" s="197"/>
      <c r="BB1156" s="197"/>
      <c r="BC1156" s="197"/>
    </row>
    <row r="1157" spans="1:55" customFormat="1" ht="14.1" customHeight="1">
      <c r="A1157" s="170"/>
      <c r="B1157" s="204">
        <v>20250518</v>
      </c>
      <c r="C1157" s="204" t="s">
        <v>62</v>
      </c>
      <c r="D1157" s="204">
        <v>2130</v>
      </c>
      <c r="E1157" s="204">
        <v>8150</v>
      </c>
      <c r="F1157" s="204"/>
      <c r="G1157" s="204"/>
      <c r="H1157" s="204">
        <v>7650</v>
      </c>
      <c r="I1157" s="204"/>
      <c r="J1157" s="204"/>
      <c r="K1157" s="204">
        <v>0</v>
      </c>
      <c r="L1157" s="204">
        <v>0</v>
      </c>
      <c r="M1157" s="204">
        <v>0</v>
      </c>
      <c r="N1157" s="204" t="s">
        <v>53</v>
      </c>
      <c r="O1157" s="204" t="s">
        <v>45</v>
      </c>
      <c r="P1157" s="202">
        <f t="shared" si="107"/>
        <v>0</v>
      </c>
      <c r="Q1157" s="197">
        <f t="shared" si="102"/>
        <v>500</v>
      </c>
      <c r="R1157" s="202" t="str">
        <f t="shared" si="103"/>
        <v>NA</v>
      </c>
      <c r="S1157" s="202" t="str">
        <f t="shared" si="104"/>
        <v>NA</v>
      </c>
      <c r="T1157" s="197" t="str">
        <f t="shared" si="105"/>
        <v>NA</v>
      </c>
      <c r="U1157" s="197">
        <f t="shared" si="106"/>
        <v>0</v>
      </c>
      <c r="V1157" s="197">
        <f>MIN(IF(SUM(W1157,,X1157,Z1157,AA1157,AD1157,AC1157,AF1157,AG1157,AJ1157,AI1157,AL1157,AM1157,AO1157,AP1157,AR1157,AS1157,A1157,AY1157,AU1157,AV1157,AW1157,AX1157,BA1157,BB1157)=0,0,1)+IF(O1157="Smoothing ramp",1,0)+IF(ISNUMBER(W1157),1,0)+IF(ISNUMBER(X1157),1,0)+IF(ISNUMBER(Z1157),1,0)+IF(ISNUMBER(AA1157),1,0)+IF(ISNUMBER(AD1157),1,0)+IF(ISNUMBER(AC1157),1,0)+IF(ISNUMBER(AF1157),1,0)+IF(ISNUMBER(AG1157),1,0)+IF(ISNUMBER(AI1157),1,0)+IF(ISNUMBER(AJ1157),1,0)+IF(ISNUMBER(AL1157),1,0)+IF(ISNUMBER(AM1157),1,0)+IF(ISNUMBER(AO1157),1,0)+IF(ISNUMBER(AP1157),1,0)+IF(ISNUMBER(#REF!),1,0)+IF(ISNUMBER(AR1157),1,0)+IF(ISNUMBER(AS1157),1,0)+IF(ISNUMBER(AY1157),1,0)+IF(ISNUMBER(AU1157),1,0)+IF(ISNUMBER(AV1157),1,0)+IF(ISNUMBER(AW1157),1,0)+IF(ISNUMBER(AX1157),1,0)+IF(ISNUMBER(BA1157),1,0)+IF(ISNUMBER(BB1157),1,0),1)</f>
        <v>1</v>
      </c>
      <c r="W1157" s="197"/>
      <c r="X1157" s="197"/>
      <c r="Y1157" s="197"/>
      <c r="Z1157" s="197"/>
      <c r="AA1157" s="197"/>
      <c r="AB1157" s="197"/>
      <c r="AC1157" s="197"/>
      <c r="AD1157" s="205">
        <v>7405</v>
      </c>
      <c r="AE1157" s="205" t="s">
        <v>60</v>
      </c>
      <c r="AF1157" s="197"/>
      <c r="AG1157" s="197"/>
      <c r="AH1157" s="197"/>
      <c r="AI1157" s="197"/>
      <c r="AJ1157" s="197"/>
      <c r="AK1157" s="197"/>
      <c r="AL1157" s="197"/>
      <c r="AM1157" s="197"/>
      <c r="AN1157" s="197"/>
      <c r="AO1157" s="197"/>
      <c r="AP1157" s="197"/>
      <c r="AQ1157" s="197"/>
      <c r="AR1157" s="197"/>
      <c r="AS1157" s="197"/>
      <c r="AT1157" s="197"/>
      <c r="AU1157" s="197"/>
      <c r="AV1157" s="197"/>
      <c r="AW1157" s="197"/>
      <c r="AX1157" s="197"/>
      <c r="AY1157" s="197"/>
      <c r="AZ1157" s="197"/>
      <c r="BA1157" s="197"/>
      <c r="BB1157" s="197"/>
      <c r="BC1157" s="197"/>
    </row>
    <row r="1158" spans="1:55" customFormat="1" ht="14.1" customHeight="1">
      <c r="A1158" s="170"/>
      <c r="B1158" s="204">
        <v>20250518</v>
      </c>
      <c r="C1158" s="204" t="s">
        <v>62</v>
      </c>
      <c r="D1158" s="204">
        <v>2230</v>
      </c>
      <c r="E1158" s="204">
        <v>8150</v>
      </c>
      <c r="F1158" s="204"/>
      <c r="G1158" s="204"/>
      <c r="H1158" s="204">
        <v>7650</v>
      </c>
      <c r="I1158" s="204"/>
      <c r="J1158" s="204"/>
      <c r="K1158" s="204">
        <v>0</v>
      </c>
      <c r="L1158" s="204">
        <v>0</v>
      </c>
      <c r="M1158" s="204">
        <v>0</v>
      </c>
      <c r="N1158" s="204" t="s">
        <v>53</v>
      </c>
      <c r="O1158" s="204" t="s">
        <v>45</v>
      </c>
      <c r="P1158" s="202">
        <f t="shared" si="107"/>
        <v>0</v>
      </c>
      <c r="Q1158" s="197">
        <f t="shared" si="102"/>
        <v>500</v>
      </c>
      <c r="R1158" s="202" t="str">
        <f t="shared" si="103"/>
        <v>NA</v>
      </c>
      <c r="S1158" s="202" t="str">
        <f t="shared" si="104"/>
        <v>NA</v>
      </c>
      <c r="T1158" s="197" t="str">
        <f t="shared" si="105"/>
        <v>NA</v>
      </c>
      <c r="U1158" s="197">
        <f t="shared" si="106"/>
        <v>0</v>
      </c>
      <c r="V1158" s="197">
        <f>MIN(IF(SUM(W1158,,X1158,Z1158,AA1158,AD1158,AC1158,AF1158,AG1158,AJ1158,AI1158,AL1158,AM1158,AO1158,AP1158,AR1158,AS1158,A1158,AY1158,AU1158,AV1158,AW1158,AX1158,BA1158,BB1158)=0,0,1)+IF(O1158="Smoothing ramp",1,0)+IF(ISNUMBER(W1158),1,0)+IF(ISNUMBER(X1158),1,0)+IF(ISNUMBER(Z1158),1,0)+IF(ISNUMBER(AA1158),1,0)+IF(ISNUMBER(AD1158),1,0)+IF(ISNUMBER(AC1158),1,0)+IF(ISNUMBER(AF1158),1,0)+IF(ISNUMBER(AG1158),1,0)+IF(ISNUMBER(AI1158),1,0)+IF(ISNUMBER(AJ1158),1,0)+IF(ISNUMBER(AL1158),1,0)+IF(ISNUMBER(AM1158),1,0)+IF(ISNUMBER(AO1158),1,0)+IF(ISNUMBER(AP1158),1,0)+IF(ISNUMBER(#REF!),1,0)+IF(ISNUMBER(AR1158),1,0)+IF(ISNUMBER(AS1158),1,0)+IF(ISNUMBER(AY1158),1,0)+IF(ISNUMBER(AU1158),1,0)+IF(ISNUMBER(AV1158),1,0)+IF(ISNUMBER(AW1158),1,0)+IF(ISNUMBER(AX1158),1,0)+IF(ISNUMBER(BA1158),1,0)+IF(ISNUMBER(BB1158),1,0),1)</f>
        <v>1</v>
      </c>
      <c r="W1158" s="197"/>
      <c r="X1158" s="197"/>
      <c r="Y1158" s="197"/>
      <c r="Z1158" s="197"/>
      <c r="AA1158" s="197"/>
      <c r="AB1158" s="197"/>
      <c r="AC1158" s="197"/>
      <c r="AD1158" s="205">
        <v>7405</v>
      </c>
      <c r="AE1158" s="205" t="s">
        <v>60</v>
      </c>
      <c r="AF1158" s="197"/>
      <c r="AG1158" s="197"/>
      <c r="AH1158" s="197"/>
      <c r="AI1158" s="197">
        <v>2638</v>
      </c>
      <c r="AJ1158" s="197"/>
      <c r="AK1158" s="197" t="s">
        <v>49</v>
      </c>
      <c r="AL1158" s="197"/>
      <c r="AM1158" s="197"/>
      <c r="AN1158" s="197"/>
      <c r="AO1158" s="197"/>
      <c r="AP1158" s="197"/>
      <c r="AQ1158" s="197"/>
      <c r="AR1158" s="197"/>
      <c r="AS1158" s="197"/>
      <c r="AT1158" s="197"/>
      <c r="AU1158" s="197"/>
      <c r="AV1158" s="197"/>
      <c r="AW1158" s="197"/>
      <c r="AX1158" s="197"/>
      <c r="AY1158" s="197"/>
      <c r="AZ1158" s="197"/>
      <c r="BA1158" s="197"/>
      <c r="BB1158" s="197"/>
      <c r="BC1158" s="197"/>
    </row>
    <row r="1159" spans="1:55" customFormat="1" ht="14.1" customHeight="1">
      <c r="A1159" s="170"/>
      <c r="B1159" s="204">
        <v>20250518</v>
      </c>
      <c r="C1159" s="204" t="s">
        <v>62</v>
      </c>
      <c r="D1159" s="204">
        <v>2330</v>
      </c>
      <c r="E1159" s="204">
        <v>8150</v>
      </c>
      <c r="F1159" s="204"/>
      <c r="G1159" s="204"/>
      <c r="H1159" s="204">
        <v>7650</v>
      </c>
      <c r="I1159" s="204"/>
      <c r="J1159" s="204"/>
      <c r="K1159" s="204">
        <v>0</v>
      </c>
      <c r="L1159" s="204">
        <v>0</v>
      </c>
      <c r="M1159" s="204">
        <v>0</v>
      </c>
      <c r="N1159" s="204" t="s">
        <v>53</v>
      </c>
      <c r="O1159" s="204" t="s">
        <v>45</v>
      </c>
      <c r="P1159" s="202">
        <f t="shared" si="107"/>
        <v>0</v>
      </c>
      <c r="Q1159" s="197">
        <f t="shared" si="102"/>
        <v>500</v>
      </c>
      <c r="R1159" s="202" t="str">
        <f t="shared" si="103"/>
        <v>NA</v>
      </c>
      <c r="S1159" s="202" t="str">
        <f t="shared" si="104"/>
        <v>NA</v>
      </c>
      <c r="T1159" s="197" t="str">
        <f t="shared" si="105"/>
        <v>NA</v>
      </c>
      <c r="U1159" s="197">
        <f t="shared" si="106"/>
        <v>0</v>
      </c>
      <c r="V1159" s="197">
        <f>MIN(IF(SUM(W1159,,X1159,Z1159,AA1159,AD1159,AC1159,AF1159,AG1159,AJ1159,AI1159,AL1159,AM1159,AO1159,AP1159,AR1159,AS1159,A1159,AY1159,AU1159,AV1159,AW1159,AX1159,BA1159,BB1159)=0,0,1)+IF(O1159="Smoothing ramp",1,0)+IF(ISNUMBER(W1159),1,0)+IF(ISNUMBER(X1159),1,0)+IF(ISNUMBER(Z1159),1,0)+IF(ISNUMBER(AA1159),1,0)+IF(ISNUMBER(AD1159),1,0)+IF(ISNUMBER(AC1159),1,0)+IF(ISNUMBER(AF1159),1,0)+IF(ISNUMBER(AG1159),1,0)+IF(ISNUMBER(AI1159),1,0)+IF(ISNUMBER(AJ1159),1,0)+IF(ISNUMBER(AL1159),1,0)+IF(ISNUMBER(AM1159),1,0)+IF(ISNUMBER(AO1159),1,0)+IF(ISNUMBER(AP1159),1,0)+IF(ISNUMBER(#REF!),1,0)+IF(ISNUMBER(AR1159),1,0)+IF(ISNUMBER(AS1159),1,0)+IF(ISNUMBER(AY1159),1,0)+IF(ISNUMBER(AU1159),1,0)+IF(ISNUMBER(AV1159),1,0)+IF(ISNUMBER(AW1159),1,0)+IF(ISNUMBER(AX1159),1,0)+IF(ISNUMBER(BA1159),1,0)+IF(ISNUMBER(BB1159),1,0),1)</f>
        <v>1</v>
      </c>
      <c r="W1159" s="197"/>
      <c r="X1159" s="197"/>
      <c r="Y1159" s="197"/>
      <c r="Z1159" s="197"/>
      <c r="AA1159" s="197"/>
      <c r="AB1159" s="197"/>
      <c r="AC1159" s="197"/>
      <c r="AD1159" s="205">
        <v>7400</v>
      </c>
      <c r="AE1159" s="205" t="s">
        <v>60</v>
      </c>
      <c r="AF1159" s="197"/>
      <c r="AG1159" s="197"/>
      <c r="AH1159" s="197"/>
      <c r="AI1159" s="197">
        <v>2638</v>
      </c>
      <c r="AJ1159" s="197"/>
      <c r="AK1159" s="197" t="s">
        <v>49</v>
      </c>
      <c r="AL1159" s="197"/>
      <c r="AM1159" s="197"/>
      <c r="AN1159" s="197"/>
      <c r="AO1159" s="197"/>
      <c r="AP1159" s="197"/>
      <c r="AQ1159" s="197"/>
      <c r="AR1159" s="197"/>
      <c r="AS1159" s="197"/>
      <c r="AT1159" s="197"/>
      <c r="AU1159" s="197"/>
      <c r="AV1159" s="197"/>
      <c r="AW1159" s="197"/>
      <c r="AX1159" s="197"/>
      <c r="AY1159" s="197"/>
      <c r="AZ1159" s="197"/>
      <c r="BA1159" s="197"/>
      <c r="BB1159" s="197"/>
      <c r="BC1159" s="197"/>
    </row>
    <row r="1160" spans="1:55" customFormat="1" ht="14.1" customHeight="1">
      <c r="A1160" s="170"/>
      <c r="B1160" s="204">
        <v>20250519</v>
      </c>
      <c r="C1160" s="204" t="s">
        <v>62</v>
      </c>
      <c r="D1160" s="204">
        <v>30</v>
      </c>
      <c r="E1160" s="204"/>
      <c r="F1160" s="204">
        <v>5743</v>
      </c>
      <c r="G1160" s="204">
        <v>464</v>
      </c>
      <c r="H1160" s="204"/>
      <c r="I1160" s="204">
        <v>5715</v>
      </c>
      <c r="J1160" s="204">
        <v>464</v>
      </c>
      <c r="K1160" s="204">
        <v>1402</v>
      </c>
      <c r="L1160" s="204">
        <v>55</v>
      </c>
      <c r="M1160" s="204">
        <v>0</v>
      </c>
      <c r="N1160" s="204" t="s">
        <v>44</v>
      </c>
      <c r="O1160" s="204" t="s">
        <v>41</v>
      </c>
      <c r="P1160" s="202">
        <f t="shared" si="107"/>
        <v>1347</v>
      </c>
      <c r="Q1160" s="197" t="str">
        <f t="shared" si="102"/>
        <v>NA</v>
      </c>
      <c r="R1160" s="202">
        <f t="shared" si="103"/>
        <v>28</v>
      </c>
      <c r="S1160" s="202">
        <f t="shared" si="104"/>
        <v>0</v>
      </c>
      <c r="T1160" s="197">
        <f t="shared" si="105"/>
        <v>28</v>
      </c>
      <c r="U1160" s="197">
        <f t="shared" si="106"/>
        <v>-55</v>
      </c>
      <c r="V1160" s="197">
        <f>MIN(IF(SUM(W1160,,X1160,Z1160,AA1160,AD1160,AC1160,AF1160,AG1160,AJ1160,AI1160,AL1160,AM1160,AO1160,AP1160,AR1160,AS1160,A1160,AY1160,AU1160,AV1160,AW1160,AX1160,BA1160,BB1160)=0,0,1)+IF(O1160="Smoothing ramp",1,0)+IF(ISNUMBER(W1160),1,0)+IF(ISNUMBER(X1160),1,0)+IF(ISNUMBER(Z1160),1,0)+IF(ISNUMBER(AA1160),1,0)+IF(ISNUMBER(AD1160),1,0)+IF(ISNUMBER(AC1160),1,0)+IF(ISNUMBER(AF1160),1,0)+IF(ISNUMBER(AG1160),1,0)+IF(ISNUMBER(AI1160),1,0)+IF(ISNUMBER(AJ1160),1,0)+IF(ISNUMBER(AL1160),1,0)+IF(ISNUMBER(AM1160),1,0)+IF(ISNUMBER(AO1160),1,0)+IF(ISNUMBER(AP1160),1,0)+IF(ISNUMBER(#REF!),1,0)+IF(ISNUMBER(AR1160),1,0)+IF(ISNUMBER(AS1160),1,0)+IF(ISNUMBER(AY1160),1,0)+IF(ISNUMBER(AU1160),1,0)+IF(ISNUMBER(AV1160),1,0)+IF(ISNUMBER(AW1160),1,0)+IF(ISNUMBER(AX1160),1,0)+IF(ISNUMBER(BA1160),1,0)+IF(ISNUMBER(BB1160),1,0),1)</f>
        <v>1</v>
      </c>
      <c r="W1160" s="197"/>
      <c r="X1160" s="197"/>
      <c r="Y1160" s="197"/>
      <c r="Z1160" s="197"/>
      <c r="AA1160" s="197"/>
      <c r="AB1160" s="197"/>
      <c r="AC1160" s="197"/>
      <c r="AD1160" s="197"/>
      <c r="AE1160" s="197"/>
      <c r="AF1160" s="197"/>
      <c r="AG1160" s="197"/>
      <c r="AH1160" s="197"/>
      <c r="AI1160" s="197">
        <v>2638</v>
      </c>
      <c r="AJ1160" s="197"/>
      <c r="AK1160" s="197" t="s">
        <v>49</v>
      </c>
      <c r="AL1160" s="197"/>
      <c r="AM1160" s="197"/>
      <c r="AN1160" s="197"/>
      <c r="AO1160" s="197"/>
      <c r="AP1160" s="197"/>
      <c r="AQ1160" s="197"/>
      <c r="AR1160" s="197"/>
      <c r="AS1160" s="197"/>
      <c r="AT1160" s="197"/>
      <c r="AU1160" s="197"/>
      <c r="AV1160" s="197"/>
      <c r="AW1160" s="197"/>
      <c r="AX1160" s="197"/>
      <c r="AY1160" s="197"/>
      <c r="AZ1160" s="197"/>
      <c r="BA1160" s="197"/>
      <c r="BB1160" s="197"/>
      <c r="BC1160" s="197"/>
    </row>
    <row r="1161" spans="1:55" customFormat="1" ht="14.1" customHeight="1">
      <c r="A1161" s="170"/>
      <c r="B1161" s="204">
        <v>20250519</v>
      </c>
      <c r="C1161" s="204" t="s">
        <v>62</v>
      </c>
      <c r="D1161" s="204">
        <v>130</v>
      </c>
      <c r="E1161" s="204"/>
      <c r="F1161" s="204">
        <v>5743</v>
      </c>
      <c r="G1161" s="204">
        <v>464</v>
      </c>
      <c r="H1161" s="204"/>
      <c r="I1161" s="204">
        <v>5715</v>
      </c>
      <c r="J1161" s="204">
        <v>464</v>
      </c>
      <c r="K1161" s="204">
        <v>1402</v>
      </c>
      <c r="L1161" s="204">
        <v>55</v>
      </c>
      <c r="M1161" s="204">
        <v>0</v>
      </c>
      <c r="N1161" s="204" t="s">
        <v>44</v>
      </c>
      <c r="O1161" s="204" t="s">
        <v>41</v>
      </c>
      <c r="P1161" s="202">
        <f t="shared" si="107"/>
        <v>1347</v>
      </c>
      <c r="Q1161" s="197" t="str">
        <f t="shared" ref="Q1161:Q1224" si="108">IF(AND(ISNUMBER(E1161),ISNUMBER(H1161),ISBLANK(F1161)),E1161-H1161,"NA")</f>
        <v>NA</v>
      </c>
      <c r="R1161" s="202">
        <f t="shared" ref="R1161:R1224" si="109">IF(AND(ISNUMBER(F1161),ISNUMBER(I1161),ISBLANK(E1161)),F1161-I1161,"NA")</f>
        <v>28</v>
      </c>
      <c r="S1161" s="202">
        <f t="shared" ref="S1161:S1224" si="110">IF(AND(ISNUMBER(G1161),ISNUMBER(J1161),ISBLANK(E1161)),G1161-J1161,"NA")</f>
        <v>0</v>
      </c>
      <c r="T1161" s="197">
        <f t="shared" ref="T1161:T1224" si="111">IF(AND(ISNUMBER(R1161),ISNUMBER(S1161),ISBLANK(E1161)),S1161+R1161,"NA")</f>
        <v>28</v>
      </c>
      <c r="U1161" s="197">
        <f t="shared" ref="U1161:U1224" si="112">IF(M1161&lt;0,0,IF(M1161=K1161,M1161,M1161-(L1161-M1161)))</f>
        <v>-55</v>
      </c>
      <c r="V1161" s="197">
        <f>MIN(IF(SUM(W1161,,X1161,Z1161,AA1161,AD1161,AC1161,AF1161,AG1161,AJ1161,AI1161,AL1161,AM1161,AO1161,AP1161,AR1161,AS1161,A1161,AY1161,AU1161,AV1161,AW1161,AX1161,BA1161,BB1161)=0,0,1)+IF(O1161="Smoothing ramp",1,0)+IF(ISNUMBER(W1161),1,0)+IF(ISNUMBER(X1161),1,0)+IF(ISNUMBER(Z1161),1,0)+IF(ISNUMBER(AA1161),1,0)+IF(ISNUMBER(AD1161),1,0)+IF(ISNUMBER(AC1161),1,0)+IF(ISNUMBER(AF1161),1,0)+IF(ISNUMBER(AG1161),1,0)+IF(ISNUMBER(AI1161),1,0)+IF(ISNUMBER(AJ1161),1,0)+IF(ISNUMBER(AL1161),1,0)+IF(ISNUMBER(AM1161),1,0)+IF(ISNUMBER(AO1161),1,0)+IF(ISNUMBER(AP1161),1,0)+IF(ISNUMBER(#REF!),1,0)+IF(ISNUMBER(AR1161),1,0)+IF(ISNUMBER(AS1161),1,0)+IF(ISNUMBER(AY1161),1,0)+IF(ISNUMBER(AU1161),1,0)+IF(ISNUMBER(AV1161),1,0)+IF(ISNUMBER(AW1161),1,0)+IF(ISNUMBER(AX1161),1,0)+IF(ISNUMBER(BA1161),1,0)+IF(ISNUMBER(BB1161),1,0),1)</f>
        <v>1</v>
      </c>
      <c r="W1161" s="197"/>
      <c r="X1161" s="197"/>
      <c r="Y1161" s="197"/>
      <c r="Z1161" s="197"/>
      <c r="AA1161" s="197"/>
      <c r="AB1161" s="197"/>
      <c r="AC1161" s="197"/>
      <c r="AD1161" s="197"/>
      <c r="AE1161" s="197"/>
      <c r="AF1161" s="197"/>
      <c r="AG1161" s="197"/>
      <c r="AH1161" s="197"/>
      <c r="AI1161" s="197">
        <v>2638</v>
      </c>
      <c r="AJ1161" s="197"/>
      <c r="AK1161" s="197" t="s">
        <v>49</v>
      </c>
      <c r="AL1161" s="197"/>
      <c r="AM1161" s="197"/>
      <c r="AN1161" s="197"/>
      <c r="AO1161" s="197"/>
      <c r="AP1161" s="197"/>
      <c r="AQ1161" s="197"/>
      <c r="AR1161" s="197"/>
      <c r="AS1161" s="197"/>
      <c r="AT1161" s="197"/>
      <c r="AU1161" s="197"/>
      <c r="AV1161" s="197"/>
      <c r="AW1161" s="197"/>
      <c r="AX1161" s="197"/>
      <c r="AY1161" s="197"/>
      <c r="AZ1161" s="197"/>
      <c r="BA1161" s="197"/>
      <c r="BB1161" s="197"/>
      <c r="BC1161" s="197"/>
    </row>
    <row r="1162" spans="1:55" customFormat="1" ht="14.1" customHeight="1">
      <c r="A1162" s="170"/>
      <c r="B1162" s="204">
        <v>20250519</v>
      </c>
      <c r="C1162" s="204" t="s">
        <v>62</v>
      </c>
      <c r="D1162" s="204">
        <v>230</v>
      </c>
      <c r="E1162" s="204"/>
      <c r="F1162" s="204">
        <v>5743</v>
      </c>
      <c r="G1162" s="204">
        <v>464</v>
      </c>
      <c r="H1162" s="204"/>
      <c r="I1162" s="204">
        <v>5715</v>
      </c>
      <c r="J1162" s="204">
        <v>464</v>
      </c>
      <c r="K1162" s="204">
        <v>1402</v>
      </c>
      <c r="L1162" s="204">
        <v>55</v>
      </c>
      <c r="M1162" s="204">
        <v>0</v>
      </c>
      <c r="N1162" s="204" t="s">
        <v>44</v>
      </c>
      <c r="O1162" s="204" t="s">
        <v>41</v>
      </c>
      <c r="P1162" s="202">
        <f t="shared" ref="P1162:P1225" si="113">IFERROR(K1162-L1162,0)</f>
        <v>1347</v>
      </c>
      <c r="Q1162" s="197" t="str">
        <f t="shared" si="108"/>
        <v>NA</v>
      </c>
      <c r="R1162" s="202">
        <f t="shared" si="109"/>
        <v>28</v>
      </c>
      <c r="S1162" s="202">
        <f t="shared" si="110"/>
        <v>0</v>
      </c>
      <c r="T1162" s="197">
        <f t="shared" si="111"/>
        <v>28</v>
      </c>
      <c r="U1162" s="197">
        <f t="shared" si="112"/>
        <v>-55</v>
      </c>
      <c r="V1162" s="197">
        <f>MIN(IF(SUM(W1162,,X1162,Z1162,AA1162,AD1162,AC1162,AF1162,AG1162,AJ1162,AI1162,AL1162,AM1162,AO1162,AP1162,AR1162,AS1162,A1162,AY1162,AU1162,AV1162,AW1162,AX1162,BA1162,BB1162)=0,0,1)+IF(O1162="Smoothing ramp",1,0)+IF(ISNUMBER(W1162),1,0)+IF(ISNUMBER(X1162),1,0)+IF(ISNUMBER(Z1162),1,0)+IF(ISNUMBER(AA1162),1,0)+IF(ISNUMBER(AD1162),1,0)+IF(ISNUMBER(AC1162),1,0)+IF(ISNUMBER(AF1162),1,0)+IF(ISNUMBER(AG1162),1,0)+IF(ISNUMBER(AI1162),1,0)+IF(ISNUMBER(AJ1162),1,0)+IF(ISNUMBER(AL1162),1,0)+IF(ISNUMBER(AM1162),1,0)+IF(ISNUMBER(AO1162),1,0)+IF(ISNUMBER(AP1162),1,0)+IF(ISNUMBER(#REF!),1,0)+IF(ISNUMBER(AR1162),1,0)+IF(ISNUMBER(AS1162),1,0)+IF(ISNUMBER(AY1162),1,0)+IF(ISNUMBER(AU1162),1,0)+IF(ISNUMBER(AV1162),1,0)+IF(ISNUMBER(AW1162),1,0)+IF(ISNUMBER(AX1162),1,0)+IF(ISNUMBER(BA1162),1,0)+IF(ISNUMBER(BB1162),1,0),1)</f>
        <v>1</v>
      </c>
      <c r="W1162" s="197"/>
      <c r="X1162" s="197"/>
      <c r="Y1162" s="197"/>
      <c r="Z1162" s="197"/>
      <c r="AA1162" s="197"/>
      <c r="AB1162" s="197"/>
      <c r="AC1162" s="197"/>
      <c r="AD1162" s="197"/>
      <c r="AE1162" s="197"/>
      <c r="AF1162" s="197"/>
      <c r="AG1162" s="197"/>
      <c r="AH1162" s="197"/>
      <c r="AI1162" s="197">
        <v>2638</v>
      </c>
      <c r="AJ1162" s="197"/>
      <c r="AK1162" s="197" t="s">
        <v>49</v>
      </c>
      <c r="AL1162" s="197"/>
      <c r="AM1162" s="197"/>
      <c r="AN1162" s="197"/>
      <c r="AO1162" s="197"/>
      <c r="AP1162" s="197"/>
      <c r="AQ1162" s="197"/>
      <c r="AR1162" s="197"/>
      <c r="AS1162" s="197"/>
      <c r="AT1162" s="197"/>
      <c r="AU1162" s="197"/>
      <c r="AV1162" s="197"/>
      <c r="AW1162" s="197"/>
      <c r="AX1162" s="197"/>
      <c r="AY1162" s="197"/>
      <c r="AZ1162" s="197"/>
      <c r="BA1162" s="197"/>
      <c r="BB1162" s="197"/>
      <c r="BC1162" s="197"/>
    </row>
    <row r="1163" spans="1:55" customFormat="1" ht="14.1" customHeight="1">
      <c r="A1163" s="170"/>
      <c r="B1163" s="204">
        <v>20250519</v>
      </c>
      <c r="C1163" s="204" t="s">
        <v>62</v>
      </c>
      <c r="D1163" s="204">
        <v>330</v>
      </c>
      <c r="E1163" s="204"/>
      <c r="F1163" s="204">
        <v>5816</v>
      </c>
      <c r="G1163" s="204">
        <v>394</v>
      </c>
      <c r="H1163" s="204"/>
      <c r="I1163" s="204">
        <v>5751</v>
      </c>
      <c r="J1163" s="204">
        <v>394</v>
      </c>
      <c r="K1163" s="204">
        <v>1899</v>
      </c>
      <c r="L1163" s="204">
        <v>129</v>
      </c>
      <c r="M1163" s="204">
        <v>0</v>
      </c>
      <c r="N1163" s="204" t="s">
        <v>44</v>
      </c>
      <c r="O1163" s="204" t="s">
        <v>41</v>
      </c>
      <c r="P1163" s="202">
        <f t="shared" si="113"/>
        <v>1770</v>
      </c>
      <c r="Q1163" s="197" t="str">
        <f t="shared" si="108"/>
        <v>NA</v>
      </c>
      <c r="R1163" s="202">
        <f t="shared" si="109"/>
        <v>65</v>
      </c>
      <c r="S1163" s="202">
        <f t="shared" si="110"/>
        <v>0</v>
      </c>
      <c r="T1163" s="197">
        <f t="shared" si="111"/>
        <v>65</v>
      </c>
      <c r="U1163" s="197">
        <f t="shared" si="112"/>
        <v>-129</v>
      </c>
      <c r="V1163" s="197">
        <f>MIN(IF(SUM(W1163,,X1163,Z1163,AA1163,AD1163,AC1163,AF1163,AG1163,AJ1163,AI1163,AL1163,AM1163,AO1163,AP1163,AR1163,AS1163,A1163,AY1163,AU1163,AV1163,AW1163,AX1163,BA1163,BB1163)=0,0,1)+IF(O1163="Smoothing ramp",1,0)+IF(ISNUMBER(W1163),1,0)+IF(ISNUMBER(X1163),1,0)+IF(ISNUMBER(Z1163),1,0)+IF(ISNUMBER(AA1163),1,0)+IF(ISNUMBER(AD1163),1,0)+IF(ISNUMBER(AC1163),1,0)+IF(ISNUMBER(AF1163),1,0)+IF(ISNUMBER(AG1163),1,0)+IF(ISNUMBER(AI1163),1,0)+IF(ISNUMBER(AJ1163),1,0)+IF(ISNUMBER(AL1163),1,0)+IF(ISNUMBER(AM1163),1,0)+IF(ISNUMBER(AO1163),1,0)+IF(ISNUMBER(AP1163),1,0)+IF(ISNUMBER(#REF!),1,0)+IF(ISNUMBER(AR1163),1,0)+IF(ISNUMBER(AS1163),1,0)+IF(ISNUMBER(AY1163),1,0)+IF(ISNUMBER(AU1163),1,0)+IF(ISNUMBER(AV1163),1,0)+IF(ISNUMBER(AW1163),1,0)+IF(ISNUMBER(AX1163),1,0)+IF(ISNUMBER(BA1163),1,0)+IF(ISNUMBER(BB1163),1,0),1)</f>
        <v>1</v>
      </c>
      <c r="W1163" s="197"/>
      <c r="X1163" s="197"/>
      <c r="Y1163" s="197"/>
      <c r="Z1163" s="197"/>
      <c r="AA1163" s="197"/>
      <c r="AB1163" s="197"/>
      <c r="AC1163" s="197"/>
      <c r="AD1163" s="197"/>
      <c r="AE1163" s="197"/>
      <c r="AF1163" s="197"/>
      <c r="AG1163" s="197"/>
      <c r="AH1163" s="197"/>
      <c r="AI1163" s="197">
        <v>2638</v>
      </c>
      <c r="AJ1163" s="197"/>
      <c r="AK1163" s="197" t="s">
        <v>49</v>
      </c>
      <c r="AL1163" s="197"/>
      <c r="AM1163" s="197"/>
      <c r="AN1163" s="197"/>
      <c r="AO1163" s="197"/>
      <c r="AP1163" s="197"/>
      <c r="AQ1163" s="197"/>
      <c r="AR1163" s="197"/>
      <c r="AS1163" s="197"/>
      <c r="AT1163" s="197"/>
      <c r="AU1163" s="197"/>
      <c r="AV1163" s="197"/>
      <c r="AW1163" s="197"/>
      <c r="AX1163" s="197"/>
      <c r="AY1163" s="197"/>
      <c r="AZ1163" s="197"/>
      <c r="BA1163" s="197"/>
      <c r="BB1163" s="197"/>
      <c r="BC1163" s="197"/>
    </row>
    <row r="1164" spans="1:55" customFormat="1" ht="14.1" customHeight="1">
      <c r="A1164" s="170"/>
      <c r="B1164" s="204">
        <v>20250519</v>
      </c>
      <c r="C1164" s="204" t="s">
        <v>62</v>
      </c>
      <c r="D1164" s="204">
        <v>430</v>
      </c>
      <c r="E1164" s="204"/>
      <c r="F1164" s="204">
        <v>5816</v>
      </c>
      <c r="G1164" s="204">
        <v>394</v>
      </c>
      <c r="H1164" s="204"/>
      <c r="I1164" s="204">
        <v>5751</v>
      </c>
      <c r="J1164" s="204">
        <v>394</v>
      </c>
      <c r="K1164" s="204">
        <v>1899</v>
      </c>
      <c r="L1164" s="204">
        <v>129</v>
      </c>
      <c r="M1164" s="204">
        <v>0</v>
      </c>
      <c r="N1164" s="204" t="s">
        <v>44</v>
      </c>
      <c r="O1164" s="204" t="s">
        <v>41</v>
      </c>
      <c r="P1164" s="202">
        <f t="shared" si="113"/>
        <v>1770</v>
      </c>
      <c r="Q1164" s="197" t="str">
        <f t="shared" si="108"/>
        <v>NA</v>
      </c>
      <c r="R1164" s="202">
        <f t="shared" si="109"/>
        <v>65</v>
      </c>
      <c r="S1164" s="202">
        <f t="shared" si="110"/>
        <v>0</v>
      </c>
      <c r="T1164" s="197">
        <f t="shared" si="111"/>
        <v>65</v>
      </c>
      <c r="U1164" s="197">
        <f t="shared" si="112"/>
        <v>-129</v>
      </c>
      <c r="V1164" s="197">
        <f>MIN(IF(SUM(W1164,,X1164,Z1164,AA1164,AD1164,AC1164,AF1164,AG1164,AJ1164,AI1164,AL1164,AM1164,AO1164,AP1164,AR1164,AS1164,A1164,AY1164,AU1164,AV1164,AW1164,AX1164,BA1164,BB1164)=0,0,1)+IF(O1164="Smoothing ramp",1,0)+IF(ISNUMBER(W1164),1,0)+IF(ISNUMBER(X1164),1,0)+IF(ISNUMBER(Z1164),1,0)+IF(ISNUMBER(AA1164),1,0)+IF(ISNUMBER(AD1164),1,0)+IF(ISNUMBER(AC1164),1,0)+IF(ISNUMBER(AF1164),1,0)+IF(ISNUMBER(AG1164),1,0)+IF(ISNUMBER(AI1164),1,0)+IF(ISNUMBER(AJ1164),1,0)+IF(ISNUMBER(AL1164),1,0)+IF(ISNUMBER(AM1164),1,0)+IF(ISNUMBER(AO1164),1,0)+IF(ISNUMBER(AP1164),1,0)+IF(ISNUMBER(#REF!),1,0)+IF(ISNUMBER(AR1164),1,0)+IF(ISNUMBER(AS1164),1,0)+IF(ISNUMBER(AY1164),1,0)+IF(ISNUMBER(AU1164),1,0)+IF(ISNUMBER(AV1164),1,0)+IF(ISNUMBER(AW1164),1,0)+IF(ISNUMBER(AX1164),1,0)+IF(ISNUMBER(BA1164),1,0)+IF(ISNUMBER(BB1164),1,0),1)</f>
        <v>1</v>
      </c>
      <c r="W1164" s="197"/>
      <c r="X1164" s="197"/>
      <c r="Y1164" s="197"/>
      <c r="Z1164" s="197"/>
      <c r="AA1164" s="197"/>
      <c r="AB1164" s="197"/>
      <c r="AC1164" s="197"/>
      <c r="AD1164" s="197"/>
      <c r="AE1164" s="197"/>
      <c r="AF1164" s="197"/>
      <c r="AG1164" s="197"/>
      <c r="AH1164" s="197"/>
      <c r="AI1164" s="197">
        <v>2638</v>
      </c>
      <c r="AJ1164" s="197"/>
      <c r="AK1164" s="197" t="s">
        <v>49</v>
      </c>
      <c r="AL1164" s="197"/>
      <c r="AM1164" s="197"/>
      <c r="AN1164" s="197"/>
      <c r="AO1164" s="197"/>
      <c r="AP1164" s="197"/>
      <c r="AQ1164" s="197"/>
      <c r="AR1164" s="197"/>
      <c r="AS1164" s="197"/>
      <c r="AT1164" s="197"/>
      <c r="AU1164" s="197"/>
      <c r="AV1164" s="197"/>
      <c r="AW1164" s="197"/>
      <c r="AX1164" s="197"/>
      <c r="AY1164" s="197"/>
      <c r="AZ1164" s="197"/>
      <c r="BA1164" s="197"/>
      <c r="BB1164" s="197"/>
      <c r="BC1164" s="197"/>
    </row>
    <row r="1165" spans="1:55" customFormat="1" ht="14.1" hidden="1" customHeight="1">
      <c r="A1165" s="170"/>
      <c r="B1165" s="204">
        <v>20250519</v>
      </c>
      <c r="C1165" s="204" t="s">
        <v>62</v>
      </c>
      <c r="D1165" s="204">
        <v>530</v>
      </c>
      <c r="E1165" s="204"/>
      <c r="F1165" s="204">
        <v>5816</v>
      </c>
      <c r="G1165" s="204">
        <v>394</v>
      </c>
      <c r="H1165" s="204"/>
      <c r="I1165" s="204">
        <v>5751</v>
      </c>
      <c r="J1165" s="204">
        <v>394</v>
      </c>
      <c r="K1165" s="204">
        <v>1899</v>
      </c>
      <c r="L1165" s="204">
        <v>129</v>
      </c>
      <c r="M1165" s="204">
        <v>0</v>
      </c>
      <c r="N1165" s="204" t="s">
        <v>44</v>
      </c>
      <c r="O1165" s="204" t="s">
        <v>41</v>
      </c>
      <c r="P1165" s="202">
        <f t="shared" si="113"/>
        <v>1770</v>
      </c>
      <c r="Q1165" s="197" t="str">
        <f t="shared" si="108"/>
        <v>NA</v>
      </c>
      <c r="R1165" s="202">
        <f t="shared" si="109"/>
        <v>65</v>
      </c>
      <c r="S1165" s="202">
        <f t="shared" si="110"/>
        <v>0</v>
      </c>
      <c r="T1165" s="197">
        <f t="shared" si="111"/>
        <v>65</v>
      </c>
      <c r="U1165" s="197">
        <f t="shared" si="112"/>
        <v>-129</v>
      </c>
      <c r="V1165" s="197">
        <f>MIN(IF(SUM(W1165,,X1165,Z1165,AA1165,AD1165,AC1165,AF1165,AG1165,AJ1165,AI1165,AL1165,AM1165,AO1165,AP1165,AR1165,AS1165,A1165,AY1165,AU1165,AV1165,AW1165,AX1165,BA1165,BB1165)=0,0,1)+IF(O1165="Smoothing ramp",1,0)+IF(ISNUMBER(W1165),1,0)+IF(ISNUMBER(X1165),1,0)+IF(ISNUMBER(Z1165),1,0)+IF(ISNUMBER(AA1165),1,0)+IF(ISNUMBER(AD1165),1,0)+IF(ISNUMBER(AC1165),1,0)+IF(ISNUMBER(AF1165),1,0)+IF(ISNUMBER(AG1165),1,0)+IF(ISNUMBER(AI1165),1,0)+IF(ISNUMBER(AJ1165),1,0)+IF(ISNUMBER(AL1165),1,0)+IF(ISNUMBER(AM1165),1,0)+IF(ISNUMBER(AO1165),1,0)+IF(ISNUMBER(AP1165),1,0)+IF(ISNUMBER(#REF!),1,0)+IF(ISNUMBER(AR1165),1,0)+IF(ISNUMBER(AS1165),1,0)+IF(ISNUMBER(AY1165),1,0)+IF(ISNUMBER(AU1165),1,0)+IF(ISNUMBER(AV1165),1,0)+IF(ISNUMBER(AW1165),1,0)+IF(ISNUMBER(AX1165),1,0)+IF(ISNUMBER(BA1165),1,0)+IF(ISNUMBER(BB1165),1,0),1)</f>
        <v>0</v>
      </c>
      <c r="W1165" s="197"/>
      <c r="X1165" s="197"/>
      <c r="Y1165" s="197"/>
      <c r="Z1165" s="197"/>
      <c r="AA1165" s="197"/>
      <c r="AB1165" s="197"/>
      <c r="AC1165" s="197"/>
      <c r="AD1165" s="197"/>
      <c r="AE1165" s="197"/>
      <c r="AF1165" s="197"/>
      <c r="AG1165" s="197"/>
      <c r="AH1165" s="197"/>
      <c r="AI1165" s="197"/>
      <c r="AJ1165" s="197"/>
      <c r="AK1165" s="197"/>
      <c r="AL1165" s="197"/>
      <c r="AM1165" s="197"/>
      <c r="AN1165" s="197"/>
      <c r="AO1165" s="197"/>
      <c r="AP1165" s="197"/>
      <c r="AQ1165" s="197"/>
      <c r="AR1165" s="197"/>
      <c r="AS1165" s="197"/>
      <c r="AT1165" s="197"/>
      <c r="AU1165" s="197"/>
      <c r="AV1165" s="197"/>
      <c r="AW1165" s="197"/>
      <c r="AX1165" s="197"/>
      <c r="AY1165" s="197"/>
      <c r="AZ1165" s="197"/>
      <c r="BA1165" s="197"/>
      <c r="BB1165" s="197"/>
      <c r="BC1165" s="197"/>
    </row>
    <row r="1166" spans="1:55" customFormat="1" ht="14.1" hidden="1" customHeight="1">
      <c r="A1166" s="170"/>
      <c r="B1166" s="204">
        <v>20250519</v>
      </c>
      <c r="C1166" s="204" t="s">
        <v>62</v>
      </c>
      <c r="D1166" s="204">
        <v>630</v>
      </c>
      <c r="E1166" s="204"/>
      <c r="F1166" s="204">
        <v>5816</v>
      </c>
      <c r="G1166" s="204">
        <v>394</v>
      </c>
      <c r="H1166" s="204"/>
      <c r="I1166" s="204">
        <v>5751</v>
      </c>
      <c r="J1166" s="204">
        <v>394</v>
      </c>
      <c r="K1166" s="204">
        <v>1899</v>
      </c>
      <c r="L1166" s="204">
        <v>129</v>
      </c>
      <c r="M1166" s="204">
        <v>0</v>
      </c>
      <c r="N1166" s="204" t="s">
        <v>44</v>
      </c>
      <c r="O1166" s="204" t="s">
        <v>41</v>
      </c>
      <c r="P1166" s="202">
        <f t="shared" si="113"/>
        <v>1770</v>
      </c>
      <c r="Q1166" s="197" t="str">
        <f t="shared" si="108"/>
        <v>NA</v>
      </c>
      <c r="R1166" s="202">
        <f t="shared" si="109"/>
        <v>65</v>
      </c>
      <c r="S1166" s="202">
        <f t="shared" si="110"/>
        <v>0</v>
      </c>
      <c r="T1166" s="197">
        <f t="shared" si="111"/>
        <v>65</v>
      </c>
      <c r="U1166" s="197">
        <f t="shared" si="112"/>
        <v>-129</v>
      </c>
      <c r="V1166" s="197">
        <f>MIN(IF(SUM(W1166,,X1166,Z1166,AA1166,AD1166,AC1166,AF1166,AG1166,AJ1166,AI1166,AL1166,AM1166,AO1166,AP1166,AR1166,AS1166,A1166,AY1166,AU1166,AV1166,AW1166,AX1166,BA1166,BB1166)=0,0,1)+IF(O1166="Smoothing ramp",1,0)+IF(ISNUMBER(W1166),1,0)+IF(ISNUMBER(X1166),1,0)+IF(ISNUMBER(Z1166),1,0)+IF(ISNUMBER(AA1166),1,0)+IF(ISNUMBER(AD1166),1,0)+IF(ISNUMBER(AC1166),1,0)+IF(ISNUMBER(AF1166),1,0)+IF(ISNUMBER(AG1166),1,0)+IF(ISNUMBER(AI1166),1,0)+IF(ISNUMBER(AJ1166),1,0)+IF(ISNUMBER(AL1166),1,0)+IF(ISNUMBER(AM1166),1,0)+IF(ISNUMBER(AO1166),1,0)+IF(ISNUMBER(AP1166),1,0)+IF(ISNUMBER(#REF!),1,0)+IF(ISNUMBER(AR1166),1,0)+IF(ISNUMBER(AS1166),1,0)+IF(ISNUMBER(AY1166),1,0)+IF(ISNUMBER(AU1166),1,0)+IF(ISNUMBER(AV1166),1,0)+IF(ISNUMBER(AW1166),1,0)+IF(ISNUMBER(AX1166),1,0)+IF(ISNUMBER(BA1166),1,0)+IF(ISNUMBER(BB1166),1,0),1)</f>
        <v>0</v>
      </c>
      <c r="W1166" s="197"/>
      <c r="X1166" s="197"/>
      <c r="Y1166" s="197"/>
      <c r="Z1166" s="197"/>
      <c r="AA1166" s="197"/>
      <c r="AB1166" s="197"/>
      <c r="AC1166" s="197"/>
      <c r="AD1166" s="197"/>
      <c r="AE1166" s="197"/>
      <c r="AF1166" s="197"/>
      <c r="AG1166" s="197"/>
      <c r="AH1166" s="197"/>
      <c r="AI1166" s="197"/>
      <c r="AJ1166" s="197"/>
      <c r="AK1166" s="197"/>
      <c r="AL1166" s="197"/>
      <c r="AM1166" s="197"/>
      <c r="AN1166" s="197"/>
      <c r="AO1166" s="197"/>
      <c r="AP1166" s="197"/>
      <c r="AQ1166" s="197"/>
      <c r="AR1166" s="197"/>
      <c r="AS1166" s="197"/>
      <c r="AT1166" s="197"/>
      <c r="AU1166" s="197"/>
      <c r="AV1166" s="197"/>
      <c r="AW1166" s="197"/>
      <c r="AX1166" s="197"/>
      <c r="AY1166" s="197"/>
      <c r="AZ1166" s="197"/>
      <c r="BA1166" s="197"/>
      <c r="BB1166" s="197"/>
      <c r="BC1166" s="197"/>
    </row>
    <row r="1167" spans="1:55" customFormat="1" ht="14.1" customHeight="1">
      <c r="A1167" s="170"/>
      <c r="B1167" s="204">
        <v>20250519</v>
      </c>
      <c r="C1167" s="204" t="s">
        <v>62</v>
      </c>
      <c r="D1167" s="204">
        <v>730</v>
      </c>
      <c r="E1167" s="204">
        <v>6393</v>
      </c>
      <c r="F1167" s="204"/>
      <c r="G1167" s="204"/>
      <c r="H1167" s="204">
        <v>6250</v>
      </c>
      <c r="I1167" s="204"/>
      <c r="J1167" s="204"/>
      <c r="K1167" s="204">
        <v>5708</v>
      </c>
      <c r="L1167" s="204">
        <v>113</v>
      </c>
      <c r="M1167" s="204">
        <v>5738</v>
      </c>
      <c r="N1167" s="204" t="s">
        <v>44</v>
      </c>
      <c r="O1167" s="204" t="s">
        <v>45</v>
      </c>
      <c r="P1167" s="202">
        <f t="shared" si="113"/>
        <v>5595</v>
      </c>
      <c r="Q1167" s="197">
        <f t="shared" si="108"/>
        <v>143</v>
      </c>
      <c r="R1167" s="202" t="str">
        <f t="shared" si="109"/>
        <v>NA</v>
      </c>
      <c r="S1167" s="202" t="str">
        <f t="shared" si="110"/>
        <v>NA</v>
      </c>
      <c r="T1167" s="197" t="str">
        <f t="shared" si="111"/>
        <v>NA</v>
      </c>
      <c r="U1167" s="197">
        <f t="shared" si="112"/>
        <v>11363</v>
      </c>
      <c r="V1167" s="197">
        <f>MIN(IF(SUM(W1167,,X1167,Z1167,AA1167,AD1167,AC1167,AF1167,AG1167,AJ1167,AI1167,AL1167,AM1167,AO1167,AP1167,AR1167,AS1167,A1167,AY1167,AU1167,AV1167,AW1167,AX1167,BA1167,BB1167)=0,0,1)+IF(O1167="Smoothing ramp",1,0)+IF(ISNUMBER(W1167),1,0)+IF(ISNUMBER(X1167),1,0)+IF(ISNUMBER(Z1167),1,0)+IF(ISNUMBER(AA1167),1,0)+IF(ISNUMBER(AD1167),1,0)+IF(ISNUMBER(AC1167),1,0)+IF(ISNUMBER(AF1167),1,0)+IF(ISNUMBER(AG1167),1,0)+IF(ISNUMBER(AI1167),1,0)+IF(ISNUMBER(AJ1167),1,0)+IF(ISNUMBER(AL1167),1,0)+IF(ISNUMBER(AM1167),1,0)+IF(ISNUMBER(AO1167),1,0)+IF(ISNUMBER(AP1167),1,0)+IF(ISNUMBER(#REF!),1,0)+IF(ISNUMBER(AR1167),1,0)+IF(ISNUMBER(AS1167),1,0)+IF(ISNUMBER(AY1167),1,0)+IF(ISNUMBER(AU1167),1,0)+IF(ISNUMBER(AV1167),1,0)+IF(ISNUMBER(AW1167),1,0)+IF(ISNUMBER(AX1167),1,0)+IF(ISNUMBER(BA1167),1,0)+IF(ISNUMBER(BB1167),1,0),1)</f>
        <v>1</v>
      </c>
      <c r="W1167" s="197"/>
      <c r="X1167" s="197"/>
      <c r="Y1167" s="197"/>
      <c r="Z1167" s="197"/>
      <c r="AA1167" s="197"/>
      <c r="AB1167" s="197"/>
      <c r="AC1167" s="197"/>
      <c r="AD1167" s="197"/>
      <c r="AE1167" s="197"/>
      <c r="AF1167" s="197"/>
      <c r="AG1167" s="197"/>
      <c r="AH1167" s="197"/>
      <c r="AI1167" s="197"/>
      <c r="AJ1167" s="197"/>
      <c r="AK1167" s="197"/>
      <c r="AL1167" s="197"/>
      <c r="AM1167" s="197"/>
      <c r="AN1167" s="197"/>
      <c r="AO1167" s="197"/>
      <c r="AP1167" s="205">
        <v>6000</v>
      </c>
      <c r="AQ1167" s="205" t="s">
        <v>50</v>
      </c>
      <c r="AR1167" s="197"/>
      <c r="AS1167" s="197"/>
      <c r="AT1167" s="197"/>
      <c r="AU1167" s="197"/>
      <c r="AV1167" s="197"/>
      <c r="AW1167" s="197"/>
      <c r="AX1167" s="197"/>
      <c r="AY1167" s="197"/>
      <c r="AZ1167" s="197"/>
      <c r="BA1167" s="197"/>
      <c r="BB1167" s="197"/>
      <c r="BC1167" s="197"/>
    </row>
    <row r="1168" spans="1:55" customFormat="1" ht="14.1" customHeight="1">
      <c r="A1168" s="170"/>
      <c r="B1168" s="204">
        <v>20250519</v>
      </c>
      <c r="C1168" s="204" t="s">
        <v>62</v>
      </c>
      <c r="D1168" s="204">
        <v>830</v>
      </c>
      <c r="E1168" s="204">
        <v>6512</v>
      </c>
      <c r="F1168" s="204"/>
      <c r="G1168" s="204"/>
      <c r="H1168" s="204">
        <v>6250</v>
      </c>
      <c r="I1168" s="204"/>
      <c r="J1168" s="204"/>
      <c r="K1168" s="204">
        <v>5708</v>
      </c>
      <c r="L1168" s="204">
        <v>232</v>
      </c>
      <c r="M1168" s="204">
        <v>5738</v>
      </c>
      <c r="N1168" s="204" t="s">
        <v>44</v>
      </c>
      <c r="O1168" s="204" t="s">
        <v>45</v>
      </c>
      <c r="P1168" s="202">
        <f t="shared" si="113"/>
        <v>5476</v>
      </c>
      <c r="Q1168" s="197">
        <f t="shared" si="108"/>
        <v>262</v>
      </c>
      <c r="R1168" s="202" t="str">
        <f t="shared" si="109"/>
        <v>NA</v>
      </c>
      <c r="S1168" s="202" t="str">
        <f t="shared" si="110"/>
        <v>NA</v>
      </c>
      <c r="T1168" s="197" t="str">
        <f t="shared" si="111"/>
        <v>NA</v>
      </c>
      <c r="U1168" s="197">
        <f t="shared" si="112"/>
        <v>11244</v>
      </c>
      <c r="V1168" s="197">
        <f>MIN(IF(SUM(W1168,,X1168,Z1168,AA1168,AD1168,AC1168,AF1168,AG1168,AJ1168,AI1168,AL1168,AM1168,AO1168,AP1168,AR1168,AS1168,A1168,AY1168,AU1168,AV1168,AW1168,AX1168,BA1168,BB1168)=0,0,1)+IF(O1168="Smoothing ramp",1,0)+IF(ISNUMBER(W1168),1,0)+IF(ISNUMBER(X1168),1,0)+IF(ISNUMBER(Z1168),1,0)+IF(ISNUMBER(AA1168),1,0)+IF(ISNUMBER(AD1168),1,0)+IF(ISNUMBER(AC1168),1,0)+IF(ISNUMBER(AF1168),1,0)+IF(ISNUMBER(AG1168),1,0)+IF(ISNUMBER(AI1168),1,0)+IF(ISNUMBER(AJ1168),1,0)+IF(ISNUMBER(AL1168),1,0)+IF(ISNUMBER(AM1168),1,0)+IF(ISNUMBER(AO1168),1,0)+IF(ISNUMBER(AP1168),1,0)+IF(ISNUMBER(#REF!),1,0)+IF(ISNUMBER(AR1168),1,0)+IF(ISNUMBER(AS1168),1,0)+IF(ISNUMBER(AY1168),1,0)+IF(ISNUMBER(AU1168),1,0)+IF(ISNUMBER(AV1168),1,0)+IF(ISNUMBER(AW1168),1,0)+IF(ISNUMBER(AX1168),1,0)+IF(ISNUMBER(BA1168),1,0)+IF(ISNUMBER(BB1168),1,0),1)</f>
        <v>1</v>
      </c>
      <c r="W1168" s="197"/>
      <c r="X1168" s="197"/>
      <c r="Y1168" s="197"/>
      <c r="Z1168" s="197"/>
      <c r="AA1168" s="197"/>
      <c r="AB1168" s="197"/>
      <c r="AC1168" s="197"/>
      <c r="AD1168" s="197"/>
      <c r="AE1168" s="197"/>
      <c r="AF1168" s="197"/>
      <c r="AG1168" s="197"/>
      <c r="AH1168" s="197"/>
      <c r="AI1168" s="197"/>
      <c r="AJ1168" s="197"/>
      <c r="AK1168" s="197"/>
      <c r="AL1168" s="197"/>
      <c r="AM1168" s="197"/>
      <c r="AN1168" s="197"/>
      <c r="AO1168" s="197"/>
      <c r="AP1168" s="205">
        <v>6000</v>
      </c>
      <c r="AQ1168" s="205" t="s">
        <v>50</v>
      </c>
      <c r="AR1168" s="197"/>
      <c r="AS1168" s="197"/>
      <c r="AT1168" s="197"/>
      <c r="AU1168" s="197"/>
      <c r="AV1168" s="197"/>
      <c r="AW1168" s="197"/>
      <c r="AX1168" s="197"/>
      <c r="AY1168" s="197"/>
      <c r="AZ1168" s="197"/>
      <c r="BA1168" s="197"/>
      <c r="BB1168" s="197"/>
      <c r="BC1168" s="197"/>
    </row>
    <row r="1169" spans="1:55" customFormat="1" ht="14.1" customHeight="1">
      <c r="A1169" s="170"/>
      <c r="B1169" s="204">
        <v>20250519</v>
      </c>
      <c r="C1169" s="204" t="s">
        <v>62</v>
      </c>
      <c r="D1169" s="204">
        <v>930</v>
      </c>
      <c r="E1169" s="204">
        <v>8450</v>
      </c>
      <c r="F1169" s="204"/>
      <c r="G1169" s="204"/>
      <c r="H1169" s="204">
        <v>6250</v>
      </c>
      <c r="I1169" s="204"/>
      <c r="J1169" s="204"/>
      <c r="K1169" s="204">
        <v>0</v>
      </c>
      <c r="L1169" s="204">
        <v>0</v>
      </c>
      <c r="M1169" s="204">
        <v>0</v>
      </c>
      <c r="N1169" s="204" t="s">
        <v>53</v>
      </c>
      <c r="O1169" s="204" t="s">
        <v>45</v>
      </c>
      <c r="P1169" s="202">
        <f t="shared" si="113"/>
        <v>0</v>
      </c>
      <c r="Q1169" s="197">
        <f t="shared" si="108"/>
        <v>2200</v>
      </c>
      <c r="R1169" s="202" t="str">
        <f t="shared" si="109"/>
        <v>NA</v>
      </c>
      <c r="S1169" s="202" t="str">
        <f t="shared" si="110"/>
        <v>NA</v>
      </c>
      <c r="T1169" s="197" t="str">
        <f t="shared" si="111"/>
        <v>NA</v>
      </c>
      <c r="U1169" s="197">
        <f t="shared" si="112"/>
        <v>0</v>
      </c>
      <c r="V1169" s="197">
        <f>MIN(IF(SUM(W1169,,X1169,Z1169,AA1169,AD1169,AC1169,AF1169,AG1169,AJ1169,AI1169,AL1169,AM1169,AO1169,AP1169,AR1169,AS1169,A1169,AY1169,AU1169,AV1169,AW1169,AX1169,BA1169,BB1169)=0,0,1)+IF(O1169="Smoothing ramp",1,0)+IF(ISNUMBER(W1169),1,0)+IF(ISNUMBER(X1169),1,0)+IF(ISNUMBER(Z1169),1,0)+IF(ISNUMBER(AA1169),1,0)+IF(ISNUMBER(AD1169),1,0)+IF(ISNUMBER(AC1169),1,0)+IF(ISNUMBER(AF1169),1,0)+IF(ISNUMBER(AG1169),1,0)+IF(ISNUMBER(AI1169),1,0)+IF(ISNUMBER(AJ1169),1,0)+IF(ISNUMBER(AL1169),1,0)+IF(ISNUMBER(AM1169),1,0)+IF(ISNUMBER(AO1169),1,0)+IF(ISNUMBER(AP1169),1,0)+IF(ISNUMBER(#REF!),1,0)+IF(ISNUMBER(AR1169),1,0)+IF(ISNUMBER(AS1169),1,0)+IF(ISNUMBER(AY1169),1,0)+IF(ISNUMBER(AU1169),1,0)+IF(ISNUMBER(AV1169),1,0)+IF(ISNUMBER(AW1169),1,0)+IF(ISNUMBER(AX1169),1,0)+IF(ISNUMBER(BA1169),1,0)+IF(ISNUMBER(BB1169),1,0),1)</f>
        <v>1</v>
      </c>
      <c r="W1169" s="197"/>
      <c r="X1169" s="197"/>
      <c r="Y1169" s="197"/>
      <c r="Z1169" s="197"/>
      <c r="AA1169" s="197"/>
      <c r="AB1169" s="197"/>
      <c r="AC1169" s="197"/>
      <c r="AD1169" s="197"/>
      <c r="AE1169" s="197"/>
      <c r="AF1169" s="197"/>
      <c r="AG1169" s="197"/>
      <c r="AH1169" s="197"/>
      <c r="AI1169" s="197"/>
      <c r="AJ1169" s="197"/>
      <c r="AK1169" s="197"/>
      <c r="AL1169" s="197"/>
      <c r="AM1169" s="197"/>
      <c r="AN1169" s="197"/>
      <c r="AO1169" s="197"/>
      <c r="AP1169" s="205">
        <v>6000</v>
      </c>
      <c r="AQ1169" s="205" t="s">
        <v>50</v>
      </c>
      <c r="AR1169" s="197"/>
      <c r="AS1169" s="197"/>
      <c r="AT1169" s="197"/>
      <c r="AU1169" s="197"/>
      <c r="AV1169" s="197"/>
      <c r="AW1169" s="197"/>
      <c r="AX1169" s="197"/>
      <c r="AY1169" s="197"/>
      <c r="AZ1169" s="197"/>
      <c r="BA1169" s="197"/>
      <c r="BB1169" s="197"/>
      <c r="BC1169" s="197"/>
    </row>
    <row r="1170" spans="1:55" customFormat="1" ht="14.1" customHeight="1">
      <c r="A1170" s="170"/>
      <c r="B1170" s="204">
        <v>20250519</v>
      </c>
      <c r="C1170" s="204" t="s">
        <v>62</v>
      </c>
      <c r="D1170" s="204">
        <v>1030</v>
      </c>
      <c r="E1170" s="204">
        <v>8450</v>
      </c>
      <c r="F1170" s="204"/>
      <c r="G1170" s="204"/>
      <c r="H1170" s="204">
        <v>6250</v>
      </c>
      <c r="I1170" s="204"/>
      <c r="J1170" s="204"/>
      <c r="K1170" s="204">
        <v>0</v>
      </c>
      <c r="L1170" s="204">
        <v>0</v>
      </c>
      <c r="M1170" s="204">
        <v>0</v>
      </c>
      <c r="N1170" s="204" t="s">
        <v>53</v>
      </c>
      <c r="O1170" s="204" t="s">
        <v>45</v>
      </c>
      <c r="P1170" s="202">
        <f t="shared" si="113"/>
        <v>0</v>
      </c>
      <c r="Q1170" s="197">
        <f t="shared" si="108"/>
        <v>2200</v>
      </c>
      <c r="R1170" s="202" t="str">
        <f t="shared" si="109"/>
        <v>NA</v>
      </c>
      <c r="S1170" s="202" t="str">
        <f t="shared" si="110"/>
        <v>NA</v>
      </c>
      <c r="T1170" s="197" t="str">
        <f t="shared" si="111"/>
        <v>NA</v>
      </c>
      <c r="U1170" s="197">
        <f t="shared" si="112"/>
        <v>0</v>
      </c>
      <c r="V1170" s="197">
        <f>MIN(IF(SUM(W1170,,X1170,Z1170,AA1170,AD1170,AC1170,AF1170,AG1170,AJ1170,AI1170,AL1170,AM1170,AO1170,AP1170,AR1170,AS1170,A1170,AY1170,AU1170,AV1170,AW1170,AX1170,BA1170,BB1170)=0,0,1)+IF(O1170="Smoothing ramp",1,0)+IF(ISNUMBER(W1170),1,0)+IF(ISNUMBER(X1170),1,0)+IF(ISNUMBER(Z1170),1,0)+IF(ISNUMBER(AA1170),1,0)+IF(ISNUMBER(AD1170),1,0)+IF(ISNUMBER(AC1170),1,0)+IF(ISNUMBER(AF1170),1,0)+IF(ISNUMBER(AG1170),1,0)+IF(ISNUMBER(AI1170),1,0)+IF(ISNUMBER(AJ1170),1,0)+IF(ISNUMBER(AL1170),1,0)+IF(ISNUMBER(AM1170),1,0)+IF(ISNUMBER(AO1170),1,0)+IF(ISNUMBER(AP1170),1,0)+IF(ISNUMBER(#REF!),1,0)+IF(ISNUMBER(AR1170),1,0)+IF(ISNUMBER(AS1170),1,0)+IF(ISNUMBER(AY1170),1,0)+IF(ISNUMBER(AU1170),1,0)+IF(ISNUMBER(AV1170),1,0)+IF(ISNUMBER(AW1170),1,0)+IF(ISNUMBER(AX1170),1,0)+IF(ISNUMBER(BA1170),1,0)+IF(ISNUMBER(BB1170),1,0),1)</f>
        <v>1</v>
      </c>
      <c r="W1170" s="197"/>
      <c r="X1170" s="197"/>
      <c r="Y1170" s="197"/>
      <c r="Z1170" s="197"/>
      <c r="AA1170" s="197"/>
      <c r="AB1170" s="197"/>
      <c r="AC1170" s="197"/>
      <c r="AD1170" s="197"/>
      <c r="AE1170" s="197"/>
      <c r="AF1170" s="197"/>
      <c r="AG1170" s="197"/>
      <c r="AH1170" s="197"/>
      <c r="AI1170" s="197"/>
      <c r="AJ1170" s="197"/>
      <c r="AK1170" s="197"/>
      <c r="AL1170" s="197"/>
      <c r="AM1170" s="197"/>
      <c r="AN1170" s="197"/>
      <c r="AO1170" s="197"/>
      <c r="AP1170" s="205">
        <v>6000</v>
      </c>
      <c r="AQ1170" s="205" t="s">
        <v>50</v>
      </c>
      <c r="AR1170" s="197"/>
      <c r="AS1170" s="197"/>
      <c r="AT1170" s="197"/>
      <c r="AU1170" s="197"/>
      <c r="AV1170" s="197"/>
      <c r="AW1170" s="197"/>
      <c r="AX1170" s="197"/>
      <c r="AY1170" s="197"/>
      <c r="AZ1170" s="197"/>
      <c r="BA1170" s="197"/>
      <c r="BB1170" s="197"/>
      <c r="BC1170" s="197"/>
    </row>
    <row r="1171" spans="1:55" customFormat="1" ht="14.1" customHeight="1">
      <c r="A1171" s="170"/>
      <c r="B1171" s="204">
        <v>20250519</v>
      </c>
      <c r="C1171" s="204" t="s">
        <v>62</v>
      </c>
      <c r="D1171" s="204">
        <v>1130</v>
      </c>
      <c r="E1171" s="204">
        <v>8450</v>
      </c>
      <c r="F1171" s="204"/>
      <c r="G1171" s="204"/>
      <c r="H1171" s="204">
        <v>6250</v>
      </c>
      <c r="I1171" s="204"/>
      <c r="J1171" s="204"/>
      <c r="K1171" s="204">
        <v>0</v>
      </c>
      <c r="L1171" s="204">
        <v>0</v>
      </c>
      <c r="M1171" s="204">
        <v>0</v>
      </c>
      <c r="N1171" s="204" t="s">
        <v>53</v>
      </c>
      <c r="O1171" s="204" t="s">
        <v>45</v>
      </c>
      <c r="P1171" s="202">
        <f t="shared" si="113"/>
        <v>0</v>
      </c>
      <c r="Q1171" s="197">
        <f t="shared" si="108"/>
        <v>2200</v>
      </c>
      <c r="R1171" s="202" t="str">
        <f t="shared" si="109"/>
        <v>NA</v>
      </c>
      <c r="S1171" s="202" t="str">
        <f t="shared" si="110"/>
        <v>NA</v>
      </c>
      <c r="T1171" s="197" t="str">
        <f t="shared" si="111"/>
        <v>NA</v>
      </c>
      <c r="U1171" s="197">
        <f t="shared" si="112"/>
        <v>0</v>
      </c>
      <c r="V1171" s="197">
        <f>MIN(IF(SUM(W1171,,X1171,Z1171,AA1171,AD1171,AC1171,AF1171,AG1171,AJ1171,AI1171,AL1171,AM1171,AO1171,AP1171,AR1171,AS1171,A1171,AY1171,AU1171,AV1171,AW1171,AX1171,BA1171,BB1171)=0,0,1)+IF(O1171="Smoothing ramp",1,0)+IF(ISNUMBER(W1171),1,0)+IF(ISNUMBER(X1171),1,0)+IF(ISNUMBER(Z1171),1,0)+IF(ISNUMBER(AA1171),1,0)+IF(ISNUMBER(AD1171),1,0)+IF(ISNUMBER(AC1171),1,0)+IF(ISNUMBER(AF1171),1,0)+IF(ISNUMBER(AG1171),1,0)+IF(ISNUMBER(AI1171),1,0)+IF(ISNUMBER(AJ1171),1,0)+IF(ISNUMBER(AL1171),1,0)+IF(ISNUMBER(AM1171),1,0)+IF(ISNUMBER(AO1171),1,0)+IF(ISNUMBER(AP1171),1,0)+IF(ISNUMBER(#REF!),1,0)+IF(ISNUMBER(AR1171),1,0)+IF(ISNUMBER(AS1171),1,0)+IF(ISNUMBER(AY1171),1,0)+IF(ISNUMBER(AU1171),1,0)+IF(ISNUMBER(AV1171),1,0)+IF(ISNUMBER(AW1171),1,0)+IF(ISNUMBER(AX1171),1,0)+IF(ISNUMBER(BA1171),1,0)+IF(ISNUMBER(BB1171),1,0),1)</f>
        <v>1</v>
      </c>
      <c r="W1171" s="197"/>
      <c r="X1171" s="197"/>
      <c r="Y1171" s="197"/>
      <c r="Z1171" s="197"/>
      <c r="AA1171" s="197"/>
      <c r="AB1171" s="197"/>
      <c r="AC1171" s="197"/>
      <c r="AD1171" s="197"/>
      <c r="AE1171" s="197"/>
      <c r="AF1171" s="197"/>
      <c r="AG1171" s="197"/>
      <c r="AH1171" s="197"/>
      <c r="AI1171" s="197"/>
      <c r="AJ1171" s="197"/>
      <c r="AK1171" s="197"/>
      <c r="AL1171" s="197"/>
      <c r="AM1171" s="197"/>
      <c r="AN1171" s="197"/>
      <c r="AO1171" s="197"/>
      <c r="AP1171" s="205">
        <v>6000</v>
      </c>
      <c r="AQ1171" s="205" t="s">
        <v>50</v>
      </c>
      <c r="AR1171" s="197"/>
      <c r="AS1171" s="197"/>
      <c r="AT1171" s="197"/>
      <c r="AU1171" s="197"/>
      <c r="AV1171" s="197"/>
      <c r="AW1171" s="197"/>
      <c r="AX1171" s="197"/>
      <c r="AY1171" s="197"/>
      <c r="AZ1171" s="197"/>
      <c r="BA1171" s="197"/>
      <c r="BB1171" s="197"/>
      <c r="BC1171" s="197"/>
    </row>
    <row r="1172" spans="1:55" customFormat="1" ht="14.1" customHeight="1">
      <c r="A1172" s="170"/>
      <c r="B1172" s="204">
        <v>20250519</v>
      </c>
      <c r="C1172" s="204" t="s">
        <v>62</v>
      </c>
      <c r="D1172" s="204">
        <v>1230</v>
      </c>
      <c r="E1172" s="204">
        <v>6446</v>
      </c>
      <c r="F1172" s="204"/>
      <c r="G1172" s="204"/>
      <c r="H1172" s="204">
        <v>6250</v>
      </c>
      <c r="I1172" s="204"/>
      <c r="J1172" s="204"/>
      <c r="K1172" s="204">
        <v>6550</v>
      </c>
      <c r="L1172" s="204">
        <v>166</v>
      </c>
      <c r="M1172" s="204">
        <v>6580</v>
      </c>
      <c r="N1172" s="204" t="s">
        <v>44</v>
      </c>
      <c r="O1172" s="204" t="s">
        <v>45</v>
      </c>
      <c r="P1172" s="202">
        <f t="shared" si="113"/>
        <v>6384</v>
      </c>
      <c r="Q1172" s="197">
        <f t="shared" si="108"/>
        <v>196</v>
      </c>
      <c r="R1172" s="202" t="str">
        <f t="shared" si="109"/>
        <v>NA</v>
      </c>
      <c r="S1172" s="202" t="str">
        <f t="shared" si="110"/>
        <v>NA</v>
      </c>
      <c r="T1172" s="197" t="str">
        <f t="shared" si="111"/>
        <v>NA</v>
      </c>
      <c r="U1172" s="197">
        <f t="shared" si="112"/>
        <v>12994</v>
      </c>
      <c r="V1172" s="197">
        <f>MIN(IF(SUM(W1172,,X1172,Z1172,AA1172,AD1172,AC1172,AF1172,AG1172,AJ1172,AI1172,AL1172,AM1172,AO1172,AP1172,AR1172,AS1172,A1172,AY1172,AU1172,AV1172,AW1172,AX1172,BA1172,BB1172)=0,0,1)+IF(O1172="Smoothing ramp",1,0)+IF(ISNUMBER(W1172),1,0)+IF(ISNUMBER(X1172),1,0)+IF(ISNUMBER(Z1172),1,0)+IF(ISNUMBER(AA1172),1,0)+IF(ISNUMBER(AD1172),1,0)+IF(ISNUMBER(AC1172),1,0)+IF(ISNUMBER(AF1172),1,0)+IF(ISNUMBER(AG1172),1,0)+IF(ISNUMBER(AI1172),1,0)+IF(ISNUMBER(AJ1172),1,0)+IF(ISNUMBER(AL1172),1,0)+IF(ISNUMBER(AM1172),1,0)+IF(ISNUMBER(AO1172),1,0)+IF(ISNUMBER(AP1172),1,0)+IF(ISNUMBER(#REF!),1,0)+IF(ISNUMBER(AR1172),1,0)+IF(ISNUMBER(AS1172),1,0)+IF(ISNUMBER(AY1172),1,0)+IF(ISNUMBER(AU1172),1,0)+IF(ISNUMBER(AV1172),1,0)+IF(ISNUMBER(AW1172),1,0)+IF(ISNUMBER(AX1172),1,0)+IF(ISNUMBER(BA1172),1,0)+IF(ISNUMBER(BB1172),1,0),1)</f>
        <v>1</v>
      </c>
      <c r="W1172" s="197"/>
      <c r="X1172" s="197"/>
      <c r="Y1172" s="197"/>
      <c r="Z1172" s="197"/>
      <c r="AA1172" s="197"/>
      <c r="AB1172" s="197"/>
      <c r="AC1172" s="197"/>
      <c r="AD1172" s="197"/>
      <c r="AE1172" s="197"/>
      <c r="AF1172" s="197"/>
      <c r="AG1172" s="197"/>
      <c r="AH1172" s="197"/>
      <c r="AI1172" s="197"/>
      <c r="AJ1172" s="197"/>
      <c r="AK1172" s="197"/>
      <c r="AL1172" s="197"/>
      <c r="AM1172" s="197"/>
      <c r="AN1172" s="197"/>
      <c r="AO1172" s="197"/>
      <c r="AP1172" s="205">
        <v>6000</v>
      </c>
      <c r="AQ1172" s="205" t="s">
        <v>50</v>
      </c>
      <c r="AR1172" s="197"/>
      <c r="AS1172" s="197"/>
      <c r="AT1172" s="197"/>
      <c r="AU1172" s="197"/>
      <c r="AV1172" s="197"/>
      <c r="AW1172" s="197"/>
      <c r="AX1172" s="197"/>
      <c r="AY1172" s="197"/>
      <c r="AZ1172" s="197"/>
      <c r="BA1172" s="197"/>
      <c r="BB1172" s="197"/>
      <c r="BC1172" s="197"/>
    </row>
    <row r="1173" spans="1:55" customFormat="1" ht="14.1" customHeight="1">
      <c r="A1173" s="170"/>
      <c r="B1173" s="204">
        <v>20250519</v>
      </c>
      <c r="C1173" s="204" t="s">
        <v>62</v>
      </c>
      <c r="D1173" s="204">
        <v>1330</v>
      </c>
      <c r="E1173" s="204">
        <v>6446</v>
      </c>
      <c r="F1173" s="204"/>
      <c r="G1173" s="204"/>
      <c r="H1173" s="204">
        <v>6250</v>
      </c>
      <c r="I1173" s="204"/>
      <c r="J1173" s="204"/>
      <c r="K1173" s="204">
        <v>6550</v>
      </c>
      <c r="L1173" s="204">
        <v>166</v>
      </c>
      <c r="M1173" s="204">
        <v>6580</v>
      </c>
      <c r="N1173" s="204" t="s">
        <v>44</v>
      </c>
      <c r="O1173" s="204" t="s">
        <v>45</v>
      </c>
      <c r="P1173" s="202">
        <f t="shared" si="113"/>
        <v>6384</v>
      </c>
      <c r="Q1173" s="197">
        <f t="shared" si="108"/>
        <v>196</v>
      </c>
      <c r="R1173" s="202" t="str">
        <f t="shared" si="109"/>
        <v>NA</v>
      </c>
      <c r="S1173" s="202" t="str">
        <f t="shared" si="110"/>
        <v>NA</v>
      </c>
      <c r="T1173" s="197" t="str">
        <f t="shared" si="111"/>
        <v>NA</v>
      </c>
      <c r="U1173" s="197">
        <f t="shared" si="112"/>
        <v>12994</v>
      </c>
      <c r="V1173" s="197">
        <f>MIN(IF(SUM(W1173,,X1173,Z1173,AA1173,AD1173,AC1173,AF1173,AG1173,AJ1173,AI1173,AL1173,AM1173,AO1173,AP1173,AR1173,AS1173,A1173,AY1173,AU1173,AV1173,AW1173,AX1173,BA1173,BB1173)=0,0,1)+IF(O1173="Smoothing ramp",1,0)+IF(ISNUMBER(W1173),1,0)+IF(ISNUMBER(X1173),1,0)+IF(ISNUMBER(Z1173),1,0)+IF(ISNUMBER(AA1173),1,0)+IF(ISNUMBER(AD1173),1,0)+IF(ISNUMBER(AC1173),1,0)+IF(ISNUMBER(AF1173),1,0)+IF(ISNUMBER(AG1173),1,0)+IF(ISNUMBER(AI1173),1,0)+IF(ISNUMBER(AJ1173),1,0)+IF(ISNUMBER(AL1173),1,0)+IF(ISNUMBER(AM1173),1,0)+IF(ISNUMBER(AO1173),1,0)+IF(ISNUMBER(AP1173),1,0)+IF(ISNUMBER(#REF!),1,0)+IF(ISNUMBER(AR1173),1,0)+IF(ISNUMBER(AS1173),1,0)+IF(ISNUMBER(AY1173),1,0)+IF(ISNUMBER(AU1173),1,0)+IF(ISNUMBER(AV1173),1,0)+IF(ISNUMBER(AW1173),1,0)+IF(ISNUMBER(AX1173),1,0)+IF(ISNUMBER(BA1173),1,0)+IF(ISNUMBER(BB1173),1,0),1)</f>
        <v>1</v>
      </c>
      <c r="W1173" s="197"/>
      <c r="X1173" s="197"/>
      <c r="Y1173" s="197"/>
      <c r="Z1173" s="197"/>
      <c r="AA1173" s="197"/>
      <c r="AB1173" s="197"/>
      <c r="AC1173" s="197"/>
      <c r="AD1173" s="197"/>
      <c r="AE1173" s="197"/>
      <c r="AF1173" s="197"/>
      <c r="AG1173" s="197"/>
      <c r="AH1173" s="197"/>
      <c r="AI1173" s="197"/>
      <c r="AJ1173" s="197"/>
      <c r="AK1173" s="197"/>
      <c r="AL1173" s="197"/>
      <c r="AM1173" s="197"/>
      <c r="AN1173" s="197"/>
      <c r="AO1173" s="197"/>
      <c r="AP1173" s="205">
        <v>6000</v>
      </c>
      <c r="AQ1173" s="205" t="s">
        <v>50</v>
      </c>
      <c r="AR1173" s="197"/>
      <c r="AS1173" s="197"/>
      <c r="AT1173" s="197"/>
      <c r="AU1173" s="197"/>
      <c r="AV1173" s="197"/>
      <c r="AW1173" s="197"/>
      <c r="AX1173" s="197"/>
      <c r="AY1173" s="197"/>
      <c r="AZ1173" s="197"/>
      <c r="BA1173" s="197"/>
      <c r="BB1173" s="197"/>
      <c r="BC1173" s="197"/>
    </row>
    <row r="1174" spans="1:55" customFormat="1" ht="14.1" customHeight="1">
      <c r="A1174" s="170"/>
      <c r="B1174" s="204">
        <v>20250519</v>
      </c>
      <c r="C1174" s="204" t="s">
        <v>62</v>
      </c>
      <c r="D1174" s="204">
        <v>1430</v>
      </c>
      <c r="E1174" s="204">
        <v>6446</v>
      </c>
      <c r="F1174" s="204"/>
      <c r="G1174" s="204"/>
      <c r="H1174" s="204">
        <v>6250</v>
      </c>
      <c r="I1174" s="204"/>
      <c r="J1174" s="204"/>
      <c r="K1174" s="204">
        <v>6550</v>
      </c>
      <c r="L1174" s="204">
        <v>166</v>
      </c>
      <c r="M1174" s="204">
        <v>6580</v>
      </c>
      <c r="N1174" s="204" t="s">
        <v>44</v>
      </c>
      <c r="O1174" s="204" t="s">
        <v>45</v>
      </c>
      <c r="P1174" s="202">
        <f t="shared" si="113"/>
        <v>6384</v>
      </c>
      <c r="Q1174" s="197">
        <f t="shared" si="108"/>
        <v>196</v>
      </c>
      <c r="R1174" s="202" t="str">
        <f t="shared" si="109"/>
        <v>NA</v>
      </c>
      <c r="S1174" s="202" t="str">
        <f t="shared" si="110"/>
        <v>NA</v>
      </c>
      <c r="T1174" s="197" t="str">
        <f t="shared" si="111"/>
        <v>NA</v>
      </c>
      <c r="U1174" s="197">
        <f t="shared" si="112"/>
        <v>12994</v>
      </c>
      <c r="V1174" s="197">
        <f>MIN(IF(SUM(W1174,,X1174,Z1174,AA1174,AD1174,AC1174,AF1174,AG1174,AJ1174,AI1174,AL1174,AM1174,AO1174,AP1174,AR1174,AS1174,A1174,AY1174,AU1174,AV1174,AW1174,AX1174,BA1174,BB1174)=0,0,1)+IF(O1174="Smoothing ramp",1,0)+IF(ISNUMBER(W1174),1,0)+IF(ISNUMBER(X1174),1,0)+IF(ISNUMBER(Z1174),1,0)+IF(ISNUMBER(AA1174),1,0)+IF(ISNUMBER(AD1174),1,0)+IF(ISNUMBER(AC1174),1,0)+IF(ISNUMBER(AF1174),1,0)+IF(ISNUMBER(AG1174),1,0)+IF(ISNUMBER(AI1174),1,0)+IF(ISNUMBER(AJ1174),1,0)+IF(ISNUMBER(AL1174),1,0)+IF(ISNUMBER(AM1174),1,0)+IF(ISNUMBER(AO1174),1,0)+IF(ISNUMBER(AP1174),1,0)+IF(ISNUMBER(#REF!),1,0)+IF(ISNUMBER(AR1174),1,0)+IF(ISNUMBER(AS1174),1,0)+IF(ISNUMBER(AY1174),1,0)+IF(ISNUMBER(AU1174),1,0)+IF(ISNUMBER(AV1174),1,0)+IF(ISNUMBER(AW1174),1,0)+IF(ISNUMBER(AX1174),1,0)+IF(ISNUMBER(BA1174),1,0)+IF(ISNUMBER(BB1174),1,0),1)</f>
        <v>1</v>
      </c>
      <c r="W1174" s="197"/>
      <c r="X1174" s="197"/>
      <c r="Y1174" s="197"/>
      <c r="Z1174" s="197"/>
      <c r="AA1174" s="197"/>
      <c r="AB1174" s="197"/>
      <c r="AC1174" s="197"/>
      <c r="AD1174" s="197"/>
      <c r="AE1174" s="197"/>
      <c r="AF1174" s="197"/>
      <c r="AG1174" s="197"/>
      <c r="AH1174" s="197"/>
      <c r="AI1174" s="197"/>
      <c r="AJ1174" s="197"/>
      <c r="AK1174" s="197"/>
      <c r="AL1174" s="197"/>
      <c r="AM1174" s="197"/>
      <c r="AN1174" s="197"/>
      <c r="AO1174" s="197"/>
      <c r="AP1174" s="205">
        <v>6000</v>
      </c>
      <c r="AQ1174" s="205" t="s">
        <v>50</v>
      </c>
      <c r="AR1174" s="197"/>
      <c r="AS1174" s="197"/>
      <c r="AT1174" s="197"/>
      <c r="AU1174" s="197"/>
      <c r="AV1174" s="197"/>
      <c r="AW1174" s="197"/>
      <c r="AX1174" s="197"/>
      <c r="AY1174" s="197"/>
      <c r="AZ1174" s="197"/>
      <c r="BA1174" s="197"/>
      <c r="BB1174" s="197"/>
      <c r="BC1174" s="197"/>
    </row>
    <row r="1175" spans="1:55" customFormat="1" ht="14.1" customHeight="1">
      <c r="A1175" s="170"/>
      <c r="B1175" s="204">
        <v>20250519</v>
      </c>
      <c r="C1175" s="204" t="s">
        <v>62</v>
      </c>
      <c r="D1175" s="204">
        <v>1530</v>
      </c>
      <c r="E1175" s="204">
        <v>8450</v>
      </c>
      <c r="F1175" s="204"/>
      <c r="G1175" s="204"/>
      <c r="H1175" s="204">
        <v>6250</v>
      </c>
      <c r="I1175" s="204"/>
      <c r="J1175" s="204"/>
      <c r="K1175" s="204">
        <v>0</v>
      </c>
      <c r="L1175" s="204">
        <v>0</v>
      </c>
      <c r="M1175" s="204">
        <v>0</v>
      </c>
      <c r="N1175" s="204" t="s">
        <v>53</v>
      </c>
      <c r="O1175" s="204" t="s">
        <v>45</v>
      </c>
      <c r="P1175" s="202">
        <f t="shared" si="113"/>
        <v>0</v>
      </c>
      <c r="Q1175" s="197">
        <f t="shared" si="108"/>
        <v>2200</v>
      </c>
      <c r="R1175" s="202" t="str">
        <f t="shared" si="109"/>
        <v>NA</v>
      </c>
      <c r="S1175" s="202" t="str">
        <f t="shared" si="110"/>
        <v>NA</v>
      </c>
      <c r="T1175" s="197" t="str">
        <f t="shared" si="111"/>
        <v>NA</v>
      </c>
      <c r="U1175" s="197">
        <f t="shared" si="112"/>
        <v>0</v>
      </c>
      <c r="V1175" s="197">
        <f>MIN(IF(SUM(W1175,,X1175,Z1175,AA1175,AD1175,AC1175,AF1175,AG1175,AJ1175,AI1175,AL1175,AM1175,AO1175,AP1175,AR1175,AS1175,A1175,AY1175,AU1175,AV1175,AW1175,AX1175,BA1175,BB1175)=0,0,1)+IF(O1175="Smoothing ramp",1,0)+IF(ISNUMBER(W1175),1,0)+IF(ISNUMBER(X1175),1,0)+IF(ISNUMBER(Z1175),1,0)+IF(ISNUMBER(AA1175),1,0)+IF(ISNUMBER(AD1175),1,0)+IF(ISNUMBER(AC1175),1,0)+IF(ISNUMBER(AF1175),1,0)+IF(ISNUMBER(AG1175),1,0)+IF(ISNUMBER(AI1175),1,0)+IF(ISNUMBER(AJ1175),1,0)+IF(ISNUMBER(AL1175),1,0)+IF(ISNUMBER(AM1175),1,0)+IF(ISNUMBER(AO1175),1,0)+IF(ISNUMBER(AP1175),1,0)+IF(ISNUMBER(#REF!),1,0)+IF(ISNUMBER(AR1175),1,0)+IF(ISNUMBER(AS1175),1,0)+IF(ISNUMBER(AY1175),1,0)+IF(ISNUMBER(AU1175),1,0)+IF(ISNUMBER(AV1175),1,0)+IF(ISNUMBER(AW1175),1,0)+IF(ISNUMBER(AX1175),1,0)+IF(ISNUMBER(BA1175),1,0)+IF(ISNUMBER(BB1175),1,0),1)</f>
        <v>1</v>
      </c>
      <c r="W1175" s="197"/>
      <c r="X1175" s="197"/>
      <c r="Y1175" s="197"/>
      <c r="Z1175" s="197"/>
      <c r="AA1175" s="197"/>
      <c r="AB1175" s="197"/>
      <c r="AC1175" s="197"/>
      <c r="AD1175" s="197"/>
      <c r="AE1175" s="197"/>
      <c r="AF1175" s="197"/>
      <c r="AG1175" s="197"/>
      <c r="AH1175" s="197"/>
      <c r="AI1175" s="197"/>
      <c r="AJ1175" s="197"/>
      <c r="AK1175" s="197"/>
      <c r="AL1175" s="197"/>
      <c r="AM1175" s="197"/>
      <c r="AN1175" s="197"/>
      <c r="AO1175" s="197"/>
      <c r="AP1175" s="205">
        <v>6000</v>
      </c>
      <c r="AQ1175" s="205" t="s">
        <v>50</v>
      </c>
      <c r="AR1175" s="197"/>
      <c r="AS1175" s="197"/>
      <c r="AT1175" s="197"/>
      <c r="AU1175" s="197"/>
      <c r="AV1175" s="197"/>
      <c r="AW1175" s="197"/>
      <c r="AX1175" s="197"/>
      <c r="AY1175" s="197"/>
      <c r="AZ1175" s="197"/>
      <c r="BA1175" s="197"/>
      <c r="BB1175" s="197"/>
      <c r="BC1175" s="197"/>
    </row>
    <row r="1176" spans="1:55" customFormat="1" ht="14.1" customHeight="1">
      <c r="A1176" s="170"/>
      <c r="B1176" s="204">
        <v>20250519</v>
      </c>
      <c r="C1176" s="204" t="s">
        <v>62</v>
      </c>
      <c r="D1176" s="204">
        <v>1630</v>
      </c>
      <c r="E1176" s="204">
        <v>8450</v>
      </c>
      <c r="F1176" s="204"/>
      <c r="G1176" s="204"/>
      <c r="H1176" s="204">
        <v>6250</v>
      </c>
      <c r="I1176" s="204"/>
      <c r="J1176" s="204"/>
      <c r="K1176" s="204">
        <v>0</v>
      </c>
      <c r="L1176" s="204">
        <v>0</v>
      </c>
      <c r="M1176" s="204">
        <v>0</v>
      </c>
      <c r="N1176" s="204" t="s">
        <v>53</v>
      </c>
      <c r="O1176" s="204" t="s">
        <v>45</v>
      </c>
      <c r="P1176" s="202">
        <f t="shared" si="113"/>
        <v>0</v>
      </c>
      <c r="Q1176" s="197">
        <f t="shared" si="108"/>
        <v>2200</v>
      </c>
      <c r="R1176" s="202" t="str">
        <f t="shared" si="109"/>
        <v>NA</v>
      </c>
      <c r="S1176" s="202" t="str">
        <f t="shared" si="110"/>
        <v>NA</v>
      </c>
      <c r="T1176" s="197" t="str">
        <f t="shared" si="111"/>
        <v>NA</v>
      </c>
      <c r="U1176" s="197">
        <f t="shared" si="112"/>
        <v>0</v>
      </c>
      <c r="V1176" s="197">
        <f>MIN(IF(SUM(W1176,,X1176,Z1176,AA1176,AD1176,AC1176,AF1176,AG1176,AJ1176,AI1176,AL1176,AM1176,AO1176,AP1176,AR1176,AS1176,A1176,AY1176,AU1176,AV1176,AW1176,AX1176,BA1176,BB1176)=0,0,1)+IF(O1176="Smoothing ramp",1,0)+IF(ISNUMBER(W1176),1,0)+IF(ISNUMBER(X1176),1,0)+IF(ISNUMBER(Z1176),1,0)+IF(ISNUMBER(AA1176),1,0)+IF(ISNUMBER(AD1176),1,0)+IF(ISNUMBER(AC1176),1,0)+IF(ISNUMBER(AF1176),1,0)+IF(ISNUMBER(AG1176),1,0)+IF(ISNUMBER(AI1176),1,0)+IF(ISNUMBER(AJ1176),1,0)+IF(ISNUMBER(AL1176),1,0)+IF(ISNUMBER(AM1176),1,0)+IF(ISNUMBER(AO1176),1,0)+IF(ISNUMBER(AP1176),1,0)+IF(ISNUMBER(#REF!),1,0)+IF(ISNUMBER(AR1176),1,0)+IF(ISNUMBER(AS1176),1,0)+IF(ISNUMBER(AY1176),1,0)+IF(ISNUMBER(AU1176),1,0)+IF(ISNUMBER(AV1176),1,0)+IF(ISNUMBER(AW1176),1,0)+IF(ISNUMBER(AX1176),1,0)+IF(ISNUMBER(BA1176),1,0)+IF(ISNUMBER(BB1176),1,0),1)</f>
        <v>1</v>
      </c>
      <c r="W1176" s="197"/>
      <c r="X1176" s="197"/>
      <c r="Y1176" s="197"/>
      <c r="Z1176" s="197"/>
      <c r="AA1176" s="197"/>
      <c r="AB1176" s="197"/>
      <c r="AC1176" s="197"/>
      <c r="AD1176" s="197"/>
      <c r="AE1176" s="197"/>
      <c r="AF1176" s="197"/>
      <c r="AG1176" s="197"/>
      <c r="AH1176" s="197"/>
      <c r="AI1176" s="197"/>
      <c r="AJ1176" s="197"/>
      <c r="AK1176" s="197"/>
      <c r="AL1176" s="197"/>
      <c r="AM1176" s="197"/>
      <c r="AN1176" s="197"/>
      <c r="AO1176" s="197"/>
      <c r="AP1176" s="205">
        <v>6000</v>
      </c>
      <c r="AQ1176" s="205" t="s">
        <v>50</v>
      </c>
      <c r="AR1176" s="197"/>
      <c r="AS1176" s="197"/>
      <c r="AT1176" s="197"/>
      <c r="AU1176" s="197"/>
      <c r="AV1176" s="197"/>
      <c r="AW1176" s="197"/>
      <c r="AX1176" s="197"/>
      <c r="AY1176" s="197"/>
      <c r="AZ1176" s="197"/>
      <c r="BA1176" s="197"/>
      <c r="BB1176" s="197"/>
      <c r="BC1176" s="197"/>
    </row>
    <row r="1177" spans="1:55" customFormat="1" ht="14.1" customHeight="1">
      <c r="A1177" s="170"/>
      <c r="B1177" s="204">
        <v>20250519</v>
      </c>
      <c r="C1177" s="204" t="s">
        <v>62</v>
      </c>
      <c r="D1177" s="204">
        <v>1730</v>
      </c>
      <c r="E1177" s="204">
        <v>8450</v>
      </c>
      <c r="F1177" s="204"/>
      <c r="G1177" s="204"/>
      <c r="H1177" s="204">
        <v>6250</v>
      </c>
      <c r="I1177" s="204"/>
      <c r="J1177" s="204"/>
      <c r="K1177" s="204">
        <v>0</v>
      </c>
      <c r="L1177" s="204">
        <v>0</v>
      </c>
      <c r="M1177" s="204">
        <v>0</v>
      </c>
      <c r="N1177" s="204" t="s">
        <v>53</v>
      </c>
      <c r="O1177" s="204" t="s">
        <v>45</v>
      </c>
      <c r="P1177" s="202">
        <f t="shared" si="113"/>
        <v>0</v>
      </c>
      <c r="Q1177" s="197">
        <f t="shared" si="108"/>
        <v>2200</v>
      </c>
      <c r="R1177" s="202" t="str">
        <f t="shared" si="109"/>
        <v>NA</v>
      </c>
      <c r="S1177" s="202" t="str">
        <f t="shared" si="110"/>
        <v>NA</v>
      </c>
      <c r="T1177" s="197" t="str">
        <f t="shared" si="111"/>
        <v>NA</v>
      </c>
      <c r="U1177" s="197">
        <f t="shared" si="112"/>
        <v>0</v>
      </c>
      <c r="V1177" s="197">
        <f>MIN(IF(SUM(W1177,,X1177,Z1177,AA1177,AD1177,AC1177,AF1177,AG1177,AJ1177,AI1177,AL1177,AM1177,AO1177,AP1177,AR1177,AS1177,A1177,AY1177,AU1177,AV1177,AW1177,AX1177,BA1177,BB1177)=0,0,1)+IF(O1177="Smoothing ramp",1,0)+IF(ISNUMBER(W1177),1,0)+IF(ISNUMBER(X1177),1,0)+IF(ISNUMBER(Z1177),1,0)+IF(ISNUMBER(AA1177),1,0)+IF(ISNUMBER(AD1177),1,0)+IF(ISNUMBER(AC1177),1,0)+IF(ISNUMBER(AF1177),1,0)+IF(ISNUMBER(AG1177),1,0)+IF(ISNUMBER(AI1177),1,0)+IF(ISNUMBER(AJ1177),1,0)+IF(ISNUMBER(AL1177),1,0)+IF(ISNUMBER(AM1177),1,0)+IF(ISNUMBER(AO1177),1,0)+IF(ISNUMBER(AP1177),1,0)+IF(ISNUMBER(#REF!),1,0)+IF(ISNUMBER(AR1177),1,0)+IF(ISNUMBER(AS1177),1,0)+IF(ISNUMBER(AY1177),1,0)+IF(ISNUMBER(AU1177),1,0)+IF(ISNUMBER(AV1177),1,0)+IF(ISNUMBER(AW1177),1,0)+IF(ISNUMBER(AX1177),1,0)+IF(ISNUMBER(BA1177),1,0)+IF(ISNUMBER(BB1177),1,0),1)</f>
        <v>1</v>
      </c>
      <c r="W1177" s="197"/>
      <c r="X1177" s="197"/>
      <c r="Y1177" s="197"/>
      <c r="Z1177" s="197"/>
      <c r="AA1177" s="197"/>
      <c r="AB1177" s="197"/>
      <c r="AC1177" s="197"/>
      <c r="AD1177" s="197"/>
      <c r="AE1177" s="197"/>
      <c r="AF1177" s="197"/>
      <c r="AG1177" s="197"/>
      <c r="AH1177" s="197"/>
      <c r="AI1177" s="197"/>
      <c r="AJ1177" s="197"/>
      <c r="AK1177" s="197"/>
      <c r="AL1177" s="197"/>
      <c r="AM1177" s="197"/>
      <c r="AN1177" s="197"/>
      <c r="AO1177" s="197"/>
      <c r="AP1177" s="205">
        <v>6000</v>
      </c>
      <c r="AQ1177" s="205" t="s">
        <v>50</v>
      </c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197"/>
      <c r="BB1177" s="197"/>
      <c r="BC1177" s="197"/>
    </row>
    <row r="1178" spans="1:55" customFormat="1" ht="14.1" hidden="1" customHeight="1">
      <c r="A1178" s="170"/>
      <c r="B1178" s="204">
        <v>20250519</v>
      </c>
      <c r="C1178" s="204" t="s">
        <v>62</v>
      </c>
      <c r="D1178" s="204">
        <v>1830</v>
      </c>
      <c r="E1178" s="204">
        <v>6280</v>
      </c>
      <c r="F1178" s="204"/>
      <c r="G1178" s="204"/>
      <c r="H1178" s="204">
        <v>6280</v>
      </c>
      <c r="I1178" s="204"/>
      <c r="J1178" s="204"/>
      <c r="K1178" s="204">
        <v>-4215</v>
      </c>
      <c r="L1178" s="204">
        <v>-4215</v>
      </c>
      <c r="M1178" s="204">
        <v>-4215</v>
      </c>
      <c r="N1178" s="204" t="s">
        <v>47</v>
      </c>
      <c r="O1178" s="204" t="s">
        <v>47</v>
      </c>
      <c r="P1178" s="202">
        <f t="shared" si="113"/>
        <v>0</v>
      </c>
      <c r="Q1178" s="197">
        <f t="shared" si="108"/>
        <v>0</v>
      </c>
      <c r="R1178" s="202" t="str">
        <f t="shared" si="109"/>
        <v>NA</v>
      </c>
      <c r="S1178" s="202" t="str">
        <f t="shared" si="110"/>
        <v>NA</v>
      </c>
      <c r="T1178" s="197" t="str">
        <f t="shared" si="111"/>
        <v>NA</v>
      </c>
      <c r="U1178" s="197">
        <f t="shared" si="112"/>
        <v>0</v>
      </c>
      <c r="V1178" s="197">
        <f>MIN(IF(SUM(W1178,,X1178,Z1178,AA1178,AD1178,AC1178,AF1178,AG1178,AJ1178,AI1178,AL1178,AM1178,AO1178,AP1178,AR1178,AS1178,A1178,AY1178,AU1178,AV1178,AW1178,AX1178,BA1178,BB1178)=0,0,1)+IF(O1178="Smoothing ramp",1,0)+IF(ISNUMBER(W1178),1,0)+IF(ISNUMBER(X1178),1,0)+IF(ISNUMBER(Z1178),1,0)+IF(ISNUMBER(AA1178),1,0)+IF(ISNUMBER(AD1178),1,0)+IF(ISNUMBER(AC1178),1,0)+IF(ISNUMBER(AF1178),1,0)+IF(ISNUMBER(AG1178),1,0)+IF(ISNUMBER(AI1178),1,0)+IF(ISNUMBER(AJ1178),1,0)+IF(ISNUMBER(AL1178),1,0)+IF(ISNUMBER(AM1178),1,0)+IF(ISNUMBER(AO1178),1,0)+IF(ISNUMBER(AP1178),1,0)+IF(ISNUMBER(#REF!),1,0)+IF(ISNUMBER(AR1178),1,0)+IF(ISNUMBER(AS1178),1,0)+IF(ISNUMBER(AY1178),1,0)+IF(ISNUMBER(AU1178),1,0)+IF(ISNUMBER(AV1178),1,0)+IF(ISNUMBER(AW1178),1,0)+IF(ISNUMBER(AX1178),1,0)+IF(ISNUMBER(BA1178),1,0)+IF(ISNUMBER(BB1178),1,0),1)</f>
        <v>0</v>
      </c>
      <c r="W1178" s="197"/>
      <c r="X1178" s="197"/>
      <c r="Y1178" s="197"/>
      <c r="Z1178" s="197"/>
      <c r="AA1178" s="197"/>
      <c r="AB1178" s="197"/>
      <c r="AC1178" s="197"/>
      <c r="AD1178" s="197"/>
      <c r="AE1178" s="197"/>
      <c r="AF1178" s="197"/>
      <c r="AG1178" s="197"/>
      <c r="AH1178" s="197"/>
      <c r="AI1178" s="197"/>
      <c r="AJ1178" s="197"/>
      <c r="AK1178" s="197"/>
      <c r="AL1178" s="197"/>
      <c r="AM1178" s="197"/>
      <c r="AN1178" s="197"/>
      <c r="AO1178" s="197"/>
      <c r="AP1178" s="197"/>
      <c r="AQ1178" s="197"/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197"/>
      <c r="BB1178" s="197"/>
      <c r="BC1178" s="197"/>
    </row>
    <row r="1179" spans="1:55" customFormat="1" ht="14.1" hidden="1" customHeight="1">
      <c r="A1179" s="170"/>
      <c r="B1179" s="204">
        <v>20250519</v>
      </c>
      <c r="C1179" s="204" t="s">
        <v>62</v>
      </c>
      <c r="D1179" s="204">
        <v>1930</v>
      </c>
      <c r="E1179" s="204">
        <v>6280</v>
      </c>
      <c r="F1179" s="204"/>
      <c r="G1179" s="204"/>
      <c r="H1179" s="204">
        <v>6280</v>
      </c>
      <c r="I1179" s="204"/>
      <c r="J1179" s="204"/>
      <c r="K1179" s="204">
        <v>-4215</v>
      </c>
      <c r="L1179" s="204">
        <v>-4215</v>
      </c>
      <c r="M1179" s="204">
        <v>-4215</v>
      </c>
      <c r="N1179" s="204" t="s">
        <v>47</v>
      </c>
      <c r="O1179" s="204" t="s">
        <v>47</v>
      </c>
      <c r="P1179" s="202">
        <f t="shared" si="113"/>
        <v>0</v>
      </c>
      <c r="Q1179" s="197">
        <f t="shared" si="108"/>
        <v>0</v>
      </c>
      <c r="R1179" s="202" t="str">
        <f t="shared" si="109"/>
        <v>NA</v>
      </c>
      <c r="S1179" s="202" t="str">
        <f t="shared" si="110"/>
        <v>NA</v>
      </c>
      <c r="T1179" s="197" t="str">
        <f t="shared" si="111"/>
        <v>NA</v>
      </c>
      <c r="U1179" s="197">
        <f t="shared" si="112"/>
        <v>0</v>
      </c>
      <c r="V1179" s="197">
        <f>MIN(IF(SUM(W1179,,X1179,Z1179,AA1179,AD1179,AC1179,AF1179,AG1179,AJ1179,AI1179,AL1179,AM1179,AO1179,AP1179,AR1179,AS1179,A1179,AY1179,AU1179,AV1179,AW1179,AX1179,BA1179,BB1179)=0,0,1)+IF(O1179="Smoothing ramp",1,0)+IF(ISNUMBER(W1179),1,0)+IF(ISNUMBER(X1179),1,0)+IF(ISNUMBER(Z1179),1,0)+IF(ISNUMBER(AA1179),1,0)+IF(ISNUMBER(AD1179),1,0)+IF(ISNUMBER(AC1179),1,0)+IF(ISNUMBER(AF1179),1,0)+IF(ISNUMBER(AG1179),1,0)+IF(ISNUMBER(AI1179),1,0)+IF(ISNUMBER(AJ1179),1,0)+IF(ISNUMBER(AL1179),1,0)+IF(ISNUMBER(AM1179),1,0)+IF(ISNUMBER(AO1179),1,0)+IF(ISNUMBER(AP1179),1,0)+IF(ISNUMBER(#REF!),1,0)+IF(ISNUMBER(AR1179),1,0)+IF(ISNUMBER(AS1179),1,0)+IF(ISNUMBER(AY1179),1,0)+IF(ISNUMBER(AU1179),1,0)+IF(ISNUMBER(AV1179),1,0)+IF(ISNUMBER(AW1179),1,0)+IF(ISNUMBER(AX1179),1,0)+IF(ISNUMBER(BA1179),1,0)+IF(ISNUMBER(BB1179),1,0),1)</f>
        <v>0</v>
      </c>
      <c r="W1179" s="197"/>
      <c r="X1179" s="197"/>
      <c r="Y1179" s="197"/>
      <c r="Z1179" s="197"/>
      <c r="AA1179" s="197"/>
      <c r="AB1179" s="197"/>
      <c r="AC1179" s="197"/>
      <c r="AD1179" s="197"/>
      <c r="AE1179" s="197"/>
      <c r="AF1179" s="197"/>
      <c r="AG1179" s="197"/>
      <c r="AH1179" s="197"/>
      <c r="AI1179" s="197"/>
      <c r="AJ1179" s="197"/>
      <c r="AK1179" s="197"/>
      <c r="AL1179" s="197"/>
      <c r="AM1179" s="197"/>
      <c r="AN1179" s="197"/>
      <c r="AO1179" s="197"/>
      <c r="AP1179" s="197"/>
      <c r="AQ1179" s="197"/>
      <c r="AR1179" s="197"/>
      <c r="AS1179" s="197"/>
      <c r="AT1179" s="197"/>
      <c r="AU1179" s="197"/>
      <c r="AV1179" s="197"/>
      <c r="AW1179" s="197"/>
      <c r="AX1179" s="197"/>
      <c r="AY1179" s="197"/>
      <c r="AZ1179" s="197"/>
      <c r="BA1179" s="197"/>
      <c r="BB1179" s="197"/>
      <c r="BC1179" s="197"/>
    </row>
    <row r="1180" spans="1:55" customFormat="1" ht="14.1" hidden="1" customHeight="1">
      <c r="A1180" s="170"/>
      <c r="B1180" s="204">
        <v>20250519</v>
      </c>
      <c r="C1180" s="204" t="s">
        <v>62</v>
      </c>
      <c r="D1180" s="204">
        <v>2030</v>
      </c>
      <c r="E1180" s="204">
        <v>6280</v>
      </c>
      <c r="F1180" s="204"/>
      <c r="G1180" s="204"/>
      <c r="H1180" s="204">
        <v>6280</v>
      </c>
      <c r="I1180" s="204"/>
      <c r="J1180" s="204"/>
      <c r="K1180" s="204">
        <v>-4215</v>
      </c>
      <c r="L1180" s="204">
        <v>-4215</v>
      </c>
      <c r="M1180" s="204">
        <v>-4215</v>
      </c>
      <c r="N1180" s="204" t="s">
        <v>47</v>
      </c>
      <c r="O1180" s="204" t="s">
        <v>47</v>
      </c>
      <c r="P1180" s="202">
        <f t="shared" si="113"/>
        <v>0</v>
      </c>
      <c r="Q1180" s="197">
        <f t="shared" si="108"/>
        <v>0</v>
      </c>
      <c r="R1180" s="202" t="str">
        <f t="shared" si="109"/>
        <v>NA</v>
      </c>
      <c r="S1180" s="202" t="str">
        <f t="shared" si="110"/>
        <v>NA</v>
      </c>
      <c r="T1180" s="197" t="str">
        <f t="shared" si="111"/>
        <v>NA</v>
      </c>
      <c r="U1180" s="197">
        <f t="shared" si="112"/>
        <v>0</v>
      </c>
      <c r="V1180" s="197">
        <f>MIN(IF(SUM(W1180,,X1180,Z1180,AA1180,AD1180,AC1180,AF1180,AG1180,AJ1180,AI1180,AL1180,AM1180,AO1180,AP1180,AR1180,AS1180,A1180,AY1180,AU1180,AV1180,AW1180,AX1180,BA1180,BB1180)=0,0,1)+IF(O1180="Smoothing ramp",1,0)+IF(ISNUMBER(W1180),1,0)+IF(ISNUMBER(X1180),1,0)+IF(ISNUMBER(Z1180),1,0)+IF(ISNUMBER(AA1180),1,0)+IF(ISNUMBER(AD1180),1,0)+IF(ISNUMBER(AC1180),1,0)+IF(ISNUMBER(AF1180),1,0)+IF(ISNUMBER(AG1180),1,0)+IF(ISNUMBER(AI1180),1,0)+IF(ISNUMBER(AJ1180),1,0)+IF(ISNUMBER(AL1180),1,0)+IF(ISNUMBER(AM1180),1,0)+IF(ISNUMBER(AO1180),1,0)+IF(ISNUMBER(AP1180),1,0)+IF(ISNUMBER(#REF!),1,0)+IF(ISNUMBER(AR1180),1,0)+IF(ISNUMBER(AS1180),1,0)+IF(ISNUMBER(AY1180),1,0)+IF(ISNUMBER(AU1180),1,0)+IF(ISNUMBER(AV1180),1,0)+IF(ISNUMBER(AW1180),1,0)+IF(ISNUMBER(AX1180),1,0)+IF(ISNUMBER(BA1180),1,0)+IF(ISNUMBER(BB1180),1,0),1)</f>
        <v>0</v>
      </c>
      <c r="W1180" s="197"/>
      <c r="X1180" s="197"/>
      <c r="Y1180" s="197"/>
      <c r="Z1180" s="197"/>
      <c r="AA1180" s="197"/>
      <c r="AB1180" s="197"/>
      <c r="AC1180" s="197"/>
      <c r="AD1180" s="197"/>
      <c r="AE1180" s="197"/>
      <c r="AF1180" s="197"/>
      <c r="AG1180" s="197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7"/>
      <c r="BA1180" s="197"/>
      <c r="BB1180" s="197"/>
      <c r="BC1180" s="197"/>
    </row>
    <row r="1181" spans="1:55" customFormat="1" ht="14.1" hidden="1" customHeight="1">
      <c r="A1181" s="170"/>
      <c r="B1181" s="204">
        <v>20250519</v>
      </c>
      <c r="C1181" s="204" t="s">
        <v>62</v>
      </c>
      <c r="D1181" s="204">
        <v>2130</v>
      </c>
      <c r="E1181" s="204"/>
      <c r="F1181" s="204">
        <v>5858</v>
      </c>
      <c r="G1181" s="204">
        <v>473</v>
      </c>
      <c r="H1181" s="204"/>
      <c r="I1181" s="204">
        <v>5858</v>
      </c>
      <c r="J1181" s="204">
        <v>473</v>
      </c>
      <c r="K1181" s="204">
        <v>-1535</v>
      </c>
      <c r="L1181" s="204">
        <v>-1535</v>
      </c>
      <c r="M1181" s="204">
        <v>0</v>
      </c>
      <c r="N1181" s="204" t="s">
        <v>59</v>
      </c>
      <c r="O1181" s="204" t="s">
        <v>59</v>
      </c>
      <c r="P1181" s="202">
        <f t="shared" si="113"/>
        <v>0</v>
      </c>
      <c r="Q1181" s="197" t="str">
        <f t="shared" si="108"/>
        <v>NA</v>
      </c>
      <c r="R1181" s="202">
        <f t="shared" si="109"/>
        <v>0</v>
      </c>
      <c r="S1181" s="202">
        <f t="shared" si="110"/>
        <v>0</v>
      </c>
      <c r="T1181" s="197">
        <f t="shared" si="111"/>
        <v>0</v>
      </c>
      <c r="U1181" s="197">
        <f t="shared" si="112"/>
        <v>1535</v>
      </c>
      <c r="V1181" s="197">
        <f>MIN(IF(SUM(W1181,,X1181,Z1181,AA1181,AD1181,AC1181,AF1181,AG1181,AJ1181,AI1181,AL1181,AM1181,AO1181,AP1181,AR1181,AS1181,A1181,AY1181,AU1181,AV1181,AW1181,AX1181,BA1181,BB1181)=0,0,1)+IF(O1181="Smoothing ramp",1,0)+IF(ISNUMBER(W1181),1,0)+IF(ISNUMBER(X1181),1,0)+IF(ISNUMBER(Z1181),1,0)+IF(ISNUMBER(AA1181),1,0)+IF(ISNUMBER(AD1181),1,0)+IF(ISNUMBER(AC1181),1,0)+IF(ISNUMBER(AF1181),1,0)+IF(ISNUMBER(AG1181),1,0)+IF(ISNUMBER(AI1181),1,0)+IF(ISNUMBER(AJ1181),1,0)+IF(ISNUMBER(AL1181),1,0)+IF(ISNUMBER(AM1181),1,0)+IF(ISNUMBER(AO1181),1,0)+IF(ISNUMBER(AP1181),1,0)+IF(ISNUMBER(#REF!),1,0)+IF(ISNUMBER(AR1181),1,0)+IF(ISNUMBER(AS1181),1,0)+IF(ISNUMBER(AY1181),1,0)+IF(ISNUMBER(AU1181),1,0)+IF(ISNUMBER(AV1181),1,0)+IF(ISNUMBER(AW1181),1,0)+IF(ISNUMBER(AX1181),1,0)+IF(ISNUMBER(BA1181),1,0)+IF(ISNUMBER(BB1181),1,0),1)</f>
        <v>0</v>
      </c>
      <c r="W1181" s="197"/>
      <c r="X1181" s="197"/>
      <c r="Y1181" s="197"/>
      <c r="Z1181" s="197"/>
      <c r="AA1181" s="197"/>
      <c r="AB1181" s="197"/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7"/>
      <c r="BA1181" s="197"/>
      <c r="BB1181" s="197"/>
      <c r="BC1181" s="197"/>
    </row>
    <row r="1182" spans="1:55" customFormat="1" ht="14.1" hidden="1" customHeight="1">
      <c r="A1182" s="170"/>
      <c r="B1182" s="204">
        <v>20250519</v>
      </c>
      <c r="C1182" s="204" t="s">
        <v>62</v>
      </c>
      <c r="D1182" s="204">
        <v>2230</v>
      </c>
      <c r="E1182" s="204"/>
      <c r="F1182" s="204">
        <v>5858</v>
      </c>
      <c r="G1182" s="204">
        <v>473</v>
      </c>
      <c r="H1182" s="204"/>
      <c r="I1182" s="204">
        <v>5858</v>
      </c>
      <c r="J1182" s="204">
        <v>473</v>
      </c>
      <c r="K1182" s="204">
        <v>-1535</v>
      </c>
      <c r="L1182" s="204">
        <v>-1535</v>
      </c>
      <c r="M1182" s="204">
        <v>0</v>
      </c>
      <c r="N1182" s="204" t="s">
        <v>59</v>
      </c>
      <c r="O1182" s="204" t="s">
        <v>59</v>
      </c>
      <c r="P1182" s="202">
        <f t="shared" si="113"/>
        <v>0</v>
      </c>
      <c r="Q1182" s="197" t="str">
        <f t="shared" si="108"/>
        <v>NA</v>
      </c>
      <c r="R1182" s="202">
        <f t="shared" si="109"/>
        <v>0</v>
      </c>
      <c r="S1182" s="202">
        <f t="shared" si="110"/>
        <v>0</v>
      </c>
      <c r="T1182" s="197">
        <f t="shared" si="111"/>
        <v>0</v>
      </c>
      <c r="U1182" s="197">
        <f t="shared" si="112"/>
        <v>1535</v>
      </c>
      <c r="V1182" s="197">
        <f>MIN(IF(SUM(W1182,,X1182,Z1182,AA1182,AD1182,AC1182,AF1182,AG1182,AJ1182,AI1182,AL1182,AM1182,AO1182,AP1182,AR1182,AS1182,A1182,AY1182,AU1182,AV1182,AW1182,AX1182,BA1182,BB1182)=0,0,1)+IF(O1182="Smoothing ramp",1,0)+IF(ISNUMBER(W1182),1,0)+IF(ISNUMBER(X1182),1,0)+IF(ISNUMBER(Z1182),1,0)+IF(ISNUMBER(AA1182),1,0)+IF(ISNUMBER(AD1182),1,0)+IF(ISNUMBER(AC1182),1,0)+IF(ISNUMBER(AF1182),1,0)+IF(ISNUMBER(AG1182),1,0)+IF(ISNUMBER(AI1182),1,0)+IF(ISNUMBER(AJ1182),1,0)+IF(ISNUMBER(AL1182),1,0)+IF(ISNUMBER(AM1182),1,0)+IF(ISNUMBER(AO1182),1,0)+IF(ISNUMBER(AP1182),1,0)+IF(ISNUMBER(#REF!),1,0)+IF(ISNUMBER(AR1182),1,0)+IF(ISNUMBER(AS1182),1,0)+IF(ISNUMBER(AY1182),1,0)+IF(ISNUMBER(AU1182),1,0)+IF(ISNUMBER(AV1182),1,0)+IF(ISNUMBER(AW1182),1,0)+IF(ISNUMBER(AX1182),1,0)+IF(ISNUMBER(BA1182),1,0)+IF(ISNUMBER(BB1182),1,0),1)</f>
        <v>0</v>
      </c>
      <c r="W1182" s="197"/>
      <c r="X1182" s="197"/>
      <c r="Y1182" s="197"/>
      <c r="Z1182" s="197"/>
      <c r="AA1182" s="197"/>
      <c r="AB1182" s="197"/>
      <c r="AC1182" s="197"/>
      <c r="AD1182" s="197"/>
      <c r="AE1182" s="197"/>
      <c r="AF1182" s="197"/>
      <c r="AG1182" s="197"/>
      <c r="AH1182" s="197"/>
      <c r="AI1182" s="197"/>
      <c r="AJ1182" s="197"/>
      <c r="AK1182" s="197"/>
      <c r="AL1182" s="197"/>
      <c r="AM1182" s="197"/>
      <c r="AN1182" s="197"/>
      <c r="AO1182" s="197"/>
      <c r="AP1182" s="197"/>
      <c r="AQ1182" s="197"/>
      <c r="AR1182" s="197"/>
      <c r="AS1182" s="197"/>
      <c r="AT1182" s="197"/>
      <c r="AU1182" s="197"/>
      <c r="AV1182" s="197"/>
      <c r="AW1182" s="197"/>
      <c r="AX1182" s="197"/>
      <c r="AY1182" s="197"/>
      <c r="AZ1182" s="197"/>
      <c r="BA1182" s="197"/>
      <c r="BB1182" s="197"/>
      <c r="BC1182" s="197"/>
    </row>
    <row r="1183" spans="1:55" customFormat="1" ht="14.1" hidden="1" customHeight="1">
      <c r="A1183" s="170"/>
      <c r="B1183" s="204">
        <v>20250519</v>
      </c>
      <c r="C1183" s="204" t="s">
        <v>62</v>
      </c>
      <c r="D1183" s="204">
        <v>2330</v>
      </c>
      <c r="E1183" s="204"/>
      <c r="F1183" s="204">
        <v>5298</v>
      </c>
      <c r="G1183" s="204">
        <v>498</v>
      </c>
      <c r="H1183" s="204"/>
      <c r="I1183" s="204">
        <v>5298</v>
      </c>
      <c r="J1183" s="204">
        <v>498</v>
      </c>
      <c r="K1183" s="204">
        <v>-920</v>
      </c>
      <c r="L1183" s="204">
        <v>-920</v>
      </c>
      <c r="M1183" s="204">
        <v>0</v>
      </c>
      <c r="N1183" s="204" t="s">
        <v>59</v>
      </c>
      <c r="O1183" s="204" t="s">
        <v>59</v>
      </c>
      <c r="P1183" s="202">
        <f t="shared" si="113"/>
        <v>0</v>
      </c>
      <c r="Q1183" s="197" t="str">
        <f t="shared" si="108"/>
        <v>NA</v>
      </c>
      <c r="R1183" s="202">
        <f t="shared" si="109"/>
        <v>0</v>
      </c>
      <c r="S1183" s="202">
        <f t="shared" si="110"/>
        <v>0</v>
      </c>
      <c r="T1183" s="197">
        <f t="shared" si="111"/>
        <v>0</v>
      </c>
      <c r="U1183" s="197">
        <f t="shared" si="112"/>
        <v>920</v>
      </c>
      <c r="V1183" s="197">
        <f>MIN(IF(SUM(W1183,,X1183,Z1183,AA1183,AD1183,AC1183,AF1183,AG1183,AJ1183,AI1183,AL1183,AM1183,AO1183,AP1183,AR1183,AS1183,A1183,AY1183,AU1183,AV1183,AW1183,AX1183,BA1183,BB1183)=0,0,1)+IF(O1183="Smoothing ramp",1,0)+IF(ISNUMBER(W1183),1,0)+IF(ISNUMBER(X1183),1,0)+IF(ISNUMBER(Z1183),1,0)+IF(ISNUMBER(AA1183),1,0)+IF(ISNUMBER(AD1183),1,0)+IF(ISNUMBER(AC1183),1,0)+IF(ISNUMBER(AF1183),1,0)+IF(ISNUMBER(AG1183),1,0)+IF(ISNUMBER(AI1183),1,0)+IF(ISNUMBER(AJ1183),1,0)+IF(ISNUMBER(AL1183),1,0)+IF(ISNUMBER(AM1183),1,0)+IF(ISNUMBER(AO1183),1,0)+IF(ISNUMBER(AP1183),1,0)+IF(ISNUMBER(#REF!),1,0)+IF(ISNUMBER(AR1183),1,0)+IF(ISNUMBER(AS1183),1,0)+IF(ISNUMBER(AY1183),1,0)+IF(ISNUMBER(AU1183),1,0)+IF(ISNUMBER(AV1183),1,0)+IF(ISNUMBER(AW1183),1,0)+IF(ISNUMBER(AX1183),1,0)+IF(ISNUMBER(BA1183),1,0)+IF(ISNUMBER(BB1183),1,0),1)</f>
        <v>0</v>
      </c>
      <c r="W1183" s="197"/>
      <c r="X1183" s="197"/>
      <c r="Y1183" s="197"/>
      <c r="Z1183" s="197"/>
      <c r="AA1183" s="197"/>
      <c r="AB1183" s="197"/>
      <c r="AC1183" s="197"/>
      <c r="AD1183" s="197"/>
      <c r="AE1183" s="197"/>
      <c r="AF1183" s="197"/>
      <c r="AG1183" s="197"/>
      <c r="AH1183" s="197"/>
      <c r="AI1183" s="197"/>
      <c r="AJ1183" s="197"/>
      <c r="AK1183" s="197"/>
      <c r="AL1183" s="197"/>
      <c r="AM1183" s="197"/>
      <c r="AN1183" s="197"/>
      <c r="AO1183" s="197"/>
      <c r="AP1183" s="197"/>
      <c r="AQ1183" s="197"/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197"/>
      <c r="BB1183" s="197"/>
      <c r="BC1183" s="197"/>
    </row>
    <row r="1184" spans="1:55" customFormat="1" ht="14.1" hidden="1" customHeight="1">
      <c r="A1184" s="170"/>
      <c r="B1184" s="204">
        <v>20250520</v>
      </c>
      <c r="C1184" s="204" t="s">
        <v>62</v>
      </c>
      <c r="D1184" s="204">
        <v>30</v>
      </c>
      <c r="E1184" s="204">
        <v>7850</v>
      </c>
      <c r="F1184" s="204"/>
      <c r="G1184" s="204"/>
      <c r="H1184" s="204">
        <v>7850</v>
      </c>
      <c r="I1184" s="204"/>
      <c r="J1184" s="204"/>
      <c r="K1184" s="204">
        <v>0</v>
      </c>
      <c r="L1184" s="204">
        <v>0</v>
      </c>
      <c r="M1184" s="204">
        <v>0</v>
      </c>
      <c r="N1184" s="204" t="s">
        <v>53</v>
      </c>
      <c r="O1184" s="204" t="s">
        <v>53</v>
      </c>
      <c r="P1184" s="202">
        <f t="shared" si="113"/>
        <v>0</v>
      </c>
      <c r="Q1184" s="197">
        <f t="shared" si="108"/>
        <v>0</v>
      </c>
      <c r="R1184" s="202" t="str">
        <f t="shared" si="109"/>
        <v>NA</v>
      </c>
      <c r="S1184" s="202" t="str">
        <f t="shared" si="110"/>
        <v>NA</v>
      </c>
      <c r="T1184" s="197" t="str">
        <f t="shared" si="111"/>
        <v>NA</v>
      </c>
      <c r="U1184" s="197">
        <f t="shared" si="112"/>
        <v>0</v>
      </c>
      <c r="V1184" s="197">
        <f>MIN(IF(SUM(W1184,,X1184,Z1184,AA1184,AD1184,AC1184,AF1184,AG1184,AJ1184,AI1184,AL1184,AM1184,AO1184,AP1184,AR1184,AS1184,A1184,AY1184,AU1184,AV1184,AW1184,AX1184,BA1184,BB1184)=0,0,1)+IF(O1184="Smoothing ramp",1,0)+IF(ISNUMBER(W1184),1,0)+IF(ISNUMBER(X1184),1,0)+IF(ISNUMBER(Z1184),1,0)+IF(ISNUMBER(AA1184),1,0)+IF(ISNUMBER(AD1184),1,0)+IF(ISNUMBER(AC1184),1,0)+IF(ISNUMBER(AF1184),1,0)+IF(ISNUMBER(AG1184),1,0)+IF(ISNUMBER(AI1184),1,0)+IF(ISNUMBER(AJ1184),1,0)+IF(ISNUMBER(AL1184),1,0)+IF(ISNUMBER(AM1184),1,0)+IF(ISNUMBER(AO1184),1,0)+IF(ISNUMBER(AP1184),1,0)+IF(ISNUMBER(#REF!),1,0)+IF(ISNUMBER(AR1184),1,0)+IF(ISNUMBER(AS1184),1,0)+IF(ISNUMBER(AY1184),1,0)+IF(ISNUMBER(AU1184),1,0)+IF(ISNUMBER(AV1184),1,0)+IF(ISNUMBER(AW1184),1,0)+IF(ISNUMBER(AX1184),1,0)+IF(ISNUMBER(BA1184),1,0)+IF(ISNUMBER(BB1184),1,0),1)</f>
        <v>0</v>
      </c>
      <c r="W1184" s="197"/>
      <c r="X1184" s="197"/>
      <c r="Y1184" s="197"/>
      <c r="Z1184" s="197"/>
      <c r="AA1184" s="197"/>
      <c r="AB1184" s="197"/>
      <c r="AC1184" s="197"/>
      <c r="AD1184" s="197"/>
      <c r="AE1184" s="197"/>
      <c r="AF1184" s="197"/>
      <c r="AG1184" s="197"/>
      <c r="AH1184" s="197"/>
      <c r="AI1184" s="197"/>
      <c r="AJ1184" s="197"/>
      <c r="AK1184" s="197"/>
      <c r="AL1184" s="197"/>
      <c r="AM1184" s="197"/>
      <c r="AN1184" s="197"/>
      <c r="AO1184" s="197"/>
      <c r="AP1184" s="197"/>
      <c r="AQ1184" s="197"/>
      <c r="AR1184" s="197"/>
      <c r="AS1184" s="197"/>
      <c r="AT1184" s="197"/>
      <c r="AU1184" s="197"/>
      <c r="AV1184" s="197"/>
      <c r="AW1184" s="197"/>
      <c r="AX1184" s="197"/>
      <c r="AY1184" s="197"/>
      <c r="AZ1184" s="197"/>
      <c r="BA1184" s="197"/>
      <c r="BB1184" s="197"/>
      <c r="BC1184" s="197"/>
    </row>
    <row r="1185" spans="1:55" customFormat="1" ht="14.1" customHeight="1">
      <c r="A1185" s="170"/>
      <c r="B1185" s="204">
        <v>20250520</v>
      </c>
      <c r="C1185" s="204" t="s">
        <v>62</v>
      </c>
      <c r="D1185" s="204">
        <v>130</v>
      </c>
      <c r="E1185" s="204">
        <v>7850</v>
      </c>
      <c r="F1185" s="204"/>
      <c r="G1185" s="204"/>
      <c r="H1185" s="204">
        <v>7850</v>
      </c>
      <c r="I1185" s="204"/>
      <c r="J1185" s="204"/>
      <c r="K1185" s="204">
        <v>0</v>
      </c>
      <c r="L1185" s="204">
        <v>0</v>
      </c>
      <c r="M1185" s="204">
        <v>0</v>
      </c>
      <c r="N1185" s="204" t="s">
        <v>53</v>
      </c>
      <c r="O1185" s="204" t="s">
        <v>53</v>
      </c>
      <c r="P1185" s="202">
        <f t="shared" si="113"/>
        <v>0</v>
      </c>
      <c r="Q1185" s="197">
        <f t="shared" si="108"/>
        <v>0</v>
      </c>
      <c r="R1185" s="202" t="str">
        <f t="shared" si="109"/>
        <v>NA</v>
      </c>
      <c r="S1185" s="202" t="str">
        <f t="shared" si="110"/>
        <v>NA</v>
      </c>
      <c r="T1185" s="197" t="str">
        <f t="shared" si="111"/>
        <v>NA</v>
      </c>
      <c r="U1185" s="197">
        <f t="shared" si="112"/>
        <v>0</v>
      </c>
      <c r="V1185" s="197">
        <f>MIN(IF(SUM(W1185,,X1185,Z1185,AA1185,AD1185,AC1185,AF1185,AG1185,AJ1185,AI1185,AL1185,AM1185,AO1185,AP1185,AR1185,AS1185,A1185,AY1185,AU1185,AV1185,AW1185,AX1185,BA1185,BB1185)=0,0,1)+IF(O1185="Smoothing ramp",1,0)+IF(ISNUMBER(W1185),1,0)+IF(ISNUMBER(X1185),1,0)+IF(ISNUMBER(Z1185),1,0)+IF(ISNUMBER(AA1185),1,0)+IF(ISNUMBER(AD1185),1,0)+IF(ISNUMBER(AC1185),1,0)+IF(ISNUMBER(AF1185),1,0)+IF(ISNUMBER(AG1185),1,0)+IF(ISNUMBER(AI1185),1,0)+IF(ISNUMBER(AJ1185),1,0)+IF(ISNUMBER(AL1185),1,0)+IF(ISNUMBER(AM1185),1,0)+IF(ISNUMBER(AO1185),1,0)+IF(ISNUMBER(AP1185),1,0)+IF(ISNUMBER(#REF!),1,0)+IF(ISNUMBER(AR1185),1,0)+IF(ISNUMBER(AS1185),1,0)+IF(ISNUMBER(AY1185),1,0)+IF(ISNUMBER(AU1185),1,0)+IF(ISNUMBER(AV1185),1,0)+IF(ISNUMBER(AW1185),1,0)+IF(ISNUMBER(AX1185),1,0)+IF(ISNUMBER(BA1185),1,0)+IF(ISNUMBER(BB1185),1,0),1)</f>
        <v>1</v>
      </c>
      <c r="W1185" s="197"/>
      <c r="X1185" s="197"/>
      <c r="Y1185" s="197"/>
      <c r="Z1185" s="197"/>
      <c r="AA1185" s="197"/>
      <c r="AB1185" s="197"/>
      <c r="AC1185" s="197"/>
      <c r="AD1185" s="197"/>
      <c r="AE1185" s="197"/>
      <c r="AF1185" s="197"/>
      <c r="AG1185" s="197"/>
      <c r="AH1185" s="197"/>
      <c r="AI1185" s="197">
        <v>2598</v>
      </c>
      <c r="AJ1185" s="197"/>
      <c r="AK1185" s="197" t="s">
        <v>49</v>
      </c>
      <c r="AL1185" s="197"/>
      <c r="AM1185" s="197"/>
      <c r="AN1185" s="197"/>
      <c r="AO1185" s="197"/>
      <c r="AP1185" s="197"/>
      <c r="AQ1185" s="197"/>
      <c r="AR1185" s="197"/>
      <c r="AS1185" s="197"/>
      <c r="AT1185" s="197"/>
      <c r="AU1185" s="197"/>
      <c r="AV1185" s="197"/>
      <c r="AW1185" s="197"/>
      <c r="AX1185" s="197"/>
      <c r="AY1185" s="197"/>
      <c r="AZ1185" s="197"/>
      <c r="BA1185" s="197"/>
      <c r="BB1185" s="197"/>
      <c r="BC1185" s="197"/>
    </row>
    <row r="1186" spans="1:55" customFormat="1" ht="14.1" customHeight="1">
      <c r="A1186" s="170"/>
      <c r="B1186" s="204">
        <v>20250520</v>
      </c>
      <c r="C1186" s="204" t="s">
        <v>62</v>
      </c>
      <c r="D1186" s="204">
        <v>230</v>
      </c>
      <c r="E1186" s="204">
        <v>7850</v>
      </c>
      <c r="F1186" s="204"/>
      <c r="G1186" s="204"/>
      <c r="H1186" s="204">
        <v>7356</v>
      </c>
      <c r="I1186" s="204"/>
      <c r="J1186" s="204"/>
      <c r="K1186" s="204">
        <v>0</v>
      </c>
      <c r="L1186" s="204">
        <v>0</v>
      </c>
      <c r="M1186" s="204">
        <v>0</v>
      </c>
      <c r="N1186" s="204" t="s">
        <v>53</v>
      </c>
      <c r="O1186" s="204" t="s">
        <v>52</v>
      </c>
      <c r="P1186" s="202">
        <f t="shared" si="113"/>
        <v>0</v>
      </c>
      <c r="Q1186" s="197">
        <f t="shared" si="108"/>
        <v>494</v>
      </c>
      <c r="R1186" s="202" t="str">
        <f t="shared" si="109"/>
        <v>NA</v>
      </c>
      <c r="S1186" s="202" t="str">
        <f t="shared" si="110"/>
        <v>NA</v>
      </c>
      <c r="T1186" s="197" t="str">
        <f t="shared" si="111"/>
        <v>NA</v>
      </c>
      <c r="U1186" s="197">
        <f t="shared" si="112"/>
        <v>0</v>
      </c>
      <c r="V1186" s="197">
        <f>MIN(IF(SUM(W1186,,X1186,Z1186,AA1186,AD1186,AC1186,AF1186,AG1186,AJ1186,AI1186,AL1186,AM1186,AO1186,AP1186,AR1186,AS1186,A1186,AY1186,AU1186,AV1186,AW1186,AX1186,BA1186,BB1186)=0,0,1)+IF(O1186="Smoothing ramp",1,0)+IF(ISNUMBER(W1186),1,0)+IF(ISNUMBER(X1186),1,0)+IF(ISNUMBER(Z1186),1,0)+IF(ISNUMBER(AA1186),1,0)+IF(ISNUMBER(AD1186),1,0)+IF(ISNUMBER(AC1186),1,0)+IF(ISNUMBER(AF1186),1,0)+IF(ISNUMBER(AG1186),1,0)+IF(ISNUMBER(AI1186),1,0)+IF(ISNUMBER(AJ1186),1,0)+IF(ISNUMBER(AL1186),1,0)+IF(ISNUMBER(AM1186),1,0)+IF(ISNUMBER(AO1186),1,0)+IF(ISNUMBER(AP1186),1,0)+IF(ISNUMBER(#REF!),1,0)+IF(ISNUMBER(AR1186),1,0)+IF(ISNUMBER(AS1186),1,0)+IF(ISNUMBER(AY1186),1,0)+IF(ISNUMBER(AU1186),1,0)+IF(ISNUMBER(AV1186),1,0)+IF(ISNUMBER(AW1186),1,0)+IF(ISNUMBER(AX1186),1,0)+IF(ISNUMBER(BA1186),1,0)+IF(ISNUMBER(BB1186),1,0),1)</f>
        <v>1</v>
      </c>
      <c r="W1186" s="197"/>
      <c r="X1186" s="197"/>
      <c r="Y1186" s="197"/>
      <c r="Z1186" s="197"/>
      <c r="AA1186" s="197"/>
      <c r="AB1186" s="197"/>
      <c r="AC1186" s="197"/>
      <c r="AD1186" s="197"/>
      <c r="AE1186" s="197"/>
      <c r="AF1186" s="197"/>
      <c r="AG1186" s="197"/>
      <c r="AH1186" s="197"/>
      <c r="AI1186" s="197">
        <v>2598</v>
      </c>
      <c r="AJ1186" s="197"/>
      <c r="AK1186" s="197" t="s">
        <v>49</v>
      </c>
      <c r="AL1186" s="197"/>
      <c r="AM1186" s="197"/>
      <c r="AN1186" s="197"/>
      <c r="AO1186" s="197"/>
      <c r="AP1186" s="197"/>
      <c r="AQ1186" s="197"/>
      <c r="AR1186" s="197"/>
      <c r="AS1186" s="197"/>
      <c r="AT1186" s="197"/>
      <c r="AU1186" s="197"/>
      <c r="AV1186" s="197"/>
      <c r="AW1186" s="197"/>
      <c r="AX1186" s="197"/>
      <c r="AY1186" s="197"/>
      <c r="AZ1186" s="197"/>
      <c r="BA1186" s="197"/>
      <c r="BB1186" s="197"/>
      <c r="BC1186" s="197"/>
    </row>
    <row r="1187" spans="1:55" customFormat="1" ht="14.1" customHeight="1">
      <c r="A1187" s="170"/>
      <c r="B1187" s="204">
        <v>20250520</v>
      </c>
      <c r="C1187" s="204" t="s">
        <v>62</v>
      </c>
      <c r="D1187" s="204">
        <v>330</v>
      </c>
      <c r="E1187" s="204"/>
      <c r="F1187" s="204">
        <v>5553</v>
      </c>
      <c r="G1187" s="204">
        <v>398</v>
      </c>
      <c r="H1187" s="204"/>
      <c r="I1187" s="204">
        <v>5467</v>
      </c>
      <c r="J1187" s="204">
        <v>398</v>
      </c>
      <c r="K1187" s="204">
        <v>2250</v>
      </c>
      <c r="L1187" s="204">
        <v>162</v>
      </c>
      <c r="M1187" s="204">
        <v>0</v>
      </c>
      <c r="N1187" s="204" t="s">
        <v>44</v>
      </c>
      <c r="O1187" s="204" t="s">
        <v>41</v>
      </c>
      <c r="P1187" s="202">
        <f t="shared" si="113"/>
        <v>2088</v>
      </c>
      <c r="Q1187" s="197" t="str">
        <f t="shared" si="108"/>
        <v>NA</v>
      </c>
      <c r="R1187" s="202">
        <f t="shared" si="109"/>
        <v>86</v>
      </c>
      <c r="S1187" s="202">
        <f t="shared" si="110"/>
        <v>0</v>
      </c>
      <c r="T1187" s="197">
        <f t="shared" si="111"/>
        <v>86</v>
      </c>
      <c r="U1187" s="197">
        <f t="shared" si="112"/>
        <v>-162</v>
      </c>
      <c r="V1187" s="197">
        <f>MIN(IF(SUM(W1187,,X1187,Z1187,AA1187,AD1187,AC1187,AF1187,AG1187,AJ1187,AI1187,AL1187,AM1187,AO1187,AP1187,AR1187,AS1187,A1187,AY1187,AU1187,AV1187,AW1187,AX1187,BA1187,BB1187)=0,0,1)+IF(O1187="Smoothing ramp",1,0)+IF(ISNUMBER(W1187),1,0)+IF(ISNUMBER(X1187),1,0)+IF(ISNUMBER(Z1187),1,0)+IF(ISNUMBER(AA1187),1,0)+IF(ISNUMBER(AD1187),1,0)+IF(ISNUMBER(AC1187),1,0)+IF(ISNUMBER(AF1187),1,0)+IF(ISNUMBER(AG1187),1,0)+IF(ISNUMBER(AI1187),1,0)+IF(ISNUMBER(AJ1187),1,0)+IF(ISNUMBER(AL1187),1,0)+IF(ISNUMBER(AM1187),1,0)+IF(ISNUMBER(AO1187),1,0)+IF(ISNUMBER(AP1187),1,0)+IF(ISNUMBER(#REF!),1,0)+IF(ISNUMBER(AR1187),1,0)+IF(ISNUMBER(AS1187),1,0)+IF(ISNUMBER(AY1187),1,0)+IF(ISNUMBER(AU1187),1,0)+IF(ISNUMBER(AV1187),1,0)+IF(ISNUMBER(AW1187),1,0)+IF(ISNUMBER(AX1187),1,0)+IF(ISNUMBER(BA1187),1,0)+IF(ISNUMBER(BB1187),1,0),1)</f>
        <v>1</v>
      </c>
      <c r="W1187" s="197"/>
      <c r="X1187" s="197"/>
      <c r="Y1187" s="197"/>
      <c r="Z1187" s="197"/>
      <c r="AA1187" s="197"/>
      <c r="AB1187" s="197"/>
      <c r="AC1187" s="197"/>
      <c r="AD1187" s="197"/>
      <c r="AE1187" s="197"/>
      <c r="AF1187" s="197"/>
      <c r="AG1187" s="197"/>
      <c r="AH1187" s="197"/>
      <c r="AI1187" s="197">
        <v>2598</v>
      </c>
      <c r="AJ1187" s="197"/>
      <c r="AK1187" s="197" t="s">
        <v>49</v>
      </c>
      <c r="AL1187" s="197"/>
      <c r="AM1187" s="197"/>
      <c r="AN1187" s="197"/>
      <c r="AO1187" s="197"/>
      <c r="AP1187" s="197"/>
      <c r="AQ1187" s="197"/>
      <c r="AR1187" s="197"/>
      <c r="AS1187" s="197"/>
      <c r="AT1187" s="197"/>
      <c r="AU1187" s="197"/>
      <c r="AV1187" s="197"/>
      <c r="AW1187" s="197"/>
      <c r="AX1187" s="197"/>
      <c r="AY1187" s="197"/>
      <c r="AZ1187" s="197"/>
      <c r="BA1187" s="197"/>
      <c r="BB1187" s="197"/>
      <c r="BC1187" s="197"/>
    </row>
    <row r="1188" spans="1:55" customFormat="1" ht="14.1" customHeight="1">
      <c r="A1188" s="170"/>
      <c r="B1188" s="204">
        <v>20250520</v>
      </c>
      <c r="C1188" s="204" t="s">
        <v>62</v>
      </c>
      <c r="D1188" s="204">
        <v>430</v>
      </c>
      <c r="E1188" s="204"/>
      <c r="F1188" s="204">
        <v>5492</v>
      </c>
      <c r="G1188" s="204">
        <v>393</v>
      </c>
      <c r="H1188" s="204"/>
      <c r="I1188" s="204">
        <v>5439</v>
      </c>
      <c r="J1188" s="204">
        <v>393</v>
      </c>
      <c r="K1188" s="204">
        <v>2250</v>
      </c>
      <c r="L1188" s="204">
        <v>100</v>
      </c>
      <c r="M1188" s="204">
        <v>0</v>
      </c>
      <c r="N1188" s="204" t="s">
        <v>44</v>
      </c>
      <c r="O1188" s="204" t="s">
        <v>41</v>
      </c>
      <c r="P1188" s="202">
        <f t="shared" si="113"/>
        <v>2150</v>
      </c>
      <c r="Q1188" s="197" t="str">
        <f t="shared" si="108"/>
        <v>NA</v>
      </c>
      <c r="R1188" s="202">
        <f t="shared" si="109"/>
        <v>53</v>
      </c>
      <c r="S1188" s="202">
        <f t="shared" si="110"/>
        <v>0</v>
      </c>
      <c r="T1188" s="197">
        <f t="shared" si="111"/>
        <v>53</v>
      </c>
      <c r="U1188" s="197">
        <f t="shared" si="112"/>
        <v>-100</v>
      </c>
      <c r="V1188" s="197">
        <f>MIN(IF(SUM(W1188,,X1188,Z1188,AA1188,AD1188,AC1188,AF1188,AG1188,AJ1188,AI1188,AL1188,AM1188,AO1188,AP1188,AR1188,AS1188,A1188,AY1188,AU1188,AV1188,AW1188,AX1188,BA1188,BB1188)=0,0,1)+IF(O1188="Smoothing ramp",1,0)+IF(ISNUMBER(W1188),1,0)+IF(ISNUMBER(X1188),1,0)+IF(ISNUMBER(Z1188),1,0)+IF(ISNUMBER(AA1188),1,0)+IF(ISNUMBER(AD1188),1,0)+IF(ISNUMBER(AC1188),1,0)+IF(ISNUMBER(AF1188),1,0)+IF(ISNUMBER(AG1188),1,0)+IF(ISNUMBER(AI1188),1,0)+IF(ISNUMBER(AJ1188),1,0)+IF(ISNUMBER(AL1188),1,0)+IF(ISNUMBER(AM1188),1,0)+IF(ISNUMBER(AO1188),1,0)+IF(ISNUMBER(AP1188),1,0)+IF(ISNUMBER(#REF!),1,0)+IF(ISNUMBER(AR1188),1,0)+IF(ISNUMBER(AS1188),1,0)+IF(ISNUMBER(AY1188),1,0)+IF(ISNUMBER(AU1188),1,0)+IF(ISNUMBER(AV1188),1,0)+IF(ISNUMBER(AW1188),1,0)+IF(ISNUMBER(AX1188),1,0)+IF(ISNUMBER(BA1188),1,0)+IF(ISNUMBER(BB1188),1,0),1)</f>
        <v>1</v>
      </c>
      <c r="W1188" s="197"/>
      <c r="X1188" s="197"/>
      <c r="Y1188" s="197"/>
      <c r="Z1188" s="197"/>
      <c r="AA1188" s="197"/>
      <c r="AB1188" s="197"/>
      <c r="AC1188" s="197"/>
      <c r="AD1188" s="197"/>
      <c r="AE1188" s="197"/>
      <c r="AF1188" s="197"/>
      <c r="AG1188" s="197"/>
      <c r="AH1188" s="197"/>
      <c r="AI1188" s="197">
        <v>2598</v>
      </c>
      <c r="AJ1188" s="197"/>
      <c r="AK1188" s="197" t="s">
        <v>49</v>
      </c>
      <c r="AL1188" s="197"/>
      <c r="AM1188" s="197"/>
      <c r="AN1188" s="197"/>
      <c r="AO1188" s="197"/>
      <c r="AP1188" s="197"/>
      <c r="AQ1188" s="197"/>
      <c r="AR1188" s="197"/>
      <c r="AS1188" s="197"/>
      <c r="AT1188" s="197"/>
      <c r="AU1188" s="197"/>
      <c r="AV1188" s="197"/>
      <c r="AW1188" s="197"/>
      <c r="AX1188" s="197"/>
      <c r="AY1188" s="197"/>
      <c r="AZ1188" s="197"/>
      <c r="BA1188" s="197"/>
      <c r="BB1188" s="197"/>
      <c r="BC1188" s="197"/>
    </row>
    <row r="1189" spans="1:55" customFormat="1" ht="14.1" hidden="1" customHeight="1">
      <c r="A1189" s="170"/>
      <c r="B1189" s="204">
        <v>20250520</v>
      </c>
      <c r="C1189" s="204" t="s">
        <v>62</v>
      </c>
      <c r="D1189" s="204">
        <v>530</v>
      </c>
      <c r="E1189" s="204"/>
      <c r="F1189" s="204">
        <v>5409</v>
      </c>
      <c r="G1189" s="204">
        <v>385</v>
      </c>
      <c r="H1189" s="204"/>
      <c r="I1189" s="204">
        <v>5399</v>
      </c>
      <c r="J1189" s="204">
        <v>385</v>
      </c>
      <c r="K1189" s="204">
        <v>2250</v>
      </c>
      <c r="L1189" s="204">
        <v>17</v>
      </c>
      <c r="M1189" s="204">
        <v>0</v>
      </c>
      <c r="N1189" s="204" t="s">
        <v>44</v>
      </c>
      <c r="O1189" s="204" t="s">
        <v>41</v>
      </c>
      <c r="P1189" s="202">
        <f t="shared" si="113"/>
        <v>2233</v>
      </c>
      <c r="Q1189" s="197" t="str">
        <f t="shared" si="108"/>
        <v>NA</v>
      </c>
      <c r="R1189" s="202">
        <f t="shared" si="109"/>
        <v>10</v>
      </c>
      <c r="S1189" s="202">
        <f t="shared" si="110"/>
        <v>0</v>
      </c>
      <c r="T1189" s="197">
        <f t="shared" si="111"/>
        <v>10</v>
      </c>
      <c r="U1189" s="197">
        <f t="shared" si="112"/>
        <v>-17</v>
      </c>
      <c r="V1189" s="197">
        <f>MIN(IF(SUM(W1189,,X1189,Z1189,AA1189,AD1189,AC1189,AF1189,AG1189,AJ1189,AI1189,AL1189,AM1189,AO1189,AP1189,AR1189,AS1189,A1189,AY1189,AU1189,AV1189,AW1189,AX1189,BA1189,BB1189)=0,0,1)+IF(O1189="Smoothing ramp",1,0)+IF(ISNUMBER(W1189),1,0)+IF(ISNUMBER(X1189),1,0)+IF(ISNUMBER(Z1189),1,0)+IF(ISNUMBER(AA1189),1,0)+IF(ISNUMBER(AD1189),1,0)+IF(ISNUMBER(AC1189),1,0)+IF(ISNUMBER(AF1189),1,0)+IF(ISNUMBER(AG1189),1,0)+IF(ISNUMBER(AI1189),1,0)+IF(ISNUMBER(AJ1189),1,0)+IF(ISNUMBER(AL1189),1,0)+IF(ISNUMBER(AM1189),1,0)+IF(ISNUMBER(AO1189),1,0)+IF(ISNUMBER(AP1189),1,0)+IF(ISNUMBER(#REF!),1,0)+IF(ISNUMBER(AR1189),1,0)+IF(ISNUMBER(AS1189),1,0)+IF(ISNUMBER(AY1189),1,0)+IF(ISNUMBER(AU1189),1,0)+IF(ISNUMBER(AV1189),1,0)+IF(ISNUMBER(AW1189),1,0)+IF(ISNUMBER(AX1189),1,0)+IF(ISNUMBER(BA1189),1,0)+IF(ISNUMBER(BB1189),1,0),1)</f>
        <v>0</v>
      </c>
      <c r="W1189" s="197"/>
      <c r="X1189" s="197"/>
      <c r="Y1189" s="197"/>
      <c r="Z1189" s="197"/>
      <c r="AA1189" s="197"/>
      <c r="AB1189" s="197"/>
      <c r="AC1189" s="197"/>
      <c r="AD1189" s="197"/>
      <c r="AE1189" s="197"/>
      <c r="AF1189" s="197"/>
      <c r="AG1189" s="197"/>
      <c r="AH1189" s="197"/>
      <c r="AI1189" s="197"/>
      <c r="AJ1189" s="197"/>
      <c r="AK1189" s="197"/>
      <c r="AL1189" s="197"/>
      <c r="AM1189" s="197"/>
      <c r="AN1189" s="197"/>
      <c r="AO1189" s="197"/>
      <c r="AP1189" s="197"/>
      <c r="AQ1189" s="197"/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197"/>
      <c r="BB1189" s="197"/>
      <c r="BC1189" s="197"/>
    </row>
    <row r="1190" spans="1:55" customFormat="1" ht="14.1" hidden="1" customHeight="1">
      <c r="A1190" s="170"/>
      <c r="B1190" s="204">
        <v>20250520</v>
      </c>
      <c r="C1190" s="204" t="s">
        <v>62</v>
      </c>
      <c r="D1190" s="204">
        <v>630</v>
      </c>
      <c r="E1190" s="204"/>
      <c r="F1190" s="204">
        <v>5407</v>
      </c>
      <c r="G1190" s="204">
        <v>385</v>
      </c>
      <c r="H1190" s="204"/>
      <c r="I1190" s="204">
        <v>5398</v>
      </c>
      <c r="J1190" s="204">
        <v>385</v>
      </c>
      <c r="K1190" s="204">
        <v>2250</v>
      </c>
      <c r="L1190" s="204">
        <v>15</v>
      </c>
      <c r="M1190" s="204">
        <v>0</v>
      </c>
      <c r="N1190" s="204" t="s">
        <v>44</v>
      </c>
      <c r="O1190" s="204" t="s">
        <v>41</v>
      </c>
      <c r="P1190" s="202">
        <f t="shared" si="113"/>
        <v>2235</v>
      </c>
      <c r="Q1190" s="197" t="str">
        <f t="shared" si="108"/>
        <v>NA</v>
      </c>
      <c r="R1190" s="202">
        <f t="shared" si="109"/>
        <v>9</v>
      </c>
      <c r="S1190" s="202">
        <f t="shared" si="110"/>
        <v>0</v>
      </c>
      <c r="T1190" s="197">
        <f t="shared" si="111"/>
        <v>9</v>
      </c>
      <c r="U1190" s="197">
        <f t="shared" si="112"/>
        <v>-15</v>
      </c>
      <c r="V1190" s="197">
        <f>MIN(IF(SUM(W1190,,X1190,Z1190,AA1190,AD1190,AC1190,AF1190,AG1190,AJ1190,AI1190,AL1190,AM1190,AO1190,AP1190,AR1190,AS1190,A1190,AY1190,AU1190,AV1190,AW1190,AX1190,BA1190,BB1190)=0,0,1)+IF(O1190="Smoothing ramp",1,0)+IF(ISNUMBER(W1190),1,0)+IF(ISNUMBER(X1190),1,0)+IF(ISNUMBER(Z1190),1,0)+IF(ISNUMBER(AA1190),1,0)+IF(ISNUMBER(AD1190),1,0)+IF(ISNUMBER(AC1190),1,0)+IF(ISNUMBER(AF1190),1,0)+IF(ISNUMBER(AG1190),1,0)+IF(ISNUMBER(AI1190),1,0)+IF(ISNUMBER(AJ1190),1,0)+IF(ISNUMBER(AL1190),1,0)+IF(ISNUMBER(AM1190),1,0)+IF(ISNUMBER(AO1190),1,0)+IF(ISNUMBER(AP1190),1,0)+IF(ISNUMBER(#REF!),1,0)+IF(ISNUMBER(AR1190),1,0)+IF(ISNUMBER(AS1190),1,0)+IF(ISNUMBER(AY1190),1,0)+IF(ISNUMBER(AU1190),1,0)+IF(ISNUMBER(AV1190),1,0)+IF(ISNUMBER(AW1190),1,0)+IF(ISNUMBER(AX1190),1,0)+IF(ISNUMBER(BA1190),1,0)+IF(ISNUMBER(BB1190),1,0),1)</f>
        <v>0</v>
      </c>
      <c r="W1190" s="197"/>
      <c r="X1190" s="197"/>
      <c r="Y1190" s="197"/>
      <c r="Z1190" s="197"/>
      <c r="AA1190" s="197"/>
      <c r="AB1190" s="197"/>
      <c r="AC1190" s="197"/>
      <c r="AD1190" s="197"/>
      <c r="AE1190" s="197"/>
      <c r="AF1190" s="197"/>
      <c r="AG1190" s="197"/>
      <c r="AH1190" s="197"/>
      <c r="AI1190" s="197"/>
      <c r="AJ1190" s="197"/>
      <c r="AK1190" s="197"/>
      <c r="AL1190" s="197"/>
      <c r="AM1190" s="197"/>
      <c r="AN1190" s="197"/>
      <c r="AO1190" s="197"/>
      <c r="AP1190" s="197"/>
      <c r="AQ1190" s="197"/>
      <c r="AR1190" s="197"/>
      <c r="AS1190" s="197"/>
      <c r="AT1190" s="197"/>
      <c r="AU1190" s="197"/>
      <c r="AV1190" s="197"/>
      <c r="AW1190" s="197"/>
      <c r="AX1190" s="197"/>
      <c r="AY1190" s="197"/>
      <c r="AZ1190" s="197"/>
      <c r="BA1190" s="197"/>
      <c r="BB1190" s="197"/>
      <c r="BC1190" s="197"/>
    </row>
    <row r="1191" spans="1:55" customFormat="1" ht="14.1" customHeight="1">
      <c r="A1191" s="170"/>
      <c r="B1191" s="204">
        <v>20250520</v>
      </c>
      <c r="C1191" s="204" t="s">
        <v>62</v>
      </c>
      <c r="D1191" s="204">
        <v>730</v>
      </c>
      <c r="E1191" s="204">
        <v>8300</v>
      </c>
      <c r="F1191" s="204"/>
      <c r="G1191" s="204"/>
      <c r="H1191" s="204">
        <v>6250</v>
      </c>
      <c r="I1191" s="204"/>
      <c r="J1191" s="204"/>
      <c r="K1191" s="204">
        <v>0</v>
      </c>
      <c r="L1191" s="204">
        <v>0</v>
      </c>
      <c r="M1191" s="204">
        <v>0</v>
      </c>
      <c r="N1191" s="204" t="s">
        <v>53</v>
      </c>
      <c r="O1191" s="204" t="s">
        <v>45</v>
      </c>
      <c r="P1191" s="202">
        <f t="shared" si="113"/>
        <v>0</v>
      </c>
      <c r="Q1191" s="197">
        <f t="shared" si="108"/>
        <v>2050</v>
      </c>
      <c r="R1191" s="202" t="str">
        <f t="shared" si="109"/>
        <v>NA</v>
      </c>
      <c r="S1191" s="202" t="str">
        <f t="shared" si="110"/>
        <v>NA</v>
      </c>
      <c r="T1191" s="197" t="str">
        <f t="shared" si="111"/>
        <v>NA</v>
      </c>
      <c r="U1191" s="197">
        <f t="shared" si="112"/>
        <v>0</v>
      </c>
      <c r="V1191" s="197">
        <f>MIN(IF(SUM(W1191,,X1191,Z1191,AA1191,AD1191,AC1191,AF1191,AG1191,AJ1191,AI1191,AL1191,AM1191,AO1191,AP1191,AR1191,AS1191,A1191,AY1191,AU1191,AV1191,AW1191,AX1191,BA1191,BB1191)=0,0,1)+IF(O1191="Smoothing ramp",1,0)+IF(ISNUMBER(W1191),1,0)+IF(ISNUMBER(X1191),1,0)+IF(ISNUMBER(Z1191),1,0)+IF(ISNUMBER(AA1191),1,0)+IF(ISNUMBER(AD1191),1,0)+IF(ISNUMBER(AC1191),1,0)+IF(ISNUMBER(AF1191),1,0)+IF(ISNUMBER(AG1191),1,0)+IF(ISNUMBER(AI1191),1,0)+IF(ISNUMBER(AJ1191),1,0)+IF(ISNUMBER(AL1191),1,0)+IF(ISNUMBER(AM1191),1,0)+IF(ISNUMBER(AO1191),1,0)+IF(ISNUMBER(AP1191),1,0)+IF(ISNUMBER(#REF!),1,0)+IF(ISNUMBER(AR1191),1,0)+IF(ISNUMBER(AS1191),1,0)+IF(ISNUMBER(AY1191),1,0)+IF(ISNUMBER(AU1191),1,0)+IF(ISNUMBER(AV1191),1,0)+IF(ISNUMBER(AW1191),1,0)+IF(ISNUMBER(AX1191),1,0)+IF(ISNUMBER(BA1191),1,0)+IF(ISNUMBER(BB1191),1,0),1)</f>
        <v>1</v>
      </c>
      <c r="W1191" s="197"/>
      <c r="X1191" s="197"/>
      <c r="Y1191" s="197"/>
      <c r="Z1191" s="197"/>
      <c r="AA1191" s="197"/>
      <c r="AB1191" s="197"/>
      <c r="AC1191" s="197"/>
      <c r="AD1191" s="197"/>
      <c r="AE1191" s="197"/>
      <c r="AF1191" s="197"/>
      <c r="AG1191" s="197"/>
      <c r="AH1191" s="197"/>
      <c r="AI1191" s="197"/>
      <c r="AJ1191" s="197"/>
      <c r="AK1191" s="197"/>
      <c r="AL1191" s="197"/>
      <c r="AM1191" s="197"/>
      <c r="AN1191" s="197"/>
      <c r="AO1191" s="197"/>
      <c r="AP1191" s="205">
        <v>6000</v>
      </c>
      <c r="AQ1191" s="205" t="s">
        <v>50</v>
      </c>
      <c r="AR1191" s="197"/>
      <c r="AS1191" s="197"/>
      <c r="AT1191" s="197"/>
      <c r="AU1191" s="197"/>
      <c r="AV1191" s="197"/>
      <c r="AW1191" s="197"/>
      <c r="AX1191" s="197"/>
      <c r="AY1191" s="197"/>
      <c r="AZ1191" s="197"/>
      <c r="BA1191" s="197"/>
      <c r="BB1191" s="197"/>
      <c r="BC1191" s="197"/>
    </row>
    <row r="1192" spans="1:55" customFormat="1" ht="14.1" customHeight="1">
      <c r="A1192" s="170"/>
      <c r="B1192" s="204">
        <v>20250520</v>
      </c>
      <c r="C1192" s="204" t="s">
        <v>62</v>
      </c>
      <c r="D1192" s="204">
        <v>830</v>
      </c>
      <c r="E1192" s="204">
        <v>8300</v>
      </c>
      <c r="F1192" s="204"/>
      <c r="G1192" s="204"/>
      <c r="H1192" s="204">
        <v>6250</v>
      </c>
      <c r="I1192" s="204"/>
      <c r="J1192" s="204"/>
      <c r="K1192" s="204">
        <v>0</v>
      </c>
      <c r="L1192" s="204">
        <v>0</v>
      </c>
      <c r="M1192" s="204">
        <v>0</v>
      </c>
      <c r="N1192" s="204" t="s">
        <v>53</v>
      </c>
      <c r="O1192" s="204" t="s">
        <v>45</v>
      </c>
      <c r="P1192" s="202">
        <f t="shared" si="113"/>
        <v>0</v>
      </c>
      <c r="Q1192" s="197">
        <f t="shared" si="108"/>
        <v>2050</v>
      </c>
      <c r="R1192" s="202" t="str">
        <f t="shared" si="109"/>
        <v>NA</v>
      </c>
      <c r="S1192" s="202" t="str">
        <f t="shared" si="110"/>
        <v>NA</v>
      </c>
      <c r="T1192" s="197" t="str">
        <f t="shared" si="111"/>
        <v>NA</v>
      </c>
      <c r="U1192" s="197">
        <f t="shared" si="112"/>
        <v>0</v>
      </c>
      <c r="V1192" s="197">
        <f>MIN(IF(SUM(W1192,,X1192,Z1192,AA1192,AD1192,AC1192,AF1192,AG1192,AJ1192,AI1192,AL1192,AM1192,AO1192,AP1192,AR1192,AS1192,A1192,AY1192,AU1192,AV1192,AW1192,AX1192,BA1192,BB1192)=0,0,1)+IF(O1192="Smoothing ramp",1,0)+IF(ISNUMBER(W1192),1,0)+IF(ISNUMBER(X1192),1,0)+IF(ISNUMBER(Z1192),1,0)+IF(ISNUMBER(AA1192),1,0)+IF(ISNUMBER(AD1192),1,0)+IF(ISNUMBER(AC1192),1,0)+IF(ISNUMBER(AF1192),1,0)+IF(ISNUMBER(AG1192),1,0)+IF(ISNUMBER(AI1192),1,0)+IF(ISNUMBER(AJ1192),1,0)+IF(ISNUMBER(AL1192),1,0)+IF(ISNUMBER(AM1192),1,0)+IF(ISNUMBER(AO1192),1,0)+IF(ISNUMBER(AP1192),1,0)+IF(ISNUMBER(#REF!),1,0)+IF(ISNUMBER(AR1192),1,0)+IF(ISNUMBER(AS1192),1,0)+IF(ISNUMBER(AY1192),1,0)+IF(ISNUMBER(AU1192),1,0)+IF(ISNUMBER(AV1192),1,0)+IF(ISNUMBER(AW1192),1,0)+IF(ISNUMBER(AX1192),1,0)+IF(ISNUMBER(BA1192),1,0)+IF(ISNUMBER(BB1192),1,0),1)</f>
        <v>1</v>
      </c>
      <c r="W1192" s="197"/>
      <c r="X1192" s="197"/>
      <c r="Y1192" s="197"/>
      <c r="Z1192" s="197"/>
      <c r="AA1192" s="197"/>
      <c r="AB1192" s="197"/>
      <c r="AC1192" s="197"/>
      <c r="AD1192" s="197"/>
      <c r="AE1192" s="197"/>
      <c r="AF1192" s="197"/>
      <c r="AG1192" s="197"/>
      <c r="AH1192" s="197"/>
      <c r="AI1192" s="197"/>
      <c r="AJ1192" s="197"/>
      <c r="AK1192" s="197"/>
      <c r="AL1192" s="197"/>
      <c r="AM1192" s="197"/>
      <c r="AN1192" s="197"/>
      <c r="AO1192" s="197"/>
      <c r="AP1192" s="205">
        <v>6000</v>
      </c>
      <c r="AQ1192" s="205" t="s">
        <v>50</v>
      </c>
      <c r="AR1192" s="197"/>
      <c r="AS1192" s="197"/>
      <c r="AT1192" s="197"/>
      <c r="AU1192" s="197"/>
      <c r="AV1192" s="197"/>
      <c r="AW1192" s="197"/>
      <c r="AX1192" s="197"/>
      <c r="AY1192" s="197"/>
      <c r="AZ1192" s="197"/>
      <c r="BA1192" s="197"/>
      <c r="BB1192" s="197"/>
      <c r="BC1192" s="197"/>
    </row>
    <row r="1193" spans="1:55" customFormat="1" ht="14.1" customHeight="1">
      <c r="A1193" s="170"/>
      <c r="B1193" s="204">
        <v>20250520</v>
      </c>
      <c r="C1193" s="204" t="s">
        <v>62</v>
      </c>
      <c r="D1193" s="204">
        <v>930</v>
      </c>
      <c r="E1193" s="204">
        <v>8300</v>
      </c>
      <c r="F1193" s="204"/>
      <c r="G1193" s="204"/>
      <c r="H1193" s="204">
        <v>6250</v>
      </c>
      <c r="I1193" s="204"/>
      <c r="J1193" s="204"/>
      <c r="K1193" s="204">
        <v>0</v>
      </c>
      <c r="L1193" s="204">
        <v>0</v>
      </c>
      <c r="M1193" s="204">
        <v>0</v>
      </c>
      <c r="N1193" s="204" t="s">
        <v>53</v>
      </c>
      <c r="O1193" s="204" t="s">
        <v>45</v>
      </c>
      <c r="P1193" s="202">
        <f t="shared" si="113"/>
        <v>0</v>
      </c>
      <c r="Q1193" s="197">
        <f t="shared" si="108"/>
        <v>2050</v>
      </c>
      <c r="R1193" s="202" t="str">
        <f t="shared" si="109"/>
        <v>NA</v>
      </c>
      <c r="S1193" s="202" t="str">
        <f t="shared" si="110"/>
        <v>NA</v>
      </c>
      <c r="T1193" s="197" t="str">
        <f t="shared" si="111"/>
        <v>NA</v>
      </c>
      <c r="U1193" s="197">
        <f t="shared" si="112"/>
        <v>0</v>
      </c>
      <c r="V1193" s="197">
        <f>MIN(IF(SUM(W1193,,X1193,Z1193,AA1193,AD1193,AC1193,AF1193,AG1193,AJ1193,AI1193,AL1193,AM1193,AO1193,AP1193,AR1193,AS1193,A1193,AY1193,AU1193,AV1193,AW1193,AX1193,BA1193,BB1193)=0,0,1)+IF(O1193="Smoothing ramp",1,0)+IF(ISNUMBER(W1193),1,0)+IF(ISNUMBER(X1193),1,0)+IF(ISNUMBER(Z1193),1,0)+IF(ISNUMBER(AA1193),1,0)+IF(ISNUMBER(AD1193),1,0)+IF(ISNUMBER(AC1193),1,0)+IF(ISNUMBER(AF1193),1,0)+IF(ISNUMBER(AG1193),1,0)+IF(ISNUMBER(AI1193),1,0)+IF(ISNUMBER(AJ1193),1,0)+IF(ISNUMBER(AL1193),1,0)+IF(ISNUMBER(AM1193),1,0)+IF(ISNUMBER(AO1193),1,0)+IF(ISNUMBER(AP1193),1,0)+IF(ISNUMBER(#REF!),1,0)+IF(ISNUMBER(AR1193),1,0)+IF(ISNUMBER(AS1193),1,0)+IF(ISNUMBER(AY1193),1,0)+IF(ISNUMBER(AU1193),1,0)+IF(ISNUMBER(AV1193),1,0)+IF(ISNUMBER(AW1193),1,0)+IF(ISNUMBER(AX1193),1,0)+IF(ISNUMBER(BA1193),1,0)+IF(ISNUMBER(BB1193),1,0),1)</f>
        <v>1</v>
      </c>
      <c r="W1193" s="197"/>
      <c r="X1193" s="197"/>
      <c r="Y1193" s="197"/>
      <c r="Z1193" s="197"/>
      <c r="AA1193" s="197"/>
      <c r="AB1193" s="197"/>
      <c r="AC1193" s="197"/>
      <c r="AD1193" s="197"/>
      <c r="AE1193" s="197"/>
      <c r="AF1193" s="197"/>
      <c r="AG1193" s="197"/>
      <c r="AH1193" s="197"/>
      <c r="AI1193" s="197"/>
      <c r="AJ1193" s="197"/>
      <c r="AK1193" s="197"/>
      <c r="AL1193" s="197"/>
      <c r="AM1193" s="197"/>
      <c r="AN1193" s="197"/>
      <c r="AO1193" s="197"/>
      <c r="AP1193" s="205">
        <v>6000</v>
      </c>
      <c r="AQ1193" s="205" t="s">
        <v>50</v>
      </c>
      <c r="AR1193" s="197"/>
      <c r="AS1193" s="197"/>
      <c r="AT1193" s="197"/>
      <c r="AU1193" s="197"/>
      <c r="AV1193" s="197"/>
      <c r="AW1193" s="197"/>
      <c r="AX1193" s="197"/>
      <c r="AY1193" s="197"/>
      <c r="AZ1193" s="197"/>
      <c r="BA1193" s="197"/>
      <c r="BB1193" s="197"/>
      <c r="BC1193" s="197"/>
    </row>
    <row r="1194" spans="1:55" customFormat="1" ht="14.1" customHeight="1">
      <c r="A1194" s="170"/>
      <c r="B1194" s="204">
        <v>20250520</v>
      </c>
      <c r="C1194" s="204" t="s">
        <v>62</v>
      </c>
      <c r="D1194" s="204">
        <v>1030</v>
      </c>
      <c r="E1194" s="204">
        <v>8300</v>
      </c>
      <c r="F1194" s="204"/>
      <c r="G1194" s="204"/>
      <c r="H1194" s="204">
        <v>6250</v>
      </c>
      <c r="I1194" s="204"/>
      <c r="J1194" s="204"/>
      <c r="K1194" s="204">
        <v>0</v>
      </c>
      <c r="L1194" s="204">
        <v>0</v>
      </c>
      <c r="M1194" s="204">
        <v>0</v>
      </c>
      <c r="N1194" s="204" t="s">
        <v>53</v>
      </c>
      <c r="O1194" s="204" t="s">
        <v>45</v>
      </c>
      <c r="P1194" s="202">
        <f t="shared" si="113"/>
        <v>0</v>
      </c>
      <c r="Q1194" s="197">
        <f t="shared" si="108"/>
        <v>2050</v>
      </c>
      <c r="R1194" s="202" t="str">
        <f t="shared" si="109"/>
        <v>NA</v>
      </c>
      <c r="S1194" s="202" t="str">
        <f t="shared" si="110"/>
        <v>NA</v>
      </c>
      <c r="T1194" s="197" t="str">
        <f t="shared" si="111"/>
        <v>NA</v>
      </c>
      <c r="U1194" s="197">
        <f t="shared" si="112"/>
        <v>0</v>
      </c>
      <c r="V1194" s="197">
        <f>MIN(IF(SUM(W1194,,X1194,Z1194,AA1194,AD1194,AC1194,AF1194,AG1194,AJ1194,AI1194,AL1194,AM1194,AO1194,AP1194,AR1194,AS1194,A1194,AY1194,AU1194,AV1194,AW1194,AX1194,BA1194,BB1194)=0,0,1)+IF(O1194="Smoothing ramp",1,0)+IF(ISNUMBER(W1194),1,0)+IF(ISNUMBER(X1194),1,0)+IF(ISNUMBER(Z1194),1,0)+IF(ISNUMBER(AA1194),1,0)+IF(ISNUMBER(AD1194),1,0)+IF(ISNUMBER(AC1194),1,0)+IF(ISNUMBER(AF1194),1,0)+IF(ISNUMBER(AG1194),1,0)+IF(ISNUMBER(AI1194),1,0)+IF(ISNUMBER(AJ1194),1,0)+IF(ISNUMBER(AL1194),1,0)+IF(ISNUMBER(AM1194),1,0)+IF(ISNUMBER(AO1194),1,0)+IF(ISNUMBER(AP1194),1,0)+IF(ISNUMBER(#REF!),1,0)+IF(ISNUMBER(AR1194),1,0)+IF(ISNUMBER(AS1194),1,0)+IF(ISNUMBER(AY1194),1,0)+IF(ISNUMBER(AU1194),1,0)+IF(ISNUMBER(AV1194),1,0)+IF(ISNUMBER(AW1194),1,0)+IF(ISNUMBER(AX1194),1,0)+IF(ISNUMBER(BA1194),1,0)+IF(ISNUMBER(BB1194),1,0),1)</f>
        <v>1</v>
      </c>
      <c r="W1194" s="197"/>
      <c r="X1194" s="197"/>
      <c r="Y1194" s="197"/>
      <c r="Z1194" s="197"/>
      <c r="AA1194" s="197"/>
      <c r="AB1194" s="197"/>
      <c r="AC1194" s="197"/>
      <c r="AD1194" s="197"/>
      <c r="AE1194" s="197"/>
      <c r="AF1194" s="197"/>
      <c r="AG1194" s="197"/>
      <c r="AH1194" s="197"/>
      <c r="AI1194" s="197"/>
      <c r="AJ1194" s="197"/>
      <c r="AK1194" s="197"/>
      <c r="AL1194" s="197"/>
      <c r="AM1194" s="197"/>
      <c r="AN1194" s="197"/>
      <c r="AO1194" s="197"/>
      <c r="AP1194" s="205">
        <v>6000</v>
      </c>
      <c r="AQ1194" s="205" t="s">
        <v>50</v>
      </c>
      <c r="AR1194" s="197"/>
      <c r="AS1194" s="197"/>
      <c r="AT1194" s="197"/>
      <c r="AU1194" s="197"/>
      <c r="AV1194" s="197"/>
      <c r="AW1194" s="197"/>
      <c r="AX1194" s="197"/>
      <c r="AY1194" s="197"/>
      <c r="AZ1194" s="197"/>
      <c r="BA1194" s="197"/>
      <c r="BB1194" s="197"/>
      <c r="BC1194" s="197"/>
    </row>
    <row r="1195" spans="1:55" customFormat="1" ht="14.1" customHeight="1">
      <c r="A1195" s="170"/>
      <c r="B1195" s="204">
        <v>20250520</v>
      </c>
      <c r="C1195" s="204" t="s">
        <v>62</v>
      </c>
      <c r="D1195" s="204">
        <v>1130</v>
      </c>
      <c r="E1195" s="204">
        <v>8300</v>
      </c>
      <c r="F1195" s="204"/>
      <c r="G1195" s="204"/>
      <c r="H1195" s="204">
        <v>6250</v>
      </c>
      <c r="I1195" s="204"/>
      <c r="J1195" s="204"/>
      <c r="K1195" s="204">
        <v>0</v>
      </c>
      <c r="L1195" s="204">
        <v>0</v>
      </c>
      <c r="M1195" s="204">
        <v>0</v>
      </c>
      <c r="N1195" s="204" t="s">
        <v>53</v>
      </c>
      <c r="O1195" s="204" t="s">
        <v>45</v>
      </c>
      <c r="P1195" s="202">
        <f t="shared" si="113"/>
        <v>0</v>
      </c>
      <c r="Q1195" s="197">
        <f t="shared" si="108"/>
        <v>2050</v>
      </c>
      <c r="R1195" s="202" t="str">
        <f t="shared" si="109"/>
        <v>NA</v>
      </c>
      <c r="S1195" s="202" t="str">
        <f t="shared" si="110"/>
        <v>NA</v>
      </c>
      <c r="T1195" s="197" t="str">
        <f t="shared" si="111"/>
        <v>NA</v>
      </c>
      <c r="U1195" s="197">
        <f t="shared" si="112"/>
        <v>0</v>
      </c>
      <c r="V1195" s="197">
        <f>MIN(IF(SUM(W1195,,X1195,Z1195,AA1195,AD1195,AC1195,AF1195,AG1195,AJ1195,AI1195,AL1195,AM1195,AO1195,AP1195,AR1195,AS1195,A1195,AY1195,AU1195,AV1195,AW1195,AX1195,BA1195,BB1195)=0,0,1)+IF(O1195="Smoothing ramp",1,0)+IF(ISNUMBER(W1195),1,0)+IF(ISNUMBER(X1195),1,0)+IF(ISNUMBER(Z1195),1,0)+IF(ISNUMBER(AA1195),1,0)+IF(ISNUMBER(AD1195),1,0)+IF(ISNUMBER(AC1195),1,0)+IF(ISNUMBER(AF1195),1,0)+IF(ISNUMBER(AG1195),1,0)+IF(ISNUMBER(AI1195),1,0)+IF(ISNUMBER(AJ1195),1,0)+IF(ISNUMBER(AL1195),1,0)+IF(ISNUMBER(AM1195),1,0)+IF(ISNUMBER(AO1195),1,0)+IF(ISNUMBER(AP1195),1,0)+IF(ISNUMBER(#REF!),1,0)+IF(ISNUMBER(AR1195),1,0)+IF(ISNUMBER(AS1195),1,0)+IF(ISNUMBER(AY1195),1,0)+IF(ISNUMBER(AU1195),1,0)+IF(ISNUMBER(AV1195),1,0)+IF(ISNUMBER(AW1195),1,0)+IF(ISNUMBER(AX1195),1,0)+IF(ISNUMBER(BA1195),1,0)+IF(ISNUMBER(BB1195),1,0),1)</f>
        <v>1</v>
      </c>
      <c r="W1195" s="197"/>
      <c r="X1195" s="197"/>
      <c r="Y1195" s="197"/>
      <c r="Z1195" s="197"/>
      <c r="AA1195" s="197"/>
      <c r="AB1195" s="197"/>
      <c r="AC1195" s="197"/>
      <c r="AD1195" s="197"/>
      <c r="AE1195" s="197"/>
      <c r="AF1195" s="197"/>
      <c r="AG1195" s="197"/>
      <c r="AH1195" s="197"/>
      <c r="AI1195" s="197"/>
      <c r="AJ1195" s="197"/>
      <c r="AK1195" s="197"/>
      <c r="AL1195" s="197"/>
      <c r="AM1195" s="197"/>
      <c r="AN1195" s="197"/>
      <c r="AO1195" s="197"/>
      <c r="AP1195" s="205">
        <v>6000</v>
      </c>
      <c r="AQ1195" s="205" t="s">
        <v>50</v>
      </c>
      <c r="AR1195" s="197"/>
      <c r="AS1195" s="197"/>
      <c r="AT1195" s="197"/>
      <c r="AU1195" s="197"/>
      <c r="AV1195" s="197"/>
      <c r="AW1195" s="197"/>
      <c r="AX1195" s="197"/>
      <c r="AY1195" s="197"/>
      <c r="AZ1195" s="197"/>
      <c r="BA1195" s="197"/>
      <c r="BB1195" s="197"/>
      <c r="BC1195" s="197"/>
    </row>
    <row r="1196" spans="1:55" customFormat="1" ht="14.1" hidden="1" customHeight="1">
      <c r="A1196" s="170"/>
      <c r="B1196" s="204">
        <v>20250520</v>
      </c>
      <c r="C1196" s="204" t="s">
        <v>62</v>
      </c>
      <c r="D1196" s="204">
        <v>1230</v>
      </c>
      <c r="E1196" s="204">
        <v>6294</v>
      </c>
      <c r="F1196" s="204"/>
      <c r="G1196" s="204"/>
      <c r="H1196" s="204">
        <v>6285</v>
      </c>
      <c r="I1196" s="204"/>
      <c r="J1196" s="204"/>
      <c r="K1196" s="204">
        <v>3967</v>
      </c>
      <c r="L1196" s="204">
        <v>164</v>
      </c>
      <c r="M1196" s="204">
        <v>3812</v>
      </c>
      <c r="N1196" s="204" t="s">
        <v>44</v>
      </c>
      <c r="O1196" s="204" t="s">
        <v>45</v>
      </c>
      <c r="P1196" s="202">
        <f t="shared" si="113"/>
        <v>3803</v>
      </c>
      <c r="Q1196" s="197">
        <f t="shared" si="108"/>
        <v>9</v>
      </c>
      <c r="R1196" s="202" t="str">
        <f t="shared" si="109"/>
        <v>NA</v>
      </c>
      <c r="S1196" s="202" t="str">
        <f t="shared" si="110"/>
        <v>NA</v>
      </c>
      <c r="T1196" s="197" t="str">
        <f t="shared" si="111"/>
        <v>NA</v>
      </c>
      <c r="U1196" s="197">
        <f t="shared" si="112"/>
        <v>7460</v>
      </c>
      <c r="V1196" s="197">
        <f>MIN(IF(SUM(W1196,,X1196,Z1196,AA1196,AD1196,AC1196,AF1196,AG1196,AJ1196,AI1196,AL1196,AM1196,AO1196,AP1196,AR1196,AS1196,A1196,AY1196,AU1196,AV1196,AW1196,AX1196,BA1196,BB1196)=0,0,1)+IF(O1196="Smoothing ramp",1,0)+IF(ISNUMBER(W1196),1,0)+IF(ISNUMBER(X1196),1,0)+IF(ISNUMBER(Z1196),1,0)+IF(ISNUMBER(AA1196),1,0)+IF(ISNUMBER(AD1196),1,0)+IF(ISNUMBER(AC1196),1,0)+IF(ISNUMBER(AF1196),1,0)+IF(ISNUMBER(AG1196),1,0)+IF(ISNUMBER(AI1196),1,0)+IF(ISNUMBER(AJ1196),1,0)+IF(ISNUMBER(AL1196),1,0)+IF(ISNUMBER(AM1196),1,0)+IF(ISNUMBER(AO1196),1,0)+IF(ISNUMBER(AP1196),1,0)+IF(ISNUMBER(#REF!),1,0)+IF(ISNUMBER(AR1196),1,0)+IF(ISNUMBER(AS1196),1,0)+IF(ISNUMBER(AY1196),1,0)+IF(ISNUMBER(AU1196),1,0)+IF(ISNUMBER(AV1196),1,0)+IF(ISNUMBER(AW1196),1,0)+IF(ISNUMBER(AX1196),1,0)+IF(ISNUMBER(BA1196),1,0)+IF(ISNUMBER(BB1196),1,0),1)</f>
        <v>0</v>
      </c>
      <c r="W1196" s="197"/>
      <c r="X1196" s="197"/>
      <c r="Y1196" s="197"/>
      <c r="Z1196" s="197"/>
      <c r="AA1196" s="197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197"/>
      <c r="AM1196" s="197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197"/>
      <c r="AY1196" s="197"/>
      <c r="AZ1196" s="197"/>
      <c r="BA1196" s="197"/>
      <c r="BB1196" s="197"/>
      <c r="BC1196" s="197"/>
    </row>
    <row r="1197" spans="1:55" customFormat="1" ht="14.1" hidden="1" customHeight="1">
      <c r="A1197" s="170"/>
      <c r="B1197" s="204">
        <v>20250520</v>
      </c>
      <c r="C1197" s="204" t="s">
        <v>62</v>
      </c>
      <c r="D1197" s="204">
        <v>1330</v>
      </c>
      <c r="E1197" s="204">
        <v>6294</v>
      </c>
      <c r="F1197" s="204"/>
      <c r="G1197" s="204"/>
      <c r="H1197" s="204">
        <v>6285</v>
      </c>
      <c r="I1197" s="204"/>
      <c r="J1197" s="204"/>
      <c r="K1197" s="204">
        <v>3967</v>
      </c>
      <c r="L1197" s="204">
        <v>164</v>
      </c>
      <c r="M1197" s="204">
        <v>3812</v>
      </c>
      <c r="N1197" s="204" t="s">
        <v>44</v>
      </c>
      <c r="O1197" s="204" t="s">
        <v>45</v>
      </c>
      <c r="P1197" s="202">
        <f t="shared" si="113"/>
        <v>3803</v>
      </c>
      <c r="Q1197" s="197">
        <f t="shared" si="108"/>
        <v>9</v>
      </c>
      <c r="R1197" s="202" t="str">
        <f t="shared" si="109"/>
        <v>NA</v>
      </c>
      <c r="S1197" s="202" t="str">
        <f t="shared" si="110"/>
        <v>NA</v>
      </c>
      <c r="T1197" s="197" t="str">
        <f t="shared" si="111"/>
        <v>NA</v>
      </c>
      <c r="U1197" s="197">
        <f t="shared" si="112"/>
        <v>7460</v>
      </c>
      <c r="V1197" s="197">
        <f>MIN(IF(SUM(W1197,,X1197,Z1197,AA1197,AD1197,AC1197,AF1197,AG1197,AJ1197,AI1197,AL1197,AM1197,AO1197,AP1197,AR1197,AS1197,A1197,AY1197,AU1197,AV1197,AW1197,AX1197,BA1197,BB1197)=0,0,1)+IF(O1197="Smoothing ramp",1,0)+IF(ISNUMBER(W1197),1,0)+IF(ISNUMBER(X1197),1,0)+IF(ISNUMBER(Z1197),1,0)+IF(ISNUMBER(AA1197),1,0)+IF(ISNUMBER(AD1197),1,0)+IF(ISNUMBER(AC1197),1,0)+IF(ISNUMBER(AF1197),1,0)+IF(ISNUMBER(AG1197),1,0)+IF(ISNUMBER(AI1197),1,0)+IF(ISNUMBER(AJ1197),1,0)+IF(ISNUMBER(AL1197),1,0)+IF(ISNUMBER(AM1197),1,0)+IF(ISNUMBER(AO1197),1,0)+IF(ISNUMBER(AP1197),1,0)+IF(ISNUMBER(#REF!),1,0)+IF(ISNUMBER(AR1197),1,0)+IF(ISNUMBER(AS1197),1,0)+IF(ISNUMBER(AY1197),1,0)+IF(ISNUMBER(AU1197),1,0)+IF(ISNUMBER(AV1197),1,0)+IF(ISNUMBER(AW1197),1,0)+IF(ISNUMBER(AX1197),1,0)+IF(ISNUMBER(BA1197),1,0)+IF(ISNUMBER(BB1197),1,0),1)</f>
        <v>0</v>
      </c>
      <c r="W1197" s="197"/>
      <c r="X1197" s="197"/>
      <c r="Y1197" s="197"/>
      <c r="Z1197" s="197"/>
      <c r="AA1197" s="197"/>
      <c r="AB1197" s="197"/>
      <c r="AC1197" s="197"/>
      <c r="AD1197" s="197"/>
      <c r="AE1197" s="197"/>
      <c r="AF1197" s="197"/>
      <c r="AG1197" s="197"/>
      <c r="AH1197" s="197"/>
      <c r="AI1197" s="197"/>
      <c r="AJ1197" s="197"/>
      <c r="AK1197" s="197"/>
      <c r="AL1197" s="197"/>
      <c r="AM1197" s="197"/>
      <c r="AN1197" s="197"/>
      <c r="AO1197" s="197"/>
      <c r="AP1197" s="197"/>
      <c r="AQ1197" s="197"/>
      <c r="AR1197" s="197"/>
      <c r="AS1197" s="197"/>
      <c r="AT1197" s="197"/>
      <c r="AU1197" s="197"/>
      <c r="AV1197" s="197"/>
      <c r="AW1197" s="197"/>
      <c r="AX1197" s="197"/>
      <c r="AY1197" s="197"/>
      <c r="AZ1197" s="197"/>
      <c r="BA1197" s="197"/>
      <c r="BB1197" s="197"/>
      <c r="BC1197" s="197"/>
    </row>
    <row r="1198" spans="1:55" customFormat="1" ht="14.1" hidden="1" customHeight="1">
      <c r="A1198" s="170"/>
      <c r="B1198" s="204">
        <v>20250520</v>
      </c>
      <c r="C1198" s="204" t="s">
        <v>62</v>
      </c>
      <c r="D1198" s="204">
        <v>1430</v>
      </c>
      <c r="E1198" s="204">
        <v>6314</v>
      </c>
      <c r="F1198" s="204"/>
      <c r="G1198" s="204"/>
      <c r="H1198" s="204">
        <v>6304</v>
      </c>
      <c r="I1198" s="204"/>
      <c r="J1198" s="204"/>
      <c r="K1198" s="204">
        <v>3967</v>
      </c>
      <c r="L1198" s="204">
        <v>184</v>
      </c>
      <c r="M1198" s="204">
        <v>3793</v>
      </c>
      <c r="N1198" s="204" t="s">
        <v>44</v>
      </c>
      <c r="O1198" s="204" t="s">
        <v>45</v>
      </c>
      <c r="P1198" s="202">
        <f t="shared" si="113"/>
        <v>3783</v>
      </c>
      <c r="Q1198" s="197">
        <f t="shared" si="108"/>
        <v>10</v>
      </c>
      <c r="R1198" s="202" t="str">
        <f t="shared" si="109"/>
        <v>NA</v>
      </c>
      <c r="S1198" s="202" t="str">
        <f t="shared" si="110"/>
        <v>NA</v>
      </c>
      <c r="T1198" s="197" t="str">
        <f t="shared" si="111"/>
        <v>NA</v>
      </c>
      <c r="U1198" s="197">
        <f t="shared" si="112"/>
        <v>7402</v>
      </c>
      <c r="V1198" s="197">
        <f>MIN(IF(SUM(W1198,,X1198,Z1198,AA1198,AD1198,AC1198,AF1198,AG1198,AJ1198,AI1198,AL1198,AM1198,AO1198,AP1198,AR1198,AS1198,A1198,AY1198,AU1198,AV1198,AW1198,AX1198,BA1198,BB1198)=0,0,1)+IF(O1198="Smoothing ramp",1,0)+IF(ISNUMBER(W1198),1,0)+IF(ISNUMBER(X1198),1,0)+IF(ISNUMBER(Z1198),1,0)+IF(ISNUMBER(AA1198),1,0)+IF(ISNUMBER(AD1198),1,0)+IF(ISNUMBER(AC1198),1,0)+IF(ISNUMBER(AF1198),1,0)+IF(ISNUMBER(AG1198),1,0)+IF(ISNUMBER(AI1198),1,0)+IF(ISNUMBER(AJ1198),1,0)+IF(ISNUMBER(AL1198),1,0)+IF(ISNUMBER(AM1198),1,0)+IF(ISNUMBER(AO1198),1,0)+IF(ISNUMBER(AP1198),1,0)+IF(ISNUMBER(#REF!),1,0)+IF(ISNUMBER(AR1198),1,0)+IF(ISNUMBER(AS1198),1,0)+IF(ISNUMBER(AY1198),1,0)+IF(ISNUMBER(AU1198),1,0)+IF(ISNUMBER(AV1198),1,0)+IF(ISNUMBER(AW1198),1,0)+IF(ISNUMBER(AX1198),1,0)+IF(ISNUMBER(BA1198),1,0)+IF(ISNUMBER(BB1198),1,0),1)</f>
        <v>0</v>
      </c>
      <c r="W1198" s="197"/>
      <c r="X1198" s="197"/>
      <c r="Y1198" s="197"/>
      <c r="Z1198" s="197"/>
      <c r="AA1198" s="197"/>
      <c r="AB1198" s="197"/>
      <c r="AC1198" s="197"/>
      <c r="AD1198" s="197"/>
      <c r="AE1198" s="197"/>
      <c r="AF1198" s="197"/>
      <c r="AG1198" s="197"/>
      <c r="AH1198" s="197"/>
      <c r="AI1198" s="197"/>
      <c r="AJ1198" s="197"/>
      <c r="AK1198" s="197"/>
      <c r="AL1198" s="197"/>
      <c r="AM1198" s="197"/>
      <c r="AN1198" s="197"/>
      <c r="AO1198" s="197"/>
      <c r="AP1198" s="197"/>
      <c r="AQ1198" s="197"/>
      <c r="AR1198" s="197"/>
      <c r="AS1198" s="197"/>
      <c r="AT1198" s="197"/>
      <c r="AU1198" s="197"/>
      <c r="AV1198" s="197"/>
      <c r="AW1198" s="197"/>
      <c r="AX1198" s="197"/>
      <c r="AY1198" s="197"/>
      <c r="AZ1198" s="197"/>
      <c r="BA1198" s="197"/>
      <c r="BB1198" s="197"/>
      <c r="BC1198" s="197"/>
    </row>
    <row r="1199" spans="1:55" customFormat="1" ht="14.1" customHeight="1">
      <c r="A1199" s="170"/>
      <c r="B1199" s="204">
        <v>20250520</v>
      </c>
      <c r="C1199" s="204" t="s">
        <v>62</v>
      </c>
      <c r="D1199" s="204">
        <v>1530</v>
      </c>
      <c r="E1199" s="204">
        <v>8300</v>
      </c>
      <c r="F1199" s="204"/>
      <c r="G1199" s="204"/>
      <c r="H1199" s="204">
        <v>6509</v>
      </c>
      <c r="I1199" s="204"/>
      <c r="J1199" s="204"/>
      <c r="K1199" s="204">
        <v>0</v>
      </c>
      <c r="L1199" s="204">
        <v>0</v>
      </c>
      <c r="M1199" s="204">
        <v>0</v>
      </c>
      <c r="N1199" s="204" t="s">
        <v>53</v>
      </c>
      <c r="O1199" s="204" t="s">
        <v>45</v>
      </c>
      <c r="P1199" s="202">
        <f t="shared" si="113"/>
        <v>0</v>
      </c>
      <c r="Q1199" s="197">
        <f t="shared" si="108"/>
        <v>1791</v>
      </c>
      <c r="R1199" s="202" t="str">
        <f t="shared" si="109"/>
        <v>NA</v>
      </c>
      <c r="S1199" s="202" t="str">
        <f t="shared" si="110"/>
        <v>NA</v>
      </c>
      <c r="T1199" s="197" t="str">
        <f t="shared" si="111"/>
        <v>NA</v>
      </c>
      <c r="U1199" s="197">
        <f t="shared" si="112"/>
        <v>0</v>
      </c>
      <c r="V1199" s="197">
        <f>MIN(IF(SUM(W1199,,X1199,Z1199,AA1199,AD1199,AC1199,AF1199,AG1199,AJ1199,AI1199,AL1199,AM1199,AO1199,AP1199,AR1199,AS1199,A1199,AY1199,AU1199,AV1199,AW1199,AX1199,BA1199,BB1199)=0,0,1)+IF(O1199="Smoothing ramp",1,0)+IF(ISNUMBER(W1199),1,0)+IF(ISNUMBER(X1199),1,0)+IF(ISNUMBER(Z1199),1,0)+IF(ISNUMBER(AA1199),1,0)+IF(ISNUMBER(AD1199),1,0)+IF(ISNUMBER(AC1199),1,0)+IF(ISNUMBER(AF1199),1,0)+IF(ISNUMBER(AG1199),1,0)+IF(ISNUMBER(AI1199),1,0)+IF(ISNUMBER(AJ1199),1,0)+IF(ISNUMBER(AL1199),1,0)+IF(ISNUMBER(AM1199),1,0)+IF(ISNUMBER(AO1199),1,0)+IF(ISNUMBER(AP1199),1,0)+IF(ISNUMBER(#REF!),1,0)+IF(ISNUMBER(AR1199),1,0)+IF(ISNUMBER(AS1199),1,0)+IF(ISNUMBER(AY1199),1,0)+IF(ISNUMBER(AU1199),1,0)+IF(ISNUMBER(AV1199),1,0)+IF(ISNUMBER(AW1199),1,0)+IF(ISNUMBER(AX1199),1,0)+IF(ISNUMBER(BA1199),1,0)+IF(ISNUMBER(BB1199),1,0),1)</f>
        <v>1</v>
      </c>
      <c r="W1199" s="197"/>
      <c r="X1199" s="197"/>
      <c r="Y1199" s="197"/>
      <c r="Z1199" s="197"/>
      <c r="AA1199" s="197"/>
      <c r="AB1199" s="197"/>
      <c r="AC1199" s="197"/>
      <c r="AD1199" s="197"/>
      <c r="AE1199" s="197"/>
      <c r="AF1199" s="197"/>
      <c r="AG1199" s="197"/>
      <c r="AH1199" s="197"/>
      <c r="AI1199" s="197"/>
      <c r="AJ1199" s="197"/>
      <c r="AK1199" s="197"/>
      <c r="AL1199" s="197"/>
      <c r="AM1199" s="197"/>
      <c r="AN1199" s="197"/>
      <c r="AO1199" s="197"/>
      <c r="AP1199" s="205">
        <v>6259</v>
      </c>
      <c r="AQ1199" s="205" t="s">
        <v>50</v>
      </c>
      <c r="AR1199" s="197"/>
      <c r="AS1199" s="197"/>
      <c r="AT1199" s="197"/>
      <c r="AU1199" s="197"/>
      <c r="AV1199" s="197"/>
      <c r="AW1199" s="197"/>
      <c r="AX1199" s="197"/>
      <c r="AY1199" s="197"/>
      <c r="AZ1199" s="197"/>
      <c r="BA1199" s="197"/>
      <c r="BB1199" s="197"/>
      <c r="BC1199" s="197"/>
    </row>
    <row r="1200" spans="1:55" customFormat="1" ht="14.1" customHeight="1">
      <c r="A1200" s="170"/>
      <c r="B1200" s="204">
        <v>20250520</v>
      </c>
      <c r="C1200" s="204" t="s">
        <v>62</v>
      </c>
      <c r="D1200" s="204">
        <v>1630</v>
      </c>
      <c r="E1200" s="204">
        <v>8300</v>
      </c>
      <c r="F1200" s="204"/>
      <c r="G1200" s="204"/>
      <c r="H1200" s="204">
        <v>6509</v>
      </c>
      <c r="I1200" s="204"/>
      <c r="J1200" s="204"/>
      <c r="K1200" s="204">
        <v>0</v>
      </c>
      <c r="L1200" s="204">
        <v>0</v>
      </c>
      <c r="M1200" s="204">
        <v>0</v>
      </c>
      <c r="N1200" s="204" t="s">
        <v>53</v>
      </c>
      <c r="O1200" s="204" t="s">
        <v>45</v>
      </c>
      <c r="P1200" s="202">
        <f t="shared" si="113"/>
        <v>0</v>
      </c>
      <c r="Q1200" s="197">
        <f t="shared" si="108"/>
        <v>1791</v>
      </c>
      <c r="R1200" s="202" t="str">
        <f t="shared" si="109"/>
        <v>NA</v>
      </c>
      <c r="S1200" s="202" t="str">
        <f t="shared" si="110"/>
        <v>NA</v>
      </c>
      <c r="T1200" s="197" t="str">
        <f t="shared" si="111"/>
        <v>NA</v>
      </c>
      <c r="U1200" s="197">
        <f t="shared" si="112"/>
        <v>0</v>
      </c>
      <c r="V1200" s="197">
        <f>MIN(IF(SUM(W1200,,X1200,Z1200,AA1200,AD1200,AC1200,AF1200,AG1200,AJ1200,AI1200,AL1200,AM1200,AO1200,AP1200,AR1200,AS1200,A1200,AY1200,AU1200,AV1200,AW1200,AX1200,BA1200,BB1200)=0,0,1)+IF(O1200="Smoothing ramp",1,0)+IF(ISNUMBER(W1200),1,0)+IF(ISNUMBER(X1200),1,0)+IF(ISNUMBER(Z1200),1,0)+IF(ISNUMBER(AA1200),1,0)+IF(ISNUMBER(AD1200),1,0)+IF(ISNUMBER(AC1200),1,0)+IF(ISNUMBER(AF1200),1,0)+IF(ISNUMBER(AG1200),1,0)+IF(ISNUMBER(AI1200),1,0)+IF(ISNUMBER(AJ1200),1,0)+IF(ISNUMBER(AL1200),1,0)+IF(ISNUMBER(AM1200),1,0)+IF(ISNUMBER(AO1200),1,0)+IF(ISNUMBER(AP1200),1,0)+IF(ISNUMBER(#REF!),1,0)+IF(ISNUMBER(AR1200),1,0)+IF(ISNUMBER(AS1200),1,0)+IF(ISNUMBER(AY1200),1,0)+IF(ISNUMBER(AU1200),1,0)+IF(ISNUMBER(AV1200),1,0)+IF(ISNUMBER(AW1200),1,0)+IF(ISNUMBER(AX1200),1,0)+IF(ISNUMBER(BA1200),1,0)+IF(ISNUMBER(BB1200),1,0),1)</f>
        <v>1</v>
      </c>
      <c r="W1200" s="197"/>
      <c r="X1200" s="197"/>
      <c r="Y1200" s="197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AP1200" s="205">
        <v>6259</v>
      </c>
      <c r="AQ1200" s="205" t="s">
        <v>50</v>
      </c>
      <c r="AR1200" s="197"/>
      <c r="AS1200" s="197"/>
      <c r="AT1200" s="197"/>
      <c r="AU1200" s="197"/>
      <c r="AV1200" s="197"/>
      <c r="AW1200" s="197"/>
      <c r="AX1200" s="197"/>
      <c r="AY1200" s="197"/>
      <c r="AZ1200" s="197"/>
      <c r="BA1200" s="197"/>
      <c r="BB1200" s="197"/>
      <c r="BC1200" s="197"/>
    </row>
    <row r="1201" spans="1:55" customFormat="1" ht="14.1" customHeight="1">
      <c r="A1201" s="170"/>
      <c r="B1201" s="204">
        <v>20250520</v>
      </c>
      <c r="C1201" s="204" t="s">
        <v>62</v>
      </c>
      <c r="D1201" s="204">
        <v>1730</v>
      </c>
      <c r="E1201" s="204">
        <v>8300</v>
      </c>
      <c r="F1201" s="204"/>
      <c r="G1201" s="204"/>
      <c r="H1201" s="204">
        <v>6509</v>
      </c>
      <c r="I1201" s="204"/>
      <c r="J1201" s="204"/>
      <c r="K1201" s="204">
        <v>0</v>
      </c>
      <c r="L1201" s="204">
        <v>0</v>
      </c>
      <c r="M1201" s="204">
        <v>0</v>
      </c>
      <c r="N1201" s="204" t="s">
        <v>53</v>
      </c>
      <c r="O1201" s="204" t="s">
        <v>45</v>
      </c>
      <c r="P1201" s="202">
        <f t="shared" si="113"/>
        <v>0</v>
      </c>
      <c r="Q1201" s="197">
        <f t="shared" si="108"/>
        <v>1791</v>
      </c>
      <c r="R1201" s="202" t="str">
        <f t="shared" si="109"/>
        <v>NA</v>
      </c>
      <c r="S1201" s="202" t="str">
        <f t="shared" si="110"/>
        <v>NA</v>
      </c>
      <c r="T1201" s="197" t="str">
        <f t="shared" si="111"/>
        <v>NA</v>
      </c>
      <c r="U1201" s="197">
        <f t="shared" si="112"/>
        <v>0</v>
      </c>
      <c r="V1201" s="197">
        <f>MIN(IF(SUM(W1201,,X1201,Z1201,AA1201,AD1201,AC1201,AF1201,AG1201,AJ1201,AI1201,AL1201,AM1201,AO1201,AP1201,AR1201,AS1201,A1201,AY1201,AU1201,AV1201,AW1201,AX1201,BA1201,BB1201)=0,0,1)+IF(O1201="Smoothing ramp",1,0)+IF(ISNUMBER(W1201),1,0)+IF(ISNUMBER(X1201),1,0)+IF(ISNUMBER(Z1201),1,0)+IF(ISNUMBER(AA1201),1,0)+IF(ISNUMBER(AD1201),1,0)+IF(ISNUMBER(AC1201),1,0)+IF(ISNUMBER(AF1201),1,0)+IF(ISNUMBER(AG1201),1,0)+IF(ISNUMBER(AI1201),1,0)+IF(ISNUMBER(AJ1201),1,0)+IF(ISNUMBER(AL1201),1,0)+IF(ISNUMBER(AM1201),1,0)+IF(ISNUMBER(AO1201),1,0)+IF(ISNUMBER(AP1201),1,0)+IF(ISNUMBER(#REF!),1,0)+IF(ISNUMBER(AR1201),1,0)+IF(ISNUMBER(AS1201),1,0)+IF(ISNUMBER(AY1201),1,0)+IF(ISNUMBER(AU1201),1,0)+IF(ISNUMBER(AV1201),1,0)+IF(ISNUMBER(AW1201),1,0)+IF(ISNUMBER(AX1201),1,0)+IF(ISNUMBER(BA1201),1,0)+IF(ISNUMBER(BB1201),1,0),1)</f>
        <v>1</v>
      </c>
      <c r="W1201" s="197"/>
      <c r="X1201" s="197"/>
      <c r="Y1201" s="197"/>
      <c r="Z1201" s="197"/>
      <c r="AA1201" s="197"/>
      <c r="AB1201" s="197"/>
      <c r="AC1201" s="197"/>
      <c r="AD1201" s="197"/>
      <c r="AE1201" s="197"/>
      <c r="AF1201" s="197"/>
      <c r="AG1201" s="197"/>
      <c r="AH1201" s="197"/>
      <c r="AI1201" s="197"/>
      <c r="AJ1201" s="197"/>
      <c r="AK1201" s="197"/>
      <c r="AL1201" s="197"/>
      <c r="AM1201" s="197"/>
      <c r="AN1201" s="197"/>
      <c r="AO1201" s="197"/>
      <c r="AP1201" s="205">
        <v>6259</v>
      </c>
      <c r="AQ1201" s="205" t="s">
        <v>50</v>
      </c>
      <c r="AR1201" s="197"/>
      <c r="AS1201" s="197"/>
      <c r="AT1201" s="197"/>
      <c r="AU1201" s="197"/>
      <c r="AV1201" s="197"/>
      <c r="AW1201" s="197"/>
      <c r="AX1201" s="197"/>
      <c r="AY1201" s="197"/>
      <c r="AZ1201" s="197"/>
      <c r="BA1201" s="197"/>
      <c r="BB1201" s="197"/>
      <c r="BC1201" s="197"/>
    </row>
    <row r="1202" spans="1:55" customFormat="1" ht="14.1" hidden="1" customHeight="1">
      <c r="A1202" s="170"/>
      <c r="B1202" s="204">
        <v>20250520</v>
      </c>
      <c r="C1202" s="204" t="s">
        <v>62</v>
      </c>
      <c r="D1202" s="204">
        <v>1830</v>
      </c>
      <c r="E1202" s="204">
        <v>6148</v>
      </c>
      <c r="F1202" s="204"/>
      <c r="G1202" s="204"/>
      <c r="H1202" s="204">
        <v>6146</v>
      </c>
      <c r="I1202" s="204"/>
      <c r="J1202" s="204"/>
      <c r="K1202" s="204">
        <v>6651</v>
      </c>
      <c r="L1202" s="204">
        <v>18</v>
      </c>
      <c r="M1202" s="204">
        <v>6635</v>
      </c>
      <c r="N1202" s="204" t="s">
        <v>44</v>
      </c>
      <c r="O1202" s="204" t="s">
        <v>45</v>
      </c>
      <c r="P1202" s="202">
        <f t="shared" si="113"/>
        <v>6633</v>
      </c>
      <c r="Q1202" s="197">
        <f t="shared" si="108"/>
        <v>2</v>
      </c>
      <c r="R1202" s="202" t="str">
        <f t="shared" si="109"/>
        <v>NA</v>
      </c>
      <c r="S1202" s="202" t="str">
        <f t="shared" si="110"/>
        <v>NA</v>
      </c>
      <c r="T1202" s="197" t="str">
        <f t="shared" si="111"/>
        <v>NA</v>
      </c>
      <c r="U1202" s="197">
        <f t="shared" si="112"/>
        <v>13252</v>
      </c>
      <c r="V1202" s="197">
        <f>MIN(IF(SUM(W1202,,X1202,Z1202,AA1202,AD1202,AC1202,AF1202,AG1202,AJ1202,AI1202,AL1202,AM1202,AO1202,AP1202,AR1202,AS1202,A1202,AY1202,AU1202,AV1202,AW1202,AX1202,BA1202,BB1202)=0,0,1)+IF(O1202="Smoothing ramp",1,0)+IF(ISNUMBER(W1202),1,0)+IF(ISNUMBER(X1202),1,0)+IF(ISNUMBER(Z1202),1,0)+IF(ISNUMBER(AA1202),1,0)+IF(ISNUMBER(AD1202),1,0)+IF(ISNUMBER(AC1202),1,0)+IF(ISNUMBER(AF1202),1,0)+IF(ISNUMBER(AG1202),1,0)+IF(ISNUMBER(AI1202),1,0)+IF(ISNUMBER(AJ1202),1,0)+IF(ISNUMBER(AL1202),1,0)+IF(ISNUMBER(AM1202),1,0)+IF(ISNUMBER(AO1202),1,0)+IF(ISNUMBER(AP1202),1,0)+IF(ISNUMBER(#REF!),1,0)+IF(ISNUMBER(AR1202),1,0)+IF(ISNUMBER(AS1202),1,0)+IF(ISNUMBER(AY1202),1,0)+IF(ISNUMBER(AU1202),1,0)+IF(ISNUMBER(AV1202),1,0)+IF(ISNUMBER(AW1202),1,0)+IF(ISNUMBER(AX1202),1,0)+IF(ISNUMBER(BA1202),1,0)+IF(ISNUMBER(BB1202),1,0),1)</f>
        <v>0</v>
      </c>
      <c r="W1202" s="197"/>
      <c r="X1202" s="197"/>
      <c r="Y1202" s="197"/>
      <c r="Z1202" s="197"/>
      <c r="AA1202" s="197"/>
      <c r="AB1202" s="197"/>
      <c r="AC1202" s="197"/>
      <c r="AD1202" s="197"/>
      <c r="AE1202" s="197"/>
      <c r="AF1202" s="197"/>
      <c r="AG1202" s="197"/>
      <c r="AH1202" s="197"/>
      <c r="AI1202" s="197"/>
      <c r="AJ1202" s="197"/>
      <c r="AK1202" s="197"/>
      <c r="AL1202" s="197"/>
      <c r="AM1202" s="197"/>
      <c r="AN1202" s="197"/>
      <c r="AO1202" s="197"/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7"/>
      <c r="BA1202" s="197"/>
      <c r="BB1202" s="197"/>
      <c r="BC1202" s="197"/>
    </row>
    <row r="1203" spans="1:55" customFormat="1" ht="14.1" hidden="1" customHeight="1">
      <c r="A1203" s="170"/>
      <c r="B1203" s="204">
        <v>20250520</v>
      </c>
      <c r="C1203" s="204" t="s">
        <v>62</v>
      </c>
      <c r="D1203" s="204">
        <v>1930</v>
      </c>
      <c r="E1203" s="204">
        <v>6297</v>
      </c>
      <c r="F1203" s="204"/>
      <c r="G1203" s="204"/>
      <c r="H1203" s="204">
        <v>6295</v>
      </c>
      <c r="I1203" s="204"/>
      <c r="J1203" s="204"/>
      <c r="K1203" s="204">
        <v>6737</v>
      </c>
      <c r="L1203" s="204">
        <v>17</v>
      </c>
      <c r="M1203" s="204">
        <v>6722</v>
      </c>
      <c r="N1203" s="204" t="s">
        <v>44</v>
      </c>
      <c r="O1203" s="204" t="s">
        <v>45</v>
      </c>
      <c r="P1203" s="202">
        <f t="shared" si="113"/>
        <v>6720</v>
      </c>
      <c r="Q1203" s="197">
        <f t="shared" si="108"/>
        <v>2</v>
      </c>
      <c r="R1203" s="202" t="str">
        <f t="shared" si="109"/>
        <v>NA</v>
      </c>
      <c r="S1203" s="202" t="str">
        <f t="shared" si="110"/>
        <v>NA</v>
      </c>
      <c r="T1203" s="197" t="str">
        <f t="shared" si="111"/>
        <v>NA</v>
      </c>
      <c r="U1203" s="197">
        <f t="shared" si="112"/>
        <v>13427</v>
      </c>
      <c r="V1203" s="197">
        <f>MIN(IF(SUM(W1203,,X1203,Z1203,AA1203,AD1203,AC1203,AF1203,AG1203,AJ1203,AI1203,AL1203,AM1203,AO1203,AP1203,AR1203,AS1203,A1203,AY1203,AU1203,AV1203,AW1203,AX1203,BA1203,BB1203)=0,0,1)+IF(O1203="Smoothing ramp",1,0)+IF(ISNUMBER(W1203),1,0)+IF(ISNUMBER(X1203),1,0)+IF(ISNUMBER(Z1203),1,0)+IF(ISNUMBER(AA1203),1,0)+IF(ISNUMBER(AD1203),1,0)+IF(ISNUMBER(AC1203),1,0)+IF(ISNUMBER(AF1203),1,0)+IF(ISNUMBER(AG1203),1,0)+IF(ISNUMBER(AI1203),1,0)+IF(ISNUMBER(AJ1203),1,0)+IF(ISNUMBER(AL1203),1,0)+IF(ISNUMBER(AM1203),1,0)+IF(ISNUMBER(AO1203),1,0)+IF(ISNUMBER(AP1203),1,0)+IF(ISNUMBER(#REF!),1,0)+IF(ISNUMBER(AR1203),1,0)+IF(ISNUMBER(AS1203),1,0)+IF(ISNUMBER(AY1203),1,0)+IF(ISNUMBER(AU1203),1,0)+IF(ISNUMBER(AV1203),1,0)+IF(ISNUMBER(AW1203),1,0)+IF(ISNUMBER(AX1203),1,0)+IF(ISNUMBER(BA1203),1,0)+IF(ISNUMBER(BB1203),1,0),1)</f>
        <v>0</v>
      </c>
      <c r="W1203" s="197"/>
      <c r="X1203" s="197"/>
      <c r="Y1203" s="197"/>
      <c r="Z1203" s="197"/>
      <c r="AA1203" s="197"/>
      <c r="AB1203" s="197"/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/>
      <c r="BA1203" s="197"/>
      <c r="BB1203" s="197"/>
      <c r="BC1203" s="197"/>
    </row>
    <row r="1204" spans="1:55" customFormat="1" ht="14.1" hidden="1" customHeight="1">
      <c r="A1204" s="170"/>
      <c r="B1204" s="204">
        <v>20250520</v>
      </c>
      <c r="C1204" s="204" t="s">
        <v>62</v>
      </c>
      <c r="D1204" s="204">
        <v>2030</v>
      </c>
      <c r="E1204" s="204">
        <v>6297</v>
      </c>
      <c r="F1204" s="204"/>
      <c r="G1204" s="204"/>
      <c r="H1204" s="204">
        <v>6295</v>
      </c>
      <c r="I1204" s="204"/>
      <c r="J1204" s="204"/>
      <c r="K1204" s="204">
        <v>6737</v>
      </c>
      <c r="L1204" s="204">
        <v>17</v>
      </c>
      <c r="M1204" s="204">
        <v>6722</v>
      </c>
      <c r="N1204" s="204" t="s">
        <v>44</v>
      </c>
      <c r="O1204" s="204" t="s">
        <v>45</v>
      </c>
      <c r="P1204" s="202">
        <f t="shared" si="113"/>
        <v>6720</v>
      </c>
      <c r="Q1204" s="197">
        <f t="shared" si="108"/>
        <v>2</v>
      </c>
      <c r="R1204" s="202" t="str">
        <f t="shared" si="109"/>
        <v>NA</v>
      </c>
      <c r="S1204" s="202" t="str">
        <f t="shared" si="110"/>
        <v>NA</v>
      </c>
      <c r="T1204" s="197" t="str">
        <f t="shared" si="111"/>
        <v>NA</v>
      </c>
      <c r="U1204" s="197">
        <f t="shared" si="112"/>
        <v>13427</v>
      </c>
      <c r="V1204" s="197">
        <f>MIN(IF(SUM(W1204,,X1204,Z1204,AA1204,AD1204,AC1204,AF1204,AG1204,AJ1204,AI1204,AL1204,AM1204,AO1204,AP1204,AR1204,AS1204,A1204,AY1204,AU1204,AV1204,AW1204,AX1204,BA1204,BB1204)=0,0,1)+IF(O1204="Smoothing ramp",1,0)+IF(ISNUMBER(W1204),1,0)+IF(ISNUMBER(X1204),1,0)+IF(ISNUMBER(Z1204),1,0)+IF(ISNUMBER(AA1204),1,0)+IF(ISNUMBER(AD1204),1,0)+IF(ISNUMBER(AC1204),1,0)+IF(ISNUMBER(AF1204),1,0)+IF(ISNUMBER(AG1204),1,0)+IF(ISNUMBER(AI1204),1,0)+IF(ISNUMBER(AJ1204),1,0)+IF(ISNUMBER(AL1204),1,0)+IF(ISNUMBER(AM1204),1,0)+IF(ISNUMBER(AO1204),1,0)+IF(ISNUMBER(AP1204),1,0)+IF(ISNUMBER(#REF!),1,0)+IF(ISNUMBER(AR1204),1,0)+IF(ISNUMBER(AS1204),1,0)+IF(ISNUMBER(AY1204),1,0)+IF(ISNUMBER(AU1204),1,0)+IF(ISNUMBER(AV1204),1,0)+IF(ISNUMBER(AW1204),1,0)+IF(ISNUMBER(AX1204),1,0)+IF(ISNUMBER(BA1204),1,0)+IF(ISNUMBER(BB1204),1,0),1)</f>
        <v>0</v>
      </c>
      <c r="W1204" s="197"/>
      <c r="X1204" s="197"/>
      <c r="Y1204" s="197"/>
      <c r="Z1204" s="197"/>
      <c r="AA1204" s="197"/>
      <c r="AB1204" s="197"/>
      <c r="AC1204" s="197"/>
      <c r="AD1204" s="197"/>
      <c r="AE1204" s="197"/>
      <c r="AF1204" s="197"/>
      <c r="AG1204" s="197"/>
      <c r="AH1204" s="197"/>
      <c r="AI1204" s="197"/>
      <c r="AJ1204" s="197"/>
      <c r="AK1204" s="197"/>
      <c r="AL1204" s="197"/>
      <c r="AM1204" s="197"/>
      <c r="AN1204" s="197"/>
      <c r="AO1204" s="197"/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7"/>
      <c r="BA1204" s="197"/>
      <c r="BB1204" s="197"/>
      <c r="BC1204" s="197"/>
    </row>
    <row r="1205" spans="1:55" customFormat="1" ht="14.1" hidden="1" customHeight="1">
      <c r="A1205" s="170"/>
      <c r="B1205" s="204">
        <v>20250520</v>
      </c>
      <c r="C1205" s="204" t="s">
        <v>62</v>
      </c>
      <c r="D1205" s="204">
        <v>2130</v>
      </c>
      <c r="E1205" s="204"/>
      <c r="F1205" s="204">
        <v>6291</v>
      </c>
      <c r="G1205" s="204">
        <v>525</v>
      </c>
      <c r="H1205" s="204"/>
      <c r="I1205" s="204">
        <v>6291</v>
      </c>
      <c r="J1205" s="204">
        <v>525</v>
      </c>
      <c r="K1205" s="204">
        <v>-2405</v>
      </c>
      <c r="L1205" s="204">
        <v>-2405</v>
      </c>
      <c r="M1205" s="204">
        <v>0</v>
      </c>
      <c r="N1205" s="204" t="s">
        <v>40</v>
      </c>
      <c r="O1205" s="204" t="s">
        <v>40</v>
      </c>
      <c r="P1205" s="202">
        <f t="shared" si="113"/>
        <v>0</v>
      </c>
      <c r="Q1205" s="197" t="str">
        <f t="shared" si="108"/>
        <v>NA</v>
      </c>
      <c r="R1205" s="202">
        <f t="shared" si="109"/>
        <v>0</v>
      </c>
      <c r="S1205" s="202">
        <f t="shared" si="110"/>
        <v>0</v>
      </c>
      <c r="T1205" s="197">
        <f t="shared" si="111"/>
        <v>0</v>
      </c>
      <c r="U1205" s="197">
        <f t="shared" si="112"/>
        <v>2405</v>
      </c>
      <c r="V1205" s="197">
        <f>MIN(IF(SUM(W1205,,X1205,Z1205,AA1205,AD1205,AC1205,AF1205,AG1205,AJ1205,AI1205,AL1205,AM1205,AO1205,AP1205,AR1205,AS1205,A1205,AY1205,AU1205,AV1205,AW1205,AX1205,BA1205,BB1205)=0,0,1)+IF(O1205="Smoothing ramp",1,0)+IF(ISNUMBER(W1205),1,0)+IF(ISNUMBER(X1205),1,0)+IF(ISNUMBER(Z1205),1,0)+IF(ISNUMBER(AA1205),1,0)+IF(ISNUMBER(AD1205),1,0)+IF(ISNUMBER(AC1205),1,0)+IF(ISNUMBER(AF1205),1,0)+IF(ISNUMBER(AG1205),1,0)+IF(ISNUMBER(AI1205),1,0)+IF(ISNUMBER(AJ1205),1,0)+IF(ISNUMBER(AL1205),1,0)+IF(ISNUMBER(AM1205),1,0)+IF(ISNUMBER(AO1205),1,0)+IF(ISNUMBER(AP1205),1,0)+IF(ISNUMBER(#REF!),1,0)+IF(ISNUMBER(AR1205),1,0)+IF(ISNUMBER(AS1205),1,0)+IF(ISNUMBER(AY1205),1,0)+IF(ISNUMBER(AU1205),1,0)+IF(ISNUMBER(AV1205),1,0)+IF(ISNUMBER(AW1205),1,0)+IF(ISNUMBER(AX1205),1,0)+IF(ISNUMBER(BA1205),1,0)+IF(ISNUMBER(BB1205),1,0),1)</f>
        <v>0</v>
      </c>
      <c r="W1205" s="197"/>
      <c r="X1205" s="197"/>
      <c r="Y1205" s="197"/>
      <c r="Z1205" s="197"/>
      <c r="AA1205" s="197"/>
      <c r="AB1205" s="197"/>
      <c r="AC1205" s="197"/>
      <c r="AD1205" s="197"/>
      <c r="AE1205" s="197"/>
      <c r="AF1205" s="197"/>
      <c r="AG1205" s="197"/>
      <c r="AH1205" s="197"/>
      <c r="AI1205" s="197"/>
      <c r="AJ1205" s="197"/>
      <c r="AK1205" s="197"/>
      <c r="AL1205" s="197"/>
      <c r="AM1205" s="197"/>
      <c r="AN1205" s="197"/>
      <c r="AO1205" s="197"/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7"/>
      <c r="BA1205" s="197"/>
      <c r="BB1205" s="197"/>
      <c r="BC1205" s="197"/>
    </row>
    <row r="1206" spans="1:55" customFormat="1" ht="14.1" hidden="1" customHeight="1">
      <c r="A1206" s="170"/>
      <c r="B1206" s="204">
        <v>20250520</v>
      </c>
      <c r="C1206" s="204" t="s">
        <v>62</v>
      </c>
      <c r="D1206" s="204">
        <v>2230</v>
      </c>
      <c r="E1206" s="204"/>
      <c r="F1206" s="204">
        <v>6291</v>
      </c>
      <c r="G1206" s="204">
        <v>525</v>
      </c>
      <c r="H1206" s="204"/>
      <c r="I1206" s="204">
        <v>6291</v>
      </c>
      <c r="J1206" s="204">
        <v>525</v>
      </c>
      <c r="K1206" s="204">
        <v>-2405</v>
      </c>
      <c r="L1206" s="204">
        <v>-2405</v>
      </c>
      <c r="M1206" s="204">
        <v>0</v>
      </c>
      <c r="N1206" s="204" t="s">
        <v>40</v>
      </c>
      <c r="O1206" s="204" t="s">
        <v>40</v>
      </c>
      <c r="P1206" s="202">
        <f t="shared" si="113"/>
        <v>0</v>
      </c>
      <c r="Q1206" s="197" t="str">
        <f t="shared" si="108"/>
        <v>NA</v>
      </c>
      <c r="R1206" s="202">
        <f t="shared" si="109"/>
        <v>0</v>
      </c>
      <c r="S1206" s="202">
        <f t="shared" si="110"/>
        <v>0</v>
      </c>
      <c r="T1206" s="197">
        <f t="shared" si="111"/>
        <v>0</v>
      </c>
      <c r="U1206" s="197">
        <f t="shared" si="112"/>
        <v>2405</v>
      </c>
      <c r="V1206" s="197">
        <f>MIN(IF(SUM(W1206,,X1206,Z1206,AA1206,AD1206,AC1206,AF1206,AG1206,AJ1206,AI1206,AL1206,AM1206,AO1206,AP1206,AR1206,AS1206,A1206,AY1206,AU1206,AV1206,AW1206,AX1206,BA1206,BB1206)=0,0,1)+IF(O1206="Smoothing ramp",1,0)+IF(ISNUMBER(W1206),1,0)+IF(ISNUMBER(X1206),1,0)+IF(ISNUMBER(Z1206),1,0)+IF(ISNUMBER(AA1206),1,0)+IF(ISNUMBER(AD1206),1,0)+IF(ISNUMBER(AC1206),1,0)+IF(ISNUMBER(AF1206),1,0)+IF(ISNUMBER(AG1206),1,0)+IF(ISNUMBER(AI1206),1,0)+IF(ISNUMBER(AJ1206),1,0)+IF(ISNUMBER(AL1206),1,0)+IF(ISNUMBER(AM1206),1,0)+IF(ISNUMBER(AO1206),1,0)+IF(ISNUMBER(AP1206),1,0)+IF(ISNUMBER(#REF!),1,0)+IF(ISNUMBER(AR1206),1,0)+IF(ISNUMBER(AS1206),1,0)+IF(ISNUMBER(AY1206),1,0)+IF(ISNUMBER(AU1206),1,0)+IF(ISNUMBER(AV1206),1,0)+IF(ISNUMBER(AW1206),1,0)+IF(ISNUMBER(AX1206),1,0)+IF(ISNUMBER(BA1206),1,0)+IF(ISNUMBER(BB1206),1,0),1)</f>
        <v>0</v>
      </c>
      <c r="W1206" s="197"/>
      <c r="X1206" s="197"/>
      <c r="Y1206" s="197"/>
      <c r="Z1206" s="197"/>
      <c r="AA1206" s="197"/>
      <c r="AB1206" s="197"/>
      <c r="AC1206" s="197"/>
      <c r="AD1206" s="197"/>
      <c r="AE1206" s="197"/>
      <c r="AF1206" s="197"/>
      <c r="AG1206" s="197"/>
      <c r="AH1206" s="197"/>
      <c r="AI1206" s="197"/>
      <c r="AJ1206" s="197"/>
      <c r="AK1206" s="197"/>
      <c r="AL1206" s="197"/>
      <c r="AM1206" s="197"/>
      <c r="AN1206" s="197"/>
      <c r="AO1206" s="197"/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197"/>
      <c r="BB1206" s="197"/>
      <c r="BC1206" s="197"/>
    </row>
    <row r="1207" spans="1:55" customFormat="1" ht="14.1" hidden="1" customHeight="1">
      <c r="A1207" s="170"/>
      <c r="B1207" s="204">
        <v>20250520</v>
      </c>
      <c r="C1207" s="204" t="s">
        <v>62</v>
      </c>
      <c r="D1207" s="204">
        <v>2330</v>
      </c>
      <c r="E1207" s="204"/>
      <c r="F1207" s="204">
        <v>5731</v>
      </c>
      <c r="G1207" s="204">
        <v>550</v>
      </c>
      <c r="H1207" s="204"/>
      <c r="I1207" s="204">
        <v>5731</v>
      </c>
      <c r="J1207" s="204">
        <v>550</v>
      </c>
      <c r="K1207" s="204">
        <v>-1786</v>
      </c>
      <c r="L1207" s="204">
        <v>-1786</v>
      </c>
      <c r="M1207" s="204">
        <v>0</v>
      </c>
      <c r="N1207" s="204" t="s">
        <v>40</v>
      </c>
      <c r="O1207" s="204" t="s">
        <v>40</v>
      </c>
      <c r="P1207" s="202">
        <f t="shared" si="113"/>
        <v>0</v>
      </c>
      <c r="Q1207" s="197" t="str">
        <f t="shared" si="108"/>
        <v>NA</v>
      </c>
      <c r="R1207" s="202">
        <f t="shared" si="109"/>
        <v>0</v>
      </c>
      <c r="S1207" s="202">
        <f t="shared" si="110"/>
        <v>0</v>
      </c>
      <c r="T1207" s="197">
        <f t="shared" si="111"/>
        <v>0</v>
      </c>
      <c r="U1207" s="197">
        <f t="shared" si="112"/>
        <v>1786</v>
      </c>
      <c r="V1207" s="197">
        <f>MIN(IF(SUM(W1207,,X1207,Z1207,AA1207,AD1207,AC1207,AF1207,AG1207,AJ1207,AI1207,AL1207,AM1207,AO1207,AP1207,AR1207,AS1207,A1207,AY1207,AU1207,AV1207,AW1207,AX1207,BA1207,BB1207)=0,0,1)+IF(O1207="Smoothing ramp",1,0)+IF(ISNUMBER(W1207),1,0)+IF(ISNUMBER(X1207),1,0)+IF(ISNUMBER(Z1207),1,0)+IF(ISNUMBER(AA1207),1,0)+IF(ISNUMBER(AD1207),1,0)+IF(ISNUMBER(AC1207),1,0)+IF(ISNUMBER(AF1207),1,0)+IF(ISNUMBER(AG1207),1,0)+IF(ISNUMBER(AI1207),1,0)+IF(ISNUMBER(AJ1207),1,0)+IF(ISNUMBER(AL1207),1,0)+IF(ISNUMBER(AM1207),1,0)+IF(ISNUMBER(AO1207),1,0)+IF(ISNUMBER(AP1207),1,0)+IF(ISNUMBER(#REF!),1,0)+IF(ISNUMBER(AR1207),1,0)+IF(ISNUMBER(AS1207),1,0)+IF(ISNUMBER(AY1207),1,0)+IF(ISNUMBER(AU1207),1,0)+IF(ISNUMBER(AV1207),1,0)+IF(ISNUMBER(AW1207),1,0)+IF(ISNUMBER(AX1207),1,0)+IF(ISNUMBER(BA1207),1,0)+IF(ISNUMBER(BB1207),1,0),1)</f>
        <v>0</v>
      </c>
      <c r="W1207" s="197"/>
      <c r="X1207" s="197"/>
      <c r="Y1207" s="197"/>
      <c r="Z1207" s="197"/>
      <c r="AA1207" s="197"/>
      <c r="AB1207" s="197"/>
      <c r="AC1207" s="197"/>
      <c r="AD1207" s="197"/>
      <c r="AE1207" s="197"/>
      <c r="AF1207" s="197"/>
      <c r="AG1207" s="197"/>
      <c r="AH1207" s="197"/>
      <c r="AI1207" s="197"/>
      <c r="AJ1207" s="197"/>
      <c r="AK1207" s="197"/>
      <c r="AL1207" s="197"/>
      <c r="AM1207" s="197"/>
      <c r="AN1207" s="197"/>
      <c r="AO1207" s="197"/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197"/>
      <c r="BB1207" s="197"/>
      <c r="BC1207" s="197"/>
    </row>
    <row r="1208" spans="1:55" customFormat="1" ht="14.1" hidden="1" customHeight="1">
      <c r="A1208" s="170"/>
      <c r="B1208" s="204">
        <v>20250521</v>
      </c>
      <c r="C1208" s="204" t="s">
        <v>62</v>
      </c>
      <c r="D1208" s="204">
        <v>30</v>
      </c>
      <c r="E1208" s="204">
        <v>7850</v>
      </c>
      <c r="F1208" s="204"/>
      <c r="G1208" s="204"/>
      <c r="H1208" s="204">
        <v>7850</v>
      </c>
      <c r="I1208" s="204"/>
      <c r="J1208" s="204"/>
      <c r="K1208" s="204">
        <v>0</v>
      </c>
      <c r="L1208" s="204">
        <v>0</v>
      </c>
      <c r="M1208" s="204">
        <v>0</v>
      </c>
      <c r="N1208" s="204" t="s">
        <v>53</v>
      </c>
      <c r="O1208" s="204" t="s">
        <v>53</v>
      </c>
      <c r="P1208" s="202">
        <f t="shared" si="113"/>
        <v>0</v>
      </c>
      <c r="Q1208" s="197">
        <f t="shared" si="108"/>
        <v>0</v>
      </c>
      <c r="R1208" s="202" t="str">
        <f t="shared" si="109"/>
        <v>NA</v>
      </c>
      <c r="S1208" s="202" t="str">
        <f t="shared" si="110"/>
        <v>NA</v>
      </c>
      <c r="T1208" s="197" t="str">
        <f t="shared" si="111"/>
        <v>NA</v>
      </c>
      <c r="U1208" s="197">
        <f t="shared" si="112"/>
        <v>0</v>
      </c>
      <c r="V1208" s="197">
        <f>MIN(IF(SUM(W1208,,X1208,Z1208,AA1208,AD1208,AC1208,AF1208,AG1208,AJ1208,AI1208,AL1208,AM1208,AO1208,AP1208,AR1208,AS1208,A1208,AY1208,AU1208,AV1208,AW1208,AX1208,BA1208,BB1208)=0,0,1)+IF(O1208="Smoothing ramp",1,0)+IF(ISNUMBER(W1208),1,0)+IF(ISNUMBER(X1208),1,0)+IF(ISNUMBER(Z1208),1,0)+IF(ISNUMBER(AA1208),1,0)+IF(ISNUMBER(AD1208),1,0)+IF(ISNUMBER(AC1208),1,0)+IF(ISNUMBER(AF1208),1,0)+IF(ISNUMBER(AG1208),1,0)+IF(ISNUMBER(AI1208),1,0)+IF(ISNUMBER(AJ1208),1,0)+IF(ISNUMBER(AL1208),1,0)+IF(ISNUMBER(AM1208),1,0)+IF(ISNUMBER(AO1208),1,0)+IF(ISNUMBER(AP1208),1,0)+IF(ISNUMBER(#REF!),1,0)+IF(ISNUMBER(AR1208),1,0)+IF(ISNUMBER(AS1208),1,0)+IF(ISNUMBER(AY1208),1,0)+IF(ISNUMBER(AU1208),1,0)+IF(ISNUMBER(AV1208),1,0)+IF(ISNUMBER(AW1208),1,0)+IF(ISNUMBER(AX1208),1,0)+IF(ISNUMBER(BA1208),1,0)+IF(ISNUMBER(BB1208),1,0),1)</f>
        <v>0</v>
      </c>
      <c r="W1208" s="197"/>
      <c r="X1208" s="197"/>
      <c r="Y1208" s="197"/>
      <c r="Z1208" s="197"/>
      <c r="AA1208" s="197"/>
      <c r="AB1208" s="197"/>
      <c r="AC1208" s="197"/>
      <c r="AD1208" s="197"/>
      <c r="AE1208" s="197"/>
      <c r="AF1208" s="197"/>
      <c r="AG1208" s="197"/>
      <c r="AH1208" s="197"/>
      <c r="AI1208" s="197"/>
      <c r="AJ1208" s="197"/>
      <c r="AK1208" s="197"/>
      <c r="AL1208" s="197"/>
      <c r="AM1208" s="197"/>
      <c r="AN1208" s="197"/>
      <c r="AO1208" s="197"/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7"/>
      <c r="BA1208" s="197"/>
      <c r="BB1208" s="197"/>
      <c r="BC1208" s="197"/>
    </row>
    <row r="1209" spans="1:55" customFormat="1" ht="14.1" hidden="1" customHeight="1">
      <c r="A1209" s="170"/>
      <c r="B1209" s="204">
        <v>20250521</v>
      </c>
      <c r="C1209" s="204" t="s">
        <v>62</v>
      </c>
      <c r="D1209" s="204">
        <v>130</v>
      </c>
      <c r="E1209" s="204">
        <v>7850</v>
      </c>
      <c r="F1209" s="204"/>
      <c r="G1209" s="204"/>
      <c r="H1209" s="204">
        <v>7850</v>
      </c>
      <c r="I1209" s="204"/>
      <c r="J1209" s="204"/>
      <c r="K1209" s="204">
        <v>0</v>
      </c>
      <c r="L1209" s="204">
        <v>0</v>
      </c>
      <c r="M1209" s="204">
        <v>0</v>
      </c>
      <c r="N1209" s="204" t="s">
        <v>53</v>
      </c>
      <c r="O1209" s="204" t="s">
        <v>53</v>
      </c>
      <c r="P1209" s="202">
        <f t="shared" si="113"/>
        <v>0</v>
      </c>
      <c r="Q1209" s="197">
        <f t="shared" si="108"/>
        <v>0</v>
      </c>
      <c r="R1209" s="202" t="str">
        <f t="shared" si="109"/>
        <v>NA</v>
      </c>
      <c r="S1209" s="202" t="str">
        <f t="shared" si="110"/>
        <v>NA</v>
      </c>
      <c r="T1209" s="197" t="str">
        <f t="shared" si="111"/>
        <v>NA</v>
      </c>
      <c r="U1209" s="197">
        <f t="shared" si="112"/>
        <v>0</v>
      </c>
      <c r="V1209" s="197">
        <f>MIN(IF(SUM(W1209,,X1209,Z1209,AA1209,AD1209,AC1209,AF1209,AG1209,AJ1209,AI1209,AL1209,AM1209,AO1209,AP1209,AR1209,AS1209,A1209,AY1209,AU1209,AV1209,AW1209,AX1209,BA1209,BB1209)=0,0,1)+IF(O1209="Smoothing ramp",1,0)+IF(ISNUMBER(W1209),1,0)+IF(ISNUMBER(X1209),1,0)+IF(ISNUMBER(Z1209),1,0)+IF(ISNUMBER(AA1209),1,0)+IF(ISNUMBER(AD1209),1,0)+IF(ISNUMBER(AC1209),1,0)+IF(ISNUMBER(AF1209),1,0)+IF(ISNUMBER(AG1209),1,0)+IF(ISNUMBER(AI1209),1,0)+IF(ISNUMBER(AJ1209),1,0)+IF(ISNUMBER(AL1209),1,0)+IF(ISNUMBER(AM1209),1,0)+IF(ISNUMBER(AO1209),1,0)+IF(ISNUMBER(AP1209),1,0)+IF(ISNUMBER(#REF!),1,0)+IF(ISNUMBER(AR1209),1,0)+IF(ISNUMBER(AS1209),1,0)+IF(ISNUMBER(AY1209),1,0)+IF(ISNUMBER(AU1209),1,0)+IF(ISNUMBER(AV1209),1,0)+IF(ISNUMBER(AW1209),1,0)+IF(ISNUMBER(AX1209),1,0)+IF(ISNUMBER(BA1209),1,0)+IF(ISNUMBER(BB1209),1,0),1)</f>
        <v>0</v>
      </c>
      <c r="W1209" s="197"/>
      <c r="X1209" s="197"/>
      <c r="Y1209" s="197"/>
      <c r="Z1209" s="197"/>
      <c r="AA1209" s="197"/>
      <c r="AB1209" s="197"/>
      <c r="AC1209" s="197"/>
      <c r="AD1209" s="197"/>
      <c r="AE1209" s="197"/>
      <c r="AF1209" s="197"/>
      <c r="AG1209" s="197"/>
      <c r="AH1209" s="197"/>
      <c r="AI1209" s="197"/>
      <c r="AJ1209" s="197"/>
      <c r="AK1209" s="197"/>
      <c r="AL1209" s="197"/>
      <c r="AM1209" s="197"/>
      <c r="AN1209" s="197"/>
      <c r="AO1209" s="197"/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7"/>
      <c r="BA1209" s="197"/>
      <c r="BB1209" s="197"/>
      <c r="BC1209" s="197"/>
    </row>
    <row r="1210" spans="1:55" customFormat="1" ht="14.1" hidden="1" customHeight="1">
      <c r="A1210" s="170"/>
      <c r="B1210" s="204">
        <v>20250521</v>
      </c>
      <c r="C1210" s="204" t="s">
        <v>62</v>
      </c>
      <c r="D1210" s="204">
        <v>230</v>
      </c>
      <c r="E1210" s="204">
        <v>7850</v>
      </c>
      <c r="F1210" s="204"/>
      <c r="G1210" s="204"/>
      <c r="H1210" s="204">
        <v>7850</v>
      </c>
      <c r="I1210" s="204"/>
      <c r="J1210" s="204"/>
      <c r="K1210" s="204">
        <v>0</v>
      </c>
      <c r="L1210" s="204">
        <v>0</v>
      </c>
      <c r="M1210" s="204">
        <v>0</v>
      </c>
      <c r="N1210" s="204" t="s">
        <v>53</v>
      </c>
      <c r="O1210" s="204" t="s">
        <v>53</v>
      </c>
      <c r="P1210" s="202">
        <f t="shared" si="113"/>
        <v>0</v>
      </c>
      <c r="Q1210" s="197">
        <f t="shared" si="108"/>
        <v>0</v>
      </c>
      <c r="R1210" s="202" t="str">
        <f t="shared" si="109"/>
        <v>NA</v>
      </c>
      <c r="S1210" s="202" t="str">
        <f t="shared" si="110"/>
        <v>NA</v>
      </c>
      <c r="T1210" s="197" t="str">
        <f t="shared" si="111"/>
        <v>NA</v>
      </c>
      <c r="U1210" s="197">
        <f t="shared" si="112"/>
        <v>0</v>
      </c>
      <c r="V1210" s="197">
        <f>MIN(IF(SUM(W1210,,X1210,Z1210,AA1210,AD1210,AC1210,AF1210,AG1210,AJ1210,AI1210,AL1210,AM1210,AO1210,AP1210,AR1210,AS1210,A1210,AY1210,AU1210,AV1210,AW1210,AX1210,BA1210,BB1210)=0,0,1)+IF(O1210="Smoothing ramp",1,0)+IF(ISNUMBER(W1210),1,0)+IF(ISNUMBER(X1210),1,0)+IF(ISNUMBER(Z1210),1,0)+IF(ISNUMBER(AA1210),1,0)+IF(ISNUMBER(AD1210),1,0)+IF(ISNUMBER(AC1210),1,0)+IF(ISNUMBER(AF1210),1,0)+IF(ISNUMBER(AG1210),1,0)+IF(ISNUMBER(AI1210),1,0)+IF(ISNUMBER(AJ1210),1,0)+IF(ISNUMBER(AL1210),1,0)+IF(ISNUMBER(AM1210),1,0)+IF(ISNUMBER(AO1210),1,0)+IF(ISNUMBER(AP1210),1,0)+IF(ISNUMBER(#REF!),1,0)+IF(ISNUMBER(AR1210),1,0)+IF(ISNUMBER(AS1210),1,0)+IF(ISNUMBER(AY1210),1,0)+IF(ISNUMBER(AU1210),1,0)+IF(ISNUMBER(AV1210),1,0)+IF(ISNUMBER(AW1210),1,0)+IF(ISNUMBER(AX1210),1,0)+IF(ISNUMBER(BA1210),1,0)+IF(ISNUMBER(BB1210),1,0),1)</f>
        <v>0</v>
      </c>
      <c r="W1210" s="197"/>
      <c r="X1210" s="197"/>
      <c r="Y1210" s="197"/>
      <c r="Z1210" s="197"/>
      <c r="AA1210" s="197"/>
      <c r="AB1210" s="197"/>
      <c r="AC1210" s="197"/>
      <c r="AD1210" s="197"/>
      <c r="AE1210" s="197"/>
      <c r="AF1210" s="197"/>
      <c r="AG1210" s="197"/>
      <c r="AH1210" s="197"/>
      <c r="AI1210" s="197"/>
      <c r="AJ1210" s="197"/>
      <c r="AK1210" s="197"/>
      <c r="AL1210" s="197"/>
      <c r="AM1210" s="197"/>
      <c r="AN1210" s="197"/>
      <c r="AO1210" s="197"/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7"/>
      <c r="BA1210" s="197"/>
      <c r="BB1210" s="197"/>
      <c r="BC1210" s="197"/>
    </row>
    <row r="1211" spans="1:55" customFormat="1" ht="14.1" hidden="1" customHeight="1">
      <c r="A1211" s="170"/>
      <c r="B1211" s="204">
        <v>20250521</v>
      </c>
      <c r="C1211" s="204" t="s">
        <v>62</v>
      </c>
      <c r="D1211" s="204">
        <v>330</v>
      </c>
      <c r="E1211" s="204">
        <v>7850</v>
      </c>
      <c r="F1211" s="204"/>
      <c r="G1211" s="204"/>
      <c r="H1211" s="204">
        <v>7850</v>
      </c>
      <c r="I1211" s="204"/>
      <c r="J1211" s="204"/>
      <c r="K1211" s="204">
        <v>0</v>
      </c>
      <c r="L1211" s="204">
        <v>0</v>
      </c>
      <c r="M1211" s="204">
        <v>0</v>
      </c>
      <c r="N1211" s="204" t="s">
        <v>53</v>
      </c>
      <c r="O1211" s="204" t="s">
        <v>53</v>
      </c>
      <c r="P1211" s="202">
        <f t="shared" si="113"/>
        <v>0</v>
      </c>
      <c r="Q1211" s="197">
        <f t="shared" si="108"/>
        <v>0</v>
      </c>
      <c r="R1211" s="202" t="str">
        <f t="shared" si="109"/>
        <v>NA</v>
      </c>
      <c r="S1211" s="202" t="str">
        <f t="shared" si="110"/>
        <v>NA</v>
      </c>
      <c r="T1211" s="197" t="str">
        <f t="shared" si="111"/>
        <v>NA</v>
      </c>
      <c r="U1211" s="197">
        <f t="shared" si="112"/>
        <v>0</v>
      </c>
      <c r="V1211" s="197">
        <f>MIN(IF(SUM(W1211,,X1211,Z1211,AA1211,AD1211,AC1211,AF1211,AG1211,AJ1211,AI1211,AL1211,AM1211,AO1211,AP1211,AR1211,AS1211,A1211,AY1211,AU1211,AV1211,AW1211,AX1211,BA1211,BB1211)=0,0,1)+IF(O1211="Smoothing ramp",1,0)+IF(ISNUMBER(W1211),1,0)+IF(ISNUMBER(X1211),1,0)+IF(ISNUMBER(Z1211),1,0)+IF(ISNUMBER(AA1211),1,0)+IF(ISNUMBER(AD1211),1,0)+IF(ISNUMBER(AC1211),1,0)+IF(ISNUMBER(AF1211),1,0)+IF(ISNUMBER(AG1211),1,0)+IF(ISNUMBER(AI1211),1,0)+IF(ISNUMBER(AJ1211),1,0)+IF(ISNUMBER(AL1211),1,0)+IF(ISNUMBER(AM1211),1,0)+IF(ISNUMBER(AO1211),1,0)+IF(ISNUMBER(AP1211),1,0)+IF(ISNUMBER(#REF!),1,0)+IF(ISNUMBER(AR1211),1,0)+IF(ISNUMBER(AS1211),1,0)+IF(ISNUMBER(AY1211),1,0)+IF(ISNUMBER(AU1211),1,0)+IF(ISNUMBER(AV1211),1,0)+IF(ISNUMBER(AW1211),1,0)+IF(ISNUMBER(AX1211),1,0)+IF(ISNUMBER(BA1211),1,0)+IF(ISNUMBER(BB1211),1,0),1)</f>
        <v>0</v>
      </c>
      <c r="W1211" s="197"/>
      <c r="X1211" s="197"/>
      <c r="Y1211" s="197"/>
      <c r="Z1211" s="197"/>
      <c r="AA1211" s="197"/>
      <c r="AB1211" s="197"/>
      <c r="AC1211" s="197"/>
      <c r="AD1211" s="197"/>
      <c r="AE1211" s="197"/>
      <c r="AF1211" s="197"/>
      <c r="AG1211" s="197"/>
      <c r="AH1211" s="197"/>
      <c r="AI1211" s="197"/>
      <c r="AJ1211" s="197"/>
      <c r="AK1211" s="197"/>
      <c r="AL1211" s="197"/>
      <c r="AM1211" s="197"/>
      <c r="AN1211" s="197"/>
      <c r="AO1211" s="197"/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7"/>
      <c r="BA1211" s="197"/>
      <c r="BB1211" s="197"/>
      <c r="BC1211" s="197"/>
    </row>
    <row r="1212" spans="1:55" customFormat="1" ht="14.1" hidden="1" customHeight="1">
      <c r="A1212" s="170"/>
      <c r="B1212" s="204">
        <v>20250521</v>
      </c>
      <c r="C1212" s="204" t="s">
        <v>62</v>
      </c>
      <c r="D1212" s="204">
        <v>430</v>
      </c>
      <c r="E1212" s="204">
        <v>7850</v>
      </c>
      <c r="F1212" s="204"/>
      <c r="G1212" s="204"/>
      <c r="H1212" s="204">
        <v>7850</v>
      </c>
      <c r="I1212" s="204"/>
      <c r="J1212" s="204"/>
      <c r="K1212" s="204">
        <v>0</v>
      </c>
      <c r="L1212" s="204">
        <v>0</v>
      </c>
      <c r="M1212" s="204">
        <v>0</v>
      </c>
      <c r="N1212" s="204" t="s">
        <v>53</v>
      </c>
      <c r="O1212" s="204" t="s">
        <v>53</v>
      </c>
      <c r="P1212" s="202">
        <f t="shared" si="113"/>
        <v>0</v>
      </c>
      <c r="Q1212" s="197">
        <f t="shared" si="108"/>
        <v>0</v>
      </c>
      <c r="R1212" s="202" t="str">
        <f t="shared" si="109"/>
        <v>NA</v>
      </c>
      <c r="S1212" s="202" t="str">
        <f t="shared" si="110"/>
        <v>NA</v>
      </c>
      <c r="T1212" s="197" t="str">
        <f t="shared" si="111"/>
        <v>NA</v>
      </c>
      <c r="U1212" s="197">
        <f t="shared" si="112"/>
        <v>0</v>
      </c>
      <c r="V1212" s="197">
        <f>MIN(IF(SUM(W1212,,X1212,Z1212,AA1212,AD1212,AC1212,AF1212,AG1212,AJ1212,AI1212,AL1212,AM1212,AO1212,AP1212,AR1212,AS1212,A1212,AY1212,AU1212,AV1212,AW1212,AX1212,BA1212,BB1212)=0,0,1)+IF(O1212="Smoothing ramp",1,0)+IF(ISNUMBER(W1212),1,0)+IF(ISNUMBER(X1212),1,0)+IF(ISNUMBER(Z1212),1,0)+IF(ISNUMBER(AA1212),1,0)+IF(ISNUMBER(AD1212),1,0)+IF(ISNUMBER(AC1212),1,0)+IF(ISNUMBER(AF1212),1,0)+IF(ISNUMBER(AG1212),1,0)+IF(ISNUMBER(AI1212),1,0)+IF(ISNUMBER(AJ1212),1,0)+IF(ISNUMBER(AL1212),1,0)+IF(ISNUMBER(AM1212),1,0)+IF(ISNUMBER(AO1212),1,0)+IF(ISNUMBER(AP1212),1,0)+IF(ISNUMBER(#REF!),1,0)+IF(ISNUMBER(AR1212),1,0)+IF(ISNUMBER(AS1212),1,0)+IF(ISNUMBER(AY1212),1,0)+IF(ISNUMBER(AU1212),1,0)+IF(ISNUMBER(AV1212),1,0)+IF(ISNUMBER(AW1212),1,0)+IF(ISNUMBER(AX1212),1,0)+IF(ISNUMBER(BA1212),1,0)+IF(ISNUMBER(BB1212),1,0),1)</f>
        <v>0</v>
      </c>
      <c r="W1212" s="197"/>
      <c r="X1212" s="197"/>
      <c r="Y1212" s="197"/>
      <c r="Z1212" s="197"/>
      <c r="AA1212" s="197"/>
      <c r="AB1212" s="197"/>
      <c r="AC1212" s="197"/>
      <c r="AD1212" s="197"/>
      <c r="AE1212" s="197"/>
      <c r="AF1212" s="197"/>
      <c r="AG1212" s="197"/>
      <c r="AH1212" s="197"/>
      <c r="AI1212" s="197"/>
      <c r="AJ1212" s="197"/>
      <c r="AK1212" s="197"/>
      <c r="AL1212" s="197"/>
      <c r="AM1212" s="197"/>
      <c r="AN1212" s="197"/>
      <c r="AO1212" s="197"/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197"/>
      <c r="BB1212" s="197"/>
      <c r="BC1212" s="197"/>
    </row>
    <row r="1213" spans="1:55" customFormat="1" ht="14.1" customHeight="1">
      <c r="A1213" s="170"/>
      <c r="B1213" s="204">
        <v>20250521</v>
      </c>
      <c r="C1213" s="204" t="s">
        <v>62</v>
      </c>
      <c r="D1213" s="204">
        <v>530</v>
      </c>
      <c r="E1213" s="204">
        <v>7850</v>
      </c>
      <c r="F1213" s="204"/>
      <c r="G1213" s="204"/>
      <c r="H1213" s="204">
        <v>7750</v>
      </c>
      <c r="I1213" s="204"/>
      <c r="J1213" s="204"/>
      <c r="K1213" s="204">
        <v>0</v>
      </c>
      <c r="L1213" s="204">
        <v>0</v>
      </c>
      <c r="M1213" s="204">
        <v>0</v>
      </c>
      <c r="N1213" s="204" t="s">
        <v>53</v>
      </c>
      <c r="O1213" s="204" t="s">
        <v>52</v>
      </c>
      <c r="P1213" s="202">
        <f t="shared" si="113"/>
        <v>0</v>
      </c>
      <c r="Q1213" s="197">
        <f t="shared" si="108"/>
        <v>100</v>
      </c>
      <c r="R1213" s="202" t="str">
        <f t="shared" si="109"/>
        <v>NA</v>
      </c>
      <c r="S1213" s="202" t="str">
        <f t="shared" si="110"/>
        <v>NA</v>
      </c>
      <c r="T1213" s="197" t="str">
        <f t="shared" si="111"/>
        <v>NA</v>
      </c>
      <c r="U1213" s="197">
        <f t="shared" si="112"/>
        <v>0</v>
      </c>
      <c r="V1213" s="197">
        <f>MIN(IF(SUM(W1213,,X1213,Z1213,AA1213,AD1213,AC1213,AF1213,AG1213,AJ1213,AI1213,AL1213,AM1213,AO1213,AP1213,AR1213,AS1213,A1213,AY1213,AU1213,AV1213,AW1213,AX1213,BA1213,BB1213)=0,0,1)+IF(O1213="Smoothing ramp",1,0)+IF(ISNUMBER(W1213),1,0)+IF(ISNUMBER(X1213),1,0)+IF(ISNUMBER(Z1213),1,0)+IF(ISNUMBER(AA1213),1,0)+IF(ISNUMBER(AD1213),1,0)+IF(ISNUMBER(AC1213),1,0)+IF(ISNUMBER(AF1213),1,0)+IF(ISNUMBER(AG1213),1,0)+IF(ISNUMBER(AI1213),1,0)+IF(ISNUMBER(AJ1213),1,0)+IF(ISNUMBER(AL1213),1,0)+IF(ISNUMBER(AM1213),1,0)+IF(ISNUMBER(AO1213),1,0)+IF(ISNUMBER(AP1213),1,0)+IF(ISNUMBER(#REF!),1,0)+IF(ISNUMBER(AR1213),1,0)+IF(ISNUMBER(AS1213),1,0)+IF(ISNUMBER(AY1213),1,0)+IF(ISNUMBER(AU1213),1,0)+IF(ISNUMBER(AV1213),1,0)+IF(ISNUMBER(AW1213),1,0)+IF(ISNUMBER(AX1213),1,0)+IF(ISNUMBER(BA1213),1,0)+IF(ISNUMBER(BB1213),1,0),1)</f>
        <v>1</v>
      </c>
      <c r="W1213" s="197"/>
      <c r="X1213" s="197"/>
      <c r="Y1213" s="197"/>
      <c r="Z1213" s="197"/>
      <c r="AA1213" s="197"/>
      <c r="AB1213" s="197"/>
      <c r="AC1213" s="197"/>
      <c r="AD1213" s="197"/>
      <c r="AE1213" s="197"/>
      <c r="AF1213" s="197"/>
      <c r="AG1213" s="197"/>
      <c r="AH1213" s="197"/>
      <c r="AI1213" s="197"/>
      <c r="AJ1213" s="197"/>
      <c r="AK1213" s="197"/>
      <c r="AL1213" s="197"/>
      <c r="AM1213" s="197"/>
      <c r="AN1213" s="197"/>
      <c r="AO1213" s="197"/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197"/>
      <c r="BB1213" s="197"/>
      <c r="BC1213" s="197"/>
    </row>
    <row r="1214" spans="1:55" customFormat="1" ht="14.1" customHeight="1">
      <c r="A1214" s="170"/>
      <c r="B1214" s="204">
        <v>20250521</v>
      </c>
      <c r="C1214" s="204" t="s">
        <v>62</v>
      </c>
      <c r="D1214" s="204">
        <v>630</v>
      </c>
      <c r="E1214" s="204">
        <v>7850</v>
      </c>
      <c r="F1214" s="204"/>
      <c r="G1214" s="204"/>
      <c r="H1214" s="204">
        <v>6250</v>
      </c>
      <c r="I1214" s="204"/>
      <c r="J1214" s="204"/>
      <c r="K1214" s="204">
        <v>0</v>
      </c>
      <c r="L1214" s="204">
        <v>0</v>
      </c>
      <c r="M1214" s="204">
        <v>0</v>
      </c>
      <c r="N1214" s="204" t="s">
        <v>53</v>
      </c>
      <c r="O1214" s="204" t="s">
        <v>45</v>
      </c>
      <c r="P1214" s="202">
        <f t="shared" si="113"/>
        <v>0</v>
      </c>
      <c r="Q1214" s="197">
        <f t="shared" si="108"/>
        <v>1600</v>
      </c>
      <c r="R1214" s="202" t="str">
        <f t="shared" si="109"/>
        <v>NA</v>
      </c>
      <c r="S1214" s="202" t="str">
        <f t="shared" si="110"/>
        <v>NA</v>
      </c>
      <c r="T1214" s="197" t="str">
        <f t="shared" si="111"/>
        <v>NA</v>
      </c>
      <c r="U1214" s="197">
        <f t="shared" si="112"/>
        <v>0</v>
      </c>
      <c r="V1214" s="197">
        <f>MIN(IF(SUM(W1214,,X1214,Z1214,AA1214,AD1214,AC1214,AF1214,AG1214,AJ1214,AI1214,AL1214,AM1214,AO1214,AP1214,AR1214,AS1214,A1214,AY1214,AU1214,AV1214,AW1214,AX1214,BA1214,BB1214)=0,0,1)+IF(O1214="Smoothing ramp",1,0)+IF(ISNUMBER(W1214),1,0)+IF(ISNUMBER(X1214),1,0)+IF(ISNUMBER(Z1214),1,0)+IF(ISNUMBER(AA1214),1,0)+IF(ISNUMBER(AD1214),1,0)+IF(ISNUMBER(AC1214),1,0)+IF(ISNUMBER(AF1214),1,0)+IF(ISNUMBER(AG1214),1,0)+IF(ISNUMBER(AI1214),1,0)+IF(ISNUMBER(AJ1214),1,0)+IF(ISNUMBER(AL1214),1,0)+IF(ISNUMBER(AM1214),1,0)+IF(ISNUMBER(AO1214),1,0)+IF(ISNUMBER(AP1214),1,0)+IF(ISNUMBER(#REF!),1,0)+IF(ISNUMBER(AR1214),1,0)+IF(ISNUMBER(AS1214),1,0)+IF(ISNUMBER(AY1214),1,0)+IF(ISNUMBER(AU1214),1,0)+IF(ISNUMBER(AV1214),1,0)+IF(ISNUMBER(AW1214),1,0)+IF(ISNUMBER(AX1214),1,0)+IF(ISNUMBER(BA1214),1,0)+IF(ISNUMBER(BB1214),1,0),1)</f>
        <v>1</v>
      </c>
      <c r="W1214" s="197"/>
      <c r="X1214" s="197"/>
      <c r="Y1214" s="197"/>
      <c r="Z1214" s="197"/>
      <c r="AA1214" s="197"/>
      <c r="AB1214" s="197"/>
      <c r="AC1214" s="197"/>
      <c r="AD1214" s="197"/>
      <c r="AE1214" s="197"/>
      <c r="AF1214" s="197"/>
      <c r="AG1214" s="197"/>
      <c r="AH1214" s="197"/>
      <c r="AI1214" s="197"/>
      <c r="AJ1214" s="197"/>
      <c r="AK1214" s="197"/>
      <c r="AL1214" s="197"/>
      <c r="AM1214" s="197"/>
      <c r="AN1214" s="197"/>
      <c r="AO1214" s="197"/>
      <c r="AP1214" s="205">
        <v>6000</v>
      </c>
      <c r="AQ1214" s="205" t="s">
        <v>58</v>
      </c>
      <c r="AR1214" s="197"/>
      <c r="AS1214" s="197"/>
      <c r="AT1214" s="197"/>
      <c r="AU1214" s="197"/>
      <c r="AV1214" s="197"/>
      <c r="AW1214" s="197"/>
      <c r="AX1214" s="197"/>
      <c r="AY1214" s="197"/>
      <c r="AZ1214" s="197"/>
      <c r="BA1214" s="197"/>
      <c r="BB1214" s="197"/>
      <c r="BC1214" s="197"/>
    </row>
    <row r="1215" spans="1:55" customFormat="1" ht="14.1" customHeight="1">
      <c r="A1215" s="170"/>
      <c r="B1215" s="204">
        <v>20250521</v>
      </c>
      <c r="C1215" s="204" t="s">
        <v>62</v>
      </c>
      <c r="D1215" s="204">
        <v>730</v>
      </c>
      <c r="E1215" s="204">
        <v>8450</v>
      </c>
      <c r="F1215" s="204"/>
      <c r="G1215" s="204"/>
      <c r="H1215" s="204">
        <v>6250</v>
      </c>
      <c r="I1215" s="204"/>
      <c r="J1215" s="204"/>
      <c r="K1215" s="204">
        <v>0</v>
      </c>
      <c r="L1215" s="204">
        <v>0</v>
      </c>
      <c r="M1215" s="204">
        <v>0</v>
      </c>
      <c r="N1215" s="204" t="s">
        <v>53</v>
      </c>
      <c r="O1215" s="204" t="s">
        <v>45</v>
      </c>
      <c r="P1215" s="202">
        <f t="shared" si="113"/>
        <v>0</v>
      </c>
      <c r="Q1215" s="197">
        <f t="shared" si="108"/>
        <v>2200</v>
      </c>
      <c r="R1215" s="202" t="str">
        <f t="shared" si="109"/>
        <v>NA</v>
      </c>
      <c r="S1215" s="202" t="str">
        <f t="shared" si="110"/>
        <v>NA</v>
      </c>
      <c r="T1215" s="197" t="str">
        <f t="shared" si="111"/>
        <v>NA</v>
      </c>
      <c r="U1215" s="197">
        <f t="shared" si="112"/>
        <v>0</v>
      </c>
      <c r="V1215" s="197">
        <f>MIN(IF(SUM(W1215,,X1215,Z1215,AA1215,AD1215,AC1215,AF1215,AG1215,AJ1215,AI1215,AL1215,AM1215,AO1215,AP1215,AR1215,AS1215,A1215,AY1215,AU1215,AV1215,AW1215,AX1215,BA1215,BB1215)=0,0,1)+IF(O1215="Smoothing ramp",1,0)+IF(ISNUMBER(W1215),1,0)+IF(ISNUMBER(X1215),1,0)+IF(ISNUMBER(Z1215),1,0)+IF(ISNUMBER(AA1215),1,0)+IF(ISNUMBER(AD1215),1,0)+IF(ISNUMBER(AC1215),1,0)+IF(ISNUMBER(AF1215),1,0)+IF(ISNUMBER(AG1215),1,0)+IF(ISNUMBER(AI1215),1,0)+IF(ISNUMBER(AJ1215),1,0)+IF(ISNUMBER(AL1215),1,0)+IF(ISNUMBER(AM1215),1,0)+IF(ISNUMBER(AO1215),1,0)+IF(ISNUMBER(AP1215),1,0)+IF(ISNUMBER(#REF!),1,0)+IF(ISNUMBER(AR1215),1,0)+IF(ISNUMBER(AS1215),1,0)+IF(ISNUMBER(AY1215),1,0)+IF(ISNUMBER(AU1215),1,0)+IF(ISNUMBER(AV1215),1,0)+IF(ISNUMBER(AW1215),1,0)+IF(ISNUMBER(AX1215),1,0)+IF(ISNUMBER(BA1215),1,0)+IF(ISNUMBER(BB1215),1,0),1)</f>
        <v>1</v>
      </c>
      <c r="W1215" s="197"/>
      <c r="X1215" s="197"/>
      <c r="Y1215" s="197"/>
      <c r="Z1215" s="197"/>
      <c r="AA1215" s="197"/>
      <c r="AB1215" s="197"/>
      <c r="AC1215" s="197"/>
      <c r="AD1215" s="197"/>
      <c r="AE1215" s="197"/>
      <c r="AF1215" s="197"/>
      <c r="AG1215" s="197"/>
      <c r="AH1215" s="197"/>
      <c r="AI1215" s="197"/>
      <c r="AJ1215" s="197"/>
      <c r="AK1215" s="197"/>
      <c r="AL1215" s="197"/>
      <c r="AM1215" s="197"/>
      <c r="AN1215" s="197"/>
      <c r="AO1215" s="197"/>
      <c r="AP1215" s="205">
        <v>6000</v>
      </c>
      <c r="AQ1215" s="205" t="s">
        <v>58</v>
      </c>
      <c r="AR1215" s="197"/>
      <c r="AS1215" s="197"/>
      <c r="AT1215" s="197"/>
      <c r="AU1215" s="197"/>
      <c r="AV1215" s="197"/>
      <c r="AW1215" s="197"/>
      <c r="AX1215" s="197"/>
      <c r="AY1215" s="197"/>
      <c r="AZ1215" s="197"/>
      <c r="BA1215" s="197"/>
      <c r="BB1215" s="197"/>
      <c r="BC1215" s="197"/>
    </row>
    <row r="1216" spans="1:55" customFormat="1" ht="14.1" customHeight="1">
      <c r="A1216" s="170"/>
      <c r="B1216" s="204">
        <v>20250521</v>
      </c>
      <c r="C1216" s="204" t="s">
        <v>62</v>
      </c>
      <c r="D1216" s="204">
        <v>830</v>
      </c>
      <c r="E1216" s="204">
        <v>8450</v>
      </c>
      <c r="F1216" s="204"/>
      <c r="G1216" s="204"/>
      <c r="H1216" s="204">
        <v>6250</v>
      </c>
      <c r="I1216" s="204"/>
      <c r="J1216" s="204"/>
      <c r="K1216" s="204">
        <v>0</v>
      </c>
      <c r="L1216" s="204">
        <v>0</v>
      </c>
      <c r="M1216" s="204">
        <v>0</v>
      </c>
      <c r="N1216" s="204" t="s">
        <v>53</v>
      </c>
      <c r="O1216" s="204" t="s">
        <v>45</v>
      </c>
      <c r="P1216" s="202">
        <f t="shared" si="113"/>
        <v>0</v>
      </c>
      <c r="Q1216" s="197">
        <f t="shared" si="108"/>
        <v>2200</v>
      </c>
      <c r="R1216" s="202" t="str">
        <f t="shared" si="109"/>
        <v>NA</v>
      </c>
      <c r="S1216" s="202" t="str">
        <f t="shared" si="110"/>
        <v>NA</v>
      </c>
      <c r="T1216" s="197" t="str">
        <f t="shared" si="111"/>
        <v>NA</v>
      </c>
      <c r="U1216" s="197">
        <f t="shared" si="112"/>
        <v>0</v>
      </c>
      <c r="V1216" s="197">
        <f>MIN(IF(SUM(W1216,,X1216,Z1216,AA1216,AD1216,AC1216,AF1216,AG1216,AJ1216,AI1216,AL1216,AM1216,AO1216,AP1216,AR1216,AS1216,A1216,AY1216,AU1216,AV1216,AW1216,AX1216,BA1216,BB1216)=0,0,1)+IF(O1216="Smoothing ramp",1,0)+IF(ISNUMBER(W1216),1,0)+IF(ISNUMBER(X1216),1,0)+IF(ISNUMBER(Z1216),1,0)+IF(ISNUMBER(AA1216),1,0)+IF(ISNUMBER(AD1216),1,0)+IF(ISNUMBER(AC1216),1,0)+IF(ISNUMBER(AF1216),1,0)+IF(ISNUMBER(AG1216),1,0)+IF(ISNUMBER(AI1216),1,0)+IF(ISNUMBER(AJ1216),1,0)+IF(ISNUMBER(AL1216),1,0)+IF(ISNUMBER(AM1216),1,0)+IF(ISNUMBER(AO1216),1,0)+IF(ISNUMBER(AP1216),1,0)+IF(ISNUMBER(#REF!),1,0)+IF(ISNUMBER(AR1216),1,0)+IF(ISNUMBER(AS1216),1,0)+IF(ISNUMBER(AY1216),1,0)+IF(ISNUMBER(AU1216),1,0)+IF(ISNUMBER(AV1216),1,0)+IF(ISNUMBER(AW1216),1,0)+IF(ISNUMBER(AX1216),1,0)+IF(ISNUMBER(BA1216),1,0)+IF(ISNUMBER(BB1216),1,0),1)</f>
        <v>1</v>
      </c>
      <c r="W1216" s="197"/>
      <c r="X1216" s="197"/>
      <c r="Y1216" s="197"/>
      <c r="Z1216" s="197"/>
      <c r="AA1216" s="197"/>
      <c r="AB1216" s="197"/>
      <c r="AC1216" s="197"/>
      <c r="AD1216" s="197"/>
      <c r="AE1216" s="197"/>
      <c r="AF1216" s="197"/>
      <c r="AG1216" s="197"/>
      <c r="AH1216" s="197"/>
      <c r="AI1216" s="197"/>
      <c r="AJ1216" s="197"/>
      <c r="AK1216" s="197"/>
      <c r="AL1216" s="197"/>
      <c r="AM1216" s="197"/>
      <c r="AN1216" s="197"/>
      <c r="AO1216" s="197"/>
      <c r="AP1216" s="205">
        <v>6000</v>
      </c>
      <c r="AQ1216" s="205" t="s">
        <v>58</v>
      </c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197"/>
      <c r="BB1216" s="197"/>
      <c r="BC1216" s="197"/>
    </row>
    <row r="1217" spans="1:55" customFormat="1" ht="14.1" customHeight="1">
      <c r="A1217" s="170"/>
      <c r="B1217" s="204">
        <v>20250521</v>
      </c>
      <c r="C1217" s="204" t="s">
        <v>62</v>
      </c>
      <c r="D1217" s="204">
        <v>930</v>
      </c>
      <c r="E1217" s="204">
        <v>8450</v>
      </c>
      <c r="F1217" s="204"/>
      <c r="G1217" s="204"/>
      <c r="H1217" s="204">
        <v>6250</v>
      </c>
      <c r="I1217" s="204"/>
      <c r="J1217" s="204"/>
      <c r="K1217" s="204">
        <v>0</v>
      </c>
      <c r="L1217" s="204">
        <v>0</v>
      </c>
      <c r="M1217" s="204">
        <v>0</v>
      </c>
      <c r="N1217" s="204" t="s">
        <v>53</v>
      </c>
      <c r="O1217" s="204" t="s">
        <v>45</v>
      </c>
      <c r="P1217" s="202">
        <f t="shared" si="113"/>
        <v>0</v>
      </c>
      <c r="Q1217" s="197">
        <f t="shared" si="108"/>
        <v>2200</v>
      </c>
      <c r="R1217" s="202" t="str">
        <f t="shared" si="109"/>
        <v>NA</v>
      </c>
      <c r="S1217" s="202" t="str">
        <f t="shared" si="110"/>
        <v>NA</v>
      </c>
      <c r="T1217" s="197" t="str">
        <f t="shared" si="111"/>
        <v>NA</v>
      </c>
      <c r="U1217" s="197">
        <f t="shared" si="112"/>
        <v>0</v>
      </c>
      <c r="V1217" s="197">
        <f>MIN(IF(SUM(W1217,,X1217,Z1217,AA1217,AD1217,AC1217,AF1217,AG1217,AJ1217,AI1217,AL1217,AM1217,AO1217,AP1217,AR1217,AS1217,A1217,AY1217,AU1217,AV1217,AW1217,AX1217,BA1217,BB1217)=0,0,1)+IF(O1217="Smoothing ramp",1,0)+IF(ISNUMBER(W1217),1,0)+IF(ISNUMBER(X1217),1,0)+IF(ISNUMBER(Z1217),1,0)+IF(ISNUMBER(AA1217),1,0)+IF(ISNUMBER(AD1217),1,0)+IF(ISNUMBER(AC1217),1,0)+IF(ISNUMBER(AF1217),1,0)+IF(ISNUMBER(AG1217),1,0)+IF(ISNUMBER(AI1217),1,0)+IF(ISNUMBER(AJ1217),1,0)+IF(ISNUMBER(AL1217),1,0)+IF(ISNUMBER(AM1217),1,0)+IF(ISNUMBER(AO1217),1,0)+IF(ISNUMBER(AP1217),1,0)+IF(ISNUMBER(#REF!),1,0)+IF(ISNUMBER(AR1217),1,0)+IF(ISNUMBER(AS1217),1,0)+IF(ISNUMBER(AY1217),1,0)+IF(ISNUMBER(AU1217),1,0)+IF(ISNUMBER(AV1217),1,0)+IF(ISNUMBER(AW1217),1,0)+IF(ISNUMBER(AX1217),1,0)+IF(ISNUMBER(BA1217),1,0)+IF(ISNUMBER(BB1217),1,0),1)</f>
        <v>1</v>
      </c>
      <c r="W1217" s="197"/>
      <c r="X1217" s="197"/>
      <c r="Y1217" s="197"/>
      <c r="Z1217" s="197"/>
      <c r="AA1217" s="197"/>
      <c r="AB1217" s="197"/>
      <c r="AC1217" s="197"/>
      <c r="AD1217" s="197"/>
      <c r="AE1217" s="197"/>
      <c r="AF1217" s="197"/>
      <c r="AG1217" s="197"/>
      <c r="AH1217" s="197"/>
      <c r="AI1217" s="197"/>
      <c r="AJ1217" s="197"/>
      <c r="AK1217" s="197"/>
      <c r="AL1217" s="197"/>
      <c r="AM1217" s="197"/>
      <c r="AN1217" s="197"/>
      <c r="AO1217" s="197"/>
      <c r="AP1217" s="205">
        <v>6000</v>
      </c>
      <c r="AQ1217" s="205" t="s">
        <v>58</v>
      </c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197"/>
      <c r="BB1217" s="197"/>
      <c r="BC1217" s="197"/>
    </row>
    <row r="1218" spans="1:55" customFormat="1" ht="14.1" customHeight="1">
      <c r="A1218" s="170"/>
      <c r="B1218" s="204">
        <v>20250521</v>
      </c>
      <c r="C1218" s="204" t="s">
        <v>62</v>
      </c>
      <c r="D1218" s="204">
        <v>1030</v>
      </c>
      <c r="E1218" s="204">
        <v>8450</v>
      </c>
      <c r="F1218" s="204"/>
      <c r="G1218" s="204"/>
      <c r="H1218" s="204">
        <v>6250</v>
      </c>
      <c r="I1218" s="204"/>
      <c r="J1218" s="204"/>
      <c r="K1218" s="204">
        <v>0</v>
      </c>
      <c r="L1218" s="204">
        <v>0</v>
      </c>
      <c r="M1218" s="204">
        <v>0</v>
      </c>
      <c r="N1218" s="204" t="s">
        <v>53</v>
      </c>
      <c r="O1218" s="204" t="s">
        <v>45</v>
      </c>
      <c r="P1218" s="202">
        <f t="shared" si="113"/>
        <v>0</v>
      </c>
      <c r="Q1218" s="197">
        <f t="shared" si="108"/>
        <v>2200</v>
      </c>
      <c r="R1218" s="202" t="str">
        <f t="shared" si="109"/>
        <v>NA</v>
      </c>
      <c r="S1218" s="202" t="str">
        <f t="shared" si="110"/>
        <v>NA</v>
      </c>
      <c r="T1218" s="197" t="str">
        <f t="shared" si="111"/>
        <v>NA</v>
      </c>
      <c r="U1218" s="197">
        <f t="shared" si="112"/>
        <v>0</v>
      </c>
      <c r="V1218" s="197">
        <f>MIN(IF(SUM(W1218,,X1218,Z1218,AA1218,AD1218,AC1218,AF1218,AG1218,AJ1218,AI1218,AL1218,AM1218,AO1218,AP1218,AR1218,AS1218,A1218,AY1218,AU1218,AV1218,AW1218,AX1218,BA1218,BB1218)=0,0,1)+IF(O1218="Smoothing ramp",1,0)+IF(ISNUMBER(W1218),1,0)+IF(ISNUMBER(X1218),1,0)+IF(ISNUMBER(Z1218),1,0)+IF(ISNUMBER(AA1218),1,0)+IF(ISNUMBER(AD1218),1,0)+IF(ISNUMBER(AC1218),1,0)+IF(ISNUMBER(AF1218),1,0)+IF(ISNUMBER(AG1218),1,0)+IF(ISNUMBER(AI1218),1,0)+IF(ISNUMBER(AJ1218),1,0)+IF(ISNUMBER(AL1218),1,0)+IF(ISNUMBER(AM1218),1,0)+IF(ISNUMBER(AO1218),1,0)+IF(ISNUMBER(AP1218),1,0)+IF(ISNUMBER(#REF!),1,0)+IF(ISNUMBER(AR1218),1,0)+IF(ISNUMBER(AS1218),1,0)+IF(ISNUMBER(AY1218),1,0)+IF(ISNUMBER(AU1218),1,0)+IF(ISNUMBER(AV1218),1,0)+IF(ISNUMBER(AW1218),1,0)+IF(ISNUMBER(AX1218),1,0)+IF(ISNUMBER(BA1218),1,0)+IF(ISNUMBER(BB1218),1,0),1)</f>
        <v>1</v>
      </c>
      <c r="W1218" s="197"/>
      <c r="X1218" s="197"/>
      <c r="Y1218" s="197"/>
      <c r="Z1218" s="197"/>
      <c r="AA1218" s="197"/>
      <c r="AB1218" s="197"/>
      <c r="AC1218" s="197"/>
      <c r="AD1218" s="197"/>
      <c r="AE1218" s="197"/>
      <c r="AF1218" s="197"/>
      <c r="AG1218" s="197"/>
      <c r="AH1218" s="197"/>
      <c r="AI1218" s="197"/>
      <c r="AJ1218" s="197"/>
      <c r="AK1218" s="197"/>
      <c r="AL1218" s="197"/>
      <c r="AM1218" s="197"/>
      <c r="AN1218" s="197"/>
      <c r="AO1218" s="197"/>
      <c r="AP1218" s="205">
        <v>6000</v>
      </c>
      <c r="AQ1218" s="205" t="s">
        <v>58</v>
      </c>
      <c r="AR1218" s="197"/>
      <c r="AS1218" s="197"/>
      <c r="AT1218" s="197"/>
      <c r="AU1218" s="197"/>
      <c r="AV1218" s="197"/>
      <c r="AW1218" s="197"/>
      <c r="AX1218" s="197"/>
      <c r="AY1218" s="197"/>
      <c r="AZ1218" s="197"/>
      <c r="BA1218" s="197"/>
      <c r="BB1218" s="197"/>
      <c r="BC1218" s="197"/>
    </row>
    <row r="1219" spans="1:55" customFormat="1" ht="14.1" customHeight="1">
      <c r="A1219" s="170"/>
      <c r="B1219" s="204">
        <v>20250521</v>
      </c>
      <c r="C1219" s="204" t="s">
        <v>62</v>
      </c>
      <c r="D1219" s="204">
        <v>1130</v>
      </c>
      <c r="E1219" s="204">
        <v>8450</v>
      </c>
      <c r="F1219" s="204"/>
      <c r="G1219" s="204"/>
      <c r="H1219" s="204">
        <v>6250</v>
      </c>
      <c r="I1219" s="204"/>
      <c r="J1219" s="204"/>
      <c r="K1219" s="204">
        <v>0</v>
      </c>
      <c r="L1219" s="204">
        <v>0</v>
      </c>
      <c r="M1219" s="204">
        <v>0</v>
      </c>
      <c r="N1219" s="204" t="s">
        <v>53</v>
      </c>
      <c r="O1219" s="204" t="s">
        <v>45</v>
      </c>
      <c r="P1219" s="202">
        <f t="shared" si="113"/>
        <v>0</v>
      </c>
      <c r="Q1219" s="197">
        <f t="shared" si="108"/>
        <v>2200</v>
      </c>
      <c r="R1219" s="202" t="str">
        <f t="shared" si="109"/>
        <v>NA</v>
      </c>
      <c r="S1219" s="202" t="str">
        <f t="shared" si="110"/>
        <v>NA</v>
      </c>
      <c r="T1219" s="197" t="str">
        <f t="shared" si="111"/>
        <v>NA</v>
      </c>
      <c r="U1219" s="197">
        <f t="shared" si="112"/>
        <v>0</v>
      </c>
      <c r="V1219" s="197">
        <f>MIN(IF(SUM(W1219,,X1219,Z1219,AA1219,AD1219,AC1219,AF1219,AG1219,AJ1219,AI1219,AL1219,AM1219,AO1219,AP1219,AR1219,AS1219,A1219,AY1219,AU1219,AV1219,AW1219,AX1219,BA1219,BB1219)=0,0,1)+IF(O1219="Smoothing ramp",1,0)+IF(ISNUMBER(W1219),1,0)+IF(ISNUMBER(X1219),1,0)+IF(ISNUMBER(Z1219),1,0)+IF(ISNUMBER(AA1219),1,0)+IF(ISNUMBER(AD1219),1,0)+IF(ISNUMBER(AC1219),1,0)+IF(ISNUMBER(AF1219),1,0)+IF(ISNUMBER(AG1219),1,0)+IF(ISNUMBER(AI1219),1,0)+IF(ISNUMBER(AJ1219),1,0)+IF(ISNUMBER(AL1219),1,0)+IF(ISNUMBER(AM1219),1,0)+IF(ISNUMBER(AO1219),1,0)+IF(ISNUMBER(AP1219),1,0)+IF(ISNUMBER(#REF!),1,0)+IF(ISNUMBER(AR1219),1,0)+IF(ISNUMBER(AS1219),1,0)+IF(ISNUMBER(AY1219),1,0)+IF(ISNUMBER(AU1219),1,0)+IF(ISNUMBER(AV1219),1,0)+IF(ISNUMBER(AW1219),1,0)+IF(ISNUMBER(AX1219),1,0)+IF(ISNUMBER(BA1219),1,0)+IF(ISNUMBER(BB1219),1,0),1)</f>
        <v>1</v>
      </c>
      <c r="W1219" s="197"/>
      <c r="X1219" s="197"/>
      <c r="Y1219" s="197"/>
      <c r="Z1219" s="197"/>
      <c r="AA1219" s="197"/>
      <c r="AB1219" s="197"/>
      <c r="AC1219" s="197"/>
      <c r="AD1219" s="197"/>
      <c r="AE1219" s="197"/>
      <c r="AF1219" s="197"/>
      <c r="AG1219" s="197"/>
      <c r="AH1219" s="197"/>
      <c r="AI1219" s="197"/>
      <c r="AJ1219" s="197"/>
      <c r="AK1219" s="197"/>
      <c r="AL1219" s="197"/>
      <c r="AM1219" s="197"/>
      <c r="AN1219" s="197"/>
      <c r="AO1219" s="197"/>
      <c r="AP1219" s="205">
        <v>6000</v>
      </c>
      <c r="AQ1219" s="205" t="s">
        <v>58</v>
      </c>
      <c r="AR1219" s="197"/>
      <c r="AS1219" s="197"/>
      <c r="AT1219" s="197"/>
      <c r="AU1219" s="197"/>
      <c r="AV1219" s="197"/>
      <c r="AW1219" s="197"/>
      <c r="AX1219" s="197"/>
      <c r="AY1219" s="197"/>
      <c r="AZ1219" s="197"/>
      <c r="BA1219" s="197"/>
      <c r="BB1219" s="197"/>
      <c r="BC1219" s="197"/>
    </row>
    <row r="1220" spans="1:55" customFormat="1" ht="14.1" customHeight="1">
      <c r="A1220" s="170"/>
      <c r="B1220" s="204">
        <v>20250521</v>
      </c>
      <c r="C1220" s="204" t="s">
        <v>62</v>
      </c>
      <c r="D1220" s="204">
        <v>1230</v>
      </c>
      <c r="E1220" s="204">
        <v>8450</v>
      </c>
      <c r="F1220" s="204"/>
      <c r="G1220" s="204"/>
      <c r="H1220" s="204">
        <v>6583</v>
      </c>
      <c r="I1220" s="204"/>
      <c r="J1220" s="204"/>
      <c r="K1220" s="204">
        <v>0</v>
      </c>
      <c r="L1220" s="204">
        <v>0</v>
      </c>
      <c r="M1220" s="204">
        <v>0</v>
      </c>
      <c r="N1220" s="204" t="s">
        <v>53</v>
      </c>
      <c r="O1220" s="204" t="s">
        <v>45</v>
      </c>
      <c r="P1220" s="202">
        <f t="shared" si="113"/>
        <v>0</v>
      </c>
      <c r="Q1220" s="197">
        <f t="shared" si="108"/>
        <v>1867</v>
      </c>
      <c r="R1220" s="202" t="str">
        <f t="shared" si="109"/>
        <v>NA</v>
      </c>
      <c r="S1220" s="202" t="str">
        <f t="shared" si="110"/>
        <v>NA</v>
      </c>
      <c r="T1220" s="197" t="str">
        <f t="shared" si="111"/>
        <v>NA</v>
      </c>
      <c r="U1220" s="197">
        <f t="shared" si="112"/>
        <v>0</v>
      </c>
      <c r="V1220" s="197">
        <f>MIN(IF(SUM(W1220,,X1220,Z1220,AA1220,AD1220,AC1220,AF1220,AG1220,AJ1220,AI1220,AL1220,AM1220,AO1220,AP1220,AR1220,AS1220,A1220,AY1220,AU1220,AV1220,AW1220,AX1220,BA1220,BB1220)=0,0,1)+IF(O1220="Smoothing ramp",1,0)+IF(ISNUMBER(W1220),1,0)+IF(ISNUMBER(X1220),1,0)+IF(ISNUMBER(Z1220),1,0)+IF(ISNUMBER(AA1220),1,0)+IF(ISNUMBER(AD1220),1,0)+IF(ISNUMBER(AC1220),1,0)+IF(ISNUMBER(AF1220),1,0)+IF(ISNUMBER(AG1220),1,0)+IF(ISNUMBER(AI1220),1,0)+IF(ISNUMBER(AJ1220),1,0)+IF(ISNUMBER(AL1220),1,0)+IF(ISNUMBER(AM1220),1,0)+IF(ISNUMBER(AO1220),1,0)+IF(ISNUMBER(AP1220),1,0)+IF(ISNUMBER(#REF!),1,0)+IF(ISNUMBER(AR1220),1,0)+IF(ISNUMBER(AS1220),1,0)+IF(ISNUMBER(AY1220),1,0)+IF(ISNUMBER(AU1220),1,0)+IF(ISNUMBER(AV1220),1,0)+IF(ISNUMBER(AW1220),1,0)+IF(ISNUMBER(AX1220),1,0)+IF(ISNUMBER(BA1220),1,0)+IF(ISNUMBER(BB1220),1,0),1)</f>
        <v>1</v>
      </c>
      <c r="W1220" s="197"/>
      <c r="X1220" s="197"/>
      <c r="Y1220" s="197"/>
      <c r="Z1220" s="197"/>
      <c r="AA1220" s="197"/>
      <c r="AB1220" s="197"/>
      <c r="AC1220" s="197"/>
      <c r="AD1220" s="197"/>
      <c r="AE1220" s="197"/>
      <c r="AF1220" s="197"/>
      <c r="AG1220" s="197"/>
      <c r="AH1220" s="197"/>
      <c r="AI1220" s="197"/>
      <c r="AJ1220" s="197"/>
      <c r="AK1220" s="197"/>
      <c r="AL1220" s="197"/>
      <c r="AM1220" s="197"/>
      <c r="AN1220" s="197"/>
      <c r="AO1220" s="197"/>
      <c r="AP1220" s="205">
        <v>6333</v>
      </c>
      <c r="AQ1220" s="205" t="s">
        <v>58</v>
      </c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197"/>
      <c r="BB1220" s="197"/>
      <c r="BC1220" s="197"/>
    </row>
    <row r="1221" spans="1:55" customFormat="1" ht="14.1" customHeight="1">
      <c r="A1221" s="170"/>
      <c r="B1221" s="204">
        <v>20250521</v>
      </c>
      <c r="C1221" s="204" t="s">
        <v>62</v>
      </c>
      <c r="D1221" s="204">
        <v>1330</v>
      </c>
      <c r="E1221" s="204">
        <v>8450</v>
      </c>
      <c r="F1221" s="204"/>
      <c r="G1221" s="204"/>
      <c r="H1221" s="204">
        <v>6583</v>
      </c>
      <c r="I1221" s="204"/>
      <c r="J1221" s="204"/>
      <c r="K1221" s="204">
        <v>0</v>
      </c>
      <c r="L1221" s="204">
        <v>0</v>
      </c>
      <c r="M1221" s="204">
        <v>0</v>
      </c>
      <c r="N1221" s="204" t="s">
        <v>53</v>
      </c>
      <c r="O1221" s="204" t="s">
        <v>45</v>
      </c>
      <c r="P1221" s="202">
        <f t="shared" si="113"/>
        <v>0</v>
      </c>
      <c r="Q1221" s="197">
        <f t="shared" si="108"/>
        <v>1867</v>
      </c>
      <c r="R1221" s="202" t="str">
        <f t="shared" si="109"/>
        <v>NA</v>
      </c>
      <c r="S1221" s="202" t="str">
        <f t="shared" si="110"/>
        <v>NA</v>
      </c>
      <c r="T1221" s="197" t="str">
        <f t="shared" si="111"/>
        <v>NA</v>
      </c>
      <c r="U1221" s="197">
        <f t="shared" si="112"/>
        <v>0</v>
      </c>
      <c r="V1221" s="197">
        <f>MIN(IF(SUM(W1221,,X1221,Z1221,AA1221,AD1221,AC1221,AF1221,AG1221,AJ1221,AI1221,AL1221,AM1221,AO1221,AP1221,AR1221,AS1221,A1221,AY1221,AU1221,AV1221,AW1221,AX1221,BA1221,BB1221)=0,0,1)+IF(O1221="Smoothing ramp",1,0)+IF(ISNUMBER(W1221),1,0)+IF(ISNUMBER(X1221),1,0)+IF(ISNUMBER(Z1221),1,0)+IF(ISNUMBER(AA1221),1,0)+IF(ISNUMBER(AD1221),1,0)+IF(ISNUMBER(AC1221),1,0)+IF(ISNUMBER(AF1221),1,0)+IF(ISNUMBER(AG1221),1,0)+IF(ISNUMBER(AI1221),1,0)+IF(ISNUMBER(AJ1221),1,0)+IF(ISNUMBER(AL1221),1,0)+IF(ISNUMBER(AM1221),1,0)+IF(ISNUMBER(AO1221),1,0)+IF(ISNUMBER(AP1221),1,0)+IF(ISNUMBER(#REF!),1,0)+IF(ISNUMBER(AR1221),1,0)+IF(ISNUMBER(AS1221),1,0)+IF(ISNUMBER(AY1221),1,0)+IF(ISNUMBER(AU1221),1,0)+IF(ISNUMBER(AV1221),1,0)+IF(ISNUMBER(AW1221),1,0)+IF(ISNUMBER(AX1221),1,0)+IF(ISNUMBER(BA1221),1,0)+IF(ISNUMBER(BB1221),1,0),1)</f>
        <v>1</v>
      </c>
      <c r="W1221" s="197"/>
      <c r="X1221" s="197"/>
      <c r="Y1221" s="197"/>
      <c r="Z1221" s="197"/>
      <c r="AA1221" s="197"/>
      <c r="AB1221" s="197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205">
        <v>6333</v>
      </c>
      <c r="AQ1221" s="205" t="s">
        <v>58</v>
      </c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197"/>
      <c r="BB1221" s="197"/>
      <c r="BC1221" s="197"/>
    </row>
    <row r="1222" spans="1:55" customFormat="1" ht="14.1" customHeight="1">
      <c r="A1222" s="170"/>
      <c r="B1222" s="204">
        <v>20250521</v>
      </c>
      <c r="C1222" s="204" t="s">
        <v>62</v>
      </c>
      <c r="D1222" s="204">
        <v>1430</v>
      </c>
      <c r="E1222" s="204">
        <v>8450</v>
      </c>
      <c r="F1222" s="204"/>
      <c r="G1222" s="204"/>
      <c r="H1222" s="204">
        <v>6583</v>
      </c>
      <c r="I1222" s="204"/>
      <c r="J1222" s="204"/>
      <c r="K1222" s="204">
        <v>0</v>
      </c>
      <c r="L1222" s="204">
        <v>0</v>
      </c>
      <c r="M1222" s="204">
        <v>0</v>
      </c>
      <c r="N1222" s="204" t="s">
        <v>53</v>
      </c>
      <c r="O1222" s="204" t="s">
        <v>45</v>
      </c>
      <c r="P1222" s="202">
        <f t="shared" si="113"/>
        <v>0</v>
      </c>
      <c r="Q1222" s="197">
        <f t="shared" si="108"/>
        <v>1867</v>
      </c>
      <c r="R1222" s="202" t="str">
        <f t="shared" si="109"/>
        <v>NA</v>
      </c>
      <c r="S1222" s="202" t="str">
        <f t="shared" si="110"/>
        <v>NA</v>
      </c>
      <c r="T1222" s="197" t="str">
        <f t="shared" si="111"/>
        <v>NA</v>
      </c>
      <c r="U1222" s="197">
        <f t="shared" si="112"/>
        <v>0</v>
      </c>
      <c r="V1222" s="197">
        <f>MIN(IF(SUM(W1222,,X1222,Z1222,AA1222,AD1222,AC1222,AF1222,AG1222,AJ1222,AI1222,AL1222,AM1222,AO1222,AP1222,AR1222,AS1222,A1222,AY1222,AU1222,AV1222,AW1222,AX1222,BA1222,BB1222)=0,0,1)+IF(O1222="Smoothing ramp",1,0)+IF(ISNUMBER(W1222),1,0)+IF(ISNUMBER(X1222),1,0)+IF(ISNUMBER(Z1222),1,0)+IF(ISNUMBER(AA1222),1,0)+IF(ISNUMBER(AD1222),1,0)+IF(ISNUMBER(AC1222),1,0)+IF(ISNUMBER(AF1222),1,0)+IF(ISNUMBER(AG1222),1,0)+IF(ISNUMBER(AI1222),1,0)+IF(ISNUMBER(AJ1222),1,0)+IF(ISNUMBER(AL1222),1,0)+IF(ISNUMBER(AM1222),1,0)+IF(ISNUMBER(AO1222),1,0)+IF(ISNUMBER(AP1222),1,0)+IF(ISNUMBER(#REF!),1,0)+IF(ISNUMBER(AR1222),1,0)+IF(ISNUMBER(AS1222),1,0)+IF(ISNUMBER(AY1222),1,0)+IF(ISNUMBER(AU1222),1,0)+IF(ISNUMBER(AV1222),1,0)+IF(ISNUMBER(AW1222),1,0)+IF(ISNUMBER(AX1222),1,0)+IF(ISNUMBER(BA1222),1,0)+IF(ISNUMBER(BB1222),1,0),1)</f>
        <v>1</v>
      </c>
      <c r="W1222" s="197"/>
      <c r="X1222" s="197"/>
      <c r="Y1222" s="197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AP1222" s="205">
        <v>6333</v>
      </c>
      <c r="AQ1222" s="205" t="s">
        <v>58</v>
      </c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197"/>
      <c r="BB1222" s="197"/>
      <c r="BC1222" s="197"/>
    </row>
    <row r="1223" spans="1:55" customFormat="1" ht="14.1" customHeight="1">
      <c r="A1223" s="170"/>
      <c r="B1223" s="204">
        <v>20250521</v>
      </c>
      <c r="C1223" s="204" t="s">
        <v>62</v>
      </c>
      <c r="D1223" s="204">
        <v>1530</v>
      </c>
      <c r="E1223" s="204">
        <v>8450</v>
      </c>
      <c r="F1223" s="204"/>
      <c r="G1223" s="204"/>
      <c r="H1223" s="204">
        <v>6250</v>
      </c>
      <c r="I1223" s="204"/>
      <c r="J1223" s="204"/>
      <c r="K1223" s="204">
        <v>0</v>
      </c>
      <c r="L1223" s="204">
        <v>0</v>
      </c>
      <c r="M1223" s="204">
        <v>0</v>
      </c>
      <c r="N1223" s="204" t="s">
        <v>53</v>
      </c>
      <c r="O1223" s="204" t="s">
        <v>45</v>
      </c>
      <c r="P1223" s="202">
        <f t="shared" si="113"/>
        <v>0</v>
      </c>
      <c r="Q1223" s="197">
        <f t="shared" si="108"/>
        <v>2200</v>
      </c>
      <c r="R1223" s="202" t="str">
        <f t="shared" si="109"/>
        <v>NA</v>
      </c>
      <c r="S1223" s="202" t="str">
        <f t="shared" si="110"/>
        <v>NA</v>
      </c>
      <c r="T1223" s="197" t="str">
        <f t="shared" si="111"/>
        <v>NA</v>
      </c>
      <c r="U1223" s="197">
        <f t="shared" si="112"/>
        <v>0</v>
      </c>
      <c r="V1223" s="197">
        <f>MIN(IF(SUM(W1223,,X1223,Z1223,AA1223,AD1223,AC1223,AF1223,AG1223,AJ1223,AI1223,AL1223,AM1223,AO1223,AP1223,AR1223,AS1223,A1223,AY1223,AU1223,AV1223,AW1223,AX1223,BA1223,BB1223)=0,0,1)+IF(O1223="Smoothing ramp",1,0)+IF(ISNUMBER(W1223),1,0)+IF(ISNUMBER(X1223),1,0)+IF(ISNUMBER(Z1223),1,0)+IF(ISNUMBER(AA1223),1,0)+IF(ISNUMBER(AD1223),1,0)+IF(ISNUMBER(AC1223),1,0)+IF(ISNUMBER(AF1223),1,0)+IF(ISNUMBER(AG1223),1,0)+IF(ISNUMBER(AI1223),1,0)+IF(ISNUMBER(AJ1223),1,0)+IF(ISNUMBER(AL1223),1,0)+IF(ISNUMBER(AM1223),1,0)+IF(ISNUMBER(AO1223),1,0)+IF(ISNUMBER(AP1223),1,0)+IF(ISNUMBER(#REF!),1,0)+IF(ISNUMBER(AR1223),1,0)+IF(ISNUMBER(AS1223),1,0)+IF(ISNUMBER(AY1223),1,0)+IF(ISNUMBER(AU1223),1,0)+IF(ISNUMBER(AV1223),1,0)+IF(ISNUMBER(AW1223),1,0)+IF(ISNUMBER(AX1223),1,0)+IF(ISNUMBER(BA1223),1,0)+IF(ISNUMBER(BB1223),1,0),1)</f>
        <v>1</v>
      </c>
      <c r="W1223" s="197"/>
      <c r="X1223" s="197"/>
      <c r="Y1223" s="197"/>
      <c r="Z1223" s="197"/>
      <c r="AA1223" s="197"/>
      <c r="AB1223" s="197"/>
      <c r="AC1223" s="197"/>
      <c r="AD1223" s="197"/>
      <c r="AE1223" s="197"/>
      <c r="AF1223" s="197"/>
      <c r="AG1223" s="197"/>
      <c r="AH1223" s="197"/>
      <c r="AI1223" s="197"/>
      <c r="AJ1223" s="197"/>
      <c r="AK1223" s="197"/>
      <c r="AL1223" s="197"/>
      <c r="AM1223" s="197"/>
      <c r="AN1223" s="197"/>
      <c r="AO1223" s="197"/>
      <c r="AP1223" s="205">
        <v>6000</v>
      </c>
      <c r="AQ1223" s="205" t="s">
        <v>58</v>
      </c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197"/>
      <c r="BB1223" s="197"/>
      <c r="BC1223" s="197"/>
    </row>
    <row r="1224" spans="1:55" customFormat="1" ht="14.1" customHeight="1">
      <c r="A1224" s="170"/>
      <c r="B1224" s="204">
        <v>20250521</v>
      </c>
      <c r="C1224" s="204" t="s">
        <v>62</v>
      </c>
      <c r="D1224" s="204">
        <v>1630</v>
      </c>
      <c r="E1224" s="204">
        <v>8450</v>
      </c>
      <c r="F1224" s="204"/>
      <c r="G1224" s="204"/>
      <c r="H1224" s="204">
        <v>6250</v>
      </c>
      <c r="I1224" s="204"/>
      <c r="J1224" s="204"/>
      <c r="K1224" s="204">
        <v>0</v>
      </c>
      <c r="L1224" s="204">
        <v>0</v>
      </c>
      <c r="M1224" s="204">
        <v>0</v>
      </c>
      <c r="N1224" s="204" t="s">
        <v>53</v>
      </c>
      <c r="O1224" s="204" t="s">
        <v>45</v>
      </c>
      <c r="P1224" s="201">
        <f t="shared" si="113"/>
        <v>0</v>
      </c>
      <c r="Q1224" s="195">
        <f t="shared" si="108"/>
        <v>2200</v>
      </c>
      <c r="R1224" s="202" t="str">
        <f t="shared" si="109"/>
        <v>NA</v>
      </c>
      <c r="S1224" s="202" t="str">
        <f t="shared" si="110"/>
        <v>NA</v>
      </c>
      <c r="T1224" s="197" t="str">
        <f t="shared" si="111"/>
        <v>NA</v>
      </c>
      <c r="U1224" s="197">
        <f t="shared" si="112"/>
        <v>0</v>
      </c>
      <c r="V1224" s="197">
        <f>MIN(IF(SUM(W1224,,X1224,Z1224,AA1224,AD1224,AC1224,AF1224,AG1224,AJ1224,AI1224,AL1224,AM1224,AO1224,AP1224,AR1224,AS1224,A1224,AY1224,AU1224,AV1224,AW1224,AX1224,BA1224,BB1224)=0,0,1)+IF(O1224="Smoothing ramp",1,0)+IF(ISNUMBER(W1224),1,0)+IF(ISNUMBER(X1224),1,0)+IF(ISNUMBER(Z1224),1,0)+IF(ISNUMBER(AA1224),1,0)+IF(ISNUMBER(AD1224),1,0)+IF(ISNUMBER(AC1224),1,0)+IF(ISNUMBER(AF1224),1,0)+IF(ISNUMBER(AG1224),1,0)+IF(ISNUMBER(AI1224),1,0)+IF(ISNUMBER(AJ1224),1,0)+IF(ISNUMBER(AL1224),1,0)+IF(ISNUMBER(AM1224),1,0)+IF(ISNUMBER(AO1224),1,0)+IF(ISNUMBER(AP1224),1,0)+IF(ISNUMBER(#REF!),1,0)+IF(ISNUMBER(AR1224),1,0)+IF(ISNUMBER(AS1224),1,0)+IF(ISNUMBER(AY1224),1,0)+IF(ISNUMBER(AU1224),1,0)+IF(ISNUMBER(AV1224),1,0)+IF(ISNUMBER(AW1224),1,0)+IF(ISNUMBER(AX1224),1,0)+IF(ISNUMBER(BA1224),1,0)+IF(ISNUMBER(BB1224),1,0),1)</f>
        <v>1</v>
      </c>
      <c r="W1224" s="197"/>
      <c r="X1224" s="197"/>
      <c r="Y1224" s="197"/>
      <c r="Z1224" s="197"/>
      <c r="AA1224" s="197"/>
      <c r="AB1224" s="197"/>
      <c r="AC1224" s="197"/>
      <c r="AD1224" s="197"/>
      <c r="AE1224" s="197"/>
      <c r="AF1224" s="197"/>
      <c r="AG1224" s="197"/>
      <c r="AH1224" s="197"/>
      <c r="AI1224" s="200"/>
      <c r="AJ1224" s="197"/>
      <c r="AK1224" s="197"/>
      <c r="AL1224" s="197"/>
      <c r="AM1224" s="197"/>
      <c r="AN1224" s="197"/>
      <c r="AO1224" s="197"/>
      <c r="AP1224" s="205">
        <v>6000</v>
      </c>
      <c r="AQ1224" s="205" t="s">
        <v>58</v>
      </c>
      <c r="AR1224" s="197"/>
      <c r="AS1224" s="197"/>
      <c r="AT1224" s="197"/>
      <c r="AU1224" s="197"/>
      <c r="AV1224" s="197"/>
      <c r="AW1224" s="197"/>
      <c r="AX1224" s="197"/>
      <c r="AY1224" s="197"/>
      <c r="AZ1224" s="197"/>
      <c r="BA1224" s="197"/>
      <c r="BB1224" s="197"/>
      <c r="BC1224" s="197"/>
    </row>
    <row r="1225" spans="1:55" customFormat="1" ht="14.1" customHeight="1">
      <c r="A1225" s="170"/>
      <c r="B1225" s="204">
        <v>20250521</v>
      </c>
      <c r="C1225" s="204" t="s">
        <v>62</v>
      </c>
      <c r="D1225" s="204">
        <v>1730</v>
      </c>
      <c r="E1225" s="204">
        <v>8450</v>
      </c>
      <c r="F1225" s="204"/>
      <c r="G1225" s="204"/>
      <c r="H1225" s="204">
        <v>6250</v>
      </c>
      <c r="I1225" s="204"/>
      <c r="J1225" s="204"/>
      <c r="K1225" s="204">
        <v>0</v>
      </c>
      <c r="L1225" s="204">
        <v>0</v>
      </c>
      <c r="M1225" s="204">
        <v>0</v>
      </c>
      <c r="N1225" s="204" t="s">
        <v>53</v>
      </c>
      <c r="O1225" s="204" t="s">
        <v>45</v>
      </c>
      <c r="P1225" s="202">
        <f t="shared" si="113"/>
        <v>0</v>
      </c>
      <c r="Q1225" s="197">
        <f t="shared" ref="Q1225:Q1288" si="114">IF(AND(ISNUMBER(E1225),ISNUMBER(H1225),ISBLANK(F1225)),E1225-H1225,"NA")</f>
        <v>2200</v>
      </c>
      <c r="R1225" s="202" t="str">
        <f t="shared" ref="R1225:R1288" si="115">IF(AND(ISNUMBER(F1225),ISNUMBER(I1225),ISBLANK(E1225)),F1225-I1225,"NA")</f>
        <v>NA</v>
      </c>
      <c r="S1225" s="202" t="str">
        <f t="shared" ref="S1225:S1288" si="116">IF(AND(ISNUMBER(G1225),ISNUMBER(J1225),ISBLANK(E1225)),G1225-J1225,"NA")</f>
        <v>NA</v>
      </c>
      <c r="T1225" s="197" t="str">
        <f t="shared" ref="T1225:T1288" si="117">IF(AND(ISNUMBER(R1225),ISNUMBER(S1225),ISBLANK(E1225)),S1225+R1225,"NA")</f>
        <v>NA</v>
      </c>
      <c r="U1225" s="197">
        <f t="shared" ref="U1225:U1288" si="118">IF(M1225&lt;0,0,IF(M1225=K1225,M1225,M1225-(L1225-M1225)))</f>
        <v>0</v>
      </c>
      <c r="V1225" s="197">
        <f>MIN(IF(SUM(W1225,,X1225,Z1225,AA1225,AD1225,AC1225,AF1225,AG1225,AJ1225,AI1225,AL1225,AM1225,AO1225,AP1225,AR1225,AS1225,A1225,AY1225,AU1225,AV1225,AW1225,AX1225,BA1225,BB1225)=0,0,1)+IF(O1225="Smoothing ramp",1,0)+IF(ISNUMBER(W1225),1,0)+IF(ISNUMBER(X1225),1,0)+IF(ISNUMBER(Z1225),1,0)+IF(ISNUMBER(AA1225),1,0)+IF(ISNUMBER(AD1225),1,0)+IF(ISNUMBER(AC1225),1,0)+IF(ISNUMBER(AF1225),1,0)+IF(ISNUMBER(AG1225),1,0)+IF(ISNUMBER(AI1225),1,0)+IF(ISNUMBER(AJ1225),1,0)+IF(ISNUMBER(AL1225),1,0)+IF(ISNUMBER(AM1225),1,0)+IF(ISNUMBER(AO1225),1,0)+IF(ISNUMBER(AP1225),1,0)+IF(ISNUMBER(#REF!),1,0)+IF(ISNUMBER(AR1225),1,0)+IF(ISNUMBER(AS1225),1,0)+IF(ISNUMBER(AY1225),1,0)+IF(ISNUMBER(AU1225),1,0)+IF(ISNUMBER(AV1225),1,0)+IF(ISNUMBER(AW1225),1,0)+IF(ISNUMBER(AX1225),1,0)+IF(ISNUMBER(BA1225),1,0)+IF(ISNUMBER(BB1225),1,0),1)</f>
        <v>1</v>
      </c>
      <c r="W1225" s="197"/>
      <c r="X1225" s="197"/>
      <c r="Y1225" s="197"/>
      <c r="Z1225" s="197"/>
      <c r="AA1225" s="197"/>
      <c r="AB1225" s="197"/>
      <c r="AC1225" s="197"/>
      <c r="AD1225" s="197"/>
      <c r="AE1225" s="197"/>
      <c r="AF1225" s="197"/>
      <c r="AG1225" s="197"/>
      <c r="AH1225" s="197"/>
      <c r="AI1225" s="200"/>
      <c r="AJ1225" s="197"/>
      <c r="AK1225" s="197"/>
      <c r="AL1225" s="197"/>
      <c r="AM1225" s="197"/>
      <c r="AN1225" s="197"/>
      <c r="AO1225" s="197"/>
      <c r="AP1225" s="205">
        <v>6000</v>
      </c>
      <c r="AQ1225" s="205" t="s">
        <v>58</v>
      </c>
      <c r="AR1225" s="197"/>
      <c r="AS1225" s="197"/>
      <c r="AT1225" s="197"/>
      <c r="AU1225" s="197"/>
      <c r="AV1225" s="197"/>
      <c r="AW1225" s="197"/>
      <c r="AX1225" s="197"/>
      <c r="AY1225" s="197"/>
      <c r="AZ1225" s="197"/>
      <c r="BA1225" s="197"/>
      <c r="BB1225" s="197"/>
      <c r="BC1225" s="197"/>
    </row>
    <row r="1226" spans="1:55" customFormat="1" ht="14.1" customHeight="1">
      <c r="A1226" s="170"/>
      <c r="B1226" s="204">
        <v>20250521</v>
      </c>
      <c r="C1226" s="204" t="s">
        <v>62</v>
      </c>
      <c r="D1226" s="204">
        <v>1830</v>
      </c>
      <c r="E1226" s="204">
        <v>8450</v>
      </c>
      <c r="F1226" s="204"/>
      <c r="G1226" s="204"/>
      <c r="H1226" s="204">
        <v>7750</v>
      </c>
      <c r="I1226" s="204"/>
      <c r="J1226" s="204"/>
      <c r="K1226" s="204">
        <v>0</v>
      </c>
      <c r="L1226" s="204">
        <v>0</v>
      </c>
      <c r="M1226" s="204">
        <v>0</v>
      </c>
      <c r="N1226" s="204" t="s">
        <v>53</v>
      </c>
      <c r="O1226" s="204" t="s">
        <v>52</v>
      </c>
      <c r="P1226" s="202">
        <f t="shared" ref="P1226:P1289" si="119">IFERROR(K1226-L1226,0)</f>
        <v>0</v>
      </c>
      <c r="Q1226" s="197">
        <f t="shared" si="114"/>
        <v>700</v>
      </c>
      <c r="R1226" s="202" t="str">
        <f t="shared" si="115"/>
        <v>NA</v>
      </c>
      <c r="S1226" s="202" t="str">
        <f t="shared" si="116"/>
        <v>NA</v>
      </c>
      <c r="T1226" s="197" t="str">
        <f t="shared" si="117"/>
        <v>NA</v>
      </c>
      <c r="U1226" s="197">
        <f t="shared" si="118"/>
        <v>0</v>
      </c>
      <c r="V1226" s="197">
        <f>MIN(IF(SUM(W1226,,X1226,Z1226,AA1226,AD1226,AC1226,AF1226,AG1226,AJ1226,AI1226,AL1226,AM1226,AO1226,AP1226,AR1226,AS1226,A1226,AY1226,AU1226,AV1226,AW1226,AX1226,BA1226,BB1226)=0,0,1)+IF(O1226="Smoothing ramp",1,0)+IF(ISNUMBER(W1226),1,0)+IF(ISNUMBER(X1226),1,0)+IF(ISNUMBER(Z1226),1,0)+IF(ISNUMBER(AA1226),1,0)+IF(ISNUMBER(AD1226),1,0)+IF(ISNUMBER(AC1226),1,0)+IF(ISNUMBER(AF1226),1,0)+IF(ISNUMBER(AG1226),1,0)+IF(ISNUMBER(AI1226),1,0)+IF(ISNUMBER(AJ1226),1,0)+IF(ISNUMBER(AL1226),1,0)+IF(ISNUMBER(AM1226),1,0)+IF(ISNUMBER(AO1226),1,0)+IF(ISNUMBER(AP1226),1,0)+IF(ISNUMBER(#REF!),1,0)+IF(ISNUMBER(AR1226),1,0)+IF(ISNUMBER(AS1226),1,0)+IF(ISNUMBER(AY1226),1,0)+IF(ISNUMBER(AU1226),1,0)+IF(ISNUMBER(AV1226),1,0)+IF(ISNUMBER(AW1226),1,0)+IF(ISNUMBER(AX1226),1,0)+IF(ISNUMBER(BA1226),1,0)+IF(ISNUMBER(BB1226),1,0),1)</f>
        <v>1</v>
      </c>
      <c r="W1226" s="197"/>
      <c r="X1226" s="197"/>
      <c r="Y1226" s="197"/>
      <c r="Z1226" s="197"/>
      <c r="AA1226" s="197"/>
      <c r="AB1226" s="197"/>
      <c r="AC1226" s="197"/>
      <c r="AD1226" s="197"/>
      <c r="AE1226" s="197"/>
      <c r="AF1226" s="197"/>
      <c r="AG1226" s="197"/>
      <c r="AH1226" s="197"/>
      <c r="AI1226" s="200"/>
      <c r="AJ1226" s="197"/>
      <c r="AK1226" s="197"/>
      <c r="AL1226" s="197"/>
      <c r="AM1226" s="197"/>
      <c r="AN1226" s="197"/>
      <c r="AO1226" s="197"/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197"/>
      <c r="BB1226" s="197"/>
      <c r="BC1226" s="197"/>
    </row>
    <row r="1227" spans="1:55" customFormat="1" ht="14.1" hidden="1" customHeight="1">
      <c r="A1227" s="170"/>
      <c r="B1227" s="204">
        <v>20250521</v>
      </c>
      <c r="C1227" s="204" t="s">
        <v>62</v>
      </c>
      <c r="D1227" s="204">
        <v>1930</v>
      </c>
      <c r="E1227" s="204">
        <v>8450</v>
      </c>
      <c r="F1227" s="204"/>
      <c r="G1227" s="204"/>
      <c r="H1227" s="204">
        <v>8450</v>
      </c>
      <c r="I1227" s="204"/>
      <c r="J1227" s="204"/>
      <c r="K1227" s="204">
        <v>0</v>
      </c>
      <c r="L1227" s="204">
        <v>0</v>
      </c>
      <c r="M1227" s="204">
        <v>0</v>
      </c>
      <c r="N1227" s="204" t="s">
        <v>53</v>
      </c>
      <c r="O1227" s="204" t="s">
        <v>53</v>
      </c>
      <c r="P1227" s="202">
        <f t="shared" si="119"/>
        <v>0</v>
      </c>
      <c r="Q1227" s="197">
        <f t="shared" si="114"/>
        <v>0</v>
      </c>
      <c r="R1227" s="202" t="str">
        <f t="shared" si="115"/>
        <v>NA</v>
      </c>
      <c r="S1227" s="202" t="str">
        <f t="shared" si="116"/>
        <v>NA</v>
      </c>
      <c r="T1227" s="197" t="str">
        <f t="shared" si="117"/>
        <v>NA</v>
      </c>
      <c r="U1227" s="197">
        <f t="shared" si="118"/>
        <v>0</v>
      </c>
      <c r="V1227" s="197">
        <f>MIN(IF(SUM(W1227,,X1227,Z1227,AA1227,AD1227,AC1227,AF1227,AG1227,AJ1227,AI1227,AL1227,AM1227,AO1227,AP1227,AR1227,AS1227,A1227,AY1227,AU1227,AV1227,AW1227,AX1227,BA1227,BB1227)=0,0,1)+IF(O1227="Smoothing ramp",1,0)+IF(ISNUMBER(W1227),1,0)+IF(ISNUMBER(X1227),1,0)+IF(ISNUMBER(Z1227),1,0)+IF(ISNUMBER(AA1227),1,0)+IF(ISNUMBER(AD1227),1,0)+IF(ISNUMBER(AC1227),1,0)+IF(ISNUMBER(AF1227),1,0)+IF(ISNUMBER(AG1227),1,0)+IF(ISNUMBER(AI1227),1,0)+IF(ISNUMBER(AJ1227),1,0)+IF(ISNUMBER(AL1227),1,0)+IF(ISNUMBER(AM1227),1,0)+IF(ISNUMBER(AO1227),1,0)+IF(ISNUMBER(AP1227),1,0)+IF(ISNUMBER(#REF!),1,0)+IF(ISNUMBER(AR1227),1,0)+IF(ISNUMBER(AS1227),1,0)+IF(ISNUMBER(AY1227),1,0)+IF(ISNUMBER(AU1227),1,0)+IF(ISNUMBER(AV1227),1,0)+IF(ISNUMBER(AW1227),1,0)+IF(ISNUMBER(AX1227),1,0)+IF(ISNUMBER(BA1227),1,0)+IF(ISNUMBER(BB1227),1,0),1)</f>
        <v>0</v>
      </c>
      <c r="W1227" s="197"/>
      <c r="X1227" s="197"/>
      <c r="Y1227" s="197"/>
      <c r="Z1227" s="197"/>
      <c r="AA1227" s="197"/>
      <c r="AB1227" s="197"/>
      <c r="AC1227" s="197"/>
      <c r="AD1227" s="197"/>
      <c r="AE1227" s="197"/>
      <c r="AF1227" s="197"/>
      <c r="AG1227" s="197"/>
      <c r="AH1227" s="197"/>
      <c r="AI1227" s="200"/>
      <c r="AJ1227" s="197"/>
      <c r="AK1227" s="197"/>
      <c r="AL1227" s="197"/>
      <c r="AM1227" s="197"/>
      <c r="AN1227" s="197"/>
      <c r="AO1227" s="197"/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197"/>
      <c r="BB1227" s="197"/>
      <c r="BC1227" s="197"/>
    </row>
    <row r="1228" spans="1:55" customFormat="1" ht="14.1" hidden="1" customHeight="1">
      <c r="A1228" s="170"/>
      <c r="B1228" s="204">
        <v>20250521</v>
      </c>
      <c r="C1228" s="204" t="s">
        <v>62</v>
      </c>
      <c r="D1228" s="204">
        <v>2030</v>
      </c>
      <c r="E1228" s="204">
        <v>8450</v>
      </c>
      <c r="F1228" s="204"/>
      <c r="G1228" s="204"/>
      <c r="H1228" s="204">
        <v>8450</v>
      </c>
      <c r="I1228" s="204"/>
      <c r="J1228" s="204"/>
      <c r="K1228" s="204">
        <v>0</v>
      </c>
      <c r="L1228" s="204">
        <v>0</v>
      </c>
      <c r="M1228" s="204">
        <v>0</v>
      </c>
      <c r="N1228" s="204" t="s">
        <v>53</v>
      </c>
      <c r="O1228" s="204" t="s">
        <v>53</v>
      </c>
      <c r="P1228" s="202">
        <f t="shared" si="119"/>
        <v>0</v>
      </c>
      <c r="Q1228" s="197">
        <f t="shared" si="114"/>
        <v>0</v>
      </c>
      <c r="R1228" s="202" t="str">
        <f t="shared" si="115"/>
        <v>NA</v>
      </c>
      <c r="S1228" s="202" t="str">
        <f t="shared" si="116"/>
        <v>NA</v>
      </c>
      <c r="T1228" s="197" t="str">
        <f t="shared" si="117"/>
        <v>NA</v>
      </c>
      <c r="U1228" s="197">
        <f t="shared" si="118"/>
        <v>0</v>
      </c>
      <c r="V1228" s="197">
        <f>MIN(IF(SUM(W1228,,X1228,Z1228,AA1228,AD1228,AC1228,AF1228,AG1228,AJ1228,AI1228,AL1228,AM1228,AO1228,AP1228,AR1228,AS1228,A1228,AY1228,AU1228,AV1228,AW1228,AX1228,BA1228,BB1228)=0,0,1)+IF(O1228="Smoothing ramp",1,0)+IF(ISNUMBER(W1228),1,0)+IF(ISNUMBER(X1228),1,0)+IF(ISNUMBER(Z1228),1,0)+IF(ISNUMBER(AA1228),1,0)+IF(ISNUMBER(AD1228),1,0)+IF(ISNUMBER(AC1228),1,0)+IF(ISNUMBER(AF1228),1,0)+IF(ISNUMBER(AG1228),1,0)+IF(ISNUMBER(AI1228),1,0)+IF(ISNUMBER(AJ1228),1,0)+IF(ISNUMBER(AL1228),1,0)+IF(ISNUMBER(AM1228),1,0)+IF(ISNUMBER(AO1228),1,0)+IF(ISNUMBER(AP1228),1,0)+IF(ISNUMBER(#REF!),1,0)+IF(ISNUMBER(AR1228),1,0)+IF(ISNUMBER(AS1228),1,0)+IF(ISNUMBER(AY1228),1,0)+IF(ISNUMBER(AU1228),1,0)+IF(ISNUMBER(AV1228),1,0)+IF(ISNUMBER(AW1228),1,0)+IF(ISNUMBER(AX1228),1,0)+IF(ISNUMBER(BA1228),1,0)+IF(ISNUMBER(BB1228),1,0),1)</f>
        <v>0</v>
      </c>
      <c r="W1228" s="197"/>
      <c r="X1228" s="197"/>
      <c r="Y1228" s="197"/>
      <c r="Z1228" s="197"/>
      <c r="AA1228" s="197"/>
      <c r="AB1228" s="197"/>
      <c r="AC1228" s="197"/>
      <c r="AD1228" s="197"/>
      <c r="AE1228" s="197"/>
      <c r="AF1228" s="197"/>
      <c r="AG1228" s="197"/>
      <c r="AH1228" s="197"/>
      <c r="AI1228" s="200"/>
      <c r="AJ1228" s="197"/>
      <c r="AK1228" s="197"/>
      <c r="AL1228" s="197"/>
      <c r="AM1228" s="197"/>
      <c r="AN1228" s="197"/>
      <c r="AO1228" s="197"/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197"/>
      <c r="BB1228" s="197"/>
      <c r="BC1228" s="197"/>
    </row>
    <row r="1229" spans="1:55" customFormat="1" ht="14.1" hidden="1" customHeight="1">
      <c r="A1229" s="170"/>
      <c r="B1229" s="204">
        <v>20250521</v>
      </c>
      <c r="C1229" s="204" t="s">
        <v>62</v>
      </c>
      <c r="D1229" s="204">
        <v>2130</v>
      </c>
      <c r="E1229" s="204">
        <v>8450</v>
      </c>
      <c r="F1229" s="204"/>
      <c r="G1229" s="204"/>
      <c r="H1229" s="204">
        <v>8450</v>
      </c>
      <c r="I1229" s="204"/>
      <c r="J1229" s="204"/>
      <c r="K1229" s="204">
        <v>0</v>
      </c>
      <c r="L1229" s="204">
        <v>0</v>
      </c>
      <c r="M1229" s="204">
        <v>0</v>
      </c>
      <c r="N1229" s="204" t="s">
        <v>53</v>
      </c>
      <c r="O1229" s="204" t="s">
        <v>53</v>
      </c>
      <c r="P1229" s="202">
        <f t="shared" si="119"/>
        <v>0</v>
      </c>
      <c r="Q1229" s="197">
        <f t="shared" si="114"/>
        <v>0</v>
      </c>
      <c r="R1229" s="202" t="str">
        <f t="shared" si="115"/>
        <v>NA</v>
      </c>
      <c r="S1229" s="202" t="str">
        <f t="shared" si="116"/>
        <v>NA</v>
      </c>
      <c r="T1229" s="197" t="str">
        <f t="shared" si="117"/>
        <v>NA</v>
      </c>
      <c r="U1229" s="197">
        <f t="shared" si="118"/>
        <v>0</v>
      </c>
      <c r="V1229" s="197">
        <f>MIN(IF(SUM(W1229,,X1229,Z1229,AA1229,AD1229,AC1229,AF1229,AG1229,AJ1229,AI1229,AL1229,AM1229,AO1229,AP1229,AR1229,AS1229,A1229,AY1229,AU1229,AV1229,AW1229,AX1229,BA1229,BB1229)=0,0,1)+IF(O1229="Smoothing ramp",1,0)+IF(ISNUMBER(W1229),1,0)+IF(ISNUMBER(X1229),1,0)+IF(ISNUMBER(Z1229),1,0)+IF(ISNUMBER(AA1229),1,0)+IF(ISNUMBER(AD1229),1,0)+IF(ISNUMBER(AC1229),1,0)+IF(ISNUMBER(AF1229),1,0)+IF(ISNUMBER(AG1229),1,0)+IF(ISNUMBER(AI1229),1,0)+IF(ISNUMBER(AJ1229),1,0)+IF(ISNUMBER(AL1229),1,0)+IF(ISNUMBER(AM1229),1,0)+IF(ISNUMBER(AO1229),1,0)+IF(ISNUMBER(AP1229),1,0)+IF(ISNUMBER(#REF!),1,0)+IF(ISNUMBER(AR1229),1,0)+IF(ISNUMBER(AS1229),1,0)+IF(ISNUMBER(AY1229),1,0)+IF(ISNUMBER(AU1229),1,0)+IF(ISNUMBER(AV1229),1,0)+IF(ISNUMBER(AW1229),1,0)+IF(ISNUMBER(AX1229),1,0)+IF(ISNUMBER(BA1229),1,0)+IF(ISNUMBER(BB1229),1,0),1)</f>
        <v>0</v>
      </c>
      <c r="W1229" s="197"/>
      <c r="X1229" s="197"/>
      <c r="Y1229" s="197"/>
      <c r="Z1229" s="197"/>
      <c r="AA1229" s="197"/>
      <c r="AB1229" s="197"/>
      <c r="AC1229" s="197"/>
      <c r="AD1229" s="197"/>
      <c r="AE1229" s="197"/>
      <c r="AF1229" s="197"/>
      <c r="AG1229" s="197"/>
      <c r="AH1229" s="197"/>
      <c r="AI1229" s="200"/>
      <c r="AJ1229" s="197"/>
      <c r="AK1229" s="197"/>
      <c r="AL1229" s="197"/>
      <c r="AM1229" s="197"/>
      <c r="AN1229" s="197"/>
      <c r="AO1229" s="197"/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197"/>
      <c r="BB1229" s="197"/>
      <c r="BC1229" s="197"/>
    </row>
    <row r="1230" spans="1:55" customFormat="1" ht="14.1" hidden="1" customHeight="1">
      <c r="A1230" s="170"/>
      <c r="B1230" s="204">
        <v>20250521</v>
      </c>
      <c r="C1230" s="204" t="s">
        <v>62</v>
      </c>
      <c r="D1230" s="204">
        <v>2230</v>
      </c>
      <c r="E1230" s="204">
        <v>8450</v>
      </c>
      <c r="F1230" s="204"/>
      <c r="G1230" s="204"/>
      <c r="H1230" s="204">
        <v>8450</v>
      </c>
      <c r="I1230" s="204"/>
      <c r="J1230" s="204"/>
      <c r="K1230" s="204">
        <v>0</v>
      </c>
      <c r="L1230" s="204">
        <v>0</v>
      </c>
      <c r="M1230" s="204">
        <v>0</v>
      </c>
      <c r="N1230" s="204" t="s">
        <v>53</v>
      </c>
      <c r="O1230" s="204" t="s">
        <v>53</v>
      </c>
      <c r="P1230" s="202">
        <f t="shared" si="119"/>
        <v>0</v>
      </c>
      <c r="Q1230" s="197">
        <f t="shared" si="114"/>
        <v>0</v>
      </c>
      <c r="R1230" s="202" t="str">
        <f t="shared" si="115"/>
        <v>NA</v>
      </c>
      <c r="S1230" s="202" t="str">
        <f t="shared" si="116"/>
        <v>NA</v>
      </c>
      <c r="T1230" s="197" t="str">
        <f t="shared" si="117"/>
        <v>NA</v>
      </c>
      <c r="U1230" s="197">
        <f t="shared" si="118"/>
        <v>0</v>
      </c>
      <c r="V1230" s="197">
        <f>MIN(IF(SUM(W1230,,X1230,Z1230,AA1230,AD1230,AC1230,AF1230,AG1230,AJ1230,AI1230,AL1230,AM1230,AO1230,AP1230,AR1230,AS1230,A1230,AY1230,AU1230,AV1230,AW1230,AX1230,BA1230,BB1230)=0,0,1)+IF(O1230="Smoothing ramp",1,0)+IF(ISNUMBER(W1230),1,0)+IF(ISNUMBER(X1230),1,0)+IF(ISNUMBER(Z1230),1,0)+IF(ISNUMBER(AA1230),1,0)+IF(ISNUMBER(AD1230),1,0)+IF(ISNUMBER(AC1230),1,0)+IF(ISNUMBER(AF1230),1,0)+IF(ISNUMBER(AG1230),1,0)+IF(ISNUMBER(AI1230),1,0)+IF(ISNUMBER(AJ1230),1,0)+IF(ISNUMBER(AL1230),1,0)+IF(ISNUMBER(AM1230),1,0)+IF(ISNUMBER(AO1230),1,0)+IF(ISNUMBER(AP1230),1,0)+IF(ISNUMBER(#REF!),1,0)+IF(ISNUMBER(AR1230),1,0)+IF(ISNUMBER(AS1230),1,0)+IF(ISNUMBER(AY1230),1,0)+IF(ISNUMBER(AU1230),1,0)+IF(ISNUMBER(AV1230),1,0)+IF(ISNUMBER(AW1230),1,0)+IF(ISNUMBER(AX1230),1,0)+IF(ISNUMBER(BA1230),1,0)+IF(ISNUMBER(BB1230),1,0),1)</f>
        <v>0</v>
      </c>
      <c r="W1230" s="197"/>
      <c r="X1230" s="197"/>
      <c r="Y1230" s="197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200"/>
      <c r="AJ1230" s="197"/>
      <c r="AK1230" s="197"/>
      <c r="AL1230" s="197"/>
      <c r="AM1230" s="197"/>
      <c r="AN1230" s="197"/>
      <c r="AO1230" s="197"/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7"/>
      <c r="BA1230" s="197"/>
      <c r="BB1230" s="197"/>
      <c r="BC1230" s="197"/>
    </row>
    <row r="1231" spans="1:55" s="174" customFormat="1" ht="14.1" hidden="1" customHeight="1">
      <c r="A1231" s="170"/>
      <c r="B1231" s="204">
        <v>20250521</v>
      </c>
      <c r="C1231" s="204" t="s">
        <v>62</v>
      </c>
      <c r="D1231" s="204">
        <v>2330</v>
      </c>
      <c r="E1231" s="204">
        <v>7850</v>
      </c>
      <c r="F1231" s="204"/>
      <c r="G1231" s="204"/>
      <c r="H1231" s="204">
        <v>7850</v>
      </c>
      <c r="I1231" s="204"/>
      <c r="J1231" s="204"/>
      <c r="K1231" s="204">
        <v>0</v>
      </c>
      <c r="L1231" s="204">
        <v>0</v>
      </c>
      <c r="M1231" s="204">
        <v>0</v>
      </c>
      <c r="N1231" s="204" t="s">
        <v>53</v>
      </c>
      <c r="O1231" s="204" t="s">
        <v>53</v>
      </c>
      <c r="P1231" s="202">
        <f t="shared" si="119"/>
        <v>0</v>
      </c>
      <c r="Q1231" s="197">
        <f t="shared" si="114"/>
        <v>0</v>
      </c>
      <c r="R1231" s="202" t="str">
        <f t="shared" si="115"/>
        <v>NA</v>
      </c>
      <c r="S1231" s="202" t="str">
        <f t="shared" si="116"/>
        <v>NA</v>
      </c>
      <c r="T1231" s="197" t="str">
        <f t="shared" si="117"/>
        <v>NA</v>
      </c>
      <c r="U1231" s="197">
        <f t="shared" si="118"/>
        <v>0</v>
      </c>
      <c r="V1231" s="197">
        <f>MIN(IF(SUM(W1231,,X1231,Z1231,AA1231,AD1231,AC1231,AF1231,AG1231,AJ1231,AI1231,AL1231,AM1231,AO1231,AP1231,AR1231,AS1231,A1231,AY1231,AU1231,AV1231,AW1231,AX1231,BA1231,BB1231)=0,0,1)+IF(O1231="Smoothing ramp",1,0)+IF(ISNUMBER(W1231),1,0)+IF(ISNUMBER(X1231),1,0)+IF(ISNUMBER(Z1231),1,0)+IF(ISNUMBER(AA1231),1,0)+IF(ISNUMBER(AD1231),1,0)+IF(ISNUMBER(AC1231),1,0)+IF(ISNUMBER(AF1231),1,0)+IF(ISNUMBER(AG1231),1,0)+IF(ISNUMBER(AI1231),1,0)+IF(ISNUMBER(AJ1231),1,0)+IF(ISNUMBER(AL1231),1,0)+IF(ISNUMBER(AM1231),1,0)+IF(ISNUMBER(AO1231),1,0)+IF(ISNUMBER(AP1231),1,0)+IF(ISNUMBER(#REF!),1,0)+IF(ISNUMBER(AR1231),1,0)+IF(ISNUMBER(AS1231),1,0)+IF(ISNUMBER(AY1231),1,0)+IF(ISNUMBER(AU1231),1,0)+IF(ISNUMBER(AV1231),1,0)+IF(ISNUMBER(AW1231),1,0)+IF(ISNUMBER(AX1231),1,0)+IF(ISNUMBER(BA1231),1,0)+IF(ISNUMBER(BB1231),1,0),1)</f>
        <v>0</v>
      </c>
      <c r="W1231" s="197"/>
      <c r="X1231" s="197"/>
      <c r="Y1231" s="197"/>
      <c r="Z1231" s="197"/>
      <c r="AA1231" s="197"/>
      <c r="AB1231" s="197"/>
      <c r="AC1231" s="197"/>
      <c r="AD1231" s="197"/>
      <c r="AE1231" s="197"/>
      <c r="AF1231" s="197"/>
      <c r="AG1231" s="197"/>
      <c r="AH1231" s="197"/>
      <c r="AI1231" s="200"/>
      <c r="AJ1231" s="197"/>
      <c r="AK1231" s="197"/>
      <c r="AL1231" s="197"/>
      <c r="AM1231" s="197"/>
      <c r="AN1231" s="197"/>
      <c r="AO1231" s="197"/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7"/>
      <c r="BA1231" s="197"/>
      <c r="BB1231" s="197"/>
      <c r="BC1231" s="197"/>
    </row>
    <row r="1232" spans="1:55" customFormat="1" ht="14.1" hidden="1" customHeight="1">
      <c r="A1232" s="170"/>
      <c r="B1232" s="204">
        <v>20250522</v>
      </c>
      <c r="C1232" s="204" t="s">
        <v>62</v>
      </c>
      <c r="D1232" s="204">
        <v>30</v>
      </c>
      <c r="E1232" s="204">
        <v>7850</v>
      </c>
      <c r="F1232" s="204"/>
      <c r="G1232" s="204"/>
      <c r="H1232" s="204">
        <v>7850</v>
      </c>
      <c r="I1232" s="204"/>
      <c r="J1232" s="204"/>
      <c r="K1232" s="204">
        <v>0</v>
      </c>
      <c r="L1232" s="204">
        <v>0</v>
      </c>
      <c r="M1232" s="204">
        <v>0</v>
      </c>
      <c r="N1232" s="204" t="s">
        <v>53</v>
      </c>
      <c r="O1232" s="204" t="s">
        <v>53</v>
      </c>
      <c r="P1232" s="202">
        <f t="shared" si="119"/>
        <v>0</v>
      </c>
      <c r="Q1232" s="197">
        <f t="shared" si="114"/>
        <v>0</v>
      </c>
      <c r="R1232" s="202" t="str">
        <f t="shared" si="115"/>
        <v>NA</v>
      </c>
      <c r="S1232" s="202" t="str">
        <f t="shared" si="116"/>
        <v>NA</v>
      </c>
      <c r="T1232" s="197" t="str">
        <f t="shared" si="117"/>
        <v>NA</v>
      </c>
      <c r="U1232" s="197">
        <f t="shared" si="118"/>
        <v>0</v>
      </c>
      <c r="V1232" s="197">
        <f>MIN(IF(SUM(W1232,,X1232,Z1232,AA1232,AD1232,AC1232,AF1232,AG1232,AJ1232,AI1232,AL1232,AM1232,AO1232,AP1232,AR1232,AS1232,A1232,AY1232,AU1232,AV1232,AW1232,AX1232,BA1232,BB1232)=0,0,1)+IF(O1232="Smoothing ramp",1,0)+IF(ISNUMBER(W1232),1,0)+IF(ISNUMBER(X1232),1,0)+IF(ISNUMBER(Z1232),1,0)+IF(ISNUMBER(AA1232),1,0)+IF(ISNUMBER(AD1232),1,0)+IF(ISNUMBER(AC1232),1,0)+IF(ISNUMBER(AF1232),1,0)+IF(ISNUMBER(AG1232),1,0)+IF(ISNUMBER(AI1232),1,0)+IF(ISNUMBER(AJ1232),1,0)+IF(ISNUMBER(AL1232),1,0)+IF(ISNUMBER(AM1232),1,0)+IF(ISNUMBER(AO1232),1,0)+IF(ISNUMBER(AP1232),1,0)+IF(ISNUMBER(#REF!),1,0)+IF(ISNUMBER(AR1232),1,0)+IF(ISNUMBER(AS1232),1,0)+IF(ISNUMBER(AY1232),1,0)+IF(ISNUMBER(AU1232),1,0)+IF(ISNUMBER(AV1232),1,0)+IF(ISNUMBER(AW1232),1,0)+IF(ISNUMBER(AX1232),1,0)+IF(ISNUMBER(BA1232),1,0)+IF(ISNUMBER(BB1232),1,0),1)</f>
        <v>0</v>
      </c>
      <c r="W1232" s="197"/>
      <c r="X1232" s="197"/>
      <c r="Y1232" s="197"/>
      <c r="Z1232" s="197"/>
      <c r="AA1232" s="197"/>
      <c r="AB1232" s="197"/>
      <c r="AC1232" s="197"/>
      <c r="AD1232" s="197"/>
      <c r="AE1232" s="197"/>
      <c r="AF1232" s="197"/>
      <c r="AG1232" s="197"/>
      <c r="AH1232" s="197"/>
      <c r="AI1232" s="200"/>
      <c r="AJ1232" s="197"/>
      <c r="AK1232" s="197"/>
      <c r="AL1232" s="197"/>
      <c r="AM1232" s="197"/>
      <c r="AN1232" s="197"/>
      <c r="AO1232" s="197"/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197"/>
      <c r="BB1232" s="197"/>
      <c r="BC1232" s="197"/>
    </row>
    <row r="1233" spans="1:55" customFormat="1" ht="14.1" hidden="1" customHeight="1">
      <c r="A1233" s="170"/>
      <c r="B1233" s="204">
        <v>20250522</v>
      </c>
      <c r="C1233" s="204" t="s">
        <v>62</v>
      </c>
      <c r="D1233" s="204">
        <v>130</v>
      </c>
      <c r="E1233" s="204">
        <v>7850</v>
      </c>
      <c r="F1233" s="204"/>
      <c r="G1233" s="204"/>
      <c r="H1233" s="204">
        <v>7850</v>
      </c>
      <c r="I1233" s="204"/>
      <c r="J1233" s="204"/>
      <c r="K1233" s="204">
        <v>0</v>
      </c>
      <c r="L1233" s="204">
        <v>0</v>
      </c>
      <c r="M1233" s="204">
        <v>0</v>
      </c>
      <c r="N1233" s="204" t="s">
        <v>53</v>
      </c>
      <c r="O1233" s="204" t="s">
        <v>53</v>
      </c>
      <c r="P1233" s="202">
        <f t="shared" si="119"/>
        <v>0</v>
      </c>
      <c r="Q1233" s="197">
        <f t="shared" si="114"/>
        <v>0</v>
      </c>
      <c r="R1233" s="202" t="str">
        <f t="shared" si="115"/>
        <v>NA</v>
      </c>
      <c r="S1233" s="202" t="str">
        <f t="shared" si="116"/>
        <v>NA</v>
      </c>
      <c r="T1233" s="197" t="str">
        <f t="shared" si="117"/>
        <v>NA</v>
      </c>
      <c r="U1233" s="197">
        <f t="shared" si="118"/>
        <v>0</v>
      </c>
      <c r="V1233" s="197">
        <f>MIN(IF(SUM(W1233,,X1233,Z1233,AA1233,AD1233,AC1233,AF1233,AG1233,AJ1233,AI1233,AL1233,AM1233,AO1233,AP1233,AR1233,AS1233,A1233,AY1233,AU1233,AV1233,AW1233,AX1233,BA1233,BB1233)=0,0,1)+IF(O1233="Smoothing ramp",1,0)+IF(ISNUMBER(W1233),1,0)+IF(ISNUMBER(X1233),1,0)+IF(ISNUMBER(Z1233),1,0)+IF(ISNUMBER(AA1233),1,0)+IF(ISNUMBER(AD1233),1,0)+IF(ISNUMBER(AC1233),1,0)+IF(ISNUMBER(AF1233),1,0)+IF(ISNUMBER(AG1233),1,0)+IF(ISNUMBER(AI1233),1,0)+IF(ISNUMBER(AJ1233),1,0)+IF(ISNUMBER(AL1233),1,0)+IF(ISNUMBER(AM1233),1,0)+IF(ISNUMBER(AO1233),1,0)+IF(ISNUMBER(AP1233),1,0)+IF(ISNUMBER(#REF!),1,0)+IF(ISNUMBER(AR1233),1,0)+IF(ISNUMBER(AS1233),1,0)+IF(ISNUMBER(AY1233),1,0)+IF(ISNUMBER(AU1233),1,0)+IF(ISNUMBER(AV1233),1,0)+IF(ISNUMBER(AW1233),1,0)+IF(ISNUMBER(AX1233),1,0)+IF(ISNUMBER(BA1233),1,0)+IF(ISNUMBER(BB1233),1,0),1)</f>
        <v>0</v>
      </c>
      <c r="W1233" s="197"/>
      <c r="X1233" s="197"/>
      <c r="Y1233" s="197"/>
      <c r="Z1233" s="197"/>
      <c r="AA1233" s="197"/>
      <c r="AB1233" s="197"/>
      <c r="AC1233" s="197"/>
      <c r="AD1233" s="197"/>
      <c r="AE1233" s="197"/>
      <c r="AF1233" s="197"/>
      <c r="AG1233" s="197"/>
      <c r="AH1233" s="197"/>
      <c r="AI1233" s="200"/>
      <c r="AJ1233" s="197"/>
      <c r="AK1233" s="197"/>
      <c r="AL1233" s="197"/>
      <c r="AM1233" s="197"/>
      <c r="AN1233" s="197"/>
      <c r="AO1233" s="197"/>
      <c r="AP1233" s="197"/>
      <c r="AQ1233" s="197"/>
      <c r="AR1233" s="197"/>
      <c r="AS1233" s="197"/>
      <c r="AT1233" s="197"/>
      <c r="AU1233" s="197"/>
      <c r="AV1233" s="197"/>
      <c r="AW1233" s="197"/>
      <c r="AX1233" s="197"/>
      <c r="AY1233" s="197"/>
      <c r="AZ1233" s="197"/>
      <c r="BA1233" s="197"/>
      <c r="BB1233" s="197"/>
      <c r="BC1233" s="197"/>
    </row>
    <row r="1234" spans="1:55" customFormat="1" ht="14.1" hidden="1" customHeight="1">
      <c r="A1234" s="170"/>
      <c r="B1234" s="204">
        <v>20250522</v>
      </c>
      <c r="C1234" s="204" t="s">
        <v>62</v>
      </c>
      <c r="D1234" s="204">
        <v>230</v>
      </c>
      <c r="E1234" s="204">
        <v>7850</v>
      </c>
      <c r="F1234" s="204"/>
      <c r="G1234" s="204"/>
      <c r="H1234" s="204">
        <v>7850</v>
      </c>
      <c r="I1234" s="204"/>
      <c r="J1234" s="204"/>
      <c r="K1234" s="204">
        <v>0</v>
      </c>
      <c r="L1234" s="204">
        <v>0</v>
      </c>
      <c r="M1234" s="204">
        <v>0</v>
      </c>
      <c r="N1234" s="204" t="s">
        <v>53</v>
      </c>
      <c r="O1234" s="204" t="s">
        <v>53</v>
      </c>
      <c r="P1234" s="202">
        <f t="shared" si="119"/>
        <v>0</v>
      </c>
      <c r="Q1234" s="197">
        <f t="shared" si="114"/>
        <v>0</v>
      </c>
      <c r="R1234" s="202" t="str">
        <f t="shared" si="115"/>
        <v>NA</v>
      </c>
      <c r="S1234" s="202" t="str">
        <f t="shared" si="116"/>
        <v>NA</v>
      </c>
      <c r="T1234" s="197" t="str">
        <f t="shared" si="117"/>
        <v>NA</v>
      </c>
      <c r="U1234" s="197">
        <f t="shared" si="118"/>
        <v>0</v>
      </c>
      <c r="V1234" s="197">
        <f>MIN(IF(SUM(W1234,,X1234,Z1234,AA1234,AD1234,AC1234,AF1234,AG1234,AJ1234,AI1234,AL1234,AM1234,AO1234,AP1234,AR1234,AS1234,A1234,AY1234,AU1234,AV1234,AW1234,AX1234,BA1234,BB1234)=0,0,1)+IF(O1234="Smoothing ramp",1,0)+IF(ISNUMBER(W1234),1,0)+IF(ISNUMBER(X1234),1,0)+IF(ISNUMBER(Z1234),1,0)+IF(ISNUMBER(AA1234),1,0)+IF(ISNUMBER(AD1234),1,0)+IF(ISNUMBER(AC1234),1,0)+IF(ISNUMBER(AF1234),1,0)+IF(ISNUMBER(AG1234),1,0)+IF(ISNUMBER(AI1234),1,0)+IF(ISNUMBER(AJ1234),1,0)+IF(ISNUMBER(AL1234),1,0)+IF(ISNUMBER(AM1234),1,0)+IF(ISNUMBER(AO1234),1,0)+IF(ISNUMBER(AP1234),1,0)+IF(ISNUMBER(#REF!),1,0)+IF(ISNUMBER(AR1234),1,0)+IF(ISNUMBER(AS1234),1,0)+IF(ISNUMBER(AY1234),1,0)+IF(ISNUMBER(AU1234),1,0)+IF(ISNUMBER(AV1234),1,0)+IF(ISNUMBER(AW1234),1,0)+IF(ISNUMBER(AX1234),1,0)+IF(ISNUMBER(BA1234),1,0)+IF(ISNUMBER(BB1234),1,0),1)</f>
        <v>0</v>
      </c>
      <c r="W1234" s="197"/>
      <c r="X1234" s="197"/>
      <c r="Y1234" s="197"/>
      <c r="Z1234" s="197"/>
      <c r="AA1234" s="197"/>
      <c r="AB1234" s="197"/>
      <c r="AC1234" s="197"/>
      <c r="AD1234" s="197"/>
      <c r="AE1234" s="197"/>
      <c r="AF1234" s="197"/>
      <c r="AG1234" s="197"/>
      <c r="AH1234" s="197"/>
      <c r="AI1234" s="200"/>
      <c r="AJ1234" s="197"/>
      <c r="AK1234" s="197"/>
      <c r="AL1234" s="197"/>
      <c r="AM1234" s="197"/>
      <c r="AN1234" s="197"/>
      <c r="AO1234" s="197"/>
      <c r="AP1234" s="197"/>
      <c r="AQ1234" s="197"/>
      <c r="AR1234" s="197"/>
      <c r="AS1234" s="197"/>
      <c r="AT1234" s="197"/>
      <c r="AU1234" s="197"/>
      <c r="AV1234" s="197"/>
      <c r="AW1234" s="197"/>
      <c r="AX1234" s="197"/>
      <c r="AY1234" s="197"/>
      <c r="AZ1234" s="197"/>
      <c r="BA1234" s="197"/>
      <c r="BB1234" s="197"/>
      <c r="BC1234" s="197"/>
    </row>
    <row r="1235" spans="1:55" customFormat="1" ht="14.1" hidden="1" customHeight="1">
      <c r="A1235" s="170"/>
      <c r="B1235" s="204">
        <v>20250522</v>
      </c>
      <c r="C1235" s="204" t="s">
        <v>62</v>
      </c>
      <c r="D1235" s="204">
        <v>330</v>
      </c>
      <c r="E1235" s="204">
        <v>7850</v>
      </c>
      <c r="F1235" s="204"/>
      <c r="G1235" s="204"/>
      <c r="H1235" s="204">
        <v>7850</v>
      </c>
      <c r="I1235" s="204"/>
      <c r="J1235" s="204"/>
      <c r="K1235" s="204">
        <v>0</v>
      </c>
      <c r="L1235" s="204">
        <v>0</v>
      </c>
      <c r="M1235" s="204">
        <v>0</v>
      </c>
      <c r="N1235" s="204" t="s">
        <v>53</v>
      </c>
      <c r="O1235" s="204" t="s">
        <v>53</v>
      </c>
      <c r="P1235" s="203">
        <f t="shared" si="119"/>
        <v>0</v>
      </c>
      <c r="Q1235" s="198">
        <f t="shared" si="114"/>
        <v>0</v>
      </c>
      <c r="R1235" s="202" t="str">
        <f t="shared" si="115"/>
        <v>NA</v>
      </c>
      <c r="S1235" s="202" t="str">
        <f t="shared" si="116"/>
        <v>NA</v>
      </c>
      <c r="T1235" s="197" t="str">
        <f t="shared" si="117"/>
        <v>NA</v>
      </c>
      <c r="U1235" s="197">
        <f t="shared" si="118"/>
        <v>0</v>
      </c>
      <c r="V1235" s="197">
        <f>MIN(IF(SUM(W1235,,X1235,Z1235,AA1235,AD1235,AC1235,AF1235,AG1235,AJ1235,AI1235,AL1235,AM1235,AO1235,AP1235,AR1235,AS1235,A1235,AY1235,AU1235,AV1235,AW1235,AX1235,BA1235,BB1235)=0,0,1)+IF(O1235="Smoothing ramp",1,0)+IF(ISNUMBER(W1235),1,0)+IF(ISNUMBER(X1235),1,0)+IF(ISNUMBER(Z1235),1,0)+IF(ISNUMBER(AA1235),1,0)+IF(ISNUMBER(AD1235),1,0)+IF(ISNUMBER(AC1235),1,0)+IF(ISNUMBER(AF1235),1,0)+IF(ISNUMBER(AG1235),1,0)+IF(ISNUMBER(AI1235),1,0)+IF(ISNUMBER(AJ1235),1,0)+IF(ISNUMBER(AL1235),1,0)+IF(ISNUMBER(AM1235),1,0)+IF(ISNUMBER(AO1235),1,0)+IF(ISNUMBER(AP1235),1,0)+IF(ISNUMBER(#REF!),1,0)+IF(ISNUMBER(AR1235),1,0)+IF(ISNUMBER(AS1235),1,0)+IF(ISNUMBER(AY1235),1,0)+IF(ISNUMBER(AU1235),1,0)+IF(ISNUMBER(AV1235),1,0)+IF(ISNUMBER(AW1235),1,0)+IF(ISNUMBER(AX1235),1,0)+IF(ISNUMBER(BA1235),1,0)+IF(ISNUMBER(BB1235),1,0),1)</f>
        <v>0</v>
      </c>
      <c r="W1235" s="197"/>
      <c r="X1235" s="197"/>
      <c r="Y1235" s="197"/>
      <c r="Z1235" s="197"/>
      <c r="AA1235" s="197"/>
      <c r="AB1235" s="197"/>
      <c r="AC1235" s="197"/>
      <c r="AD1235" s="197"/>
      <c r="AE1235" s="197"/>
      <c r="AF1235" s="197"/>
      <c r="AG1235" s="197"/>
      <c r="AH1235" s="197"/>
      <c r="AI1235" s="200"/>
      <c r="AJ1235" s="197"/>
      <c r="AK1235" s="197"/>
      <c r="AL1235" s="197"/>
      <c r="AM1235" s="197"/>
      <c r="AN1235" s="197"/>
      <c r="AO1235" s="197"/>
      <c r="AP1235" s="197"/>
      <c r="AQ1235" s="197"/>
      <c r="AR1235" s="197"/>
      <c r="AS1235" s="197"/>
      <c r="AT1235" s="197"/>
      <c r="AU1235" s="197"/>
      <c r="AV1235" s="197"/>
      <c r="AW1235" s="197"/>
      <c r="AX1235" s="197"/>
      <c r="AY1235" s="197"/>
      <c r="AZ1235" s="197"/>
      <c r="BA1235" s="197"/>
      <c r="BB1235" s="197"/>
      <c r="BC1235" s="197"/>
    </row>
    <row r="1236" spans="1:55" customFormat="1" ht="14.1" hidden="1" customHeight="1">
      <c r="A1236" s="170"/>
      <c r="B1236" s="204">
        <v>20250522</v>
      </c>
      <c r="C1236" s="204" t="s">
        <v>62</v>
      </c>
      <c r="D1236" s="204">
        <v>430</v>
      </c>
      <c r="E1236" s="204">
        <v>7850</v>
      </c>
      <c r="F1236" s="204"/>
      <c r="G1236" s="204"/>
      <c r="H1236" s="204">
        <v>7850</v>
      </c>
      <c r="I1236" s="204"/>
      <c r="J1236" s="204"/>
      <c r="K1236" s="204">
        <v>0</v>
      </c>
      <c r="L1236" s="204">
        <v>0</v>
      </c>
      <c r="M1236" s="204">
        <v>0</v>
      </c>
      <c r="N1236" s="204" t="s">
        <v>53</v>
      </c>
      <c r="O1236" s="204" t="s">
        <v>53</v>
      </c>
      <c r="P1236" s="202">
        <f t="shared" si="119"/>
        <v>0</v>
      </c>
      <c r="Q1236" s="197">
        <f t="shared" si="114"/>
        <v>0</v>
      </c>
      <c r="R1236" s="202" t="str">
        <f t="shared" si="115"/>
        <v>NA</v>
      </c>
      <c r="S1236" s="202" t="str">
        <f t="shared" si="116"/>
        <v>NA</v>
      </c>
      <c r="T1236" s="197" t="str">
        <f t="shared" si="117"/>
        <v>NA</v>
      </c>
      <c r="U1236" s="197">
        <f t="shared" si="118"/>
        <v>0</v>
      </c>
      <c r="V1236" s="197">
        <f>MIN(IF(SUM(W1236,,X1236,Z1236,AA1236,AD1236,AC1236,AF1236,AG1236,AJ1236,AI1236,AL1236,AM1236,AO1236,AP1236,AR1236,AS1236,A1236,AY1236,AU1236,AV1236,AW1236,AX1236,BA1236,BB1236)=0,0,1)+IF(O1236="Smoothing ramp",1,0)+IF(ISNUMBER(W1236),1,0)+IF(ISNUMBER(X1236),1,0)+IF(ISNUMBER(Z1236),1,0)+IF(ISNUMBER(AA1236),1,0)+IF(ISNUMBER(AD1236),1,0)+IF(ISNUMBER(AC1236),1,0)+IF(ISNUMBER(AF1236),1,0)+IF(ISNUMBER(AG1236),1,0)+IF(ISNUMBER(AI1236),1,0)+IF(ISNUMBER(AJ1236),1,0)+IF(ISNUMBER(AL1236),1,0)+IF(ISNUMBER(AM1236),1,0)+IF(ISNUMBER(AO1236),1,0)+IF(ISNUMBER(AP1236),1,0)+IF(ISNUMBER(#REF!),1,0)+IF(ISNUMBER(AR1236),1,0)+IF(ISNUMBER(AS1236),1,0)+IF(ISNUMBER(AY1236),1,0)+IF(ISNUMBER(AU1236),1,0)+IF(ISNUMBER(AV1236),1,0)+IF(ISNUMBER(AW1236),1,0)+IF(ISNUMBER(AX1236),1,0)+IF(ISNUMBER(BA1236),1,0)+IF(ISNUMBER(BB1236),1,0),1)</f>
        <v>0</v>
      </c>
      <c r="W1236" s="197"/>
      <c r="X1236" s="197"/>
      <c r="Y1236" s="197"/>
      <c r="Z1236" s="197"/>
      <c r="AA1236" s="197"/>
      <c r="AB1236" s="197"/>
      <c r="AC1236" s="197"/>
      <c r="AD1236" s="197"/>
      <c r="AE1236" s="197"/>
      <c r="AF1236" s="197"/>
      <c r="AG1236" s="197"/>
      <c r="AH1236" s="197"/>
      <c r="AI1236" s="197"/>
      <c r="AJ1236" s="197"/>
      <c r="AK1236" s="197"/>
      <c r="AL1236" s="197"/>
      <c r="AM1236" s="197"/>
      <c r="AN1236" s="197"/>
      <c r="AO1236" s="197"/>
      <c r="AP1236" s="197"/>
      <c r="AQ1236" s="197"/>
      <c r="AR1236" s="197"/>
      <c r="AS1236" s="197"/>
      <c r="AT1236" s="197"/>
      <c r="AU1236" s="197"/>
      <c r="AV1236" s="197"/>
      <c r="AW1236" s="197"/>
      <c r="AX1236" s="197"/>
      <c r="AY1236" s="197"/>
      <c r="AZ1236" s="197"/>
      <c r="BA1236" s="197"/>
      <c r="BB1236" s="197"/>
      <c r="BC1236" s="197"/>
    </row>
    <row r="1237" spans="1:55" customFormat="1" ht="14.1" customHeight="1">
      <c r="A1237" s="170"/>
      <c r="B1237" s="204">
        <v>20250522</v>
      </c>
      <c r="C1237" s="204" t="s">
        <v>62</v>
      </c>
      <c r="D1237" s="204">
        <v>530</v>
      </c>
      <c r="E1237" s="204">
        <v>7850</v>
      </c>
      <c r="F1237" s="204"/>
      <c r="G1237" s="204"/>
      <c r="H1237" s="204">
        <v>7750</v>
      </c>
      <c r="I1237" s="204"/>
      <c r="J1237" s="204"/>
      <c r="K1237" s="204">
        <v>0</v>
      </c>
      <c r="L1237" s="204">
        <v>0</v>
      </c>
      <c r="M1237" s="204">
        <v>0</v>
      </c>
      <c r="N1237" s="204" t="s">
        <v>53</v>
      </c>
      <c r="O1237" s="204" t="s">
        <v>52</v>
      </c>
      <c r="P1237" s="202">
        <f t="shared" si="119"/>
        <v>0</v>
      </c>
      <c r="Q1237" s="197">
        <f t="shared" si="114"/>
        <v>100</v>
      </c>
      <c r="R1237" s="202" t="str">
        <f t="shared" si="115"/>
        <v>NA</v>
      </c>
      <c r="S1237" s="202" t="str">
        <f t="shared" si="116"/>
        <v>NA</v>
      </c>
      <c r="T1237" s="197" t="str">
        <f t="shared" si="117"/>
        <v>NA</v>
      </c>
      <c r="U1237" s="197">
        <f t="shared" si="118"/>
        <v>0</v>
      </c>
      <c r="V1237" s="197">
        <f>MIN(IF(SUM(W1237,,X1237,Z1237,AA1237,AD1237,AC1237,AF1237,AG1237,AJ1237,AI1237,AL1237,AM1237,AO1237,AP1237,AR1237,AS1237,A1237,AY1237,AU1237,AV1237,AW1237,AX1237,BA1237,BB1237)=0,0,1)+IF(O1237="Smoothing ramp",1,0)+IF(ISNUMBER(W1237),1,0)+IF(ISNUMBER(X1237),1,0)+IF(ISNUMBER(Z1237),1,0)+IF(ISNUMBER(AA1237),1,0)+IF(ISNUMBER(AD1237),1,0)+IF(ISNUMBER(AC1237),1,0)+IF(ISNUMBER(AF1237),1,0)+IF(ISNUMBER(AG1237),1,0)+IF(ISNUMBER(AI1237),1,0)+IF(ISNUMBER(AJ1237),1,0)+IF(ISNUMBER(AL1237),1,0)+IF(ISNUMBER(AM1237),1,0)+IF(ISNUMBER(AO1237),1,0)+IF(ISNUMBER(AP1237),1,0)+IF(ISNUMBER(#REF!),1,0)+IF(ISNUMBER(AR1237),1,0)+IF(ISNUMBER(AS1237),1,0)+IF(ISNUMBER(AY1237),1,0)+IF(ISNUMBER(AU1237),1,0)+IF(ISNUMBER(AV1237),1,0)+IF(ISNUMBER(AW1237),1,0)+IF(ISNUMBER(AX1237),1,0)+IF(ISNUMBER(BA1237),1,0)+IF(ISNUMBER(BB1237),1,0),1)</f>
        <v>1</v>
      </c>
      <c r="W1237" s="197"/>
      <c r="X1237" s="197"/>
      <c r="Y1237" s="197"/>
      <c r="Z1237" s="197"/>
      <c r="AA1237" s="197"/>
      <c r="AB1237" s="197"/>
      <c r="AC1237" s="197"/>
      <c r="AD1237" s="197"/>
      <c r="AE1237" s="197"/>
      <c r="AF1237" s="197"/>
      <c r="AG1237" s="197"/>
      <c r="AH1237" s="197"/>
      <c r="AI1237" s="197"/>
      <c r="AJ1237" s="197"/>
      <c r="AK1237" s="197"/>
      <c r="AL1237" s="197"/>
      <c r="AM1237" s="197"/>
      <c r="AN1237" s="197"/>
      <c r="AO1237" s="197"/>
      <c r="AP1237" s="197"/>
      <c r="AQ1237" s="197"/>
      <c r="AR1237" s="197"/>
      <c r="AS1237" s="197"/>
      <c r="AT1237" s="197"/>
      <c r="AU1237" s="197"/>
      <c r="AV1237" s="197"/>
      <c r="AW1237" s="197"/>
      <c r="AX1237" s="197"/>
      <c r="AY1237" s="197"/>
      <c r="AZ1237" s="197"/>
      <c r="BA1237" s="197"/>
      <c r="BB1237" s="197"/>
      <c r="BC1237" s="197"/>
    </row>
    <row r="1238" spans="1:55" customFormat="1" ht="14.1" customHeight="1">
      <c r="A1238" s="170"/>
      <c r="B1238" s="204">
        <v>20250522</v>
      </c>
      <c r="C1238" s="204" t="s">
        <v>62</v>
      </c>
      <c r="D1238" s="204">
        <v>630</v>
      </c>
      <c r="E1238" s="204">
        <v>7850</v>
      </c>
      <c r="F1238" s="204"/>
      <c r="G1238" s="204"/>
      <c r="H1238" s="204">
        <v>6250</v>
      </c>
      <c r="I1238" s="204"/>
      <c r="J1238" s="204"/>
      <c r="K1238" s="204">
        <v>0</v>
      </c>
      <c r="L1238" s="204">
        <v>0</v>
      </c>
      <c r="M1238" s="204">
        <v>0</v>
      </c>
      <c r="N1238" s="204" t="s">
        <v>53</v>
      </c>
      <c r="O1238" s="204" t="s">
        <v>45</v>
      </c>
      <c r="P1238" s="202">
        <f t="shared" si="119"/>
        <v>0</v>
      </c>
      <c r="Q1238" s="197">
        <f t="shared" si="114"/>
        <v>1600</v>
      </c>
      <c r="R1238" s="202" t="str">
        <f t="shared" si="115"/>
        <v>NA</v>
      </c>
      <c r="S1238" s="202" t="str">
        <f t="shared" si="116"/>
        <v>NA</v>
      </c>
      <c r="T1238" s="197" t="str">
        <f t="shared" si="117"/>
        <v>NA</v>
      </c>
      <c r="U1238" s="197">
        <f t="shared" si="118"/>
        <v>0</v>
      </c>
      <c r="V1238" s="197">
        <f>MIN(IF(SUM(W1238,,X1238,Z1238,AA1238,AD1238,AC1238,AF1238,AG1238,AJ1238,AI1238,AL1238,AM1238,AO1238,AP1238,AR1238,AS1238,A1238,AY1238,AU1238,AV1238,AW1238,AX1238,BA1238,BB1238)=0,0,1)+IF(O1238="Smoothing ramp",1,0)+IF(ISNUMBER(W1238),1,0)+IF(ISNUMBER(X1238),1,0)+IF(ISNUMBER(Z1238),1,0)+IF(ISNUMBER(AA1238),1,0)+IF(ISNUMBER(AD1238),1,0)+IF(ISNUMBER(AC1238),1,0)+IF(ISNUMBER(AF1238),1,0)+IF(ISNUMBER(AG1238),1,0)+IF(ISNUMBER(AI1238),1,0)+IF(ISNUMBER(AJ1238),1,0)+IF(ISNUMBER(AL1238),1,0)+IF(ISNUMBER(AM1238),1,0)+IF(ISNUMBER(AO1238),1,0)+IF(ISNUMBER(AP1238),1,0)+IF(ISNUMBER(#REF!),1,0)+IF(ISNUMBER(AR1238),1,0)+IF(ISNUMBER(AS1238),1,0)+IF(ISNUMBER(AY1238),1,0)+IF(ISNUMBER(AU1238),1,0)+IF(ISNUMBER(AV1238),1,0)+IF(ISNUMBER(AW1238),1,0)+IF(ISNUMBER(AX1238),1,0)+IF(ISNUMBER(BA1238),1,0)+IF(ISNUMBER(BB1238),1,0),1)</f>
        <v>1</v>
      </c>
      <c r="W1238" s="197"/>
      <c r="X1238" s="197"/>
      <c r="Y1238" s="197"/>
      <c r="Z1238" s="197"/>
      <c r="AA1238" s="197"/>
      <c r="AB1238" s="197"/>
      <c r="AC1238" s="197"/>
      <c r="AD1238" s="197"/>
      <c r="AE1238" s="197"/>
      <c r="AF1238" s="197"/>
      <c r="AG1238" s="197"/>
      <c r="AH1238" s="197"/>
      <c r="AI1238" s="197"/>
      <c r="AJ1238" s="197"/>
      <c r="AK1238" s="197"/>
      <c r="AL1238" s="197"/>
      <c r="AM1238" s="197"/>
      <c r="AN1238" s="197"/>
      <c r="AO1238" s="197"/>
      <c r="AP1238" s="205">
        <v>6000</v>
      </c>
      <c r="AQ1238" s="205" t="s">
        <v>58</v>
      </c>
      <c r="AR1238" s="197"/>
      <c r="AS1238" s="197"/>
      <c r="AT1238" s="197"/>
      <c r="AU1238" s="197"/>
      <c r="AV1238" s="197"/>
      <c r="AW1238" s="197"/>
      <c r="AX1238" s="197"/>
      <c r="AY1238" s="197"/>
      <c r="AZ1238" s="197"/>
      <c r="BA1238" s="197"/>
      <c r="BB1238" s="197"/>
      <c r="BC1238" s="197"/>
    </row>
    <row r="1239" spans="1:55" customFormat="1" ht="14.1" customHeight="1">
      <c r="A1239" s="170"/>
      <c r="B1239" s="204">
        <v>20250522</v>
      </c>
      <c r="C1239" s="204" t="s">
        <v>62</v>
      </c>
      <c r="D1239" s="204">
        <v>730</v>
      </c>
      <c r="E1239" s="204">
        <v>8450</v>
      </c>
      <c r="F1239" s="204"/>
      <c r="G1239" s="204"/>
      <c r="H1239" s="204">
        <v>6250</v>
      </c>
      <c r="I1239" s="204"/>
      <c r="J1239" s="204"/>
      <c r="K1239" s="204">
        <v>0</v>
      </c>
      <c r="L1239" s="204">
        <v>0</v>
      </c>
      <c r="M1239" s="204">
        <v>0</v>
      </c>
      <c r="N1239" s="204" t="s">
        <v>53</v>
      </c>
      <c r="O1239" s="204" t="s">
        <v>45</v>
      </c>
      <c r="P1239" s="202">
        <f t="shared" si="119"/>
        <v>0</v>
      </c>
      <c r="Q1239" s="197">
        <f t="shared" si="114"/>
        <v>2200</v>
      </c>
      <c r="R1239" s="202" t="str">
        <f t="shared" si="115"/>
        <v>NA</v>
      </c>
      <c r="S1239" s="202" t="str">
        <f t="shared" si="116"/>
        <v>NA</v>
      </c>
      <c r="T1239" s="197" t="str">
        <f t="shared" si="117"/>
        <v>NA</v>
      </c>
      <c r="U1239" s="197">
        <f t="shared" si="118"/>
        <v>0</v>
      </c>
      <c r="V1239" s="197">
        <f>MIN(IF(SUM(W1239,,X1239,Z1239,AA1239,AD1239,AC1239,AF1239,AG1239,AJ1239,AI1239,AL1239,AM1239,AO1239,AP1239,AR1239,AS1239,A1239,AY1239,AU1239,AV1239,AW1239,AX1239,BA1239,BB1239)=0,0,1)+IF(O1239="Smoothing ramp",1,0)+IF(ISNUMBER(W1239),1,0)+IF(ISNUMBER(X1239),1,0)+IF(ISNUMBER(Z1239),1,0)+IF(ISNUMBER(AA1239),1,0)+IF(ISNUMBER(AD1239),1,0)+IF(ISNUMBER(AC1239),1,0)+IF(ISNUMBER(AF1239),1,0)+IF(ISNUMBER(AG1239),1,0)+IF(ISNUMBER(AI1239),1,0)+IF(ISNUMBER(AJ1239),1,0)+IF(ISNUMBER(AL1239),1,0)+IF(ISNUMBER(AM1239),1,0)+IF(ISNUMBER(AO1239),1,0)+IF(ISNUMBER(AP1239),1,0)+IF(ISNUMBER(#REF!),1,0)+IF(ISNUMBER(AR1239),1,0)+IF(ISNUMBER(AS1239),1,0)+IF(ISNUMBER(AY1239),1,0)+IF(ISNUMBER(AU1239),1,0)+IF(ISNUMBER(AV1239),1,0)+IF(ISNUMBER(AW1239),1,0)+IF(ISNUMBER(AX1239),1,0)+IF(ISNUMBER(BA1239),1,0)+IF(ISNUMBER(BB1239),1,0),1)</f>
        <v>1</v>
      </c>
      <c r="W1239" s="197"/>
      <c r="X1239" s="197"/>
      <c r="Y1239" s="197"/>
      <c r="Z1239" s="197"/>
      <c r="AA1239" s="197"/>
      <c r="AB1239" s="197"/>
      <c r="AC1239" s="197"/>
      <c r="AD1239" s="197"/>
      <c r="AE1239" s="197"/>
      <c r="AF1239" s="197"/>
      <c r="AG1239" s="197"/>
      <c r="AH1239" s="197"/>
      <c r="AI1239" s="197"/>
      <c r="AJ1239" s="197"/>
      <c r="AK1239" s="197"/>
      <c r="AL1239" s="197"/>
      <c r="AM1239" s="197"/>
      <c r="AN1239" s="197"/>
      <c r="AO1239" s="197"/>
      <c r="AP1239" s="205">
        <v>6000</v>
      </c>
      <c r="AQ1239" s="205" t="s">
        <v>58</v>
      </c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197"/>
      <c r="BB1239" s="197"/>
      <c r="BC1239" s="197"/>
    </row>
    <row r="1240" spans="1:55" customFormat="1" ht="14.1" customHeight="1">
      <c r="A1240" s="170"/>
      <c r="B1240" s="204">
        <v>20250522</v>
      </c>
      <c r="C1240" s="204" t="s">
        <v>62</v>
      </c>
      <c r="D1240" s="204">
        <v>830</v>
      </c>
      <c r="E1240" s="204">
        <v>8390</v>
      </c>
      <c r="F1240" s="204"/>
      <c r="G1240" s="204"/>
      <c r="H1240" s="204">
        <v>6250</v>
      </c>
      <c r="I1240" s="204"/>
      <c r="J1240" s="204"/>
      <c r="K1240" s="204">
        <v>0</v>
      </c>
      <c r="L1240" s="204">
        <v>0</v>
      </c>
      <c r="M1240" s="204">
        <v>0</v>
      </c>
      <c r="N1240" s="204" t="s">
        <v>53</v>
      </c>
      <c r="O1240" s="204" t="s">
        <v>45</v>
      </c>
      <c r="P1240" s="202">
        <f t="shared" si="119"/>
        <v>0</v>
      </c>
      <c r="Q1240" s="197">
        <f t="shared" si="114"/>
        <v>2140</v>
      </c>
      <c r="R1240" s="202" t="str">
        <f t="shared" si="115"/>
        <v>NA</v>
      </c>
      <c r="S1240" s="202" t="str">
        <f t="shared" si="116"/>
        <v>NA</v>
      </c>
      <c r="T1240" s="197" t="str">
        <f t="shared" si="117"/>
        <v>NA</v>
      </c>
      <c r="U1240" s="197">
        <f t="shared" si="118"/>
        <v>0</v>
      </c>
      <c r="V1240" s="197">
        <f>MIN(IF(SUM(W1240,,X1240,Z1240,AA1240,AD1240,AC1240,AF1240,AG1240,AJ1240,AI1240,AL1240,AM1240,AO1240,AP1240,AR1240,AS1240,A1240,AY1240,AU1240,AV1240,AW1240,AX1240,BA1240,BB1240)=0,0,1)+IF(O1240="Smoothing ramp",1,0)+IF(ISNUMBER(W1240),1,0)+IF(ISNUMBER(X1240),1,0)+IF(ISNUMBER(Z1240),1,0)+IF(ISNUMBER(AA1240),1,0)+IF(ISNUMBER(AD1240),1,0)+IF(ISNUMBER(AC1240),1,0)+IF(ISNUMBER(AF1240),1,0)+IF(ISNUMBER(AG1240),1,0)+IF(ISNUMBER(AI1240),1,0)+IF(ISNUMBER(AJ1240),1,0)+IF(ISNUMBER(AL1240),1,0)+IF(ISNUMBER(AM1240),1,0)+IF(ISNUMBER(AO1240),1,0)+IF(ISNUMBER(AP1240),1,0)+IF(ISNUMBER(#REF!),1,0)+IF(ISNUMBER(AR1240),1,0)+IF(ISNUMBER(AS1240),1,0)+IF(ISNUMBER(AY1240),1,0)+IF(ISNUMBER(AU1240),1,0)+IF(ISNUMBER(AV1240),1,0)+IF(ISNUMBER(AW1240),1,0)+IF(ISNUMBER(AX1240),1,0)+IF(ISNUMBER(BA1240),1,0)+IF(ISNUMBER(BB1240),1,0),1)</f>
        <v>1</v>
      </c>
      <c r="W1240" s="197"/>
      <c r="X1240" s="197"/>
      <c r="Y1240" s="197"/>
      <c r="Z1240" s="197"/>
      <c r="AA1240" s="197"/>
      <c r="AB1240" s="197"/>
      <c r="AC1240" s="197"/>
      <c r="AD1240" s="197"/>
      <c r="AE1240" s="197"/>
      <c r="AF1240" s="197"/>
      <c r="AG1240" s="197"/>
      <c r="AH1240" s="197"/>
      <c r="AI1240" s="197"/>
      <c r="AJ1240" s="197"/>
      <c r="AK1240" s="197"/>
      <c r="AL1240" s="197"/>
      <c r="AM1240" s="197"/>
      <c r="AN1240" s="197"/>
      <c r="AO1240" s="197"/>
      <c r="AP1240" s="205">
        <v>6000</v>
      </c>
      <c r="AQ1240" s="205" t="s">
        <v>58</v>
      </c>
      <c r="AR1240" s="197"/>
      <c r="AS1240" s="197"/>
      <c r="AT1240" s="197"/>
      <c r="AU1240" s="197"/>
      <c r="AV1240" s="197"/>
      <c r="AW1240" s="197"/>
      <c r="AX1240" s="197"/>
      <c r="AY1240" s="197"/>
      <c r="AZ1240" s="197"/>
      <c r="BA1240" s="197"/>
      <c r="BB1240" s="197"/>
      <c r="BC1240" s="197"/>
    </row>
    <row r="1241" spans="1:55" customFormat="1" ht="14.1" customHeight="1">
      <c r="A1241" s="170"/>
      <c r="B1241" s="204">
        <v>20250522</v>
      </c>
      <c r="C1241" s="204" t="s">
        <v>62</v>
      </c>
      <c r="D1241" s="204">
        <v>930</v>
      </c>
      <c r="E1241" s="204">
        <v>8390</v>
      </c>
      <c r="F1241" s="204"/>
      <c r="G1241" s="204"/>
      <c r="H1241" s="204">
        <v>6250</v>
      </c>
      <c r="I1241" s="204"/>
      <c r="J1241" s="204"/>
      <c r="K1241" s="204">
        <v>0</v>
      </c>
      <c r="L1241" s="204">
        <v>0</v>
      </c>
      <c r="M1241" s="204">
        <v>0</v>
      </c>
      <c r="N1241" s="204" t="s">
        <v>53</v>
      </c>
      <c r="O1241" s="204" t="s">
        <v>45</v>
      </c>
      <c r="P1241" s="202">
        <f t="shared" si="119"/>
        <v>0</v>
      </c>
      <c r="Q1241" s="197">
        <f t="shared" si="114"/>
        <v>2140</v>
      </c>
      <c r="R1241" s="202" t="str">
        <f t="shared" si="115"/>
        <v>NA</v>
      </c>
      <c r="S1241" s="202" t="str">
        <f t="shared" si="116"/>
        <v>NA</v>
      </c>
      <c r="T1241" s="197" t="str">
        <f t="shared" si="117"/>
        <v>NA</v>
      </c>
      <c r="U1241" s="197">
        <f t="shared" si="118"/>
        <v>0</v>
      </c>
      <c r="V1241" s="197">
        <f>MIN(IF(SUM(W1241,,X1241,Z1241,AA1241,AD1241,AC1241,AF1241,AG1241,AJ1241,AI1241,AL1241,AM1241,AO1241,AP1241,AR1241,AS1241,A1241,AY1241,AU1241,AV1241,AW1241,AX1241,BA1241,BB1241)=0,0,1)+IF(O1241="Smoothing ramp",1,0)+IF(ISNUMBER(W1241),1,0)+IF(ISNUMBER(X1241),1,0)+IF(ISNUMBER(Z1241),1,0)+IF(ISNUMBER(AA1241),1,0)+IF(ISNUMBER(AD1241),1,0)+IF(ISNUMBER(AC1241),1,0)+IF(ISNUMBER(AF1241),1,0)+IF(ISNUMBER(AG1241),1,0)+IF(ISNUMBER(AI1241),1,0)+IF(ISNUMBER(AJ1241),1,0)+IF(ISNUMBER(AL1241),1,0)+IF(ISNUMBER(AM1241),1,0)+IF(ISNUMBER(AO1241),1,0)+IF(ISNUMBER(AP1241),1,0)+IF(ISNUMBER(#REF!),1,0)+IF(ISNUMBER(AR1241),1,0)+IF(ISNUMBER(AS1241),1,0)+IF(ISNUMBER(AY1241),1,0)+IF(ISNUMBER(AU1241),1,0)+IF(ISNUMBER(AV1241),1,0)+IF(ISNUMBER(AW1241),1,0)+IF(ISNUMBER(AX1241),1,0)+IF(ISNUMBER(BA1241),1,0)+IF(ISNUMBER(BB1241),1,0),1)</f>
        <v>1</v>
      </c>
      <c r="W1241" s="197"/>
      <c r="X1241" s="197"/>
      <c r="Y1241" s="197"/>
      <c r="Z1241" s="197"/>
      <c r="AA1241" s="197"/>
      <c r="AB1241" s="197"/>
      <c r="AC1241" s="197"/>
      <c r="AD1241" s="197"/>
      <c r="AE1241" s="197"/>
      <c r="AF1241" s="197"/>
      <c r="AG1241" s="197"/>
      <c r="AH1241" s="197"/>
      <c r="AI1241" s="197"/>
      <c r="AJ1241" s="197"/>
      <c r="AK1241" s="197"/>
      <c r="AL1241" s="197"/>
      <c r="AM1241" s="197"/>
      <c r="AN1241" s="197"/>
      <c r="AO1241" s="197"/>
      <c r="AP1241" s="205">
        <v>6000</v>
      </c>
      <c r="AQ1241" s="205" t="s">
        <v>58</v>
      </c>
      <c r="AR1241" s="197"/>
      <c r="AS1241" s="197"/>
      <c r="AT1241" s="197"/>
      <c r="AU1241" s="197"/>
      <c r="AV1241" s="197"/>
      <c r="AW1241" s="197"/>
      <c r="AX1241" s="197"/>
      <c r="AY1241" s="197"/>
      <c r="AZ1241" s="197"/>
      <c r="BA1241" s="197"/>
      <c r="BB1241" s="197"/>
      <c r="BC1241" s="197"/>
    </row>
    <row r="1242" spans="1:55" customFormat="1" ht="14.1" customHeight="1">
      <c r="A1242" s="170"/>
      <c r="B1242" s="204">
        <v>20250522</v>
      </c>
      <c r="C1242" s="204" t="s">
        <v>62</v>
      </c>
      <c r="D1242" s="204">
        <v>1030</v>
      </c>
      <c r="E1242" s="204">
        <v>8390</v>
      </c>
      <c r="F1242" s="204"/>
      <c r="G1242" s="204"/>
      <c r="H1242" s="204">
        <v>6250</v>
      </c>
      <c r="I1242" s="204"/>
      <c r="J1242" s="204"/>
      <c r="K1242" s="204">
        <v>0</v>
      </c>
      <c r="L1242" s="204">
        <v>0</v>
      </c>
      <c r="M1242" s="204">
        <v>0</v>
      </c>
      <c r="N1242" s="204" t="s">
        <v>53</v>
      </c>
      <c r="O1242" s="204" t="s">
        <v>45</v>
      </c>
      <c r="P1242" s="202">
        <f t="shared" si="119"/>
        <v>0</v>
      </c>
      <c r="Q1242" s="197">
        <f t="shared" si="114"/>
        <v>2140</v>
      </c>
      <c r="R1242" s="202" t="str">
        <f t="shared" si="115"/>
        <v>NA</v>
      </c>
      <c r="S1242" s="202" t="str">
        <f t="shared" si="116"/>
        <v>NA</v>
      </c>
      <c r="T1242" s="197" t="str">
        <f t="shared" si="117"/>
        <v>NA</v>
      </c>
      <c r="U1242" s="197">
        <f t="shared" si="118"/>
        <v>0</v>
      </c>
      <c r="V1242" s="197">
        <f>MIN(IF(SUM(W1242,,X1242,Z1242,AA1242,AD1242,AC1242,AF1242,AG1242,AJ1242,AI1242,AL1242,AM1242,AO1242,AP1242,AR1242,AS1242,A1242,AY1242,AU1242,AV1242,AW1242,AX1242,BA1242,BB1242)=0,0,1)+IF(O1242="Smoothing ramp",1,0)+IF(ISNUMBER(W1242),1,0)+IF(ISNUMBER(X1242),1,0)+IF(ISNUMBER(Z1242),1,0)+IF(ISNUMBER(AA1242),1,0)+IF(ISNUMBER(AD1242),1,0)+IF(ISNUMBER(AC1242),1,0)+IF(ISNUMBER(AF1242),1,0)+IF(ISNUMBER(AG1242),1,0)+IF(ISNUMBER(AI1242),1,0)+IF(ISNUMBER(AJ1242),1,0)+IF(ISNUMBER(AL1242),1,0)+IF(ISNUMBER(AM1242),1,0)+IF(ISNUMBER(AO1242),1,0)+IF(ISNUMBER(AP1242),1,0)+IF(ISNUMBER(#REF!),1,0)+IF(ISNUMBER(AR1242),1,0)+IF(ISNUMBER(AS1242),1,0)+IF(ISNUMBER(AY1242),1,0)+IF(ISNUMBER(AU1242),1,0)+IF(ISNUMBER(AV1242),1,0)+IF(ISNUMBER(AW1242),1,0)+IF(ISNUMBER(AX1242),1,0)+IF(ISNUMBER(BA1242),1,0)+IF(ISNUMBER(BB1242),1,0),1)</f>
        <v>1</v>
      </c>
      <c r="W1242" s="197"/>
      <c r="X1242" s="197"/>
      <c r="Y1242" s="197"/>
      <c r="Z1242" s="197"/>
      <c r="AA1242" s="197"/>
      <c r="AB1242" s="197"/>
      <c r="AC1242" s="197"/>
      <c r="AD1242" s="197"/>
      <c r="AE1242" s="197"/>
      <c r="AF1242" s="197"/>
      <c r="AG1242" s="197"/>
      <c r="AH1242" s="197"/>
      <c r="AI1242" s="197"/>
      <c r="AJ1242" s="197"/>
      <c r="AK1242" s="197"/>
      <c r="AL1242" s="197"/>
      <c r="AM1242" s="197"/>
      <c r="AN1242" s="197"/>
      <c r="AO1242" s="197"/>
      <c r="AP1242" s="205">
        <v>6000</v>
      </c>
      <c r="AQ1242" s="205" t="s">
        <v>58</v>
      </c>
      <c r="AR1242" s="197"/>
      <c r="AS1242" s="197"/>
      <c r="AT1242" s="197"/>
      <c r="AU1242" s="197"/>
      <c r="AV1242" s="197"/>
      <c r="AW1242" s="197"/>
      <c r="AX1242" s="197"/>
      <c r="AY1242" s="197"/>
      <c r="AZ1242" s="197"/>
      <c r="BA1242" s="197"/>
      <c r="BB1242" s="197"/>
      <c r="BC1242" s="197"/>
    </row>
    <row r="1243" spans="1:55" s="174" customFormat="1" ht="14.1" customHeight="1">
      <c r="A1243" s="170"/>
      <c r="B1243" s="204">
        <v>20250522</v>
      </c>
      <c r="C1243" s="204" t="s">
        <v>62</v>
      </c>
      <c r="D1243" s="204">
        <v>1130</v>
      </c>
      <c r="E1243" s="204">
        <v>8390</v>
      </c>
      <c r="F1243" s="204"/>
      <c r="G1243" s="204"/>
      <c r="H1243" s="204">
        <v>6250</v>
      </c>
      <c r="I1243" s="204"/>
      <c r="J1243" s="204"/>
      <c r="K1243" s="204">
        <v>0</v>
      </c>
      <c r="L1243" s="204">
        <v>0</v>
      </c>
      <c r="M1243" s="204">
        <v>0</v>
      </c>
      <c r="N1243" s="204" t="s">
        <v>53</v>
      </c>
      <c r="O1243" s="204" t="s">
        <v>45</v>
      </c>
      <c r="P1243" s="202">
        <f t="shared" si="119"/>
        <v>0</v>
      </c>
      <c r="Q1243" s="197">
        <f t="shared" si="114"/>
        <v>2140</v>
      </c>
      <c r="R1243" s="202" t="str">
        <f t="shared" si="115"/>
        <v>NA</v>
      </c>
      <c r="S1243" s="202" t="str">
        <f t="shared" si="116"/>
        <v>NA</v>
      </c>
      <c r="T1243" s="197" t="str">
        <f t="shared" si="117"/>
        <v>NA</v>
      </c>
      <c r="U1243" s="197">
        <f t="shared" si="118"/>
        <v>0</v>
      </c>
      <c r="V1243" s="197">
        <f>MIN(IF(SUM(W1243,,X1243,Z1243,AA1243,AD1243,AC1243,AF1243,AG1243,AJ1243,AI1243,AL1243,AM1243,AO1243,AP1243,AR1243,AS1243,A1243,AY1243,AU1243,AV1243,AW1243,AX1243,BA1243,BB1243)=0,0,1)+IF(O1243="Smoothing ramp",1,0)+IF(ISNUMBER(W1243),1,0)+IF(ISNUMBER(X1243),1,0)+IF(ISNUMBER(Z1243),1,0)+IF(ISNUMBER(AA1243),1,0)+IF(ISNUMBER(AD1243),1,0)+IF(ISNUMBER(AC1243),1,0)+IF(ISNUMBER(AF1243),1,0)+IF(ISNUMBER(AG1243),1,0)+IF(ISNUMBER(AI1243),1,0)+IF(ISNUMBER(AJ1243),1,0)+IF(ISNUMBER(AL1243),1,0)+IF(ISNUMBER(AM1243),1,0)+IF(ISNUMBER(AO1243),1,0)+IF(ISNUMBER(AP1243),1,0)+IF(ISNUMBER(#REF!),1,0)+IF(ISNUMBER(AR1243),1,0)+IF(ISNUMBER(AS1243),1,0)+IF(ISNUMBER(AY1243),1,0)+IF(ISNUMBER(AU1243),1,0)+IF(ISNUMBER(AV1243),1,0)+IF(ISNUMBER(AW1243),1,0)+IF(ISNUMBER(AX1243),1,0)+IF(ISNUMBER(BA1243),1,0)+IF(ISNUMBER(BB1243),1,0),1)</f>
        <v>1</v>
      </c>
      <c r="W1243" s="197"/>
      <c r="X1243" s="197"/>
      <c r="Y1243" s="197"/>
      <c r="Z1243" s="197"/>
      <c r="AA1243" s="197"/>
      <c r="AB1243" s="197"/>
      <c r="AC1243" s="197"/>
      <c r="AD1243" s="197"/>
      <c r="AE1243" s="197"/>
      <c r="AF1243" s="197"/>
      <c r="AG1243" s="197"/>
      <c r="AH1243" s="197"/>
      <c r="AI1243" s="197"/>
      <c r="AJ1243" s="197"/>
      <c r="AK1243" s="197"/>
      <c r="AL1243" s="197"/>
      <c r="AM1243" s="197"/>
      <c r="AN1243" s="197"/>
      <c r="AO1243" s="197"/>
      <c r="AP1243" s="205">
        <v>6000</v>
      </c>
      <c r="AQ1243" s="205" t="s">
        <v>58</v>
      </c>
      <c r="AR1243" s="197"/>
      <c r="AS1243" s="197"/>
      <c r="AT1243" s="197"/>
      <c r="AU1243" s="197"/>
      <c r="AV1243" s="197"/>
      <c r="AW1243" s="197"/>
      <c r="AX1243" s="197"/>
      <c r="AY1243" s="197"/>
      <c r="AZ1243" s="197"/>
      <c r="BA1243" s="197"/>
      <c r="BB1243" s="197"/>
      <c r="BC1243" s="197"/>
    </row>
    <row r="1244" spans="1:55" customFormat="1" ht="14.1" customHeight="1">
      <c r="A1244" s="170"/>
      <c r="B1244" s="204">
        <v>20250522</v>
      </c>
      <c r="C1244" s="204" t="s">
        <v>62</v>
      </c>
      <c r="D1244" s="204">
        <v>1230</v>
      </c>
      <c r="E1244" s="204">
        <v>8390</v>
      </c>
      <c r="F1244" s="204"/>
      <c r="G1244" s="204"/>
      <c r="H1244" s="204">
        <v>6553</v>
      </c>
      <c r="I1244" s="204"/>
      <c r="J1244" s="204"/>
      <c r="K1244" s="204">
        <v>0</v>
      </c>
      <c r="L1244" s="204">
        <v>0</v>
      </c>
      <c r="M1244" s="204">
        <v>0</v>
      </c>
      <c r="N1244" s="204" t="s">
        <v>53</v>
      </c>
      <c r="O1244" s="204" t="s">
        <v>45</v>
      </c>
      <c r="P1244" s="202">
        <f t="shared" si="119"/>
        <v>0</v>
      </c>
      <c r="Q1244" s="197">
        <f t="shared" si="114"/>
        <v>1837</v>
      </c>
      <c r="R1244" s="202" t="str">
        <f t="shared" si="115"/>
        <v>NA</v>
      </c>
      <c r="S1244" s="202" t="str">
        <f t="shared" si="116"/>
        <v>NA</v>
      </c>
      <c r="T1244" s="197" t="str">
        <f t="shared" si="117"/>
        <v>NA</v>
      </c>
      <c r="U1244" s="197">
        <f t="shared" si="118"/>
        <v>0</v>
      </c>
      <c r="V1244" s="197">
        <f>MIN(IF(SUM(W1244,,X1244,Z1244,AA1244,AD1244,AC1244,AF1244,AG1244,AJ1244,AI1244,AL1244,AM1244,AO1244,AP1244,AR1244,AS1244,A1244,AY1244,AU1244,AV1244,AW1244,AX1244,BA1244,BB1244)=0,0,1)+IF(O1244="Smoothing ramp",1,0)+IF(ISNUMBER(W1244),1,0)+IF(ISNUMBER(X1244),1,0)+IF(ISNUMBER(Z1244),1,0)+IF(ISNUMBER(AA1244),1,0)+IF(ISNUMBER(AD1244),1,0)+IF(ISNUMBER(AC1244),1,0)+IF(ISNUMBER(AF1244),1,0)+IF(ISNUMBER(AG1244),1,0)+IF(ISNUMBER(AI1244),1,0)+IF(ISNUMBER(AJ1244),1,0)+IF(ISNUMBER(AL1244),1,0)+IF(ISNUMBER(AM1244),1,0)+IF(ISNUMBER(AO1244),1,0)+IF(ISNUMBER(AP1244),1,0)+IF(ISNUMBER(#REF!),1,0)+IF(ISNUMBER(AR1244),1,0)+IF(ISNUMBER(AS1244),1,0)+IF(ISNUMBER(AY1244),1,0)+IF(ISNUMBER(AU1244),1,0)+IF(ISNUMBER(AV1244),1,0)+IF(ISNUMBER(AW1244),1,0)+IF(ISNUMBER(AX1244),1,0)+IF(ISNUMBER(BA1244),1,0)+IF(ISNUMBER(BB1244),1,0),1)</f>
        <v>1</v>
      </c>
      <c r="W1244" s="197"/>
      <c r="X1244" s="197"/>
      <c r="Y1244" s="197"/>
      <c r="Z1244" s="197"/>
      <c r="AA1244" s="197"/>
      <c r="AB1244" s="197"/>
      <c r="AC1244" s="197"/>
      <c r="AD1244" s="197"/>
      <c r="AE1244" s="197"/>
      <c r="AF1244" s="197"/>
      <c r="AG1244" s="197"/>
      <c r="AH1244" s="197"/>
      <c r="AI1244" s="197"/>
      <c r="AJ1244" s="197"/>
      <c r="AK1244" s="197"/>
      <c r="AL1244" s="197"/>
      <c r="AM1244" s="197"/>
      <c r="AN1244" s="197"/>
      <c r="AO1244" s="197"/>
      <c r="AP1244" s="205">
        <v>6303</v>
      </c>
      <c r="AQ1244" s="205" t="s">
        <v>58</v>
      </c>
      <c r="AR1244" s="197"/>
      <c r="AS1244" s="197"/>
      <c r="AT1244" s="197"/>
      <c r="AU1244" s="197"/>
      <c r="AV1244" s="197"/>
      <c r="AW1244" s="197"/>
      <c r="AX1244" s="197"/>
      <c r="AY1244" s="197"/>
      <c r="AZ1244" s="197"/>
      <c r="BA1244" s="197"/>
      <c r="BB1244" s="197"/>
      <c r="BC1244" s="197"/>
    </row>
    <row r="1245" spans="1:55" customFormat="1" ht="14.1" customHeight="1">
      <c r="A1245" s="170"/>
      <c r="B1245" s="204">
        <v>20250522</v>
      </c>
      <c r="C1245" s="204" t="s">
        <v>62</v>
      </c>
      <c r="D1245" s="204">
        <v>1330</v>
      </c>
      <c r="E1245" s="204">
        <v>8390</v>
      </c>
      <c r="F1245" s="204"/>
      <c r="G1245" s="204"/>
      <c r="H1245" s="204">
        <v>6553</v>
      </c>
      <c r="I1245" s="204"/>
      <c r="J1245" s="204"/>
      <c r="K1245" s="204">
        <v>0</v>
      </c>
      <c r="L1245" s="204">
        <v>0</v>
      </c>
      <c r="M1245" s="204">
        <v>0</v>
      </c>
      <c r="N1245" s="204" t="s">
        <v>53</v>
      </c>
      <c r="O1245" s="204" t="s">
        <v>45</v>
      </c>
      <c r="P1245" s="202">
        <f t="shared" si="119"/>
        <v>0</v>
      </c>
      <c r="Q1245" s="197">
        <f t="shared" si="114"/>
        <v>1837</v>
      </c>
      <c r="R1245" s="202" t="str">
        <f t="shared" si="115"/>
        <v>NA</v>
      </c>
      <c r="S1245" s="202" t="str">
        <f t="shared" si="116"/>
        <v>NA</v>
      </c>
      <c r="T1245" s="197" t="str">
        <f t="shared" si="117"/>
        <v>NA</v>
      </c>
      <c r="U1245" s="197">
        <f t="shared" si="118"/>
        <v>0</v>
      </c>
      <c r="V1245" s="197">
        <f>MIN(IF(SUM(W1245,,X1245,Z1245,AA1245,AD1245,AC1245,AF1245,AG1245,AJ1245,AI1245,AL1245,AM1245,AO1245,AP1245,AR1245,AS1245,A1245,AY1245,AU1245,AV1245,AW1245,AX1245,BA1245,BB1245)=0,0,1)+IF(O1245="Smoothing ramp",1,0)+IF(ISNUMBER(W1245),1,0)+IF(ISNUMBER(X1245),1,0)+IF(ISNUMBER(Z1245),1,0)+IF(ISNUMBER(AA1245),1,0)+IF(ISNUMBER(AD1245),1,0)+IF(ISNUMBER(AC1245),1,0)+IF(ISNUMBER(AF1245),1,0)+IF(ISNUMBER(AG1245),1,0)+IF(ISNUMBER(AI1245),1,0)+IF(ISNUMBER(AJ1245),1,0)+IF(ISNUMBER(AL1245),1,0)+IF(ISNUMBER(AM1245),1,0)+IF(ISNUMBER(AO1245),1,0)+IF(ISNUMBER(AP1245),1,0)+IF(ISNUMBER(#REF!),1,0)+IF(ISNUMBER(AR1245),1,0)+IF(ISNUMBER(AS1245),1,0)+IF(ISNUMBER(AY1245),1,0)+IF(ISNUMBER(AU1245),1,0)+IF(ISNUMBER(AV1245),1,0)+IF(ISNUMBER(AW1245),1,0)+IF(ISNUMBER(AX1245),1,0)+IF(ISNUMBER(BA1245),1,0)+IF(ISNUMBER(BB1245),1,0),1)</f>
        <v>1</v>
      </c>
      <c r="W1245" s="197"/>
      <c r="X1245" s="197"/>
      <c r="Y1245" s="197"/>
      <c r="Z1245" s="197"/>
      <c r="AA1245" s="197"/>
      <c r="AB1245" s="197"/>
      <c r="AC1245" s="197"/>
      <c r="AD1245" s="197"/>
      <c r="AE1245" s="197"/>
      <c r="AF1245" s="197"/>
      <c r="AG1245" s="197"/>
      <c r="AH1245" s="197"/>
      <c r="AI1245" s="197"/>
      <c r="AJ1245" s="197"/>
      <c r="AK1245" s="197"/>
      <c r="AL1245" s="197"/>
      <c r="AM1245" s="197"/>
      <c r="AN1245" s="197"/>
      <c r="AO1245" s="197"/>
      <c r="AP1245" s="205">
        <v>6303</v>
      </c>
      <c r="AQ1245" s="205" t="s">
        <v>58</v>
      </c>
      <c r="AR1245" s="197"/>
      <c r="AS1245" s="197"/>
      <c r="AT1245" s="197"/>
      <c r="AU1245" s="197"/>
      <c r="AV1245" s="197"/>
      <c r="AW1245" s="197"/>
      <c r="AX1245" s="197"/>
      <c r="AY1245" s="197"/>
      <c r="AZ1245" s="197"/>
      <c r="BA1245" s="197"/>
      <c r="BB1245" s="197"/>
      <c r="BC1245" s="197"/>
    </row>
    <row r="1246" spans="1:55" customFormat="1" ht="14.1" customHeight="1">
      <c r="A1246" s="170"/>
      <c r="B1246" s="204">
        <v>20250522</v>
      </c>
      <c r="C1246" s="204" t="s">
        <v>62</v>
      </c>
      <c r="D1246" s="204">
        <v>1430</v>
      </c>
      <c r="E1246" s="204">
        <v>8390</v>
      </c>
      <c r="F1246" s="204"/>
      <c r="G1246" s="204"/>
      <c r="H1246" s="204">
        <v>6553</v>
      </c>
      <c r="I1246" s="204"/>
      <c r="J1246" s="204"/>
      <c r="K1246" s="204">
        <v>0</v>
      </c>
      <c r="L1246" s="204">
        <v>0</v>
      </c>
      <c r="M1246" s="204">
        <v>0</v>
      </c>
      <c r="N1246" s="204" t="s">
        <v>53</v>
      </c>
      <c r="O1246" s="204" t="s">
        <v>45</v>
      </c>
      <c r="P1246" s="202">
        <f t="shared" si="119"/>
        <v>0</v>
      </c>
      <c r="Q1246" s="197">
        <f t="shared" si="114"/>
        <v>1837</v>
      </c>
      <c r="R1246" s="202" t="str">
        <f t="shared" si="115"/>
        <v>NA</v>
      </c>
      <c r="S1246" s="202" t="str">
        <f t="shared" si="116"/>
        <v>NA</v>
      </c>
      <c r="T1246" s="197" t="str">
        <f t="shared" si="117"/>
        <v>NA</v>
      </c>
      <c r="U1246" s="197">
        <f t="shared" si="118"/>
        <v>0</v>
      </c>
      <c r="V1246" s="197">
        <f>MIN(IF(SUM(W1246,,X1246,Z1246,AA1246,AD1246,AC1246,AF1246,AG1246,AJ1246,AI1246,AL1246,AM1246,AO1246,AP1246,AR1246,AS1246,A1246,AY1246,AU1246,AV1246,AW1246,AX1246,BA1246,BB1246)=0,0,1)+IF(O1246="Smoothing ramp",1,0)+IF(ISNUMBER(W1246),1,0)+IF(ISNUMBER(X1246),1,0)+IF(ISNUMBER(Z1246),1,0)+IF(ISNUMBER(AA1246),1,0)+IF(ISNUMBER(AD1246),1,0)+IF(ISNUMBER(AC1246),1,0)+IF(ISNUMBER(AF1246),1,0)+IF(ISNUMBER(AG1246),1,0)+IF(ISNUMBER(AI1246),1,0)+IF(ISNUMBER(AJ1246),1,0)+IF(ISNUMBER(AL1246),1,0)+IF(ISNUMBER(AM1246),1,0)+IF(ISNUMBER(AO1246),1,0)+IF(ISNUMBER(AP1246),1,0)+IF(ISNUMBER(#REF!),1,0)+IF(ISNUMBER(AR1246),1,0)+IF(ISNUMBER(AS1246),1,0)+IF(ISNUMBER(AY1246),1,0)+IF(ISNUMBER(AU1246),1,0)+IF(ISNUMBER(AV1246),1,0)+IF(ISNUMBER(AW1246),1,0)+IF(ISNUMBER(AX1246),1,0)+IF(ISNUMBER(BA1246),1,0)+IF(ISNUMBER(BB1246),1,0),1)</f>
        <v>1</v>
      </c>
      <c r="W1246" s="197"/>
      <c r="X1246" s="197"/>
      <c r="Y1246" s="197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AP1246" s="205">
        <v>6303</v>
      </c>
      <c r="AQ1246" s="205" t="s">
        <v>58</v>
      </c>
      <c r="AR1246" s="197"/>
      <c r="AS1246" s="197"/>
      <c r="AT1246" s="197"/>
      <c r="AU1246" s="197"/>
      <c r="AV1246" s="197"/>
      <c r="AW1246" s="197"/>
      <c r="AX1246" s="197"/>
      <c r="AY1246" s="197"/>
      <c r="AZ1246" s="197"/>
      <c r="BA1246" s="197"/>
      <c r="BB1246" s="197"/>
      <c r="BC1246" s="197"/>
    </row>
    <row r="1247" spans="1:55" customFormat="1" ht="14.1" customHeight="1">
      <c r="A1247" s="170"/>
      <c r="B1247" s="204">
        <v>20250522</v>
      </c>
      <c r="C1247" s="204" t="s">
        <v>62</v>
      </c>
      <c r="D1247" s="204">
        <v>1530</v>
      </c>
      <c r="E1247" s="204">
        <v>8390</v>
      </c>
      <c r="F1247" s="204"/>
      <c r="G1247" s="204"/>
      <c r="H1247" s="204">
        <v>6250</v>
      </c>
      <c r="I1247" s="204"/>
      <c r="J1247" s="204"/>
      <c r="K1247" s="204">
        <v>0</v>
      </c>
      <c r="L1247" s="204">
        <v>0</v>
      </c>
      <c r="M1247" s="204">
        <v>0</v>
      </c>
      <c r="N1247" s="204" t="s">
        <v>53</v>
      </c>
      <c r="O1247" s="204" t="s">
        <v>45</v>
      </c>
      <c r="P1247" s="202">
        <f t="shared" si="119"/>
        <v>0</v>
      </c>
      <c r="Q1247" s="197">
        <f t="shared" si="114"/>
        <v>2140</v>
      </c>
      <c r="R1247" s="202" t="str">
        <f t="shared" si="115"/>
        <v>NA</v>
      </c>
      <c r="S1247" s="202" t="str">
        <f t="shared" si="116"/>
        <v>NA</v>
      </c>
      <c r="T1247" s="197" t="str">
        <f t="shared" si="117"/>
        <v>NA</v>
      </c>
      <c r="U1247" s="197">
        <f t="shared" si="118"/>
        <v>0</v>
      </c>
      <c r="V1247" s="197">
        <f>MIN(IF(SUM(W1247,,X1247,Z1247,AA1247,AD1247,AC1247,AF1247,AG1247,AJ1247,AI1247,AL1247,AM1247,AO1247,AP1247,AR1247,AS1247,A1247,AY1247,AU1247,AV1247,AW1247,AX1247,BA1247,BB1247)=0,0,1)+IF(O1247="Smoothing ramp",1,0)+IF(ISNUMBER(W1247),1,0)+IF(ISNUMBER(X1247),1,0)+IF(ISNUMBER(Z1247),1,0)+IF(ISNUMBER(AA1247),1,0)+IF(ISNUMBER(AD1247),1,0)+IF(ISNUMBER(AC1247),1,0)+IF(ISNUMBER(AF1247),1,0)+IF(ISNUMBER(AG1247),1,0)+IF(ISNUMBER(AI1247),1,0)+IF(ISNUMBER(AJ1247),1,0)+IF(ISNUMBER(AL1247),1,0)+IF(ISNUMBER(AM1247),1,0)+IF(ISNUMBER(AO1247),1,0)+IF(ISNUMBER(AP1247),1,0)+IF(ISNUMBER(#REF!),1,0)+IF(ISNUMBER(AR1247),1,0)+IF(ISNUMBER(AS1247),1,0)+IF(ISNUMBER(AY1247),1,0)+IF(ISNUMBER(AU1247),1,0)+IF(ISNUMBER(AV1247),1,0)+IF(ISNUMBER(AW1247),1,0)+IF(ISNUMBER(AX1247),1,0)+IF(ISNUMBER(BA1247),1,0)+IF(ISNUMBER(BB1247),1,0),1)</f>
        <v>1</v>
      </c>
      <c r="W1247" s="197"/>
      <c r="X1247" s="197"/>
      <c r="Y1247" s="197"/>
      <c r="Z1247" s="197"/>
      <c r="AA1247" s="197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197"/>
      <c r="AM1247" s="197"/>
      <c r="AN1247" s="197"/>
      <c r="AO1247" s="197"/>
      <c r="AP1247" s="205">
        <v>6000</v>
      </c>
      <c r="AQ1247" s="205" t="s">
        <v>58</v>
      </c>
      <c r="AR1247" s="197"/>
      <c r="AS1247" s="197"/>
      <c r="AT1247" s="197"/>
      <c r="AU1247" s="197"/>
      <c r="AV1247" s="197"/>
      <c r="AW1247" s="197"/>
      <c r="AX1247" s="197"/>
      <c r="AY1247" s="197"/>
      <c r="AZ1247" s="197"/>
      <c r="BA1247" s="197"/>
      <c r="BB1247" s="197"/>
      <c r="BC1247" s="197"/>
    </row>
    <row r="1248" spans="1:55" customFormat="1" ht="14.1" customHeight="1">
      <c r="A1248" s="170"/>
      <c r="B1248" s="204">
        <v>20250522</v>
      </c>
      <c r="C1248" s="204" t="s">
        <v>62</v>
      </c>
      <c r="D1248" s="204">
        <v>1630</v>
      </c>
      <c r="E1248" s="204">
        <v>8450</v>
      </c>
      <c r="F1248" s="204"/>
      <c r="G1248" s="204"/>
      <c r="H1248" s="204">
        <v>6250</v>
      </c>
      <c r="I1248" s="204"/>
      <c r="J1248" s="204"/>
      <c r="K1248" s="204">
        <v>0</v>
      </c>
      <c r="L1248" s="204">
        <v>0</v>
      </c>
      <c r="M1248" s="204">
        <v>0</v>
      </c>
      <c r="N1248" s="204" t="s">
        <v>53</v>
      </c>
      <c r="O1248" s="204" t="s">
        <v>45</v>
      </c>
      <c r="P1248" s="202">
        <f t="shared" si="119"/>
        <v>0</v>
      </c>
      <c r="Q1248" s="197">
        <f t="shared" si="114"/>
        <v>2200</v>
      </c>
      <c r="R1248" s="202" t="str">
        <f t="shared" si="115"/>
        <v>NA</v>
      </c>
      <c r="S1248" s="202" t="str">
        <f t="shared" si="116"/>
        <v>NA</v>
      </c>
      <c r="T1248" s="197" t="str">
        <f t="shared" si="117"/>
        <v>NA</v>
      </c>
      <c r="U1248" s="197">
        <f t="shared" si="118"/>
        <v>0</v>
      </c>
      <c r="V1248" s="197">
        <f>MIN(IF(SUM(W1248,,X1248,Z1248,AA1248,AD1248,AC1248,AF1248,AG1248,AJ1248,AI1248,AL1248,AM1248,AO1248,AP1248,AR1248,AS1248,A1248,AY1248,AU1248,AV1248,AW1248,AX1248,BA1248,BB1248)=0,0,1)+IF(O1248="Smoothing ramp",1,0)+IF(ISNUMBER(W1248),1,0)+IF(ISNUMBER(X1248),1,0)+IF(ISNUMBER(Z1248),1,0)+IF(ISNUMBER(AA1248),1,0)+IF(ISNUMBER(AD1248),1,0)+IF(ISNUMBER(AC1248),1,0)+IF(ISNUMBER(AF1248),1,0)+IF(ISNUMBER(AG1248),1,0)+IF(ISNUMBER(AI1248),1,0)+IF(ISNUMBER(AJ1248),1,0)+IF(ISNUMBER(AL1248),1,0)+IF(ISNUMBER(AM1248),1,0)+IF(ISNUMBER(AO1248),1,0)+IF(ISNUMBER(AP1248),1,0)+IF(ISNUMBER(#REF!),1,0)+IF(ISNUMBER(AR1248),1,0)+IF(ISNUMBER(AS1248),1,0)+IF(ISNUMBER(AY1248),1,0)+IF(ISNUMBER(AU1248),1,0)+IF(ISNUMBER(AV1248),1,0)+IF(ISNUMBER(AW1248),1,0)+IF(ISNUMBER(AX1248),1,0)+IF(ISNUMBER(BA1248),1,0)+IF(ISNUMBER(BB1248),1,0),1)</f>
        <v>1</v>
      </c>
      <c r="W1248" s="197"/>
      <c r="X1248" s="197"/>
      <c r="Y1248" s="197"/>
      <c r="Z1248" s="197"/>
      <c r="AA1248" s="197"/>
      <c r="AB1248" s="197"/>
      <c r="AC1248" s="197"/>
      <c r="AD1248" s="197"/>
      <c r="AE1248" s="197"/>
      <c r="AF1248" s="197"/>
      <c r="AG1248" s="197"/>
      <c r="AH1248" s="197"/>
      <c r="AI1248" s="197"/>
      <c r="AJ1248" s="197"/>
      <c r="AK1248" s="197"/>
      <c r="AL1248" s="197"/>
      <c r="AM1248" s="197"/>
      <c r="AN1248" s="197"/>
      <c r="AO1248" s="197"/>
      <c r="AP1248" s="205">
        <v>6000</v>
      </c>
      <c r="AQ1248" s="205" t="s">
        <v>58</v>
      </c>
      <c r="AR1248" s="197"/>
      <c r="AS1248" s="197"/>
      <c r="AT1248" s="197"/>
      <c r="AU1248" s="197"/>
      <c r="AV1248" s="197"/>
      <c r="AW1248" s="197"/>
      <c r="AX1248" s="197"/>
      <c r="AY1248" s="197"/>
      <c r="AZ1248" s="197"/>
      <c r="BA1248" s="197"/>
      <c r="BB1248" s="197"/>
      <c r="BC1248" s="197"/>
    </row>
    <row r="1249" spans="1:55" customFormat="1" ht="14.1" customHeight="1">
      <c r="A1249" s="170"/>
      <c r="B1249" s="204">
        <v>20250522</v>
      </c>
      <c r="C1249" s="204" t="s">
        <v>62</v>
      </c>
      <c r="D1249" s="204">
        <v>1730</v>
      </c>
      <c r="E1249" s="204">
        <v>8450</v>
      </c>
      <c r="F1249" s="204"/>
      <c r="G1249" s="204"/>
      <c r="H1249" s="204">
        <v>6250</v>
      </c>
      <c r="I1249" s="204"/>
      <c r="J1249" s="204"/>
      <c r="K1249" s="204">
        <v>0</v>
      </c>
      <c r="L1249" s="204">
        <v>0</v>
      </c>
      <c r="M1249" s="204">
        <v>0</v>
      </c>
      <c r="N1249" s="204" t="s">
        <v>53</v>
      </c>
      <c r="O1249" s="204" t="s">
        <v>45</v>
      </c>
      <c r="P1249" s="202">
        <f t="shared" si="119"/>
        <v>0</v>
      </c>
      <c r="Q1249" s="197">
        <f t="shared" si="114"/>
        <v>2200</v>
      </c>
      <c r="R1249" s="202" t="str">
        <f t="shared" si="115"/>
        <v>NA</v>
      </c>
      <c r="S1249" s="202" t="str">
        <f t="shared" si="116"/>
        <v>NA</v>
      </c>
      <c r="T1249" s="197" t="str">
        <f t="shared" si="117"/>
        <v>NA</v>
      </c>
      <c r="U1249" s="197">
        <f t="shared" si="118"/>
        <v>0</v>
      </c>
      <c r="V1249" s="197">
        <f>MIN(IF(SUM(W1249,,X1249,Z1249,AA1249,AD1249,AC1249,AF1249,AG1249,AJ1249,AI1249,AL1249,AM1249,AO1249,AP1249,AR1249,AS1249,A1249,AY1249,AU1249,AV1249,AW1249,AX1249,BA1249,BB1249)=0,0,1)+IF(O1249="Smoothing ramp",1,0)+IF(ISNUMBER(W1249),1,0)+IF(ISNUMBER(X1249),1,0)+IF(ISNUMBER(Z1249),1,0)+IF(ISNUMBER(AA1249),1,0)+IF(ISNUMBER(AD1249),1,0)+IF(ISNUMBER(AC1249),1,0)+IF(ISNUMBER(AF1249),1,0)+IF(ISNUMBER(AG1249),1,0)+IF(ISNUMBER(AI1249),1,0)+IF(ISNUMBER(AJ1249),1,0)+IF(ISNUMBER(AL1249),1,0)+IF(ISNUMBER(AM1249),1,0)+IF(ISNUMBER(AO1249),1,0)+IF(ISNUMBER(AP1249),1,0)+IF(ISNUMBER(#REF!),1,0)+IF(ISNUMBER(AR1249),1,0)+IF(ISNUMBER(AS1249),1,0)+IF(ISNUMBER(AY1249),1,0)+IF(ISNUMBER(AU1249),1,0)+IF(ISNUMBER(AV1249),1,0)+IF(ISNUMBER(AW1249),1,0)+IF(ISNUMBER(AX1249),1,0)+IF(ISNUMBER(BA1249),1,0)+IF(ISNUMBER(BB1249),1,0),1)</f>
        <v>1</v>
      </c>
      <c r="W1249" s="197"/>
      <c r="X1249" s="197"/>
      <c r="Y1249" s="197"/>
      <c r="Z1249" s="197"/>
      <c r="AA1249" s="197"/>
      <c r="AB1249" s="197"/>
      <c r="AC1249" s="197"/>
      <c r="AD1249" s="197"/>
      <c r="AE1249" s="197"/>
      <c r="AF1249" s="197"/>
      <c r="AG1249" s="197"/>
      <c r="AH1249" s="197"/>
      <c r="AI1249" s="197"/>
      <c r="AJ1249" s="197"/>
      <c r="AK1249" s="197"/>
      <c r="AL1249" s="197"/>
      <c r="AM1249" s="197"/>
      <c r="AN1249" s="197"/>
      <c r="AO1249" s="197"/>
      <c r="AP1249" s="205">
        <v>6000</v>
      </c>
      <c r="AQ1249" s="205" t="s">
        <v>58</v>
      </c>
      <c r="AR1249" s="197"/>
      <c r="AS1249" s="197"/>
      <c r="AT1249" s="197"/>
      <c r="AU1249" s="197"/>
      <c r="AV1249" s="197"/>
      <c r="AW1249" s="197"/>
      <c r="AX1249" s="197"/>
      <c r="AY1249" s="197"/>
      <c r="AZ1249" s="197"/>
      <c r="BA1249" s="197"/>
      <c r="BB1249" s="197"/>
      <c r="BC1249" s="197"/>
    </row>
    <row r="1250" spans="1:55" customFormat="1" ht="14.1" customHeight="1">
      <c r="A1250" s="170"/>
      <c r="B1250" s="204">
        <v>20250522</v>
      </c>
      <c r="C1250" s="204" t="s">
        <v>62</v>
      </c>
      <c r="D1250" s="204">
        <v>1830</v>
      </c>
      <c r="E1250" s="204">
        <v>8450</v>
      </c>
      <c r="F1250" s="204"/>
      <c r="G1250" s="204"/>
      <c r="H1250" s="204">
        <v>7750</v>
      </c>
      <c r="I1250" s="204"/>
      <c r="J1250" s="204"/>
      <c r="K1250" s="204">
        <v>0</v>
      </c>
      <c r="L1250" s="204">
        <v>0</v>
      </c>
      <c r="M1250" s="204">
        <v>0</v>
      </c>
      <c r="N1250" s="204" t="s">
        <v>53</v>
      </c>
      <c r="O1250" s="204" t="s">
        <v>52</v>
      </c>
      <c r="P1250" s="202">
        <f t="shared" si="119"/>
        <v>0</v>
      </c>
      <c r="Q1250" s="197">
        <f t="shared" si="114"/>
        <v>700</v>
      </c>
      <c r="R1250" s="202" t="str">
        <f t="shared" si="115"/>
        <v>NA</v>
      </c>
      <c r="S1250" s="202" t="str">
        <f t="shared" si="116"/>
        <v>NA</v>
      </c>
      <c r="T1250" s="197" t="str">
        <f t="shared" si="117"/>
        <v>NA</v>
      </c>
      <c r="U1250" s="197">
        <f t="shared" si="118"/>
        <v>0</v>
      </c>
      <c r="V1250" s="197">
        <f>MIN(IF(SUM(W1250,,X1250,Z1250,AA1250,AD1250,AC1250,AF1250,AG1250,AJ1250,AI1250,AL1250,AM1250,AO1250,AP1250,AR1250,AS1250,A1250,AY1250,AU1250,AV1250,AW1250,AX1250,BA1250,BB1250)=0,0,1)+IF(O1250="Smoothing ramp",1,0)+IF(ISNUMBER(W1250),1,0)+IF(ISNUMBER(X1250),1,0)+IF(ISNUMBER(Z1250),1,0)+IF(ISNUMBER(AA1250),1,0)+IF(ISNUMBER(AD1250),1,0)+IF(ISNUMBER(AC1250),1,0)+IF(ISNUMBER(AF1250),1,0)+IF(ISNUMBER(AG1250),1,0)+IF(ISNUMBER(AI1250),1,0)+IF(ISNUMBER(AJ1250),1,0)+IF(ISNUMBER(AL1250),1,0)+IF(ISNUMBER(AM1250),1,0)+IF(ISNUMBER(AO1250),1,0)+IF(ISNUMBER(AP1250),1,0)+IF(ISNUMBER(#REF!),1,0)+IF(ISNUMBER(AR1250),1,0)+IF(ISNUMBER(AS1250),1,0)+IF(ISNUMBER(AY1250),1,0)+IF(ISNUMBER(AU1250),1,0)+IF(ISNUMBER(AV1250),1,0)+IF(ISNUMBER(AW1250),1,0)+IF(ISNUMBER(AX1250),1,0)+IF(ISNUMBER(BA1250),1,0)+IF(ISNUMBER(BB1250),1,0),1)</f>
        <v>1</v>
      </c>
      <c r="W1250" s="197"/>
      <c r="X1250" s="197"/>
      <c r="Y1250" s="197"/>
      <c r="Z1250" s="197"/>
      <c r="AA1250" s="197"/>
      <c r="AB1250" s="197"/>
      <c r="AC1250" s="197"/>
      <c r="AD1250" s="197"/>
      <c r="AE1250" s="197"/>
      <c r="AF1250" s="197"/>
      <c r="AG1250" s="197"/>
      <c r="AH1250" s="197"/>
      <c r="AI1250" s="197"/>
      <c r="AJ1250" s="197"/>
      <c r="AK1250" s="197"/>
      <c r="AL1250" s="197"/>
      <c r="AM1250" s="197"/>
      <c r="AN1250" s="197"/>
      <c r="AO1250" s="197"/>
      <c r="AP1250" s="197"/>
      <c r="AQ1250" s="197"/>
      <c r="AR1250" s="197"/>
      <c r="AS1250" s="197"/>
      <c r="AT1250" s="197"/>
      <c r="AU1250" s="197"/>
      <c r="AV1250" s="197"/>
      <c r="AW1250" s="197"/>
      <c r="AX1250" s="197"/>
      <c r="AY1250" s="197"/>
      <c r="AZ1250" s="197"/>
      <c r="BA1250" s="197"/>
      <c r="BB1250" s="197"/>
      <c r="BC1250" s="197"/>
    </row>
    <row r="1251" spans="1:55" customFormat="1" ht="14.1" hidden="1" customHeight="1">
      <c r="A1251" s="170"/>
      <c r="B1251" s="204">
        <v>20250522</v>
      </c>
      <c r="C1251" s="204" t="s">
        <v>62</v>
      </c>
      <c r="D1251" s="204">
        <v>1930</v>
      </c>
      <c r="E1251" s="204">
        <v>8450</v>
      </c>
      <c r="F1251" s="204"/>
      <c r="G1251" s="204"/>
      <c r="H1251" s="204">
        <v>8450</v>
      </c>
      <c r="I1251" s="204"/>
      <c r="J1251" s="204"/>
      <c r="K1251" s="204">
        <v>0</v>
      </c>
      <c r="L1251" s="204">
        <v>0</v>
      </c>
      <c r="M1251" s="204">
        <v>0</v>
      </c>
      <c r="N1251" s="204" t="s">
        <v>53</v>
      </c>
      <c r="O1251" s="204" t="s">
        <v>53</v>
      </c>
      <c r="P1251" s="202">
        <f t="shared" si="119"/>
        <v>0</v>
      </c>
      <c r="Q1251" s="197">
        <f t="shared" si="114"/>
        <v>0</v>
      </c>
      <c r="R1251" s="202" t="str">
        <f t="shared" si="115"/>
        <v>NA</v>
      </c>
      <c r="S1251" s="202" t="str">
        <f t="shared" si="116"/>
        <v>NA</v>
      </c>
      <c r="T1251" s="197" t="str">
        <f t="shared" si="117"/>
        <v>NA</v>
      </c>
      <c r="U1251" s="197">
        <f t="shared" si="118"/>
        <v>0</v>
      </c>
      <c r="V1251" s="197">
        <f>MIN(IF(SUM(W1251,,X1251,Z1251,AA1251,AD1251,AC1251,AF1251,AG1251,AJ1251,AI1251,AL1251,AM1251,AO1251,AP1251,AR1251,AS1251,A1251,AY1251,AU1251,AV1251,AW1251,AX1251,BA1251,BB1251)=0,0,1)+IF(O1251="Smoothing ramp",1,0)+IF(ISNUMBER(W1251),1,0)+IF(ISNUMBER(X1251),1,0)+IF(ISNUMBER(Z1251),1,0)+IF(ISNUMBER(AA1251),1,0)+IF(ISNUMBER(AD1251),1,0)+IF(ISNUMBER(AC1251),1,0)+IF(ISNUMBER(AF1251),1,0)+IF(ISNUMBER(AG1251),1,0)+IF(ISNUMBER(AI1251),1,0)+IF(ISNUMBER(AJ1251),1,0)+IF(ISNUMBER(AL1251),1,0)+IF(ISNUMBER(AM1251),1,0)+IF(ISNUMBER(AO1251),1,0)+IF(ISNUMBER(AP1251),1,0)+IF(ISNUMBER(#REF!),1,0)+IF(ISNUMBER(AR1251),1,0)+IF(ISNUMBER(AS1251),1,0)+IF(ISNUMBER(AY1251),1,0)+IF(ISNUMBER(AU1251),1,0)+IF(ISNUMBER(AV1251),1,0)+IF(ISNUMBER(AW1251),1,0)+IF(ISNUMBER(AX1251),1,0)+IF(ISNUMBER(BA1251),1,0)+IF(ISNUMBER(BB1251),1,0),1)</f>
        <v>0</v>
      </c>
      <c r="W1251" s="197"/>
      <c r="X1251" s="197"/>
      <c r="Y1251" s="197"/>
      <c r="Z1251" s="197"/>
      <c r="AA1251" s="197"/>
      <c r="AB1251" s="197"/>
      <c r="AC1251" s="197"/>
      <c r="AD1251" s="197"/>
      <c r="AE1251" s="197"/>
      <c r="AF1251" s="197"/>
      <c r="AG1251" s="197"/>
      <c r="AH1251" s="197"/>
      <c r="AI1251" s="197"/>
      <c r="AJ1251" s="197"/>
      <c r="AK1251" s="197"/>
      <c r="AL1251" s="197"/>
      <c r="AM1251" s="197"/>
      <c r="AN1251" s="197"/>
      <c r="AO1251" s="197"/>
      <c r="AP1251" s="197"/>
      <c r="AQ1251" s="197"/>
      <c r="AR1251" s="197"/>
      <c r="AS1251" s="197"/>
      <c r="AT1251" s="197"/>
      <c r="AU1251" s="197"/>
      <c r="AV1251" s="197"/>
      <c r="AW1251" s="197"/>
      <c r="AX1251" s="197"/>
      <c r="AY1251" s="197"/>
      <c r="AZ1251" s="197"/>
      <c r="BA1251" s="197"/>
      <c r="BB1251" s="197"/>
      <c r="BC1251" s="197"/>
    </row>
    <row r="1252" spans="1:55" customFormat="1" ht="14.1" hidden="1" customHeight="1">
      <c r="A1252" s="170"/>
      <c r="B1252" s="204">
        <v>20250522</v>
      </c>
      <c r="C1252" s="204" t="s">
        <v>62</v>
      </c>
      <c r="D1252" s="204">
        <v>2030</v>
      </c>
      <c r="E1252" s="204">
        <v>8450</v>
      </c>
      <c r="F1252" s="204"/>
      <c r="G1252" s="204"/>
      <c r="H1252" s="204">
        <v>8450</v>
      </c>
      <c r="I1252" s="204"/>
      <c r="J1252" s="204"/>
      <c r="K1252" s="204">
        <v>0</v>
      </c>
      <c r="L1252" s="204">
        <v>0</v>
      </c>
      <c r="M1252" s="204">
        <v>0</v>
      </c>
      <c r="N1252" s="204" t="s">
        <v>53</v>
      </c>
      <c r="O1252" s="204" t="s">
        <v>53</v>
      </c>
      <c r="P1252" s="202">
        <f t="shared" si="119"/>
        <v>0</v>
      </c>
      <c r="Q1252" s="197">
        <f t="shared" si="114"/>
        <v>0</v>
      </c>
      <c r="R1252" s="202" t="str">
        <f t="shared" si="115"/>
        <v>NA</v>
      </c>
      <c r="S1252" s="202" t="str">
        <f t="shared" si="116"/>
        <v>NA</v>
      </c>
      <c r="T1252" s="197" t="str">
        <f t="shared" si="117"/>
        <v>NA</v>
      </c>
      <c r="U1252" s="197">
        <f t="shared" si="118"/>
        <v>0</v>
      </c>
      <c r="V1252" s="197">
        <f>MIN(IF(SUM(W1252,,X1252,Z1252,AA1252,AD1252,AC1252,AF1252,AG1252,AJ1252,AI1252,AL1252,AM1252,AO1252,AP1252,AR1252,AS1252,A1252,AY1252,AU1252,AV1252,AW1252,AX1252,BA1252,BB1252)=0,0,1)+IF(O1252="Smoothing ramp",1,0)+IF(ISNUMBER(W1252),1,0)+IF(ISNUMBER(X1252),1,0)+IF(ISNUMBER(Z1252),1,0)+IF(ISNUMBER(AA1252),1,0)+IF(ISNUMBER(AD1252),1,0)+IF(ISNUMBER(AC1252),1,0)+IF(ISNUMBER(AF1252),1,0)+IF(ISNUMBER(AG1252),1,0)+IF(ISNUMBER(AI1252),1,0)+IF(ISNUMBER(AJ1252),1,0)+IF(ISNUMBER(AL1252),1,0)+IF(ISNUMBER(AM1252),1,0)+IF(ISNUMBER(AO1252),1,0)+IF(ISNUMBER(AP1252),1,0)+IF(ISNUMBER(#REF!),1,0)+IF(ISNUMBER(AR1252),1,0)+IF(ISNUMBER(AS1252),1,0)+IF(ISNUMBER(AY1252),1,0)+IF(ISNUMBER(AU1252),1,0)+IF(ISNUMBER(AV1252),1,0)+IF(ISNUMBER(AW1252),1,0)+IF(ISNUMBER(AX1252),1,0)+IF(ISNUMBER(BA1252),1,0)+IF(ISNUMBER(BB1252),1,0),1)</f>
        <v>0</v>
      </c>
      <c r="W1252" s="197"/>
      <c r="X1252" s="197"/>
      <c r="Y1252" s="197"/>
      <c r="Z1252" s="197"/>
      <c r="AA1252" s="197"/>
      <c r="AB1252" s="197"/>
      <c r="AC1252" s="197"/>
      <c r="AD1252" s="197"/>
      <c r="AE1252" s="197"/>
      <c r="AF1252" s="197"/>
      <c r="AG1252" s="197"/>
      <c r="AH1252" s="197"/>
      <c r="AI1252" s="197"/>
      <c r="AJ1252" s="197"/>
      <c r="AK1252" s="197"/>
      <c r="AL1252" s="197"/>
      <c r="AM1252" s="197"/>
      <c r="AN1252" s="197"/>
      <c r="AO1252" s="197"/>
      <c r="AP1252" s="197"/>
      <c r="AQ1252" s="197"/>
      <c r="AR1252" s="197"/>
      <c r="AS1252" s="197"/>
      <c r="AT1252" s="197"/>
      <c r="AU1252" s="197"/>
      <c r="AV1252" s="197"/>
      <c r="AW1252" s="197"/>
      <c r="AX1252" s="197"/>
      <c r="AY1252" s="197"/>
      <c r="AZ1252" s="197"/>
      <c r="BA1252" s="197"/>
      <c r="BB1252" s="197"/>
      <c r="BC1252" s="197"/>
    </row>
    <row r="1253" spans="1:55" customFormat="1" ht="14.1" hidden="1" customHeight="1">
      <c r="A1253" s="170"/>
      <c r="B1253" s="204">
        <v>20250522</v>
      </c>
      <c r="C1253" s="204" t="s">
        <v>62</v>
      </c>
      <c r="D1253" s="204">
        <v>2130</v>
      </c>
      <c r="E1253" s="204">
        <v>8450</v>
      </c>
      <c r="F1253" s="204"/>
      <c r="G1253" s="204"/>
      <c r="H1253" s="204">
        <v>8450</v>
      </c>
      <c r="I1253" s="204"/>
      <c r="J1253" s="204"/>
      <c r="K1253" s="204">
        <v>0</v>
      </c>
      <c r="L1253" s="204">
        <v>0</v>
      </c>
      <c r="M1253" s="204">
        <v>0</v>
      </c>
      <c r="N1253" s="204" t="s">
        <v>53</v>
      </c>
      <c r="O1253" s="204" t="s">
        <v>53</v>
      </c>
      <c r="P1253" s="202">
        <f t="shared" si="119"/>
        <v>0</v>
      </c>
      <c r="Q1253" s="197">
        <f t="shared" si="114"/>
        <v>0</v>
      </c>
      <c r="R1253" s="202" t="str">
        <f t="shared" si="115"/>
        <v>NA</v>
      </c>
      <c r="S1253" s="202" t="str">
        <f t="shared" si="116"/>
        <v>NA</v>
      </c>
      <c r="T1253" s="197" t="str">
        <f t="shared" si="117"/>
        <v>NA</v>
      </c>
      <c r="U1253" s="197">
        <f t="shared" si="118"/>
        <v>0</v>
      </c>
      <c r="V1253" s="197">
        <f>MIN(IF(SUM(W1253,,X1253,Z1253,AA1253,AD1253,AC1253,AF1253,AG1253,AJ1253,AI1253,AL1253,AM1253,AO1253,AP1253,AR1253,AS1253,A1253,AY1253,AU1253,AV1253,AW1253,AX1253,BA1253,BB1253)=0,0,1)+IF(O1253="Smoothing ramp",1,0)+IF(ISNUMBER(W1253),1,0)+IF(ISNUMBER(X1253),1,0)+IF(ISNUMBER(Z1253),1,0)+IF(ISNUMBER(AA1253),1,0)+IF(ISNUMBER(AD1253),1,0)+IF(ISNUMBER(AC1253),1,0)+IF(ISNUMBER(AF1253),1,0)+IF(ISNUMBER(AG1253),1,0)+IF(ISNUMBER(AI1253),1,0)+IF(ISNUMBER(AJ1253),1,0)+IF(ISNUMBER(AL1253),1,0)+IF(ISNUMBER(AM1253),1,0)+IF(ISNUMBER(AO1253),1,0)+IF(ISNUMBER(AP1253),1,0)+IF(ISNUMBER(#REF!),1,0)+IF(ISNUMBER(AR1253),1,0)+IF(ISNUMBER(AS1253),1,0)+IF(ISNUMBER(AY1253),1,0)+IF(ISNUMBER(AU1253),1,0)+IF(ISNUMBER(AV1253),1,0)+IF(ISNUMBER(AW1253),1,0)+IF(ISNUMBER(AX1253),1,0)+IF(ISNUMBER(BA1253),1,0)+IF(ISNUMBER(BB1253),1,0),1)</f>
        <v>0</v>
      </c>
      <c r="W1253" s="197"/>
      <c r="X1253" s="197"/>
      <c r="Y1253" s="197"/>
      <c r="Z1253" s="197"/>
      <c r="AA1253" s="197"/>
      <c r="AB1253" s="197"/>
      <c r="AC1253" s="197"/>
      <c r="AD1253" s="197"/>
      <c r="AE1253" s="197"/>
      <c r="AF1253" s="197"/>
      <c r="AG1253" s="197"/>
      <c r="AH1253" s="197"/>
      <c r="AI1253" s="197"/>
      <c r="AJ1253" s="197"/>
      <c r="AK1253" s="197"/>
      <c r="AL1253" s="197"/>
      <c r="AM1253" s="197"/>
      <c r="AN1253" s="197"/>
      <c r="AO1253" s="197"/>
      <c r="AP1253" s="197"/>
      <c r="AQ1253" s="197"/>
      <c r="AR1253" s="197"/>
      <c r="AS1253" s="197"/>
      <c r="AT1253" s="197"/>
      <c r="AU1253" s="197"/>
      <c r="AV1253" s="197"/>
      <c r="AW1253" s="197"/>
      <c r="AX1253" s="197"/>
      <c r="AY1253" s="197"/>
      <c r="AZ1253" s="197"/>
      <c r="BA1253" s="197"/>
      <c r="BB1253" s="197"/>
      <c r="BC1253" s="197"/>
    </row>
    <row r="1254" spans="1:55" customFormat="1" ht="14.1" customHeight="1">
      <c r="A1254" s="170"/>
      <c r="B1254" s="204">
        <v>20250522</v>
      </c>
      <c r="C1254" s="204" t="s">
        <v>62</v>
      </c>
      <c r="D1254" s="204">
        <v>2230</v>
      </c>
      <c r="E1254" s="204">
        <v>8450</v>
      </c>
      <c r="F1254" s="204"/>
      <c r="G1254" s="204"/>
      <c r="H1254" s="204">
        <v>8450</v>
      </c>
      <c r="I1254" s="204"/>
      <c r="J1254" s="204"/>
      <c r="K1254" s="204">
        <v>0</v>
      </c>
      <c r="L1254" s="204">
        <v>0</v>
      </c>
      <c r="M1254" s="204">
        <v>0</v>
      </c>
      <c r="N1254" s="204" t="s">
        <v>53</v>
      </c>
      <c r="O1254" s="204" t="s">
        <v>53</v>
      </c>
      <c r="P1254" s="202">
        <f t="shared" si="119"/>
        <v>0</v>
      </c>
      <c r="Q1254" s="197">
        <f t="shared" si="114"/>
        <v>0</v>
      </c>
      <c r="R1254" s="202" t="str">
        <f t="shared" si="115"/>
        <v>NA</v>
      </c>
      <c r="S1254" s="202" t="str">
        <f t="shared" si="116"/>
        <v>NA</v>
      </c>
      <c r="T1254" s="197" t="str">
        <f t="shared" si="117"/>
        <v>NA</v>
      </c>
      <c r="U1254" s="197">
        <f t="shared" si="118"/>
        <v>0</v>
      </c>
      <c r="V1254" s="197">
        <f>MIN(IF(SUM(W1254,,X1254,Z1254,AA1254,AD1254,AC1254,AF1254,AG1254,AJ1254,AI1254,AL1254,AM1254,AO1254,AP1254,AR1254,AS1254,A1254,AY1254,AU1254,AV1254,AW1254,AX1254,BA1254,BB1254)=0,0,1)+IF(O1254="Smoothing ramp",1,0)+IF(ISNUMBER(W1254),1,0)+IF(ISNUMBER(X1254),1,0)+IF(ISNUMBER(Z1254),1,0)+IF(ISNUMBER(AA1254),1,0)+IF(ISNUMBER(AD1254),1,0)+IF(ISNUMBER(AC1254),1,0)+IF(ISNUMBER(AF1254),1,0)+IF(ISNUMBER(AG1254),1,0)+IF(ISNUMBER(AI1254),1,0)+IF(ISNUMBER(AJ1254),1,0)+IF(ISNUMBER(AL1254),1,0)+IF(ISNUMBER(AM1254),1,0)+IF(ISNUMBER(AO1254),1,0)+IF(ISNUMBER(AP1254),1,0)+IF(ISNUMBER(#REF!),1,0)+IF(ISNUMBER(AR1254),1,0)+IF(ISNUMBER(AS1254),1,0)+IF(ISNUMBER(AY1254),1,0)+IF(ISNUMBER(AU1254),1,0)+IF(ISNUMBER(AV1254),1,0)+IF(ISNUMBER(AW1254),1,0)+IF(ISNUMBER(AX1254),1,0)+IF(ISNUMBER(BA1254),1,0)+IF(ISNUMBER(BB1254),1,0),1)</f>
        <v>1</v>
      </c>
      <c r="W1254" s="197"/>
      <c r="X1254" s="197"/>
      <c r="Y1254" s="197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>
        <v>2598</v>
      </c>
      <c r="AJ1254" s="197"/>
      <c r="AK1254" s="197" t="s">
        <v>49</v>
      </c>
      <c r="AL1254" s="197"/>
      <c r="AM1254" s="197"/>
      <c r="AN1254" s="197"/>
      <c r="AO1254" s="197"/>
      <c r="AP1254" s="197"/>
      <c r="AQ1254" s="197"/>
      <c r="AR1254" s="197"/>
      <c r="AS1254" s="197"/>
      <c r="AT1254" s="197"/>
      <c r="AU1254" s="197"/>
      <c r="AV1254" s="197"/>
      <c r="AW1254" s="197"/>
      <c r="AX1254" s="197"/>
      <c r="AY1254" s="197"/>
      <c r="AZ1254" s="197"/>
      <c r="BA1254" s="197"/>
      <c r="BB1254" s="197"/>
      <c r="BC1254" s="197"/>
    </row>
    <row r="1255" spans="1:55" customFormat="1" ht="14.1" customHeight="1">
      <c r="A1255" s="170"/>
      <c r="B1255" s="204">
        <v>20250522</v>
      </c>
      <c r="C1255" s="204" t="s">
        <v>62</v>
      </c>
      <c r="D1255" s="204">
        <v>2330</v>
      </c>
      <c r="E1255" s="204">
        <v>7850</v>
      </c>
      <c r="F1255" s="204"/>
      <c r="G1255" s="204"/>
      <c r="H1255" s="204">
        <v>7850</v>
      </c>
      <c r="I1255" s="204"/>
      <c r="J1255" s="204"/>
      <c r="K1255" s="204">
        <v>0</v>
      </c>
      <c r="L1255" s="204">
        <v>0</v>
      </c>
      <c r="M1255" s="204">
        <v>0</v>
      </c>
      <c r="N1255" s="204" t="s">
        <v>53</v>
      </c>
      <c r="O1255" s="204" t="s">
        <v>53</v>
      </c>
      <c r="P1255" s="202">
        <f t="shared" si="119"/>
        <v>0</v>
      </c>
      <c r="Q1255" s="197">
        <f t="shared" si="114"/>
        <v>0</v>
      </c>
      <c r="R1255" s="202" t="str">
        <f t="shared" si="115"/>
        <v>NA</v>
      </c>
      <c r="S1255" s="202" t="str">
        <f t="shared" si="116"/>
        <v>NA</v>
      </c>
      <c r="T1255" s="197" t="str">
        <f t="shared" si="117"/>
        <v>NA</v>
      </c>
      <c r="U1255" s="197">
        <f t="shared" si="118"/>
        <v>0</v>
      </c>
      <c r="V1255" s="197">
        <f>MIN(IF(SUM(W1255,,X1255,Z1255,AA1255,AD1255,AC1255,AF1255,AG1255,AJ1255,AI1255,AL1255,AM1255,AO1255,AP1255,AR1255,AS1255,A1255,AY1255,AU1255,AV1255,AW1255,AX1255,BA1255,BB1255)=0,0,1)+IF(O1255="Smoothing ramp",1,0)+IF(ISNUMBER(W1255),1,0)+IF(ISNUMBER(X1255),1,0)+IF(ISNUMBER(Z1255),1,0)+IF(ISNUMBER(AA1255),1,0)+IF(ISNUMBER(AD1255),1,0)+IF(ISNUMBER(AC1255),1,0)+IF(ISNUMBER(AF1255),1,0)+IF(ISNUMBER(AG1255),1,0)+IF(ISNUMBER(AI1255),1,0)+IF(ISNUMBER(AJ1255),1,0)+IF(ISNUMBER(AL1255),1,0)+IF(ISNUMBER(AM1255),1,0)+IF(ISNUMBER(AO1255),1,0)+IF(ISNUMBER(AP1255),1,0)+IF(ISNUMBER(#REF!),1,0)+IF(ISNUMBER(AR1255),1,0)+IF(ISNUMBER(AS1255),1,0)+IF(ISNUMBER(AY1255),1,0)+IF(ISNUMBER(AU1255),1,0)+IF(ISNUMBER(AV1255),1,0)+IF(ISNUMBER(AW1255),1,0)+IF(ISNUMBER(AX1255),1,0)+IF(ISNUMBER(BA1255),1,0)+IF(ISNUMBER(BB1255),1,0),1)</f>
        <v>1</v>
      </c>
      <c r="W1255" s="197"/>
      <c r="X1255" s="197"/>
      <c r="Y1255" s="197"/>
      <c r="Z1255" s="197"/>
      <c r="AA1255" s="197"/>
      <c r="AB1255" s="197"/>
      <c r="AC1255" s="197"/>
      <c r="AD1255" s="197"/>
      <c r="AE1255" s="197"/>
      <c r="AF1255" s="197"/>
      <c r="AG1255" s="197"/>
      <c r="AH1255" s="197"/>
      <c r="AI1255" s="197">
        <v>2598</v>
      </c>
      <c r="AJ1255" s="197"/>
      <c r="AK1255" s="197" t="s">
        <v>49</v>
      </c>
      <c r="AL1255" s="197"/>
      <c r="AM1255" s="197"/>
      <c r="AN1255" s="197"/>
      <c r="AO1255" s="197"/>
      <c r="AP1255" s="197"/>
      <c r="AQ1255" s="197"/>
      <c r="AR1255" s="197"/>
      <c r="AS1255" s="197"/>
      <c r="AT1255" s="197"/>
      <c r="AU1255" s="197"/>
      <c r="AV1255" s="197"/>
      <c r="AW1255" s="197"/>
      <c r="AX1255" s="197"/>
      <c r="AY1255" s="197"/>
      <c r="AZ1255" s="197"/>
      <c r="BA1255" s="197"/>
      <c r="BB1255" s="197"/>
      <c r="BC1255" s="197"/>
    </row>
    <row r="1256" spans="1:55" customFormat="1" ht="14.1" customHeight="1">
      <c r="A1256" s="170"/>
      <c r="B1256" s="204">
        <v>20250523</v>
      </c>
      <c r="C1256" s="204" t="s">
        <v>62</v>
      </c>
      <c r="D1256" s="204">
        <v>30</v>
      </c>
      <c r="E1256" s="204"/>
      <c r="F1256" s="204">
        <v>5541</v>
      </c>
      <c r="G1256" s="204">
        <v>397</v>
      </c>
      <c r="H1256" s="204"/>
      <c r="I1256" s="204">
        <v>5462</v>
      </c>
      <c r="J1256" s="204">
        <v>397</v>
      </c>
      <c r="K1256" s="204">
        <v>3341</v>
      </c>
      <c r="L1256" s="204">
        <v>150</v>
      </c>
      <c r="M1256" s="204">
        <v>0</v>
      </c>
      <c r="N1256" s="204" t="s">
        <v>44</v>
      </c>
      <c r="O1256" s="204" t="s">
        <v>41</v>
      </c>
      <c r="P1256" s="202">
        <f t="shared" si="119"/>
        <v>3191</v>
      </c>
      <c r="Q1256" s="197" t="str">
        <f t="shared" si="114"/>
        <v>NA</v>
      </c>
      <c r="R1256" s="202">
        <f t="shared" si="115"/>
        <v>79</v>
      </c>
      <c r="S1256" s="202">
        <f t="shared" si="116"/>
        <v>0</v>
      </c>
      <c r="T1256" s="197">
        <f t="shared" si="117"/>
        <v>79</v>
      </c>
      <c r="U1256" s="197">
        <f t="shared" si="118"/>
        <v>-150</v>
      </c>
      <c r="V1256" s="197">
        <f>MIN(IF(SUM(W1256,,X1256,Z1256,AA1256,AD1256,AC1256,AF1256,AG1256,AJ1256,AI1256,AL1256,AM1256,AO1256,AP1256,AR1256,AS1256,A1256,AY1256,AU1256,AV1256,AW1256,AX1256,BA1256,BB1256)=0,0,1)+IF(O1256="Smoothing ramp",1,0)+IF(ISNUMBER(W1256),1,0)+IF(ISNUMBER(X1256),1,0)+IF(ISNUMBER(Z1256),1,0)+IF(ISNUMBER(AA1256),1,0)+IF(ISNUMBER(AD1256),1,0)+IF(ISNUMBER(AC1256),1,0)+IF(ISNUMBER(AF1256),1,0)+IF(ISNUMBER(AG1256),1,0)+IF(ISNUMBER(AI1256),1,0)+IF(ISNUMBER(AJ1256),1,0)+IF(ISNUMBER(AL1256),1,0)+IF(ISNUMBER(AM1256),1,0)+IF(ISNUMBER(AO1256),1,0)+IF(ISNUMBER(AP1256),1,0)+IF(ISNUMBER(#REF!),1,0)+IF(ISNUMBER(AR1256),1,0)+IF(ISNUMBER(AS1256),1,0)+IF(ISNUMBER(AY1256),1,0)+IF(ISNUMBER(AU1256),1,0)+IF(ISNUMBER(AV1256),1,0)+IF(ISNUMBER(AW1256),1,0)+IF(ISNUMBER(AX1256),1,0)+IF(ISNUMBER(BA1256),1,0)+IF(ISNUMBER(BB1256),1,0),1)</f>
        <v>1</v>
      </c>
      <c r="W1256" s="197"/>
      <c r="X1256" s="197"/>
      <c r="Y1256" s="197"/>
      <c r="Z1256" s="197"/>
      <c r="AA1256" s="197"/>
      <c r="AB1256" s="197"/>
      <c r="AC1256" s="197"/>
      <c r="AD1256" s="197"/>
      <c r="AE1256" s="197"/>
      <c r="AF1256" s="197"/>
      <c r="AG1256" s="197"/>
      <c r="AH1256" s="197"/>
      <c r="AI1256" s="197">
        <v>2598</v>
      </c>
      <c r="AJ1256" s="197"/>
      <c r="AK1256" s="197" t="s">
        <v>49</v>
      </c>
      <c r="AL1256" s="197"/>
      <c r="AM1256" s="197"/>
      <c r="AN1256" s="197"/>
      <c r="AO1256" s="197"/>
      <c r="AP1256" s="197"/>
      <c r="AQ1256" s="197"/>
      <c r="AR1256" s="197"/>
      <c r="AS1256" s="197"/>
      <c r="AT1256" s="197"/>
      <c r="AU1256" s="197"/>
      <c r="AV1256" s="197"/>
      <c r="AW1256" s="197"/>
      <c r="AX1256" s="197"/>
      <c r="AY1256" s="197"/>
      <c r="AZ1256" s="197"/>
      <c r="BA1256" s="197"/>
      <c r="BB1256" s="197"/>
      <c r="BC1256" s="197"/>
    </row>
    <row r="1257" spans="1:55" customFormat="1" ht="14.1" customHeight="1">
      <c r="A1257" s="170"/>
      <c r="B1257" s="204">
        <v>20250523</v>
      </c>
      <c r="C1257" s="204" t="s">
        <v>62</v>
      </c>
      <c r="D1257" s="204">
        <v>130</v>
      </c>
      <c r="E1257" s="204"/>
      <c r="F1257" s="204">
        <v>5541</v>
      </c>
      <c r="G1257" s="204">
        <v>397</v>
      </c>
      <c r="H1257" s="204"/>
      <c r="I1257" s="204">
        <v>5462</v>
      </c>
      <c r="J1257" s="204">
        <v>397</v>
      </c>
      <c r="K1257" s="204">
        <v>3341</v>
      </c>
      <c r="L1257" s="204">
        <v>150</v>
      </c>
      <c r="M1257" s="204">
        <v>0</v>
      </c>
      <c r="N1257" s="204" t="s">
        <v>44</v>
      </c>
      <c r="O1257" s="204" t="s">
        <v>41</v>
      </c>
      <c r="P1257" s="202">
        <f t="shared" si="119"/>
        <v>3191</v>
      </c>
      <c r="Q1257" s="197" t="str">
        <f t="shared" si="114"/>
        <v>NA</v>
      </c>
      <c r="R1257" s="202">
        <f t="shared" si="115"/>
        <v>79</v>
      </c>
      <c r="S1257" s="202">
        <f t="shared" si="116"/>
        <v>0</v>
      </c>
      <c r="T1257" s="197">
        <f t="shared" si="117"/>
        <v>79</v>
      </c>
      <c r="U1257" s="197">
        <f t="shared" si="118"/>
        <v>-150</v>
      </c>
      <c r="V1257" s="197">
        <f>MIN(IF(SUM(W1257,,X1257,Z1257,AA1257,AD1257,AC1257,AF1257,AG1257,AJ1257,AI1257,AL1257,AM1257,AO1257,AP1257,AR1257,AS1257,A1257,AY1257,AU1257,AV1257,AW1257,AX1257,BA1257,BB1257)=0,0,1)+IF(O1257="Smoothing ramp",1,0)+IF(ISNUMBER(W1257),1,0)+IF(ISNUMBER(X1257),1,0)+IF(ISNUMBER(Z1257),1,0)+IF(ISNUMBER(AA1257),1,0)+IF(ISNUMBER(AD1257),1,0)+IF(ISNUMBER(AC1257),1,0)+IF(ISNUMBER(AF1257),1,0)+IF(ISNUMBER(AG1257),1,0)+IF(ISNUMBER(AI1257),1,0)+IF(ISNUMBER(AJ1257),1,0)+IF(ISNUMBER(AL1257),1,0)+IF(ISNUMBER(AM1257),1,0)+IF(ISNUMBER(AO1257),1,0)+IF(ISNUMBER(AP1257),1,0)+IF(ISNUMBER(#REF!),1,0)+IF(ISNUMBER(AR1257),1,0)+IF(ISNUMBER(AS1257),1,0)+IF(ISNUMBER(AY1257),1,0)+IF(ISNUMBER(AU1257),1,0)+IF(ISNUMBER(AV1257),1,0)+IF(ISNUMBER(AW1257),1,0)+IF(ISNUMBER(AX1257),1,0)+IF(ISNUMBER(BA1257),1,0)+IF(ISNUMBER(BB1257),1,0),1)</f>
        <v>1</v>
      </c>
      <c r="W1257" s="197"/>
      <c r="X1257" s="197"/>
      <c r="Y1257" s="197"/>
      <c r="Z1257" s="197"/>
      <c r="AA1257" s="197"/>
      <c r="AB1257" s="197"/>
      <c r="AC1257" s="197"/>
      <c r="AD1257" s="197"/>
      <c r="AE1257" s="197"/>
      <c r="AF1257" s="197"/>
      <c r="AG1257" s="197"/>
      <c r="AH1257" s="197"/>
      <c r="AI1257" s="197">
        <v>2598</v>
      </c>
      <c r="AJ1257" s="197"/>
      <c r="AK1257" s="197" t="s">
        <v>49</v>
      </c>
      <c r="AL1257" s="197"/>
      <c r="AM1257" s="197"/>
      <c r="AN1257" s="197"/>
      <c r="AO1257" s="197"/>
      <c r="AP1257" s="197"/>
      <c r="AQ1257" s="197"/>
      <c r="AR1257" s="197"/>
      <c r="AS1257" s="197"/>
      <c r="AT1257" s="197"/>
      <c r="AU1257" s="197"/>
      <c r="AV1257" s="197"/>
      <c r="AW1257" s="197"/>
      <c r="AX1257" s="197"/>
      <c r="AY1257" s="197"/>
      <c r="AZ1257" s="197"/>
      <c r="BA1257" s="197"/>
      <c r="BB1257" s="197"/>
      <c r="BC1257" s="197"/>
    </row>
    <row r="1258" spans="1:55" customFormat="1" ht="14.1" customHeight="1">
      <c r="A1258" s="170"/>
      <c r="B1258" s="204">
        <v>20250523</v>
      </c>
      <c r="C1258" s="204" t="s">
        <v>62</v>
      </c>
      <c r="D1258" s="204">
        <v>230</v>
      </c>
      <c r="E1258" s="204"/>
      <c r="F1258" s="204">
        <v>5541</v>
      </c>
      <c r="G1258" s="204">
        <v>397</v>
      </c>
      <c r="H1258" s="204"/>
      <c r="I1258" s="204">
        <v>5462</v>
      </c>
      <c r="J1258" s="204">
        <v>397</v>
      </c>
      <c r="K1258" s="204">
        <v>3341</v>
      </c>
      <c r="L1258" s="204">
        <v>150</v>
      </c>
      <c r="M1258" s="204">
        <v>0</v>
      </c>
      <c r="N1258" s="204" t="s">
        <v>44</v>
      </c>
      <c r="O1258" s="204" t="s">
        <v>41</v>
      </c>
      <c r="P1258" s="202">
        <f t="shared" si="119"/>
        <v>3191</v>
      </c>
      <c r="Q1258" s="197" t="str">
        <f t="shared" si="114"/>
        <v>NA</v>
      </c>
      <c r="R1258" s="202">
        <f t="shared" si="115"/>
        <v>79</v>
      </c>
      <c r="S1258" s="202">
        <f t="shared" si="116"/>
        <v>0</v>
      </c>
      <c r="T1258" s="197">
        <f t="shared" si="117"/>
        <v>79</v>
      </c>
      <c r="U1258" s="197">
        <f t="shared" si="118"/>
        <v>-150</v>
      </c>
      <c r="V1258" s="197">
        <f>MIN(IF(SUM(W1258,,X1258,Z1258,AA1258,AD1258,AC1258,AF1258,AG1258,AJ1258,AI1258,AL1258,AM1258,AO1258,AP1258,AR1258,AS1258,A1258,AY1258,AU1258,AV1258,AW1258,AX1258,BA1258,BB1258)=0,0,1)+IF(O1258="Smoothing ramp",1,0)+IF(ISNUMBER(W1258),1,0)+IF(ISNUMBER(X1258),1,0)+IF(ISNUMBER(Z1258),1,0)+IF(ISNUMBER(AA1258),1,0)+IF(ISNUMBER(AD1258),1,0)+IF(ISNUMBER(AC1258),1,0)+IF(ISNUMBER(AF1258),1,0)+IF(ISNUMBER(AG1258),1,0)+IF(ISNUMBER(AI1258),1,0)+IF(ISNUMBER(AJ1258),1,0)+IF(ISNUMBER(AL1258),1,0)+IF(ISNUMBER(AM1258),1,0)+IF(ISNUMBER(AO1258),1,0)+IF(ISNUMBER(AP1258),1,0)+IF(ISNUMBER(#REF!),1,0)+IF(ISNUMBER(AR1258),1,0)+IF(ISNUMBER(AS1258),1,0)+IF(ISNUMBER(AY1258),1,0)+IF(ISNUMBER(AU1258),1,0)+IF(ISNUMBER(AV1258),1,0)+IF(ISNUMBER(AW1258),1,0)+IF(ISNUMBER(AX1258),1,0)+IF(ISNUMBER(BA1258),1,0)+IF(ISNUMBER(BB1258),1,0),1)</f>
        <v>1</v>
      </c>
      <c r="W1258" s="197"/>
      <c r="X1258" s="197"/>
      <c r="Y1258" s="197"/>
      <c r="Z1258" s="197"/>
      <c r="AA1258" s="197"/>
      <c r="AB1258" s="197"/>
      <c r="AC1258" s="197"/>
      <c r="AD1258" s="197"/>
      <c r="AE1258" s="197"/>
      <c r="AF1258" s="197"/>
      <c r="AG1258" s="197"/>
      <c r="AH1258" s="197"/>
      <c r="AI1258" s="197">
        <v>2598</v>
      </c>
      <c r="AJ1258" s="197"/>
      <c r="AK1258" s="197" t="s">
        <v>49</v>
      </c>
      <c r="AL1258" s="197"/>
      <c r="AM1258" s="197"/>
      <c r="AN1258" s="197"/>
      <c r="AO1258" s="197"/>
      <c r="AP1258" s="197"/>
      <c r="AQ1258" s="197"/>
      <c r="AR1258" s="197"/>
      <c r="AS1258" s="197"/>
      <c r="AT1258" s="197"/>
      <c r="AU1258" s="197"/>
      <c r="AV1258" s="197"/>
      <c r="AW1258" s="197"/>
      <c r="AX1258" s="197"/>
      <c r="AY1258" s="197"/>
      <c r="AZ1258" s="197"/>
      <c r="BA1258" s="197"/>
      <c r="BB1258" s="197"/>
      <c r="BC1258" s="197"/>
    </row>
    <row r="1259" spans="1:55" customFormat="1" ht="14.1" customHeight="1">
      <c r="A1259" s="170"/>
      <c r="B1259" s="204">
        <v>20250523</v>
      </c>
      <c r="C1259" s="204" t="s">
        <v>62</v>
      </c>
      <c r="D1259" s="204">
        <v>330</v>
      </c>
      <c r="E1259" s="204"/>
      <c r="F1259" s="204">
        <v>5542</v>
      </c>
      <c r="G1259" s="204">
        <v>447</v>
      </c>
      <c r="H1259" s="204"/>
      <c r="I1259" s="204">
        <v>5462</v>
      </c>
      <c r="J1259" s="204">
        <v>447</v>
      </c>
      <c r="K1259" s="204">
        <v>3095</v>
      </c>
      <c r="L1259" s="204">
        <v>150</v>
      </c>
      <c r="M1259" s="204">
        <v>0</v>
      </c>
      <c r="N1259" s="204" t="s">
        <v>44</v>
      </c>
      <c r="O1259" s="204" t="s">
        <v>41</v>
      </c>
      <c r="P1259" s="202">
        <f t="shared" si="119"/>
        <v>2945</v>
      </c>
      <c r="Q1259" s="197" t="str">
        <f t="shared" si="114"/>
        <v>NA</v>
      </c>
      <c r="R1259" s="202">
        <f t="shared" si="115"/>
        <v>80</v>
      </c>
      <c r="S1259" s="202">
        <f t="shared" si="116"/>
        <v>0</v>
      </c>
      <c r="T1259" s="197">
        <f t="shared" si="117"/>
        <v>80</v>
      </c>
      <c r="U1259" s="197">
        <f t="shared" si="118"/>
        <v>-150</v>
      </c>
      <c r="V1259" s="197">
        <f>MIN(IF(SUM(W1259,,X1259,Z1259,AA1259,AD1259,AC1259,AF1259,AG1259,AJ1259,AI1259,AL1259,AM1259,AO1259,AP1259,AR1259,AS1259,A1259,AY1259,AU1259,AV1259,AW1259,AX1259,BA1259,BB1259)=0,0,1)+IF(O1259="Smoothing ramp",1,0)+IF(ISNUMBER(W1259),1,0)+IF(ISNUMBER(X1259),1,0)+IF(ISNUMBER(Z1259),1,0)+IF(ISNUMBER(AA1259),1,0)+IF(ISNUMBER(AD1259),1,0)+IF(ISNUMBER(AC1259),1,0)+IF(ISNUMBER(AF1259),1,0)+IF(ISNUMBER(AG1259),1,0)+IF(ISNUMBER(AI1259),1,0)+IF(ISNUMBER(AJ1259),1,0)+IF(ISNUMBER(AL1259),1,0)+IF(ISNUMBER(AM1259),1,0)+IF(ISNUMBER(AO1259),1,0)+IF(ISNUMBER(AP1259),1,0)+IF(ISNUMBER(#REF!),1,0)+IF(ISNUMBER(AR1259),1,0)+IF(ISNUMBER(AS1259),1,0)+IF(ISNUMBER(AY1259),1,0)+IF(ISNUMBER(AU1259),1,0)+IF(ISNUMBER(AV1259),1,0)+IF(ISNUMBER(AW1259),1,0)+IF(ISNUMBER(AX1259),1,0)+IF(ISNUMBER(BA1259),1,0)+IF(ISNUMBER(BB1259),1,0),1)</f>
        <v>1</v>
      </c>
      <c r="W1259" s="197"/>
      <c r="X1259" s="197"/>
      <c r="Y1259" s="197"/>
      <c r="Z1259" s="197"/>
      <c r="AA1259" s="197"/>
      <c r="AB1259" s="197"/>
      <c r="AC1259" s="197"/>
      <c r="AD1259" s="197"/>
      <c r="AE1259" s="197"/>
      <c r="AF1259" s="197"/>
      <c r="AG1259" s="197"/>
      <c r="AH1259" s="197"/>
      <c r="AI1259" s="197">
        <v>2598</v>
      </c>
      <c r="AJ1259" s="197"/>
      <c r="AK1259" s="197" t="s">
        <v>49</v>
      </c>
      <c r="AL1259" s="197"/>
      <c r="AM1259" s="197"/>
      <c r="AN1259" s="197"/>
      <c r="AO1259" s="197"/>
      <c r="AP1259" s="197"/>
      <c r="AQ1259" s="197"/>
      <c r="AR1259" s="197"/>
      <c r="AS1259" s="197"/>
      <c r="AT1259" s="197"/>
      <c r="AU1259" s="197"/>
      <c r="AV1259" s="197"/>
      <c r="AW1259" s="197"/>
      <c r="AX1259" s="197"/>
      <c r="AY1259" s="197"/>
      <c r="AZ1259" s="197"/>
      <c r="BA1259" s="197"/>
      <c r="BB1259" s="197"/>
      <c r="BC1259" s="197"/>
    </row>
    <row r="1260" spans="1:55" customFormat="1" ht="14.1" customHeight="1">
      <c r="A1260" s="170"/>
      <c r="B1260" s="204">
        <v>20250523</v>
      </c>
      <c r="C1260" s="204" t="s">
        <v>62</v>
      </c>
      <c r="D1260" s="204">
        <v>430</v>
      </c>
      <c r="E1260" s="204"/>
      <c r="F1260" s="204">
        <v>5542</v>
      </c>
      <c r="G1260" s="204">
        <v>447</v>
      </c>
      <c r="H1260" s="204"/>
      <c r="I1260" s="204">
        <v>5462</v>
      </c>
      <c r="J1260" s="204">
        <v>447</v>
      </c>
      <c r="K1260" s="204">
        <v>3095</v>
      </c>
      <c r="L1260" s="204">
        <v>150</v>
      </c>
      <c r="M1260" s="204">
        <v>0</v>
      </c>
      <c r="N1260" s="204" t="s">
        <v>44</v>
      </c>
      <c r="O1260" s="204" t="s">
        <v>41</v>
      </c>
      <c r="P1260" s="202">
        <f t="shared" si="119"/>
        <v>2945</v>
      </c>
      <c r="Q1260" s="197" t="str">
        <f t="shared" si="114"/>
        <v>NA</v>
      </c>
      <c r="R1260" s="202">
        <f t="shared" si="115"/>
        <v>80</v>
      </c>
      <c r="S1260" s="202">
        <f t="shared" si="116"/>
        <v>0</v>
      </c>
      <c r="T1260" s="197">
        <f t="shared" si="117"/>
        <v>80</v>
      </c>
      <c r="U1260" s="197">
        <f t="shared" si="118"/>
        <v>-150</v>
      </c>
      <c r="V1260" s="197">
        <f>MIN(IF(SUM(W1260,,X1260,Z1260,AA1260,AD1260,AC1260,AF1260,AG1260,AJ1260,AI1260,AL1260,AM1260,AO1260,AP1260,AR1260,AS1260,A1260,AY1260,AU1260,AV1260,AW1260,AX1260,BA1260,BB1260)=0,0,1)+IF(O1260="Smoothing ramp",1,0)+IF(ISNUMBER(W1260),1,0)+IF(ISNUMBER(X1260),1,0)+IF(ISNUMBER(Z1260),1,0)+IF(ISNUMBER(AA1260),1,0)+IF(ISNUMBER(AD1260),1,0)+IF(ISNUMBER(AC1260),1,0)+IF(ISNUMBER(AF1260),1,0)+IF(ISNUMBER(AG1260),1,0)+IF(ISNUMBER(AI1260),1,0)+IF(ISNUMBER(AJ1260),1,0)+IF(ISNUMBER(AL1260),1,0)+IF(ISNUMBER(AM1260),1,0)+IF(ISNUMBER(AO1260),1,0)+IF(ISNUMBER(AP1260),1,0)+IF(ISNUMBER(#REF!),1,0)+IF(ISNUMBER(AR1260),1,0)+IF(ISNUMBER(AS1260),1,0)+IF(ISNUMBER(AY1260),1,0)+IF(ISNUMBER(AU1260),1,0)+IF(ISNUMBER(AV1260),1,0)+IF(ISNUMBER(AW1260),1,0)+IF(ISNUMBER(AX1260),1,0)+IF(ISNUMBER(BA1260),1,0)+IF(ISNUMBER(BB1260),1,0),1)</f>
        <v>1</v>
      </c>
      <c r="W1260" s="197"/>
      <c r="X1260" s="197"/>
      <c r="Y1260" s="197"/>
      <c r="Z1260" s="197"/>
      <c r="AA1260" s="197"/>
      <c r="AB1260" s="197"/>
      <c r="AC1260" s="197"/>
      <c r="AD1260" s="197"/>
      <c r="AE1260" s="197"/>
      <c r="AF1260" s="197"/>
      <c r="AG1260" s="197"/>
      <c r="AH1260" s="197"/>
      <c r="AI1260" s="197">
        <v>2598</v>
      </c>
      <c r="AJ1260" s="197"/>
      <c r="AK1260" s="197" t="s">
        <v>49</v>
      </c>
      <c r="AL1260" s="197"/>
      <c r="AM1260" s="197"/>
      <c r="AN1260" s="197"/>
      <c r="AO1260" s="197"/>
      <c r="AP1260" s="197"/>
      <c r="AQ1260" s="197"/>
      <c r="AR1260" s="197"/>
      <c r="AS1260" s="197"/>
      <c r="AT1260" s="197"/>
      <c r="AU1260" s="197"/>
      <c r="AV1260" s="197"/>
      <c r="AW1260" s="197"/>
      <c r="AX1260" s="197"/>
      <c r="AY1260" s="197"/>
      <c r="AZ1260" s="197"/>
      <c r="BA1260" s="197"/>
      <c r="BB1260" s="197"/>
      <c r="BC1260" s="197"/>
    </row>
    <row r="1261" spans="1:55" customFormat="1" ht="14.1" hidden="1" customHeight="1">
      <c r="A1261" s="170"/>
      <c r="B1261" s="204">
        <v>20250523</v>
      </c>
      <c r="C1261" s="204" t="s">
        <v>62</v>
      </c>
      <c r="D1261" s="204">
        <v>530</v>
      </c>
      <c r="E1261" s="204"/>
      <c r="F1261" s="204">
        <v>5542</v>
      </c>
      <c r="G1261" s="204">
        <v>447</v>
      </c>
      <c r="H1261" s="204"/>
      <c r="I1261" s="204">
        <v>5462</v>
      </c>
      <c r="J1261" s="204">
        <v>447</v>
      </c>
      <c r="K1261" s="204">
        <v>3095</v>
      </c>
      <c r="L1261" s="204">
        <v>150</v>
      </c>
      <c r="M1261" s="204">
        <v>0</v>
      </c>
      <c r="N1261" s="204" t="s">
        <v>44</v>
      </c>
      <c r="O1261" s="204" t="s">
        <v>41</v>
      </c>
      <c r="P1261" s="202">
        <f t="shared" si="119"/>
        <v>2945</v>
      </c>
      <c r="Q1261" s="197" t="str">
        <f t="shared" si="114"/>
        <v>NA</v>
      </c>
      <c r="R1261" s="202">
        <f t="shared" si="115"/>
        <v>80</v>
      </c>
      <c r="S1261" s="202">
        <f t="shared" si="116"/>
        <v>0</v>
      </c>
      <c r="T1261" s="197">
        <f t="shared" si="117"/>
        <v>80</v>
      </c>
      <c r="U1261" s="197">
        <f t="shared" si="118"/>
        <v>-150</v>
      </c>
      <c r="V1261" s="197">
        <f>MIN(IF(SUM(W1261,,X1261,Z1261,AA1261,AD1261,AC1261,AF1261,AG1261,AJ1261,AI1261,AL1261,AM1261,AO1261,AP1261,AR1261,AS1261,A1261,AY1261,AU1261,AV1261,AW1261,AX1261,BA1261,BB1261)=0,0,1)+IF(O1261="Smoothing ramp",1,0)+IF(ISNUMBER(W1261),1,0)+IF(ISNUMBER(X1261),1,0)+IF(ISNUMBER(Z1261),1,0)+IF(ISNUMBER(AA1261),1,0)+IF(ISNUMBER(AD1261),1,0)+IF(ISNUMBER(AC1261),1,0)+IF(ISNUMBER(AF1261),1,0)+IF(ISNUMBER(AG1261),1,0)+IF(ISNUMBER(AI1261),1,0)+IF(ISNUMBER(AJ1261),1,0)+IF(ISNUMBER(AL1261),1,0)+IF(ISNUMBER(AM1261),1,0)+IF(ISNUMBER(AO1261),1,0)+IF(ISNUMBER(AP1261),1,0)+IF(ISNUMBER(#REF!),1,0)+IF(ISNUMBER(AR1261),1,0)+IF(ISNUMBER(AS1261),1,0)+IF(ISNUMBER(AY1261),1,0)+IF(ISNUMBER(AU1261),1,0)+IF(ISNUMBER(AV1261),1,0)+IF(ISNUMBER(AW1261),1,0)+IF(ISNUMBER(AX1261),1,0)+IF(ISNUMBER(BA1261),1,0)+IF(ISNUMBER(BB1261),1,0),1)</f>
        <v>0</v>
      </c>
      <c r="W1261" s="197"/>
      <c r="X1261" s="197"/>
      <c r="Y1261" s="197"/>
      <c r="Z1261" s="197"/>
      <c r="AA1261" s="197"/>
      <c r="AB1261" s="197"/>
      <c r="AC1261" s="197"/>
      <c r="AD1261" s="197"/>
      <c r="AE1261" s="197"/>
      <c r="AF1261" s="197"/>
      <c r="AG1261" s="197"/>
      <c r="AH1261" s="197"/>
      <c r="AI1261" s="197"/>
      <c r="AJ1261" s="197"/>
      <c r="AK1261" s="197"/>
      <c r="AL1261" s="197"/>
      <c r="AM1261" s="197"/>
      <c r="AN1261" s="197"/>
      <c r="AO1261" s="197"/>
      <c r="AP1261" s="197"/>
      <c r="AQ1261" s="197"/>
      <c r="AR1261" s="197"/>
      <c r="AS1261" s="197"/>
      <c r="AT1261" s="197"/>
      <c r="AU1261" s="197"/>
      <c r="AV1261" s="197"/>
      <c r="AW1261" s="197"/>
      <c r="AX1261" s="197"/>
      <c r="AY1261" s="197"/>
      <c r="AZ1261" s="197"/>
      <c r="BA1261" s="197"/>
      <c r="BB1261" s="197"/>
      <c r="BC1261" s="197"/>
    </row>
    <row r="1262" spans="1:55" customFormat="1" ht="14.1" hidden="1" customHeight="1">
      <c r="A1262" s="170"/>
      <c r="B1262" s="204">
        <v>20250523</v>
      </c>
      <c r="C1262" s="204" t="s">
        <v>62</v>
      </c>
      <c r="D1262" s="204">
        <v>630</v>
      </c>
      <c r="E1262" s="204"/>
      <c r="F1262" s="204">
        <v>5546</v>
      </c>
      <c r="G1262" s="204">
        <v>448</v>
      </c>
      <c r="H1262" s="204"/>
      <c r="I1262" s="204">
        <v>5464</v>
      </c>
      <c r="J1262" s="204">
        <v>448</v>
      </c>
      <c r="K1262" s="204">
        <v>3095</v>
      </c>
      <c r="L1262" s="204">
        <v>154</v>
      </c>
      <c r="M1262" s="204">
        <v>0</v>
      </c>
      <c r="N1262" s="204" t="s">
        <v>44</v>
      </c>
      <c r="O1262" s="204" t="s">
        <v>41</v>
      </c>
      <c r="P1262" s="202">
        <f t="shared" si="119"/>
        <v>2941</v>
      </c>
      <c r="Q1262" s="197" t="str">
        <f t="shared" si="114"/>
        <v>NA</v>
      </c>
      <c r="R1262" s="202">
        <f t="shared" si="115"/>
        <v>82</v>
      </c>
      <c r="S1262" s="202">
        <f t="shared" si="116"/>
        <v>0</v>
      </c>
      <c r="T1262" s="197">
        <f t="shared" si="117"/>
        <v>82</v>
      </c>
      <c r="U1262" s="197">
        <f t="shared" si="118"/>
        <v>-154</v>
      </c>
      <c r="V1262" s="197">
        <f>MIN(IF(SUM(W1262,,X1262,Z1262,AA1262,AD1262,AC1262,AF1262,AG1262,AJ1262,AI1262,AL1262,AM1262,AO1262,AP1262,AR1262,AS1262,A1262,AY1262,AU1262,AV1262,AW1262,AX1262,BA1262,BB1262)=0,0,1)+IF(O1262="Smoothing ramp",1,0)+IF(ISNUMBER(W1262),1,0)+IF(ISNUMBER(X1262),1,0)+IF(ISNUMBER(Z1262),1,0)+IF(ISNUMBER(AA1262),1,0)+IF(ISNUMBER(AD1262),1,0)+IF(ISNUMBER(AC1262),1,0)+IF(ISNUMBER(AF1262),1,0)+IF(ISNUMBER(AG1262),1,0)+IF(ISNUMBER(AI1262),1,0)+IF(ISNUMBER(AJ1262),1,0)+IF(ISNUMBER(AL1262),1,0)+IF(ISNUMBER(AM1262),1,0)+IF(ISNUMBER(AO1262),1,0)+IF(ISNUMBER(AP1262),1,0)+IF(ISNUMBER(#REF!),1,0)+IF(ISNUMBER(AR1262),1,0)+IF(ISNUMBER(AS1262),1,0)+IF(ISNUMBER(AY1262),1,0)+IF(ISNUMBER(AU1262),1,0)+IF(ISNUMBER(AV1262),1,0)+IF(ISNUMBER(AW1262),1,0)+IF(ISNUMBER(AX1262),1,0)+IF(ISNUMBER(BA1262),1,0)+IF(ISNUMBER(BB1262),1,0),1)</f>
        <v>0</v>
      </c>
      <c r="W1262" s="197"/>
      <c r="X1262" s="197"/>
      <c r="Y1262" s="197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AP1262" s="197"/>
      <c r="AQ1262" s="197"/>
      <c r="AR1262" s="197"/>
      <c r="AS1262" s="197"/>
      <c r="AT1262" s="197"/>
      <c r="AU1262" s="197"/>
      <c r="AV1262" s="197"/>
      <c r="AW1262" s="197"/>
      <c r="AX1262" s="197"/>
      <c r="AY1262" s="197"/>
      <c r="AZ1262" s="197"/>
      <c r="BA1262" s="197"/>
      <c r="BB1262" s="197"/>
      <c r="BC1262" s="197"/>
    </row>
    <row r="1263" spans="1:55" customFormat="1" ht="14.1" customHeight="1">
      <c r="A1263" s="170"/>
      <c r="B1263" s="204">
        <v>20250523</v>
      </c>
      <c r="C1263" s="204" t="s">
        <v>62</v>
      </c>
      <c r="D1263" s="204">
        <v>730</v>
      </c>
      <c r="E1263" s="204">
        <v>8450</v>
      </c>
      <c r="F1263" s="204"/>
      <c r="G1263" s="204"/>
      <c r="H1263" s="204">
        <v>6250</v>
      </c>
      <c r="I1263" s="204"/>
      <c r="J1263" s="204"/>
      <c r="K1263" s="204">
        <v>0</v>
      </c>
      <c r="L1263" s="204">
        <v>0</v>
      </c>
      <c r="M1263" s="204">
        <v>0</v>
      </c>
      <c r="N1263" s="204" t="s">
        <v>53</v>
      </c>
      <c r="O1263" s="204" t="s">
        <v>45</v>
      </c>
      <c r="P1263" s="202">
        <f t="shared" si="119"/>
        <v>0</v>
      </c>
      <c r="Q1263" s="197">
        <f t="shared" si="114"/>
        <v>2200</v>
      </c>
      <c r="R1263" s="202" t="str">
        <f t="shared" si="115"/>
        <v>NA</v>
      </c>
      <c r="S1263" s="202" t="str">
        <f t="shared" si="116"/>
        <v>NA</v>
      </c>
      <c r="T1263" s="197" t="str">
        <f t="shared" si="117"/>
        <v>NA</v>
      </c>
      <c r="U1263" s="197">
        <f t="shared" si="118"/>
        <v>0</v>
      </c>
      <c r="V1263" s="197">
        <f>MIN(IF(SUM(W1263,,X1263,Z1263,AA1263,AD1263,AC1263,AF1263,AG1263,AJ1263,AI1263,AL1263,AM1263,AO1263,AP1263,AR1263,AS1263,A1263,AY1263,AU1263,AV1263,AW1263,AX1263,BA1263,BB1263)=0,0,1)+IF(O1263="Smoothing ramp",1,0)+IF(ISNUMBER(W1263),1,0)+IF(ISNUMBER(X1263),1,0)+IF(ISNUMBER(Z1263),1,0)+IF(ISNUMBER(AA1263),1,0)+IF(ISNUMBER(AD1263),1,0)+IF(ISNUMBER(AC1263),1,0)+IF(ISNUMBER(AF1263),1,0)+IF(ISNUMBER(AG1263),1,0)+IF(ISNUMBER(AI1263),1,0)+IF(ISNUMBER(AJ1263),1,0)+IF(ISNUMBER(AL1263),1,0)+IF(ISNUMBER(AM1263),1,0)+IF(ISNUMBER(AO1263),1,0)+IF(ISNUMBER(AP1263),1,0)+IF(ISNUMBER(#REF!),1,0)+IF(ISNUMBER(AR1263),1,0)+IF(ISNUMBER(AS1263),1,0)+IF(ISNUMBER(AY1263),1,0)+IF(ISNUMBER(AU1263),1,0)+IF(ISNUMBER(AV1263),1,0)+IF(ISNUMBER(AW1263),1,0)+IF(ISNUMBER(AX1263),1,0)+IF(ISNUMBER(BA1263),1,0)+IF(ISNUMBER(BB1263),1,0),1)</f>
        <v>1</v>
      </c>
      <c r="W1263" s="197"/>
      <c r="X1263" s="197"/>
      <c r="Y1263" s="197"/>
      <c r="Z1263" s="197"/>
      <c r="AA1263" s="197"/>
      <c r="AB1263" s="197"/>
      <c r="AC1263" s="197"/>
      <c r="AD1263" s="197"/>
      <c r="AE1263" s="197"/>
      <c r="AF1263" s="197"/>
      <c r="AG1263" s="197"/>
      <c r="AH1263" s="197"/>
      <c r="AI1263" s="197"/>
      <c r="AJ1263" s="197"/>
      <c r="AK1263" s="197"/>
      <c r="AL1263" s="197"/>
      <c r="AM1263" s="197"/>
      <c r="AN1263" s="197"/>
      <c r="AO1263" s="197"/>
      <c r="AP1263" s="205">
        <v>6000</v>
      </c>
      <c r="AQ1263" s="205" t="s">
        <v>58</v>
      </c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197"/>
      <c r="BB1263" s="197"/>
      <c r="BC1263" s="197"/>
    </row>
    <row r="1264" spans="1:55" customFormat="1" ht="14.1" customHeight="1">
      <c r="A1264" s="170"/>
      <c r="B1264" s="204">
        <v>20250523</v>
      </c>
      <c r="C1264" s="204" t="s">
        <v>62</v>
      </c>
      <c r="D1264" s="204">
        <v>830</v>
      </c>
      <c r="E1264" s="204">
        <v>8450</v>
      </c>
      <c r="F1264" s="204"/>
      <c r="G1264" s="204"/>
      <c r="H1264" s="204">
        <v>6250</v>
      </c>
      <c r="I1264" s="204"/>
      <c r="J1264" s="204"/>
      <c r="K1264" s="204">
        <v>0</v>
      </c>
      <c r="L1264" s="204">
        <v>0</v>
      </c>
      <c r="M1264" s="204">
        <v>0</v>
      </c>
      <c r="N1264" s="204" t="s">
        <v>53</v>
      </c>
      <c r="O1264" s="204" t="s">
        <v>45</v>
      </c>
      <c r="P1264" s="202">
        <f t="shared" si="119"/>
        <v>0</v>
      </c>
      <c r="Q1264" s="197">
        <f t="shared" si="114"/>
        <v>2200</v>
      </c>
      <c r="R1264" s="202" t="str">
        <f t="shared" si="115"/>
        <v>NA</v>
      </c>
      <c r="S1264" s="202" t="str">
        <f t="shared" si="116"/>
        <v>NA</v>
      </c>
      <c r="T1264" s="197" t="str">
        <f t="shared" si="117"/>
        <v>NA</v>
      </c>
      <c r="U1264" s="197">
        <f t="shared" si="118"/>
        <v>0</v>
      </c>
      <c r="V1264" s="197">
        <f>MIN(IF(SUM(W1264,,X1264,Z1264,AA1264,AD1264,AC1264,AF1264,AG1264,AJ1264,AI1264,AL1264,AM1264,AO1264,AP1264,AR1264,AS1264,A1264,AY1264,AU1264,AV1264,AW1264,AX1264,BA1264,BB1264)=0,0,1)+IF(O1264="Smoothing ramp",1,0)+IF(ISNUMBER(W1264),1,0)+IF(ISNUMBER(X1264),1,0)+IF(ISNUMBER(Z1264),1,0)+IF(ISNUMBER(AA1264),1,0)+IF(ISNUMBER(AD1264),1,0)+IF(ISNUMBER(AC1264),1,0)+IF(ISNUMBER(AF1264),1,0)+IF(ISNUMBER(AG1264),1,0)+IF(ISNUMBER(AI1264),1,0)+IF(ISNUMBER(AJ1264),1,0)+IF(ISNUMBER(AL1264),1,0)+IF(ISNUMBER(AM1264),1,0)+IF(ISNUMBER(AO1264),1,0)+IF(ISNUMBER(AP1264),1,0)+IF(ISNUMBER(#REF!),1,0)+IF(ISNUMBER(AR1264),1,0)+IF(ISNUMBER(AS1264),1,0)+IF(ISNUMBER(AY1264),1,0)+IF(ISNUMBER(AU1264),1,0)+IF(ISNUMBER(AV1264),1,0)+IF(ISNUMBER(AW1264),1,0)+IF(ISNUMBER(AX1264),1,0)+IF(ISNUMBER(BA1264),1,0)+IF(ISNUMBER(BB1264),1,0),1)</f>
        <v>1</v>
      </c>
      <c r="W1264" s="197"/>
      <c r="X1264" s="197"/>
      <c r="Y1264" s="197"/>
      <c r="Z1264" s="197"/>
      <c r="AA1264" s="197"/>
      <c r="AB1264" s="197"/>
      <c r="AC1264" s="197"/>
      <c r="AD1264" s="197"/>
      <c r="AE1264" s="197"/>
      <c r="AF1264" s="197"/>
      <c r="AG1264" s="197"/>
      <c r="AH1264" s="197"/>
      <c r="AI1264" s="197"/>
      <c r="AJ1264" s="197"/>
      <c r="AK1264" s="197"/>
      <c r="AL1264" s="197"/>
      <c r="AM1264" s="197"/>
      <c r="AN1264" s="197"/>
      <c r="AO1264" s="197"/>
      <c r="AP1264" s="205">
        <v>6000</v>
      </c>
      <c r="AQ1264" s="205" t="s">
        <v>58</v>
      </c>
      <c r="AR1264" s="197"/>
      <c r="AS1264" s="197"/>
      <c r="AT1264" s="197"/>
      <c r="AU1264" s="197"/>
      <c r="AV1264" s="197"/>
      <c r="AW1264" s="197"/>
      <c r="AX1264" s="197"/>
      <c r="AY1264" s="197"/>
      <c r="AZ1264" s="197"/>
      <c r="BA1264" s="197"/>
      <c r="BB1264" s="197"/>
      <c r="BC1264" s="197"/>
    </row>
    <row r="1265" spans="1:55" customFormat="1" ht="14.1" customHeight="1">
      <c r="A1265" s="170"/>
      <c r="B1265" s="204">
        <v>20250523</v>
      </c>
      <c r="C1265" s="204" t="s">
        <v>62</v>
      </c>
      <c r="D1265" s="204">
        <v>930</v>
      </c>
      <c r="E1265" s="204">
        <v>8450</v>
      </c>
      <c r="F1265" s="204"/>
      <c r="G1265" s="204"/>
      <c r="H1265" s="204">
        <v>6250</v>
      </c>
      <c r="I1265" s="204"/>
      <c r="J1265" s="204"/>
      <c r="K1265" s="204">
        <v>0</v>
      </c>
      <c r="L1265" s="204">
        <v>0</v>
      </c>
      <c r="M1265" s="204">
        <v>0</v>
      </c>
      <c r="N1265" s="204" t="s">
        <v>53</v>
      </c>
      <c r="O1265" s="204" t="s">
        <v>45</v>
      </c>
      <c r="P1265" s="202">
        <f t="shared" si="119"/>
        <v>0</v>
      </c>
      <c r="Q1265" s="197">
        <f t="shared" si="114"/>
        <v>2200</v>
      </c>
      <c r="R1265" s="202" t="str">
        <f t="shared" si="115"/>
        <v>NA</v>
      </c>
      <c r="S1265" s="202" t="str">
        <f t="shared" si="116"/>
        <v>NA</v>
      </c>
      <c r="T1265" s="197" t="str">
        <f t="shared" si="117"/>
        <v>NA</v>
      </c>
      <c r="U1265" s="197">
        <f t="shared" si="118"/>
        <v>0</v>
      </c>
      <c r="V1265" s="197">
        <f>MIN(IF(SUM(W1265,,X1265,Z1265,AA1265,AD1265,AC1265,AF1265,AG1265,AJ1265,AI1265,AL1265,AM1265,AO1265,AP1265,AR1265,AS1265,A1265,AY1265,AU1265,AV1265,AW1265,AX1265,BA1265,BB1265)=0,0,1)+IF(O1265="Smoothing ramp",1,0)+IF(ISNUMBER(W1265),1,0)+IF(ISNUMBER(X1265),1,0)+IF(ISNUMBER(Z1265),1,0)+IF(ISNUMBER(AA1265),1,0)+IF(ISNUMBER(AD1265),1,0)+IF(ISNUMBER(AC1265),1,0)+IF(ISNUMBER(AF1265),1,0)+IF(ISNUMBER(AG1265),1,0)+IF(ISNUMBER(AI1265),1,0)+IF(ISNUMBER(AJ1265),1,0)+IF(ISNUMBER(AL1265),1,0)+IF(ISNUMBER(AM1265),1,0)+IF(ISNUMBER(AO1265),1,0)+IF(ISNUMBER(AP1265),1,0)+IF(ISNUMBER(#REF!),1,0)+IF(ISNUMBER(AR1265),1,0)+IF(ISNUMBER(AS1265),1,0)+IF(ISNUMBER(AY1265),1,0)+IF(ISNUMBER(AU1265),1,0)+IF(ISNUMBER(AV1265),1,0)+IF(ISNUMBER(AW1265),1,0)+IF(ISNUMBER(AX1265),1,0)+IF(ISNUMBER(BA1265),1,0)+IF(ISNUMBER(BB1265),1,0),1)</f>
        <v>1</v>
      </c>
      <c r="W1265" s="197"/>
      <c r="X1265" s="197"/>
      <c r="Y1265" s="197"/>
      <c r="Z1265" s="197"/>
      <c r="AA1265" s="197"/>
      <c r="AB1265" s="197"/>
      <c r="AC1265" s="197"/>
      <c r="AD1265" s="197"/>
      <c r="AE1265" s="197"/>
      <c r="AF1265" s="197"/>
      <c r="AG1265" s="197"/>
      <c r="AH1265" s="197"/>
      <c r="AI1265" s="197"/>
      <c r="AJ1265" s="197"/>
      <c r="AK1265" s="197"/>
      <c r="AL1265" s="197"/>
      <c r="AM1265" s="197"/>
      <c r="AN1265" s="197"/>
      <c r="AO1265" s="197"/>
      <c r="AP1265" s="205">
        <v>6000</v>
      </c>
      <c r="AQ1265" s="205" t="s">
        <v>58</v>
      </c>
      <c r="AR1265" s="197"/>
      <c r="AS1265" s="197"/>
      <c r="AT1265" s="197"/>
      <c r="AU1265" s="197"/>
      <c r="AV1265" s="197"/>
      <c r="AW1265" s="197"/>
      <c r="AX1265" s="197"/>
      <c r="AY1265" s="197"/>
      <c r="AZ1265" s="197"/>
      <c r="BA1265" s="197"/>
      <c r="BB1265" s="197"/>
      <c r="BC1265" s="197"/>
    </row>
    <row r="1266" spans="1:55" customFormat="1" ht="14.1" customHeight="1">
      <c r="A1266" s="170"/>
      <c r="B1266" s="204">
        <v>20250523</v>
      </c>
      <c r="C1266" s="204" t="s">
        <v>62</v>
      </c>
      <c r="D1266" s="204">
        <v>1030</v>
      </c>
      <c r="E1266" s="204">
        <v>8450</v>
      </c>
      <c r="F1266" s="204"/>
      <c r="G1266" s="204"/>
      <c r="H1266" s="204">
        <v>6250</v>
      </c>
      <c r="I1266" s="204"/>
      <c r="J1266" s="204"/>
      <c r="K1266" s="204">
        <v>0</v>
      </c>
      <c r="L1266" s="204">
        <v>0</v>
      </c>
      <c r="M1266" s="204">
        <v>0</v>
      </c>
      <c r="N1266" s="204" t="s">
        <v>53</v>
      </c>
      <c r="O1266" s="204" t="s">
        <v>45</v>
      </c>
      <c r="P1266" s="202">
        <f t="shared" si="119"/>
        <v>0</v>
      </c>
      <c r="Q1266" s="197">
        <f t="shared" si="114"/>
        <v>2200</v>
      </c>
      <c r="R1266" s="202" t="str">
        <f t="shared" si="115"/>
        <v>NA</v>
      </c>
      <c r="S1266" s="202" t="str">
        <f t="shared" si="116"/>
        <v>NA</v>
      </c>
      <c r="T1266" s="197" t="str">
        <f t="shared" si="117"/>
        <v>NA</v>
      </c>
      <c r="U1266" s="197">
        <f t="shared" si="118"/>
        <v>0</v>
      </c>
      <c r="V1266" s="197">
        <f>MIN(IF(SUM(W1266,,X1266,Z1266,AA1266,AD1266,AC1266,AF1266,AG1266,AJ1266,AI1266,AL1266,AM1266,AO1266,AP1266,AR1266,AS1266,A1266,AY1266,AU1266,AV1266,AW1266,AX1266,BA1266,BB1266)=0,0,1)+IF(O1266="Smoothing ramp",1,0)+IF(ISNUMBER(W1266),1,0)+IF(ISNUMBER(X1266),1,0)+IF(ISNUMBER(Z1266),1,0)+IF(ISNUMBER(AA1266),1,0)+IF(ISNUMBER(AD1266),1,0)+IF(ISNUMBER(AC1266),1,0)+IF(ISNUMBER(AF1266),1,0)+IF(ISNUMBER(AG1266),1,0)+IF(ISNUMBER(AI1266),1,0)+IF(ISNUMBER(AJ1266),1,0)+IF(ISNUMBER(AL1266),1,0)+IF(ISNUMBER(AM1266),1,0)+IF(ISNUMBER(AO1266),1,0)+IF(ISNUMBER(AP1266),1,0)+IF(ISNUMBER(#REF!),1,0)+IF(ISNUMBER(AR1266),1,0)+IF(ISNUMBER(AS1266),1,0)+IF(ISNUMBER(AY1266),1,0)+IF(ISNUMBER(AU1266),1,0)+IF(ISNUMBER(AV1266),1,0)+IF(ISNUMBER(AW1266),1,0)+IF(ISNUMBER(AX1266),1,0)+IF(ISNUMBER(BA1266),1,0)+IF(ISNUMBER(BB1266),1,0),1)</f>
        <v>1</v>
      </c>
      <c r="W1266" s="197"/>
      <c r="X1266" s="197"/>
      <c r="Y1266" s="197"/>
      <c r="Z1266" s="197"/>
      <c r="AA1266" s="197"/>
      <c r="AB1266" s="197"/>
      <c r="AC1266" s="197"/>
      <c r="AD1266" s="197"/>
      <c r="AE1266" s="197"/>
      <c r="AF1266" s="197"/>
      <c r="AG1266" s="197"/>
      <c r="AH1266" s="197"/>
      <c r="AI1266" s="197"/>
      <c r="AJ1266" s="197"/>
      <c r="AK1266" s="197"/>
      <c r="AL1266" s="197"/>
      <c r="AM1266" s="197"/>
      <c r="AN1266" s="197"/>
      <c r="AO1266" s="197"/>
      <c r="AP1266" s="205">
        <v>6000</v>
      </c>
      <c r="AQ1266" s="205" t="s">
        <v>58</v>
      </c>
      <c r="AR1266" s="197"/>
      <c r="AS1266" s="197"/>
      <c r="AT1266" s="197"/>
      <c r="AU1266" s="197"/>
      <c r="AV1266" s="197"/>
      <c r="AW1266" s="197"/>
      <c r="AX1266" s="197"/>
      <c r="AY1266" s="197"/>
      <c r="AZ1266" s="197"/>
      <c r="BA1266" s="197"/>
      <c r="BB1266" s="197"/>
      <c r="BC1266" s="197"/>
    </row>
    <row r="1267" spans="1:55" customFormat="1" ht="14.1" customHeight="1">
      <c r="A1267" s="170"/>
      <c r="B1267" s="204">
        <v>20250523</v>
      </c>
      <c r="C1267" s="204" t="s">
        <v>62</v>
      </c>
      <c r="D1267" s="204">
        <v>1130</v>
      </c>
      <c r="E1267" s="204">
        <v>8450</v>
      </c>
      <c r="F1267" s="204"/>
      <c r="G1267" s="204"/>
      <c r="H1267" s="204">
        <v>6250</v>
      </c>
      <c r="I1267" s="204"/>
      <c r="J1267" s="204"/>
      <c r="K1267" s="204">
        <v>0</v>
      </c>
      <c r="L1267" s="204">
        <v>0</v>
      </c>
      <c r="M1267" s="204">
        <v>0</v>
      </c>
      <c r="N1267" s="204" t="s">
        <v>53</v>
      </c>
      <c r="O1267" s="204" t="s">
        <v>45</v>
      </c>
      <c r="P1267" s="202">
        <f t="shared" si="119"/>
        <v>0</v>
      </c>
      <c r="Q1267" s="197">
        <f t="shared" si="114"/>
        <v>2200</v>
      </c>
      <c r="R1267" s="202" t="str">
        <f t="shared" si="115"/>
        <v>NA</v>
      </c>
      <c r="S1267" s="202" t="str">
        <f t="shared" si="116"/>
        <v>NA</v>
      </c>
      <c r="T1267" s="197" t="str">
        <f t="shared" si="117"/>
        <v>NA</v>
      </c>
      <c r="U1267" s="197">
        <f t="shared" si="118"/>
        <v>0</v>
      </c>
      <c r="V1267" s="197">
        <f>MIN(IF(SUM(W1267,,X1267,Z1267,AA1267,AD1267,AC1267,AF1267,AG1267,AJ1267,AI1267,AL1267,AM1267,AO1267,AP1267,AR1267,AS1267,A1267,AY1267,AU1267,AV1267,AW1267,AX1267,BA1267,BB1267)=0,0,1)+IF(O1267="Smoothing ramp",1,0)+IF(ISNUMBER(W1267),1,0)+IF(ISNUMBER(X1267),1,0)+IF(ISNUMBER(Z1267),1,0)+IF(ISNUMBER(AA1267),1,0)+IF(ISNUMBER(AD1267),1,0)+IF(ISNUMBER(AC1267),1,0)+IF(ISNUMBER(AF1267),1,0)+IF(ISNUMBER(AG1267),1,0)+IF(ISNUMBER(AI1267),1,0)+IF(ISNUMBER(AJ1267),1,0)+IF(ISNUMBER(AL1267),1,0)+IF(ISNUMBER(AM1267),1,0)+IF(ISNUMBER(AO1267),1,0)+IF(ISNUMBER(AP1267),1,0)+IF(ISNUMBER(#REF!),1,0)+IF(ISNUMBER(AR1267),1,0)+IF(ISNUMBER(AS1267),1,0)+IF(ISNUMBER(AY1267),1,0)+IF(ISNUMBER(AU1267),1,0)+IF(ISNUMBER(AV1267),1,0)+IF(ISNUMBER(AW1267),1,0)+IF(ISNUMBER(AX1267),1,0)+IF(ISNUMBER(BA1267),1,0)+IF(ISNUMBER(BB1267),1,0),1)</f>
        <v>1</v>
      </c>
      <c r="W1267" s="197"/>
      <c r="X1267" s="197"/>
      <c r="Y1267" s="197"/>
      <c r="Z1267" s="197"/>
      <c r="AA1267" s="197"/>
      <c r="AB1267" s="197"/>
      <c r="AC1267" s="197"/>
      <c r="AD1267" s="197"/>
      <c r="AE1267" s="197"/>
      <c r="AF1267" s="197"/>
      <c r="AG1267" s="197"/>
      <c r="AH1267" s="197"/>
      <c r="AI1267" s="197"/>
      <c r="AJ1267" s="197"/>
      <c r="AK1267" s="197"/>
      <c r="AL1267" s="197"/>
      <c r="AM1267" s="197"/>
      <c r="AN1267" s="197"/>
      <c r="AO1267" s="197"/>
      <c r="AP1267" s="205">
        <v>6000</v>
      </c>
      <c r="AQ1267" s="205" t="s">
        <v>58</v>
      </c>
      <c r="AR1267" s="197"/>
      <c r="AS1267" s="197"/>
      <c r="AT1267" s="197"/>
      <c r="AU1267" s="197"/>
      <c r="AV1267" s="197"/>
      <c r="AW1267" s="197"/>
      <c r="AX1267" s="197"/>
      <c r="AY1267" s="197"/>
      <c r="AZ1267" s="197"/>
      <c r="BA1267" s="197"/>
      <c r="BB1267" s="197"/>
      <c r="BC1267" s="197"/>
    </row>
    <row r="1268" spans="1:55" customFormat="1" ht="14.1" customHeight="1">
      <c r="A1268" s="170"/>
      <c r="B1268" s="204">
        <v>20250523</v>
      </c>
      <c r="C1268" s="204" t="s">
        <v>62</v>
      </c>
      <c r="D1268" s="204">
        <v>1230</v>
      </c>
      <c r="E1268" s="204">
        <v>8450</v>
      </c>
      <c r="F1268" s="204"/>
      <c r="G1268" s="204"/>
      <c r="H1268" s="204">
        <v>6583</v>
      </c>
      <c r="I1268" s="204"/>
      <c r="J1268" s="204"/>
      <c r="K1268" s="204">
        <v>0</v>
      </c>
      <c r="L1268" s="204">
        <v>0</v>
      </c>
      <c r="M1268" s="204">
        <v>0</v>
      </c>
      <c r="N1268" s="204" t="s">
        <v>53</v>
      </c>
      <c r="O1268" s="204" t="s">
        <v>45</v>
      </c>
      <c r="P1268" s="202">
        <f t="shared" si="119"/>
        <v>0</v>
      </c>
      <c r="Q1268" s="197">
        <f t="shared" si="114"/>
        <v>1867</v>
      </c>
      <c r="R1268" s="202" t="str">
        <f t="shared" si="115"/>
        <v>NA</v>
      </c>
      <c r="S1268" s="202" t="str">
        <f t="shared" si="116"/>
        <v>NA</v>
      </c>
      <c r="T1268" s="197" t="str">
        <f t="shared" si="117"/>
        <v>NA</v>
      </c>
      <c r="U1268" s="197">
        <f t="shared" si="118"/>
        <v>0</v>
      </c>
      <c r="V1268" s="197">
        <f>MIN(IF(SUM(W1268,,X1268,Z1268,AA1268,AD1268,AC1268,AF1268,AG1268,AJ1268,AI1268,AL1268,AM1268,AO1268,AP1268,AR1268,AS1268,A1268,AY1268,AU1268,AV1268,AW1268,AX1268,BA1268,BB1268)=0,0,1)+IF(O1268="Smoothing ramp",1,0)+IF(ISNUMBER(W1268),1,0)+IF(ISNUMBER(X1268),1,0)+IF(ISNUMBER(Z1268),1,0)+IF(ISNUMBER(AA1268),1,0)+IF(ISNUMBER(AD1268),1,0)+IF(ISNUMBER(AC1268),1,0)+IF(ISNUMBER(AF1268),1,0)+IF(ISNUMBER(AG1268),1,0)+IF(ISNUMBER(AI1268),1,0)+IF(ISNUMBER(AJ1268),1,0)+IF(ISNUMBER(AL1268),1,0)+IF(ISNUMBER(AM1268),1,0)+IF(ISNUMBER(AO1268),1,0)+IF(ISNUMBER(AP1268),1,0)+IF(ISNUMBER(#REF!),1,0)+IF(ISNUMBER(AR1268),1,0)+IF(ISNUMBER(AS1268),1,0)+IF(ISNUMBER(AY1268),1,0)+IF(ISNUMBER(AU1268),1,0)+IF(ISNUMBER(AV1268),1,0)+IF(ISNUMBER(AW1268),1,0)+IF(ISNUMBER(AX1268),1,0)+IF(ISNUMBER(BA1268),1,0)+IF(ISNUMBER(BB1268),1,0),1)</f>
        <v>1</v>
      </c>
      <c r="W1268" s="197"/>
      <c r="X1268" s="197"/>
      <c r="Y1268" s="197"/>
      <c r="Z1268" s="197"/>
      <c r="AA1268" s="197"/>
      <c r="AB1268" s="197"/>
      <c r="AC1268" s="197"/>
      <c r="AD1268" s="197"/>
      <c r="AE1268" s="197"/>
      <c r="AF1268" s="197"/>
      <c r="AG1268" s="197"/>
      <c r="AH1268" s="197"/>
      <c r="AI1268" s="197"/>
      <c r="AJ1268" s="197"/>
      <c r="AK1268" s="197"/>
      <c r="AL1268" s="197"/>
      <c r="AM1268" s="197"/>
      <c r="AN1268" s="197"/>
      <c r="AO1268" s="197"/>
      <c r="AP1268" s="205">
        <v>6333</v>
      </c>
      <c r="AQ1268" s="205" t="s">
        <v>58</v>
      </c>
      <c r="AR1268" s="197"/>
      <c r="AS1268" s="197"/>
      <c r="AT1268" s="197"/>
      <c r="AU1268" s="197"/>
      <c r="AV1268" s="197"/>
      <c r="AW1268" s="197"/>
      <c r="AX1268" s="197"/>
      <c r="AY1268" s="197"/>
      <c r="AZ1268" s="197"/>
      <c r="BA1268" s="197"/>
      <c r="BB1268" s="197"/>
      <c r="BC1268" s="197"/>
    </row>
    <row r="1269" spans="1:55" customFormat="1" ht="14.1" customHeight="1">
      <c r="A1269" s="170"/>
      <c r="B1269" s="204">
        <v>20250523</v>
      </c>
      <c r="C1269" s="204" t="s">
        <v>62</v>
      </c>
      <c r="D1269" s="204">
        <v>1330</v>
      </c>
      <c r="E1269" s="204">
        <v>8450</v>
      </c>
      <c r="F1269" s="204"/>
      <c r="G1269" s="204"/>
      <c r="H1269" s="204">
        <v>6583</v>
      </c>
      <c r="I1269" s="204"/>
      <c r="J1269" s="204"/>
      <c r="K1269" s="204">
        <v>0</v>
      </c>
      <c r="L1269" s="204">
        <v>0</v>
      </c>
      <c r="M1269" s="204">
        <v>0</v>
      </c>
      <c r="N1269" s="204" t="s">
        <v>53</v>
      </c>
      <c r="O1269" s="204" t="s">
        <v>45</v>
      </c>
      <c r="P1269" s="202">
        <f t="shared" si="119"/>
        <v>0</v>
      </c>
      <c r="Q1269" s="197">
        <f t="shared" si="114"/>
        <v>1867</v>
      </c>
      <c r="R1269" s="202" t="str">
        <f t="shared" si="115"/>
        <v>NA</v>
      </c>
      <c r="S1269" s="202" t="str">
        <f t="shared" si="116"/>
        <v>NA</v>
      </c>
      <c r="T1269" s="197" t="str">
        <f t="shared" si="117"/>
        <v>NA</v>
      </c>
      <c r="U1269" s="197">
        <f t="shared" si="118"/>
        <v>0</v>
      </c>
      <c r="V1269" s="197">
        <f>MIN(IF(SUM(W1269,,X1269,Z1269,AA1269,AD1269,AC1269,AF1269,AG1269,AJ1269,AI1269,AL1269,AM1269,AO1269,AP1269,AR1269,AS1269,A1269,AY1269,AU1269,AV1269,AW1269,AX1269,BA1269,BB1269)=0,0,1)+IF(O1269="Smoothing ramp",1,0)+IF(ISNUMBER(W1269),1,0)+IF(ISNUMBER(X1269),1,0)+IF(ISNUMBER(Z1269),1,0)+IF(ISNUMBER(AA1269),1,0)+IF(ISNUMBER(AD1269),1,0)+IF(ISNUMBER(AC1269),1,0)+IF(ISNUMBER(AF1269),1,0)+IF(ISNUMBER(AG1269),1,0)+IF(ISNUMBER(AI1269),1,0)+IF(ISNUMBER(AJ1269),1,0)+IF(ISNUMBER(AL1269),1,0)+IF(ISNUMBER(AM1269),1,0)+IF(ISNUMBER(AO1269),1,0)+IF(ISNUMBER(AP1269),1,0)+IF(ISNUMBER(#REF!),1,0)+IF(ISNUMBER(AR1269),1,0)+IF(ISNUMBER(AS1269),1,0)+IF(ISNUMBER(AY1269),1,0)+IF(ISNUMBER(AU1269),1,0)+IF(ISNUMBER(AV1269),1,0)+IF(ISNUMBER(AW1269),1,0)+IF(ISNUMBER(AX1269),1,0)+IF(ISNUMBER(BA1269),1,0)+IF(ISNUMBER(BB1269),1,0),1)</f>
        <v>1</v>
      </c>
      <c r="W1269" s="197"/>
      <c r="X1269" s="197"/>
      <c r="Y1269" s="197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AP1269" s="205">
        <v>6333</v>
      </c>
      <c r="AQ1269" s="205" t="s">
        <v>58</v>
      </c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197"/>
      <c r="BB1269" s="197"/>
      <c r="BC1269" s="197"/>
    </row>
    <row r="1270" spans="1:55" customFormat="1" ht="14.1" customHeight="1">
      <c r="A1270" s="170"/>
      <c r="B1270" s="204">
        <v>20250523</v>
      </c>
      <c r="C1270" s="204" t="s">
        <v>62</v>
      </c>
      <c r="D1270" s="204">
        <v>1430</v>
      </c>
      <c r="E1270" s="204">
        <v>8450</v>
      </c>
      <c r="F1270" s="204"/>
      <c r="G1270" s="204"/>
      <c r="H1270" s="204">
        <v>6583</v>
      </c>
      <c r="I1270" s="204"/>
      <c r="J1270" s="204"/>
      <c r="K1270" s="204">
        <v>0</v>
      </c>
      <c r="L1270" s="204">
        <v>0</v>
      </c>
      <c r="M1270" s="204">
        <v>0</v>
      </c>
      <c r="N1270" s="204" t="s">
        <v>53</v>
      </c>
      <c r="O1270" s="204" t="s">
        <v>45</v>
      </c>
      <c r="P1270" s="202">
        <f t="shared" si="119"/>
        <v>0</v>
      </c>
      <c r="Q1270" s="197">
        <f t="shared" si="114"/>
        <v>1867</v>
      </c>
      <c r="R1270" s="202" t="str">
        <f t="shared" si="115"/>
        <v>NA</v>
      </c>
      <c r="S1270" s="202" t="str">
        <f t="shared" si="116"/>
        <v>NA</v>
      </c>
      <c r="T1270" s="197" t="str">
        <f t="shared" si="117"/>
        <v>NA</v>
      </c>
      <c r="U1270" s="197">
        <f t="shared" si="118"/>
        <v>0</v>
      </c>
      <c r="V1270" s="197">
        <f>MIN(IF(SUM(W1270,,X1270,Z1270,AA1270,AD1270,AC1270,AF1270,AG1270,AJ1270,AI1270,AL1270,AM1270,AO1270,AP1270,AR1270,AS1270,A1270,AY1270,AU1270,AV1270,AW1270,AX1270,BA1270,BB1270)=0,0,1)+IF(O1270="Smoothing ramp",1,0)+IF(ISNUMBER(W1270),1,0)+IF(ISNUMBER(X1270),1,0)+IF(ISNUMBER(Z1270),1,0)+IF(ISNUMBER(AA1270),1,0)+IF(ISNUMBER(AD1270),1,0)+IF(ISNUMBER(AC1270),1,0)+IF(ISNUMBER(AF1270),1,0)+IF(ISNUMBER(AG1270),1,0)+IF(ISNUMBER(AI1270),1,0)+IF(ISNUMBER(AJ1270),1,0)+IF(ISNUMBER(AL1270),1,0)+IF(ISNUMBER(AM1270),1,0)+IF(ISNUMBER(AO1270),1,0)+IF(ISNUMBER(AP1270),1,0)+IF(ISNUMBER(#REF!),1,0)+IF(ISNUMBER(AR1270),1,0)+IF(ISNUMBER(AS1270),1,0)+IF(ISNUMBER(AY1270),1,0)+IF(ISNUMBER(AU1270),1,0)+IF(ISNUMBER(AV1270),1,0)+IF(ISNUMBER(AW1270),1,0)+IF(ISNUMBER(AX1270),1,0)+IF(ISNUMBER(BA1270),1,0)+IF(ISNUMBER(BB1270),1,0),1)</f>
        <v>1</v>
      </c>
      <c r="W1270" s="197"/>
      <c r="X1270" s="197"/>
      <c r="Y1270" s="197"/>
      <c r="Z1270" s="197"/>
      <c r="AA1270" s="197"/>
      <c r="AB1270" s="197"/>
      <c r="AC1270" s="197"/>
      <c r="AD1270" s="197"/>
      <c r="AE1270" s="197"/>
      <c r="AF1270" s="197"/>
      <c r="AG1270" s="197"/>
      <c r="AH1270" s="197"/>
      <c r="AI1270" s="197"/>
      <c r="AJ1270" s="197"/>
      <c r="AK1270" s="197"/>
      <c r="AL1270" s="197"/>
      <c r="AM1270" s="197"/>
      <c r="AN1270" s="197"/>
      <c r="AO1270" s="197"/>
      <c r="AP1270" s="205">
        <v>6333</v>
      </c>
      <c r="AQ1270" s="205" t="s">
        <v>58</v>
      </c>
      <c r="AR1270" s="197"/>
      <c r="AS1270" s="197"/>
      <c r="AT1270" s="197"/>
      <c r="AU1270" s="197"/>
      <c r="AV1270" s="197"/>
      <c r="AW1270" s="197"/>
      <c r="AX1270" s="197"/>
      <c r="AY1270" s="197"/>
      <c r="AZ1270" s="197"/>
      <c r="BA1270" s="197"/>
      <c r="BB1270" s="197"/>
      <c r="BC1270" s="197"/>
    </row>
    <row r="1271" spans="1:55" customFormat="1" ht="14.1" customHeight="1">
      <c r="A1271" s="170"/>
      <c r="B1271" s="204">
        <v>20250523</v>
      </c>
      <c r="C1271" s="204" t="s">
        <v>62</v>
      </c>
      <c r="D1271" s="204">
        <v>1530</v>
      </c>
      <c r="E1271" s="204">
        <v>6280</v>
      </c>
      <c r="F1271" s="204"/>
      <c r="G1271" s="204"/>
      <c r="H1271" s="204">
        <v>6250</v>
      </c>
      <c r="I1271" s="204"/>
      <c r="J1271" s="204"/>
      <c r="K1271" s="204">
        <v>0</v>
      </c>
      <c r="L1271" s="204">
        <v>0</v>
      </c>
      <c r="M1271" s="204">
        <v>0</v>
      </c>
      <c r="N1271" s="204" t="s">
        <v>47</v>
      </c>
      <c r="O1271" s="204" t="s">
        <v>45</v>
      </c>
      <c r="P1271" s="202">
        <f t="shared" si="119"/>
        <v>0</v>
      </c>
      <c r="Q1271" s="197">
        <f t="shared" si="114"/>
        <v>30</v>
      </c>
      <c r="R1271" s="202" t="str">
        <f t="shared" si="115"/>
        <v>NA</v>
      </c>
      <c r="S1271" s="202" t="str">
        <f t="shared" si="116"/>
        <v>NA</v>
      </c>
      <c r="T1271" s="197" t="str">
        <f t="shared" si="117"/>
        <v>NA</v>
      </c>
      <c r="U1271" s="197">
        <f t="shared" si="118"/>
        <v>0</v>
      </c>
      <c r="V1271" s="197">
        <f>MIN(IF(SUM(W1271,,X1271,Z1271,AA1271,AD1271,AC1271,AF1271,AG1271,AJ1271,AI1271,AL1271,AM1271,AO1271,AP1271,AR1271,AS1271,A1271,AY1271,AU1271,AV1271,AW1271,AX1271,BA1271,BB1271)=0,0,1)+IF(O1271="Smoothing ramp",1,0)+IF(ISNUMBER(W1271),1,0)+IF(ISNUMBER(X1271),1,0)+IF(ISNUMBER(Z1271),1,0)+IF(ISNUMBER(AA1271),1,0)+IF(ISNUMBER(AD1271),1,0)+IF(ISNUMBER(AC1271),1,0)+IF(ISNUMBER(AF1271),1,0)+IF(ISNUMBER(AG1271),1,0)+IF(ISNUMBER(AI1271),1,0)+IF(ISNUMBER(AJ1271),1,0)+IF(ISNUMBER(AL1271),1,0)+IF(ISNUMBER(AM1271),1,0)+IF(ISNUMBER(AO1271),1,0)+IF(ISNUMBER(AP1271),1,0)+IF(ISNUMBER(#REF!),1,0)+IF(ISNUMBER(AR1271),1,0)+IF(ISNUMBER(AS1271),1,0)+IF(ISNUMBER(AY1271),1,0)+IF(ISNUMBER(AU1271),1,0)+IF(ISNUMBER(AV1271),1,0)+IF(ISNUMBER(AW1271),1,0)+IF(ISNUMBER(AX1271),1,0)+IF(ISNUMBER(BA1271),1,0)+IF(ISNUMBER(BB1271),1,0),1)</f>
        <v>1</v>
      </c>
      <c r="W1271" s="197"/>
      <c r="X1271" s="197"/>
      <c r="Y1271" s="197"/>
      <c r="Z1271" s="197"/>
      <c r="AA1271" s="197"/>
      <c r="AB1271" s="197"/>
      <c r="AC1271" s="197"/>
      <c r="AD1271" s="197"/>
      <c r="AE1271" s="197"/>
      <c r="AF1271" s="197"/>
      <c r="AG1271" s="197"/>
      <c r="AH1271" s="197"/>
      <c r="AI1271" s="197"/>
      <c r="AJ1271" s="197"/>
      <c r="AK1271" s="197"/>
      <c r="AL1271" s="197"/>
      <c r="AM1271" s="197"/>
      <c r="AN1271" s="197"/>
      <c r="AO1271" s="197"/>
      <c r="AP1271" s="205">
        <v>6000</v>
      </c>
      <c r="AQ1271" s="205" t="s">
        <v>58</v>
      </c>
      <c r="AR1271" s="197"/>
      <c r="AS1271" s="197"/>
      <c r="AT1271" s="197"/>
      <c r="AU1271" s="197"/>
      <c r="AV1271" s="197"/>
      <c r="AW1271" s="197"/>
      <c r="AX1271" s="197"/>
      <c r="AY1271" s="197"/>
      <c r="AZ1271" s="197"/>
      <c r="BA1271" s="197"/>
      <c r="BB1271" s="197"/>
      <c r="BC1271" s="197"/>
    </row>
    <row r="1272" spans="1:55" customFormat="1" ht="14.1" customHeight="1">
      <c r="A1272" s="170"/>
      <c r="B1272" s="204">
        <v>20250523</v>
      </c>
      <c r="C1272" s="204" t="s">
        <v>62</v>
      </c>
      <c r="D1272" s="204">
        <v>1630</v>
      </c>
      <c r="E1272" s="204">
        <v>6280</v>
      </c>
      <c r="F1272" s="204"/>
      <c r="G1272" s="204"/>
      <c r="H1272" s="204">
        <v>6250</v>
      </c>
      <c r="I1272" s="204"/>
      <c r="J1272" s="204"/>
      <c r="K1272" s="204">
        <v>0</v>
      </c>
      <c r="L1272" s="204">
        <v>0</v>
      </c>
      <c r="M1272" s="204">
        <v>0</v>
      </c>
      <c r="N1272" s="204" t="s">
        <v>47</v>
      </c>
      <c r="O1272" s="204" t="s">
        <v>45</v>
      </c>
      <c r="P1272" s="202">
        <f t="shared" si="119"/>
        <v>0</v>
      </c>
      <c r="Q1272" s="197">
        <f t="shared" si="114"/>
        <v>30</v>
      </c>
      <c r="R1272" s="202" t="str">
        <f t="shared" si="115"/>
        <v>NA</v>
      </c>
      <c r="S1272" s="202" t="str">
        <f t="shared" si="116"/>
        <v>NA</v>
      </c>
      <c r="T1272" s="197" t="str">
        <f t="shared" si="117"/>
        <v>NA</v>
      </c>
      <c r="U1272" s="197">
        <f t="shared" si="118"/>
        <v>0</v>
      </c>
      <c r="V1272" s="197">
        <f>MIN(IF(SUM(W1272,,X1272,Z1272,AA1272,AD1272,AC1272,AF1272,AG1272,AJ1272,AI1272,AL1272,AM1272,AO1272,AP1272,AR1272,AS1272,A1272,AY1272,AU1272,AV1272,AW1272,AX1272,BA1272,BB1272)=0,0,1)+IF(O1272="Smoothing ramp",1,0)+IF(ISNUMBER(W1272),1,0)+IF(ISNUMBER(X1272),1,0)+IF(ISNUMBER(Z1272),1,0)+IF(ISNUMBER(AA1272),1,0)+IF(ISNUMBER(AD1272),1,0)+IF(ISNUMBER(AC1272),1,0)+IF(ISNUMBER(AF1272),1,0)+IF(ISNUMBER(AG1272),1,0)+IF(ISNUMBER(AI1272),1,0)+IF(ISNUMBER(AJ1272),1,0)+IF(ISNUMBER(AL1272),1,0)+IF(ISNUMBER(AM1272),1,0)+IF(ISNUMBER(AO1272),1,0)+IF(ISNUMBER(AP1272),1,0)+IF(ISNUMBER(#REF!),1,0)+IF(ISNUMBER(AR1272),1,0)+IF(ISNUMBER(AS1272),1,0)+IF(ISNUMBER(AY1272),1,0)+IF(ISNUMBER(AU1272),1,0)+IF(ISNUMBER(AV1272),1,0)+IF(ISNUMBER(AW1272),1,0)+IF(ISNUMBER(AX1272),1,0)+IF(ISNUMBER(BA1272),1,0)+IF(ISNUMBER(BB1272),1,0),1)</f>
        <v>1</v>
      </c>
      <c r="W1272" s="197"/>
      <c r="X1272" s="197"/>
      <c r="Y1272" s="197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AP1272" s="205">
        <v>6000</v>
      </c>
      <c r="AQ1272" s="205" t="s">
        <v>58</v>
      </c>
      <c r="AR1272" s="197"/>
      <c r="AS1272" s="197"/>
      <c r="AT1272" s="197"/>
      <c r="AU1272" s="197"/>
      <c r="AV1272" s="197"/>
      <c r="AW1272" s="197"/>
      <c r="AX1272" s="197"/>
      <c r="AY1272" s="197"/>
      <c r="AZ1272" s="197"/>
      <c r="BA1272" s="197"/>
      <c r="BB1272" s="197"/>
      <c r="BC1272" s="197"/>
    </row>
    <row r="1273" spans="1:55" customFormat="1" ht="14.1" customHeight="1">
      <c r="A1273" s="170"/>
      <c r="B1273" s="204">
        <v>20250523</v>
      </c>
      <c r="C1273" s="204" t="s">
        <v>62</v>
      </c>
      <c r="D1273" s="204">
        <v>1730</v>
      </c>
      <c r="E1273" s="204">
        <v>6580</v>
      </c>
      <c r="F1273" s="204"/>
      <c r="G1273" s="204"/>
      <c r="H1273" s="204">
        <v>6250</v>
      </c>
      <c r="I1273" s="204"/>
      <c r="J1273" s="204"/>
      <c r="K1273" s="204">
        <v>0</v>
      </c>
      <c r="L1273" s="204">
        <v>0</v>
      </c>
      <c r="M1273" s="204">
        <v>0</v>
      </c>
      <c r="N1273" s="204" t="s">
        <v>47</v>
      </c>
      <c r="O1273" s="204" t="s">
        <v>45</v>
      </c>
      <c r="P1273" s="202">
        <f t="shared" si="119"/>
        <v>0</v>
      </c>
      <c r="Q1273" s="197">
        <f t="shared" si="114"/>
        <v>330</v>
      </c>
      <c r="R1273" s="202" t="str">
        <f t="shared" si="115"/>
        <v>NA</v>
      </c>
      <c r="S1273" s="202" t="str">
        <f t="shared" si="116"/>
        <v>NA</v>
      </c>
      <c r="T1273" s="197" t="str">
        <f t="shared" si="117"/>
        <v>NA</v>
      </c>
      <c r="U1273" s="197">
        <f t="shared" si="118"/>
        <v>0</v>
      </c>
      <c r="V1273" s="197">
        <f>MIN(IF(SUM(W1273,,X1273,Z1273,AA1273,AD1273,AC1273,AF1273,AG1273,AJ1273,AI1273,AL1273,AM1273,AO1273,AP1273,AR1273,AS1273,A1273,AY1273,AU1273,AV1273,AW1273,AX1273,BA1273,BB1273)=0,0,1)+IF(O1273="Smoothing ramp",1,0)+IF(ISNUMBER(W1273),1,0)+IF(ISNUMBER(X1273),1,0)+IF(ISNUMBER(Z1273),1,0)+IF(ISNUMBER(AA1273),1,0)+IF(ISNUMBER(AD1273),1,0)+IF(ISNUMBER(AC1273),1,0)+IF(ISNUMBER(AF1273),1,0)+IF(ISNUMBER(AG1273),1,0)+IF(ISNUMBER(AI1273),1,0)+IF(ISNUMBER(AJ1273),1,0)+IF(ISNUMBER(AL1273),1,0)+IF(ISNUMBER(AM1273),1,0)+IF(ISNUMBER(AO1273),1,0)+IF(ISNUMBER(AP1273),1,0)+IF(ISNUMBER(#REF!),1,0)+IF(ISNUMBER(AR1273),1,0)+IF(ISNUMBER(AS1273),1,0)+IF(ISNUMBER(AY1273),1,0)+IF(ISNUMBER(AU1273),1,0)+IF(ISNUMBER(AV1273),1,0)+IF(ISNUMBER(AW1273),1,0)+IF(ISNUMBER(AX1273),1,0)+IF(ISNUMBER(BA1273),1,0)+IF(ISNUMBER(BB1273),1,0),1)</f>
        <v>1</v>
      </c>
      <c r="W1273" s="197"/>
      <c r="X1273" s="197"/>
      <c r="Y1273" s="197"/>
      <c r="Z1273" s="197"/>
      <c r="AA1273" s="197"/>
      <c r="AB1273" s="197"/>
      <c r="AC1273" s="197"/>
      <c r="AD1273" s="197"/>
      <c r="AE1273" s="197"/>
      <c r="AF1273" s="197"/>
      <c r="AG1273" s="197"/>
      <c r="AH1273" s="197"/>
      <c r="AI1273" s="197"/>
      <c r="AJ1273" s="197"/>
      <c r="AK1273" s="197"/>
      <c r="AL1273" s="197"/>
      <c r="AM1273" s="197"/>
      <c r="AN1273" s="197"/>
      <c r="AO1273" s="197"/>
      <c r="AP1273" s="205">
        <v>6000</v>
      </c>
      <c r="AQ1273" s="205" t="s">
        <v>58</v>
      </c>
      <c r="AR1273" s="197"/>
      <c r="AS1273" s="197"/>
      <c r="AT1273" s="197"/>
      <c r="AU1273" s="197"/>
      <c r="AV1273" s="197"/>
      <c r="AW1273" s="197"/>
      <c r="AX1273" s="197"/>
      <c r="AY1273" s="197"/>
      <c r="AZ1273" s="197"/>
      <c r="BA1273" s="197"/>
      <c r="BB1273" s="197"/>
      <c r="BC1273" s="197"/>
    </row>
    <row r="1274" spans="1:55" customFormat="1" ht="14.1" customHeight="1">
      <c r="A1274" s="170"/>
      <c r="B1274" s="204">
        <v>20250523</v>
      </c>
      <c r="C1274" s="204" t="s">
        <v>62</v>
      </c>
      <c r="D1274" s="204">
        <v>1830</v>
      </c>
      <c r="E1274" s="204">
        <v>8750</v>
      </c>
      <c r="F1274" s="204"/>
      <c r="G1274" s="204"/>
      <c r="H1274" s="204">
        <v>7750</v>
      </c>
      <c r="I1274" s="204"/>
      <c r="J1274" s="204"/>
      <c r="K1274" s="204">
        <v>0</v>
      </c>
      <c r="L1274" s="204">
        <v>0</v>
      </c>
      <c r="M1274" s="204">
        <v>0</v>
      </c>
      <c r="N1274" s="204" t="s">
        <v>53</v>
      </c>
      <c r="O1274" s="204" t="s">
        <v>52</v>
      </c>
      <c r="P1274" s="202">
        <f t="shared" si="119"/>
        <v>0</v>
      </c>
      <c r="Q1274" s="197">
        <f t="shared" si="114"/>
        <v>1000</v>
      </c>
      <c r="R1274" s="202" t="str">
        <f t="shared" si="115"/>
        <v>NA</v>
      </c>
      <c r="S1274" s="202" t="str">
        <f t="shared" si="116"/>
        <v>NA</v>
      </c>
      <c r="T1274" s="197" t="str">
        <f t="shared" si="117"/>
        <v>NA</v>
      </c>
      <c r="U1274" s="197">
        <f t="shared" si="118"/>
        <v>0</v>
      </c>
      <c r="V1274" s="197">
        <f>MIN(IF(SUM(W1274,,X1274,Z1274,AA1274,AD1274,AC1274,AF1274,AG1274,AJ1274,AI1274,AL1274,AM1274,AO1274,AP1274,AR1274,AS1274,A1274,AY1274,AU1274,AV1274,AW1274,AX1274,BA1274,BB1274)=0,0,1)+IF(O1274="Smoothing ramp",1,0)+IF(ISNUMBER(W1274),1,0)+IF(ISNUMBER(X1274),1,0)+IF(ISNUMBER(Z1274),1,0)+IF(ISNUMBER(AA1274),1,0)+IF(ISNUMBER(AD1274),1,0)+IF(ISNUMBER(AC1274),1,0)+IF(ISNUMBER(AF1274),1,0)+IF(ISNUMBER(AG1274),1,0)+IF(ISNUMBER(AI1274),1,0)+IF(ISNUMBER(AJ1274),1,0)+IF(ISNUMBER(AL1274),1,0)+IF(ISNUMBER(AM1274),1,0)+IF(ISNUMBER(AO1274),1,0)+IF(ISNUMBER(AP1274),1,0)+IF(ISNUMBER(#REF!),1,0)+IF(ISNUMBER(AR1274),1,0)+IF(ISNUMBER(AS1274),1,0)+IF(ISNUMBER(AY1274),1,0)+IF(ISNUMBER(AU1274),1,0)+IF(ISNUMBER(AV1274),1,0)+IF(ISNUMBER(AW1274),1,0)+IF(ISNUMBER(AX1274),1,0)+IF(ISNUMBER(BA1274),1,0)+IF(ISNUMBER(BB1274),1,0),1)</f>
        <v>1</v>
      </c>
      <c r="W1274" s="197"/>
      <c r="X1274" s="197"/>
      <c r="Y1274" s="197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AP1274" s="197"/>
      <c r="AQ1274" s="197"/>
      <c r="AR1274" s="197"/>
      <c r="AS1274" s="197"/>
      <c r="AT1274" s="197"/>
      <c r="AU1274" s="197"/>
      <c r="AV1274" s="197"/>
      <c r="AW1274" s="197"/>
      <c r="AX1274" s="197"/>
      <c r="AY1274" s="197"/>
      <c r="AZ1274" s="197"/>
      <c r="BA1274" s="197"/>
      <c r="BB1274" s="197"/>
      <c r="BC1274" s="197"/>
    </row>
    <row r="1275" spans="1:55" customFormat="1" ht="14.1" customHeight="1">
      <c r="A1275" s="170"/>
      <c r="B1275" s="204">
        <v>20250523</v>
      </c>
      <c r="C1275" s="204" t="s">
        <v>62</v>
      </c>
      <c r="D1275" s="204">
        <v>1930</v>
      </c>
      <c r="E1275" s="204">
        <v>8750</v>
      </c>
      <c r="F1275" s="204"/>
      <c r="G1275" s="204"/>
      <c r="H1275" s="204">
        <v>8750</v>
      </c>
      <c r="I1275" s="204"/>
      <c r="J1275" s="204"/>
      <c r="K1275" s="204">
        <v>0</v>
      </c>
      <c r="L1275" s="204">
        <v>0</v>
      </c>
      <c r="M1275" s="204">
        <v>0</v>
      </c>
      <c r="N1275" s="204" t="s">
        <v>53</v>
      </c>
      <c r="O1275" s="204" t="s">
        <v>53</v>
      </c>
      <c r="P1275" s="202">
        <f t="shared" si="119"/>
        <v>0</v>
      </c>
      <c r="Q1275" s="197">
        <f t="shared" si="114"/>
        <v>0</v>
      </c>
      <c r="R1275" s="202" t="str">
        <f t="shared" si="115"/>
        <v>NA</v>
      </c>
      <c r="S1275" s="202" t="str">
        <f t="shared" si="116"/>
        <v>NA</v>
      </c>
      <c r="T1275" s="197" t="str">
        <f t="shared" si="117"/>
        <v>NA</v>
      </c>
      <c r="U1275" s="197">
        <f t="shared" si="118"/>
        <v>0</v>
      </c>
      <c r="V1275" s="197">
        <f>MIN(IF(SUM(W1275,,X1275,Z1275,AA1275,AD1275,AC1275,AF1275,AG1275,AJ1275,AI1275,AL1275,AM1275,AO1275,AP1275,AR1275,AS1275,A1275,AY1275,AU1275,AV1275,AW1275,AX1275,BA1275,BB1275)=0,0,1)+IF(O1275="Smoothing ramp",1,0)+IF(ISNUMBER(W1275),1,0)+IF(ISNUMBER(X1275),1,0)+IF(ISNUMBER(Z1275),1,0)+IF(ISNUMBER(AA1275),1,0)+IF(ISNUMBER(AD1275),1,0)+IF(ISNUMBER(AC1275),1,0)+IF(ISNUMBER(AF1275),1,0)+IF(ISNUMBER(AG1275),1,0)+IF(ISNUMBER(AI1275),1,0)+IF(ISNUMBER(AJ1275),1,0)+IF(ISNUMBER(AL1275),1,0)+IF(ISNUMBER(AM1275),1,0)+IF(ISNUMBER(AO1275),1,0)+IF(ISNUMBER(AP1275),1,0)+IF(ISNUMBER(#REF!),1,0)+IF(ISNUMBER(AR1275),1,0)+IF(ISNUMBER(AS1275),1,0)+IF(ISNUMBER(AY1275),1,0)+IF(ISNUMBER(AU1275),1,0)+IF(ISNUMBER(AV1275),1,0)+IF(ISNUMBER(AW1275),1,0)+IF(ISNUMBER(AX1275),1,0)+IF(ISNUMBER(BA1275),1,0)+IF(ISNUMBER(BB1275),1,0),1)</f>
        <v>1</v>
      </c>
      <c r="W1275" s="197"/>
      <c r="X1275" s="197"/>
      <c r="Y1275" s="197"/>
      <c r="Z1275" s="197"/>
      <c r="AA1275" s="197"/>
      <c r="AB1275" s="197"/>
      <c r="AC1275" s="197"/>
      <c r="AD1275" s="197"/>
      <c r="AE1275" s="197"/>
      <c r="AF1275" s="197"/>
      <c r="AG1275" s="197"/>
      <c r="AH1275" s="197"/>
      <c r="AI1275" s="197">
        <v>2832</v>
      </c>
      <c r="AJ1275" s="197"/>
      <c r="AK1275" s="197" t="s">
        <v>49</v>
      </c>
      <c r="AL1275" s="197"/>
      <c r="AM1275" s="197"/>
      <c r="AN1275" s="197"/>
      <c r="AO1275" s="197"/>
      <c r="AP1275" s="197"/>
      <c r="AQ1275" s="197"/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197"/>
      <c r="BB1275" s="197"/>
      <c r="BC1275" s="197"/>
    </row>
    <row r="1276" spans="1:55" customFormat="1" ht="14.1" customHeight="1">
      <c r="A1276" s="170"/>
      <c r="B1276" s="204">
        <v>20250523</v>
      </c>
      <c r="C1276" s="204" t="s">
        <v>62</v>
      </c>
      <c r="D1276" s="204">
        <v>2030</v>
      </c>
      <c r="E1276" s="204">
        <v>8750</v>
      </c>
      <c r="F1276" s="204"/>
      <c r="G1276" s="204"/>
      <c r="H1276" s="204">
        <v>8154</v>
      </c>
      <c r="I1276" s="204"/>
      <c r="J1276" s="204"/>
      <c r="K1276" s="204">
        <v>0</v>
      </c>
      <c r="L1276" s="204">
        <v>0</v>
      </c>
      <c r="M1276" s="204">
        <v>0</v>
      </c>
      <c r="N1276" s="204" t="s">
        <v>53</v>
      </c>
      <c r="O1276" s="204" t="s">
        <v>52</v>
      </c>
      <c r="P1276" s="201">
        <f t="shared" si="119"/>
        <v>0</v>
      </c>
      <c r="Q1276" s="195">
        <f t="shared" si="114"/>
        <v>596</v>
      </c>
      <c r="R1276" s="202" t="str">
        <f t="shared" si="115"/>
        <v>NA</v>
      </c>
      <c r="S1276" s="202" t="str">
        <f t="shared" si="116"/>
        <v>NA</v>
      </c>
      <c r="T1276" s="197" t="str">
        <f t="shared" si="117"/>
        <v>NA</v>
      </c>
      <c r="U1276" s="197">
        <f t="shared" si="118"/>
        <v>0</v>
      </c>
      <c r="V1276" s="197">
        <f>MIN(IF(SUM(W1276,,X1276,Z1276,AA1276,AD1276,AC1276,AF1276,AG1276,AJ1276,AI1276,AL1276,AM1276,AO1276,AP1276,AR1276,AS1276,A1276,AY1276,AU1276,AV1276,AW1276,AX1276,BA1276,BB1276)=0,0,1)+IF(O1276="Smoothing ramp",1,0)+IF(ISNUMBER(W1276),1,0)+IF(ISNUMBER(X1276),1,0)+IF(ISNUMBER(Z1276),1,0)+IF(ISNUMBER(AA1276),1,0)+IF(ISNUMBER(AD1276),1,0)+IF(ISNUMBER(AC1276),1,0)+IF(ISNUMBER(AF1276),1,0)+IF(ISNUMBER(AG1276),1,0)+IF(ISNUMBER(AI1276),1,0)+IF(ISNUMBER(AJ1276),1,0)+IF(ISNUMBER(AL1276),1,0)+IF(ISNUMBER(AM1276),1,0)+IF(ISNUMBER(AO1276),1,0)+IF(ISNUMBER(AP1276),1,0)+IF(ISNUMBER(#REF!),1,0)+IF(ISNUMBER(AR1276),1,0)+IF(ISNUMBER(AS1276),1,0)+IF(ISNUMBER(AY1276),1,0)+IF(ISNUMBER(AU1276),1,0)+IF(ISNUMBER(AV1276),1,0)+IF(ISNUMBER(AW1276),1,0)+IF(ISNUMBER(AX1276),1,0)+IF(ISNUMBER(BA1276),1,0)+IF(ISNUMBER(BB1276),1,0),1)</f>
        <v>1</v>
      </c>
      <c r="W1276" s="197"/>
      <c r="X1276" s="197"/>
      <c r="Y1276" s="197"/>
      <c r="Z1276" s="197"/>
      <c r="AA1276" s="197"/>
      <c r="AB1276" s="197"/>
      <c r="AC1276" s="197"/>
      <c r="AD1276" s="197"/>
      <c r="AE1276" s="197"/>
      <c r="AF1276" s="197"/>
      <c r="AG1276" s="197"/>
      <c r="AH1276" s="197"/>
      <c r="AI1276" s="200">
        <v>2832</v>
      </c>
      <c r="AJ1276" s="197"/>
      <c r="AK1276" s="197" t="s">
        <v>49</v>
      </c>
      <c r="AL1276" s="197"/>
      <c r="AM1276" s="197"/>
      <c r="AN1276" s="197"/>
      <c r="AO1276" s="197"/>
      <c r="AP1276" s="197"/>
      <c r="AQ1276" s="197"/>
      <c r="AR1276" s="197"/>
      <c r="AS1276" s="197"/>
      <c r="AT1276" s="197"/>
      <c r="AU1276" s="197"/>
      <c r="AV1276" s="197"/>
      <c r="AW1276" s="197"/>
      <c r="AX1276" s="197"/>
      <c r="AY1276" s="197"/>
      <c r="AZ1276" s="197"/>
      <c r="BA1276" s="197"/>
      <c r="BB1276" s="197"/>
      <c r="BC1276" s="197"/>
    </row>
    <row r="1277" spans="1:55" customFormat="1" ht="14.1" customHeight="1">
      <c r="A1277" s="170"/>
      <c r="B1277" s="204">
        <v>20250523</v>
      </c>
      <c r="C1277" s="204" t="s">
        <v>62</v>
      </c>
      <c r="D1277" s="204">
        <v>2130</v>
      </c>
      <c r="E1277" s="204"/>
      <c r="F1277" s="204">
        <v>6303</v>
      </c>
      <c r="G1277" s="204">
        <v>441</v>
      </c>
      <c r="H1277" s="204"/>
      <c r="I1277" s="204">
        <v>6228</v>
      </c>
      <c r="J1277" s="204">
        <v>441</v>
      </c>
      <c r="K1277" s="204">
        <v>5105</v>
      </c>
      <c r="L1277" s="204">
        <v>149</v>
      </c>
      <c r="M1277" s="204">
        <v>0</v>
      </c>
      <c r="N1277" s="204" t="s">
        <v>44</v>
      </c>
      <c r="O1277" s="204" t="s">
        <v>41</v>
      </c>
      <c r="P1277" s="202">
        <f t="shared" si="119"/>
        <v>4956</v>
      </c>
      <c r="Q1277" s="197" t="str">
        <f t="shared" si="114"/>
        <v>NA</v>
      </c>
      <c r="R1277" s="202">
        <f t="shared" si="115"/>
        <v>75</v>
      </c>
      <c r="S1277" s="202">
        <f t="shared" si="116"/>
        <v>0</v>
      </c>
      <c r="T1277" s="197">
        <f t="shared" si="117"/>
        <v>75</v>
      </c>
      <c r="U1277" s="197">
        <f t="shared" si="118"/>
        <v>-149</v>
      </c>
      <c r="V1277" s="197">
        <f>MIN(IF(SUM(W1277,,X1277,Z1277,AA1277,AD1277,AC1277,AF1277,AG1277,AJ1277,AI1277,AL1277,AM1277,AO1277,AP1277,AR1277,AS1277,A1277,AY1277,AU1277,AV1277,AW1277,AX1277,BA1277,BB1277)=0,0,1)+IF(O1277="Smoothing ramp",1,0)+IF(ISNUMBER(W1277),1,0)+IF(ISNUMBER(X1277),1,0)+IF(ISNUMBER(Z1277),1,0)+IF(ISNUMBER(AA1277),1,0)+IF(ISNUMBER(AD1277),1,0)+IF(ISNUMBER(AC1277),1,0)+IF(ISNUMBER(AF1277),1,0)+IF(ISNUMBER(AG1277),1,0)+IF(ISNUMBER(AI1277),1,0)+IF(ISNUMBER(AJ1277),1,0)+IF(ISNUMBER(AL1277),1,0)+IF(ISNUMBER(AM1277),1,0)+IF(ISNUMBER(AO1277),1,0)+IF(ISNUMBER(AP1277),1,0)+IF(ISNUMBER(#REF!),1,0)+IF(ISNUMBER(AR1277),1,0)+IF(ISNUMBER(AS1277),1,0)+IF(ISNUMBER(AY1277),1,0)+IF(ISNUMBER(AU1277),1,0)+IF(ISNUMBER(AV1277),1,0)+IF(ISNUMBER(AW1277),1,0)+IF(ISNUMBER(AX1277),1,0)+IF(ISNUMBER(BA1277),1,0)+IF(ISNUMBER(BB1277),1,0),1)</f>
        <v>1</v>
      </c>
      <c r="W1277" s="197"/>
      <c r="X1277" s="197"/>
      <c r="Y1277" s="197"/>
      <c r="Z1277" s="197"/>
      <c r="AA1277" s="197"/>
      <c r="AB1277" s="197"/>
      <c r="AC1277" s="197"/>
      <c r="AD1277" s="197"/>
      <c r="AE1277" s="197"/>
      <c r="AF1277" s="197"/>
      <c r="AG1277" s="197"/>
      <c r="AH1277" s="197"/>
      <c r="AI1277" s="200">
        <v>2591</v>
      </c>
      <c r="AJ1277" s="197"/>
      <c r="AK1277" s="197" t="s">
        <v>49</v>
      </c>
      <c r="AL1277" s="197"/>
      <c r="AM1277" s="197"/>
      <c r="AN1277" s="197"/>
      <c r="AO1277" s="197"/>
      <c r="AP1277" s="197"/>
      <c r="AQ1277" s="197"/>
      <c r="AR1277" s="197"/>
      <c r="AS1277" s="197"/>
      <c r="AT1277" s="197"/>
      <c r="AU1277" s="197"/>
      <c r="AV1277" s="197"/>
      <c r="AW1277" s="197"/>
      <c r="AX1277" s="197"/>
      <c r="AY1277" s="197"/>
      <c r="AZ1277" s="197"/>
      <c r="BA1277" s="197"/>
      <c r="BB1277" s="197"/>
      <c r="BC1277" s="197"/>
    </row>
    <row r="1278" spans="1:55" customFormat="1" ht="14.1" hidden="1" customHeight="1">
      <c r="A1278" s="170"/>
      <c r="B1278" s="204">
        <v>20250523</v>
      </c>
      <c r="C1278" s="204" t="s">
        <v>62</v>
      </c>
      <c r="D1278" s="204">
        <v>2230</v>
      </c>
      <c r="E1278" s="204"/>
      <c r="F1278" s="204">
        <v>6303</v>
      </c>
      <c r="G1278" s="204">
        <v>441</v>
      </c>
      <c r="H1278" s="204"/>
      <c r="I1278" s="204">
        <v>6228</v>
      </c>
      <c r="J1278" s="204">
        <v>441</v>
      </c>
      <c r="K1278" s="204">
        <v>5105</v>
      </c>
      <c r="L1278" s="204">
        <v>149</v>
      </c>
      <c r="M1278" s="204">
        <v>0</v>
      </c>
      <c r="N1278" s="204" t="s">
        <v>44</v>
      </c>
      <c r="O1278" s="204" t="s">
        <v>41</v>
      </c>
      <c r="P1278" s="202">
        <f t="shared" si="119"/>
        <v>4956</v>
      </c>
      <c r="Q1278" s="197" t="str">
        <f t="shared" si="114"/>
        <v>NA</v>
      </c>
      <c r="R1278" s="202">
        <f t="shared" si="115"/>
        <v>75</v>
      </c>
      <c r="S1278" s="202">
        <f t="shared" si="116"/>
        <v>0</v>
      </c>
      <c r="T1278" s="197">
        <f t="shared" si="117"/>
        <v>75</v>
      </c>
      <c r="U1278" s="197">
        <f t="shared" si="118"/>
        <v>-149</v>
      </c>
      <c r="V1278" s="197">
        <f>MIN(IF(SUM(W1278,,X1278,Z1278,AA1278,AD1278,AC1278,AF1278,AG1278,AJ1278,AI1278,AL1278,AM1278,AO1278,AP1278,AR1278,AS1278,A1278,AY1278,AU1278,AV1278,AW1278,AX1278,BA1278,BB1278)=0,0,1)+IF(O1278="Smoothing ramp",1,0)+IF(ISNUMBER(W1278),1,0)+IF(ISNUMBER(X1278),1,0)+IF(ISNUMBER(Z1278),1,0)+IF(ISNUMBER(AA1278),1,0)+IF(ISNUMBER(AD1278),1,0)+IF(ISNUMBER(AC1278),1,0)+IF(ISNUMBER(AF1278),1,0)+IF(ISNUMBER(AG1278),1,0)+IF(ISNUMBER(AI1278),1,0)+IF(ISNUMBER(AJ1278),1,0)+IF(ISNUMBER(AL1278),1,0)+IF(ISNUMBER(AM1278),1,0)+IF(ISNUMBER(AO1278),1,0)+IF(ISNUMBER(AP1278),1,0)+IF(ISNUMBER(#REF!),1,0)+IF(ISNUMBER(AR1278),1,0)+IF(ISNUMBER(AS1278),1,0)+IF(ISNUMBER(AY1278),1,0)+IF(ISNUMBER(AU1278),1,0)+IF(ISNUMBER(AV1278),1,0)+IF(ISNUMBER(AW1278),1,0)+IF(ISNUMBER(AX1278),1,0)+IF(ISNUMBER(BA1278),1,0)+IF(ISNUMBER(BB1278),1,0),1)</f>
        <v>0</v>
      </c>
      <c r="W1278" s="197"/>
      <c r="X1278" s="197"/>
      <c r="Y1278" s="197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200"/>
      <c r="AJ1278" s="197"/>
      <c r="AK1278" s="197"/>
      <c r="AL1278" s="197"/>
      <c r="AM1278" s="197"/>
      <c r="AN1278" s="197"/>
      <c r="AO1278" s="197"/>
      <c r="AP1278" s="197"/>
      <c r="AQ1278" s="197"/>
      <c r="AR1278" s="197"/>
      <c r="AS1278" s="197"/>
      <c r="AT1278" s="197"/>
      <c r="AU1278" s="197"/>
      <c r="AV1278" s="197"/>
      <c r="AW1278" s="197"/>
      <c r="AX1278" s="197"/>
      <c r="AY1278" s="197"/>
      <c r="AZ1278" s="197"/>
      <c r="BA1278" s="197"/>
      <c r="BB1278" s="197"/>
      <c r="BC1278" s="197"/>
    </row>
    <row r="1279" spans="1:55" s="174" customFormat="1" ht="14.1" hidden="1" customHeight="1">
      <c r="A1279"/>
      <c r="B1279" s="204">
        <v>20250523</v>
      </c>
      <c r="C1279" s="204" t="s">
        <v>62</v>
      </c>
      <c r="D1279" s="204">
        <v>2330</v>
      </c>
      <c r="E1279" s="204"/>
      <c r="F1279" s="204">
        <v>5743</v>
      </c>
      <c r="G1279" s="204">
        <v>466</v>
      </c>
      <c r="H1279" s="204"/>
      <c r="I1279" s="204">
        <v>5667</v>
      </c>
      <c r="J1279" s="204">
        <v>466</v>
      </c>
      <c r="K1279" s="204">
        <v>5564</v>
      </c>
      <c r="L1279" s="204">
        <v>149</v>
      </c>
      <c r="M1279" s="204">
        <v>0</v>
      </c>
      <c r="N1279" s="204" t="s">
        <v>44</v>
      </c>
      <c r="O1279" s="204" t="s">
        <v>41</v>
      </c>
      <c r="P1279" s="202">
        <f t="shared" si="119"/>
        <v>5415</v>
      </c>
      <c r="Q1279" s="197" t="str">
        <f t="shared" si="114"/>
        <v>NA</v>
      </c>
      <c r="R1279" s="202">
        <f t="shared" si="115"/>
        <v>76</v>
      </c>
      <c r="S1279" s="202">
        <f t="shared" si="116"/>
        <v>0</v>
      </c>
      <c r="T1279" s="197">
        <f t="shared" si="117"/>
        <v>76</v>
      </c>
      <c r="U1279" s="197">
        <f t="shared" si="118"/>
        <v>-149</v>
      </c>
      <c r="V1279" s="197">
        <f>MIN(IF(SUM(W1279,,X1279,Z1279,AA1279,AD1279,AC1279,AF1279,AG1279,AJ1279,AI1279,AL1279,AM1279,AO1279,AP1279,AR1279,AS1279,A1279,AY1279,AU1279,AV1279,AW1279,AX1279,BA1279,BB1279)=0,0,1)+IF(O1279="Smoothing ramp",1,0)+IF(ISNUMBER(W1279),1,0)+IF(ISNUMBER(X1279),1,0)+IF(ISNUMBER(Z1279),1,0)+IF(ISNUMBER(AA1279),1,0)+IF(ISNUMBER(AD1279),1,0)+IF(ISNUMBER(AC1279),1,0)+IF(ISNUMBER(AF1279),1,0)+IF(ISNUMBER(AG1279),1,0)+IF(ISNUMBER(AI1279),1,0)+IF(ISNUMBER(AJ1279),1,0)+IF(ISNUMBER(AL1279),1,0)+IF(ISNUMBER(AM1279),1,0)+IF(ISNUMBER(AO1279),1,0)+IF(ISNUMBER(AP1279),1,0)+IF(ISNUMBER(#REF!),1,0)+IF(ISNUMBER(AR1279),1,0)+IF(ISNUMBER(AS1279),1,0)+IF(ISNUMBER(AY1279),1,0)+IF(ISNUMBER(AU1279),1,0)+IF(ISNUMBER(AV1279),1,0)+IF(ISNUMBER(AW1279),1,0)+IF(ISNUMBER(AX1279),1,0)+IF(ISNUMBER(BA1279),1,0)+IF(ISNUMBER(BB1279),1,0),1)</f>
        <v>0</v>
      </c>
      <c r="W1279" s="197"/>
      <c r="X1279" s="197"/>
      <c r="Y1279" s="197"/>
      <c r="Z1279" s="197"/>
      <c r="AA1279" s="197"/>
      <c r="AB1279" s="197"/>
      <c r="AC1279" s="197"/>
      <c r="AD1279" s="197"/>
      <c r="AE1279" s="197"/>
      <c r="AF1279" s="197"/>
      <c r="AG1279" s="197"/>
      <c r="AH1279" s="197"/>
      <c r="AI1279" s="200"/>
      <c r="AJ1279" s="197"/>
      <c r="AK1279" s="197"/>
      <c r="AL1279" s="197"/>
      <c r="AM1279" s="197"/>
      <c r="AN1279" s="197"/>
      <c r="AO1279" s="197"/>
      <c r="AP1279" s="197"/>
      <c r="AQ1279" s="197"/>
      <c r="AR1279" s="197"/>
      <c r="AS1279" s="197"/>
      <c r="AT1279" s="197"/>
      <c r="AU1279" s="197"/>
      <c r="AV1279" s="197"/>
      <c r="AW1279" s="197"/>
      <c r="AX1279" s="197"/>
      <c r="AY1279" s="197"/>
      <c r="AZ1279" s="197"/>
      <c r="BA1279" s="197"/>
      <c r="BB1279" s="197"/>
      <c r="BC1279" s="197"/>
    </row>
    <row r="1280" spans="1:55" customFormat="1" ht="14.1" hidden="1" customHeight="1">
      <c r="B1280" s="204">
        <v>20250524</v>
      </c>
      <c r="C1280" s="204" t="s">
        <v>62</v>
      </c>
      <c r="D1280" s="204">
        <v>30</v>
      </c>
      <c r="E1280" s="204">
        <v>6085</v>
      </c>
      <c r="F1280" s="204"/>
      <c r="G1280" s="204"/>
      <c r="H1280" s="204">
        <v>6085</v>
      </c>
      <c r="I1280" s="204"/>
      <c r="J1280" s="204"/>
      <c r="K1280" s="204">
        <v>2012</v>
      </c>
      <c r="L1280" s="204">
        <v>5</v>
      </c>
      <c r="M1280" s="204">
        <v>2007</v>
      </c>
      <c r="N1280" s="204" t="s">
        <v>44</v>
      </c>
      <c r="O1280" s="204" t="s">
        <v>44</v>
      </c>
      <c r="P1280" s="202">
        <f t="shared" si="119"/>
        <v>2007</v>
      </c>
      <c r="Q1280" s="197">
        <f t="shared" si="114"/>
        <v>0</v>
      </c>
      <c r="R1280" s="202" t="str">
        <f t="shared" si="115"/>
        <v>NA</v>
      </c>
      <c r="S1280" s="202" t="str">
        <f t="shared" si="116"/>
        <v>NA</v>
      </c>
      <c r="T1280" s="197" t="str">
        <f t="shared" si="117"/>
        <v>NA</v>
      </c>
      <c r="U1280" s="197">
        <f t="shared" si="118"/>
        <v>4009</v>
      </c>
      <c r="V1280" s="197">
        <f>MIN(IF(SUM(W1280,,X1280,Z1280,AA1280,AD1280,AC1280,AF1280,AG1280,AJ1280,AI1280,AL1280,AM1280,AO1280,AP1280,AR1280,AS1280,A1280,AY1280,AU1280,AV1280,AW1280,AX1280,BA1280,BB1280)=0,0,1)+IF(O1280="Smoothing ramp",1,0)+IF(ISNUMBER(W1280),1,0)+IF(ISNUMBER(X1280),1,0)+IF(ISNUMBER(Z1280),1,0)+IF(ISNUMBER(AA1280),1,0)+IF(ISNUMBER(AD1280),1,0)+IF(ISNUMBER(AC1280),1,0)+IF(ISNUMBER(AF1280),1,0)+IF(ISNUMBER(AG1280),1,0)+IF(ISNUMBER(AI1280),1,0)+IF(ISNUMBER(AJ1280),1,0)+IF(ISNUMBER(AL1280),1,0)+IF(ISNUMBER(AM1280),1,0)+IF(ISNUMBER(AO1280),1,0)+IF(ISNUMBER(AP1280),1,0)+IF(ISNUMBER(#REF!),1,0)+IF(ISNUMBER(AR1280),1,0)+IF(ISNUMBER(AS1280),1,0)+IF(ISNUMBER(AY1280),1,0)+IF(ISNUMBER(AU1280),1,0)+IF(ISNUMBER(AV1280),1,0)+IF(ISNUMBER(AW1280),1,0)+IF(ISNUMBER(AX1280),1,0)+IF(ISNUMBER(BA1280),1,0)+IF(ISNUMBER(BB1280),1,0),1)</f>
        <v>0</v>
      </c>
      <c r="W1280" s="197"/>
      <c r="X1280" s="197"/>
      <c r="Y1280" s="197"/>
      <c r="Z1280" s="197"/>
      <c r="AA1280" s="197"/>
      <c r="AB1280" s="197"/>
      <c r="AC1280" s="197"/>
      <c r="AD1280" s="197"/>
      <c r="AE1280" s="197"/>
      <c r="AF1280" s="197"/>
      <c r="AG1280" s="197"/>
      <c r="AH1280" s="197"/>
      <c r="AI1280" s="200"/>
      <c r="AJ1280" s="197"/>
      <c r="AK1280" s="197"/>
      <c r="AL1280" s="197"/>
      <c r="AM1280" s="197"/>
      <c r="AN1280" s="197"/>
      <c r="AO1280" s="197"/>
      <c r="AP1280" s="197"/>
      <c r="AQ1280" s="197"/>
      <c r="AR1280" s="197"/>
      <c r="AS1280" s="197"/>
      <c r="AT1280" s="197"/>
      <c r="AU1280" s="197"/>
      <c r="AV1280" s="197"/>
      <c r="AW1280" s="197"/>
      <c r="AX1280" s="197"/>
      <c r="AY1280" s="197"/>
      <c r="AZ1280" s="197"/>
      <c r="BA1280" s="197"/>
      <c r="BB1280" s="197"/>
      <c r="BC1280" s="197"/>
    </row>
    <row r="1281" spans="2:55" customFormat="1" ht="14.1" customHeight="1">
      <c r="B1281" s="204">
        <v>20250524</v>
      </c>
      <c r="C1281" s="204" t="s">
        <v>62</v>
      </c>
      <c r="D1281" s="204">
        <v>130</v>
      </c>
      <c r="E1281" s="204">
        <v>6104</v>
      </c>
      <c r="F1281" s="204"/>
      <c r="G1281" s="204"/>
      <c r="H1281" s="204">
        <v>6101</v>
      </c>
      <c r="I1281" s="204"/>
      <c r="J1281" s="204"/>
      <c r="K1281" s="204">
        <v>2012</v>
      </c>
      <c r="L1281" s="204">
        <v>24</v>
      </c>
      <c r="M1281" s="204">
        <v>1991</v>
      </c>
      <c r="N1281" s="204" t="s">
        <v>44</v>
      </c>
      <c r="O1281" s="204" t="s">
        <v>45</v>
      </c>
      <c r="P1281" s="202">
        <f t="shared" si="119"/>
        <v>1988</v>
      </c>
      <c r="Q1281" s="197">
        <f t="shared" si="114"/>
        <v>3</v>
      </c>
      <c r="R1281" s="202" t="str">
        <f t="shared" si="115"/>
        <v>NA</v>
      </c>
      <c r="S1281" s="202" t="str">
        <f t="shared" si="116"/>
        <v>NA</v>
      </c>
      <c r="T1281" s="197" t="str">
        <f t="shared" si="117"/>
        <v>NA</v>
      </c>
      <c r="U1281" s="197">
        <f t="shared" si="118"/>
        <v>3958</v>
      </c>
      <c r="V1281" s="197">
        <f>MIN(IF(SUM(W1281,,X1281,Z1281,AA1281,AD1281,AC1281,AF1281,AG1281,AJ1281,AI1281,AL1281,AM1281,AO1281,AP1281,AR1281,AS1281,A1281,AY1281,AU1281,AV1281,AW1281,AX1281,BA1281,BB1281)=0,0,1)+IF(O1281="Smoothing ramp",1,0)+IF(ISNUMBER(W1281),1,0)+IF(ISNUMBER(X1281),1,0)+IF(ISNUMBER(Z1281),1,0)+IF(ISNUMBER(AA1281),1,0)+IF(ISNUMBER(AD1281),1,0)+IF(ISNUMBER(AC1281),1,0)+IF(ISNUMBER(AF1281),1,0)+IF(ISNUMBER(AG1281),1,0)+IF(ISNUMBER(AI1281),1,0)+IF(ISNUMBER(AJ1281),1,0)+IF(ISNUMBER(AL1281),1,0)+IF(ISNUMBER(AM1281),1,0)+IF(ISNUMBER(AO1281),1,0)+IF(ISNUMBER(AP1281),1,0)+IF(ISNUMBER(#REF!),1,0)+IF(ISNUMBER(AR1281),1,0)+IF(ISNUMBER(AS1281),1,0)+IF(ISNUMBER(AY1281),1,0)+IF(ISNUMBER(AU1281),1,0)+IF(ISNUMBER(AV1281),1,0)+IF(ISNUMBER(AW1281),1,0)+IF(ISNUMBER(AX1281),1,0)+IF(ISNUMBER(BA1281),1,0)+IF(ISNUMBER(BB1281),1,0),1)</f>
        <v>1</v>
      </c>
      <c r="W1281" s="197"/>
      <c r="X1281" s="197"/>
      <c r="Y1281" s="197"/>
      <c r="Z1281" s="197"/>
      <c r="AA1281" s="197"/>
      <c r="AB1281" s="197"/>
      <c r="AC1281" s="197"/>
      <c r="AD1281" s="205">
        <v>5851</v>
      </c>
      <c r="AE1281" s="205" t="s">
        <v>48</v>
      </c>
      <c r="AF1281" s="197"/>
      <c r="AG1281" s="197"/>
      <c r="AH1281" s="197"/>
      <c r="AI1281" s="200"/>
      <c r="AJ1281" s="197"/>
      <c r="AK1281" s="197"/>
      <c r="AL1281" s="197"/>
      <c r="AM1281" s="197"/>
      <c r="AN1281" s="197"/>
      <c r="AO1281" s="197"/>
      <c r="AP1281" s="197"/>
      <c r="AQ1281" s="197"/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197"/>
      <c r="BB1281" s="197"/>
      <c r="BC1281" s="197"/>
    </row>
    <row r="1282" spans="2:55" customFormat="1" ht="14.1" customHeight="1">
      <c r="B1282" s="204">
        <v>20250524</v>
      </c>
      <c r="C1282" s="204" t="s">
        <v>62</v>
      </c>
      <c r="D1282" s="204">
        <v>230</v>
      </c>
      <c r="E1282" s="204">
        <v>6264</v>
      </c>
      <c r="F1282" s="204"/>
      <c r="G1282" s="204"/>
      <c r="H1282" s="204">
        <v>6237</v>
      </c>
      <c r="I1282" s="204"/>
      <c r="J1282" s="204"/>
      <c r="K1282" s="204">
        <v>2012</v>
      </c>
      <c r="L1282" s="204">
        <v>184</v>
      </c>
      <c r="M1282" s="204">
        <v>1855</v>
      </c>
      <c r="N1282" s="204" t="s">
        <v>44</v>
      </c>
      <c r="O1282" s="204" t="s">
        <v>45</v>
      </c>
      <c r="P1282" s="202">
        <f t="shared" si="119"/>
        <v>1828</v>
      </c>
      <c r="Q1282" s="197">
        <f t="shared" si="114"/>
        <v>27</v>
      </c>
      <c r="R1282" s="202" t="str">
        <f t="shared" si="115"/>
        <v>NA</v>
      </c>
      <c r="S1282" s="202" t="str">
        <f t="shared" si="116"/>
        <v>NA</v>
      </c>
      <c r="T1282" s="197" t="str">
        <f t="shared" si="117"/>
        <v>NA</v>
      </c>
      <c r="U1282" s="197">
        <f t="shared" si="118"/>
        <v>3526</v>
      </c>
      <c r="V1282" s="197">
        <f>MIN(IF(SUM(W1282,,X1282,Z1282,AA1282,AD1282,AC1282,AF1282,AG1282,AJ1282,AI1282,AL1282,AM1282,AO1282,AP1282,AR1282,AS1282,A1282,AY1282,AU1282,AV1282,AW1282,AX1282,BA1282,BB1282)=0,0,1)+IF(O1282="Smoothing ramp",1,0)+IF(ISNUMBER(W1282),1,0)+IF(ISNUMBER(X1282),1,0)+IF(ISNUMBER(Z1282),1,0)+IF(ISNUMBER(AA1282),1,0)+IF(ISNUMBER(AD1282),1,0)+IF(ISNUMBER(AC1282),1,0)+IF(ISNUMBER(AF1282),1,0)+IF(ISNUMBER(AG1282),1,0)+IF(ISNUMBER(AI1282),1,0)+IF(ISNUMBER(AJ1282),1,0)+IF(ISNUMBER(AL1282),1,0)+IF(ISNUMBER(AM1282),1,0)+IF(ISNUMBER(AO1282),1,0)+IF(ISNUMBER(AP1282),1,0)+IF(ISNUMBER(#REF!),1,0)+IF(ISNUMBER(AR1282),1,0)+IF(ISNUMBER(AS1282),1,0)+IF(ISNUMBER(AY1282),1,0)+IF(ISNUMBER(AU1282),1,0)+IF(ISNUMBER(AV1282),1,0)+IF(ISNUMBER(AW1282),1,0)+IF(ISNUMBER(AX1282),1,0)+IF(ISNUMBER(BA1282),1,0)+IF(ISNUMBER(BB1282),1,0),1)</f>
        <v>1</v>
      </c>
      <c r="W1282" s="197"/>
      <c r="X1282" s="197"/>
      <c r="Y1282" s="197"/>
      <c r="Z1282" s="197"/>
      <c r="AA1282" s="197"/>
      <c r="AB1282" s="197"/>
      <c r="AC1282" s="197"/>
      <c r="AD1282" s="205">
        <v>5987</v>
      </c>
      <c r="AE1282" s="205" t="s">
        <v>48</v>
      </c>
      <c r="AF1282" s="197"/>
      <c r="AG1282" s="197"/>
      <c r="AH1282" s="197"/>
      <c r="AI1282" s="200"/>
      <c r="AJ1282" s="197"/>
      <c r="AK1282" s="197"/>
      <c r="AL1282" s="197"/>
      <c r="AM1282" s="197"/>
      <c r="AN1282" s="197"/>
      <c r="AO1282" s="197"/>
      <c r="AP1282" s="197"/>
      <c r="AQ1282" s="197"/>
      <c r="AR1282" s="197"/>
      <c r="AS1282" s="197"/>
      <c r="AT1282" s="197"/>
      <c r="AU1282" s="197"/>
      <c r="AV1282" s="197"/>
      <c r="AW1282" s="197"/>
      <c r="AX1282" s="197"/>
      <c r="AY1282" s="197"/>
      <c r="AZ1282" s="197"/>
      <c r="BA1282" s="197"/>
      <c r="BB1282" s="197"/>
      <c r="BC1282" s="197"/>
    </row>
    <row r="1283" spans="2:55" customFormat="1" ht="14.1" customHeight="1">
      <c r="B1283" s="204">
        <v>20250524</v>
      </c>
      <c r="C1283" s="204" t="s">
        <v>62</v>
      </c>
      <c r="D1283" s="204">
        <v>330</v>
      </c>
      <c r="E1283" s="204">
        <v>6241</v>
      </c>
      <c r="F1283" s="204"/>
      <c r="G1283" s="204"/>
      <c r="H1283" s="204">
        <v>6229</v>
      </c>
      <c r="I1283" s="204"/>
      <c r="J1283" s="204"/>
      <c r="K1283" s="204">
        <v>1697</v>
      </c>
      <c r="L1283" s="204">
        <v>161</v>
      </c>
      <c r="M1283" s="204">
        <v>1548</v>
      </c>
      <c r="N1283" s="204" t="s">
        <v>44</v>
      </c>
      <c r="O1283" s="204" t="s">
        <v>45</v>
      </c>
      <c r="P1283" s="202">
        <f t="shared" si="119"/>
        <v>1536</v>
      </c>
      <c r="Q1283" s="197">
        <f t="shared" si="114"/>
        <v>12</v>
      </c>
      <c r="R1283" s="202" t="str">
        <f t="shared" si="115"/>
        <v>NA</v>
      </c>
      <c r="S1283" s="202" t="str">
        <f t="shared" si="116"/>
        <v>NA</v>
      </c>
      <c r="T1283" s="197" t="str">
        <f t="shared" si="117"/>
        <v>NA</v>
      </c>
      <c r="U1283" s="197">
        <f t="shared" si="118"/>
        <v>2935</v>
      </c>
      <c r="V1283" s="197">
        <f>MIN(IF(SUM(W1283,,X1283,Z1283,AA1283,AD1283,AC1283,AF1283,AG1283,AJ1283,AI1283,AL1283,AM1283,AO1283,AP1283,AR1283,AS1283,A1283,AY1283,AU1283,AV1283,AW1283,AX1283,BA1283,BB1283)=0,0,1)+IF(O1283="Smoothing ramp",1,0)+IF(ISNUMBER(W1283),1,0)+IF(ISNUMBER(X1283),1,0)+IF(ISNUMBER(Z1283),1,0)+IF(ISNUMBER(AA1283),1,0)+IF(ISNUMBER(AD1283),1,0)+IF(ISNUMBER(AC1283),1,0)+IF(ISNUMBER(AF1283),1,0)+IF(ISNUMBER(AG1283),1,0)+IF(ISNUMBER(AI1283),1,0)+IF(ISNUMBER(AJ1283),1,0)+IF(ISNUMBER(AL1283),1,0)+IF(ISNUMBER(AM1283),1,0)+IF(ISNUMBER(AO1283),1,0)+IF(ISNUMBER(AP1283),1,0)+IF(ISNUMBER(#REF!),1,0)+IF(ISNUMBER(AR1283),1,0)+IF(ISNUMBER(AS1283),1,0)+IF(ISNUMBER(AY1283),1,0)+IF(ISNUMBER(AU1283),1,0)+IF(ISNUMBER(AV1283),1,0)+IF(ISNUMBER(AW1283),1,0)+IF(ISNUMBER(AX1283),1,0)+IF(ISNUMBER(BA1283),1,0)+IF(ISNUMBER(BB1283),1,0),1)</f>
        <v>1</v>
      </c>
      <c r="W1283" s="197"/>
      <c r="X1283" s="197"/>
      <c r="Y1283" s="197"/>
      <c r="Z1283" s="197"/>
      <c r="AA1283" s="197"/>
      <c r="AB1283" s="197"/>
      <c r="AC1283" s="197"/>
      <c r="AD1283" s="205">
        <v>5979</v>
      </c>
      <c r="AE1283" s="205" t="s">
        <v>48</v>
      </c>
      <c r="AF1283" s="197"/>
      <c r="AG1283" s="197"/>
      <c r="AH1283" s="197"/>
      <c r="AI1283" s="200"/>
      <c r="AJ1283" s="197"/>
      <c r="AK1283" s="197"/>
      <c r="AL1283" s="197"/>
      <c r="AM1283" s="197"/>
      <c r="AN1283" s="197"/>
      <c r="AO1283" s="197"/>
      <c r="AP1283" s="197"/>
      <c r="AQ1283" s="197"/>
      <c r="AR1283" s="197"/>
      <c r="AS1283" s="197"/>
      <c r="AT1283" s="197"/>
      <c r="AU1283" s="197"/>
      <c r="AV1283" s="197"/>
      <c r="AW1283" s="197"/>
      <c r="AX1283" s="197"/>
      <c r="AY1283" s="197"/>
      <c r="AZ1283" s="197"/>
      <c r="BA1283" s="197"/>
      <c r="BB1283" s="197"/>
      <c r="BC1283" s="197"/>
    </row>
    <row r="1284" spans="2:55" customFormat="1" ht="14.1" customHeight="1">
      <c r="B1284" s="204">
        <v>20250524</v>
      </c>
      <c r="C1284" s="204" t="s">
        <v>62</v>
      </c>
      <c r="D1284" s="204">
        <v>430</v>
      </c>
      <c r="E1284" s="204">
        <v>6241</v>
      </c>
      <c r="F1284" s="204"/>
      <c r="G1284" s="204"/>
      <c r="H1284" s="204">
        <v>6229</v>
      </c>
      <c r="I1284" s="204"/>
      <c r="J1284" s="204"/>
      <c r="K1284" s="204">
        <v>1697</v>
      </c>
      <c r="L1284" s="204">
        <v>161</v>
      </c>
      <c r="M1284" s="204">
        <v>1548</v>
      </c>
      <c r="N1284" s="204" t="s">
        <v>44</v>
      </c>
      <c r="O1284" s="204" t="s">
        <v>45</v>
      </c>
      <c r="P1284" s="202">
        <f t="shared" si="119"/>
        <v>1536</v>
      </c>
      <c r="Q1284" s="197">
        <f t="shared" si="114"/>
        <v>12</v>
      </c>
      <c r="R1284" s="202" t="str">
        <f t="shared" si="115"/>
        <v>NA</v>
      </c>
      <c r="S1284" s="202" t="str">
        <f t="shared" si="116"/>
        <v>NA</v>
      </c>
      <c r="T1284" s="197" t="str">
        <f t="shared" si="117"/>
        <v>NA</v>
      </c>
      <c r="U1284" s="197">
        <f t="shared" si="118"/>
        <v>2935</v>
      </c>
      <c r="V1284" s="197">
        <f>MIN(IF(SUM(W1284,,X1284,Z1284,AA1284,AD1284,AC1284,AF1284,AG1284,AJ1284,AI1284,AL1284,AM1284,AO1284,AP1284,AR1284,AS1284,A1284,AY1284,AU1284,AV1284,AW1284,AX1284,BA1284,BB1284)=0,0,1)+IF(O1284="Smoothing ramp",1,0)+IF(ISNUMBER(W1284),1,0)+IF(ISNUMBER(X1284),1,0)+IF(ISNUMBER(Z1284),1,0)+IF(ISNUMBER(AA1284),1,0)+IF(ISNUMBER(AD1284),1,0)+IF(ISNUMBER(AC1284),1,0)+IF(ISNUMBER(AF1284),1,0)+IF(ISNUMBER(AG1284),1,0)+IF(ISNUMBER(AI1284),1,0)+IF(ISNUMBER(AJ1284),1,0)+IF(ISNUMBER(AL1284),1,0)+IF(ISNUMBER(AM1284),1,0)+IF(ISNUMBER(AO1284),1,0)+IF(ISNUMBER(AP1284),1,0)+IF(ISNUMBER(#REF!),1,0)+IF(ISNUMBER(AR1284),1,0)+IF(ISNUMBER(AS1284),1,0)+IF(ISNUMBER(AY1284),1,0)+IF(ISNUMBER(AU1284),1,0)+IF(ISNUMBER(AV1284),1,0)+IF(ISNUMBER(AW1284),1,0)+IF(ISNUMBER(AX1284),1,0)+IF(ISNUMBER(BA1284),1,0)+IF(ISNUMBER(BB1284),1,0),1)</f>
        <v>1</v>
      </c>
      <c r="W1284" s="197"/>
      <c r="X1284" s="197"/>
      <c r="Y1284" s="197"/>
      <c r="Z1284" s="197"/>
      <c r="AA1284" s="197"/>
      <c r="AB1284" s="197"/>
      <c r="AC1284" s="197"/>
      <c r="AD1284" s="205">
        <v>5979</v>
      </c>
      <c r="AE1284" s="205" t="s">
        <v>48</v>
      </c>
      <c r="AF1284" s="197"/>
      <c r="AG1284" s="197"/>
      <c r="AH1284" s="197"/>
      <c r="AI1284" s="200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7"/>
      <c r="BA1284" s="197"/>
      <c r="BB1284" s="197"/>
      <c r="BC1284" s="197"/>
    </row>
    <row r="1285" spans="2:55" customFormat="1" ht="14.1" customHeight="1">
      <c r="B1285" s="204">
        <v>20250524</v>
      </c>
      <c r="C1285" s="204" t="s">
        <v>62</v>
      </c>
      <c r="D1285" s="204">
        <v>530</v>
      </c>
      <c r="E1285" s="204">
        <v>6283</v>
      </c>
      <c r="F1285" s="204"/>
      <c r="G1285" s="204"/>
      <c r="H1285" s="204">
        <v>6268</v>
      </c>
      <c r="I1285" s="204"/>
      <c r="J1285" s="204"/>
      <c r="K1285" s="204">
        <v>1697</v>
      </c>
      <c r="L1285" s="204">
        <v>203</v>
      </c>
      <c r="M1285" s="204">
        <v>1509</v>
      </c>
      <c r="N1285" s="204" t="s">
        <v>44</v>
      </c>
      <c r="O1285" s="204" t="s">
        <v>45</v>
      </c>
      <c r="P1285" s="202">
        <f t="shared" si="119"/>
        <v>1494</v>
      </c>
      <c r="Q1285" s="197">
        <f t="shared" si="114"/>
        <v>15</v>
      </c>
      <c r="R1285" s="202" t="str">
        <f t="shared" si="115"/>
        <v>NA</v>
      </c>
      <c r="S1285" s="202" t="str">
        <f t="shared" si="116"/>
        <v>NA</v>
      </c>
      <c r="T1285" s="197" t="str">
        <f t="shared" si="117"/>
        <v>NA</v>
      </c>
      <c r="U1285" s="197">
        <f t="shared" si="118"/>
        <v>2815</v>
      </c>
      <c r="V1285" s="197">
        <f>MIN(IF(SUM(W1285,,X1285,Z1285,AA1285,AD1285,AC1285,AF1285,AG1285,AJ1285,AI1285,AL1285,AM1285,AO1285,AP1285,AR1285,AS1285,A1285,AY1285,AU1285,AV1285,AW1285,AX1285,BA1285,BB1285)=0,0,1)+IF(O1285="Smoothing ramp",1,0)+IF(ISNUMBER(W1285),1,0)+IF(ISNUMBER(X1285),1,0)+IF(ISNUMBER(Z1285),1,0)+IF(ISNUMBER(AA1285),1,0)+IF(ISNUMBER(AD1285),1,0)+IF(ISNUMBER(AC1285),1,0)+IF(ISNUMBER(AF1285),1,0)+IF(ISNUMBER(AG1285),1,0)+IF(ISNUMBER(AI1285),1,0)+IF(ISNUMBER(AJ1285),1,0)+IF(ISNUMBER(AL1285),1,0)+IF(ISNUMBER(AM1285),1,0)+IF(ISNUMBER(AO1285),1,0)+IF(ISNUMBER(AP1285),1,0)+IF(ISNUMBER(#REF!),1,0)+IF(ISNUMBER(AR1285),1,0)+IF(ISNUMBER(AS1285),1,0)+IF(ISNUMBER(AY1285),1,0)+IF(ISNUMBER(AU1285),1,0)+IF(ISNUMBER(AV1285),1,0)+IF(ISNUMBER(AW1285),1,0)+IF(ISNUMBER(AX1285),1,0)+IF(ISNUMBER(BA1285),1,0)+IF(ISNUMBER(BB1285),1,0),1)</f>
        <v>1</v>
      </c>
      <c r="W1285" s="197"/>
      <c r="X1285" s="197"/>
      <c r="Y1285" s="197"/>
      <c r="Z1285" s="197"/>
      <c r="AA1285" s="197"/>
      <c r="AB1285" s="197"/>
      <c r="AC1285" s="197"/>
      <c r="AD1285" s="205">
        <v>6018</v>
      </c>
      <c r="AE1285" s="205" t="s">
        <v>48</v>
      </c>
      <c r="AF1285" s="197"/>
      <c r="AG1285" s="197"/>
      <c r="AH1285" s="197"/>
      <c r="AI1285" s="200">
        <v>2832</v>
      </c>
      <c r="AJ1285" s="197"/>
      <c r="AK1285" s="197" t="s">
        <v>49</v>
      </c>
      <c r="AL1285" s="197"/>
      <c r="AM1285" s="197"/>
      <c r="AN1285" s="197"/>
      <c r="AO1285" s="197"/>
      <c r="AP1285" s="197"/>
      <c r="AQ1285" s="197"/>
      <c r="AR1285" s="197"/>
      <c r="AS1285" s="197"/>
      <c r="AT1285" s="197"/>
      <c r="AU1285" s="197"/>
      <c r="AV1285" s="197"/>
      <c r="AW1285" s="197"/>
      <c r="AX1285" s="197"/>
      <c r="AY1285" s="197"/>
      <c r="AZ1285" s="197"/>
      <c r="BA1285" s="197"/>
      <c r="BB1285" s="197"/>
      <c r="BC1285" s="197"/>
    </row>
    <row r="1286" spans="2:55" customFormat="1" ht="14.1" customHeight="1">
      <c r="B1286" s="204">
        <v>20250524</v>
      </c>
      <c r="C1286" s="204" t="s">
        <v>62</v>
      </c>
      <c r="D1286" s="204">
        <v>630</v>
      </c>
      <c r="E1286" s="204">
        <v>6080</v>
      </c>
      <c r="F1286" s="204"/>
      <c r="G1286" s="204"/>
      <c r="H1286" s="204">
        <v>6080</v>
      </c>
      <c r="I1286" s="204"/>
      <c r="J1286" s="204"/>
      <c r="K1286" s="204">
        <v>1697</v>
      </c>
      <c r="L1286" s="204">
        <v>0</v>
      </c>
      <c r="M1286" s="204">
        <v>1697</v>
      </c>
      <c r="N1286" s="204" t="s">
        <v>47</v>
      </c>
      <c r="O1286" s="204" t="s">
        <v>47</v>
      </c>
      <c r="P1286" s="202">
        <f t="shared" si="119"/>
        <v>1697</v>
      </c>
      <c r="Q1286" s="197">
        <f t="shared" si="114"/>
        <v>0</v>
      </c>
      <c r="R1286" s="202" t="str">
        <f t="shared" si="115"/>
        <v>NA</v>
      </c>
      <c r="S1286" s="202" t="str">
        <f t="shared" si="116"/>
        <v>NA</v>
      </c>
      <c r="T1286" s="197" t="str">
        <f t="shared" si="117"/>
        <v>NA</v>
      </c>
      <c r="U1286" s="197">
        <f t="shared" si="118"/>
        <v>1697</v>
      </c>
      <c r="V1286" s="197">
        <f>MIN(IF(SUM(W1286,,X1286,Z1286,AA1286,AD1286,AC1286,AF1286,AG1286,AJ1286,AI1286,AL1286,AM1286,AO1286,AP1286,AR1286,AS1286,A1286,AY1286,AU1286,AV1286,AW1286,AX1286,BA1286,BB1286)=0,0,1)+IF(O1286="Smoothing ramp",1,0)+IF(ISNUMBER(W1286),1,0)+IF(ISNUMBER(X1286),1,0)+IF(ISNUMBER(Z1286),1,0)+IF(ISNUMBER(AA1286),1,0)+IF(ISNUMBER(AD1286),1,0)+IF(ISNUMBER(AC1286),1,0)+IF(ISNUMBER(AF1286),1,0)+IF(ISNUMBER(AG1286),1,0)+IF(ISNUMBER(AI1286),1,0)+IF(ISNUMBER(AJ1286),1,0)+IF(ISNUMBER(AL1286),1,0)+IF(ISNUMBER(AM1286),1,0)+IF(ISNUMBER(AO1286),1,0)+IF(ISNUMBER(AP1286),1,0)+IF(ISNUMBER(#REF!),1,0)+IF(ISNUMBER(AR1286),1,0)+IF(ISNUMBER(AS1286),1,0)+IF(ISNUMBER(AY1286),1,0)+IF(ISNUMBER(AU1286),1,0)+IF(ISNUMBER(AV1286),1,0)+IF(ISNUMBER(AW1286),1,0)+IF(ISNUMBER(AX1286),1,0)+IF(ISNUMBER(BA1286),1,0)+IF(ISNUMBER(BB1286),1,0),1)</f>
        <v>1</v>
      </c>
      <c r="W1286" s="197"/>
      <c r="X1286" s="197"/>
      <c r="Y1286" s="197"/>
      <c r="Z1286" s="197"/>
      <c r="AA1286" s="197"/>
      <c r="AB1286" s="197"/>
      <c r="AC1286" s="197"/>
      <c r="AD1286" s="197"/>
      <c r="AE1286" s="197"/>
      <c r="AF1286" s="197"/>
      <c r="AG1286" s="197"/>
      <c r="AH1286" s="197"/>
      <c r="AI1286" s="200">
        <v>2832</v>
      </c>
      <c r="AJ1286" s="197"/>
      <c r="AK1286" s="197" t="s">
        <v>49</v>
      </c>
      <c r="AL1286" s="197"/>
      <c r="AM1286" s="197"/>
      <c r="AN1286" s="197"/>
      <c r="AO1286" s="197"/>
      <c r="AP1286" s="197"/>
      <c r="AQ1286" s="197"/>
      <c r="AR1286" s="197"/>
      <c r="AS1286" s="197"/>
      <c r="AT1286" s="197"/>
      <c r="AU1286" s="197"/>
      <c r="AV1286" s="197"/>
      <c r="AW1286" s="197"/>
      <c r="AX1286" s="197"/>
      <c r="AY1286" s="197"/>
      <c r="AZ1286" s="197"/>
      <c r="BA1286" s="197"/>
      <c r="BB1286" s="197"/>
      <c r="BC1286" s="197"/>
    </row>
    <row r="1287" spans="2:55" customFormat="1" ht="14.1" hidden="1" customHeight="1">
      <c r="B1287" s="204">
        <v>20250524</v>
      </c>
      <c r="C1287" s="204" t="s">
        <v>62</v>
      </c>
      <c r="D1287" s="204">
        <v>730</v>
      </c>
      <c r="E1287" s="204"/>
      <c r="F1287" s="204">
        <v>6340</v>
      </c>
      <c r="G1287" s="204">
        <v>494</v>
      </c>
      <c r="H1287" s="204"/>
      <c r="I1287" s="204">
        <v>6246</v>
      </c>
      <c r="J1287" s="204">
        <v>494</v>
      </c>
      <c r="K1287" s="204">
        <v>1126</v>
      </c>
      <c r="L1287" s="204">
        <v>186</v>
      </c>
      <c r="M1287" s="204">
        <v>0</v>
      </c>
      <c r="N1287" s="204" t="s">
        <v>44</v>
      </c>
      <c r="O1287" s="204" t="s">
        <v>41</v>
      </c>
      <c r="P1287" s="202">
        <f t="shared" si="119"/>
        <v>940</v>
      </c>
      <c r="Q1287" s="197" t="str">
        <f t="shared" si="114"/>
        <v>NA</v>
      </c>
      <c r="R1287" s="202">
        <f t="shared" si="115"/>
        <v>94</v>
      </c>
      <c r="S1287" s="202">
        <f t="shared" si="116"/>
        <v>0</v>
      </c>
      <c r="T1287" s="197">
        <f t="shared" si="117"/>
        <v>94</v>
      </c>
      <c r="U1287" s="197">
        <f t="shared" si="118"/>
        <v>-186</v>
      </c>
      <c r="V1287" s="197">
        <f>MIN(IF(SUM(W1287,,X1287,Z1287,AA1287,AD1287,AC1287,AF1287,AG1287,AJ1287,AI1287,AL1287,AM1287,AO1287,AP1287,AR1287,AS1287,A1287,AY1287,AU1287,AV1287,AW1287,AX1287,BA1287,BB1287)=0,0,1)+IF(O1287="Smoothing ramp",1,0)+IF(ISNUMBER(W1287),1,0)+IF(ISNUMBER(X1287),1,0)+IF(ISNUMBER(Z1287),1,0)+IF(ISNUMBER(AA1287),1,0)+IF(ISNUMBER(AD1287),1,0)+IF(ISNUMBER(AC1287),1,0)+IF(ISNUMBER(AF1287),1,0)+IF(ISNUMBER(AG1287),1,0)+IF(ISNUMBER(AI1287),1,0)+IF(ISNUMBER(AJ1287),1,0)+IF(ISNUMBER(AL1287),1,0)+IF(ISNUMBER(AM1287),1,0)+IF(ISNUMBER(AO1287),1,0)+IF(ISNUMBER(AP1287),1,0)+IF(ISNUMBER(#REF!),1,0)+IF(ISNUMBER(AR1287),1,0)+IF(ISNUMBER(AS1287),1,0)+IF(ISNUMBER(AY1287),1,0)+IF(ISNUMBER(AU1287),1,0)+IF(ISNUMBER(AV1287),1,0)+IF(ISNUMBER(AW1287),1,0)+IF(ISNUMBER(AX1287),1,0)+IF(ISNUMBER(BA1287),1,0)+IF(ISNUMBER(BB1287),1,0),1)</f>
        <v>0</v>
      </c>
      <c r="W1287" s="197"/>
      <c r="X1287" s="197"/>
      <c r="Y1287" s="197"/>
      <c r="Z1287" s="197"/>
      <c r="AA1287" s="197"/>
      <c r="AB1287" s="197"/>
      <c r="AC1287" s="197"/>
      <c r="AD1287" s="197"/>
      <c r="AE1287" s="197"/>
      <c r="AF1287" s="197"/>
      <c r="AG1287" s="197"/>
      <c r="AH1287" s="197"/>
      <c r="AI1287" s="200"/>
      <c r="AJ1287" s="197"/>
      <c r="AK1287" s="197"/>
      <c r="AL1287" s="197"/>
      <c r="AM1287" s="197"/>
      <c r="AN1287" s="197"/>
      <c r="AO1287" s="197"/>
      <c r="AP1287" s="197"/>
      <c r="AQ1287" s="197"/>
      <c r="AR1287" s="197"/>
      <c r="AS1287" s="197"/>
      <c r="AT1287" s="197"/>
      <c r="AU1287" s="197"/>
      <c r="AV1287" s="197"/>
      <c r="AW1287" s="197"/>
      <c r="AX1287" s="197"/>
      <c r="AY1287" s="197"/>
      <c r="AZ1287" s="197"/>
      <c r="BA1287" s="197"/>
      <c r="BB1287" s="197"/>
      <c r="BC1287" s="197"/>
    </row>
    <row r="1288" spans="2:55" customFormat="1" ht="14.1" hidden="1" customHeight="1">
      <c r="B1288" s="204">
        <v>20250524</v>
      </c>
      <c r="C1288" s="204" t="s">
        <v>62</v>
      </c>
      <c r="D1288" s="204">
        <v>830</v>
      </c>
      <c r="E1288" s="204"/>
      <c r="F1288" s="204">
        <v>6226</v>
      </c>
      <c r="G1288" s="204">
        <v>485</v>
      </c>
      <c r="H1288" s="204"/>
      <c r="I1288" s="204">
        <v>6189</v>
      </c>
      <c r="J1288" s="204">
        <v>485</v>
      </c>
      <c r="K1288" s="204">
        <v>1126</v>
      </c>
      <c r="L1288" s="204">
        <v>72</v>
      </c>
      <c r="M1288" s="204">
        <v>0</v>
      </c>
      <c r="N1288" s="204" t="s">
        <v>44</v>
      </c>
      <c r="O1288" s="204" t="s">
        <v>41</v>
      </c>
      <c r="P1288" s="202">
        <f t="shared" si="119"/>
        <v>1054</v>
      </c>
      <c r="Q1288" s="197" t="str">
        <f t="shared" si="114"/>
        <v>NA</v>
      </c>
      <c r="R1288" s="202">
        <f t="shared" si="115"/>
        <v>37</v>
      </c>
      <c r="S1288" s="202">
        <f t="shared" si="116"/>
        <v>0</v>
      </c>
      <c r="T1288" s="197">
        <f t="shared" si="117"/>
        <v>37</v>
      </c>
      <c r="U1288" s="197">
        <f t="shared" si="118"/>
        <v>-72</v>
      </c>
      <c r="V1288" s="197">
        <f>MIN(IF(SUM(W1288,,X1288,Z1288,AA1288,AD1288,AC1288,AF1288,AG1288,AJ1288,AI1288,AL1288,AM1288,AO1288,AP1288,AR1288,AS1288,A1288,AY1288,AU1288,AV1288,AW1288,AX1288,BA1288,BB1288)=0,0,1)+IF(O1288="Smoothing ramp",1,0)+IF(ISNUMBER(W1288),1,0)+IF(ISNUMBER(X1288),1,0)+IF(ISNUMBER(Z1288),1,0)+IF(ISNUMBER(AA1288),1,0)+IF(ISNUMBER(AD1288),1,0)+IF(ISNUMBER(AC1288),1,0)+IF(ISNUMBER(AF1288),1,0)+IF(ISNUMBER(AG1288),1,0)+IF(ISNUMBER(AI1288),1,0)+IF(ISNUMBER(AJ1288),1,0)+IF(ISNUMBER(AL1288),1,0)+IF(ISNUMBER(AM1288),1,0)+IF(ISNUMBER(AO1288),1,0)+IF(ISNUMBER(AP1288),1,0)+IF(ISNUMBER(#REF!),1,0)+IF(ISNUMBER(AR1288),1,0)+IF(ISNUMBER(AS1288),1,0)+IF(ISNUMBER(AY1288),1,0)+IF(ISNUMBER(AU1288),1,0)+IF(ISNUMBER(AV1288),1,0)+IF(ISNUMBER(AW1288),1,0)+IF(ISNUMBER(AX1288),1,0)+IF(ISNUMBER(BA1288),1,0)+IF(ISNUMBER(BB1288),1,0),1)</f>
        <v>0</v>
      </c>
      <c r="W1288" s="197"/>
      <c r="X1288" s="197"/>
      <c r="Y1288" s="197"/>
      <c r="Z1288" s="197"/>
      <c r="AA1288" s="197"/>
      <c r="AB1288" s="197"/>
      <c r="AC1288" s="197"/>
      <c r="AD1288" s="197"/>
      <c r="AE1288" s="197"/>
      <c r="AF1288" s="197"/>
      <c r="AG1288" s="197"/>
      <c r="AH1288" s="197"/>
      <c r="AI1288" s="200"/>
      <c r="AJ1288" s="197"/>
      <c r="AK1288" s="197"/>
      <c r="AL1288" s="197"/>
      <c r="AM1288" s="197"/>
      <c r="AN1288" s="197"/>
      <c r="AO1288" s="197"/>
      <c r="AP1288" s="197"/>
      <c r="AQ1288" s="197"/>
      <c r="AR1288" s="197"/>
      <c r="AS1288" s="197"/>
      <c r="AT1288" s="197"/>
      <c r="AU1288" s="197"/>
      <c r="AV1288" s="197"/>
      <c r="AW1288" s="197"/>
      <c r="AX1288" s="197"/>
      <c r="AY1288" s="197"/>
      <c r="AZ1288" s="197"/>
      <c r="BA1288" s="197"/>
      <c r="BB1288" s="197"/>
      <c r="BC1288" s="197"/>
    </row>
    <row r="1289" spans="2:55" customFormat="1" ht="14.1" customHeight="1">
      <c r="B1289" s="204">
        <v>20250524</v>
      </c>
      <c r="C1289" s="204" t="s">
        <v>62</v>
      </c>
      <c r="D1289" s="204">
        <v>930</v>
      </c>
      <c r="E1289" s="204">
        <v>7952</v>
      </c>
      <c r="F1289" s="204"/>
      <c r="G1289" s="204"/>
      <c r="H1289" s="204">
        <v>7945</v>
      </c>
      <c r="I1289" s="204"/>
      <c r="J1289" s="204"/>
      <c r="K1289" s="204">
        <v>3421</v>
      </c>
      <c r="L1289" s="204">
        <v>74</v>
      </c>
      <c r="M1289" s="204">
        <v>3354</v>
      </c>
      <c r="N1289" s="204" t="s">
        <v>44</v>
      </c>
      <c r="O1289" s="204" t="s">
        <v>45</v>
      </c>
      <c r="P1289" s="202">
        <f t="shared" si="119"/>
        <v>3347</v>
      </c>
      <c r="Q1289" s="197">
        <f t="shared" ref="Q1289:Q1352" si="120">IF(AND(ISNUMBER(E1289),ISNUMBER(H1289),ISBLANK(F1289)),E1289-H1289,"NA")</f>
        <v>7</v>
      </c>
      <c r="R1289" s="202" t="str">
        <f t="shared" ref="R1289:R1352" si="121">IF(AND(ISNUMBER(F1289),ISNUMBER(I1289),ISBLANK(E1289)),F1289-I1289,"NA")</f>
        <v>NA</v>
      </c>
      <c r="S1289" s="202" t="str">
        <f t="shared" ref="S1289:S1352" si="122">IF(AND(ISNUMBER(G1289),ISNUMBER(J1289),ISBLANK(E1289)),G1289-J1289,"NA")</f>
        <v>NA</v>
      </c>
      <c r="T1289" s="197" t="str">
        <f t="shared" ref="T1289:T1352" si="123">IF(AND(ISNUMBER(R1289),ISNUMBER(S1289),ISBLANK(E1289)),S1289+R1289,"NA")</f>
        <v>NA</v>
      </c>
      <c r="U1289" s="197">
        <f t="shared" ref="U1289:U1352" si="124">IF(M1289&lt;0,0,IF(M1289=K1289,M1289,M1289-(L1289-M1289)))</f>
        <v>6634</v>
      </c>
      <c r="V1289" s="197">
        <f>MIN(IF(SUM(W1289,,X1289,Z1289,AA1289,AD1289,AC1289,AF1289,AG1289,AJ1289,AI1289,AL1289,AM1289,AO1289,AP1289,AR1289,AS1289,A1289,AY1289,AU1289,AV1289,AW1289,AX1289,BA1289,BB1289)=0,0,1)+IF(O1289="Smoothing ramp",1,0)+IF(ISNUMBER(W1289),1,0)+IF(ISNUMBER(X1289),1,0)+IF(ISNUMBER(Z1289),1,0)+IF(ISNUMBER(AA1289),1,0)+IF(ISNUMBER(AD1289),1,0)+IF(ISNUMBER(AC1289),1,0)+IF(ISNUMBER(AF1289),1,0)+IF(ISNUMBER(AG1289),1,0)+IF(ISNUMBER(AI1289),1,0)+IF(ISNUMBER(AJ1289),1,0)+IF(ISNUMBER(AL1289),1,0)+IF(ISNUMBER(AM1289),1,0)+IF(ISNUMBER(AO1289),1,0)+IF(ISNUMBER(AP1289),1,0)+IF(ISNUMBER(#REF!),1,0)+IF(ISNUMBER(AR1289),1,0)+IF(ISNUMBER(AS1289),1,0)+IF(ISNUMBER(AY1289),1,0)+IF(ISNUMBER(AU1289),1,0)+IF(ISNUMBER(AV1289),1,0)+IF(ISNUMBER(AW1289),1,0)+IF(ISNUMBER(AX1289),1,0)+IF(ISNUMBER(BA1289),1,0)+IF(ISNUMBER(BB1289),1,0),1)</f>
        <v>1</v>
      </c>
      <c r="W1289" s="197"/>
      <c r="X1289" s="197"/>
      <c r="Y1289" s="197"/>
      <c r="Z1289" s="197"/>
      <c r="AA1289" s="197"/>
      <c r="AB1289" s="197"/>
      <c r="AC1289" s="197"/>
      <c r="AD1289" s="205">
        <v>7695</v>
      </c>
      <c r="AE1289" s="205" t="s">
        <v>48</v>
      </c>
      <c r="AF1289" s="197"/>
      <c r="AG1289" s="197"/>
      <c r="AH1289" s="197"/>
      <c r="AI1289" s="200"/>
      <c r="AJ1289" s="197"/>
      <c r="AK1289" s="197"/>
      <c r="AL1289" s="197"/>
      <c r="AM1289" s="197"/>
      <c r="AN1289" s="197"/>
      <c r="AO1289" s="197"/>
      <c r="AP1289" s="197"/>
      <c r="AQ1289" s="197"/>
      <c r="AR1289" s="197"/>
      <c r="AS1289" s="197"/>
      <c r="AT1289" s="197"/>
      <c r="AU1289" s="197"/>
      <c r="AV1289" s="197"/>
      <c r="AW1289" s="197"/>
      <c r="AX1289" s="197"/>
      <c r="AY1289" s="197"/>
      <c r="AZ1289" s="197"/>
      <c r="BA1289" s="197"/>
      <c r="BB1289" s="197"/>
      <c r="BC1289" s="197"/>
    </row>
    <row r="1290" spans="2:55" customFormat="1" ht="14.1" customHeight="1">
      <c r="B1290" s="204">
        <v>20250524</v>
      </c>
      <c r="C1290" s="204" t="s">
        <v>62</v>
      </c>
      <c r="D1290" s="204">
        <v>1030</v>
      </c>
      <c r="E1290" s="204">
        <v>8026</v>
      </c>
      <c r="F1290" s="204"/>
      <c r="G1290" s="204"/>
      <c r="H1290" s="204">
        <v>8012</v>
      </c>
      <c r="I1290" s="204"/>
      <c r="J1290" s="204"/>
      <c r="K1290" s="204">
        <v>3421</v>
      </c>
      <c r="L1290" s="204">
        <v>148</v>
      </c>
      <c r="M1290" s="204">
        <v>3287</v>
      </c>
      <c r="N1290" s="204" t="s">
        <v>44</v>
      </c>
      <c r="O1290" s="204" t="s">
        <v>45</v>
      </c>
      <c r="P1290" s="202">
        <f t="shared" ref="P1290:P1353" si="125">IFERROR(K1290-L1290,0)</f>
        <v>3273</v>
      </c>
      <c r="Q1290" s="197">
        <f t="shared" si="120"/>
        <v>14</v>
      </c>
      <c r="R1290" s="202" t="str">
        <f t="shared" si="121"/>
        <v>NA</v>
      </c>
      <c r="S1290" s="202" t="str">
        <f t="shared" si="122"/>
        <v>NA</v>
      </c>
      <c r="T1290" s="197" t="str">
        <f t="shared" si="123"/>
        <v>NA</v>
      </c>
      <c r="U1290" s="197">
        <f t="shared" si="124"/>
        <v>6426</v>
      </c>
      <c r="V1290" s="197">
        <f>MIN(IF(SUM(W1290,,X1290,Z1290,AA1290,AD1290,AC1290,AF1290,AG1290,AJ1290,AI1290,AL1290,AM1290,AO1290,AP1290,AR1290,AS1290,A1290,AY1290,AU1290,AV1290,AW1290,AX1290,BA1290,BB1290)=0,0,1)+IF(O1290="Smoothing ramp",1,0)+IF(ISNUMBER(W1290),1,0)+IF(ISNUMBER(X1290),1,0)+IF(ISNUMBER(Z1290),1,0)+IF(ISNUMBER(AA1290),1,0)+IF(ISNUMBER(AD1290),1,0)+IF(ISNUMBER(AC1290),1,0)+IF(ISNUMBER(AF1290),1,0)+IF(ISNUMBER(AG1290),1,0)+IF(ISNUMBER(AI1290),1,0)+IF(ISNUMBER(AJ1290),1,0)+IF(ISNUMBER(AL1290),1,0)+IF(ISNUMBER(AM1290),1,0)+IF(ISNUMBER(AO1290),1,0)+IF(ISNUMBER(AP1290),1,0)+IF(ISNUMBER(#REF!),1,0)+IF(ISNUMBER(AR1290),1,0)+IF(ISNUMBER(AS1290),1,0)+IF(ISNUMBER(AY1290),1,0)+IF(ISNUMBER(AU1290),1,0)+IF(ISNUMBER(AV1290),1,0)+IF(ISNUMBER(AW1290),1,0)+IF(ISNUMBER(AX1290),1,0)+IF(ISNUMBER(BA1290),1,0)+IF(ISNUMBER(BB1290),1,0),1)</f>
        <v>1</v>
      </c>
      <c r="W1290" s="197"/>
      <c r="X1290" s="197"/>
      <c r="Y1290" s="197"/>
      <c r="Z1290" s="197"/>
      <c r="AA1290" s="197"/>
      <c r="AB1290" s="197"/>
      <c r="AC1290" s="197"/>
      <c r="AD1290" s="205">
        <v>7762</v>
      </c>
      <c r="AE1290" s="205" t="s">
        <v>48</v>
      </c>
      <c r="AF1290" s="197"/>
      <c r="AG1290" s="197"/>
      <c r="AH1290" s="197"/>
      <c r="AI1290" s="200"/>
      <c r="AJ1290" s="197"/>
      <c r="AK1290" s="197"/>
      <c r="AL1290" s="197"/>
      <c r="AM1290" s="197"/>
      <c r="AN1290" s="197"/>
      <c r="AO1290" s="197"/>
      <c r="AP1290" s="197"/>
      <c r="AQ1290" s="197"/>
      <c r="AR1290" s="197"/>
      <c r="AS1290" s="197"/>
      <c r="AT1290" s="197"/>
      <c r="AU1290" s="197"/>
      <c r="AV1290" s="197"/>
      <c r="AW1290" s="197"/>
      <c r="AX1290" s="197"/>
      <c r="AY1290" s="197"/>
      <c r="AZ1290" s="197"/>
      <c r="BA1290" s="197"/>
      <c r="BB1290" s="197"/>
      <c r="BC1290" s="197"/>
    </row>
    <row r="1291" spans="2:55" customFormat="1" ht="14.1" customHeight="1">
      <c r="B1291" s="204">
        <v>20250524</v>
      </c>
      <c r="C1291" s="204" t="s">
        <v>62</v>
      </c>
      <c r="D1291" s="204">
        <v>1130</v>
      </c>
      <c r="E1291" s="204">
        <v>8026</v>
      </c>
      <c r="F1291" s="204"/>
      <c r="G1291" s="204"/>
      <c r="H1291" s="204">
        <v>8012</v>
      </c>
      <c r="I1291" s="204"/>
      <c r="J1291" s="204"/>
      <c r="K1291" s="204">
        <v>3421</v>
      </c>
      <c r="L1291" s="204">
        <v>148</v>
      </c>
      <c r="M1291" s="204">
        <v>3287</v>
      </c>
      <c r="N1291" s="204" t="s">
        <v>44</v>
      </c>
      <c r="O1291" s="204" t="s">
        <v>45</v>
      </c>
      <c r="P1291" s="202">
        <f t="shared" si="125"/>
        <v>3273</v>
      </c>
      <c r="Q1291" s="197">
        <f t="shared" si="120"/>
        <v>14</v>
      </c>
      <c r="R1291" s="202" t="str">
        <f t="shared" si="121"/>
        <v>NA</v>
      </c>
      <c r="S1291" s="202" t="str">
        <f t="shared" si="122"/>
        <v>NA</v>
      </c>
      <c r="T1291" s="197" t="str">
        <f t="shared" si="123"/>
        <v>NA</v>
      </c>
      <c r="U1291" s="197">
        <f t="shared" si="124"/>
        <v>6426</v>
      </c>
      <c r="V1291" s="197">
        <f>MIN(IF(SUM(W1291,,X1291,Z1291,AA1291,AD1291,AC1291,AF1291,AG1291,AJ1291,AI1291,AL1291,AM1291,AO1291,AP1291,AR1291,AS1291,A1291,AY1291,AU1291,AV1291,AW1291,AX1291,BA1291,BB1291)=0,0,1)+IF(O1291="Smoothing ramp",1,0)+IF(ISNUMBER(W1291),1,0)+IF(ISNUMBER(X1291),1,0)+IF(ISNUMBER(Z1291),1,0)+IF(ISNUMBER(AA1291),1,0)+IF(ISNUMBER(AD1291),1,0)+IF(ISNUMBER(AC1291),1,0)+IF(ISNUMBER(AF1291),1,0)+IF(ISNUMBER(AG1291),1,0)+IF(ISNUMBER(AI1291),1,0)+IF(ISNUMBER(AJ1291),1,0)+IF(ISNUMBER(AL1291),1,0)+IF(ISNUMBER(AM1291),1,0)+IF(ISNUMBER(AO1291),1,0)+IF(ISNUMBER(AP1291),1,0)+IF(ISNUMBER(#REF!),1,0)+IF(ISNUMBER(AR1291),1,0)+IF(ISNUMBER(AS1291),1,0)+IF(ISNUMBER(AY1291),1,0)+IF(ISNUMBER(AU1291),1,0)+IF(ISNUMBER(AV1291),1,0)+IF(ISNUMBER(AW1291),1,0)+IF(ISNUMBER(AX1291),1,0)+IF(ISNUMBER(BA1291),1,0)+IF(ISNUMBER(BB1291),1,0),1)</f>
        <v>1</v>
      </c>
      <c r="W1291" s="197"/>
      <c r="X1291" s="197"/>
      <c r="Y1291" s="197"/>
      <c r="Z1291" s="197"/>
      <c r="AA1291" s="197"/>
      <c r="AB1291" s="197"/>
      <c r="AC1291" s="197"/>
      <c r="AD1291" s="205">
        <v>7762</v>
      </c>
      <c r="AE1291" s="205" t="s">
        <v>48</v>
      </c>
      <c r="AF1291" s="197"/>
      <c r="AG1291" s="197"/>
      <c r="AH1291" s="197"/>
      <c r="AI1291" s="200"/>
      <c r="AJ1291" s="197"/>
      <c r="AK1291" s="197"/>
      <c r="AL1291" s="197"/>
      <c r="AM1291" s="197"/>
      <c r="AN1291" s="197"/>
      <c r="AO1291" s="197"/>
      <c r="AP1291" s="197"/>
      <c r="AQ1291" s="197"/>
      <c r="AR1291" s="197"/>
      <c r="AS1291" s="197"/>
      <c r="AT1291" s="197"/>
      <c r="AU1291" s="197"/>
      <c r="AV1291" s="197"/>
      <c r="AW1291" s="197"/>
      <c r="AX1291" s="197"/>
      <c r="AY1291" s="197"/>
      <c r="AZ1291" s="197"/>
      <c r="BA1291" s="197"/>
      <c r="BB1291" s="197"/>
      <c r="BC1291" s="197"/>
    </row>
    <row r="1292" spans="2:55" customFormat="1" ht="14.1" hidden="1" customHeight="1">
      <c r="B1292" s="204">
        <v>20250524</v>
      </c>
      <c r="C1292" s="204" t="s">
        <v>62</v>
      </c>
      <c r="D1292" s="204">
        <v>1230</v>
      </c>
      <c r="E1292" s="204">
        <v>8147</v>
      </c>
      <c r="F1292" s="204"/>
      <c r="G1292" s="204"/>
      <c r="H1292" s="204">
        <v>8147</v>
      </c>
      <c r="I1292" s="204"/>
      <c r="J1292" s="204"/>
      <c r="K1292" s="204">
        <v>-3419</v>
      </c>
      <c r="L1292" s="204">
        <v>-3419</v>
      </c>
      <c r="M1292" s="204">
        <v>-3419</v>
      </c>
      <c r="N1292" s="204" t="s">
        <v>40</v>
      </c>
      <c r="O1292" s="204" t="s">
        <v>40</v>
      </c>
      <c r="P1292" s="202">
        <f t="shared" si="125"/>
        <v>0</v>
      </c>
      <c r="Q1292" s="197">
        <f t="shared" si="120"/>
        <v>0</v>
      </c>
      <c r="R1292" s="202" t="str">
        <f t="shared" si="121"/>
        <v>NA</v>
      </c>
      <c r="S1292" s="202" t="str">
        <f t="shared" si="122"/>
        <v>NA</v>
      </c>
      <c r="T1292" s="197" t="str">
        <f t="shared" si="123"/>
        <v>NA</v>
      </c>
      <c r="U1292" s="197">
        <f t="shared" si="124"/>
        <v>0</v>
      </c>
      <c r="V1292" s="197">
        <f>MIN(IF(SUM(W1292,,X1292,Z1292,AA1292,AD1292,AC1292,AF1292,AG1292,AJ1292,AI1292,AL1292,AM1292,AO1292,AP1292,AR1292,AS1292,A1292,AY1292,AU1292,AV1292,AW1292,AX1292,BA1292,BB1292)=0,0,1)+IF(O1292="Smoothing ramp",1,0)+IF(ISNUMBER(W1292),1,0)+IF(ISNUMBER(X1292),1,0)+IF(ISNUMBER(Z1292),1,0)+IF(ISNUMBER(AA1292),1,0)+IF(ISNUMBER(AD1292),1,0)+IF(ISNUMBER(AC1292),1,0)+IF(ISNUMBER(AF1292),1,0)+IF(ISNUMBER(AG1292),1,0)+IF(ISNUMBER(AI1292),1,0)+IF(ISNUMBER(AJ1292),1,0)+IF(ISNUMBER(AL1292),1,0)+IF(ISNUMBER(AM1292),1,0)+IF(ISNUMBER(AO1292),1,0)+IF(ISNUMBER(AP1292),1,0)+IF(ISNUMBER(#REF!),1,0)+IF(ISNUMBER(AR1292),1,0)+IF(ISNUMBER(AS1292),1,0)+IF(ISNUMBER(AY1292),1,0)+IF(ISNUMBER(AU1292),1,0)+IF(ISNUMBER(AV1292),1,0)+IF(ISNUMBER(AW1292),1,0)+IF(ISNUMBER(AX1292),1,0)+IF(ISNUMBER(BA1292),1,0)+IF(ISNUMBER(BB1292),1,0),1)</f>
        <v>0</v>
      </c>
      <c r="W1292" s="197"/>
      <c r="X1292" s="197"/>
      <c r="Y1292" s="197"/>
      <c r="Z1292" s="197"/>
      <c r="AA1292" s="197"/>
      <c r="AB1292" s="197"/>
      <c r="AC1292" s="197"/>
      <c r="AD1292" s="197"/>
      <c r="AE1292" s="197"/>
      <c r="AF1292" s="197"/>
      <c r="AG1292" s="197"/>
      <c r="AH1292" s="197"/>
      <c r="AI1292" s="200"/>
      <c r="AJ1292" s="197"/>
      <c r="AK1292" s="197"/>
      <c r="AL1292" s="197"/>
      <c r="AM1292" s="197"/>
      <c r="AN1292" s="197"/>
      <c r="AO1292" s="197"/>
      <c r="AP1292" s="197"/>
      <c r="AQ1292" s="197"/>
      <c r="AR1292" s="197"/>
      <c r="AS1292" s="197"/>
      <c r="AT1292" s="197"/>
      <c r="AU1292" s="197"/>
      <c r="AV1292" s="197"/>
      <c r="AW1292" s="197"/>
      <c r="AX1292" s="197"/>
      <c r="AY1292" s="197"/>
      <c r="AZ1292" s="197"/>
      <c r="BA1292" s="197"/>
      <c r="BB1292" s="197"/>
      <c r="BC1292" s="197"/>
    </row>
    <row r="1293" spans="2:55" customFormat="1" ht="14.1" hidden="1" customHeight="1">
      <c r="B1293" s="204">
        <v>20250524</v>
      </c>
      <c r="C1293" s="204" t="s">
        <v>62</v>
      </c>
      <c r="D1293" s="204">
        <v>1330</v>
      </c>
      <c r="E1293" s="204">
        <v>8147</v>
      </c>
      <c r="F1293" s="204"/>
      <c r="G1293" s="204"/>
      <c r="H1293" s="204">
        <v>8147</v>
      </c>
      <c r="I1293" s="204"/>
      <c r="J1293" s="204"/>
      <c r="K1293" s="204">
        <v>-3419</v>
      </c>
      <c r="L1293" s="204">
        <v>-3419</v>
      </c>
      <c r="M1293" s="204">
        <v>-3419</v>
      </c>
      <c r="N1293" s="204" t="s">
        <v>40</v>
      </c>
      <c r="O1293" s="204" t="s">
        <v>40</v>
      </c>
      <c r="P1293" s="202">
        <f t="shared" si="125"/>
        <v>0</v>
      </c>
      <c r="Q1293" s="197">
        <f t="shared" si="120"/>
        <v>0</v>
      </c>
      <c r="R1293" s="202" t="str">
        <f t="shared" si="121"/>
        <v>NA</v>
      </c>
      <c r="S1293" s="202" t="str">
        <f t="shared" si="122"/>
        <v>NA</v>
      </c>
      <c r="T1293" s="197" t="str">
        <f t="shared" si="123"/>
        <v>NA</v>
      </c>
      <c r="U1293" s="197">
        <f t="shared" si="124"/>
        <v>0</v>
      </c>
      <c r="V1293" s="197">
        <f>MIN(IF(SUM(W1293,,X1293,Z1293,AA1293,AD1293,AC1293,AF1293,AG1293,AJ1293,AI1293,AL1293,AM1293,AO1293,AP1293,AR1293,AS1293,A1293,AY1293,AU1293,AV1293,AW1293,AX1293,BA1293,BB1293)=0,0,1)+IF(O1293="Smoothing ramp",1,0)+IF(ISNUMBER(W1293),1,0)+IF(ISNUMBER(X1293),1,0)+IF(ISNUMBER(Z1293),1,0)+IF(ISNUMBER(AA1293),1,0)+IF(ISNUMBER(AD1293),1,0)+IF(ISNUMBER(AC1293),1,0)+IF(ISNUMBER(AF1293),1,0)+IF(ISNUMBER(AG1293),1,0)+IF(ISNUMBER(AI1293),1,0)+IF(ISNUMBER(AJ1293),1,0)+IF(ISNUMBER(AL1293),1,0)+IF(ISNUMBER(AM1293),1,0)+IF(ISNUMBER(AO1293),1,0)+IF(ISNUMBER(AP1293),1,0)+IF(ISNUMBER(#REF!),1,0)+IF(ISNUMBER(AR1293),1,0)+IF(ISNUMBER(AS1293),1,0)+IF(ISNUMBER(AY1293),1,0)+IF(ISNUMBER(AU1293),1,0)+IF(ISNUMBER(AV1293),1,0)+IF(ISNUMBER(AW1293),1,0)+IF(ISNUMBER(AX1293),1,0)+IF(ISNUMBER(BA1293),1,0)+IF(ISNUMBER(BB1293),1,0),1)</f>
        <v>0</v>
      </c>
      <c r="W1293" s="197"/>
      <c r="X1293" s="197"/>
      <c r="Y1293" s="197"/>
      <c r="Z1293" s="197"/>
      <c r="AA1293" s="197"/>
      <c r="AB1293" s="197"/>
      <c r="AC1293" s="197"/>
      <c r="AD1293" s="197"/>
      <c r="AE1293" s="197"/>
      <c r="AF1293" s="197"/>
      <c r="AG1293" s="197"/>
      <c r="AH1293" s="197"/>
      <c r="AI1293" s="200"/>
      <c r="AJ1293" s="197"/>
      <c r="AK1293" s="197"/>
      <c r="AL1293" s="197"/>
      <c r="AM1293" s="197"/>
      <c r="AN1293" s="197"/>
      <c r="AO1293" s="197"/>
      <c r="AP1293" s="197"/>
      <c r="AQ1293" s="197"/>
      <c r="AR1293" s="197"/>
      <c r="AS1293" s="197"/>
      <c r="AT1293" s="197"/>
      <c r="AU1293" s="197"/>
      <c r="AV1293" s="197"/>
      <c r="AW1293" s="197"/>
      <c r="AX1293" s="197"/>
      <c r="AY1293" s="197"/>
      <c r="AZ1293" s="197"/>
      <c r="BA1293" s="197"/>
      <c r="BB1293" s="197"/>
      <c r="BC1293" s="197"/>
    </row>
    <row r="1294" spans="2:55" customFormat="1" ht="14.1" hidden="1" customHeight="1">
      <c r="B1294" s="204">
        <v>20250524</v>
      </c>
      <c r="C1294" s="204" t="s">
        <v>62</v>
      </c>
      <c r="D1294" s="204">
        <v>1430</v>
      </c>
      <c r="E1294" s="204">
        <v>8147</v>
      </c>
      <c r="F1294" s="204"/>
      <c r="G1294" s="204"/>
      <c r="H1294" s="204">
        <v>8147</v>
      </c>
      <c r="I1294" s="204"/>
      <c r="J1294" s="204"/>
      <c r="K1294" s="204">
        <v>-3419</v>
      </c>
      <c r="L1294" s="204">
        <v>-3419</v>
      </c>
      <c r="M1294" s="204">
        <v>-3419</v>
      </c>
      <c r="N1294" s="204" t="s">
        <v>40</v>
      </c>
      <c r="O1294" s="204" t="s">
        <v>40</v>
      </c>
      <c r="P1294" s="202">
        <f t="shared" si="125"/>
        <v>0</v>
      </c>
      <c r="Q1294" s="197">
        <f t="shared" si="120"/>
        <v>0</v>
      </c>
      <c r="R1294" s="202" t="str">
        <f t="shared" si="121"/>
        <v>NA</v>
      </c>
      <c r="S1294" s="202" t="str">
        <f t="shared" si="122"/>
        <v>NA</v>
      </c>
      <c r="T1294" s="197" t="str">
        <f t="shared" si="123"/>
        <v>NA</v>
      </c>
      <c r="U1294" s="197">
        <f t="shared" si="124"/>
        <v>0</v>
      </c>
      <c r="V1294" s="197">
        <f>MIN(IF(SUM(W1294,,X1294,Z1294,AA1294,AD1294,AC1294,AF1294,AG1294,AJ1294,AI1294,AL1294,AM1294,AO1294,AP1294,AR1294,AS1294,A1294,AY1294,AU1294,AV1294,AW1294,AX1294,BA1294,BB1294)=0,0,1)+IF(O1294="Smoothing ramp",1,0)+IF(ISNUMBER(W1294),1,0)+IF(ISNUMBER(X1294),1,0)+IF(ISNUMBER(Z1294),1,0)+IF(ISNUMBER(AA1294),1,0)+IF(ISNUMBER(AD1294),1,0)+IF(ISNUMBER(AC1294),1,0)+IF(ISNUMBER(AF1294),1,0)+IF(ISNUMBER(AG1294),1,0)+IF(ISNUMBER(AI1294),1,0)+IF(ISNUMBER(AJ1294),1,0)+IF(ISNUMBER(AL1294),1,0)+IF(ISNUMBER(AM1294),1,0)+IF(ISNUMBER(AO1294),1,0)+IF(ISNUMBER(AP1294),1,0)+IF(ISNUMBER(#REF!),1,0)+IF(ISNUMBER(AR1294),1,0)+IF(ISNUMBER(AS1294),1,0)+IF(ISNUMBER(AY1294),1,0)+IF(ISNUMBER(AU1294),1,0)+IF(ISNUMBER(AV1294),1,0)+IF(ISNUMBER(AW1294),1,0)+IF(ISNUMBER(AX1294),1,0)+IF(ISNUMBER(BA1294),1,0)+IF(ISNUMBER(BB1294),1,0),1)</f>
        <v>0</v>
      </c>
      <c r="W1294" s="197"/>
      <c r="X1294" s="197"/>
      <c r="Y1294" s="197"/>
      <c r="Z1294" s="197"/>
      <c r="AA1294" s="197"/>
      <c r="AB1294" s="197"/>
      <c r="AC1294" s="197"/>
      <c r="AD1294" s="197"/>
      <c r="AE1294" s="197"/>
      <c r="AF1294" s="197"/>
      <c r="AG1294" s="197"/>
      <c r="AH1294" s="197"/>
      <c r="AI1294" s="200"/>
      <c r="AJ1294" s="197"/>
      <c r="AK1294" s="197"/>
      <c r="AL1294" s="197"/>
      <c r="AM1294" s="197"/>
      <c r="AN1294" s="197"/>
      <c r="AO1294" s="197"/>
      <c r="AP1294" s="197"/>
      <c r="AQ1294" s="197"/>
      <c r="AR1294" s="197"/>
      <c r="AS1294" s="197"/>
      <c r="AT1294" s="197"/>
      <c r="AU1294" s="197"/>
      <c r="AV1294" s="197"/>
      <c r="AW1294" s="197"/>
      <c r="AX1294" s="197"/>
      <c r="AY1294" s="197"/>
      <c r="AZ1294" s="197"/>
      <c r="BA1294" s="197"/>
      <c r="BB1294" s="197"/>
      <c r="BC1294" s="197"/>
    </row>
    <row r="1295" spans="2:55" customFormat="1" ht="14.1" customHeight="1">
      <c r="B1295" s="204">
        <v>20250524</v>
      </c>
      <c r="C1295" s="204" t="s">
        <v>62</v>
      </c>
      <c r="D1295" s="204">
        <v>1530</v>
      </c>
      <c r="E1295" s="204">
        <v>6795</v>
      </c>
      <c r="F1295" s="204"/>
      <c r="G1295" s="204"/>
      <c r="H1295" s="204">
        <v>6774</v>
      </c>
      <c r="I1295" s="204"/>
      <c r="J1295" s="204"/>
      <c r="K1295" s="204">
        <v>4432</v>
      </c>
      <c r="L1295" s="204">
        <v>215</v>
      </c>
      <c r="M1295" s="204">
        <v>4238</v>
      </c>
      <c r="N1295" s="204" t="s">
        <v>44</v>
      </c>
      <c r="O1295" s="204" t="s">
        <v>45</v>
      </c>
      <c r="P1295" s="202">
        <f t="shared" si="125"/>
        <v>4217</v>
      </c>
      <c r="Q1295" s="197">
        <f t="shared" si="120"/>
        <v>21</v>
      </c>
      <c r="R1295" s="202" t="str">
        <f t="shared" si="121"/>
        <v>NA</v>
      </c>
      <c r="S1295" s="202" t="str">
        <f t="shared" si="122"/>
        <v>NA</v>
      </c>
      <c r="T1295" s="197" t="str">
        <f t="shared" si="123"/>
        <v>NA</v>
      </c>
      <c r="U1295" s="197">
        <f t="shared" si="124"/>
        <v>8261</v>
      </c>
      <c r="V1295" s="197">
        <f>MIN(IF(SUM(W1295,,X1295,Z1295,AA1295,AD1295,AC1295,AF1295,AG1295,AJ1295,AI1295,AL1295,AM1295,AO1295,AP1295,AR1295,AS1295,A1295,AY1295,AU1295,AV1295,AW1295,AX1295,BA1295,BB1295)=0,0,1)+IF(O1295="Smoothing ramp",1,0)+IF(ISNUMBER(W1295),1,0)+IF(ISNUMBER(X1295),1,0)+IF(ISNUMBER(Z1295),1,0)+IF(ISNUMBER(AA1295),1,0)+IF(ISNUMBER(AD1295),1,0)+IF(ISNUMBER(AC1295),1,0)+IF(ISNUMBER(AF1295),1,0)+IF(ISNUMBER(AG1295),1,0)+IF(ISNUMBER(AI1295),1,0)+IF(ISNUMBER(AJ1295),1,0)+IF(ISNUMBER(AL1295),1,0)+IF(ISNUMBER(AM1295),1,0)+IF(ISNUMBER(AO1295),1,0)+IF(ISNUMBER(AP1295),1,0)+IF(ISNUMBER(#REF!),1,0)+IF(ISNUMBER(AR1295),1,0)+IF(ISNUMBER(AS1295),1,0)+IF(ISNUMBER(AY1295),1,0)+IF(ISNUMBER(AU1295),1,0)+IF(ISNUMBER(AV1295),1,0)+IF(ISNUMBER(AW1295),1,0)+IF(ISNUMBER(AX1295),1,0)+IF(ISNUMBER(BA1295),1,0)+IF(ISNUMBER(BB1295),1,0),1)</f>
        <v>1</v>
      </c>
      <c r="W1295" s="197"/>
      <c r="X1295" s="197"/>
      <c r="Y1295" s="197"/>
      <c r="Z1295" s="197"/>
      <c r="AA1295" s="197"/>
      <c r="AB1295" s="197"/>
      <c r="AC1295" s="197"/>
      <c r="AD1295" s="205">
        <v>6524</v>
      </c>
      <c r="AE1295" s="205" t="s">
        <v>48</v>
      </c>
      <c r="AF1295" s="197"/>
      <c r="AG1295" s="197"/>
      <c r="AH1295" s="197"/>
      <c r="AI1295" s="200"/>
      <c r="AJ1295" s="197"/>
      <c r="AK1295" s="197"/>
      <c r="AL1295" s="197"/>
      <c r="AM1295" s="197"/>
      <c r="AN1295" s="197"/>
      <c r="AO1295" s="197"/>
      <c r="AP1295" s="197"/>
      <c r="AQ1295" s="197"/>
      <c r="AR1295" s="197"/>
      <c r="AS1295" s="197"/>
      <c r="AT1295" s="197"/>
      <c r="AU1295" s="197"/>
      <c r="AV1295" s="197"/>
      <c r="AW1295" s="197"/>
      <c r="AX1295" s="197"/>
      <c r="AY1295" s="197"/>
      <c r="AZ1295" s="197"/>
      <c r="BA1295" s="197"/>
      <c r="BB1295" s="197"/>
      <c r="BC1295" s="197"/>
    </row>
    <row r="1296" spans="2:55" customFormat="1" ht="14.1" customHeight="1">
      <c r="B1296" s="204">
        <v>20250524</v>
      </c>
      <c r="C1296" s="204" t="s">
        <v>62</v>
      </c>
      <c r="D1296" s="204">
        <v>1630</v>
      </c>
      <c r="E1296" s="204">
        <v>6728</v>
      </c>
      <c r="F1296" s="204"/>
      <c r="G1296" s="204"/>
      <c r="H1296" s="204">
        <v>6714</v>
      </c>
      <c r="I1296" s="204"/>
      <c r="J1296" s="204"/>
      <c r="K1296" s="204">
        <v>4432</v>
      </c>
      <c r="L1296" s="204">
        <v>148</v>
      </c>
      <c r="M1296" s="204">
        <v>4298</v>
      </c>
      <c r="N1296" s="204" t="s">
        <v>44</v>
      </c>
      <c r="O1296" s="204" t="s">
        <v>45</v>
      </c>
      <c r="P1296" s="202">
        <f t="shared" si="125"/>
        <v>4284</v>
      </c>
      <c r="Q1296" s="197">
        <f t="shared" si="120"/>
        <v>14</v>
      </c>
      <c r="R1296" s="202" t="str">
        <f t="shared" si="121"/>
        <v>NA</v>
      </c>
      <c r="S1296" s="202" t="str">
        <f t="shared" si="122"/>
        <v>NA</v>
      </c>
      <c r="T1296" s="197" t="str">
        <f t="shared" si="123"/>
        <v>NA</v>
      </c>
      <c r="U1296" s="197">
        <f t="shared" si="124"/>
        <v>8448</v>
      </c>
      <c r="V1296" s="197">
        <f>MIN(IF(SUM(W1296,,X1296,Z1296,AA1296,AD1296,AC1296,AF1296,AG1296,AJ1296,AI1296,AL1296,AM1296,AO1296,AP1296,AR1296,AS1296,A1296,AY1296,AU1296,AV1296,AW1296,AX1296,BA1296,BB1296)=0,0,1)+IF(O1296="Smoothing ramp",1,0)+IF(ISNUMBER(W1296),1,0)+IF(ISNUMBER(X1296),1,0)+IF(ISNUMBER(Z1296),1,0)+IF(ISNUMBER(AA1296),1,0)+IF(ISNUMBER(AD1296),1,0)+IF(ISNUMBER(AC1296),1,0)+IF(ISNUMBER(AF1296),1,0)+IF(ISNUMBER(AG1296),1,0)+IF(ISNUMBER(AI1296),1,0)+IF(ISNUMBER(AJ1296),1,0)+IF(ISNUMBER(AL1296),1,0)+IF(ISNUMBER(AM1296),1,0)+IF(ISNUMBER(AO1296),1,0)+IF(ISNUMBER(AP1296),1,0)+IF(ISNUMBER(#REF!),1,0)+IF(ISNUMBER(AR1296),1,0)+IF(ISNUMBER(AS1296),1,0)+IF(ISNUMBER(AY1296),1,0)+IF(ISNUMBER(AU1296),1,0)+IF(ISNUMBER(AV1296),1,0)+IF(ISNUMBER(AW1296),1,0)+IF(ISNUMBER(AX1296),1,0)+IF(ISNUMBER(BA1296),1,0)+IF(ISNUMBER(BB1296),1,0),1)</f>
        <v>1</v>
      </c>
      <c r="W1296" s="197"/>
      <c r="X1296" s="197"/>
      <c r="Y1296" s="197"/>
      <c r="Z1296" s="197"/>
      <c r="AA1296" s="197"/>
      <c r="AB1296" s="197"/>
      <c r="AC1296" s="197"/>
      <c r="AD1296" s="205">
        <v>6464</v>
      </c>
      <c r="AE1296" s="205" t="s">
        <v>48</v>
      </c>
      <c r="AF1296" s="197"/>
      <c r="AG1296" s="197"/>
      <c r="AH1296" s="197"/>
      <c r="AI1296" s="200"/>
      <c r="AJ1296" s="197"/>
      <c r="AK1296" s="197"/>
      <c r="AL1296" s="197"/>
      <c r="AM1296" s="197"/>
      <c r="AN1296" s="197"/>
      <c r="AO1296" s="197"/>
      <c r="AP1296" s="197"/>
      <c r="AQ1296" s="197"/>
      <c r="AR1296" s="197"/>
      <c r="AS1296" s="197"/>
      <c r="AT1296" s="197"/>
      <c r="AU1296" s="197"/>
      <c r="AV1296" s="197"/>
      <c r="AW1296" s="197"/>
      <c r="AX1296" s="197"/>
      <c r="AY1296" s="197"/>
      <c r="AZ1296" s="197"/>
      <c r="BA1296" s="197"/>
      <c r="BB1296" s="197"/>
      <c r="BC1296" s="197"/>
    </row>
    <row r="1297" spans="2:55" customFormat="1" ht="14.1" customHeight="1">
      <c r="B1297" s="204">
        <v>20250524</v>
      </c>
      <c r="C1297" s="204" t="s">
        <v>62</v>
      </c>
      <c r="D1297" s="204">
        <v>1730</v>
      </c>
      <c r="E1297" s="204">
        <v>6737</v>
      </c>
      <c r="F1297" s="204"/>
      <c r="G1297" s="204"/>
      <c r="H1297" s="204">
        <v>6722</v>
      </c>
      <c r="I1297" s="204"/>
      <c r="J1297" s="204"/>
      <c r="K1297" s="204">
        <v>4432</v>
      </c>
      <c r="L1297" s="204">
        <v>157</v>
      </c>
      <c r="M1297" s="204">
        <v>4290</v>
      </c>
      <c r="N1297" s="204" t="s">
        <v>44</v>
      </c>
      <c r="O1297" s="204" t="s">
        <v>45</v>
      </c>
      <c r="P1297" s="202">
        <f t="shared" si="125"/>
        <v>4275</v>
      </c>
      <c r="Q1297" s="197">
        <f t="shared" si="120"/>
        <v>15</v>
      </c>
      <c r="R1297" s="202" t="str">
        <f t="shared" si="121"/>
        <v>NA</v>
      </c>
      <c r="S1297" s="202" t="str">
        <f t="shared" si="122"/>
        <v>NA</v>
      </c>
      <c r="T1297" s="197" t="str">
        <f t="shared" si="123"/>
        <v>NA</v>
      </c>
      <c r="U1297" s="197">
        <f t="shared" si="124"/>
        <v>8423</v>
      </c>
      <c r="V1297" s="197">
        <f>MIN(IF(SUM(W1297,,X1297,Z1297,AA1297,AD1297,AC1297,AF1297,AG1297,AJ1297,AI1297,AL1297,AM1297,AO1297,AP1297,AR1297,AS1297,A1297,AY1297,AU1297,AV1297,AW1297,AX1297,BA1297,BB1297)=0,0,1)+IF(O1297="Smoothing ramp",1,0)+IF(ISNUMBER(W1297),1,0)+IF(ISNUMBER(X1297),1,0)+IF(ISNUMBER(Z1297),1,0)+IF(ISNUMBER(AA1297),1,0)+IF(ISNUMBER(AD1297),1,0)+IF(ISNUMBER(AC1297),1,0)+IF(ISNUMBER(AF1297),1,0)+IF(ISNUMBER(AG1297),1,0)+IF(ISNUMBER(AI1297),1,0)+IF(ISNUMBER(AJ1297),1,0)+IF(ISNUMBER(AL1297),1,0)+IF(ISNUMBER(AM1297),1,0)+IF(ISNUMBER(AO1297),1,0)+IF(ISNUMBER(AP1297),1,0)+IF(ISNUMBER(#REF!),1,0)+IF(ISNUMBER(AR1297),1,0)+IF(ISNUMBER(AS1297),1,0)+IF(ISNUMBER(AY1297),1,0)+IF(ISNUMBER(AU1297),1,0)+IF(ISNUMBER(AV1297),1,0)+IF(ISNUMBER(AW1297),1,0)+IF(ISNUMBER(AX1297),1,0)+IF(ISNUMBER(BA1297),1,0)+IF(ISNUMBER(BB1297),1,0),1)</f>
        <v>1</v>
      </c>
      <c r="W1297" s="197"/>
      <c r="X1297" s="197"/>
      <c r="Y1297" s="197"/>
      <c r="Z1297" s="197"/>
      <c r="AA1297" s="197"/>
      <c r="AB1297" s="197"/>
      <c r="AC1297" s="197"/>
      <c r="AD1297" s="205">
        <v>6472</v>
      </c>
      <c r="AE1297" s="205" t="s">
        <v>48</v>
      </c>
      <c r="AF1297" s="197"/>
      <c r="AG1297" s="197"/>
      <c r="AH1297" s="197"/>
      <c r="AI1297" s="200"/>
      <c r="AJ1297" s="197"/>
      <c r="AK1297" s="197"/>
      <c r="AL1297" s="197"/>
      <c r="AM1297" s="197"/>
      <c r="AN1297" s="197"/>
      <c r="AO1297" s="197"/>
      <c r="AP1297" s="197"/>
      <c r="AQ1297" s="197"/>
      <c r="AR1297" s="197"/>
      <c r="AS1297" s="197"/>
      <c r="AT1297" s="197"/>
      <c r="AU1297" s="197"/>
      <c r="AV1297" s="197"/>
      <c r="AW1297" s="197"/>
      <c r="AX1297" s="197"/>
      <c r="AY1297" s="197"/>
      <c r="AZ1297" s="197"/>
      <c r="BA1297" s="197"/>
      <c r="BB1297" s="197"/>
      <c r="BC1297" s="197"/>
    </row>
    <row r="1298" spans="2:55" customFormat="1" ht="14.1" hidden="1" customHeight="1">
      <c r="B1298" s="204">
        <v>20250524</v>
      </c>
      <c r="C1298" s="204" t="s">
        <v>62</v>
      </c>
      <c r="D1298" s="204">
        <v>1830</v>
      </c>
      <c r="E1298" s="204">
        <v>6580</v>
      </c>
      <c r="F1298" s="204"/>
      <c r="G1298" s="204"/>
      <c r="H1298" s="204">
        <v>6580</v>
      </c>
      <c r="I1298" s="204"/>
      <c r="J1298" s="204"/>
      <c r="K1298" s="204">
        <v>1804</v>
      </c>
      <c r="L1298" s="204">
        <v>0</v>
      </c>
      <c r="M1298" s="204">
        <v>1804</v>
      </c>
      <c r="N1298" s="204" t="s">
        <v>47</v>
      </c>
      <c r="O1298" s="204" t="s">
        <v>47</v>
      </c>
      <c r="P1298" s="202">
        <f t="shared" si="125"/>
        <v>1804</v>
      </c>
      <c r="Q1298" s="197">
        <f t="shared" si="120"/>
        <v>0</v>
      </c>
      <c r="R1298" s="202" t="str">
        <f t="shared" si="121"/>
        <v>NA</v>
      </c>
      <c r="S1298" s="202" t="str">
        <f t="shared" si="122"/>
        <v>NA</v>
      </c>
      <c r="T1298" s="197" t="str">
        <f t="shared" si="123"/>
        <v>NA</v>
      </c>
      <c r="U1298" s="197">
        <f t="shared" si="124"/>
        <v>1804</v>
      </c>
      <c r="V1298" s="197">
        <f>MIN(IF(SUM(W1298,,X1298,Z1298,AA1298,AD1298,AC1298,AF1298,AG1298,AJ1298,AI1298,AL1298,AM1298,AO1298,AP1298,AR1298,AS1298,A1298,AY1298,AU1298,AV1298,AW1298,AX1298,BA1298,BB1298)=0,0,1)+IF(O1298="Smoothing ramp",1,0)+IF(ISNUMBER(W1298),1,0)+IF(ISNUMBER(X1298),1,0)+IF(ISNUMBER(Z1298),1,0)+IF(ISNUMBER(AA1298),1,0)+IF(ISNUMBER(AD1298),1,0)+IF(ISNUMBER(AC1298),1,0)+IF(ISNUMBER(AF1298),1,0)+IF(ISNUMBER(AG1298),1,0)+IF(ISNUMBER(AI1298),1,0)+IF(ISNUMBER(AJ1298),1,0)+IF(ISNUMBER(AL1298),1,0)+IF(ISNUMBER(AM1298),1,0)+IF(ISNUMBER(AO1298),1,0)+IF(ISNUMBER(AP1298),1,0)+IF(ISNUMBER(#REF!),1,0)+IF(ISNUMBER(AR1298),1,0)+IF(ISNUMBER(AS1298),1,0)+IF(ISNUMBER(AY1298),1,0)+IF(ISNUMBER(AU1298),1,0)+IF(ISNUMBER(AV1298),1,0)+IF(ISNUMBER(AW1298),1,0)+IF(ISNUMBER(AX1298),1,0)+IF(ISNUMBER(BA1298),1,0)+IF(ISNUMBER(BB1298),1,0),1)</f>
        <v>0</v>
      </c>
      <c r="W1298" s="197"/>
      <c r="X1298" s="197"/>
      <c r="Y1298" s="197"/>
      <c r="Z1298" s="197"/>
      <c r="AA1298" s="197"/>
      <c r="AB1298" s="197"/>
      <c r="AC1298" s="197"/>
      <c r="AD1298" s="197"/>
      <c r="AE1298" s="197"/>
      <c r="AF1298" s="197"/>
      <c r="AG1298" s="197"/>
      <c r="AH1298" s="197"/>
      <c r="AI1298" s="200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7"/>
      <c r="BA1298" s="197"/>
      <c r="BB1298" s="197"/>
      <c r="BC1298" s="197"/>
    </row>
    <row r="1299" spans="2:55" customFormat="1" ht="14.1" customHeight="1">
      <c r="B1299" s="204">
        <v>20250524</v>
      </c>
      <c r="C1299" s="204" t="s">
        <v>62</v>
      </c>
      <c r="D1299" s="204">
        <v>1930</v>
      </c>
      <c r="E1299" s="204">
        <v>6809</v>
      </c>
      <c r="F1299" s="204"/>
      <c r="G1299" s="204"/>
      <c r="H1299" s="204">
        <v>6788</v>
      </c>
      <c r="I1299" s="204"/>
      <c r="J1299" s="204"/>
      <c r="K1299" s="204">
        <v>1804</v>
      </c>
      <c r="L1299" s="204">
        <v>229</v>
      </c>
      <c r="M1299" s="204">
        <v>1596</v>
      </c>
      <c r="N1299" s="204" t="s">
        <v>44</v>
      </c>
      <c r="O1299" s="204" t="s">
        <v>45</v>
      </c>
      <c r="P1299" s="202">
        <f t="shared" si="125"/>
        <v>1575</v>
      </c>
      <c r="Q1299" s="197">
        <f t="shared" si="120"/>
        <v>21</v>
      </c>
      <c r="R1299" s="202" t="str">
        <f t="shared" si="121"/>
        <v>NA</v>
      </c>
      <c r="S1299" s="202" t="str">
        <f t="shared" si="122"/>
        <v>NA</v>
      </c>
      <c r="T1299" s="197" t="str">
        <f t="shared" si="123"/>
        <v>NA</v>
      </c>
      <c r="U1299" s="197">
        <f t="shared" si="124"/>
        <v>2963</v>
      </c>
      <c r="V1299" s="197">
        <f>MIN(IF(SUM(W1299,,X1299,Z1299,AA1299,AD1299,AC1299,AF1299,AG1299,AJ1299,AI1299,AL1299,AM1299,AO1299,AP1299,AR1299,AS1299,A1299,AY1299,AU1299,AV1299,AW1299,AX1299,BA1299,BB1299)=0,0,1)+IF(O1299="Smoothing ramp",1,0)+IF(ISNUMBER(W1299),1,0)+IF(ISNUMBER(X1299),1,0)+IF(ISNUMBER(Z1299),1,0)+IF(ISNUMBER(AA1299),1,0)+IF(ISNUMBER(AD1299),1,0)+IF(ISNUMBER(AC1299),1,0)+IF(ISNUMBER(AF1299),1,0)+IF(ISNUMBER(AG1299),1,0)+IF(ISNUMBER(AI1299),1,0)+IF(ISNUMBER(AJ1299),1,0)+IF(ISNUMBER(AL1299),1,0)+IF(ISNUMBER(AM1299),1,0)+IF(ISNUMBER(AO1299),1,0)+IF(ISNUMBER(AP1299),1,0)+IF(ISNUMBER(#REF!),1,0)+IF(ISNUMBER(AR1299),1,0)+IF(ISNUMBER(AS1299),1,0)+IF(ISNUMBER(AY1299),1,0)+IF(ISNUMBER(AU1299),1,0)+IF(ISNUMBER(AV1299),1,0)+IF(ISNUMBER(AW1299),1,0)+IF(ISNUMBER(AX1299),1,0)+IF(ISNUMBER(BA1299),1,0)+IF(ISNUMBER(BB1299),1,0),1)</f>
        <v>1</v>
      </c>
      <c r="W1299" s="197"/>
      <c r="X1299" s="197"/>
      <c r="Y1299" s="197"/>
      <c r="Z1299" s="197"/>
      <c r="AA1299" s="197"/>
      <c r="AB1299" s="197"/>
      <c r="AC1299" s="197"/>
      <c r="AD1299" s="205">
        <v>6538</v>
      </c>
      <c r="AE1299" s="205" t="s">
        <v>48</v>
      </c>
      <c r="AF1299" s="197"/>
      <c r="AG1299" s="197"/>
      <c r="AH1299" s="197"/>
      <c r="AI1299" s="200"/>
      <c r="AJ1299" s="197"/>
      <c r="AK1299" s="197"/>
      <c r="AL1299" s="197"/>
      <c r="AM1299" s="197"/>
      <c r="AN1299" s="197"/>
      <c r="AO1299" s="197"/>
      <c r="AP1299" s="197"/>
      <c r="AQ1299" s="197"/>
      <c r="AR1299" s="197"/>
      <c r="AS1299" s="197"/>
      <c r="AT1299" s="197"/>
      <c r="AU1299" s="197"/>
      <c r="AV1299" s="197"/>
      <c r="AW1299" s="197"/>
      <c r="AX1299" s="197"/>
      <c r="AY1299" s="197"/>
      <c r="AZ1299" s="197"/>
      <c r="BA1299" s="197"/>
      <c r="BB1299" s="197"/>
      <c r="BC1299" s="197"/>
    </row>
    <row r="1300" spans="2:55" customFormat="1" ht="14.1" hidden="1" customHeight="1">
      <c r="B1300" s="204">
        <v>20250524</v>
      </c>
      <c r="C1300" s="204" t="s">
        <v>62</v>
      </c>
      <c r="D1300" s="204">
        <v>2030</v>
      </c>
      <c r="E1300" s="204">
        <v>6580</v>
      </c>
      <c r="F1300" s="204"/>
      <c r="G1300" s="204"/>
      <c r="H1300" s="204">
        <v>6580</v>
      </c>
      <c r="I1300" s="204"/>
      <c r="J1300" s="204"/>
      <c r="K1300" s="204">
        <v>1804</v>
      </c>
      <c r="L1300" s="204">
        <v>0</v>
      </c>
      <c r="M1300" s="204">
        <v>1804</v>
      </c>
      <c r="N1300" s="204" t="s">
        <v>47</v>
      </c>
      <c r="O1300" s="204" t="s">
        <v>47</v>
      </c>
      <c r="P1300" s="202">
        <f t="shared" si="125"/>
        <v>1804</v>
      </c>
      <c r="Q1300" s="197">
        <f t="shared" si="120"/>
        <v>0</v>
      </c>
      <c r="R1300" s="202" t="str">
        <f t="shared" si="121"/>
        <v>NA</v>
      </c>
      <c r="S1300" s="202" t="str">
        <f t="shared" si="122"/>
        <v>NA</v>
      </c>
      <c r="T1300" s="197" t="str">
        <f t="shared" si="123"/>
        <v>NA</v>
      </c>
      <c r="U1300" s="197">
        <f t="shared" si="124"/>
        <v>1804</v>
      </c>
      <c r="V1300" s="197">
        <f>MIN(IF(SUM(W1300,,X1300,Z1300,AA1300,AD1300,AC1300,AF1300,AG1300,AJ1300,AI1300,AL1300,AM1300,AO1300,AP1300,AR1300,AS1300,A1300,AY1300,AU1300,AV1300,AW1300,AX1300,BA1300,BB1300)=0,0,1)+IF(O1300="Smoothing ramp",1,0)+IF(ISNUMBER(W1300),1,0)+IF(ISNUMBER(X1300),1,0)+IF(ISNUMBER(Z1300),1,0)+IF(ISNUMBER(AA1300),1,0)+IF(ISNUMBER(AD1300),1,0)+IF(ISNUMBER(AC1300),1,0)+IF(ISNUMBER(AF1300),1,0)+IF(ISNUMBER(AG1300),1,0)+IF(ISNUMBER(AI1300),1,0)+IF(ISNUMBER(AJ1300),1,0)+IF(ISNUMBER(AL1300),1,0)+IF(ISNUMBER(AM1300),1,0)+IF(ISNUMBER(AO1300),1,0)+IF(ISNUMBER(AP1300),1,0)+IF(ISNUMBER(#REF!),1,0)+IF(ISNUMBER(AR1300),1,0)+IF(ISNUMBER(AS1300),1,0)+IF(ISNUMBER(AY1300),1,0)+IF(ISNUMBER(AU1300),1,0)+IF(ISNUMBER(AV1300),1,0)+IF(ISNUMBER(AW1300),1,0)+IF(ISNUMBER(AX1300),1,0)+IF(ISNUMBER(BA1300),1,0)+IF(ISNUMBER(BB1300),1,0),1)</f>
        <v>0</v>
      </c>
      <c r="W1300" s="197"/>
      <c r="X1300" s="197"/>
      <c r="Y1300" s="197"/>
      <c r="Z1300" s="197"/>
      <c r="AA1300" s="197"/>
      <c r="AB1300" s="197"/>
      <c r="AC1300" s="197"/>
      <c r="AD1300" s="197"/>
      <c r="AE1300" s="197"/>
      <c r="AF1300" s="197"/>
      <c r="AG1300" s="197"/>
      <c r="AH1300" s="197"/>
      <c r="AI1300" s="200"/>
      <c r="AJ1300" s="197"/>
      <c r="AK1300" s="197"/>
      <c r="AL1300" s="197"/>
      <c r="AM1300" s="197"/>
      <c r="AN1300" s="197"/>
      <c r="AO1300" s="197"/>
      <c r="AP1300" s="197"/>
      <c r="AQ1300" s="197"/>
      <c r="AR1300" s="197"/>
      <c r="AS1300" s="197"/>
      <c r="AT1300" s="197"/>
      <c r="AU1300" s="197"/>
      <c r="AV1300" s="197"/>
      <c r="AW1300" s="197"/>
      <c r="AX1300" s="197"/>
      <c r="AY1300" s="197"/>
      <c r="AZ1300" s="197"/>
      <c r="BA1300" s="197"/>
      <c r="BB1300" s="197"/>
      <c r="BC1300" s="197"/>
    </row>
    <row r="1301" spans="2:55" customFormat="1" ht="14.1" customHeight="1">
      <c r="B1301" s="204">
        <v>20250524</v>
      </c>
      <c r="C1301" s="204" t="s">
        <v>62</v>
      </c>
      <c r="D1301" s="204">
        <v>2130</v>
      </c>
      <c r="E1301" s="204"/>
      <c r="F1301" s="204">
        <v>8069</v>
      </c>
      <c r="G1301" s="204">
        <v>650</v>
      </c>
      <c r="H1301" s="204"/>
      <c r="I1301" s="204">
        <v>7802</v>
      </c>
      <c r="J1301" s="204">
        <v>650</v>
      </c>
      <c r="K1301" s="204">
        <v>-1901</v>
      </c>
      <c r="L1301" s="204">
        <v>-1901</v>
      </c>
      <c r="M1301" s="204">
        <v>0</v>
      </c>
      <c r="N1301" s="204" t="s">
        <v>40</v>
      </c>
      <c r="O1301" s="204" t="s">
        <v>52</v>
      </c>
      <c r="P1301" s="202">
        <f t="shared" si="125"/>
        <v>0</v>
      </c>
      <c r="Q1301" s="197" t="str">
        <f t="shared" si="120"/>
        <v>NA</v>
      </c>
      <c r="R1301" s="202">
        <f t="shared" si="121"/>
        <v>267</v>
      </c>
      <c r="S1301" s="202">
        <f t="shared" si="122"/>
        <v>0</v>
      </c>
      <c r="T1301" s="197">
        <f t="shared" si="123"/>
        <v>267</v>
      </c>
      <c r="U1301" s="197">
        <f t="shared" si="124"/>
        <v>1901</v>
      </c>
      <c r="V1301" s="197">
        <f>MIN(IF(SUM(W1301,,X1301,Z1301,AA1301,AD1301,AC1301,AF1301,AG1301,AJ1301,AI1301,AL1301,AM1301,AO1301,AP1301,AR1301,AS1301,A1301,AY1301,AU1301,AV1301,AW1301,AX1301,BA1301,BB1301)=0,0,1)+IF(O1301="Smoothing ramp",1,0)+IF(ISNUMBER(W1301),1,0)+IF(ISNUMBER(X1301),1,0)+IF(ISNUMBER(Z1301),1,0)+IF(ISNUMBER(AA1301),1,0)+IF(ISNUMBER(AD1301),1,0)+IF(ISNUMBER(AC1301),1,0)+IF(ISNUMBER(AF1301),1,0)+IF(ISNUMBER(AG1301),1,0)+IF(ISNUMBER(AI1301),1,0)+IF(ISNUMBER(AJ1301),1,0)+IF(ISNUMBER(AL1301),1,0)+IF(ISNUMBER(AM1301),1,0)+IF(ISNUMBER(AO1301),1,0)+IF(ISNUMBER(AP1301),1,0)+IF(ISNUMBER(#REF!),1,0)+IF(ISNUMBER(AR1301),1,0)+IF(ISNUMBER(AS1301),1,0)+IF(ISNUMBER(AY1301),1,0)+IF(ISNUMBER(AU1301),1,0)+IF(ISNUMBER(AV1301),1,0)+IF(ISNUMBER(AW1301),1,0)+IF(ISNUMBER(AX1301),1,0)+IF(ISNUMBER(BA1301),1,0)+IF(ISNUMBER(BB1301),1,0),1)</f>
        <v>1</v>
      </c>
      <c r="W1301" s="197"/>
      <c r="X1301" s="197"/>
      <c r="Y1301" s="197"/>
      <c r="Z1301" s="197"/>
      <c r="AA1301" s="197"/>
      <c r="AB1301" s="197"/>
      <c r="AC1301" s="197"/>
      <c r="AD1301" s="197"/>
      <c r="AE1301" s="197"/>
      <c r="AF1301" s="197"/>
      <c r="AG1301" s="197"/>
      <c r="AH1301" s="197"/>
      <c r="AI1301" s="200"/>
      <c r="AJ1301" s="197"/>
      <c r="AK1301" s="197"/>
      <c r="AL1301" s="197"/>
      <c r="AM1301" s="197"/>
      <c r="AN1301" s="197"/>
      <c r="AO1301" s="197"/>
      <c r="AP1301" s="197"/>
      <c r="AQ1301" s="197"/>
      <c r="AR1301" s="197"/>
      <c r="AS1301" s="197"/>
      <c r="AT1301" s="197"/>
      <c r="AU1301" s="197"/>
      <c r="AV1301" s="197"/>
      <c r="AW1301" s="197"/>
      <c r="AX1301" s="197"/>
      <c r="AY1301" s="197"/>
      <c r="AZ1301" s="197"/>
      <c r="BA1301" s="197"/>
      <c r="BB1301" s="197"/>
      <c r="BC1301" s="197"/>
    </row>
    <row r="1302" spans="2:55" customFormat="1" ht="14.1" customHeight="1">
      <c r="B1302" s="204">
        <v>20250524</v>
      </c>
      <c r="C1302" s="204" t="s">
        <v>62</v>
      </c>
      <c r="D1302" s="204">
        <v>2230</v>
      </c>
      <c r="E1302" s="204"/>
      <c r="F1302" s="204">
        <v>8069</v>
      </c>
      <c r="G1302" s="204">
        <v>650</v>
      </c>
      <c r="H1302" s="204"/>
      <c r="I1302" s="204">
        <v>8069</v>
      </c>
      <c r="J1302" s="204">
        <v>650</v>
      </c>
      <c r="K1302" s="204">
        <v>-1901</v>
      </c>
      <c r="L1302" s="204">
        <v>-1901</v>
      </c>
      <c r="M1302" s="204">
        <v>0</v>
      </c>
      <c r="N1302" s="204" t="s">
        <v>40</v>
      </c>
      <c r="O1302" s="204" t="s">
        <v>40</v>
      </c>
      <c r="P1302" s="202">
        <f t="shared" si="125"/>
        <v>0</v>
      </c>
      <c r="Q1302" s="197" t="str">
        <f t="shared" si="120"/>
        <v>NA</v>
      </c>
      <c r="R1302" s="202">
        <f t="shared" si="121"/>
        <v>0</v>
      </c>
      <c r="S1302" s="202">
        <f t="shared" si="122"/>
        <v>0</v>
      </c>
      <c r="T1302" s="197">
        <f t="shared" si="123"/>
        <v>0</v>
      </c>
      <c r="U1302" s="197">
        <f t="shared" si="124"/>
        <v>1901</v>
      </c>
      <c r="V1302" s="197">
        <f>MIN(IF(SUM(W1302,,X1302,Z1302,AA1302,AD1302,AC1302,AF1302,AG1302,AJ1302,AI1302,AL1302,AM1302,AO1302,AP1302,AR1302,AS1302,A1302,AY1302,AU1302,AV1302,AW1302,AX1302,BA1302,BB1302)=0,0,1)+IF(O1302="Smoothing ramp",1,0)+IF(ISNUMBER(W1302),1,0)+IF(ISNUMBER(X1302),1,0)+IF(ISNUMBER(Z1302),1,0)+IF(ISNUMBER(AA1302),1,0)+IF(ISNUMBER(AD1302),1,0)+IF(ISNUMBER(AC1302),1,0)+IF(ISNUMBER(AF1302),1,0)+IF(ISNUMBER(AG1302),1,0)+IF(ISNUMBER(AI1302),1,0)+IF(ISNUMBER(AJ1302),1,0)+IF(ISNUMBER(AL1302),1,0)+IF(ISNUMBER(AM1302),1,0)+IF(ISNUMBER(AO1302),1,0)+IF(ISNUMBER(AP1302),1,0)+IF(ISNUMBER(#REF!),1,0)+IF(ISNUMBER(AR1302),1,0)+IF(ISNUMBER(AS1302),1,0)+IF(ISNUMBER(AY1302),1,0)+IF(ISNUMBER(AU1302),1,0)+IF(ISNUMBER(AV1302),1,0)+IF(ISNUMBER(AW1302),1,0)+IF(ISNUMBER(AX1302),1,0)+IF(ISNUMBER(BA1302),1,0)+IF(ISNUMBER(BB1302),1,0),1)</f>
        <v>1</v>
      </c>
      <c r="W1302" s="197">
        <v>308</v>
      </c>
      <c r="X1302" s="197"/>
      <c r="Y1302" s="197"/>
      <c r="Z1302" s="197">
        <v>160</v>
      </c>
      <c r="AA1302" s="197"/>
      <c r="AB1302" s="197"/>
      <c r="AC1302" s="197"/>
      <c r="AD1302" s="197"/>
      <c r="AE1302" s="197"/>
      <c r="AF1302" s="197"/>
      <c r="AG1302" s="197"/>
      <c r="AH1302" s="197"/>
      <c r="AI1302" s="200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197"/>
      <c r="BB1302" s="197"/>
      <c r="BC1302" s="197"/>
    </row>
    <row r="1303" spans="2:55" customFormat="1" ht="14.1" customHeight="1">
      <c r="B1303" s="204">
        <v>20250524</v>
      </c>
      <c r="C1303" s="204" t="s">
        <v>62</v>
      </c>
      <c r="D1303" s="204">
        <v>2330</v>
      </c>
      <c r="E1303" s="204"/>
      <c r="F1303" s="204">
        <v>7489</v>
      </c>
      <c r="G1303" s="204">
        <v>675</v>
      </c>
      <c r="H1303" s="204"/>
      <c r="I1303" s="204">
        <v>7489</v>
      </c>
      <c r="J1303" s="204">
        <v>675</v>
      </c>
      <c r="K1303" s="204">
        <v>-1262</v>
      </c>
      <c r="L1303" s="204">
        <v>-1262</v>
      </c>
      <c r="M1303" s="204">
        <v>0</v>
      </c>
      <c r="N1303" s="204" t="s">
        <v>40</v>
      </c>
      <c r="O1303" s="204" t="s">
        <v>40</v>
      </c>
      <c r="P1303" s="202">
        <f t="shared" si="125"/>
        <v>0</v>
      </c>
      <c r="Q1303" s="197" t="str">
        <f t="shared" si="120"/>
        <v>NA</v>
      </c>
      <c r="R1303" s="202">
        <f t="shared" si="121"/>
        <v>0</v>
      </c>
      <c r="S1303" s="202">
        <f t="shared" si="122"/>
        <v>0</v>
      </c>
      <c r="T1303" s="197">
        <f t="shared" si="123"/>
        <v>0</v>
      </c>
      <c r="U1303" s="197">
        <f t="shared" si="124"/>
        <v>1262</v>
      </c>
      <c r="V1303" s="197">
        <f>MIN(IF(SUM(W1303,,X1303,Z1303,AA1303,AD1303,AC1303,AF1303,AG1303,AJ1303,AI1303,AL1303,AM1303,AO1303,AP1303,AR1303,AS1303,A1303,AY1303,AU1303,AV1303,AW1303,AX1303,BA1303,BB1303)=0,0,1)+IF(O1303="Smoothing ramp",1,0)+IF(ISNUMBER(W1303),1,0)+IF(ISNUMBER(X1303),1,0)+IF(ISNUMBER(Z1303),1,0)+IF(ISNUMBER(AA1303),1,0)+IF(ISNUMBER(AD1303),1,0)+IF(ISNUMBER(AC1303),1,0)+IF(ISNUMBER(AF1303),1,0)+IF(ISNUMBER(AG1303),1,0)+IF(ISNUMBER(AI1303),1,0)+IF(ISNUMBER(AJ1303),1,0)+IF(ISNUMBER(AL1303),1,0)+IF(ISNUMBER(AM1303),1,0)+IF(ISNUMBER(AO1303),1,0)+IF(ISNUMBER(AP1303),1,0)+IF(ISNUMBER(#REF!),1,0)+IF(ISNUMBER(AR1303),1,0)+IF(ISNUMBER(AS1303),1,0)+IF(ISNUMBER(AY1303),1,0)+IF(ISNUMBER(AU1303),1,0)+IF(ISNUMBER(AV1303),1,0)+IF(ISNUMBER(AW1303),1,0)+IF(ISNUMBER(AX1303),1,0)+IF(ISNUMBER(BA1303),1,0)+IF(ISNUMBER(BB1303),1,0),1)</f>
        <v>1</v>
      </c>
      <c r="W1303" s="197">
        <v>308</v>
      </c>
      <c r="X1303" s="197"/>
      <c r="Y1303" s="197"/>
      <c r="Z1303" s="197">
        <v>160</v>
      </c>
      <c r="AA1303" s="197"/>
      <c r="AB1303" s="197"/>
      <c r="AC1303" s="197"/>
      <c r="AD1303" s="197"/>
      <c r="AE1303" s="197"/>
      <c r="AF1303" s="197"/>
      <c r="AG1303" s="197"/>
      <c r="AH1303" s="197"/>
      <c r="AI1303" s="200"/>
      <c r="AJ1303" s="197"/>
      <c r="AK1303" s="197"/>
      <c r="AL1303" s="197"/>
      <c r="AM1303" s="197"/>
      <c r="AN1303" s="197"/>
      <c r="AO1303" s="197"/>
      <c r="AP1303" s="197"/>
      <c r="AQ1303" s="197"/>
      <c r="AR1303" s="197"/>
      <c r="AS1303" s="197"/>
      <c r="AT1303" s="197"/>
      <c r="AU1303" s="197"/>
      <c r="AV1303" s="197"/>
      <c r="AW1303" s="197"/>
      <c r="AX1303" s="197"/>
      <c r="AY1303" s="197"/>
      <c r="AZ1303" s="197"/>
      <c r="BA1303" s="197"/>
      <c r="BB1303" s="197"/>
      <c r="BC1303" s="197"/>
    </row>
    <row r="1304" spans="2:55" customFormat="1" ht="14.1" customHeight="1">
      <c r="B1304" s="204">
        <v>20250525</v>
      </c>
      <c r="C1304" s="204" t="s">
        <v>62</v>
      </c>
      <c r="D1304" s="204">
        <v>30</v>
      </c>
      <c r="E1304" s="204"/>
      <c r="F1304" s="204">
        <v>5781</v>
      </c>
      <c r="G1304" s="204">
        <v>521</v>
      </c>
      <c r="H1304" s="204"/>
      <c r="I1304" s="204">
        <v>5781</v>
      </c>
      <c r="J1304" s="204">
        <v>521</v>
      </c>
      <c r="K1304" s="204">
        <v>-508</v>
      </c>
      <c r="L1304" s="204">
        <v>-508</v>
      </c>
      <c r="M1304" s="204">
        <v>0</v>
      </c>
      <c r="N1304" s="204" t="s">
        <v>40</v>
      </c>
      <c r="O1304" s="204" t="s">
        <v>41</v>
      </c>
      <c r="P1304" s="202">
        <f t="shared" si="125"/>
        <v>0</v>
      </c>
      <c r="Q1304" s="197" t="str">
        <f t="shared" si="120"/>
        <v>NA</v>
      </c>
      <c r="R1304" s="202">
        <f t="shared" si="121"/>
        <v>0</v>
      </c>
      <c r="S1304" s="202">
        <f t="shared" si="122"/>
        <v>0</v>
      </c>
      <c r="T1304" s="197">
        <f t="shared" si="123"/>
        <v>0</v>
      </c>
      <c r="U1304" s="197">
        <f t="shared" si="124"/>
        <v>508</v>
      </c>
      <c r="V1304" s="197">
        <f>MIN(IF(SUM(W1304,,X1304,Z1304,AA1304,AD1304,AC1304,AF1304,AG1304,AJ1304,AI1304,AL1304,AM1304,AO1304,AP1304,AR1304,AS1304,A1304,AY1304,AU1304,AV1304,AW1304,AX1304,BA1304,BB1304)=0,0,1)+IF(O1304="Smoothing ramp",1,0)+IF(ISNUMBER(W1304),1,0)+IF(ISNUMBER(X1304),1,0)+IF(ISNUMBER(Z1304),1,0)+IF(ISNUMBER(AA1304),1,0)+IF(ISNUMBER(AD1304),1,0)+IF(ISNUMBER(AC1304),1,0)+IF(ISNUMBER(AF1304),1,0)+IF(ISNUMBER(AG1304),1,0)+IF(ISNUMBER(AI1304),1,0)+IF(ISNUMBER(AJ1304),1,0)+IF(ISNUMBER(AL1304),1,0)+IF(ISNUMBER(AM1304),1,0)+IF(ISNUMBER(AO1304),1,0)+IF(ISNUMBER(AP1304),1,0)+IF(ISNUMBER(#REF!),1,0)+IF(ISNUMBER(AR1304),1,0)+IF(ISNUMBER(AS1304),1,0)+IF(ISNUMBER(AY1304),1,0)+IF(ISNUMBER(AU1304),1,0)+IF(ISNUMBER(AV1304),1,0)+IF(ISNUMBER(AW1304),1,0)+IF(ISNUMBER(AX1304),1,0)+IF(ISNUMBER(BA1304),1,0)+IF(ISNUMBER(BB1304),1,0),1)</f>
        <v>1</v>
      </c>
      <c r="W1304" s="197">
        <v>308</v>
      </c>
      <c r="X1304" s="197"/>
      <c r="Y1304" s="197"/>
      <c r="Z1304" s="197">
        <v>160</v>
      </c>
      <c r="AA1304" s="197"/>
      <c r="AB1304" s="197"/>
      <c r="AC1304" s="197"/>
      <c r="AD1304" s="197"/>
      <c r="AE1304" s="197"/>
      <c r="AF1304" s="197"/>
      <c r="AG1304" s="197"/>
      <c r="AH1304" s="197"/>
      <c r="AI1304" s="200"/>
      <c r="AJ1304" s="197"/>
      <c r="AK1304" s="197"/>
      <c r="AL1304" s="197"/>
      <c r="AM1304" s="197"/>
      <c r="AN1304" s="197"/>
      <c r="AO1304" s="197"/>
      <c r="AP1304" s="197"/>
      <c r="AQ1304" s="197"/>
      <c r="AR1304" s="197"/>
      <c r="AS1304" s="197"/>
      <c r="AT1304" s="197"/>
      <c r="AU1304" s="197"/>
      <c r="AV1304" s="197"/>
      <c r="AW1304" s="197"/>
      <c r="AX1304" s="197"/>
      <c r="AY1304" s="197"/>
      <c r="AZ1304" s="197"/>
      <c r="BA1304" s="197"/>
      <c r="BB1304" s="197"/>
      <c r="BC1304" s="197"/>
    </row>
    <row r="1305" spans="2:55" customFormat="1" ht="14.1" customHeight="1">
      <c r="B1305" s="204">
        <v>20250525</v>
      </c>
      <c r="C1305" s="204" t="s">
        <v>62</v>
      </c>
      <c r="D1305" s="204">
        <v>130</v>
      </c>
      <c r="E1305" s="204"/>
      <c r="F1305" s="204">
        <v>5781</v>
      </c>
      <c r="G1305" s="204">
        <v>521</v>
      </c>
      <c r="H1305" s="204"/>
      <c r="I1305" s="204">
        <v>5781</v>
      </c>
      <c r="J1305" s="204">
        <v>521</v>
      </c>
      <c r="K1305" s="204">
        <v>-508</v>
      </c>
      <c r="L1305" s="204">
        <v>-508</v>
      </c>
      <c r="M1305" s="204">
        <v>0</v>
      </c>
      <c r="N1305" s="204" t="s">
        <v>40</v>
      </c>
      <c r="O1305" s="204" t="s">
        <v>41</v>
      </c>
      <c r="P1305" s="202">
        <f t="shared" si="125"/>
        <v>0</v>
      </c>
      <c r="Q1305" s="197" t="str">
        <f t="shared" si="120"/>
        <v>NA</v>
      </c>
      <c r="R1305" s="202">
        <f t="shared" si="121"/>
        <v>0</v>
      </c>
      <c r="S1305" s="202">
        <f t="shared" si="122"/>
        <v>0</v>
      </c>
      <c r="T1305" s="197">
        <f t="shared" si="123"/>
        <v>0</v>
      </c>
      <c r="U1305" s="197">
        <f t="shared" si="124"/>
        <v>508</v>
      </c>
      <c r="V1305" s="197">
        <f>MIN(IF(SUM(W1305,,X1305,Z1305,AA1305,AD1305,AC1305,AF1305,AG1305,AJ1305,AI1305,AL1305,AM1305,AO1305,AP1305,AR1305,AS1305,A1305,AY1305,AU1305,AV1305,AW1305,AX1305,BA1305,BB1305)=0,0,1)+IF(O1305="Smoothing ramp",1,0)+IF(ISNUMBER(W1305),1,0)+IF(ISNUMBER(X1305),1,0)+IF(ISNUMBER(Z1305),1,0)+IF(ISNUMBER(AA1305),1,0)+IF(ISNUMBER(AD1305),1,0)+IF(ISNUMBER(AC1305),1,0)+IF(ISNUMBER(AF1305),1,0)+IF(ISNUMBER(AG1305),1,0)+IF(ISNUMBER(AI1305),1,0)+IF(ISNUMBER(AJ1305),1,0)+IF(ISNUMBER(AL1305),1,0)+IF(ISNUMBER(AM1305),1,0)+IF(ISNUMBER(AO1305),1,0)+IF(ISNUMBER(AP1305),1,0)+IF(ISNUMBER(#REF!),1,0)+IF(ISNUMBER(AR1305),1,0)+IF(ISNUMBER(AS1305),1,0)+IF(ISNUMBER(AY1305),1,0)+IF(ISNUMBER(AU1305),1,0)+IF(ISNUMBER(AV1305),1,0)+IF(ISNUMBER(AW1305),1,0)+IF(ISNUMBER(AX1305),1,0)+IF(ISNUMBER(BA1305),1,0)+IF(ISNUMBER(BB1305),1,0),1)</f>
        <v>1</v>
      </c>
      <c r="W1305" s="197">
        <v>403</v>
      </c>
      <c r="X1305" s="197"/>
      <c r="Y1305" s="197"/>
      <c r="Z1305" s="197">
        <v>159</v>
      </c>
      <c r="AA1305" s="197"/>
      <c r="AB1305" s="197"/>
      <c r="AC1305" s="197"/>
      <c r="AD1305" s="197"/>
      <c r="AE1305" s="197"/>
      <c r="AF1305" s="197"/>
      <c r="AG1305" s="197"/>
      <c r="AH1305" s="197"/>
      <c r="AI1305" s="200"/>
      <c r="AJ1305" s="197"/>
      <c r="AK1305" s="197"/>
      <c r="AL1305" s="197"/>
      <c r="AM1305" s="197"/>
      <c r="AN1305" s="197"/>
      <c r="AO1305" s="197"/>
      <c r="AP1305" s="197"/>
      <c r="AQ1305" s="197"/>
      <c r="AR1305" s="197"/>
      <c r="AS1305" s="197"/>
      <c r="AT1305" s="197"/>
      <c r="AU1305" s="197"/>
      <c r="AV1305" s="197"/>
      <c r="AW1305" s="197"/>
      <c r="AX1305" s="197"/>
      <c r="AY1305" s="197"/>
      <c r="AZ1305" s="197"/>
      <c r="BA1305" s="197"/>
      <c r="BB1305" s="197"/>
      <c r="BC1305" s="197"/>
    </row>
    <row r="1306" spans="2:55" customFormat="1" ht="14.1" customHeight="1">
      <c r="B1306" s="204">
        <v>20250525</v>
      </c>
      <c r="C1306" s="204" t="s">
        <v>62</v>
      </c>
      <c r="D1306" s="204">
        <v>230</v>
      </c>
      <c r="E1306" s="204"/>
      <c r="F1306" s="204">
        <v>5781</v>
      </c>
      <c r="G1306" s="204">
        <v>521</v>
      </c>
      <c r="H1306" s="204"/>
      <c r="I1306" s="204">
        <v>5781</v>
      </c>
      <c r="J1306" s="204">
        <v>521</v>
      </c>
      <c r="K1306" s="204">
        <v>-508</v>
      </c>
      <c r="L1306" s="204">
        <v>-508</v>
      </c>
      <c r="M1306" s="204">
        <v>0</v>
      </c>
      <c r="N1306" s="204" t="s">
        <v>40</v>
      </c>
      <c r="O1306" s="204" t="s">
        <v>41</v>
      </c>
      <c r="P1306" s="202">
        <f t="shared" si="125"/>
        <v>0</v>
      </c>
      <c r="Q1306" s="197" t="str">
        <f t="shared" si="120"/>
        <v>NA</v>
      </c>
      <c r="R1306" s="202">
        <f t="shared" si="121"/>
        <v>0</v>
      </c>
      <c r="S1306" s="202">
        <f t="shared" si="122"/>
        <v>0</v>
      </c>
      <c r="T1306" s="197">
        <f t="shared" si="123"/>
        <v>0</v>
      </c>
      <c r="U1306" s="197">
        <f t="shared" si="124"/>
        <v>508</v>
      </c>
      <c r="V1306" s="197">
        <f>MIN(IF(SUM(W1306,,X1306,Z1306,AA1306,AD1306,AC1306,AF1306,AG1306,AJ1306,AI1306,AL1306,AM1306,AO1306,AP1306,AR1306,AS1306,A1306,AY1306,AU1306,AV1306,AW1306,AX1306,BA1306,BB1306)=0,0,1)+IF(O1306="Smoothing ramp",1,0)+IF(ISNUMBER(W1306),1,0)+IF(ISNUMBER(X1306),1,0)+IF(ISNUMBER(Z1306),1,0)+IF(ISNUMBER(AA1306),1,0)+IF(ISNUMBER(AD1306),1,0)+IF(ISNUMBER(AC1306),1,0)+IF(ISNUMBER(AF1306),1,0)+IF(ISNUMBER(AG1306),1,0)+IF(ISNUMBER(AI1306),1,0)+IF(ISNUMBER(AJ1306),1,0)+IF(ISNUMBER(AL1306),1,0)+IF(ISNUMBER(AM1306),1,0)+IF(ISNUMBER(AO1306),1,0)+IF(ISNUMBER(AP1306),1,0)+IF(ISNUMBER(#REF!),1,0)+IF(ISNUMBER(AR1306),1,0)+IF(ISNUMBER(AS1306),1,0)+IF(ISNUMBER(AY1306),1,0)+IF(ISNUMBER(AU1306),1,0)+IF(ISNUMBER(AV1306),1,0)+IF(ISNUMBER(AW1306),1,0)+IF(ISNUMBER(AX1306),1,0)+IF(ISNUMBER(BA1306),1,0)+IF(ISNUMBER(BB1306),1,0),1)</f>
        <v>1</v>
      </c>
      <c r="W1306" s="197">
        <v>415</v>
      </c>
      <c r="X1306" s="197"/>
      <c r="Y1306" s="197" t="s">
        <v>42</v>
      </c>
      <c r="Z1306" s="197">
        <v>159</v>
      </c>
      <c r="AA1306" s="197"/>
      <c r="AB1306" s="197" t="s">
        <v>42</v>
      </c>
      <c r="AC1306" s="197"/>
      <c r="AD1306" s="197"/>
      <c r="AE1306" s="197"/>
      <c r="AF1306" s="197"/>
      <c r="AG1306" s="197"/>
      <c r="AH1306" s="197"/>
      <c r="AI1306" s="200"/>
      <c r="AJ1306" s="197"/>
      <c r="AK1306" s="197"/>
      <c r="AL1306" s="197"/>
      <c r="AM1306" s="197"/>
      <c r="AN1306" s="197"/>
      <c r="AO1306" s="197"/>
      <c r="AP1306" s="197"/>
      <c r="AQ1306" s="197"/>
      <c r="AR1306" s="197"/>
      <c r="AS1306" s="197"/>
      <c r="AT1306" s="197"/>
      <c r="AU1306" s="197"/>
      <c r="AV1306" s="197"/>
      <c r="AW1306" s="197"/>
      <c r="AX1306" s="197"/>
      <c r="AY1306" s="197"/>
      <c r="AZ1306" s="197"/>
      <c r="BA1306" s="197"/>
      <c r="BB1306" s="197"/>
      <c r="BC1306" s="197"/>
    </row>
    <row r="1307" spans="2:55" customFormat="1" ht="14.1" customHeight="1">
      <c r="B1307" s="204">
        <v>20250525</v>
      </c>
      <c r="C1307" s="204" t="s">
        <v>62</v>
      </c>
      <c r="D1307" s="204">
        <v>330</v>
      </c>
      <c r="E1307" s="204"/>
      <c r="F1307" s="204">
        <v>7718</v>
      </c>
      <c r="G1307" s="204">
        <v>695</v>
      </c>
      <c r="H1307" s="204"/>
      <c r="I1307" s="204">
        <v>7421</v>
      </c>
      <c r="J1307" s="204">
        <v>695</v>
      </c>
      <c r="K1307" s="204">
        <v>-1805</v>
      </c>
      <c r="L1307" s="204">
        <v>-1805</v>
      </c>
      <c r="M1307" s="204">
        <v>0</v>
      </c>
      <c r="N1307" s="204" t="s">
        <v>40</v>
      </c>
      <c r="O1307" s="204" t="s">
        <v>41</v>
      </c>
      <c r="P1307" s="202">
        <f t="shared" si="125"/>
        <v>0</v>
      </c>
      <c r="Q1307" s="197" t="str">
        <f t="shared" si="120"/>
        <v>NA</v>
      </c>
      <c r="R1307" s="202">
        <f t="shared" si="121"/>
        <v>297</v>
      </c>
      <c r="S1307" s="202">
        <f t="shared" si="122"/>
        <v>0</v>
      </c>
      <c r="T1307" s="197">
        <f t="shared" si="123"/>
        <v>297</v>
      </c>
      <c r="U1307" s="197">
        <f t="shared" si="124"/>
        <v>1805</v>
      </c>
      <c r="V1307" s="197">
        <f>MIN(IF(SUM(W1307,,X1307,Z1307,AA1307,AD1307,AC1307,AF1307,AG1307,AJ1307,AI1307,AL1307,AM1307,AO1307,AP1307,AR1307,AS1307,A1307,AY1307,AU1307,AV1307,AW1307,AX1307,BA1307,BB1307)=0,0,1)+IF(O1307="Smoothing ramp",1,0)+IF(ISNUMBER(W1307),1,0)+IF(ISNUMBER(X1307),1,0)+IF(ISNUMBER(Z1307),1,0)+IF(ISNUMBER(AA1307),1,0)+IF(ISNUMBER(AD1307),1,0)+IF(ISNUMBER(AC1307),1,0)+IF(ISNUMBER(AF1307),1,0)+IF(ISNUMBER(AG1307),1,0)+IF(ISNUMBER(AI1307),1,0)+IF(ISNUMBER(AJ1307),1,0)+IF(ISNUMBER(AL1307),1,0)+IF(ISNUMBER(AM1307),1,0)+IF(ISNUMBER(AO1307),1,0)+IF(ISNUMBER(AP1307),1,0)+IF(ISNUMBER(#REF!),1,0)+IF(ISNUMBER(AR1307),1,0)+IF(ISNUMBER(AS1307),1,0)+IF(ISNUMBER(AY1307),1,0)+IF(ISNUMBER(AU1307),1,0)+IF(ISNUMBER(AV1307),1,0)+IF(ISNUMBER(AW1307),1,0)+IF(ISNUMBER(AX1307),1,0)+IF(ISNUMBER(BA1307),1,0)+IF(ISNUMBER(BB1307),1,0),1)</f>
        <v>1</v>
      </c>
      <c r="W1307" s="197">
        <v>415</v>
      </c>
      <c r="X1307" s="197"/>
      <c r="Y1307" s="197" t="s">
        <v>42</v>
      </c>
      <c r="Z1307" s="197">
        <v>159</v>
      </c>
      <c r="AA1307" s="197"/>
      <c r="AB1307" s="197" t="s">
        <v>42</v>
      </c>
      <c r="AC1307" s="197"/>
      <c r="AD1307" s="197"/>
      <c r="AE1307" s="197"/>
      <c r="AF1307" s="197"/>
      <c r="AG1307" s="197"/>
      <c r="AH1307" s="197"/>
      <c r="AI1307" s="200"/>
      <c r="AJ1307" s="197"/>
      <c r="AK1307" s="197"/>
      <c r="AL1307" s="197"/>
      <c r="AM1307" s="197"/>
      <c r="AN1307" s="197"/>
      <c r="AO1307" s="197"/>
      <c r="AP1307" s="197"/>
      <c r="AQ1307" s="197"/>
      <c r="AR1307" s="197"/>
      <c r="AS1307" s="197"/>
      <c r="AT1307" s="197"/>
      <c r="AU1307" s="197"/>
      <c r="AV1307" s="197"/>
      <c r="AW1307" s="197"/>
      <c r="AX1307" s="197"/>
      <c r="AY1307" s="197"/>
      <c r="AZ1307" s="197"/>
      <c r="BA1307" s="197"/>
      <c r="BB1307" s="197"/>
      <c r="BC1307" s="197"/>
    </row>
    <row r="1308" spans="2:55" customFormat="1" ht="14.1" customHeight="1">
      <c r="B1308" s="204">
        <v>20250525</v>
      </c>
      <c r="C1308" s="204" t="s">
        <v>62</v>
      </c>
      <c r="D1308" s="204">
        <v>430</v>
      </c>
      <c r="E1308" s="204"/>
      <c r="F1308" s="204">
        <v>7718</v>
      </c>
      <c r="G1308" s="204">
        <v>695</v>
      </c>
      <c r="H1308" s="204"/>
      <c r="I1308" s="204">
        <v>7713</v>
      </c>
      <c r="J1308" s="204">
        <v>695</v>
      </c>
      <c r="K1308" s="204">
        <v>-1805</v>
      </c>
      <c r="L1308" s="204">
        <v>-1805</v>
      </c>
      <c r="M1308" s="204">
        <v>0</v>
      </c>
      <c r="N1308" s="204" t="s">
        <v>40</v>
      </c>
      <c r="O1308" s="204" t="s">
        <v>41</v>
      </c>
      <c r="P1308" s="202">
        <f t="shared" si="125"/>
        <v>0</v>
      </c>
      <c r="Q1308" s="197" t="str">
        <f t="shared" si="120"/>
        <v>NA</v>
      </c>
      <c r="R1308" s="202">
        <f t="shared" si="121"/>
        <v>5</v>
      </c>
      <c r="S1308" s="202">
        <f t="shared" si="122"/>
        <v>0</v>
      </c>
      <c r="T1308" s="197">
        <f t="shared" si="123"/>
        <v>5</v>
      </c>
      <c r="U1308" s="197">
        <f t="shared" si="124"/>
        <v>1805</v>
      </c>
      <c r="V1308" s="197">
        <f>MIN(IF(SUM(W1308,,X1308,Z1308,AA1308,AD1308,AC1308,AF1308,AG1308,AJ1308,AI1308,AL1308,AM1308,AO1308,AP1308,AR1308,AS1308,A1308,AY1308,AU1308,AV1308,AW1308,AX1308,BA1308,BB1308)=0,0,1)+IF(O1308="Smoothing ramp",1,0)+IF(ISNUMBER(W1308),1,0)+IF(ISNUMBER(X1308),1,0)+IF(ISNUMBER(Z1308),1,0)+IF(ISNUMBER(AA1308),1,0)+IF(ISNUMBER(AD1308),1,0)+IF(ISNUMBER(AC1308),1,0)+IF(ISNUMBER(AF1308),1,0)+IF(ISNUMBER(AG1308),1,0)+IF(ISNUMBER(AI1308),1,0)+IF(ISNUMBER(AJ1308),1,0)+IF(ISNUMBER(AL1308),1,0)+IF(ISNUMBER(AM1308),1,0)+IF(ISNUMBER(AO1308),1,0)+IF(ISNUMBER(AP1308),1,0)+IF(ISNUMBER(#REF!),1,0)+IF(ISNUMBER(AR1308),1,0)+IF(ISNUMBER(AS1308),1,0)+IF(ISNUMBER(AY1308),1,0)+IF(ISNUMBER(AU1308),1,0)+IF(ISNUMBER(AV1308),1,0)+IF(ISNUMBER(AW1308),1,0)+IF(ISNUMBER(AX1308),1,0)+IF(ISNUMBER(BA1308),1,0)+IF(ISNUMBER(BB1308),1,0),1)</f>
        <v>1</v>
      </c>
      <c r="W1308" s="197">
        <v>415</v>
      </c>
      <c r="X1308" s="197"/>
      <c r="Y1308" s="197" t="s">
        <v>42</v>
      </c>
      <c r="Z1308" s="197">
        <v>159</v>
      </c>
      <c r="AA1308" s="197"/>
      <c r="AB1308" s="197" t="s">
        <v>42</v>
      </c>
      <c r="AC1308" s="197"/>
      <c r="AD1308" s="197"/>
      <c r="AE1308" s="197"/>
      <c r="AF1308" s="197"/>
      <c r="AG1308" s="197"/>
      <c r="AH1308" s="197"/>
      <c r="AI1308" s="200"/>
      <c r="AJ1308" s="197"/>
      <c r="AK1308" s="197"/>
      <c r="AL1308" s="197"/>
      <c r="AM1308" s="197"/>
      <c r="AN1308" s="197"/>
      <c r="AO1308" s="197"/>
      <c r="AP1308" s="197"/>
      <c r="AQ1308" s="197"/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197"/>
      <c r="BB1308" s="197"/>
      <c r="BC1308" s="197"/>
    </row>
    <row r="1309" spans="2:55" customFormat="1" ht="14.1" customHeight="1">
      <c r="B1309" s="204">
        <v>20250525</v>
      </c>
      <c r="C1309" s="204" t="s">
        <v>62</v>
      </c>
      <c r="D1309" s="204">
        <v>530</v>
      </c>
      <c r="E1309" s="204"/>
      <c r="F1309" s="204">
        <v>7718</v>
      </c>
      <c r="G1309" s="204">
        <v>695</v>
      </c>
      <c r="H1309" s="204"/>
      <c r="I1309" s="204">
        <v>7713</v>
      </c>
      <c r="J1309" s="204">
        <v>695</v>
      </c>
      <c r="K1309" s="204">
        <v>-1805</v>
      </c>
      <c r="L1309" s="204">
        <v>-1805</v>
      </c>
      <c r="M1309" s="204">
        <v>0</v>
      </c>
      <c r="N1309" s="204" t="s">
        <v>40</v>
      </c>
      <c r="O1309" s="204" t="s">
        <v>41</v>
      </c>
      <c r="P1309" s="202">
        <f t="shared" si="125"/>
        <v>0</v>
      </c>
      <c r="Q1309" s="197" t="str">
        <f t="shared" si="120"/>
        <v>NA</v>
      </c>
      <c r="R1309" s="202">
        <f t="shared" si="121"/>
        <v>5</v>
      </c>
      <c r="S1309" s="202">
        <f t="shared" si="122"/>
        <v>0</v>
      </c>
      <c r="T1309" s="197">
        <f t="shared" si="123"/>
        <v>5</v>
      </c>
      <c r="U1309" s="197">
        <f t="shared" si="124"/>
        <v>1805</v>
      </c>
      <c r="V1309" s="197">
        <f>MIN(IF(SUM(W1309,,X1309,Z1309,AA1309,AD1309,AC1309,AF1309,AG1309,AJ1309,AI1309,AL1309,AM1309,AO1309,AP1309,AR1309,AS1309,A1309,AY1309,AU1309,AV1309,AW1309,AX1309,BA1309,BB1309)=0,0,1)+IF(O1309="Smoothing ramp",1,0)+IF(ISNUMBER(W1309),1,0)+IF(ISNUMBER(X1309),1,0)+IF(ISNUMBER(Z1309),1,0)+IF(ISNUMBER(AA1309),1,0)+IF(ISNUMBER(AD1309),1,0)+IF(ISNUMBER(AC1309),1,0)+IF(ISNUMBER(AF1309),1,0)+IF(ISNUMBER(AG1309),1,0)+IF(ISNUMBER(AI1309),1,0)+IF(ISNUMBER(AJ1309),1,0)+IF(ISNUMBER(AL1309),1,0)+IF(ISNUMBER(AM1309),1,0)+IF(ISNUMBER(AO1309),1,0)+IF(ISNUMBER(AP1309),1,0)+IF(ISNUMBER(#REF!),1,0)+IF(ISNUMBER(AR1309),1,0)+IF(ISNUMBER(AS1309),1,0)+IF(ISNUMBER(AY1309),1,0)+IF(ISNUMBER(AU1309),1,0)+IF(ISNUMBER(AV1309),1,0)+IF(ISNUMBER(AW1309),1,0)+IF(ISNUMBER(AX1309),1,0)+IF(ISNUMBER(BA1309),1,0)+IF(ISNUMBER(BB1309),1,0),1)</f>
        <v>1</v>
      </c>
      <c r="W1309" s="197">
        <v>415</v>
      </c>
      <c r="X1309" s="197"/>
      <c r="Y1309" s="197" t="s">
        <v>42</v>
      </c>
      <c r="Z1309" s="197">
        <v>156</v>
      </c>
      <c r="AA1309" s="197"/>
      <c r="AB1309" s="197" t="s">
        <v>42</v>
      </c>
      <c r="AC1309" s="197"/>
      <c r="AD1309" s="197"/>
      <c r="AE1309" s="197"/>
      <c r="AF1309" s="197"/>
      <c r="AG1309" s="197"/>
      <c r="AH1309" s="197"/>
      <c r="AI1309" s="200"/>
      <c r="AJ1309" s="197"/>
      <c r="AK1309" s="197"/>
      <c r="AL1309" s="197"/>
      <c r="AM1309" s="197"/>
      <c r="AN1309" s="197"/>
      <c r="AO1309" s="197"/>
      <c r="AP1309" s="197"/>
      <c r="AQ1309" s="197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197"/>
      <c r="BB1309" s="197"/>
      <c r="BC1309" s="197"/>
    </row>
    <row r="1310" spans="2:55" customFormat="1" ht="14.1" customHeight="1">
      <c r="B1310" s="204">
        <v>20250525</v>
      </c>
      <c r="C1310" s="204" t="s">
        <v>62</v>
      </c>
      <c r="D1310" s="204">
        <v>630</v>
      </c>
      <c r="E1310" s="204"/>
      <c r="F1310" s="204">
        <v>7718</v>
      </c>
      <c r="G1310" s="204">
        <v>695</v>
      </c>
      <c r="H1310" s="204"/>
      <c r="I1310" s="204">
        <v>7713</v>
      </c>
      <c r="J1310" s="204">
        <v>695</v>
      </c>
      <c r="K1310" s="204">
        <v>-1805</v>
      </c>
      <c r="L1310" s="204">
        <v>-1805</v>
      </c>
      <c r="M1310" s="204">
        <v>0</v>
      </c>
      <c r="N1310" s="204" t="s">
        <v>40</v>
      </c>
      <c r="O1310" s="204" t="s">
        <v>41</v>
      </c>
      <c r="P1310" s="202">
        <f t="shared" si="125"/>
        <v>0</v>
      </c>
      <c r="Q1310" s="197" t="str">
        <f t="shared" si="120"/>
        <v>NA</v>
      </c>
      <c r="R1310" s="202">
        <f t="shared" si="121"/>
        <v>5</v>
      </c>
      <c r="S1310" s="202">
        <f t="shared" si="122"/>
        <v>0</v>
      </c>
      <c r="T1310" s="197">
        <f t="shared" si="123"/>
        <v>5</v>
      </c>
      <c r="U1310" s="197">
        <f t="shared" si="124"/>
        <v>1805</v>
      </c>
      <c r="V1310" s="197">
        <f>MIN(IF(SUM(W1310,,X1310,Z1310,AA1310,AD1310,AC1310,AF1310,AG1310,AJ1310,AI1310,AL1310,AM1310,AO1310,AP1310,AR1310,AS1310,A1310,AY1310,AU1310,AV1310,AW1310,AX1310,BA1310,BB1310)=0,0,1)+IF(O1310="Smoothing ramp",1,0)+IF(ISNUMBER(W1310),1,0)+IF(ISNUMBER(X1310),1,0)+IF(ISNUMBER(Z1310),1,0)+IF(ISNUMBER(AA1310),1,0)+IF(ISNUMBER(AD1310),1,0)+IF(ISNUMBER(AC1310),1,0)+IF(ISNUMBER(AF1310),1,0)+IF(ISNUMBER(AG1310),1,0)+IF(ISNUMBER(AI1310),1,0)+IF(ISNUMBER(AJ1310),1,0)+IF(ISNUMBER(AL1310),1,0)+IF(ISNUMBER(AM1310),1,0)+IF(ISNUMBER(AO1310),1,0)+IF(ISNUMBER(AP1310),1,0)+IF(ISNUMBER(#REF!),1,0)+IF(ISNUMBER(AR1310),1,0)+IF(ISNUMBER(AS1310),1,0)+IF(ISNUMBER(AY1310),1,0)+IF(ISNUMBER(AU1310),1,0)+IF(ISNUMBER(AV1310),1,0)+IF(ISNUMBER(AW1310),1,0)+IF(ISNUMBER(AX1310),1,0)+IF(ISNUMBER(BA1310),1,0)+IF(ISNUMBER(BB1310),1,0),1)</f>
        <v>1</v>
      </c>
      <c r="W1310" s="197">
        <v>415</v>
      </c>
      <c r="X1310" s="197"/>
      <c r="Y1310" s="197" t="s">
        <v>42</v>
      </c>
      <c r="Z1310" s="197">
        <v>156</v>
      </c>
      <c r="AA1310" s="197"/>
      <c r="AB1310" s="197" t="s">
        <v>42</v>
      </c>
      <c r="AC1310" s="197"/>
      <c r="AD1310" s="197"/>
      <c r="AE1310" s="197"/>
      <c r="AF1310" s="197"/>
      <c r="AG1310" s="197"/>
      <c r="AH1310" s="197"/>
      <c r="AI1310" s="200"/>
      <c r="AJ1310" s="197"/>
      <c r="AK1310" s="197"/>
      <c r="AL1310" s="197"/>
      <c r="AM1310" s="197"/>
      <c r="AN1310" s="197"/>
      <c r="AO1310" s="197"/>
      <c r="AP1310" s="197"/>
      <c r="AQ1310" s="197"/>
      <c r="AR1310" s="197"/>
      <c r="AS1310" s="197"/>
      <c r="AT1310" s="197"/>
      <c r="AU1310" s="197"/>
      <c r="AV1310" s="197"/>
      <c r="AW1310" s="197"/>
      <c r="AX1310" s="197"/>
      <c r="AY1310" s="197"/>
      <c r="AZ1310" s="197"/>
      <c r="BA1310" s="197"/>
      <c r="BB1310" s="197"/>
      <c r="BC1310" s="197"/>
    </row>
    <row r="1311" spans="2:55" customFormat="1" ht="14.1" customHeight="1">
      <c r="B1311" s="204">
        <v>20250525</v>
      </c>
      <c r="C1311" s="204" t="s">
        <v>62</v>
      </c>
      <c r="D1311" s="204">
        <v>730</v>
      </c>
      <c r="E1311" s="204"/>
      <c r="F1311" s="204">
        <v>8443</v>
      </c>
      <c r="G1311" s="204">
        <v>774</v>
      </c>
      <c r="H1311" s="204"/>
      <c r="I1311" s="204">
        <v>8395</v>
      </c>
      <c r="J1311" s="204">
        <v>774</v>
      </c>
      <c r="K1311" s="204">
        <v>-1909</v>
      </c>
      <c r="L1311" s="204">
        <v>-1909</v>
      </c>
      <c r="M1311" s="204">
        <v>0</v>
      </c>
      <c r="N1311" s="204" t="s">
        <v>40</v>
      </c>
      <c r="O1311" s="204" t="s">
        <v>41</v>
      </c>
      <c r="P1311" s="202">
        <f t="shared" si="125"/>
        <v>0</v>
      </c>
      <c r="Q1311" s="197" t="str">
        <f t="shared" si="120"/>
        <v>NA</v>
      </c>
      <c r="R1311" s="202">
        <f t="shared" si="121"/>
        <v>48</v>
      </c>
      <c r="S1311" s="202">
        <f t="shared" si="122"/>
        <v>0</v>
      </c>
      <c r="T1311" s="197">
        <f t="shared" si="123"/>
        <v>48</v>
      </c>
      <c r="U1311" s="197">
        <f t="shared" si="124"/>
        <v>1909</v>
      </c>
      <c r="V1311" s="197">
        <f>MIN(IF(SUM(W1311,,X1311,Z1311,AA1311,AD1311,AC1311,AF1311,AG1311,AJ1311,AI1311,AL1311,AM1311,AO1311,AP1311,AR1311,AS1311,A1311,AY1311,AU1311,AV1311,AW1311,AX1311,BA1311,BB1311)=0,0,1)+IF(O1311="Smoothing ramp",1,0)+IF(ISNUMBER(W1311),1,0)+IF(ISNUMBER(X1311),1,0)+IF(ISNUMBER(Z1311),1,0)+IF(ISNUMBER(AA1311),1,0)+IF(ISNUMBER(AD1311),1,0)+IF(ISNUMBER(AC1311),1,0)+IF(ISNUMBER(AF1311),1,0)+IF(ISNUMBER(AG1311),1,0)+IF(ISNUMBER(AI1311),1,0)+IF(ISNUMBER(AJ1311),1,0)+IF(ISNUMBER(AL1311),1,0)+IF(ISNUMBER(AM1311),1,0)+IF(ISNUMBER(AO1311),1,0)+IF(ISNUMBER(AP1311),1,0)+IF(ISNUMBER(#REF!),1,0)+IF(ISNUMBER(AR1311),1,0)+IF(ISNUMBER(AS1311),1,0)+IF(ISNUMBER(AY1311),1,0)+IF(ISNUMBER(AU1311),1,0)+IF(ISNUMBER(AV1311),1,0)+IF(ISNUMBER(AW1311),1,0)+IF(ISNUMBER(AX1311),1,0)+IF(ISNUMBER(BA1311),1,0)+IF(ISNUMBER(BB1311),1,0),1)</f>
        <v>1</v>
      </c>
      <c r="W1311" s="197">
        <v>393</v>
      </c>
      <c r="X1311" s="197"/>
      <c r="Y1311" s="197"/>
      <c r="Z1311" s="197">
        <v>160</v>
      </c>
      <c r="AA1311" s="197"/>
      <c r="AB1311" s="197"/>
      <c r="AC1311" s="197"/>
      <c r="AD1311" s="197"/>
      <c r="AE1311" s="197"/>
      <c r="AF1311" s="197"/>
      <c r="AG1311" s="197"/>
      <c r="AH1311" s="197"/>
      <c r="AI1311" s="200"/>
      <c r="AJ1311" s="197"/>
      <c r="AK1311" s="197"/>
      <c r="AL1311" s="197"/>
      <c r="AM1311" s="197"/>
      <c r="AN1311" s="197"/>
      <c r="AO1311" s="197"/>
      <c r="AP1311" s="197"/>
      <c r="AQ1311" s="197"/>
      <c r="AR1311" s="197"/>
      <c r="AS1311" s="197"/>
      <c r="AT1311" s="197"/>
      <c r="AU1311" s="197"/>
      <c r="AV1311" s="197"/>
      <c r="AW1311" s="197"/>
      <c r="AX1311" s="197"/>
      <c r="AY1311" s="197"/>
      <c r="AZ1311" s="197"/>
      <c r="BA1311" s="197"/>
      <c r="BB1311" s="197"/>
      <c r="BC1311" s="197"/>
    </row>
    <row r="1312" spans="2:55" customFormat="1" ht="14.1" customHeight="1">
      <c r="B1312" s="204">
        <v>20250525</v>
      </c>
      <c r="C1312" s="204" t="s">
        <v>62</v>
      </c>
      <c r="D1312" s="204">
        <v>830</v>
      </c>
      <c r="E1312" s="204"/>
      <c r="F1312" s="204">
        <v>8443</v>
      </c>
      <c r="G1312" s="204">
        <v>774</v>
      </c>
      <c r="H1312" s="204"/>
      <c r="I1312" s="204">
        <v>8395</v>
      </c>
      <c r="J1312" s="204">
        <v>774</v>
      </c>
      <c r="K1312" s="204">
        <v>-1909</v>
      </c>
      <c r="L1312" s="204">
        <v>-1909</v>
      </c>
      <c r="M1312" s="204">
        <v>0</v>
      </c>
      <c r="N1312" s="204" t="s">
        <v>40</v>
      </c>
      <c r="O1312" s="204" t="s">
        <v>41</v>
      </c>
      <c r="P1312" s="202">
        <f t="shared" si="125"/>
        <v>0</v>
      </c>
      <c r="Q1312" s="197" t="str">
        <f t="shared" si="120"/>
        <v>NA</v>
      </c>
      <c r="R1312" s="202">
        <f t="shared" si="121"/>
        <v>48</v>
      </c>
      <c r="S1312" s="202">
        <f t="shared" si="122"/>
        <v>0</v>
      </c>
      <c r="T1312" s="197">
        <f t="shared" si="123"/>
        <v>48</v>
      </c>
      <c r="U1312" s="197">
        <f t="shared" si="124"/>
        <v>1909</v>
      </c>
      <c r="V1312" s="197">
        <f>MIN(IF(SUM(W1312,,X1312,Z1312,AA1312,AD1312,AC1312,AF1312,AG1312,AJ1312,AI1312,AL1312,AM1312,AO1312,AP1312,AR1312,AS1312,A1312,AY1312,AU1312,AV1312,AW1312,AX1312,BA1312,BB1312)=0,0,1)+IF(O1312="Smoothing ramp",1,0)+IF(ISNUMBER(W1312),1,0)+IF(ISNUMBER(X1312),1,0)+IF(ISNUMBER(Z1312),1,0)+IF(ISNUMBER(AA1312),1,0)+IF(ISNUMBER(AD1312),1,0)+IF(ISNUMBER(AC1312),1,0)+IF(ISNUMBER(AF1312),1,0)+IF(ISNUMBER(AG1312),1,0)+IF(ISNUMBER(AI1312),1,0)+IF(ISNUMBER(AJ1312),1,0)+IF(ISNUMBER(AL1312),1,0)+IF(ISNUMBER(AM1312),1,0)+IF(ISNUMBER(AO1312),1,0)+IF(ISNUMBER(AP1312),1,0)+IF(ISNUMBER(#REF!),1,0)+IF(ISNUMBER(AR1312),1,0)+IF(ISNUMBER(AS1312),1,0)+IF(ISNUMBER(AY1312),1,0)+IF(ISNUMBER(AU1312),1,0)+IF(ISNUMBER(AV1312),1,0)+IF(ISNUMBER(AW1312),1,0)+IF(ISNUMBER(AX1312),1,0)+IF(ISNUMBER(BA1312),1,0)+IF(ISNUMBER(BB1312),1,0),1)</f>
        <v>1</v>
      </c>
      <c r="W1312" s="197">
        <v>393</v>
      </c>
      <c r="X1312" s="197"/>
      <c r="Y1312" s="197"/>
      <c r="Z1312" s="197">
        <v>160</v>
      </c>
      <c r="AA1312" s="197"/>
      <c r="AB1312" s="197"/>
      <c r="AC1312" s="197"/>
      <c r="AD1312" s="197"/>
      <c r="AE1312" s="197"/>
      <c r="AF1312" s="197"/>
      <c r="AG1312" s="197"/>
      <c r="AH1312" s="197"/>
      <c r="AI1312" s="200"/>
      <c r="AJ1312" s="197"/>
      <c r="AK1312" s="197"/>
      <c r="AL1312" s="197"/>
      <c r="AM1312" s="197"/>
      <c r="AN1312" s="197"/>
      <c r="AO1312" s="197"/>
      <c r="AP1312" s="197"/>
      <c r="AQ1312" s="197"/>
      <c r="AR1312" s="197"/>
      <c r="AS1312" s="197"/>
      <c r="AT1312" s="197"/>
      <c r="AU1312" s="197"/>
      <c r="AV1312" s="197"/>
      <c r="AW1312" s="197"/>
      <c r="AX1312" s="197"/>
      <c r="AY1312" s="197"/>
      <c r="AZ1312" s="197"/>
      <c r="BA1312" s="197"/>
      <c r="BB1312" s="197"/>
      <c r="BC1312" s="197"/>
    </row>
    <row r="1313" spans="2:55" customFormat="1" ht="14.1" customHeight="1">
      <c r="B1313" s="204">
        <v>20250525</v>
      </c>
      <c r="C1313" s="204" t="s">
        <v>62</v>
      </c>
      <c r="D1313" s="204">
        <v>930</v>
      </c>
      <c r="E1313" s="204">
        <v>7762</v>
      </c>
      <c r="F1313" s="204"/>
      <c r="G1313" s="204"/>
      <c r="H1313" s="204">
        <v>7761</v>
      </c>
      <c r="I1313" s="204"/>
      <c r="J1313" s="204"/>
      <c r="K1313" s="204">
        <v>-1170</v>
      </c>
      <c r="L1313" s="204">
        <v>-1170</v>
      </c>
      <c r="M1313" s="204">
        <v>-1169</v>
      </c>
      <c r="N1313" s="204" t="s">
        <v>40</v>
      </c>
      <c r="O1313" s="204" t="s">
        <v>41</v>
      </c>
      <c r="P1313" s="202">
        <f t="shared" si="125"/>
        <v>0</v>
      </c>
      <c r="Q1313" s="197">
        <f t="shared" si="120"/>
        <v>1</v>
      </c>
      <c r="R1313" s="202" t="str">
        <f t="shared" si="121"/>
        <v>NA</v>
      </c>
      <c r="S1313" s="202" t="str">
        <f t="shared" si="122"/>
        <v>NA</v>
      </c>
      <c r="T1313" s="197" t="str">
        <f t="shared" si="123"/>
        <v>NA</v>
      </c>
      <c r="U1313" s="197">
        <f t="shared" si="124"/>
        <v>0</v>
      </c>
      <c r="V1313" s="197">
        <f>MIN(IF(SUM(W1313,,X1313,Z1313,AA1313,AD1313,AC1313,AF1313,AG1313,AJ1313,AI1313,AL1313,AM1313,AO1313,AP1313,AR1313,AS1313,A1313,AY1313,AU1313,AV1313,AW1313,AX1313,BA1313,BB1313)=0,0,1)+IF(O1313="Smoothing ramp",1,0)+IF(ISNUMBER(W1313),1,0)+IF(ISNUMBER(X1313),1,0)+IF(ISNUMBER(Z1313),1,0)+IF(ISNUMBER(AA1313),1,0)+IF(ISNUMBER(AD1313),1,0)+IF(ISNUMBER(AC1313),1,0)+IF(ISNUMBER(AF1313),1,0)+IF(ISNUMBER(AG1313),1,0)+IF(ISNUMBER(AI1313),1,0)+IF(ISNUMBER(AJ1313),1,0)+IF(ISNUMBER(AL1313),1,0)+IF(ISNUMBER(AM1313),1,0)+IF(ISNUMBER(AO1313),1,0)+IF(ISNUMBER(AP1313),1,0)+IF(ISNUMBER(#REF!),1,0)+IF(ISNUMBER(AR1313),1,0)+IF(ISNUMBER(AS1313),1,0)+IF(ISNUMBER(AY1313),1,0)+IF(ISNUMBER(AU1313),1,0)+IF(ISNUMBER(AV1313),1,0)+IF(ISNUMBER(AW1313),1,0)+IF(ISNUMBER(AX1313),1,0)+IF(ISNUMBER(BA1313),1,0)+IF(ISNUMBER(BB1313),1,0),1)</f>
        <v>1</v>
      </c>
      <c r="W1313" s="197">
        <v>393</v>
      </c>
      <c r="X1313" s="197"/>
      <c r="Y1313" s="197"/>
      <c r="Z1313" s="197">
        <v>160</v>
      </c>
      <c r="AA1313" s="197"/>
      <c r="AB1313" s="197"/>
      <c r="AC1313" s="197"/>
      <c r="AD1313" s="197"/>
      <c r="AE1313" s="197"/>
      <c r="AF1313" s="197"/>
      <c r="AG1313" s="197"/>
      <c r="AH1313" s="197"/>
      <c r="AI1313" s="200"/>
      <c r="AJ1313" s="197"/>
      <c r="AK1313" s="197"/>
      <c r="AL1313" s="197"/>
      <c r="AM1313" s="197"/>
      <c r="AN1313" s="197"/>
      <c r="AO1313" s="197"/>
      <c r="AP1313" s="197"/>
      <c r="AQ1313" s="197"/>
      <c r="AR1313" s="197"/>
      <c r="AS1313" s="197"/>
      <c r="AT1313" s="197"/>
      <c r="AU1313" s="197"/>
      <c r="AV1313" s="197"/>
      <c r="AW1313" s="197"/>
      <c r="AX1313" s="197"/>
      <c r="AY1313" s="197"/>
      <c r="AZ1313" s="197"/>
      <c r="BA1313" s="197"/>
      <c r="BB1313" s="197"/>
      <c r="BC1313" s="197"/>
    </row>
    <row r="1314" spans="2:55" customFormat="1" ht="14.1" customHeight="1">
      <c r="B1314" s="204">
        <v>20250525</v>
      </c>
      <c r="C1314" s="204" t="s">
        <v>62</v>
      </c>
      <c r="D1314" s="204">
        <v>1030</v>
      </c>
      <c r="E1314" s="204">
        <v>7762</v>
      </c>
      <c r="F1314" s="204"/>
      <c r="G1314" s="204"/>
      <c r="H1314" s="204">
        <v>7761</v>
      </c>
      <c r="I1314" s="204"/>
      <c r="J1314" s="204"/>
      <c r="K1314" s="204">
        <v>-1170</v>
      </c>
      <c r="L1314" s="204">
        <v>-1170</v>
      </c>
      <c r="M1314" s="204">
        <v>-1169</v>
      </c>
      <c r="N1314" s="204" t="s">
        <v>40</v>
      </c>
      <c r="O1314" s="204" t="s">
        <v>41</v>
      </c>
      <c r="P1314" s="202">
        <f t="shared" si="125"/>
        <v>0</v>
      </c>
      <c r="Q1314" s="197">
        <f t="shared" si="120"/>
        <v>1</v>
      </c>
      <c r="R1314" s="202" t="str">
        <f t="shared" si="121"/>
        <v>NA</v>
      </c>
      <c r="S1314" s="202" t="str">
        <f t="shared" si="122"/>
        <v>NA</v>
      </c>
      <c r="T1314" s="197" t="str">
        <f t="shared" si="123"/>
        <v>NA</v>
      </c>
      <c r="U1314" s="197">
        <f t="shared" si="124"/>
        <v>0</v>
      </c>
      <c r="V1314" s="197">
        <f>MIN(IF(SUM(W1314,,X1314,Z1314,AA1314,AD1314,AC1314,AF1314,AG1314,AJ1314,AI1314,AL1314,AM1314,AO1314,AP1314,AR1314,AS1314,A1314,AY1314,AU1314,AV1314,AW1314,AX1314,BA1314,BB1314)=0,0,1)+IF(O1314="Smoothing ramp",1,0)+IF(ISNUMBER(W1314),1,0)+IF(ISNUMBER(X1314),1,0)+IF(ISNUMBER(Z1314),1,0)+IF(ISNUMBER(AA1314),1,0)+IF(ISNUMBER(AD1314),1,0)+IF(ISNUMBER(AC1314),1,0)+IF(ISNUMBER(AF1314),1,0)+IF(ISNUMBER(AG1314),1,0)+IF(ISNUMBER(AI1314),1,0)+IF(ISNUMBER(AJ1314),1,0)+IF(ISNUMBER(AL1314),1,0)+IF(ISNUMBER(AM1314),1,0)+IF(ISNUMBER(AO1314),1,0)+IF(ISNUMBER(AP1314),1,0)+IF(ISNUMBER(#REF!),1,0)+IF(ISNUMBER(AR1314),1,0)+IF(ISNUMBER(AS1314),1,0)+IF(ISNUMBER(AY1314),1,0)+IF(ISNUMBER(AU1314),1,0)+IF(ISNUMBER(AV1314),1,0)+IF(ISNUMBER(AW1314),1,0)+IF(ISNUMBER(AX1314),1,0)+IF(ISNUMBER(BA1314),1,0)+IF(ISNUMBER(BB1314),1,0),1)</f>
        <v>1</v>
      </c>
      <c r="W1314" s="197">
        <v>414</v>
      </c>
      <c r="X1314" s="197"/>
      <c r="Y1314" s="197"/>
      <c r="Z1314" s="197">
        <v>160</v>
      </c>
      <c r="AA1314" s="197"/>
      <c r="AB1314" s="197"/>
      <c r="AC1314" s="197"/>
      <c r="AD1314" s="197"/>
      <c r="AE1314" s="197"/>
      <c r="AF1314" s="197"/>
      <c r="AG1314" s="197"/>
      <c r="AH1314" s="197"/>
      <c r="AI1314" s="200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197"/>
      <c r="BB1314" s="197"/>
      <c r="BC1314" s="197"/>
    </row>
    <row r="1315" spans="2:55" customFormat="1" ht="14.1" customHeight="1">
      <c r="B1315" s="204">
        <v>20250525</v>
      </c>
      <c r="C1315" s="204" t="s">
        <v>62</v>
      </c>
      <c r="D1315" s="204">
        <v>1130</v>
      </c>
      <c r="E1315" s="204">
        <v>7762</v>
      </c>
      <c r="F1315" s="204"/>
      <c r="G1315" s="204"/>
      <c r="H1315" s="204">
        <v>7761</v>
      </c>
      <c r="I1315" s="204"/>
      <c r="J1315" s="204"/>
      <c r="K1315" s="204">
        <v>-1170</v>
      </c>
      <c r="L1315" s="204">
        <v>-1170</v>
      </c>
      <c r="M1315" s="204">
        <v>-1169</v>
      </c>
      <c r="N1315" s="204" t="s">
        <v>40</v>
      </c>
      <c r="O1315" s="204" t="s">
        <v>41</v>
      </c>
      <c r="P1315" s="202">
        <f t="shared" si="125"/>
        <v>0</v>
      </c>
      <c r="Q1315" s="197">
        <f t="shared" si="120"/>
        <v>1</v>
      </c>
      <c r="R1315" s="202" t="str">
        <f t="shared" si="121"/>
        <v>NA</v>
      </c>
      <c r="S1315" s="202" t="str">
        <f t="shared" si="122"/>
        <v>NA</v>
      </c>
      <c r="T1315" s="197" t="str">
        <f t="shared" si="123"/>
        <v>NA</v>
      </c>
      <c r="U1315" s="197">
        <f t="shared" si="124"/>
        <v>0</v>
      </c>
      <c r="V1315" s="197">
        <f>MIN(IF(SUM(W1315,,X1315,Z1315,AA1315,AD1315,AC1315,AF1315,AG1315,AJ1315,AI1315,AL1315,AM1315,AO1315,AP1315,AR1315,AS1315,A1315,AY1315,AU1315,AV1315,AW1315,AX1315,BA1315,BB1315)=0,0,1)+IF(O1315="Smoothing ramp",1,0)+IF(ISNUMBER(W1315),1,0)+IF(ISNUMBER(X1315),1,0)+IF(ISNUMBER(Z1315),1,0)+IF(ISNUMBER(AA1315),1,0)+IF(ISNUMBER(AD1315),1,0)+IF(ISNUMBER(AC1315),1,0)+IF(ISNUMBER(AF1315),1,0)+IF(ISNUMBER(AG1315),1,0)+IF(ISNUMBER(AI1315),1,0)+IF(ISNUMBER(AJ1315),1,0)+IF(ISNUMBER(AL1315),1,0)+IF(ISNUMBER(AM1315),1,0)+IF(ISNUMBER(AO1315),1,0)+IF(ISNUMBER(AP1315),1,0)+IF(ISNUMBER(#REF!),1,0)+IF(ISNUMBER(AR1315),1,0)+IF(ISNUMBER(AS1315),1,0)+IF(ISNUMBER(AY1315),1,0)+IF(ISNUMBER(AU1315),1,0)+IF(ISNUMBER(AV1315),1,0)+IF(ISNUMBER(AW1315),1,0)+IF(ISNUMBER(AX1315),1,0)+IF(ISNUMBER(BA1315),1,0)+IF(ISNUMBER(BB1315),1,0),1)</f>
        <v>1</v>
      </c>
      <c r="W1315" s="197">
        <v>414</v>
      </c>
      <c r="X1315" s="197"/>
      <c r="Y1315" s="197"/>
      <c r="Z1315" s="197">
        <v>160</v>
      </c>
      <c r="AA1315" s="197"/>
      <c r="AB1315" s="197"/>
      <c r="AC1315" s="197"/>
      <c r="AD1315" s="197"/>
      <c r="AE1315" s="197"/>
      <c r="AF1315" s="197"/>
      <c r="AG1315" s="197"/>
      <c r="AH1315" s="197"/>
      <c r="AI1315" s="200"/>
      <c r="AJ1315" s="197"/>
      <c r="AK1315" s="197"/>
      <c r="AL1315" s="197"/>
      <c r="AM1315" s="197"/>
      <c r="AN1315" s="197"/>
      <c r="AO1315" s="197"/>
      <c r="AP1315" s="197"/>
      <c r="AQ1315" s="197"/>
      <c r="AR1315" s="197"/>
      <c r="AS1315" s="197"/>
      <c r="AT1315" s="197"/>
      <c r="AU1315" s="197"/>
      <c r="AV1315" s="197"/>
      <c r="AW1315" s="197"/>
      <c r="AX1315" s="197"/>
      <c r="AY1315" s="197"/>
      <c r="AZ1315" s="197"/>
      <c r="BA1315" s="197"/>
      <c r="BB1315" s="197"/>
      <c r="BC1315" s="197"/>
    </row>
    <row r="1316" spans="2:55" customFormat="1" ht="14.1" customHeight="1">
      <c r="B1316" s="204">
        <v>20250525</v>
      </c>
      <c r="C1316" s="204" t="s">
        <v>62</v>
      </c>
      <c r="D1316" s="204">
        <v>1230</v>
      </c>
      <c r="E1316" s="204">
        <v>8149</v>
      </c>
      <c r="F1316" s="204"/>
      <c r="G1316" s="204"/>
      <c r="H1316" s="204">
        <v>8148</v>
      </c>
      <c r="I1316" s="204"/>
      <c r="J1316" s="204"/>
      <c r="K1316" s="204">
        <v>-1972</v>
      </c>
      <c r="L1316" s="204">
        <v>-1972</v>
      </c>
      <c r="M1316" s="204">
        <v>-1971</v>
      </c>
      <c r="N1316" s="204" t="s">
        <v>40</v>
      </c>
      <c r="O1316" s="204" t="s">
        <v>41</v>
      </c>
      <c r="P1316" s="202">
        <f t="shared" si="125"/>
        <v>0</v>
      </c>
      <c r="Q1316" s="197">
        <f t="shared" si="120"/>
        <v>1</v>
      </c>
      <c r="R1316" s="202" t="str">
        <f t="shared" si="121"/>
        <v>NA</v>
      </c>
      <c r="S1316" s="202" t="str">
        <f t="shared" si="122"/>
        <v>NA</v>
      </c>
      <c r="T1316" s="197" t="str">
        <f t="shared" si="123"/>
        <v>NA</v>
      </c>
      <c r="U1316" s="197">
        <f t="shared" si="124"/>
        <v>0</v>
      </c>
      <c r="V1316" s="197">
        <f>MIN(IF(SUM(W1316,,X1316,Z1316,AA1316,AD1316,AC1316,AF1316,AG1316,AJ1316,AI1316,AL1316,AM1316,AO1316,AP1316,AR1316,AS1316,A1316,AY1316,AU1316,AV1316,AW1316,AX1316,BA1316,BB1316)=0,0,1)+IF(O1316="Smoothing ramp",1,0)+IF(ISNUMBER(W1316),1,0)+IF(ISNUMBER(X1316),1,0)+IF(ISNUMBER(Z1316),1,0)+IF(ISNUMBER(AA1316),1,0)+IF(ISNUMBER(AD1316),1,0)+IF(ISNUMBER(AC1316),1,0)+IF(ISNUMBER(AF1316),1,0)+IF(ISNUMBER(AG1316),1,0)+IF(ISNUMBER(AI1316),1,0)+IF(ISNUMBER(AJ1316),1,0)+IF(ISNUMBER(AL1316),1,0)+IF(ISNUMBER(AM1316),1,0)+IF(ISNUMBER(AO1316),1,0)+IF(ISNUMBER(AP1316),1,0)+IF(ISNUMBER(#REF!),1,0)+IF(ISNUMBER(AR1316),1,0)+IF(ISNUMBER(AS1316),1,0)+IF(ISNUMBER(AY1316),1,0)+IF(ISNUMBER(AU1316),1,0)+IF(ISNUMBER(AV1316),1,0)+IF(ISNUMBER(AW1316),1,0)+IF(ISNUMBER(AX1316),1,0)+IF(ISNUMBER(BA1316),1,0)+IF(ISNUMBER(BB1316),1,0),1)</f>
        <v>1</v>
      </c>
      <c r="W1316" s="197">
        <v>414</v>
      </c>
      <c r="X1316" s="197"/>
      <c r="Y1316" s="197"/>
      <c r="Z1316" s="197">
        <v>160</v>
      </c>
      <c r="AA1316" s="197"/>
      <c r="AB1316" s="197"/>
      <c r="AC1316" s="197"/>
      <c r="AD1316" s="197"/>
      <c r="AE1316" s="197"/>
      <c r="AF1316" s="197"/>
      <c r="AG1316" s="197"/>
      <c r="AH1316" s="197"/>
      <c r="AI1316" s="200"/>
      <c r="AJ1316" s="197"/>
      <c r="AK1316" s="197"/>
      <c r="AL1316" s="197"/>
      <c r="AM1316" s="197"/>
      <c r="AN1316" s="197"/>
      <c r="AO1316" s="197"/>
      <c r="AP1316" s="197"/>
      <c r="AQ1316" s="197"/>
      <c r="AR1316" s="197"/>
      <c r="AS1316" s="197"/>
      <c r="AT1316" s="197"/>
      <c r="AU1316" s="197"/>
      <c r="AV1316" s="197"/>
      <c r="AW1316" s="197"/>
      <c r="AX1316" s="197"/>
      <c r="AY1316" s="197"/>
      <c r="AZ1316" s="197"/>
      <c r="BA1316" s="197"/>
      <c r="BB1316" s="197"/>
      <c r="BC1316" s="197"/>
    </row>
    <row r="1317" spans="2:55" customFormat="1" ht="14.1" customHeight="1">
      <c r="B1317" s="204">
        <v>20250525</v>
      </c>
      <c r="C1317" s="204" t="s">
        <v>62</v>
      </c>
      <c r="D1317" s="204">
        <v>1330</v>
      </c>
      <c r="E1317" s="204">
        <v>8149</v>
      </c>
      <c r="F1317" s="204"/>
      <c r="G1317" s="204"/>
      <c r="H1317" s="204">
        <v>8148</v>
      </c>
      <c r="I1317" s="204"/>
      <c r="J1317" s="204"/>
      <c r="K1317" s="204">
        <v>-1972</v>
      </c>
      <c r="L1317" s="204">
        <v>-1972</v>
      </c>
      <c r="M1317" s="204">
        <v>-1971</v>
      </c>
      <c r="N1317" s="204" t="s">
        <v>40</v>
      </c>
      <c r="O1317" s="204" t="s">
        <v>41</v>
      </c>
      <c r="P1317" s="202">
        <f t="shared" si="125"/>
        <v>0</v>
      </c>
      <c r="Q1317" s="197">
        <f t="shared" si="120"/>
        <v>1</v>
      </c>
      <c r="R1317" s="202" t="str">
        <f t="shared" si="121"/>
        <v>NA</v>
      </c>
      <c r="S1317" s="202" t="str">
        <f t="shared" si="122"/>
        <v>NA</v>
      </c>
      <c r="T1317" s="197" t="str">
        <f t="shared" si="123"/>
        <v>NA</v>
      </c>
      <c r="U1317" s="197">
        <f t="shared" si="124"/>
        <v>0</v>
      </c>
      <c r="V1317" s="197">
        <f>MIN(IF(SUM(W1317,,X1317,Z1317,AA1317,AD1317,AC1317,AF1317,AG1317,AJ1317,AI1317,AL1317,AM1317,AO1317,AP1317,AR1317,AS1317,A1317,AY1317,AU1317,AV1317,AW1317,AX1317,BA1317,BB1317)=0,0,1)+IF(O1317="Smoothing ramp",1,0)+IF(ISNUMBER(W1317),1,0)+IF(ISNUMBER(X1317),1,0)+IF(ISNUMBER(Z1317),1,0)+IF(ISNUMBER(AA1317),1,0)+IF(ISNUMBER(AD1317),1,0)+IF(ISNUMBER(AC1317),1,0)+IF(ISNUMBER(AF1317),1,0)+IF(ISNUMBER(AG1317),1,0)+IF(ISNUMBER(AI1317),1,0)+IF(ISNUMBER(AJ1317),1,0)+IF(ISNUMBER(AL1317),1,0)+IF(ISNUMBER(AM1317),1,0)+IF(ISNUMBER(AO1317),1,0)+IF(ISNUMBER(AP1317),1,0)+IF(ISNUMBER(#REF!),1,0)+IF(ISNUMBER(AR1317),1,0)+IF(ISNUMBER(AS1317),1,0)+IF(ISNUMBER(AY1317),1,0)+IF(ISNUMBER(AU1317),1,0)+IF(ISNUMBER(AV1317),1,0)+IF(ISNUMBER(AW1317),1,0)+IF(ISNUMBER(AX1317),1,0)+IF(ISNUMBER(BA1317),1,0)+IF(ISNUMBER(BB1317),1,0),1)</f>
        <v>1</v>
      </c>
      <c r="W1317" s="197">
        <v>415</v>
      </c>
      <c r="X1317" s="197"/>
      <c r="Y1317" s="197" t="s">
        <v>42</v>
      </c>
      <c r="Z1317" s="197">
        <v>160</v>
      </c>
      <c r="AA1317" s="197"/>
      <c r="AB1317" s="197" t="s">
        <v>42</v>
      </c>
      <c r="AC1317" s="197"/>
      <c r="AD1317" s="197"/>
      <c r="AE1317" s="197"/>
      <c r="AF1317" s="197"/>
      <c r="AG1317" s="197"/>
      <c r="AH1317" s="197"/>
      <c r="AI1317" s="200"/>
      <c r="AJ1317" s="197"/>
      <c r="AK1317" s="197"/>
      <c r="AL1317" s="197"/>
      <c r="AM1317" s="197"/>
      <c r="AN1317" s="197"/>
      <c r="AO1317" s="197"/>
      <c r="AP1317" s="197"/>
      <c r="AQ1317" s="197"/>
      <c r="AR1317" s="197"/>
      <c r="AS1317" s="197"/>
      <c r="AT1317" s="197"/>
      <c r="AU1317" s="197"/>
      <c r="AV1317" s="197"/>
      <c r="AW1317" s="197"/>
      <c r="AX1317" s="197"/>
      <c r="AY1317" s="197"/>
      <c r="AZ1317" s="197"/>
      <c r="BA1317" s="197"/>
      <c r="BB1317" s="197"/>
      <c r="BC1317" s="197"/>
    </row>
    <row r="1318" spans="2:55" customFormat="1" ht="14.1" customHeight="1">
      <c r="B1318" s="204">
        <v>20250525</v>
      </c>
      <c r="C1318" s="204" t="s">
        <v>62</v>
      </c>
      <c r="D1318" s="204">
        <v>1430</v>
      </c>
      <c r="E1318" s="204">
        <v>8149</v>
      </c>
      <c r="F1318" s="204"/>
      <c r="G1318" s="204"/>
      <c r="H1318" s="204">
        <v>8148</v>
      </c>
      <c r="I1318" s="204"/>
      <c r="J1318" s="204"/>
      <c r="K1318" s="204">
        <v>-1972</v>
      </c>
      <c r="L1318" s="204">
        <v>-1972</v>
      </c>
      <c r="M1318" s="204">
        <v>-1971</v>
      </c>
      <c r="N1318" s="204" t="s">
        <v>40</v>
      </c>
      <c r="O1318" s="204" t="s">
        <v>41</v>
      </c>
      <c r="P1318" s="202">
        <f t="shared" si="125"/>
        <v>0</v>
      </c>
      <c r="Q1318" s="197">
        <f t="shared" si="120"/>
        <v>1</v>
      </c>
      <c r="R1318" s="202" t="str">
        <f t="shared" si="121"/>
        <v>NA</v>
      </c>
      <c r="S1318" s="202" t="str">
        <f t="shared" si="122"/>
        <v>NA</v>
      </c>
      <c r="T1318" s="197" t="str">
        <f t="shared" si="123"/>
        <v>NA</v>
      </c>
      <c r="U1318" s="197">
        <f t="shared" si="124"/>
        <v>0</v>
      </c>
      <c r="V1318" s="197">
        <f>MIN(IF(SUM(W1318,,X1318,Z1318,AA1318,AD1318,AC1318,AF1318,AG1318,AJ1318,AI1318,AL1318,AM1318,AO1318,AP1318,AR1318,AS1318,A1318,AY1318,AU1318,AV1318,AW1318,AX1318,BA1318,BB1318)=0,0,1)+IF(O1318="Smoothing ramp",1,0)+IF(ISNUMBER(W1318),1,0)+IF(ISNUMBER(X1318),1,0)+IF(ISNUMBER(Z1318),1,0)+IF(ISNUMBER(AA1318),1,0)+IF(ISNUMBER(AD1318),1,0)+IF(ISNUMBER(AC1318),1,0)+IF(ISNUMBER(AF1318),1,0)+IF(ISNUMBER(AG1318),1,0)+IF(ISNUMBER(AI1318),1,0)+IF(ISNUMBER(AJ1318),1,0)+IF(ISNUMBER(AL1318),1,0)+IF(ISNUMBER(AM1318),1,0)+IF(ISNUMBER(AO1318),1,0)+IF(ISNUMBER(AP1318),1,0)+IF(ISNUMBER(#REF!),1,0)+IF(ISNUMBER(AR1318),1,0)+IF(ISNUMBER(AS1318),1,0)+IF(ISNUMBER(AY1318),1,0)+IF(ISNUMBER(AU1318),1,0)+IF(ISNUMBER(AV1318),1,0)+IF(ISNUMBER(AW1318),1,0)+IF(ISNUMBER(AX1318),1,0)+IF(ISNUMBER(BA1318),1,0)+IF(ISNUMBER(BB1318),1,0),1)</f>
        <v>1</v>
      </c>
      <c r="W1318" s="197">
        <v>415</v>
      </c>
      <c r="X1318" s="197"/>
      <c r="Y1318" s="197" t="s">
        <v>42</v>
      </c>
      <c r="Z1318" s="197">
        <v>160</v>
      </c>
      <c r="AA1318" s="197"/>
      <c r="AB1318" s="197" t="s">
        <v>42</v>
      </c>
      <c r="AC1318" s="197"/>
      <c r="AD1318" s="197"/>
      <c r="AE1318" s="197"/>
      <c r="AF1318" s="197"/>
      <c r="AG1318" s="197"/>
      <c r="AH1318" s="197"/>
      <c r="AI1318" s="200"/>
      <c r="AJ1318" s="197"/>
      <c r="AK1318" s="197"/>
      <c r="AL1318" s="197"/>
      <c r="AM1318" s="197"/>
      <c r="AN1318" s="197"/>
      <c r="AO1318" s="197"/>
      <c r="AP1318" s="197"/>
      <c r="AQ1318" s="197"/>
      <c r="AR1318" s="197"/>
      <c r="AS1318" s="197"/>
      <c r="AT1318" s="197"/>
      <c r="AU1318" s="197"/>
      <c r="AV1318" s="197"/>
      <c r="AW1318" s="197"/>
      <c r="AX1318" s="197"/>
      <c r="AY1318" s="197"/>
      <c r="AZ1318" s="197"/>
      <c r="BA1318" s="197"/>
      <c r="BB1318" s="197"/>
      <c r="BC1318" s="197"/>
    </row>
    <row r="1319" spans="2:55" customFormat="1" ht="14.1" customHeight="1">
      <c r="B1319" s="204">
        <v>20250525</v>
      </c>
      <c r="C1319" s="204" t="s">
        <v>62</v>
      </c>
      <c r="D1319" s="204">
        <v>1530</v>
      </c>
      <c r="E1319" s="204">
        <v>8620</v>
      </c>
      <c r="F1319" s="204"/>
      <c r="G1319" s="204"/>
      <c r="H1319" s="204">
        <v>8594</v>
      </c>
      <c r="I1319" s="204"/>
      <c r="J1319" s="204"/>
      <c r="K1319" s="204">
        <v>-3090</v>
      </c>
      <c r="L1319" s="204">
        <v>-3090</v>
      </c>
      <c r="M1319" s="204">
        <v>-3065</v>
      </c>
      <c r="N1319" s="204" t="s">
        <v>40</v>
      </c>
      <c r="O1319" s="204" t="s">
        <v>41</v>
      </c>
      <c r="P1319" s="202">
        <f t="shared" si="125"/>
        <v>0</v>
      </c>
      <c r="Q1319" s="197">
        <f t="shared" si="120"/>
        <v>26</v>
      </c>
      <c r="R1319" s="202" t="str">
        <f t="shared" si="121"/>
        <v>NA</v>
      </c>
      <c r="S1319" s="202" t="str">
        <f t="shared" si="122"/>
        <v>NA</v>
      </c>
      <c r="T1319" s="197" t="str">
        <f t="shared" si="123"/>
        <v>NA</v>
      </c>
      <c r="U1319" s="197">
        <f t="shared" si="124"/>
        <v>0</v>
      </c>
      <c r="V1319" s="197">
        <f>MIN(IF(SUM(W1319,,X1319,Z1319,AA1319,AD1319,AC1319,AF1319,AG1319,AJ1319,AI1319,AL1319,AM1319,AO1319,AP1319,AR1319,AS1319,A1319,AY1319,AU1319,AV1319,AW1319,AX1319,BA1319,BB1319)=0,0,1)+IF(O1319="Smoothing ramp",1,0)+IF(ISNUMBER(W1319),1,0)+IF(ISNUMBER(X1319),1,0)+IF(ISNUMBER(Z1319),1,0)+IF(ISNUMBER(AA1319),1,0)+IF(ISNUMBER(AD1319),1,0)+IF(ISNUMBER(AC1319),1,0)+IF(ISNUMBER(AF1319),1,0)+IF(ISNUMBER(AG1319),1,0)+IF(ISNUMBER(AI1319),1,0)+IF(ISNUMBER(AJ1319),1,0)+IF(ISNUMBER(AL1319),1,0)+IF(ISNUMBER(AM1319),1,0)+IF(ISNUMBER(AO1319),1,0)+IF(ISNUMBER(AP1319),1,0)+IF(ISNUMBER(#REF!),1,0)+IF(ISNUMBER(AR1319),1,0)+IF(ISNUMBER(AS1319),1,0)+IF(ISNUMBER(AY1319),1,0)+IF(ISNUMBER(AU1319),1,0)+IF(ISNUMBER(AV1319),1,0)+IF(ISNUMBER(AW1319),1,0)+IF(ISNUMBER(AX1319),1,0)+IF(ISNUMBER(BA1319),1,0)+IF(ISNUMBER(BB1319),1,0),1)</f>
        <v>1</v>
      </c>
      <c r="W1319" s="197">
        <v>415</v>
      </c>
      <c r="X1319" s="197"/>
      <c r="Y1319" s="197" t="s">
        <v>42</v>
      </c>
      <c r="Z1319" s="197">
        <v>160</v>
      </c>
      <c r="AA1319" s="197"/>
      <c r="AB1319" s="197" t="s">
        <v>42</v>
      </c>
      <c r="AC1319" s="197"/>
      <c r="AD1319" s="197"/>
      <c r="AE1319" s="197"/>
      <c r="AF1319" s="197"/>
      <c r="AG1319" s="197"/>
      <c r="AH1319" s="197"/>
      <c r="AI1319" s="200"/>
      <c r="AJ1319" s="197"/>
      <c r="AK1319" s="197"/>
      <c r="AL1319" s="197"/>
      <c r="AM1319" s="197"/>
      <c r="AN1319" s="197"/>
      <c r="AO1319" s="197"/>
      <c r="AP1319" s="197"/>
      <c r="AQ1319" s="197"/>
      <c r="AR1319" s="197"/>
      <c r="AS1319" s="197"/>
      <c r="AT1319" s="197"/>
      <c r="AU1319" s="197"/>
      <c r="AV1319" s="197"/>
      <c r="AW1319" s="197"/>
      <c r="AX1319" s="197"/>
      <c r="AY1319" s="197"/>
      <c r="AZ1319" s="197"/>
      <c r="BA1319" s="197"/>
      <c r="BB1319" s="197"/>
      <c r="BC1319" s="197"/>
    </row>
    <row r="1320" spans="2:55" customFormat="1" ht="14.1" customHeight="1">
      <c r="B1320" s="204">
        <v>20250525</v>
      </c>
      <c r="C1320" s="204" t="s">
        <v>62</v>
      </c>
      <c r="D1320" s="204">
        <v>1630</v>
      </c>
      <c r="E1320" s="204">
        <v>8620</v>
      </c>
      <c r="F1320" s="204"/>
      <c r="G1320" s="204"/>
      <c r="H1320" s="204">
        <v>8594</v>
      </c>
      <c r="I1320" s="204"/>
      <c r="J1320" s="204"/>
      <c r="K1320" s="204">
        <v>-3090</v>
      </c>
      <c r="L1320" s="204">
        <v>-3090</v>
      </c>
      <c r="M1320" s="204">
        <v>-3065</v>
      </c>
      <c r="N1320" s="204" t="s">
        <v>40</v>
      </c>
      <c r="O1320" s="204" t="s">
        <v>41</v>
      </c>
      <c r="P1320" s="202">
        <f t="shared" si="125"/>
        <v>0</v>
      </c>
      <c r="Q1320" s="197">
        <f t="shared" si="120"/>
        <v>26</v>
      </c>
      <c r="R1320" s="202" t="str">
        <f t="shared" si="121"/>
        <v>NA</v>
      </c>
      <c r="S1320" s="202" t="str">
        <f t="shared" si="122"/>
        <v>NA</v>
      </c>
      <c r="T1320" s="197" t="str">
        <f t="shared" si="123"/>
        <v>NA</v>
      </c>
      <c r="U1320" s="197">
        <f t="shared" si="124"/>
        <v>0</v>
      </c>
      <c r="V1320" s="197">
        <f>MIN(IF(SUM(W1320,,X1320,Z1320,AA1320,AD1320,AC1320,AF1320,AG1320,AJ1320,AI1320,AL1320,AM1320,AO1320,AP1320,AR1320,AS1320,A1320,AY1320,AU1320,AV1320,AW1320,AX1320,BA1320,BB1320)=0,0,1)+IF(O1320="Smoothing ramp",1,0)+IF(ISNUMBER(W1320),1,0)+IF(ISNUMBER(X1320),1,0)+IF(ISNUMBER(Z1320),1,0)+IF(ISNUMBER(AA1320),1,0)+IF(ISNUMBER(AD1320),1,0)+IF(ISNUMBER(AC1320),1,0)+IF(ISNUMBER(AF1320),1,0)+IF(ISNUMBER(AG1320),1,0)+IF(ISNUMBER(AI1320),1,0)+IF(ISNUMBER(AJ1320),1,0)+IF(ISNUMBER(AL1320),1,0)+IF(ISNUMBER(AM1320),1,0)+IF(ISNUMBER(AO1320),1,0)+IF(ISNUMBER(AP1320),1,0)+IF(ISNUMBER(#REF!),1,0)+IF(ISNUMBER(AR1320),1,0)+IF(ISNUMBER(AS1320),1,0)+IF(ISNUMBER(AY1320),1,0)+IF(ISNUMBER(AU1320),1,0)+IF(ISNUMBER(AV1320),1,0)+IF(ISNUMBER(AW1320),1,0)+IF(ISNUMBER(AX1320),1,0)+IF(ISNUMBER(BA1320),1,0)+IF(ISNUMBER(BB1320),1,0),1)</f>
        <v>1</v>
      </c>
      <c r="W1320" s="197">
        <v>336</v>
      </c>
      <c r="X1320" s="197"/>
      <c r="Y1320" s="197"/>
      <c r="Z1320" s="197">
        <v>160</v>
      </c>
      <c r="AA1320" s="197"/>
      <c r="AB1320" s="197"/>
      <c r="AC1320" s="197"/>
      <c r="AD1320" s="197"/>
      <c r="AE1320" s="197"/>
      <c r="AF1320" s="197"/>
      <c r="AG1320" s="197"/>
      <c r="AH1320" s="197"/>
      <c r="AI1320" s="200"/>
      <c r="AJ1320" s="197"/>
      <c r="AK1320" s="197"/>
      <c r="AL1320" s="197"/>
      <c r="AM1320" s="197"/>
      <c r="AN1320" s="197"/>
      <c r="AO1320" s="197"/>
      <c r="AP1320" s="197"/>
      <c r="AQ1320" s="197"/>
      <c r="AR1320" s="197"/>
      <c r="AS1320" s="197"/>
      <c r="AT1320" s="197"/>
      <c r="AU1320" s="197"/>
      <c r="AV1320" s="197"/>
      <c r="AW1320" s="197"/>
      <c r="AX1320" s="197"/>
      <c r="AY1320" s="197"/>
      <c r="AZ1320" s="197"/>
      <c r="BA1320" s="197"/>
      <c r="BB1320" s="197"/>
      <c r="BC1320" s="197"/>
    </row>
    <row r="1321" spans="2:55" customFormat="1" ht="14.1" customHeight="1">
      <c r="B1321" s="204">
        <v>20250525</v>
      </c>
      <c r="C1321" s="204" t="s">
        <v>62</v>
      </c>
      <c r="D1321" s="204">
        <v>1730</v>
      </c>
      <c r="E1321" s="204">
        <v>8620</v>
      </c>
      <c r="F1321" s="204"/>
      <c r="G1321" s="204"/>
      <c r="H1321" s="204">
        <v>8224</v>
      </c>
      <c r="I1321" s="204"/>
      <c r="J1321" s="204"/>
      <c r="K1321" s="204">
        <v>-3090</v>
      </c>
      <c r="L1321" s="204">
        <v>-3090</v>
      </c>
      <c r="M1321" s="204">
        <v>-2695</v>
      </c>
      <c r="N1321" s="204" t="s">
        <v>40</v>
      </c>
      <c r="O1321" s="204" t="s">
        <v>41</v>
      </c>
      <c r="P1321" s="202">
        <f t="shared" si="125"/>
        <v>0</v>
      </c>
      <c r="Q1321" s="197">
        <f t="shared" si="120"/>
        <v>396</v>
      </c>
      <c r="R1321" s="202" t="str">
        <f t="shared" si="121"/>
        <v>NA</v>
      </c>
      <c r="S1321" s="202" t="str">
        <f t="shared" si="122"/>
        <v>NA</v>
      </c>
      <c r="T1321" s="197" t="str">
        <f t="shared" si="123"/>
        <v>NA</v>
      </c>
      <c r="U1321" s="197">
        <f t="shared" si="124"/>
        <v>0</v>
      </c>
      <c r="V1321" s="197">
        <f>MIN(IF(SUM(W1321,,X1321,Z1321,AA1321,AD1321,AC1321,AF1321,AG1321,AJ1321,AI1321,AL1321,AM1321,AO1321,AP1321,AR1321,AS1321,A1321,AY1321,AU1321,AV1321,AW1321,AX1321,BA1321,BB1321)=0,0,1)+IF(O1321="Smoothing ramp",1,0)+IF(ISNUMBER(W1321),1,0)+IF(ISNUMBER(X1321),1,0)+IF(ISNUMBER(Z1321),1,0)+IF(ISNUMBER(AA1321),1,0)+IF(ISNUMBER(AD1321),1,0)+IF(ISNUMBER(AC1321),1,0)+IF(ISNUMBER(AF1321),1,0)+IF(ISNUMBER(AG1321),1,0)+IF(ISNUMBER(AI1321),1,0)+IF(ISNUMBER(AJ1321),1,0)+IF(ISNUMBER(AL1321),1,0)+IF(ISNUMBER(AM1321),1,0)+IF(ISNUMBER(AO1321),1,0)+IF(ISNUMBER(AP1321),1,0)+IF(ISNUMBER(#REF!),1,0)+IF(ISNUMBER(AR1321),1,0)+IF(ISNUMBER(AS1321),1,0)+IF(ISNUMBER(AY1321),1,0)+IF(ISNUMBER(AU1321),1,0)+IF(ISNUMBER(AV1321),1,0)+IF(ISNUMBER(AW1321),1,0)+IF(ISNUMBER(AX1321),1,0)+IF(ISNUMBER(BA1321),1,0)+IF(ISNUMBER(BB1321),1,0),1)</f>
        <v>1</v>
      </c>
      <c r="W1321" s="197">
        <v>336</v>
      </c>
      <c r="X1321" s="197"/>
      <c r="Y1321" s="197"/>
      <c r="Z1321" s="197">
        <v>160</v>
      </c>
      <c r="AA1321" s="197"/>
      <c r="AB1321" s="197"/>
      <c r="AC1321" s="197"/>
      <c r="AD1321" s="197"/>
      <c r="AE1321" s="197"/>
      <c r="AF1321" s="197"/>
      <c r="AG1321" s="197"/>
      <c r="AH1321" s="197"/>
      <c r="AI1321" s="200"/>
      <c r="AJ1321" s="197"/>
      <c r="AK1321" s="197"/>
      <c r="AL1321" s="197"/>
      <c r="AM1321" s="197"/>
      <c r="AN1321" s="197"/>
      <c r="AO1321" s="197"/>
      <c r="AP1321" s="197"/>
      <c r="AQ1321" s="197"/>
      <c r="AR1321" s="197"/>
      <c r="AS1321" s="197"/>
      <c r="AT1321" s="197"/>
      <c r="AU1321" s="197"/>
      <c r="AV1321" s="197"/>
      <c r="AW1321" s="197"/>
      <c r="AX1321" s="197"/>
      <c r="AY1321" s="197"/>
      <c r="AZ1321" s="197"/>
      <c r="BA1321" s="197"/>
      <c r="BB1321" s="197"/>
      <c r="BC1321" s="197"/>
    </row>
    <row r="1322" spans="2:55" customFormat="1" ht="14.1" customHeight="1">
      <c r="B1322" s="204">
        <v>20250525</v>
      </c>
      <c r="C1322" s="204" t="s">
        <v>62</v>
      </c>
      <c r="D1322" s="204">
        <v>1830</v>
      </c>
      <c r="E1322" s="204"/>
      <c r="F1322" s="204">
        <v>6281</v>
      </c>
      <c r="G1322" s="204">
        <v>566</v>
      </c>
      <c r="H1322" s="204"/>
      <c r="I1322" s="204">
        <v>6281</v>
      </c>
      <c r="J1322" s="204">
        <v>566</v>
      </c>
      <c r="K1322" s="204">
        <v>-661</v>
      </c>
      <c r="L1322" s="204">
        <v>-661</v>
      </c>
      <c r="M1322" s="204">
        <v>0</v>
      </c>
      <c r="N1322" s="204" t="s">
        <v>40</v>
      </c>
      <c r="O1322" s="204" t="s">
        <v>41</v>
      </c>
      <c r="P1322" s="202">
        <f t="shared" si="125"/>
        <v>0</v>
      </c>
      <c r="Q1322" s="197" t="str">
        <f t="shared" si="120"/>
        <v>NA</v>
      </c>
      <c r="R1322" s="202">
        <f t="shared" si="121"/>
        <v>0</v>
      </c>
      <c r="S1322" s="202">
        <f t="shared" si="122"/>
        <v>0</v>
      </c>
      <c r="T1322" s="197">
        <f t="shared" si="123"/>
        <v>0</v>
      </c>
      <c r="U1322" s="197">
        <f t="shared" si="124"/>
        <v>661</v>
      </c>
      <c r="V1322" s="197">
        <f>MIN(IF(SUM(W1322,,X1322,Z1322,AA1322,AD1322,AC1322,AF1322,AG1322,AJ1322,AI1322,AL1322,AM1322,AO1322,AP1322,AR1322,AS1322,A1322,AY1322,AU1322,AV1322,AW1322,AX1322,BA1322,BB1322)=0,0,1)+IF(O1322="Smoothing ramp",1,0)+IF(ISNUMBER(W1322),1,0)+IF(ISNUMBER(X1322),1,0)+IF(ISNUMBER(Z1322),1,0)+IF(ISNUMBER(AA1322),1,0)+IF(ISNUMBER(AD1322),1,0)+IF(ISNUMBER(AC1322),1,0)+IF(ISNUMBER(AF1322),1,0)+IF(ISNUMBER(AG1322),1,0)+IF(ISNUMBER(AI1322),1,0)+IF(ISNUMBER(AJ1322),1,0)+IF(ISNUMBER(AL1322),1,0)+IF(ISNUMBER(AM1322),1,0)+IF(ISNUMBER(AO1322),1,0)+IF(ISNUMBER(AP1322),1,0)+IF(ISNUMBER(#REF!),1,0)+IF(ISNUMBER(AR1322),1,0)+IF(ISNUMBER(AS1322),1,0)+IF(ISNUMBER(AY1322),1,0)+IF(ISNUMBER(AU1322),1,0)+IF(ISNUMBER(AV1322),1,0)+IF(ISNUMBER(AW1322),1,0)+IF(ISNUMBER(AX1322),1,0)+IF(ISNUMBER(BA1322),1,0)+IF(ISNUMBER(BB1322),1,0),1)</f>
        <v>1</v>
      </c>
      <c r="W1322" s="197">
        <v>336</v>
      </c>
      <c r="X1322" s="197"/>
      <c r="Y1322" s="197"/>
      <c r="Z1322" s="197">
        <v>160</v>
      </c>
      <c r="AA1322" s="197"/>
      <c r="AB1322" s="197"/>
      <c r="AC1322" s="197"/>
      <c r="AD1322" s="197"/>
      <c r="AE1322" s="197"/>
      <c r="AF1322" s="197"/>
      <c r="AG1322" s="197"/>
      <c r="AH1322" s="197"/>
      <c r="AI1322" s="200"/>
      <c r="AJ1322" s="197"/>
      <c r="AK1322" s="197"/>
      <c r="AL1322" s="197"/>
      <c r="AM1322" s="197"/>
      <c r="AN1322" s="197"/>
      <c r="AO1322" s="197"/>
      <c r="AP1322" s="197"/>
      <c r="AQ1322" s="197"/>
      <c r="AR1322" s="197"/>
      <c r="AS1322" s="197"/>
      <c r="AT1322" s="197"/>
      <c r="AU1322" s="197"/>
      <c r="AV1322" s="197"/>
      <c r="AW1322" s="197"/>
      <c r="AX1322" s="197"/>
      <c r="AY1322" s="197"/>
      <c r="AZ1322" s="197"/>
      <c r="BA1322" s="197"/>
      <c r="BB1322" s="197"/>
      <c r="BC1322" s="197"/>
    </row>
    <row r="1323" spans="2:55" customFormat="1" ht="14.1" customHeight="1">
      <c r="B1323" s="204">
        <v>20250525</v>
      </c>
      <c r="C1323" s="204" t="s">
        <v>62</v>
      </c>
      <c r="D1323" s="204">
        <v>1930</v>
      </c>
      <c r="E1323" s="204"/>
      <c r="F1323" s="204">
        <v>6281</v>
      </c>
      <c r="G1323" s="204">
        <v>566</v>
      </c>
      <c r="H1323" s="204"/>
      <c r="I1323" s="204">
        <v>6281</v>
      </c>
      <c r="J1323" s="204">
        <v>566</v>
      </c>
      <c r="K1323" s="204">
        <v>-661</v>
      </c>
      <c r="L1323" s="204">
        <v>-661</v>
      </c>
      <c r="M1323" s="204">
        <v>0</v>
      </c>
      <c r="N1323" s="204" t="s">
        <v>40</v>
      </c>
      <c r="O1323" s="204" t="s">
        <v>41</v>
      </c>
      <c r="P1323" s="202">
        <f t="shared" si="125"/>
        <v>0</v>
      </c>
      <c r="Q1323" s="197" t="str">
        <f t="shared" si="120"/>
        <v>NA</v>
      </c>
      <c r="R1323" s="202">
        <f t="shared" si="121"/>
        <v>0</v>
      </c>
      <c r="S1323" s="202">
        <f t="shared" si="122"/>
        <v>0</v>
      </c>
      <c r="T1323" s="197">
        <f t="shared" si="123"/>
        <v>0</v>
      </c>
      <c r="U1323" s="197">
        <f t="shared" si="124"/>
        <v>661</v>
      </c>
      <c r="V1323" s="197">
        <f>MIN(IF(SUM(W1323,,X1323,Z1323,AA1323,AD1323,AC1323,AF1323,AG1323,AJ1323,AI1323,AL1323,AM1323,AO1323,AP1323,AR1323,AS1323,A1323,AY1323,AU1323,AV1323,AW1323,AX1323,BA1323,BB1323)=0,0,1)+IF(O1323="Smoothing ramp",1,0)+IF(ISNUMBER(W1323),1,0)+IF(ISNUMBER(X1323),1,0)+IF(ISNUMBER(Z1323),1,0)+IF(ISNUMBER(AA1323),1,0)+IF(ISNUMBER(AD1323),1,0)+IF(ISNUMBER(AC1323),1,0)+IF(ISNUMBER(AF1323),1,0)+IF(ISNUMBER(AG1323),1,0)+IF(ISNUMBER(AI1323),1,0)+IF(ISNUMBER(AJ1323),1,0)+IF(ISNUMBER(AL1323),1,0)+IF(ISNUMBER(AM1323),1,0)+IF(ISNUMBER(AO1323),1,0)+IF(ISNUMBER(AP1323),1,0)+IF(ISNUMBER(#REF!),1,0)+IF(ISNUMBER(AR1323),1,0)+IF(ISNUMBER(AS1323),1,0)+IF(ISNUMBER(AY1323),1,0)+IF(ISNUMBER(AU1323),1,0)+IF(ISNUMBER(AV1323),1,0)+IF(ISNUMBER(AW1323),1,0)+IF(ISNUMBER(AX1323),1,0)+IF(ISNUMBER(BA1323),1,0)+IF(ISNUMBER(BB1323),1,0),1)</f>
        <v>1</v>
      </c>
      <c r="W1323" s="197">
        <v>328</v>
      </c>
      <c r="X1323" s="197"/>
      <c r="Y1323" s="197"/>
      <c r="Z1323" s="197">
        <v>160</v>
      </c>
      <c r="AA1323" s="197"/>
      <c r="AB1323" s="197"/>
      <c r="AC1323" s="197"/>
      <c r="AD1323" s="197"/>
      <c r="AE1323" s="197"/>
      <c r="AF1323" s="197"/>
      <c r="AG1323" s="197"/>
      <c r="AH1323" s="197"/>
      <c r="AI1323" s="200"/>
      <c r="AJ1323" s="197"/>
      <c r="AK1323" s="197"/>
      <c r="AL1323" s="197"/>
      <c r="AM1323" s="197"/>
      <c r="AN1323" s="197"/>
      <c r="AO1323" s="197"/>
      <c r="AP1323" s="197"/>
      <c r="AQ1323" s="197"/>
      <c r="AR1323" s="197"/>
      <c r="AS1323" s="197"/>
      <c r="AT1323" s="197"/>
      <c r="AU1323" s="197"/>
      <c r="AV1323" s="197"/>
      <c r="AW1323" s="197"/>
      <c r="AX1323" s="197"/>
      <c r="AY1323" s="197"/>
      <c r="AZ1323" s="197"/>
      <c r="BA1323" s="197"/>
      <c r="BB1323" s="197"/>
      <c r="BC1323" s="197"/>
    </row>
    <row r="1324" spans="2:55" customFormat="1" ht="14.1" customHeight="1">
      <c r="B1324" s="204">
        <v>20250525</v>
      </c>
      <c r="C1324" s="204" t="s">
        <v>62</v>
      </c>
      <c r="D1324" s="204">
        <v>2030</v>
      </c>
      <c r="E1324" s="204"/>
      <c r="F1324" s="204">
        <v>6281</v>
      </c>
      <c r="G1324" s="204">
        <v>566</v>
      </c>
      <c r="H1324" s="204"/>
      <c r="I1324" s="204">
        <v>6281</v>
      </c>
      <c r="J1324" s="204">
        <v>566</v>
      </c>
      <c r="K1324" s="204">
        <v>-661</v>
      </c>
      <c r="L1324" s="204">
        <v>-661</v>
      </c>
      <c r="M1324" s="204">
        <v>0</v>
      </c>
      <c r="N1324" s="204" t="s">
        <v>40</v>
      </c>
      <c r="O1324" s="204" t="s">
        <v>41</v>
      </c>
      <c r="P1324" s="202">
        <f t="shared" si="125"/>
        <v>0</v>
      </c>
      <c r="Q1324" s="197" t="str">
        <f t="shared" si="120"/>
        <v>NA</v>
      </c>
      <c r="R1324" s="202">
        <f t="shared" si="121"/>
        <v>0</v>
      </c>
      <c r="S1324" s="202">
        <f t="shared" si="122"/>
        <v>0</v>
      </c>
      <c r="T1324" s="197">
        <f t="shared" si="123"/>
        <v>0</v>
      </c>
      <c r="U1324" s="197">
        <f t="shared" si="124"/>
        <v>661</v>
      </c>
      <c r="V1324" s="197">
        <f>MIN(IF(SUM(W1324,,X1324,Z1324,AA1324,AD1324,AC1324,AF1324,AG1324,AJ1324,AI1324,AL1324,AM1324,AO1324,AP1324,AR1324,AS1324,A1324,AY1324,AU1324,AV1324,AW1324,AX1324,BA1324,BB1324)=0,0,1)+IF(O1324="Smoothing ramp",1,0)+IF(ISNUMBER(W1324),1,0)+IF(ISNUMBER(X1324),1,0)+IF(ISNUMBER(Z1324),1,0)+IF(ISNUMBER(AA1324),1,0)+IF(ISNUMBER(AD1324),1,0)+IF(ISNUMBER(AC1324),1,0)+IF(ISNUMBER(AF1324),1,0)+IF(ISNUMBER(AG1324),1,0)+IF(ISNUMBER(AI1324),1,0)+IF(ISNUMBER(AJ1324),1,0)+IF(ISNUMBER(AL1324),1,0)+IF(ISNUMBER(AM1324),1,0)+IF(ISNUMBER(AO1324),1,0)+IF(ISNUMBER(AP1324),1,0)+IF(ISNUMBER(#REF!),1,0)+IF(ISNUMBER(AR1324),1,0)+IF(ISNUMBER(AS1324),1,0)+IF(ISNUMBER(AY1324),1,0)+IF(ISNUMBER(AU1324),1,0)+IF(ISNUMBER(AV1324),1,0)+IF(ISNUMBER(AW1324),1,0)+IF(ISNUMBER(AX1324),1,0)+IF(ISNUMBER(BA1324),1,0)+IF(ISNUMBER(BB1324),1,0),1)</f>
        <v>1</v>
      </c>
      <c r="W1324" s="197">
        <v>328</v>
      </c>
      <c r="X1324" s="197"/>
      <c r="Y1324" s="197"/>
      <c r="Z1324" s="197">
        <v>160</v>
      </c>
      <c r="AA1324" s="197"/>
      <c r="AB1324" s="197"/>
      <c r="AC1324" s="197"/>
      <c r="AD1324" s="197"/>
      <c r="AE1324" s="197"/>
      <c r="AF1324" s="197"/>
      <c r="AG1324" s="197"/>
      <c r="AH1324" s="197"/>
      <c r="AI1324" s="200"/>
      <c r="AJ1324" s="197"/>
      <c r="AK1324" s="197"/>
      <c r="AL1324" s="197"/>
      <c r="AM1324" s="197"/>
      <c r="AN1324" s="197"/>
      <c r="AO1324" s="197"/>
      <c r="AP1324" s="197"/>
      <c r="AQ1324" s="197"/>
      <c r="AR1324" s="197"/>
      <c r="AS1324" s="197"/>
      <c r="AT1324" s="197"/>
      <c r="AU1324" s="197"/>
      <c r="AV1324" s="197"/>
      <c r="AW1324" s="197"/>
      <c r="AX1324" s="197"/>
      <c r="AY1324" s="197"/>
      <c r="AZ1324" s="197"/>
      <c r="BA1324" s="197"/>
      <c r="BB1324" s="197"/>
      <c r="BC1324" s="197"/>
    </row>
    <row r="1325" spans="2:55" customFormat="1" ht="14.1" customHeight="1">
      <c r="B1325" s="204">
        <v>20250525</v>
      </c>
      <c r="C1325" s="204" t="s">
        <v>62</v>
      </c>
      <c r="D1325" s="204">
        <v>2130</v>
      </c>
      <c r="E1325" s="204"/>
      <c r="F1325" s="204">
        <v>6156</v>
      </c>
      <c r="G1325" s="204">
        <v>554</v>
      </c>
      <c r="H1325" s="204"/>
      <c r="I1325" s="204">
        <v>6155</v>
      </c>
      <c r="J1325" s="204">
        <v>554</v>
      </c>
      <c r="K1325" s="204">
        <v>-164</v>
      </c>
      <c r="L1325" s="204">
        <v>-164</v>
      </c>
      <c r="M1325" s="204">
        <v>0</v>
      </c>
      <c r="N1325" s="204" t="s">
        <v>40</v>
      </c>
      <c r="O1325" s="204" t="s">
        <v>41</v>
      </c>
      <c r="P1325" s="202">
        <f t="shared" si="125"/>
        <v>0</v>
      </c>
      <c r="Q1325" s="197" t="str">
        <f t="shared" si="120"/>
        <v>NA</v>
      </c>
      <c r="R1325" s="202">
        <f t="shared" si="121"/>
        <v>1</v>
      </c>
      <c r="S1325" s="202">
        <f t="shared" si="122"/>
        <v>0</v>
      </c>
      <c r="T1325" s="197">
        <f t="shared" si="123"/>
        <v>1</v>
      </c>
      <c r="U1325" s="197">
        <f t="shared" si="124"/>
        <v>164</v>
      </c>
      <c r="V1325" s="197">
        <f>MIN(IF(SUM(W1325,,X1325,Z1325,AA1325,AD1325,AC1325,AF1325,AG1325,AJ1325,AI1325,AL1325,AM1325,AO1325,AP1325,AR1325,AS1325,A1325,AY1325,AU1325,AV1325,AW1325,AX1325,BA1325,BB1325)=0,0,1)+IF(O1325="Smoothing ramp",1,0)+IF(ISNUMBER(W1325),1,0)+IF(ISNUMBER(X1325),1,0)+IF(ISNUMBER(Z1325),1,0)+IF(ISNUMBER(AA1325),1,0)+IF(ISNUMBER(AD1325),1,0)+IF(ISNUMBER(AC1325),1,0)+IF(ISNUMBER(AF1325),1,0)+IF(ISNUMBER(AG1325),1,0)+IF(ISNUMBER(AI1325),1,0)+IF(ISNUMBER(AJ1325),1,0)+IF(ISNUMBER(AL1325),1,0)+IF(ISNUMBER(AM1325),1,0)+IF(ISNUMBER(AO1325),1,0)+IF(ISNUMBER(AP1325),1,0)+IF(ISNUMBER(#REF!),1,0)+IF(ISNUMBER(AR1325),1,0)+IF(ISNUMBER(AS1325),1,0)+IF(ISNUMBER(AY1325),1,0)+IF(ISNUMBER(AU1325),1,0)+IF(ISNUMBER(AV1325),1,0)+IF(ISNUMBER(AW1325),1,0)+IF(ISNUMBER(AX1325),1,0)+IF(ISNUMBER(BA1325),1,0)+IF(ISNUMBER(BB1325),1,0),1)</f>
        <v>1</v>
      </c>
      <c r="W1325" s="197">
        <v>330</v>
      </c>
      <c r="X1325" s="197"/>
      <c r="Y1325" s="197"/>
      <c r="Z1325" s="197">
        <v>160</v>
      </c>
      <c r="AA1325" s="197"/>
      <c r="AB1325" s="197"/>
      <c r="AC1325" s="197"/>
      <c r="AD1325" s="197"/>
      <c r="AE1325" s="197"/>
      <c r="AF1325" s="197"/>
      <c r="AG1325" s="197"/>
      <c r="AH1325" s="197"/>
      <c r="AI1325" s="200"/>
      <c r="AJ1325" s="197"/>
      <c r="AK1325" s="197"/>
      <c r="AL1325" s="197"/>
      <c r="AM1325" s="197"/>
      <c r="AN1325" s="197"/>
      <c r="AO1325" s="197"/>
      <c r="AP1325" s="197"/>
      <c r="AQ1325" s="197"/>
      <c r="AR1325" s="197"/>
      <c r="AS1325" s="197"/>
      <c r="AT1325" s="197"/>
      <c r="AU1325" s="197"/>
      <c r="AV1325" s="197"/>
      <c r="AW1325" s="197"/>
      <c r="AX1325" s="197"/>
      <c r="AY1325" s="197"/>
      <c r="AZ1325" s="197"/>
      <c r="BA1325" s="197"/>
      <c r="BB1325" s="197"/>
      <c r="BC1325" s="197"/>
    </row>
    <row r="1326" spans="2:55" customFormat="1" ht="14.1" hidden="1" customHeight="1">
      <c r="B1326" s="204">
        <v>20250525</v>
      </c>
      <c r="C1326" s="204" t="s">
        <v>62</v>
      </c>
      <c r="D1326" s="204">
        <v>2230</v>
      </c>
      <c r="E1326" s="204"/>
      <c r="F1326" s="204">
        <v>6156</v>
      </c>
      <c r="G1326" s="204">
        <v>554</v>
      </c>
      <c r="H1326" s="204"/>
      <c r="I1326" s="204">
        <v>6155</v>
      </c>
      <c r="J1326" s="204">
        <v>554</v>
      </c>
      <c r="K1326" s="204">
        <v>-164</v>
      </c>
      <c r="L1326" s="204">
        <v>-164</v>
      </c>
      <c r="M1326" s="204">
        <v>0</v>
      </c>
      <c r="N1326" s="204" t="s">
        <v>40</v>
      </c>
      <c r="O1326" s="204" t="s">
        <v>41</v>
      </c>
      <c r="P1326" s="202">
        <f t="shared" si="125"/>
        <v>0</v>
      </c>
      <c r="Q1326" s="197" t="str">
        <f t="shared" si="120"/>
        <v>NA</v>
      </c>
      <c r="R1326" s="202">
        <f t="shared" si="121"/>
        <v>1</v>
      </c>
      <c r="S1326" s="202">
        <f t="shared" si="122"/>
        <v>0</v>
      </c>
      <c r="T1326" s="197">
        <f t="shared" si="123"/>
        <v>1</v>
      </c>
      <c r="U1326" s="197">
        <f t="shared" si="124"/>
        <v>164</v>
      </c>
      <c r="V1326" s="197">
        <f>MIN(IF(SUM(W1326,,X1326,Z1326,AA1326,AD1326,AC1326,AF1326,AG1326,AJ1326,AI1326,AL1326,AM1326,AO1326,AP1326,AR1326,AS1326,A1326,AY1326,AU1326,AV1326,AW1326,AX1326,BA1326,BB1326)=0,0,1)+IF(O1326="Smoothing ramp",1,0)+IF(ISNUMBER(W1326),1,0)+IF(ISNUMBER(X1326),1,0)+IF(ISNUMBER(Z1326),1,0)+IF(ISNUMBER(AA1326),1,0)+IF(ISNUMBER(AD1326),1,0)+IF(ISNUMBER(AC1326),1,0)+IF(ISNUMBER(AF1326),1,0)+IF(ISNUMBER(AG1326),1,0)+IF(ISNUMBER(AI1326),1,0)+IF(ISNUMBER(AJ1326),1,0)+IF(ISNUMBER(AL1326),1,0)+IF(ISNUMBER(AM1326),1,0)+IF(ISNUMBER(AO1326),1,0)+IF(ISNUMBER(AP1326),1,0)+IF(ISNUMBER(#REF!),1,0)+IF(ISNUMBER(AR1326),1,0)+IF(ISNUMBER(AS1326),1,0)+IF(ISNUMBER(AY1326),1,0)+IF(ISNUMBER(AU1326),1,0)+IF(ISNUMBER(AV1326),1,0)+IF(ISNUMBER(AW1326),1,0)+IF(ISNUMBER(AX1326),1,0)+IF(ISNUMBER(BA1326),1,0)+IF(ISNUMBER(BB1326),1,0),1)</f>
        <v>0</v>
      </c>
      <c r="W1326" s="197"/>
      <c r="X1326" s="197"/>
      <c r="Y1326" s="197"/>
      <c r="Z1326" s="197"/>
      <c r="AA1326" s="197"/>
      <c r="AB1326" s="197"/>
      <c r="AC1326" s="197"/>
      <c r="AD1326" s="197"/>
      <c r="AE1326" s="197"/>
      <c r="AF1326" s="197"/>
      <c r="AG1326" s="197"/>
      <c r="AH1326" s="197"/>
      <c r="AI1326" s="200"/>
      <c r="AJ1326" s="197"/>
      <c r="AK1326" s="197"/>
      <c r="AL1326" s="197"/>
      <c r="AM1326" s="197"/>
      <c r="AN1326" s="197"/>
      <c r="AO1326" s="197"/>
      <c r="AP1326" s="197"/>
      <c r="AQ1326" s="197"/>
      <c r="AR1326" s="197"/>
      <c r="AS1326" s="197"/>
      <c r="AT1326" s="197"/>
      <c r="AU1326" s="197"/>
      <c r="AV1326" s="197"/>
      <c r="AW1326" s="197"/>
      <c r="AX1326" s="197"/>
      <c r="AY1326" s="197"/>
      <c r="AZ1326" s="197"/>
      <c r="BA1326" s="197"/>
      <c r="BB1326" s="197"/>
      <c r="BC1326" s="197"/>
    </row>
    <row r="1327" spans="2:55" customFormat="1" ht="14.1" hidden="1" customHeight="1">
      <c r="B1327" s="204">
        <v>20250525</v>
      </c>
      <c r="C1327" s="204" t="s">
        <v>62</v>
      </c>
      <c r="D1327" s="204">
        <v>2330</v>
      </c>
      <c r="E1327" s="204"/>
      <c r="F1327" s="204">
        <v>6161</v>
      </c>
      <c r="G1327" s="204">
        <v>554</v>
      </c>
      <c r="H1327" s="204"/>
      <c r="I1327" s="204">
        <v>6161</v>
      </c>
      <c r="J1327" s="204">
        <v>554</v>
      </c>
      <c r="K1327" s="204">
        <v>-168</v>
      </c>
      <c r="L1327" s="204">
        <v>-168</v>
      </c>
      <c r="M1327" s="204">
        <v>0</v>
      </c>
      <c r="N1327" s="204" t="s">
        <v>40</v>
      </c>
      <c r="O1327" s="204" t="s">
        <v>41</v>
      </c>
      <c r="P1327" s="202">
        <f t="shared" si="125"/>
        <v>0</v>
      </c>
      <c r="Q1327" s="197" t="str">
        <f t="shared" si="120"/>
        <v>NA</v>
      </c>
      <c r="R1327" s="202">
        <f t="shared" si="121"/>
        <v>0</v>
      </c>
      <c r="S1327" s="202">
        <f t="shared" si="122"/>
        <v>0</v>
      </c>
      <c r="T1327" s="197">
        <f t="shared" si="123"/>
        <v>0</v>
      </c>
      <c r="U1327" s="197">
        <f t="shared" si="124"/>
        <v>168</v>
      </c>
      <c r="V1327" s="197">
        <f>MIN(IF(SUM(W1327,,X1327,Z1327,AA1327,AD1327,AC1327,AF1327,AG1327,AJ1327,AI1327,AL1327,AM1327,AO1327,AP1327,AR1327,AS1327,A1327,AY1327,AU1327,AV1327,AW1327,AX1327,BA1327,BB1327)=0,0,1)+IF(O1327="Smoothing ramp",1,0)+IF(ISNUMBER(W1327),1,0)+IF(ISNUMBER(X1327),1,0)+IF(ISNUMBER(Z1327),1,0)+IF(ISNUMBER(AA1327),1,0)+IF(ISNUMBER(AD1327),1,0)+IF(ISNUMBER(AC1327),1,0)+IF(ISNUMBER(AF1327),1,0)+IF(ISNUMBER(AG1327),1,0)+IF(ISNUMBER(AI1327),1,0)+IF(ISNUMBER(AJ1327),1,0)+IF(ISNUMBER(AL1327),1,0)+IF(ISNUMBER(AM1327),1,0)+IF(ISNUMBER(AO1327),1,0)+IF(ISNUMBER(AP1327),1,0)+IF(ISNUMBER(#REF!),1,0)+IF(ISNUMBER(AR1327),1,0)+IF(ISNUMBER(AS1327),1,0)+IF(ISNUMBER(AY1327),1,0)+IF(ISNUMBER(AU1327),1,0)+IF(ISNUMBER(AV1327),1,0)+IF(ISNUMBER(AW1327),1,0)+IF(ISNUMBER(AX1327),1,0)+IF(ISNUMBER(BA1327),1,0)+IF(ISNUMBER(BB1327),1,0),1)</f>
        <v>0</v>
      </c>
      <c r="W1327" s="197"/>
      <c r="X1327" s="197"/>
      <c r="Y1327" s="197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200"/>
      <c r="AJ1327" s="197"/>
      <c r="AK1327" s="197"/>
      <c r="AL1327" s="197"/>
      <c r="AM1327" s="197"/>
      <c r="AN1327" s="197"/>
      <c r="AO1327" s="197"/>
      <c r="AP1327" s="197"/>
      <c r="AQ1327" s="197"/>
      <c r="AR1327" s="197"/>
      <c r="AS1327" s="197"/>
      <c r="AT1327" s="197"/>
      <c r="AU1327" s="197"/>
      <c r="AV1327" s="197"/>
      <c r="AW1327" s="197"/>
      <c r="AX1327" s="197"/>
      <c r="AY1327" s="197"/>
      <c r="AZ1327" s="197"/>
      <c r="BA1327" s="197"/>
      <c r="BB1327" s="197"/>
      <c r="BC1327" s="197"/>
    </row>
    <row r="1328" spans="2:55" customFormat="1" ht="14.1" hidden="1" customHeight="1">
      <c r="B1328" s="204">
        <v>20250526</v>
      </c>
      <c r="C1328" s="204" t="s">
        <v>62</v>
      </c>
      <c r="D1328" s="204">
        <v>30</v>
      </c>
      <c r="E1328" s="204">
        <v>6080</v>
      </c>
      <c r="F1328" s="204"/>
      <c r="G1328" s="204"/>
      <c r="H1328" s="204">
        <v>6080</v>
      </c>
      <c r="I1328" s="204"/>
      <c r="J1328" s="204"/>
      <c r="K1328" s="204">
        <v>-90</v>
      </c>
      <c r="L1328" s="204">
        <v>-90</v>
      </c>
      <c r="M1328" s="204">
        <v>-90</v>
      </c>
      <c r="N1328" s="204" t="s">
        <v>47</v>
      </c>
      <c r="O1328" s="204" t="s">
        <v>47</v>
      </c>
      <c r="P1328" s="202">
        <f t="shared" si="125"/>
        <v>0</v>
      </c>
      <c r="Q1328" s="197">
        <f t="shared" si="120"/>
        <v>0</v>
      </c>
      <c r="R1328" s="202" t="str">
        <f t="shared" si="121"/>
        <v>NA</v>
      </c>
      <c r="S1328" s="202" t="str">
        <f t="shared" si="122"/>
        <v>NA</v>
      </c>
      <c r="T1328" s="197" t="str">
        <f t="shared" si="123"/>
        <v>NA</v>
      </c>
      <c r="U1328" s="197">
        <f t="shared" si="124"/>
        <v>0</v>
      </c>
      <c r="V1328" s="197">
        <f>MIN(IF(SUM(W1328,,X1328,Z1328,AA1328,AD1328,AC1328,AF1328,AG1328,AJ1328,AI1328,AL1328,AM1328,AO1328,AP1328,AR1328,AS1328,A1328,AY1328,AU1328,AV1328,AW1328,AX1328,BA1328,BB1328)=0,0,1)+IF(O1328="Smoothing ramp",1,0)+IF(ISNUMBER(W1328),1,0)+IF(ISNUMBER(X1328),1,0)+IF(ISNUMBER(Z1328),1,0)+IF(ISNUMBER(AA1328),1,0)+IF(ISNUMBER(AD1328),1,0)+IF(ISNUMBER(AC1328),1,0)+IF(ISNUMBER(AF1328),1,0)+IF(ISNUMBER(AG1328),1,0)+IF(ISNUMBER(AI1328),1,0)+IF(ISNUMBER(AJ1328),1,0)+IF(ISNUMBER(AL1328),1,0)+IF(ISNUMBER(AM1328),1,0)+IF(ISNUMBER(AO1328),1,0)+IF(ISNUMBER(AP1328),1,0)+IF(ISNUMBER(#REF!),1,0)+IF(ISNUMBER(AR1328),1,0)+IF(ISNUMBER(AS1328),1,0)+IF(ISNUMBER(AY1328),1,0)+IF(ISNUMBER(AU1328),1,0)+IF(ISNUMBER(AV1328),1,0)+IF(ISNUMBER(AW1328),1,0)+IF(ISNUMBER(AX1328),1,0)+IF(ISNUMBER(BA1328),1,0)+IF(ISNUMBER(BB1328),1,0),1)</f>
        <v>0</v>
      </c>
      <c r="W1328" s="197"/>
      <c r="X1328" s="197"/>
      <c r="Y1328" s="197"/>
      <c r="Z1328" s="197"/>
      <c r="AA1328" s="197"/>
      <c r="AB1328" s="197"/>
      <c r="AC1328" s="197"/>
      <c r="AD1328" s="197"/>
      <c r="AE1328" s="197"/>
      <c r="AF1328" s="197"/>
      <c r="AG1328" s="197"/>
      <c r="AH1328" s="197"/>
      <c r="AI1328" s="200"/>
      <c r="AJ1328" s="197"/>
      <c r="AK1328" s="197"/>
      <c r="AL1328" s="197"/>
      <c r="AM1328" s="197"/>
      <c r="AN1328" s="197"/>
      <c r="AO1328" s="197"/>
      <c r="AP1328" s="197"/>
      <c r="AQ1328" s="197"/>
      <c r="AR1328" s="197"/>
      <c r="AS1328" s="197"/>
      <c r="AT1328" s="197"/>
      <c r="AU1328" s="197"/>
      <c r="AV1328" s="197"/>
      <c r="AW1328" s="197"/>
      <c r="AX1328" s="197"/>
      <c r="AY1328" s="197"/>
      <c r="AZ1328" s="197"/>
      <c r="BA1328" s="197"/>
      <c r="BB1328" s="197"/>
      <c r="BC1328" s="197"/>
    </row>
    <row r="1329" spans="2:55" customFormat="1" ht="14.1" hidden="1" customHeight="1">
      <c r="B1329" s="204">
        <v>20250526</v>
      </c>
      <c r="C1329" s="204" t="s">
        <v>62</v>
      </c>
      <c r="D1329" s="204">
        <v>130</v>
      </c>
      <c r="E1329" s="204">
        <v>6080</v>
      </c>
      <c r="F1329" s="204"/>
      <c r="G1329" s="204"/>
      <c r="H1329" s="204">
        <v>6080</v>
      </c>
      <c r="I1329" s="204"/>
      <c r="J1329" s="204"/>
      <c r="K1329" s="204">
        <v>-90</v>
      </c>
      <c r="L1329" s="204">
        <v>-90</v>
      </c>
      <c r="M1329" s="204">
        <v>-90</v>
      </c>
      <c r="N1329" s="204" t="s">
        <v>47</v>
      </c>
      <c r="O1329" s="204" t="s">
        <v>47</v>
      </c>
      <c r="P1329" s="202">
        <f t="shared" si="125"/>
        <v>0</v>
      </c>
      <c r="Q1329" s="197">
        <f t="shared" si="120"/>
        <v>0</v>
      </c>
      <c r="R1329" s="202" t="str">
        <f t="shared" si="121"/>
        <v>NA</v>
      </c>
      <c r="S1329" s="202" t="str">
        <f t="shared" si="122"/>
        <v>NA</v>
      </c>
      <c r="T1329" s="197" t="str">
        <f t="shared" si="123"/>
        <v>NA</v>
      </c>
      <c r="U1329" s="197">
        <f t="shared" si="124"/>
        <v>0</v>
      </c>
      <c r="V1329" s="197">
        <f>MIN(IF(SUM(W1329,,X1329,Z1329,AA1329,AD1329,AC1329,AF1329,AG1329,AJ1329,AI1329,AL1329,AM1329,AO1329,AP1329,AR1329,AS1329,A1329,AY1329,AU1329,AV1329,AW1329,AX1329,BA1329,BB1329)=0,0,1)+IF(O1329="Smoothing ramp",1,0)+IF(ISNUMBER(W1329),1,0)+IF(ISNUMBER(X1329),1,0)+IF(ISNUMBER(Z1329),1,0)+IF(ISNUMBER(AA1329),1,0)+IF(ISNUMBER(AD1329),1,0)+IF(ISNUMBER(AC1329),1,0)+IF(ISNUMBER(AF1329),1,0)+IF(ISNUMBER(AG1329),1,0)+IF(ISNUMBER(AI1329),1,0)+IF(ISNUMBER(AJ1329),1,0)+IF(ISNUMBER(AL1329),1,0)+IF(ISNUMBER(AM1329),1,0)+IF(ISNUMBER(AO1329),1,0)+IF(ISNUMBER(AP1329),1,0)+IF(ISNUMBER(#REF!),1,0)+IF(ISNUMBER(AR1329),1,0)+IF(ISNUMBER(AS1329),1,0)+IF(ISNUMBER(AY1329),1,0)+IF(ISNUMBER(AU1329),1,0)+IF(ISNUMBER(AV1329),1,0)+IF(ISNUMBER(AW1329),1,0)+IF(ISNUMBER(AX1329),1,0)+IF(ISNUMBER(BA1329),1,0)+IF(ISNUMBER(BB1329),1,0),1)</f>
        <v>0</v>
      </c>
      <c r="W1329" s="197"/>
      <c r="X1329" s="197"/>
      <c r="Y1329" s="197"/>
      <c r="Z1329" s="197"/>
      <c r="AA1329" s="197"/>
      <c r="AB1329" s="197"/>
      <c r="AC1329" s="197"/>
      <c r="AD1329" s="197"/>
      <c r="AE1329" s="197"/>
      <c r="AF1329" s="197"/>
      <c r="AG1329" s="197"/>
      <c r="AH1329" s="197"/>
      <c r="AI1329" s="200"/>
      <c r="AJ1329" s="197"/>
      <c r="AK1329" s="197"/>
      <c r="AL1329" s="197"/>
      <c r="AM1329" s="197"/>
      <c r="AN1329" s="197"/>
      <c r="AO1329" s="197"/>
      <c r="AP1329" s="197"/>
      <c r="AQ1329" s="197"/>
      <c r="AR1329" s="197"/>
      <c r="AS1329" s="197"/>
      <c r="AT1329" s="197"/>
      <c r="AU1329" s="197"/>
      <c r="AV1329" s="197"/>
      <c r="AW1329" s="197"/>
      <c r="AX1329" s="197"/>
      <c r="AY1329" s="197"/>
      <c r="AZ1329" s="197"/>
      <c r="BA1329" s="197"/>
      <c r="BB1329" s="197"/>
      <c r="BC1329" s="197"/>
    </row>
    <row r="1330" spans="2:55" customFormat="1" ht="14.1" hidden="1" customHeight="1">
      <c r="B1330" s="204">
        <v>20250526</v>
      </c>
      <c r="C1330" s="204" t="s">
        <v>62</v>
      </c>
      <c r="D1330" s="204">
        <v>230</v>
      </c>
      <c r="E1330" s="204">
        <v>6080</v>
      </c>
      <c r="F1330" s="204"/>
      <c r="G1330" s="204"/>
      <c r="H1330" s="204">
        <v>6080</v>
      </c>
      <c r="I1330" s="204"/>
      <c r="J1330" s="204"/>
      <c r="K1330" s="204">
        <v>-90</v>
      </c>
      <c r="L1330" s="204">
        <v>-90</v>
      </c>
      <c r="M1330" s="204">
        <v>-90</v>
      </c>
      <c r="N1330" s="204" t="s">
        <v>47</v>
      </c>
      <c r="O1330" s="204" t="s">
        <v>47</v>
      </c>
      <c r="P1330" s="202">
        <f t="shared" si="125"/>
        <v>0</v>
      </c>
      <c r="Q1330" s="197">
        <f t="shared" si="120"/>
        <v>0</v>
      </c>
      <c r="R1330" s="202" t="str">
        <f t="shared" si="121"/>
        <v>NA</v>
      </c>
      <c r="S1330" s="202" t="str">
        <f t="shared" si="122"/>
        <v>NA</v>
      </c>
      <c r="T1330" s="197" t="str">
        <f t="shared" si="123"/>
        <v>NA</v>
      </c>
      <c r="U1330" s="197">
        <f t="shared" si="124"/>
        <v>0</v>
      </c>
      <c r="V1330" s="197">
        <f>MIN(IF(SUM(W1330,,X1330,Z1330,AA1330,AD1330,AC1330,AF1330,AG1330,AJ1330,AI1330,AL1330,AM1330,AO1330,AP1330,AR1330,AS1330,A1330,AY1330,AU1330,AV1330,AW1330,AX1330,BA1330,BB1330)=0,0,1)+IF(O1330="Smoothing ramp",1,0)+IF(ISNUMBER(W1330),1,0)+IF(ISNUMBER(X1330),1,0)+IF(ISNUMBER(Z1330),1,0)+IF(ISNUMBER(AA1330),1,0)+IF(ISNUMBER(AD1330),1,0)+IF(ISNUMBER(AC1330),1,0)+IF(ISNUMBER(AF1330),1,0)+IF(ISNUMBER(AG1330),1,0)+IF(ISNUMBER(AI1330),1,0)+IF(ISNUMBER(AJ1330),1,0)+IF(ISNUMBER(AL1330),1,0)+IF(ISNUMBER(AM1330),1,0)+IF(ISNUMBER(AO1330),1,0)+IF(ISNUMBER(AP1330),1,0)+IF(ISNUMBER(#REF!),1,0)+IF(ISNUMBER(AR1330),1,0)+IF(ISNUMBER(AS1330),1,0)+IF(ISNUMBER(AY1330),1,0)+IF(ISNUMBER(AU1330),1,0)+IF(ISNUMBER(AV1330),1,0)+IF(ISNUMBER(AW1330),1,0)+IF(ISNUMBER(AX1330),1,0)+IF(ISNUMBER(BA1330),1,0)+IF(ISNUMBER(BB1330),1,0),1)</f>
        <v>0</v>
      </c>
      <c r="W1330" s="197"/>
      <c r="X1330" s="197"/>
      <c r="Y1330" s="197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200"/>
      <c r="AJ1330" s="197"/>
      <c r="AK1330" s="197"/>
      <c r="AL1330" s="197"/>
      <c r="AM1330" s="197"/>
      <c r="AN1330" s="197"/>
      <c r="AO1330" s="197"/>
      <c r="AP1330" s="197"/>
      <c r="AQ1330" s="197"/>
      <c r="AR1330" s="197"/>
      <c r="AS1330" s="197"/>
      <c r="AT1330" s="197"/>
      <c r="AU1330" s="197"/>
      <c r="AV1330" s="197"/>
      <c r="AW1330" s="197"/>
      <c r="AX1330" s="197"/>
      <c r="AY1330" s="197"/>
      <c r="AZ1330" s="197"/>
      <c r="BA1330" s="197"/>
      <c r="BB1330" s="197"/>
      <c r="BC1330" s="197"/>
    </row>
    <row r="1331" spans="2:55" customFormat="1" ht="14.1" hidden="1" customHeight="1">
      <c r="B1331" s="204">
        <v>20250526</v>
      </c>
      <c r="C1331" s="204" t="s">
        <v>62</v>
      </c>
      <c r="D1331" s="204">
        <v>330</v>
      </c>
      <c r="E1331" s="204">
        <v>6080</v>
      </c>
      <c r="F1331" s="204"/>
      <c r="G1331" s="204"/>
      <c r="H1331" s="204">
        <v>6080</v>
      </c>
      <c r="I1331" s="204"/>
      <c r="J1331" s="204"/>
      <c r="K1331" s="204">
        <v>-117</v>
      </c>
      <c r="L1331" s="204">
        <v>-117</v>
      </c>
      <c r="M1331" s="204">
        <v>-117</v>
      </c>
      <c r="N1331" s="204" t="s">
        <v>47</v>
      </c>
      <c r="O1331" s="204" t="s">
        <v>47</v>
      </c>
      <c r="P1331" s="202">
        <f t="shared" si="125"/>
        <v>0</v>
      </c>
      <c r="Q1331" s="197">
        <f t="shared" si="120"/>
        <v>0</v>
      </c>
      <c r="R1331" s="202" t="str">
        <f t="shared" si="121"/>
        <v>NA</v>
      </c>
      <c r="S1331" s="202" t="str">
        <f t="shared" si="122"/>
        <v>NA</v>
      </c>
      <c r="T1331" s="197" t="str">
        <f t="shared" si="123"/>
        <v>NA</v>
      </c>
      <c r="U1331" s="197">
        <f t="shared" si="124"/>
        <v>0</v>
      </c>
      <c r="V1331" s="197">
        <f>MIN(IF(SUM(W1331,,X1331,Z1331,AA1331,AD1331,AC1331,AF1331,AG1331,AJ1331,AI1331,AL1331,AM1331,AO1331,AP1331,AR1331,AS1331,A1331,AY1331,AU1331,AV1331,AW1331,AX1331,BA1331,BB1331)=0,0,1)+IF(O1331="Smoothing ramp",1,0)+IF(ISNUMBER(W1331),1,0)+IF(ISNUMBER(X1331),1,0)+IF(ISNUMBER(Z1331),1,0)+IF(ISNUMBER(AA1331),1,0)+IF(ISNUMBER(AD1331),1,0)+IF(ISNUMBER(AC1331),1,0)+IF(ISNUMBER(AF1331),1,0)+IF(ISNUMBER(AG1331),1,0)+IF(ISNUMBER(AI1331),1,0)+IF(ISNUMBER(AJ1331),1,0)+IF(ISNUMBER(AL1331),1,0)+IF(ISNUMBER(AM1331),1,0)+IF(ISNUMBER(AO1331),1,0)+IF(ISNUMBER(AP1331),1,0)+IF(ISNUMBER(#REF!),1,0)+IF(ISNUMBER(AR1331),1,0)+IF(ISNUMBER(AS1331),1,0)+IF(ISNUMBER(AY1331),1,0)+IF(ISNUMBER(AU1331),1,0)+IF(ISNUMBER(AV1331),1,0)+IF(ISNUMBER(AW1331),1,0)+IF(ISNUMBER(AX1331),1,0)+IF(ISNUMBER(BA1331),1,0)+IF(ISNUMBER(BB1331),1,0),1)</f>
        <v>0</v>
      </c>
      <c r="W1331" s="197"/>
      <c r="X1331" s="197"/>
      <c r="Y1331" s="197"/>
      <c r="Z1331" s="197"/>
      <c r="AA1331" s="197"/>
      <c r="AB1331" s="197"/>
      <c r="AC1331" s="197"/>
      <c r="AD1331" s="197"/>
      <c r="AE1331" s="197"/>
      <c r="AF1331" s="197"/>
      <c r="AG1331" s="197"/>
      <c r="AH1331" s="197"/>
      <c r="AI1331" s="200"/>
      <c r="AJ1331" s="197"/>
      <c r="AK1331" s="197"/>
      <c r="AL1331" s="197"/>
      <c r="AM1331" s="197"/>
      <c r="AN1331" s="197"/>
      <c r="AO1331" s="197"/>
      <c r="AP1331" s="197"/>
      <c r="AQ1331" s="197"/>
      <c r="AR1331" s="197"/>
      <c r="AS1331" s="197"/>
      <c r="AT1331" s="197"/>
      <c r="AU1331" s="197"/>
      <c r="AV1331" s="197"/>
      <c r="AW1331" s="197"/>
      <c r="AX1331" s="197"/>
      <c r="AY1331" s="197"/>
      <c r="AZ1331" s="197"/>
      <c r="BA1331" s="197"/>
      <c r="BB1331" s="197"/>
      <c r="BC1331" s="197"/>
    </row>
    <row r="1332" spans="2:55" customFormat="1" ht="14.1" hidden="1" customHeight="1">
      <c r="B1332" s="204">
        <v>20250526</v>
      </c>
      <c r="C1332" s="204" t="s">
        <v>62</v>
      </c>
      <c r="D1332" s="204">
        <v>430</v>
      </c>
      <c r="E1332" s="204">
        <v>6080</v>
      </c>
      <c r="F1332" s="204"/>
      <c r="G1332" s="204"/>
      <c r="H1332" s="204">
        <v>6080</v>
      </c>
      <c r="I1332" s="204"/>
      <c r="J1332" s="204"/>
      <c r="K1332" s="204">
        <v>-117</v>
      </c>
      <c r="L1332" s="204">
        <v>-117</v>
      </c>
      <c r="M1332" s="204">
        <v>-117</v>
      </c>
      <c r="N1332" s="204" t="s">
        <v>47</v>
      </c>
      <c r="O1332" s="204" t="s">
        <v>47</v>
      </c>
      <c r="P1332" s="202">
        <f t="shared" si="125"/>
        <v>0</v>
      </c>
      <c r="Q1332" s="197">
        <f t="shared" si="120"/>
        <v>0</v>
      </c>
      <c r="R1332" s="202" t="str">
        <f t="shared" si="121"/>
        <v>NA</v>
      </c>
      <c r="S1332" s="202" t="str">
        <f t="shared" si="122"/>
        <v>NA</v>
      </c>
      <c r="T1332" s="197" t="str">
        <f t="shared" si="123"/>
        <v>NA</v>
      </c>
      <c r="U1332" s="197">
        <f t="shared" si="124"/>
        <v>0</v>
      </c>
      <c r="V1332" s="197">
        <f>MIN(IF(SUM(W1332,,X1332,Z1332,AA1332,AD1332,AC1332,AF1332,AG1332,AJ1332,AI1332,AL1332,AM1332,AO1332,AP1332,AR1332,AS1332,A1332,AY1332,AU1332,AV1332,AW1332,AX1332,BA1332,BB1332)=0,0,1)+IF(O1332="Smoothing ramp",1,0)+IF(ISNUMBER(W1332),1,0)+IF(ISNUMBER(X1332),1,0)+IF(ISNUMBER(Z1332),1,0)+IF(ISNUMBER(AA1332),1,0)+IF(ISNUMBER(AD1332),1,0)+IF(ISNUMBER(AC1332),1,0)+IF(ISNUMBER(AF1332),1,0)+IF(ISNUMBER(AG1332),1,0)+IF(ISNUMBER(AI1332),1,0)+IF(ISNUMBER(AJ1332),1,0)+IF(ISNUMBER(AL1332),1,0)+IF(ISNUMBER(AM1332),1,0)+IF(ISNUMBER(AO1332),1,0)+IF(ISNUMBER(AP1332),1,0)+IF(ISNUMBER(#REF!),1,0)+IF(ISNUMBER(AR1332),1,0)+IF(ISNUMBER(AS1332),1,0)+IF(ISNUMBER(AY1332),1,0)+IF(ISNUMBER(AU1332),1,0)+IF(ISNUMBER(AV1332),1,0)+IF(ISNUMBER(AW1332),1,0)+IF(ISNUMBER(AX1332),1,0)+IF(ISNUMBER(BA1332),1,0)+IF(ISNUMBER(BB1332),1,0),1)</f>
        <v>0</v>
      </c>
      <c r="W1332" s="197"/>
      <c r="X1332" s="197"/>
      <c r="Y1332" s="197"/>
      <c r="Z1332" s="197"/>
      <c r="AA1332" s="197"/>
      <c r="AB1332" s="197"/>
      <c r="AC1332" s="197"/>
      <c r="AD1332" s="197"/>
      <c r="AE1332" s="197"/>
      <c r="AF1332" s="197"/>
      <c r="AG1332" s="197"/>
      <c r="AH1332" s="197"/>
      <c r="AI1332" s="200"/>
      <c r="AJ1332" s="197"/>
      <c r="AK1332" s="197"/>
      <c r="AL1332" s="197"/>
      <c r="AM1332" s="197"/>
      <c r="AN1332" s="197"/>
      <c r="AO1332" s="197"/>
      <c r="AP1332" s="197"/>
      <c r="AQ1332" s="197"/>
      <c r="AR1332" s="197"/>
      <c r="AS1332" s="197"/>
      <c r="AT1332" s="197"/>
      <c r="AU1332" s="197"/>
      <c r="AV1332" s="197"/>
      <c r="AW1332" s="197"/>
      <c r="AX1332" s="197"/>
      <c r="AY1332" s="197"/>
      <c r="AZ1332" s="197"/>
      <c r="BA1332" s="197"/>
      <c r="BB1332" s="197"/>
      <c r="BC1332" s="197"/>
    </row>
    <row r="1333" spans="2:55" customFormat="1" ht="14.1" hidden="1" customHeight="1">
      <c r="B1333" s="204">
        <v>20250526</v>
      </c>
      <c r="C1333" s="204" t="s">
        <v>62</v>
      </c>
      <c r="D1333" s="204">
        <v>530</v>
      </c>
      <c r="E1333" s="204">
        <v>6080</v>
      </c>
      <c r="F1333" s="204"/>
      <c r="G1333" s="204"/>
      <c r="H1333" s="204">
        <v>6080</v>
      </c>
      <c r="I1333" s="204"/>
      <c r="J1333" s="204"/>
      <c r="K1333" s="204">
        <v>-117</v>
      </c>
      <c r="L1333" s="204">
        <v>-117</v>
      </c>
      <c r="M1333" s="204">
        <v>-117</v>
      </c>
      <c r="N1333" s="204" t="s">
        <v>47</v>
      </c>
      <c r="O1333" s="204" t="s">
        <v>47</v>
      </c>
      <c r="P1333" s="202">
        <f t="shared" si="125"/>
        <v>0</v>
      </c>
      <c r="Q1333" s="197">
        <f t="shared" si="120"/>
        <v>0</v>
      </c>
      <c r="R1333" s="202" t="str">
        <f t="shared" si="121"/>
        <v>NA</v>
      </c>
      <c r="S1333" s="202" t="str">
        <f t="shared" si="122"/>
        <v>NA</v>
      </c>
      <c r="T1333" s="197" t="str">
        <f t="shared" si="123"/>
        <v>NA</v>
      </c>
      <c r="U1333" s="197">
        <f t="shared" si="124"/>
        <v>0</v>
      </c>
      <c r="V1333" s="197">
        <f>MIN(IF(SUM(W1333,,X1333,Z1333,AA1333,AD1333,AC1333,AF1333,AG1333,AJ1333,AI1333,AL1333,AM1333,AO1333,AP1333,AR1333,AS1333,A1333,AY1333,AU1333,AV1333,AW1333,AX1333,BA1333,BB1333)=0,0,1)+IF(O1333="Smoothing ramp",1,0)+IF(ISNUMBER(W1333),1,0)+IF(ISNUMBER(X1333),1,0)+IF(ISNUMBER(Z1333),1,0)+IF(ISNUMBER(AA1333),1,0)+IF(ISNUMBER(AD1333),1,0)+IF(ISNUMBER(AC1333),1,0)+IF(ISNUMBER(AF1333),1,0)+IF(ISNUMBER(AG1333),1,0)+IF(ISNUMBER(AI1333),1,0)+IF(ISNUMBER(AJ1333),1,0)+IF(ISNUMBER(AL1333),1,0)+IF(ISNUMBER(AM1333),1,0)+IF(ISNUMBER(AO1333),1,0)+IF(ISNUMBER(AP1333),1,0)+IF(ISNUMBER(#REF!),1,0)+IF(ISNUMBER(AR1333),1,0)+IF(ISNUMBER(AS1333),1,0)+IF(ISNUMBER(AY1333),1,0)+IF(ISNUMBER(AU1333),1,0)+IF(ISNUMBER(AV1333),1,0)+IF(ISNUMBER(AW1333),1,0)+IF(ISNUMBER(AX1333),1,0)+IF(ISNUMBER(BA1333),1,0)+IF(ISNUMBER(BB1333),1,0),1)</f>
        <v>0</v>
      </c>
      <c r="W1333" s="197"/>
      <c r="X1333" s="197"/>
      <c r="Y1333" s="197"/>
      <c r="Z1333" s="197"/>
      <c r="AA1333" s="197"/>
      <c r="AB1333" s="197"/>
      <c r="AC1333" s="197"/>
      <c r="AD1333" s="197"/>
      <c r="AE1333" s="197"/>
      <c r="AF1333" s="197"/>
      <c r="AG1333" s="197"/>
      <c r="AH1333" s="197"/>
      <c r="AI1333" s="200"/>
      <c r="AJ1333" s="197"/>
      <c r="AK1333" s="197"/>
      <c r="AL1333" s="197"/>
      <c r="AM1333" s="197"/>
      <c r="AN1333" s="197"/>
      <c r="AO1333" s="197"/>
      <c r="AP1333" s="197"/>
      <c r="AQ1333" s="197"/>
      <c r="AR1333" s="197"/>
      <c r="AS1333" s="197"/>
      <c r="AT1333" s="197"/>
      <c r="AU1333" s="197"/>
      <c r="AV1333" s="197"/>
      <c r="AW1333" s="197"/>
      <c r="AX1333" s="197"/>
      <c r="AY1333" s="197"/>
      <c r="AZ1333" s="197"/>
      <c r="BA1333" s="197"/>
      <c r="BB1333" s="197"/>
      <c r="BC1333" s="197"/>
    </row>
    <row r="1334" spans="2:55" customFormat="1" ht="14.1" hidden="1" customHeight="1">
      <c r="B1334" s="204">
        <v>20250526</v>
      </c>
      <c r="C1334" s="204" t="s">
        <v>62</v>
      </c>
      <c r="D1334" s="204">
        <v>630</v>
      </c>
      <c r="E1334" s="204">
        <v>5880</v>
      </c>
      <c r="F1334" s="204"/>
      <c r="G1334" s="204"/>
      <c r="H1334" s="204">
        <v>5880</v>
      </c>
      <c r="I1334" s="204"/>
      <c r="J1334" s="204"/>
      <c r="K1334" s="204">
        <v>-60</v>
      </c>
      <c r="L1334" s="204">
        <v>-60</v>
      </c>
      <c r="M1334" s="204">
        <v>-60</v>
      </c>
      <c r="N1334" s="204" t="s">
        <v>47</v>
      </c>
      <c r="O1334" s="204" t="s">
        <v>47</v>
      </c>
      <c r="P1334" s="202">
        <f t="shared" si="125"/>
        <v>0</v>
      </c>
      <c r="Q1334" s="197">
        <f t="shared" si="120"/>
        <v>0</v>
      </c>
      <c r="R1334" s="202" t="str">
        <f t="shared" si="121"/>
        <v>NA</v>
      </c>
      <c r="S1334" s="202" t="str">
        <f t="shared" si="122"/>
        <v>NA</v>
      </c>
      <c r="T1334" s="197" t="str">
        <f t="shared" si="123"/>
        <v>NA</v>
      </c>
      <c r="U1334" s="197">
        <f t="shared" si="124"/>
        <v>0</v>
      </c>
      <c r="V1334" s="197">
        <f>MIN(IF(SUM(W1334,,X1334,Z1334,AA1334,AD1334,AC1334,AF1334,AG1334,AJ1334,AI1334,AL1334,AM1334,AO1334,AP1334,AR1334,AS1334,A1334,AY1334,AU1334,AV1334,AW1334,AX1334,BA1334,BB1334)=0,0,1)+IF(O1334="Smoothing ramp",1,0)+IF(ISNUMBER(W1334),1,0)+IF(ISNUMBER(X1334),1,0)+IF(ISNUMBER(Z1334),1,0)+IF(ISNUMBER(AA1334),1,0)+IF(ISNUMBER(AD1334),1,0)+IF(ISNUMBER(AC1334),1,0)+IF(ISNUMBER(AF1334),1,0)+IF(ISNUMBER(AG1334),1,0)+IF(ISNUMBER(AI1334),1,0)+IF(ISNUMBER(AJ1334),1,0)+IF(ISNUMBER(AL1334),1,0)+IF(ISNUMBER(AM1334),1,0)+IF(ISNUMBER(AO1334),1,0)+IF(ISNUMBER(AP1334),1,0)+IF(ISNUMBER(#REF!),1,0)+IF(ISNUMBER(AR1334),1,0)+IF(ISNUMBER(AS1334),1,0)+IF(ISNUMBER(AY1334),1,0)+IF(ISNUMBER(AU1334),1,0)+IF(ISNUMBER(AV1334),1,0)+IF(ISNUMBER(AW1334),1,0)+IF(ISNUMBER(AX1334),1,0)+IF(ISNUMBER(BA1334),1,0)+IF(ISNUMBER(BB1334),1,0),1)</f>
        <v>0</v>
      </c>
      <c r="W1334" s="197"/>
      <c r="X1334" s="197"/>
      <c r="Y1334" s="197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200"/>
      <c r="AJ1334" s="197"/>
      <c r="AK1334" s="197"/>
      <c r="AL1334" s="197"/>
      <c r="AM1334" s="197"/>
      <c r="AN1334" s="197"/>
      <c r="AO1334" s="197"/>
      <c r="AP1334" s="197"/>
      <c r="AQ1334" s="197"/>
      <c r="AR1334" s="197"/>
      <c r="AS1334" s="197"/>
      <c r="AT1334" s="197"/>
      <c r="AU1334" s="197"/>
      <c r="AV1334" s="197"/>
      <c r="AW1334" s="197"/>
      <c r="AX1334" s="197"/>
      <c r="AY1334" s="197"/>
      <c r="AZ1334" s="197"/>
      <c r="BA1334" s="197"/>
      <c r="BB1334" s="197"/>
      <c r="BC1334" s="197"/>
    </row>
    <row r="1335" spans="2:55" customFormat="1" ht="14.1" hidden="1" customHeight="1">
      <c r="B1335" s="204">
        <v>20250526</v>
      </c>
      <c r="C1335" s="204" t="s">
        <v>62</v>
      </c>
      <c r="D1335" s="204">
        <v>730</v>
      </c>
      <c r="E1335" s="204">
        <v>5630</v>
      </c>
      <c r="F1335" s="204"/>
      <c r="G1335" s="204"/>
      <c r="H1335" s="204">
        <v>5630</v>
      </c>
      <c r="I1335" s="204"/>
      <c r="J1335" s="204"/>
      <c r="K1335" s="204">
        <v>3569</v>
      </c>
      <c r="L1335" s="204">
        <v>0</v>
      </c>
      <c r="M1335" s="204">
        <v>3569</v>
      </c>
      <c r="N1335" s="204" t="s">
        <v>47</v>
      </c>
      <c r="O1335" s="204" t="s">
        <v>47</v>
      </c>
      <c r="P1335" s="202">
        <f t="shared" si="125"/>
        <v>3569</v>
      </c>
      <c r="Q1335" s="197">
        <f t="shared" si="120"/>
        <v>0</v>
      </c>
      <c r="R1335" s="202" t="str">
        <f t="shared" si="121"/>
        <v>NA</v>
      </c>
      <c r="S1335" s="202" t="str">
        <f t="shared" si="122"/>
        <v>NA</v>
      </c>
      <c r="T1335" s="197" t="str">
        <f t="shared" si="123"/>
        <v>NA</v>
      </c>
      <c r="U1335" s="197">
        <f t="shared" si="124"/>
        <v>3569</v>
      </c>
      <c r="V1335" s="197">
        <f>MIN(IF(SUM(W1335,,X1335,Z1335,AA1335,AD1335,AC1335,AF1335,AG1335,AJ1335,AI1335,AL1335,AM1335,AO1335,AP1335,AR1335,AS1335,A1335,AY1335,AU1335,AV1335,AW1335,AX1335,BA1335,BB1335)=0,0,1)+IF(O1335="Smoothing ramp",1,0)+IF(ISNUMBER(W1335),1,0)+IF(ISNUMBER(X1335),1,0)+IF(ISNUMBER(Z1335),1,0)+IF(ISNUMBER(AA1335),1,0)+IF(ISNUMBER(AD1335),1,0)+IF(ISNUMBER(AC1335),1,0)+IF(ISNUMBER(AF1335),1,0)+IF(ISNUMBER(AG1335),1,0)+IF(ISNUMBER(AI1335),1,0)+IF(ISNUMBER(AJ1335),1,0)+IF(ISNUMBER(AL1335),1,0)+IF(ISNUMBER(AM1335),1,0)+IF(ISNUMBER(AO1335),1,0)+IF(ISNUMBER(AP1335),1,0)+IF(ISNUMBER(#REF!),1,0)+IF(ISNUMBER(AR1335),1,0)+IF(ISNUMBER(AS1335),1,0)+IF(ISNUMBER(AY1335),1,0)+IF(ISNUMBER(AU1335),1,0)+IF(ISNUMBER(AV1335),1,0)+IF(ISNUMBER(AW1335),1,0)+IF(ISNUMBER(AX1335),1,0)+IF(ISNUMBER(BA1335),1,0)+IF(ISNUMBER(BB1335),1,0),1)</f>
        <v>0</v>
      </c>
      <c r="W1335" s="197"/>
      <c r="X1335" s="197"/>
      <c r="Y1335" s="197"/>
      <c r="Z1335" s="197"/>
      <c r="AA1335" s="197"/>
      <c r="AB1335" s="197"/>
      <c r="AC1335" s="197"/>
      <c r="AD1335" s="197"/>
      <c r="AE1335" s="197"/>
      <c r="AF1335" s="197"/>
      <c r="AG1335" s="197"/>
      <c r="AH1335" s="197"/>
      <c r="AI1335" s="200"/>
      <c r="AJ1335" s="197"/>
      <c r="AK1335" s="197"/>
      <c r="AL1335" s="197"/>
      <c r="AM1335" s="197"/>
      <c r="AN1335" s="197"/>
      <c r="AO1335" s="197"/>
      <c r="AP1335" s="197"/>
      <c r="AQ1335" s="197"/>
      <c r="AR1335" s="197"/>
      <c r="AS1335" s="197"/>
      <c r="AT1335" s="197"/>
      <c r="AU1335" s="197"/>
      <c r="AV1335" s="197"/>
      <c r="AW1335" s="197"/>
      <c r="AX1335" s="197"/>
      <c r="AY1335" s="197"/>
      <c r="AZ1335" s="197"/>
      <c r="BA1335" s="197"/>
      <c r="BB1335" s="197"/>
      <c r="BC1335" s="197"/>
    </row>
    <row r="1336" spans="2:55" customFormat="1" ht="14.1" hidden="1" customHeight="1">
      <c r="B1336" s="204">
        <v>20250526</v>
      </c>
      <c r="C1336" s="204" t="s">
        <v>62</v>
      </c>
      <c r="D1336" s="204">
        <v>830</v>
      </c>
      <c r="E1336" s="204">
        <v>5630</v>
      </c>
      <c r="F1336" s="204"/>
      <c r="G1336" s="204"/>
      <c r="H1336" s="204">
        <v>5630</v>
      </c>
      <c r="I1336" s="204"/>
      <c r="J1336" s="204"/>
      <c r="K1336" s="204">
        <v>3569</v>
      </c>
      <c r="L1336" s="204">
        <v>0</v>
      </c>
      <c r="M1336" s="204">
        <v>3569</v>
      </c>
      <c r="N1336" s="204" t="s">
        <v>47</v>
      </c>
      <c r="O1336" s="204" t="s">
        <v>47</v>
      </c>
      <c r="P1336" s="202">
        <f t="shared" si="125"/>
        <v>3569</v>
      </c>
      <c r="Q1336" s="197">
        <f t="shared" si="120"/>
        <v>0</v>
      </c>
      <c r="R1336" s="202" t="str">
        <f t="shared" si="121"/>
        <v>NA</v>
      </c>
      <c r="S1336" s="202" t="str">
        <f t="shared" si="122"/>
        <v>NA</v>
      </c>
      <c r="T1336" s="197" t="str">
        <f t="shared" si="123"/>
        <v>NA</v>
      </c>
      <c r="U1336" s="197">
        <f t="shared" si="124"/>
        <v>3569</v>
      </c>
      <c r="V1336" s="197">
        <f>MIN(IF(SUM(W1336,,X1336,Z1336,AA1336,AD1336,AC1336,AF1336,AG1336,AJ1336,AI1336,AL1336,AM1336,AO1336,AP1336,AR1336,AS1336,A1336,AY1336,AU1336,AV1336,AW1336,AX1336,BA1336,BB1336)=0,0,1)+IF(O1336="Smoothing ramp",1,0)+IF(ISNUMBER(W1336),1,0)+IF(ISNUMBER(X1336),1,0)+IF(ISNUMBER(Z1336),1,0)+IF(ISNUMBER(AA1336),1,0)+IF(ISNUMBER(AD1336),1,0)+IF(ISNUMBER(AC1336),1,0)+IF(ISNUMBER(AF1336),1,0)+IF(ISNUMBER(AG1336),1,0)+IF(ISNUMBER(AI1336),1,0)+IF(ISNUMBER(AJ1336),1,0)+IF(ISNUMBER(AL1336),1,0)+IF(ISNUMBER(AM1336),1,0)+IF(ISNUMBER(AO1336),1,0)+IF(ISNUMBER(AP1336),1,0)+IF(ISNUMBER(#REF!),1,0)+IF(ISNUMBER(AR1336),1,0)+IF(ISNUMBER(AS1336),1,0)+IF(ISNUMBER(AY1336),1,0)+IF(ISNUMBER(AU1336),1,0)+IF(ISNUMBER(AV1336),1,0)+IF(ISNUMBER(AW1336),1,0)+IF(ISNUMBER(AX1336),1,0)+IF(ISNUMBER(BA1336),1,0)+IF(ISNUMBER(BB1336),1,0),1)</f>
        <v>0</v>
      </c>
      <c r="W1336" s="197"/>
      <c r="X1336" s="197"/>
      <c r="Y1336" s="197"/>
      <c r="Z1336" s="197"/>
      <c r="AA1336" s="197"/>
      <c r="AB1336" s="197"/>
      <c r="AC1336" s="197"/>
      <c r="AD1336" s="197"/>
      <c r="AE1336" s="197"/>
      <c r="AF1336" s="197"/>
      <c r="AG1336" s="197"/>
      <c r="AH1336" s="197"/>
      <c r="AI1336" s="200"/>
      <c r="AJ1336" s="197"/>
      <c r="AK1336" s="197"/>
      <c r="AL1336" s="197"/>
      <c r="AM1336" s="197"/>
      <c r="AN1336" s="197"/>
      <c r="AO1336" s="197"/>
      <c r="AP1336" s="197"/>
      <c r="AQ1336" s="197"/>
      <c r="AR1336" s="197"/>
      <c r="AS1336" s="197"/>
      <c r="AT1336" s="197"/>
      <c r="AU1336" s="197"/>
      <c r="AV1336" s="197"/>
      <c r="AW1336" s="197"/>
      <c r="AX1336" s="197"/>
      <c r="AY1336" s="197"/>
      <c r="AZ1336" s="197"/>
      <c r="BA1336" s="197"/>
      <c r="BB1336" s="197"/>
      <c r="BC1336" s="197"/>
    </row>
    <row r="1337" spans="2:55" customFormat="1" ht="14.1" hidden="1" customHeight="1">
      <c r="B1337" s="204">
        <v>20250526</v>
      </c>
      <c r="C1337" s="204" t="s">
        <v>62</v>
      </c>
      <c r="D1337" s="204">
        <v>930</v>
      </c>
      <c r="E1337" s="204">
        <v>5630</v>
      </c>
      <c r="F1337" s="204"/>
      <c r="G1337" s="204"/>
      <c r="H1337" s="204">
        <v>5630</v>
      </c>
      <c r="I1337" s="204"/>
      <c r="J1337" s="204"/>
      <c r="K1337" s="204">
        <v>0</v>
      </c>
      <c r="L1337" s="204">
        <v>0</v>
      </c>
      <c r="M1337" s="204">
        <v>0</v>
      </c>
      <c r="N1337" s="204" t="s">
        <v>47</v>
      </c>
      <c r="O1337" s="204" t="s">
        <v>47</v>
      </c>
      <c r="P1337" s="202">
        <f t="shared" si="125"/>
        <v>0</v>
      </c>
      <c r="Q1337" s="197">
        <f t="shared" si="120"/>
        <v>0</v>
      </c>
      <c r="R1337" s="202" t="str">
        <f t="shared" si="121"/>
        <v>NA</v>
      </c>
      <c r="S1337" s="202" t="str">
        <f t="shared" si="122"/>
        <v>NA</v>
      </c>
      <c r="T1337" s="197" t="str">
        <f t="shared" si="123"/>
        <v>NA</v>
      </c>
      <c r="U1337" s="197">
        <f t="shared" si="124"/>
        <v>0</v>
      </c>
      <c r="V1337" s="197">
        <f>MIN(IF(SUM(W1337,,X1337,Z1337,AA1337,AD1337,AC1337,AF1337,AG1337,AJ1337,AI1337,AL1337,AM1337,AO1337,AP1337,AR1337,AS1337,A1337,AY1337,AU1337,AV1337,AW1337,AX1337,BA1337,BB1337)=0,0,1)+IF(O1337="Smoothing ramp",1,0)+IF(ISNUMBER(W1337),1,0)+IF(ISNUMBER(X1337),1,0)+IF(ISNUMBER(Z1337),1,0)+IF(ISNUMBER(AA1337),1,0)+IF(ISNUMBER(AD1337),1,0)+IF(ISNUMBER(AC1337),1,0)+IF(ISNUMBER(AF1337),1,0)+IF(ISNUMBER(AG1337),1,0)+IF(ISNUMBER(AI1337),1,0)+IF(ISNUMBER(AJ1337),1,0)+IF(ISNUMBER(AL1337),1,0)+IF(ISNUMBER(AM1337),1,0)+IF(ISNUMBER(AO1337),1,0)+IF(ISNUMBER(AP1337),1,0)+IF(ISNUMBER(#REF!),1,0)+IF(ISNUMBER(AR1337),1,0)+IF(ISNUMBER(AS1337),1,0)+IF(ISNUMBER(AY1337),1,0)+IF(ISNUMBER(AU1337),1,0)+IF(ISNUMBER(AV1337),1,0)+IF(ISNUMBER(AW1337),1,0)+IF(ISNUMBER(AX1337),1,0)+IF(ISNUMBER(BA1337),1,0)+IF(ISNUMBER(BB1337),1,0),1)</f>
        <v>0</v>
      </c>
      <c r="W1337" s="197"/>
      <c r="X1337" s="197"/>
      <c r="Y1337" s="197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200"/>
      <c r="AJ1337" s="197"/>
      <c r="AK1337" s="197"/>
      <c r="AL1337" s="197"/>
      <c r="AM1337" s="197"/>
      <c r="AN1337" s="197"/>
      <c r="AO1337" s="197"/>
      <c r="AP1337" s="197"/>
      <c r="AQ1337" s="197"/>
      <c r="AR1337" s="197"/>
      <c r="AS1337" s="197"/>
      <c r="AT1337" s="197"/>
      <c r="AU1337" s="197"/>
      <c r="AV1337" s="197"/>
      <c r="AW1337" s="197"/>
      <c r="AX1337" s="197"/>
      <c r="AY1337" s="197"/>
      <c r="AZ1337" s="197"/>
      <c r="BA1337" s="197"/>
      <c r="BB1337" s="197"/>
      <c r="BC1337" s="197"/>
    </row>
    <row r="1338" spans="2:55" customFormat="1" ht="14.1" hidden="1" customHeight="1">
      <c r="B1338" s="204">
        <v>20250526</v>
      </c>
      <c r="C1338" s="204" t="s">
        <v>62</v>
      </c>
      <c r="D1338" s="204">
        <v>1030</v>
      </c>
      <c r="E1338" s="204">
        <v>5630</v>
      </c>
      <c r="F1338" s="204"/>
      <c r="G1338" s="204"/>
      <c r="H1338" s="204">
        <v>5630</v>
      </c>
      <c r="I1338" s="204"/>
      <c r="J1338" s="204"/>
      <c r="K1338" s="204">
        <v>0</v>
      </c>
      <c r="L1338" s="204">
        <v>0</v>
      </c>
      <c r="M1338" s="204">
        <v>0</v>
      </c>
      <c r="N1338" s="204" t="s">
        <v>47</v>
      </c>
      <c r="O1338" s="204" t="s">
        <v>47</v>
      </c>
      <c r="P1338" s="202">
        <f t="shared" si="125"/>
        <v>0</v>
      </c>
      <c r="Q1338" s="197">
        <f t="shared" si="120"/>
        <v>0</v>
      </c>
      <c r="R1338" s="202" t="str">
        <f t="shared" si="121"/>
        <v>NA</v>
      </c>
      <c r="S1338" s="202" t="str">
        <f t="shared" si="122"/>
        <v>NA</v>
      </c>
      <c r="T1338" s="197" t="str">
        <f t="shared" si="123"/>
        <v>NA</v>
      </c>
      <c r="U1338" s="197">
        <f t="shared" si="124"/>
        <v>0</v>
      </c>
      <c r="V1338" s="197">
        <f>MIN(IF(SUM(W1338,,X1338,Z1338,AA1338,AD1338,AC1338,AF1338,AG1338,AJ1338,AI1338,AL1338,AM1338,AO1338,AP1338,AR1338,AS1338,A1338,AY1338,AU1338,AV1338,AW1338,AX1338,BA1338,BB1338)=0,0,1)+IF(O1338="Smoothing ramp",1,0)+IF(ISNUMBER(W1338),1,0)+IF(ISNUMBER(X1338),1,0)+IF(ISNUMBER(Z1338),1,0)+IF(ISNUMBER(AA1338),1,0)+IF(ISNUMBER(AD1338),1,0)+IF(ISNUMBER(AC1338),1,0)+IF(ISNUMBER(AF1338),1,0)+IF(ISNUMBER(AG1338),1,0)+IF(ISNUMBER(AI1338),1,0)+IF(ISNUMBER(AJ1338),1,0)+IF(ISNUMBER(AL1338),1,0)+IF(ISNUMBER(AM1338),1,0)+IF(ISNUMBER(AO1338),1,0)+IF(ISNUMBER(AP1338),1,0)+IF(ISNUMBER(#REF!),1,0)+IF(ISNUMBER(AR1338),1,0)+IF(ISNUMBER(AS1338),1,0)+IF(ISNUMBER(AY1338),1,0)+IF(ISNUMBER(AU1338),1,0)+IF(ISNUMBER(AV1338),1,0)+IF(ISNUMBER(AW1338),1,0)+IF(ISNUMBER(AX1338),1,0)+IF(ISNUMBER(BA1338),1,0)+IF(ISNUMBER(BB1338),1,0),1)</f>
        <v>0</v>
      </c>
      <c r="W1338" s="197"/>
      <c r="X1338" s="197"/>
      <c r="Y1338" s="197"/>
      <c r="Z1338" s="197"/>
      <c r="AA1338" s="197"/>
      <c r="AB1338" s="197"/>
      <c r="AC1338" s="197"/>
      <c r="AD1338" s="197"/>
      <c r="AE1338" s="197"/>
      <c r="AF1338" s="197"/>
      <c r="AG1338" s="197"/>
      <c r="AH1338" s="197"/>
      <c r="AI1338" s="200"/>
      <c r="AJ1338" s="197"/>
      <c r="AK1338" s="197"/>
      <c r="AL1338" s="197"/>
      <c r="AM1338" s="197"/>
      <c r="AN1338" s="197"/>
      <c r="AO1338" s="197"/>
      <c r="AP1338" s="197"/>
      <c r="AQ1338" s="197"/>
      <c r="AR1338" s="197"/>
      <c r="AS1338" s="197"/>
      <c r="AT1338" s="197"/>
      <c r="AU1338" s="197"/>
      <c r="AV1338" s="197"/>
      <c r="AW1338" s="197"/>
      <c r="AX1338" s="197"/>
      <c r="AY1338" s="197"/>
      <c r="AZ1338" s="197"/>
      <c r="BA1338" s="197"/>
      <c r="BB1338" s="197"/>
      <c r="BC1338" s="197"/>
    </row>
    <row r="1339" spans="2:55" customFormat="1" ht="14.1" hidden="1" customHeight="1">
      <c r="B1339" s="204">
        <v>20250526</v>
      </c>
      <c r="C1339" s="204" t="s">
        <v>62</v>
      </c>
      <c r="D1339" s="204">
        <v>1130</v>
      </c>
      <c r="E1339" s="204">
        <v>5630</v>
      </c>
      <c r="F1339" s="204"/>
      <c r="G1339" s="204"/>
      <c r="H1339" s="204">
        <v>5630</v>
      </c>
      <c r="I1339" s="204"/>
      <c r="J1339" s="204"/>
      <c r="K1339" s="204">
        <v>0</v>
      </c>
      <c r="L1339" s="204">
        <v>0</v>
      </c>
      <c r="M1339" s="204">
        <v>0</v>
      </c>
      <c r="N1339" s="204" t="s">
        <v>47</v>
      </c>
      <c r="O1339" s="204" t="s">
        <v>47</v>
      </c>
      <c r="P1339" s="202">
        <f t="shared" si="125"/>
        <v>0</v>
      </c>
      <c r="Q1339" s="197">
        <f t="shared" si="120"/>
        <v>0</v>
      </c>
      <c r="R1339" s="202" t="str">
        <f t="shared" si="121"/>
        <v>NA</v>
      </c>
      <c r="S1339" s="202" t="str">
        <f t="shared" si="122"/>
        <v>NA</v>
      </c>
      <c r="T1339" s="197" t="str">
        <f t="shared" si="123"/>
        <v>NA</v>
      </c>
      <c r="U1339" s="197">
        <f t="shared" si="124"/>
        <v>0</v>
      </c>
      <c r="V1339" s="197">
        <f>MIN(IF(SUM(W1339,,X1339,Z1339,AA1339,AD1339,AC1339,AF1339,AG1339,AJ1339,AI1339,AL1339,AM1339,AO1339,AP1339,AR1339,AS1339,A1339,AY1339,AU1339,AV1339,AW1339,AX1339,BA1339,BB1339)=0,0,1)+IF(O1339="Smoothing ramp",1,0)+IF(ISNUMBER(W1339),1,0)+IF(ISNUMBER(X1339),1,0)+IF(ISNUMBER(Z1339),1,0)+IF(ISNUMBER(AA1339),1,0)+IF(ISNUMBER(AD1339),1,0)+IF(ISNUMBER(AC1339),1,0)+IF(ISNUMBER(AF1339),1,0)+IF(ISNUMBER(AG1339),1,0)+IF(ISNUMBER(AI1339),1,0)+IF(ISNUMBER(AJ1339),1,0)+IF(ISNUMBER(AL1339),1,0)+IF(ISNUMBER(AM1339),1,0)+IF(ISNUMBER(AO1339),1,0)+IF(ISNUMBER(AP1339),1,0)+IF(ISNUMBER(#REF!),1,0)+IF(ISNUMBER(AR1339),1,0)+IF(ISNUMBER(AS1339),1,0)+IF(ISNUMBER(AY1339),1,0)+IF(ISNUMBER(AU1339),1,0)+IF(ISNUMBER(AV1339),1,0)+IF(ISNUMBER(AW1339),1,0)+IF(ISNUMBER(AX1339),1,0)+IF(ISNUMBER(BA1339),1,0)+IF(ISNUMBER(BB1339),1,0),1)</f>
        <v>0</v>
      </c>
      <c r="W1339" s="197"/>
      <c r="X1339" s="197"/>
      <c r="Y1339" s="197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200"/>
      <c r="AJ1339" s="197"/>
      <c r="AK1339" s="197"/>
      <c r="AL1339" s="197"/>
      <c r="AM1339" s="197"/>
      <c r="AN1339" s="197"/>
      <c r="AO1339" s="197"/>
      <c r="AP1339" s="197"/>
      <c r="AQ1339" s="197"/>
      <c r="AR1339" s="197"/>
      <c r="AS1339" s="197"/>
      <c r="AT1339" s="197"/>
      <c r="AU1339" s="197"/>
      <c r="AV1339" s="197"/>
      <c r="AW1339" s="197"/>
      <c r="AX1339" s="197"/>
      <c r="AY1339" s="197"/>
      <c r="AZ1339" s="197"/>
      <c r="BA1339" s="197"/>
      <c r="BB1339" s="197"/>
      <c r="BC1339" s="197"/>
    </row>
    <row r="1340" spans="2:55" customFormat="1" ht="14.1" customHeight="1">
      <c r="B1340" s="204">
        <v>20250526</v>
      </c>
      <c r="C1340" s="204" t="s">
        <v>62</v>
      </c>
      <c r="D1340" s="204">
        <v>1230</v>
      </c>
      <c r="E1340" s="204">
        <v>5789</v>
      </c>
      <c r="F1340" s="204"/>
      <c r="G1340" s="204"/>
      <c r="H1340" s="204">
        <v>5783</v>
      </c>
      <c r="I1340" s="204"/>
      <c r="J1340" s="204"/>
      <c r="K1340" s="204">
        <v>2449</v>
      </c>
      <c r="L1340" s="204">
        <v>159</v>
      </c>
      <c r="M1340" s="204">
        <v>2296</v>
      </c>
      <c r="N1340" s="204" t="s">
        <v>44</v>
      </c>
      <c r="O1340" s="204" t="s">
        <v>45</v>
      </c>
      <c r="P1340" s="202">
        <f t="shared" si="125"/>
        <v>2290</v>
      </c>
      <c r="Q1340" s="197">
        <f t="shared" si="120"/>
        <v>6</v>
      </c>
      <c r="R1340" s="202" t="str">
        <f t="shared" si="121"/>
        <v>NA</v>
      </c>
      <c r="S1340" s="202" t="str">
        <f t="shared" si="122"/>
        <v>NA</v>
      </c>
      <c r="T1340" s="197" t="str">
        <f t="shared" si="123"/>
        <v>NA</v>
      </c>
      <c r="U1340" s="197">
        <f t="shared" si="124"/>
        <v>4433</v>
      </c>
      <c r="V1340" s="197">
        <f>MIN(IF(SUM(W1340,,X1340,Z1340,AA1340,AD1340,AC1340,AF1340,AG1340,AJ1340,AI1340,AL1340,AM1340,AO1340,AP1340,AR1340,AS1340,A1340,AY1340,AU1340,AV1340,AW1340,AX1340,BA1340,BB1340)=0,0,1)+IF(O1340="Smoothing ramp",1,0)+IF(ISNUMBER(W1340),1,0)+IF(ISNUMBER(X1340),1,0)+IF(ISNUMBER(Z1340),1,0)+IF(ISNUMBER(AA1340),1,0)+IF(ISNUMBER(AD1340),1,0)+IF(ISNUMBER(AC1340),1,0)+IF(ISNUMBER(AF1340),1,0)+IF(ISNUMBER(AG1340),1,0)+IF(ISNUMBER(AI1340),1,0)+IF(ISNUMBER(AJ1340),1,0)+IF(ISNUMBER(AL1340),1,0)+IF(ISNUMBER(AM1340),1,0)+IF(ISNUMBER(AO1340),1,0)+IF(ISNUMBER(AP1340),1,0)+IF(ISNUMBER(#REF!),1,0)+IF(ISNUMBER(AR1340),1,0)+IF(ISNUMBER(AS1340),1,0)+IF(ISNUMBER(AY1340),1,0)+IF(ISNUMBER(AU1340),1,0)+IF(ISNUMBER(AV1340),1,0)+IF(ISNUMBER(AW1340),1,0)+IF(ISNUMBER(AX1340),1,0)+IF(ISNUMBER(BA1340),1,0)+IF(ISNUMBER(BB1340),1,0),1)</f>
        <v>1</v>
      </c>
      <c r="W1340" s="197"/>
      <c r="X1340" s="197"/>
      <c r="Y1340" s="197"/>
      <c r="Z1340" s="197"/>
      <c r="AA1340" s="197"/>
      <c r="AB1340" s="197"/>
      <c r="AC1340" s="197"/>
      <c r="AD1340" s="205">
        <v>5533</v>
      </c>
      <c r="AE1340" s="205" t="s">
        <v>48</v>
      </c>
      <c r="AF1340" s="197"/>
      <c r="AG1340" s="197"/>
      <c r="AH1340" s="197"/>
      <c r="AI1340" s="200"/>
      <c r="AJ1340" s="197"/>
      <c r="AK1340" s="197"/>
      <c r="AL1340" s="197"/>
      <c r="AM1340" s="197"/>
      <c r="AN1340" s="197"/>
      <c r="AO1340" s="197"/>
      <c r="AP1340" s="197"/>
      <c r="AQ1340" s="197"/>
      <c r="AR1340" s="197"/>
      <c r="AS1340" s="197"/>
      <c r="AT1340" s="197"/>
      <c r="AU1340" s="197"/>
      <c r="AV1340" s="197"/>
      <c r="AW1340" s="197"/>
      <c r="AX1340" s="197"/>
      <c r="AY1340" s="197"/>
      <c r="AZ1340" s="197"/>
      <c r="BA1340" s="197"/>
      <c r="BB1340" s="197"/>
      <c r="BC1340" s="197"/>
    </row>
    <row r="1341" spans="2:55" customFormat="1" ht="14.1" customHeight="1">
      <c r="B1341" s="204">
        <v>20250526</v>
      </c>
      <c r="C1341" s="204" t="s">
        <v>62</v>
      </c>
      <c r="D1341" s="204">
        <v>1330</v>
      </c>
      <c r="E1341" s="204">
        <v>5789</v>
      </c>
      <c r="F1341" s="204"/>
      <c r="G1341" s="204"/>
      <c r="H1341" s="204">
        <v>5783</v>
      </c>
      <c r="I1341" s="204"/>
      <c r="J1341" s="204"/>
      <c r="K1341" s="204">
        <v>2449</v>
      </c>
      <c r="L1341" s="204">
        <v>159</v>
      </c>
      <c r="M1341" s="204">
        <v>2296</v>
      </c>
      <c r="N1341" s="204" t="s">
        <v>44</v>
      </c>
      <c r="O1341" s="204" t="s">
        <v>45</v>
      </c>
      <c r="P1341" s="202">
        <f t="shared" si="125"/>
        <v>2290</v>
      </c>
      <c r="Q1341" s="197">
        <f t="shared" si="120"/>
        <v>6</v>
      </c>
      <c r="R1341" s="202" t="str">
        <f t="shared" si="121"/>
        <v>NA</v>
      </c>
      <c r="S1341" s="202" t="str">
        <f t="shared" si="122"/>
        <v>NA</v>
      </c>
      <c r="T1341" s="197" t="str">
        <f t="shared" si="123"/>
        <v>NA</v>
      </c>
      <c r="U1341" s="197">
        <f t="shared" si="124"/>
        <v>4433</v>
      </c>
      <c r="V1341" s="197">
        <f>MIN(IF(SUM(W1341,,X1341,Z1341,AA1341,AD1341,AC1341,AF1341,AG1341,AJ1341,AI1341,AL1341,AM1341,AO1341,AP1341,AR1341,AS1341,A1341,AY1341,AU1341,AV1341,AW1341,AX1341,BA1341,BB1341)=0,0,1)+IF(O1341="Smoothing ramp",1,0)+IF(ISNUMBER(W1341),1,0)+IF(ISNUMBER(X1341),1,0)+IF(ISNUMBER(Z1341),1,0)+IF(ISNUMBER(AA1341),1,0)+IF(ISNUMBER(AD1341),1,0)+IF(ISNUMBER(AC1341),1,0)+IF(ISNUMBER(AF1341),1,0)+IF(ISNUMBER(AG1341),1,0)+IF(ISNUMBER(AI1341),1,0)+IF(ISNUMBER(AJ1341),1,0)+IF(ISNUMBER(AL1341),1,0)+IF(ISNUMBER(AM1341),1,0)+IF(ISNUMBER(AO1341),1,0)+IF(ISNUMBER(AP1341),1,0)+IF(ISNUMBER(#REF!),1,0)+IF(ISNUMBER(AR1341),1,0)+IF(ISNUMBER(AS1341),1,0)+IF(ISNUMBER(AY1341),1,0)+IF(ISNUMBER(AU1341),1,0)+IF(ISNUMBER(AV1341),1,0)+IF(ISNUMBER(AW1341),1,0)+IF(ISNUMBER(AX1341),1,0)+IF(ISNUMBER(BA1341),1,0)+IF(ISNUMBER(BB1341),1,0),1)</f>
        <v>1</v>
      </c>
      <c r="W1341" s="197"/>
      <c r="X1341" s="197"/>
      <c r="Y1341" s="197"/>
      <c r="Z1341" s="197"/>
      <c r="AA1341" s="197"/>
      <c r="AB1341" s="197"/>
      <c r="AC1341" s="197"/>
      <c r="AD1341" s="205">
        <v>5533</v>
      </c>
      <c r="AE1341" s="205" t="s">
        <v>48</v>
      </c>
      <c r="AF1341" s="197"/>
      <c r="AG1341" s="197"/>
      <c r="AH1341" s="197"/>
      <c r="AI1341" s="200">
        <v>2701</v>
      </c>
      <c r="AJ1341" s="197"/>
      <c r="AK1341" s="197" t="s">
        <v>49</v>
      </c>
      <c r="AL1341" s="197"/>
      <c r="AM1341" s="197"/>
      <c r="AN1341" s="197"/>
      <c r="AO1341" s="197"/>
      <c r="AP1341" s="197"/>
      <c r="AQ1341" s="197"/>
      <c r="AR1341" s="197"/>
      <c r="AS1341" s="197"/>
      <c r="AT1341" s="197"/>
      <c r="AU1341" s="197"/>
      <c r="AV1341" s="197"/>
      <c r="AW1341" s="197"/>
      <c r="AX1341" s="197"/>
      <c r="AY1341" s="197"/>
      <c r="AZ1341" s="197"/>
      <c r="BA1341" s="197"/>
      <c r="BB1341" s="197"/>
      <c r="BC1341" s="197"/>
    </row>
    <row r="1342" spans="2:55" customFormat="1" ht="14.1" customHeight="1">
      <c r="B1342" s="204">
        <v>20250526</v>
      </c>
      <c r="C1342" s="204" t="s">
        <v>62</v>
      </c>
      <c r="D1342" s="204">
        <v>1430</v>
      </c>
      <c r="E1342" s="204">
        <v>5799</v>
      </c>
      <c r="F1342" s="204"/>
      <c r="G1342" s="204"/>
      <c r="H1342" s="204">
        <v>5793</v>
      </c>
      <c r="I1342" s="204"/>
      <c r="J1342" s="204"/>
      <c r="K1342" s="204">
        <v>2449</v>
      </c>
      <c r="L1342" s="204">
        <v>169</v>
      </c>
      <c r="M1342" s="204">
        <v>2286</v>
      </c>
      <c r="N1342" s="204" t="s">
        <v>44</v>
      </c>
      <c r="O1342" s="204" t="s">
        <v>45</v>
      </c>
      <c r="P1342" s="202">
        <f t="shared" si="125"/>
        <v>2280</v>
      </c>
      <c r="Q1342" s="197">
        <f t="shared" si="120"/>
        <v>6</v>
      </c>
      <c r="R1342" s="202" t="str">
        <f t="shared" si="121"/>
        <v>NA</v>
      </c>
      <c r="S1342" s="202" t="str">
        <f t="shared" si="122"/>
        <v>NA</v>
      </c>
      <c r="T1342" s="197" t="str">
        <f t="shared" si="123"/>
        <v>NA</v>
      </c>
      <c r="U1342" s="197">
        <f t="shared" si="124"/>
        <v>4403</v>
      </c>
      <c r="V1342" s="197">
        <f>MIN(IF(SUM(W1342,,X1342,Z1342,AA1342,AD1342,AC1342,AF1342,AG1342,AJ1342,AI1342,AL1342,AM1342,AO1342,AP1342,AR1342,AS1342,A1342,AY1342,AU1342,AV1342,AW1342,AX1342,BA1342,BB1342)=0,0,1)+IF(O1342="Smoothing ramp",1,0)+IF(ISNUMBER(W1342),1,0)+IF(ISNUMBER(X1342),1,0)+IF(ISNUMBER(Z1342),1,0)+IF(ISNUMBER(AA1342),1,0)+IF(ISNUMBER(AD1342),1,0)+IF(ISNUMBER(AC1342),1,0)+IF(ISNUMBER(AF1342),1,0)+IF(ISNUMBER(AG1342),1,0)+IF(ISNUMBER(AI1342),1,0)+IF(ISNUMBER(AJ1342),1,0)+IF(ISNUMBER(AL1342),1,0)+IF(ISNUMBER(AM1342),1,0)+IF(ISNUMBER(AO1342),1,0)+IF(ISNUMBER(AP1342),1,0)+IF(ISNUMBER(#REF!),1,0)+IF(ISNUMBER(AR1342),1,0)+IF(ISNUMBER(AS1342),1,0)+IF(ISNUMBER(AY1342),1,0)+IF(ISNUMBER(AU1342),1,0)+IF(ISNUMBER(AV1342),1,0)+IF(ISNUMBER(AW1342),1,0)+IF(ISNUMBER(AX1342),1,0)+IF(ISNUMBER(BA1342),1,0)+IF(ISNUMBER(BB1342),1,0),1)</f>
        <v>1</v>
      </c>
      <c r="W1342" s="197"/>
      <c r="X1342" s="197"/>
      <c r="Y1342" s="197"/>
      <c r="Z1342" s="197"/>
      <c r="AA1342" s="197"/>
      <c r="AB1342" s="197"/>
      <c r="AC1342" s="197"/>
      <c r="AD1342" s="205">
        <v>5543</v>
      </c>
      <c r="AE1342" s="205" t="s">
        <v>48</v>
      </c>
      <c r="AF1342" s="197"/>
      <c r="AG1342" s="197"/>
      <c r="AH1342" s="197"/>
      <c r="AI1342" s="200">
        <v>2701</v>
      </c>
      <c r="AJ1342" s="197"/>
      <c r="AK1342" s="197" t="s">
        <v>49</v>
      </c>
      <c r="AL1342" s="197"/>
      <c r="AM1342" s="197"/>
      <c r="AN1342" s="197"/>
      <c r="AO1342" s="197"/>
      <c r="AP1342" s="197"/>
      <c r="AQ1342" s="197"/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197"/>
      <c r="BB1342" s="197"/>
      <c r="BC1342" s="197"/>
    </row>
    <row r="1343" spans="2:55" customFormat="1" ht="14.1" customHeight="1">
      <c r="B1343" s="204">
        <v>20250526</v>
      </c>
      <c r="C1343" s="204" t="s">
        <v>62</v>
      </c>
      <c r="D1343" s="204">
        <v>1530</v>
      </c>
      <c r="E1343" s="204"/>
      <c r="F1343" s="204">
        <v>5370</v>
      </c>
      <c r="G1343" s="204">
        <v>340</v>
      </c>
      <c r="H1343" s="204"/>
      <c r="I1343" s="204">
        <v>5283</v>
      </c>
      <c r="J1343" s="204">
        <v>340</v>
      </c>
      <c r="K1343" s="204">
        <v>728</v>
      </c>
      <c r="L1343" s="204">
        <v>152</v>
      </c>
      <c r="M1343" s="204">
        <v>0</v>
      </c>
      <c r="N1343" s="204" t="s">
        <v>44</v>
      </c>
      <c r="O1343" s="204" t="s">
        <v>41</v>
      </c>
      <c r="P1343" s="202">
        <f t="shared" si="125"/>
        <v>576</v>
      </c>
      <c r="Q1343" s="197" t="str">
        <f t="shared" si="120"/>
        <v>NA</v>
      </c>
      <c r="R1343" s="202">
        <f t="shared" si="121"/>
        <v>87</v>
      </c>
      <c r="S1343" s="202">
        <f t="shared" si="122"/>
        <v>0</v>
      </c>
      <c r="T1343" s="197">
        <f t="shared" si="123"/>
        <v>87</v>
      </c>
      <c r="U1343" s="197">
        <f t="shared" si="124"/>
        <v>-152</v>
      </c>
      <c r="V1343" s="197">
        <f>MIN(IF(SUM(W1343,,X1343,Z1343,AA1343,AD1343,AC1343,AF1343,AG1343,AJ1343,AI1343,AL1343,AM1343,AO1343,AP1343,AR1343,AS1343,A1343,AY1343,AU1343,AV1343,AW1343,AX1343,BA1343,BB1343)=0,0,1)+IF(O1343="Smoothing ramp",1,0)+IF(ISNUMBER(W1343),1,0)+IF(ISNUMBER(X1343),1,0)+IF(ISNUMBER(Z1343),1,0)+IF(ISNUMBER(AA1343),1,0)+IF(ISNUMBER(AD1343),1,0)+IF(ISNUMBER(AC1343),1,0)+IF(ISNUMBER(AF1343),1,0)+IF(ISNUMBER(AG1343),1,0)+IF(ISNUMBER(AI1343),1,0)+IF(ISNUMBER(AJ1343),1,0)+IF(ISNUMBER(AL1343),1,0)+IF(ISNUMBER(AM1343),1,0)+IF(ISNUMBER(AO1343),1,0)+IF(ISNUMBER(AP1343),1,0)+IF(ISNUMBER(#REF!),1,0)+IF(ISNUMBER(AR1343),1,0)+IF(ISNUMBER(AS1343),1,0)+IF(ISNUMBER(AY1343),1,0)+IF(ISNUMBER(AU1343),1,0)+IF(ISNUMBER(AV1343),1,0)+IF(ISNUMBER(AW1343),1,0)+IF(ISNUMBER(AX1343),1,0)+IF(ISNUMBER(BA1343),1,0)+IF(ISNUMBER(BB1343),1,0),1)</f>
        <v>1</v>
      </c>
      <c r="W1343" s="197"/>
      <c r="X1343" s="197"/>
      <c r="Y1343" s="197"/>
      <c r="Z1343" s="197"/>
      <c r="AA1343" s="197"/>
      <c r="AB1343" s="197"/>
      <c r="AC1343" s="197"/>
      <c r="AD1343" s="197"/>
      <c r="AE1343" s="197"/>
      <c r="AF1343" s="197"/>
      <c r="AG1343" s="197"/>
      <c r="AH1343" s="197"/>
      <c r="AI1343" s="200">
        <v>2701</v>
      </c>
      <c r="AJ1343" s="197"/>
      <c r="AK1343" s="197" t="s">
        <v>49</v>
      </c>
      <c r="AL1343" s="197"/>
      <c r="AM1343" s="197"/>
      <c r="AN1343" s="197"/>
      <c r="AO1343" s="197"/>
      <c r="AP1343" s="197"/>
      <c r="AQ1343" s="197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197"/>
      <c r="BB1343" s="197"/>
      <c r="BC1343" s="197"/>
    </row>
    <row r="1344" spans="2:55" customFormat="1" ht="14.1" hidden="1" customHeight="1">
      <c r="B1344" s="204">
        <v>20250526</v>
      </c>
      <c r="C1344" s="204" t="s">
        <v>62</v>
      </c>
      <c r="D1344" s="204">
        <v>1630</v>
      </c>
      <c r="E1344" s="204"/>
      <c r="F1344" s="204">
        <v>5392</v>
      </c>
      <c r="G1344" s="204">
        <v>342</v>
      </c>
      <c r="H1344" s="204"/>
      <c r="I1344" s="204">
        <v>5293</v>
      </c>
      <c r="J1344" s="204">
        <v>342</v>
      </c>
      <c r="K1344" s="204">
        <v>728</v>
      </c>
      <c r="L1344" s="204">
        <v>174</v>
      </c>
      <c r="M1344" s="204">
        <v>0</v>
      </c>
      <c r="N1344" s="204" t="s">
        <v>44</v>
      </c>
      <c r="O1344" s="204" t="s">
        <v>41</v>
      </c>
      <c r="P1344" s="202">
        <f t="shared" si="125"/>
        <v>554</v>
      </c>
      <c r="Q1344" s="197" t="str">
        <f t="shared" si="120"/>
        <v>NA</v>
      </c>
      <c r="R1344" s="202">
        <f t="shared" si="121"/>
        <v>99</v>
      </c>
      <c r="S1344" s="202">
        <f t="shared" si="122"/>
        <v>0</v>
      </c>
      <c r="T1344" s="197">
        <f t="shared" si="123"/>
        <v>99</v>
      </c>
      <c r="U1344" s="197">
        <f t="shared" si="124"/>
        <v>-174</v>
      </c>
      <c r="V1344" s="197">
        <f>MIN(IF(SUM(W1344,,X1344,Z1344,AA1344,AD1344,AC1344,AF1344,AG1344,AJ1344,AI1344,AL1344,AM1344,AO1344,AP1344,AR1344,AS1344,A1344,AY1344,AU1344,AV1344,AW1344,AX1344,BA1344,BB1344)=0,0,1)+IF(O1344="Smoothing ramp",1,0)+IF(ISNUMBER(W1344),1,0)+IF(ISNUMBER(X1344),1,0)+IF(ISNUMBER(Z1344),1,0)+IF(ISNUMBER(AA1344),1,0)+IF(ISNUMBER(AD1344),1,0)+IF(ISNUMBER(AC1344),1,0)+IF(ISNUMBER(AF1344),1,0)+IF(ISNUMBER(AG1344),1,0)+IF(ISNUMBER(AI1344),1,0)+IF(ISNUMBER(AJ1344),1,0)+IF(ISNUMBER(AL1344),1,0)+IF(ISNUMBER(AM1344),1,0)+IF(ISNUMBER(AO1344),1,0)+IF(ISNUMBER(AP1344),1,0)+IF(ISNUMBER(#REF!),1,0)+IF(ISNUMBER(AR1344),1,0)+IF(ISNUMBER(AS1344),1,0)+IF(ISNUMBER(AY1344),1,0)+IF(ISNUMBER(AU1344),1,0)+IF(ISNUMBER(AV1344),1,0)+IF(ISNUMBER(AW1344),1,0)+IF(ISNUMBER(AX1344),1,0)+IF(ISNUMBER(BA1344),1,0)+IF(ISNUMBER(BB1344),1,0),1)</f>
        <v>0</v>
      </c>
      <c r="W1344" s="197"/>
      <c r="X1344" s="197"/>
      <c r="Y1344" s="197"/>
      <c r="Z1344" s="197"/>
      <c r="AA1344" s="197"/>
      <c r="AB1344" s="197"/>
      <c r="AC1344" s="197"/>
      <c r="AD1344" s="197"/>
      <c r="AE1344" s="197"/>
      <c r="AF1344" s="197"/>
      <c r="AG1344" s="197"/>
      <c r="AH1344" s="197"/>
      <c r="AI1344" s="200"/>
      <c r="AJ1344" s="197"/>
      <c r="AK1344" s="197"/>
      <c r="AL1344" s="197"/>
      <c r="AM1344" s="197"/>
      <c r="AN1344" s="197"/>
      <c r="AO1344" s="197"/>
      <c r="AP1344" s="197"/>
      <c r="AQ1344" s="197"/>
      <c r="AR1344" s="197"/>
      <c r="AS1344" s="197"/>
      <c r="AT1344" s="197"/>
      <c r="AU1344" s="197"/>
      <c r="AV1344" s="197"/>
      <c r="AW1344" s="197"/>
      <c r="AX1344" s="197"/>
      <c r="AY1344" s="197"/>
      <c r="AZ1344" s="197"/>
      <c r="BA1344" s="197"/>
      <c r="BB1344" s="197"/>
      <c r="BC1344" s="197"/>
    </row>
    <row r="1345" spans="2:55" customFormat="1" ht="14.1" hidden="1" customHeight="1">
      <c r="B1345" s="204">
        <v>20250526</v>
      </c>
      <c r="C1345" s="204" t="s">
        <v>62</v>
      </c>
      <c r="D1345" s="204">
        <v>1730</v>
      </c>
      <c r="E1345" s="204"/>
      <c r="F1345" s="204">
        <v>5304</v>
      </c>
      <c r="G1345" s="204">
        <v>334</v>
      </c>
      <c r="H1345" s="204"/>
      <c r="I1345" s="204">
        <v>5255</v>
      </c>
      <c r="J1345" s="204">
        <v>334</v>
      </c>
      <c r="K1345" s="204">
        <v>728</v>
      </c>
      <c r="L1345" s="204">
        <v>86</v>
      </c>
      <c r="M1345" s="204">
        <v>0</v>
      </c>
      <c r="N1345" s="204" t="s">
        <v>44</v>
      </c>
      <c r="O1345" s="204" t="s">
        <v>41</v>
      </c>
      <c r="P1345" s="202">
        <f t="shared" si="125"/>
        <v>642</v>
      </c>
      <c r="Q1345" s="197" t="str">
        <f t="shared" si="120"/>
        <v>NA</v>
      </c>
      <c r="R1345" s="202">
        <f t="shared" si="121"/>
        <v>49</v>
      </c>
      <c r="S1345" s="202">
        <f t="shared" si="122"/>
        <v>0</v>
      </c>
      <c r="T1345" s="197">
        <f t="shared" si="123"/>
        <v>49</v>
      </c>
      <c r="U1345" s="197">
        <f t="shared" si="124"/>
        <v>-86</v>
      </c>
      <c r="V1345" s="197">
        <f>MIN(IF(SUM(W1345,,X1345,Z1345,AA1345,AD1345,AC1345,AF1345,AG1345,AJ1345,AI1345,AL1345,AM1345,AO1345,AP1345,AR1345,AS1345,A1345,AY1345,AU1345,AV1345,AW1345,AX1345,BA1345,BB1345)=0,0,1)+IF(O1345="Smoothing ramp",1,0)+IF(ISNUMBER(W1345),1,0)+IF(ISNUMBER(X1345),1,0)+IF(ISNUMBER(Z1345),1,0)+IF(ISNUMBER(AA1345),1,0)+IF(ISNUMBER(AD1345),1,0)+IF(ISNUMBER(AC1345),1,0)+IF(ISNUMBER(AF1345),1,0)+IF(ISNUMBER(AG1345),1,0)+IF(ISNUMBER(AI1345),1,0)+IF(ISNUMBER(AJ1345),1,0)+IF(ISNUMBER(AL1345),1,0)+IF(ISNUMBER(AM1345),1,0)+IF(ISNUMBER(AO1345),1,0)+IF(ISNUMBER(AP1345),1,0)+IF(ISNUMBER(#REF!),1,0)+IF(ISNUMBER(AR1345),1,0)+IF(ISNUMBER(AS1345),1,0)+IF(ISNUMBER(AY1345),1,0)+IF(ISNUMBER(AU1345),1,0)+IF(ISNUMBER(AV1345),1,0)+IF(ISNUMBER(AW1345),1,0)+IF(ISNUMBER(AX1345),1,0)+IF(ISNUMBER(BA1345),1,0)+IF(ISNUMBER(BB1345),1,0),1)</f>
        <v>0</v>
      </c>
      <c r="W1345" s="197"/>
      <c r="X1345" s="197"/>
      <c r="Y1345" s="197"/>
      <c r="Z1345" s="197"/>
      <c r="AA1345" s="197"/>
      <c r="AB1345" s="197"/>
      <c r="AC1345" s="197"/>
      <c r="AD1345" s="197"/>
      <c r="AE1345" s="197"/>
      <c r="AF1345" s="197"/>
      <c r="AG1345" s="197"/>
      <c r="AH1345" s="197"/>
      <c r="AI1345" s="200"/>
      <c r="AJ1345" s="197"/>
      <c r="AK1345" s="197"/>
      <c r="AL1345" s="197"/>
      <c r="AM1345" s="197"/>
      <c r="AN1345" s="197"/>
      <c r="AO1345" s="197"/>
      <c r="AP1345" s="197"/>
      <c r="AQ1345" s="197"/>
      <c r="AR1345" s="197"/>
      <c r="AS1345" s="197"/>
      <c r="AT1345" s="197"/>
      <c r="AU1345" s="197"/>
      <c r="AV1345" s="197"/>
      <c r="AW1345" s="197"/>
      <c r="AX1345" s="197"/>
      <c r="AY1345" s="197"/>
      <c r="AZ1345" s="197"/>
      <c r="BA1345" s="197"/>
      <c r="BB1345" s="197"/>
      <c r="BC1345" s="197"/>
    </row>
    <row r="1346" spans="2:55" customFormat="1" ht="14.1" customHeight="1">
      <c r="B1346" s="204">
        <v>20250526</v>
      </c>
      <c r="C1346" s="204" t="s">
        <v>62</v>
      </c>
      <c r="D1346" s="204">
        <v>1830</v>
      </c>
      <c r="E1346" s="204">
        <v>5984</v>
      </c>
      <c r="F1346" s="204"/>
      <c r="G1346" s="204"/>
      <c r="H1346" s="204">
        <v>5973</v>
      </c>
      <c r="I1346" s="204"/>
      <c r="J1346" s="204"/>
      <c r="K1346" s="204">
        <v>1780</v>
      </c>
      <c r="L1346" s="204">
        <v>204</v>
      </c>
      <c r="M1346" s="204">
        <v>1587</v>
      </c>
      <c r="N1346" s="204" t="s">
        <v>44</v>
      </c>
      <c r="O1346" s="204" t="s">
        <v>45</v>
      </c>
      <c r="P1346" s="202">
        <f t="shared" si="125"/>
        <v>1576</v>
      </c>
      <c r="Q1346" s="197">
        <f t="shared" si="120"/>
        <v>11</v>
      </c>
      <c r="R1346" s="202" t="str">
        <f t="shared" si="121"/>
        <v>NA</v>
      </c>
      <c r="S1346" s="202" t="str">
        <f t="shared" si="122"/>
        <v>NA</v>
      </c>
      <c r="T1346" s="197" t="str">
        <f t="shared" si="123"/>
        <v>NA</v>
      </c>
      <c r="U1346" s="197">
        <f t="shared" si="124"/>
        <v>2970</v>
      </c>
      <c r="V1346" s="197">
        <f>MIN(IF(SUM(W1346,,X1346,Z1346,AA1346,AD1346,AC1346,AF1346,AG1346,AJ1346,AI1346,AL1346,AM1346,AO1346,AP1346,AR1346,AS1346,A1346,AY1346,AU1346,AV1346,AW1346,AX1346,BA1346,BB1346)=0,0,1)+IF(O1346="Smoothing ramp",1,0)+IF(ISNUMBER(W1346),1,0)+IF(ISNUMBER(X1346),1,0)+IF(ISNUMBER(Z1346),1,0)+IF(ISNUMBER(AA1346),1,0)+IF(ISNUMBER(AD1346),1,0)+IF(ISNUMBER(AC1346),1,0)+IF(ISNUMBER(AF1346),1,0)+IF(ISNUMBER(AG1346),1,0)+IF(ISNUMBER(AI1346),1,0)+IF(ISNUMBER(AJ1346),1,0)+IF(ISNUMBER(AL1346),1,0)+IF(ISNUMBER(AM1346),1,0)+IF(ISNUMBER(AO1346),1,0)+IF(ISNUMBER(AP1346),1,0)+IF(ISNUMBER(#REF!),1,0)+IF(ISNUMBER(AR1346),1,0)+IF(ISNUMBER(AS1346),1,0)+IF(ISNUMBER(AY1346),1,0)+IF(ISNUMBER(AU1346),1,0)+IF(ISNUMBER(AV1346),1,0)+IF(ISNUMBER(AW1346),1,0)+IF(ISNUMBER(AX1346),1,0)+IF(ISNUMBER(BA1346),1,0)+IF(ISNUMBER(BB1346),1,0),1)</f>
        <v>1</v>
      </c>
      <c r="W1346" s="197"/>
      <c r="X1346" s="197"/>
      <c r="Y1346" s="197"/>
      <c r="Z1346" s="197"/>
      <c r="AA1346" s="197"/>
      <c r="AB1346" s="197"/>
      <c r="AC1346" s="197"/>
      <c r="AD1346" s="205">
        <v>5723</v>
      </c>
      <c r="AE1346" s="205" t="s">
        <v>48</v>
      </c>
      <c r="AF1346" s="197"/>
      <c r="AG1346" s="197"/>
      <c r="AH1346" s="197"/>
      <c r="AI1346" s="200"/>
      <c r="AJ1346" s="197"/>
      <c r="AK1346" s="197"/>
      <c r="AL1346" s="197"/>
      <c r="AM1346" s="197"/>
      <c r="AN1346" s="197"/>
      <c r="AO1346" s="197"/>
      <c r="AP1346" s="197"/>
      <c r="AQ1346" s="197"/>
      <c r="AR1346" s="197"/>
      <c r="AS1346" s="197"/>
      <c r="AT1346" s="197"/>
      <c r="AU1346" s="197"/>
      <c r="AV1346" s="197"/>
      <c r="AW1346" s="197"/>
      <c r="AX1346" s="197"/>
      <c r="AY1346" s="197"/>
      <c r="AZ1346" s="197"/>
      <c r="BA1346" s="197"/>
      <c r="BB1346" s="197"/>
      <c r="BC1346" s="197"/>
    </row>
    <row r="1347" spans="2:55" customFormat="1" ht="14.1" hidden="1" customHeight="1">
      <c r="B1347" s="204">
        <v>20250526</v>
      </c>
      <c r="C1347" s="204" t="s">
        <v>62</v>
      </c>
      <c r="D1347" s="204">
        <v>1930</v>
      </c>
      <c r="E1347" s="204">
        <v>5780</v>
      </c>
      <c r="F1347" s="204"/>
      <c r="G1347" s="204"/>
      <c r="H1347" s="204">
        <v>5780</v>
      </c>
      <c r="I1347" s="204"/>
      <c r="J1347" s="204"/>
      <c r="K1347" s="204">
        <v>1780</v>
      </c>
      <c r="L1347" s="204">
        <v>0</v>
      </c>
      <c r="M1347" s="204">
        <v>1780</v>
      </c>
      <c r="N1347" s="204" t="s">
        <v>47</v>
      </c>
      <c r="O1347" s="204" t="s">
        <v>47</v>
      </c>
      <c r="P1347" s="202">
        <f t="shared" si="125"/>
        <v>1780</v>
      </c>
      <c r="Q1347" s="197">
        <f t="shared" si="120"/>
        <v>0</v>
      </c>
      <c r="R1347" s="202" t="str">
        <f t="shared" si="121"/>
        <v>NA</v>
      </c>
      <c r="S1347" s="202" t="str">
        <f t="shared" si="122"/>
        <v>NA</v>
      </c>
      <c r="T1347" s="197" t="str">
        <f t="shared" si="123"/>
        <v>NA</v>
      </c>
      <c r="U1347" s="197">
        <f t="shared" si="124"/>
        <v>1780</v>
      </c>
      <c r="V1347" s="197">
        <f>MIN(IF(SUM(W1347,,X1347,Z1347,AA1347,AD1347,AC1347,AF1347,AG1347,AJ1347,AI1347,AL1347,AM1347,AO1347,AP1347,AR1347,AS1347,A1347,AY1347,AU1347,AV1347,AW1347,AX1347,BA1347,BB1347)=0,0,1)+IF(O1347="Smoothing ramp",1,0)+IF(ISNUMBER(W1347),1,0)+IF(ISNUMBER(X1347),1,0)+IF(ISNUMBER(Z1347),1,0)+IF(ISNUMBER(AA1347),1,0)+IF(ISNUMBER(AD1347),1,0)+IF(ISNUMBER(AC1347),1,0)+IF(ISNUMBER(AF1347),1,0)+IF(ISNUMBER(AG1347),1,0)+IF(ISNUMBER(AI1347),1,0)+IF(ISNUMBER(AJ1347),1,0)+IF(ISNUMBER(AL1347),1,0)+IF(ISNUMBER(AM1347),1,0)+IF(ISNUMBER(AO1347),1,0)+IF(ISNUMBER(AP1347),1,0)+IF(ISNUMBER(#REF!),1,0)+IF(ISNUMBER(AR1347),1,0)+IF(ISNUMBER(AS1347),1,0)+IF(ISNUMBER(AY1347),1,0)+IF(ISNUMBER(AU1347),1,0)+IF(ISNUMBER(AV1347),1,0)+IF(ISNUMBER(AW1347),1,0)+IF(ISNUMBER(AX1347),1,0)+IF(ISNUMBER(BA1347),1,0)+IF(ISNUMBER(BB1347),1,0),1)</f>
        <v>0</v>
      </c>
      <c r="W1347" s="197"/>
      <c r="X1347" s="197"/>
      <c r="Y1347" s="197"/>
      <c r="Z1347" s="197"/>
      <c r="AA1347" s="197"/>
      <c r="AB1347" s="197"/>
      <c r="AC1347" s="197"/>
      <c r="AD1347" s="197"/>
      <c r="AE1347" s="197"/>
      <c r="AF1347" s="197"/>
      <c r="AG1347" s="197"/>
      <c r="AH1347" s="197"/>
      <c r="AI1347" s="200"/>
      <c r="AJ1347" s="197"/>
      <c r="AK1347" s="197"/>
      <c r="AL1347" s="197"/>
      <c r="AM1347" s="197"/>
      <c r="AN1347" s="197"/>
      <c r="AO1347" s="197"/>
      <c r="AP1347" s="197"/>
      <c r="AQ1347" s="197"/>
      <c r="AR1347" s="197"/>
      <c r="AS1347" s="197"/>
      <c r="AT1347" s="197"/>
      <c r="AU1347" s="197"/>
      <c r="AV1347" s="197"/>
      <c r="AW1347" s="197"/>
      <c r="AX1347" s="197"/>
      <c r="AY1347" s="197"/>
      <c r="AZ1347" s="197"/>
      <c r="BA1347" s="197"/>
      <c r="BB1347" s="197"/>
      <c r="BC1347" s="197"/>
    </row>
    <row r="1348" spans="2:55" customFormat="1" ht="14.1" customHeight="1">
      <c r="B1348" s="204">
        <v>20250526</v>
      </c>
      <c r="C1348" s="204" t="s">
        <v>62</v>
      </c>
      <c r="D1348" s="204">
        <v>2030</v>
      </c>
      <c r="E1348" s="204">
        <v>5832</v>
      </c>
      <c r="F1348" s="204"/>
      <c r="G1348" s="204"/>
      <c r="H1348" s="204">
        <v>5829</v>
      </c>
      <c r="I1348" s="204"/>
      <c r="J1348" s="204"/>
      <c r="K1348" s="204">
        <v>1780</v>
      </c>
      <c r="L1348" s="204">
        <v>52</v>
      </c>
      <c r="M1348" s="204">
        <v>1731</v>
      </c>
      <c r="N1348" s="204" t="s">
        <v>44</v>
      </c>
      <c r="O1348" s="204" t="s">
        <v>45</v>
      </c>
      <c r="P1348" s="202">
        <f t="shared" si="125"/>
        <v>1728</v>
      </c>
      <c r="Q1348" s="197">
        <f t="shared" si="120"/>
        <v>3</v>
      </c>
      <c r="R1348" s="202" t="str">
        <f t="shared" si="121"/>
        <v>NA</v>
      </c>
      <c r="S1348" s="202" t="str">
        <f t="shared" si="122"/>
        <v>NA</v>
      </c>
      <c r="T1348" s="197" t="str">
        <f t="shared" si="123"/>
        <v>NA</v>
      </c>
      <c r="U1348" s="197">
        <f t="shared" si="124"/>
        <v>3410</v>
      </c>
      <c r="V1348" s="197">
        <f>MIN(IF(SUM(W1348,,X1348,Z1348,AA1348,AD1348,AC1348,AF1348,AG1348,AJ1348,AI1348,AL1348,AM1348,AO1348,AP1348,AR1348,AS1348,A1348,AY1348,AU1348,AV1348,AW1348,AX1348,BA1348,BB1348)=0,0,1)+IF(O1348="Smoothing ramp",1,0)+IF(ISNUMBER(W1348),1,0)+IF(ISNUMBER(X1348),1,0)+IF(ISNUMBER(Z1348),1,0)+IF(ISNUMBER(AA1348),1,0)+IF(ISNUMBER(AD1348),1,0)+IF(ISNUMBER(AC1348),1,0)+IF(ISNUMBER(AF1348),1,0)+IF(ISNUMBER(AG1348),1,0)+IF(ISNUMBER(AI1348),1,0)+IF(ISNUMBER(AJ1348),1,0)+IF(ISNUMBER(AL1348),1,0)+IF(ISNUMBER(AM1348),1,0)+IF(ISNUMBER(AO1348),1,0)+IF(ISNUMBER(AP1348),1,0)+IF(ISNUMBER(#REF!),1,0)+IF(ISNUMBER(AR1348),1,0)+IF(ISNUMBER(AS1348),1,0)+IF(ISNUMBER(AY1348),1,0)+IF(ISNUMBER(AU1348),1,0)+IF(ISNUMBER(AV1348),1,0)+IF(ISNUMBER(AW1348),1,0)+IF(ISNUMBER(AX1348),1,0)+IF(ISNUMBER(BA1348),1,0)+IF(ISNUMBER(BB1348),1,0),1)</f>
        <v>1</v>
      </c>
      <c r="W1348" s="197"/>
      <c r="X1348" s="197"/>
      <c r="Y1348" s="197"/>
      <c r="Z1348" s="197"/>
      <c r="AA1348" s="197"/>
      <c r="AB1348" s="197"/>
      <c r="AC1348" s="197"/>
      <c r="AD1348" s="205">
        <v>5579</v>
      </c>
      <c r="AE1348" s="205" t="s">
        <v>48</v>
      </c>
      <c r="AF1348" s="197"/>
      <c r="AG1348" s="197"/>
      <c r="AH1348" s="197"/>
      <c r="AI1348" s="200"/>
      <c r="AJ1348" s="197"/>
      <c r="AK1348" s="197"/>
      <c r="AL1348" s="197"/>
      <c r="AM1348" s="197"/>
      <c r="AN1348" s="197"/>
      <c r="AO1348" s="197"/>
      <c r="AP1348" s="197"/>
      <c r="AQ1348" s="197"/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197"/>
      <c r="BB1348" s="197"/>
      <c r="BC1348" s="197"/>
    </row>
    <row r="1349" spans="2:55" customFormat="1" ht="14.1" hidden="1" customHeight="1">
      <c r="B1349" s="204">
        <v>20250526</v>
      </c>
      <c r="C1349" s="204" t="s">
        <v>62</v>
      </c>
      <c r="D1349" s="204">
        <v>2130</v>
      </c>
      <c r="E1349" s="204"/>
      <c r="F1349" s="204">
        <v>5495</v>
      </c>
      <c r="G1349" s="204">
        <v>441</v>
      </c>
      <c r="H1349" s="204"/>
      <c r="I1349" s="204">
        <v>5495</v>
      </c>
      <c r="J1349" s="204">
        <v>441</v>
      </c>
      <c r="K1349" s="204">
        <v>2513</v>
      </c>
      <c r="L1349" s="204">
        <v>129</v>
      </c>
      <c r="M1349" s="204">
        <v>0</v>
      </c>
      <c r="N1349" s="204" t="s">
        <v>44</v>
      </c>
      <c r="O1349" s="204" t="s">
        <v>44</v>
      </c>
      <c r="P1349" s="202">
        <f t="shared" si="125"/>
        <v>2384</v>
      </c>
      <c r="Q1349" s="197" t="str">
        <f t="shared" si="120"/>
        <v>NA</v>
      </c>
      <c r="R1349" s="202">
        <f t="shared" si="121"/>
        <v>0</v>
      </c>
      <c r="S1349" s="202">
        <f t="shared" si="122"/>
        <v>0</v>
      </c>
      <c r="T1349" s="197">
        <f t="shared" si="123"/>
        <v>0</v>
      </c>
      <c r="U1349" s="197">
        <f t="shared" si="124"/>
        <v>-129</v>
      </c>
      <c r="V1349" s="197">
        <f>MIN(IF(SUM(W1349,,X1349,Z1349,AA1349,AD1349,AC1349,AF1349,AG1349,AJ1349,AI1349,AL1349,AM1349,AO1349,AP1349,AR1349,AS1349,A1349,AY1349,AU1349,AV1349,AW1349,AX1349,BA1349,BB1349)=0,0,1)+IF(O1349="Smoothing ramp",1,0)+IF(ISNUMBER(W1349),1,0)+IF(ISNUMBER(X1349),1,0)+IF(ISNUMBER(Z1349),1,0)+IF(ISNUMBER(AA1349),1,0)+IF(ISNUMBER(AD1349),1,0)+IF(ISNUMBER(AC1349),1,0)+IF(ISNUMBER(AF1349),1,0)+IF(ISNUMBER(AG1349),1,0)+IF(ISNUMBER(AI1349),1,0)+IF(ISNUMBER(AJ1349),1,0)+IF(ISNUMBER(AL1349),1,0)+IF(ISNUMBER(AM1349),1,0)+IF(ISNUMBER(AO1349),1,0)+IF(ISNUMBER(AP1349),1,0)+IF(ISNUMBER(#REF!),1,0)+IF(ISNUMBER(AR1349),1,0)+IF(ISNUMBER(AS1349),1,0)+IF(ISNUMBER(AY1349),1,0)+IF(ISNUMBER(AU1349),1,0)+IF(ISNUMBER(AV1349),1,0)+IF(ISNUMBER(AW1349),1,0)+IF(ISNUMBER(AX1349),1,0)+IF(ISNUMBER(BA1349),1,0)+IF(ISNUMBER(BB1349),1,0),1)</f>
        <v>0</v>
      </c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197"/>
      <c r="AG1349" s="197"/>
      <c r="AH1349" s="197"/>
      <c r="AI1349" s="200"/>
      <c r="AJ1349" s="197"/>
      <c r="AK1349" s="197"/>
      <c r="AL1349" s="197"/>
      <c r="AM1349" s="197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197"/>
      <c r="BB1349" s="197"/>
      <c r="BC1349" s="197"/>
    </row>
    <row r="1350" spans="2:55" customFormat="1" ht="14.1" customHeight="1">
      <c r="B1350" s="204">
        <v>20250526</v>
      </c>
      <c r="C1350" s="204" t="s">
        <v>62</v>
      </c>
      <c r="D1350" s="204">
        <v>2230</v>
      </c>
      <c r="E1350" s="204"/>
      <c r="F1350" s="204">
        <v>5532</v>
      </c>
      <c r="G1350" s="204">
        <v>444</v>
      </c>
      <c r="H1350" s="204"/>
      <c r="I1350" s="204">
        <v>5532</v>
      </c>
      <c r="J1350" s="204">
        <v>444</v>
      </c>
      <c r="K1350" s="204">
        <v>2513</v>
      </c>
      <c r="L1350" s="204">
        <v>167</v>
      </c>
      <c r="M1350" s="204">
        <v>0</v>
      </c>
      <c r="N1350" s="204" t="s">
        <v>44</v>
      </c>
      <c r="O1350" s="204" t="s">
        <v>44</v>
      </c>
      <c r="P1350" s="202">
        <f t="shared" si="125"/>
        <v>2346</v>
      </c>
      <c r="Q1350" s="197" t="str">
        <f t="shared" si="120"/>
        <v>NA</v>
      </c>
      <c r="R1350" s="202">
        <f t="shared" si="121"/>
        <v>0</v>
      </c>
      <c r="S1350" s="202">
        <f t="shared" si="122"/>
        <v>0</v>
      </c>
      <c r="T1350" s="197">
        <f t="shared" si="123"/>
        <v>0</v>
      </c>
      <c r="U1350" s="197">
        <f t="shared" si="124"/>
        <v>-167</v>
      </c>
      <c r="V1350" s="197">
        <f>MIN(IF(SUM(W1350,,X1350,Z1350,AA1350,AD1350,AC1350,AF1350,AG1350,AJ1350,AI1350,AL1350,AM1350,AO1350,AP1350,AR1350,AS1350,A1350,AY1350,AU1350,AV1350,AW1350,AX1350,BA1350,BB1350)=0,0,1)+IF(O1350="Smoothing ramp",1,0)+IF(ISNUMBER(W1350),1,0)+IF(ISNUMBER(X1350),1,0)+IF(ISNUMBER(Z1350),1,0)+IF(ISNUMBER(AA1350),1,0)+IF(ISNUMBER(AD1350),1,0)+IF(ISNUMBER(AC1350),1,0)+IF(ISNUMBER(AF1350),1,0)+IF(ISNUMBER(AG1350),1,0)+IF(ISNUMBER(AI1350),1,0)+IF(ISNUMBER(AJ1350),1,0)+IF(ISNUMBER(AL1350),1,0)+IF(ISNUMBER(AM1350),1,0)+IF(ISNUMBER(AO1350),1,0)+IF(ISNUMBER(AP1350),1,0)+IF(ISNUMBER(#REF!),1,0)+IF(ISNUMBER(AR1350),1,0)+IF(ISNUMBER(AS1350),1,0)+IF(ISNUMBER(AY1350),1,0)+IF(ISNUMBER(AU1350),1,0)+IF(ISNUMBER(AV1350),1,0)+IF(ISNUMBER(AW1350),1,0)+IF(ISNUMBER(AX1350),1,0)+IF(ISNUMBER(BA1350),1,0)+IF(ISNUMBER(BB1350),1,0),1)</f>
        <v>1</v>
      </c>
      <c r="W1350" s="197">
        <v>415</v>
      </c>
      <c r="X1350" s="197"/>
      <c r="Y1350" s="197" t="s">
        <v>42</v>
      </c>
      <c r="Z1350" s="197">
        <v>160</v>
      </c>
      <c r="AA1350" s="197"/>
      <c r="AB1350" s="197" t="s">
        <v>42</v>
      </c>
      <c r="AC1350" s="197"/>
      <c r="AD1350" s="197"/>
      <c r="AE1350" s="197"/>
      <c r="AF1350" s="197"/>
      <c r="AG1350" s="197"/>
      <c r="AH1350" s="197"/>
      <c r="AI1350" s="200"/>
      <c r="AJ1350" s="197"/>
      <c r="AK1350" s="197"/>
      <c r="AL1350" s="197"/>
      <c r="AM1350" s="197"/>
      <c r="AN1350" s="197"/>
      <c r="AO1350" s="197"/>
      <c r="AP1350" s="197"/>
      <c r="AQ1350" s="197"/>
      <c r="AR1350" s="197"/>
      <c r="AS1350" s="197"/>
      <c r="AT1350" s="197"/>
      <c r="AU1350" s="197"/>
      <c r="AV1350" s="197"/>
      <c r="AW1350" s="197"/>
      <c r="AX1350" s="197"/>
      <c r="AY1350" s="197"/>
      <c r="AZ1350" s="197"/>
      <c r="BA1350" s="197"/>
      <c r="BB1350" s="197"/>
      <c r="BC1350" s="197"/>
    </row>
    <row r="1351" spans="2:55" customFormat="1" ht="14.1" customHeight="1">
      <c r="B1351" s="204">
        <v>20250526</v>
      </c>
      <c r="C1351" s="204" t="s">
        <v>62</v>
      </c>
      <c r="D1351" s="204">
        <v>2330</v>
      </c>
      <c r="E1351" s="204"/>
      <c r="F1351" s="204">
        <v>5191</v>
      </c>
      <c r="G1351" s="204">
        <v>471</v>
      </c>
      <c r="H1351" s="204"/>
      <c r="I1351" s="204">
        <v>5190</v>
      </c>
      <c r="J1351" s="204">
        <v>471</v>
      </c>
      <c r="K1351" s="204">
        <v>2875</v>
      </c>
      <c r="L1351" s="204">
        <v>185</v>
      </c>
      <c r="M1351" s="204">
        <v>0</v>
      </c>
      <c r="N1351" s="204" t="s">
        <v>44</v>
      </c>
      <c r="O1351" s="204" t="s">
        <v>44</v>
      </c>
      <c r="P1351" s="202">
        <f t="shared" si="125"/>
        <v>2690</v>
      </c>
      <c r="Q1351" s="197" t="str">
        <f t="shared" si="120"/>
        <v>NA</v>
      </c>
      <c r="R1351" s="202">
        <f t="shared" si="121"/>
        <v>1</v>
      </c>
      <c r="S1351" s="202">
        <f t="shared" si="122"/>
        <v>0</v>
      </c>
      <c r="T1351" s="197">
        <f t="shared" si="123"/>
        <v>1</v>
      </c>
      <c r="U1351" s="197">
        <f t="shared" si="124"/>
        <v>-185</v>
      </c>
      <c r="V1351" s="197">
        <f>MIN(IF(SUM(W1351,,X1351,Z1351,AA1351,AD1351,AC1351,AF1351,AG1351,AJ1351,AI1351,AL1351,AM1351,AO1351,AP1351,AR1351,AS1351,A1351,AY1351,AU1351,AV1351,AW1351,AX1351,BA1351,BB1351)=0,0,1)+IF(O1351="Smoothing ramp",1,0)+IF(ISNUMBER(W1351),1,0)+IF(ISNUMBER(X1351),1,0)+IF(ISNUMBER(Z1351),1,0)+IF(ISNUMBER(AA1351),1,0)+IF(ISNUMBER(AD1351),1,0)+IF(ISNUMBER(AC1351),1,0)+IF(ISNUMBER(AF1351),1,0)+IF(ISNUMBER(AG1351),1,0)+IF(ISNUMBER(AI1351),1,0)+IF(ISNUMBER(AJ1351),1,0)+IF(ISNUMBER(AL1351),1,0)+IF(ISNUMBER(AM1351),1,0)+IF(ISNUMBER(AO1351),1,0)+IF(ISNUMBER(AP1351),1,0)+IF(ISNUMBER(#REF!),1,0)+IF(ISNUMBER(AR1351),1,0)+IF(ISNUMBER(AS1351),1,0)+IF(ISNUMBER(AY1351),1,0)+IF(ISNUMBER(AU1351),1,0)+IF(ISNUMBER(AV1351),1,0)+IF(ISNUMBER(AW1351),1,0)+IF(ISNUMBER(AX1351),1,0)+IF(ISNUMBER(BA1351),1,0)+IF(ISNUMBER(BB1351),1,0),1)</f>
        <v>1</v>
      </c>
      <c r="W1351" s="197">
        <v>415</v>
      </c>
      <c r="X1351" s="197"/>
      <c r="Y1351" s="197" t="s">
        <v>42</v>
      </c>
      <c r="Z1351" s="197">
        <v>160</v>
      </c>
      <c r="AA1351" s="197"/>
      <c r="AB1351" s="197" t="s">
        <v>42</v>
      </c>
      <c r="AC1351" s="197"/>
      <c r="AD1351" s="197"/>
      <c r="AE1351" s="197"/>
      <c r="AF1351" s="197"/>
      <c r="AG1351" s="197"/>
      <c r="AH1351" s="197"/>
      <c r="AI1351" s="200"/>
      <c r="AJ1351" s="197"/>
      <c r="AK1351" s="197"/>
      <c r="AL1351" s="197"/>
      <c r="AM1351" s="197"/>
      <c r="AN1351" s="197"/>
      <c r="AO1351" s="197"/>
      <c r="AP1351" s="197"/>
      <c r="AQ1351" s="197"/>
      <c r="AR1351" s="197"/>
      <c r="AS1351" s="197"/>
      <c r="AT1351" s="197"/>
      <c r="AU1351" s="197"/>
      <c r="AV1351" s="197"/>
      <c r="AW1351" s="197"/>
      <c r="AX1351" s="197"/>
      <c r="AY1351" s="197"/>
      <c r="AZ1351" s="197"/>
      <c r="BA1351" s="197"/>
      <c r="BB1351" s="197"/>
      <c r="BC1351" s="197"/>
    </row>
    <row r="1352" spans="2:55" customFormat="1" ht="14.1" customHeight="1">
      <c r="B1352" s="204">
        <v>20250527</v>
      </c>
      <c r="C1352" s="204" t="s">
        <v>62</v>
      </c>
      <c r="D1352" s="204">
        <v>30</v>
      </c>
      <c r="E1352" s="204">
        <v>7581</v>
      </c>
      <c r="F1352" s="204"/>
      <c r="G1352" s="204"/>
      <c r="H1352" s="204">
        <v>7579</v>
      </c>
      <c r="I1352" s="204"/>
      <c r="J1352" s="204"/>
      <c r="K1352" s="204">
        <v>1426</v>
      </c>
      <c r="L1352" s="204">
        <v>139</v>
      </c>
      <c r="M1352" s="204">
        <v>1288</v>
      </c>
      <c r="N1352" s="204" t="s">
        <v>44</v>
      </c>
      <c r="O1352" s="204" t="s">
        <v>41</v>
      </c>
      <c r="P1352" s="202">
        <f t="shared" si="125"/>
        <v>1287</v>
      </c>
      <c r="Q1352" s="197">
        <f t="shared" si="120"/>
        <v>2</v>
      </c>
      <c r="R1352" s="202" t="str">
        <f t="shared" si="121"/>
        <v>NA</v>
      </c>
      <c r="S1352" s="202" t="str">
        <f t="shared" si="122"/>
        <v>NA</v>
      </c>
      <c r="T1352" s="197" t="str">
        <f t="shared" si="123"/>
        <v>NA</v>
      </c>
      <c r="U1352" s="197">
        <f t="shared" si="124"/>
        <v>2437</v>
      </c>
      <c r="V1352" s="197">
        <f>MIN(IF(SUM(W1352,,X1352,Z1352,AA1352,AD1352,AC1352,AF1352,AG1352,AJ1352,AI1352,AL1352,AM1352,AO1352,AP1352,AR1352,AS1352,A1352,AY1352,AU1352,AV1352,AW1352,AX1352,BA1352,BB1352)=0,0,1)+IF(O1352="Smoothing ramp",1,0)+IF(ISNUMBER(W1352),1,0)+IF(ISNUMBER(X1352),1,0)+IF(ISNUMBER(Z1352),1,0)+IF(ISNUMBER(AA1352),1,0)+IF(ISNUMBER(AD1352),1,0)+IF(ISNUMBER(AC1352),1,0)+IF(ISNUMBER(AF1352),1,0)+IF(ISNUMBER(AG1352),1,0)+IF(ISNUMBER(AI1352),1,0)+IF(ISNUMBER(AJ1352),1,0)+IF(ISNUMBER(AL1352),1,0)+IF(ISNUMBER(AM1352),1,0)+IF(ISNUMBER(AO1352),1,0)+IF(ISNUMBER(AP1352),1,0)+IF(ISNUMBER(#REF!),1,0)+IF(ISNUMBER(AR1352),1,0)+IF(ISNUMBER(AS1352),1,0)+IF(ISNUMBER(AY1352),1,0)+IF(ISNUMBER(AU1352),1,0)+IF(ISNUMBER(AV1352),1,0)+IF(ISNUMBER(AW1352),1,0)+IF(ISNUMBER(AX1352),1,0)+IF(ISNUMBER(BA1352),1,0)+IF(ISNUMBER(BB1352),1,0),1)</f>
        <v>1</v>
      </c>
      <c r="W1352" s="197">
        <v>415</v>
      </c>
      <c r="X1352" s="197"/>
      <c r="Y1352" s="197" t="s">
        <v>42</v>
      </c>
      <c r="Z1352" s="197">
        <v>160</v>
      </c>
      <c r="AA1352" s="197"/>
      <c r="AB1352" s="197" t="s">
        <v>42</v>
      </c>
      <c r="AC1352" s="197"/>
      <c r="AD1352" s="197"/>
      <c r="AE1352" s="197"/>
      <c r="AF1352" s="197"/>
      <c r="AG1352" s="197"/>
      <c r="AH1352" s="197"/>
      <c r="AI1352" s="200"/>
      <c r="AJ1352" s="197"/>
      <c r="AK1352" s="197"/>
      <c r="AL1352" s="197"/>
      <c r="AM1352" s="197"/>
      <c r="AN1352" s="197"/>
      <c r="AO1352" s="197"/>
      <c r="AP1352" s="197"/>
      <c r="AQ1352" s="197"/>
      <c r="AR1352" s="197"/>
      <c r="AS1352" s="197"/>
      <c r="AT1352" s="197"/>
      <c r="AU1352" s="197"/>
      <c r="AV1352" s="197"/>
      <c r="AW1352" s="197"/>
      <c r="AX1352" s="197"/>
      <c r="AY1352" s="197"/>
      <c r="AZ1352" s="197"/>
      <c r="BA1352" s="197"/>
      <c r="BB1352" s="197"/>
      <c r="BC1352" s="197"/>
    </row>
    <row r="1353" spans="2:55" customFormat="1" ht="14.1" customHeight="1">
      <c r="B1353" s="204">
        <v>20250527</v>
      </c>
      <c r="C1353" s="204" t="s">
        <v>62</v>
      </c>
      <c r="D1353" s="204">
        <v>130</v>
      </c>
      <c r="E1353" s="204">
        <v>7778</v>
      </c>
      <c r="F1353" s="204"/>
      <c r="G1353" s="204"/>
      <c r="H1353" s="204">
        <v>7631</v>
      </c>
      <c r="I1353" s="204"/>
      <c r="J1353" s="204"/>
      <c r="K1353" s="204">
        <v>1426</v>
      </c>
      <c r="L1353" s="204">
        <v>336</v>
      </c>
      <c r="M1353" s="204">
        <v>1235</v>
      </c>
      <c r="N1353" s="204" t="s">
        <v>44</v>
      </c>
      <c r="O1353" s="204" t="s">
        <v>45</v>
      </c>
      <c r="P1353" s="202">
        <f t="shared" si="125"/>
        <v>1090</v>
      </c>
      <c r="Q1353" s="197">
        <f t="shared" ref="Q1353:Q1416" si="126">IF(AND(ISNUMBER(E1353),ISNUMBER(H1353),ISBLANK(F1353)),E1353-H1353,"NA")</f>
        <v>147</v>
      </c>
      <c r="R1353" s="202" t="str">
        <f t="shared" ref="R1353:R1416" si="127">IF(AND(ISNUMBER(F1353),ISNUMBER(I1353),ISBLANK(E1353)),F1353-I1353,"NA")</f>
        <v>NA</v>
      </c>
      <c r="S1353" s="202" t="str">
        <f t="shared" ref="S1353:S1416" si="128">IF(AND(ISNUMBER(G1353),ISNUMBER(J1353),ISBLANK(E1353)),G1353-J1353,"NA")</f>
        <v>NA</v>
      </c>
      <c r="T1353" s="197" t="str">
        <f t="shared" ref="T1353:T1416" si="129">IF(AND(ISNUMBER(R1353),ISNUMBER(S1353),ISBLANK(E1353)),S1353+R1353,"NA")</f>
        <v>NA</v>
      </c>
      <c r="U1353" s="197">
        <f t="shared" ref="U1353:U1416" si="130">IF(M1353&lt;0,0,IF(M1353=K1353,M1353,M1353-(L1353-M1353)))</f>
        <v>2134</v>
      </c>
      <c r="V1353" s="197">
        <f>MIN(IF(SUM(W1353,,X1353,Z1353,AA1353,AD1353,AC1353,AF1353,AG1353,AJ1353,AI1353,AL1353,AM1353,AO1353,AP1353,AR1353,AS1353,A1353,AY1353,AU1353,AV1353,AW1353,AX1353,BA1353,BB1353)=0,0,1)+IF(O1353="Smoothing ramp",1,0)+IF(ISNUMBER(W1353),1,0)+IF(ISNUMBER(X1353),1,0)+IF(ISNUMBER(Z1353),1,0)+IF(ISNUMBER(AA1353),1,0)+IF(ISNUMBER(AD1353),1,0)+IF(ISNUMBER(AC1353),1,0)+IF(ISNUMBER(AF1353),1,0)+IF(ISNUMBER(AG1353),1,0)+IF(ISNUMBER(AI1353),1,0)+IF(ISNUMBER(AJ1353),1,0)+IF(ISNUMBER(AL1353),1,0)+IF(ISNUMBER(AM1353),1,0)+IF(ISNUMBER(AO1353),1,0)+IF(ISNUMBER(AP1353),1,0)+IF(ISNUMBER(#REF!),1,0)+IF(ISNUMBER(AR1353),1,0)+IF(ISNUMBER(AS1353),1,0)+IF(ISNUMBER(AY1353),1,0)+IF(ISNUMBER(AU1353),1,0)+IF(ISNUMBER(AV1353),1,0)+IF(ISNUMBER(AW1353),1,0)+IF(ISNUMBER(AX1353),1,0)+IF(ISNUMBER(BA1353),1,0)+IF(ISNUMBER(BB1353),1,0),1)</f>
        <v>1</v>
      </c>
      <c r="W1353" s="197">
        <v>415</v>
      </c>
      <c r="X1353" s="197"/>
      <c r="Y1353" s="197" t="s">
        <v>42</v>
      </c>
      <c r="Z1353" s="197">
        <v>160</v>
      </c>
      <c r="AA1353" s="197"/>
      <c r="AB1353" s="197" t="s">
        <v>42</v>
      </c>
      <c r="AC1353" s="197"/>
      <c r="AD1353" s="197"/>
      <c r="AE1353" s="197"/>
      <c r="AF1353" s="197"/>
      <c r="AG1353" s="197"/>
      <c r="AH1353" s="197"/>
      <c r="AI1353" s="200"/>
      <c r="AJ1353" s="197"/>
      <c r="AK1353" s="197"/>
      <c r="AL1353" s="197"/>
      <c r="AM1353" s="197"/>
      <c r="AN1353" s="197"/>
      <c r="AO1353" s="197"/>
      <c r="AP1353" s="197"/>
      <c r="AQ1353" s="197"/>
      <c r="AR1353" s="197"/>
      <c r="AS1353" s="197"/>
      <c r="AT1353" s="197"/>
      <c r="AU1353" s="197"/>
      <c r="AV1353" s="197"/>
      <c r="AW1353" s="197"/>
      <c r="AX1353" s="197"/>
      <c r="AY1353" s="197"/>
      <c r="AZ1353" s="197"/>
      <c r="BA1353" s="197"/>
      <c r="BB1353" s="197"/>
      <c r="BC1353" s="197"/>
    </row>
    <row r="1354" spans="2:55" customFormat="1" ht="14.1" customHeight="1">
      <c r="B1354" s="204">
        <v>20250527</v>
      </c>
      <c r="C1354" s="204" t="s">
        <v>62</v>
      </c>
      <c r="D1354" s="204">
        <v>230</v>
      </c>
      <c r="E1354" s="204">
        <v>7630</v>
      </c>
      <c r="F1354" s="204"/>
      <c r="G1354" s="204"/>
      <c r="H1354" s="204">
        <v>7625</v>
      </c>
      <c r="I1354" s="204"/>
      <c r="J1354" s="204"/>
      <c r="K1354" s="204">
        <v>1426</v>
      </c>
      <c r="L1354" s="204">
        <v>188</v>
      </c>
      <c r="M1354" s="204">
        <v>1241</v>
      </c>
      <c r="N1354" s="204" t="s">
        <v>44</v>
      </c>
      <c r="O1354" s="204" t="s">
        <v>41</v>
      </c>
      <c r="P1354" s="202">
        <f t="shared" ref="P1354:P1417" si="131">IFERROR(K1354-L1354,0)</f>
        <v>1238</v>
      </c>
      <c r="Q1354" s="197">
        <f t="shared" si="126"/>
        <v>5</v>
      </c>
      <c r="R1354" s="202" t="str">
        <f t="shared" si="127"/>
        <v>NA</v>
      </c>
      <c r="S1354" s="202" t="str">
        <f t="shared" si="128"/>
        <v>NA</v>
      </c>
      <c r="T1354" s="197" t="str">
        <f t="shared" si="129"/>
        <v>NA</v>
      </c>
      <c r="U1354" s="197">
        <f t="shared" si="130"/>
        <v>2294</v>
      </c>
      <c r="V1354" s="197">
        <f>MIN(IF(SUM(W1354,,X1354,Z1354,AA1354,AD1354,AC1354,AF1354,AG1354,AJ1354,AI1354,AL1354,AM1354,AO1354,AP1354,AR1354,AS1354,A1354,AY1354,AU1354,AV1354,AW1354,AX1354,BA1354,BB1354)=0,0,1)+IF(O1354="Smoothing ramp",1,0)+IF(ISNUMBER(W1354),1,0)+IF(ISNUMBER(X1354),1,0)+IF(ISNUMBER(Z1354),1,0)+IF(ISNUMBER(AA1354),1,0)+IF(ISNUMBER(AD1354),1,0)+IF(ISNUMBER(AC1354),1,0)+IF(ISNUMBER(AF1354),1,0)+IF(ISNUMBER(AG1354),1,0)+IF(ISNUMBER(AI1354),1,0)+IF(ISNUMBER(AJ1354),1,0)+IF(ISNUMBER(AL1354),1,0)+IF(ISNUMBER(AM1354),1,0)+IF(ISNUMBER(AO1354),1,0)+IF(ISNUMBER(AP1354),1,0)+IF(ISNUMBER(#REF!),1,0)+IF(ISNUMBER(AR1354),1,0)+IF(ISNUMBER(AS1354),1,0)+IF(ISNUMBER(AY1354),1,0)+IF(ISNUMBER(AU1354),1,0)+IF(ISNUMBER(AV1354),1,0)+IF(ISNUMBER(AW1354),1,0)+IF(ISNUMBER(AX1354),1,0)+IF(ISNUMBER(BA1354),1,0)+IF(ISNUMBER(BB1354),1,0),1)</f>
        <v>1</v>
      </c>
      <c r="W1354" s="197">
        <v>415</v>
      </c>
      <c r="X1354" s="197"/>
      <c r="Y1354" s="197" t="s">
        <v>42</v>
      </c>
      <c r="Z1354" s="197">
        <v>160</v>
      </c>
      <c r="AA1354" s="197"/>
      <c r="AB1354" s="197" t="s">
        <v>42</v>
      </c>
      <c r="AC1354" s="197"/>
      <c r="AD1354" s="197"/>
      <c r="AE1354" s="197"/>
      <c r="AF1354" s="197"/>
      <c r="AG1354" s="197"/>
      <c r="AH1354" s="197"/>
      <c r="AI1354" s="200"/>
      <c r="AJ1354" s="197"/>
      <c r="AK1354" s="197"/>
      <c r="AL1354" s="197"/>
      <c r="AM1354" s="197"/>
      <c r="AN1354" s="197"/>
      <c r="AO1354" s="197"/>
      <c r="AP1354" s="197"/>
      <c r="AQ1354" s="197"/>
      <c r="AR1354" s="197"/>
      <c r="AS1354" s="197"/>
      <c r="AT1354" s="197"/>
      <c r="AU1354" s="197"/>
      <c r="AV1354" s="197"/>
      <c r="AW1354" s="197"/>
      <c r="AX1354" s="197"/>
      <c r="AY1354" s="197"/>
      <c r="AZ1354" s="197"/>
      <c r="BA1354" s="197"/>
      <c r="BB1354" s="197"/>
      <c r="BC1354" s="197"/>
    </row>
    <row r="1355" spans="2:55" customFormat="1" ht="14.1" customHeight="1">
      <c r="B1355" s="204">
        <v>20250527</v>
      </c>
      <c r="C1355" s="204" t="s">
        <v>62</v>
      </c>
      <c r="D1355" s="204">
        <v>330</v>
      </c>
      <c r="E1355" s="204">
        <v>8057</v>
      </c>
      <c r="F1355" s="204"/>
      <c r="G1355" s="204"/>
      <c r="H1355" s="204">
        <v>8027</v>
      </c>
      <c r="I1355" s="204"/>
      <c r="J1355" s="204"/>
      <c r="K1355" s="204">
        <v>-1992</v>
      </c>
      <c r="L1355" s="204">
        <v>-1992</v>
      </c>
      <c r="M1355" s="204">
        <v>-1961</v>
      </c>
      <c r="N1355" s="204" t="s">
        <v>40</v>
      </c>
      <c r="O1355" s="204" t="s">
        <v>41</v>
      </c>
      <c r="P1355" s="202">
        <f t="shared" si="131"/>
        <v>0</v>
      </c>
      <c r="Q1355" s="197">
        <f t="shared" si="126"/>
        <v>30</v>
      </c>
      <c r="R1355" s="202" t="str">
        <f t="shared" si="127"/>
        <v>NA</v>
      </c>
      <c r="S1355" s="202" t="str">
        <f t="shared" si="128"/>
        <v>NA</v>
      </c>
      <c r="T1355" s="197" t="str">
        <f t="shared" si="129"/>
        <v>NA</v>
      </c>
      <c r="U1355" s="197">
        <f t="shared" si="130"/>
        <v>0</v>
      </c>
      <c r="V1355" s="197">
        <f>MIN(IF(SUM(W1355,,X1355,Z1355,AA1355,AD1355,AC1355,AF1355,AG1355,AJ1355,AI1355,AL1355,AM1355,AO1355,AP1355,AR1355,AS1355,A1355,AY1355,AU1355,AV1355,AW1355,AX1355,BA1355,BB1355)=0,0,1)+IF(O1355="Smoothing ramp",1,0)+IF(ISNUMBER(W1355),1,0)+IF(ISNUMBER(X1355),1,0)+IF(ISNUMBER(Z1355),1,0)+IF(ISNUMBER(AA1355),1,0)+IF(ISNUMBER(AD1355),1,0)+IF(ISNUMBER(AC1355),1,0)+IF(ISNUMBER(AF1355),1,0)+IF(ISNUMBER(AG1355),1,0)+IF(ISNUMBER(AI1355),1,0)+IF(ISNUMBER(AJ1355),1,0)+IF(ISNUMBER(AL1355),1,0)+IF(ISNUMBER(AM1355),1,0)+IF(ISNUMBER(AO1355),1,0)+IF(ISNUMBER(AP1355),1,0)+IF(ISNUMBER(#REF!),1,0)+IF(ISNUMBER(AR1355),1,0)+IF(ISNUMBER(AS1355),1,0)+IF(ISNUMBER(AY1355),1,0)+IF(ISNUMBER(AU1355),1,0)+IF(ISNUMBER(AV1355),1,0)+IF(ISNUMBER(AW1355),1,0)+IF(ISNUMBER(AX1355),1,0)+IF(ISNUMBER(BA1355),1,0)+IF(ISNUMBER(BB1355),1,0),1)</f>
        <v>1</v>
      </c>
      <c r="W1355" s="197">
        <v>415</v>
      </c>
      <c r="X1355" s="197"/>
      <c r="Y1355" s="197" t="s">
        <v>42</v>
      </c>
      <c r="Z1355" s="197">
        <v>160</v>
      </c>
      <c r="AA1355" s="197"/>
      <c r="AB1355" s="197" t="s">
        <v>42</v>
      </c>
      <c r="AC1355" s="197"/>
      <c r="AD1355" s="197"/>
      <c r="AE1355" s="197"/>
      <c r="AF1355" s="197"/>
      <c r="AG1355" s="197"/>
      <c r="AH1355" s="197"/>
      <c r="AI1355" s="200"/>
      <c r="AJ1355" s="197"/>
      <c r="AK1355" s="197"/>
      <c r="AL1355" s="197"/>
      <c r="AM1355" s="197"/>
      <c r="AN1355" s="197"/>
      <c r="AO1355" s="197"/>
      <c r="AP1355" s="197"/>
      <c r="AQ1355" s="197"/>
      <c r="AR1355" s="197"/>
      <c r="AS1355" s="197"/>
      <c r="AT1355" s="197"/>
      <c r="AU1355" s="197"/>
      <c r="AV1355" s="197"/>
      <c r="AW1355" s="197"/>
      <c r="AX1355" s="197"/>
      <c r="AY1355" s="197"/>
      <c r="AZ1355" s="197"/>
      <c r="BA1355" s="197"/>
      <c r="BB1355" s="197"/>
      <c r="BC1355" s="197"/>
    </row>
    <row r="1356" spans="2:55" customFormat="1" ht="14.1" customHeight="1">
      <c r="B1356" s="204">
        <v>20250527</v>
      </c>
      <c r="C1356" s="204" t="s">
        <v>62</v>
      </c>
      <c r="D1356" s="204">
        <v>430</v>
      </c>
      <c r="E1356" s="204">
        <v>8057</v>
      </c>
      <c r="F1356" s="204"/>
      <c r="G1356" s="204"/>
      <c r="H1356" s="204">
        <v>8027</v>
      </c>
      <c r="I1356" s="204"/>
      <c r="J1356" s="204"/>
      <c r="K1356" s="204">
        <v>-1992</v>
      </c>
      <c r="L1356" s="204">
        <v>-1992</v>
      </c>
      <c r="M1356" s="204">
        <v>-1961</v>
      </c>
      <c r="N1356" s="204" t="s">
        <v>40</v>
      </c>
      <c r="O1356" s="204" t="s">
        <v>41</v>
      </c>
      <c r="P1356" s="202">
        <f t="shared" si="131"/>
        <v>0</v>
      </c>
      <c r="Q1356" s="197">
        <f t="shared" si="126"/>
        <v>30</v>
      </c>
      <c r="R1356" s="202" t="str">
        <f t="shared" si="127"/>
        <v>NA</v>
      </c>
      <c r="S1356" s="202" t="str">
        <f t="shared" si="128"/>
        <v>NA</v>
      </c>
      <c r="T1356" s="197" t="str">
        <f t="shared" si="129"/>
        <v>NA</v>
      </c>
      <c r="U1356" s="197">
        <f t="shared" si="130"/>
        <v>0</v>
      </c>
      <c r="V1356" s="197">
        <f>MIN(IF(SUM(W1356,,X1356,Z1356,AA1356,AD1356,AC1356,AF1356,AG1356,AJ1356,AI1356,AL1356,AM1356,AO1356,AP1356,AR1356,AS1356,A1356,AY1356,AU1356,AV1356,AW1356,AX1356,BA1356,BB1356)=0,0,1)+IF(O1356="Smoothing ramp",1,0)+IF(ISNUMBER(W1356),1,0)+IF(ISNUMBER(X1356),1,0)+IF(ISNUMBER(Z1356),1,0)+IF(ISNUMBER(AA1356),1,0)+IF(ISNUMBER(AD1356),1,0)+IF(ISNUMBER(AC1356),1,0)+IF(ISNUMBER(AF1356),1,0)+IF(ISNUMBER(AG1356),1,0)+IF(ISNUMBER(AI1356),1,0)+IF(ISNUMBER(AJ1356),1,0)+IF(ISNUMBER(AL1356),1,0)+IF(ISNUMBER(AM1356),1,0)+IF(ISNUMBER(AO1356),1,0)+IF(ISNUMBER(AP1356),1,0)+IF(ISNUMBER(#REF!),1,0)+IF(ISNUMBER(AR1356),1,0)+IF(ISNUMBER(AS1356),1,0)+IF(ISNUMBER(AY1356),1,0)+IF(ISNUMBER(AU1356),1,0)+IF(ISNUMBER(AV1356),1,0)+IF(ISNUMBER(AW1356),1,0)+IF(ISNUMBER(AX1356),1,0)+IF(ISNUMBER(BA1356),1,0)+IF(ISNUMBER(BB1356),1,0),1)</f>
        <v>1</v>
      </c>
      <c r="W1356" s="197">
        <v>415</v>
      </c>
      <c r="X1356" s="197"/>
      <c r="Y1356" s="197" t="s">
        <v>42</v>
      </c>
      <c r="Z1356" s="197">
        <v>160</v>
      </c>
      <c r="AA1356" s="197"/>
      <c r="AB1356" s="197" t="s">
        <v>42</v>
      </c>
      <c r="AC1356" s="197"/>
      <c r="AD1356" s="197"/>
      <c r="AE1356" s="197"/>
      <c r="AF1356" s="197"/>
      <c r="AG1356" s="197"/>
      <c r="AH1356" s="197"/>
      <c r="AI1356" s="200"/>
      <c r="AJ1356" s="197"/>
      <c r="AK1356" s="197"/>
      <c r="AL1356" s="197"/>
      <c r="AM1356" s="197"/>
      <c r="AN1356" s="197"/>
      <c r="AO1356" s="197"/>
      <c r="AP1356" s="197"/>
      <c r="AQ1356" s="197"/>
      <c r="AR1356" s="197"/>
      <c r="AS1356" s="197"/>
      <c r="AT1356" s="197"/>
      <c r="AU1356" s="197"/>
      <c r="AV1356" s="197"/>
      <c r="AW1356" s="197"/>
      <c r="AX1356" s="197"/>
      <c r="AY1356" s="197"/>
      <c r="AZ1356" s="197"/>
      <c r="BA1356" s="197"/>
      <c r="BB1356" s="197"/>
      <c r="BC1356" s="197"/>
    </row>
    <row r="1357" spans="2:55" customFormat="1" ht="14.1" customHeight="1">
      <c r="B1357" s="204">
        <v>20250527</v>
      </c>
      <c r="C1357" s="204" t="s">
        <v>62</v>
      </c>
      <c r="D1357" s="204">
        <v>530</v>
      </c>
      <c r="E1357" s="204">
        <v>8057</v>
      </c>
      <c r="F1357" s="204"/>
      <c r="G1357" s="204"/>
      <c r="H1357" s="204">
        <v>8027</v>
      </c>
      <c r="I1357" s="204"/>
      <c r="J1357" s="204"/>
      <c r="K1357" s="204">
        <v>-1992</v>
      </c>
      <c r="L1357" s="204">
        <v>-1992</v>
      </c>
      <c r="M1357" s="204">
        <v>-1961</v>
      </c>
      <c r="N1357" s="204" t="s">
        <v>40</v>
      </c>
      <c r="O1357" s="204" t="s">
        <v>41</v>
      </c>
      <c r="P1357" s="202">
        <f t="shared" si="131"/>
        <v>0</v>
      </c>
      <c r="Q1357" s="197">
        <f t="shared" si="126"/>
        <v>30</v>
      </c>
      <c r="R1357" s="202" t="str">
        <f t="shared" si="127"/>
        <v>NA</v>
      </c>
      <c r="S1357" s="202" t="str">
        <f t="shared" si="128"/>
        <v>NA</v>
      </c>
      <c r="T1357" s="197" t="str">
        <f t="shared" si="129"/>
        <v>NA</v>
      </c>
      <c r="U1357" s="197">
        <f t="shared" si="130"/>
        <v>0</v>
      </c>
      <c r="V1357" s="197">
        <f>MIN(IF(SUM(W1357,,X1357,Z1357,AA1357,AD1357,AC1357,AF1357,AG1357,AJ1357,AI1357,AL1357,AM1357,AO1357,AP1357,AR1357,AS1357,A1357,AY1357,AU1357,AV1357,AW1357,AX1357,BA1357,BB1357)=0,0,1)+IF(O1357="Smoothing ramp",1,0)+IF(ISNUMBER(W1357),1,0)+IF(ISNUMBER(X1357),1,0)+IF(ISNUMBER(Z1357),1,0)+IF(ISNUMBER(AA1357),1,0)+IF(ISNUMBER(AD1357),1,0)+IF(ISNUMBER(AC1357),1,0)+IF(ISNUMBER(AF1357),1,0)+IF(ISNUMBER(AG1357),1,0)+IF(ISNUMBER(AI1357),1,0)+IF(ISNUMBER(AJ1357),1,0)+IF(ISNUMBER(AL1357),1,0)+IF(ISNUMBER(AM1357),1,0)+IF(ISNUMBER(AO1357),1,0)+IF(ISNUMBER(AP1357),1,0)+IF(ISNUMBER(#REF!),1,0)+IF(ISNUMBER(AR1357),1,0)+IF(ISNUMBER(AS1357),1,0)+IF(ISNUMBER(AY1357),1,0)+IF(ISNUMBER(AU1357),1,0)+IF(ISNUMBER(AV1357),1,0)+IF(ISNUMBER(AW1357),1,0)+IF(ISNUMBER(AX1357),1,0)+IF(ISNUMBER(BA1357),1,0)+IF(ISNUMBER(BB1357),1,0),1)</f>
        <v>1</v>
      </c>
      <c r="W1357" s="197">
        <v>416</v>
      </c>
      <c r="X1357" s="197"/>
      <c r="Y1357" s="197"/>
      <c r="Z1357" s="197">
        <v>140</v>
      </c>
      <c r="AA1357" s="197"/>
      <c r="AB1357" s="197"/>
      <c r="AC1357" s="197"/>
      <c r="AD1357" s="197"/>
      <c r="AE1357" s="197"/>
      <c r="AF1357" s="197"/>
      <c r="AG1357" s="197"/>
      <c r="AH1357" s="197"/>
      <c r="AI1357" s="200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7"/>
      <c r="BA1357" s="197"/>
      <c r="BB1357" s="197"/>
      <c r="BC1357" s="197"/>
    </row>
    <row r="1358" spans="2:55" customFormat="1" ht="14.1" customHeight="1">
      <c r="B1358" s="204">
        <v>20250527</v>
      </c>
      <c r="C1358" s="204" t="s">
        <v>62</v>
      </c>
      <c r="D1358" s="204">
        <v>630</v>
      </c>
      <c r="E1358" s="204">
        <v>7857</v>
      </c>
      <c r="F1358" s="204"/>
      <c r="G1358" s="204"/>
      <c r="H1358" s="204">
        <v>7826</v>
      </c>
      <c r="I1358" s="204"/>
      <c r="J1358" s="204"/>
      <c r="K1358" s="204">
        <v>-1764</v>
      </c>
      <c r="L1358" s="204">
        <v>-1764</v>
      </c>
      <c r="M1358" s="204">
        <v>-1731</v>
      </c>
      <c r="N1358" s="204" t="s">
        <v>40</v>
      </c>
      <c r="O1358" s="204" t="s">
        <v>41</v>
      </c>
      <c r="P1358" s="202">
        <f t="shared" si="131"/>
        <v>0</v>
      </c>
      <c r="Q1358" s="197">
        <f t="shared" si="126"/>
        <v>31</v>
      </c>
      <c r="R1358" s="202" t="str">
        <f t="shared" si="127"/>
        <v>NA</v>
      </c>
      <c r="S1358" s="202" t="str">
        <f t="shared" si="128"/>
        <v>NA</v>
      </c>
      <c r="T1358" s="197" t="str">
        <f t="shared" si="129"/>
        <v>NA</v>
      </c>
      <c r="U1358" s="197">
        <f t="shared" si="130"/>
        <v>0</v>
      </c>
      <c r="V1358" s="197">
        <f>MIN(IF(SUM(W1358,,X1358,Z1358,AA1358,AD1358,AC1358,AF1358,AG1358,AJ1358,AI1358,AL1358,AM1358,AO1358,AP1358,AR1358,AS1358,A1358,AY1358,AU1358,AV1358,AW1358,AX1358,BA1358,BB1358)=0,0,1)+IF(O1358="Smoothing ramp",1,0)+IF(ISNUMBER(W1358),1,0)+IF(ISNUMBER(X1358),1,0)+IF(ISNUMBER(Z1358),1,0)+IF(ISNUMBER(AA1358),1,0)+IF(ISNUMBER(AD1358),1,0)+IF(ISNUMBER(AC1358),1,0)+IF(ISNUMBER(AF1358),1,0)+IF(ISNUMBER(AG1358),1,0)+IF(ISNUMBER(AI1358),1,0)+IF(ISNUMBER(AJ1358),1,0)+IF(ISNUMBER(AL1358),1,0)+IF(ISNUMBER(AM1358),1,0)+IF(ISNUMBER(AO1358),1,0)+IF(ISNUMBER(AP1358),1,0)+IF(ISNUMBER(#REF!),1,0)+IF(ISNUMBER(AR1358),1,0)+IF(ISNUMBER(AS1358),1,0)+IF(ISNUMBER(AY1358),1,0)+IF(ISNUMBER(AU1358),1,0)+IF(ISNUMBER(AV1358),1,0)+IF(ISNUMBER(AW1358),1,0)+IF(ISNUMBER(AX1358),1,0)+IF(ISNUMBER(BA1358),1,0)+IF(ISNUMBER(BB1358),1,0),1)</f>
        <v>1</v>
      </c>
      <c r="W1358" s="197">
        <v>416</v>
      </c>
      <c r="X1358" s="197"/>
      <c r="Y1358" s="197"/>
      <c r="Z1358" s="197">
        <v>140</v>
      </c>
      <c r="AA1358" s="197"/>
      <c r="AB1358" s="197"/>
      <c r="AC1358" s="197"/>
      <c r="AD1358" s="197"/>
      <c r="AE1358" s="197"/>
      <c r="AF1358" s="197"/>
      <c r="AG1358" s="197"/>
      <c r="AH1358" s="197"/>
      <c r="AI1358" s="200"/>
      <c r="AJ1358" s="197"/>
      <c r="AK1358" s="197"/>
      <c r="AL1358" s="197"/>
      <c r="AM1358" s="197"/>
      <c r="AN1358" s="197"/>
      <c r="AO1358" s="197"/>
      <c r="AP1358" s="197"/>
      <c r="AQ1358" s="197"/>
      <c r="AR1358" s="197"/>
      <c r="AS1358" s="197"/>
      <c r="AT1358" s="197"/>
      <c r="AU1358" s="197"/>
      <c r="AV1358" s="197"/>
      <c r="AW1358" s="197"/>
      <c r="AX1358" s="197"/>
      <c r="AY1358" s="197"/>
      <c r="AZ1358" s="197"/>
      <c r="BA1358" s="197"/>
      <c r="BB1358" s="197"/>
      <c r="BC1358" s="197"/>
    </row>
    <row r="1359" spans="2:55" customFormat="1" ht="14.1" customHeight="1">
      <c r="B1359" s="204">
        <v>20250527</v>
      </c>
      <c r="C1359" s="204" t="s">
        <v>62</v>
      </c>
      <c r="D1359" s="204">
        <v>730</v>
      </c>
      <c r="E1359" s="204">
        <v>7646</v>
      </c>
      <c r="F1359" s="204"/>
      <c r="G1359" s="204"/>
      <c r="H1359" s="204">
        <v>7509</v>
      </c>
      <c r="I1359" s="204"/>
      <c r="J1359" s="204"/>
      <c r="K1359" s="204">
        <v>1046</v>
      </c>
      <c r="L1359" s="204">
        <v>0</v>
      </c>
      <c r="M1359" s="204">
        <v>1183</v>
      </c>
      <c r="N1359" s="204" t="s">
        <v>40</v>
      </c>
      <c r="O1359" s="204" t="s">
        <v>45</v>
      </c>
      <c r="P1359" s="202">
        <f t="shared" si="131"/>
        <v>1046</v>
      </c>
      <c r="Q1359" s="197">
        <f t="shared" si="126"/>
        <v>137</v>
      </c>
      <c r="R1359" s="202" t="str">
        <f t="shared" si="127"/>
        <v>NA</v>
      </c>
      <c r="S1359" s="202" t="str">
        <f t="shared" si="128"/>
        <v>NA</v>
      </c>
      <c r="T1359" s="197" t="str">
        <f t="shared" si="129"/>
        <v>NA</v>
      </c>
      <c r="U1359" s="197">
        <f t="shared" si="130"/>
        <v>2366</v>
      </c>
      <c r="V1359" s="197">
        <f>MIN(IF(SUM(W1359,,X1359,Z1359,AA1359,AD1359,AC1359,AF1359,AG1359,AJ1359,AI1359,AL1359,AM1359,AO1359,AP1359,AR1359,AS1359,A1359,AY1359,AU1359,AV1359,AW1359,AX1359,BA1359,BB1359)=0,0,1)+IF(O1359="Smoothing ramp",1,0)+IF(ISNUMBER(W1359),1,0)+IF(ISNUMBER(X1359),1,0)+IF(ISNUMBER(Z1359),1,0)+IF(ISNUMBER(AA1359),1,0)+IF(ISNUMBER(AD1359),1,0)+IF(ISNUMBER(AC1359),1,0)+IF(ISNUMBER(AF1359),1,0)+IF(ISNUMBER(AG1359),1,0)+IF(ISNUMBER(AI1359),1,0)+IF(ISNUMBER(AJ1359),1,0)+IF(ISNUMBER(AL1359),1,0)+IF(ISNUMBER(AM1359),1,0)+IF(ISNUMBER(AO1359),1,0)+IF(ISNUMBER(AP1359),1,0)+IF(ISNUMBER(#REF!),1,0)+IF(ISNUMBER(AR1359),1,0)+IF(ISNUMBER(AS1359),1,0)+IF(ISNUMBER(AY1359),1,0)+IF(ISNUMBER(AU1359),1,0)+IF(ISNUMBER(AV1359),1,0)+IF(ISNUMBER(AW1359),1,0)+IF(ISNUMBER(AX1359),1,0)+IF(ISNUMBER(BA1359),1,0)+IF(ISNUMBER(BB1359),1,0),1)</f>
        <v>1</v>
      </c>
      <c r="W1359" s="197">
        <v>425</v>
      </c>
      <c r="X1359" s="197"/>
      <c r="Y1359" s="197" t="s">
        <v>42</v>
      </c>
      <c r="Z1359" s="197">
        <v>140</v>
      </c>
      <c r="AA1359" s="197"/>
      <c r="AB1359" s="197" t="s">
        <v>42</v>
      </c>
      <c r="AC1359" s="197"/>
      <c r="AD1359" s="197"/>
      <c r="AE1359" s="197"/>
      <c r="AF1359" s="197"/>
      <c r="AG1359" s="197"/>
      <c r="AH1359" s="197"/>
      <c r="AI1359" s="200"/>
      <c r="AJ1359" s="197"/>
      <c r="AK1359" s="197"/>
      <c r="AL1359" s="197"/>
      <c r="AM1359" s="197"/>
      <c r="AN1359" s="197"/>
      <c r="AO1359" s="197"/>
      <c r="AP1359" s="197"/>
      <c r="AQ1359" s="197"/>
      <c r="AR1359" s="197"/>
      <c r="AS1359" s="197"/>
      <c r="AT1359" s="197"/>
      <c r="AU1359" s="197"/>
      <c r="AV1359" s="197"/>
      <c r="AW1359" s="197"/>
      <c r="AX1359" s="197"/>
      <c r="AY1359" s="197"/>
      <c r="AZ1359" s="197"/>
      <c r="BA1359" s="197"/>
      <c r="BB1359" s="197"/>
      <c r="BC1359" s="197"/>
    </row>
    <row r="1360" spans="2:55" customFormat="1" ht="14.1" customHeight="1">
      <c r="B1360" s="204">
        <v>20250527</v>
      </c>
      <c r="C1360" s="204" t="s">
        <v>62</v>
      </c>
      <c r="D1360" s="204">
        <v>830</v>
      </c>
      <c r="E1360" s="204">
        <v>7647</v>
      </c>
      <c r="F1360" s="204"/>
      <c r="G1360" s="204"/>
      <c r="H1360" s="204">
        <v>7509</v>
      </c>
      <c r="I1360" s="204"/>
      <c r="J1360" s="204"/>
      <c r="K1360" s="204">
        <v>1046</v>
      </c>
      <c r="L1360" s="204">
        <v>1</v>
      </c>
      <c r="M1360" s="204">
        <v>1183</v>
      </c>
      <c r="N1360" s="204" t="s">
        <v>44</v>
      </c>
      <c r="O1360" s="204" t="s">
        <v>45</v>
      </c>
      <c r="P1360" s="202">
        <f t="shared" si="131"/>
        <v>1045</v>
      </c>
      <c r="Q1360" s="197">
        <f t="shared" si="126"/>
        <v>138</v>
      </c>
      <c r="R1360" s="202" t="str">
        <f t="shared" si="127"/>
        <v>NA</v>
      </c>
      <c r="S1360" s="202" t="str">
        <f t="shared" si="128"/>
        <v>NA</v>
      </c>
      <c r="T1360" s="197" t="str">
        <f t="shared" si="129"/>
        <v>NA</v>
      </c>
      <c r="U1360" s="197">
        <f t="shared" si="130"/>
        <v>2365</v>
      </c>
      <c r="V1360" s="197">
        <f>MIN(IF(SUM(W1360,,X1360,Z1360,AA1360,AD1360,AC1360,AF1360,AG1360,AJ1360,AI1360,AL1360,AM1360,AO1360,AP1360,AR1360,AS1360,A1360,AY1360,AU1360,AV1360,AW1360,AX1360,BA1360,BB1360)=0,0,1)+IF(O1360="Smoothing ramp",1,0)+IF(ISNUMBER(W1360),1,0)+IF(ISNUMBER(X1360),1,0)+IF(ISNUMBER(Z1360),1,0)+IF(ISNUMBER(AA1360),1,0)+IF(ISNUMBER(AD1360),1,0)+IF(ISNUMBER(AC1360),1,0)+IF(ISNUMBER(AF1360),1,0)+IF(ISNUMBER(AG1360),1,0)+IF(ISNUMBER(AI1360),1,0)+IF(ISNUMBER(AJ1360),1,0)+IF(ISNUMBER(AL1360),1,0)+IF(ISNUMBER(AM1360),1,0)+IF(ISNUMBER(AO1360),1,0)+IF(ISNUMBER(AP1360),1,0)+IF(ISNUMBER(#REF!),1,0)+IF(ISNUMBER(AR1360),1,0)+IF(ISNUMBER(AS1360),1,0)+IF(ISNUMBER(AY1360),1,0)+IF(ISNUMBER(AU1360),1,0)+IF(ISNUMBER(AV1360),1,0)+IF(ISNUMBER(AW1360),1,0)+IF(ISNUMBER(AX1360),1,0)+IF(ISNUMBER(BA1360),1,0)+IF(ISNUMBER(BB1360),1,0),1)</f>
        <v>1</v>
      </c>
      <c r="W1360" s="197">
        <v>425</v>
      </c>
      <c r="X1360" s="197"/>
      <c r="Y1360" s="197" t="s">
        <v>42</v>
      </c>
      <c r="Z1360" s="197">
        <v>140</v>
      </c>
      <c r="AA1360" s="197"/>
      <c r="AB1360" s="197" t="s">
        <v>42</v>
      </c>
      <c r="AC1360" s="197"/>
      <c r="AD1360" s="197"/>
      <c r="AE1360" s="197"/>
      <c r="AF1360" s="197"/>
      <c r="AG1360" s="197"/>
      <c r="AH1360" s="197"/>
      <c r="AI1360" s="200"/>
      <c r="AJ1360" s="197"/>
      <c r="AK1360" s="197"/>
      <c r="AL1360" s="197"/>
      <c r="AM1360" s="197"/>
      <c r="AN1360" s="197"/>
      <c r="AO1360" s="197"/>
      <c r="AP1360" s="197"/>
      <c r="AQ1360" s="197"/>
      <c r="AR1360" s="197"/>
      <c r="AS1360" s="197"/>
      <c r="AT1360" s="197"/>
      <c r="AU1360" s="197"/>
      <c r="AV1360" s="197"/>
      <c r="AW1360" s="197"/>
      <c r="AX1360" s="197"/>
      <c r="AY1360" s="197"/>
      <c r="AZ1360" s="197"/>
      <c r="BA1360" s="197"/>
      <c r="BB1360" s="197"/>
      <c r="BC1360" s="197"/>
    </row>
    <row r="1361" spans="2:55" customFormat="1" ht="14.1" customHeight="1">
      <c r="B1361" s="204">
        <v>20250527</v>
      </c>
      <c r="C1361" s="204" t="s">
        <v>62</v>
      </c>
      <c r="D1361" s="204">
        <v>930</v>
      </c>
      <c r="E1361" s="204">
        <v>8566</v>
      </c>
      <c r="F1361" s="204"/>
      <c r="G1361" s="204"/>
      <c r="H1361" s="204">
        <v>8016</v>
      </c>
      <c r="I1361" s="204"/>
      <c r="J1361" s="204"/>
      <c r="K1361" s="204">
        <v>-1489</v>
      </c>
      <c r="L1361" s="204">
        <v>-1489</v>
      </c>
      <c r="M1361" s="204">
        <v>-937</v>
      </c>
      <c r="N1361" s="204" t="s">
        <v>40</v>
      </c>
      <c r="O1361" s="204" t="s">
        <v>45</v>
      </c>
      <c r="P1361" s="202">
        <f t="shared" si="131"/>
        <v>0</v>
      </c>
      <c r="Q1361" s="197">
        <f t="shared" si="126"/>
        <v>550</v>
      </c>
      <c r="R1361" s="202" t="str">
        <f t="shared" si="127"/>
        <v>NA</v>
      </c>
      <c r="S1361" s="202" t="str">
        <f t="shared" si="128"/>
        <v>NA</v>
      </c>
      <c r="T1361" s="197" t="str">
        <f t="shared" si="129"/>
        <v>NA</v>
      </c>
      <c r="U1361" s="197">
        <f t="shared" si="130"/>
        <v>0</v>
      </c>
      <c r="V1361" s="197">
        <f>MIN(IF(SUM(W1361,,X1361,Z1361,AA1361,AD1361,AC1361,AF1361,AG1361,AJ1361,AI1361,AL1361,AM1361,AO1361,AP1361,AR1361,AS1361,A1361,AY1361,AU1361,AV1361,AW1361,AX1361,BA1361,BB1361)=0,0,1)+IF(O1361="Smoothing ramp",1,0)+IF(ISNUMBER(W1361),1,0)+IF(ISNUMBER(X1361),1,0)+IF(ISNUMBER(Z1361),1,0)+IF(ISNUMBER(AA1361),1,0)+IF(ISNUMBER(AD1361),1,0)+IF(ISNUMBER(AC1361),1,0)+IF(ISNUMBER(AF1361),1,0)+IF(ISNUMBER(AG1361),1,0)+IF(ISNUMBER(AI1361),1,0)+IF(ISNUMBER(AJ1361),1,0)+IF(ISNUMBER(AL1361),1,0)+IF(ISNUMBER(AM1361),1,0)+IF(ISNUMBER(AO1361),1,0)+IF(ISNUMBER(AP1361),1,0)+IF(ISNUMBER(#REF!),1,0)+IF(ISNUMBER(AR1361),1,0)+IF(ISNUMBER(AS1361),1,0)+IF(ISNUMBER(AY1361),1,0)+IF(ISNUMBER(AU1361),1,0)+IF(ISNUMBER(AV1361),1,0)+IF(ISNUMBER(AW1361),1,0)+IF(ISNUMBER(AX1361),1,0)+IF(ISNUMBER(BA1361),1,0)+IF(ISNUMBER(BB1361),1,0),1)</f>
        <v>1</v>
      </c>
      <c r="W1361" s="197">
        <v>425</v>
      </c>
      <c r="X1361" s="197"/>
      <c r="Y1361" s="197" t="s">
        <v>42</v>
      </c>
      <c r="Z1361" s="197">
        <v>140</v>
      </c>
      <c r="AA1361" s="197"/>
      <c r="AB1361" s="197" t="s">
        <v>42</v>
      </c>
      <c r="AC1361" s="197"/>
      <c r="AD1361" s="197"/>
      <c r="AE1361" s="197"/>
      <c r="AF1361" s="197"/>
      <c r="AG1361" s="197"/>
      <c r="AH1361" s="197"/>
      <c r="AI1361" s="200"/>
      <c r="AJ1361" s="197"/>
      <c r="AK1361" s="197"/>
      <c r="AL1361" s="197"/>
      <c r="AM1361" s="197"/>
      <c r="AN1361" s="197"/>
      <c r="AO1361" s="197"/>
      <c r="AP1361" s="197"/>
      <c r="AQ1361" s="197"/>
      <c r="AR1361" s="197"/>
      <c r="AS1361" s="197"/>
      <c r="AT1361" s="197"/>
      <c r="AU1361" s="197"/>
      <c r="AV1361" s="197"/>
      <c r="AW1361" s="197"/>
      <c r="AX1361" s="197"/>
      <c r="AY1361" s="197"/>
      <c r="AZ1361" s="197"/>
      <c r="BA1361" s="197"/>
      <c r="BB1361" s="197"/>
      <c r="BC1361" s="197"/>
    </row>
    <row r="1362" spans="2:55" customFormat="1" ht="14.1" customHeight="1">
      <c r="B1362" s="204">
        <v>20250527</v>
      </c>
      <c r="C1362" s="204" t="s">
        <v>62</v>
      </c>
      <c r="D1362" s="204">
        <v>1030</v>
      </c>
      <c r="E1362" s="204">
        <v>8566</v>
      </c>
      <c r="F1362" s="204"/>
      <c r="G1362" s="204"/>
      <c r="H1362" s="204">
        <v>8016</v>
      </c>
      <c r="I1362" s="204"/>
      <c r="J1362" s="204"/>
      <c r="K1362" s="204">
        <v>-1489</v>
      </c>
      <c r="L1362" s="204">
        <v>-1489</v>
      </c>
      <c r="M1362" s="204">
        <v>-937</v>
      </c>
      <c r="N1362" s="204" t="s">
        <v>40</v>
      </c>
      <c r="O1362" s="204" t="s">
        <v>45</v>
      </c>
      <c r="P1362" s="202">
        <f t="shared" si="131"/>
        <v>0</v>
      </c>
      <c r="Q1362" s="197">
        <f t="shared" si="126"/>
        <v>550</v>
      </c>
      <c r="R1362" s="202" t="str">
        <f t="shared" si="127"/>
        <v>NA</v>
      </c>
      <c r="S1362" s="202" t="str">
        <f t="shared" si="128"/>
        <v>NA</v>
      </c>
      <c r="T1362" s="197" t="str">
        <f t="shared" si="129"/>
        <v>NA</v>
      </c>
      <c r="U1362" s="197">
        <f t="shared" si="130"/>
        <v>0</v>
      </c>
      <c r="V1362" s="197">
        <f>MIN(IF(SUM(W1362,,X1362,Z1362,AA1362,AD1362,AC1362,AF1362,AG1362,AJ1362,AI1362,AL1362,AM1362,AO1362,AP1362,AR1362,AS1362,A1362,AY1362,AU1362,AV1362,AW1362,AX1362,BA1362,BB1362)=0,0,1)+IF(O1362="Smoothing ramp",1,0)+IF(ISNUMBER(W1362),1,0)+IF(ISNUMBER(X1362),1,0)+IF(ISNUMBER(Z1362),1,0)+IF(ISNUMBER(AA1362),1,0)+IF(ISNUMBER(AD1362),1,0)+IF(ISNUMBER(AC1362),1,0)+IF(ISNUMBER(AF1362),1,0)+IF(ISNUMBER(AG1362),1,0)+IF(ISNUMBER(AI1362),1,0)+IF(ISNUMBER(AJ1362),1,0)+IF(ISNUMBER(AL1362),1,0)+IF(ISNUMBER(AM1362),1,0)+IF(ISNUMBER(AO1362),1,0)+IF(ISNUMBER(AP1362),1,0)+IF(ISNUMBER(#REF!),1,0)+IF(ISNUMBER(AR1362),1,0)+IF(ISNUMBER(AS1362),1,0)+IF(ISNUMBER(AY1362),1,0)+IF(ISNUMBER(AU1362),1,0)+IF(ISNUMBER(AV1362),1,0)+IF(ISNUMBER(AW1362),1,0)+IF(ISNUMBER(AX1362),1,0)+IF(ISNUMBER(BA1362),1,0)+IF(ISNUMBER(BB1362),1,0),1)</f>
        <v>1</v>
      </c>
      <c r="W1362" s="197">
        <v>422</v>
      </c>
      <c r="X1362" s="197"/>
      <c r="Y1362" s="197"/>
      <c r="Z1362" s="197">
        <v>140</v>
      </c>
      <c r="AA1362" s="197"/>
      <c r="AB1362" s="197"/>
      <c r="AC1362" s="197"/>
      <c r="AD1362" s="197"/>
      <c r="AE1362" s="197"/>
      <c r="AF1362" s="197"/>
      <c r="AG1362" s="197"/>
      <c r="AH1362" s="197"/>
      <c r="AI1362" s="200"/>
      <c r="AJ1362" s="197"/>
      <c r="AK1362" s="197"/>
      <c r="AL1362" s="197"/>
      <c r="AM1362" s="197"/>
      <c r="AN1362" s="197"/>
      <c r="AO1362" s="197"/>
      <c r="AP1362" s="197"/>
      <c r="AQ1362" s="197"/>
      <c r="AR1362" s="197"/>
      <c r="AS1362" s="197"/>
      <c r="AT1362" s="197"/>
      <c r="AU1362" s="197"/>
      <c r="AV1362" s="197"/>
      <c r="AW1362" s="197"/>
      <c r="AX1362" s="197"/>
      <c r="AY1362" s="197"/>
      <c r="AZ1362" s="197"/>
      <c r="BA1362" s="197"/>
      <c r="BB1362" s="197"/>
      <c r="BC1362" s="197"/>
    </row>
    <row r="1363" spans="2:55" customFormat="1" ht="14.1" customHeight="1">
      <c r="B1363" s="204">
        <v>20250527</v>
      </c>
      <c r="C1363" s="204" t="s">
        <v>62</v>
      </c>
      <c r="D1363" s="204">
        <v>1130</v>
      </c>
      <c r="E1363" s="204">
        <v>8566</v>
      </c>
      <c r="F1363" s="204"/>
      <c r="G1363" s="204"/>
      <c r="H1363" s="204">
        <v>8016</v>
      </c>
      <c r="I1363" s="204"/>
      <c r="J1363" s="204"/>
      <c r="K1363" s="204">
        <v>-1489</v>
      </c>
      <c r="L1363" s="204">
        <v>-1489</v>
      </c>
      <c r="M1363" s="204">
        <v>-937</v>
      </c>
      <c r="N1363" s="204" t="s">
        <v>40</v>
      </c>
      <c r="O1363" s="204" t="s">
        <v>45</v>
      </c>
      <c r="P1363" s="202">
        <f t="shared" si="131"/>
        <v>0</v>
      </c>
      <c r="Q1363" s="197">
        <f t="shared" si="126"/>
        <v>550</v>
      </c>
      <c r="R1363" s="202" t="str">
        <f t="shared" si="127"/>
        <v>NA</v>
      </c>
      <c r="S1363" s="202" t="str">
        <f t="shared" si="128"/>
        <v>NA</v>
      </c>
      <c r="T1363" s="197" t="str">
        <f t="shared" si="129"/>
        <v>NA</v>
      </c>
      <c r="U1363" s="197">
        <f t="shared" si="130"/>
        <v>0</v>
      </c>
      <c r="V1363" s="197">
        <f>MIN(IF(SUM(W1363,,X1363,Z1363,AA1363,AD1363,AC1363,AF1363,AG1363,AJ1363,AI1363,AL1363,AM1363,AO1363,AP1363,AR1363,AS1363,A1363,AY1363,AU1363,AV1363,AW1363,AX1363,BA1363,BB1363)=0,0,1)+IF(O1363="Smoothing ramp",1,0)+IF(ISNUMBER(W1363),1,0)+IF(ISNUMBER(X1363),1,0)+IF(ISNUMBER(Z1363),1,0)+IF(ISNUMBER(AA1363),1,0)+IF(ISNUMBER(AD1363),1,0)+IF(ISNUMBER(AC1363),1,0)+IF(ISNUMBER(AF1363),1,0)+IF(ISNUMBER(AG1363),1,0)+IF(ISNUMBER(AI1363),1,0)+IF(ISNUMBER(AJ1363),1,0)+IF(ISNUMBER(AL1363),1,0)+IF(ISNUMBER(AM1363),1,0)+IF(ISNUMBER(AO1363),1,0)+IF(ISNUMBER(AP1363),1,0)+IF(ISNUMBER(#REF!),1,0)+IF(ISNUMBER(AR1363),1,0)+IF(ISNUMBER(AS1363),1,0)+IF(ISNUMBER(AY1363),1,0)+IF(ISNUMBER(AU1363),1,0)+IF(ISNUMBER(AV1363),1,0)+IF(ISNUMBER(AW1363),1,0)+IF(ISNUMBER(AX1363),1,0)+IF(ISNUMBER(BA1363),1,0)+IF(ISNUMBER(BB1363),1,0),1)</f>
        <v>1</v>
      </c>
      <c r="W1363" s="197">
        <v>422</v>
      </c>
      <c r="X1363" s="197"/>
      <c r="Y1363" s="197"/>
      <c r="Z1363" s="197">
        <v>140</v>
      </c>
      <c r="AA1363" s="197"/>
      <c r="AB1363" s="197"/>
      <c r="AC1363" s="197"/>
      <c r="AD1363" s="197"/>
      <c r="AE1363" s="197"/>
      <c r="AF1363" s="197"/>
      <c r="AG1363" s="197"/>
      <c r="AH1363" s="197"/>
      <c r="AI1363" s="200"/>
      <c r="AJ1363" s="197"/>
      <c r="AK1363" s="197"/>
      <c r="AL1363" s="197"/>
      <c r="AM1363" s="197"/>
      <c r="AN1363" s="197"/>
      <c r="AO1363" s="197"/>
      <c r="AP1363" s="197"/>
      <c r="AQ1363" s="197"/>
      <c r="AR1363" s="197"/>
      <c r="AS1363" s="197"/>
      <c r="AT1363" s="197"/>
      <c r="AU1363" s="197"/>
      <c r="AV1363" s="197"/>
      <c r="AW1363" s="197"/>
      <c r="AX1363" s="197"/>
      <c r="AY1363" s="197"/>
      <c r="AZ1363" s="197"/>
      <c r="BA1363" s="197"/>
      <c r="BB1363" s="197"/>
      <c r="BC1363" s="197"/>
    </row>
    <row r="1364" spans="2:55" customFormat="1" ht="14.1" customHeight="1">
      <c r="B1364" s="204">
        <v>20250527</v>
      </c>
      <c r="C1364" s="204" t="s">
        <v>62</v>
      </c>
      <c r="D1364" s="204">
        <v>1230</v>
      </c>
      <c r="E1364" s="204">
        <v>7757</v>
      </c>
      <c r="F1364" s="204"/>
      <c r="G1364" s="204"/>
      <c r="H1364" s="204">
        <v>7757</v>
      </c>
      <c r="I1364" s="204"/>
      <c r="J1364" s="204"/>
      <c r="K1364" s="204">
        <v>-1659</v>
      </c>
      <c r="L1364" s="204">
        <v>-1659</v>
      </c>
      <c r="M1364" s="204">
        <v>-1658</v>
      </c>
      <c r="N1364" s="204" t="s">
        <v>40</v>
      </c>
      <c r="O1364" s="204" t="s">
        <v>41</v>
      </c>
      <c r="P1364" s="202">
        <f t="shared" si="131"/>
        <v>0</v>
      </c>
      <c r="Q1364" s="197">
        <f t="shared" si="126"/>
        <v>0</v>
      </c>
      <c r="R1364" s="202" t="str">
        <f t="shared" si="127"/>
        <v>NA</v>
      </c>
      <c r="S1364" s="202" t="str">
        <f t="shared" si="128"/>
        <v>NA</v>
      </c>
      <c r="T1364" s="197" t="str">
        <f t="shared" si="129"/>
        <v>NA</v>
      </c>
      <c r="U1364" s="197">
        <f t="shared" si="130"/>
        <v>0</v>
      </c>
      <c r="V1364" s="197">
        <f>MIN(IF(SUM(W1364,,X1364,Z1364,AA1364,AD1364,AC1364,AF1364,AG1364,AJ1364,AI1364,AL1364,AM1364,AO1364,AP1364,AR1364,AS1364,A1364,AY1364,AU1364,AV1364,AW1364,AX1364,BA1364,BB1364)=0,0,1)+IF(O1364="Smoothing ramp",1,0)+IF(ISNUMBER(W1364),1,0)+IF(ISNUMBER(X1364),1,0)+IF(ISNUMBER(Z1364),1,0)+IF(ISNUMBER(AA1364),1,0)+IF(ISNUMBER(AD1364),1,0)+IF(ISNUMBER(AC1364),1,0)+IF(ISNUMBER(AF1364),1,0)+IF(ISNUMBER(AG1364),1,0)+IF(ISNUMBER(AI1364),1,0)+IF(ISNUMBER(AJ1364),1,0)+IF(ISNUMBER(AL1364),1,0)+IF(ISNUMBER(AM1364),1,0)+IF(ISNUMBER(AO1364),1,0)+IF(ISNUMBER(AP1364),1,0)+IF(ISNUMBER(#REF!),1,0)+IF(ISNUMBER(AR1364),1,0)+IF(ISNUMBER(AS1364),1,0)+IF(ISNUMBER(AY1364),1,0)+IF(ISNUMBER(AU1364),1,0)+IF(ISNUMBER(AV1364),1,0)+IF(ISNUMBER(AW1364),1,0)+IF(ISNUMBER(AX1364),1,0)+IF(ISNUMBER(BA1364),1,0)+IF(ISNUMBER(BB1364),1,0),1)</f>
        <v>1</v>
      </c>
      <c r="W1364" s="197">
        <v>422</v>
      </c>
      <c r="X1364" s="197"/>
      <c r="Y1364" s="197"/>
      <c r="Z1364" s="197">
        <v>140</v>
      </c>
      <c r="AA1364" s="197"/>
      <c r="AB1364" s="197"/>
      <c r="AC1364" s="197"/>
      <c r="AD1364" s="197"/>
      <c r="AE1364" s="197"/>
      <c r="AF1364" s="197"/>
      <c r="AG1364" s="197"/>
      <c r="AH1364" s="197"/>
      <c r="AI1364" s="200"/>
      <c r="AJ1364" s="197"/>
      <c r="AK1364" s="197"/>
      <c r="AL1364" s="197"/>
      <c r="AM1364" s="197"/>
      <c r="AN1364" s="197"/>
      <c r="AO1364" s="197"/>
      <c r="AP1364" s="197"/>
      <c r="AQ1364" s="197"/>
      <c r="AR1364" s="197"/>
      <c r="AS1364" s="197"/>
      <c r="AT1364" s="197"/>
      <c r="AU1364" s="197"/>
      <c r="AV1364" s="197"/>
      <c r="AW1364" s="197"/>
      <c r="AX1364" s="197"/>
      <c r="AY1364" s="197"/>
      <c r="AZ1364" s="197"/>
      <c r="BA1364" s="197"/>
      <c r="BB1364" s="197"/>
      <c r="BC1364" s="197"/>
    </row>
    <row r="1365" spans="2:55" customFormat="1" ht="14.1" customHeight="1">
      <c r="B1365" s="204">
        <v>20250527</v>
      </c>
      <c r="C1365" s="204" t="s">
        <v>62</v>
      </c>
      <c r="D1365" s="204">
        <v>1330</v>
      </c>
      <c r="E1365" s="204">
        <v>7757</v>
      </c>
      <c r="F1365" s="204"/>
      <c r="G1365" s="204"/>
      <c r="H1365" s="204">
        <v>7757</v>
      </c>
      <c r="I1365" s="204"/>
      <c r="J1365" s="204"/>
      <c r="K1365" s="204">
        <v>-1659</v>
      </c>
      <c r="L1365" s="204">
        <v>-1659</v>
      </c>
      <c r="M1365" s="204">
        <v>-1658</v>
      </c>
      <c r="N1365" s="204" t="s">
        <v>40</v>
      </c>
      <c r="O1365" s="204" t="s">
        <v>41</v>
      </c>
      <c r="P1365" s="202">
        <f t="shared" si="131"/>
        <v>0</v>
      </c>
      <c r="Q1365" s="197">
        <f t="shared" si="126"/>
        <v>0</v>
      </c>
      <c r="R1365" s="202" t="str">
        <f t="shared" si="127"/>
        <v>NA</v>
      </c>
      <c r="S1365" s="202" t="str">
        <f t="shared" si="128"/>
        <v>NA</v>
      </c>
      <c r="T1365" s="197" t="str">
        <f t="shared" si="129"/>
        <v>NA</v>
      </c>
      <c r="U1365" s="197">
        <f t="shared" si="130"/>
        <v>0</v>
      </c>
      <c r="V1365" s="197">
        <f>MIN(IF(SUM(W1365,,X1365,Z1365,AA1365,AD1365,AC1365,AF1365,AG1365,AJ1365,AI1365,AL1365,AM1365,AO1365,AP1365,AR1365,AS1365,A1365,AY1365,AU1365,AV1365,AW1365,AX1365,BA1365,BB1365)=0,0,1)+IF(O1365="Smoothing ramp",1,0)+IF(ISNUMBER(W1365),1,0)+IF(ISNUMBER(X1365),1,0)+IF(ISNUMBER(Z1365),1,0)+IF(ISNUMBER(AA1365),1,0)+IF(ISNUMBER(AD1365),1,0)+IF(ISNUMBER(AC1365),1,0)+IF(ISNUMBER(AF1365),1,0)+IF(ISNUMBER(AG1365),1,0)+IF(ISNUMBER(AI1365),1,0)+IF(ISNUMBER(AJ1365),1,0)+IF(ISNUMBER(AL1365),1,0)+IF(ISNUMBER(AM1365),1,0)+IF(ISNUMBER(AO1365),1,0)+IF(ISNUMBER(AP1365),1,0)+IF(ISNUMBER(#REF!),1,0)+IF(ISNUMBER(AR1365),1,0)+IF(ISNUMBER(AS1365),1,0)+IF(ISNUMBER(AY1365),1,0)+IF(ISNUMBER(AU1365),1,0)+IF(ISNUMBER(AV1365),1,0)+IF(ISNUMBER(AW1365),1,0)+IF(ISNUMBER(AX1365),1,0)+IF(ISNUMBER(BA1365),1,0)+IF(ISNUMBER(BB1365),1,0),1)</f>
        <v>1</v>
      </c>
      <c r="W1365" s="197">
        <v>364</v>
      </c>
      <c r="X1365" s="197"/>
      <c r="Y1365" s="197"/>
      <c r="Z1365" s="197">
        <v>140</v>
      </c>
      <c r="AA1365" s="197"/>
      <c r="AB1365" s="197"/>
      <c r="AC1365" s="197"/>
      <c r="AD1365" s="197"/>
      <c r="AE1365" s="197"/>
      <c r="AF1365" s="197"/>
      <c r="AG1365" s="197"/>
      <c r="AH1365" s="197"/>
      <c r="AI1365" s="200"/>
      <c r="AJ1365" s="197"/>
      <c r="AK1365" s="197"/>
      <c r="AL1365" s="197"/>
      <c r="AM1365" s="197"/>
      <c r="AN1365" s="197"/>
      <c r="AO1365" s="197"/>
      <c r="AP1365" s="197"/>
      <c r="AQ1365" s="197"/>
      <c r="AR1365" s="197"/>
      <c r="AS1365" s="197"/>
      <c r="AT1365" s="197"/>
      <c r="AU1365" s="197"/>
      <c r="AV1365" s="197"/>
      <c r="AW1365" s="197"/>
      <c r="AX1365" s="197"/>
      <c r="AY1365" s="197"/>
      <c r="AZ1365" s="197"/>
      <c r="BA1365" s="197"/>
      <c r="BB1365" s="197"/>
      <c r="BC1365" s="197"/>
    </row>
    <row r="1366" spans="2:55" customFormat="1" ht="14.1" customHeight="1">
      <c r="B1366" s="204">
        <v>20250527</v>
      </c>
      <c r="C1366" s="204" t="s">
        <v>62</v>
      </c>
      <c r="D1366" s="204">
        <v>1430</v>
      </c>
      <c r="E1366" s="204">
        <v>7757</v>
      </c>
      <c r="F1366" s="204"/>
      <c r="G1366" s="204"/>
      <c r="H1366" s="204">
        <v>7757</v>
      </c>
      <c r="I1366" s="204"/>
      <c r="J1366" s="204"/>
      <c r="K1366" s="204">
        <v>-1659</v>
      </c>
      <c r="L1366" s="204">
        <v>-1659</v>
      </c>
      <c r="M1366" s="204">
        <v>-1658</v>
      </c>
      <c r="N1366" s="204" t="s">
        <v>40</v>
      </c>
      <c r="O1366" s="204" t="s">
        <v>41</v>
      </c>
      <c r="P1366" s="202">
        <f t="shared" si="131"/>
        <v>0</v>
      </c>
      <c r="Q1366" s="197">
        <f t="shared" si="126"/>
        <v>0</v>
      </c>
      <c r="R1366" s="202" t="str">
        <f t="shared" si="127"/>
        <v>NA</v>
      </c>
      <c r="S1366" s="202" t="str">
        <f t="shared" si="128"/>
        <v>NA</v>
      </c>
      <c r="T1366" s="197" t="str">
        <f t="shared" si="129"/>
        <v>NA</v>
      </c>
      <c r="U1366" s="197">
        <f t="shared" si="130"/>
        <v>0</v>
      </c>
      <c r="V1366" s="197">
        <f>MIN(IF(SUM(W1366,,X1366,Z1366,AA1366,AD1366,AC1366,AF1366,AG1366,AJ1366,AI1366,AL1366,AM1366,AO1366,AP1366,AR1366,AS1366,A1366,AY1366,AU1366,AV1366,AW1366,AX1366,BA1366,BB1366)=0,0,1)+IF(O1366="Smoothing ramp",1,0)+IF(ISNUMBER(W1366),1,0)+IF(ISNUMBER(X1366),1,0)+IF(ISNUMBER(Z1366),1,0)+IF(ISNUMBER(AA1366),1,0)+IF(ISNUMBER(AD1366),1,0)+IF(ISNUMBER(AC1366),1,0)+IF(ISNUMBER(AF1366),1,0)+IF(ISNUMBER(AG1366),1,0)+IF(ISNUMBER(AI1366),1,0)+IF(ISNUMBER(AJ1366),1,0)+IF(ISNUMBER(AL1366),1,0)+IF(ISNUMBER(AM1366),1,0)+IF(ISNUMBER(AO1366),1,0)+IF(ISNUMBER(AP1366),1,0)+IF(ISNUMBER(#REF!),1,0)+IF(ISNUMBER(AR1366),1,0)+IF(ISNUMBER(AS1366),1,0)+IF(ISNUMBER(AY1366),1,0)+IF(ISNUMBER(AU1366),1,0)+IF(ISNUMBER(AV1366),1,0)+IF(ISNUMBER(AW1366),1,0)+IF(ISNUMBER(AX1366),1,0)+IF(ISNUMBER(BA1366),1,0)+IF(ISNUMBER(BB1366),1,0),1)</f>
        <v>1</v>
      </c>
      <c r="W1366" s="197">
        <v>364</v>
      </c>
      <c r="X1366" s="197"/>
      <c r="Y1366" s="197"/>
      <c r="Z1366" s="197">
        <v>140</v>
      </c>
      <c r="AA1366" s="197"/>
      <c r="AB1366" s="197"/>
      <c r="AC1366" s="197"/>
      <c r="AD1366" s="197"/>
      <c r="AE1366" s="197"/>
      <c r="AF1366" s="197"/>
      <c r="AG1366" s="197"/>
      <c r="AH1366" s="197"/>
      <c r="AI1366" s="200"/>
      <c r="AJ1366" s="197"/>
      <c r="AK1366" s="197"/>
      <c r="AL1366" s="197"/>
      <c r="AM1366" s="197"/>
      <c r="AN1366" s="197"/>
      <c r="AO1366" s="197"/>
      <c r="AP1366" s="197"/>
      <c r="AQ1366" s="197"/>
      <c r="AR1366" s="197"/>
      <c r="AS1366" s="197"/>
      <c r="AT1366" s="197"/>
      <c r="AU1366" s="197"/>
      <c r="AV1366" s="197"/>
      <c r="AW1366" s="197"/>
      <c r="AX1366" s="197"/>
      <c r="AY1366" s="197"/>
      <c r="AZ1366" s="197"/>
      <c r="BA1366" s="197"/>
      <c r="BB1366" s="197"/>
      <c r="BC1366" s="197"/>
    </row>
    <row r="1367" spans="2:55" customFormat="1" ht="14.1" customHeight="1">
      <c r="B1367" s="204">
        <v>20250527</v>
      </c>
      <c r="C1367" s="204" t="s">
        <v>62</v>
      </c>
      <c r="D1367" s="204">
        <v>1530</v>
      </c>
      <c r="E1367" s="204">
        <v>6759</v>
      </c>
      <c r="F1367" s="204"/>
      <c r="G1367" s="204"/>
      <c r="H1367" s="204">
        <v>6759</v>
      </c>
      <c r="I1367" s="204"/>
      <c r="J1367" s="204"/>
      <c r="K1367" s="204">
        <v>1722</v>
      </c>
      <c r="L1367" s="204">
        <v>2</v>
      </c>
      <c r="M1367" s="204">
        <v>1720</v>
      </c>
      <c r="N1367" s="204" t="s">
        <v>44</v>
      </c>
      <c r="O1367" s="204" t="s">
        <v>41</v>
      </c>
      <c r="P1367" s="202">
        <f t="shared" si="131"/>
        <v>1720</v>
      </c>
      <c r="Q1367" s="197">
        <f t="shared" si="126"/>
        <v>0</v>
      </c>
      <c r="R1367" s="202" t="str">
        <f t="shared" si="127"/>
        <v>NA</v>
      </c>
      <c r="S1367" s="202" t="str">
        <f t="shared" si="128"/>
        <v>NA</v>
      </c>
      <c r="T1367" s="197" t="str">
        <f t="shared" si="129"/>
        <v>NA</v>
      </c>
      <c r="U1367" s="197">
        <f t="shared" si="130"/>
        <v>3438</v>
      </c>
      <c r="V1367" s="197">
        <f>MIN(IF(SUM(W1367,,X1367,Z1367,AA1367,AD1367,AC1367,AF1367,AG1367,AJ1367,AI1367,AL1367,AM1367,AO1367,AP1367,AR1367,AS1367,A1367,AY1367,AU1367,AV1367,AW1367,AX1367,BA1367,BB1367)=0,0,1)+IF(O1367="Smoothing ramp",1,0)+IF(ISNUMBER(W1367),1,0)+IF(ISNUMBER(X1367),1,0)+IF(ISNUMBER(Z1367),1,0)+IF(ISNUMBER(AA1367),1,0)+IF(ISNUMBER(AD1367),1,0)+IF(ISNUMBER(AC1367),1,0)+IF(ISNUMBER(AF1367),1,0)+IF(ISNUMBER(AG1367),1,0)+IF(ISNUMBER(AI1367),1,0)+IF(ISNUMBER(AJ1367),1,0)+IF(ISNUMBER(AL1367),1,0)+IF(ISNUMBER(AM1367),1,0)+IF(ISNUMBER(AO1367),1,0)+IF(ISNUMBER(AP1367),1,0)+IF(ISNUMBER(#REF!),1,0)+IF(ISNUMBER(AR1367),1,0)+IF(ISNUMBER(AS1367),1,0)+IF(ISNUMBER(AY1367),1,0)+IF(ISNUMBER(AU1367),1,0)+IF(ISNUMBER(AV1367),1,0)+IF(ISNUMBER(AW1367),1,0)+IF(ISNUMBER(AX1367),1,0)+IF(ISNUMBER(BA1367),1,0)+IF(ISNUMBER(BB1367),1,0),1)</f>
        <v>1</v>
      </c>
      <c r="W1367" s="197">
        <v>370</v>
      </c>
      <c r="X1367" s="197"/>
      <c r="Y1367" s="197"/>
      <c r="Z1367" s="197">
        <v>140</v>
      </c>
      <c r="AA1367" s="197"/>
      <c r="AB1367" s="197"/>
      <c r="AC1367" s="197"/>
      <c r="AD1367" s="197"/>
      <c r="AE1367" s="197"/>
      <c r="AF1367" s="197"/>
      <c r="AG1367" s="197"/>
      <c r="AH1367" s="197"/>
      <c r="AI1367" s="200"/>
      <c r="AJ1367" s="197"/>
      <c r="AK1367" s="197"/>
      <c r="AL1367" s="197"/>
      <c r="AM1367" s="197"/>
      <c r="AN1367" s="197"/>
      <c r="AO1367" s="197"/>
      <c r="AP1367" s="197"/>
      <c r="AQ1367" s="197"/>
      <c r="AR1367" s="197"/>
      <c r="AS1367" s="197"/>
      <c r="AT1367" s="197"/>
      <c r="AU1367" s="197"/>
      <c r="AV1367" s="197"/>
      <c r="AW1367" s="197"/>
      <c r="AX1367" s="197"/>
      <c r="AY1367" s="197"/>
      <c r="AZ1367" s="197"/>
      <c r="BA1367" s="197"/>
      <c r="BB1367" s="197"/>
      <c r="BC1367" s="197"/>
    </row>
    <row r="1368" spans="2:55" customFormat="1" ht="14.1" customHeight="1">
      <c r="B1368" s="204">
        <v>20250527</v>
      </c>
      <c r="C1368" s="204" t="s">
        <v>62</v>
      </c>
      <c r="D1368" s="204">
        <v>1630</v>
      </c>
      <c r="E1368" s="204">
        <v>6759</v>
      </c>
      <c r="F1368" s="204"/>
      <c r="G1368" s="204"/>
      <c r="H1368" s="204">
        <v>6759</v>
      </c>
      <c r="I1368" s="204"/>
      <c r="J1368" s="204"/>
      <c r="K1368" s="204">
        <v>1722</v>
      </c>
      <c r="L1368" s="204">
        <v>2</v>
      </c>
      <c r="M1368" s="204">
        <v>1720</v>
      </c>
      <c r="N1368" s="204" t="s">
        <v>44</v>
      </c>
      <c r="O1368" s="204" t="s">
        <v>41</v>
      </c>
      <c r="P1368" s="202">
        <f t="shared" si="131"/>
        <v>1720</v>
      </c>
      <c r="Q1368" s="197">
        <f t="shared" si="126"/>
        <v>0</v>
      </c>
      <c r="R1368" s="202" t="str">
        <f t="shared" si="127"/>
        <v>NA</v>
      </c>
      <c r="S1368" s="202" t="str">
        <f t="shared" si="128"/>
        <v>NA</v>
      </c>
      <c r="T1368" s="197" t="str">
        <f t="shared" si="129"/>
        <v>NA</v>
      </c>
      <c r="U1368" s="197">
        <f t="shared" si="130"/>
        <v>3438</v>
      </c>
      <c r="V1368" s="197">
        <f>MIN(IF(SUM(W1368,,X1368,Z1368,AA1368,AD1368,AC1368,AF1368,AG1368,AJ1368,AI1368,AL1368,AM1368,AO1368,AP1368,AR1368,AS1368,A1368,AY1368,AU1368,AV1368,AW1368,AX1368,BA1368,BB1368)=0,0,1)+IF(O1368="Smoothing ramp",1,0)+IF(ISNUMBER(W1368),1,0)+IF(ISNUMBER(X1368),1,0)+IF(ISNUMBER(Z1368),1,0)+IF(ISNUMBER(AA1368),1,0)+IF(ISNUMBER(AD1368),1,0)+IF(ISNUMBER(AC1368),1,0)+IF(ISNUMBER(AF1368),1,0)+IF(ISNUMBER(AG1368),1,0)+IF(ISNUMBER(AI1368),1,0)+IF(ISNUMBER(AJ1368),1,0)+IF(ISNUMBER(AL1368),1,0)+IF(ISNUMBER(AM1368),1,0)+IF(ISNUMBER(AO1368),1,0)+IF(ISNUMBER(AP1368),1,0)+IF(ISNUMBER(#REF!),1,0)+IF(ISNUMBER(AR1368),1,0)+IF(ISNUMBER(AS1368),1,0)+IF(ISNUMBER(AY1368),1,0)+IF(ISNUMBER(AU1368),1,0)+IF(ISNUMBER(AV1368),1,0)+IF(ISNUMBER(AW1368),1,0)+IF(ISNUMBER(AX1368),1,0)+IF(ISNUMBER(BA1368),1,0)+IF(ISNUMBER(BB1368),1,0),1)</f>
        <v>1</v>
      </c>
      <c r="W1368" s="197">
        <v>411</v>
      </c>
      <c r="X1368" s="197"/>
      <c r="Y1368" s="197"/>
      <c r="Z1368" s="197">
        <v>140</v>
      </c>
      <c r="AA1368" s="197"/>
      <c r="AB1368" s="197"/>
      <c r="AC1368" s="197"/>
      <c r="AD1368" s="197"/>
      <c r="AE1368" s="197"/>
      <c r="AF1368" s="197"/>
      <c r="AG1368" s="197"/>
      <c r="AH1368" s="197"/>
      <c r="AI1368" s="200"/>
      <c r="AJ1368" s="197"/>
      <c r="AK1368" s="197"/>
      <c r="AL1368" s="197"/>
      <c r="AM1368" s="197"/>
      <c r="AN1368" s="197"/>
      <c r="AO1368" s="197"/>
      <c r="AP1368" s="197"/>
      <c r="AQ1368" s="197"/>
      <c r="AR1368" s="197"/>
      <c r="AS1368" s="197"/>
      <c r="AT1368" s="197"/>
      <c r="AU1368" s="197"/>
      <c r="AV1368" s="197"/>
      <c r="AW1368" s="197"/>
      <c r="AX1368" s="197"/>
      <c r="AY1368" s="197"/>
      <c r="AZ1368" s="197"/>
      <c r="BA1368" s="197"/>
      <c r="BB1368" s="197"/>
      <c r="BC1368" s="197"/>
    </row>
    <row r="1369" spans="2:55" customFormat="1" ht="14.1" customHeight="1">
      <c r="B1369" s="204">
        <v>20250527</v>
      </c>
      <c r="C1369" s="204" t="s">
        <v>62</v>
      </c>
      <c r="D1369" s="204">
        <v>1730</v>
      </c>
      <c r="E1369" s="204">
        <v>6870</v>
      </c>
      <c r="F1369" s="204"/>
      <c r="G1369" s="204"/>
      <c r="H1369" s="204">
        <v>6863</v>
      </c>
      <c r="I1369" s="204"/>
      <c r="J1369" s="204"/>
      <c r="K1369" s="204">
        <v>1722</v>
      </c>
      <c r="L1369" s="204">
        <v>113</v>
      </c>
      <c r="M1369" s="204">
        <v>1615</v>
      </c>
      <c r="N1369" s="204" t="s">
        <v>44</v>
      </c>
      <c r="O1369" s="204" t="s">
        <v>45</v>
      </c>
      <c r="P1369" s="202">
        <f t="shared" si="131"/>
        <v>1609</v>
      </c>
      <c r="Q1369" s="197">
        <f t="shared" si="126"/>
        <v>7</v>
      </c>
      <c r="R1369" s="202" t="str">
        <f t="shared" si="127"/>
        <v>NA</v>
      </c>
      <c r="S1369" s="202" t="str">
        <f t="shared" si="128"/>
        <v>NA</v>
      </c>
      <c r="T1369" s="197" t="str">
        <f t="shared" si="129"/>
        <v>NA</v>
      </c>
      <c r="U1369" s="197">
        <f t="shared" si="130"/>
        <v>3117</v>
      </c>
      <c r="V1369" s="197">
        <f>MIN(IF(SUM(W1369,,X1369,Z1369,AA1369,AD1369,AC1369,AF1369,AG1369,AJ1369,AI1369,AL1369,AM1369,AO1369,AP1369,AR1369,AS1369,A1369,AY1369,AU1369,AV1369,AW1369,AX1369,BA1369,BB1369)=0,0,1)+IF(O1369="Smoothing ramp",1,0)+IF(ISNUMBER(W1369),1,0)+IF(ISNUMBER(X1369),1,0)+IF(ISNUMBER(Z1369),1,0)+IF(ISNUMBER(AA1369),1,0)+IF(ISNUMBER(AD1369),1,0)+IF(ISNUMBER(AC1369),1,0)+IF(ISNUMBER(AF1369),1,0)+IF(ISNUMBER(AG1369),1,0)+IF(ISNUMBER(AI1369),1,0)+IF(ISNUMBER(AJ1369),1,0)+IF(ISNUMBER(AL1369),1,0)+IF(ISNUMBER(AM1369),1,0)+IF(ISNUMBER(AO1369),1,0)+IF(ISNUMBER(AP1369),1,0)+IF(ISNUMBER(#REF!),1,0)+IF(ISNUMBER(AR1369),1,0)+IF(ISNUMBER(AS1369),1,0)+IF(ISNUMBER(AY1369),1,0)+IF(ISNUMBER(AU1369),1,0)+IF(ISNUMBER(AV1369),1,0)+IF(ISNUMBER(AW1369),1,0)+IF(ISNUMBER(AX1369),1,0)+IF(ISNUMBER(BA1369),1,0)+IF(ISNUMBER(BB1369),1,0),1)</f>
        <v>1</v>
      </c>
      <c r="W1369" s="197">
        <v>411</v>
      </c>
      <c r="X1369" s="197"/>
      <c r="Y1369" s="197"/>
      <c r="Z1369" s="197">
        <v>140</v>
      </c>
      <c r="AA1369" s="197"/>
      <c r="AB1369" s="197"/>
      <c r="AC1369" s="197"/>
      <c r="AD1369" s="197"/>
      <c r="AE1369" s="197"/>
      <c r="AF1369" s="197"/>
      <c r="AG1369" s="197"/>
      <c r="AH1369" s="197"/>
      <c r="AI1369" s="200"/>
      <c r="AJ1369" s="197"/>
      <c r="AK1369" s="197"/>
      <c r="AL1369" s="197"/>
      <c r="AM1369" s="197"/>
      <c r="AN1369" s="197"/>
      <c r="AO1369" s="197"/>
      <c r="AP1369" s="197"/>
      <c r="AQ1369" s="197"/>
      <c r="AR1369" s="197"/>
      <c r="AS1369" s="197"/>
      <c r="AT1369" s="197"/>
      <c r="AU1369" s="197"/>
      <c r="AV1369" s="197"/>
      <c r="AW1369" s="197"/>
      <c r="AX1369" s="197"/>
      <c r="AY1369" s="197"/>
      <c r="AZ1369" s="197"/>
      <c r="BA1369" s="197"/>
      <c r="BB1369" s="197"/>
      <c r="BC1369" s="197"/>
    </row>
    <row r="1370" spans="2:55" customFormat="1" ht="14.1" customHeight="1">
      <c r="B1370" s="204">
        <v>20250527</v>
      </c>
      <c r="C1370" s="204" t="s">
        <v>62</v>
      </c>
      <c r="D1370" s="204">
        <v>1830</v>
      </c>
      <c r="E1370" s="204"/>
      <c r="F1370" s="204">
        <v>7166</v>
      </c>
      <c r="G1370" s="204">
        <v>642</v>
      </c>
      <c r="H1370" s="204"/>
      <c r="I1370" s="204">
        <v>7165</v>
      </c>
      <c r="J1370" s="204">
        <v>642</v>
      </c>
      <c r="K1370" s="204">
        <v>-734</v>
      </c>
      <c r="L1370" s="204">
        <v>-734</v>
      </c>
      <c r="M1370" s="204">
        <v>0</v>
      </c>
      <c r="N1370" s="204" t="s">
        <v>40</v>
      </c>
      <c r="O1370" s="204" t="s">
        <v>41</v>
      </c>
      <c r="P1370" s="202">
        <f t="shared" si="131"/>
        <v>0</v>
      </c>
      <c r="Q1370" s="197" t="str">
        <f t="shared" si="126"/>
        <v>NA</v>
      </c>
      <c r="R1370" s="202">
        <f t="shared" si="127"/>
        <v>1</v>
      </c>
      <c r="S1370" s="202">
        <f t="shared" si="128"/>
        <v>0</v>
      </c>
      <c r="T1370" s="197">
        <f t="shared" si="129"/>
        <v>1</v>
      </c>
      <c r="U1370" s="197">
        <f t="shared" si="130"/>
        <v>734</v>
      </c>
      <c r="V1370" s="197">
        <f>MIN(IF(SUM(W1370,,X1370,Z1370,AA1370,AD1370,AC1370,AF1370,AG1370,AJ1370,AI1370,AL1370,AM1370,AO1370,AP1370,AR1370,AS1370,A1370,AY1370,AU1370,AV1370,AW1370,AX1370,BA1370,BB1370)=0,0,1)+IF(O1370="Smoothing ramp",1,0)+IF(ISNUMBER(W1370),1,0)+IF(ISNUMBER(X1370),1,0)+IF(ISNUMBER(Z1370),1,0)+IF(ISNUMBER(AA1370),1,0)+IF(ISNUMBER(AD1370),1,0)+IF(ISNUMBER(AC1370),1,0)+IF(ISNUMBER(AF1370),1,0)+IF(ISNUMBER(AG1370),1,0)+IF(ISNUMBER(AI1370),1,0)+IF(ISNUMBER(AJ1370),1,0)+IF(ISNUMBER(AL1370),1,0)+IF(ISNUMBER(AM1370),1,0)+IF(ISNUMBER(AO1370),1,0)+IF(ISNUMBER(AP1370),1,0)+IF(ISNUMBER(#REF!),1,0)+IF(ISNUMBER(AR1370),1,0)+IF(ISNUMBER(AS1370),1,0)+IF(ISNUMBER(AY1370),1,0)+IF(ISNUMBER(AU1370),1,0)+IF(ISNUMBER(AV1370),1,0)+IF(ISNUMBER(AW1370),1,0)+IF(ISNUMBER(AX1370),1,0)+IF(ISNUMBER(BA1370),1,0)+IF(ISNUMBER(BB1370),1,0),1)</f>
        <v>1</v>
      </c>
      <c r="W1370" s="197">
        <v>411</v>
      </c>
      <c r="X1370" s="197"/>
      <c r="Y1370" s="197"/>
      <c r="Z1370" s="197">
        <v>140</v>
      </c>
      <c r="AA1370" s="197"/>
      <c r="AB1370" s="197"/>
      <c r="AC1370" s="197"/>
      <c r="AD1370" s="197"/>
      <c r="AE1370" s="197"/>
      <c r="AF1370" s="197"/>
      <c r="AG1370" s="197"/>
      <c r="AH1370" s="197"/>
      <c r="AI1370" s="200"/>
      <c r="AJ1370" s="197"/>
      <c r="AK1370" s="197"/>
      <c r="AL1370" s="197"/>
      <c r="AM1370" s="197"/>
      <c r="AN1370" s="197"/>
      <c r="AO1370" s="197"/>
      <c r="AP1370" s="197"/>
      <c r="AQ1370" s="197"/>
      <c r="AR1370" s="197"/>
      <c r="AS1370" s="197"/>
      <c r="AT1370" s="197"/>
      <c r="AU1370" s="197"/>
      <c r="AV1370" s="197"/>
      <c r="AW1370" s="197"/>
      <c r="AX1370" s="197"/>
      <c r="AY1370" s="197"/>
      <c r="AZ1370" s="197"/>
      <c r="BA1370" s="197"/>
      <c r="BB1370" s="197"/>
      <c r="BC1370" s="197"/>
    </row>
    <row r="1371" spans="2:55" customFormat="1" ht="14.1" customHeight="1">
      <c r="B1371" s="204">
        <v>20250527</v>
      </c>
      <c r="C1371" s="204" t="s">
        <v>62</v>
      </c>
      <c r="D1371" s="204">
        <v>1930</v>
      </c>
      <c r="E1371" s="204"/>
      <c r="F1371" s="204">
        <v>7166</v>
      </c>
      <c r="G1371" s="204">
        <v>642</v>
      </c>
      <c r="H1371" s="204"/>
      <c r="I1371" s="204">
        <v>7165</v>
      </c>
      <c r="J1371" s="204">
        <v>642</v>
      </c>
      <c r="K1371" s="204">
        <v>-734</v>
      </c>
      <c r="L1371" s="204">
        <v>-734</v>
      </c>
      <c r="M1371" s="204">
        <v>0</v>
      </c>
      <c r="N1371" s="204" t="s">
        <v>40</v>
      </c>
      <c r="O1371" s="204" t="s">
        <v>41</v>
      </c>
      <c r="P1371" s="202">
        <f t="shared" si="131"/>
        <v>0</v>
      </c>
      <c r="Q1371" s="197" t="str">
        <f t="shared" si="126"/>
        <v>NA</v>
      </c>
      <c r="R1371" s="202">
        <f t="shared" si="127"/>
        <v>1</v>
      </c>
      <c r="S1371" s="202">
        <f t="shared" si="128"/>
        <v>0</v>
      </c>
      <c r="T1371" s="197">
        <f t="shared" si="129"/>
        <v>1</v>
      </c>
      <c r="U1371" s="197">
        <f t="shared" si="130"/>
        <v>734</v>
      </c>
      <c r="V1371" s="197">
        <f>MIN(IF(SUM(W1371,,X1371,Z1371,AA1371,AD1371,AC1371,AF1371,AG1371,AJ1371,AI1371,AL1371,AM1371,AO1371,AP1371,AR1371,AS1371,A1371,AY1371,AU1371,AV1371,AW1371,AX1371,BA1371,BB1371)=0,0,1)+IF(O1371="Smoothing ramp",1,0)+IF(ISNUMBER(W1371),1,0)+IF(ISNUMBER(X1371),1,0)+IF(ISNUMBER(Z1371),1,0)+IF(ISNUMBER(AA1371),1,0)+IF(ISNUMBER(AD1371),1,0)+IF(ISNUMBER(AC1371),1,0)+IF(ISNUMBER(AF1371),1,0)+IF(ISNUMBER(AG1371),1,0)+IF(ISNUMBER(AI1371),1,0)+IF(ISNUMBER(AJ1371),1,0)+IF(ISNUMBER(AL1371),1,0)+IF(ISNUMBER(AM1371),1,0)+IF(ISNUMBER(AO1371),1,0)+IF(ISNUMBER(AP1371),1,0)+IF(ISNUMBER(#REF!),1,0)+IF(ISNUMBER(AR1371),1,0)+IF(ISNUMBER(AS1371),1,0)+IF(ISNUMBER(AY1371),1,0)+IF(ISNUMBER(AU1371),1,0)+IF(ISNUMBER(AV1371),1,0)+IF(ISNUMBER(AW1371),1,0)+IF(ISNUMBER(AX1371),1,0)+IF(ISNUMBER(BA1371),1,0)+IF(ISNUMBER(BB1371),1,0),1)</f>
        <v>1</v>
      </c>
      <c r="W1371" s="197">
        <v>381</v>
      </c>
      <c r="X1371" s="197"/>
      <c r="Y1371" s="197"/>
      <c r="Z1371" s="197">
        <v>140</v>
      </c>
      <c r="AA1371" s="197"/>
      <c r="AB1371" s="197"/>
      <c r="AC1371" s="197"/>
      <c r="AD1371" s="197"/>
      <c r="AE1371" s="197"/>
      <c r="AF1371" s="197"/>
      <c r="AG1371" s="197"/>
      <c r="AH1371" s="197"/>
      <c r="AI1371" s="200"/>
      <c r="AJ1371" s="197"/>
      <c r="AK1371" s="197"/>
      <c r="AL1371" s="197"/>
      <c r="AM1371" s="197"/>
      <c r="AN1371" s="197"/>
      <c r="AO1371" s="197"/>
      <c r="AP1371" s="197"/>
      <c r="AQ1371" s="197"/>
      <c r="AR1371" s="197"/>
      <c r="AS1371" s="197"/>
      <c r="AT1371" s="197"/>
      <c r="AU1371" s="197"/>
      <c r="AV1371" s="197"/>
      <c r="AW1371" s="197"/>
      <c r="AX1371" s="197"/>
      <c r="AY1371" s="197"/>
      <c r="AZ1371" s="197"/>
      <c r="BA1371" s="197"/>
      <c r="BB1371" s="197"/>
      <c r="BC1371" s="197"/>
    </row>
    <row r="1372" spans="2:55" customFormat="1" ht="14.1" customHeight="1">
      <c r="B1372" s="204">
        <v>20250527</v>
      </c>
      <c r="C1372" s="204" t="s">
        <v>62</v>
      </c>
      <c r="D1372" s="204">
        <v>2030</v>
      </c>
      <c r="E1372" s="204"/>
      <c r="F1372" s="204">
        <v>7166</v>
      </c>
      <c r="G1372" s="204">
        <v>642</v>
      </c>
      <c r="H1372" s="204"/>
      <c r="I1372" s="204">
        <v>7165</v>
      </c>
      <c r="J1372" s="204">
        <v>642</v>
      </c>
      <c r="K1372" s="204">
        <v>-734</v>
      </c>
      <c r="L1372" s="204">
        <v>-734</v>
      </c>
      <c r="M1372" s="204">
        <v>0</v>
      </c>
      <c r="N1372" s="204" t="s">
        <v>40</v>
      </c>
      <c r="O1372" s="204" t="s">
        <v>41</v>
      </c>
      <c r="P1372" s="202">
        <f t="shared" si="131"/>
        <v>0</v>
      </c>
      <c r="Q1372" s="197" t="str">
        <f t="shared" si="126"/>
        <v>NA</v>
      </c>
      <c r="R1372" s="202">
        <f t="shared" si="127"/>
        <v>1</v>
      </c>
      <c r="S1372" s="202">
        <f t="shared" si="128"/>
        <v>0</v>
      </c>
      <c r="T1372" s="197">
        <f t="shared" si="129"/>
        <v>1</v>
      </c>
      <c r="U1372" s="197">
        <f t="shared" si="130"/>
        <v>734</v>
      </c>
      <c r="V1372" s="197">
        <f>MIN(IF(SUM(W1372,,X1372,Z1372,AA1372,AD1372,AC1372,AF1372,AG1372,AJ1372,AI1372,AL1372,AM1372,AO1372,AP1372,AR1372,AS1372,A1372,AY1372,AU1372,AV1372,AW1372,AX1372,BA1372,BB1372)=0,0,1)+IF(O1372="Smoothing ramp",1,0)+IF(ISNUMBER(W1372),1,0)+IF(ISNUMBER(X1372),1,0)+IF(ISNUMBER(Z1372),1,0)+IF(ISNUMBER(AA1372),1,0)+IF(ISNUMBER(AD1372),1,0)+IF(ISNUMBER(AC1372),1,0)+IF(ISNUMBER(AF1372),1,0)+IF(ISNUMBER(AG1372),1,0)+IF(ISNUMBER(AI1372),1,0)+IF(ISNUMBER(AJ1372),1,0)+IF(ISNUMBER(AL1372),1,0)+IF(ISNUMBER(AM1372),1,0)+IF(ISNUMBER(AO1372),1,0)+IF(ISNUMBER(AP1372),1,0)+IF(ISNUMBER(#REF!),1,0)+IF(ISNUMBER(AR1372),1,0)+IF(ISNUMBER(AS1372),1,0)+IF(ISNUMBER(AY1372),1,0)+IF(ISNUMBER(AU1372),1,0)+IF(ISNUMBER(AV1372),1,0)+IF(ISNUMBER(AW1372),1,0)+IF(ISNUMBER(AX1372),1,0)+IF(ISNUMBER(BA1372),1,0)+IF(ISNUMBER(BB1372),1,0),1)</f>
        <v>1</v>
      </c>
      <c r="W1372" s="197">
        <v>375</v>
      </c>
      <c r="X1372" s="197"/>
      <c r="Y1372" s="197"/>
      <c r="Z1372" s="197">
        <v>140</v>
      </c>
      <c r="AA1372" s="197"/>
      <c r="AB1372" s="197"/>
      <c r="AC1372" s="197"/>
      <c r="AD1372" s="197"/>
      <c r="AE1372" s="197"/>
      <c r="AF1372" s="197"/>
      <c r="AG1372" s="197"/>
      <c r="AH1372" s="197"/>
      <c r="AI1372" s="200"/>
      <c r="AJ1372" s="197"/>
      <c r="AK1372" s="197"/>
      <c r="AL1372" s="197"/>
      <c r="AM1372" s="197"/>
      <c r="AN1372" s="197"/>
      <c r="AO1372" s="197"/>
      <c r="AP1372" s="197"/>
      <c r="AQ1372" s="197"/>
      <c r="AR1372" s="197"/>
      <c r="AS1372" s="197"/>
      <c r="AT1372" s="197"/>
      <c r="AU1372" s="197"/>
      <c r="AV1372" s="197"/>
      <c r="AW1372" s="197"/>
      <c r="AX1372" s="197"/>
      <c r="AY1372" s="197"/>
      <c r="AZ1372" s="197"/>
      <c r="BA1372" s="197"/>
      <c r="BB1372" s="197"/>
      <c r="BC1372" s="197"/>
    </row>
    <row r="1373" spans="2:55" customFormat="1" ht="14.1" customHeight="1">
      <c r="B1373" s="204">
        <v>20250527</v>
      </c>
      <c r="C1373" s="204" t="s">
        <v>62</v>
      </c>
      <c r="D1373" s="204">
        <v>2130</v>
      </c>
      <c r="E1373" s="204"/>
      <c r="F1373" s="204">
        <v>6667</v>
      </c>
      <c r="G1373" s="204">
        <v>597</v>
      </c>
      <c r="H1373" s="204"/>
      <c r="I1373" s="204">
        <v>6667</v>
      </c>
      <c r="J1373" s="204">
        <v>597</v>
      </c>
      <c r="K1373" s="204">
        <v>984</v>
      </c>
      <c r="L1373" s="204">
        <v>126</v>
      </c>
      <c r="M1373" s="204">
        <v>0</v>
      </c>
      <c r="N1373" s="204" t="s">
        <v>44</v>
      </c>
      <c r="O1373" s="204" t="s">
        <v>41</v>
      </c>
      <c r="P1373" s="202">
        <f t="shared" si="131"/>
        <v>858</v>
      </c>
      <c r="Q1373" s="197" t="str">
        <f t="shared" si="126"/>
        <v>NA</v>
      </c>
      <c r="R1373" s="202">
        <f t="shared" si="127"/>
        <v>0</v>
      </c>
      <c r="S1373" s="202">
        <f t="shared" si="128"/>
        <v>0</v>
      </c>
      <c r="T1373" s="197">
        <f t="shared" si="129"/>
        <v>0</v>
      </c>
      <c r="U1373" s="197">
        <f t="shared" si="130"/>
        <v>-126</v>
      </c>
      <c r="V1373" s="197">
        <f>MIN(IF(SUM(W1373,,X1373,Z1373,AA1373,AD1373,AC1373,AF1373,AG1373,AJ1373,AI1373,AL1373,AM1373,AO1373,AP1373,AR1373,AS1373,A1373,AY1373,AU1373,AV1373,AW1373,AX1373,BA1373,BB1373)=0,0,1)+IF(O1373="Smoothing ramp",1,0)+IF(ISNUMBER(W1373),1,0)+IF(ISNUMBER(X1373),1,0)+IF(ISNUMBER(Z1373),1,0)+IF(ISNUMBER(AA1373),1,0)+IF(ISNUMBER(AD1373),1,0)+IF(ISNUMBER(AC1373),1,0)+IF(ISNUMBER(AF1373),1,0)+IF(ISNUMBER(AG1373),1,0)+IF(ISNUMBER(AI1373),1,0)+IF(ISNUMBER(AJ1373),1,0)+IF(ISNUMBER(AL1373),1,0)+IF(ISNUMBER(AM1373),1,0)+IF(ISNUMBER(AO1373),1,0)+IF(ISNUMBER(AP1373),1,0)+IF(ISNUMBER(#REF!),1,0)+IF(ISNUMBER(AR1373),1,0)+IF(ISNUMBER(AS1373),1,0)+IF(ISNUMBER(AY1373),1,0)+IF(ISNUMBER(AU1373),1,0)+IF(ISNUMBER(AV1373),1,0)+IF(ISNUMBER(AW1373),1,0)+IF(ISNUMBER(AX1373),1,0)+IF(ISNUMBER(BA1373),1,0)+IF(ISNUMBER(BB1373),1,0),1)</f>
        <v>1</v>
      </c>
      <c r="W1373" s="197">
        <v>362</v>
      </c>
      <c r="X1373" s="197"/>
      <c r="Y1373" s="197"/>
      <c r="Z1373" s="197">
        <v>160</v>
      </c>
      <c r="AA1373" s="197"/>
      <c r="AB1373" s="197"/>
      <c r="AC1373" s="197"/>
      <c r="AD1373" s="197"/>
      <c r="AE1373" s="197"/>
      <c r="AF1373" s="197"/>
      <c r="AG1373" s="197"/>
      <c r="AH1373" s="197"/>
      <c r="AI1373" s="200"/>
      <c r="AJ1373" s="197"/>
      <c r="AK1373" s="197"/>
      <c r="AL1373" s="197"/>
      <c r="AM1373" s="197"/>
      <c r="AN1373" s="197"/>
      <c r="AO1373" s="197"/>
      <c r="AP1373" s="197"/>
      <c r="AQ1373" s="197"/>
      <c r="AR1373" s="197"/>
      <c r="AS1373" s="197"/>
      <c r="AT1373" s="197"/>
      <c r="AU1373" s="197"/>
      <c r="AV1373" s="197"/>
      <c r="AW1373" s="197"/>
      <c r="AX1373" s="197"/>
      <c r="AY1373" s="197"/>
      <c r="AZ1373" s="197"/>
      <c r="BA1373" s="197"/>
      <c r="BB1373" s="197"/>
      <c r="BC1373" s="197"/>
    </row>
    <row r="1374" spans="2:55" customFormat="1" ht="14.1" hidden="1" customHeight="1">
      <c r="B1374" s="204">
        <v>20250527</v>
      </c>
      <c r="C1374" s="204" t="s">
        <v>62</v>
      </c>
      <c r="D1374" s="204">
        <v>2230</v>
      </c>
      <c r="E1374" s="204"/>
      <c r="F1374" s="204">
        <v>6568</v>
      </c>
      <c r="G1374" s="204">
        <v>588</v>
      </c>
      <c r="H1374" s="204"/>
      <c r="I1374" s="204">
        <v>6568</v>
      </c>
      <c r="J1374" s="204">
        <v>588</v>
      </c>
      <c r="K1374" s="204">
        <v>984</v>
      </c>
      <c r="L1374" s="204">
        <v>27</v>
      </c>
      <c r="M1374" s="204">
        <v>0</v>
      </c>
      <c r="N1374" s="204" t="s">
        <v>44</v>
      </c>
      <c r="O1374" s="204" t="s">
        <v>41</v>
      </c>
      <c r="P1374" s="202">
        <f t="shared" si="131"/>
        <v>957</v>
      </c>
      <c r="Q1374" s="197" t="str">
        <f t="shared" si="126"/>
        <v>NA</v>
      </c>
      <c r="R1374" s="202">
        <f t="shared" si="127"/>
        <v>0</v>
      </c>
      <c r="S1374" s="202">
        <f t="shared" si="128"/>
        <v>0</v>
      </c>
      <c r="T1374" s="197">
        <f t="shared" si="129"/>
        <v>0</v>
      </c>
      <c r="U1374" s="197">
        <f t="shared" si="130"/>
        <v>-27</v>
      </c>
      <c r="V1374" s="197">
        <f>MIN(IF(SUM(W1374,,X1374,Z1374,AA1374,AD1374,AC1374,AF1374,AG1374,AJ1374,AI1374,AL1374,AM1374,AO1374,AP1374,AR1374,AS1374,A1374,AY1374,AU1374,AV1374,AW1374,AX1374,BA1374,BB1374)=0,0,1)+IF(O1374="Smoothing ramp",1,0)+IF(ISNUMBER(W1374),1,0)+IF(ISNUMBER(X1374),1,0)+IF(ISNUMBER(Z1374),1,0)+IF(ISNUMBER(AA1374),1,0)+IF(ISNUMBER(AD1374),1,0)+IF(ISNUMBER(AC1374),1,0)+IF(ISNUMBER(AF1374),1,0)+IF(ISNUMBER(AG1374),1,0)+IF(ISNUMBER(AI1374),1,0)+IF(ISNUMBER(AJ1374),1,0)+IF(ISNUMBER(AL1374),1,0)+IF(ISNUMBER(AM1374),1,0)+IF(ISNUMBER(AO1374),1,0)+IF(ISNUMBER(AP1374),1,0)+IF(ISNUMBER(#REF!),1,0)+IF(ISNUMBER(AR1374),1,0)+IF(ISNUMBER(AS1374),1,0)+IF(ISNUMBER(AY1374),1,0)+IF(ISNUMBER(AU1374),1,0)+IF(ISNUMBER(AV1374),1,0)+IF(ISNUMBER(AW1374),1,0)+IF(ISNUMBER(AX1374),1,0)+IF(ISNUMBER(BA1374),1,0)+IF(ISNUMBER(BB1374),1,0),1)</f>
        <v>0</v>
      </c>
      <c r="W1374" s="197"/>
      <c r="X1374" s="197"/>
      <c r="Y1374" s="197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200"/>
      <c r="AJ1374" s="197"/>
      <c r="AK1374" s="197"/>
      <c r="AL1374" s="197"/>
      <c r="AM1374" s="197"/>
      <c r="AN1374" s="197"/>
      <c r="AO1374" s="197"/>
      <c r="AP1374" s="197"/>
      <c r="AQ1374" s="197"/>
      <c r="AR1374" s="197"/>
      <c r="AS1374" s="197"/>
      <c r="AT1374" s="197"/>
      <c r="AU1374" s="197"/>
      <c r="AV1374" s="197"/>
      <c r="AW1374" s="197"/>
      <c r="AX1374" s="197"/>
      <c r="AY1374" s="197"/>
      <c r="AZ1374" s="197"/>
      <c r="BA1374" s="197"/>
      <c r="BB1374" s="197"/>
      <c r="BC1374" s="197"/>
    </row>
    <row r="1375" spans="2:55" customFormat="1" ht="14.1" hidden="1" customHeight="1">
      <c r="B1375" s="204">
        <v>20250527</v>
      </c>
      <c r="C1375" s="204" t="s">
        <v>62</v>
      </c>
      <c r="D1375" s="204">
        <v>2330</v>
      </c>
      <c r="E1375" s="204"/>
      <c r="F1375" s="204">
        <v>6196</v>
      </c>
      <c r="G1375" s="204">
        <v>612</v>
      </c>
      <c r="H1375" s="204"/>
      <c r="I1375" s="204">
        <v>6195</v>
      </c>
      <c r="J1375" s="204">
        <v>612</v>
      </c>
      <c r="K1375" s="204">
        <v>1398</v>
      </c>
      <c r="L1375" s="204">
        <v>15</v>
      </c>
      <c r="M1375" s="204">
        <v>0</v>
      </c>
      <c r="N1375" s="204" t="s">
        <v>44</v>
      </c>
      <c r="O1375" s="204" t="s">
        <v>41</v>
      </c>
      <c r="P1375" s="202">
        <f t="shared" si="131"/>
        <v>1383</v>
      </c>
      <c r="Q1375" s="197" t="str">
        <f t="shared" si="126"/>
        <v>NA</v>
      </c>
      <c r="R1375" s="202">
        <f t="shared" si="127"/>
        <v>1</v>
      </c>
      <c r="S1375" s="202">
        <f t="shared" si="128"/>
        <v>0</v>
      </c>
      <c r="T1375" s="197">
        <f t="shared" si="129"/>
        <v>1</v>
      </c>
      <c r="U1375" s="197">
        <f t="shared" si="130"/>
        <v>-15</v>
      </c>
      <c r="V1375" s="197">
        <f>MIN(IF(SUM(W1375,,X1375,Z1375,AA1375,AD1375,AC1375,AF1375,AG1375,AJ1375,AI1375,AL1375,AM1375,AO1375,AP1375,AR1375,AS1375,A1375,AY1375,AU1375,AV1375,AW1375,AX1375,BA1375,BB1375)=0,0,1)+IF(O1375="Smoothing ramp",1,0)+IF(ISNUMBER(W1375),1,0)+IF(ISNUMBER(X1375),1,0)+IF(ISNUMBER(Z1375),1,0)+IF(ISNUMBER(AA1375),1,0)+IF(ISNUMBER(AD1375),1,0)+IF(ISNUMBER(AC1375),1,0)+IF(ISNUMBER(AF1375),1,0)+IF(ISNUMBER(AG1375),1,0)+IF(ISNUMBER(AI1375),1,0)+IF(ISNUMBER(AJ1375),1,0)+IF(ISNUMBER(AL1375),1,0)+IF(ISNUMBER(AM1375),1,0)+IF(ISNUMBER(AO1375),1,0)+IF(ISNUMBER(AP1375),1,0)+IF(ISNUMBER(#REF!),1,0)+IF(ISNUMBER(AR1375),1,0)+IF(ISNUMBER(AS1375),1,0)+IF(ISNUMBER(AY1375),1,0)+IF(ISNUMBER(AU1375),1,0)+IF(ISNUMBER(AV1375),1,0)+IF(ISNUMBER(AW1375),1,0)+IF(ISNUMBER(AX1375),1,0)+IF(ISNUMBER(BA1375),1,0)+IF(ISNUMBER(BB1375),1,0),1)</f>
        <v>0</v>
      </c>
      <c r="W1375" s="197"/>
      <c r="X1375" s="197"/>
      <c r="Y1375" s="197"/>
      <c r="Z1375" s="197"/>
      <c r="AA1375" s="197"/>
      <c r="AB1375" s="197"/>
      <c r="AC1375" s="197"/>
      <c r="AD1375" s="197"/>
      <c r="AE1375" s="197"/>
      <c r="AF1375" s="197"/>
      <c r="AG1375" s="197"/>
      <c r="AH1375" s="197"/>
      <c r="AI1375" s="200"/>
      <c r="AJ1375" s="197"/>
      <c r="AK1375" s="197"/>
      <c r="AL1375" s="197"/>
      <c r="AM1375" s="197"/>
      <c r="AN1375" s="197"/>
      <c r="AO1375" s="197"/>
      <c r="AP1375" s="197"/>
      <c r="AQ1375" s="197"/>
      <c r="AR1375" s="197"/>
      <c r="AS1375" s="197"/>
      <c r="AT1375" s="197"/>
      <c r="AU1375" s="197"/>
      <c r="AV1375" s="197"/>
      <c r="AW1375" s="197"/>
      <c r="AX1375" s="197"/>
      <c r="AY1375" s="197"/>
      <c r="AZ1375" s="197"/>
      <c r="BA1375" s="197"/>
      <c r="BB1375" s="197"/>
      <c r="BC1375" s="197"/>
    </row>
    <row r="1376" spans="2:55" customFormat="1" ht="14.1" hidden="1" customHeight="1">
      <c r="B1376" s="204">
        <v>20250528</v>
      </c>
      <c r="C1376" s="204" t="s">
        <v>62</v>
      </c>
      <c r="D1376" s="204">
        <v>30</v>
      </c>
      <c r="E1376" s="204">
        <v>6201</v>
      </c>
      <c r="F1376" s="204"/>
      <c r="G1376" s="204"/>
      <c r="H1376" s="204">
        <v>6201</v>
      </c>
      <c r="I1376" s="204"/>
      <c r="J1376" s="204"/>
      <c r="K1376" s="204">
        <v>-1056</v>
      </c>
      <c r="L1376" s="204">
        <v>-1056</v>
      </c>
      <c r="M1376" s="204">
        <v>-1056</v>
      </c>
      <c r="N1376" s="204" t="s">
        <v>40</v>
      </c>
      <c r="O1376" s="204" t="s">
        <v>40</v>
      </c>
      <c r="P1376" s="202">
        <f t="shared" si="131"/>
        <v>0</v>
      </c>
      <c r="Q1376" s="197">
        <f t="shared" si="126"/>
        <v>0</v>
      </c>
      <c r="R1376" s="202" t="str">
        <f t="shared" si="127"/>
        <v>NA</v>
      </c>
      <c r="S1376" s="202" t="str">
        <f t="shared" si="128"/>
        <v>NA</v>
      </c>
      <c r="T1376" s="197" t="str">
        <f t="shared" si="129"/>
        <v>NA</v>
      </c>
      <c r="U1376" s="197">
        <f t="shared" si="130"/>
        <v>0</v>
      </c>
      <c r="V1376" s="197">
        <f>MIN(IF(SUM(W1376,,X1376,Z1376,AA1376,AD1376,AC1376,AF1376,AG1376,AJ1376,AI1376,AL1376,AM1376,AO1376,AP1376,AR1376,AS1376,A1376,AY1376,AU1376,AV1376,AW1376,AX1376,BA1376,BB1376)=0,0,1)+IF(O1376="Smoothing ramp",1,0)+IF(ISNUMBER(W1376),1,0)+IF(ISNUMBER(X1376),1,0)+IF(ISNUMBER(Z1376),1,0)+IF(ISNUMBER(AA1376),1,0)+IF(ISNUMBER(AD1376),1,0)+IF(ISNUMBER(AC1376),1,0)+IF(ISNUMBER(AF1376),1,0)+IF(ISNUMBER(AG1376),1,0)+IF(ISNUMBER(AI1376),1,0)+IF(ISNUMBER(AJ1376),1,0)+IF(ISNUMBER(AL1376),1,0)+IF(ISNUMBER(AM1376),1,0)+IF(ISNUMBER(AO1376),1,0)+IF(ISNUMBER(AP1376),1,0)+IF(ISNUMBER(#REF!),1,0)+IF(ISNUMBER(AR1376),1,0)+IF(ISNUMBER(AS1376),1,0)+IF(ISNUMBER(AY1376),1,0)+IF(ISNUMBER(AU1376),1,0)+IF(ISNUMBER(AV1376),1,0)+IF(ISNUMBER(AW1376),1,0)+IF(ISNUMBER(AX1376),1,0)+IF(ISNUMBER(BA1376),1,0)+IF(ISNUMBER(BB1376),1,0),1)</f>
        <v>0</v>
      </c>
      <c r="W1376" s="197"/>
      <c r="X1376" s="197"/>
      <c r="Y1376" s="197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200"/>
      <c r="AJ1376" s="197"/>
      <c r="AK1376" s="197"/>
      <c r="AL1376" s="197"/>
      <c r="AM1376" s="197"/>
      <c r="AN1376" s="197"/>
      <c r="AO1376" s="197"/>
      <c r="AP1376" s="197"/>
      <c r="AQ1376" s="197"/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197"/>
      <c r="BB1376" s="197"/>
      <c r="BC1376" s="197"/>
    </row>
    <row r="1377" spans="2:55" customFormat="1" ht="14.1" hidden="1" customHeight="1">
      <c r="B1377" s="204">
        <v>20250528</v>
      </c>
      <c r="C1377" s="204" t="s">
        <v>62</v>
      </c>
      <c r="D1377" s="204">
        <v>130</v>
      </c>
      <c r="E1377" s="204">
        <v>6201</v>
      </c>
      <c r="F1377" s="204"/>
      <c r="G1377" s="204"/>
      <c r="H1377" s="204">
        <v>6201</v>
      </c>
      <c r="I1377" s="204"/>
      <c r="J1377" s="204"/>
      <c r="K1377" s="204">
        <v>-1056</v>
      </c>
      <c r="L1377" s="204">
        <v>-1056</v>
      </c>
      <c r="M1377" s="204">
        <v>-1056</v>
      </c>
      <c r="N1377" s="204" t="s">
        <v>40</v>
      </c>
      <c r="O1377" s="204" t="s">
        <v>40</v>
      </c>
      <c r="P1377" s="202">
        <f t="shared" si="131"/>
        <v>0</v>
      </c>
      <c r="Q1377" s="197">
        <f t="shared" si="126"/>
        <v>0</v>
      </c>
      <c r="R1377" s="202" t="str">
        <f t="shared" si="127"/>
        <v>NA</v>
      </c>
      <c r="S1377" s="202" t="str">
        <f t="shared" si="128"/>
        <v>NA</v>
      </c>
      <c r="T1377" s="197" t="str">
        <f t="shared" si="129"/>
        <v>NA</v>
      </c>
      <c r="U1377" s="197">
        <f t="shared" si="130"/>
        <v>0</v>
      </c>
      <c r="V1377" s="197">
        <f>MIN(IF(SUM(W1377,,X1377,Z1377,AA1377,AD1377,AC1377,AF1377,AG1377,AJ1377,AI1377,AL1377,AM1377,AO1377,AP1377,AR1377,AS1377,A1377,AY1377,AU1377,AV1377,AW1377,AX1377,BA1377,BB1377)=0,0,1)+IF(O1377="Smoothing ramp",1,0)+IF(ISNUMBER(W1377),1,0)+IF(ISNUMBER(X1377),1,0)+IF(ISNUMBER(Z1377),1,0)+IF(ISNUMBER(AA1377),1,0)+IF(ISNUMBER(AD1377),1,0)+IF(ISNUMBER(AC1377),1,0)+IF(ISNUMBER(AF1377),1,0)+IF(ISNUMBER(AG1377),1,0)+IF(ISNUMBER(AI1377),1,0)+IF(ISNUMBER(AJ1377),1,0)+IF(ISNUMBER(AL1377),1,0)+IF(ISNUMBER(AM1377),1,0)+IF(ISNUMBER(AO1377),1,0)+IF(ISNUMBER(AP1377),1,0)+IF(ISNUMBER(#REF!),1,0)+IF(ISNUMBER(AR1377),1,0)+IF(ISNUMBER(AS1377),1,0)+IF(ISNUMBER(AY1377),1,0)+IF(ISNUMBER(AU1377),1,0)+IF(ISNUMBER(AV1377),1,0)+IF(ISNUMBER(AW1377),1,0)+IF(ISNUMBER(AX1377),1,0)+IF(ISNUMBER(BA1377),1,0)+IF(ISNUMBER(BB1377),1,0),1)</f>
        <v>0</v>
      </c>
      <c r="W1377" s="197"/>
      <c r="X1377" s="197"/>
      <c r="Y1377" s="197"/>
      <c r="Z1377" s="197"/>
      <c r="AA1377" s="197"/>
      <c r="AB1377" s="197"/>
      <c r="AC1377" s="197"/>
      <c r="AD1377" s="197"/>
      <c r="AE1377" s="197"/>
      <c r="AF1377" s="197"/>
      <c r="AG1377" s="197"/>
      <c r="AH1377" s="197"/>
      <c r="AI1377" s="200"/>
      <c r="AJ1377" s="197"/>
      <c r="AK1377" s="197"/>
      <c r="AL1377" s="197"/>
      <c r="AM1377" s="197"/>
      <c r="AN1377" s="197"/>
      <c r="AO1377" s="197"/>
      <c r="AP1377" s="197"/>
      <c r="AQ1377" s="197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197"/>
      <c r="BB1377" s="197"/>
      <c r="BC1377" s="197"/>
    </row>
    <row r="1378" spans="2:55" customFormat="1" ht="14.1" hidden="1" customHeight="1">
      <c r="B1378" s="204">
        <v>20250528</v>
      </c>
      <c r="C1378" s="204" t="s">
        <v>62</v>
      </c>
      <c r="D1378" s="204">
        <v>230</v>
      </c>
      <c r="E1378" s="204">
        <v>6201</v>
      </c>
      <c r="F1378" s="204"/>
      <c r="G1378" s="204"/>
      <c r="H1378" s="204">
        <v>6201</v>
      </c>
      <c r="I1378" s="204"/>
      <c r="J1378" s="204"/>
      <c r="K1378" s="204">
        <v>-1056</v>
      </c>
      <c r="L1378" s="204">
        <v>-1056</v>
      </c>
      <c r="M1378" s="204">
        <v>-1056</v>
      </c>
      <c r="N1378" s="204" t="s">
        <v>40</v>
      </c>
      <c r="O1378" s="204" t="s">
        <v>40</v>
      </c>
      <c r="P1378" s="202">
        <f t="shared" si="131"/>
        <v>0</v>
      </c>
      <c r="Q1378" s="197">
        <f t="shared" si="126"/>
        <v>0</v>
      </c>
      <c r="R1378" s="202" t="str">
        <f t="shared" si="127"/>
        <v>NA</v>
      </c>
      <c r="S1378" s="202" t="str">
        <f t="shared" si="128"/>
        <v>NA</v>
      </c>
      <c r="T1378" s="197" t="str">
        <f t="shared" si="129"/>
        <v>NA</v>
      </c>
      <c r="U1378" s="197">
        <f t="shared" si="130"/>
        <v>0</v>
      </c>
      <c r="V1378" s="197">
        <f>MIN(IF(SUM(W1378,,X1378,Z1378,AA1378,AD1378,AC1378,AF1378,AG1378,AJ1378,AI1378,AL1378,AM1378,AO1378,AP1378,AR1378,AS1378,A1378,AY1378,AU1378,AV1378,AW1378,AX1378,BA1378,BB1378)=0,0,1)+IF(O1378="Smoothing ramp",1,0)+IF(ISNUMBER(W1378),1,0)+IF(ISNUMBER(X1378),1,0)+IF(ISNUMBER(Z1378),1,0)+IF(ISNUMBER(AA1378),1,0)+IF(ISNUMBER(AD1378),1,0)+IF(ISNUMBER(AC1378),1,0)+IF(ISNUMBER(AF1378),1,0)+IF(ISNUMBER(AG1378),1,0)+IF(ISNUMBER(AI1378),1,0)+IF(ISNUMBER(AJ1378),1,0)+IF(ISNUMBER(AL1378),1,0)+IF(ISNUMBER(AM1378),1,0)+IF(ISNUMBER(AO1378),1,0)+IF(ISNUMBER(AP1378),1,0)+IF(ISNUMBER(#REF!),1,0)+IF(ISNUMBER(AR1378),1,0)+IF(ISNUMBER(AS1378),1,0)+IF(ISNUMBER(AY1378),1,0)+IF(ISNUMBER(AU1378),1,0)+IF(ISNUMBER(AV1378),1,0)+IF(ISNUMBER(AW1378),1,0)+IF(ISNUMBER(AX1378),1,0)+IF(ISNUMBER(BA1378),1,0)+IF(ISNUMBER(BB1378),1,0),1)</f>
        <v>0</v>
      </c>
      <c r="W1378" s="197"/>
      <c r="X1378" s="197"/>
      <c r="Y1378" s="197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200"/>
      <c r="AJ1378" s="197"/>
      <c r="AK1378" s="197"/>
      <c r="AL1378" s="197"/>
      <c r="AM1378" s="197"/>
      <c r="AN1378" s="197"/>
      <c r="AO1378" s="197"/>
      <c r="AP1378" s="197"/>
      <c r="AQ1378" s="197"/>
      <c r="AR1378" s="197"/>
      <c r="AS1378" s="197"/>
      <c r="AT1378" s="197"/>
      <c r="AU1378" s="197"/>
      <c r="AV1378" s="197"/>
      <c r="AW1378" s="197"/>
      <c r="AX1378" s="197"/>
      <c r="AY1378" s="197"/>
      <c r="AZ1378" s="197"/>
      <c r="BA1378" s="197"/>
      <c r="BB1378" s="197"/>
      <c r="BC1378" s="197"/>
    </row>
    <row r="1379" spans="2:55" customFormat="1" ht="14.1" hidden="1" customHeight="1">
      <c r="B1379" s="204">
        <v>20250528</v>
      </c>
      <c r="C1379" s="204" t="s">
        <v>62</v>
      </c>
      <c r="D1379" s="204">
        <v>330</v>
      </c>
      <c r="E1379" s="204">
        <v>6687</v>
      </c>
      <c r="F1379" s="204"/>
      <c r="G1379" s="204"/>
      <c r="H1379" s="204">
        <v>6687</v>
      </c>
      <c r="I1379" s="204"/>
      <c r="J1379" s="204"/>
      <c r="K1379" s="204">
        <v>-930</v>
      </c>
      <c r="L1379" s="204">
        <v>-930</v>
      </c>
      <c r="M1379" s="204">
        <v>-930</v>
      </c>
      <c r="N1379" s="204" t="s">
        <v>40</v>
      </c>
      <c r="O1379" s="204" t="s">
        <v>40</v>
      </c>
      <c r="P1379" s="202">
        <f t="shared" si="131"/>
        <v>0</v>
      </c>
      <c r="Q1379" s="197">
        <f t="shared" si="126"/>
        <v>0</v>
      </c>
      <c r="R1379" s="202" t="str">
        <f t="shared" si="127"/>
        <v>NA</v>
      </c>
      <c r="S1379" s="202" t="str">
        <f t="shared" si="128"/>
        <v>NA</v>
      </c>
      <c r="T1379" s="197" t="str">
        <f t="shared" si="129"/>
        <v>NA</v>
      </c>
      <c r="U1379" s="197">
        <f t="shared" si="130"/>
        <v>0</v>
      </c>
      <c r="V1379" s="197">
        <f>MIN(IF(SUM(W1379,,X1379,Z1379,AA1379,AD1379,AC1379,AF1379,AG1379,AJ1379,AI1379,AL1379,AM1379,AO1379,AP1379,AR1379,AS1379,A1379,AY1379,AU1379,AV1379,AW1379,AX1379,BA1379,BB1379)=0,0,1)+IF(O1379="Smoothing ramp",1,0)+IF(ISNUMBER(W1379),1,0)+IF(ISNUMBER(X1379),1,0)+IF(ISNUMBER(Z1379),1,0)+IF(ISNUMBER(AA1379),1,0)+IF(ISNUMBER(AD1379),1,0)+IF(ISNUMBER(AC1379),1,0)+IF(ISNUMBER(AF1379),1,0)+IF(ISNUMBER(AG1379),1,0)+IF(ISNUMBER(AI1379),1,0)+IF(ISNUMBER(AJ1379),1,0)+IF(ISNUMBER(AL1379),1,0)+IF(ISNUMBER(AM1379),1,0)+IF(ISNUMBER(AO1379),1,0)+IF(ISNUMBER(AP1379),1,0)+IF(ISNUMBER(#REF!),1,0)+IF(ISNUMBER(AR1379),1,0)+IF(ISNUMBER(AS1379),1,0)+IF(ISNUMBER(AY1379),1,0)+IF(ISNUMBER(AU1379),1,0)+IF(ISNUMBER(AV1379),1,0)+IF(ISNUMBER(AW1379),1,0)+IF(ISNUMBER(AX1379),1,0)+IF(ISNUMBER(BA1379),1,0)+IF(ISNUMBER(BB1379),1,0),1)</f>
        <v>0</v>
      </c>
      <c r="W1379" s="197"/>
      <c r="X1379" s="197"/>
      <c r="Y1379" s="197"/>
      <c r="Z1379" s="197"/>
      <c r="AA1379" s="197"/>
      <c r="AB1379" s="197"/>
      <c r="AC1379" s="197"/>
      <c r="AD1379" s="197"/>
      <c r="AE1379" s="197"/>
      <c r="AF1379" s="197"/>
      <c r="AG1379" s="197"/>
      <c r="AH1379" s="197"/>
      <c r="AI1379" s="200"/>
      <c r="AJ1379" s="197"/>
      <c r="AK1379" s="197"/>
      <c r="AL1379" s="197"/>
      <c r="AM1379" s="197"/>
      <c r="AN1379" s="197"/>
      <c r="AO1379" s="197"/>
      <c r="AP1379" s="197"/>
      <c r="AQ1379" s="197"/>
      <c r="AR1379" s="197"/>
      <c r="AS1379" s="197"/>
      <c r="AT1379" s="197"/>
      <c r="AU1379" s="197"/>
      <c r="AV1379" s="197"/>
      <c r="AW1379" s="197"/>
      <c r="AX1379" s="197"/>
      <c r="AY1379" s="197"/>
      <c r="AZ1379" s="197"/>
      <c r="BA1379" s="197"/>
      <c r="BB1379" s="197"/>
      <c r="BC1379" s="197"/>
    </row>
    <row r="1380" spans="2:55" customFormat="1" ht="14.1" hidden="1" customHeight="1">
      <c r="B1380" s="204">
        <v>20250528</v>
      </c>
      <c r="C1380" s="204" t="s">
        <v>62</v>
      </c>
      <c r="D1380" s="204">
        <v>430</v>
      </c>
      <c r="E1380" s="204">
        <v>6687</v>
      </c>
      <c r="F1380" s="204"/>
      <c r="G1380" s="204"/>
      <c r="H1380" s="204">
        <v>6687</v>
      </c>
      <c r="I1380" s="204"/>
      <c r="J1380" s="204"/>
      <c r="K1380" s="204">
        <v>-930</v>
      </c>
      <c r="L1380" s="204">
        <v>-930</v>
      </c>
      <c r="M1380" s="204">
        <v>-930</v>
      </c>
      <c r="N1380" s="204" t="s">
        <v>40</v>
      </c>
      <c r="O1380" s="204" t="s">
        <v>40</v>
      </c>
      <c r="P1380" s="202">
        <f t="shared" si="131"/>
        <v>0</v>
      </c>
      <c r="Q1380" s="197">
        <f t="shared" si="126"/>
        <v>0</v>
      </c>
      <c r="R1380" s="202" t="str">
        <f t="shared" si="127"/>
        <v>NA</v>
      </c>
      <c r="S1380" s="202" t="str">
        <f t="shared" si="128"/>
        <v>NA</v>
      </c>
      <c r="T1380" s="197" t="str">
        <f t="shared" si="129"/>
        <v>NA</v>
      </c>
      <c r="U1380" s="197">
        <f t="shared" si="130"/>
        <v>0</v>
      </c>
      <c r="V1380" s="197">
        <f>MIN(IF(SUM(W1380,,X1380,Z1380,AA1380,AD1380,AC1380,AF1380,AG1380,AJ1380,AI1380,AL1380,AM1380,AO1380,AP1380,AR1380,AS1380,A1380,AY1380,AU1380,AV1380,AW1380,AX1380,BA1380,BB1380)=0,0,1)+IF(O1380="Smoothing ramp",1,0)+IF(ISNUMBER(W1380),1,0)+IF(ISNUMBER(X1380),1,0)+IF(ISNUMBER(Z1380),1,0)+IF(ISNUMBER(AA1380),1,0)+IF(ISNUMBER(AD1380),1,0)+IF(ISNUMBER(AC1380),1,0)+IF(ISNUMBER(AF1380),1,0)+IF(ISNUMBER(AG1380),1,0)+IF(ISNUMBER(AI1380),1,0)+IF(ISNUMBER(AJ1380),1,0)+IF(ISNUMBER(AL1380),1,0)+IF(ISNUMBER(AM1380),1,0)+IF(ISNUMBER(AO1380),1,0)+IF(ISNUMBER(AP1380),1,0)+IF(ISNUMBER(#REF!),1,0)+IF(ISNUMBER(AR1380),1,0)+IF(ISNUMBER(AS1380),1,0)+IF(ISNUMBER(AY1380),1,0)+IF(ISNUMBER(AU1380),1,0)+IF(ISNUMBER(AV1380),1,0)+IF(ISNUMBER(AW1380),1,0)+IF(ISNUMBER(AX1380),1,0)+IF(ISNUMBER(BA1380),1,0)+IF(ISNUMBER(BB1380),1,0),1)</f>
        <v>0</v>
      </c>
      <c r="W1380" s="197"/>
      <c r="X1380" s="197"/>
      <c r="Y1380" s="197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200"/>
      <c r="AJ1380" s="197"/>
      <c r="AK1380" s="197"/>
      <c r="AL1380" s="197"/>
      <c r="AM1380" s="197"/>
      <c r="AN1380" s="197"/>
      <c r="AO1380" s="197"/>
      <c r="AP1380" s="197"/>
      <c r="AQ1380" s="197"/>
      <c r="AR1380" s="197"/>
      <c r="AS1380" s="197"/>
      <c r="AT1380" s="197"/>
      <c r="AU1380" s="197"/>
      <c r="AV1380" s="197"/>
      <c r="AW1380" s="197"/>
      <c r="AX1380" s="197"/>
      <c r="AY1380" s="197"/>
      <c r="AZ1380" s="197"/>
      <c r="BA1380" s="197"/>
      <c r="BB1380" s="197"/>
      <c r="BC1380" s="197"/>
    </row>
    <row r="1381" spans="2:55" customFormat="1" ht="14.1" hidden="1" customHeight="1">
      <c r="B1381" s="204">
        <v>20250528</v>
      </c>
      <c r="C1381" s="204" t="s">
        <v>62</v>
      </c>
      <c r="D1381" s="204">
        <v>530</v>
      </c>
      <c r="E1381" s="204">
        <v>6687</v>
      </c>
      <c r="F1381" s="204"/>
      <c r="G1381" s="204"/>
      <c r="H1381" s="204">
        <v>6687</v>
      </c>
      <c r="I1381" s="204"/>
      <c r="J1381" s="204"/>
      <c r="K1381" s="204">
        <v>-930</v>
      </c>
      <c r="L1381" s="204">
        <v>-930</v>
      </c>
      <c r="M1381" s="204">
        <v>-930</v>
      </c>
      <c r="N1381" s="204" t="s">
        <v>40</v>
      </c>
      <c r="O1381" s="204" t="s">
        <v>40</v>
      </c>
      <c r="P1381" s="202">
        <f t="shared" si="131"/>
        <v>0</v>
      </c>
      <c r="Q1381" s="197">
        <f t="shared" si="126"/>
        <v>0</v>
      </c>
      <c r="R1381" s="202" t="str">
        <f t="shared" si="127"/>
        <v>NA</v>
      </c>
      <c r="S1381" s="202" t="str">
        <f t="shared" si="128"/>
        <v>NA</v>
      </c>
      <c r="T1381" s="197" t="str">
        <f t="shared" si="129"/>
        <v>NA</v>
      </c>
      <c r="U1381" s="197">
        <f t="shared" si="130"/>
        <v>0</v>
      </c>
      <c r="V1381" s="197">
        <f>MIN(IF(SUM(W1381,,X1381,Z1381,AA1381,AD1381,AC1381,AF1381,AG1381,AJ1381,AI1381,AL1381,AM1381,AO1381,AP1381,AR1381,AS1381,A1381,AY1381,AU1381,AV1381,AW1381,AX1381,BA1381,BB1381)=0,0,1)+IF(O1381="Smoothing ramp",1,0)+IF(ISNUMBER(W1381),1,0)+IF(ISNUMBER(X1381),1,0)+IF(ISNUMBER(Z1381),1,0)+IF(ISNUMBER(AA1381),1,0)+IF(ISNUMBER(AD1381),1,0)+IF(ISNUMBER(AC1381),1,0)+IF(ISNUMBER(AF1381),1,0)+IF(ISNUMBER(AG1381),1,0)+IF(ISNUMBER(AI1381),1,0)+IF(ISNUMBER(AJ1381),1,0)+IF(ISNUMBER(AL1381),1,0)+IF(ISNUMBER(AM1381),1,0)+IF(ISNUMBER(AO1381),1,0)+IF(ISNUMBER(AP1381),1,0)+IF(ISNUMBER(#REF!),1,0)+IF(ISNUMBER(AR1381),1,0)+IF(ISNUMBER(AS1381),1,0)+IF(ISNUMBER(AY1381),1,0)+IF(ISNUMBER(AU1381),1,0)+IF(ISNUMBER(AV1381),1,0)+IF(ISNUMBER(AW1381),1,0)+IF(ISNUMBER(AX1381),1,0)+IF(ISNUMBER(BA1381),1,0)+IF(ISNUMBER(BB1381),1,0),1)</f>
        <v>0</v>
      </c>
      <c r="W1381" s="197"/>
      <c r="X1381" s="197"/>
      <c r="Y1381" s="197"/>
      <c r="Z1381" s="197"/>
      <c r="AA1381" s="197"/>
      <c r="AB1381" s="197"/>
      <c r="AC1381" s="197"/>
      <c r="AD1381" s="197"/>
      <c r="AE1381" s="197"/>
      <c r="AF1381" s="197"/>
      <c r="AG1381" s="197"/>
      <c r="AH1381" s="197"/>
      <c r="AI1381" s="200"/>
      <c r="AJ1381" s="197"/>
      <c r="AK1381" s="197"/>
      <c r="AL1381" s="197"/>
      <c r="AM1381" s="197"/>
      <c r="AN1381" s="197"/>
      <c r="AO1381" s="197"/>
      <c r="AP1381" s="197"/>
      <c r="AQ1381" s="197"/>
      <c r="AR1381" s="197"/>
      <c r="AS1381" s="197"/>
      <c r="AT1381" s="197"/>
      <c r="AU1381" s="197"/>
      <c r="AV1381" s="197"/>
      <c r="AW1381" s="197"/>
      <c r="AX1381" s="197"/>
      <c r="AY1381" s="197"/>
      <c r="AZ1381" s="197"/>
      <c r="BA1381" s="197"/>
      <c r="BB1381" s="197"/>
      <c r="BC1381" s="197"/>
    </row>
    <row r="1382" spans="2:55" customFormat="1" ht="14.1" hidden="1" customHeight="1">
      <c r="B1382" s="204">
        <v>20250528</v>
      </c>
      <c r="C1382" s="204" t="s">
        <v>62</v>
      </c>
      <c r="D1382" s="204">
        <v>630</v>
      </c>
      <c r="E1382" s="204">
        <v>6487</v>
      </c>
      <c r="F1382" s="204"/>
      <c r="G1382" s="204"/>
      <c r="H1382" s="204">
        <v>6487</v>
      </c>
      <c r="I1382" s="204"/>
      <c r="J1382" s="204"/>
      <c r="K1382" s="204">
        <v>-696</v>
      </c>
      <c r="L1382" s="204">
        <v>-696</v>
      </c>
      <c r="M1382" s="204">
        <v>-696</v>
      </c>
      <c r="N1382" s="204" t="s">
        <v>40</v>
      </c>
      <c r="O1382" s="204" t="s">
        <v>40</v>
      </c>
      <c r="P1382" s="202">
        <f t="shared" si="131"/>
        <v>0</v>
      </c>
      <c r="Q1382" s="197">
        <f t="shared" si="126"/>
        <v>0</v>
      </c>
      <c r="R1382" s="202" t="str">
        <f t="shared" si="127"/>
        <v>NA</v>
      </c>
      <c r="S1382" s="202" t="str">
        <f t="shared" si="128"/>
        <v>NA</v>
      </c>
      <c r="T1382" s="197" t="str">
        <f t="shared" si="129"/>
        <v>NA</v>
      </c>
      <c r="U1382" s="197">
        <f t="shared" si="130"/>
        <v>0</v>
      </c>
      <c r="V1382" s="197">
        <f>MIN(IF(SUM(W1382,,X1382,Z1382,AA1382,AD1382,AC1382,AF1382,AG1382,AJ1382,AI1382,AL1382,AM1382,AO1382,AP1382,AR1382,AS1382,A1382,AY1382,AU1382,AV1382,AW1382,AX1382,BA1382,BB1382)=0,0,1)+IF(O1382="Smoothing ramp",1,0)+IF(ISNUMBER(W1382),1,0)+IF(ISNUMBER(X1382),1,0)+IF(ISNUMBER(Z1382),1,0)+IF(ISNUMBER(AA1382),1,0)+IF(ISNUMBER(AD1382),1,0)+IF(ISNUMBER(AC1382),1,0)+IF(ISNUMBER(AF1382),1,0)+IF(ISNUMBER(AG1382),1,0)+IF(ISNUMBER(AI1382),1,0)+IF(ISNUMBER(AJ1382),1,0)+IF(ISNUMBER(AL1382),1,0)+IF(ISNUMBER(AM1382),1,0)+IF(ISNUMBER(AO1382),1,0)+IF(ISNUMBER(AP1382),1,0)+IF(ISNUMBER(#REF!),1,0)+IF(ISNUMBER(AR1382),1,0)+IF(ISNUMBER(AS1382),1,0)+IF(ISNUMBER(AY1382),1,0)+IF(ISNUMBER(AU1382),1,0)+IF(ISNUMBER(AV1382),1,0)+IF(ISNUMBER(AW1382),1,0)+IF(ISNUMBER(AX1382),1,0)+IF(ISNUMBER(BA1382),1,0)+IF(ISNUMBER(BB1382),1,0),1)</f>
        <v>0</v>
      </c>
      <c r="W1382" s="197"/>
      <c r="X1382" s="197"/>
      <c r="Y1382" s="197"/>
      <c r="Z1382" s="197"/>
      <c r="AA1382" s="197"/>
      <c r="AB1382" s="197"/>
      <c r="AC1382" s="197"/>
      <c r="AD1382" s="197"/>
      <c r="AE1382" s="197"/>
      <c r="AF1382" s="197"/>
      <c r="AG1382" s="197"/>
      <c r="AH1382" s="197"/>
      <c r="AI1382" s="200"/>
      <c r="AJ1382" s="197"/>
      <c r="AK1382" s="197"/>
      <c r="AL1382" s="197"/>
      <c r="AM1382" s="197"/>
      <c r="AN1382" s="197"/>
      <c r="AO1382" s="197"/>
      <c r="AP1382" s="197"/>
      <c r="AQ1382" s="197"/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197"/>
      <c r="BB1382" s="197"/>
      <c r="BC1382" s="197"/>
    </row>
    <row r="1383" spans="2:55" customFormat="1" ht="14.1" hidden="1" customHeight="1">
      <c r="B1383" s="204">
        <v>20250528</v>
      </c>
      <c r="C1383" s="204" t="s">
        <v>62</v>
      </c>
      <c r="D1383" s="204">
        <v>730</v>
      </c>
      <c r="E1383" s="204">
        <v>6061</v>
      </c>
      <c r="F1383" s="204"/>
      <c r="G1383" s="204"/>
      <c r="H1383" s="204">
        <v>6061</v>
      </c>
      <c r="I1383" s="204"/>
      <c r="J1383" s="204"/>
      <c r="K1383" s="204">
        <v>-938</v>
      </c>
      <c r="L1383" s="204">
        <v>-938</v>
      </c>
      <c r="M1383" s="204">
        <v>-938</v>
      </c>
      <c r="N1383" s="204" t="s">
        <v>40</v>
      </c>
      <c r="O1383" s="204" t="s">
        <v>40</v>
      </c>
      <c r="P1383" s="202">
        <f t="shared" si="131"/>
        <v>0</v>
      </c>
      <c r="Q1383" s="197">
        <f t="shared" si="126"/>
        <v>0</v>
      </c>
      <c r="R1383" s="202" t="str">
        <f t="shared" si="127"/>
        <v>NA</v>
      </c>
      <c r="S1383" s="202" t="str">
        <f t="shared" si="128"/>
        <v>NA</v>
      </c>
      <c r="T1383" s="197" t="str">
        <f t="shared" si="129"/>
        <v>NA</v>
      </c>
      <c r="U1383" s="197">
        <f t="shared" si="130"/>
        <v>0</v>
      </c>
      <c r="V1383" s="197">
        <f>MIN(IF(SUM(W1383,,X1383,Z1383,AA1383,AD1383,AC1383,AF1383,AG1383,AJ1383,AI1383,AL1383,AM1383,AO1383,AP1383,AR1383,AS1383,A1383,AY1383,AU1383,AV1383,AW1383,AX1383,BA1383,BB1383)=0,0,1)+IF(O1383="Smoothing ramp",1,0)+IF(ISNUMBER(W1383),1,0)+IF(ISNUMBER(X1383),1,0)+IF(ISNUMBER(Z1383),1,0)+IF(ISNUMBER(AA1383),1,0)+IF(ISNUMBER(AD1383),1,0)+IF(ISNUMBER(AC1383),1,0)+IF(ISNUMBER(AF1383),1,0)+IF(ISNUMBER(AG1383),1,0)+IF(ISNUMBER(AI1383),1,0)+IF(ISNUMBER(AJ1383),1,0)+IF(ISNUMBER(AL1383),1,0)+IF(ISNUMBER(AM1383),1,0)+IF(ISNUMBER(AO1383),1,0)+IF(ISNUMBER(AP1383),1,0)+IF(ISNUMBER(#REF!),1,0)+IF(ISNUMBER(AR1383),1,0)+IF(ISNUMBER(AS1383),1,0)+IF(ISNUMBER(AY1383),1,0)+IF(ISNUMBER(AU1383),1,0)+IF(ISNUMBER(AV1383),1,0)+IF(ISNUMBER(AW1383),1,0)+IF(ISNUMBER(AX1383),1,0)+IF(ISNUMBER(BA1383),1,0)+IF(ISNUMBER(BB1383),1,0),1)</f>
        <v>0</v>
      </c>
      <c r="W1383" s="197"/>
      <c r="X1383" s="197"/>
      <c r="Y1383" s="197"/>
      <c r="Z1383" s="197"/>
      <c r="AA1383" s="197"/>
      <c r="AB1383" s="197"/>
      <c r="AC1383" s="197"/>
      <c r="AD1383" s="197"/>
      <c r="AE1383" s="197"/>
      <c r="AF1383" s="197"/>
      <c r="AG1383" s="197"/>
      <c r="AH1383" s="197"/>
      <c r="AI1383" s="200"/>
      <c r="AJ1383" s="197"/>
      <c r="AK1383" s="197"/>
      <c r="AL1383" s="197"/>
      <c r="AM1383" s="197"/>
      <c r="AN1383" s="197"/>
      <c r="AO1383" s="197"/>
      <c r="AP1383" s="197"/>
      <c r="AQ1383" s="197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197"/>
      <c r="BB1383" s="197"/>
      <c r="BC1383" s="197"/>
    </row>
    <row r="1384" spans="2:55" customFormat="1" ht="14.1" hidden="1" customHeight="1">
      <c r="B1384" s="204">
        <v>20250528</v>
      </c>
      <c r="C1384" s="204" t="s">
        <v>62</v>
      </c>
      <c r="D1384" s="204">
        <v>830</v>
      </c>
      <c r="E1384" s="204">
        <v>6061</v>
      </c>
      <c r="F1384" s="204"/>
      <c r="G1384" s="204"/>
      <c r="H1384" s="204">
        <v>6061</v>
      </c>
      <c r="I1384" s="204"/>
      <c r="J1384" s="204"/>
      <c r="K1384" s="204">
        <v>-938</v>
      </c>
      <c r="L1384" s="204">
        <v>-938</v>
      </c>
      <c r="M1384" s="204">
        <v>-938</v>
      </c>
      <c r="N1384" s="204" t="s">
        <v>40</v>
      </c>
      <c r="O1384" s="204" t="s">
        <v>40</v>
      </c>
      <c r="P1384" s="202">
        <f t="shared" si="131"/>
        <v>0</v>
      </c>
      <c r="Q1384" s="197">
        <f t="shared" si="126"/>
        <v>0</v>
      </c>
      <c r="R1384" s="202" t="str">
        <f t="shared" si="127"/>
        <v>NA</v>
      </c>
      <c r="S1384" s="202" t="str">
        <f t="shared" si="128"/>
        <v>NA</v>
      </c>
      <c r="T1384" s="197" t="str">
        <f t="shared" si="129"/>
        <v>NA</v>
      </c>
      <c r="U1384" s="197">
        <f t="shared" si="130"/>
        <v>0</v>
      </c>
      <c r="V1384" s="197">
        <f>MIN(IF(SUM(W1384,,X1384,Z1384,AA1384,AD1384,AC1384,AF1384,AG1384,AJ1384,AI1384,AL1384,AM1384,AO1384,AP1384,AR1384,AS1384,A1384,AY1384,AU1384,AV1384,AW1384,AX1384,BA1384,BB1384)=0,0,1)+IF(O1384="Smoothing ramp",1,0)+IF(ISNUMBER(W1384),1,0)+IF(ISNUMBER(X1384),1,0)+IF(ISNUMBER(Z1384),1,0)+IF(ISNUMBER(AA1384),1,0)+IF(ISNUMBER(AD1384),1,0)+IF(ISNUMBER(AC1384),1,0)+IF(ISNUMBER(AF1384),1,0)+IF(ISNUMBER(AG1384),1,0)+IF(ISNUMBER(AI1384),1,0)+IF(ISNUMBER(AJ1384),1,0)+IF(ISNUMBER(AL1384),1,0)+IF(ISNUMBER(AM1384),1,0)+IF(ISNUMBER(AO1384),1,0)+IF(ISNUMBER(AP1384),1,0)+IF(ISNUMBER(#REF!),1,0)+IF(ISNUMBER(AR1384),1,0)+IF(ISNUMBER(AS1384),1,0)+IF(ISNUMBER(AY1384),1,0)+IF(ISNUMBER(AU1384),1,0)+IF(ISNUMBER(AV1384),1,0)+IF(ISNUMBER(AW1384),1,0)+IF(ISNUMBER(AX1384),1,0)+IF(ISNUMBER(BA1384),1,0)+IF(ISNUMBER(BB1384),1,0),1)</f>
        <v>0</v>
      </c>
      <c r="W1384" s="197"/>
      <c r="X1384" s="197"/>
      <c r="Y1384" s="197"/>
      <c r="Z1384" s="197"/>
      <c r="AA1384" s="197"/>
      <c r="AB1384" s="197"/>
      <c r="AC1384" s="197"/>
      <c r="AD1384" s="197"/>
      <c r="AE1384" s="197"/>
      <c r="AF1384" s="197"/>
      <c r="AG1384" s="197"/>
      <c r="AH1384" s="197"/>
      <c r="AI1384" s="200"/>
      <c r="AJ1384" s="197"/>
      <c r="AK1384" s="197"/>
      <c r="AL1384" s="197"/>
      <c r="AM1384" s="197"/>
      <c r="AN1384" s="197"/>
      <c r="AO1384" s="197"/>
      <c r="AP1384" s="197"/>
      <c r="AQ1384" s="197"/>
      <c r="AR1384" s="197"/>
      <c r="AS1384" s="197"/>
      <c r="AT1384" s="197"/>
      <c r="AU1384" s="197"/>
      <c r="AV1384" s="197"/>
      <c r="AW1384" s="197"/>
      <c r="AX1384" s="197"/>
      <c r="AY1384" s="197"/>
      <c r="AZ1384" s="197"/>
      <c r="BA1384" s="197"/>
      <c r="BB1384" s="197"/>
      <c r="BC1384" s="197"/>
    </row>
    <row r="1385" spans="2:55" customFormat="1" ht="14.1" hidden="1" customHeight="1">
      <c r="B1385" s="204">
        <v>20250528</v>
      </c>
      <c r="C1385" s="204" t="s">
        <v>62</v>
      </c>
      <c r="D1385" s="204">
        <v>930</v>
      </c>
      <c r="E1385" s="204">
        <v>5630</v>
      </c>
      <c r="F1385" s="204"/>
      <c r="G1385" s="204"/>
      <c r="H1385" s="204">
        <v>5630</v>
      </c>
      <c r="I1385" s="204"/>
      <c r="J1385" s="204"/>
      <c r="K1385" s="204">
        <v>-1409</v>
      </c>
      <c r="L1385" s="204">
        <v>-1409</v>
      </c>
      <c r="M1385" s="204">
        <v>-1409</v>
      </c>
      <c r="N1385" s="204" t="s">
        <v>47</v>
      </c>
      <c r="O1385" s="204" t="s">
        <v>47</v>
      </c>
      <c r="P1385" s="202">
        <f t="shared" si="131"/>
        <v>0</v>
      </c>
      <c r="Q1385" s="197">
        <f t="shared" si="126"/>
        <v>0</v>
      </c>
      <c r="R1385" s="202" t="str">
        <f t="shared" si="127"/>
        <v>NA</v>
      </c>
      <c r="S1385" s="202" t="str">
        <f t="shared" si="128"/>
        <v>NA</v>
      </c>
      <c r="T1385" s="197" t="str">
        <f t="shared" si="129"/>
        <v>NA</v>
      </c>
      <c r="U1385" s="197">
        <f t="shared" si="130"/>
        <v>0</v>
      </c>
      <c r="V1385" s="197">
        <f>MIN(IF(SUM(W1385,,X1385,Z1385,AA1385,AD1385,AC1385,AF1385,AG1385,AJ1385,AI1385,AL1385,AM1385,AO1385,AP1385,AR1385,AS1385,A1385,AY1385,AU1385,AV1385,AW1385,AX1385,BA1385,BB1385)=0,0,1)+IF(O1385="Smoothing ramp",1,0)+IF(ISNUMBER(W1385),1,0)+IF(ISNUMBER(X1385),1,0)+IF(ISNUMBER(Z1385),1,0)+IF(ISNUMBER(AA1385),1,0)+IF(ISNUMBER(AD1385),1,0)+IF(ISNUMBER(AC1385),1,0)+IF(ISNUMBER(AF1385),1,0)+IF(ISNUMBER(AG1385),1,0)+IF(ISNUMBER(AI1385),1,0)+IF(ISNUMBER(AJ1385),1,0)+IF(ISNUMBER(AL1385),1,0)+IF(ISNUMBER(AM1385),1,0)+IF(ISNUMBER(AO1385),1,0)+IF(ISNUMBER(AP1385),1,0)+IF(ISNUMBER(#REF!),1,0)+IF(ISNUMBER(AR1385),1,0)+IF(ISNUMBER(AS1385),1,0)+IF(ISNUMBER(AY1385),1,0)+IF(ISNUMBER(AU1385),1,0)+IF(ISNUMBER(AV1385),1,0)+IF(ISNUMBER(AW1385),1,0)+IF(ISNUMBER(AX1385),1,0)+IF(ISNUMBER(BA1385),1,0)+IF(ISNUMBER(BB1385),1,0),1)</f>
        <v>0</v>
      </c>
      <c r="W1385" s="197"/>
      <c r="X1385" s="197"/>
      <c r="Y1385" s="197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200"/>
      <c r="AJ1385" s="197"/>
      <c r="AK1385" s="197"/>
      <c r="AL1385" s="197"/>
      <c r="AM1385" s="197"/>
      <c r="AN1385" s="197"/>
      <c r="AO1385" s="197"/>
      <c r="AP1385" s="197"/>
      <c r="AQ1385" s="197"/>
      <c r="AR1385" s="197"/>
      <c r="AS1385" s="197"/>
      <c r="AT1385" s="197"/>
      <c r="AU1385" s="197"/>
      <c r="AV1385" s="197"/>
      <c r="AW1385" s="197"/>
      <c r="AX1385" s="197"/>
      <c r="AY1385" s="197"/>
      <c r="AZ1385" s="197"/>
      <c r="BA1385" s="197"/>
      <c r="BB1385" s="197"/>
      <c r="BC1385" s="197"/>
    </row>
    <row r="1386" spans="2:55" customFormat="1" ht="14.1" hidden="1" customHeight="1">
      <c r="B1386" s="204">
        <v>20250528</v>
      </c>
      <c r="C1386" s="204" t="s">
        <v>62</v>
      </c>
      <c r="D1386" s="204">
        <v>1030</v>
      </c>
      <c r="E1386" s="204">
        <v>5630</v>
      </c>
      <c r="F1386" s="204"/>
      <c r="G1386" s="204"/>
      <c r="H1386" s="204">
        <v>5630</v>
      </c>
      <c r="I1386" s="204"/>
      <c r="J1386" s="204"/>
      <c r="K1386" s="204">
        <v>-1409</v>
      </c>
      <c r="L1386" s="204">
        <v>-1409</v>
      </c>
      <c r="M1386" s="204">
        <v>-1409</v>
      </c>
      <c r="N1386" s="204" t="s">
        <v>47</v>
      </c>
      <c r="O1386" s="204" t="s">
        <v>47</v>
      </c>
      <c r="P1386" s="202">
        <f t="shared" si="131"/>
        <v>0</v>
      </c>
      <c r="Q1386" s="197">
        <f t="shared" si="126"/>
        <v>0</v>
      </c>
      <c r="R1386" s="202" t="str">
        <f t="shared" si="127"/>
        <v>NA</v>
      </c>
      <c r="S1386" s="202" t="str">
        <f t="shared" si="128"/>
        <v>NA</v>
      </c>
      <c r="T1386" s="197" t="str">
        <f t="shared" si="129"/>
        <v>NA</v>
      </c>
      <c r="U1386" s="197">
        <f t="shared" si="130"/>
        <v>0</v>
      </c>
      <c r="V1386" s="197">
        <f>MIN(IF(SUM(W1386,,X1386,Z1386,AA1386,AD1386,AC1386,AF1386,AG1386,AJ1386,AI1386,AL1386,AM1386,AO1386,AP1386,AR1386,AS1386,A1386,AY1386,AU1386,AV1386,AW1386,AX1386,BA1386,BB1386)=0,0,1)+IF(O1386="Smoothing ramp",1,0)+IF(ISNUMBER(W1386),1,0)+IF(ISNUMBER(X1386),1,0)+IF(ISNUMBER(Z1386),1,0)+IF(ISNUMBER(AA1386),1,0)+IF(ISNUMBER(AD1386),1,0)+IF(ISNUMBER(AC1386),1,0)+IF(ISNUMBER(AF1386),1,0)+IF(ISNUMBER(AG1386),1,0)+IF(ISNUMBER(AI1386),1,0)+IF(ISNUMBER(AJ1386),1,0)+IF(ISNUMBER(AL1386),1,0)+IF(ISNUMBER(AM1386),1,0)+IF(ISNUMBER(AO1386),1,0)+IF(ISNUMBER(AP1386),1,0)+IF(ISNUMBER(#REF!),1,0)+IF(ISNUMBER(AR1386),1,0)+IF(ISNUMBER(AS1386),1,0)+IF(ISNUMBER(AY1386),1,0)+IF(ISNUMBER(AU1386),1,0)+IF(ISNUMBER(AV1386),1,0)+IF(ISNUMBER(AW1386),1,0)+IF(ISNUMBER(AX1386),1,0)+IF(ISNUMBER(BA1386),1,0)+IF(ISNUMBER(BB1386),1,0),1)</f>
        <v>0</v>
      </c>
      <c r="W1386" s="197"/>
      <c r="X1386" s="197"/>
      <c r="Y1386" s="197"/>
      <c r="Z1386" s="197"/>
      <c r="AA1386" s="197"/>
      <c r="AB1386" s="197"/>
      <c r="AC1386" s="197"/>
      <c r="AD1386" s="197"/>
      <c r="AE1386" s="197"/>
      <c r="AF1386" s="197"/>
      <c r="AG1386" s="197"/>
      <c r="AH1386" s="197"/>
      <c r="AI1386" s="200"/>
      <c r="AJ1386" s="197"/>
      <c r="AK1386" s="197"/>
      <c r="AL1386" s="197"/>
      <c r="AM1386" s="197"/>
      <c r="AN1386" s="197"/>
      <c r="AO1386" s="197"/>
      <c r="AP1386" s="197"/>
      <c r="AQ1386" s="197"/>
      <c r="AR1386" s="197"/>
      <c r="AS1386" s="197"/>
      <c r="AT1386" s="197"/>
      <c r="AU1386" s="197"/>
      <c r="AV1386" s="197"/>
      <c r="AW1386" s="197"/>
      <c r="AX1386" s="197"/>
      <c r="AY1386" s="197"/>
      <c r="AZ1386" s="197"/>
      <c r="BA1386" s="197"/>
      <c r="BB1386" s="197"/>
      <c r="BC1386" s="197"/>
    </row>
    <row r="1387" spans="2:55" customFormat="1" ht="14.1" hidden="1" customHeight="1">
      <c r="B1387" s="204">
        <v>20250528</v>
      </c>
      <c r="C1387" s="204" t="s">
        <v>62</v>
      </c>
      <c r="D1387" s="204">
        <v>1130</v>
      </c>
      <c r="E1387" s="204">
        <v>5630</v>
      </c>
      <c r="F1387" s="204"/>
      <c r="G1387" s="204"/>
      <c r="H1387" s="204">
        <v>5630</v>
      </c>
      <c r="I1387" s="204"/>
      <c r="J1387" s="204"/>
      <c r="K1387" s="204">
        <v>-1409</v>
      </c>
      <c r="L1387" s="204">
        <v>-1409</v>
      </c>
      <c r="M1387" s="204">
        <v>-1409</v>
      </c>
      <c r="N1387" s="204" t="s">
        <v>47</v>
      </c>
      <c r="O1387" s="204" t="s">
        <v>47</v>
      </c>
      <c r="P1387" s="202">
        <f t="shared" si="131"/>
        <v>0</v>
      </c>
      <c r="Q1387" s="197">
        <f t="shared" si="126"/>
        <v>0</v>
      </c>
      <c r="R1387" s="202" t="str">
        <f t="shared" si="127"/>
        <v>NA</v>
      </c>
      <c r="S1387" s="202" t="str">
        <f t="shared" si="128"/>
        <v>NA</v>
      </c>
      <c r="T1387" s="197" t="str">
        <f t="shared" si="129"/>
        <v>NA</v>
      </c>
      <c r="U1387" s="197">
        <f t="shared" si="130"/>
        <v>0</v>
      </c>
      <c r="V1387" s="197">
        <f>MIN(IF(SUM(W1387,,X1387,Z1387,AA1387,AD1387,AC1387,AF1387,AG1387,AJ1387,AI1387,AL1387,AM1387,AO1387,AP1387,AR1387,AS1387,A1387,AY1387,AU1387,AV1387,AW1387,AX1387,BA1387,BB1387)=0,0,1)+IF(O1387="Smoothing ramp",1,0)+IF(ISNUMBER(W1387),1,0)+IF(ISNUMBER(X1387),1,0)+IF(ISNUMBER(Z1387),1,0)+IF(ISNUMBER(AA1387),1,0)+IF(ISNUMBER(AD1387),1,0)+IF(ISNUMBER(AC1387),1,0)+IF(ISNUMBER(AF1387),1,0)+IF(ISNUMBER(AG1387),1,0)+IF(ISNUMBER(AI1387),1,0)+IF(ISNUMBER(AJ1387),1,0)+IF(ISNUMBER(AL1387),1,0)+IF(ISNUMBER(AM1387),1,0)+IF(ISNUMBER(AO1387),1,0)+IF(ISNUMBER(AP1387),1,0)+IF(ISNUMBER(#REF!),1,0)+IF(ISNUMBER(AR1387),1,0)+IF(ISNUMBER(AS1387),1,0)+IF(ISNUMBER(AY1387),1,0)+IF(ISNUMBER(AU1387),1,0)+IF(ISNUMBER(AV1387),1,0)+IF(ISNUMBER(AW1387),1,0)+IF(ISNUMBER(AX1387),1,0)+IF(ISNUMBER(BA1387),1,0)+IF(ISNUMBER(BB1387),1,0),1)</f>
        <v>0</v>
      </c>
      <c r="W1387" s="197"/>
      <c r="X1387" s="197"/>
      <c r="Y1387" s="197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200"/>
      <c r="AJ1387" s="197"/>
      <c r="AK1387" s="197"/>
      <c r="AL1387" s="197"/>
      <c r="AM1387" s="197"/>
      <c r="AN1387" s="197"/>
      <c r="AO1387" s="197"/>
      <c r="AP1387" s="197"/>
      <c r="AQ1387" s="197"/>
      <c r="AR1387" s="197"/>
      <c r="AS1387" s="197"/>
      <c r="AT1387" s="197"/>
      <c r="AU1387" s="197"/>
      <c r="AV1387" s="197"/>
      <c r="AW1387" s="197"/>
      <c r="AX1387" s="197"/>
      <c r="AY1387" s="197"/>
      <c r="AZ1387" s="197"/>
      <c r="BA1387" s="197"/>
      <c r="BB1387" s="197"/>
      <c r="BC1387" s="197"/>
    </row>
    <row r="1388" spans="2:55" customFormat="1" ht="14.1" hidden="1" customHeight="1">
      <c r="B1388" s="204">
        <v>20250528</v>
      </c>
      <c r="C1388" s="204" t="s">
        <v>62</v>
      </c>
      <c r="D1388" s="204">
        <v>1230</v>
      </c>
      <c r="E1388" s="204">
        <v>5630</v>
      </c>
      <c r="F1388" s="204"/>
      <c r="G1388" s="204"/>
      <c r="H1388" s="204">
        <v>5630</v>
      </c>
      <c r="I1388" s="204"/>
      <c r="J1388" s="204"/>
      <c r="K1388" s="204">
        <v>-3053</v>
      </c>
      <c r="L1388" s="204">
        <v>-3053</v>
      </c>
      <c r="M1388" s="204">
        <v>-3053</v>
      </c>
      <c r="N1388" s="204" t="s">
        <v>47</v>
      </c>
      <c r="O1388" s="204" t="s">
        <v>47</v>
      </c>
      <c r="P1388" s="202">
        <f t="shared" si="131"/>
        <v>0</v>
      </c>
      <c r="Q1388" s="197">
        <f t="shared" si="126"/>
        <v>0</v>
      </c>
      <c r="R1388" s="202" t="str">
        <f t="shared" si="127"/>
        <v>NA</v>
      </c>
      <c r="S1388" s="202" t="str">
        <f t="shared" si="128"/>
        <v>NA</v>
      </c>
      <c r="T1388" s="197" t="str">
        <f t="shared" si="129"/>
        <v>NA</v>
      </c>
      <c r="U1388" s="197">
        <f t="shared" si="130"/>
        <v>0</v>
      </c>
      <c r="V1388" s="197">
        <f>MIN(IF(SUM(W1388,,X1388,Z1388,AA1388,AD1388,AC1388,AF1388,AG1388,AJ1388,AI1388,AL1388,AM1388,AO1388,AP1388,AR1388,AS1388,A1388,AY1388,AU1388,AV1388,AW1388,AX1388,BA1388,BB1388)=0,0,1)+IF(O1388="Smoothing ramp",1,0)+IF(ISNUMBER(W1388),1,0)+IF(ISNUMBER(X1388),1,0)+IF(ISNUMBER(Z1388),1,0)+IF(ISNUMBER(AA1388),1,0)+IF(ISNUMBER(AD1388),1,0)+IF(ISNUMBER(AC1388),1,0)+IF(ISNUMBER(AF1388),1,0)+IF(ISNUMBER(AG1388),1,0)+IF(ISNUMBER(AI1388),1,0)+IF(ISNUMBER(AJ1388),1,0)+IF(ISNUMBER(AL1388),1,0)+IF(ISNUMBER(AM1388),1,0)+IF(ISNUMBER(AO1388),1,0)+IF(ISNUMBER(AP1388),1,0)+IF(ISNUMBER(#REF!),1,0)+IF(ISNUMBER(AR1388),1,0)+IF(ISNUMBER(AS1388),1,0)+IF(ISNUMBER(AY1388),1,0)+IF(ISNUMBER(AU1388),1,0)+IF(ISNUMBER(AV1388),1,0)+IF(ISNUMBER(AW1388),1,0)+IF(ISNUMBER(AX1388),1,0)+IF(ISNUMBER(BA1388),1,0)+IF(ISNUMBER(BB1388),1,0),1)</f>
        <v>0</v>
      </c>
      <c r="W1388" s="197"/>
      <c r="X1388" s="197"/>
      <c r="Y1388" s="197"/>
      <c r="Z1388" s="197"/>
      <c r="AA1388" s="197"/>
      <c r="AB1388" s="197"/>
      <c r="AC1388" s="197"/>
      <c r="AD1388" s="197"/>
      <c r="AE1388" s="197"/>
      <c r="AF1388" s="197"/>
      <c r="AG1388" s="197"/>
      <c r="AH1388" s="197"/>
      <c r="AI1388" s="200"/>
      <c r="AJ1388" s="197"/>
      <c r="AK1388" s="197"/>
      <c r="AL1388" s="197"/>
      <c r="AM1388" s="197"/>
      <c r="AN1388" s="197"/>
      <c r="AO1388" s="197"/>
      <c r="AP1388" s="197"/>
      <c r="AQ1388" s="197"/>
      <c r="AR1388" s="197"/>
      <c r="AS1388" s="197"/>
      <c r="AT1388" s="197"/>
      <c r="AU1388" s="197"/>
      <c r="AV1388" s="197"/>
      <c r="AW1388" s="197"/>
      <c r="AX1388" s="197"/>
      <c r="AY1388" s="197"/>
      <c r="AZ1388" s="197"/>
      <c r="BA1388" s="197"/>
      <c r="BB1388" s="197"/>
      <c r="BC1388" s="197"/>
    </row>
    <row r="1389" spans="2:55" customFormat="1" ht="14.1" hidden="1" customHeight="1">
      <c r="B1389" s="204">
        <v>20250528</v>
      </c>
      <c r="C1389" s="204" t="s">
        <v>62</v>
      </c>
      <c r="D1389" s="204">
        <v>1330</v>
      </c>
      <c r="E1389" s="204">
        <v>5630</v>
      </c>
      <c r="F1389" s="204"/>
      <c r="G1389" s="204"/>
      <c r="H1389" s="204">
        <v>5630</v>
      </c>
      <c r="I1389" s="204"/>
      <c r="J1389" s="204"/>
      <c r="K1389" s="204">
        <v>-3053</v>
      </c>
      <c r="L1389" s="204">
        <v>-3053</v>
      </c>
      <c r="M1389" s="204">
        <v>-3053</v>
      </c>
      <c r="N1389" s="204" t="s">
        <v>47</v>
      </c>
      <c r="O1389" s="204" t="s">
        <v>47</v>
      </c>
      <c r="P1389" s="202">
        <f t="shared" si="131"/>
        <v>0</v>
      </c>
      <c r="Q1389" s="197">
        <f t="shared" si="126"/>
        <v>0</v>
      </c>
      <c r="R1389" s="202" t="str">
        <f t="shared" si="127"/>
        <v>NA</v>
      </c>
      <c r="S1389" s="202" t="str">
        <f t="shared" si="128"/>
        <v>NA</v>
      </c>
      <c r="T1389" s="197" t="str">
        <f t="shared" si="129"/>
        <v>NA</v>
      </c>
      <c r="U1389" s="197">
        <f t="shared" si="130"/>
        <v>0</v>
      </c>
      <c r="V1389" s="197">
        <f>MIN(IF(SUM(W1389,,X1389,Z1389,AA1389,AD1389,AC1389,AF1389,AG1389,AJ1389,AI1389,AL1389,AM1389,AO1389,AP1389,AR1389,AS1389,A1389,AY1389,AU1389,AV1389,AW1389,AX1389,BA1389,BB1389)=0,0,1)+IF(O1389="Smoothing ramp",1,0)+IF(ISNUMBER(W1389),1,0)+IF(ISNUMBER(X1389),1,0)+IF(ISNUMBER(Z1389),1,0)+IF(ISNUMBER(AA1389),1,0)+IF(ISNUMBER(AD1389),1,0)+IF(ISNUMBER(AC1389),1,0)+IF(ISNUMBER(AF1389),1,0)+IF(ISNUMBER(AG1389),1,0)+IF(ISNUMBER(AI1389),1,0)+IF(ISNUMBER(AJ1389),1,0)+IF(ISNUMBER(AL1389),1,0)+IF(ISNUMBER(AM1389),1,0)+IF(ISNUMBER(AO1389),1,0)+IF(ISNUMBER(AP1389),1,0)+IF(ISNUMBER(#REF!),1,0)+IF(ISNUMBER(AR1389),1,0)+IF(ISNUMBER(AS1389),1,0)+IF(ISNUMBER(AY1389),1,0)+IF(ISNUMBER(AU1389),1,0)+IF(ISNUMBER(AV1389),1,0)+IF(ISNUMBER(AW1389),1,0)+IF(ISNUMBER(AX1389),1,0)+IF(ISNUMBER(BA1389),1,0)+IF(ISNUMBER(BB1389),1,0),1)</f>
        <v>0</v>
      </c>
      <c r="W1389" s="197"/>
      <c r="X1389" s="197"/>
      <c r="Y1389" s="197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200"/>
      <c r="AJ1389" s="197"/>
      <c r="AK1389" s="197"/>
      <c r="AL1389" s="197"/>
      <c r="AM1389" s="197"/>
      <c r="AN1389" s="197"/>
      <c r="AO1389" s="197"/>
      <c r="AP1389" s="197"/>
      <c r="AQ1389" s="197"/>
      <c r="AR1389" s="197"/>
      <c r="AS1389" s="197"/>
      <c r="AT1389" s="197"/>
      <c r="AU1389" s="197"/>
      <c r="AV1389" s="197"/>
      <c r="AW1389" s="197"/>
      <c r="AX1389" s="197"/>
      <c r="AY1389" s="197"/>
      <c r="AZ1389" s="197"/>
      <c r="BA1389" s="197"/>
      <c r="BB1389" s="197"/>
      <c r="BC1389" s="197"/>
    </row>
    <row r="1390" spans="2:55" customFormat="1" ht="14.1" hidden="1" customHeight="1">
      <c r="B1390" s="204">
        <v>20250528</v>
      </c>
      <c r="C1390" s="204" t="s">
        <v>62</v>
      </c>
      <c r="D1390" s="204">
        <v>1430</v>
      </c>
      <c r="E1390" s="204">
        <v>5630</v>
      </c>
      <c r="F1390" s="204"/>
      <c r="G1390" s="204"/>
      <c r="H1390" s="204">
        <v>5630</v>
      </c>
      <c r="I1390" s="204"/>
      <c r="J1390" s="204"/>
      <c r="K1390" s="204">
        <v>-3053</v>
      </c>
      <c r="L1390" s="204">
        <v>-3053</v>
      </c>
      <c r="M1390" s="204">
        <v>-3053</v>
      </c>
      <c r="N1390" s="204" t="s">
        <v>47</v>
      </c>
      <c r="O1390" s="204" t="s">
        <v>47</v>
      </c>
      <c r="P1390" s="202">
        <f t="shared" si="131"/>
        <v>0</v>
      </c>
      <c r="Q1390" s="197">
        <f t="shared" si="126"/>
        <v>0</v>
      </c>
      <c r="R1390" s="202" t="str">
        <f t="shared" si="127"/>
        <v>NA</v>
      </c>
      <c r="S1390" s="202" t="str">
        <f t="shared" si="128"/>
        <v>NA</v>
      </c>
      <c r="T1390" s="197" t="str">
        <f t="shared" si="129"/>
        <v>NA</v>
      </c>
      <c r="U1390" s="197">
        <f t="shared" si="130"/>
        <v>0</v>
      </c>
      <c r="V1390" s="197">
        <f>MIN(IF(SUM(W1390,,X1390,Z1390,AA1390,AD1390,AC1390,AF1390,AG1390,AJ1390,AI1390,AL1390,AM1390,AO1390,AP1390,AR1390,AS1390,A1390,AY1390,AU1390,AV1390,AW1390,AX1390,BA1390,BB1390)=0,0,1)+IF(O1390="Smoothing ramp",1,0)+IF(ISNUMBER(W1390),1,0)+IF(ISNUMBER(X1390),1,0)+IF(ISNUMBER(Z1390),1,0)+IF(ISNUMBER(AA1390),1,0)+IF(ISNUMBER(AD1390),1,0)+IF(ISNUMBER(AC1390),1,0)+IF(ISNUMBER(AF1390),1,0)+IF(ISNUMBER(AG1390),1,0)+IF(ISNUMBER(AI1390),1,0)+IF(ISNUMBER(AJ1390),1,0)+IF(ISNUMBER(AL1390),1,0)+IF(ISNUMBER(AM1390),1,0)+IF(ISNUMBER(AO1390),1,0)+IF(ISNUMBER(AP1390),1,0)+IF(ISNUMBER(#REF!),1,0)+IF(ISNUMBER(AR1390),1,0)+IF(ISNUMBER(AS1390),1,0)+IF(ISNUMBER(AY1390),1,0)+IF(ISNUMBER(AU1390),1,0)+IF(ISNUMBER(AV1390),1,0)+IF(ISNUMBER(AW1390),1,0)+IF(ISNUMBER(AX1390),1,0)+IF(ISNUMBER(BA1390),1,0)+IF(ISNUMBER(BB1390),1,0),1)</f>
        <v>0</v>
      </c>
      <c r="W1390" s="197"/>
      <c r="X1390" s="197"/>
      <c r="Y1390" s="197"/>
      <c r="Z1390" s="197"/>
      <c r="AA1390" s="197"/>
      <c r="AB1390" s="197"/>
      <c r="AC1390" s="197"/>
      <c r="AD1390" s="197"/>
      <c r="AE1390" s="197"/>
      <c r="AF1390" s="197"/>
      <c r="AG1390" s="197"/>
      <c r="AH1390" s="197"/>
      <c r="AI1390" s="200"/>
      <c r="AJ1390" s="197"/>
      <c r="AK1390" s="197"/>
      <c r="AL1390" s="197"/>
      <c r="AM1390" s="197"/>
      <c r="AN1390" s="197"/>
      <c r="AO1390" s="197"/>
      <c r="AP1390" s="197"/>
      <c r="AQ1390" s="197"/>
      <c r="AR1390" s="197"/>
      <c r="AS1390" s="197"/>
      <c r="AT1390" s="197"/>
      <c r="AU1390" s="197"/>
      <c r="AV1390" s="197"/>
      <c r="AW1390" s="197"/>
      <c r="AX1390" s="197"/>
      <c r="AY1390" s="197"/>
      <c r="AZ1390" s="197"/>
      <c r="BA1390" s="197"/>
      <c r="BB1390" s="197"/>
      <c r="BC1390" s="197"/>
    </row>
    <row r="1391" spans="2:55" customFormat="1" ht="14.1" hidden="1" customHeight="1">
      <c r="B1391" s="204">
        <v>20250528</v>
      </c>
      <c r="C1391" s="204" t="s">
        <v>62</v>
      </c>
      <c r="D1391" s="204">
        <v>1530</v>
      </c>
      <c r="E1391" s="204">
        <v>5630</v>
      </c>
      <c r="F1391" s="204"/>
      <c r="G1391" s="204"/>
      <c r="H1391" s="204">
        <v>5630</v>
      </c>
      <c r="I1391" s="204"/>
      <c r="J1391" s="204"/>
      <c r="K1391" s="204">
        <v>-3321</v>
      </c>
      <c r="L1391" s="204">
        <v>-3321</v>
      </c>
      <c r="M1391" s="204">
        <v>-3321</v>
      </c>
      <c r="N1391" s="204" t="s">
        <v>47</v>
      </c>
      <c r="O1391" s="204" t="s">
        <v>47</v>
      </c>
      <c r="P1391" s="202">
        <f t="shared" si="131"/>
        <v>0</v>
      </c>
      <c r="Q1391" s="197">
        <f t="shared" si="126"/>
        <v>0</v>
      </c>
      <c r="R1391" s="202" t="str">
        <f t="shared" si="127"/>
        <v>NA</v>
      </c>
      <c r="S1391" s="202" t="str">
        <f t="shared" si="128"/>
        <v>NA</v>
      </c>
      <c r="T1391" s="197" t="str">
        <f t="shared" si="129"/>
        <v>NA</v>
      </c>
      <c r="U1391" s="197">
        <f t="shared" si="130"/>
        <v>0</v>
      </c>
      <c r="V1391" s="197">
        <f>MIN(IF(SUM(W1391,,X1391,Z1391,AA1391,AD1391,AC1391,AF1391,AG1391,AJ1391,AI1391,AL1391,AM1391,AO1391,AP1391,AR1391,AS1391,A1391,AY1391,AU1391,AV1391,AW1391,AX1391,BA1391,BB1391)=0,0,1)+IF(O1391="Smoothing ramp",1,0)+IF(ISNUMBER(W1391),1,0)+IF(ISNUMBER(X1391),1,0)+IF(ISNUMBER(Z1391),1,0)+IF(ISNUMBER(AA1391),1,0)+IF(ISNUMBER(AD1391),1,0)+IF(ISNUMBER(AC1391),1,0)+IF(ISNUMBER(AF1391),1,0)+IF(ISNUMBER(AG1391),1,0)+IF(ISNUMBER(AI1391),1,0)+IF(ISNUMBER(AJ1391),1,0)+IF(ISNUMBER(AL1391),1,0)+IF(ISNUMBER(AM1391),1,0)+IF(ISNUMBER(AO1391),1,0)+IF(ISNUMBER(AP1391),1,0)+IF(ISNUMBER(#REF!),1,0)+IF(ISNUMBER(AR1391),1,0)+IF(ISNUMBER(AS1391),1,0)+IF(ISNUMBER(AY1391),1,0)+IF(ISNUMBER(AU1391),1,0)+IF(ISNUMBER(AV1391),1,0)+IF(ISNUMBER(AW1391),1,0)+IF(ISNUMBER(AX1391),1,0)+IF(ISNUMBER(BA1391),1,0)+IF(ISNUMBER(BB1391),1,0),1)</f>
        <v>0</v>
      </c>
      <c r="W1391" s="197"/>
      <c r="X1391" s="197"/>
      <c r="Y1391" s="197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200"/>
      <c r="AJ1391" s="197"/>
      <c r="AK1391" s="197"/>
      <c r="AL1391" s="197"/>
      <c r="AM1391" s="197"/>
      <c r="AN1391" s="197"/>
      <c r="AO1391" s="197"/>
      <c r="AP1391" s="197"/>
      <c r="AQ1391" s="197"/>
      <c r="AR1391" s="197"/>
      <c r="AS1391" s="197"/>
      <c r="AT1391" s="197"/>
      <c r="AU1391" s="197"/>
      <c r="AV1391" s="197"/>
      <c r="AW1391" s="197"/>
      <c r="AX1391" s="197"/>
      <c r="AY1391" s="197"/>
      <c r="AZ1391" s="197"/>
      <c r="BA1391" s="197"/>
      <c r="BB1391" s="197"/>
      <c r="BC1391" s="197"/>
    </row>
    <row r="1392" spans="2:55" customFormat="1" ht="14.1" hidden="1" customHeight="1">
      <c r="B1392" s="204">
        <v>20250528</v>
      </c>
      <c r="C1392" s="204" t="s">
        <v>62</v>
      </c>
      <c r="D1392" s="204">
        <v>1630</v>
      </c>
      <c r="E1392" s="204">
        <v>5630</v>
      </c>
      <c r="F1392" s="204"/>
      <c r="G1392" s="204"/>
      <c r="H1392" s="204">
        <v>5630</v>
      </c>
      <c r="I1392" s="204"/>
      <c r="J1392" s="204"/>
      <c r="K1392" s="204">
        <v>-3321</v>
      </c>
      <c r="L1392" s="204">
        <v>-3321</v>
      </c>
      <c r="M1392" s="204">
        <v>-3321</v>
      </c>
      <c r="N1392" s="204" t="s">
        <v>47</v>
      </c>
      <c r="O1392" s="204" t="s">
        <v>47</v>
      </c>
      <c r="P1392" s="202">
        <f t="shared" si="131"/>
        <v>0</v>
      </c>
      <c r="Q1392" s="197">
        <f t="shared" si="126"/>
        <v>0</v>
      </c>
      <c r="R1392" s="202" t="str">
        <f t="shared" si="127"/>
        <v>NA</v>
      </c>
      <c r="S1392" s="202" t="str">
        <f t="shared" si="128"/>
        <v>NA</v>
      </c>
      <c r="T1392" s="197" t="str">
        <f t="shared" si="129"/>
        <v>NA</v>
      </c>
      <c r="U1392" s="197">
        <f t="shared" si="130"/>
        <v>0</v>
      </c>
      <c r="V1392" s="197">
        <f>MIN(IF(SUM(W1392,,X1392,Z1392,AA1392,AD1392,AC1392,AF1392,AG1392,AJ1392,AI1392,AL1392,AM1392,AO1392,AP1392,AR1392,AS1392,A1392,AY1392,AU1392,AV1392,AW1392,AX1392,BA1392,BB1392)=0,0,1)+IF(O1392="Smoothing ramp",1,0)+IF(ISNUMBER(W1392),1,0)+IF(ISNUMBER(X1392),1,0)+IF(ISNUMBER(Z1392),1,0)+IF(ISNUMBER(AA1392),1,0)+IF(ISNUMBER(AD1392),1,0)+IF(ISNUMBER(AC1392),1,0)+IF(ISNUMBER(AF1392),1,0)+IF(ISNUMBER(AG1392),1,0)+IF(ISNUMBER(AI1392),1,0)+IF(ISNUMBER(AJ1392),1,0)+IF(ISNUMBER(AL1392),1,0)+IF(ISNUMBER(AM1392),1,0)+IF(ISNUMBER(AO1392),1,0)+IF(ISNUMBER(AP1392),1,0)+IF(ISNUMBER(#REF!),1,0)+IF(ISNUMBER(AR1392),1,0)+IF(ISNUMBER(AS1392),1,0)+IF(ISNUMBER(AY1392),1,0)+IF(ISNUMBER(AU1392),1,0)+IF(ISNUMBER(AV1392),1,0)+IF(ISNUMBER(AW1392),1,0)+IF(ISNUMBER(AX1392),1,0)+IF(ISNUMBER(BA1392),1,0)+IF(ISNUMBER(BB1392),1,0),1)</f>
        <v>0</v>
      </c>
      <c r="W1392" s="197"/>
      <c r="X1392" s="197"/>
      <c r="Y1392" s="197"/>
      <c r="Z1392" s="197"/>
      <c r="AA1392" s="197"/>
      <c r="AB1392" s="197"/>
      <c r="AC1392" s="197"/>
      <c r="AD1392" s="197"/>
      <c r="AE1392" s="197"/>
      <c r="AF1392" s="197"/>
      <c r="AG1392" s="197"/>
      <c r="AH1392" s="197"/>
      <c r="AI1392" s="200"/>
      <c r="AJ1392" s="197"/>
      <c r="AK1392" s="197"/>
      <c r="AL1392" s="197"/>
      <c r="AM1392" s="197"/>
      <c r="AN1392" s="197"/>
      <c r="AO1392" s="197"/>
      <c r="AP1392" s="197"/>
      <c r="AQ1392" s="197"/>
      <c r="AR1392" s="197"/>
      <c r="AS1392" s="197"/>
      <c r="AT1392" s="197"/>
      <c r="AU1392" s="197"/>
      <c r="AV1392" s="197"/>
      <c r="AW1392" s="197"/>
      <c r="AX1392" s="197"/>
      <c r="AY1392" s="197"/>
      <c r="AZ1392" s="197"/>
      <c r="BA1392" s="197"/>
      <c r="BB1392" s="197"/>
      <c r="BC1392" s="197"/>
    </row>
    <row r="1393" spans="2:55" customFormat="1" ht="14.1" hidden="1" customHeight="1">
      <c r="B1393" s="204">
        <v>20250528</v>
      </c>
      <c r="C1393" s="204" t="s">
        <v>62</v>
      </c>
      <c r="D1393" s="204">
        <v>1730</v>
      </c>
      <c r="E1393" s="204">
        <v>5630</v>
      </c>
      <c r="F1393" s="204"/>
      <c r="G1393" s="204"/>
      <c r="H1393" s="204">
        <v>5630</v>
      </c>
      <c r="I1393" s="204"/>
      <c r="J1393" s="204"/>
      <c r="K1393" s="204">
        <v>-3321</v>
      </c>
      <c r="L1393" s="204">
        <v>-3321</v>
      </c>
      <c r="M1393" s="204">
        <v>-3321</v>
      </c>
      <c r="N1393" s="204" t="s">
        <v>47</v>
      </c>
      <c r="O1393" s="204" t="s">
        <v>47</v>
      </c>
      <c r="P1393" s="202">
        <f t="shared" si="131"/>
        <v>0</v>
      </c>
      <c r="Q1393" s="197">
        <f t="shared" si="126"/>
        <v>0</v>
      </c>
      <c r="R1393" s="202" t="str">
        <f t="shared" si="127"/>
        <v>NA</v>
      </c>
      <c r="S1393" s="202" t="str">
        <f t="shared" si="128"/>
        <v>NA</v>
      </c>
      <c r="T1393" s="197" t="str">
        <f t="shared" si="129"/>
        <v>NA</v>
      </c>
      <c r="U1393" s="197">
        <f t="shared" si="130"/>
        <v>0</v>
      </c>
      <c r="V1393" s="197">
        <f>MIN(IF(SUM(W1393,,X1393,Z1393,AA1393,AD1393,AC1393,AF1393,AG1393,AJ1393,AI1393,AL1393,AM1393,AO1393,AP1393,AR1393,AS1393,A1393,AY1393,AU1393,AV1393,AW1393,AX1393,BA1393,BB1393)=0,0,1)+IF(O1393="Smoothing ramp",1,0)+IF(ISNUMBER(W1393),1,0)+IF(ISNUMBER(X1393),1,0)+IF(ISNUMBER(Z1393),1,0)+IF(ISNUMBER(AA1393),1,0)+IF(ISNUMBER(AD1393),1,0)+IF(ISNUMBER(AC1393),1,0)+IF(ISNUMBER(AF1393),1,0)+IF(ISNUMBER(AG1393),1,0)+IF(ISNUMBER(AI1393),1,0)+IF(ISNUMBER(AJ1393),1,0)+IF(ISNUMBER(AL1393),1,0)+IF(ISNUMBER(AM1393),1,0)+IF(ISNUMBER(AO1393),1,0)+IF(ISNUMBER(AP1393),1,0)+IF(ISNUMBER(#REF!),1,0)+IF(ISNUMBER(AR1393),1,0)+IF(ISNUMBER(AS1393),1,0)+IF(ISNUMBER(AY1393),1,0)+IF(ISNUMBER(AU1393),1,0)+IF(ISNUMBER(AV1393),1,0)+IF(ISNUMBER(AW1393),1,0)+IF(ISNUMBER(AX1393),1,0)+IF(ISNUMBER(BA1393),1,0)+IF(ISNUMBER(BB1393),1,0),1)</f>
        <v>0</v>
      </c>
      <c r="W1393" s="197"/>
      <c r="X1393" s="197"/>
      <c r="Y1393" s="197"/>
      <c r="Z1393" s="197"/>
      <c r="AA1393" s="197"/>
      <c r="AB1393" s="197"/>
      <c r="AC1393" s="197"/>
      <c r="AD1393" s="197"/>
      <c r="AE1393" s="197"/>
      <c r="AF1393" s="197"/>
      <c r="AG1393" s="197"/>
      <c r="AH1393" s="197"/>
      <c r="AI1393" s="200"/>
      <c r="AJ1393" s="197"/>
      <c r="AK1393" s="197"/>
      <c r="AL1393" s="197"/>
      <c r="AM1393" s="197"/>
      <c r="AN1393" s="197"/>
      <c r="AO1393" s="197"/>
      <c r="AP1393" s="197"/>
      <c r="AQ1393" s="197"/>
      <c r="AR1393" s="197"/>
      <c r="AS1393" s="197"/>
      <c r="AT1393" s="197"/>
      <c r="AU1393" s="197"/>
      <c r="AV1393" s="197"/>
      <c r="AW1393" s="197"/>
      <c r="AX1393" s="197"/>
      <c r="AY1393" s="197"/>
      <c r="AZ1393" s="197"/>
      <c r="BA1393" s="197"/>
      <c r="BB1393" s="197"/>
      <c r="BC1393" s="197"/>
    </row>
    <row r="1394" spans="2:55" customFormat="1" ht="14.1" hidden="1" customHeight="1">
      <c r="B1394" s="204">
        <v>20250528</v>
      </c>
      <c r="C1394" s="204" t="s">
        <v>62</v>
      </c>
      <c r="D1394" s="204">
        <v>1830</v>
      </c>
      <c r="E1394" s="204"/>
      <c r="F1394" s="204">
        <v>6541</v>
      </c>
      <c r="G1394" s="204">
        <v>586</v>
      </c>
      <c r="H1394" s="204"/>
      <c r="I1394" s="204">
        <v>6541</v>
      </c>
      <c r="J1394" s="204">
        <v>586</v>
      </c>
      <c r="K1394" s="204">
        <v>-4059</v>
      </c>
      <c r="L1394" s="204">
        <v>-4059</v>
      </c>
      <c r="M1394" s="204">
        <v>0</v>
      </c>
      <c r="N1394" s="204" t="s">
        <v>40</v>
      </c>
      <c r="O1394" s="204" t="s">
        <v>40</v>
      </c>
      <c r="P1394" s="202">
        <f t="shared" si="131"/>
        <v>0</v>
      </c>
      <c r="Q1394" s="197" t="str">
        <f t="shared" si="126"/>
        <v>NA</v>
      </c>
      <c r="R1394" s="202">
        <f t="shared" si="127"/>
        <v>0</v>
      </c>
      <c r="S1394" s="202">
        <f t="shared" si="128"/>
        <v>0</v>
      </c>
      <c r="T1394" s="197">
        <f t="shared" si="129"/>
        <v>0</v>
      </c>
      <c r="U1394" s="197">
        <f t="shared" si="130"/>
        <v>4059</v>
      </c>
      <c r="V1394" s="197">
        <f>MIN(IF(SUM(W1394,,X1394,Z1394,AA1394,AD1394,AC1394,AF1394,AG1394,AJ1394,AI1394,AL1394,AM1394,AO1394,AP1394,AR1394,AS1394,A1394,AY1394,AU1394,AV1394,AW1394,AX1394,BA1394,BB1394)=0,0,1)+IF(O1394="Smoothing ramp",1,0)+IF(ISNUMBER(W1394),1,0)+IF(ISNUMBER(X1394),1,0)+IF(ISNUMBER(Z1394),1,0)+IF(ISNUMBER(AA1394),1,0)+IF(ISNUMBER(AD1394),1,0)+IF(ISNUMBER(AC1394),1,0)+IF(ISNUMBER(AF1394),1,0)+IF(ISNUMBER(AG1394),1,0)+IF(ISNUMBER(AI1394),1,0)+IF(ISNUMBER(AJ1394),1,0)+IF(ISNUMBER(AL1394),1,0)+IF(ISNUMBER(AM1394),1,0)+IF(ISNUMBER(AO1394),1,0)+IF(ISNUMBER(AP1394),1,0)+IF(ISNUMBER(#REF!),1,0)+IF(ISNUMBER(AR1394),1,0)+IF(ISNUMBER(AS1394),1,0)+IF(ISNUMBER(AY1394),1,0)+IF(ISNUMBER(AU1394),1,0)+IF(ISNUMBER(AV1394),1,0)+IF(ISNUMBER(AW1394),1,0)+IF(ISNUMBER(AX1394),1,0)+IF(ISNUMBER(BA1394),1,0)+IF(ISNUMBER(BB1394),1,0),1)</f>
        <v>0</v>
      </c>
      <c r="W1394" s="197"/>
      <c r="X1394" s="197"/>
      <c r="Y1394" s="197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200"/>
      <c r="AJ1394" s="197"/>
      <c r="AK1394" s="197"/>
      <c r="AL1394" s="197"/>
      <c r="AM1394" s="197"/>
      <c r="AN1394" s="197"/>
      <c r="AO1394" s="197"/>
      <c r="AP1394" s="197"/>
      <c r="AQ1394" s="197"/>
      <c r="AR1394" s="197"/>
      <c r="AS1394" s="197"/>
      <c r="AT1394" s="197"/>
      <c r="AU1394" s="197"/>
      <c r="AV1394" s="197"/>
      <c r="AW1394" s="197"/>
      <c r="AX1394" s="197"/>
      <c r="AY1394" s="197"/>
      <c r="AZ1394" s="197"/>
      <c r="BA1394" s="197"/>
      <c r="BB1394" s="197"/>
      <c r="BC1394" s="197"/>
    </row>
    <row r="1395" spans="2:55" customFormat="1" ht="14.1" hidden="1" customHeight="1">
      <c r="B1395" s="204">
        <v>20250528</v>
      </c>
      <c r="C1395" s="204" t="s">
        <v>62</v>
      </c>
      <c r="D1395" s="204">
        <v>1930</v>
      </c>
      <c r="E1395" s="204"/>
      <c r="F1395" s="204">
        <v>6541</v>
      </c>
      <c r="G1395" s="204">
        <v>586</v>
      </c>
      <c r="H1395" s="204"/>
      <c r="I1395" s="204">
        <v>6541</v>
      </c>
      <c r="J1395" s="204">
        <v>586</v>
      </c>
      <c r="K1395" s="204">
        <v>-4059</v>
      </c>
      <c r="L1395" s="204">
        <v>-4059</v>
      </c>
      <c r="M1395" s="204">
        <v>0</v>
      </c>
      <c r="N1395" s="204" t="s">
        <v>40</v>
      </c>
      <c r="O1395" s="204" t="s">
        <v>40</v>
      </c>
      <c r="P1395" s="202">
        <f t="shared" si="131"/>
        <v>0</v>
      </c>
      <c r="Q1395" s="197" t="str">
        <f t="shared" si="126"/>
        <v>NA</v>
      </c>
      <c r="R1395" s="202">
        <f t="shared" si="127"/>
        <v>0</v>
      </c>
      <c r="S1395" s="202">
        <f t="shared" si="128"/>
        <v>0</v>
      </c>
      <c r="T1395" s="197">
        <f t="shared" si="129"/>
        <v>0</v>
      </c>
      <c r="U1395" s="197">
        <f t="shared" si="130"/>
        <v>4059</v>
      </c>
      <c r="V1395" s="197">
        <f>MIN(IF(SUM(W1395,,X1395,Z1395,AA1395,AD1395,AC1395,AF1395,AG1395,AJ1395,AI1395,AL1395,AM1395,AO1395,AP1395,AR1395,AS1395,A1395,AY1395,AU1395,AV1395,AW1395,AX1395,BA1395,BB1395)=0,0,1)+IF(O1395="Smoothing ramp",1,0)+IF(ISNUMBER(W1395),1,0)+IF(ISNUMBER(X1395),1,0)+IF(ISNUMBER(Z1395),1,0)+IF(ISNUMBER(AA1395),1,0)+IF(ISNUMBER(AD1395),1,0)+IF(ISNUMBER(AC1395),1,0)+IF(ISNUMBER(AF1395),1,0)+IF(ISNUMBER(AG1395),1,0)+IF(ISNUMBER(AI1395),1,0)+IF(ISNUMBER(AJ1395),1,0)+IF(ISNUMBER(AL1395),1,0)+IF(ISNUMBER(AM1395),1,0)+IF(ISNUMBER(AO1395),1,0)+IF(ISNUMBER(AP1395),1,0)+IF(ISNUMBER(#REF!),1,0)+IF(ISNUMBER(AR1395),1,0)+IF(ISNUMBER(AS1395),1,0)+IF(ISNUMBER(AY1395),1,0)+IF(ISNUMBER(AU1395),1,0)+IF(ISNUMBER(AV1395),1,0)+IF(ISNUMBER(AW1395),1,0)+IF(ISNUMBER(AX1395),1,0)+IF(ISNUMBER(BA1395),1,0)+IF(ISNUMBER(BB1395),1,0),1)</f>
        <v>0</v>
      </c>
      <c r="W1395" s="197"/>
      <c r="X1395" s="197"/>
      <c r="Y1395" s="197"/>
      <c r="Z1395" s="197"/>
      <c r="AA1395" s="197"/>
      <c r="AB1395" s="197"/>
      <c r="AC1395" s="197"/>
      <c r="AD1395" s="197"/>
      <c r="AE1395" s="197"/>
      <c r="AF1395" s="197"/>
      <c r="AG1395" s="197"/>
      <c r="AH1395" s="197"/>
      <c r="AI1395" s="200"/>
      <c r="AJ1395" s="197"/>
      <c r="AK1395" s="197"/>
      <c r="AL1395" s="197"/>
      <c r="AM1395" s="197"/>
      <c r="AN1395" s="197"/>
      <c r="AO1395" s="197"/>
      <c r="AP1395" s="197"/>
      <c r="AQ1395" s="197"/>
      <c r="AR1395" s="197"/>
      <c r="AS1395" s="197"/>
      <c r="AT1395" s="197"/>
      <c r="AU1395" s="197"/>
      <c r="AV1395" s="197"/>
      <c r="AW1395" s="197"/>
      <c r="AX1395" s="197"/>
      <c r="AY1395" s="197"/>
      <c r="AZ1395" s="197"/>
      <c r="BA1395" s="197"/>
      <c r="BB1395" s="197"/>
      <c r="BC1395" s="197"/>
    </row>
    <row r="1396" spans="2:55" customFormat="1" ht="14.1" hidden="1" customHeight="1">
      <c r="B1396" s="204">
        <v>20250528</v>
      </c>
      <c r="C1396" s="204" t="s">
        <v>62</v>
      </c>
      <c r="D1396" s="204">
        <v>2030</v>
      </c>
      <c r="E1396" s="204"/>
      <c r="F1396" s="204">
        <v>6541</v>
      </c>
      <c r="G1396" s="204">
        <v>586</v>
      </c>
      <c r="H1396" s="204"/>
      <c r="I1396" s="204">
        <v>6541</v>
      </c>
      <c r="J1396" s="204">
        <v>586</v>
      </c>
      <c r="K1396" s="204">
        <v>-4059</v>
      </c>
      <c r="L1396" s="204">
        <v>-4059</v>
      </c>
      <c r="M1396" s="204">
        <v>0</v>
      </c>
      <c r="N1396" s="204" t="s">
        <v>40</v>
      </c>
      <c r="O1396" s="204" t="s">
        <v>40</v>
      </c>
      <c r="P1396" s="202">
        <f t="shared" si="131"/>
        <v>0</v>
      </c>
      <c r="Q1396" s="197" t="str">
        <f t="shared" si="126"/>
        <v>NA</v>
      </c>
      <c r="R1396" s="202">
        <f t="shared" si="127"/>
        <v>0</v>
      </c>
      <c r="S1396" s="202">
        <f t="shared" si="128"/>
        <v>0</v>
      </c>
      <c r="T1396" s="197">
        <f t="shared" si="129"/>
        <v>0</v>
      </c>
      <c r="U1396" s="197">
        <f t="shared" si="130"/>
        <v>4059</v>
      </c>
      <c r="V1396" s="197">
        <f>MIN(IF(SUM(W1396,,X1396,Z1396,AA1396,AD1396,AC1396,AF1396,AG1396,AJ1396,AI1396,AL1396,AM1396,AO1396,AP1396,AR1396,AS1396,A1396,AY1396,AU1396,AV1396,AW1396,AX1396,BA1396,BB1396)=0,0,1)+IF(O1396="Smoothing ramp",1,0)+IF(ISNUMBER(W1396),1,0)+IF(ISNUMBER(X1396),1,0)+IF(ISNUMBER(Z1396),1,0)+IF(ISNUMBER(AA1396),1,0)+IF(ISNUMBER(AD1396),1,0)+IF(ISNUMBER(AC1396),1,0)+IF(ISNUMBER(AF1396),1,0)+IF(ISNUMBER(AG1396),1,0)+IF(ISNUMBER(AI1396),1,0)+IF(ISNUMBER(AJ1396),1,0)+IF(ISNUMBER(AL1396),1,0)+IF(ISNUMBER(AM1396),1,0)+IF(ISNUMBER(AO1396),1,0)+IF(ISNUMBER(AP1396),1,0)+IF(ISNUMBER(#REF!),1,0)+IF(ISNUMBER(AR1396),1,0)+IF(ISNUMBER(AS1396),1,0)+IF(ISNUMBER(AY1396),1,0)+IF(ISNUMBER(AU1396),1,0)+IF(ISNUMBER(AV1396),1,0)+IF(ISNUMBER(AW1396),1,0)+IF(ISNUMBER(AX1396),1,0)+IF(ISNUMBER(BA1396),1,0)+IF(ISNUMBER(BB1396),1,0),1)</f>
        <v>0</v>
      </c>
      <c r="W1396" s="197"/>
      <c r="X1396" s="197"/>
      <c r="Y1396" s="197"/>
      <c r="Z1396" s="197"/>
      <c r="AA1396" s="197"/>
      <c r="AB1396" s="197"/>
      <c r="AC1396" s="197"/>
      <c r="AD1396" s="197"/>
      <c r="AE1396" s="197"/>
      <c r="AF1396" s="197"/>
      <c r="AG1396" s="197"/>
      <c r="AH1396" s="197"/>
      <c r="AI1396" s="200"/>
      <c r="AJ1396" s="197"/>
      <c r="AK1396" s="197"/>
      <c r="AL1396" s="197"/>
      <c r="AM1396" s="197"/>
      <c r="AN1396" s="197"/>
      <c r="AO1396" s="197"/>
      <c r="AP1396" s="197"/>
      <c r="AQ1396" s="197"/>
      <c r="AR1396" s="197"/>
      <c r="AS1396" s="197"/>
      <c r="AT1396" s="197"/>
      <c r="AU1396" s="197"/>
      <c r="AV1396" s="197"/>
      <c r="AW1396" s="197"/>
      <c r="AX1396" s="197"/>
      <c r="AY1396" s="197"/>
      <c r="AZ1396" s="197"/>
      <c r="BA1396" s="197"/>
      <c r="BB1396" s="197"/>
      <c r="BC1396" s="197"/>
    </row>
    <row r="1397" spans="2:55" customFormat="1" ht="14.1" hidden="1" customHeight="1">
      <c r="B1397" s="204">
        <v>20250528</v>
      </c>
      <c r="C1397" s="204" t="s">
        <v>62</v>
      </c>
      <c r="D1397" s="204">
        <v>2130</v>
      </c>
      <c r="E1397" s="204">
        <v>6385</v>
      </c>
      <c r="F1397" s="204"/>
      <c r="G1397" s="204"/>
      <c r="H1397" s="204">
        <v>6385</v>
      </c>
      <c r="I1397" s="204"/>
      <c r="J1397" s="204"/>
      <c r="K1397" s="204">
        <v>-2531</v>
      </c>
      <c r="L1397" s="204">
        <v>-2531</v>
      </c>
      <c r="M1397" s="204">
        <v>-2531</v>
      </c>
      <c r="N1397" s="204" t="s">
        <v>40</v>
      </c>
      <c r="O1397" s="204" t="s">
        <v>40</v>
      </c>
      <c r="P1397" s="202">
        <f t="shared" si="131"/>
        <v>0</v>
      </c>
      <c r="Q1397" s="197">
        <f t="shared" si="126"/>
        <v>0</v>
      </c>
      <c r="R1397" s="202" t="str">
        <f t="shared" si="127"/>
        <v>NA</v>
      </c>
      <c r="S1397" s="202" t="str">
        <f t="shared" si="128"/>
        <v>NA</v>
      </c>
      <c r="T1397" s="197" t="str">
        <f t="shared" si="129"/>
        <v>NA</v>
      </c>
      <c r="U1397" s="197">
        <f t="shared" si="130"/>
        <v>0</v>
      </c>
      <c r="V1397" s="197">
        <f>MIN(IF(SUM(W1397,,X1397,Z1397,AA1397,AD1397,AC1397,AF1397,AG1397,AJ1397,AI1397,AL1397,AM1397,AO1397,AP1397,AR1397,AS1397,A1397,AY1397,AU1397,AV1397,AW1397,AX1397,BA1397,BB1397)=0,0,1)+IF(O1397="Smoothing ramp",1,0)+IF(ISNUMBER(W1397),1,0)+IF(ISNUMBER(X1397),1,0)+IF(ISNUMBER(Z1397),1,0)+IF(ISNUMBER(AA1397),1,0)+IF(ISNUMBER(AD1397),1,0)+IF(ISNUMBER(AC1397),1,0)+IF(ISNUMBER(AF1397),1,0)+IF(ISNUMBER(AG1397),1,0)+IF(ISNUMBER(AI1397),1,0)+IF(ISNUMBER(AJ1397),1,0)+IF(ISNUMBER(AL1397),1,0)+IF(ISNUMBER(AM1397),1,0)+IF(ISNUMBER(AO1397),1,0)+IF(ISNUMBER(AP1397),1,0)+IF(ISNUMBER(#REF!),1,0)+IF(ISNUMBER(AR1397),1,0)+IF(ISNUMBER(AS1397),1,0)+IF(ISNUMBER(AY1397),1,0)+IF(ISNUMBER(AU1397),1,0)+IF(ISNUMBER(AV1397),1,0)+IF(ISNUMBER(AW1397),1,0)+IF(ISNUMBER(AX1397),1,0)+IF(ISNUMBER(BA1397),1,0)+IF(ISNUMBER(BB1397),1,0),1)</f>
        <v>0</v>
      </c>
      <c r="W1397" s="197"/>
      <c r="X1397" s="197"/>
      <c r="Y1397" s="197"/>
      <c r="Z1397" s="197"/>
      <c r="AA1397" s="197"/>
      <c r="AB1397" s="197"/>
      <c r="AC1397" s="197"/>
      <c r="AD1397" s="197"/>
      <c r="AE1397" s="197"/>
      <c r="AF1397" s="197"/>
      <c r="AG1397" s="197"/>
      <c r="AH1397" s="197"/>
      <c r="AI1397" s="200"/>
      <c r="AJ1397" s="197"/>
      <c r="AK1397" s="197"/>
      <c r="AL1397" s="197"/>
      <c r="AM1397" s="197"/>
      <c r="AN1397" s="197"/>
      <c r="AO1397" s="197"/>
      <c r="AP1397" s="197"/>
      <c r="AQ1397" s="197"/>
      <c r="AR1397" s="197"/>
      <c r="AS1397" s="197"/>
      <c r="AT1397" s="197"/>
      <c r="AU1397" s="197"/>
      <c r="AV1397" s="197"/>
      <c r="AW1397" s="197"/>
      <c r="AX1397" s="197"/>
      <c r="AY1397" s="197"/>
      <c r="AZ1397" s="197"/>
      <c r="BA1397" s="197"/>
      <c r="BB1397" s="197"/>
      <c r="BC1397" s="197"/>
    </row>
    <row r="1398" spans="2:55" customFormat="1" ht="14.1" customHeight="1">
      <c r="B1398" s="204">
        <v>20250528</v>
      </c>
      <c r="C1398" s="204" t="s">
        <v>62</v>
      </c>
      <c r="D1398" s="204">
        <v>2230</v>
      </c>
      <c r="E1398" s="204">
        <v>6385</v>
      </c>
      <c r="F1398" s="204"/>
      <c r="G1398" s="204"/>
      <c r="H1398" s="204">
        <v>6385</v>
      </c>
      <c r="I1398" s="204"/>
      <c r="J1398" s="204"/>
      <c r="K1398" s="204">
        <v>-2531</v>
      </c>
      <c r="L1398" s="204">
        <v>-2531</v>
      </c>
      <c r="M1398" s="204">
        <v>-2531</v>
      </c>
      <c r="N1398" s="204" t="s">
        <v>40</v>
      </c>
      <c r="O1398" s="204" t="s">
        <v>40</v>
      </c>
      <c r="P1398" s="202">
        <f t="shared" si="131"/>
        <v>0</v>
      </c>
      <c r="Q1398" s="197">
        <f t="shared" si="126"/>
        <v>0</v>
      </c>
      <c r="R1398" s="202" t="str">
        <f t="shared" si="127"/>
        <v>NA</v>
      </c>
      <c r="S1398" s="202" t="str">
        <f t="shared" si="128"/>
        <v>NA</v>
      </c>
      <c r="T1398" s="197" t="str">
        <f t="shared" si="129"/>
        <v>NA</v>
      </c>
      <c r="U1398" s="197">
        <f t="shared" si="130"/>
        <v>0</v>
      </c>
      <c r="V1398" s="197">
        <f>MIN(IF(SUM(W1398,,X1398,Z1398,AA1398,AD1398,AC1398,AF1398,AG1398,AJ1398,AI1398,AL1398,AM1398,AO1398,AP1398,AR1398,AS1398,A1398,AY1398,AU1398,AV1398,AW1398,AX1398,BA1398,BB1398)=0,0,1)+IF(O1398="Smoothing ramp",1,0)+IF(ISNUMBER(W1398),1,0)+IF(ISNUMBER(X1398),1,0)+IF(ISNUMBER(Z1398),1,0)+IF(ISNUMBER(AA1398),1,0)+IF(ISNUMBER(AD1398),1,0)+IF(ISNUMBER(AC1398),1,0)+IF(ISNUMBER(AF1398),1,0)+IF(ISNUMBER(AG1398),1,0)+IF(ISNUMBER(AI1398),1,0)+IF(ISNUMBER(AJ1398),1,0)+IF(ISNUMBER(AL1398),1,0)+IF(ISNUMBER(AM1398),1,0)+IF(ISNUMBER(AO1398),1,0)+IF(ISNUMBER(AP1398),1,0)+IF(ISNUMBER(#REF!),1,0)+IF(ISNUMBER(AR1398),1,0)+IF(ISNUMBER(AS1398),1,0)+IF(ISNUMBER(AY1398),1,0)+IF(ISNUMBER(AU1398),1,0)+IF(ISNUMBER(AV1398),1,0)+IF(ISNUMBER(AW1398),1,0)+IF(ISNUMBER(AX1398),1,0)+IF(ISNUMBER(BA1398),1,0)+IF(ISNUMBER(BB1398),1,0),1)</f>
        <v>1</v>
      </c>
      <c r="W1398" s="197">
        <v>415</v>
      </c>
      <c r="X1398" s="197"/>
      <c r="Y1398" s="197" t="s">
        <v>42</v>
      </c>
      <c r="Z1398" s="197">
        <v>160</v>
      </c>
      <c r="AA1398" s="197"/>
      <c r="AB1398" s="197" t="s">
        <v>42</v>
      </c>
      <c r="AC1398" s="197"/>
      <c r="AD1398" s="197"/>
      <c r="AE1398" s="197"/>
      <c r="AF1398" s="197"/>
      <c r="AG1398" s="197"/>
      <c r="AH1398" s="197"/>
      <c r="AI1398" s="200"/>
      <c r="AJ1398" s="197"/>
      <c r="AK1398" s="197"/>
      <c r="AL1398" s="197"/>
      <c r="AM1398" s="197"/>
      <c r="AN1398" s="197"/>
      <c r="AO1398" s="197"/>
      <c r="AP1398" s="197"/>
      <c r="AQ1398" s="197"/>
      <c r="AR1398" s="197"/>
      <c r="AS1398" s="197"/>
      <c r="AT1398" s="197"/>
      <c r="AU1398" s="197"/>
      <c r="AV1398" s="197"/>
      <c r="AW1398" s="197"/>
      <c r="AX1398" s="197"/>
      <c r="AY1398" s="197"/>
      <c r="AZ1398" s="197"/>
      <c r="BA1398" s="197"/>
      <c r="BB1398" s="197"/>
      <c r="BC1398" s="197"/>
    </row>
    <row r="1399" spans="2:55" customFormat="1" ht="14.1" customHeight="1">
      <c r="B1399" s="204">
        <v>20250528</v>
      </c>
      <c r="C1399" s="204" t="s">
        <v>62</v>
      </c>
      <c r="D1399" s="204">
        <v>2330</v>
      </c>
      <c r="E1399" s="204">
        <v>5985</v>
      </c>
      <c r="F1399" s="204"/>
      <c r="G1399" s="204"/>
      <c r="H1399" s="204">
        <v>5985</v>
      </c>
      <c r="I1399" s="204"/>
      <c r="J1399" s="204"/>
      <c r="K1399" s="204">
        <v>-2126</v>
      </c>
      <c r="L1399" s="204">
        <v>-2126</v>
      </c>
      <c r="M1399" s="204">
        <v>-2126</v>
      </c>
      <c r="N1399" s="204" t="s">
        <v>40</v>
      </c>
      <c r="O1399" s="204" t="s">
        <v>40</v>
      </c>
      <c r="P1399" s="202">
        <f t="shared" si="131"/>
        <v>0</v>
      </c>
      <c r="Q1399" s="197">
        <f t="shared" si="126"/>
        <v>0</v>
      </c>
      <c r="R1399" s="202" t="str">
        <f t="shared" si="127"/>
        <v>NA</v>
      </c>
      <c r="S1399" s="202" t="str">
        <f t="shared" si="128"/>
        <v>NA</v>
      </c>
      <c r="T1399" s="197" t="str">
        <f t="shared" si="129"/>
        <v>NA</v>
      </c>
      <c r="U1399" s="197">
        <f t="shared" si="130"/>
        <v>0</v>
      </c>
      <c r="V1399" s="197">
        <f>MIN(IF(SUM(W1399,,X1399,Z1399,AA1399,AD1399,AC1399,AF1399,AG1399,AJ1399,AI1399,AL1399,AM1399,AO1399,AP1399,AR1399,AS1399,A1399,AY1399,AU1399,AV1399,AW1399,AX1399,BA1399,BB1399)=0,0,1)+IF(O1399="Smoothing ramp",1,0)+IF(ISNUMBER(W1399),1,0)+IF(ISNUMBER(X1399),1,0)+IF(ISNUMBER(Z1399),1,0)+IF(ISNUMBER(AA1399),1,0)+IF(ISNUMBER(AD1399),1,0)+IF(ISNUMBER(AC1399),1,0)+IF(ISNUMBER(AF1399),1,0)+IF(ISNUMBER(AG1399),1,0)+IF(ISNUMBER(AI1399),1,0)+IF(ISNUMBER(AJ1399),1,0)+IF(ISNUMBER(AL1399),1,0)+IF(ISNUMBER(AM1399),1,0)+IF(ISNUMBER(AO1399),1,0)+IF(ISNUMBER(AP1399),1,0)+IF(ISNUMBER(#REF!),1,0)+IF(ISNUMBER(AR1399),1,0)+IF(ISNUMBER(AS1399),1,0)+IF(ISNUMBER(AY1399),1,0)+IF(ISNUMBER(AU1399),1,0)+IF(ISNUMBER(AV1399),1,0)+IF(ISNUMBER(AW1399),1,0)+IF(ISNUMBER(AX1399),1,0)+IF(ISNUMBER(BA1399),1,0)+IF(ISNUMBER(BB1399),1,0),1)</f>
        <v>1</v>
      </c>
      <c r="W1399" s="197">
        <v>415</v>
      </c>
      <c r="X1399" s="197"/>
      <c r="Y1399" s="197" t="s">
        <v>42</v>
      </c>
      <c r="Z1399" s="197">
        <v>160</v>
      </c>
      <c r="AA1399" s="197"/>
      <c r="AB1399" s="197" t="s">
        <v>42</v>
      </c>
      <c r="AC1399" s="197"/>
      <c r="AD1399" s="197"/>
      <c r="AE1399" s="197"/>
      <c r="AF1399" s="197"/>
      <c r="AG1399" s="197"/>
      <c r="AH1399" s="197"/>
      <c r="AI1399" s="200"/>
      <c r="AJ1399" s="197"/>
      <c r="AK1399" s="197"/>
      <c r="AL1399" s="197"/>
      <c r="AM1399" s="197"/>
      <c r="AN1399" s="197"/>
      <c r="AO1399" s="197"/>
      <c r="AP1399" s="197"/>
      <c r="AQ1399" s="197"/>
      <c r="AR1399" s="197"/>
      <c r="AS1399" s="197"/>
      <c r="AT1399" s="197"/>
      <c r="AU1399" s="197"/>
      <c r="AV1399" s="197"/>
      <c r="AW1399" s="197"/>
      <c r="AX1399" s="197"/>
      <c r="AY1399" s="197"/>
      <c r="AZ1399" s="197"/>
      <c r="BA1399" s="197"/>
      <c r="BB1399" s="197"/>
      <c r="BC1399" s="197"/>
    </row>
    <row r="1400" spans="2:55" customFormat="1" ht="14.1" customHeight="1">
      <c r="B1400" s="204">
        <v>20250529</v>
      </c>
      <c r="C1400" s="204" t="s">
        <v>62</v>
      </c>
      <c r="D1400" s="204">
        <v>30</v>
      </c>
      <c r="E1400" s="204">
        <v>8165</v>
      </c>
      <c r="F1400" s="204"/>
      <c r="G1400" s="204"/>
      <c r="H1400" s="204">
        <v>7316</v>
      </c>
      <c r="I1400" s="204"/>
      <c r="J1400" s="204"/>
      <c r="K1400" s="204">
        <v>-2243</v>
      </c>
      <c r="L1400" s="204">
        <v>-2243</v>
      </c>
      <c r="M1400" s="204">
        <v>-1394</v>
      </c>
      <c r="N1400" s="204" t="s">
        <v>40</v>
      </c>
      <c r="O1400" s="204" t="s">
        <v>45</v>
      </c>
      <c r="P1400" s="202">
        <f t="shared" si="131"/>
        <v>0</v>
      </c>
      <c r="Q1400" s="197">
        <f t="shared" si="126"/>
        <v>849</v>
      </c>
      <c r="R1400" s="202" t="str">
        <f t="shared" si="127"/>
        <v>NA</v>
      </c>
      <c r="S1400" s="202" t="str">
        <f t="shared" si="128"/>
        <v>NA</v>
      </c>
      <c r="T1400" s="197" t="str">
        <f t="shared" si="129"/>
        <v>NA</v>
      </c>
      <c r="U1400" s="197">
        <f t="shared" si="130"/>
        <v>0</v>
      </c>
      <c r="V1400" s="197">
        <f>MIN(IF(SUM(W1400,,X1400,Z1400,AA1400,AD1400,AC1400,AF1400,AG1400,AJ1400,AI1400,AL1400,AM1400,AO1400,AP1400,AR1400,AS1400,A1400,AY1400,AU1400,AV1400,AW1400,AX1400,BA1400,BB1400)=0,0,1)+IF(O1400="Smoothing ramp",1,0)+IF(ISNUMBER(W1400),1,0)+IF(ISNUMBER(X1400),1,0)+IF(ISNUMBER(Z1400),1,0)+IF(ISNUMBER(AA1400),1,0)+IF(ISNUMBER(AD1400),1,0)+IF(ISNUMBER(AC1400),1,0)+IF(ISNUMBER(AF1400),1,0)+IF(ISNUMBER(AG1400),1,0)+IF(ISNUMBER(AI1400),1,0)+IF(ISNUMBER(AJ1400),1,0)+IF(ISNUMBER(AL1400),1,0)+IF(ISNUMBER(AM1400),1,0)+IF(ISNUMBER(AO1400),1,0)+IF(ISNUMBER(AP1400),1,0)+IF(ISNUMBER(#REF!),1,0)+IF(ISNUMBER(AR1400),1,0)+IF(ISNUMBER(AS1400),1,0)+IF(ISNUMBER(AY1400),1,0)+IF(ISNUMBER(AU1400),1,0)+IF(ISNUMBER(AV1400),1,0)+IF(ISNUMBER(AW1400),1,0)+IF(ISNUMBER(AX1400),1,0)+IF(ISNUMBER(BA1400),1,0)+IF(ISNUMBER(BB1400),1,0),1)</f>
        <v>1</v>
      </c>
      <c r="W1400" s="197">
        <v>415</v>
      </c>
      <c r="X1400" s="197"/>
      <c r="Y1400" s="197" t="s">
        <v>42</v>
      </c>
      <c r="Z1400" s="197">
        <v>160</v>
      </c>
      <c r="AA1400" s="197"/>
      <c r="AB1400" s="197" t="s">
        <v>42</v>
      </c>
      <c r="AC1400" s="197"/>
      <c r="AD1400" s="197"/>
      <c r="AE1400" s="197"/>
      <c r="AF1400" s="197"/>
      <c r="AG1400" s="197"/>
      <c r="AH1400" s="197"/>
      <c r="AI1400" s="200"/>
      <c r="AJ1400" s="197"/>
      <c r="AK1400" s="197"/>
      <c r="AL1400" s="197"/>
      <c r="AM1400" s="197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197"/>
      <c r="AY1400" s="197"/>
      <c r="AZ1400" s="197"/>
      <c r="BA1400" s="197"/>
      <c r="BB1400" s="197"/>
      <c r="BC1400" s="197"/>
    </row>
    <row r="1401" spans="2:55" customFormat="1" ht="14.1" customHeight="1">
      <c r="B1401" s="204">
        <v>20250529</v>
      </c>
      <c r="C1401" s="204" t="s">
        <v>62</v>
      </c>
      <c r="D1401" s="204">
        <v>130</v>
      </c>
      <c r="E1401" s="204">
        <v>8165</v>
      </c>
      <c r="F1401" s="204"/>
      <c r="G1401" s="204"/>
      <c r="H1401" s="204">
        <v>7316</v>
      </c>
      <c r="I1401" s="204"/>
      <c r="J1401" s="204"/>
      <c r="K1401" s="204">
        <v>-2243</v>
      </c>
      <c r="L1401" s="204">
        <v>-2243</v>
      </c>
      <c r="M1401" s="204">
        <v>-1394</v>
      </c>
      <c r="N1401" s="204" t="s">
        <v>40</v>
      </c>
      <c r="O1401" s="204" t="s">
        <v>45</v>
      </c>
      <c r="P1401" s="202">
        <f t="shared" si="131"/>
        <v>0</v>
      </c>
      <c r="Q1401" s="197">
        <f t="shared" si="126"/>
        <v>849</v>
      </c>
      <c r="R1401" s="202" t="str">
        <f t="shared" si="127"/>
        <v>NA</v>
      </c>
      <c r="S1401" s="202" t="str">
        <f t="shared" si="128"/>
        <v>NA</v>
      </c>
      <c r="T1401" s="197" t="str">
        <f t="shared" si="129"/>
        <v>NA</v>
      </c>
      <c r="U1401" s="197">
        <f t="shared" si="130"/>
        <v>0</v>
      </c>
      <c r="V1401" s="197">
        <f>MIN(IF(SUM(W1401,,X1401,Z1401,AA1401,AD1401,AC1401,AF1401,AG1401,AJ1401,AI1401,AL1401,AM1401,AO1401,AP1401,AR1401,AS1401,A1401,AY1401,AU1401,AV1401,AW1401,AX1401,BA1401,BB1401)=0,0,1)+IF(O1401="Smoothing ramp",1,0)+IF(ISNUMBER(W1401),1,0)+IF(ISNUMBER(X1401),1,0)+IF(ISNUMBER(Z1401),1,0)+IF(ISNUMBER(AA1401),1,0)+IF(ISNUMBER(AD1401),1,0)+IF(ISNUMBER(AC1401),1,0)+IF(ISNUMBER(AF1401),1,0)+IF(ISNUMBER(AG1401),1,0)+IF(ISNUMBER(AI1401),1,0)+IF(ISNUMBER(AJ1401),1,0)+IF(ISNUMBER(AL1401),1,0)+IF(ISNUMBER(AM1401),1,0)+IF(ISNUMBER(AO1401),1,0)+IF(ISNUMBER(AP1401),1,0)+IF(ISNUMBER(#REF!),1,0)+IF(ISNUMBER(AR1401),1,0)+IF(ISNUMBER(AS1401),1,0)+IF(ISNUMBER(AY1401),1,0)+IF(ISNUMBER(AU1401),1,0)+IF(ISNUMBER(AV1401),1,0)+IF(ISNUMBER(AW1401),1,0)+IF(ISNUMBER(AX1401),1,0)+IF(ISNUMBER(BA1401),1,0)+IF(ISNUMBER(BB1401),1,0),1)</f>
        <v>1</v>
      </c>
      <c r="W1401" s="197">
        <v>415</v>
      </c>
      <c r="X1401" s="197"/>
      <c r="Y1401" s="197" t="s">
        <v>42</v>
      </c>
      <c r="Z1401" s="197">
        <v>160</v>
      </c>
      <c r="AA1401" s="197"/>
      <c r="AB1401" s="197" t="s">
        <v>42</v>
      </c>
      <c r="AC1401" s="197"/>
      <c r="AD1401" s="197"/>
      <c r="AE1401" s="197"/>
      <c r="AF1401" s="197"/>
      <c r="AG1401" s="197"/>
      <c r="AH1401" s="197"/>
      <c r="AI1401" s="200"/>
      <c r="AJ1401" s="197"/>
      <c r="AK1401" s="197"/>
      <c r="AL1401" s="197"/>
      <c r="AM1401" s="197"/>
      <c r="AN1401" s="197"/>
      <c r="AO1401" s="197"/>
      <c r="AP1401" s="197"/>
      <c r="AQ1401" s="197"/>
      <c r="AR1401" s="197"/>
      <c r="AS1401" s="197"/>
      <c r="AT1401" s="197"/>
      <c r="AU1401" s="197"/>
      <c r="AV1401" s="197"/>
      <c r="AW1401" s="197"/>
      <c r="AX1401" s="197"/>
      <c r="AY1401" s="197"/>
      <c r="AZ1401" s="197"/>
      <c r="BA1401" s="197"/>
      <c r="BB1401" s="197"/>
      <c r="BC1401" s="197"/>
    </row>
    <row r="1402" spans="2:55" customFormat="1" ht="14.1" customHeight="1">
      <c r="B1402" s="204">
        <v>20250529</v>
      </c>
      <c r="C1402" s="204" t="s">
        <v>62</v>
      </c>
      <c r="D1402" s="204">
        <v>230</v>
      </c>
      <c r="E1402" s="204">
        <v>8165</v>
      </c>
      <c r="F1402" s="204"/>
      <c r="G1402" s="204"/>
      <c r="H1402" s="204">
        <v>7316</v>
      </c>
      <c r="I1402" s="204"/>
      <c r="J1402" s="204"/>
      <c r="K1402" s="204">
        <v>-2243</v>
      </c>
      <c r="L1402" s="204">
        <v>-2243</v>
      </c>
      <c r="M1402" s="204">
        <v>-1394</v>
      </c>
      <c r="N1402" s="204" t="s">
        <v>40</v>
      </c>
      <c r="O1402" s="204" t="s">
        <v>45</v>
      </c>
      <c r="P1402" s="202">
        <f t="shared" si="131"/>
        <v>0</v>
      </c>
      <c r="Q1402" s="197">
        <f t="shared" si="126"/>
        <v>849</v>
      </c>
      <c r="R1402" s="202" t="str">
        <f t="shared" si="127"/>
        <v>NA</v>
      </c>
      <c r="S1402" s="202" t="str">
        <f t="shared" si="128"/>
        <v>NA</v>
      </c>
      <c r="T1402" s="197" t="str">
        <f t="shared" si="129"/>
        <v>NA</v>
      </c>
      <c r="U1402" s="197">
        <f t="shared" si="130"/>
        <v>0</v>
      </c>
      <c r="V1402" s="197">
        <f>MIN(IF(SUM(W1402,,X1402,Z1402,AA1402,AD1402,AC1402,AF1402,AG1402,AJ1402,AI1402,AL1402,AM1402,AO1402,AP1402,AR1402,AS1402,A1402,AY1402,AU1402,AV1402,AW1402,AX1402,BA1402,BB1402)=0,0,1)+IF(O1402="Smoothing ramp",1,0)+IF(ISNUMBER(W1402),1,0)+IF(ISNUMBER(X1402),1,0)+IF(ISNUMBER(Z1402),1,0)+IF(ISNUMBER(AA1402),1,0)+IF(ISNUMBER(AD1402),1,0)+IF(ISNUMBER(AC1402),1,0)+IF(ISNUMBER(AF1402),1,0)+IF(ISNUMBER(AG1402),1,0)+IF(ISNUMBER(AI1402),1,0)+IF(ISNUMBER(AJ1402),1,0)+IF(ISNUMBER(AL1402),1,0)+IF(ISNUMBER(AM1402),1,0)+IF(ISNUMBER(AO1402),1,0)+IF(ISNUMBER(AP1402),1,0)+IF(ISNUMBER(#REF!),1,0)+IF(ISNUMBER(AR1402),1,0)+IF(ISNUMBER(AS1402),1,0)+IF(ISNUMBER(AY1402),1,0)+IF(ISNUMBER(AU1402),1,0)+IF(ISNUMBER(AV1402),1,0)+IF(ISNUMBER(AW1402),1,0)+IF(ISNUMBER(AX1402),1,0)+IF(ISNUMBER(BA1402),1,0)+IF(ISNUMBER(BB1402),1,0),1)</f>
        <v>1</v>
      </c>
      <c r="W1402" s="197">
        <v>415</v>
      </c>
      <c r="X1402" s="197"/>
      <c r="Y1402" s="197" t="s">
        <v>42</v>
      </c>
      <c r="Z1402" s="197">
        <v>160</v>
      </c>
      <c r="AA1402" s="197"/>
      <c r="AB1402" s="197" t="s">
        <v>42</v>
      </c>
      <c r="AC1402" s="197"/>
      <c r="AD1402" s="197"/>
      <c r="AE1402" s="197"/>
      <c r="AF1402" s="197"/>
      <c r="AG1402" s="197"/>
      <c r="AH1402" s="197"/>
      <c r="AI1402" s="200"/>
      <c r="AJ1402" s="197"/>
      <c r="AK1402" s="197"/>
      <c r="AL1402" s="197"/>
      <c r="AM1402" s="197"/>
      <c r="AN1402" s="197"/>
      <c r="AO1402" s="197"/>
      <c r="AP1402" s="197"/>
      <c r="AQ1402" s="197"/>
      <c r="AR1402" s="197"/>
      <c r="AS1402" s="197"/>
      <c r="AT1402" s="197"/>
      <c r="AU1402" s="197"/>
      <c r="AV1402" s="197"/>
      <c r="AW1402" s="197"/>
      <c r="AX1402" s="197"/>
      <c r="AY1402" s="197"/>
      <c r="AZ1402" s="197"/>
      <c r="BA1402" s="197"/>
      <c r="BB1402" s="197"/>
      <c r="BC1402" s="197"/>
    </row>
    <row r="1403" spans="2:55" customFormat="1" ht="14.1" customHeight="1">
      <c r="B1403" s="204">
        <v>20250529</v>
      </c>
      <c r="C1403" s="204" t="s">
        <v>62</v>
      </c>
      <c r="D1403" s="204">
        <v>330</v>
      </c>
      <c r="E1403" s="204">
        <v>8410</v>
      </c>
      <c r="F1403" s="204"/>
      <c r="G1403" s="204"/>
      <c r="H1403" s="204">
        <v>7825</v>
      </c>
      <c r="I1403" s="204"/>
      <c r="J1403" s="204"/>
      <c r="K1403" s="204">
        <v>-1950</v>
      </c>
      <c r="L1403" s="204">
        <v>-1950</v>
      </c>
      <c r="M1403" s="204">
        <v>-1364</v>
      </c>
      <c r="N1403" s="204" t="s">
        <v>40</v>
      </c>
      <c r="O1403" s="204" t="s">
        <v>45</v>
      </c>
      <c r="P1403" s="202">
        <f t="shared" si="131"/>
        <v>0</v>
      </c>
      <c r="Q1403" s="197">
        <f t="shared" si="126"/>
        <v>585</v>
      </c>
      <c r="R1403" s="202" t="str">
        <f t="shared" si="127"/>
        <v>NA</v>
      </c>
      <c r="S1403" s="202" t="str">
        <f t="shared" si="128"/>
        <v>NA</v>
      </c>
      <c r="T1403" s="197" t="str">
        <f t="shared" si="129"/>
        <v>NA</v>
      </c>
      <c r="U1403" s="197">
        <f t="shared" si="130"/>
        <v>0</v>
      </c>
      <c r="V1403" s="197">
        <f>MIN(IF(SUM(W1403,,X1403,Z1403,AA1403,AD1403,AC1403,AF1403,AG1403,AJ1403,AI1403,AL1403,AM1403,AO1403,AP1403,AR1403,AS1403,A1403,AY1403,AU1403,AV1403,AW1403,AX1403,BA1403,BB1403)=0,0,1)+IF(O1403="Smoothing ramp",1,0)+IF(ISNUMBER(W1403),1,0)+IF(ISNUMBER(X1403),1,0)+IF(ISNUMBER(Z1403),1,0)+IF(ISNUMBER(AA1403),1,0)+IF(ISNUMBER(AD1403),1,0)+IF(ISNUMBER(AC1403),1,0)+IF(ISNUMBER(AF1403),1,0)+IF(ISNUMBER(AG1403),1,0)+IF(ISNUMBER(AI1403),1,0)+IF(ISNUMBER(AJ1403),1,0)+IF(ISNUMBER(AL1403),1,0)+IF(ISNUMBER(AM1403),1,0)+IF(ISNUMBER(AO1403),1,0)+IF(ISNUMBER(AP1403),1,0)+IF(ISNUMBER(#REF!),1,0)+IF(ISNUMBER(AR1403),1,0)+IF(ISNUMBER(AS1403),1,0)+IF(ISNUMBER(AY1403),1,0)+IF(ISNUMBER(AU1403),1,0)+IF(ISNUMBER(AV1403),1,0)+IF(ISNUMBER(AW1403),1,0)+IF(ISNUMBER(AX1403),1,0)+IF(ISNUMBER(BA1403),1,0)+IF(ISNUMBER(BB1403),1,0),1)</f>
        <v>1</v>
      </c>
      <c r="W1403" s="197">
        <v>415</v>
      </c>
      <c r="X1403" s="197"/>
      <c r="Y1403" s="197" t="s">
        <v>42</v>
      </c>
      <c r="Z1403" s="197">
        <v>160</v>
      </c>
      <c r="AA1403" s="197"/>
      <c r="AB1403" s="197" t="s">
        <v>42</v>
      </c>
      <c r="AC1403" s="197"/>
      <c r="AD1403" s="197"/>
      <c r="AE1403" s="197"/>
      <c r="AF1403" s="197"/>
      <c r="AG1403" s="197"/>
      <c r="AH1403" s="197"/>
      <c r="AI1403" s="200"/>
      <c r="AJ1403" s="197"/>
      <c r="AK1403" s="197"/>
      <c r="AL1403" s="197"/>
      <c r="AM1403" s="197"/>
      <c r="AN1403" s="197"/>
      <c r="AO1403" s="197"/>
      <c r="AP1403" s="197"/>
      <c r="AQ1403" s="197"/>
      <c r="AR1403" s="197"/>
      <c r="AS1403" s="197"/>
      <c r="AT1403" s="197"/>
      <c r="AU1403" s="197"/>
      <c r="AV1403" s="197"/>
      <c r="AW1403" s="197"/>
      <c r="AX1403" s="197"/>
      <c r="AY1403" s="197"/>
      <c r="AZ1403" s="197"/>
      <c r="BA1403" s="197"/>
      <c r="BB1403" s="197"/>
      <c r="BC1403" s="197"/>
    </row>
    <row r="1404" spans="2:55" customFormat="1" ht="14.1" customHeight="1">
      <c r="B1404" s="204">
        <v>20250529</v>
      </c>
      <c r="C1404" s="204" t="s">
        <v>62</v>
      </c>
      <c r="D1404" s="204">
        <v>430</v>
      </c>
      <c r="E1404" s="204">
        <v>8410</v>
      </c>
      <c r="F1404" s="204"/>
      <c r="G1404" s="204"/>
      <c r="H1404" s="204">
        <v>7825</v>
      </c>
      <c r="I1404" s="204"/>
      <c r="J1404" s="204"/>
      <c r="K1404" s="204">
        <v>-1950</v>
      </c>
      <c r="L1404" s="204">
        <v>-1950</v>
      </c>
      <c r="M1404" s="204">
        <v>-1364</v>
      </c>
      <c r="N1404" s="204" t="s">
        <v>40</v>
      </c>
      <c r="O1404" s="204" t="s">
        <v>45</v>
      </c>
      <c r="P1404" s="202">
        <f t="shared" si="131"/>
        <v>0</v>
      </c>
      <c r="Q1404" s="197">
        <f t="shared" si="126"/>
        <v>585</v>
      </c>
      <c r="R1404" s="202" t="str">
        <f t="shared" si="127"/>
        <v>NA</v>
      </c>
      <c r="S1404" s="202" t="str">
        <f t="shared" si="128"/>
        <v>NA</v>
      </c>
      <c r="T1404" s="197" t="str">
        <f t="shared" si="129"/>
        <v>NA</v>
      </c>
      <c r="U1404" s="197">
        <f t="shared" si="130"/>
        <v>0</v>
      </c>
      <c r="V1404" s="197">
        <f>MIN(IF(SUM(W1404,,X1404,Z1404,AA1404,AD1404,AC1404,AF1404,AG1404,AJ1404,AI1404,AL1404,AM1404,AO1404,AP1404,AR1404,AS1404,A1404,AY1404,AU1404,AV1404,AW1404,AX1404,BA1404,BB1404)=0,0,1)+IF(O1404="Smoothing ramp",1,0)+IF(ISNUMBER(W1404),1,0)+IF(ISNUMBER(X1404),1,0)+IF(ISNUMBER(Z1404),1,0)+IF(ISNUMBER(AA1404),1,0)+IF(ISNUMBER(AD1404),1,0)+IF(ISNUMBER(AC1404),1,0)+IF(ISNUMBER(AF1404),1,0)+IF(ISNUMBER(AG1404),1,0)+IF(ISNUMBER(AI1404),1,0)+IF(ISNUMBER(AJ1404),1,0)+IF(ISNUMBER(AL1404),1,0)+IF(ISNUMBER(AM1404),1,0)+IF(ISNUMBER(AO1404),1,0)+IF(ISNUMBER(AP1404),1,0)+IF(ISNUMBER(#REF!),1,0)+IF(ISNUMBER(AR1404),1,0)+IF(ISNUMBER(AS1404),1,0)+IF(ISNUMBER(AY1404),1,0)+IF(ISNUMBER(AU1404),1,0)+IF(ISNUMBER(AV1404),1,0)+IF(ISNUMBER(AW1404),1,0)+IF(ISNUMBER(AX1404),1,0)+IF(ISNUMBER(BA1404),1,0)+IF(ISNUMBER(BB1404),1,0),1)</f>
        <v>1</v>
      </c>
      <c r="W1404" s="197">
        <v>415</v>
      </c>
      <c r="X1404" s="197"/>
      <c r="Y1404" s="197" t="s">
        <v>42</v>
      </c>
      <c r="Z1404" s="197">
        <v>160</v>
      </c>
      <c r="AA1404" s="197"/>
      <c r="AB1404" s="197" t="s">
        <v>42</v>
      </c>
      <c r="AC1404" s="197"/>
      <c r="AD1404" s="197"/>
      <c r="AE1404" s="197"/>
      <c r="AF1404" s="197"/>
      <c r="AG1404" s="197"/>
      <c r="AH1404" s="197"/>
      <c r="AI1404" s="200"/>
      <c r="AJ1404" s="197"/>
      <c r="AK1404" s="197"/>
      <c r="AL1404" s="197"/>
      <c r="AM1404" s="197"/>
      <c r="AN1404" s="197"/>
      <c r="AO1404" s="197"/>
      <c r="AP1404" s="197"/>
      <c r="AQ1404" s="197"/>
      <c r="AR1404" s="197"/>
      <c r="AS1404" s="197"/>
      <c r="AT1404" s="197"/>
      <c r="AU1404" s="197"/>
      <c r="AV1404" s="197"/>
      <c r="AW1404" s="197"/>
      <c r="AX1404" s="197"/>
      <c r="AY1404" s="197"/>
      <c r="AZ1404" s="197"/>
      <c r="BA1404" s="197"/>
      <c r="BB1404" s="197"/>
      <c r="BC1404" s="197"/>
    </row>
    <row r="1405" spans="2:55" customFormat="1" ht="14.1" customHeight="1">
      <c r="B1405" s="204">
        <v>20250529</v>
      </c>
      <c r="C1405" s="204" t="s">
        <v>62</v>
      </c>
      <c r="D1405" s="204">
        <v>530</v>
      </c>
      <c r="E1405" s="204">
        <v>8410</v>
      </c>
      <c r="F1405" s="204"/>
      <c r="G1405" s="204"/>
      <c r="H1405" s="204">
        <v>7825</v>
      </c>
      <c r="I1405" s="204"/>
      <c r="J1405" s="204"/>
      <c r="K1405" s="204">
        <v>-1950</v>
      </c>
      <c r="L1405" s="204">
        <v>-1950</v>
      </c>
      <c r="M1405" s="204">
        <v>-1364</v>
      </c>
      <c r="N1405" s="204" t="s">
        <v>40</v>
      </c>
      <c r="O1405" s="204" t="s">
        <v>45</v>
      </c>
      <c r="P1405" s="202">
        <f t="shared" si="131"/>
        <v>0</v>
      </c>
      <c r="Q1405" s="197">
        <f t="shared" si="126"/>
        <v>585</v>
      </c>
      <c r="R1405" s="202" t="str">
        <f t="shared" si="127"/>
        <v>NA</v>
      </c>
      <c r="S1405" s="202" t="str">
        <f t="shared" si="128"/>
        <v>NA</v>
      </c>
      <c r="T1405" s="197" t="str">
        <f t="shared" si="129"/>
        <v>NA</v>
      </c>
      <c r="U1405" s="197">
        <f t="shared" si="130"/>
        <v>0</v>
      </c>
      <c r="V1405" s="197">
        <f>MIN(IF(SUM(W1405,,X1405,Z1405,AA1405,AD1405,AC1405,AF1405,AG1405,AJ1405,AI1405,AL1405,AM1405,AO1405,AP1405,AR1405,AS1405,A1405,AY1405,AU1405,AV1405,AW1405,AX1405,BA1405,BB1405)=0,0,1)+IF(O1405="Smoothing ramp",1,0)+IF(ISNUMBER(W1405),1,0)+IF(ISNUMBER(X1405),1,0)+IF(ISNUMBER(Z1405),1,0)+IF(ISNUMBER(AA1405),1,0)+IF(ISNUMBER(AD1405),1,0)+IF(ISNUMBER(AC1405),1,0)+IF(ISNUMBER(AF1405),1,0)+IF(ISNUMBER(AG1405),1,0)+IF(ISNUMBER(AI1405),1,0)+IF(ISNUMBER(AJ1405),1,0)+IF(ISNUMBER(AL1405),1,0)+IF(ISNUMBER(AM1405),1,0)+IF(ISNUMBER(AO1405),1,0)+IF(ISNUMBER(AP1405),1,0)+IF(ISNUMBER(#REF!),1,0)+IF(ISNUMBER(AR1405),1,0)+IF(ISNUMBER(AS1405),1,0)+IF(ISNUMBER(AY1405),1,0)+IF(ISNUMBER(AU1405),1,0)+IF(ISNUMBER(AV1405),1,0)+IF(ISNUMBER(AW1405),1,0)+IF(ISNUMBER(AX1405),1,0)+IF(ISNUMBER(BA1405),1,0)+IF(ISNUMBER(BB1405),1,0),1)</f>
        <v>1</v>
      </c>
      <c r="W1405" s="197">
        <v>425</v>
      </c>
      <c r="X1405" s="197"/>
      <c r="Y1405" s="197"/>
      <c r="Z1405" s="197">
        <v>140</v>
      </c>
      <c r="AA1405" s="197"/>
      <c r="AB1405" s="197"/>
      <c r="AC1405" s="197"/>
      <c r="AD1405" s="197"/>
      <c r="AE1405" s="197"/>
      <c r="AF1405" s="197"/>
      <c r="AG1405" s="197"/>
      <c r="AH1405" s="197"/>
      <c r="AI1405" s="200"/>
      <c r="AJ1405" s="197"/>
      <c r="AK1405" s="197"/>
      <c r="AL1405" s="197"/>
      <c r="AM1405" s="197"/>
      <c r="AN1405" s="197"/>
      <c r="AO1405" s="197"/>
      <c r="AP1405" s="197"/>
      <c r="AQ1405" s="197"/>
      <c r="AR1405" s="197"/>
      <c r="AS1405" s="197"/>
      <c r="AT1405" s="197"/>
      <c r="AU1405" s="197"/>
      <c r="AV1405" s="197"/>
      <c r="AW1405" s="197"/>
      <c r="AX1405" s="197"/>
      <c r="AY1405" s="197"/>
      <c r="AZ1405" s="197"/>
      <c r="BA1405" s="197"/>
      <c r="BB1405" s="197"/>
      <c r="BC1405" s="197"/>
    </row>
    <row r="1406" spans="2:55" customFormat="1" ht="14.1" customHeight="1">
      <c r="B1406" s="204">
        <v>20250529</v>
      </c>
      <c r="C1406" s="204" t="s">
        <v>62</v>
      </c>
      <c r="D1406" s="204">
        <v>630</v>
      </c>
      <c r="E1406" s="204">
        <v>8410</v>
      </c>
      <c r="F1406" s="204"/>
      <c r="G1406" s="204"/>
      <c r="H1406" s="204">
        <v>7825</v>
      </c>
      <c r="I1406" s="204"/>
      <c r="J1406" s="204"/>
      <c r="K1406" s="204">
        <v>-1950</v>
      </c>
      <c r="L1406" s="204">
        <v>-1950</v>
      </c>
      <c r="M1406" s="204">
        <v>-1364</v>
      </c>
      <c r="N1406" s="204" t="s">
        <v>40</v>
      </c>
      <c r="O1406" s="204" t="s">
        <v>45</v>
      </c>
      <c r="P1406" s="202">
        <f t="shared" si="131"/>
        <v>0</v>
      </c>
      <c r="Q1406" s="197">
        <f t="shared" si="126"/>
        <v>585</v>
      </c>
      <c r="R1406" s="202" t="str">
        <f t="shared" si="127"/>
        <v>NA</v>
      </c>
      <c r="S1406" s="202" t="str">
        <f t="shared" si="128"/>
        <v>NA</v>
      </c>
      <c r="T1406" s="197" t="str">
        <f t="shared" si="129"/>
        <v>NA</v>
      </c>
      <c r="U1406" s="197">
        <f t="shared" si="130"/>
        <v>0</v>
      </c>
      <c r="V1406" s="197">
        <f>MIN(IF(SUM(W1406,,X1406,Z1406,AA1406,AD1406,AC1406,AF1406,AG1406,AJ1406,AI1406,AL1406,AM1406,AO1406,AP1406,AR1406,AS1406,A1406,AY1406,AU1406,AV1406,AW1406,AX1406,BA1406,BB1406)=0,0,1)+IF(O1406="Smoothing ramp",1,0)+IF(ISNUMBER(W1406),1,0)+IF(ISNUMBER(X1406),1,0)+IF(ISNUMBER(Z1406),1,0)+IF(ISNUMBER(AA1406),1,0)+IF(ISNUMBER(AD1406),1,0)+IF(ISNUMBER(AC1406),1,0)+IF(ISNUMBER(AF1406),1,0)+IF(ISNUMBER(AG1406),1,0)+IF(ISNUMBER(AI1406),1,0)+IF(ISNUMBER(AJ1406),1,0)+IF(ISNUMBER(AL1406),1,0)+IF(ISNUMBER(AM1406),1,0)+IF(ISNUMBER(AO1406),1,0)+IF(ISNUMBER(AP1406),1,0)+IF(ISNUMBER(#REF!),1,0)+IF(ISNUMBER(AR1406),1,0)+IF(ISNUMBER(AS1406),1,0)+IF(ISNUMBER(AY1406),1,0)+IF(ISNUMBER(AU1406),1,0)+IF(ISNUMBER(AV1406),1,0)+IF(ISNUMBER(AW1406),1,0)+IF(ISNUMBER(AX1406),1,0)+IF(ISNUMBER(BA1406),1,0)+IF(ISNUMBER(BB1406),1,0),1)</f>
        <v>1</v>
      </c>
      <c r="W1406" s="197">
        <v>425</v>
      </c>
      <c r="X1406" s="197"/>
      <c r="Y1406" s="197"/>
      <c r="Z1406" s="197">
        <v>140</v>
      </c>
      <c r="AA1406" s="197"/>
      <c r="AB1406" s="197"/>
      <c r="AC1406" s="197"/>
      <c r="AD1406" s="197"/>
      <c r="AE1406" s="197"/>
      <c r="AF1406" s="197"/>
      <c r="AG1406" s="197"/>
      <c r="AH1406" s="197"/>
      <c r="AI1406" s="200"/>
      <c r="AJ1406" s="197"/>
      <c r="AK1406" s="197"/>
      <c r="AL1406" s="197"/>
      <c r="AM1406" s="197"/>
      <c r="AN1406" s="197"/>
      <c r="AO1406" s="197"/>
      <c r="AP1406" s="197"/>
      <c r="AQ1406" s="197"/>
      <c r="AR1406" s="197"/>
      <c r="AS1406" s="197"/>
      <c r="AT1406" s="197"/>
      <c r="AU1406" s="197"/>
      <c r="AV1406" s="197"/>
      <c r="AW1406" s="197"/>
      <c r="AX1406" s="197"/>
      <c r="AY1406" s="197"/>
      <c r="AZ1406" s="197"/>
      <c r="BA1406" s="197"/>
      <c r="BB1406" s="197"/>
      <c r="BC1406" s="197"/>
    </row>
    <row r="1407" spans="2:55" customFormat="1" ht="14.1" customHeight="1">
      <c r="B1407" s="204">
        <v>20250529</v>
      </c>
      <c r="C1407" s="204" t="s">
        <v>62</v>
      </c>
      <c r="D1407" s="204">
        <v>730</v>
      </c>
      <c r="E1407" s="204">
        <v>7950</v>
      </c>
      <c r="F1407" s="204"/>
      <c r="G1407" s="204"/>
      <c r="H1407" s="204">
        <v>7950</v>
      </c>
      <c r="I1407" s="204"/>
      <c r="J1407" s="204"/>
      <c r="K1407" s="204">
        <v>0</v>
      </c>
      <c r="L1407" s="204">
        <v>0</v>
      </c>
      <c r="M1407" s="204">
        <v>0</v>
      </c>
      <c r="N1407" s="204" t="s">
        <v>53</v>
      </c>
      <c r="O1407" s="204" t="s">
        <v>41</v>
      </c>
      <c r="P1407" s="202">
        <f t="shared" si="131"/>
        <v>0</v>
      </c>
      <c r="Q1407" s="197">
        <f t="shared" si="126"/>
        <v>0</v>
      </c>
      <c r="R1407" s="202" t="str">
        <f t="shared" si="127"/>
        <v>NA</v>
      </c>
      <c r="S1407" s="202" t="str">
        <f t="shared" si="128"/>
        <v>NA</v>
      </c>
      <c r="T1407" s="197" t="str">
        <f t="shared" si="129"/>
        <v>NA</v>
      </c>
      <c r="U1407" s="197">
        <f t="shared" si="130"/>
        <v>0</v>
      </c>
      <c r="V1407" s="197">
        <f>MIN(IF(SUM(W1407,,X1407,Z1407,AA1407,AD1407,AC1407,AF1407,AG1407,AJ1407,AI1407,AL1407,AM1407,AO1407,AP1407,AR1407,AS1407,A1407,AY1407,AU1407,AV1407,AW1407,AX1407,BA1407,BB1407)=0,0,1)+IF(O1407="Smoothing ramp",1,0)+IF(ISNUMBER(W1407),1,0)+IF(ISNUMBER(X1407),1,0)+IF(ISNUMBER(Z1407),1,0)+IF(ISNUMBER(AA1407),1,0)+IF(ISNUMBER(AD1407),1,0)+IF(ISNUMBER(AC1407),1,0)+IF(ISNUMBER(AF1407),1,0)+IF(ISNUMBER(AG1407),1,0)+IF(ISNUMBER(AI1407),1,0)+IF(ISNUMBER(AJ1407),1,0)+IF(ISNUMBER(AL1407),1,0)+IF(ISNUMBER(AM1407),1,0)+IF(ISNUMBER(AO1407),1,0)+IF(ISNUMBER(AP1407),1,0)+IF(ISNUMBER(#REF!),1,0)+IF(ISNUMBER(AR1407),1,0)+IF(ISNUMBER(AS1407),1,0)+IF(ISNUMBER(AY1407),1,0)+IF(ISNUMBER(AU1407),1,0)+IF(ISNUMBER(AV1407),1,0)+IF(ISNUMBER(AW1407),1,0)+IF(ISNUMBER(AX1407),1,0)+IF(ISNUMBER(BA1407),1,0)+IF(ISNUMBER(BB1407),1,0),1)</f>
        <v>1</v>
      </c>
      <c r="W1407" s="197">
        <v>421</v>
      </c>
      <c r="X1407" s="197"/>
      <c r="Y1407" s="197"/>
      <c r="Z1407" s="197">
        <v>140</v>
      </c>
      <c r="AA1407" s="197"/>
      <c r="AB1407" s="197"/>
      <c r="AC1407" s="197"/>
      <c r="AD1407" s="197"/>
      <c r="AE1407" s="197"/>
      <c r="AF1407" s="197"/>
      <c r="AG1407" s="197"/>
      <c r="AH1407" s="197"/>
      <c r="AI1407" s="200"/>
      <c r="AJ1407" s="197"/>
      <c r="AK1407" s="197"/>
      <c r="AL1407" s="197"/>
      <c r="AM1407" s="197"/>
      <c r="AN1407" s="197"/>
      <c r="AO1407" s="197"/>
      <c r="AP1407" s="197"/>
      <c r="AQ1407" s="197"/>
      <c r="AR1407" s="197"/>
      <c r="AS1407" s="197"/>
      <c r="AT1407" s="197"/>
      <c r="AU1407" s="197"/>
      <c r="AV1407" s="197"/>
      <c r="AW1407" s="197"/>
      <c r="AX1407" s="197"/>
      <c r="AY1407" s="197"/>
      <c r="AZ1407" s="197"/>
      <c r="BA1407" s="197"/>
      <c r="BB1407" s="197"/>
      <c r="BC1407" s="197"/>
    </row>
    <row r="1408" spans="2:55" customFormat="1" ht="14.1" customHeight="1">
      <c r="B1408" s="204">
        <v>20250529</v>
      </c>
      <c r="C1408" s="204" t="s">
        <v>62</v>
      </c>
      <c r="D1408" s="204">
        <v>830</v>
      </c>
      <c r="E1408" s="204">
        <v>7950</v>
      </c>
      <c r="F1408" s="204"/>
      <c r="G1408" s="204"/>
      <c r="H1408" s="204">
        <v>7950</v>
      </c>
      <c r="I1408" s="204"/>
      <c r="J1408" s="204"/>
      <c r="K1408" s="204">
        <v>0</v>
      </c>
      <c r="L1408" s="204">
        <v>0</v>
      </c>
      <c r="M1408" s="204">
        <v>0</v>
      </c>
      <c r="N1408" s="204" t="s">
        <v>53</v>
      </c>
      <c r="O1408" s="204" t="s">
        <v>41</v>
      </c>
      <c r="P1408" s="202">
        <f t="shared" si="131"/>
        <v>0</v>
      </c>
      <c r="Q1408" s="197">
        <f t="shared" si="126"/>
        <v>0</v>
      </c>
      <c r="R1408" s="202" t="str">
        <f t="shared" si="127"/>
        <v>NA</v>
      </c>
      <c r="S1408" s="202" t="str">
        <f t="shared" si="128"/>
        <v>NA</v>
      </c>
      <c r="T1408" s="197" t="str">
        <f t="shared" si="129"/>
        <v>NA</v>
      </c>
      <c r="U1408" s="197">
        <f t="shared" si="130"/>
        <v>0</v>
      </c>
      <c r="V1408" s="197">
        <f>MIN(IF(SUM(W1408,,X1408,Z1408,AA1408,AD1408,AC1408,AF1408,AG1408,AJ1408,AI1408,AL1408,AM1408,AO1408,AP1408,AR1408,AS1408,A1408,AY1408,AU1408,AV1408,AW1408,AX1408,BA1408,BB1408)=0,0,1)+IF(O1408="Smoothing ramp",1,0)+IF(ISNUMBER(W1408),1,0)+IF(ISNUMBER(X1408),1,0)+IF(ISNUMBER(Z1408),1,0)+IF(ISNUMBER(AA1408),1,0)+IF(ISNUMBER(AD1408),1,0)+IF(ISNUMBER(AC1408),1,0)+IF(ISNUMBER(AF1408),1,0)+IF(ISNUMBER(AG1408),1,0)+IF(ISNUMBER(AI1408),1,0)+IF(ISNUMBER(AJ1408),1,0)+IF(ISNUMBER(AL1408),1,0)+IF(ISNUMBER(AM1408),1,0)+IF(ISNUMBER(AO1408),1,0)+IF(ISNUMBER(AP1408),1,0)+IF(ISNUMBER(#REF!),1,0)+IF(ISNUMBER(AR1408),1,0)+IF(ISNUMBER(AS1408),1,0)+IF(ISNUMBER(AY1408),1,0)+IF(ISNUMBER(AU1408),1,0)+IF(ISNUMBER(AV1408),1,0)+IF(ISNUMBER(AW1408),1,0)+IF(ISNUMBER(AX1408),1,0)+IF(ISNUMBER(BA1408),1,0)+IF(ISNUMBER(BB1408),1,0),1)</f>
        <v>1</v>
      </c>
      <c r="W1408" s="197">
        <v>421</v>
      </c>
      <c r="X1408" s="197"/>
      <c r="Y1408" s="197"/>
      <c r="Z1408" s="197">
        <v>140</v>
      </c>
      <c r="AA1408" s="197"/>
      <c r="AB1408" s="197"/>
      <c r="AC1408" s="197"/>
      <c r="AD1408" s="197"/>
      <c r="AE1408" s="197"/>
      <c r="AF1408" s="197"/>
      <c r="AG1408" s="197"/>
      <c r="AH1408" s="197"/>
      <c r="AI1408" s="200"/>
      <c r="AJ1408" s="197"/>
      <c r="AK1408" s="197"/>
      <c r="AL1408" s="197"/>
      <c r="AM1408" s="197"/>
      <c r="AN1408" s="197"/>
      <c r="AO1408" s="197"/>
      <c r="AP1408" s="197"/>
      <c r="AQ1408" s="197"/>
      <c r="AR1408" s="197"/>
      <c r="AS1408" s="197"/>
      <c r="AT1408" s="197"/>
      <c r="AU1408" s="197"/>
      <c r="AV1408" s="197"/>
      <c r="AW1408" s="197"/>
      <c r="AX1408" s="197"/>
      <c r="AY1408" s="197"/>
      <c r="AZ1408" s="197"/>
      <c r="BA1408" s="197"/>
      <c r="BB1408" s="197"/>
      <c r="BC1408" s="197"/>
    </row>
    <row r="1409" spans="2:55" customFormat="1" ht="14.1" customHeight="1">
      <c r="B1409" s="204">
        <v>20250529</v>
      </c>
      <c r="C1409" s="204" t="s">
        <v>62</v>
      </c>
      <c r="D1409" s="204">
        <v>930</v>
      </c>
      <c r="E1409" s="204">
        <v>7897</v>
      </c>
      <c r="F1409" s="204"/>
      <c r="G1409" s="204"/>
      <c r="H1409" s="204">
        <v>6552</v>
      </c>
      <c r="I1409" s="204"/>
      <c r="J1409" s="204"/>
      <c r="K1409" s="204">
        <v>-1973</v>
      </c>
      <c r="L1409" s="204">
        <v>-1973</v>
      </c>
      <c r="M1409" s="204">
        <v>-628</v>
      </c>
      <c r="N1409" s="204" t="s">
        <v>40</v>
      </c>
      <c r="O1409" s="204" t="s">
        <v>45</v>
      </c>
      <c r="P1409" s="202">
        <f t="shared" si="131"/>
        <v>0</v>
      </c>
      <c r="Q1409" s="197">
        <f t="shared" si="126"/>
        <v>1345</v>
      </c>
      <c r="R1409" s="202" t="str">
        <f t="shared" si="127"/>
        <v>NA</v>
      </c>
      <c r="S1409" s="202" t="str">
        <f t="shared" si="128"/>
        <v>NA</v>
      </c>
      <c r="T1409" s="197" t="str">
        <f t="shared" si="129"/>
        <v>NA</v>
      </c>
      <c r="U1409" s="197">
        <f t="shared" si="130"/>
        <v>0</v>
      </c>
      <c r="V1409" s="197">
        <f>MIN(IF(SUM(W1409,,X1409,Z1409,AA1409,AD1409,AC1409,AF1409,AG1409,AJ1409,AI1409,AL1409,AM1409,AO1409,AP1409,AR1409,AS1409,A1409,AY1409,AU1409,AV1409,AW1409,AX1409,BA1409,BB1409)=0,0,1)+IF(O1409="Smoothing ramp",1,0)+IF(ISNUMBER(W1409),1,0)+IF(ISNUMBER(X1409),1,0)+IF(ISNUMBER(Z1409),1,0)+IF(ISNUMBER(AA1409),1,0)+IF(ISNUMBER(AD1409),1,0)+IF(ISNUMBER(AC1409),1,0)+IF(ISNUMBER(AF1409),1,0)+IF(ISNUMBER(AG1409),1,0)+IF(ISNUMBER(AI1409),1,0)+IF(ISNUMBER(AJ1409),1,0)+IF(ISNUMBER(AL1409),1,0)+IF(ISNUMBER(AM1409),1,0)+IF(ISNUMBER(AO1409),1,0)+IF(ISNUMBER(AP1409),1,0)+IF(ISNUMBER(#REF!),1,0)+IF(ISNUMBER(AR1409),1,0)+IF(ISNUMBER(AS1409),1,0)+IF(ISNUMBER(AY1409),1,0)+IF(ISNUMBER(AU1409),1,0)+IF(ISNUMBER(AV1409),1,0)+IF(ISNUMBER(AW1409),1,0)+IF(ISNUMBER(AX1409),1,0)+IF(ISNUMBER(BA1409),1,0)+IF(ISNUMBER(BB1409),1,0),1)</f>
        <v>1</v>
      </c>
      <c r="W1409" s="197">
        <v>421</v>
      </c>
      <c r="X1409" s="197"/>
      <c r="Y1409" s="197"/>
      <c r="Z1409" s="197">
        <v>140</v>
      </c>
      <c r="AA1409" s="197"/>
      <c r="AB1409" s="197"/>
      <c r="AC1409" s="197"/>
      <c r="AD1409" s="197"/>
      <c r="AE1409" s="197"/>
      <c r="AF1409" s="197"/>
      <c r="AG1409" s="197"/>
      <c r="AH1409" s="197"/>
      <c r="AI1409" s="200"/>
      <c r="AJ1409" s="197"/>
      <c r="AK1409" s="197"/>
      <c r="AL1409" s="197"/>
      <c r="AM1409" s="197"/>
      <c r="AN1409" s="197"/>
      <c r="AO1409" s="197"/>
      <c r="AP1409" s="197"/>
      <c r="AQ1409" s="197"/>
      <c r="AR1409" s="197"/>
      <c r="AS1409" s="197"/>
      <c r="AT1409" s="197"/>
      <c r="AU1409" s="197"/>
      <c r="AV1409" s="197"/>
      <c r="AW1409" s="197"/>
      <c r="AX1409" s="197"/>
      <c r="AY1409" s="197"/>
      <c r="AZ1409" s="197"/>
      <c r="BA1409" s="197"/>
      <c r="BB1409" s="197"/>
      <c r="BC1409" s="197"/>
    </row>
    <row r="1410" spans="2:55" customFormat="1" ht="14.1" customHeight="1">
      <c r="B1410" s="204">
        <v>20250529</v>
      </c>
      <c r="C1410" s="204" t="s">
        <v>62</v>
      </c>
      <c r="D1410" s="204">
        <v>1030</v>
      </c>
      <c r="E1410" s="204">
        <v>7897</v>
      </c>
      <c r="F1410" s="204"/>
      <c r="G1410" s="204"/>
      <c r="H1410" s="204">
        <v>6552</v>
      </c>
      <c r="I1410" s="204"/>
      <c r="J1410" s="204"/>
      <c r="K1410" s="204">
        <v>-1973</v>
      </c>
      <c r="L1410" s="204">
        <v>-1973</v>
      </c>
      <c r="M1410" s="204">
        <v>-628</v>
      </c>
      <c r="N1410" s="204" t="s">
        <v>40</v>
      </c>
      <c r="O1410" s="204" t="s">
        <v>45</v>
      </c>
      <c r="P1410" s="202">
        <f t="shared" si="131"/>
        <v>0</v>
      </c>
      <c r="Q1410" s="197">
        <f t="shared" si="126"/>
        <v>1345</v>
      </c>
      <c r="R1410" s="202" t="str">
        <f t="shared" si="127"/>
        <v>NA</v>
      </c>
      <c r="S1410" s="202" t="str">
        <f t="shared" si="128"/>
        <v>NA</v>
      </c>
      <c r="T1410" s="197" t="str">
        <f t="shared" si="129"/>
        <v>NA</v>
      </c>
      <c r="U1410" s="197">
        <f t="shared" si="130"/>
        <v>0</v>
      </c>
      <c r="V1410" s="197">
        <f>MIN(IF(SUM(W1410,,X1410,Z1410,AA1410,AD1410,AC1410,AF1410,AG1410,AJ1410,AI1410,AL1410,AM1410,AO1410,AP1410,AR1410,AS1410,A1410,AY1410,AU1410,AV1410,AW1410,AX1410,BA1410,BB1410)=0,0,1)+IF(O1410="Smoothing ramp",1,0)+IF(ISNUMBER(W1410),1,0)+IF(ISNUMBER(X1410),1,0)+IF(ISNUMBER(Z1410),1,0)+IF(ISNUMBER(AA1410),1,0)+IF(ISNUMBER(AD1410),1,0)+IF(ISNUMBER(AC1410),1,0)+IF(ISNUMBER(AF1410),1,0)+IF(ISNUMBER(AG1410),1,0)+IF(ISNUMBER(AI1410),1,0)+IF(ISNUMBER(AJ1410),1,0)+IF(ISNUMBER(AL1410),1,0)+IF(ISNUMBER(AM1410),1,0)+IF(ISNUMBER(AO1410),1,0)+IF(ISNUMBER(AP1410),1,0)+IF(ISNUMBER(#REF!),1,0)+IF(ISNUMBER(AR1410),1,0)+IF(ISNUMBER(AS1410),1,0)+IF(ISNUMBER(AY1410),1,0)+IF(ISNUMBER(AU1410),1,0)+IF(ISNUMBER(AV1410),1,0)+IF(ISNUMBER(AW1410),1,0)+IF(ISNUMBER(AX1410),1,0)+IF(ISNUMBER(BA1410),1,0)+IF(ISNUMBER(BB1410),1,0),1)</f>
        <v>1</v>
      </c>
      <c r="W1410" s="197">
        <v>375</v>
      </c>
      <c r="X1410" s="197"/>
      <c r="Y1410" s="197"/>
      <c r="Z1410" s="197">
        <v>140</v>
      </c>
      <c r="AA1410" s="197"/>
      <c r="AB1410" s="197"/>
      <c r="AC1410" s="197"/>
      <c r="AD1410" s="197"/>
      <c r="AE1410" s="197"/>
      <c r="AF1410" s="197"/>
      <c r="AG1410" s="197"/>
      <c r="AH1410" s="197"/>
      <c r="AI1410" s="200"/>
      <c r="AJ1410" s="197"/>
      <c r="AK1410" s="197"/>
      <c r="AL1410" s="197"/>
      <c r="AM1410" s="197"/>
      <c r="AN1410" s="197"/>
      <c r="AO1410" s="197"/>
      <c r="AP1410" s="197"/>
      <c r="AQ1410" s="197"/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197"/>
      <c r="BB1410" s="197"/>
      <c r="BC1410" s="197"/>
    </row>
    <row r="1411" spans="2:55" customFormat="1" ht="14.1" customHeight="1">
      <c r="B1411" s="204">
        <v>20250529</v>
      </c>
      <c r="C1411" s="204" t="s">
        <v>62</v>
      </c>
      <c r="D1411" s="204">
        <v>1130</v>
      </c>
      <c r="E1411" s="204">
        <v>7897</v>
      </c>
      <c r="F1411" s="204"/>
      <c r="G1411" s="204"/>
      <c r="H1411" s="204">
        <v>6552</v>
      </c>
      <c r="I1411" s="204"/>
      <c r="J1411" s="204"/>
      <c r="K1411" s="204">
        <v>-1973</v>
      </c>
      <c r="L1411" s="204">
        <v>-1973</v>
      </c>
      <c r="M1411" s="204">
        <v>-628</v>
      </c>
      <c r="N1411" s="204" t="s">
        <v>40</v>
      </c>
      <c r="O1411" s="204" t="s">
        <v>45</v>
      </c>
      <c r="P1411" s="202">
        <f t="shared" si="131"/>
        <v>0</v>
      </c>
      <c r="Q1411" s="197">
        <f t="shared" si="126"/>
        <v>1345</v>
      </c>
      <c r="R1411" s="202" t="str">
        <f t="shared" si="127"/>
        <v>NA</v>
      </c>
      <c r="S1411" s="202" t="str">
        <f t="shared" si="128"/>
        <v>NA</v>
      </c>
      <c r="T1411" s="197" t="str">
        <f t="shared" si="129"/>
        <v>NA</v>
      </c>
      <c r="U1411" s="197">
        <f t="shared" si="130"/>
        <v>0</v>
      </c>
      <c r="V1411" s="197">
        <f>MIN(IF(SUM(W1411,,X1411,Z1411,AA1411,AD1411,AC1411,AF1411,AG1411,AJ1411,AI1411,AL1411,AM1411,AO1411,AP1411,AR1411,AS1411,A1411,AY1411,AU1411,AV1411,AW1411,AX1411,BA1411,BB1411)=0,0,1)+IF(O1411="Smoothing ramp",1,0)+IF(ISNUMBER(W1411),1,0)+IF(ISNUMBER(X1411),1,0)+IF(ISNUMBER(Z1411),1,0)+IF(ISNUMBER(AA1411),1,0)+IF(ISNUMBER(AD1411),1,0)+IF(ISNUMBER(AC1411),1,0)+IF(ISNUMBER(AF1411),1,0)+IF(ISNUMBER(AG1411),1,0)+IF(ISNUMBER(AI1411),1,0)+IF(ISNUMBER(AJ1411),1,0)+IF(ISNUMBER(AL1411),1,0)+IF(ISNUMBER(AM1411),1,0)+IF(ISNUMBER(AO1411),1,0)+IF(ISNUMBER(AP1411),1,0)+IF(ISNUMBER(#REF!),1,0)+IF(ISNUMBER(AR1411),1,0)+IF(ISNUMBER(AS1411),1,0)+IF(ISNUMBER(AY1411),1,0)+IF(ISNUMBER(AU1411),1,0)+IF(ISNUMBER(AV1411),1,0)+IF(ISNUMBER(AW1411),1,0)+IF(ISNUMBER(AX1411),1,0)+IF(ISNUMBER(BA1411),1,0)+IF(ISNUMBER(BB1411),1,0),1)</f>
        <v>1</v>
      </c>
      <c r="W1411" s="197">
        <v>375</v>
      </c>
      <c r="X1411" s="197"/>
      <c r="Y1411" s="197"/>
      <c r="Z1411" s="197">
        <v>140</v>
      </c>
      <c r="AA1411" s="197"/>
      <c r="AB1411" s="197"/>
      <c r="AC1411" s="197"/>
      <c r="AD1411" s="197"/>
      <c r="AE1411" s="197"/>
      <c r="AF1411" s="197"/>
      <c r="AG1411" s="197"/>
      <c r="AH1411" s="197"/>
      <c r="AI1411" s="200"/>
      <c r="AJ1411" s="197"/>
      <c r="AK1411" s="197"/>
      <c r="AL1411" s="197"/>
      <c r="AM1411" s="197"/>
      <c r="AN1411" s="197"/>
      <c r="AO1411" s="197"/>
      <c r="AP1411" s="197"/>
      <c r="AQ1411" s="197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197"/>
      <c r="BB1411" s="197"/>
      <c r="BC1411" s="197"/>
    </row>
    <row r="1412" spans="2:55" customFormat="1" ht="14.1" customHeight="1">
      <c r="B1412" s="204">
        <v>20250529</v>
      </c>
      <c r="C1412" s="204" t="s">
        <v>62</v>
      </c>
      <c r="D1412" s="204">
        <v>1230</v>
      </c>
      <c r="E1412" s="204">
        <v>7078</v>
      </c>
      <c r="F1412" s="204"/>
      <c r="G1412" s="204"/>
      <c r="H1412" s="204">
        <v>6145</v>
      </c>
      <c r="I1412" s="204"/>
      <c r="J1412" s="204"/>
      <c r="K1412" s="204">
        <v>-1297</v>
      </c>
      <c r="L1412" s="204">
        <v>-1297</v>
      </c>
      <c r="M1412" s="204">
        <v>-364</v>
      </c>
      <c r="N1412" s="204" t="s">
        <v>40</v>
      </c>
      <c r="O1412" s="204" t="s">
        <v>45</v>
      </c>
      <c r="P1412" s="202">
        <f t="shared" si="131"/>
        <v>0</v>
      </c>
      <c r="Q1412" s="197">
        <f t="shared" si="126"/>
        <v>933</v>
      </c>
      <c r="R1412" s="202" t="str">
        <f t="shared" si="127"/>
        <v>NA</v>
      </c>
      <c r="S1412" s="202" t="str">
        <f t="shared" si="128"/>
        <v>NA</v>
      </c>
      <c r="T1412" s="197" t="str">
        <f t="shared" si="129"/>
        <v>NA</v>
      </c>
      <c r="U1412" s="197">
        <f t="shared" si="130"/>
        <v>0</v>
      </c>
      <c r="V1412" s="197">
        <f>MIN(IF(SUM(W1412,,X1412,Z1412,AA1412,AD1412,AC1412,AF1412,AG1412,AJ1412,AI1412,AL1412,AM1412,AO1412,AP1412,AR1412,AS1412,A1412,AY1412,AU1412,AV1412,AW1412,AX1412,BA1412,BB1412)=0,0,1)+IF(O1412="Smoothing ramp",1,0)+IF(ISNUMBER(W1412),1,0)+IF(ISNUMBER(X1412),1,0)+IF(ISNUMBER(Z1412),1,0)+IF(ISNUMBER(AA1412),1,0)+IF(ISNUMBER(AD1412),1,0)+IF(ISNUMBER(AC1412),1,0)+IF(ISNUMBER(AF1412),1,0)+IF(ISNUMBER(AG1412),1,0)+IF(ISNUMBER(AI1412),1,0)+IF(ISNUMBER(AJ1412),1,0)+IF(ISNUMBER(AL1412),1,0)+IF(ISNUMBER(AM1412),1,0)+IF(ISNUMBER(AO1412),1,0)+IF(ISNUMBER(AP1412),1,0)+IF(ISNUMBER(#REF!),1,0)+IF(ISNUMBER(AR1412),1,0)+IF(ISNUMBER(AS1412),1,0)+IF(ISNUMBER(AY1412),1,0)+IF(ISNUMBER(AU1412),1,0)+IF(ISNUMBER(AV1412),1,0)+IF(ISNUMBER(AW1412),1,0)+IF(ISNUMBER(AX1412),1,0)+IF(ISNUMBER(BA1412),1,0)+IF(ISNUMBER(BB1412),1,0),1)</f>
        <v>1</v>
      </c>
      <c r="W1412" s="197">
        <v>375</v>
      </c>
      <c r="X1412" s="197"/>
      <c r="Y1412" s="197"/>
      <c r="Z1412" s="197">
        <v>140</v>
      </c>
      <c r="AA1412" s="197"/>
      <c r="AB1412" s="197"/>
      <c r="AC1412" s="197"/>
      <c r="AD1412" s="197"/>
      <c r="AE1412" s="197"/>
      <c r="AF1412" s="197"/>
      <c r="AG1412" s="197"/>
      <c r="AH1412" s="197"/>
      <c r="AI1412" s="200"/>
      <c r="AJ1412" s="197"/>
      <c r="AK1412" s="197"/>
      <c r="AL1412" s="197"/>
      <c r="AM1412" s="197"/>
      <c r="AN1412" s="197"/>
      <c r="AO1412" s="197"/>
      <c r="AP1412" s="197"/>
      <c r="AQ1412" s="197"/>
      <c r="AR1412" s="197"/>
      <c r="AS1412" s="197"/>
      <c r="AT1412" s="197"/>
      <c r="AU1412" s="197"/>
      <c r="AV1412" s="197"/>
      <c r="AW1412" s="197"/>
      <c r="AX1412" s="197"/>
      <c r="AY1412" s="197"/>
      <c r="AZ1412" s="197"/>
      <c r="BA1412" s="197"/>
      <c r="BB1412" s="197"/>
      <c r="BC1412" s="197"/>
    </row>
    <row r="1413" spans="2:55" customFormat="1" ht="14.1" customHeight="1">
      <c r="B1413" s="204">
        <v>20250529</v>
      </c>
      <c r="C1413" s="204" t="s">
        <v>62</v>
      </c>
      <c r="D1413" s="204">
        <v>1330</v>
      </c>
      <c r="E1413" s="204">
        <v>7078</v>
      </c>
      <c r="F1413" s="204"/>
      <c r="G1413" s="204"/>
      <c r="H1413" s="204">
        <v>6145</v>
      </c>
      <c r="I1413" s="204"/>
      <c r="J1413" s="204"/>
      <c r="K1413" s="204">
        <v>-1297</v>
      </c>
      <c r="L1413" s="204">
        <v>-1297</v>
      </c>
      <c r="M1413" s="204">
        <v>-364</v>
      </c>
      <c r="N1413" s="204" t="s">
        <v>40</v>
      </c>
      <c r="O1413" s="204" t="s">
        <v>45</v>
      </c>
      <c r="P1413" s="202">
        <f t="shared" si="131"/>
        <v>0</v>
      </c>
      <c r="Q1413" s="197">
        <f t="shared" si="126"/>
        <v>933</v>
      </c>
      <c r="R1413" s="202" t="str">
        <f t="shared" si="127"/>
        <v>NA</v>
      </c>
      <c r="S1413" s="202" t="str">
        <f t="shared" si="128"/>
        <v>NA</v>
      </c>
      <c r="T1413" s="197" t="str">
        <f t="shared" si="129"/>
        <v>NA</v>
      </c>
      <c r="U1413" s="197">
        <f t="shared" si="130"/>
        <v>0</v>
      </c>
      <c r="V1413" s="197">
        <f>MIN(IF(SUM(W1413,,X1413,Z1413,AA1413,AD1413,AC1413,AF1413,AG1413,AJ1413,AI1413,AL1413,AM1413,AO1413,AP1413,AR1413,AS1413,A1413,AY1413,AU1413,AV1413,AW1413,AX1413,BA1413,BB1413)=0,0,1)+IF(O1413="Smoothing ramp",1,0)+IF(ISNUMBER(W1413),1,0)+IF(ISNUMBER(X1413),1,0)+IF(ISNUMBER(Z1413),1,0)+IF(ISNUMBER(AA1413),1,0)+IF(ISNUMBER(AD1413),1,0)+IF(ISNUMBER(AC1413),1,0)+IF(ISNUMBER(AF1413),1,0)+IF(ISNUMBER(AG1413),1,0)+IF(ISNUMBER(AI1413),1,0)+IF(ISNUMBER(AJ1413),1,0)+IF(ISNUMBER(AL1413),1,0)+IF(ISNUMBER(AM1413),1,0)+IF(ISNUMBER(AO1413),1,0)+IF(ISNUMBER(AP1413),1,0)+IF(ISNUMBER(#REF!),1,0)+IF(ISNUMBER(AR1413),1,0)+IF(ISNUMBER(AS1413),1,0)+IF(ISNUMBER(AY1413),1,0)+IF(ISNUMBER(AU1413),1,0)+IF(ISNUMBER(AV1413),1,0)+IF(ISNUMBER(AW1413),1,0)+IF(ISNUMBER(AX1413),1,0)+IF(ISNUMBER(BA1413),1,0)+IF(ISNUMBER(BB1413),1,0),1)</f>
        <v>1</v>
      </c>
      <c r="W1413" s="197">
        <v>327</v>
      </c>
      <c r="X1413" s="197"/>
      <c r="Y1413" s="197"/>
      <c r="Z1413" s="197">
        <v>140</v>
      </c>
      <c r="AA1413" s="197"/>
      <c r="AB1413" s="197"/>
      <c r="AC1413" s="197"/>
      <c r="AD1413" s="197"/>
      <c r="AE1413" s="197"/>
      <c r="AF1413" s="197"/>
      <c r="AG1413" s="197"/>
      <c r="AH1413" s="197"/>
      <c r="AI1413" s="200"/>
      <c r="AJ1413" s="197"/>
      <c r="AK1413" s="197"/>
      <c r="AL1413" s="197"/>
      <c r="AM1413" s="197"/>
      <c r="AN1413" s="197"/>
      <c r="AO1413" s="197"/>
      <c r="AP1413" s="197"/>
      <c r="AQ1413" s="197"/>
      <c r="AR1413" s="197"/>
      <c r="AS1413" s="197"/>
      <c r="AT1413" s="197"/>
      <c r="AU1413" s="197"/>
      <c r="AV1413" s="197"/>
      <c r="AW1413" s="197"/>
      <c r="AX1413" s="197"/>
      <c r="AY1413" s="197"/>
      <c r="AZ1413" s="197"/>
      <c r="BA1413" s="197"/>
      <c r="BB1413" s="197"/>
      <c r="BC1413" s="197"/>
    </row>
    <row r="1414" spans="2:55" customFormat="1" ht="14.1" customHeight="1">
      <c r="B1414" s="204">
        <v>20250529</v>
      </c>
      <c r="C1414" s="204" t="s">
        <v>62</v>
      </c>
      <c r="D1414" s="204">
        <v>1430</v>
      </c>
      <c r="E1414" s="204">
        <v>7078</v>
      </c>
      <c r="F1414" s="204"/>
      <c r="G1414" s="204"/>
      <c r="H1414" s="204">
        <v>6145</v>
      </c>
      <c r="I1414" s="204"/>
      <c r="J1414" s="204"/>
      <c r="K1414" s="204">
        <v>-1297</v>
      </c>
      <c r="L1414" s="204">
        <v>-1297</v>
      </c>
      <c r="M1414" s="204">
        <v>-364</v>
      </c>
      <c r="N1414" s="204" t="s">
        <v>40</v>
      </c>
      <c r="O1414" s="204" t="s">
        <v>45</v>
      </c>
      <c r="P1414" s="202">
        <f t="shared" si="131"/>
        <v>0</v>
      </c>
      <c r="Q1414" s="197">
        <f t="shared" si="126"/>
        <v>933</v>
      </c>
      <c r="R1414" s="202" t="str">
        <f t="shared" si="127"/>
        <v>NA</v>
      </c>
      <c r="S1414" s="202" t="str">
        <f t="shared" si="128"/>
        <v>NA</v>
      </c>
      <c r="T1414" s="197" t="str">
        <f t="shared" si="129"/>
        <v>NA</v>
      </c>
      <c r="U1414" s="197">
        <f t="shared" si="130"/>
        <v>0</v>
      </c>
      <c r="V1414" s="197">
        <f>MIN(IF(SUM(W1414,,X1414,Z1414,AA1414,AD1414,AC1414,AF1414,AG1414,AJ1414,AI1414,AL1414,AM1414,AO1414,AP1414,AR1414,AS1414,A1414,AY1414,AU1414,AV1414,AW1414,AX1414,BA1414,BB1414)=0,0,1)+IF(O1414="Smoothing ramp",1,0)+IF(ISNUMBER(W1414),1,0)+IF(ISNUMBER(X1414),1,0)+IF(ISNUMBER(Z1414),1,0)+IF(ISNUMBER(AA1414),1,0)+IF(ISNUMBER(AD1414),1,0)+IF(ISNUMBER(AC1414),1,0)+IF(ISNUMBER(AF1414),1,0)+IF(ISNUMBER(AG1414),1,0)+IF(ISNUMBER(AI1414),1,0)+IF(ISNUMBER(AJ1414),1,0)+IF(ISNUMBER(AL1414),1,0)+IF(ISNUMBER(AM1414),1,0)+IF(ISNUMBER(AO1414),1,0)+IF(ISNUMBER(AP1414),1,0)+IF(ISNUMBER(#REF!),1,0)+IF(ISNUMBER(AR1414),1,0)+IF(ISNUMBER(AS1414),1,0)+IF(ISNUMBER(AY1414),1,0)+IF(ISNUMBER(AU1414),1,0)+IF(ISNUMBER(AV1414),1,0)+IF(ISNUMBER(AW1414),1,0)+IF(ISNUMBER(AX1414),1,0)+IF(ISNUMBER(BA1414),1,0)+IF(ISNUMBER(BB1414),1,0),1)</f>
        <v>1</v>
      </c>
      <c r="W1414" s="197">
        <v>331</v>
      </c>
      <c r="X1414" s="197"/>
      <c r="Y1414" s="197"/>
      <c r="Z1414" s="197">
        <v>140</v>
      </c>
      <c r="AA1414" s="197"/>
      <c r="AB1414" s="197"/>
      <c r="AC1414" s="197"/>
      <c r="AD1414" s="197"/>
      <c r="AE1414" s="197"/>
      <c r="AF1414" s="197"/>
      <c r="AG1414" s="197"/>
      <c r="AH1414" s="197"/>
      <c r="AI1414" s="200"/>
      <c r="AJ1414" s="197"/>
      <c r="AK1414" s="197"/>
      <c r="AL1414" s="197"/>
      <c r="AM1414" s="197"/>
      <c r="AN1414" s="197"/>
      <c r="AO1414" s="197"/>
      <c r="AP1414" s="197"/>
      <c r="AQ1414" s="197"/>
      <c r="AR1414" s="197"/>
      <c r="AS1414" s="197"/>
      <c r="AT1414" s="197"/>
      <c r="AU1414" s="197"/>
      <c r="AV1414" s="197"/>
      <c r="AW1414" s="197"/>
      <c r="AX1414" s="197"/>
      <c r="AY1414" s="197"/>
      <c r="AZ1414" s="197"/>
      <c r="BA1414" s="197"/>
      <c r="BB1414" s="197"/>
      <c r="BC1414" s="197"/>
    </row>
    <row r="1415" spans="2:55" customFormat="1" ht="14.1" customHeight="1">
      <c r="B1415" s="204">
        <v>20250529</v>
      </c>
      <c r="C1415" s="204" t="s">
        <v>62</v>
      </c>
      <c r="D1415" s="204">
        <v>1530</v>
      </c>
      <c r="E1415" s="204"/>
      <c r="F1415" s="204">
        <v>5791</v>
      </c>
      <c r="G1415" s="204">
        <v>523</v>
      </c>
      <c r="H1415" s="204"/>
      <c r="I1415" s="204">
        <v>5791</v>
      </c>
      <c r="J1415" s="204">
        <v>523</v>
      </c>
      <c r="K1415" s="204">
        <v>-735</v>
      </c>
      <c r="L1415" s="204">
        <v>-735</v>
      </c>
      <c r="M1415" s="204">
        <v>0</v>
      </c>
      <c r="N1415" s="204" t="s">
        <v>40</v>
      </c>
      <c r="O1415" s="204" t="s">
        <v>41</v>
      </c>
      <c r="P1415" s="202">
        <f t="shared" si="131"/>
        <v>0</v>
      </c>
      <c r="Q1415" s="197" t="str">
        <f t="shared" si="126"/>
        <v>NA</v>
      </c>
      <c r="R1415" s="202">
        <f t="shared" si="127"/>
        <v>0</v>
      </c>
      <c r="S1415" s="202">
        <f t="shared" si="128"/>
        <v>0</v>
      </c>
      <c r="T1415" s="197">
        <f t="shared" si="129"/>
        <v>0</v>
      </c>
      <c r="U1415" s="197">
        <f t="shared" si="130"/>
        <v>735</v>
      </c>
      <c r="V1415" s="197">
        <f>MIN(IF(SUM(W1415,,X1415,Z1415,AA1415,AD1415,AC1415,AF1415,AG1415,AJ1415,AI1415,AL1415,AM1415,AO1415,AP1415,AR1415,AS1415,A1415,AY1415,AU1415,AV1415,AW1415,AX1415,BA1415,BB1415)=0,0,1)+IF(O1415="Smoothing ramp",1,0)+IF(ISNUMBER(W1415),1,0)+IF(ISNUMBER(X1415),1,0)+IF(ISNUMBER(Z1415),1,0)+IF(ISNUMBER(AA1415),1,0)+IF(ISNUMBER(AD1415),1,0)+IF(ISNUMBER(AC1415),1,0)+IF(ISNUMBER(AF1415),1,0)+IF(ISNUMBER(AG1415),1,0)+IF(ISNUMBER(AI1415),1,0)+IF(ISNUMBER(AJ1415),1,0)+IF(ISNUMBER(AL1415),1,0)+IF(ISNUMBER(AM1415),1,0)+IF(ISNUMBER(AO1415),1,0)+IF(ISNUMBER(AP1415),1,0)+IF(ISNUMBER(#REF!),1,0)+IF(ISNUMBER(AR1415),1,0)+IF(ISNUMBER(AS1415),1,0)+IF(ISNUMBER(AY1415),1,0)+IF(ISNUMBER(AU1415),1,0)+IF(ISNUMBER(AV1415),1,0)+IF(ISNUMBER(AW1415),1,0)+IF(ISNUMBER(AX1415),1,0)+IF(ISNUMBER(BA1415),1,0)+IF(ISNUMBER(BB1415),1,0),1)</f>
        <v>1</v>
      </c>
      <c r="W1415" s="197">
        <v>331</v>
      </c>
      <c r="X1415" s="197"/>
      <c r="Y1415" s="197"/>
      <c r="Z1415" s="197">
        <v>140</v>
      </c>
      <c r="AA1415" s="197"/>
      <c r="AB1415" s="197"/>
      <c r="AC1415" s="197"/>
      <c r="AD1415" s="197"/>
      <c r="AE1415" s="197"/>
      <c r="AF1415" s="197"/>
      <c r="AG1415" s="197"/>
      <c r="AH1415" s="197"/>
      <c r="AI1415" s="200"/>
      <c r="AJ1415" s="197"/>
      <c r="AK1415" s="197"/>
      <c r="AL1415" s="197"/>
      <c r="AM1415" s="197"/>
      <c r="AN1415" s="197"/>
      <c r="AO1415" s="197"/>
      <c r="AP1415" s="197"/>
      <c r="AQ1415" s="197"/>
      <c r="AR1415" s="197"/>
      <c r="AS1415" s="197"/>
      <c r="AT1415" s="197"/>
      <c r="AU1415" s="197"/>
      <c r="AV1415" s="197"/>
      <c r="AW1415" s="197"/>
      <c r="AX1415" s="197"/>
      <c r="AY1415" s="197"/>
      <c r="AZ1415" s="197"/>
      <c r="BA1415" s="197"/>
      <c r="BB1415" s="197"/>
      <c r="BC1415" s="197"/>
    </row>
    <row r="1416" spans="2:55" customFormat="1" ht="14.1" customHeight="1">
      <c r="B1416" s="204">
        <v>20250529</v>
      </c>
      <c r="C1416" s="204" t="s">
        <v>62</v>
      </c>
      <c r="D1416" s="204">
        <v>1630</v>
      </c>
      <c r="E1416" s="204"/>
      <c r="F1416" s="204">
        <v>6091</v>
      </c>
      <c r="G1416" s="204">
        <v>523</v>
      </c>
      <c r="H1416" s="204"/>
      <c r="I1416" s="204">
        <v>6091</v>
      </c>
      <c r="J1416" s="204">
        <v>523</v>
      </c>
      <c r="K1416" s="204">
        <v>-1057</v>
      </c>
      <c r="L1416" s="204">
        <v>-1057</v>
      </c>
      <c r="M1416" s="204">
        <v>0</v>
      </c>
      <c r="N1416" s="204" t="s">
        <v>40</v>
      </c>
      <c r="O1416" s="204" t="s">
        <v>41</v>
      </c>
      <c r="P1416" s="202">
        <f t="shared" si="131"/>
        <v>0</v>
      </c>
      <c r="Q1416" s="197" t="str">
        <f t="shared" si="126"/>
        <v>NA</v>
      </c>
      <c r="R1416" s="202">
        <f t="shared" si="127"/>
        <v>0</v>
      </c>
      <c r="S1416" s="202">
        <f t="shared" si="128"/>
        <v>0</v>
      </c>
      <c r="T1416" s="197">
        <f t="shared" si="129"/>
        <v>0</v>
      </c>
      <c r="U1416" s="197">
        <f t="shared" si="130"/>
        <v>1057</v>
      </c>
      <c r="V1416" s="197">
        <f>MIN(IF(SUM(W1416,,X1416,Z1416,AA1416,AD1416,AC1416,AF1416,AG1416,AJ1416,AI1416,AL1416,AM1416,AO1416,AP1416,AR1416,AS1416,A1416,AY1416,AU1416,AV1416,AW1416,AX1416,BA1416,BB1416)=0,0,1)+IF(O1416="Smoothing ramp",1,0)+IF(ISNUMBER(W1416),1,0)+IF(ISNUMBER(X1416),1,0)+IF(ISNUMBER(Z1416),1,0)+IF(ISNUMBER(AA1416),1,0)+IF(ISNUMBER(AD1416),1,0)+IF(ISNUMBER(AC1416),1,0)+IF(ISNUMBER(AF1416),1,0)+IF(ISNUMBER(AG1416),1,0)+IF(ISNUMBER(AI1416),1,0)+IF(ISNUMBER(AJ1416),1,0)+IF(ISNUMBER(AL1416),1,0)+IF(ISNUMBER(AM1416),1,0)+IF(ISNUMBER(AO1416),1,0)+IF(ISNUMBER(AP1416),1,0)+IF(ISNUMBER(#REF!),1,0)+IF(ISNUMBER(AR1416),1,0)+IF(ISNUMBER(AS1416),1,0)+IF(ISNUMBER(AY1416),1,0)+IF(ISNUMBER(AU1416),1,0)+IF(ISNUMBER(AV1416),1,0)+IF(ISNUMBER(AW1416),1,0)+IF(ISNUMBER(AX1416),1,0)+IF(ISNUMBER(BA1416),1,0)+IF(ISNUMBER(BB1416),1,0),1)</f>
        <v>1</v>
      </c>
      <c r="W1416" s="197">
        <v>312</v>
      </c>
      <c r="X1416" s="197"/>
      <c r="Y1416" s="197"/>
      <c r="Z1416" s="197">
        <v>140</v>
      </c>
      <c r="AA1416" s="197"/>
      <c r="AB1416" s="197"/>
      <c r="AC1416" s="197"/>
      <c r="AD1416" s="197"/>
      <c r="AE1416" s="197"/>
      <c r="AF1416" s="197"/>
      <c r="AG1416" s="197"/>
      <c r="AH1416" s="197"/>
      <c r="AI1416" s="200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197"/>
      <c r="BB1416" s="197"/>
      <c r="BC1416" s="197"/>
    </row>
    <row r="1417" spans="2:55" customFormat="1" ht="14.1" customHeight="1">
      <c r="B1417" s="204">
        <v>20250529</v>
      </c>
      <c r="C1417" s="204" t="s">
        <v>62</v>
      </c>
      <c r="D1417" s="204">
        <v>1730</v>
      </c>
      <c r="E1417" s="204"/>
      <c r="F1417" s="204">
        <v>6091</v>
      </c>
      <c r="G1417" s="204">
        <v>523</v>
      </c>
      <c r="H1417" s="204"/>
      <c r="I1417" s="204">
        <v>6091</v>
      </c>
      <c r="J1417" s="204">
        <v>523</v>
      </c>
      <c r="K1417" s="204">
        <v>-1057</v>
      </c>
      <c r="L1417" s="204">
        <v>-1057</v>
      </c>
      <c r="M1417" s="204">
        <v>0</v>
      </c>
      <c r="N1417" s="204" t="s">
        <v>40</v>
      </c>
      <c r="O1417" s="204" t="s">
        <v>41</v>
      </c>
      <c r="P1417" s="202">
        <f t="shared" si="131"/>
        <v>0</v>
      </c>
      <c r="Q1417" s="197" t="str">
        <f t="shared" ref="Q1417:Q1480" si="132">IF(AND(ISNUMBER(E1417),ISNUMBER(H1417),ISBLANK(F1417)),E1417-H1417,"NA")</f>
        <v>NA</v>
      </c>
      <c r="R1417" s="202">
        <f t="shared" ref="R1417:R1480" si="133">IF(AND(ISNUMBER(F1417),ISNUMBER(I1417),ISBLANK(E1417)),F1417-I1417,"NA")</f>
        <v>0</v>
      </c>
      <c r="S1417" s="202">
        <f t="shared" ref="S1417:S1480" si="134">IF(AND(ISNUMBER(G1417),ISNUMBER(J1417),ISBLANK(E1417)),G1417-J1417,"NA")</f>
        <v>0</v>
      </c>
      <c r="T1417" s="197">
        <f t="shared" ref="T1417:T1480" si="135">IF(AND(ISNUMBER(R1417),ISNUMBER(S1417),ISBLANK(E1417)),S1417+R1417,"NA")</f>
        <v>0</v>
      </c>
      <c r="U1417" s="197">
        <f t="shared" ref="U1417:U1480" si="136">IF(M1417&lt;0,0,IF(M1417=K1417,M1417,M1417-(L1417-M1417)))</f>
        <v>1057</v>
      </c>
      <c r="V1417" s="197">
        <f>MIN(IF(SUM(W1417,,X1417,Z1417,AA1417,AD1417,AC1417,AF1417,AG1417,AJ1417,AI1417,AL1417,AM1417,AO1417,AP1417,AR1417,AS1417,A1417,AY1417,AU1417,AV1417,AW1417,AX1417,BA1417,BB1417)=0,0,1)+IF(O1417="Smoothing ramp",1,0)+IF(ISNUMBER(W1417),1,0)+IF(ISNUMBER(X1417),1,0)+IF(ISNUMBER(Z1417),1,0)+IF(ISNUMBER(AA1417),1,0)+IF(ISNUMBER(AD1417),1,0)+IF(ISNUMBER(AC1417),1,0)+IF(ISNUMBER(AF1417),1,0)+IF(ISNUMBER(AG1417),1,0)+IF(ISNUMBER(AI1417),1,0)+IF(ISNUMBER(AJ1417),1,0)+IF(ISNUMBER(AL1417),1,0)+IF(ISNUMBER(AM1417),1,0)+IF(ISNUMBER(AO1417),1,0)+IF(ISNUMBER(AP1417),1,0)+IF(ISNUMBER(#REF!),1,0)+IF(ISNUMBER(AR1417),1,0)+IF(ISNUMBER(AS1417),1,0)+IF(ISNUMBER(AY1417),1,0)+IF(ISNUMBER(AU1417),1,0)+IF(ISNUMBER(AV1417),1,0)+IF(ISNUMBER(AW1417),1,0)+IF(ISNUMBER(AX1417),1,0)+IF(ISNUMBER(BA1417),1,0)+IF(ISNUMBER(BB1417),1,0),1)</f>
        <v>1</v>
      </c>
      <c r="W1417" s="197">
        <v>312</v>
      </c>
      <c r="X1417" s="197"/>
      <c r="Y1417" s="197"/>
      <c r="Z1417" s="197">
        <v>140</v>
      </c>
      <c r="AA1417" s="197"/>
      <c r="AB1417" s="197"/>
      <c r="AC1417" s="197"/>
      <c r="AD1417" s="197"/>
      <c r="AE1417" s="197"/>
      <c r="AF1417" s="197"/>
      <c r="AG1417" s="197"/>
      <c r="AH1417" s="197"/>
      <c r="AI1417" s="200"/>
      <c r="AJ1417" s="197"/>
      <c r="AK1417" s="197"/>
      <c r="AL1417" s="197"/>
      <c r="AM1417" s="197"/>
      <c r="AN1417" s="197"/>
      <c r="AO1417" s="197"/>
      <c r="AP1417" s="197"/>
      <c r="AQ1417" s="197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197"/>
      <c r="BB1417" s="197"/>
      <c r="BC1417" s="197"/>
    </row>
    <row r="1418" spans="2:55" customFormat="1" ht="14.1" customHeight="1">
      <c r="B1418" s="204">
        <v>20250529</v>
      </c>
      <c r="C1418" s="204" t="s">
        <v>62</v>
      </c>
      <c r="D1418" s="204">
        <v>1830</v>
      </c>
      <c r="E1418" s="204"/>
      <c r="F1418" s="204">
        <v>5778</v>
      </c>
      <c r="G1418" s="204">
        <v>496</v>
      </c>
      <c r="H1418" s="204"/>
      <c r="I1418" s="204">
        <v>5777</v>
      </c>
      <c r="J1418" s="204">
        <v>496</v>
      </c>
      <c r="K1418" s="204">
        <v>-2205</v>
      </c>
      <c r="L1418" s="204">
        <v>-2205</v>
      </c>
      <c r="M1418" s="204">
        <v>0</v>
      </c>
      <c r="N1418" s="204" t="s">
        <v>40</v>
      </c>
      <c r="O1418" s="204" t="s">
        <v>41</v>
      </c>
      <c r="P1418" s="202">
        <f t="shared" ref="P1418:P1481" si="137">IFERROR(K1418-L1418,0)</f>
        <v>0</v>
      </c>
      <c r="Q1418" s="197" t="str">
        <f t="shared" si="132"/>
        <v>NA</v>
      </c>
      <c r="R1418" s="202">
        <f t="shared" si="133"/>
        <v>1</v>
      </c>
      <c r="S1418" s="202">
        <f t="shared" si="134"/>
        <v>0</v>
      </c>
      <c r="T1418" s="197">
        <f t="shared" si="135"/>
        <v>1</v>
      </c>
      <c r="U1418" s="197">
        <f t="shared" si="136"/>
        <v>2205</v>
      </c>
      <c r="V1418" s="197">
        <f>MIN(IF(SUM(W1418,,X1418,Z1418,AA1418,AD1418,AC1418,AF1418,AG1418,AJ1418,AI1418,AL1418,AM1418,AO1418,AP1418,AR1418,AS1418,A1418,AY1418,AU1418,AV1418,AW1418,AX1418,BA1418,BB1418)=0,0,1)+IF(O1418="Smoothing ramp",1,0)+IF(ISNUMBER(W1418),1,0)+IF(ISNUMBER(X1418),1,0)+IF(ISNUMBER(Z1418),1,0)+IF(ISNUMBER(AA1418),1,0)+IF(ISNUMBER(AD1418),1,0)+IF(ISNUMBER(AC1418),1,0)+IF(ISNUMBER(AF1418),1,0)+IF(ISNUMBER(AG1418),1,0)+IF(ISNUMBER(AI1418),1,0)+IF(ISNUMBER(AJ1418),1,0)+IF(ISNUMBER(AL1418),1,0)+IF(ISNUMBER(AM1418),1,0)+IF(ISNUMBER(AO1418),1,0)+IF(ISNUMBER(AP1418),1,0)+IF(ISNUMBER(#REF!),1,0)+IF(ISNUMBER(AR1418),1,0)+IF(ISNUMBER(AS1418),1,0)+IF(ISNUMBER(AY1418),1,0)+IF(ISNUMBER(AU1418),1,0)+IF(ISNUMBER(AV1418),1,0)+IF(ISNUMBER(AW1418),1,0)+IF(ISNUMBER(AX1418),1,0)+IF(ISNUMBER(BA1418),1,0)+IF(ISNUMBER(BB1418),1,0),1)</f>
        <v>1</v>
      </c>
      <c r="W1418" s="197">
        <v>312</v>
      </c>
      <c r="X1418" s="197"/>
      <c r="Y1418" s="197"/>
      <c r="Z1418" s="197">
        <v>140</v>
      </c>
      <c r="AA1418" s="197"/>
      <c r="AB1418" s="197"/>
      <c r="AC1418" s="197"/>
      <c r="AD1418" s="197"/>
      <c r="AE1418" s="197"/>
      <c r="AF1418" s="197"/>
      <c r="AG1418" s="197"/>
      <c r="AH1418" s="197"/>
      <c r="AI1418" s="200"/>
      <c r="AJ1418" s="197"/>
      <c r="AK1418" s="197"/>
      <c r="AL1418" s="197"/>
      <c r="AM1418" s="197"/>
      <c r="AN1418" s="197"/>
      <c r="AO1418" s="197"/>
      <c r="AP1418" s="197"/>
      <c r="AQ1418" s="197"/>
      <c r="AR1418" s="197"/>
      <c r="AS1418" s="197"/>
      <c r="AT1418" s="197"/>
      <c r="AU1418" s="197"/>
      <c r="AV1418" s="197"/>
      <c r="AW1418" s="197"/>
      <c r="AX1418" s="197"/>
      <c r="AY1418" s="197"/>
      <c r="AZ1418" s="197"/>
      <c r="BA1418" s="197"/>
      <c r="BB1418" s="197"/>
      <c r="BC1418" s="197"/>
    </row>
    <row r="1419" spans="2:55" customFormat="1" ht="14.1" customHeight="1">
      <c r="B1419" s="204">
        <v>20250529</v>
      </c>
      <c r="C1419" s="204" t="s">
        <v>62</v>
      </c>
      <c r="D1419" s="204">
        <v>1930</v>
      </c>
      <c r="E1419" s="204"/>
      <c r="F1419" s="204">
        <v>5778</v>
      </c>
      <c r="G1419" s="204">
        <v>496</v>
      </c>
      <c r="H1419" s="204"/>
      <c r="I1419" s="204">
        <v>5777</v>
      </c>
      <c r="J1419" s="204">
        <v>496</v>
      </c>
      <c r="K1419" s="204">
        <v>-2205</v>
      </c>
      <c r="L1419" s="204">
        <v>-2205</v>
      </c>
      <c r="M1419" s="204">
        <v>0</v>
      </c>
      <c r="N1419" s="204" t="s">
        <v>40</v>
      </c>
      <c r="O1419" s="204" t="s">
        <v>41</v>
      </c>
      <c r="P1419" s="202">
        <f t="shared" si="137"/>
        <v>0</v>
      </c>
      <c r="Q1419" s="197" t="str">
        <f t="shared" si="132"/>
        <v>NA</v>
      </c>
      <c r="R1419" s="202">
        <f t="shared" si="133"/>
        <v>1</v>
      </c>
      <c r="S1419" s="202">
        <f t="shared" si="134"/>
        <v>0</v>
      </c>
      <c r="T1419" s="197">
        <f t="shared" si="135"/>
        <v>1</v>
      </c>
      <c r="U1419" s="197">
        <f t="shared" si="136"/>
        <v>2205</v>
      </c>
      <c r="V1419" s="197">
        <f>MIN(IF(SUM(W1419,,X1419,Z1419,AA1419,AD1419,AC1419,AF1419,AG1419,AJ1419,AI1419,AL1419,AM1419,AO1419,AP1419,AR1419,AS1419,A1419,AY1419,AU1419,AV1419,AW1419,AX1419,BA1419,BB1419)=0,0,1)+IF(O1419="Smoothing ramp",1,0)+IF(ISNUMBER(W1419),1,0)+IF(ISNUMBER(X1419),1,0)+IF(ISNUMBER(Z1419),1,0)+IF(ISNUMBER(AA1419),1,0)+IF(ISNUMBER(AD1419),1,0)+IF(ISNUMBER(AC1419),1,0)+IF(ISNUMBER(AF1419),1,0)+IF(ISNUMBER(AG1419),1,0)+IF(ISNUMBER(AI1419),1,0)+IF(ISNUMBER(AJ1419),1,0)+IF(ISNUMBER(AL1419),1,0)+IF(ISNUMBER(AM1419),1,0)+IF(ISNUMBER(AO1419),1,0)+IF(ISNUMBER(AP1419),1,0)+IF(ISNUMBER(#REF!),1,0)+IF(ISNUMBER(AR1419),1,0)+IF(ISNUMBER(AS1419),1,0)+IF(ISNUMBER(AY1419),1,0)+IF(ISNUMBER(AU1419),1,0)+IF(ISNUMBER(AV1419),1,0)+IF(ISNUMBER(AW1419),1,0)+IF(ISNUMBER(AX1419),1,0)+IF(ISNUMBER(BA1419),1,0)+IF(ISNUMBER(BB1419),1,0),1)</f>
        <v>1</v>
      </c>
      <c r="W1419" s="197">
        <v>308</v>
      </c>
      <c r="X1419" s="197"/>
      <c r="Y1419" s="197"/>
      <c r="Z1419" s="197">
        <v>140</v>
      </c>
      <c r="AA1419" s="197"/>
      <c r="AB1419" s="197"/>
      <c r="AC1419" s="197"/>
      <c r="AD1419" s="197"/>
      <c r="AE1419" s="197"/>
      <c r="AF1419" s="197"/>
      <c r="AG1419" s="197"/>
      <c r="AH1419" s="197"/>
      <c r="AI1419" s="200"/>
      <c r="AJ1419" s="197"/>
      <c r="AK1419" s="197"/>
      <c r="AL1419" s="197"/>
      <c r="AM1419" s="197"/>
      <c r="AN1419" s="197"/>
      <c r="AO1419" s="197"/>
      <c r="AP1419" s="197"/>
      <c r="AQ1419" s="197"/>
      <c r="AR1419" s="197"/>
      <c r="AS1419" s="197"/>
      <c r="AT1419" s="197"/>
      <c r="AU1419" s="197"/>
      <c r="AV1419" s="197"/>
      <c r="AW1419" s="197"/>
      <c r="AX1419" s="197"/>
      <c r="AY1419" s="197"/>
      <c r="AZ1419" s="197"/>
      <c r="BA1419" s="197"/>
      <c r="BB1419" s="197"/>
      <c r="BC1419" s="197"/>
    </row>
    <row r="1420" spans="2:55" customFormat="1" ht="14.1" customHeight="1">
      <c r="B1420" s="204">
        <v>20250529</v>
      </c>
      <c r="C1420" s="204" t="s">
        <v>62</v>
      </c>
      <c r="D1420" s="204">
        <v>2030</v>
      </c>
      <c r="E1420" s="204"/>
      <c r="F1420" s="204">
        <v>5778</v>
      </c>
      <c r="G1420" s="204">
        <v>496</v>
      </c>
      <c r="H1420" s="204"/>
      <c r="I1420" s="204">
        <v>5777</v>
      </c>
      <c r="J1420" s="204">
        <v>496</v>
      </c>
      <c r="K1420" s="204">
        <v>-2205</v>
      </c>
      <c r="L1420" s="204">
        <v>-2205</v>
      </c>
      <c r="M1420" s="204">
        <v>0</v>
      </c>
      <c r="N1420" s="204" t="s">
        <v>40</v>
      </c>
      <c r="O1420" s="204" t="s">
        <v>41</v>
      </c>
      <c r="P1420" s="202">
        <f t="shared" si="137"/>
        <v>0</v>
      </c>
      <c r="Q1420" s="197" t="str">
        <f t="shared" si="132"/>
        <v>NA</v>
      </c>
      <c r="R1420" s="202">
        <f t="shared" si="133"/>
        <v>1</v>
      </c>
      <c r="S1420" s="202">
        <f t="shared" si="134"/>
        <v>0</v>
      </c>
      <c r="T1420" s="197">
        <f t="shared" si="135"/>
        <v>1</v>
      </c>
      <c r="U1420" s="197">
        <f t="shared" si="136"/>
        <v>2205</v>
      </c>
      <c r="V1420" s="197">
        <f>MIN(IF(SUM(W1420,,X1420,Z1420,AA1420,AD1420,AC1420,AF1420,AG1420,AJ1420,AI1420,AL1420,AM1420,AO1420,AP1420,AR1420,AS1420,A1420,AY1420,AU1420,AV1420,AW1420,AX1420,BA1420,BB1420)=0,0,1)+IF(O1420="Smoothing ramp",1,0)+IF(ISNUMBER(W1420),1,0)+IF(ISNUMBER(X1420),1,0)+IF(ISNUMBER(Z1420),1,0)+IF(ISNUMBER(AA1420),1,0)+IF(ISNUMBER(AD1420),1,0)+IF(ISNUMBER(AC1420),1,0)+IF(ISNUMBER(AF1420),1,0)+IF(ISNUMBER(AG1420),1,0)+IF(ISNUMBER(AI1420),1,0)+IF(ISNUMBER(AJ1420),1,0)+IF(ISNUMBER(AL1420),1,0)+IF(ISNUMBER(AM1420),1,0)+IF(ISNUMBER(AO1420),1,0)+IF(ISNUMBER(AP1420),1,0)+IF(ISNUMBER(#REF!),1,0)+IF(ISNUMBER(AR1420),1,0)+IF(ISNUMBER(AS1420),1,0)+IF(ISNUMBER(AY1420),1,0)+IF(ISNUMBER(AU1420),1,0)+IF(ISNUMBER(AV1420),1,0)+IF(ISNUMBER(AW1420),1,0)+IF(ISNUMBER(AX1420),1,0)+IF(ISNUMBER(BA1420),1,0)+IF(ISNUMBER(BB1420),1,0),1)</f>
        <v>1</v>
      </c>
      <c r="W1420" s="197">
        <v>308</v>
      </c>
      <c r="X1420" s="197"/>
      <c r="Y1420" s="197"/>
      <c r="Z1420" s="197">
        <v>140</v>
      </c>
      <c r="AA1420" s="197"/>
      <c r="AB1420" s="197"/>
      <c r="AC1420" s="197"/>
      <c r="AD1420" s="197"/>
      <c r="AE1420" s="197"/>
      <c r="AF1420" s="197"/>
      <c r="AG1420" s="197"/>
      <c r="AH1420" s="197"/>
      <c r="AI1420" s="200"/>
      <c r="AJ1420" s="197"/>
      <c r="AK1420" s="197"/>
      <c r="AL1420" s="197"/>
      <c r="AM1420" s="197"/>
      <c r="AN1420" s="197"/>
      <c r="AO1420" s="197"/>
      <c r="AP1420" s="197"/>
      <c r="AQ1420" s="197"/>
      <c r="AR1420" s="197"/>
      <c r="AS1420" s="197"/>
      <c r="AT1420" s="197"/>
      <c r="AU1420" s="197"/>
      <c r="AV1420" s="197"/>
      <c r="AW1420" s="197"/>
      <c r="AX1420" s="197"/>
      <c r="AY1420" s="197"/>
      <c r="AZ1420" s="197"/>
      <c r="BA1420" s="197"/>
      <c r="BB1420" s="197"/>
      <c r="BC1420" s="197"/>
    </row>
    <row r="1421" spans="2:55" customFormat="1" ht="14.1" customHeight="1">
      <c r="B1421" s="204">
        <v>20250529</v>
      </c>
      <c r="C1421" s="204" t="s">
        <v>62</v>
      </c>
      <c r="D1421" s="204">
        <v>2130</v>
      </c>
      <c r="E1421" s="204">
        <v>6129</v>
      </c>
      <c r="F1421" s="204"/>
      <c r="G1421" s="204"/>
      <c r="H1421" s="204">
        <v>6128</v>
      </c>
      <c r="I1421" s="204"/>
      <c r="J1421" s="204"/>
      <c r="K1421" s="204">
        <v>-1623</v>
      </c>
      <c r="L1421" s="204">
        <v>-1623</v>
      </c>
      <c r="M1421" s="204">
        <v>-1623</v>
      </c>
      <c r="N1421" s="204" t="s">
        <v>40</v>
      </c>
      <c r="O1421" s="204" t="s">
        <v>41</v>
      </c>
      <c r="P1421" s="202">
        <f t="shared" si="137"/>
        <v>0</v>
      </c>
      <c r="Q1421" s="197">
        <f t="shared" si="132"/>
        <v>1</v>
      </c>
      <c r="R1421" s="202" t="str">
        <f t="shared" si="133"/>
        <v>NA</v>
      </c>
      <c r="S1421" s="202" t="str">
        <f t="shared" si="134"/>
        <v>NA</v>
      </c>
      <c r="T1421" s="197" t="str">
        <f t="shared" si="135"/>
        <v>NA</v>
      </c>
      <c r="U1421" s="197">
        <f t="shared" si="136"/>
        <v>0</v>
      </c>
      <c r="V1421" s="197">
        <f>MIN(IF(SUM(W1421,,X1421,Z1421,AA1421,AD1421,AC1421,AF1421,AG1421,AJ1421,AI1421,AL1421,AM1421,AO1421,AP1421,AR1421,AS1421,A1421,AY1421,AU1421,AV1421,AW1421,AX1421,BA1421,BB1421)=0,0,1)+IF(O1421="Smoothing ramp",1,0)+IF(ISNUMBER(W1421),1,0)+IF(ISNUMBER(X1421),1,0)+IF(ISNUMBER(Z1421),1,0)+IF(ISNUMBER(AA1421),1,0)+IF(ISNUMBER(AD1421),1,0)+IF(ISNUMBER(AC1421),1,0)+IF(ISNUMBER(AF1421),1,0)+IF(ISNUMBER(AG1421),1,0)+IF(ISNUMBER(AI1421),1,0)+IF(ISNUMBER(AJ1421),1,0)+IF(ISNUMBER(AL1421),1,0)+IF(ISNUMBER(AM1421),1,0)+IF(ISNUMBER(AO1421),1,0)+IF(ISNUMBER(AP1421),1,0)+IF(ISNUMBER(#REF!),1,0)+IF(ISNUMBER(AR1421),1,0)+IF(ISNUMBER(AS1421),1,0)+IF(ISNUMBER(AY1421),1,0)+IF(ISNUMBER(AU1421),1,0)+IF(ISNUMBER(AV1421),1,0)+IF(ISNUMBER(AW1421),1,0)+IF(ISNUMBER(AX1421),1,0)+IF(ISNUMBER(BA1421),1,0)+IF(ISNUMBER(BB1421),1,0),1)</f>
        <v>1</v>
      </c>
      <c r="W1421" s="197">
        <v>295</v>
      </c>
      <c r="X1421" s="197"/>
      <c r="Y1421" s="197"/>
      <c r="Z1421" s="197">
        <v>160</v>
      </c>
      <c r="AA1421" s="197"/>
      <c r="AB1421" s="197"/>
      <c r="AC1421" s="197"/>
      <c r="AD1421" s="197"/>
      <c r="AE1421" s="197"/>
      <c r="AF1421" s="197"/>
      <c r="AG1421" s="197"/>
      <c r="AH1421" s="197"/>
      <c r="AI1421" s="200"/>
      <c r="AJ1421" s="197"/>
      <c r="AK1421" s="197"/>
      <c r="AL1421" s="197"/>
      <c r="AM1421" s="197"/>
      <c r="AN1421" s="197"/>
      <c r="AO1421" s="197"/>
      <c r="AP1421" s="197"/>
      <c r="AQ1421" s="197"/>
      <c r="AR1421" s="197"/>
      <c r="AS1421" s="197"/>
      <c r="AT1421" s="197"/>
      <c r="AU1421" s="197"/>
      <c r="AV1421" s="197"/>
      <c r="AW1421" s="197"/>
      <c r="AX1421" s="197"/>
      <c r="AY1421" s="197"/>
      <c r="AZ1421" s="197"/>
      <c r="BA1421" s="197"/>
      <c r="BB1421" s="197"/>
      <c r="BC1421" s="197"/>
    </row>
    <row r="1422" spans="2:55" customFormat="1" ht="14.1" customHeight="1">
      <c r="B1422" s="204">
        <v>20250529</v>
      </c>
      <c r="C1422" s="204" t="s">
        <v>62</v>
      </c>
      <c r="D1422" s="204">
        <v>2230</v>
      </c>
      <c r="E1422" s="204">
        <v>6129</v>
      </c>
      <c r="F1422" s="204"/>
      <c r="G1422" s="204"/>
      <c r="H1422" s="204">
        <v>6128</v>
      </c>
      <c r="I1422" s="204"/>
      <c r="J1422" s="204"/>
      <c r="K1422" s="204">
        <v>-1623</v>
      </c>
      <c r="L1422" s="204">
        <v>-1623</v>
      </c>
      <c r="M1422" s="204">
        <v>-1623</v>
      </c>
      <c r="N1422" s="204" t="s">
        <v>40</v>
      </c>
      <c r="O1422" s="204" t="s">
        <v>41</v>
      </c>
      <c r="P1422" s="202">
        <f t="shared" si="137"/>
        <v>0</v>
      </c>
      <c r="Q1422" s="197">
        <f t="shared" si="132"/>
        <v>1</v>
      </c>
      <c r="R1422" s="202" t="str">
        <f t="shared" si="133"/>
        <v>NA</v>
      </c>
      <c r="S1422" s="202" t="str">
        <f t="shared" si="134"/>
        <v>NA</v>
      </c>
      <c r="T1422" s="197" t="str">
        <f t="shared" si="135"/>
        <v>NA</v>
      </c>
      <c r="U1422" s="197">
        <f t="shared" si="136"/>
        <v>0</v>
      </c>
      <c r="V1422" s="197">
        <f>MIN(IF(SUM(W1422,,X1422,Z1422,AA1422,AD1422,AC1422,AF1422,AG1422,AJ1422,AI1422,AL1422,AM1422,AO1422,AP1422,AR1422,AS1422,A1422,AY1422,AU1422,AV1422,AW1422,AX1422,BA1422,BB1422)=0,0,1)+IF(O1422="Smoothing ramp",1,0)+IF(ISNUMBER(W1422),1,0)+IF(ISNUMBER(X1422),1,0)+IF(ISNUMBER(Z1422),1,0)+IF(ISNUMBER(AA1422),1,0)+IF(ISNUMBER(AD1422),1,0)+IF(ISNUMBER(AC1422),1,0)+IF(ISNUMBER(AF1422),1,0)+IF(ISNUMBER(AG1422),1,0)+IF(ISNUMBER(AI1422),1,0)+IF(ISNUMBER(AJ1422),1,0)+IF(ISNUMBER(AL1422),1,0)+IF(ISNUMBER(AM1422),1,0)+IF(ISNUMBER(AO1422),1,0)+IF(ISNUMBER(AP1422),1,0)+IF(ISNUMBER(#REF!),1,0)+IF(ISNUMBER(AR1422),1,0)+IF(ISNUMBER(AS1422),1,0)+IF(ISNUMBER(AY1422),1,0)+IF(ISNUMBER(AU1422),1,0)+IF(ISNUMBER(AV1422),1,0)+IF(ISNUMBER(AW1422),1,0)+IF(ISNUMBER(AX1422),1,0)+IF(ISNUMBER(BA1422),1,0)+IF(ISNUMBER(BB1422),1,0),1)</f>
        <v>1</v>
      </c>
      <c r="W1422" s="197">
        <v>415</v>
      </c>
      <c r="X1422" s="197"/>
      <c r="Y1422" s="197" t="s">
        <v>42</v>
      </c>
      <c r="Z1422" s="197">
        <v>160</v>
      </c>
      <c r="AA1422" s="197"/>
      <c r="AB1422" s="197" t="s">
        <v>42</v>
      </c>
      <c r="AC1422" s="197"/>
      <c r="AD1422" s="197"/>
      <c r="AE1422" s="197"/>
      <c r="AF1422" s="197"/>
      <c r="AG1422" s="197"/>
      <c r="AH1422" s="197"/>
      <c r="AI1422" s="200"/>
      <c r="AJ1422" s="197"/>
      <c r="AK1422" s="197"/>
      <c r="AL1422" s="197"/>
      <c r="AM1422" s="197"/>
      <c r="AN1422" s="197"/>
      <c r="AO1422" s="197"/>
      <c r="AP1422" s="197"/>
      <c r="AQ1422" s="197"/>
      <c r="AR1422" s="197"/>
      <c r="AS1422" s="197"/>
      <c r="AT1422" s="197"/>
      <c r="AU1422" s="197"/>
      <c r="AV1422" s="197"/>
      <c r="AW1422" s="197"/>
      <c r="AX1422" s="197"/>
      <c r="AY1422" s="197"/>
      <c r="AZ1422" s="197"/>
      <c r="BA1422" s="197"/>
      <c r="BB1422" s="197"/>
      <c r="BC1422" s="197"/>
    </row>
    <row r="1423" spans="2:55" customFormat="1" ht="14.1" customHeight="1">
      <c r="B1423" s="204">
        <v>20250529</v>
      </c>
      <c r="C1423" s="204" t="s">
        <v>62</v>
      </c>
      <c r="D1423" s="204">
        <v>2330</v>
      </c>
      <c r="E1423" s="204">
        <v>5729</v>
      </c>
      <c r="F1423" s="204"/>
      <c r="G1423" s="204"/>
      <c r="H1423" s="204">
        <v>5729</v>
      </c>
      <c r="I1423" s="204"/>
      <c r="J1423" s="204"/>
      <c r="K1423" s="204">
        <v>-1225</v>
      </c>
      <c r="L1423" s="204">
        <v>-1225</v>
      </c>
      <c r="M1423" s="204">
        <v>-1225</v>
      </c>
      <c r="N1423" s="204" t="s">
        <v>40</v>
      </c>
      <c r="O1423" s="204" t="s">
        <v>41</v>
      </c>
      <c r="P1423" s="202">
        <f t="shared" si="137"/>
        <v>0</v>
      </c>
      <c r="Q1423" s="197">
        <f t="shared" si="132"/>
        <v>0</v>
      </c>
      <c r="R1423" s="202" t="str">
        <f t="shared" si="133"/>
        <v>NA</v>
      </c>
      <c r="S1423" s="202" t="str">
        <f t="shared" si="134"/>
        <v>NA</v>
      </c>
      <c r="T1423" s="197" t="str">
        <f t="shared" si="135"/>
        <v>NA</v>
      </c>
      <c r="U1423" s="197">
        <f t="shared" si="136"/>
        <v>0</v>
      </c>
      <c r="V1423" s="197">
        <f>MIN(IF(SUM(W1423,,X1423,Z1423,AA1423,AD1423,AC1423,AF1423,AG1423,AJ1423,AI1423,AL1423,AM1423,AO1423,AP1423,AR1423,AS1423,A1423,AY1423,AU1423,AV1423,AW1423,AX1423,BA1423,BB1423)=0,0,1)+IF(O1423="Smoothing ramp",1,0)+IF(ISNUMBER(W1423),1,0)+IF(ISNUMBER(X1423),1,0)+IF(ISNUMBER(Z1423),1,0)+IF(ISNUMBER(AA1423),1,0)+IF(ISNUMBER(AD1423),1,0)+IF(ISNUMBER(AC1423),1,0)+IF(ISNUMBER(AF1423),1,0)+IF(ISNUMBER(AG1423),1,0)+IF(ISNUMBER(AI1423),1,0)+IF(ISNUMBER(AJ1423),1,0)+IF(ISNUMBER(AL1423),1,0)+IF(ISNUMBER(AM1423),1,0)+IF(ISNUMBER(AO1423),1,0)+IF(ISNUMBER(AP1423),1,0)+IF(ISNUMBER(#REF!),1,0)+IF(ISNUMBER(AR1423),1,0)+IF(ISNUMBER(AS1423),1,0)+IF(ISNUMBER(AY1423),1,0)+IF(ISNUMBER(AU1423),1,0)+IF(ISNUMBER(AV1423),1,0)+IF(ISNUMBER(AW1423),1,0)+IF(ISNUMBER(AX1423),1,0)+IF(ISNUMBER(BA1423),1,0)+IF(ISNUMBER(BB1423),1,0),1)</f>
        <v>1</v>
      </c>
      <c r="W1423" s="197">
        <v>415</v>
      </c>
      <c r="X1423" s="197"/>
      <c r="Y1423" s="197" t="s">
        <v>42</v>
      </c>
      <c r="Z1423" s="197">
        <v>160</v>
      </c>
      <c r="AA1423" s="197"/>
      <c r="AB1423" s="197" t="s">
        <v>42</v>
      </c>
      <c r="AC1423" s="197"/>
      <c r="AD1423" s="197"/>
      <c r="AE1423" s="197"/>
      <c r="AF1423" s="197"/>
      <c r="AG1423" s="197"/>
      <c r="AH1423" s="197"/>
      <c r="AI1423" s="200"/>
      <c r="AJ1423" s="197"/>
      <c r="AK1423" s="197"/>
      <c r="AL1423" s="197"/>
      <c r="AM1423" s="197"/>
      <c r="AN1423" s="197"/>
      <c r="AO1423" s="197"/>
      <c r="AP1423" s="197"/>
      <c r="AQ1423" s="197"/>
      <c r="AR1423" s="197"/>
      <c r="AS1423" s="197"/>
      <c r="AT1423" s="197"/>
      <c r="AU1423" s="197"/>
      <c r="AV1423" s="197"/>
      <c r="AW1423" s="197"/>
      <c r="AX1423" s="197"/>
      <c r="AY1423" s="197"/>
      <c r="AZ1423" s="197"/>
      <c r="BA1423" s="197"/>
      <c r="BB1423" s="197"/>
      <c r="BC1423" s="197"/>
    </row>
    <row r="1424" spans="2:55" customFormat="1" ht="14.1" customHeight="1">
      <c r="B1424" s="204">
        <v>20250530</v>
      </c>
      <c r="C1424" s="204" t="s">
        <v>62</v>
      </c>
      <c r="D1424" s="204">
        <v>30</v>
      </c>
      <c r="E1424" s="204">
        <v>8621</v>
      </c>
      <c r="F1424" s="204"/>
      <c r="G1424" s="204"/>
      <c r="H1424" s="204">
        <v>8467</v>
      </c>
      <c r="I1424" s="204"/>
      <c r="J1424" s="204"/>
      <c r="K1424" s="204">
        <v>-1374</v>
      </c>
      <c r="L1424" s="204">
        <v>-1374</v>
      </c>
      <c r="M1424" s="204">
        <v>-1233</v>
      </c>
      <c r="N1424" s="204" t="s">
        <v>40</v>
      </c>
      <c r="O1424" s="204" t="s">
        <v>45</v>
      </c>
      <c r="P1424" s="202">
        <f t="shared" si="137"/>
        <v>0</v>
      </c>
      <c r="Q1424" s="197">
        <f t="shared" si="132"/>
        <v>154</v>
      </c>
      <c r="R1424" s="202" t="str">
        <f t="shared" si="133"/>
        <v>NA</v>
      </c>
      <c r="S1424" s="202" t="str">
        <f t="shared" si="134"/>
        <v>NA</v>
      </c>
      <c r="T1424" s="197" t="str">
        <f t="shared" si="135"/>
        <v>NA</v>
      </c>
      <c r="U1424" s="197">
        <f t="shared" si="136"/>
        <v>0</v>
      </c>
      <c r="V1424" s="197">
        <f>MIN(IF(SUM(W1424,,X1424,Z1424,AA1424,AD1424,AC1424,AF1424,AG1424,AJ1424,AI1424,AL1424,AM1424,AO1424,AP1424,AR1424,AS1424,A1424,AY1424,AU1424,AV1424,AW1424,AX1424,BA1424,BB1424)=0,0,1)+IF(O1424="Smoothing ramp",1,0)+IF(ISNUMBER(W1424),1,0)+IF(ISNUMBER(X1424),1,0)+IF(ISNUMBER(Z1424),1,0)+IF(ISNUMBER(AA1424),1,0)+IF(ISNUMBER(AD1424),1,0)+IF(ISNUMBER(AC1424),1,0)+IF(ISNUMBER(AF1424),1,0)+IF(ISNUMBER(AG1424),1,0)+IF(ISNUMBER(AI1424),1,0)+IF(ISNUMBER(AJ1424),1,0)+IF(ISNUMBER(AL1424),1,0)+IF(ISNUMBER(AM1424),1,0)+IF(ISNUMBER(AO1424),1,0)+IF(ISNUMBER(AP1424),1,0)+IF(ISNUMBER(#REF!),1,0)+IF(ISNUMBER(AR1424),1,0)+IF(ISNUMBER(AS1424),1,0)+IF(ISNUMBER(AY1424),1,0)+IF(ISNUMBER(AU1424),1,0)+IF(ISNUMBER(AV1424),1,0)+IF(ISNUMBER(AW1424),1,0)+IF(ISNUMBER(AX1424),1,0)+IF(ISNUMBER(BA1424),1,0)+IF(ISNUMBER(BB1424),1,0),1)</f>
        <v>1</v>
      </c>
      <c r="W1424" s="197">
        <v>415</v>
      </c>
      <c r="X1424" s="197"/>
      <c r="Y1424" s="197" t="s">
        <v>42</v>
      </c>
      <c r="Z1424" s="197">
        <v>160</v>
      </c>
      <c r="AA1424" s="197"/>
      <c r="AB1424" s="197" t="s">
        <v>42</v>
      </c>
      <c r="AC1424" s="197"/>
      <c r="AD1424" s="197"/>
      <c r="AE1424" s="197"/>
      <c r="AF1424" s="197"/>
      <c r="AG1424" s="197"/>
      <c r="AH1424" s="197"/>
      <c r="AI1424" s="200"/>
      <c r="AJ1424" s="197"/>
      <c r="AK1424" s="197"/>
      <c r="AL1424" s="197"/>
      <c r="AM1424" s="197"/>
      <c r="AN1424" s="197"/>
      <c r="AO1424" s="197"/>
      <c r="AP1424" s="197"/>
      <c r="AQ1424" s="197"/>
      <c r="AR1424" s="197"/>
      <c r="AS1424" s="197"/>
      <c r="AT1424" s="197"/>
      <c r="AU1424" s="197"/>
      <c r="AV1424" s="197"/>
      <c r="AW1424" s="197"/>
      <c r="AX1424" s="197"/>
      <c r="AY1424" s="197"/>
      <c r="AZ1424" s="197"/>
      <c r="BA1424" s="197"/>
      <c r="BB1424" s="197"/>
      <c r="BC1424" s="197"/>
    </row>
    <row r="1425" spans="2:55" customFormat="1" ht="14.1" customHeight="1">
      <c r="B1425" s="204">
        <v>20250530</v>
      </c>
      <c r="C1425" s="204" t="s">
        <v>62</v>
      </c>
      <c r="D1425" s="204">
        <v>130</v>
      </c>
      <c r="E1425" s="204">
        <v>8621</v>
      </c>
      <c r="F1425" s="204"/>
      <c r="G1425" s="204"/>
      <c r="H1425" s="204">
        <v>8467</v>
      </c>
      <c r="I1425" s="204"/>
      <c r="J1425" s="204"/>
      <c r="K1425" s="204">
        <v>-1374</v>
      </c>
      <c r="L1425" s="204">
        <v>-1374</v>
      </c>
      <c r="M1425" s="204">
        <v>-1233</v>
      </c>
      <c r="N1425" s="204" t="s">
        <v>40</v>
      </c>
      <c r="O1425" s="204" t="s">
        <v>45</v>
      </c>
      <c r="P1425" s="202">
        <f t="shared" si="137"/>
        <v>0</v>
      </c>
      <c r="Q1425" s="197">
        <f t="shared" si="132"/>
        <v>154</v>
      </c>
      <c r="R1425" s="202" t="str">
        <f t="shared" si="133"/>
        <v>NA</v>
      </c>
      <c r="S1425" s="202" t="str">
        <f t="shared" si="134"/>
        <v>NA</v>
      </c>
      <c r="T1425" s="197" t="str">
        <f t="shared" si="135"/>
        <v>NA</v>
      </c>
      <c r="U1425" s="197">
        <f t="shared" si="136"/>
        <v>0</v>
      </c>
      <c r="V1425" s="197">
        <f>MIN(IF(SUM(W1425,,X1425,Z1425,AA1425,AD1425,AC1425,AF1425,AG1425,AJ1425,AI1425,AL1425,AM1425,AO1425,AP1425,AR1425,AS1425,A1425,AY1425,AU1425,AV1425,AW1425,AX1425,BA1425,BB1425)=0,0,1)+IF(O1425="Smoothing ramp",1,0)+IF(ISNUMBER(W1425),1,0)+IF(ISNUMBER(X1425),1,0)+IF(ISNUMBER(Z1425),1,0)+IF(ISNUMBER(AA1425),1,0)+IF(ISNUMBER(AD1425),1,0)+IF(ISNUMBER(AC1425),1,0)+IF(ISNUMBER(AF1425),1,0)+IF(ISNUMBER(AG1425),1,0)+IF(ISNUMBER(AI1425),1,0)+IF(ISNUMBER(AJ1425),1,0)+IF(ISNUMBER(AL1425),1,0)+IF(ISNUMBER(AM1425),1,0)+IF(ISNUMBER(AO1425),1,0)+IF(ISNUMBER(AP1425),1,0)+IF(ISNUMBER(#REF!),1,0)+IF(ISNUMBER(AR1425),1,0)+IF(ISNUMBER(AS1425),1,0)+IF(ISNUMBER(AY1425),1,0)+IF(ISNUMBER(AU1425),1,0)+IF(ISNUMBER(AV1425),1,0)+IF(ISNUMBER(AW1425),1,0)+IF(ISNUMBER(AX1425),1,0)+IF(ISNUMBER(BA1425),1,0)+IF(ISNUMBER(BB1425),1,0),1)</f>
        <v>1</v>
      </c>
      <c r="W1425" s="197">
        <v>359</v>
      </c>
      <c r="X1425" s="197"/>
      <c r="Y1425" s="197" t="s">
        <v>42</v>
      </c>
      <c r="Z1425" s="197">
        <v>160</v>
      </c>
      <c r="AA1425" s="197"/>
      <c r="AB1425" s="197" t="s">
        <v>42</v>
      </c>
      <c r="AC1425" s="197"/>
      <c r="AD1425" s="197"/>
      <c r="AE1425" s="197"/>
      <c r="AF1425" s="197"/>
      <c r="AG1425" s="197"/>
      <c r="AH1425" s="197"/>
      <c r="AI1425" s="200"/>
      <c r="AJ1425" s="197"/>
      <c r="AK1425" s="197"/>
      <c r="AL1425" s="197"/>
      <c r="AM1425" s="197"/>
      <c r="AN1425" s="197"/>
      <c r="AO1425" s="197"/>
      <c r="AP1425" s="197"/>
      <c r="AQ1425" s="197"/>
      <c r="AR1425" s="197"/>
      <c r="AS1425" s="197"/>
      <c r="AT1425" s="197"/>
      <c r="AU1425" s="197"/>
      <c r="AV1425" s="197"/>
      <c r="AW1425" s="197"/>
      <c r="AX1425" s="197"/>
      <c r="AY1425" s="197"/>
      <c r="AZ1425" s="197"/>
      <c r="BA1425" s="197"/>
      <c r="BB1425" s="197"/>
      <c r="BC1425" s="197"/>
    </row>
    <row r="1426" spans="2:55" customFormat="1" ht="14.1" customHeight="1">
      <c r="B1426" s="204">
        <v>20250530</v>
      </c>
      <c r="C1426" s="204" t="s">
        <v>62</v>
      </c>
      <c r="D1426" s="204">
        <v>230</v>
      </c>
      <c r="E1426" s="204">
        <v>8621</v>
      </c>
      <c r="F1426" s="204"/>
      <c r="G1426" s="204"/>
      <c r="H1426" s="204">
        <v>8467</v>
      </c>
      <c r="I1426" s="204"/>
      <c r="J1426" s="204"/>
      <c r="K1426" s="204">
        <v>-1374</v>
      </c>
      <c r="L1426" s="204">
        <v>-1374</v>
      </c>
      <c r="M1426" s="204">
        <v>-1233</v>
      </c>
      <c r="N1426" s="204" t="s">
        <v>40</v>
      </c>
      <c r="O1426" s="204" t="s">
        <v>45</v>
      </c>
      <c r="P1426" s="202">
        <f t="shared" si="137"/>
        <v>0</v>
      </c>
      <c r="Q1426" s="197">
        <f t="shared" si="132"/>
        <v>154</v>
      </c>
      <c r="R1426" s="202" t="str">
        <f t="shared" si="133"/>
        <v>NA</v>
      </c>
      <c r="S1426" s="202" t="str">
        <f t="shared" si="134"/>
        <v>NA</v>
      </c>
      <c r="T1426" s="197" t="str">
        <f t="shared" si="135"/>
        <v>NA</v>
      </c>
      <c r="U1426" s="197">
        <f t="shared" si="136"/>
        <v>0</v>
      </c>
      <c r="V1426" s="197">
        <f>MIN(IF(SUM(W1426,,X1426,Z1426,AA1426,AD1426,AC1426,AF1426,AG1426,AJ1426,AI1426,AL1426,AM1426,AO1426,AP1426,AR1426,AS1426,A1426,AY1426,AU1426,AV1426,AW1426,AX1426,BA1426,BB1426)=0,0,1)+IF(O1426="Smoothing ramp",1,0)+IF(ISNUMBER(W1426),1,0)+IF(ISNUMBER(X1426),1,0)+IF(ISNUMBER(Z1426),1,0)+IF(ISNUMBER(AA1426),1,0)+IF(ISNUMBER(AD1426),1,0)+IF(ISNUMBER(AC1426),1,0)+IF(ISNUMBER(AF1426),1,0)+IF(ISNUMBER(AG1426),1,0)+IF(ISNUMBER(AI1426),1,0)+IF(ISNUMBER(AJ1426),1,0)+IF(ISNUMBER(AL1426),1,0)+IF(ISNUMBER(AM1426),1,0)+IF(ISNUMBER(AO1426),1,0)+IF(ISNUMBER(AP1426),1,0)+IF(ISNUMBER(#REF!),1,0)+IF(ISNUMBER(AR1426),1,0)+IF(ISNUMBER(AS1426),1,0)+IF(ISNUMBER(AY1426),1,0)+IF(ISNUMBER(AU1426),1,0)+IF(ISNUMBER(AV1426),1,0)+IF(ISNUMBER(AW1426),1,0)+IF(ISNUMBER(AX1426),1,0)+IF(ISNUMBER(BA1426),1,0)+IF(ISNUMBER(BB1426),1,0),1)</f>
        <v>1</v>
      </c>
      <c r="W1426" s="197">
        <v>415</v>
      </c>
      <c r="X1426" s="197"/>
      <c r="Y1426" s="197" t="s">
        <v>42</v>
      </c>
      <c r="Z1426" s="197">
        <v>160</v>
      </c>
      <c r="AA1426" s="197"/>
      <c r="AB1426" s="197" t="s">
        <v>42</v>
      </c>
      <c r="AC1426" s="197"/>
      <c r="AD1426" s="197"/>
      <c r="AE1426" s="197"/>
      <c r="AF1426" s="197"/>
      <c r="AG1426" s="197"/>
      <c r="AH1426" s="197"/>
      <c r="AI1426" s="200"/>
      <c r="AJ1426" s="197"/>
      <c r="AK1426" s="197"/>
      <c r="AL1426" s="197"/>
      <c r="AM1426" s="197"/>
      <c r="AN1426" s="197"/>
      <c r="AO1426" s="197"/>
      <c r="AP1426" s="197"/>
      <c r="AQ1426" s="197"/>
      <c r="AR1426" s="197"/>
      <c r="AS1426" s="197"/>
      <c r="AT1426" s="197"/>
      <c r="AU1426" s="197"/>
      <c r="AV1426" s="197"/>
      <c r="AW1426" s="197"/>
      <c r="AX1426" s="197"/>
      <c r="AY1426" s="197"/>
      <c r="AZ1426" s="197"/>
      <c r="BA1426" s="197"/>
      <c r="BB1426" s="197"/>
      <c r="BC1426" s="197"/>
    </row>
    <row r="1427" spans="2:55" customFormat="1" ht="14.1" customHeight="1">
      <c r="B1427" s="204">
        <v>20250530</v>
      </c>
      <c r="C1427" s="204" t="s">
        <v>62</v>
      </c>
      <c r="D1427" s="204">
        <v>330</v>
      </c>
      <c r="E1427" s="204">
        <v>8558</v>
      </c>
      <c r="F1427" s="204"/>
      <c r="G1427" s="204"/>
      <c r="H1427" s="204">
        <v>8433</v>
      </c>
      <c r="I1427" s="204"/>
      <c r="J1427" s="204"/>
      <c r="K1427" s="204">
        <v>-1892</v>
      </c>
      <c r="L1427" s="204">
        <v>-1892</v>
      </c>
      <c r="M1427" s="204">
        <v>-1778</v>
      </c>
      <c r="N1427" s="204" t="s">
        <v>40</v>
      </c>
      <c r="O1427" s="204" t="s">
        <v>45</v>
      </c>
      <c r="P1427" s="202">
        <f t="shared" si="137"/>
        <v>0</v>
      </c>
      <c r="Q1427" s="197">
        <f t="shared" si="132"/>
        <v>125</v>
      </c>
      <c r="R1427" s="202" t="str">
        <f t="shared" si="133"/>
        <v>NA</v>
      </c>
      <c r="S1427" s="202" t="str">
        <f t="shared" si="134"/>
        <v>NA</v>
      </c>
      <c r="T1427" s="197" t="str">
        <f t="shared" si="135"/>
        <v>NA</v>
      </c>
      <c r="U1427" s="197">
        <f t="shared" si="136"/>
        <v>0</v>
      </c>
      <c r="V1427" s="197">
        <f>MIN(IF(SUM(W1427,,X1427,Z1427,AA1427,AD1427,AC1427,AF1427,AG1427,AJ1427,AI1427,AL1427,AM1427,AO1427,AP1427,AR1427,AS1427,A1427,AY1427,AU1427,AV1427,AW1427,AX1427,BA1427,BB1427)=0,0,1)+IF(O1427="Smoothing ramp",1,0)+IF(ISNUMBER(W1427),1,0)+IF(ISNUMBER(X1427),1,0)+IF(ISNUMBER(Z1427),1,0)+IF(ISNUMBER(AA1427),1,0)+IF(ISNUMBER(AD1427),1,0)+IF(ISNUMBER(AC1427),1,0)+IF(ISNUMBER(AF1427),1,0)+IF(ISNUMBER(AG1427),1,0)+IF(ISNUMBER(AI1427),1,0)+IF(ISNUMBER(AJ1427),1,0)+IF(ISNUMBER(AL1427),1,0)+IF(ISNUMBER(AM1427),1,0)+IF(ISNUMBER(AO1427),1,0)+IF(ISNUMBER(AP1427),1,0)+IF(ISNUMBER(#REF!),1,0)+IF(ISNUMBER(AR1427),1,0)+IF(ISNUMBER(AS1427),1,0)+IF(ISNUMBER(AY1427),1,0)+IF(ISNUMBER(AU1427),1,0)+IF(ISNUMBER(AV1427),1,0)+IF(ISNUMBER(AW1427),1,0)+IF(ISNUMBER(AX1427),1,0)+IF(ISNUMBER(BA1427),1,0)+IF(ISNUMBER(BB1427),1,0),1)</f>
        <v>1</v>
      </c>
      <c r="W1427" s="197">
        <v>415</v>
      </c>
      <c r="X1427" s="197"/>
      <c r="Y1427" s="197" t="s">
        <v>42</v>
      </c>
      <c r="Z1427" s="197">
        <v>160</v>
      </c>
      <c r="AA1427" s="197"/>
      <c r="AB1427" s="197" t="s">
        <v>42</v>
      </c>
      <c r="AC1427" s="197"/>
      <c r="AD1427" s="197"/>
      <c r="AE1427" s="197"/>
      <c r="AF1427" s="197"/>
      <c r="AG1427" s="197"/>
      <c r="AH1427" s="197"/>
      <c r="AI1427" s="200"/>
      <c r="AJ1427" s="197"/>
      <c r="AK1427" s="197"/>
      <c r="AL1427" s="197"/>
      <c r="AM1427" s="197"/>
      <c r="AN1427" s="197"/>
      <c r="AO1427" s="197"/>
      <c r="AP1427" s="197"/>
      <c r="AQ1427" s="197"/>
      <c r="AR1427" s="197"/>
      <c r="AS1427" s="197"/>
      <c r="AT1427" s="197"/>
      <c r="AU1427" s="197"/>
      <c r="AV1427" s="197"/>
      <c r="AW1427" s="197"/>
      <c r="AX1427" s="197"/>
      <c r="AY1427" s="197"/>
      <c r="AZ1427" s="197"/>
      <c r="BA1427" s="197"/>
      <c r="BB1427" s="197"/>
      <c r="BC1427" s="197"/>
    </row>
    <row r="1428" spans="2:55" customFormat="1" ht="14.1" customHeight="1">
      <c r="B1428" s="204">
        <v>20250530</v>
      </c>
      <c r="C1428" s="204" t="s">
        <v>62</v>
      </c>
      <c r="D1428" s="204">
        <v>430</v>
      </c>
      <c r="E1428" s="204">
        <v>8558</v>
      </c>
      <c r="F1428" s="204"/>
      <c r="G1428" s="204"/>
      <c r="H1428" s="204">
        <v>8433</v>
      </c>
      <c r="I1428" s="204"/>
      <c r="J1428" s="204"/>
      <c r="K1428" s="204">
        <v>-1892</v>
      </c>
      <c r="L1428" s="204">
        <v>-1892</v>
      </c>
      <c r="M1428" s="204">
        <v>-1778</v>
      </c>
      <c r="N1428" s="204" t="s">
        <v>40</v>
      </c>
      <c r="O1428" s="204" t="s">
        <v>45</v>
      </c>
      <c r="P1428" s="202">
        <f t="shared" si="137"/>
        <v>0</v>
      </c>
      <c r="Q1428" s="197">
        <f t="shared" si="132"/>
        <v>125</v>
      </c>
      <c r="R1428" s="202" t="str">
        <f t="shared" si="133"/>
        <v>NA</v>
      </c>
      <c r="S1428" s="202" t="str">
        <f t="shared" si="134"/>
        <v>NA</v>
      </c>
      <c r="T1428" s="197" t="str">
        <f t="shared" si="135"/>
        <v>NA</v>
      </c>
      <c r="U1428" s="197">
        <f t="shared" si="136"/>
        <v>0</v>
      </c>
      <c r="V1428" s="197">
        <f>MIN(IF(SUM(W1428,,X1428,Z1428,AA1428,AD1428,AC1428,AF1428,AG1428,AJ1428,AI1428,AL1428,AM1428,AO1428,AP1428,AR1428,AS1428,A1428,AY1428,AU1428,AV1428,AW1428,AX1428,BA1428,BB1428)=0,0,1)+IF(O1428="Smoothing ramp",1,0)+IF(ISNUMBER(W1428),1,0)+IF(ISNUMBER(X1428),1,0)+IF(ISNUMBER(Z1428),1,0)+IF(ISNUMBER(AA1428),1,0)+IF(ISNUMBER(AD1428),1,0)+IF(ISNUMBER(AC1428),1,0)+IF(ISNUMBER(AF1428),1,0)+IF(ISNUMBER(AG1428),1,0)+IF(ISNUMBER(AI1428),1,0)+IF(ISNUMBER(AJ1428),1,0)+IF(ISNUMBER(AL1428),1,0)+IF(ISNUMBER(AM1428),1,0)+IF(ISNUMBER(AO1428),1,0)+IF(ISNUMBER(AP1428),1,0)+IF(ISNUMBER(#REF!),1,0)+IF(ISNUMBER(AR1428),1,0)+IF(ISNUMBER(AS1428),1,0)+IF(ISNUMBER(AY1428),1,0)+IF(ISNUMBER(AU1428),1,0)+IF(ISNUMBER(AV1428),1,0)+IF(ISNUMBER(AW1428),1,0)+IF(ISNUMBER(AX1428),1,0)+IF(ISNUMBER(BA1428),1,0)+IF(ISNUMBER(BB1428),1,0),1)</f>
        <v>1</v>
      </c>
      <c r="W1428" s="197">
        <v>415</v>
      </c>
      <c r="X1428" s="197"/>
      <c r="Y1428" s="197" t="s">
        <v>42</v>
      </c>
      <c r="Z1428" s="197">
        <v>160</v>
      </c>
      <c r="AA1428" s="197"/>
      <c r="AB1428" s="197" t="s">
        <v>42</v>
      </c>
      <c r="AC1428" s="197"/>
      <c r="AD1428" s="197"/>
      <c r="AE1428" s="197"/>
      <c r="AF1428" s="197"/>
      <c r="AG1428" s="197"/>
      <c r="AH1428" s="197"/>
      <c r="AI1428" s="200"/>
      <c r="AJ1428" s="197"/>
      <c r="AK1428" s="197"/>
      <c r="AL1428" s="197"/>
      <c r="AM1428" s="197"/>
      <c r="AN1428" s="197"/>
      <c r="AO1428" s="197"/>
      <c r="AP1428" s="197"/>
      <c r="AQ1428" s="197"/>
      <c r="AR1428" s="197"/>
      <c r="AS1428" s="197"/>
      <c r="AT1428" s="197"/>
      <c r="AU1428" s="197"/>
      <c r="AV1428" s="197"/>
      <c r="AW1428" s="197"/>
      <c r="AX1428" s="197"/>
      <c r="AY1428" s="197"/>
      <c r="AZ1428" s="197"/>
      <c r="BA1428" s="197"/>
      <c r="BB1428" s="197"/>
      <c r="BC1428" s="197"/>
    </row>
    <row r="1429" spans="2:55" customFormat="1" ht="14.1" customHeight="1">
      <c r="B1429" s="204">
        <v>20250530</v>
      </c>
      <c r="C1429" s="204" t="s">
        <v>62</v>
      </c>
      <c r="D1429" s="204">
        <v>530</v>
      </c>
      <c r="E1429" s="204">
        <v>8558</v>
      </c>
      <c r="F1429" s="204"/>
      <c r="G1429" s="204"/>
      <c r="H1429" s="204">
        <v>8433</v>
      </c>
      <c r="I1429" s="204"/>
      <c r="J1429" s="204"/>
      <c r="K1429" s="204">
        <v>-1892</v>
      </c>
      <c r="L1429" s="204">
        <v>-1892</v>
      </c>
      <c r="M1429" s="204">
        <v>-1778</v>
      </c>
      <c r="N1429" s="204" t="s">
        <v>40</v>
      </c>
      <c r="O1429" s="204" t="s">
        <v>45</v>
      </c>
      <c r="P1429" s="202">
        <f t="shared" si="137"/>
        <v>0</v>
      </c>
      <c r="Q1429" s="197">
        <f t="shared" si="132"/>
        <v>125</v>
      </c>
      <c r="R1429" s="202" t="str">
        <f t="shared" si="133"/>
        <v>NA</v>
      </c>
      <c r="S1429" s="202" t="str">
        <f t="shared" si="134"/>
        <v>NA</v>
      </c>
      <c r="T1429" s="197" t="str">
        <f t="shared" si="135"/>
        <v>NA</v>
      </c>
      <c r="U1429" s="197">
        <f t="shared" si="136"/>
        <v>0</v>
      </c>
      <c r="V1429" s="197">
        <f>MIN(IF(SUM(W1429,,X1429,Z1429,AA1429,AD1429,AC1429,AF1429,AG1429,AJ1429,AI1429,AL1429,AM1429,AO1429,AP1429,AR1429,AS1429,A1429,AY1429,AU1429,AV1429,AW1429,AX1429,BA1429,BB1429)=0,0,1)+IF(O1429="Smoothing ramp",1,0)+IF(ISNUMBER(W1429),1,0)+IF(ISNUMBER(X1429),1,0)+IF(ISNUMBER(Z1429),1,0)+IF(ISNUMBER(AA1429),1,0)+IF(ISNUMBER(AD1429),1,0)+IF(ISNUMBER(AC1429),1,0)+IF(ISNUMBER(AF1429),1,0)+IF(ISNUMBER(AG1429),1,0)+IF(ISNUMBER(AI1429),1,0)+IF(ISNUMBER(AJ1429),1,0)+IF(ISNUMBER(AL1429),1,0)+IF(ISNUMBER(AM1429),1,0)+IF(ISNUMBER(AO1429),1,0)+IF(ISNUMBER(AP1429),1,0)+IF(ISNUMBER(#REF!),1,0)+IF(ISNUMBER(AR1429),1,0)+IF(ISNUMBER(AS1429),1,0)+IF(ISNUMBER(AY1429),1,0)+IF(ISNUMBER(AU1429),1,0)+IF(ISNUMBER(AV1429),1,0)+IF(ISNUMBER(AW1429),1,0)+IF(ISNUMBER(AX1429),1,0)+IF(ISNUMBER(BA1429),1,0)+IF(ISNUMBER(BB1429),1,0),1)</f>
        <v>1</v>
      </c>
      <c r="W1429" s="197">
        <v>407</v>
      </c>
      <c r="X1429" s="197"/>
      <c r="Y1429" s="197" t="s">
        <v>42</v>
      </c>
      <c r="Z1429" s="197">
        <v>140</v>
      </c>
      <c r="AA1429" s="197"/>
      <c r="AB1429" s="197" t="s">
        <v>42</v>
      </c>
      <c r="AC1429" s="197"/>
      <c r="AD1429" s="197"/>
      <c r="AE1429" s="197"/>
      <c r="AF1429" s="197"/>
      <c r="AG1429" s="197"/>
      <c r="AH1429" s="197"/>
      <c r="AI1429" s="200"/>
      <c r="AJ1429" s="197"/>
      <c r="AK1429" s="197"/>
      <c r="AL1429" s="197"/>
      <c r="AM1429" s="197"/>
      <c r="AN1429" s="197"/>
      <c r="AO1429" s="197"/>
      <c r="AP1429" s="197"/>
      <c r="AQ1429" s="197"/>
      <c r="AR1429" s="197"/>
      <c r="AS1429" s="197"/>
      <c r="AT1429" s="197"/>
      <c r="AU1429" s="197"/>
      <c r="AV1429" s="197"/>
      <c r="AW1429" s="197"/>
      <c r="AX1429" s="197"/>
      <c r="AY1429" s="197"/>
      <c r="AZ1429" s="197"/>
      <c r="BA1429" s="197"/>
      <c r="BB1429" s="197"/>
      <c r="BC1429" s="197"/>
    </row>
    <row r="1430" spans="2:55" customFormat="1" ht="14.1" customHeight="1">
      <c r="B1430" s="204">
        <v>20250530</v>
      </c>
      <c r="C1430" s="204" t="s">
        <v>62</v>
      </c>
      <c r="D1430" s="204">
        <v>630</v>
      </c>
      <c r="E1430" s="204">
        <v>8558</v>
      </c>
      <c r="F1430" s="204"/>
      <c r="G1430" s="204"/>
      <c r="H1430" s="204">
        <v>8433</v>
      </c>
      <c r="I1430" s="204"/>
      <c r="J1430" s="204"/>
      <c r="K1430" s="204">
        <v>-1892</v>
      </c>
      <c r="L1430" s="204">
        <v>-1892</v>
      </c>
      <c r="M1430" s="204">
        <v>-1778</v>
      </c>
      <c r="N1430" s="204" t="s">
        <v>40</v>
      </c>
      <c r="O1430" s="204" t="s">
        <v>45</v>
      </c>
      <c r="P1430" s="202">
        <f t="shared" si="137"/>
        <v>0</v>
      </c>
      <c r="Q1430" s="197">
        <f t="shared" si="132"/>
        <v>125</v>
      </c>
      <c r="R1430" s="202" t="str">
        <f t="shared" si="133"/>
        <v>NA</v>
      </c>
      <c r="S1430" s="202" t="str">
        <f t="shared" si="134"/>
        <v>NA</v>
      </c>
      <c r="T1430" s="197" t="str">
        <f t="shared" si="135"/>
        <v>NA</v>
      </c>
      <c r="U1430" s="197">
        <f t="shared" si="136"/>
        <v>0</v>
      </c>
      <c r="V1430" s="197">
        <f>MIN(IF(SUM(W1430,,X1430,Z1430,AA1430,AD1430,AC1430,AF1430,AG1430,AJ1430,AI1430,AL1430,AM1430,AO1430,AP1430,AR1430,AS1430,A1430,AY1430,AU1430,AV1430,AW1430,AX1430,BA1430,BB1430)=0,0,1)+IF(O1430="Smoothing ramp",1,0)+IF(ISNUMBER(W1430),1,0)+IF(ISNUMBER(X1430),1,0)+IF(ISNUMBER(Z1430),1,0)+IF(ISNUMBER(AA1430),1,0)+IF(ISNUMBER(AD1430),1,0)+IF(ISNUMBER(AC1430),1,0)+IF(ISNUMBER(AF1430),1,0)+IF(ISNUMBER(AG1430),1,0)+IF(ISNUMBER(AI1430),1,0)+IF(ISNUMBER(AJ1430),1,0)+IF(ISNUMBER(AL1430),1,0)+IF(ISNUMBER(AM1430),1,0)+IF(ISNUMBER(AO1430),1,0)+IF(ISNUMBER(AP1430),1,0)+IF(ISNUMBER(#REF!),1,0)+IF(ISNUMBER(AR1430),1,0)+IF(ISNUMBER(AS1430),1,0)+IF(ISNUMBER(AY1430),1,0)+IF(ISNUMBER(AU1430),1,0)+IF(ISNUMBER(AV1430),1,0)+IF(ISNUMBER(AW1430),1,0)+IF(ISNUMBER(AX1430),1,0)+IF(ISNUMBER(BA1430),1,0)+IF(ISNUMBER(BB1430),1,0),1)</f>
        <v>1</v>
      </c>
      <c r="W1430" s="197">
        <v>379</v>
      </c>
      <c r="X1430" s="197"/>
      <c r="Y1430" s="197" t="s">
        <v>42</v>
      </c>
      <c r="Z1430" s="197">
        <v>140</v>
      </c>
      <c r="AA1430" s="197"/>
      <c r="AB1430" s="197" t="s">
        <v>42</v>
      </c>
      <c r="AC1430" s="197"/>
      <c r="AD1430" s="197"/>
      <c r="AE1430" s="197"/>
      <c r="AF1430" s="197"/>
      <c r="AG1430" s="197"/>
      <c r="AH1430" s="197"/>
      <c r="AI1430" s="200"/>
      <c r="AJ1430" s="197"/>
      <c r="AK1430" s="197"/>
      <c r="AL1430" s="197"/>
      <c r="AM1430" s="197"/>
      <c r="AN1430" s="197"/>
      <c r="AO1430" s="197"/>
      <c r="AP1430" s="197"/>
      <c r="AQ1430" s="197"/>
      <c r="AR1430" s="197"/>
      <c r="AS1430" s="197"/>
      <c r="AT1430" s="197"/>
      <c r="AU1430" s="197"/>
      <c r="AV1430" s="197"/>
      <c r="AW1430" s="197"/>
      <c r="AX1430" s="197"/>
      <c r="AY1430" s="197"/>
      <c r="AZ1430" s="197"/>
      <c r="BA1430" s="197"/>
      <c r="BB1430" s="197"/>
      <c r="BC1430" s="197"/>
    </row>
    <row r="1431" spans="2:55" customFormat="1" ht="14.1" customHeight="1">
      <c r="B1431" s="204">
        <v>20250530</v>
      </c>
      <c r="C1431" s="204" t="s">
        <v>62</v>
      </c>
      <c r="D1431" s="204">
        <v>730</v>
      </c>
      <c r="E1431" s="204">
        <v>7925</v>
      </c>
      <c r="F1431" s="204"/>
      <c r="G1431" s="204"/>
      <c r="H1431" s="204">
        <v>7925</v>
      </c>
      <c r="I1431" s="204"/>
      <c r="J1431" s="204"/>
      <c r="K1431" s="204">
        <v>-206</v>
      </c>
      <c r="L1431" s="204">
        <v>-206</v>
      </c>
      <c r="M1431" s="204">
        <v>-206</v>
      </c>
      <c r="N1431" s="204" t="s">
        <v>40</v>
      </c>
      <c r="O1431" s="204" t="s">
        <v>41</v>
      </c>
      <c r="P1431" s="202">
        <f t="shared" si="137"/>
        <v>0</v>
      </c>
      <c r="Q1431" s="197">
        <f t="shared" si="132"/>
        <v>0</v>
      </c>
      <c r="R1431" s="202" t="str">
        <f t="shared" si="133"/>
        <v>NA</v>
      </c>
      <c r="S1431" s="202" t="str">
        <f t="shared" si="134"/>
        <v>NA</v>
      </c>
      <c r="T1431" s="197" t="str">
        <f t="shared" si="135"/>
        <v>NA</v>
      </c>
      <c r="U1431" s="197">
        <f t="shared" si="136"/>
        <v>0</v>
      </c>
      <c r="V1431" s="197">
        <f>MIN(IF(SUM(W1431,,X1431,Z1431,AA1431,AD1431,AC1431,AF1431,AG1431,AJ1431,AI1431,AL1431,AM1431,AO1431,AP1431,AR1431,AS1431,A1431,AY1431,AU1431,AV1431,AW1431,AX1431,BA1431,BB1431)=0,0,1)+IF(O1431="Smoothing ramp",1,0)+IF(ISNUMBER(W1431),1,0)+IF(ISNUMBER(X1431),1,0)+IF(ISNUMBER(Z1431),1,0)+IF(ISNUMBER(AA1431),1,0)+IF(ISNUMBER(AD1431),1,0)+IF(ISNUMBER(AC1431),1,0)+IF(ISNUMBER(AF1431),1,0)+IF(ISNUMBER(AG1431),1,0)+IF(ISNUMBER(AI1431),1,0)+IF(ISNUMBER(AJ1431),1,0)+IF(ISNUMBER(AL1431),1,0)+IF(ISNUMBER(AM1431),1,0)+IF(ISNUMBER(AO1431),1,0)+IF(ISNUMBER(AP1431),1,0)+IF(ISNUMBER(#REF!),1,0)+IF(ISNUMBER(AR1431),1,0)+IF(ISNUMBER(AS1431),1,0)+IF(ISNUMBER(AY1431),1,0)+IF(ISNUMBER(AU1431),1,0)+IF(ISNUMBER(AV1431),1,0)+IF(ISNUMBER(AW1431),1,0)+IF(ISNUMBER(AX1431),1,0)+IF(ISNUMBER(BA1431),1,0)+IF(ISNUMBER(BB1431),1,0),1)</f>
        <v>1</v>
      </c>
      <c r="W1431" s="197">
        <v>310</v>
      </c>
      <c r="X1431" s="197"/>
      <c r="Y1431" s="197" t="s">
        <v>42</v>
      </c>
      <c r="Z1431" s="197">
        <v>140</v>
      </c>
      <c r="AA1431" s="197"/>
      <c r="AB1431" s="197" t="s">
        <v>42</v>
      </c>
      <c r="AC1431" s="197"/>
      <c r="AD1431" s="197"/>
      <c r="AE1431" s="197"/>
      <c r="AF1431" s="197"/>
      <c r="AG1431" s="197"/>
      <c r="AH1431" s="197"/>
      <c r="AI1431" s="200"/>
      <c r="AJ1431" s="197"/>
      <c r="AK1431" s="197"/>
      <c r="AL1431" s="197"/>
      <c r="AM1431" s="197"/>
      <c r="AN1431" s="197"/>
      <c r="AO1431" s="197"/>
      <c r="AP1431" s="197"/>
      <c r="AQ1431" s="197"/>
      <c r="AR1431" s="197"/>
      <c r="AS1431" s="197"/>
      <c r="AT1431" s="197"/>
      <c r="AU1431" s="197"/>
      <c r="AV1431" s="197"/>
      <c r="AW1431" s="197"/>
      <c r="AX1431" s="197"/>
      <c r="AY1431" s="197"/>
      <c r="AZ1431" s="197"/>
      <c r="BA1431" s="197"/>
      <c r="BB1431" s="197"/>
      <c r="BC1431" s="197"/>
    </row>
    <row r="1432" spans="2:55" customFormat="1" ht="14.1" customHeight="1">
      <c r="B1432" s="204">
        <v>20250530</v>
      </c>
      <c r="C1432" s="204" t="s">
        <v>62</v>
      </c>
      <c r="D1432" s="204">
        <v>830</v>
      </c>
      <c r="E1432" s="204">
        <v>7925</v>
      </c>
      <c r="F1432" s="204"/>
      <c r="G1432" s="204"/>
      <c r="H1432" s="204">
        <v>7661</v>
      </c>
      <c r="I1432" s="204"/>
      <c r="J1432" s="204"/>
      <c r="K1432" s="204">
        <v>-206</v>
      </c>
      <c r="L1432" s="204">
        <v>-206</v>
      </c>
      <c r="M1432" s="204">
        <v>52</v>
      </c>
      <c r="N1432" s="204" t="s">
        <v>40</v>
      </c>
      <c r="O1432" s="204" t="s">
        <v>41</v>
      </c>
      <c r="P1432" s="202">
        <f t="shared" si="137"/>
        <v>0</v>
      </c>
      <c r="Q1432" s="197">
        <f t="shared" si="132"/>
        <v>264</v>
      </c>
      <c r="R1432" s="202" t="str">
        <f t="shared" si="133"/>
        <v>NA</v>
      </c>
      <c r="S1432" s="202" t="str">
        <f t="shared" si="134"/>
        <v>NA</v>
      </c>
      <c r="T1432" s="197" t="str">
        <f t="shared" si="135"/>
        <v>NA</v>
      </c>
      <c r="U1432" s="197">
        <f t="shared" si="136"/>
        <v>310</v>
      </c>
      <c r="V1432" s="197">
        <f>MIN(IF(SUM(W1432,,X1432,Z1432,AA1432,AD1432,AC1432,AF1432,AG1432,AJ1432,AI1432,AL1432,AM1432,AO1432,AP1432,AR1432,AS1432,A1432,AY1432,AU1432,AV1432,AW1432,AX1432,BA1432,BB1432)=0,0,1)+IF(O1432="Smoothing ramp",1,0)+IF(ISNUMBER(W1432),1,0)+IF(ISNUMBER(X1432),1,0)+IF(ISNUMBER(Z1432),1,0)+IF(ISNUMBER(AA1432),1,0)+IF(ISNUMBER(AD1432),1,0)+IF(ISNUMBER(AC1432),1,0)+IF(ISNUMBER(AF1432),1,0)+IF(ISNUMBER(AG1432),1,0)+IF(ISNUMBER(AI1432),1,0)+IF(ISNUMBER(AJ1432),1,0)+IF(ISNUMBER(AL1432),1,0)+IF(ISNUMBER(AM1432),1,0)+IF(ISNUMBER(AO1432),1,0)+IF(ISNUMBER(AP1432),1,0)+IF(ISNUMBER(#REF!),1,0)+IF(ISNUMBER(AR1432),1,0)+IF(ISNUMBER(AS1432),1,0)+IF(ISNUMBER(AY1432),1,0)+IF(ISNUMBER(AU1432),1,0)+IF(ISNUMBER(AV1432),1,0)+IF(ISNUMBER(AW1432),1,0)+IF(ISNUMBER(AX1432),1,0)+IF(ISNUMBER(BA1432),1,0)+IF(ISNUMBER(BB1432),1,0),1)</f>
        <v>1</v>
      </c>
      <c r="W1432" s="197">
        <v>255</v>
      </c>
      <c r="X1432" s="197"/>
      <c r="Y1432" s="197" t="s">
        <v>42</v>
      </c>
      <c r="Z1432" s="197">
        <v>-255</v>
      </c>
      <c r="AA1432" s="197"/>
      <c r="AB1432" s="197" t="s">
        <v>42</v>
      </c>
      <c r="AC1432" s="197"/>
      <c r="AD1432" s="197"/>
      <c r="AE1432" s="197"/>
      <c r="AF1432" s="197"/>
      <c r="AG1432" s="197"/>
      <c r="AH1432" s="197"/>
      <c r="AI1432" s="200"/>
      <c r="AJ1432" s="197"/>
      <c r="AK1432" s="197"/>
      <c r="AL1432" s="197"/>
      <c r="AM1432" s="197"/>
      <c r="AN1432" s="197"/>
      <c r="AO1432" s="197"/>
      <c r="AP1432" s="197"/>
      <c r="AQ1432" s="197"/>
      <c r="AR1432" s="197"/>
      <c r="AS1432" s="197"/>
      <c r="AT1432" s="197"/>
      <c r="AU1432" s="197"/>
      <c r="AV1432" s="197"/>
      <c r="AW1432" s="197"/>
      <c r="AX1432" s="197"/>
      <c r="AY1432" s="197"/>
      <c r="AZ1432" s="197"/>
      <c r="BA1432" s="197"/>
      <c r="BB1432" s="197"/>
      <c r="BC1432" s="197"/>
    </row>
    <row r="1433" spans="2:55" customFormat="1" ht="14.1" customHeight="1">
      <c r="B1433" s="204">
        <v>20250530</v>
      </c>
      <c r="C1433" s="204" t="s">
        <v>62</v>
      </c>
      <c r="D1433" s="204">
        <v>930</v>
      </c>
      <c r="E1433" s="204">
        <v>6167</v>
      </c>
      <c r="F1433" s="204"/>
      <c r="G1433" s="204"/>
      <c r="H1433" s="204">
        <v>6161</v>
      </c>
      <c r="I1433" s="204"/>
      <c r="J1433" s="204"/>
      <c r="K1433" s="204">
        <v>2131</v>
      </c>
      <c r="L1433" s="204">
        <v>87</v>
      </c>
      <c r="M1433" s="204">
        <v>2051</v>
      </c>
      <c r="N1433" s="204" t="s">
        <v>44</v>
      </c>
      <c r="O1433" s="204" t="s">
        <v>45</v>
      </c>
      <c r="P1433" s="202">
        <f t="shared" si="137"/>
        <v>2044</v>
      </c>
      <c r="Q1433" s="197">
        <f t="shared" si="132"/>
        <v>6</v>
      </c>
      <c r="R1433" s="202" t="str">
        <f t="shared" si="133"/>
        <v>NA</v>
      </c>
      <c r="S1433" s="202" t="str">
        <f t="shared" si="134"/>
        <v>NA</v>
      </c>
      <c r="T1433" s="197" t="str">
        <f t="shared" si="135"/>
        <v>NA</v>
      </c>
      <c r="U1433" s="197">
        <f t="shared" si="136"/>
        <v>4015</v>
      </c>
      <c r="V1433" s="197">
        <f>MIN(IF(SUM(W1433,,X1433,Z1433,AA1433,AD1433,AC1433,AF1433,AG1433,AJ1433,AI1433,AL1433,AM1433,AO1433,AP1433,AR1433,AS1433,A1433,AY1433,AU1433,AV1433,AW1433,AX1433,BA1433,BB1433)=0,0,1)+IF(O1433="Smoothing ramp",1,0)+IF(ISNUMBER(W1433),1,0)+IF(ISNUMBER(X1433),1,0)+IF(ISNUMBER(Z1433),1,0)+IF(ISNUMBER(AA1433),1,0)+IF(ISNUMBER(AD1433),1,0)+IF(ISNUMBER(AC1433),1,0)+IF(ISNUMBER(AF1433),1,0)+IF(ISNUMBER(AG1433),1,0)+IF(ISNUMBER(AI1433),1,0)+IF(ISNUMBER(AJ1433),1,0)+IF(ISNUMBER(AL1433),1,0)+IF(ISNUMBER(AM1433),1,0)+IF(ISNUMBER(AO1433),1,0)+IF(ISNUMBER(AP1433),1,0)+IF(ISNUMBER(#REF!),1,0)+IF(ISNUMBER(AR1433),1,0)+IF(ISNUMBER(AS1433),1,0)+IF(ISNUMBER(AY1433),1,0)+IF(ISNUMBER(AU1433),1,0)+IF(ISNUMBER(AV1433),1,0)+IF(ISNUMBER(AW1433),1,0)+IF(ISNUMBER(AX1433),1,0)+IF(ISNUMBER(BA1433),1,0)+IF(ISNUMBER(BB1433),1,0),1)</f>
        <v>1</v>
      </c>
      <c r="W1433" s="197">
        <v>315</v>
      </c>
      <c r="X1433" s="197"/>
      <c r="Y1433" s="197" t="s">
        <v>42</v>
      </c>
      <c r="Z1433" s="197">
        <v>-315</v>
      </c>
      <c r="AA1433" s="197"/>
      <c r="AB1433" s="197" t="s">
        <v>42</v>
      </c>
      <c r="AC1433" s="197"/>
      <c r="AD1433" s="197"/>
      <c r="AE1433" s="197"/>
      <c r="AF1433" s="197"/>
      <c r="AG1433" s="197"/>
      <c r="AH1433" s="197"/>
      <c r="AI1433" s="200"/>
      <c r="AJ1433" s="197"/>
      <c r="AK1433" s="197"/>
      <c r="AL1433" s="197"/>
      <c r="AM1433" s="197"/>
      <c r="AN1433" s="197"/>
      <c r="AO1433" s="197"/>
      <c r="AP1433" s="197"/>
      <c r="AQ1433" s="197"/>
      <c r="AR1433" s="197"/>
      <c r="AS1433" s="197"/>
      <c r="AT1433" s="197"/>
      <c r="AU1433" s="197"/>
      <c r="AV1433" s="197"/>
      <c r="AW1433" s="197"/>
      <c r="AX1433" s="197"/>
      <c r="AY1433" s="197"/>
      <c r="AZ1433" s="197"/>
      <c r="BA1433" s="197"/>
      <c r="BB1433" s="197"/>
      <c r="BC1433" s="197"/>
    </row>
    <row r="1434" spans="2:55" customFormat="1" ht="14.1" customHeight="1">
      <c r="B1434" s="204">
        <v>20250530</v>
      </c>
      <c r="C1434" s="204" t="s">
        <v>62</v>
      </c>
      <c r="D1434" s="204">
        <v>1030</v>
      </c>
      <c r="E1434" s="204">
        <v>6297</v>
      </c>
      <c r="F1434" s="204"/>
      <c r="G1434" s="204"/>
      <c r="H1434" s="204">
        <v>6250</v>
      </c>
      <c r="I1434" s="204"/>
      <c r="J1434" s="204"/>
      <c r="K1434" s="204">
        <v>2131</v>
      </c>
      <c r="L1434" s="204">
        <v>217</v>
      </c>
      <c r="M1434" s="204">
        <v>1961</v>
      </c>
      <c r="N1434" s="204" t="s">
        <v>44</v>
      </c>
      <c r="O1434" s="204" t="s">
        <v>45</v>
      </c>
      <c r="P1434" s="202">
        <f t="shared" si="137"/>
        <v>1914</v>
      </c>
      <c r="Q1434" s="197">
        <f t="shared" si="132"/>
        <v>47</v>
      </c>
      <c r="R1434" s="202" t="str">
        <f t="shared" si="133"/>
        <v>NA</v>
      </c>
      <c r="S1434" s="202" t="str">
        <f t="shared" si="134"/>
        <v>NA</v>
      </c>
      <c r="T1434" s="197" t="str">
        <f t="shared" si="135"/>
        <v>NA</v>
      </c>
      <c r="U1434" s="197">
        <f t="shared" si="136"/>
        <v>3705</v>
      </c>
      <c r="V1434" s="197">
        <f>MIN(IF(SUM(W1434,,X1434,Z1434,AA1434,AD1434,AC1434,AF1434,AG1434,AJ1434,AI1434,AL1434,AM1434,AO1434,AP1434,AR1434,AS1434,A1434,AY1434,AU1434,AV1434,AW1434,AX1434,BA1434,BB1434)=0,0,1)+IF(O1434="Smoothing ramp",1,0)+IF(ISNUMBER(W1434),1,0)+IF(ISNUMBER(X1434),1,0)+IF(ISNUMBER(Z1434),1,0)+IF(ISNUMBER(AA1434),1,0)+IF(ISNUMBER(AD1434),1,0)+IF(ISNUMBER(AC1434),1,0)+IF(ISNUMBER(AF1434),1,0)+IF(ISNUMBER(AG1434),1,0)+IF(ISNUMBER(AI1434),1,0)+IF(ISNUMBER(AJ1434),1,0)+IF(ISNUMBER(AL1434),1,0)+IF(ISNUMBER(AM1434),1,0)+IF(ISNUMBER(AO1434),1,0)+IF(ISNUMBER(AP1434),1,0)+IF(ISNUMBER(#REF!),1,0)+IF(ISNUMBER(AR1434),1,0)+IF(ISNUMBER(AS1434),1,0)+IF(ISNUMBER(AY1434),1,0)+IF(ISNUMBER(AU1434),1,0)+IF(ISNUMBER(AV1434),1,0)+IF(ISNUMBER(AW1434),1,0)+IF(ISNUMBER(AX1434),1,0)+IF(ISNUMBER(BA1434),1,0)+IF(ISNUMBER(BB1434),1,0),1)</f>
        <v>1</v>
      </c>
      <c r="W1434" s="197">
        <v>313</v>
      </c>
      <c r="X1434" s="197"/>
      <c r="Y1434" s="197" t="s">
        <v>42</v>
      </c>
      <c r="Z1434" s="197">
        <v>-313</v>
      </c>
      <c r="AA1434" s="197"/>
      <c r="AB1434" s="197" t="s">
        <v>42</v>
      </c>
      <c r="AC1434" s="197"/>
      <c r="AD1434" s="197"/>
      <c r="AE1434" s="197"/>
      <c r="AF1434" s="197"/>
      <c r="AG1434" s="197"/>
      <c r="AH1434" s="197"/>
      <c r="AI1434" s="200"/>
      <c r="AJ1434" s="197"/>
      <c r="AK1434" s="197"/>
      <c r="AL1434" s="197"/>
      <c r="AM1434" s="197"/>
      <c r="AN1434" s="197"/>
      <c r="AO1434" s="197"/>
      <c r="AP1434" s="197"/>
      <c r="AQ1434" s="197"/>
      <c r="AR1434" s="197"/>
      <c r="AS1434" s="197"/>
      <c r="AT1434" s="197"/>
      <c r="AU1434" s="197"/>
      <c r="AV1434" s="197"/>
      <c r="AW1434" s="197"/>
      <c r="AX1434" s="197"/>
      <c r="AY1434" s="197"/>
      <c r="AZ1434" s="197"/>
      <c r="BA1434" s="197"/>
      <c r="BB1434" s="197"/>
      <c r="BC1434" s="197"/>
    </row>
    <row r="1435" spans="2:55" customFormat="1" ht="14.1" customHeight="1">
      <c r="B1435" s="204">
        <v>20250530</v>
      </c>
      <c r="C1435" s="204" t="s">
        <v>62</v>
      </c>
      <c r="D1435" s="204">
        <v>1130</v>
      </c>
      <c r="E1435" s="204">
        <v>6293</v>
      </c>
      <c r="F1435" s="204"/>
      <c r="G1435" s="204"/>
      <c r="H1435" s="204">
        <v>6250</v>
      </c>
      <c r="I1435" s="204"/>
      <c r="J1435" s="204"/>
      <c r="K1435" s="204">
        <v>2131</v>
      </c>
      <c r="L1435" s="204">
        <v>213</v>
      </c>
      <c r="M1435" s="204">
        <v>1961</v>
      </c>
      <c r="N1435" s="204" t="s">
        <v>44</v>
      </c>
      <c r="O1435" s="204" t="s">
        <v>45</v>
      </c>
      <c r="P1435" s="202">
        <f t="shared" si="137"/>
        <v>1918</v>
      </c>
      <c r="Q1435" s="197">
        <f t="shared" si="132"/>
        <v>43</v>
      </c>
      <c r="R1435" s="202" t="str">
        <f t="shared" si="133"/>
        <v>NA</v>
      </c>
      <c r="S1435" s="202" t="str">
        <f t="shared" si="134"/>
        <v>NA</v>
      </c>
      <c r="T1435" s="197" t="str">
        <f t="shared" si="135"/>
        <v>NA</v>
      </c>
      <c r="U1435" s="197">
        <f t="shared" si="136"/>
        <v>3709</v>
      </c>
      <c r="V1435" s="197">
        <f>MIN(IF(SUM(W1435,,X1435,Z1435,AA1435,AD1435,AC1435,AF1435,AG1435,AJ1435,AI1435,AL1435,AM1435,AO1435,AP1435,AR1435,AS1435,A1435,AY1435,AU1435,AV1435,AW1435,AX1435,BA1435,BB1435)=0,0,1)+IF(O1435="Smoothing ramp",1,0)+IF(ISNUMBER(W1435),1,0)+IF(ISNUMBER(X1435),1,0)+IF(ISNUMBER(Z1435),1,0)+IF(ISNUMBER(AA1435),1,0)+IF(ISNUMBER(AD1435),1,0)+IF(ISNUMBER(AC1435),1,0)+IF(ISNUMBER(AF1435),1,0)+IF(ISNUMBER(AG1435),1,0)+IF(ISNUMBER(AI1435),1,0)+IF(ISNUMBER(AJ1435),1,0)+IF(ISNUMBER(AL1435),1,0)+IF(ISNUMBER(AM1435),1,0)+IF(ISNUMBER(AO1435),1,0)+IF(ISNUMBER(AP1435),1,0)+IF(ISNUMBER(#REF!),1,0)+IF(ISNUMBER(AR1435),1,0)+IF(ISNUMBER(AS1435),1,0)+IF(ISNUMBER(AY1435),1,0)+IF(ISNUMBER(AU1435),1,0)+IF(ISNUMBER(AV1435),1,0)+IF(ISNUMBER(AW1435),1,0)+IF(ISNUMBER(AX1435),1,0)+IF(ISNUMBER(BA1435),1,0)+IF(ISNUMBER(BB1435),1,0),1)</f>
        <v>1</v>
      </c>
      <c r="W1435" s="197">
        <v>315</v>
      </c>
      <c r="X1435" s="197"/>
      <c r="Y1435" s="197" t="s">
        <v>42</v>
      </c>
      <c r="Z1435" s="197">
        <v>-315</v>
      </c>
      <c r="AA1435" s="197"/>
      <c r="AB1435" s="197" t="s">
        <v>42</v>
      </c>
      <c r="AC1435" s="197"/>
      <c r="AD1435" s="197"/>
      <c r="AE1435" s="197"/>
      <c r="AF1435" s="197"/>
      <c r="AG1435" s="197"/>
      <c r="AH1435" s="197"/>
      <c r="AI1435" s="200"/>
      <c r="AJ1435" s="197"/>
      <c r="AK1435" s="197"/>
      <c r="AL1435" s="197"/>
      <c r="AM1435" s="197"/>
      <c r="AN1435" s="197"/>
      <c r="AO1435" s="197"/>
      <c r="AP1435" s="197"/>
      <c r="AQ1435" s="197"/>
      <c r="AR1435" s="197"/>
      <c r="AS1435" s="197"/>
      <c r="AT1435" s="197"/>
      <c r="AU1435" s="197"/>
      <c r="AV1435" s="197"/>
      <c r="AW1435" s="197"/>
      <c r="AX1435" s="197"/>
      <c r="AY1435" s="197"/>
      <c r="AZ1435" s="197"/>
      <c r="BA1435" s="197"/>
      <c r="BB1435" s="197"/>
      <c r="BC1435" s="197"/>
    </row>
    <row r="1436" spans="2:55" customFormat="1" ht="14.1" customHeight="1">
      <c r="B1436" s="204">
        <v>20250530</v>
      </c>
      <c r="C1436" s="204" t="s">
        <v>62</v>
      </c>
      <c r="D1436" s="204">
        <v>1230</v>
      </c>
      <c r="E1436" s="204">
        <v>6232</v>
      </c>
      <c r="F1436" s="204"/>
      <c r="G1436" s="204"/>
      <c r="H1436" s="204">
        <v>6221</v>
      </c>
      <c r="I1436" s="204"/>
      <c r="J1436" s="204"/>
      <c r="K1436" s="204">
        <v>2621</v>
      </c>
      <c r="L1436" s="204">
        <v>152</v>
      </c>
      <c r="M1436" s="204">
        <v>2480</v>
      </c>
      <c r="N1436" s="204" t="s">
        <v>44</v>
      </c>
      <c r="O1436" s="204" t="s">
        <v>45</v>
      </c>
      <c r="P1436" s="202">
        <f t="shared" si="137"/>
        <v>2469</v>
      </c>
      <c r="Q1436" s="197">
        <f t="shared" si="132"/>
        <v>11</v>
      </c>
      <c r="R1436" s="202" t="str">
        <f t="shared" si="133"/>
        <v>NA</v>
      </c>
      <c r="S1436" s="202" t="str">
        <f t="shared" si="134"/>
        <v>NA</v>
      </c>
      <c r="T1436" s="197" t="str">
        <f t="shared" si="135"/>
        <v>NA</v>
      </c>
      <c r="U1436" s="197">
        <f t="shared" si="136"/>
        <v>4808</v>
      </c>
      <c r="V1436" s="197">
        <f>MIN(IF(SUM(W1436,,X1436,Z1436,AA1436,AD1436,AC1436,AF1436,AG1436,AJ1436,AI1436,AL1436,AM1436,AO1436,AP1436,AR1436,AS1436,A1436,AY1436,AU1436,AV1436,AW1436,AX1436,BA1436,BB1436)=0,0,1)+IF(O1436="Smoothing ramp",1,0)+IF(ISNUMBER(W1436),1,0)+IF(ISNUMBER(X1436),1,0)+IF(ISNUMBER(Z1436),1,0)+IF(ISNUMBER(AA1436),1,0)+IF(ISNUMBER(AD1436),1,0)+IF(ISNUMBER(AC1436),1,0)+IF(ISNUMBER(AF1436),1,0)+IF(ISNUMBER(AG1436),1,0)+IF(ISNUMBER(AI1436),1,0)+IF(ISNUMBER(AJ1436),1,0)+IF(ISNUMBER(AL1436),1,0)+IF(ISNUMBER(AM1436),1,0)+IF(ISNUMBER(AO1436),1,0)+IF(ISNUMBER(AP1436),1,0)+IF(ISNUMBER(#REF!),1,0)+IF(ISNUMBER(AR1436),1,0)+IF(ISNUMBER(AS1436),1,0)+IF(ISNUMBER(AY1436),1,0)+IF(ISNUMBER(AU1436),1,0)+IF(ISNUMBER(AV1436),1,0)+IF(ISNUMBER(AW1436),1,0)+IF(ISNUMBER(AX1436),1,0)+IF(ISNUMBER(BA1436),1,0)+IF(ISNUMBER(BB1436),1,0),1)</f>
        <v>1</v>
      </c>
      <c r="W1436" s="197">
        <v>314</v>
      </c>
      <c r="X1436" s="197"/>
      <c r="Y1436" s="197" t="s">
        <v>42</v>
      </c>
      <c r="Z1436" s="197">
        <v>-314</v>
      </c>
      <c r="AA1436" s="197"/>
      <c r="AB1436" s="197" t="s">
        <v>42</v>
      </c>
      <c r="AC1436" s="197"/>
      <c r="AD1436" s="197"/>
      <c r="AE1436" s="197"/>
      <c r="AF1436" s="197"/>
      <c r="AG1436" s="197"/>
      <c r="AH1436" s="197"/>
      <c r="AI1436" s="200"/>
      <c r="AJ1436" s="197"/>
      <c r="AK1436" s="197"/>
      <c r="AL1436" s="197"/>
      <c r="AM1436" s="197"/>
      <c r="AN1436" s="197"/>
      <c r="AO1436" s="197"/>
      <c r="AP1436" s="197"/>
      <c r="AQ1436" s="197"/>
      <c r="AR1436" s="197"/>
      <c r="AS1436" s="197"/>
      <c r="AT1436" s="197"/>
      <c r="AU1436" s="197"/>
      <c r="AV1436" s="197"/>
      <c r="AW1436" s="197"/>
      <c r="AX1436" s="197"/>
      <c r="AY1436" s="197"/>
      <c r="AZ1436" s="197"/>
      <c r="BA1436" s="197"/>
      <c r="BB1436" s="197"/>
      <c r="BC1436" s="197"/>
    </row>
    <row r="1437" spans="2:55" customFormat="1" ht="14.1" customHeight="1">
      <c r="B1437" s="204">
        <v>20250530</v>
      </c>
      <c r="C1437" s="204" t="s">
        <v>62</v>
      </c>
      <c r="D1437" s="204">
        <v>1330</v>
      </c>
      <c r="E1437" s="204">
        <v>6263</v>
      </c>
      <c r="F1437" s="204"/>
      <c r="G1437" s="204"/>
      <c r="H1437" s="204">
        <v>6249</v>
      </c>
      <c r="I1437" s="204"/>
      <c r="J1437" s="204"/>
      <c r="K1437" s="204">
        <v>2621</v>
      </c>
      <c r="L1437" s="204">
        <v>183</v>
      </c>
      <c r="M1437" s="204">
        <v>2452</v>
      </c>
      <c r="N1437" s="204" t="s">
        <v>44</v>
      </c>
      <c r="O1437" s="204" t="s">
        <v>45</v>
      </c>
      <c r="P1437" s="202">
        <f t="shared" si="137"/>
        <v>2438</v>
      </c>
      <c r="Q1437" s="197">
        <f t="shared" si="132"/>
        <v>14</v>
      </c>
      <c r="R1437" s="202" t="str">
        <f t="shared" si="133"/>
        <v>NA</v>
      </c>
      <c r="S1437" s="202" t="str">
        <f t="shared" si="134"/>
        <v>NA</v>
      </c>
      <c r="T1437" s="197" t="str">
        <f t="shared" si="135"/>
        <v>NA</v>
      </c>
      <c r="U1437" s="197">
        <f t="shared" si="136"/>
        <v>4721</v>
      </c>
      <c r="V1437" s="197">
        <f>MIN(IF(SUM(W1437,,X1437,Z1437,AA1437,AD1437,AC1437,AF1437,AG1437,AJ1437,AI1437,AL1437,AM1437,AO1437,AP1437,AR1437,AS1437,A1437,AY1437,AU1437,AV1437,AW1437,AX1437,BA1437,BB1437)=0,0,1)+IF(O1437="Smoothing ramp",1,0)+IF(ISNUMBER(W1437),1,0)+IF(ISNUMBER(X1437),1,0)+IF(ISNUMBER(Z1437),1,0)+IF(ISNUMBER(AA1437),1,0)+IF(ISNUMBER(AD1437),1,0)+IF(ISNUMBER(AC1437),1,0)+IF(ISNUMBER(AF1437),1,0)+IF(ISNUMBER(AG1437),1,0)+IF(ISNUMBER(AI1437),1,0)+IF(ISNUMBER(AJ1437),1,0)+IF(ISNUMBER(AL1437),1,0)+IF(ISNUMBER(AM1437),1,0)+IF(ISNUMBER(AO1437),1,0)+IF(ISNUMBER(AP1437),1,0)+IF(ISNUMBER(#REF!),1,0)+IF(ISNUMBER(AR1437),1,0)+IF(ISNUMBER(AS1437),1,0)+IF(ISNUMBER(AY1437),1,0)+IF(ISNUMBER(AU1437),1,0)+IF(ISNUMBER(AV1437),1,0)+IF(ISNUMBER(AW1437),1,0)+IF(ISNUMBER(AX1437),1,0)+IF(ISNUMBER(BA1437),1,0)+IF(ISNUMBER(BB1437),1,0),1)</f>
        <v>1</v>
      </c>
      <c r="W1437" s="197">
        <v>316</v>
      </c>
      <c r="X1437" s="197"/>
      <c r="Y1437" s="197" t="s">
        <v>42</v>
      </c>
      <c r="Z1437" s="197">
        <v>-316</v>
      </c>
      <c r="AA1437" s="197"/>
      <c r="AB1437" s="197" t="s">
        <v>42</v>
      </c>
      <c r="AC1437" s="197"/>
      <c r="AD1437" s="197"/>
      <c r="AE1437" s="197"/>
      <c r="AF1437" s="197"/>
      <c r="AG1437" s="197"/>
      <c r="AH1437" s="197"/>
      <c r="AI1437" s="200">
        <v>2767</v>
      </c>
      <c r="AJ1437" s="197"/>
      <c r="AK1437" s="197" t="s">
        <v>49</v>
      </c>
      <c r="AL1437" s="197"/>
      <c r="AM1437" s="197"/>
      <c r="AN1437" s="197"/>
      <c r="AO1437" s="197"/>
      <c r="AP1437" s="197"/>
      <c r="AQ1437" s="197"/>
      <c r="AR1437" s="197"/>
      <c r="AS1437" s="197"/>
      <c r="AT1437" s="197"/>
      <c r="AU1437" s="197"/>
      <c r="AV1437" s="197"/>
      <c r="AW1437" s="197"/>
      <c r="AX1437" s="197"/>
      <c r="AY1437" s="197"/>
      <c r="AZ1437" s="197"/>
      <c r="BA1437" s="197"/>
      <c r="BB1437" s="197"/>
      <c r="BC1437" s="197"/>
    </row>
    <row r="1438" spans="2:55" customFormat="1" ht="14.1" customHeight="1">
      <c r="B1438" s="204">
        <v>20250530</v>
      </c>
      <c r="C1438" s="204" t="s">
        <v>62</v>
      </c>
      <c r="D1438" s="204">
        <v>1430</v>
      </c>
      <c r="E1438" s="204">
        <v>6246</v>
      </c>
      <c r="F1438" s="204"/>
      <c r="G1438" s="204"/>
      <c r="H1438" s="204">
        <v>6234</v>
      </c>
      <c r="I1438" s="204"/>
      <c r="J1438" s="204"/>
      <c r="K1438" s="204">
        <v>2621</v>
      </c>
      <c r="L1438" s="204">
        <v>166</v>
      </c>
      <c r="M1438" s="204">
        <v>2467</v>
      </c>
      <c r="N1438" s="204" t="s">
        <v>44</v>
      </c>
      <c r="O1438" s="204" t="s">
        <v>45</v>
      </c>
      <c r="P1438" s="202">
        <f t="shared" si="137"/>
        <v>2455</v>
      </c>
      <c r="Q1438" s="197">
        <f t="shared" si="132"/>
        <v>12</v>
      </c>
      <c r="R1438" s="202" t="str">
        <f t="shared" si="133"/>
        <v>NA</v>
      </c>
      <c r="S1438" s="202" t="str">
        <f t="shared" si="134"/>
        <v>NA</v>
      </c>
      <c r="T1438" s="197" t="str">
        <f t="shared" si="135"/>
        <v>NA</v>
      </c>
      <c r="U1438" s="197">
        <f t="shared" si="136"/>
        <v>4768</v>
      </c>
      <c r="V1438" s="197">
        <f>MIN(IF(SUM(W1438,,X1438,Z1438,AA1438,AD1438,AC1438,AF1438,AG1438,AJ1438,AI1438,AL1438,AM1438,AO1438,AP1438,AR1438,AS1438,A1438,AY1438,AU1438,AV1438,AW1438,AX1438,BA1438,BB1438)=0,0,1)+IF(O1438="Smoothing ramp",1,0)+IF(ISNUMBER(W1438),1,0)+IF(ISNUMBER(X1438),1,0)+IF(ISNUMBER(Z1438),1,0)+IF(ISNUMBER(AA1438),1,0)+IF(ISNUMBER(AD1438),1,0)+IF(ISNUMBER(AC1438),1,0)+IF(ISNUMBER(AF1438),1,0)+IF(ISNUMBER(AG1438),1,0)+IF(ISNUMBER(AI1438),1,0)+IF(ISNUMBER(AJ1438),1,0)+IF(ISNUMBER(AL1438),1,0)+IF(ISNUMBER(AM1438),1,0)+IF(ISNUMBER(AO1438),1,0)+IF(ISNUMBER(AP1438),1,0)+IF(ISNUMBER(#REF!),1,0)+IF(ISNUMBER(AR1438),1,0)+IF(ISNUMBER(AS1438),1,0)+IF(ISNUMBER(AY1438),1,0)+IF(ISNUMBER(AU1438),1,0)+IF(ISNUMBER(AV1438),1,0)+IF(ISNUMBER(AW1438),1,0)+IF(ISNUMBER(AX1438),1,0)+IF(ISNUMBER(BA1438),1,0)+IF(ISNUMBER(BB1438),1,0),1)</f>
        <v>1</v>
      </c>
      <c r="W1438" s="197">
        <v>313</v>
      </c>
      <c r="X1438" s="197"/>
      <c r="Y1438" s="197" t="s">
        <v>42</v>
      </c>
      <c r="Z1438" s="197">
        <v>-313</v>
      </c>
      <c r="AA1438" s="197"/>
      <c r="AB1438" s="197" t="s">
        <v>42</v>
      </c>
      <c r="AC1438" s="197"/>
      <c r="AD1438" s="197"/>
      <c r="AE1438" s="197"/>
      <c r="AF1438" s="197"/>
      <c r="AG1438" s="197"/>
      <c r="AH1438" s="197"/>
      <c r="AI1438" s="200">
        <v>2767</v>
      </c>
      <c r="AJ1438" s="197"/>
      <c r="AK1438" s="197" t="s">
        <v>49</v>
      </c>
      <c r="AL1438" s="197"/>
      <c r="AM1438" s="197"/>
      <c r="AN1438" s="197"/>
      <c r="AO1438" s="197"/>
      <c r="AP1438" s="197"/>
      <c r="AQ1438" s="197"/>
      <c r="AR1438" s="197"/>
      <c r="AS1438" s="197"/>
      <c r="AT1438" s="197"/>
      <c r="AU1438" s="197"/>
      <c r="AV1438" s="197"/>
      <c r="AW1438" s="197"/>
      <c r="AX1438" s="197"/>
      <c r="AY1438" s="197"/>
      <c r="AZ1438" s="197"/>
      <c r="BA1438" s="197"/>
      <c r="BB1438" s="197"/>
      <c r="BC1438" s="197"/>
    </row>
    <row r="1439" spans="2:55" customFormat="1" ht="14.1" customHeight="1">
      <c r="B1439" s="204">
        <v>20250530</v>
      </c>
      <c r="C1439" s="204" t="s">
        <v>62</v>
      </c>
      <c r="D1439" s="204">
        <v>1530</v>
      </c>
      <c r="E1439" s="204"/>
      <c r="F1439" s="204">
        <v>5835</v>
      </c>
      <c r="G1439" s="204">
        <v>387</v>
      </c>
      <c r="H1439" s="204"/>
      <c r="I1439" s="204">
        <v>5741</v>
      </c>
      <c r="J1439" s="204">
        <v>387</v>
      </c>
      <c r="K1439" s="204">
        <v>1967</v>
      </c>
      <c r="L1439" s="204">
        <v>174</v>
      </c>
      <c r="M1439" s="204">
        <v>0</v>
      </c>
      <c r="N1439" s="204" t="s">
        <v>44</v>
      </c>
      <c r="O1439" s="204" t="s">
        <v>41</v>
      </c>
      <c r="P1439" s="202">
        <f t="shared" si="137"/>
        <v>1793</v>
      </c>
      <c r="Q1439" s="197" t="str">
        <f t="shared" si="132"/>
        <v>NA</v>
      </c>
      <c r="R1439" s="202">
        <f t="shared" si="133"/>
        <v>94</v>
      </c>
      <c r="S1439" s="202">
        <f t="shared" si="134"/>
        <v>0</v>
      </c>
      <c r="T1439" s="197">
        <f t="shared" si="135"/>
        <v>94</v>
      </c>
      <c r="U1439" s="197">
        <f t="shared" si="136"/>
        <v>-174</v>
      </c>
      <c r="V1439" s="197">
        <f>MIN(IF(SUM(W1439,,X1439,Z1439,AA1439,AD1439,AC1439,AF1439,AG1439,AJ1439,AI1439,AL1439,AM1439,AO1439,AP1439,AR1439,AS1439,A1439,AY1439,AU1439,AV1439,AW1439,AX1439,BA1439,BB1439)=0,0,1)+IF(O1439="Smoothing ramp",1,0)+IF(ISNUMBER(W1439),1,0)+IF(ISNUMBER(X1439),1,0)+IF(ISNUMBER(Z1439),1,0)+IF(ISNUMBER(AA1439),1,0)+IF(ISNUMBER(AD1439),1,0)+IF(ISNUMBER(AC1439),1,0)+IF(ISNUMBER(AF1439),1,0)+IF(ISNUMBER(AG1439),1,0)+IF(ISNUMBER(AI1439),1,0)+IF(ISNUMBER(AJ1439),1,0)+IF(ISNUMBER(AL1439),1,0)+IF(ISNUMBER(AM1439),1,0)+IF(ISNUMBER(AO1439),1,0)+IF(ISNUMBER(AP1439),1,0)+IF(ISNUMBER(#REF!),1,0)+IF(ISNUMBER(AR1439),1,0)+IF(ISNUMBER(AS1439),1,0)+IF(ISNUMBER(AY1439),1,0)+IF(ISNUMBER(AU1439),1,0)+IF(ISNUMBER(AV1439),1,0)+IF(ISNUMBER(AW1439),1,0)+IF(ISNUMBER(AX1439),1,0)+IF(ISNUMBER(BA1439),1,0)+IF(ISNUMBER(BB1439),1,0),1)</f>
        <v>1</v>
      </c>
      <c r="W1439" s="197">
        <v>315</v>
      </c>
      <c r="X1439" s="197"/>
      <c r="Y1439" s="197" t="s">
        <v>42</v>
      </c>
      <c r="Z1439" s="197">
        <v>140</v>
      </c>
      <c r="AA1439" s="197"/>
      <c r="AB1439" s="197" t="s">
        <v>42</v>
      </c>
      <c r="AC1439" s="197"/>
      <c r="AD1439" s="197"/>
      <c r="AE1439" s="197"/>
      <c r="AF1439" s="197"/>
      <c r="AG1439" s="197"/>
      <c r="AH1439" s="197"/>
      <c r="AI1439" s="200">
        <v>2767</v>
      </c>
      <c r="AJ1439" s="197"/>
      <c r="AK1439" s="197" t="s">
        <v>49</v>
      </c>
      <c r="AL1439" s="197"/>
      <c r="AM1439" s="197"/>
      <c r="AN1439" s="197"/>
      <c r="AO1439" s="197"/>
      <c r="AP1439" s="197"/>
      <c r="AQ1439" s="197"/>
      <c r="AR1439" s="197"/>
      <c r="AS1439" s="197"/>
      <c r="AT1439" s="197"/>
      <c r="AU1439" s="197"/>
      <c r="AV1439" s="197"/>
      <c r="AW1439" s="197"/>
      <c r="AX1439" s="197"/>
      <c r="AY1439" s="197"/>
      <c r="AZ1439" s="197"/>
      <c r="BA1439" s="197"/>
      <c r="BB1439" s="197"/>
      <c r="BC1439" s="197"/>
    </row>
    <row r="1440" spans="2:55" customFormat="1" ht="14.1" customHeight="1">
      <c r="B1440" s="204">
        <v>20250530</v>
      </c>
      <c r="C1440" s="204" t="s">
        <v>62</v>
      </c>
      <c r="D1440" s="204">
        <v>1630</v>
      </c>
      <c r="E1440" s="204"/>
      <c r="F1440" s="204">
        <v>5790</v>
      </c>
      <c r="G1440" s="204">
        <v>383</v>
      </c>
      <c r="H1440" s="204"/>
      <c r="I1440" s="204">
        <v>5720</v>
      </c>
      <c r="J1440" s="204">
        <v>383</v>
      </c>
      <c r="K1440" s="204">
        <v>1967</v>
      </c>
      <c r="L1440" s="204">
        <v>129</v>
      </c>
      <c r="M1440" s="204">
        <v>0</v>
      </c>
      <c r="N1440" s="204" t="s">
        <v>44</v>
      </c>
      <c r="O1440" s="204" t="s">
        <v>41</v>
      </c>
      <c r="P1440" s="202">
        <f t="shared" si="137"/>
        <v>1838</v>
      </c>
      <c r="Q1440" s="197" t="str">
        <f t="shared" si="132"/>
        <v>NA</v>
      </c>
      <c r="R1440" s="202">
        <f t="shared" si="133"/>
        <v>70</v>
      </c>
      <c r="S1440" s="202">
        <f t="shared" si="134"/>
        <v>0</v>
      </c>
      <c r="T1440" s="197">
        <f t="shared" si="135"/>
        <v>70</v>
      </c>
      <c r="U1440" s="197">
        <f t="shared" si="136"/>
        <v>-129</v>
      </c>
      <c r="V1440" s="197">
        <f>MIN(IF(SUM(W1440,,X1440,Z1440,AA1440,AD1440,AC1440,AF1440,AG1440,AJ1440,AI1440,AL1440,AM1440,AO1440,AP1440,AR1440,AS1440,A1440,AY1440,AU1440,AV1440,AW1440,AX1440,BA1440,BB1440)=0,0,1)+IF(O1440="Smoothing ramp",1,0)+IF(ISNUMBER(W1440),1,0)+IF(ISNUMBER(X1440),1,0)+IF(ISNUMBER(Z1440),1,0)+IF(ISNUMBER(AA1440),1,0)+IF(ISNUMBER(AD1440),1,0)+IF(ISNUMBER(AC1440),1,0)+IF(ISNUMBER(AF1440),1,0)+IF(ISNUMBER(AG1440),1,0)+IF(ISNUMBER(AI1440),1,0)+IF(ISNUMBER(AJ1440),1,0)+IF(ISNUMBER(AL1440),1,0)+IF(ISNUMBER(AM1440),1,0)+IF(ISNUMBER(AO1440),1,0)+IF(ISNUMBER(AP1440),1,0)+IF(ISNUMBER(#REF!),1,0)+IF(ISNUMBER(AR1440),1,0)+IF(ISNUMBER(AS1440),1,0)+IF(ISNUMBER(AY1440),1,0)+IF(ISNUMBER(AU1440),1,0)+IF(ISNUMBER(AV1440),1,0)+IF(ISNUMBER(AW1440),1,0)+IF(ISNUMBER(AX1440),1,0)+IF(ISNUMBER(BA1440),1,0)+IF(ISNUMBER(BB1440),1,0),1)</f>
        <v>1</v>
      </c>
      <c r="W1440" s="197">
        <v>104</v>
      </c>
      <c r="X1440" s="197"/>
      <c r="Y1440" s="197" t="s">
        <v>42</v>
      </c>
      <c r="Z1440" s="197">
        <v>140</v>
      </c>
      <c r="AA1440" s="197"/>
      <c r="AB1440" s="197" t="s">
        <v>42</v>
      </c>
      <c r="AC1440" s="197"/>
      <c r="AD1440" s="197"/>
      <c r="AE1440" s="197"/>
      <c r="AF1440" s="197"/>
      <c r="AG1440" s="197"/>
      <c r="AH1440" s="197"/>
      <c r="AI1440" s="200">
        <v>3329</v>
      </c>
      <c r="AJ1440" s="197"/>
      <c r="AK1440" s="197" t="s">
        <v>49</v>
      </c>
      <c r="AL1440" s="197"/>
      <c r="AM1440" s="197"/>
      <c r="AN1440" s="197"/>
      <c r="AO1440" s="197"/>
      <c r="AP1440" s="197"/>
      <c r="AQ1440" s="197"/>
      <c r="AR1440" s="197"/>
      <c r="AS1440" s="197"/>
      <c r="AT1440" s="197"/>
      <c r="AU1440" s="197"/>
      <c r="AV1440" s="197"/>
      <c r="AW1440" s="197"/>
      <c r="AX1440" s="197"/>
      <c r="AY1440" s="197"/>
      <c r="AZ1440" s="197"/>
      <c r="BA1440" s="197"/>
      <c r="BB1440" s="197"/>
      <c r="BC1440" s="197"/>
    </row>
    <row r="1441" spans="2:55" customFormat="1" ht="14.1" customHeight="1">
      <c r="B1441" s="204">
        <v>20250530</v>
      </c>
      <c r="C1441" s="204" t="s">
        <v>62</v>
      </c>
      <c r="D1441" s="204">
        <v>1730</v>
      </c>
      <c r="E1441" s="204"/>
      <c r="F1441" s="204">
        <v>5830</v>
      </c>
      <c r="G1441" s="204">
        <v>386</v>
      </c>
      <c r="H1441" s="204"/>
      <c r="I1441" s="204">
        <v>5738</v>
      </c>
      <c r="J1441" s="204">
        <v>386</v>
      </c>
      <c r="K1441" s="204">
        <v>1967</v>
      </c>
      <c r="L1441" s="204">
        <v>169</v>
      </c>
      <c r="M1441" s="204">
        <v>0</v>
      </c>
      <c r="N1441" s="204" t="s">
        <v>44</v>
      </c>
      <c r="O1441" s="204" t="s">
        <v>41</v>
      </c>
      <c r="P1441" s="202">
        <f t="shared" si="137"/>
        <v>1798</v>
      </c>
      <c r="Q1441" s="197" t="str">
        <f t="shared" si="132"/>
        <v>NA</v>
      </c>
      <c r="R1441" s="202">
        <f t="shared" si="133"/>
        <v>92</v>
      </c>
      <c r="S1441" s="202">
        <f t="shared" si="134"/>
        <v>0</v>
      </c>
      <c r="T1441" s="197">
        <f t="shared" si="135"/>
        <v>92</v>
      </c>
      <c r="U1441" s="197">
        <f t="shared" si="136"/>
        <v>-169</v>
      </c>
      <c r="V1441" s="197">
        <f>MIN(IF(SUM(W1441,,X1441,Z1441,AA1441,AD1441,AC1441,AF1441,AG1441,AJ1441,AI1441,AL1441,AM1441,AO1441,AP1441,AR1441,AS1441,A1441,AY1441,AU1441,AV1441,AW1441,AX1441,BA1441,BB1441)=0,0,1)+IF(O1441="Smoothing ramp",1,0)+IF(ISNUMBER(W1441),1,0)+IF(ISNUMBER(X1441),1,0)+IF(ISNUMBER(Z1441),1,0)+IF(ISNUMBER(AA1441),1,0)+IF(ISNUMBER(AD1441),1,0)+IF(ISNUMBER(AC1441),1,0)+IF(ISNUMBER(AF1441),1,0)+IF(ISNUMBER(AG1441),1,0)+IF(ISNUMBER(AI1441),1,0)+IF(ISNUMBER(AJ1441),1,0)+IF(ISNUMBER(AL1441),1,0)+IF(ISNUMBER(AM1441),1,0)+IF(ISNUMBER(AO1441),1,0)+IF(ISNUMBER(AP1441),1,0)+IF(ISNUMBER(#REF!),1,0)+IF(ISNUMBER(AR1441),1,0)+IF(ISNUMBER(AS1441),1,0)+IF(ISNUMBER(AY1441),1,0)+IF(ISNUMBER(AU1441),1,0)+IF(ISNUMBER(AV1441),1,0)+IF(ISNUMBER(AW1441),1,0)+IF(ISNUMBER(AX1441),1,0)+IF(ISNUMBER(BA1441),1,0)+IF(ISNUMBER(BB1441),1,0),1)</f>
        <v>1</v>
      </c>
      <c r="W1441" s="197">
        <v>379</v>
      </c>
      <c r="X1441" s="197"/>
      <c r="Y1441" s="197"/>
      <c r="Z1441" s="197">
        <v>140</v>
      </c>
      <c r="AA1441" s="197"/>
      <c r="AB1441" s="197"/>
      <c r="AC1441" s="197"/>
      <c r="AD1441" s="197"/>
      <c r="AE1441" s="197"/>
      <c r="AF1441" s="197"/>
      <c r="AG1441" s="197"/>
      <c r="AH1441" s="197"/>
      <c r="AI1441" s="200">
        <v>3329</v>
      </c>
      <c r="AJ1441" s="197"/>
      <c r="AK1441" s="197" t="s">
        <v>49</v>
      </c>
      <c r="AL1441" s="197"/>
      <c r="AM1441" s="197"/>
      <c r="AN1441" s="197"/>
      <c r="AO1441" s="197"/>
      <c r="AP1441" s="197"/>
      <c r="AQ1441" s="197"/>
      <c r="AR1441" s="197"/>
      <c r="AS1441" s="197"/>
      <c r="AT1441" s="197"/>
      <c r="AU1441" s="197"/>
      <c r="AV1441" s="197"/>
      <c r="AW1441" s="197"/>
      <c r="AX1441" s="197"/>
      <c r="AY1441" s="197"/>
      <c r="AZ1441" s="197"/>
      <c r="BA1441" s="197"/>
      <c r="BB1441" s="197"/>
      <c r="BC1441" s="197"/>
    </row>
    <row r="1442" spans="2:55" customFormat="1" ht="14.1" customHeight="1">
      <c r="B1442" s="204">
        <v>20250530</v>
      </c>
      <c r="C1442" s="204" t="s">
        <v>62</v>
      </c>
      <c r="D1442" s="204">
        <v>1830</v>
      </c>
      <c r="E1442" s="204"/>
      <c r="F1442" s="204">
        <v>6753</v>
      </c>
      <c r="G1442" s="204">
        <v>580</v>
      </c>
      <c r="H1442" s="204"/>
      <c r="I1442" s="204">
        <v>6732</v>
      </c>
      <c r="J1442" s="204">
        <v>580</v>
      </c>
      <c r="K1442" s="204">
        <v>2195</v>
      </c>
      <c r="L1442" s="204">
        <v>37</v>
      </c>
      <c r="M1442" s="204">
        <v>0</v>
      </c>
      <c r="N1442" s="204" t="s">
        <v>44</v>
      </c>
      <c r="O1442" s="204" t="s">
        <v>41</v>
      </c>
      <c r="P1442" s="202">
        <f t="shared" si="137"/>
        <v>2158</v>
      </c>
      <c r="Q1442" s="197" t="str">
        <f t="shared" si="132"/>
        <v>NA</v>
      </c>
      <c r="R1442" s="202">
        <f t="shared" si="133"/>
        <v>21</v>
      </c>
      <c r="S1442" s="202">
        <f t="shared" si="134"/>
        <v>0</v>
      </c>
      <c r="T1442" s="197">
        <f t="shared" si="135"/>
        <v>21</v>
      </c>
      <c r="U1442" s="197">
        <f t="shared" si="136"/>
        <v>-37</v>
      </c>
      <c r="V1442" s="197">
        <f>MIN(IF(SUM(W1442,,X1442,Z1442,AA1442,AD1442,AC1442,AF1442,AG1442,AJ1442,AI1442,AL1442,AM1442,AO1442,AP1442,AR1442,AS1442,A1442,AY1442,AU1442,AV1442,AW1442,AX1442,BA1442,BB1442)=0,0,1)+IF(O1442="Smoothing ramp",1,0)+IF(ISNUMBER(W1442),1,0)+IF(ISNUMBER(X1442),1,0)+IF(ISNUMBER(Z1442),1,0)+IF(ISNUMBER(AA1442),1,0)+IF(ISNUMBER(AD1442),1,0)+IF(ISNUMBER(AC1442),1,0)+IF(ISNUMBER(AF1442),1,0)+IF(ISNUMBER(AG1442),1,0)+IF(ISNUMBER(AI1442),1,0)+IF(ISNUMBER(AJ1442),1,0)+IF(ISNUMBER(AL1442),1,0)+IF(ISNUMBER(AM1442),1,0)+IF(ISNUMBER(AO1442),1,0)+IF(ISNUMBER(AP1442),1,0)+IF(ISNUMBER(#REF!),1,0)+IF(ISNUMBER(AR1442),1,0)+IF(ISNUMBER(AS1442),1,0)+IF(ISNUMBER(AY1442),1,0)+IF(ISNUMBER(AU1442),1,0)+IF(ISNUMBER(AV1442),1,0)+IF(ISNUMBER(AW1442),1,0)+IF(ISNUMBER(AX1442),1,0)+IF(ISNUMBER(BA1442),1,0)+IF(ISNUMBER(BB1442),1,0),1)</f>
        <v>1</v>
      </c>
      <c r="W1442" s="197">
        <v>379</v>
      </c>
      <c r="X1442" s="197"/>
      <c r="Y1442" s="197"/>
      <c r="Z1442" s="197">
        <v>140</v>
      </c>
      <c r="AA1442" s="197"/>
      <c r="AB1442" s="197"/>
      <c r="AC1442" s="197"/>
      <c r="AD1442" s="197"/>
      <c r="AE1442" s="197"/>
      <c r="AF1442" s="197"/>
      <c r="AG1442" s="197"/>
      <c r="AH1442" s="197"/>
      <c r="AI1442" s="200">
        <v>3329</v>
      </c>
      <c r="AJ1442" s="197"/>
      <c r="AK1442" s="197" t="s">
        <v>49</v>
      </c>
      <c r="AL1442" s="197"/>
      <c r="AM1442" s="197"/>
      <c r="AN1442" s="197"/>
      <c r="AO1442" s="197"/>
      <c r="AP1442" s="197"/>
      <c r="AQ1442" s="197"/>
      <c r="AR1442" s="197"/>
      <c r="AS1442" s="197"/>
      <c r="AT1442" s="197"/>
      <c r="AU1442" s="197"/>
      <c r="AV1442" s="197"/>
      <c r="AW1442" s="197"/>
      <c r="AX1442" s="197"/>
      <c r="AY1442" s="197"/>
      <c r="AZ1442" s="197"/>
      <c r="BA1442" s="197"/>
      <c r="BB1442" s="197"/>
      <c r="BC1442" s="197"/>
    </row>
    <row r="1443" spans="2:55" customFormat="1" ht="14.1" customHeight="1">
      <c r="B1443" s="204">
        <v>20250530</v>
      </c>
      <c r="C1443" s="204" t="s">
        <v>62</v>
      </c>
      <c r="D1443" s="204">
        <v>1930</v>
      </c>
      <c r="E1443" s="204"/>
      <c r="F1443" s="204">
        <v>6909</v>
      </c>
      <c r="G1443" s="204">
        <v>594</v>
      </c>
      <c r="H1443" s="204"/>
      <c r="I1443" s="204">
        <v>6805</v>
      </c>
      <c r="J1443" s="204">
        <v>594</v>
      </c>
      <c r="K1443" s="204">
        <v>2195</v>
      </c>
      <c r="L1443" s="204">
        <v>193</v>
      </c>
      <c r="M1443" s="204">
        <v>0</v>
      </c>
      <c r="N1443" s="204" t="s">
        <v>44</v>
      </c>
      <c r="O1443" s="204" t="s">
        <v>41</v>
      </c>
      <c r="P1443" s="202">
        <f t="shared" si="137"/>
        <v>2002</v>
      </c>
      <c r="Q1443" s="197" t="str">
        <f t="shared" si="132"/>
        <v>NA</v>
      </c>
      <c r="R1443" s="202">
        <f t="shared" si="133"/>
        <v>104</v>
      </c>
      <c r="S1443" s="202">
        <f t="shared" si="134"/>
        <v>0</v>
      </c>
      <c r="T1443" s="197">
        <f t="shared" si="135"/>
        <v>104</v>
      </c>
      <c r="U1443" s="197">
        <f t="shared" si="136"/>
        <v>-193</v>
      </c>
      <c r="V1443" s="197">
        <f>MIN(IF(SUM(W1443,,X1443,Z1443,AA1443,AD1443,AC1443,AF1443,AG1443,AJ1443,AI1443,AL1443,AM1443,AO1443,AP1443,AR1443,AS1443,A1443,AY1443,AU1443,AV1443,AW1443,AX1443,BA1443,BB1443)=0,0,1)+IF(O1443="Smoothing ramp",1,0)+IF(ISNUMBER(W1443),1,0)+IF(ISNUMBER(X1443),1,0)+IF(ISNUMBER(Z1443),1,0)+IF(ISNUMBER(AA1443),1,0)+IF(ISNUMBER(AD1443),1,0)+IF(ISNUMBER(AC1443),1,0)+IF(ISNUMBER(AF1443),1,0)+IF(ISNUMBER(AG1443),1,0)+IF(ISNUMBER(AI1443),1,0)+IF(ISNUMBER(AJ1443),1,0)+IF(ISNUMBER(AL1443),1,0)+IF(ISNUMBER(AM1443),1,0)+IF(ISNUMBER(AO1443),1,0)+IF(ISNUMBER(AP1443),1,0)+IF(ISNUMBER(#REF!),1,0)+IF(ISNUMBER(AR1443),1,0)+IF(ISNUMBER(AS1443),1,0)+IF(ISNUMBER(AY1443),1,0)+IF(ISNUMBER(AU1443),1,0)+IF(ISNUMBER(AV1443),1,0)+IF(ISNUMBER(AW1443),1,0)+IF(ISNUMBER(AX1443),1,0)+IF(ISNUMBER(BA1443),1,0)+IF(ISNUMBER(BB1443),1,0),1)</f>
        <v>1</v>
      </c>
      <c r="W1443" s="197">
        <v>368</v>
      </c>
      <c r="X1443" s="197"/>
      <c r="Y1443" s="197"/>
      <c r="Z1443" s="197">
        <v>140</v>
      </c>
      <c r="AA1443" s="197"/>
      <c r="AB1443" s="197"/>
      <c r="AC1443" s="197"/>
      <c r="AD1443" s="197"/>
      <c r="AE1443" s="197"/>
      <c r="AF1443" s="197"/>
      <c r="AG1443" s="197"/>
      <c r="AH1443" s="197"/>
      <c r="AI1443" s="200"/>
      <c r="AJ1443" s="197"/>
      <c r="AK1443" s="197"/>
      <c r="AL1443" s="197"/>
      <c r="AM1443" s="197"/>
      <c r="AN1443" s="197"/>
      <c r="AO1443" s="197"/>
      <c r="AP1443" s="197"/>
      <c r="AQ1443" s="197"/>
      <c r="AR1443" s="197"/>
      <c r="AS1443" s="197"/>
      <c r="AT1443" s="197"/>
      <c r="AU1443" s="197"/>
      <c r="AV1443" s="197"/>
      <c r="AW1443" s="197"/>
      <c r="AX1443" s="197"/>
      <c r="AY1443" s="197"/>
      <c r="AZ1443" s="197"/>
      <c r="BA1443" s="197"/>
      <c r="BB1443" s="197"/>
      <c r="BC1443" s="197"/>
    </row>
    <row r="1444" spans="2:55" customFormat="1" ht="14.1" customHeight="1">
      <c r="B1444" s="204">
        <v>20250530</v>
      </c>
      <c r="C1444" s="204" t="s">
        <v>62</v>
      </c>
      <c r="D1444" s="204">
        <v>2030</v>
      </c>
      <c r="E1444" s="204"/>
      <c r="F1444" s="204">
        <v>6901</v>
      </c>
      <c r="G1444" s="204">
        <v>593</v>
      </c>
      <c r="H1444" s="204"/>
      <c r="I1444" s="204">
        <v>6802</v>
      </c>
      <c r="J1444" s="204">
        <v>593</v>
      </c>
      <c r="K1444" s="204">
        <v>2195</v>
      </c>
      <c r="L1444" s="204">
        <v>185</v>
      </c>
      <c r="M1444" s="204">
        <v>0</v>
      </c>
      <c r="N1444" s="204" t="s">
        <v>44</v>
      </c>
      <c r="O1444" s="204" t="s">
        <v>41</v>
      </c>
      <c r="P1444" s="202">
        <f t="shared" si="137"/>
        <v>2010</v>
      </c>
      <c r="Q1444" s="197" t="str">
        <f t="shared" si="132"/>
        <v>NA</v>
      </c>
      <c r="R1444" s="202">
        <f t="shared" si="133"/>
        <v>99</v>
      </c>
      <c r="S1444" s="202">
        <f t="shared" si="134"/>
        <v>0</v>
      </c>
      <c r="T1444" s="197">
        <f t="shared" si="135"/>
        <v>99</v>
      </c>
      <c r="U1444" s="197">
        <f t="shared" si="136"/>
        <v>-185</v>
      </c>
      <c r="V1444" s="197">
        <f>MIN(IF(SUM(W1444,,X1444,Z1444,AA1444,AD1444,AC1444,AF1444,AG1444,AJ1444,AI1444,AL1444,AM1444,AO1444,AP1444,AR1444,AS1444,A1444,AY1444,AU1444,AV1444,AW1444,AX1444,BA1444,BB1444)=0,0,1)+IF(O1444="Smoothing ramp",1,0)+IF(ISNUMBER(W1444),1,0)+IF(ISNUMBER(X1444),1,0)+IF(ISNUMBER(Z1444),1,0)+IF(ISNUMBER(AA1444),1,0)+IF(ISNUMBER(AD1444),1,0)+IF(ISNUMBER(AC1444),1,0)+IF(ISNUMBER(AF1444),1,0)+IF(ISNUMBER(AG1444),1,0)+IF(ISNUMBER(AI1444),1,0)+IF(ISNUMBER(AJ1444),1,0)+IF(ISNUMBER(AL1444),1,0)+IF(ISNUMBER(AM1444),1,0)+IF(ISNUMBER(AO1444),1,0)+IF(ISNUMBER(AP1444),1,0)+IF(ISNUMBER(#REF!),1,0)+IF(ISNUMBER(AR1444),1,0)+IF(ISNUMBER(AS1444),1,0)+IF(ISNUMBER(AY1444),1,0)+IF(ISNUMBER(AU1444),1,0)+IF(ISNUMBER(AV1444),1,0)+IF(ISNUMBER(AW1444),1,0)+IF(ISNUMBER(AX1444),1,0)+IF(ISNUMBER(BA1444),1,0)+IF(ISNUMBER(BB1444),1,0),1)</f>
        <v>1</v>
      </c>
      <c r="W1444" s="197">
        <v>368</v>
      </c>
      <c r="X1444" s="197"/>
      <c r="Y1444" s="197"/>
      <c r="Z1444" s="197">
        <v>140</v>
      </c>
      <c r="AA1444" s="197"/>
      <c r="AB1444" s="197"/>
      <c r="AC1444" s="197"/>
      <c r="AD1444" s="197"/>
      <c r="AE1444" s="197"/>
      <c r="AF1444" s="197"/>
      <c r="AG1444" s="197"/>
      <c r="AH1444" s="197"/>
      <c r="AI1444" s="200"/>
      <c r="AJ1444" s="197"/>
      <c r="AK1444" s="197"/>
      <c r="AL1444" s="197"/>
      <c r="AM1444" s="197"/>
      <c r="AN1444" s="197"/>
      <c r="AO1444" s="197"/>
      <c r="AP1444" s="197"/>
      <c r="AQ1444" s="197"/>
      <c r="AR1444" s="197"/>
      <c r="AS1444" s="197"/>
      <c r="AT1444" s="197"/>
      <c r="AU1444" s="197"/>
      <c r="AV1444" s="197"/>
      <c r="AW1444" s="197"/>
      <c r="AX1444" s="197"/>
      <c r="AY1444" s="197"/>
      <c r="AZ1444" s="197"/>
      <c r="BA1444" s="197"/>
      <c r="BB1444" s="197"/>
      <c r="BC1444" s="197"/>
    </row>
    <row r="1445" spans="2:55" customFormat="1" ht="14.1" customHeight="1">
      <c r="B1445" s="204">
        <v>20250530</v>
      </c>
      <c r="C1445" s="204" t="s">
        <v>62</v>
      </c>
      <c r="D1445" s="204">
        <v>2130</v>
      </c>
      <c r="E1445" s="204">
        <v>7214</v>
      </c>
      <c r="F1445" s="204"/>
      <c r="G1445" s="204"/>
      <c r="H1445" s="204">
        <v>7214</v>
      </c>
      <c r="I1445" s="204"/>
      <c r="J1445" s="204"/>
      <c r="K1445" s="204">
        <v>-1554</v>
      </c>
      <c r="L1445" s="204">
        <v>-1554</v>
      </c>
      <c r="M1445" s="204">
        <v>-1554</v>
      </c>
      <c r="N1445" s="204" t="s">
        <v>40</v>
      </c>
      <c r="O1445" s="204" t="s">
        <v>41</v>
      </c>
      <c r="P1445" s="202">
        <f t="shared" si="137"/>
        <v>0</v>
      </c>
      <c r="Q1445" s="197">
        <f t="shared" si="132"/>
        <v>0</v>
      </c>
      <c r="R1445" s="202" t="str">
        <f t="shared" si="133"/>
        <v>NA</v>
      </c>
      <c r="S1445" s="202" t="str">
        <f t="shared" si="134"/>
        <v>NA</v>
      </c>
      <c r="T1445" s="197" t="str">
        <f t="shared" si="135"/>
        <v>NA</v>
      </c>
      <c r="U1445" s="197">
        <f t="shared" si="136"/>
        <v>0</v>
      </c>
      <c r="V1445" s="197">
        <f>MIN(IF(SUM(W1445,,X1445,Z1445,AA1445,AD1445,AC1445,AF1445,AG1445,AJ1445,AI1445,AL1445,AM1445,AO1445,AP1445,AR1445,AS1445,A1445,AY1445,AU1445,AV1445,AW1445,AX1445,BA1445,BB1445)=0,0,1)+IF(O1445="Smoothing ramp",1,0)+IF(ISNUMBER(W1445),1,0)+IF(ISNUMBER(X1445),1,0)+IF(ISNUMBER(Z1445),1,0)+IF(ISNUMBER(AA1445),1,0)+IF(ISNUMBER(AD1445),1,0)+IF(ISNUMBER(AC1445),1,0)+IF(ISNUMBER(AF1445),1,0)+IF(ISNUMBER(AG1445),1,0)+IF(ISNUMBER(AI1445),1,0)+IF(ISNUMBER(AJ1445),1,0)+IF(ISNUMBER(AL1445),1,0)+IF(ISNUMBER(AM1445),1,0)+IF(ISNUMBER(AO1445),1,0)+IF(ISNUMBER(AP1445),1,0)+IF(ISNUMBER(#REF!),1,0)+IF(ISNUMBER(AR1445),1,0)+IF(ISNUMBER(AS1445),1,0)+IF(ISNUMBER(AY1445),1,0)+IF(ISNUMBER(AU1445),1,0)+IF(ISNUMBER(AV1445),1,0)+IF(ISNUMBER(AW1445),1,0)+IF(ISNUMBER(AX1445),1,0)+IF(ISNUMBER(BA1445),1,0)+IF(ISNUMBER(BB1445),1,0),1)</f>
        <v>1</v>
      </c>
      <c r="W1445" s="197">
        <v>356</v>
      </c>
      <c r="X1445" s="197"/>
      <c r="Y1445" s="197"/>
      <c r="Z1445" s="197">
        <v>160</v>
      </c>
      <c r="AA1445" s="197"/>
      <c r="AB1445" s="197"/>
      <c r="AC1445" s="197"/>
      <c r="AD1445" s="197"/>
      <c r="AE1445" s="197"/>
      <c r="AF1445" s="197"/>
      <c r="AG1445" s="197"/>
      <c r="AH1445" s="197"/>
      <c r="AI1445" s="200"/>
      <c r="AJ1445" s="197"/>
      <c r="AK1445" s="197"/>
      <c r="AL1445" s="197"/>
      <c r="AM1445" s="197"/>
      <c r="AN1445" s="197"/>
      <c r="AO1445" s="197"/>
      <c r="AP1445" s="197"/>
      <c r="AQ1445" s="197"/>
      <c r="AR1445" s="197"/>
      <c r="AS1445" s="197"/>
      <c r="AT1445" s="197"/>
      <c r="AU1445" s="197"/>
      <c r="AV1445" s="197"/>
      <c r="AW1445" s="197"/>
      <c r="AX1445" s="197"/>
      <c r="AY1445" s="197"/>
      <c r="AZ1445" s="197"/>
      <c r="BA1445" s="197"/>
      <c r="BB1445" s="197"/>
      <c r="BC1445" s="197"/>
    </row>
    <row r="1446" spans="2:55" customFormat="1" ht="14.1" customHeight="1">
      <c r="B1446" s="204">
        <v>20250530</v>
      </c>
      <c r="C1446" s="204" t="s">
        <v>62</v>
      </c>
      <c r="D1446" s="204">
        <v>2230</v>
      </c>
      <c r="E1446" s="204">
        <v>7214</v>
      </c>
      <c r="F1446" s="204"/>
      <c r="G1446" s="204"/>
      <c r="H1446" s="204">
        <v>7214</v>
      </c>
      <c r="I1446" s="204"/>
      <c r="J1446" s="204"/>
      <c r="K1446" s="204">
        <v>-1554</v>
      </c>
      <c r="L1446" s="204">
        <v>-1554</v>
      </c>
      <c r="M1446" s="204">
        <v>-1554</v>
      </c>
      <c r="N1446" s="204" t="s">
        <v>40</v>
      </c>
      <c r="O1446" s="204" t="s">
        <v>41</v>
      </c>
      <c r="P1446" s="202">
        <f t="shared" si="137"/>
        <v>0</v>
      </c>
      <c r="Q1446" s="197">
        <f t="shared" si="132"/>
        <v>0</v>
      </c>
      <c r="R1446" s="202" t="str">
        <f t="shared" si="133"/>
        <v>NA</v>
      </c>
      <c r="S1446" s="202" t="str">
        <f t="shared" si="134"/>
        <v>NA</v>
      </c>
      <c r="T1446" s="197" t="str">
        <f t="shared" si="135"/>
        <v>NA</v>
      </c>
      <c r="U1446" s="197">
        <f t="shared" si="136"/>
        <v>0</v>
      </c>
      <c r="V1446" s="197">
        <f>MIN(IF(SUM(W1446,,X1446,Z1446,AA1446,AD1446,AC1446,AF1446,AG1446,AJ1446,AI1446,AL1446,AM1446,AO1446,AP1446,AR1446,AS1446,A1446,AY1446,AU1446,AV1446,AW1446,AX1446,BA1446,BB1446)=0,0,1)+IF(O1446="Smoothing ramp",1,0)+IF(ISNUMBER(W1446),1,0)+IF(ISNUMBER(X1446),1,0)+IF(ISNUMBER(Z1446),1,0)+IF(ISNUMBER(AA1446),1,0)+IF(ISNUMBER(AD1446),1,0)+IF(ISNUMBER(AC1446),1,0)+IF(ISNUMBER(AF1446),1,0)+IF(ISNUMBER(AG1446),1,0)+IF(ISNUMBER(AI1446),1,0)+IF(ISNUMBER(AJ1446),1,0)+IF(ISNUMBER(AL1446),1,0)+IF(ISNUMBER(AM1446),1,0)+IF(ISNUMBER(AO1446),1,0)+IF(ISNUMBER(AP1446),1,0)+IF(ISNUMBER(#REF!),1,0)+IF(ISNUMBER(AR1446),1,0)+IF(ISNUMBER(AS1446),1,0)+IF(ISNUMBER(AY1446),1,0)+IF(ISNUMBER(AU1446),1,0)+IF(ISNUMBER(AV1446),1,0)+IF(ISNUMBER(AW1446),1,0)+IF(ISNUMBER(AX1446),1,0)+IF(ISNUMBER(BA1446),1,0)+IF(ISNUMBER(BB1446),1,0),1)</f>
        <v>1</v>
      </c>
      <c r="W1446" s="197">
        <v>328</v>
      </c>
      <c r="X1446" s="197"/>
      <c r="Y1446" s="197"/>
      <c r="Z1446" s="197">
        <v>160</v>
      </c>
      <c r="AA1446" s="197"/>
      <c r="AB1446" s="197"/>
      <c r="AC1446" s="197"/>
      <c r="AD1446" s="197"/>
      <c r="AE1446" s="197"/>
      <c r="AF1446" s="197"/>
      <c r="AG1446" s="197"/>
      <c r="AH1446" s="197"/>
      <c r="AI1446" s="200"/>
      <c r="AJ1446" s="197"/>
      <c r="AK1446" s="197"/>
      <c r="AL1446" s="197"/>
      <c r="AM1446" s="197"/>
      <c r="AN1446" s="197"/>
      <c r="AO1446" s="197"/>
      <c r="AP1446" s="197"/>
      <c r="AQ1446" s="197"/>
      <c r="AR1446" s="197"/>
      <c r="AS1446" s="197"/>
      <c r="AT1446" s="197"/>
      <c r="AU1446" s="197"/>
      <c r="AV1446" s="197"/>
      <c r="AW1446" s="197"/>
      <c r="AX1446" s="197"/>
      <c r="AY1446" s="197"/>
      <c r="AZ1446" s="197"/>
      <c r="BA1446" s="197"/>
      <c r="BB1446" s="197"/>
      <c r="BC1446" s="197"/>
    </row>
    <row r="1447" spans="2:55" customFormat="1" ht="14.1" customHeight="1">
      <c r="B1447" s="204">
        <v>20250530</v>
      </c>
      <c r="C1447" s="204" t="s">
        <v>62</v>
      </c>
      <c r="D1447" s="204">
        <v>2330</v>
      </c>
      <c r="E1447" s="204">
        <v>6814</v>
      </c>
      <c r="F1447" s="204"/>
      <c r="G1447" s="204"/>
      <c r="H1447" s="204">
        <v>6813</v>
      </c>
      <c r="I1447" s="204"/>
      <c r="J1447" s="204"/>
      <c r="K1447" s="204">
        <v>-1157</v>
      </c>
      <c r="L1447" s="204">
        <v>-1157</v>
      </c>
      <c r="M1447" s="204">
        <v>-1157</v>
      </c>
      <c r="N1447" s="204" t="s">
        <v>40</v>
      </c>
      <c r="O1447" s="204" t="s">
        <v>41</v>
      </c>
      <c r="P1447" s="202">
        <f t="shared" si="137"/>
        <v>0</v>
      </c>
      <c r="Q1447" s="197">
        <f t="shared" si="132"/>
        <v>1</v>
      </c>
      <c r="R1447" s="202" t="str">
        <f t="shared" si="133"/>
        <v>NA</v>
      </c>
      <c r="S1447" s="202" t="str">
        <f t="shared" si="134"/>
        <v>NA</v>
      </c>
      <c r="T1447" s="197" t="str">
        <f t="shared" si="135"/>
        <v>NA</v>
      </c>
      <c r="U1447" s="197">
        <f t="shared" si="136"/>
        <v>0</v>
      </c>
      <c r="V1447" s="197">
        <f>MIN(IF(SUM(W1447,,X1447,Z1447,AA1447,AD1447,AC1447,AF1447,AG1447,AJ1447,AI1447,AL1447,AM1447,AO1447,AP1447,AR1447,AS1447,A1447,AY1447,AU1447,AV1447,AW1447,AX1447,BA1447,BB1447)=0,0,1)+IF(O1447="Smoothing ramp",1,0)+IF(ISNUMBER(W1447),1,0)+IF(ISNUMBER(X1447),1,0)+IF(ISNUMBER(Z1447),1,0)+IF(ISNUMBER(AA1447),1,0)+IF(ISNUMBER(AD1447),1,0)+IF(ISNUMBER(AC1447),1,0)+IF(ISNUMBER(AF1447),1,0)+IF(ISNUMBER(AG1447),1,0)+IF(ISNUMBER(AI1447),1,0)+IF(ISNUMBER(AJ1447),1,0)+IF(ISNUMBER(AL1447),1,0)+IF(ISNUMBER(AM1447),1,0)+IF(ISNUMBER(AO1447),1,0)+IF(ISNUMBER(AP1447),1,0)+IF(ISNUMBER(#REF!),1,0)+IF(ISNUMBER(AR1447),1,0)+IF(ISNUMBER(AS1447),1,0)+IF(ISNUMBER(AY1447),1,0)+IF(ISNUMBER(AU1447),1,0)+IF(ISNUMBER(AV1447),1,0)+IF(ISNUMBER(AW1447),1,0)+IF(ISNUMBER(AX1447),1,0)+IF(ISNUMBER(BA1447),1,0)+IF(ISNUMBER(BB1447),1,0),1)</f>
        <v>1</v>
      </c>
      <c r="W1447" s="197">
        <v>328</v>
      </c>
      <c r="X1447" s="197"/>
      <c r="Y1447" s="197"/>
      <c r="Z1447" s="197">
        <v>160</v>
      </c>
      <c r="AA1447" s="197"/>
      <c r="AB1447" s="197"/>
      <c r="AC1447" s="197"/>
      <c r="AD1447" s="197"/>
      <c r="AE1447" s="197"/>
      <c r="AF1447" s="197"/>
      <c r="AG1447" s="197"/>
      <c r="AH1447" s="197"/>
      <c r="AI1447" s="200"/>
      <c r="AJ1447" s="197"/>
      <c r="AK1447" s="197"/>
      <c r="AL1447" s="197"/>
      <c r="AM1447" s="197"/>
      <c r="AN1447" s="197"/>
      <c r="AO1447" s="197"/>
      <c r="AP1447" s="197"/>
      <c r="AQ1447" s="197"/>
      <c r="AR1447" s="197"/>
      <c r="AS1447" s="197"/>
      <c r="AT1447" s="197"/>
      <c r="AU1447" s="197"/>
      <c r="AV1447" s="197"/>
      <c r="AW1447" s="197"/>
      <c r="AX1447" s="197"/>
      <c r="AY1447" s="197"/>
      <c r="AZ1447" s="197"/>
      <c r="BA1447" s="197"/>
      <c r="BB1447" s="197"/>
      <c r="BC1447" s="197"/>
    </row>
    <row r="1448" spans="2:55" customFormat="1" ht="14.1" customHeight="1">
      <c r="B1448" s="204">
        <v>20250531</v>
      </c>
      <c r="C1448" s="204" t="s">
        <v>62</v>
      </c>
      <c r="D1448" s="204">
        <v>30</v>
      </c>
      <c r="E1448" s="204">
        <v>6313</v>
      </c>
      <c r="F1448" s="204"/>
      <c r="G1448" s="204"/>
      <c r="H1448" s="204">
        <v>6313</v>
      </c>
      <c r="I1448" s="204"/>
      <c r="J1448" s="204"/>
      <c r="K1448" s="204">
        <v>-703</v>
      </c>
      <c r="L1448" s="204">
        <v>-703</v>
      </c>
      <c r="M1448" s="204">
        <v>-703</v>
      </c>
      <c r="N1448" s="204" t="s">
        <v>40</v>
      </c>
      <c r="O1448" s="204" t="s">
        <v>41</v>
      </c>
      <c r="P1448" s="202">
        <f t="shared" si="137"/>
        <v>0</v>
      </c>
      <c r="Q1448" s="197">
        <f t="shared" si="132"/>
        <v>0</v>
      </c>
      <c r="R1448" s="202" t="str">
        <f t="shared" si="133"/>
        <v>NA</v>
      </c>
      <c r="S1448" s="202" t="str">
        <f t="shared" si="134"/>
        <v>NA</v>
      </c>
      <c r="T1448" s="197" t="str">
        <f t="shared" si="135"/>
        <v>NA</v>
      </c>
      <c r="U1448" s="197">
        <f t="shared" si="136"/>
        <v>0</v>
      </c>
      <c r="V1448" s="197">
        <f>MIN(IF(SUM(W1448,,X1448,Z1448,AA1448,AD1448,AC1448,AF1448,AG1448,AJ1448,AI1448,AL1448,AM1448,AO1448,AP1448,AR1448,AS1448,A1448,AY1448,AU1448,AV1448,AW1448,AX1448,BA1448,BB1448)=0,0,1)+IF(O1448="Smoothing ramp",1,0)+IF(ISNUMBER(W1448),1,0)+IF(ISNUMBER(X1448),1,0)+IF(ISNUMBER(Z1448),1,0)+IF(ISNUMBER(AA1448),1,0)+IF(ISNUMBER(AD1448),1,0)+IF(ISNUMBER(AC1448),1,0)+IF(ISNUMBER(AF1448),1,0)+IF(ISNUMBER(AG1448),1,0)+IF(ISNUMBER(AI1448),1,0)+IF(ISNUMBER(AJ1448),1,0)+IF(ISNUMBER(AL1448),1,0)+IF(ISNUMBER(AM1448),1,0)+IF(ISNUMBER(AO1448),1,0)+IF(ISNUMBER(AP1448),1,0)+IF(ISNUMBER(#REF!),1,0)+IF(ISNUMBER(AR1448),1,0)+IF(ISNUMBER(AS1448),1,0)+IF(ISNUMBER(AY1448),1,0)+IF(ISNUMBER(AU1448),1,0)+IF(ISNUMBER(AV1448),1,0)+IF(ISNUMBER(AW1448),1,0)+IF(ISNUMBER(AX1448),1,0)+IF(ISNUMBER(BA1448),1,0)+IF(ISNUMBER(BB1448),1,0),1)</f>
        <v>1</v>
      </c>
      <c r="W1448" s="197">
        <v>328</v>
      </c>
      <c r="X1448" s="197"/>
      <c r="Y1448" s="197"/>
      <c r="Z1448" s="197">
        <v>160</v>
      </c>
      <c r="AA1448" s="197"/>
      <c r="AB1448" s="197"/>
      <c r="AC1448" s="197"/>
      <c r="AD1448" s="197"/>
      <c r="AE1448" s="197"/>
      <c r="AF1448" s="197"/>
      <c r="AG1448" s="197"/>
      <c r="AH1448" s="197"/>
      <c r="AI1448" s="200"/>
      <c r="AJ1448" s="197"/>
      <c r="AK1448" s="197"/>
      <c r="AL1448" s="197"/>
      <c r="AM1448" s="197"/>
      <c r="AN1448" s="197"/>
      <c r="AO1448" s="197"/>
      <c r="AP1448" s="197"/>
      <c r="AQ1448" s="197"/>
      <c r="AR1448" s="197"/>
      <c r="AS1448" s="197"/>
      <c r="AT1448" s="197"/>
      <c r="AU1448" s="197"/>
      <c r="AV1448" s="197"/>
      <c r="AW1448" s="197"/>
      <c r="AX1448" s="197"/>
      <c r="AY1448" s="197"/>
      <c r="AZ1448" s="197"/>
      <c r="BA1448" s="197"/>
      <c r="BB1448" s="197"/>
      <c r="BC1448" s="197"/>
    </row>
    <row r="1449" spans="2:55" customFormat="1" ht="14.1" customHeight="1">
      <c r="B1449" s="204">
        <v>20250531</v>
      </c>
      <c r="C1449" s="204" t="s">
        <v>62</v>
      </c>
      <c r="D1449" s="204">
        <v>130</v>
      </c>
      <c r="E1449" s="204">
        <v>6313</v>
      </c>
      <c r="F1449" s="204"/>
      <c r="G1449" s="204"/>
      <c r="H1449" s="204">
        <v>6313</v>
      </c>
      <c r="I1449" s="204"/>
      <c r="J1449" s="204"/>
      <c r="K1449" s="204">
        <v>-703</v>
      </c>
      <c r="L1449" s="204">
        <v>-703</v>
      </c>
      <c r="M1449" s="204">
        <v>-703</v>
      </c>
      <c r="N1449" s="204" t="s">
        <v>40</v>
      </c>
      <c r="O1449" s="204" t="s">
        <v>41</v>
      </c>
      <c r="P1449" s="202">
        <f t="shared" si="137"/>
        <v>0</v>
      </c>
      <c r="Q1449" s="197">
        <f t="shared" si="132"/>
        <v>0</v>
      </c>
      <c r="R1449" s="202" t="str">
        <f t="shared" si="133"/>
        <v>NA</v>
      </c>
      <c r="S1449" s="202" t="str">
        <f t="shared" si="134"/>
        <v>NA</v>
      </c>
      <c r="T1449" s="197" t="str">
        <f t="shared" si="135"/>
        <v>NA</v>
      </c>
      <c r="U1449" s="197">
        <f t="shared" si="136"/>
        <v>0</v>
      </c>
      <c r="V1449" s="197">
        <f>MIN(IF(SUM(W1449,,X1449,Z1449,AA1449,AD1449,AC1449,AF1449,AG1449,AJ1449,AI1449,AL1449,AM1449,AO1449,AP1449,AR1449,AS1449,A1449,AY1449,AU1449,AV1449,AW1449,AX1449,BA1449,BB1449)=0,0,1)+IF(O1449="Smoothing ramp",1,0)+IF(ISNUMBER(W1449),1,0)+IF(ISNUMBER(X1449),1,0)+IF(ISNUMBER(Z1449),1,0)+IF(ISNUMBER(AA1449),1,0)+IF(ISNUMBER(AD1449),1,0)+IF(ISNUMBER(AC1449),1,0)+IF(ISNUMBER(AF1449),1,0)+IF(ISNUMBER(AG1449),1,0)+IF(ISNUMBER(AI1449),1,0)+IF(ISNUMBER(AJ1449),1,0)+IF(ISNUMBER(AL1449),1,0)+IF(ISNUMBER(AM1449),1,0)+IF(ISNUMBER(AO1449),1,0)+IF(ISNUMBER(AP1449),1,0)+IF(ISNUMBER(#REF!),1,0)+IF(ISNUMBER(AR1449),1,0)+IF(ISNUMBER(AS1449),1,0)+IF(ISNUMBER(AY1449),1,0)+IF(ISNUMBER(AU1449),1,0)+IF(ISNUMBER(AV1449),1,0)+IF(ISNUMBER(AW1449),1,0)+IF(ISNUMBER(AX1449),1,0)+IF(ISNUMBER(BA1449),1,0)+IF(ISNUMBER(BB1449),1,0),1)</f>
        <v>1</v>
      </c>
      <c r="W1449" s="197">
        <v>317</v>
      </c>
      <c r="X1449" s="197"/>
      <c r="Y1449" s="197"/>
      <c r="Z1449" s="197">
        <v>160</v>
      </c>
      <c r="AA1449" s="197"/>
      <c r="AB1449" s="197"/>
      <c r="AC1449" s="197"/>
      <c r="AD1449" s="197"/>
      <c r="AE1449" s="197"/>
      <c r="AF1449" s="197"/>
      <c r="AG1449" s="197"/>
      <c r="AH1449" s="197"/>
      <c r="AI1449" s="200"/>
      <c r="AJ1449" s="197"/>
      <c r="AK1449" s="197"/>
      <c r="AL1449" s="197"/>
      <c r="AM1449" s="197"/>
      <c r="AN1449" s="197"/>
      <c r="AO1449" s="197"/>
      <c r="AP1449" s="197"/>
      <c r="AQ1449" s="197"/>
      <c r="AR1449" s="197"/>
      <c r="AS1449" s="197"/>
      <c r="AT1449" s="197"/>
      <c r="AU1449" s="197"/>
      <c r="AV1449" s="197"/>
      <c r="AW1449" s="197"/>
      <c r="AX1449" s="197"/>
      <c r="AY1449" s="197"/>
      <c r="AZ1449" s="197"/>
      <c r="BA1449" s="197"/>
      <c r="BB1449" s="197"/>
      <c r="BC1449" s="197"/>
    </row>
    <row r="1450" spans="2:55" customFormat="1" ht="14.1" customHeight="1">
      <c r="B1450" s="204">
        <v>20250531</v>
      </c>
      <c r="C1450" s="204" t="s">
        <v>62</v>
      </c>
      <c r="D1450" s="204">
        <v>230</v>
      </c>
      <c r="E1450" s="204">
        <v>6313</v>
      </c>
      <c r="F1450" s="204"/>
      <c r="G1450" s="204"/>
      <c r="H1450" s="204">
        <v>6313</v>
      </c>
      <c r="I1450" s="204"/>
      <c r="J1450" s="204"/>
      <c r="K1450" s="204">
        <v>-703</v>
      </c>
      <c r="L1450" s="204">
        <v>-703</v>
      </c>
      <c r="M1450" s="204">
        <v>-703</v>
      </c>
      <c r="N1450" s="204" t="s">
        <v>40</v>
      </c>
      <c r="O1450" s="204" t="s">
        <v>41</v>
      </c>
      <c r="P1450" s="202">
        <f t="shared" si="137"/>
        <v>0</v>
      </c>
      <c r="Q1450" s="197">
        <f t="shared" si="132"/>
        <v>0</v>
      </c>
      <c r="R1450" s="202" t="str">
        <f t="shared" si="133"/>
        <v>NA</v>
      </c>
      <c r="S1450" s="202" t="str">
        <f t="shared" si="134"/>
        <v>NA</v>
      </c>
      <c r="T1450" s="197" t="str">
        <f t="shared" si="135"/>
        <v>NA</v>
      </c>
      <c r="U1450" s="197">
        <f t="shared" si="136"/>
        <v>0</v>
      </c>
      <c r="V1450" s="197">
        <f>MIN(IF(SUM(W1450,,X1450,Z1450,AA1450,AD1450,AC1450,AF1450,AG1450,AJ1450,AI1450,AL1450,AM1450,AO1450,AP1450,AR1450,AS1450,A1450,AY1450,AU1450,AV1450,AW1450,AX1450,BA1450,BB1450)=0,0,1)+IF(O1450="Smoothing ramp",1,0)+IF(ISNUMBER(W1450),1,0)+IF(ISNUMBER(X1450),1,0)+IF(ISNUMBER(Z1450),1,0)+IF(ISNUMBER(AA1450),1,0)+IF(ISNUMBER(AD1450),1,0)+IF(ISNUMBER(AC1450),1,0)+IF(ISNUMBER(AF1450),1,0)+IF(ISNUMBER(AG1450),1,0)+IF(ISNUMBER(AI1450),1,0)+IF(ISNUMBER(AJ1450),1,0)+IF(ISNUMBER(AL1450),1,0)+IF(ISNUMBER(AM1450),1,0)+IF(ISNUMBER(AO1450),1,0)+IF(ISNUMBER(AP1450),1,0)+IF(ISNUMBER(#REF!),1,0)+IF(ISNUMBER(AR1450),1,0)+IF(ISNUMBER(AS1450),1,0)+IF(ISNUMBER(AY1450),1,0)+IF(ISNUMBER(AU1450),1,0)+IF(ISNUMBER(AV1450),1,0)+IF(ISNUMBER(AW1450),1,0)+IF(ISNUMBER(AX1450),1,0)+IF(ISNUMBER(BA1450),1,0)+IF(ISNUMBER(BB1450),1,0),1)</f>
        <v>1</v>
      </c>
      <c r="W1450" s="197">
        <v>319</v>
      </c>
      <c r="X1450" s="197"/>
      <c r="Y1450" s="197"/>
      <c r="Z1450" s="197">
        <v>160</v>
      </c>
      <c r="AA1450" s="197"/>
      <c r="AB1450" s="197"/>
      <c r="AC1450" s="197"/>
      <c r="AD1450" s="197"/>
      <c r="AE1450" s="197"/>
      <c r="AF1450" s="197"/>
      <c r="AG1450" s="197"/>
      <c r="AH1450" s="197"/>
      <c r="AI1450" s="200"/>
      <c r="AJ1450" s="197"/>
      <c r="AK1450" s="197"/>
      <c r="AL1450" s="197"/>
      <c r="AM1450" s="197"/>
      <c r="AN1450" s="197"/>
      <c r="AO1450" s="197"/>
      <c r="AP1450" s="197"/>
      <c r="AQ1450" s="197"/>
      <c r="AR1450" s="197"/>
      <c r="AS1450" s="197"/>
      <c r="AT1450" s="197"/>
      <c r="AU1450" s="197"/>
      <c r="AV1450" s="197"/>
      <c r="AW1450" s="197"/>
      <c r="AX1450" s="197"/>
      <c r="AY1450" s="197"/>
      <c r="AZ1450" s="197"/>
      <c r="BA1450" s="197"/>
      <c r="BB1450" s="197"/>
      <c r="BC1450" s="197"/>
    </row>
    <row r="1451" spans="2:55" customFormat="1" ht="14.1" customHeight="1">
      <c r="B1451" s="204">
        <v>20250531</v>
      </c>
      <c r="C1451" s="204" t="s">
        <v>62</v>
      </c>
      <c r="D1451" s="204">
        <v>330</v>
      </c>
      <c r="E1451" s="204">
        <v>6129</v>
      </c>
      <c r="F1451" s="204"/>
      <c r="G1451" s="204"/>
      <c r="H1451" s="204">
        <v>6128</v>
      </c>
      <c r="I1451" s="204"/>
      <c r="J1451" s="204"/>
      <c r="K1451" s="204">
        <v>26</v>
      </c>
      <c r="L1451" s="204">
        <v>0</v>
      </c>
      <c r="M1451" s="204">
        <v>27</v>
      </c>
      <c r="N1451" s="204" t="s">
        <v>40</v>
      </c>
      <c r="O1451" s="204" t="s">
        <v>41</v>
      </c>
      <c r="P1451" s="202">
        <f t="shared" si="137"/>
        <v>26</v>
      </c>
      <c r="Q1451" s="197">
        <f t="shared" si="132"/>
        <v>1</v>
      </c>
      <c r="R1451" s="202" t="str">
        <f t="shared" si="133"/>
        <v>NA</v>
      </c>
      <c r="S1451" s="202" t="str">
        <f t="shared" si="134"/>
        <v>NA</v>
      </c>
      <c r="T1451" s="197" t="str">
        <f t="shared" si="135"/>
        <v>NA</v>
      </c>
      <c r="U1451" s="197">
        <f t="shared" si="136"/>
        <v>54</v>
      </c>
      <c r="V1451" s="197">
        <f>MIN(IF(SUM(W1451,,X1451,Z1451,AA1451,AD1451,AC1451,AF1451,AG1451,AJ1451,AI1451,AL1451,AM1451,AO1451,AP1451,AR1451,AS1451,A1451,AY1451,AU1451,AV1451,AW1451,AX1451,BA1451,BB1451)=0,0,1)+IF(O1451="Smoothing ramp",1,0)+IF(ISNUMBER(W1451),1,0)+IF(ISNUMBER(X1451),1,0)+IF(ISNUMBER(Z1451),1,0)+IF(ISNUMBER(AA1451),1,0)+IF(ISNUMBER(AD1451),1,0)+IF(ISNUMBER(AC1451),1,0)+IF(ISNUMBER(AF1451),1,0)+IF(ISNUMBER(AG1451),1,0)+IF(ISNUMBER(AI1451),1,0)+IF(ISNUMBER(AJ1451),1,0)+IF(ISNUMBER(AL1451),1,0)+IF(ISNUMBER(AM1451),1,0)+IF(ISNUMBER(AO1451),1,0)+IF(ISNUMBER(AP1451),1,0)+IF(ISNUMBER(#REF!),1,0)+IF(ISNUMBER(AR1451),1,0)+IF(ISNUMBER(AS1451),1,0)+IF(ISNUMBER(AY1451),1,0)+IF(ISNUMBER(AU1451),1,0)+IF(ISNUMBER(AV1451),1,0)+IF(ISNUMBER(AW1451),1,0)+IF(ISNUMBER(AX1451),1,0)+IF(ISNUMBER(BA1451),1,0)+IF(ISNUMBER(BB1451),1,0),1)</f>
        <v>1</v>
      </c>
      <c r="W1451" s="197">
        <v>319</v>
      </c>
      <c r="X1451" s="197"/>
      <c r="Y1451" s="197"/>
      <c r="Z1451" s="197">
        <v>160</v>
      </c>
      <c r="AA1451" s="197"/>
      <c r="AB1451" s="197"/>
      <c r="AC1451" s="197"/>
      <c r="AD1451" s="197"/>
      <c r="AE1451" s="197"/>
      <c r="AF1451" s="197"/>
      <c r="AG1451" s="197"/>
      <c r="AH1451" s="197"/>
      <c r="AI1451" s="200"/>
      <c r="AJ1451" s="197"/>
      <c r="AK1451" s="197"/>
      <c r="AL1451" s="197"/>
      <c r="AM1451" s="197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197"/>
      <c r="AY1451" s="197"/>
      <c r="AZ1451" s="197"/>
      <c r="BA1451" s="197"/>
      <c r="BB1451" s="197"/>
      <c r="BC1451" s="197"/>
    </row>
    <row r="1452" spans="2:55" customFormat="1" ht="14.1" customHeight="1">
      <c r="B1452" s="204">
        <v>20250531</v>
      </c>
      <c r="C1452" s="204" t="s">
        <v>62</v>
      </c>
      <c r="D1452" s="204">
        <v>430</v>
      </c>
      <c r="E1452" s="204">
        <v>6155</v>
      </c>
      <c r="F1452" s="204"/>
      <c r="G1452" s="204"/>
      <c r="H1452" s="204">
        <v>6155</v>
      </c>
      <c r="I1452" s="204"/>
      <c r="J1452" s="204"/>
      <c r="K1452" s="204">
        <v>26</v>
      </c>
      <c r="L1452" s="204">
        <v>26</v>
      </c>
      <c r="M1452" s="204">
        <v>0</v>
      </c>
      <c r="N1452" s="204" t="s">
        <v>63</v>
      </c>
      <c r="O1452" s="204" t="s">
        <v>41</v>
      </c>
      <c r="P1452" s="202">
        <f t="shared" si="137"/>
        <v>0</v>
      </c>
      <c r="Q1452" s="197">
        <f t="shared" si="132"/>
        <v>0</v>
      </c>
      <c r="R1452" s="202" t="str">
        <f t="shared" si="133"/>
        <v>NA</v>
      </c>
      <c r="S1452" s="202" t="str">
        <f t="shared" si="134"/>
        <v>NA</v>
      </c>
      <c r="T1452" s="197" t="str">
        <f t="shared" si="135"/>
        <v>NA</v>
      </c>
      <c r="U1452" s="197">
        <f t="shared" si="136"/>
        <v>-26</v>
      </c>
      <c r="V1452" s="197">
        <f>MIN(IF(SUM(W1452,,X1452,Z1452,AA1452,AD1452,AC1452,AF1452,AG1452,AJ1452,AI1452,AL1452,AM1452,AO1452,AP1452,AR1452,AS1452,A1452,AY1452,AU1452,AV1452,AW1452,AX1452,BA1452,BB1452)=0,0,1)+IF(O1452="Smoothing ramp",1,0)+IF(ISNUMBER(W1452),1,0)+IF(ISNUMBER(X1452),1,0)+IF(ISNUMBER(Z1452),1,0)+IF(ISNUMBER(AA1452),1,0)+IF(ISNUMBER(AD1452),1,0)+IF(ISNUMBER(AC1452),1,0)+IF(ISNUMBER(AF1452),1,0)+IF(ISNUMBER(AG1452),1,0)+IF(ISNUMBER(AI1452),1,0)+IF(ISNUMBER(AJ1452),1,0)+IF(ISNUMBER(AL1452),1,0)+IF(ISNUMBER(AM1452),1,0)+IF(ISNUMBER(AO1452),1,0)+IF(ISNUMBER(AP1452),1,0)+IF(ISNUMBER(#REF!),1,0)+IF(ISNUMBER(AR1452),1,0)+IF(ISNUMBER(AS1452),1,0)+IF(ISNUMBER(AY1452),1,0)+IF(ISNUMBER(AU1452),1,0)+IF(ISNUMBER(AV1452),1,0)+IF(ISNUMBER(AW1452),1,0)+IF(ISNUMBER(AX1452),1,0)+IF(ISNUMBER(BA1452),1,0)+IF(ISNUMBER(BB1452),1,0),1)</f>
        <v>1</v>
      </c>
      <c r="W1452" s="197">
        <v>317</v>
      </c>
      <c r="X1452" s="197"/>
      <c r="Y1452" s="197"/>
      <c r="Z1452" s="197">
        <v>160</v>
      </c>
      <c r="AA1452" s="197"/>
      <c r="AB1452" s="197"/>
      <c r="AC1452" s="197"/>
      <c r="AD1452" s="197"/>
      <c r="AE1452" s="197"/>
      <c r="AF1452" s="197"/>
      <c r="AG1452" s="197"/>
      <c r="AH1452" s="197"/>
      <c r="AI1452" s="200"/>
      <c r="AJ1452" s="197"/>
      <c r="AK1452" s="197"/>
      <c r="AL1452" s="197"/>
      <c r="AM1452" s="197"/>
      <c r="AN1452" s="197"/>
      <c r="AO1452" s="197"/>
      <c r="AP1452" s="197"/>
      <c r="AQ1452" s="197"/>
      <c r="AR1452" s="197"/>
      <c r="AS1452" s="197"/>
      <c r="AT1452" s="197"/>
      <c r="AU1452" s="197"/>
      <c r="AV1452" s="197"/>
      <c r="AW1452" s="197"/>
      <c r="AX1452" s="197"/>
      <c r="AY1452" s="197"/>
      <c r="AZ1452" s="197"/>
      <c r="BA1452" s="197"/>
      <c r="BB1452" s="197"/>
      <c r="BC1452" s="197"/>
    </row>
    <row r="1453" spans="2:55" customFormat="1" ht="14.1" customHeight="1">
      <c r="B1453" s="204">
        <v>20250531</v>
      </c>
      <c r="C1453" s="204" t="s">
        <v>62</v>
      </c>
      <c r="D1453" s="204">
        <v>530</v>
      </c>
      <c r="E1453" s="204">
        <v>6155</v>
      </c>
      <c r="F1453" s="204"/>
      <c r="G1453" s="204"/>
      <c r="H1453" s="204">
        <v>6155</v>
      </c>
      <c r="I1453" s="204"/>
      <c r="J1453" s="204"/>
      <c r="K1453" s="204">
        <v>26</v>
      </c>
      <c r="L1453" s="204">
        <v>26</v>
      </c>
      <c r="M1453" s="204">
        <v>0</v>
      </c>
      <c r="N1453" s="204" t="s">
        <v>63</v>
      </c>
      <c r="O1453" s="204" t="s">
        <v>41</v>
      </c>
      <c r="P1453" s="202">
        <f t="shared" si="137"/>
        <v>0</v>
      </c>
      <c r="Q1453" s="197">
        <f t="shared" si="132"/>
        <v>0</v>
      </c>
      <c r="R1453" s="202" t="str">
        <f t="shared" si="133"/>
        <v>NA</v>
      </c>
      <c r="S1453" s="202" t="str">
        <f t="shared" si="134"/>
        <v>NA</v>
      </c>
      <c r="T1453" s="197" t="str">
        <f t="shared" si="135"/>
        <v>NA</v>
      </c>
      <c r="U1453" s="197">
        <f t="shared" si="136"/>
        <v>-26</v>
      </c>
      <c r="V1453" s="197">
        <f>MIN(IF(SUM(W1453,,X1453,Z1453,AA1453,AD1453,AC1453,AF1453,AG1453,AJ1453,AI1453,AL1453,AM1453,AO1453,AP1453,AR1453,AS1453,A1453,AY1453,AU1453,AV1453,AW1453,AX1453,BA1453,BB1453)=0,0,1)+IF(O1453="Smoothing ramp",1,0)+IF(ISNUMBER(W1453),1,0)+IF(ISNUMBER(X1453),1,0)+IF(ISNUMBER(Z1453),1,0)+IF(ISNUMBER(AA1453),1,0)+IF(ISNUMBER(AD1453),1,0)+IF(ISNUMBER(AC1453),1,0)+IF(ISNUMBER(AF1453),1,0)+IF(ISNUMBER(AG1453),1,0)+IF(ISNUMBER(AI1453),1,0)+IF(ISNUMBER(AJ1453),1,0)+IF(ISNUMBER(AL1453),1,0)+IF(ISNUMBER(AM1453),1,0)+IF(ISNUMBER(AO1453),1,0)+IF(ISNUMBER(AP1453),1,0)+IF(ISNUMBER(#REF!),1,0)+IF(ISNUMBER(AR1453),1,0)+IF(ISNUMBER(AS1453),1,0)+IF(ISNUMBER(AY1453),1,0)+IF(ISNUMBER(AU1453),1,0)+IF(ISNUMBER(AV1453),1,0)+IF(ISNUMBER(AW1453),1,0)+IF(ISNUMBER(AX1453),1,0)+IF(ISNUMBER(BA1453),1,0)+IF(ISNUMBER(BB1453),1,0),1)</f>
        <v>1</v>
      </c>
      <c r="W1453" s="197">
        <v>310</v>
      </c>
      <c r="X1453" s="197"/>
      <c r="Y1453" s="197"/>
      <c r="Z1453" s="197">
        <v>140</v>
      </c>
      <c r="AA1453" s="197"/>
      <c r="AB1453" s="197"/>
      <c r="AC1453" s="197"/>
      <c r="AD1453" s="197"/>
      <c r="AE1453" s="197"/>
      <c r="AF1453" s="197"/>
      <c r="AG1453" s="197"/>
      <c r="AH1453" s="197"/>
      <c r="AI1453" s="200"/>
      <c r="AJ1453" s="197"/>
      <c r="AK1453" s="197"/>
      <c r="AL1453" s="197"/>
      <c r="AM1453" s="197"/>
      <c r="AN1453" s="197"/>
      <c r="AO1453" s="197"/>
      <c r="AP1453" s="197"/>
      <c r="AQ1453" s="197"/>
      <c r="AR1453" s="197"/>
      <c r="AS1453" s="197"/>
      <c r="AT1453" s="197"/>
      <c r="AU1453" s="197"/>
      <c r="AV1453" s="197"/>
      <c r="AW1453" s="197"/>
      <c r="AX1453" s="197"/>
      <c r="AY1453" s="197"/>
      <c r="AZ1453" s="197"/>
      <c r="BA1453" s="197"/>
      <c r="BB1453" s="197"/>
      <c r="BC1453" s="197"/>
    </row>
    <row r="1454" spans="2:55" customFormat="1" ht="14.1" customHeight="1">
      <c r="B1454" s="204">
        <v>20250531</v>
      </c>
      <c r="C1454" s="204" t="s">
        <v>62</v>
      </c>
      <c r="D1454" s="204">
        <v>630</v>
      </c>
      <c r="E1454" s="204">
        <v>6130</v>
      </c>
      <c r="F1454" s="204"/>
      <c r="G1454" s="204"/>
      <c r="H1454" s="204">
        <v>6129</v>
      </c>
      <c r="I1454" s="204"/>
      <c r="J1454" s="204"/>
      <c r="K1454" s="204">
        <v>26</v>
      </c>
      <c r="L1454" s="204">
        <v>1</v>
      </c>
      <c r="M1454" s="204">
        <v>26</v>
      </c>
      <c r="N1454" s="204" t="s">
        <v>44</v>
      </c>
      <c r="O1454" s="204" t="s">
        <v>41</v>
      </c>
      <c r="P1454" s="202">
        <f t="shared" si="137"/>
        <v>25</v>
      </c>
      <c r="Q1454" s="197">
        <f t="shared" si="132"/>
        <v>1</v>
      </c>
      <c r="R1454" s="202" t="str">
        <f t="shared" si="133"/>
        <v>NA</v>
      </c>
      <c r="S1454" s="202" t="str">
        <f t="shared" si="134"/>
        <v>NA</v>
      </c>
      <c r="T1454" s="197" t="str">
        <f t="shared" si="135"/>
        <v>NA</v>
      </c>
      <c r="U1454" s="197">
        <f t="shared" si="136"/>
        <v>26</v>
      </c>
      <c r="V1454" s="197">
        <f>MIN(IF(SUM(W1454,,X1454,Z1454,AA1454,AD1454,AC1454,AF1454,AG1454,AJ1454,AI1454,AL1454,AM1454,AO1454,AP1454,AR1454,AS1454,A1454,AY1454,AU1454,AV1454,AW1454,AX1454,BA1454,BB1454)=0,0,1)+IF(O1454="Smoothing ramp",1,0)+IF(ISNUMBER(W1454),1,0)+IF(ISNUMBER(X1454),1,0)+IF(ISNUMBER(Z1454),1,0)+IF(ISNUMBER(AA1454),1,0)+IF(ISNUMBER(AD1454),1,0)+IF(ISNUMBER(AC1454),1,0)+IF(ISNUMBER(AF1454),1,0)+IF(ISNUMBER(AG1454),1,0)+IF(ISNUMBER(AI1454),1,0)+IF(ISNUMBER(AJ1454),1,0)+IF(ISNUMBER(AL1454),1,0)+IF(ISNUMBER(AM1454),1,0)+IF(ISNUMBER(AO1454),1,0)+IF(ISNUMBER(AP1454),1,0)+IF(ISNUMBER(#REF!),1,0)+IF(ISNUMBER(AR1454),1,0)+IF(ISNUMBER(AS1454),1,0)+IF(ISNUMBER(AY1454),1,0)+IF(ISNUMBER(AU1454),1,0)+IF(ISNUMBER(AV1454),1,0)+IF(ISNUMBER(AW1454),1,0)+IF(ISNUMBER(AX1454),1,0)+IF(ISNUMBER(BA1454),1,0)+IF(ISNUMBER(BB1454),1,0),1)</f>
        <v>1</v>
      </c>
      <c r="W1454" s="197">
        <v>310</v>
      </c>
      <c r="X1454" s="197"/>
      <c r="Y1454" s="197"/>
      <c r="Z1454" s="197">
        <v>140</v>
      </c>
      <c r="AA1454" s="197"/>
      <c r="AB1454" s="197"/>
      <c r="AC1454" s="197"/>
      <c r="AD1454" s="197"/>
      <c r="AE1454" s="197"/>
      <c r="AF1454" s="197"/>
      <c r="AG1454" s="197"/>
      <c r="AH1454" s="197"/>
      <c r="AI1454" s="200"/>
      <c r="AJ1454" s="197"/>
      <c r="AK1454" s="197"/>
      <c r="AL1454" s="197"/>
      <c r="AM1454" s="197"/>
      <c r="AN1454" s="197"/>
      <c r="AO1454" s="197"/>
      <c r="AP1454" s="197"/>
      <c r="AQ1454" s="197"/>
      <c r="AR1454" s="197"/>
      <c r="AS1454" s="197"/>
      <c r="AT1454" s="197"/>
      <c r="AU1454" s="197"/>
      <c r="AV1454" s="197"/>
      <c r="AW1454" s="197"/>
      <c r="AX1454" s="197"/>
      <c r="AY1454" s="197"/>
      <c r="AZ1454" s="197"/>
      <c r="BA1454" s="197"/>
      <c r="BB1454" s="197"/>
      <c r="BC1454" s="197"/>
    </row>
    <row r="1455" spans="2:55" customFormat="1" ht="14.1" customHeight="1">
      <c r="B1455" s="204">
        <v>20250531</v>
      </c>
      <c r="C1455" s="204" t="s">
        <v>62</v>
      </c>
      <c r="D1455" s="204">
        <v>730</v>
      </c>
      <c r="E1455" s="204">
        <v>6154</v>
      </c>
      <c r="F1455" s="204"/>
      <c r="G1455" s="204"/>
      <c r="H1455" s="204">
        <v>6154</v>
      </c>
      <c r="I1455" s="204"/>
      <c r="J1455" s="204"/>
      <c r="K1455" s="204">
        <v>-333</v>
      </c>
      <c r="L1455" s="204">
        <v>-333</v>
      </c>
      <c r="M1455" s="204">
        <v>-333</v>
      </c>
      <c r="N1455" s="204" t="s">
        <v>40</v>
      </c>
      <c r="O1455" s="204" t="s">
        <v>41</v>
      </c>
      <c r="P1455" s="202">
        <f t="shared" si="137"/>
        <v>0</v>
      </c>
      <c r="Q1455" s="197">
        <f t="shared" si="132"/>
        <v>0</v>
      </c>
      <c r="R1455" s="202" t="str">
        <f t="shared" si="133"/>
        <v>NA</v>
      </c>
      <c r="S1455" s="202" t="str">
        <f t="shared" si="134"/>
        <v>NA</v>
      </c>
      <c r="T1455" s="197" t="str">
        <f t="shared" si="135"/>
        <v>NA</v>
      </c>
      <c r="U1455" s="197">
        <f t="shared" si="136"/>
        <v>0</v>
      </c>
      <c r="V1455" s="197">
        <f>MIN(IF(SUM(W1455,,X1455,Z1455,AA1455,AD1455,AC1455,AF1455,AG1455,AJ1455,AI1455,AL1455,AM1455,AO1455,AP1455,AR1455,AS1455,A1455,AY1455,AU1455,AV1455,AW1455,AX1455,BA1455,BB1455)=0,0,1)+IF(O1455="Smoothing ramp",1,0)+IF(ISNUMBER(W1455),1,0)+IF(ISNUMBER(X1455),1,0)+IF(ISNUMBER(Z1455),1,0)+IF(ISNUMBER(AA1455),1,0)+IF(ISNUMBER(AD1455),1,0)+IF(ISNUMBER(AC1455),1,0)+IF(ISNUMBER(AF1455),1,0)+IF(ISNUMBER(AG1455),1,0)+IF(ISNUMBER(AI1455),1,0)+IF(ISNUMBER(AJ1455),1,0)+IF(ISNUMBER(AL1455),1,0)+IF(ISNUMBER(AM1455),1,0)+IF(ISNUMBER(AO1455),1,0)+IF(ISNUMBER(AP1455),1,0)+IF(ISNUMBER(#REF!),1,0)+IF(ISNUMBER(AR1455),1,0)+IF(ISNUMBER(AS1455),1,0)+IF(ISNUMBER(AY1455),1,0)+IF(ISNUMBER(AU1455),1,0)+IF(ISNUMBER(AV1455),1,0)+IF(ISNUMBER(AW1455),1,0)+IF(ISNUMBER(AX1455),1,0)+IF(ISNUMBER(BA1455),1,0)+IF(ISNUMBER(BB1455),1,0),1)</f>
        <v>1</v>
      </c>
      <c r="W1455" s="197">
        <v>392</v>
      </c>
      <c r="X1455" s="197"/>
      <c r="Y1455" s="197"/>
      <c r="Z1455" s="197">
        <v>140</v>
      </c>
      <c r="AA1455" s="197"/>
      <c r="AB1455" s="197"/>
      <c r="AC1455" s="197"/>
      <c r="AD1455" s="197"/>
      <c r="AE1455" s="197"/>
      <c r="AF1455" s="197"/>
      <c r="AG1455" s="197"/>
      <c r="AH1455" s="197"/>
      <c r="AI1455" s="200"/>
      <c r="AJ1455" s="197"/>
      <c r="AK1455" s="197"/>
      <c r="AL1455" s="197"/>
      <c r="AM1455" s="197"/>
      <c r="AN1455" s="197"/>
      <c r="AO1455" s="197"/>
      <c r="AP1455" s="197"/>
      <c r="AQ1455" s="197"/>
      <c r="AR1455" s="197"/>
      <c r="AS1455" s="197"/>
      <c r="AT1455" s="197"/>
      <c r="AU1455" s="197"/>
      <c r="AV1455" s="197"/>
      <c r="AW1455" s="197"/>
      <c r="AX1455" s="197"/>
      <c r="AY1455" s="197"/>
      <c r="AZ1455" s="197"/>
      <c r="BA1455" s="197"/>
      <c r="BB1455" s="197"/>
      <c r="BC1455" s="197"/>
    </row>
    <row r="1456" spans="2:55" customFormat="1" ht="14.1" customHeight="1">
      <c r="B1456" s="204">
        <v>20250531</v>
      </c>
      <c r="C1456" s="204" t="s">
        <v>62</v>
      </c>
      <c r="D1456" s="204">
        <v>830</v>
      </c>
      <c r="E1456" s="204">
        <v>6154</v>
      </c>
      <c r="F1456" s="204"/>
      <c r="G1456" s="204"/>
      <c r="H1456" s="204">
        <v>6154</v>
      </c>
      <c r="I1456" s="204"/>
      <c r="J1456" s="204"/>
      <c r="K1456" s="204">
        <v>-333</v>
      </c>
      <c r="L1456" s="204">
        <v>-333</v>
      </c>
      <c r="M1456" s="204">
        <v>-333</v>
      </c>
      <c r="N1456" s="204" t="s">
        <v>40</v>
      </c>
      <c r="O1456" s="204" t="s">
        <v>41</v>
      </c>
      <c r="P1456" s="202">
        <f t="shared" si="137"/>
        <v>0</v>
      </c>
      <c r="Q1456" s="197">
        <f t="shared" si="132"/>
        <v>0</v>
      </c>
      <c r="R1456" s="202" t="str">
        <f t="shared" si="133"/>
        <v>NA</v>
      </c>
      <c r="S1456" s="202" t="str">
        <f t="shared" si="134"/>
        <v>NA</v>
      </c>
      <c r="T1456" s="197" t="str">
        <f t="shared" si="135"/>
        <v>NA</v>
      </c>
      <c r="U1456" s="197">
        <f t="shared" si="136"/>
        <v>0</v>
      </c>
      <c r="V1456" s="197">
        <f>MIN(IF(SUM(W1456,,X1456,Z1456,AA1456,AD1456,AC1456,AF1456,AG1456,AJ1456,AI1456,AL1456,AM1456,AO1456,AP1456,AR1456,AS1456,A1456,AY1456,AU1456,AV1456,AW1456,AX1456,BA1456,BB1456)=0,0,1)+IF(O1456="Smoothing ramp",1,0)+IF(ISNUMBER(W1456),1,0)+IF(ISNUMBER(X1456),1,0)+IF(ISNUMBER(Z1456),1,0)+IF(ISNUMBER(AA1456),1,0)+IF(ISNUMBER(AD1456),1,0)+IF(ISNUMBER(AC1456),1,0)+IF(ISNUMBER(AF1456),1,0)+IF(ISNUMBER(AG1456),1,0)+IF(ISNUMBER(AI1456),1,0)+IF(ISNUMBER(AJ1456),1,0)+IF(ISNUMBER(AL1456),1,0)+IF(ISNUMBER(AM1456),1,0)+IF(ISNUMBER(AO1456),1,0)+IF(ISNUMBER(AP1456),1,0)+IF(ISNUMBER(#REF!),1,0)+IF(ISNUMBER(AR1456),1,0)+IF(ISNUMBER(AS1456),1,0)+IF(ISNUMBER(AY1456),1,0)+IF(ISNUMBER(AU1456),1,0)+IF(ISNUMBER(AV1456),1,0)+IF(ISNUMBER(AW1456),1,0)+IF(ISNUMBER(AX1456),1,0)+IF(ISNUMBER(BA1456),1,0)+IF(ISNUMBER(BB1456),1,0),1)</f>
        <v>1</v>
      </c>
      <c r="W1456" s="197">
        <v>425</v>
      </c>
      <c r="X1456" s="197"/>
      <c r="Y1456" s="197" t="s">
        <v>42</v>
      </c>
      <c r="Z1456" s="197">
        <v>140</v>
      </c>
      <c r="AA1456" s="197"/>
      <c r="AB1456" s="197" t="s">
        <v>42</v>
      </c>
      <c r="AC1456" s="197"/>
      <c r="AD1456" s="197"/>
      <c r="AE1456" s="197"/>
      <c r="AF1456" s="197"/>
      <c r="AG1456" s="197"/>
      <c r="AH1456" s="197"/>
      <c r="AI1456" s="200"/>
      <c r="AJ1456" s="197"/>
      <c r="AK1456" s="197"/>
      <c r="AL1456" s="197"/>
      <c r="AM1456" s="197"/>
      <c r="AN1456" s="197"/>
      <c r="AO1456" s="197"/>
      <c r="AP1456" s="197"/>
      <c r="AQ1456" s="197"/>
      <c r="AR1456" s="197"/>
      <c r="AS1456" s="197"/>
      <c r="AT1456" s="197"/>
      <c r="AU1456" s="197"/>
      <c r="AV1456" s="197"/>
      <c r="AW1456" s="197"/>
      <c r="AX1456" s="197"/>
      <c r="AY1456" s="197"/>
      <c r="AZ1456" s="197"/>
      <c r="BA1456" s="197"/>
      <c r="BB1456" s="197"/>
      <c r="BC1456" s="197"/>
    </row>
    <row r="1457" spans="2:55" customFormat="1" ht="14.1" customHeight="1">
      <c r="B1457" s="204">
        <v>20250531</v>
      </c>
      <c r="C1457" s="204" t="s">
        <v>62</v>
      </c>
      <c r="D1457" s="204">
        <v>930</v>
      </c>
      <c r="E1457" s="204">
        <v>8306</v>
      </c>
      <c r="F1457" s="204"/>
      <c r="G1457" s="204"/>
      <c r="H1457" s="204">
        <v>7654</v>
      </c>
      <c r="I1457" s="204"/>
      <c r="J1457" s="204"/>
      <c r="K1457" s="204">
        <v>-1848</v>
      </c>
      <c r="L1457" s="204">
        <v>-1848</v>
      </c>
      <c r="M1457" s="204">
        <v>-1197</v>
      </c>
      <c r="N1457" s="204" t="s">
        <v>40</v>
      </c>
      <c r="O1457" s="204" t="s">
        <v>41</v>
      </c>
      <c r="P1457" s="202">
        <f t="shared" si="137"/>
        <v>0</v>
      </c>
      <c r="Q1457" s="197">
        <f t="shared" si="132"/>
        <v>652</v>
      </c>
      <c r="R1457" s="202" t="str">
        <f t="shared" si="133"/>
        <v>NA</v>
      </c>
      <c r="S1457" s="202" t="str">
        <f t="shared" si="134"/>
        <v>NA</v>
      </c>
      <c r="T1457" s="197" t="str">
        <f t="shared" si="135"/>
        <v>NA</v>
      </c>
      <c r="U1457" s="197">
        <f t="shared" si="136"/>
        <v>0</v>
      </c>
      <c r="V1457" s="197">
        <f>MIN(IF(SUM(W1457,,X1457,Z1457,AA1457,AD1457,AC1457,AF1457,AG1457,AJ1457,AI1457,AL1457,AM1457,AO1457,AP1457,AR1457,AS1457,A1457,AY1457,AU1457,AV1457,AW1457,AX1457,BA1457,BB1457)=0,0,1)+IF(O1457="Smoothing ramp",1,0)+IF(ISNUMBER(W1457),1,0)+IF(ISNUMBER(X1457),1,0)+IF(ISNUMBER(Z1457),1,0)+IF(ISNUMBER(AA1457),1,0)+IF(ISNUMBER(AD1457),1,0)+IF(ISNUMBER(AC1457),1,0)+IF(ISNUMBER(AF1457),1,0)+IF(ISNUMBER(AG1457),1,0)+IF(ISNUMBER(AI1457),1,0)+IF(ISNUMBER(AJ1457),1,0)+IF(ISNUMBER(AL1457),1,0)+IF(ISNUMBER(AM1457),1,0)+IF(ISNUMBER(AO1457),1,0)+IF(ISNUMBER(AP1457),1,0)+IF(ISNUMBER(#REF!),1,0)+IF(ISNUMBER(AR1457),1,0)+IF(ISNUMBER(AS1457),1,0)+IF(ISNUMBER(AY1457),1,0)+IF(ISNUMBER(AU1457),1,0)+IF(ISNUMBER(AV1457),1,0)+IF(ISNUMBER(AW1457),1,0)+IF(ISNUMBER(AX1457),1,0)+IF(ISNUMBER(BA1457),1,0)+IF(ISNUMBER(BB1457),1,0),1)</f>
        <v>1</v>
      </c>
      <c r="W1457" s="197">
        <v>425</v>
      </c>
      <c r="X1457" s="197"/>
      <c r="Y1457" s="197" t="s">
        <v>42</v>
      </c>
      <c r="Z1457" s="197">
        <v>140</v>
      </c>
      <c r="AA1457" s="197"/>
      <c r="AB1457" s="197" t="s">
        <v>42</v>
      </c>
      <c r="AC1457" s="197"/>
      <c r="AD1457" s="197"/>
      <c r="AE1457" s="197"/>
      <c r="AF1457" s="197"/>
      <c r="AG1457" s="197"/>
      <c r="AH1457" s="197"/>
      <c r="AI1457" s="200"/>
      <c r="AJ1457" s="197"/>
      <c r="AK1457" s="197"/>
      <c r="AL1457" s="197"/>
      <c r="AM1457" s="197"/>
      <c r="AN1457" s="197"/>
      <c r="AO1457" s="197"/>
      <c r="AP1457" s="197"/>
      <c r="AQ1457" s="197"/>
      <c r="AR1457" s="197"/>
      <c r="AS1457" s="197"/>
      <c r="AT1457" s="197"/>
      <c r="AU1457" s="197"/>
      <c r="AV1457" s="197"/>
      <c r="AW1457" s="197"/>
      <c r="AX1457" s="197"/>
      <c r="AY1457" s="197"/>
      <c r="AZ1457" s="197"/>
      <c r="BA1457" s="197"/>
      <c r="BB1457" s="197"/>
      <c r="BC1457" s="197"/>
    </row>
    <row r="1458" spans="2:55" customFormat="1" ht="14.1" customHeight="1">
      <c r="B1458" s="204">
        <v>20250531</v>
      </c>
      <c r="C1458" s="204" t="s">
        <v>62</v>
      </c>
      <c r="D1458" s="204">
        <v>1030</v>
      </c>
      <c r="E1458" s="204">
        <v>8306</v>
      </c>
      <c r="F1458" s="204"/>
      <c r="G1458" s="204"/>
      <c r="H1458" s="204">
        <v>8229</v>
      </c>
      <c r="I1458" s="204"/>
      <c r="J1458" s="204"/>
      <c r="K1458" s="204">
        <v>-1848</v>
      </c>
      <c r="L1458" s="204">
        <v>-1848</v>
      </c>
      <c r="M1458" s="204">
        <v>-1771</v>
      </c>
      <c r="N1458" s="204" t="s">
        <v>40</v>
      </c>
      <c r="O1458" s="204" t="s">
        <v>45</v>
      </c>
      <c r="P1458" s="202">
        <f t="shared" si="137"/>
        <v>0</v>
      </c>
      <c r="Q1458" s="197">
        <f t="shared" si="132"/>
        <v>77</v>
      </c>
      <c r="R1458" s="202" t="str">
        <f t="shared" si="133"/>
        <v>NA</v>
      </c>
      <c r="S1458" s="202" t="str">
        <f t="shared" si="134"/>
        <v>NA</v>
      </c>
      <c r="T1458" s="197" t="str">
        <f t="shared" si="135"/>
        <v>NA</v>
      </c>
      <c r="U1458" s="197">
        <f t="shared" si="136"/>
        <v>0</v>
      </c>
      <c r="V1458" s="197">
        <f>MIN(IF(SUM(W1458,,X1458,Z1458,AA1458,AD1458,AC1458,AF1458,AG1458,AJ1458,AI1458,AL1458,AM1458,AO1458,AP1458,AR1458,AS1458,A1458,AY1458,AU1458,AV1458,AW1458,AX1458,BA1458,BB1458)=0,0,1)+IF(O1458="Smoothing ramp",1,0)+IF(ISNUMBER(W1458),1,0)+IF(ISNUMBER(X1458),1,0)+IF(ISNUMBER(Z1458),1,0)+IF(ISNUMBER(AA1458),1,0)+IF(ISNUMBER(AD1458),1,0)+IF(ISNUMBER(AC1458),1,0)+IF(ISNUMBER(AF1458),1,0)+IF(ISNUMBER(AG1458),1,0)+IF(ISNUMBER(AI1458),1,0)+IF(ISNUMBER(AJ1458),1,0)+IF(ISNUMBER(AL1458),1,0)+IF(ISNUMBER(AM1458),1,0)+IF(ISNUMBER(AO1458),1,0)+IF(ISNUMBER(AP1458),1,0)+IF(ISNUMBER(#REF!),1,0)+IF(ISNUMBER(AR1458),1,0)+IF(ISNUMBER(AS1458),1,0)+IF(ISNUMBER(AY1458),1,0)+IF(ISNUMBER(AU1458),1,0)+IF(ISNUMBER(AV1458),1,0)+IF(ISNUMBER(AW1458),1,0)+IF(ISNUMBER(AX1458),1,0)+IF(ISNUMBER(BA1458),1,0)+IF(ISNUMBER(BB1458),1,0),1)</f>
        <v>1</v>
      </c>
      <c r="W1458" s="197">
        <v>369</v>
      </c>
      <c r="X1458" s="197"/>
      <c r="Y1458" s="197"/>
      <c r="Z1458" s="197">
        <v>140</v>
      </c>
      <c r="AA1458" s="197"/>
      <c r="AB1458" s="197"/>
      <c r="AC1458" s="197"/>
      <c r="AD1458" s="197"/>
      <c r="AE1458" s="197"/>
      <c r="AF1458" s="197"/>
      <c r="AG1458" s="197"/>
      <c r="AH1458" s="197"/>
      <c r="AI1458" s="200"/>
      <c r="AJ1458" s="197"/>
      <c r="AK1458" s="197"/>
      <c r="AL1458" s="197"/>
      <c r="AM1458" s="197"/>
      <c r="AN1458" s="197"/>
      <c r="AO1458" s="197"/>
      <c r="AP1458" s="197"/>
      <c r="AQ1458" s="197"/>
      <c r="AR1458" s="197"/>
      <c r="AS1458" s="197"/>
      <c r="AT1458" s="197"/>
      <c r="AU1458" s="197"/>
      <c r="AV1458" s="197"/>
      <c r="AW1458" s="197"/>
      <c r="AX1458" s="197"/>
      <c r="AY1458" s="197"/>
      <c r="AZ1458" s="197"/>
      <c r="BA1458" s="197"/>
      <c r="BB1458" s="197"/>
      <c r="BC1458" s="197"/>
    </row>
    <row r="1459" spans="2:55" customFormat="1" ht="14.1" customHeight="1">
      <c r="B1459" s="204">
        <v>20250531</v>
      </c>
      <c r="C1459" s="204" t="s">
        <v>62</v>
      </c>
      <c r="D1459" s="204">
        <v>1130</v>
      </c>
      <c r="E1459" s="204">
        <v>8306</v>
      </c>
      <c r="F1459" s="204"/>
      <c r="G1459" s="204"/>
      <c r="H1459" s="204">
        <v>8229</v>
      </c>
      <c r="I1459" s="204"/>
      <c r="J1459" s="204"/>
      <c r="K1459" s="204">
        <v>-1848</v>
      </c>
      <c r="L1459" s="204">
        <v>-1848</v>
      </c>
      <c r="M1459" s="204">
        <v>-1771</v>
      </c>
      <c r="N1459" s="204" t="s">
        <v>40</v>
      </c>
      <c r="O1459" s="204" t="s">
        <v>45</v>
      </c>
      <c r="P1459" s="202">
        <f t="shared" si="137"/>
        <v>0</v>
      </c>
      <c r="Q1459" s="197">
        <f t="shared" si="132"/>
        <v>77</v>
      </c>
      <c r="R1459" s="202" t="str">
        <f t="shared" si="133"/>
        <v>NA</v>
      </c>
      <c r="S1459" s="202" t="str">
        <f t="shared" si="134"/>
        <v>NA</v>
      </c>
      <c r="T1459" s="197" t="str">
        <f t="shared" si="135"/>
        <v>NA</v>
      </c>
      <c r="U1459" s="197">
        <f t="shared" si="136"/>
        <v>0</v>
      </c>
      <c r="V1459" s="197">
        <f>MIN(IF(SUM(W1459,,X1459,Z1459,AA1459,AD1459,AC1459,AF1459,AG1459,AJ1459,AI1459,AL1459,AM1459,AO1459,AP1459,AR1459,AS1459,A1459,AY1459,AU1459,AV1459,AW1459,AX1459,BA1459,BB1459)=0,0,1)+IF(O1459="Smoothing ramp",1,0)+IF(ISNUMBER(W1459),1,0)+IF(ISNUMBER(X1459),1,0)+IF(ISNUMBER(Z1459),1,0)+IF(ISNUMBER(AA1459),1,0)+IF(ISNUMBER(AD1459),1,0)+IF(ISNUMBER(AC1459),1,0)+IF(ISNUMBER(AF1459),1,0)+IF(ISNUMBER(AG1459),1,0)+IF(ISNUMBER(AI1459),1,0)+IF(ISNUMBER(AJ1459),1,0)+IF(ISNUMBER(AL1459),1,0)+IF(ISNUMBER(AM1459),1,0)+IF(ISNUMBER(AO1459),1,0)+IF(ISNUMBER(AP1459),1,0)+IF(ISNUMBER(#REF!),1,0)+IF(ISNUMBER(AR1459),1,0)+IF(ISNUMBER(AS1459),1,0)+IF(ISNUMBER(AY1459),1,0)+IF(ISNUMBER(AU1459),1,0)+IF(ISNUMBER(AV1459),1,0)+IF(ISNUMBER(AW1459),1,0)+IF(ISNUMBER(AX1459),1,0)+IF(ISNUMBER(BA1459),1,0)+IF(ISNUMBER(BB1459),1,0),1)</f>
        <v>1</v>
      </c>
      <c r="W1459" s="197">
        <v>369</v>
      </c>
      <c r="X1459" s="197"/>
      <c r="Y1459" s="197"/>
      <c r="Z1459" s="197">
        <v>140</v>
      </c>
      <c r="AA1459" s="197"/>
      <c r="AB1459" s="197"/>
      <c r="AC1459" s="197"/>
      <c r="AD1459" s="197"/>
      <c r="AE1459" s="197"/>
      <c r="AF1459" s="197"/>
      <c r="AG1459" s="197"/>
      <c r="AH1459" s="197"/>
      <c r="AI1459" s="200"/>
      <c r="AJ1459" s="197"/>
      <c r="AK1459" s="197"/>
      <c r="AL1459" s="197"/>
      <c r="AM1459" s="197"/>
      <c r="AN1459" s="197"/>
      <c r="AO1459" s="197"/>
      <c r="AP1459" s="197"/>
      <c r="AQ1459" s="197"/>
      <c r="AR1459" s="197"/>
      <c r="AS1459" s="197"/>
      <c r="AT1459" s="197"/>
      <c r="AU1459" s="197"/>
      <c r="AV1459" s="197"/>
      <c r="AW1459" s="197"/>
      <c r="AX1459" s="197"/>
      <c r="AY1459" s="197"/>
      <c r="AZ1459" s="197"/>
      <c r="BA1459" s="197"/>
      <c r="BB1459" s="197"/>
      <c r="BC1459" s="197"/>
    </row>
    <row r="1460" spans="2:55" customFormat="1" ht="14.1" customHeight="1">
      <c r="B1460" s="204">
        <v>20250531</v>
      </c>
      <c r="C1460" s="204" t="s">
        <v>62</v>
      </c>
      <c r="D1460" s="204">
        <v>1230</v>
      </c>
      <c r="E1460" s="204">
        <v>7230</v>
      </c>
      <c r="F1460" s="204"/>
      <c r="G1460" s="204"/>
      <c r="H1460" s="204">
        <v>7230</v>
      </c>
      <c r="I1460" s="204"/>
      <c r="J1460" s="204"/>
      <c r="K1460" s="204">
        <v>-1287</v>
      </c>
      <c r="L1460" s="204">
        <v>-1287</v>
      </c>
      <c r="M1460" s="204">
        <v>-1287</v>
      </c>
      <c r="N1460" s="204" t="s">
        <v>40</v>
      </c>
      <c r="O1460" s="204" t="s">
        <v>41</v>
      </c>
      <c r="P1460" s="202">
        <f t="shared" si="137"/>
        <v>0</v>
      </c>
      <c r="Q1460" s="197">
        <f t="shared" si="132"/>
        <v>0</v>
      </c>
      <c r="R1460" s="202" t="str">
        <f t="shared" si="133"/>
        <v>NA</v>
      </c>
      <c r="S1460" s="202" t="str">
        <f t="shared" si="134"/>
        <v>NA</v>
      </c>
      <c r="T1460" s="197" t="str">
        <f t="shared" si="135"/>
        <v>NA</v>
      </c>
      <c r="U1460" s="197">
        <f t="shared" si="136"/>
        <v>0</v>
      </c>
      <c r="V1460" s="197">
        <f>MIN(IF(SUM(W1460,,X1460,Z1460,AA1460,AD1460,AC1460,AF1460,AG1460,AJ1460,AI1460,AL1460,AM1460,AO1460,AP1460,AR1460,AS1460,A1460,AY1460,AU1460,AV1460,AW1460,AX1460,BA1460,BB1460)=0,0,1)+IF(O1460="Smoothing ramp",1,0)+IF(ISNUMBER(W1460),1,0)+IF(ISNUMBER(X1460),1,0)+IF(ISNUMBER(Z1460),1,0)+IF(ISNUMBER(AA1460),1,0)+IF(ISNUMBER(AD1460),1,0)+IF(ISNUMBER(AC1460),1,0)+IF(ISNUMBER(AF1460),1,0)+IF(ISNUMBER(AG1460),1,0)+IF(ISNUMBER(AI1460),1,0)+IF(ISNUMBER(AJ1460),1,0)+IF(ISNUMBER(AL1460),1,0)+IF(ISNUMBER(AM1460),1,0)+IF(ISNUMBER(AO1460),1,0)+IF(ISNUMBER(AP1460),1,0)+IF(ISNUMBER(#REF!),1,0)+IF(ISNUMBER(AR1460),1,0)+IF(ISNUMBER(AS1460),1,0)+IF(ISNUMBER(AY1460),1,0)+IF(ISNUMBER(AU1460),1,0)+IF(ISNUMBER(AV1460),1,0)+IF(ISNUMBER(AW1460),1,0)+IF(ISNUMBER(AX1460),1,0)+IF(ISNUMBER(BA1460),1,0)+IF(ISNUMBER(BB1460),1,0),1)</f>
        <v>1</v>
      </c>
      <c r="W1460" s="197">
        <v>369</v>
      </c>
      <c r="X1460" s="197"/>
      <c r="Y1460" s="197"/>
      <c r="Z1460" s="197">
        <v>140</v>
      </c>
      <c r="AA1460" s="197"/>
      <c r="AB1460" s="197"/>
      <c r="AC1460" s="197"/>
      <c r="AD1460" s="197"/>
      <c r="AE1460" s="197"/>
      <c r="AF1460" s="197"/>
      <c r="AG1460" s="197"/>
      <c r="AH1460" s="197"/>
      <c r="AI1460" s="200"/>
      <c r="AJ1460" s="197"/>
      <c r="AK1460" s="197"/>
      <c r="AL1460" s="197"/>
      <c r="AM1460" s="197"/>
      <c r="AN1460" s="197"/>
      <c r="AO1460" s="197"/>
      <c r="AP1460" s="197"/>
      <c r="AQ1460" s="197"/>
      <c r="AR1460" s="197"/>
      <c r="AS1460" s="197"/>
      <c r="AT1460" s="197"/>
      <c r="AU1460" s="197"/>
      <c r="AV1460" s="197"/>
      <c r="AW1460" s="197"/>
      <c r="AX1460" s="197"/>
      <c r="AY1460" s="197"/>
      <c r="AZ1460" s="197"/>
      <c r="BA1460" s="197"/>
      <c r="BB1460" s="197"/>
      <c r="BC1460" s="197"/>
    </row>
    <row r="1461" spans="2:55" customFormat="1" ht="14.1" customHeight="1">
      <c r="B1461" s="204">
        <v>20250531</v>
      </c>
      <c r="C1461" s="204" t="s">
        <v>62</v>
      </c>
      <c r="D1461" s="204">
        <v>1330</v>
      </c>
      <c r="E1461" s="204">
        <v>7230</v>
      </c>
      <c r="F1461" s="204"/>
      <c r="G1461" s="204"/>
      <c r="H1461" s="204">
        <v>7230</v>
      </c>
      <c r="I1461" s="204"/>
      <c r="J1461" s="204"/>
      <c r="K1461" s="204">
        <v>-1287</v>
      </c>
      <c r="L1461" s="204">
        <v>-1287</v>
      </c>
      <c r="M1461" s="204">
        <v>-1287</v>
      </c>
      <c r="N1461" s="204" t="s">
        <v>40</v>
      </c>
      <c r="O1461" s="204" t="s">
        <v>41</v>
      </c>
      <c r="P1461" s="202">
        <f t="shared" si="137"/>
        <v>0</v>
      </c>
      <c r="Q1461" s="197">
        <f t="shared" si="132"/>
        <v>0</v>
      </c>
      <c r="R1461" s="202" t="str">
        <f t="shared" si="133"/>
        <v>NA</v>
      </c>
      <c r="S1461" s="202" t="str">
        <f t="shared" si="134"/>
        <v>NA</v>
      </c>
      <c r="T1461" s="197" t="str">
        <f t="shared" si="135"/>
        <v>NA</v>
      </c>
      <c r="U1461" s="197">
        <f t="shared" si="136"/>
        <v>0</v>
      </c>
      <c r="V1461" s="197">
        <f>MIN(IF(SUM(W1461,,X1461,Z1461,AA1461,AD1461,AC1461,AF1461,AG1461,AJ1461,AI1461,AL1461,AM1461,AO1461,AP1461,AR1461,AS1461,A1461,AY1461,AU1461,AV1461,AW1461,AX1461,BA1461,BB1461)=0,0,1)+IF(O1461="Smoothing ramp",1,0)+IF(ISNUMBER(W1461),1,0)+IF(ISNUMBER(X1461),1,0)+IF(ISNUMBER(Z1461),1,0)+IF(ISNUMBER(AA1461),1,0)+IF(ISNUMBER(AD1461),1,0)+IF(ISNUMBER(AC1461),1,0)+IF(ISNUMBER(AF1461),1,0)+IF(ISNUMBER(AG1461),1,0)+IF(ISNUMBER(AI1461),1,0)+IF(ISNUMBER(AJ1461),1,0)+IF(ISNUMBER(AL1461),1,0)+IF(ISNUMBER(AM1461),1,0)+IF(ISNUMBER(AO1461),1,0)+IF(ISNUMBER(AP1461),1,0)+IF(ISNUMBER(#REF!),1,0)+IF(ISNUMBER(AR1461),1,0)+IF(ISNUMBER(AS1461),1,0)+IF(ISNUMBER(AY1461),1,0)+IF(ISNUMBER(AU1461),1,0)+IF(ISNUMBER(AV1461),1,0)+IF(ISNUMBER(AW1461),1,0)+IF(ISNUMBER(AX1461),1,0)+IF(ISNUMBER(BA1461),1,0)+IF(ISNUMBER(BB1461),1,0),1)</f>
        <v>1</v>
      </c>
      <c r="W1461" s="197">
        <v>328</v>
      </c>
      <c r="X1461" s="197"/>
      <c r="Y1461" s="197"/>
      <c r="Z1461" s="197">
        <v>140</v>
      </c>
      <c r="AA1461" s="197"/>
      <c r="AB1461" s="197"/>
      <c r="AC1461" s="197"/>
      <c r="AD1461" s="197"/>
      <c r="AE1461" s="197"/>
      <c r="AF1461" s="197"/>
      <c r="AG1461" s="197"/>
      <c r="AH1461" s="197"/>
      <c r="AI1461" s="200"/>
      <c r="AJ1461" s="197"/>
      <c r="AK1461" s="197"/>
      <c r="AL1461" s="197"/>
      <c r="AM1461" s="197"/>
      <c r="AN1461" s="197"/>
      <c r="AO1461" s="197"/>
      <c r="AP1461" s="197"/>
      <c r="AQ1461" s="197"/>
      <c r="AR1461" s="197"/>
      <c r="AS1461" s="197"/>
      <c r="AT1461" s="197"/>
      <c r="AU1461" s="197"/>
      <c r="AV1461" s="197"/>
      <c r="AW1461" s="197"/>
      <c r="AX1461" s="197"/>
      <c r="AY1461" s="197"/>
      <c r="AZ1461" s="197"/>
      <c r="BA1461" s="197"/>
      <c r="BB1461" s="197"/>
      <c r="BC1461" s="197"/>
    </row>
    <row r="1462" spans="2:55" customFormat="1" ht="14.1" customHeight="1">
      <c r="B1462" s="204">
        <v>20250531</v>
      </c>
      <c r="C1462" s="204" t="s">
        <v>62</v>
      </c>
      <c r="D1462" s="204">
        <v>1430</v>
      </c>
      <c r="E1462" s="204">
        <v>7230</v>
      </c>
      <c r="F1462" s="204"/>
      <c r="G1462" s="204"/>
      <c r="H1462" s="204">
        <v>7230</v>
      </c>
      <c r="I1462" s="204"/>
      <c r="J1462" s="204"/>
      <c r="K1462" s="204">
        <v>-1287</v>
      </c>
      <c r="L1462" s="204">
        <v>-1287</v>
      </c>
      <c r="M1462" s="204">
        <v>-1287</v>
      </c>
      <c r="N1462" s="204" t="s">
        <v>40</v>
      </c>
      <c r="O1462" s="204" t="s">
        <v>41</v>
      </c>
      <c r="P1462" s="202">
        <f t="shared" si="137"/>
        <v>0</v>
      </c>
      <c r="Q1462" s="197">
        <f t="shared" si="132"/>
        <v>0</v>
      </c>
      <c r="R1462" s="202" t="str">
        <f t="shared" si="133"/>
        <v>NA</v>
      </c>
      <c r="S1462" s="202" t="str">
        <f t="shared" si="134"/>
        <v>NA</v>
      </c>
      <c r="T1462" s="197" t="str">
        <f t="shared" si="135"/>
        <v>NA</v>
      </c>
      <c r="U1462" s="197">
        <f t="shared" si="136"/>
        <v>0</v>
      </c>
      <c r="V1462" s="197">
        <f>MIN(IF(SUM(W1462,,X1462,Z1462,AA1462,AD1462,AC1462,AF1462,AG1462,AJ1462,AI1462,AL1462,AM1462,AO1462,AP1462,AR1462,AS1462,A1462,AY1462,AU1462,AV1462,AW1462,AX1462,BA1462,BB1462)=0,0,1)+IF(O1462="Smoothing ramp",1,0)+IF(ISNUMBER(W1462),1,0)+IF(ISNUMBER(X1462),1,0)+IF(ISNUMBER(Z1462),1,0)+IF(ISNUMBER(AA1462),1,0)+IF(ISNUMBER(AD1462),1,0)+IF(ISNUMBER(AC1462),1,0)+IF(ISNUMBER(AF1462),1,0)+IF(ISNUMBER(AG1462),1,0)+IF(ISNUMBER(AI1462),1,0)+IF(ISNUMBER(AJ1462),1,0)+IF(ISNUMBER(AL1462),1,0)+IF(ISNUMBER(AM1462),1,0)+IF(ISNUMBER(AO1462),1,0)+IF(ISNUMBER(AP1462),1,0)+IF(ISNUMBER(#REF!),1,0)+IF(ISNUMBER(AR1462),1,0)+IF(ISNUMBER(AS1462),1,0)+IF(ISNUMBER(AY1462),1,0)+IF(ISNUMBER(AU1462),1,0)+IF(ISNUMBER(AV1462),1,0)+IF(ISNUMBER(AW1462),1,0)+IF(ISNUMBER(AX1462),1,0)+IF(ISNUMBER(BA1462),1,0)+IF(ISNUMBER(BB1462),1,0),1)</f>
        <v>1</v>
      </c>
      <c r="W1462" s="197">
        <v>328</v>
      </c>
      <c r="X1462" s="197"/>
      <c r="Y1462" s="197"/>
      <c r="Z1462" s="197">
        <v>140</v>
      </c>
      <c r="AA1462" s="197"/>
      <c r="AB1462" s="197"/>
      <c r="AC1462" s="197"/>
      <c r="AD1462" s="197"/>
      <c r="AE1462" s="197"/>
      <c r="AF1462" s="197"/>
      <c r="AG1462" s="197"/>
      <c r="AH1462" s="197"/>
      <c r="AI1462" s="200"/>
      <c r="AJ1462" s="197"/>
      <c r="AK1462" s="197"/>
      <c r="AL1462" s="197"/>
      <c r="AM1462" s="197"/>
      <c r="AN1462" s="197"/>
      <c r="AO1462" s="197"/>
      <c r="AP1462" s="197"/>
      <c r="AQ1462" s="197"/>
      <c r="AR1462" s="197"/>
      <c r="AS1462" s="197"/>
      <c r="AT1462" s="197"/>
      <c r="AU1462" s="197"/>
      <c r="AV1462" s="197"/>
      <c r="AW1462" s="197"/>
      <c r="AX1462" s="197"/>
      <c r="AY1462" s="197"/>
      <c r="AZ1462" s="197"/>
      <c r="BA1462" s="197"/>
      <c r="BB1462" s="197"/>
      <c r="BC1462" s="197"/>
    </row>
    <row r="1463" spans="2:55" customFormat="1" ht="14.1" customHeight="1">
      <c r="B1463" s="204">
        <v>20250531</v>
      </c>
      <c r="C1463" s="204" t="s">
        <v>62</v>
      </c>
      <c r="D1463" s="204">
        <v>1530</v>
      </c>
      <c r="E1463" s="204">
        <v>6483</v>
      </c>
      <c r="F1463" s="204"/>
      <c r="G1463" s="204"/>
      <c r="H1463" s="204">
        <v>6483</v>
      </c>
      <c r="I1463" s="204"/>
      <c r="J1463" s="204"/>
      <c r="K1463" s="204">
        <v>-694</v>
      </c>
      <c r="L1463" s="204">
        <v>-694</v>
      </c>
      <c r="M1463" s="204">
        <v>-694</v>
      </c>
      <c r="N1463" s="204" t="s">
        <v>40</v>
      </c>
      <c r="O1463" s="204" t="s">
        <v>41</v>
      </c>
      <c r="P1463" s="202">
        <f t="shared" si="137"/>
        <v>0</v>
      </c>
      <c r="Q1463" s="197">
        <f t="shared" si="132"/>
        <v>0</v>
      </c>
      <c r="R1463" s="202" t="str">
        <f t="shared" si="133"/>
        <v>NA</v>
      </c>
      <c r="S1463" s="202" t="str">
        <f t="shared" si="134"/>
        <v>NA</v>
      </c>
      <c r="T1463" s="197" t="str">
        <f t="shared" si="135"/>
        <v>NA</v>
      </c>
      <c r="U1463" s="197">
        <f t="shared" si="136"/>
        <v>0</v>
      </c>
      <c r="V1463" s="197">
        <f>MIN(IF(SUM(W1463,,X1463,Z1463,AA1463,AD1463,AC1463,AF1463,AG1463,AJ1463,AI1463,AL1463,AM1463,AO1463,AP1463,AR1463,AS1463,A1463,AY1463,AU1463,AV1463,AW1463,AX1463,BA1463,BB1463)=0,0,1)+IF(O1463="Smoothing ramp",1,0)+IF(ISNUMBER(W1463),1,0)+IF(ISNUMBER(X1463),1,0)+IF(ISNUMBER(Z1463),1,0)+IF(ISNUMBER(AA1463),1,0)+IF(ISNUMBER(AD1463),1,0)+IF(ISNUMBER(AC1463),1,0)+IF(ISNUMBER(AF1463),1,0)+IF(ISNUMBER(AG1463),1,0)+IF(ISNUMBER(AI1463),1,0)+IF(ISNUMBER(AJ1463),1,0)+IF(ISNUMBER(AL1463),1,0)+IF(ISNUMBER(AM1463),1,0)+IF(ISNUMBER(AO1463),1,0)+IF(ISNUMBER(AP1463),1,0)+IF(ISNUMBER(#REF!),1,0)+IF(ISNUMBER(AR1463),1,0)+IF(ISNUMBER(AS1463),1,0)+IF(ISNUMBER(AY1463),1,0)+IF(ISNUMBER(AU1463),1,0)+IF(ISNUMBER(AV1463),1,0)+IF(ISNUMBER(AW1463),1,0)+IF(ISNUMBER(AX1463),1,0)+IF(ISNUMBER(BA1463),1,0)+IF(ISNUMBER(BB1463),1,0),1)</f>
        <v>1</v>
      </c>
      <c r="W1463" s="197">
        <v>328</v>
      </c>
      <c r="X1463" s="197"/>
      <c r="Y1463" s="197"/>
      <c r="Z1463" s="197">
        <v>140</v>
      </c>
      <c r="AA1463" s="197"/>
      <c r="AB1463" s="197"/>
      <c r="AC1463" s="197"/>
      <c r="AD1463" s="197"/>
      <c r="AE1463" s="197"/>
      <c r="AF1463" s="197"/>
      <c r="AG1463" s="197"/>
      <c r="AH1463" s="197"/>
      <c r="AI1463" s="200"/>
      <c r="AJ1463" s="197"/>
      <c r="AK1463" s="197"/>
      <c r="AL1463" s="197"/>
      <c r="AM1463" s="197"/>
      <c r="AN1463" s="197"/>
      <c r="AO1463" s="197"/>
      <c r="AP1463" s="197"/>
      <c r="AQ1463" s="197"/>
      <c r="AR1463" s="197"/>
      <c r="AS1463" s="197"/>
      <c r="AT1463" s="197"/>
      <c r="AU1463" s="197"/>
      <c r="AV1463" s="197"/>
      <c r="AW1463" s="197"/>
      <c r="AX1463" s="197"/>
      <c r="AY1463" s="197"/>
      <c r="AZ1463" s="197"/>
      <c r="BA1463" s="197"/>
      <c r="BB1463" s="197"/>
      <c r="BC1463" s="197"/>
    </row>
    <row r="1464" spans="2:55" customFormat="1" ht="14.1" customHeight="1">
      <c r="B1464" s="204">
        <v>20250531</v>
      </c>
      <c r="C1464" s="204" t="s">
        <v>62</v>
      </c>
      <c r="D1464" s="204">
        <v>1630</v>
      </c>
      <c r="E1464" s="204">
        <v>6483</v>
      </c>
      <c r="F1464" s="204"/>
      <c r="G1464" s="204"/>
      <c r="H1464" s="204">
        <v>6483</v>
      </c>
      <c r="I1464" s="204"/>
      <c r="J1464" s="204"/>
      <c r="K1464" s="204">
        <v>-694</v>
      </c>
      <c r="L1464" s="204">
        <v>-694</v>
      </c>
      <c r="M1464" s="204">
        <v>-694</v>
      </c>
      <c r="N1464" s="204" t="s">
        <v>40</v>
      </c>
      <c r="O1464" s="204" t="s">
        <v>41</v>
      </c>
      <c r="P1464" s="202">
        <f t="shared" si="137"/>
        <v>0</v>
      </c>
      <c r="Q1464" s="197">
        <f t="shared" si="132"/>
        <v>0</v>
      </c>
      <c r="R1464" s="202" t="str">
        <f t="shared" si="133"/>
        <v>NA</v>
      </c>
      <c r="S1464" s="202" t="str">
        <f t="shared" si="134"/>
        <v>NA</v>
      </c>
      <c r="T1464" s="197" t="str">
        <f t="shared" si="135"/>
        <v>NA</v>
      </c>
      <c r="U1464" s="197">
        <f t="shared" si="136"/>
        <v>0</v>
      </c>
      <c r="V1464" s="197">
        <f>MIN(IF(SUM(W1464,,X1464,Z1464,AA1464,AD1464,AC1464,AF1464,AG1464,AJ1464,AI1464,AL1464,AM1464,AO1464,AP1464,AR1464,AS1464,A1464,AY1464,AU1464,AV1464,AW1464,AX1464,BA1464,BB1464)=0,0,1)+IF(O1464="Smoothing ramp",1,0)+IF(ISNUMBER(W1464),1,0)+IF(ISNUMBER(X1464),1,0)+IF(ISNUMBER(Z1464),1,0)+IF(ISNUMBER(AA1464),1,0)+IF(ISNUMBER(AD1464),1,0)+IF(ISNUMBER(AC1464),1,0)+IF(ISNUMBER(AF1464),1,0)+IF(ISNUMBER(AG1464),1,0)+IF(ISNUMBER(AI1464),1,0)+IF(ISNUMBER(AJ1464),1,0)+IF(ISNUMBER(AL1464),1,0)+IF(ISNUMBER(AM1464),1,0)+IF(ISNUMBER(AO1464),1,0)+IF(ISNUMBER(AP1464),1,0)+IF(ISNUMBER(#REF!),1,0)+IF(ISNUMBER(AR1464),1,0)+IF(ISNUMBER(AS1464),1,0)+IF(ISNUMBER(AY1464),1,0)+IF(ISNUMBER(AU1464),1,0)+IF(ISNUMBER(AV1464),1,0)+IF(ISNUMBER(AW1464),1,0)+IF(ISNUMBER(AX1464),1,0)+IF(ISNUMBER(BA1464),1,0)+IF(ISNUMBER(BB1464),1,0),1)</f>
        <v>1</v>
      </c>
      <c r="W1464" s="197">
        <v>353</v>
      </c>
      <c r="X1464" s="197"/>
      <c r="Y1464" s="197"/>
      <c r="Z1464" s="197">
        <v>140</v>
      </c>
      <c r="AA1464" s="197"/>
      <c r="AB1464" s="197"/>
      <c r="AC1464" s="197"/>
      <c r="AD1464" s="197"/>
      <c r="AE1464" s="197"/>
      <c r="AF1464" s="197"/>
      <c r="AG1464" s="197"/>
      <c r="AH1464" s="197"/>
      <c r="AI1464" s="200">
        <v>3196</v>
      </c>
      <c r="AJ1464" s="197"/>
      <c r="AK1464" s="197" t="s">
        <v>49</v>
      </c>
      <c r="AL1464" s="197"/>
      <c r="AM1464" s="197"/>
      <c r="AN1464" s="197"/>
      <c r="AO1464" s="197"/>
      <c r="AP1464" s="197"/>
      <c r="AQ1464" s="197"/>
      <c r="AR1464" s="197"/>
      <c r="AS1464" s="197"/>
      <c r="AT1464" s="197"/>
      <c r="AU1464" s="197"/>
      <c r="AV1464" s="197"/>
      <c r="AW1464" s="197"/>
      <c r="AX1464" s="197"/>
      <c r="AY1464" s="197"/>
      <c r="AZ1464" s="197"/>
      <c r="BA1464" s="197"/>
      <c r="BB1464" s="197"/>
      <c r="BC1464" s="197"/>
    </row>
    <row r="1465" spans="2:55" customFormat="1" ht="14.1" customHeight="1">
      <c r="B1465" s="204">
        <v>20250531</v>
      </c>
      <c r="C1465" s="204" t="s">
        <v>62</v>
      </c>
      <c r="D1465" s="204">
        <v>1730</v>
      </c>
      <c r="E1465" s="204">
        <v>6483</v>
      </c>
      <c r="F1465" s="204"/>
      <c r="G1465" s="204"/>
      <c r="H1465" s="204">
        <v>6483</v>
      </c>
      <c r="I1465" s="204"/>
      <c r="J1465" s="204"/>
      <c r="K1465" s="204">
        <v>-694</v>
      </c>
      <c r="L1465" s="204">
        <v>-694</v>
      </c>
      <c r="M1465" s="204">
        <v>-694</v>
      </c>
      <c r="N1465" s="204" t="s">
        <v>40</v>
      </c>
      <c r="O1465" s="204" t="s">
        <v>41</v>
      </c>
      <c r="P1465" s="202">
        <f t="shared" si="137"/>
        <v>0</v>
      </c>
      <c r="Q1465" s="197">
        <f t="shared" si="132"/>
        <v>0</v>
      </c>
      <c r="R1465" s="202" t="str">
        <f t="shared" si="133"/>
        <v>NA</v>
      </c>
      <c r="S1465" s="202" t="str">
        <f t="shared" si="134"/>
        <v>NA</v>
      </c>
      <c r="T1465" s="197" t="str">
        <f t="shared" si="135"/>
        <v>NA</v>
      </c>
      <c r="U1465" s="197">
        <f t="shared" si="136"/>
        <v>0</v>
      </c>
      <c r="V1465" s="197">
        <f>MIN(IF(SUM(W1465,,X1465,Z1465,AA1465,AD1465,AC1465,AF1465,AG1465,AJ1465,AI1465,AL1465,AM1465,AO1465,AP1465,AR1465,AS1465,A1465,AY1465,AU1465,AV1465,AW1465,AX1465,BA1465,BB1465)=0,0,1)+IF(O1465="Smoothing ramp",1,0)+IF(ISNUMBER(W1465),1,0)+IF(ISNUMBER(X1465),1,0)+IF(ISNUMBER(Z1465),1,0)+IF(ISNUMBER(AA1465),1,0)+IF(ISNUMBER(AD1465),1,0)+IF(ISNUMBER(AC1465),1,0)+IF(ISNUMBER(AF1465),1,0)+IF(ISNUMBER(AG1465),1,0)+IF(ISNUMBER(AI1465),1,0)+IF(ISNUMBER(AJ1465),1,0)+IF(ISNUMBER(AL1465),1,0)+IF(ISNUMBER(AM1465),1,0)+IF(ISNUMBER(AO1465),1,0)+IF(ISNUMBER(AP1465),1,0)+IF(ISNUMBER(#REF!),1,0)+IF(ISNUMBER(AR1465),1,0)+IF(ISNUMBER(AS1465),1,0)+IF(ISNUMBER(AY1465),1,0)+IF(ISNUMBER(AU1465),1,0)+IF(ISNUMBER(AV1465),1,0)+IF(ISNUMBER(AW1465),1,0)+IF(ISNUMBER(AX1465),1,0)+IF(ISNUMBER(BA1465),1,0)+IF(ISNUMBER(BB1465),1,0),1)</f>
        <v>1</v>
      </c>
      <c r="W1465" s="197">
        <v>353</v>
      </c>
      <c r="X1465" s="197"/>
      <c r="Y1465" s="197"/>
      <c r="Z1465" s="197">
        <v>140</v>
      </c>
      <c r="AA1465" s="197"/>
      <c r="AB1465" s="197"/>
      <c r="AC1465" s="197"/>
      <c r="AD1465" s="197"/>
      <c r="AE1465" s="197"/>
      <c r="AF1465" s="197"/>
      <c r="AG1465" s="197"/>
      <c r="AH1465" s="197"/>
      <c r="AI1465" s="200">
        <v>3196</v>
      </c>
      <c r="AJ1465" s="197"/>
      <c r="AK1465" s="197" t="s">
        <v>49</v>
      </c>
      <c r="AL1465" s="197"/>
      <c r="AM1465" s="197"/>
      <c r="AN1465" s="197"/>
      <c r="AO1465" s="197"/>
      <c r="AP1465" s="197"/>
      <c r="AQ1465" s="197"/>
      <c r="AR1465" s="197"/>
      <c r="AS1465" s="197"/>
      <c r="AT1465" s="197"/>
      <c r="AU1465" s="197"/>
      <c r="AV1465" s="197"/>
      <c r="AW1465" s="197"/>
      <c r="AX1465" s="197"/>
      <c r="AY1465" s="197"/>
      <c r="AZ1465" s="197"/>
      <c r="BA1465" s="197"/>
      <c r="BB1465" s="197"/>
      <c r="BC1465" s="197"/>
    </row>
    <row r="1466" spans="2:55" customFormat="1" ht="14.1" customHeight="1">
      <c r="B1466" s="204">
        <v>20250531</v>
      </c>
      <c r="C1466" s="204" t="s">
        <v>62</v>
      </c>
      <c r="D1466" s="204">
        <v>1830</v>
      </c>
      <c r="E1466" s="204"/>
      <c r="F1466" s="204">
        <v>6468</v>
      </c>
      <c r="G1466" s="204">
        <v>555</v>
      </c>
      <c r="H1466" s="204"/>
      <c r="I1466" s="204">
        <v>6466</v>
      </c>
      <c r="J1466" s="204">
        <v>555</v>
      </c>
      <c r="K1466" s="204">
        <v>2276</v>
      </c>
      <c r="L1466" s="204">
        <v>2</v>
      </c>
      <c r="M1466" s="204">
        <v>0</v>
      </c>
      <c r="N1466" s="204" t="s">
        <v>44</v>
      </c>
      <c r="O1466" s="204" t="s">
        <v>41</v>
      </c>
      <c r="P1466" s="202">
        <f t="shared" si="137"/>
        <v>2274</v>
      </c>
      <c r="Q1466" s="197" t="str">
        <f t="shared" si="132"/>
        <v>NA</v>
      </c>
      <c r="R1466" s="202">
        <f t="shared" si="133"/>
        <v>2</v>
      </c>
      <c r="S1466" s="202">
        <f t="shared" si="134"/>
        <v>0</v>
      </c>
      <c r="T1466" s="197">
        <f t="shared" si="135"/>
        <v>2</v>
      </c>
      <c r="U1466" s="197">
        <f t="shared" si="136"/>
        <v>-2</v>
      </c>
      <c r="V1466" s="197">
        <f>MIN(IF(SUM(W1466,,X1466,Z1466,AA1466,AD1466,AC1466,AF1466,AG1466,AJ1466,AI1466,AL1466,AM1466,AO1466,AP1466,AR1466,AS1466,A1466,AY1466,AU1466,AV1466,AW1466,AX1466,BA1466,BB1466)=0,0,1)+IF(O1466="Smoothing ramp",1,0)+IF(ISNUMBER(W1466),1,0)+IF(ISNUMBER(X1466),1,0)+IF(ISNUMBER(Z1466),1,0)+IF(ISNUMBER(AA1466),1,0)+IF(ISNUMBER(AD1466),1,0)+IF(ISNUMBER(AC1466),1,0)+IF(ISNUMBER(AF1466),1,0)+IF(ISNUMBER(AG1466),1,0)+IF(ISNUMBER(AI1466),1,0)+IF(ISNUMBER(AJ1466),1,0)+IF(ISNUMBER(AL1466),1,0)+IF(ISNUMBER(AM1466),1,0)+IF(ISNUMBER(AO1466),1,0)+IF(ISNUMBER(AP1466),1,0)+IF(ISNUMBER(#REF!),1,0)+IF(ISNUMBER(AR1466),1,0)+IF(ISNUMBER(AS1466),1,0)+IF(ISNUMBER(AY1466),1,0)+IF(ISNUMBER(AU1466),1,0)+IF(ISNUMBER(AV1466),1,0)+IF(ISNUMBER(AW1466),1,0)+IF(ISNUMBER(AX1466),1,0)+IF(ISNUMBER(BA1466),1,0)+IF(ISNUMBER(BB1466),1,0),1)</f>
        <v>1</v>
      </c>
      <c r="W1466" s="197">
        <v>353</v>
      </c>
      <c r="X1466" s="197"/>
      <c r="Y1466" s="197"/>
      <c r="Z1466" s="197">
        <v>140</v>
      </c>
      <c r="AA1466" s="197"/>
      <c r="AB1466" s="197"/>
      <c r="AC1466" s="197"/>
      <c r="AD1466" s="197"/>
      <c r="AE1466" s="197"/>
      <c r="AF1466" s="197"/>
      <c r="AG1466" s="197"/>
      <c r="AH1466" s="197"/>
      <c r="AI1466" s="200">
        <v>3196</v>
      </c>
      <c r="AJ1466" s="197"/>
      <c r="AK1466" s="197" t="s">
        <v>49</v>
      </c>
      <c r="AL1466" s="197"/>
      <c r="AM1466" s="197"/>
      <c r="AN1466" s="197"/>
      <c r="AO1466" s="197"/>
      <c r="AP1466" s="197"/>
      <c r="AQ1466" s="197"/>
      <c r="AR1466" s="197"/>
      <c r="AS1466" s="197"/>
      <c r="AT1466" s="197"/>
      <c r="AU1466" s="197"/>
      <c r="AV1466" s="197"/>
      <c r="AW1466" s="197"/>
      <c r="AX1466" s="197"/>
      <c r="AY1466" s="197"/>
      <c r="AZ1466" s="197"/>
      <c r="BA1466" s="197"/>
      <c r="BB1466" s="197"/>
      <c r="BC1466" s="197"/>
    </row>
    <row r="1467" spans="2:55" customFormat="1" ht="14.1" customHeight="1">
      <c r="B1467" s="204">
        <v>20250531</v>
      </c>
      <c r="C1467" s="204" t="s">
        <v>62</v>
      </c>
      <c r="D1467" s="204">
        <v>1930</v>
      </c>
      <c r="E1467" s="204"/>
      <c r="F1467" s="204">
        <v>6468</v>
      </c>
      <c r="G1467" s="204">
        <v>555</v>
      </c>
      <c r="H1467" s="204"/>
      <c r="I1467" s="204">
        <v>6466</v>
      </c>
      <c r="J1467" s="204">
        <v>555</v>
      </c>
      <c r="K1467" s="204">
        <v>2276</v>
      </c>
      <c r="L1467" s="204">
        <v>2</v>
      </c>
      <c r="M1467" s="204">
        <v>0</v>
      </c>
      <c r="N1467" s="204" t="s">
        <v>44</v>
      </c>
      <c r="O1467" s="204" t="s">
        <v>41</v>
      </c>
      <c r="P1467" s="202">
        <f t="shared" si="137"/>
        <v>2274</v>
      </c>
      <c r="Q1467" s="197" t="str">
        <f t="shared" si="132"/>
        <v>NA</v>
      </c>
      <c r="R1467" s="202">
        <f t="shared" si="133"/>
        <v>2</v>
      </c>
      <c r="S1467" s="202">
        <f t="shared" si="134"/>
        <v>0</v>
      </c>
      <c r="T1467" s="197">
        <f t="shared" si="135"/>
        <v>2</v>
      </c>
      <c r="U1467" s="197">
        <f t="shared" si="136"/>
        <v>-2</v>
      </c>
      <c r="V1467" s="197">
        <f>MIN(IF(SUM(W1467,,X1467,Z1467,AA1467,AD1467,AC1467,AF1467,AG1467,AJ1467,AI1467,AL1467,AM1467,AO1467,AP1467,AR1467,AS1467,A1467,AY1467,AU1467,AV1467,AW1467,AX1467,BA1467,BB1467)=0,0,1)+IF(O1467="Smoothing ramp",1,0)+IF(ISNUMBER(W1467),1,0)+IF(ISNUMBER(X1467),1,0)+IF(ISNUMBER(Z1467),1,0)+IF(ISNUMBER(AA1467),1,0)+IF(ISNUMBER(AD1467),1,0)+IF(ISNUMBER(AC1467),1,0)+IF(ISNUMBER(AF1467),1,0)+IF(ISNUMBER(AG1467),1,0)+IF(ISNUMBER(AI1467),1,0)+IF(ISNUMBER(AJ1467),1,0)+IF(ISNUMBER(AL1467),1,0)+IF(ISNUMBER(AM1467),1,0)+IF(ISNUMBER(AO1467),1,0)+IF(ISNUMBER(AP1467),1,0)+IF(ISNUMBER(#REF!),1,0)+IF(ISNUMBER(AR1467),1,0)+IF(ISNUMBER(AS1467),1,0)+IF(ISNUMBER(AY1467),1,0)+IF(ISNUMBER(AU1467),1,0)+IF(ISNUMBER(AV1467),1,0)+IF(ISNUMBER(AW1467),1,0)+IF(ISNUMBER(AX1467),1,0)+IF(ISNUMBER(BA1467),1,0)+IF(ISNUMBER(BB1467),1,0),1)</f>
        <v>1</v>
      </c>
      <c r="W1467" s="197">
        <v>306</v>
      </c>
      <c r="X1467" s="197"/>
      <c r="Y1467" s="197"/>
      <c r="Z1467" s="197">
        <v>140</v>
      </c>
      <c r="AA1467" s="197"/>
      <c r="AB1467" s="197"/>
      <c r="AC1467" s="197"/>
      <c r="AD1467" s="197"/>
      <c r="AE1467" s="197"/>
      <c r="AF1467" s="197"/>
      <c r="AG1467" s="197"/>
      <c r="AH1467" s="197"/>
      <c r="AI1467" s="200"/>
      <c r="AJ1467" s="197"/>
      <c r="AK1467" s="197"/>
      <c r="AL1467" s="197"/>
      <c r="AM1467" s="197"/>
      <c r="AN1467" s="197"/>
      <c r="AO1467" s="197"/>
      <c r="AP1467" s="197"/>
      <c r="AQ1467" s="197"/>
      <c r="AR1467" s="197"/>
      <c r="AS1467" s="197"/>
      <c r="AT1467" s="197"/>
      <c r="AU1467" s="197"/>
      <c r="AV1467" s="197"/>
      <c r="AW1467" s="197"/>
      <c r="AX1467" s="197"/>
      <c r="AY1467" s="197"/>
      <c r="AZ1467" s="197"/>
      <c r="BA1467" s="197"/>
      <c r="BB1467" s="197"/>
      <c r="BC1467" s="197"/>
    </row>
    <row r="1468" spans="2:55" customFormat="1" ht="14.1" customHeight="1">
      <c r="B1468" s="204">
        <v>20250531</v>
      </c>
      <c r="C1468" s="204" t="s">
        <v>62</v>
      </c>
      <c r="D1468" s="204">
        <v>2030</v>
      </c>
      <c r="E1468" s="204"/>
      <c r="F1468" s="204">
        <v>6468</v>
      </c>
      <c r="G1468" s="204">
        <v>555</v>
      </c>
      <c r="H1468" s="204"/>
      <c r="I1468" s="204">
        <v>6466</v>
      </c>
      <c r="J1468" s="204">
        <v>555</v>
      </c>
      <c r="K1468" s="204">
        <v>2276</v>
      </c>
      <c r="L1468" s="204">
        <v>2</v>
      </c>
      <c r="M1468" s="204">
        <v>0</v>
      </c>
      <c r="N1468" s="204" t="s">
        <v>44</v>
      </c>
      <c r="O1468" s="204" t="s">
        <v>41</v>
      </c>
      <c r="P1468" s="202">
        <f t="shared" si="137"/>
        <v>2274</v>
      </c>
      <c r="Q1468" s="197" t="str">
        <f t="shared" si="132"/>
        <v>NA</v>
      </c>
      <c r="R1468" s="202">
        <f t="shared" si="133"/>
        <v>2</v>
      </c>
      <c r="S1468" s="202">
        <f t="shared" si="134"/>
        <v>0</v>
      </c>
      <c r="T1468" s="197">
        <f t="shared" si="135"/>
        <v>2</v>
      </c>
      <c r="U1468" s="197">
        <f t="shared" si="136"/>
        <v>-2</v>
      </c>
      <c r="V1468" s="197">
        <f>MIN(IF(SUM(W1468,,X1468,Z1468,AA1468,AD1468,AC1468,AF1468,AG1468,AJ1468,AI1468,AL1468,AM1468,AO1468,AP1468,AR1468,AS1468,A1468,AY1468,AU1468,AV1468,AW1468,AX1468,BA1468,BB1468)=0,0,1)+IF(O1468="Smoothing ramp",1,0)+IF(ISNUMBER(W1468),1,0)+IF(ISNUMBER(X1468),1,0)+IF(ISNUMBER(Z1468),1,0)+IF(ISNUMBER(AA1468),1,0)+IF(ISNUMBER(AD1468),1,0)+IF(ISNUMBER(AC1468),1,0)+IF(ISNUMBER(AF1468),1,0)+IF(ISNUMBER(AG1468),1,0)+IF(ISNUMBER(AI1468),1,0)+IF(ISNUMBER(AJ1468),1,0)+IF(ISNUMBER(AL1468),1,0)+IF(ISNUMBER(AM1468),1,0)+IF(ISNUMBER(AO1468),1,0)+IF(ISNUMBER(AP1468),1,0)+IF(ISNUMBER(#REF!),1,0)+IF(ISNUMBER(AR1468),1,0)+IF(ISNUMBER(AS1468),1,0)+IF(ISNUMBER(AY1468),1,0)+IF(ISNUMBER(AU1468),1,0)+IF(ISNUMBER(AV1468),1,0)+IF(ISNUMBER(AW1468),1,0)+IF(ISNUMBER(AX1468),1,0)+IF(ISNUMBER(BA1468),1,0)+IF(ISNUMBER(BB1468),1,0),1)</f>
        <v>1</v>
      </c>
      <c r="W1468" s="197">
        <v>306</v>
      </c>
      <c r="X1468" s="197"/>
      <c r="Y1468" s="197"/>
      <c r="Z1468" s="197">
        <v>140</v>
      </c>
      <c r="AA1468" s="197"/>
      <c r="AB1468" s="197"/>
      <c r="AC1468" s="197"/>
      <c r="AD1468" s="197"/>
      <c r="AE1468" s="197"/>
      <c r="AF1468" s="197"/>
      <c r="AG1468" s="197"/>
      <c r="AH1468" s="197"/>
      <c r="AI1468" s="200"/>
      <c r="AJ1468" s="197"/>
      <c r="AK1468" s="197"/>
      <c r="AL1468" s="197"/>
      <c r="AM1468" s="197"/>
      <c r="AN1468" s="197"/>
      <c r="AO1468" s="197"/>
      <c r="AP1468" s="197"/>
      <c r="AQ1468" s="197"/>
      <c r="AR1468" s="197"/>
      <c r="AS1468" s="197"/>
      <c r="AT1468" s="197"/>
      <c r="AU1468" s="197"/>
      <c r="AV1468" s="197"/>
      <c r="AW1468" s="197"/>
      <c r="AX1468" s="197"/>
      <c r="AY1468" s="197"/>
      <c r="AZ1468" s="197"/>
      <c r="BA1468" s="197"/>
      <c r="BB1468" s="197"/>
      <c r="BC1468" s="197"/>
    </row>
    <row r="1469" spans="2:55" customFormat="1" ht="14.1" customHeight="1">
      <c r="B1469" s="204">
        <v>20250531</v>
      </c>
      <c r="C1469" s="204" t="s">
        <v>62</v>
      </c>
      <c r="D1469" s="204">
        <v>2130</v>
      </c>
      <c r="E1469" s="204">
        <v>6080</v>
      </c>
      <c r="F1469" s="204"/>
      <c r="G1469" s="204"/>
      <c r="H1469" s="204">
        <v>6080</v>
      </c>
      <c r="I1469" s="204"/>
      <c r="J1469" s="204"/>
      <c r="K1469" s="204">
        <v>-1278</v>
      </c>
      <c r="L1469" s="204">
        <v>-1278</v>
      </c>
      <c r="M1469" s="204">
        <v>-1278</v>
      </c>
      <c r="N1469" s="204" t="s">
        <v>47</v>
      </c>
      <c r="O1469" s="204" t="s">
        <v>41</v>
      </c>
      <c r="P1469" s="202">
        <f t="shared" si="137"/>
        <v>0</v>
      </c>
      <c r="Q1469" s="197">
        <f t="shared" si="132"/>
        <v>0</v>
      </c>
      <c r="R1469" s="202" t="str">
        <f t="shared" si="133"/>
        <v>NA</v>
      </c>
      <c r="S1469" s="202" t="str">
        <f t="shared" si="134"/>
        <v>NA</v>
      </c>
      <c r="T1469" s="197" t="str">
        <f t="shared" si="135"/>
        <v>NA</v>
      </c>
      <c r="U1469" s="197">
        <f t="shared" si="136"/>
        <v>0</v>
      </c>
      <c r="V1469" s="197">
        <f>MIN(IF(SUM(W1469,,X1469,Z1469,AA1469,AD1469,AC1469,AF1469,AG1469,AJ1469,AI1469,AL1469,AM1469,AO1469,AP1469,AR1469,AS1469,A1469,AY1469,AU1469,AV1469,AW1469,AX1469,BA1469,BB1469)=0,0,1)+IF(O1469="Smoothing ramp",1,0)+IF(ISNUMBER(W1469),1,0)+IF(ISNUMBER(X1469),1,0)+IF(ISNUMBER(Z1469),1,0)+IF(ISNUMBER(AA1469),1,0)+IF(ISNUMBER(AD1469),1,0)+IF(ISNUMBER(AC1469),1,0)+IF(ISNUMBER(AF1469),1,0)+IF(ISNUMBER(AG1469),1,0)+IF(ISNUMBER(AI1469),1,0)+IF(ISNUMBER(AJ1469),1,0)+IF(ISNUMBER(AL1469),1,0)+IF(ISNUMBER(AM1469),1,0)+IF(ISNUMBER(AO1469),1,0)+IF(ISNUMBER(AP1469),1,0)+IF(ISNUMBER(#REF!),1,0)+IF(ISNUMBER(AR1469),1,0)+IF(ISNUMBER(AS1469),1,0)+IF(ISNUMBER(AY1469),1,0)+IF(ISNUMBER(AU1469),1,0)+IF(ISNUMBER(AV1469),1,0)+IF(ISNUMBER(AW1469),1,0)+IF(ISNUMBER(AX1469),1,0)+IF(ISNUMBER(BA1469),1,0)+IF(ISNUMBER(BB1469),1,0),1)</f>
        <v>1</v>
      </c>
      <c r="W1469" s="197">
        <v>292</v>
      </c>
      <c r="X1469" s="197"/>
      <c r="Y1469" s="197"/>
      <c r="Z1469" s="197">
        <v>160</v>
      </c>
      <c r="AA1469" s="197"/>
      <c r="AB1469" s="197"/>
      <c r="AC1469" s="197"/>
      <c r="AD1469" s="197"/>
      <c r="AE1469" s="197"/>
      <c r="AF1469" s="197"/>
      <c r="AG1469" s="197"/>
      <c r="AH1469" s="197"/>
      <c r="AI1469" s="200"/>
      <c r="AJ1469" s="197"/>
      <c r="AK1469" s="197"/>
      <c r="AL1469" s="197"/>
      <c r="AM1469" s="197"/>
      <c r="AN1469" s="197"/>
      <c r="AO1469" s="197"/>
      <c r="AP1469" s="197"/>
      <c r="AQ1469" s="197"/>
      <c r="AR1469" s="197"/>
      <c r="AS1469" s="197"/>
      <c r="AT1469" s="197"/>
      <c r="AU1469" s="197"/>
      <c r="AV1469" s="197"/>
      <c r="AW1469" s="197"/>
      <c r="AX1469" s="197"/>
      <c r="AY1469" s="197"/>
      <c r="AZ1469" s="197"/>
      <c r="BA1469" s="197"/>
      <c r="BB1469" s="197"/>
      <c r="BC1469" s="197"/>
    </row>
    <row r="1470" spans="2:55" customFormat="1" ht="14.1" customHeight="1">
      <c r="B1470" s="204">
        <v>20250531</v>
      </c>
      <c r="C1470" s="204" t="s">
        <v>62</v>
      </c>
      <c r="D1470" s="204">
        <v>2230</v>
      </c>
      <c r="E1470" s="204">
        <v>6080</v>
      </c>
      <c r="F1470" s="204"/>
      <c r="G1470" s="204"/>
      <c r="H1470" s="204">
        <v>6080</v>
      </c>
      <c r="I1470" s="204"/>
      <c r="J1470" s="204"/>
      <c r="K1470" s="204">
        <v>-1278</v>
      </c>
      <c r="L1470" s="204">
        <v>-1278</v>
      </c>
      <c r="M1470" s="204">
        <v>-1278</v>
      </c>
      <c r="N1470" s="204" t="s">
        <v>47</v>
      </c>
      <c r="O1470" s="204" t="s">
        <v>41</v>
      </c>
      <c r="P1470" s="202">
        <f t="shared" si="137"/>
        <v>0</v>
      </c>
      <c r="Q1470" s="197">
        <f t="shared" si="132"/>
        <v>0</v>
      </c>
      <c r="R1470" s="202" t="str">
        <f t="shared" si="133"/>
        <v>NA</v>
      </c>
      <c r="S1470" s="202" t="str">
        <f t="shared" si="134"/>
        <v>NA</v>
      </c>
      <c r="T1470" s="197" t="str">
        <f t="shared" si="135"/>
        <v>NA</v>
      </c>
      <c r="U1470" s="197">
        <f t="shared" si="136"/>
        <v>0</v>
      </c>
      <c r="V1470" s="197">
        <f>MIN(IF(SUM(W1470,,X1470,Z1470,AA1470,AD1470,AC1470,AF1470,AG1470,AJ1470,AI1470,AL1470,AM1470,AO1470,AP1470,AR1470,AS1470,A1470,AY1470,AU1470,AV1470,AW1470,AX1470,BA1470,BB1470)=0,0,1)+IF(O1470="Smoothing ramp",1,0)+IF(ISNUMBER(W1470),1,0)+IF(ISNUMBER(X1470),1,0)+IF(ISNUMBER(Z1470),1,0)+IF(ISNUMBER(AA1470),1,0)+IF(ISNUMBER(AD1470),1,0)+IF(ISNUMBER(AC1470),1,0)+IF(ISNUMBER(AF1470),1,0)+IF(ISNUMBER(AG1470),1,0)+IF(ISNUMBER(AI1470),1,0)+IF(ISNUMBER(AJ1470),1,0)+IF(ISNUMBER(AL1470),1,0)+IF(ISNUMBER(AM1470),1,0)+IF(ISNUMBER(AO1470),1,0)+IF(ISNUMBER(AP1470),1,0)+IF(ISNUMBER(#REF!),1,0)+IF(ISNUMBER(AR1470),1,0)+IF(ISNUMBER(AS1470),1,0)+IF(ISNUMBER(AY1470),1,0)+IF(ISNUMBER(AU1470),1,0)+IF(ISNUMBER(AV1470),1,0)+IF(ISNUMBER(AW1470),1,0)+IF(ISNUMBER(AX1470),1,0)+IF(ISNUMBER(BA1470),1,0)+IF(ISNUMBER(BB1470),1,0),1)</f>
        <v>1</v>
      </c>
      <c r="W1470" s="197">
        <v>415</v>
      </c>
      <c r="X1470" s="197"/>
      <c r="Y1470" s="197" t="s">
        <v>42</v>
      </c>
      <c r="Z1470" s="197">
        <v>160</v>
      </c>
      <c r="AA1470" s="197"/>
      <c r="AB1470" s="197" t="s">
        <v>42</v>
      </c>
      <c r="AC1470" s="197"/>
      <c r="AD1470" s="197"/>
      <c r="AE1470" s="197"/>
      <c r="AF1470" s="197"/>
      <c r="AG1470" s="197"/>
      <c r="AH1470" s="197"/>
      <c r="AI1470" s="200"/>
      <c r="AJ1470" s="197"/>
      <c r="AK1470" s="197"/>
      <c r="AL1470" s="197"/>
      <c r="AM1470" s="197"/>
      <c r="AN1470" s="197"/>
      <c r="AO1470" s="197"/>
      <c r="AP1470" s="197"/>
      <c r="AQ1470" s="197"/>
      <c r="AR1470" s="197"/>
      <c r="AS1470" s="197"/>
      <c r="AT1470" s="197"/>
      <c r="AU1470" s="197"/>
      <c r="AV1470" s="197"/>
      <c r="AW1470" s="197"/>
      <c r="AX1470" s="197"/>
      <c r="AY1470" s="197"/>
      <c r="AZ1470" s="197"/>
      <c r="BA1470" s="197"/>
      <c r="BB1470" s="197"/>
      <c r="BC1470" s="197"/>
    </row>
    <row r="1471" spans="2:55" customFormat="1" ht="14.1" customHeight="1">
      <c r="B1471" s="204">
        <v>20250531</v>
      </c>
      <c r="C1471" s="204" t="s">
        <v>62</v>
      </c>
      <c r="D1471" s="204">
        <v>2330</v>
      </c>
      <c r="E1471" s="204">
        <v>5680</v>
      </c>
      <c r="F1471" s="204"/>
      <c r="G1471" s="204"/>
      <c r="H1471" s="204">
        <v>5680</v>
      </c>
      <c r="I1471" s="204"/>
      <c r="J1471" s="204"/>
      <c r="K1471" s="204">
        <v>-883</v>
      </c>
      <c r="L1471" s="204">
        <v>-883</v>
      </c>
      <c r="M1471" s="204">
        <v>-883</v>
      </c>
      <c r="N1471" s="204" t="s">
        <v>47</v>
      </c>
      <c r="O1471" s="204" t="s">
        <v>41</v>
      </c>
      <c r="P1471" s="202">
        <f t="shared" si="137"/>
        <v>0</v>
      </c>
      <c r="Q1471" s="197">
        <f t="shared" si="132"/>
        <v>0</v>
      </c>
      <c r="R1471" s="202" t="str">
        <f t="shared" si="133"/>
        <v>NA</v>
      </c>
      <c r="S1471" s="202" t="str">
        <f t="shared" si="134"/>
        <v>NA</v>
      </c>
      <c r="T1471" s="197" t="str">
        <f t="shared" si="135"/>
        <v>NA</v>
      </c>
      <c r="U1471" s="197">
        <f t="shared" si="136"/>
        <v>0</v>
      </c>
      <c r="V1471" s="197">
        <f>MIN(IF(SUM(W1471,,X1471,Z1471,AA1471,AD1471,AC1471,AF1471,AG1471,AJ1471,AI1471,AL1471,AM1471,AO1471,AP1471,AR1471,AS1471,A1471,AY1471,AU1471,AV1471,AW1471,AX1471,BA1471,BB1471)=0,0,1)+IF(O1471="Smoothing ramp",1,0)+IF(ISNUMBER(W1471),1,0)+IF(ISNUMBER(X1471),1,0)+IF(ISNUMBER(Z1471),1,0)+IF(ISNUMBER(AA1471),1,0)+IF(ISNUMBER(AD1471),1,0)+IF(ISNUMBER(AC1471),1,0)+IF(ISNUMBER(AF1471),1,0)+IF(ISNUMBER(AG1471),1,0)+IF(ISNUMBER(AI1471),1,0)+IF(ISNUMBER(AJ1471),1,0)+IF(ISNUMBER(AL1471),1,0)+IF(ISNUMBER(AM1471),1,0)+IF(ISNUMBER(AO1471),1,0)+IF(ISNUMBER(AP1471),1,0)+IF(ISNUMBER(#REF!),1,0)+IF(ISNUMBER(AR1471),1,0)+IF(ISNUMBER(AS1471),1,0)+IF(ISNUMBER(AY1471),1,0)+IF(ISNUMBER(AU1471),1,0)+IF(ISNUMBER(AV1471),1,0)+IF(ISNUMBER(AW1471),1,0)+IF(ISNUMBER(AX1471),1,0)+IF(ISNUMBER(BA1471),1,0)+IF(ISNUMBER(BB1471),1,0),1)</f>
        <v>1</v>
      </c>
      <c r="W1471" s="197">
        <v>415</v>
      </c>
      <c r="X1471" s="197"/>
      <c r="Y1471" s="197" t="s">
        <v>42</v>
      </c>
      <c r="Z1471" s="197">
        <v>160</v>
      </c>
      <c r="AA1471" s="197"/>
      <c r="AB1471" s="197" t="s">
        <v>42</v>
      </c>
      <c r="AC1471" s="197"/>
      <c r="AD1471" s="197"/>
      <c r="AE1471" s="197"/>
      <c r="AF1471" s="197"/>
      <c r="AG1471" s="197"/>
      <c r="AH1471" s="197"/>
      <c r="AI1471" s="200"/>
      <c r="AJ1471" s="197"/>
      <c r="AK1471" s="197"/>
      <c r="AL1471" s="197"/>
      <c r="AM1471" s="197"/>
      <c r="AN1471" s="197"/>
      <c r="AO1471" s="197"/>
      <c r="AP1471" s="197"/>
      <c r="AQ1471" s="197"/>
      <c r="AR1471" s="197"/>
      <c r="AS1471" s="197"/>
      <c r="AT1471" s="197"/>
      <c r="AU1471" s="197"/>
      <c r="AV1471" s="197"/>
      <c r="AW1471" s="197"/>
      <c r="AX1471" s="197"/>
      <c r="AY1471" s="197"/>
      <c r="AZ1471" s="197"/>
      <c r="BA1471" s="197"/>
      <c r="BB1471" s="197"/>
      <c r="BC1471" s="197"/>
    </row>
    <row r="1472" spans="2:55" customFormat="1" ht="14.1" customHeight="1">
      <c r="B1472" s="204">
        <v>20250601</v>
      </c>
      <c r="C1472" s="204" t="s">
        <v>64</v>
      </c>
      <c r="D1472" s="204">
        <v>30</v>
      </c>
      <c r="E1472" s="204">
        <v>8165</v>
      </c>
      <c r="F1472" s="204"/>
      <c r="G1472" s="204"/>
      <c r="H1472" s="204">
        <v>8147</v>
      </c>
      <c r="I1472" s="204"/>
      <c r="J1472" s="204"/>
      <c r="K1472" s="204">
        <v>-1440</v>
      </c>
      <c r="L1472" s="204">
        <v>-1440</v>
      </c>
      <c r="M1472" s="204">
        <v>-1429</v>
      </c>
      <c r="N1472" s="204" t="s">
        <v>40</v>
      </c>
      <c r="O1472" s="204" t="s">
        <v>41</v>
      </c>
      <c r="P1472" s="202">
        <f t="shared" si="137"/>
        <v>0</v>
      </c>
      <c r="Q1472" s="197">
        <f t="shared" si="132"/>
        <v>18</v>
      </c>
      <c r="R1472" s="202" t="str">
        <f t="shared" si="133"/>
        <v>NA</v>
      </c>
      <c r="S1472" s="202" t="str">
        <f t="shared" si="134"/>
        <v>NA</v>
      </c>
      <c r="T1472" s="197" t="str">
        <f t="shared" si="135"/>
        <v>NA</v>
      </c>
      <c r="U1472" s="197">
        <f t="shared" si="136"/>
        <v>0</v>
      </c>
      <c r="V1472" s="197">
        <f>MIN(IF(SUM(W1472,,X1472,Z1472,AA1472,AD1472,AC1472,AF1472,AG1472,AJ1472,AI1472,AL1472,AM1472,AO1472,AP1472,AR1472,AS1472,A1472,AY1472,AU1472,AV1472,AW1472,AX1472,BA1472,BB1472)=0,0,1)+IF(O1472="Smoothing ramp",1,0)+IF(ISNUMBER(W1472),1,0)+IF(ISNUMBER(X1472),1,0)+IF(ISNUMBER(Z1472),1,0)+IF(ISNUMBER(AA1472),1,0)+IF(ISNUMBER(AD1472),1,0)+IF(ISNUMBER(AC1472),1,0)+IF(ISNUMBER(AF1472),1,0)+IF(ISNUMBER(AG1472),1,0)+IF(ISNUMBER(AI1472),1,0)+IF(ISNUMBER(AJ1472),1,0)+IF(ISNUMBER(AL1472),1,0)+IF(ISNUMBER(AM1472),1,0)+IF(ISNUMBER(AO1472),1,0)+IF(ISNUMBER(AP1472),1,0)+IF(ISNUMBER(#REF!),1,0)+IF(ISNUMBER(AR1472),1,0)+IF(ISNUMBER(AS1472),1,0)+IF(ISNUMBER(AY1472),1,0)+IF(ISNUMBER(AU1472),1,0)+IF(ISNUMBER(AV1472),1,0)+IF(ISNUMBER(AW1472),1,0)+IF(ISNUMBER(AX1472),1,0)+IF(ISNUMBER(BA1472),1,0)+IF(ISNUMBER(BB1472),1,0),1)</f>
        <v>1</v>
      </c>
      <c r="W1472" s="197">
        <v>415</v>
      </c>
      <c r="X1472" s="197"/>
      <c r="Y1472" s="197" t="s">
        <v>42</v>
      </c>
      <c r="Z1472" s="197">
        <v>160</v>
      </c>
      <c r="AA1472" s="197"/>
      <c r="AB1472" s="197" t="s">
        <v>42</v>
      </c>
      <c r="AC1472" s="197"/>
      <c r="AD1472" s="197"/>
      <c r="AE1472" s="197"/>
      <c r="AF1472" s="197"/>
      <c r="AG1472" s="197"/>
      <c r="AH1472" s="197"/>
      <c r="AI1472" s="200"/>
      <c r="AJ1472" s="197"/>
      <c r="AK1472" s="197"/>
      <c r="AL1472" s="197"/>
      <c r="AM1472" s="197"/>
      <c r="AN1472" s="197"/>
      <c r="AO1472" s="197"/>
      <c r="AP1472" s="197"/>
      <c r="AQ1472" s="197"/>
      <c r="AR1472" s="197"/>
      <c r="AS1472" s="197"/>
      <c r="AT1472" s="197"/>
      <c r="AU1472" s="197"/>
      <c r="AV1472" s="197"/>
      <c r="AW1472" s="197"/>
      <c r="AX1472" s="197"/>
      <c r="AY1472" s="197"/>
      <c r="AZ1472" s="197"/>
      <c r="BA1472" s="197"/>
      <c r="BB1472" s="197"/>
      <c r="BC1472" s="197"/>
    </row>
    <row r="1473" spans="2:55" customFormat="1" ht="14.1" customHeight="1">
      <c r="B1473" s="204">
        <v>20250601</v>
      </c>
      <c r="C1473" s="204" t="s">
        <v>64</v>
      </c>
      <c r="D1473" s="204">
        <v>130</v>
      </c>
      <c r="E1473" s="204">
        <v>8165</v>
      </c>
      <c r="F1473" s="204"/>
      <c r="G1473" s="204"/>
      <c r="H1473" s="204">
        <v>8147</v>
      </c>
      <c r="I1473" s="204"/>
      <c r="J1473" s="204"/>
      <c r="K1473" s="204">
        <v>-1440</v>
      </c>
      <c r="L1473" s="204">
        <v>-1440</v>
      </c>
      <c r="M1473" s="204">
        <v>-1429</v>
      </c>
      <c r="N1473" s="204" t="s">
        <v>40</v>
      </c>
      <c r="O1473" s="204" t="s">
        <v>41</v>
      </c>
      <c r="P1473" s="202">
        <f t="shared" si="137"/>
        <v>0</v>
      </c>
      <c r="Q1473" s="197">
        <f t="shared" si="132"/>
        <v>18</v>
      </c>
      <c r="R1473" s="202" t="str">
        <f t="shared" si="133"/>
        <v>NA</v>
      </c>
      <c r="S1473" s="202" t="str">
        <f t="shared" si="134"/>
        <v>NA</v>
      </c>
      <c r="T1473" s="197" t="str">
        <f t="shared" si="135"/>
        <v>NA</v>
      </c>
      <c r="U1473" s="197">
        <f t="shared" si="136"/>
        <v>0</v>
      </c>
      <c r="V1473" s="197">
        <f>MIN(IF(SUM(W1473,,X1473,Z1473,AA1473,AD1473,AC1473,AF1473,AG1473,AJ1473,AI1473,AL1473,AM1473,AO1473,AP1473,AR1473,AS1473,A1473,AY1473,AU1473,AV1473,AW1473,AX1473,BA1473,BB1473)=0,0,1)+IF(O1473="Smoothing ramp",1,0)+IF(ISNUMBER(W1473),1,0)+IF(ISNUMBER(X1473),1,0)+IF(ISNUMBER(Z1473),1,0)+IF(ISNUMBER(AA1473),1,0)+IF(ISNUMBER(AD1473),1,0)+IF(ISNUMBER(AC1473),1,0)+IF(ISNUMBER(AF1473),1,0)+IF(ISNUMBER(AG1473),1,0)+IF(ISNUMBER(AI1473),1,0)+IF(ISNUMBER(AJ1473),1,0)+IF(ISNUMBER(AL1473),1,0)+IF(ISNUMBER(AM1473),1,0)+IF(ISNUMBER(AO1473),1,0)+IF(ISNUMBER(AP1473),1,0)+IF(ISNUMBER(#REF!),1,0)+IF(ISNUMBER(AR1473),1,0)+IF(ISNUMBER(AS1473),1,0)+IF(ISNUMBER(AY1473),1,0)+IF(ISNUMBER(AU1473),1,0)+IF(ISNUMBER(AV1473),1,0)+IF(ISNUMBER(AW1473),1,0)+IF(ISNUMBER(AX1473),1,0)+IF(ISNUMBER(BA1473),1,0)+IF(ISNUMBER(BB1473),1,0),1)</f>
        <v>1</v>
      </c>
      <c r="W1473" s="197">
        <v>415</v>
      </c>
      <c r="X1473" s="197"/>
      <c r="Y1473" s="197" t="s">
        <v>42</v>
      </c>
      <c r="Z1473" s="197">
        <v>151</v>
      </c>
      <c r="AA1473" s="197"/>
      <c r="AB1473" s="197" t="s">
        <v>42</v>
      </c>
      <c r="AC1473" s="197"/>
      <c r="AD1473" s="197"/>
      <c r="AE1473" s="197"/>
      <c r="AF1473" s="197"/>
      <c r="AG1473" s="197"/>
      <c r="AH1473" s="197"/>
      <c r="AI1473" s="200"/>
      <c r="AJ1473" s="197"/>
      <c r="AK1473" s="197"/>
      <c r="AL1473" s="197"/>
      <c r="AM1473" s="197"/>
      <c r="AN1473" s="197"/>
      <c r="AO1473" s="197"/>
      <c r="AP1473" s="197"/>
      <c r="AQ1473" s="197"/>
      <c r="AR1473" s="197"/>
      <c r="AS1473" s="197"/>
      <c r="AT1473" s="197"/>
      <c r="AU1473" s="197"/>
      <c r="AV1473" s="197"/>
      <c r="AW1473" s="197"/>
      <c r="AX1473" s="197"/>
      <c r="AY1473" s="197"/>
      <c r="AZ1473" s="197"/>
      <c r="BA1473" s="197"/>
      <c r="BB1473" s="197"/>
      <c r="BC1473" s="197"/>
    </row>
    <row r="1474" spans="2:55" customFormat="1" ht="14.1" customHeight="1">
      <c r="B1474" s="204">
        <v>20250601</v>
      </c>
      <c r="C1474" s="204" t="s">
        <v>64</v>
      </c>
      <c r="D1474" s="204">
        <v>230</v>
      </c>
      <c r="E1474" s="204">
        <v>8165</v>
      </c>
      <c r="F1474" s="204"/>
      <c r="G1474" s="204"/>
      <c r="H1474" s="204">
        <v>8147</v>
      </c>
      <c r="I1474" s="204"/>
      <c r="J1474" s="204"/>
      <c r="K1474" s="204">
        <v>-1440</v>
      </c>
      <c r="L1474" s="204">
        <v>-1440</v>
      </c>
      <c r="M1474" s="204">
        <v>-1429</v>
      </c>
      <c r="N1474" s="204" t="s">
        <v>40</v>
      </c>
      <c r="O1474" s="204" t="s">
        <v>41</v>
      </c>
      <c r="P1474" s="202">
        <f t="shared" si="137"/>
        <v>0</v>
      </c>
      <c r="Q1474" s="197">
        <f t="shared" si="132"/>
        <v>18</v>
      </c>
      <c r="R1474" s="202" t="str">
        <f t="shared" si="133"/>
        <v>NA</v>
      </c>
      <c r="S1474" s="202" t="str">
        <f t="shared" si="134"/>
        <v>NA</v>
      </c>
      <c r="T1474" s="197" t="str">
        <f t="shared" si="135"/>
        <v>NA</v>
      </c>
      <c r="U1474" s="197">
        <f t="shared" si="136"/>
        <v>0</v>
      </c>
      <c r="V1474" s="197">
        <f>MIN(IF(SUM(W1474,,X1474,Z1474,AA1474,AD1474,AC1474,AF1474,AG1474,AJ1474,AI1474,AL1474,AM1474,AO1474,AP1474,AR1474,AS1474,A1474,AY1474,AU1474,AV1474,AW1474,AX1474,BA1474,BB1474)=0,0,1)+IF(O1474="Smoothing ramp",1,0)+IF(ISNUMBER(W1474),1,0)+IF(ISNUMBER(X1474),1,0)+IF(ISNUMBER(Z1474),1,0)+IF(ISNUMBER(AA1474),1,0)+IF(ISNUMBER(AD1474),1,0)+IF(ISNUMBER(AC1474),1,0)+IF(ISNUMBER(AF1474),1,0)+IF(ISNUMBER(AG1474),1,0)+IF(ISNUMBER(AI1474),1,0)+IF(ISNUMBER(AJ1474),1,0)+IF(ISNUMBER(AL1474),1,0)+IF(ISNUMBER(AM1474),1,0)+IF(ISNUMBER(AO1474),1,0)+IF(ISNUMBER(AP1474),1,0)+IF(ISNUMBER(#REF!),1,0)+IF(ISNUMBER(AR1474),1,0)+IF(ISNUMBER(AS1474),1,0)+IF(ISNUMBER(AY1474),1,0)+IF(ISNUMBER(AU1474),1,0)+IF(ISNUMBER(AV1474),1,0)+IF(ISNUMBER(AW1474),1,0)+IF(ISNUMBER(AX1474),1,0)+IF(ISNUMBER(BA1474),1,0)+IF(ISNUMBER(BB1474),1,0),1)</f>
        <v>1</v>
      </c>
      <c r="W1474" s="197">
        <v>415</v>
      </c>
      <c r="X1474" s="197"/>
      <c r="Y1474" s="197" t="s">
        <v>42</v>
      </c>
      <c r="Z1474" s="197">
        <v>151</v>
      </c>
      <c r="AA1474" s="197"/>
      <c r="AB1474" s="197" t="s">
        <v>42</v>
      </c>
      <c r="AC1474" s="197"/>
      <c r="AD1474" s="197"/>
      <c r="AE1474" s="197"/>
      <c r="AF1474" s="197"/>
      <c r="AG1474" s="197"/>
      <c r="AH1474" s="197"/>
      <c r="AI1474" s="200"/>
      <c r="AJ1474" s="197"/>
      <c r="AK1474" s="197"/>
      <c r="AL1474" s="197"/>
      <c r="AM1474" s="197"/>
      <c r="AN1474" s="197"/>
      <c r="AO1474" s="197"/>
      <c r="AP1474" s="197"/>
      <c r="AQ1474" s="197"/>
      <c r="AR1474" s="197"/>
      <c r="AS1474" s="197"/>
      <c r="AT1474" s="197"/>
      <c r="AU1474" s="197"/>
      <c r="AV1474" s="197"/>
      <c r="AW1474" s="197"/>
      <c r="AX1474" s="197"/>
      <c r="AY1474" s="197"/>
      <c r="AZ1474" s="197"/>
      <c r="BA1474" s="197"/>
      <c r="BB1474" s="197"/>
      <c r="BC1474" s="197"/>
    </row>
    <row r="1475" spans="2:55" customFormat="1" ht="14.1" customHeight="1">
      <c r="B1475" s="204">
        <v>20250601</v>
      </c>
      <c r="C1475" s="204" t="s">
        <v>64</v>
      </c>
      <c r="D1475" s="204">
        <v>330</v>
      </c>
      <c r="E1475" s="204"/>
      <c r="F1475" s="204">
        <v>8611</v>
      </c>
      <c r="G1475" s="204">
        <v>886</v>
      </c>
      <c r="H1475" s="204"/>
      <c r="I1475" s="204">
        <v>8533</v>
      </c>
      <c r="J1475" s="204">
        <v>886</v>
      </c>
      <c r="K1475" s="204">
        <v>-2444</v>
      </c>
      <c r="L1475" s="204">
        <v>-2444</v>
      </c>
      <c r="M1475" s="204">
        <v>0</v>
      </c>
      <c r="N1475" s="204" t="s">
        <v>40</v>
      </c>
      <c r="O1475" s="204" t="s">
        <v>41</v>
      </c>
      <c r="P1475" s="202">
        <f t="shared" si="137"/>
        <v>0</v>
      </c>
      <c r="Q1475" s="197" t="str">
        <f t="shared" si="132"/>
        <v>NA</v>
      </c>
      <c r="R1475" s="202">
        <f t="shared" si="133"/>
        <v>78</v>
      </c>
      <c r="S1475" s="202">
        <f t="shared" si="134"/>
        <v>0</v>
      </c>
      <c r="T1475" s="197">
        <f t="shared" si="135"/>
        <v>78</v>
      </c>
      <c r="U1475" s="197">
        <f t="shared" si="136"/>
        <v>2444</v>
      </c>
      <c r="V1475" s="197">
        <f>MIN(IF(SUM(W1475,,X1475,Z1475,AA1475,AD1475,AC1475,AF1475,AG1475,AJ1475,AI1475,AL1475,AM1475,AO1475,AP1475,AR1475,AS1475,A1475,AY1475,AU1475,AV1475,AW1475,AX1475,BA1475,BB1475)=0,0,1)+IF(O1475="Smoothing ramp",1,0)+IF(ISNUMBER(W1475),1,0)+IF(ISNUMBER(X1475),1,0)+IF(ISNUMBER(Z1475),1,0)+IF(ISNUMBER(AA1475),1,0)+IF(ISNUMBER(AD1475),1,0)+IF(ISNUMBER(AC1475),1,0)+IF(ISNUMBER(AF1475),1,0)+IF(ISNUMBER(AG1475),1,0)+IF(ISNUMBER(AI1475),1,0)+IF(ISNUMBER(AJ1475),1,0)+IF(ISNUMBER(AL1475),1,0)+IF(ISNUMBER(AM1475),1,0)+IF(ISNUMBER(AO1475),1,0)+IF(ISNUMBER(AP1475),1,0)+IF(ISNUMBER(#REF!),1,0)+IF(ISNUMBER(AR1475),1,0)+IF(ISNUMBER(AS1475),1,0)+IF(ISNUMBER(AY1475),1,0)+IF(ISNUMBER(AU1475),1,0)+IF(ISNUMBER(AV1475),1,0)+IF(ISNUMBER(AW1475),1,0)+IF(ISNUMBER(AX1475),1,0)+IF(ISNUMBER(BA1475),1,0)+IF(ISNUMBER(BB1475),1,0),1)</f>
        <v>1</v>
      </c>
      <c r="W1475" s="197">
        <v>415</v>
      </c>
      <c r="X1475" s="197"/>
      <c r="Y1475" s="197" t="s">
        <v>42</v>
      </c>
      <c r="Z1475" s="197">
        <v>151</v>
      </c>
      <c r="AA1475" s="197"/>
      <c r="AB1475" s="197" t="s">
        <v>42</v>
      </c>
      <c r="AC1475" s="197"/>
      <c r="AD1475" s="197"/>
      <c r="AE1475" s="197"/>
      <c r="AF1475" s="197"/>
      <c r="AG1475" s="197"/>
      <c r="AH1475" s="197"/>
      <c r="AI1475" s="200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7"/>
      <c r="BA1475" s="197"/>
      <c r="BB1475" s="197"/>
      <c r="BC1475" s="197"/>
    </row>
    <row r="1476" spans="2:55" customFormat="1" ht="14.1" customHeight="1">
      <c r="B1476" s="204">
        <v>20250601</v>
      </c>
      <c r="C1476" s="204" t="s">
        <v>64</v>
      </c>
      <c r="D1476" s="204">
        <v>430</v>
      </c>
      <c r="E1476" s="204"/>
      <c r="F1476" s="204">
        <v>8611</v>
      </c>
      <c r="G1476" s="204">
        <v>886</v>
      </c>
      <c r="H1476" s="204"/>
      <c r="I1476" s="204">
        <v>8533</v>
      </c>
      <c r="J1476" s="204">
        <v>886</v>
      </c>
      <c r="K1476" s="204">
        <v>-2444</v>
      </c>
      <c r="L1476" s="204">
        <v>-2444</v>
      </c>
      <c r="M1476" s="204">
        <v>0</v>
      </c>
      <c r="N1476" s="204" t="s">
        <v>40</v>
      </c>
      <c r="O1476" s="204" t="s">
        <v>41</v>
      </c>
      <c r="P1476" s="202">
        <f t="shared" si="137"/>
        <v>0</v>
      </c>
      <c r="Q1476" s="197" t="str">
        <f t="shared" si="132"/>
        <v>NA</v>
      </c>
      <c r="R1476" s="202">
        <f t="shared" si="133"/>
        <v>78</v>
      </c>
      <c r="S1476" s="202">
        <f t="shared" si="134"/>
        <v>0</v>
      </c>
      <c r="T1476" s="197">
        <f t="shared" si="135"/>
        <v>78</v>
      </c>
      <c r="U1476" s="197">
        <f t="shared" si="136"/>
        <v>2444</v>
      </c>
      <c r="V1476" s="197">
        <f>MIN(IF(SUM(W1476,,X1476,Z1476,AA1476,AD1476,AC1476,AF1476,AG1476,AJ1476,AI1476,AL1476,AM1476,AO1476,AP1476,AR1476,AS1476,A1476,AY1476,AU1476,AV1476,AW1476,AX1476,BA1476,BB1476)=0,0,1)+IF(O1476="Smoothing ramp",1,0)+IF(ISNUMBER(W1476),1,0)+IF(ISNUMBER(X1476),1,0)+IF(ISNUMBER(Z1476),1,0)+IF(ISNUMBER(AA1476),1,0)+IF(ISNUMBER(AD1476),1,0)+IF(ISNUMBER(AC1476),1,0)+IF(ISNUMBER(AF1476),1,0)+IF(ISNUMBER(AG1476),1,0)+IF(ISNUMBER(AI1476),1,0)+IF(ISNUMBER(AJ1476),1,0)+IF(ISNUMBER(AL1476),1,0)+IF(ISNUMBER(AM1476),1,0)+IF(ISNUMBER(AO1476),1,0)+IF(ISNUMBER(AP1476),1,0)+IF(ISNUMBER(#REF!),1,0)+IF(ISNUMBER(AR1476),1,0)+IF(ISNUMBER(AS1476),1,0)+IF(ISNUMBER(AY1476),1,0)+IF(ISNUMBER(AU1476),1,0)+IF(ISNUMBER(AV1476),1,0)+IF(ISNUMBER(AW1476),1,0)+IF(ISNUMBER(AX1476),1,0)+IF(ISNUMBER(BA1476),1,0)+IF(ISNUMBER(BB1476),1,0),1)</f>
        <v>1</v>
      </c>
      <c r="W1476" s="197">
        <v>415</v>
      </c>
      <c r="X1476" s="197"/>
      <c r="Y1476" s="197" t="s">
        <v>42</v>
      </c>
      <c r="Z1476" s="197">
        <v>151</v>
      </c>
      <c r="AA1476" s="197"/>
      <c r="AB1476" s="197" t="s">
        <v>42</v>
      </c>
      <c r="AC1476" s="197"/>
      <c r="AD1476" s="197"/>
      <c r="AE1476" s="197"/>
      <c r="AF1476" s="197"/>
      <c r="AG1476" s="197"/>
      <c r="AH1476" s="197"/>
      <c r="AI1476" s="200"/>
      <c r="AJ1476" s="197"/>
      <c r="AK1476" s="197"/>
      <c r="AL1476" s="197"/>
      <c r="AM1476" s="197"/>
      <c r="AN1476" s="197"/>
      <c r="AO1476" s="197"/>
      <c r="AP1476" s="197"/>
      <c r="AQ1476" s="197"/>
      <c r="AR1476" s="197"/>
      <c r="AS1476" s="197"/>
      <c r="AT1476" s="197"/>
      <c r="AU1476" s="197"/>
      <c r="AV1476" s="197"/>
      <c r="AW1476" s="197"/>
      <c r="AX1476" s="197"/>
      <c r="AY1476" s="197"/>
      <c r="AZ1476" s="197"/>
      <c r="BA1476" s="197"/>
      <c r="BB1476" s="197"/>
      <c r="BC1476" s="197"/>
    </row>
    <row r="1477" spans="2:55" customFormat="1" ht="14.1" customHeight="1">
      <c r="B1477" s="204">
        <v>20250601</v>
      </c>
      <c r="C1477" s="204" t="s">
        <v>64</v>
      </c>
      <c r="D1477" s="204">
        <v>530</v>
      </c>
      <c r="E1477" s="204"/>
      <c r="F1477" s="204">
        <v>8611</v>
      </c>
      <c r="G1477" s="204">
        <v>886</v>
      </c>
      <c r="H1477" s="204"/>
      <c r="I1477" s="204">
        <v>8533</v>
      </c>
      <c r="J1477" s="204">
        <v>886</v>
      </c>
      <c r="K1477" s="204">
        <v>-2444</v>
      </c>
      <c r="L1477" s="204">
        <v>-2444</v>
      </c>
      <c r="M1477" s="204">
        <v>0</v>
      </c>
      <c r="N1477" s="204" t="s">
        <v>40</v>
      </c>
      <c r="O1477" s="204" t="s">
        <v>41</v>
      </c>
      <c r="P1477" s="202">
        <f t="shared" si="137"/>
        <v>0</v>
      </c>
      <c r="Q1477" s="197" t="str">
        <f t="shared" si="132"/>
        <v>NA</v>
      </c>
      <c r="R1477" s="202">
        <f t="shared" si="133"/>
        <v>78</v>
      </c>
      <c r="S1477" s="202">
        <f t="shared" si="134"/>
        <v>0</v>
      </c>
      <c r="T1477" s="197">
        <f t="shared" si="135"/>
        <v>78</v>
      </c>
      <c r="U1477" s="197">
        <f t="shared" si="136"/>
        <v>2444</v>
      </c>
      <c r="V1477" s="197">
        <f>MIN(IF(SUM(W1477,,X1477,Z1477,AA1477,AD1477,AC1477,AF1477,AG1477,AJ1477,AI1477,AL1477,AM1477,AO1477,AP1477,AR1477,AS1477,A1477,AY1477,AU1477,AV1477,AW1477,AX1477,BA1477,BB1477)=0,0,1)+IF(O1477="Smoothing ramp",1,0)+IF(ISNUMBER(W1477),1,0)+IF(ISNUMBER(X1477),1,0)+IF(ISNUMBER(Z1477),1,0)+IF(ISNUMBER(AA1477),1,0)+IF(ISNUMBER(AD1477),1,0)+IF(ISNUMBER(AC1477),1,0)+IF(ISNUMBER(AF1477),1,0)+IF(ISNUMBER(AG1477),1,0)+IF(ISNUMBER(AI1477),1,0)+IF(ISNUMBER(AJ1477),1,0)+IF(ISNUMBER(AL1477),1,0)+IF(ISNUMBER(AM1477),1,0)+IF(ISNUMBER(AO1477),1,0)+IF(ISNUMBER(AP1477),1,0)+IF(ISNUMBER(#REF!),1,0)+IF(ISNUMBER(AR1477),1,0)+IF(ISNUMBER(AS1477),1,0)+IF(ISNUMBER(AY1477),1,0)+IF(ISNUMBER(AU1477),1,0)+IF(ISNUMBER(AV1477),1,0)+IF(ISNUMBER(AW1477),1,0)+IF(ISNUMBER(AX1477),1,0)+IF(ISNUMBER(BA1477),1,0)+IF(ISNUMBER(BB1477),1,0),1)</f>
        <v>1</v>
      </c>
      <c r="W1477" s="197">
        <v>415</v>
      </c>
      <c r="X1477" s="197"/>
      <c r="Y1477" s="197" t="s">
        <v>42</v>
      </c>
      <c r="Z1477" s="197">
        <v>160</v>
      </c>
      <c r="AA1477" s="197"/>
      <c r="AB1477" s="197" t="s">
        <v>42</v>
      </c>
      <c r="AC1477" s="197"/>
      <c r="AD1477" s="197"/>
      <c r="AE1477" s="197"/>
      <c r="AF1477" s="197"/>
      <c r="AG1477" s="197"/>
      <c r="AH1477" s="197"/>
      <c r="AI1477" s="200"/>
      <c r="AJ1477" s="197"/>
      <c r="AK1477" s="197"/>
      <c r="AL1477" s="197"/>
      <c r="AM1477" s="197"/>
      <c r="AN1477" s="197"/>
      <c r="AO1477" s="197"/>
      <c r="AP1477" s="197"/>
      <c r="AQ1477" s="197"/>
      <c r="AR1477" s="197"/>
      <c r="AS1477" s="197"/>
      <c r="AT1477" s="197"/>
      <c r="AU1477" s="197"/>
      <c r="AV1477" s="197"/>
      <c r="AW1477" s="197"/>
      <c r="AX1477" s="197"/>
      <c r="AY1477" s="197"/>
      <c r="AZ1477" s="197"/>
      <c r="BA1477" s="197"/>
      <c r="BB1477" s="197"/>
      <c r="BC1477" s="197"/>
    </row>
    <row r="1478" spans="2:55" customFormat="1" ht="14.1" customHeight="1">
      <c r="B1478" s="204">
        <v>20250601</v>
      </c>
      <c r="C1478" s="204" t="s">
        <v>64</v>
      </c>
      <c r="D1478" s="204">
        <v>630</v>
      </c>
      <c r="E1478" s="204"/>
      <c r="F1478" s="204">
        <v>8611</v>
      </c>
      <c r="G1478" s="204">
        <v>886</v>
      </c>
      <c r="H1478" s="204"/>
      <c r="I1478" s="204">
        <v>8533</v>
      </c>
      <c r="J1478" s="204">
        <v>886</v>
      </c>
      <c r="K1478" s="204">
        <v>-2444</v>
      </c>
      <c r="L1478" s="204">
        <v>-2444</v>
      </c>
      <c r="M1478" s="204">
        <v>0</v>
      </c>
      <c r="N1478" s="204" t="s">
        <v>40</v>
      </c>
      <c r="O1478" s="204" t="s">
        <v>41</v>
      </c>
      <c r="P1478" s="202">
        <f t="shared" si="137"/>
        <v>0</v>
      </c>
      <c r="Q1478" s="197" t="str">
        <f t="shared" si="132"/>
        <v>NA</v>
      </c>
      <c r="R1478" s="202">
        <f t="shared" si="133"/>
        <v>78</v>
      </c>
      <c r="S1478" s="202">
        <f t="shared" si="134"/>
        <v>0</v>
      </c>
      <c r="T1478" s="197">
        <f t="shared" si="135"/>
        <v>78</v>
      </c>
      <c r="U1478" s="197">
        <f t="shared" si="136"/>
        <v>2444</v>
      </c>
      <c r="V1478" s="197">
        <f>MIN(IF(SUM(W1478,,X1478,Z1478,AA1478,AD1478,AC1478,AF1478,AG1478,AJ1478,AI1478,AL1478,AM1478,AO1478,AP1478,AR1478,AS1478,A1478,AY1478,AU1478,AV1478,AW1478,AX1478,BA1478,BB1478)=0,0,1)+IF(O1478="Smoothing ramp",1,0)+IF(ISNUMBER(W1478),1,0)+IF(ISNUMBER(X1478),1,0)+IF(ISNUMBER(Z1478),1,0)+IF(ISNUMBER(AA1478),1,0)+IF(ISNUMBER(AD1478),1,0)+IF(ISNUMBER(AC1478),1,0)+IF(ISNUMBER(AF1478),1,0)+IF(ISNUMBER(AG1478),1,0)+IF(ISNUMBER(AI1478),1,0)+IF(ISNUMBER(AJ1478),1,0)+IF(ISNUMBER(AL1478),1,0)+IF(ISNUMBER(AM1478),1,0)+IF(ISNUMBER(AO1478),1,0)+IF(ISNUMBER(AP1478),1,0)+IF(ISNUMBER(#REF!),1,0)+IF(ISNUMBER(AR1478),1,0)+IF(ISNUMBER(AS1478),1,0)+IF(ISNUMBER(AY1478),1,0)+IF(ISNUMBER(AU1478),1,0)+IF(ISNUMBER(AV1478),1,0)+IF(ISNUMBER(AW1478),1,0)+IF(ISNUMBER(AX1478),1,0)+IF(ISNUMBER(BA1478),1,0)+IF(ISNUMBER(BB1478),1,0),1)</f>
        <v>1</v>
      </c>
      <c r="W1478" s="197">
        <v>415</v>
      </c>
      <c r="X1478" s="197"/>
      <c r="Y1478" s="197" t="s">
        <v>42</v>
      </c>
      <c r="Z1478" s="197">
        <v>160</v>
      </c>
      <c r="AA1478" s="197"/>
      <c r="AB1478" s="197" t="s">
        <v>42</v>
      </c>
      <c r="AC1478" s="197"/>
      <c r="AD1478" s="197"/>
      <c r="AE1478" s="197"/>
      <c r="AF1478" s="197"/>
      <c r="AG1478" s="197"/>
      <c r="AH1478" s="197"/>
      <c r="AI1478" s="200"/>
      <c r="AJ1478" s="197"/>
      <c r="AK1478" s="197"/>
      <c r="AL1478" s="197"/>
      <c r="AM1478" s="197"/>
      <c r="AN1478" s="197"/>
      <c r="AO1478" s="197"/>
      <c r="AP1478" s="197"/>
      <c r="AQ1478" s="197"/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197"/>
      <c r="BB1478" s="197"/>
      <c r="BC1478" s="197"/>
    </row>
    <row r="1479" spans="2:55" customFormat="1" ht="14.1" customHeight="1">
      <c r="B1479" s="204">
        <v>20250601</v>
      </c>
      <c r="C1479" s="204" t="s">
        <v>64</v>
      </c>
      <c r="D1479" s="204">
        <v>730</v>
      </c>
      <c r="E1479" s="204"/>
      <c r="F1479" s="204">
        <v>7564</v>
      </c>
      <c r="G1479" s="204">
        <v>975</v>
      </c>
      <c r="H1479" s="204"/>
      <c r="I1479" s="204">
        <v>7564</v>
      </c>
      <c r="J1479" s="204">
        <v>954</v>
      </c>
      <c r="K1479" s="204">
        <v>385</v>
      </c>
      <c r="L1479" s="204">
        <v>323</v>
      </c>
      <c r="M1479" s="204">
        <v>0</v>
      </c>
      <c r="N1479" s="204" t="s">
        <v>44</v>
      </c>
      <c r="O1479" s="204" t="s">
        <v>41</v>
      </c>
      <c r="P1479" s="202">
        <f t="shared" si="137"/>
        <v>62</v>
      </c>
      <c r="Q1479" s="197" t="str">
        <f t="shared" si="132"/>
        <v>NA</v>
      </c>
      <c r="R1479" s="202">
        <f t="shared" si="133"/>
        <v>0</v>
      </c>
      <c r="S1479" s="202">
        <f t="shared" si="134"/>
        <v>21</v>
      </c>
      <c r="T1479" s="197">
        <f t="shared" si="135"/>
        <v>21</v>
      </c>
      <c r="U1479" s="197">
        <f t="shared" si="136"/>
        <v>-323</v>
      </c>
      <c r="V1479" s="197">
        <f>MIN(IF(SUM(W1479,,X1479,Z1479,AA1479,AD1479,AC1479,AF1479,AG1479,AJ1479,AI1479,AL1479,AM1479,AO1479,AP1479,AR1479,AS1479,A1479,AY1479,AU1479,AV1479,AW1479,AX1479,BA1479,BB1479)=0,0,1)+IF(O1479="Smoothing ramp",1,0)+IF(ISNUMBER(W1479),1,0)+IF(ISNUMBER(X1479),1,0)+IF(ISNUMBER(Z1479),1,0)+IF(ISNUMBER(AA1479),1,0)+IF(ISNUMBER(AD1479),1,0)+IF(ISNUMBER(AC1479),1,0)+IF(ISNUMBER(AF1479),1,0)+IF(ISNUMBER(AG1479),1,0)+IF(ISNUMBER(AI1479),1,0)+IF(ISNUMBER(AJ1479),1,0)+IF(ISNUMBER(AL1479),1,0)+IF(ISNUMBER(AM1479),1,0)+IF(ISNUMBER(AO1479),1,0)+IF(ISNUMBER(AP1479),1,0)+IF(ISNUMBER(#REF!),1,0)+IF(ISNUMBER(AR1479),1,0)+IF(ISNUMBER(AS1479),1,0)+IF(ISNUMBER(AY1479),1,0)+IF(ISNUMBER(AU1479),1,0)+IF(ISNUMBER(AV1479),1,0)+IF(ISNUMBER(AW1479),1,0)+IF(ISNUMBER(AX1479),1,0)+IF(ISNUMBER(BA1479),1,0)+IF(ISNUMBER(BB1479),1,0),1)</f>
        <v>1</v>
      </c>
      <c r="W1479" s="197">
        <v>343</v>
      </c>
      <c r="X1479" s="197"/>
      <c r="Y1479" s="197"/>
      <c r="Z1479" s="197">
        <v>160</v>
      </c>
      <c r="AA1479" s="197"/>
      <c r="AB1479" s="197"/>
      <c r="AC1479" s="197"/>
      <c r="AD1479" s="197"/>
      <c r="AE1479" s="197"/>
      <c r="AF1479" s="197"/>
      <c r="AG1479" s="197"/>
      <c r="AH1479" s="197"/>
      <c r="AI1479" s="200"/>
      <c r="AJ1479" s="197"/>
      <c r="AK1479" s="197"/>
      <c r="AL1479" s="197"/>
      <c r="AM1479" s="197"/>
      <c r="AN1479" s="197"/>
      <c r="AO1479" s="197"/>
      <c r="AP1479" s="197"/>
      <c r="AQ1479" s="197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197"/>
      <c r="BB1479" s="197"/>
      <c r="BC1479" s="197"/>
    </row>
    <row r="1480" spans="2:55" customFormat="1" ht="14.1" customHeight="1">
      <c r="B1480" s="204">
        <v>20250601</v>
      </c>
      <c r="C1480" s="204" t="s">
        <v>64</v>
      </c>
      <c r="D1480" s="204">
        <v>830</v>
      </c>
      <c r="E1480" s="204"/>
      <c r="F1480" s="204">
        <v>7613</v>
      </c>
      <c r="G1480" s="204">
        <v>981</v>
      </c>
      <c r="H1480" s="204"/>
      <c r="I1480" s="204">
        <v>7034</v>
      </c>
      <c r="J1480" s="204">
        <v>959</v>
      </c>
      <c r="K1480" s="204">
        <v>385</v>
      </c>
      <c r="L1480" s="204">
        <v>372</v>
      </c>
      <c r="M1480" s="204">
        <v>0</v>
      </c>
      <c r="N1480" s="204" t="s">
        <v>44</v>
      </c>
      <c r="O1480" s="204" t="s">
        <v>41</v>
      </c>
      <c r="P1480" s="202">
        <f t="shared" si="137"/>
        <v>13</v>
      </c>
      <c r="Q1480" s="197" t="str">
        <f t="shared" si="132"/>
        <v>NA</v>
      </c>
      <c r="R1480" s="202">
        <f t="shared" si="133"/>
        <v>579</v>
      </c>
      <c r="S1480" s="202">
        <f t="shared" si="134"/>
        <v>22</v>
      </c>
      <c r="T1480" s="197">
        <f t="shared" si="135"/>
        <v>601</v>
      </c>
      <c r="U1480" s="197">
        <f t="shared" si="136"/>
        <v>-372</v>
      </c>
      <c r="V1480" s="197">
        <f>MIN(IF(SUM(W1480,,X1480,Z1480,AA1480,AD1480,AC1480,AF1480,AG1480,AJ1480,AI1480,AL1480,AM1480,AO1480,AP1480,AR1480,AS1480,A1480,AY1480,AU1480,AV1480,AW1480,AX1480,BA1480,BB1480)=0,0,1)+IF(O1480="Smoothing ramp",1,0)+IF(ISNUMBER(W1480),1,0)+IF(ISNUMBER(X1480),1,0)+IF(ISNUMBER(Z1480),1,0)+IF(ISNUMBER(AA1480),1,0)+IF(ISNUMBER(AD1480),1,0)+IF(ISNUMBER(AC1480),1,0)+IF(ISNUMBER(AF1480),1,0)+IF(ISNUMBER(AG1480),1,0)+IF(ISNUMBER(AI1480),1,0)+IF(ISNUMBER(AJ1480),1,0)+IF(ISNUMBER(AL1480),1,0)+IF(ISNUMBER(AM1480),1,0)+IF(ISNUMBER(AO1480),1,0)+IF(ISNUMBER(AP1480),1,0)+IF(ISNUMBER(#REF!),1,0)+IF(ISNUMBER(AR1480),1,0)+IF(ISNUMBER(AS1480),1,0)+IF(ISNUMBER(AY1480),1,0)+IF(ISNUMBER(AU1480),1,0)+IF(ISNUMBER(AV1480),1,0)+IF(ISNUMBER(AW1480),1,0)+IF(ISNUMBER(AX1480),1,0)+IF(ISNUMBER(BA1480),1,0)+IF(ISNUMBER(BB1480),1,0),1)</f>
        <v>1</v>
      </c>
      <c r="W1480" s="197">
        <v>343</v>
      </c>
      <c r="X1480" s="197"/>
      <c r="Y1480" s="197"/>
      <c r="Z1480" s="197">
        <v>160</v>
      </c>
      <c r="AA1480" s="197"/>
      <c r="AB1480" s="197"/>
      <c r="AC1480" s="197"/>
      <c r="AD1480" s="197"/>
      <c r="AE1480" s="197"/>
      <c r="AF1480" s="197"/>
      <c r="AG1480" s="197"/>
      <c r="AH1480" s="197"/>
      <c r="AI1480" s="200"/>
      <c r="AJ1480" s="197"/>
      <c r="AK1480" s="197"/>
      <c r="AL1480" s="197"/>
      <c r="AM1480" s="197"/>
      <c r="AN1480" s="197"/>
      <c r="AO1480" s="197"/>
      <c r="AP1480" s="197"/>
      <c r="AQ1480" s="197"/>
      <c r="AR1480" s="197"/>
      <c r="AS1480" s="197"/>
      <c r="AT1480" s="197"/>
      <c r="AU1480" s="197"/>
      <c r="AV1480" s="197"/>
      <c r="AW1480" s="197"/>
      <c r="AX1480" s="197"/>
      <c r="AY1480" s="197"/>
      <c r="AZ1480" s="197"/>
      <c r="BA1480" s="197"/>
      <c r="BB1480" s="197"/>
      <c r="BC1480" s="197"/>
    </row>
    <row r="1481" spans="2:55" customFormat="1" ht="14.1" customHeight="1">
      <c r="B1481" s="204">
        <v>20250601</v>
      </c>
      <c r="C1481" s="204" t="s">
        <v>64</v>
      </c>
      <c r="D1481" s="204">
        <v>930</v>
      </c>
      <c r="E1481" s="204">
        <v>6495</v>
      </c>
      <c r="F1481" s="204"/>
      <c r="G1481" s="204"/>
      <c r="H1481" s="204">
        <v>6495</v>
      </c>
      <c r="I1481" s="204"/>
      <c r="J1481" s="204"/>
      <c r="K1481" s="204">
        <v>-319</v>
      </c>
      <c r="L1481" s="204">
        <v>-319</v>
      </c>
      <c r="M1481" s="204">
        <v>-319</v>
      </c>
      <c r="N1481" s="204" t="s">
        <v>40</v>
      </c>
      <c r="O1481" s="204" t="s">
        <v>41</v>
      </c>
      <c r="P1481" s="202">
        <f t="shared" si="137"/>
        <v>0</v>
      </c>
      <c r="Q1481" s="197">
        <f t="shared" ref="Q1481:Q1544" si="138">IF(AND(ISNUMBER(E1481),ISNUMBER(H1481),ISBLANK(F1481)),E1481-H1481,"NA")</f>
        <v>0</v>
      </c>
      <c r="R1481" s="202" t="str">
        <f t="shared" ref="R1481:R1544" si="139">IF(AND(ISNUMBER(F1481),ISNUMBER(I1481),ISBLANK(E1481)),F1481-I1481,"NA")</f>
        <v>NA</v>
      </c>
      <c r="S1481" s="202" t="str">
        <f t="shared" ref="S1481:S1544" si="140">IF(AND(ISNUMBER(G1481),ISNUMBER(J1481),ISBLANK(E1481)),G1481-J1481,"NA")</f>
        <v>NA</v>
      </c>
      <c r="T1481" s="197" t="str">
        <f t="shared" ref="T1481:T1544" si="141">IF(AND(ISNUMBER(R1481),ISNUMBER(S1481),ISBLANK(E1481)),S1481+R1481,"NA")</f>
        <v>NA</v>
      </c>
      <c r="U1481" s="197">
        <f t="shared" ref="U1481:U1544" si="142">IF(M1481&lt;0,0,IF(M1481=K1481,M1481,M1481-(L1481-M1481)))</f>
        <v>0</v>
      </c>
      <c r="V1481" s="197">
        <f>MIN(IF(SUM(W1481,,X1481,Z1481,AA1481,AD1481,AC1481,AF1481,AG1481,AJ1481,AI1481,AL1481,AM1481,AO1481,AP1481,AR1481,AS1481,A1481,AY1481,AU1481,AV1481,AW1481,AX1481,BA1481,BB1481)=0,0,1)+IF(O1481="Smoothing ramp",1,0)+IF(ISNUMBER(W1481),1,0)+IF(ISNUMBER(X1481),1,0)+IF(ISNUMBER(Z1481),1,0)+IF(ISNUMBER(AA1481),1,0)+IF(ISNUMBER(AD1481),1,0)+IF(ISNUMBER(AC1481),1,0)+IF(ISNUMBER(AF1481),1,0)+IF(ISNUMBER(AG1481),1,0)+IF(ISNUMBER(AI1481),1,0)+IF(ISNUMBER(AJ1481),1,0)+IF(ISNUMBER(AL1481),1,0)+IF(ISNUMBER(AM1481),1,0)+IF(ISNUMBER(AO1481),1,0)+IF(ISNUMBER(AP1481),1,0)+IF(ISNUMBER(#REF!),1,0)+IF(ISNUMBER(AR1481),1,0)+IF(ISNUMBER(AS1481),1,0)+IF(ISNUMBER(AY1481),1,0)+IF(ISNUMBER(AU1481),1,0)+IF(ISNUMBER(AV1481),1,0)+IF(ISNUMBER(AW1481),1,0)+IF(ISNUMBER(AX1481),1,0)+IF(ISNUMBER(BA1481),1,0)+IF(ISNUMBER(BB1481),1,0),1)</f>
        <v>1</v>
      </c>
      <c r="W1481" s="197">
        <v>343</v>
      </c>
      <c r="X1481" s="197"/>
      <c r="Y1481" s="197"/>
      <c r="Z1481" s="197">
        <v>160</v>
      </c>
      <c r="AA1481" s="197"/>
      <c r="AB1481" s="197"/>
      <c r="AC1481" s="197"/>
      <c r="AD1481" s="197"/>
      <c r="AE1481" s="197"/>
      <c r="AF1481" s="197"/>
      <c r="AG1481" s="197"/>
      <c r="AH1481" s="197"/>
      <c r="AI1481" s="200"/>
      <c r="AJ1481" s="197"/>
      <c r="AK1481" s="197"/>
      <c r="AL1481" s="197"/>
      <c r="AM1481" s="197"/>
      <c r="AN1481" s="197"/>
      <c r="AO1481" s="197"/>
      <c r="AP1481" s="197"/>
      <c r="AQ1481" s="197"/>
      <c r="AR1481" s="197"/>
      <c r="AS1481" s="197"/>
      <c r="AT1481" s="197"/>
      <c r="AU1481" s="197"/>
      <c r="AV1481" s="197"/>
      <c r="AW1481" s="197"/>
      <c r="AX1481" s="197"/>
      <c r="AY1481" s="197"/>
      <c r="AZ1481" s="197"/>
      <c r="BA1481" s="197"/>
      <c r="BB1481" s="197"/>
      <c r="BC1481" s="197"/>
    </row>
    <row r="1482" spans="2:55" customFormat="1" ht="14.1" customHeight="1">
      <c r="B1482" s="204">
        <v>20250601</v>
      </c>
      <c r="C1482" s="204" t="s">
        <v>64</v>
      </c>
      <c r="D1482" s="204">
        <v>1030</v>
      </c>
      <c r="E1482" s="204">
        <v>6495</v>
      </c>
      <c r="F1482" s="204"/>
      <c r="G1482" s="204"/>
      <c r="H1482" s="204">
        <v>6495</v>
      </c>
      <c r="I1482" s="204"/>
      <c r="J1482" s="204"/>
      <c r="K1482" s="204">
        <v>-319</v>
      </c>
      <c r="L1482" s="204">
        <v>-319</v>
      </c>
      <c r="M1482" s="204">
        <v>-319</v>
      </c>
      <c r="N1482" s="204" t="s">
        <v>40</v>
      </c>
      <c r="O1482" s="204" t="s">
        <v>41</v>
      </c>
      <c r="P1482" s="202">
        <f t="shared" ref="P1482:P1545" si="143">IFERROR(K1482-L1482,0)</f>
        <v>0</v>
      </c>
      <c r="Q1482" s="197">
        <f t="shared" si="138"/>
        <v>0</v>
      </c>
      <c r="R1482" s="202" t="str">
        <f t="shared" si="139"/>
        <v>NA</v>
      </c>
      <c r="S1482" s="202" t="str">
        <f t="shared" si="140"/>
        <v>NA</v>
      </c>
      <c r="T1482" s="197" t="str">
        <f t="shared" si="141"/>
        <v>NA</v>
      </c>
      <c r="U1482" s="197">
        <f t="shared" si="142"/>
        <v>0</v>
      </c>
      <c r="V1482" s="197">
        <f>MIN(IF(SUM(W1482,,X1482,Z1482,AA1482,AD1482,AC1482,AF1482,AG1482,AJ1482,AI1482,AL1482,AM1482,AO1482,AP1482,AR1482,AS1482,A1482,AY1482,AU1482,AV1482,AW1482,AX1482,BA1482,BB1482)=0,0,1)+IF(O1482="Smoothing ramp",1,0)+IF(ISNUMBER(W1482),1,0)+IF(ISNUMBER(X1482),1,0)+IF(ISNUMBER(Z1482),1,0)+IF(ISNUMBER(AA1482),1,0)+IF(ISNUMBER(AD1482),1,0)+IF(ISNUMBER(AC1482),1,0)+IF(ISNUMBER(AF1482),1,0)+IF(ISNUMBER(AG1482),1,0)+IF(ISNUMBER(AI1482),1,0)+IF(ISNUMBER(AJ1482),1,0)+IF(ISNUMBER(AL1482),1,0)+IF(ISNUMBER(AM1482),1,0)+IF(ISNUMBER(AO1482),1,0)+IF(ISNUMBER(AP1482),1,0)+IF(ISNUMBER(#REF!),1,0)+IF(ISNUMBER(AR1482),1,0)+IF(ISNUMBER(AS1482),1,0)+IF(ISNUMBER(AY1482),1,0)+IF(ISNUMBER(AU1482),1,0)+IF(ISNUMBER(AV1482),1,0)+IF(ISNUMBER(AW1482),1,0)+IF(ISNUMBER(AX1482),1,0)+IF(ISNUMBER(BA1482),1,0)+IF(ISNUMBER(BB1482),1,0),1)</f>
        <v>1</v>
      </c>
      <c r="W1482" s="197">
        <v>392</v>
      </c>
      <c r="X1482" s="197"/>
      <c r="Y1482" s="197"/>
      <c r="Z1482" s="197">
        <v>160</v>
      </c>
      <c r="AA1482" s="197"/>
      <c r="AB1482" s="197"/>
      <c r="AC1482" s="197"/>
      <c r="AD1482" s="197"/>
      <c r="AE1482" s="197"/>
      <c r="AF1482" s="197"/>
      <c r="AG1482" s="197"/>
      <c r="AH1482" s="197"/>
      <c r="AI1482" s="200"/>
      <c r="AJ1482" s="197"/>
      <c r="AK1482" s="197"/>
      <c r="AL1482" s="197"/>
      <c r="AM1482" s="197"/>
      <c r="AN1482" s="197"/>
      <c r="AO1482" s="197"/>
      <c r="AP1482" s="197"/>
      <c r="AQ1482" s="197"/>
      <c r="AR1482" s="197"/>
      <c r="AS1482" s="197"/>
      <c r="AT1482" s="197"/>
      <c r="AU1482" s="197"/>
      <c r="AV1482" s="197"/>
      <c r="AW1482" s="197"/>
      <c r="AX1482" s="197"/>
      <c r="AY1482" s="197"/>
      <c r="AZ1482" s="197"/>
      <c r="BA1482" s="197"/>
      <c r="BB1482" s="197"/>
      <c r="BC1482" s="197"/>
    </row>
    <row r="1483" spans="2:55" customFormat="1" ht="14.1" customHeight="1">
      <c r="B1483" s="204">
        <v>20250601</v>
      </c>
      <c r="C1483" s="204" t="s">
        <v>64</v>
      </c>
      <c r="D1483" s="204">
        <v>1130</v>
      </c>
      <c r="E1483" s="204">
        <v>6495</v>
      </c>
      <c r="F1483" s="204"/>
      <c r="G1483" s="204"/>
      <c r="H1483" s="204">
        <v>6495</v>
      </c>
      <c r="I1483" s="204"/>
      <c r="J1483" s="204"/>
      <c r="K1483" s="204">
        <v>-319</v>
      </c>
      <c r="L1483" s="204">
        <v>-319</v>
      </c>
      <c r="M1483" s="204">
        <v>-319</v>
      </c>
      <c r="N1483" s="204" t="s">
        <v>40</v>
      </c>
      <c r="O1483" s="204" t="s">
        <v>41</v>
      </c>
      <c r="P1483" s="202">
        <f t="shared" si="143"/>
        <v>0</v>
      </c>
      <c r="Q1483" s="197">
        <f t="shared" si="138"/>
        <v>0</v>
      </c>
      <c r="R1483" s="202" t="str">
        <f t="shared" si="139"/>
        <v>NA</v>
      </c>
      <c r="S1483" s="202" t="str">
        <f t="shared" si="140"/>
        <v>NA</v>
      </c>
      <c r="T1483" s="197" t="str">
        <f t="shared" si="141"/>
        <v>NA</v>
      </c>
      <c r="U1483" s="197">
        <f t="shared" si="142"/>
        <v>0</v>
      </c>
      <c r="V1483" s="197">
        <f>MIN(IF(SUM(W1483,,X1483,Z1483,AA1483,AD1483,AC1483,AF1483,AG1483,AJ1483,AI1483,AL1483,AM1483,AO1483,AP1483,AR1483,AS1483,A1483,AY1483,AU1483,AV1483,AW1483,AX1483,BA1483,BB1483)=0,0,1)+IF(O1483="Smoothing ramp",1,0)+IF(ISNUMBER(W1483),1,0)+IF(ISNUMBER(X1483),1,0)+IF(ISNUMBER(Z1483),1,0)+IF(ISNUMBER(AA1483),1,0)+IF(ISNUMBER(AD1483),1,0)+IF(ISNUMBER(AC1483),1,0)+IF(ISNUMBER(AF1483),1,0)+IF(ISNUMBER(AG1483),1,0)+IF(ISNUMBER(AI1483),1,0)+IF(ISNUMBER(AJ1483),1,0)+IF(ISNUMBER(AL1483),1,0)+IF(ISNUMBER(AM1483),1,0)+IF(ISNUMBER(AO1483),1,0)+IF(ISNUMBER(AP1483),1,0)+IF(ISNUMBER(#REF!),1,0)+IF(ISNUMBER(AR1483),1,0)+IF(ISNUMBER(AS1483),1,0)+IF(ISNUMBER(AY1483),1,0)+IF(ISNUMBER(AU1483),1,0)+IF(ISNUMBER(AV1483),1,0)+IF(ISNUMBER(AW1483),1,0)+IF(ISNUMBER(AX1483),1,0)+IF(ISNUMBER(BA1483),1,0)+IF(ISNUMBER(BB1483),1,0),1)</f>
        <v>1</v>
      </c>
      <c r="W1483" s="197">
        <v>392</v>
      </c>
      <c r="X1483" s="197"/>
      <c r="Y1483" s="197"/>
      <c r="Z1483" s="197">
        <v>160</v>
      </c>
      <c r="AA1483" s="197"/>
      <c r="AB1483" s="197"/>
      <c r="AC1483" s="197"/>
      <c r="AD1483" s="197"/>
      <c r="AE1483" s="197"/>
      <c r="AF1483" s="197"/>
      <c r="AG1483" s="197"/>
      <c r="AH1483" s="197"/>
      <c r="AI1483" s="200"/>
      <c r="AJ1483" s="197"/>
      <c r="AK1483" s="197"/>
      <c r="AL1483" s="197"/>
      <c r="AM1483" s="197"/>
      <c r="AN1483" s="197"/>
      <c r="AO1483" s="197"/>
      <c r="AP1483" s="197"/>
      <c r="AQ1483" s="197"/>
      <c r="AR1483" s="197"/>
      <c r="AS1483" s="197"/>
      <c r="AT1483" s="197"/>
      <c r="AU1483" s="197"/>
      <c r="AV1483" s="197"/>
      <c r="AW1483" s="197"/>
      <c r="AX1483" s="197"/>
      <c r="AY1483" s="197"/>
      <c r="AZ1483" s="197"/>
      <c r="BA1483" s="197"/>
      <c r="BB1483" s="197"/>
      <c r="BC1483" s="197"/>
    </row>
    <row r="1484" spans="2:55" customFormat="1" ht="14.1" customHeight="1">
      <c r="B1484" s="204">
        <v>20250601</v>
      </c>
      <c r="C1484" s="204" t="s">
        <v>64</v>
      </c>
      <c r="D1484" s="204">
        <v>1230</v>
      </c>
      <c r="E1484" s="204">
        <v>7340</v>
      </c>
      <c r="F1484" s="204"/>
      <c r="G1484" s="204"/>
      <c r="H1484" s="204">
        <v>7340</v>
      </c>
      <c r="I1484" s="204"/>
      <c r="J1484" s="204"/>
      <c r="K1484" s="204">
        <v>-801</v>
      </c>
      <c r="L1484" s="204">
        <v>-801</v>
      </c>
      <c r="M1484" s="204">
        <v>-801</v>
      </c>
      <c r="N1484" s="204" t="s">
        <v>40</v>
      </c>
      <c r="O1484" s="204" t="s">
        <v>41</v>
      </c>
      <c r="P1484" s="202">
        <f t="shared" si="143"/>
        <v>0</v>
      </c>
      <c r="Q1484" s="197">
        <f t="shared" si="138"/>
        <v>0</v>
      </c>
      <c r="R1484" s="202" t="str">
        <f t="shared" si="139"/>
        <v>NA</v>
      </c>
      <c r="S1484" s="202" t="str">
        <f t="shared" si="140"/>
        <v>NA</v>
      </c>
      <c r="T1484" s="197" t="str">
        <f t="shared" si="141"/>
        <v>NA</v>
      </c>
      <c r="U1484" s="197">
        <f t="shared" si="142"/>
        <v>0</v>
      </c>
      <c r="V1484" s="197">
        <f>MIN(IF(SUM(W1484,,X1484,Z1484,AA1484,AD1484,AC1484,AF1484,AG1484,AJ1484,AI1484,AL1484,AM1484,AO1484,AP1484,AR1484,AS1484,A1484,AY1484,AU1484,AV1484,AW1484,AX1484,BA1484,BB1484)=0,0,1)+IF(O1484="Smoothing ramp",1,0)+IF(ISNUMBER(W1484),1,0)+IF(ISNUMBER(X1484),1,0)+IF(ISNUMBER(Z1484),1,0)+IF(ISNUMBER(AA1484),1,0)+IF(ISNUMBER(AD1484),1,0)+IF(ISNUMBER(AC1484),1,0)+IF(ISNUMBER(AF1484),1,0)+IF(ISNUMBER(AG1484),1,0)+IF(ISNUMBER(AI1484),1,0)+IF(ISNUMBER(AJ1484),1,0)+IF(ISNUMBER(AL1484),1,0)+IF(ISNUMBER(AM1484),1,0)+IF(ISNUMBER(AO1484),1,0)+IF(ISNUMBER(AP1484),1,0)+IF(ISNUMBER(#REF!),1,0)+IF(ISNUMBER(AR1484),1,0)+IF(ISNUMBER(AS1484),1,0)+IF(ISNUMBER(AY1484),1,0)+IF(ISNUMBER(AU1484),1,0)+IF(ISNUMBER(AV1484),1,0)+IF(ISNUMBER(AW1484),1,0)+IF(ISNUMBER(AX1484),1,0)+IF(ISNUMBER(BA1484),1,0)+IF(ISNUMBER(BB1484),1,0),1)</f>
        <v>1</v>
      </c>
      <c r="W1484" s="197">
        <v>392</v>
      </c>
      <c r="X1484" s="197"/>
      <c r="Y1484" s="197"/>
      <c r="Z1484" s="197">
        <v>160</v>
      </c>
      <c r="AA1484" s="197"/>
      <c r="AB1484" s="197"/>
      <c r="AC1484" s="197"/>
      <c r="AD1484" s="197"/>
      <c r="AE1484" s="197"/>
      <c r="AF1484" s="197"/>
      <c r="AG1484" s="197"/>
      <c r="AH1484" s="197"/>
      <c r="AI1484" s="200"/>
      <c r="AJ1484" s="197"/>
      <c r="AK1484" s="197"/>
      <c r="AL1484" s="197"/>
      <c r="AM1484" s="197"/>
      <c r="AN1484" s="197"/>
      <c r="AO1484" s="197"/>
      <c r="AP1484" s="197"/>
      <c r="AQ1484" s="197"/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197"/>
      <c r="BB1484" s="197"/>
      <c r="BC1484" s="197"/>
    </row>
    <row r="1485" spans="2:55" customFormat="1" ht="14.1" customHeight="1">
      <c r="B1485" s="204">
        <v>20250601</v>
      </c>
      <c r="C1485" s="204" t="s">
        <v>64</v>
      </c>
      <c r="D1485" s="204">
        <v>1330</v>
      </c>
      <c r="E1485" s="204">
        <v>7340</v>
      </c>
      <c r="F1485" s="204"/>
      <c r="G1485" s="204"/>
      <c r="H1485" s="204">
        <v>7340</v>
      </c>
      <c r="I1485" s="204"/>
      <c r="J1485" s="204"/>
      <c r="K1485" s="204">
        <v>-801</v>
      </c>
      <c r="L1485" s="204">
        <v>-801</v>
      </c>
      <c r="M1485" s="204">
        <v>-801</v>
      </c>
      <c r="N1485" s="204" t="s">
        <v>40</v>
      </c>
      <c r="O1485" s="204" t="s">
        <v>41</v>
      </c>
      <c r="P1485" s="202">
        <f t="shared" si="143"/>
        <v>0</v>
      </c>
      <c r="Q1485" s="197">
        <f t="shared" si="138"/>
        <v>0</v>
      </c>
      <c r="R1485" s="202" t="str">
        <f t="shared" si="139"/>
        <v>NA</v>
      </c>
      <c r="S1485" s="202" t="str">
        <f t="shared" si="140"/>
        <v>NA</v>
      </c>
      <c r="T1485" s="197" t="str">
        <f t="shared" si="141"/>
        <v>NA</v>
      </c>
      <c r="U1485" s="197">
        <f t="shared" si="142"/>
        <v>0</v>
      </c>
      <c r="V1485" s="197">
        <f>MIN(IF(SUM(W1485,,X1485,Z1485,AA1485,AD1485,AC1485,AF1485,AG1485,AJ1485,AI1485,AL1485,AM1485,AO1485,AP1485,AR1485,AS1485,A1485,AY1485,AU1485,AV1485,AW1485,AX1485,BA1485,BB1485)=0,0,1)+IF(O1485="Smoothing ramp",1,0)+IF(ISNUMBER(W1485),1,0)+IF(ISNUMBER(X1485),1,0)+IF(ISNUMBER(Z1485),1,0)+IF(ISNUMBER(AA1485),1,0)+IF(ISNUMBER(AD1485),1,0)+IF(ISNUMBER(AC1485),1,0)+IF(ISNUMBER(AF1485),1,0)+IF(ISNUMBER(AG1485),1,0)+IF(ISNUMBER(AI1485),1,0)+IF(ISNUMBER(AJ1485),1,0)+IF(ISNUMBER(AL1485),1,0)+IF(ISNUMBER(AM1485),1,0)+IF(ISNUMBER(AO1485),1,0)+IF(ISNUMBER(AP1485),1,0)+IF(ISNUMBER(#REF!),1,0)+IF(ISNUMBER(AR1485),1,0)+IF(ISNUMBER(AS1485),1,0)+IF(ISNUMBER(AY1485),1,0)+IF(ISNUMBER(AU1485),1,0)+IF(ISNUMBER(AV1485),1,0)+IF(ISNUMBER(AW1485),1,0)+IF(ISNUMBER(AX1485),1,0)+IF(ISNUMBER(BA1485),1,0)+IF(ISNUMBER(BB1485),1,0),1)</f>
        <v>1</v>
      </c>
      <c r="W1485" s="197">
        <v>370</v>
      </c>
      <c r="X1485" s="197"/>
      <c r="Y1485" s="197"/>
      <c r="Z1485" s="197">
        <v>160</v>
      </c>
      <c r="AA1485" s="197"/>
      <c r="AB1485" s="197"/>
      <c r="AC1485" s="197"/>
      <c r="AD1485" s="197"/>
      <c r="AE1485" s="197"/>
      <c r="AF1485" s="197"/>
      <c r="AG1485" s="197"/>
      <c r="AH1485" s="197"/>
      <c r="AI1485" s="200"/>
      <c r="AJ1485" s="197"/>
      <c r="AK1485" s="197"/>
      <c r="AL1485" s="197"/>
      <c r="AM1485" s="197"/>
      <c r="AN1485" s="197"/>
      <c r="AO1485" s="197"/>
      <c r="AP1485" s="197"/>
      <c r="AQ1485" s="197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197"/>
      <c r="BB1485" s="197"/>
      <c r="BC1485" s="197"/>
    </row>
    <row r="1486" spans="2:55" customFormat="1" ht="14.1" customHeight="1">
      <c r="B1486" s="204">
        <v>20250601</v>
      </c>
      <c r="C1486" s="204" t="s">
        <v>64</v>
      </c>
      <c r="D1486" s="204">
        <v>1430</v>
      </c>
      <c r="E1486" s="204">
        <v>7340</v>
      </c>
      <c r="F1486" s="204"/>
      <c r="G1486" s="204"/>
      <c r="H1486" s="204">
        <v>7340</v>
      </c>
      <c r="I1486" s="204"/>
      <c r="J1486" s="204"/>
      <c r="K1486" s="204">
        <v>-801</v>
      </c>
      <c r="L1486" s="204">
        <v>-801</v>
      </c>
      <c r="M1486" s="204">
        <v>-801</v>
      </c>
      <c r="N1486" s="204" t="s">
        <v>40</v>
      </c>
      <c r="O1486" s="204" t="s">
        <v>41</v>
      </c>
      <c r="P1486" s="202">
        <f t="shared" si="143"/>
        <v>0</v>
      </c>
      <c r="Q1486" s="197">
        <f t="shared" si="138"/>
        <v>0</v>
      </c>
      <c r="R1486" s="202" t="str">
        <f t="shared" si="139"/>
        <v>NA</v>
      </c>
      <c r="S1486" s="202" t="str">
        <f t="shared" si="140"/>
        <v>NA</v>
      </c>
      <c r="T1486" s="197" t="str">
        <f t="shared" si="141"/>
        <v>NA</v>
      </c>
      <c r="U1486" s="197">
        <f t="shared" si="142"/>
        <v>0</v>
      </c>
      <c r="V1486" s="197">
        <f>MIN(IF(SUM(W1486,,X1486,Z1486,AA1486,AD1486,AC1486,AF1486,AG1486,AJ1486,AI1486,AL1486,AM1486,AO1486,AP1486,AR1486,AS1486,A1486,AY1486,AU1486,AV1486,AW1486,AX1486,BA1486,BB1486)=0,0,1)+IF(O1486="Smoothing ramp",1,0)+IF(ISNUMBER(W1486),1,0)+IF(ISNUMBER(X1486),1,0)+IF(ISNUMBER(Z1486),1,0)+IF(ISNUMBER(AA1486),1,0)+IF(ISNUMBER(AD1486),1,0)+IF(ISNUMBER(AC1486),1,0)+IF(ISNUMBER(AF1486),1,0)+IF(ISNUMBER(AG1486),1,0)+IF(ISNUMBER(AI1486),1,0)+IF(ISNUMBER(AJ1486),1,0)+IF(ISNUMBER(AL1486),1,0)+IF(ISNUMBER(AM1486),1,0)+IF(ISNUMBER(AO1486),1,0)+IF(ISNUMBER(AP1486),1,0)+IF(ISNUMBER(#REF!),1,0)+IF(ISNUMBER(AR1486),1,0)+IF(ISNUMBER(AS1486),1,0)+IF(ISNUMBER(AY1486),1,0)+IF(ISNUMBER(AU1486),1,0)+IF(ISNUMBER(AV1486),1,0)+IF(ISNUMBER(AW1486),1,0)+IF(ISNUMBER(AX1486),1,0)+IF(ISNUMBER(BA1486),1,0)+IF(ISNUMBER(BB1486),1,0),1)</f>
        <v>1</v>
      </c>
      <c r="W1486" s="197">
        <v>370</v>
      </c>
      <c r="X1486" s="197"/>
      <c r="Y1486" s="197"/>
      <c r="Z1486" s="197">
        <v>160</v>
      </c>
      <c r="AA1486" s="197"/>
      <c r="AB1486" s="197"/>
      <c r="AC1486" s="197"/>
      <c r="AD1486" s="197"/>
      <c r="AE1486" s="197"/>
      <c r="AF1486" s="197"/>
      <c r="AG1486" s="197"/>
      <c r="AH1486" s="197"/>
      <c r="AI1486" s="200"/>
      <c r="AJ1486" s="197"/>
      <c r="AK1486" s="197"/>
      <c r="AL1486" s="197"/>
      <c r="AM1486" s="197"/>
      <c r="AN1486" s="197"/>
      <c r="AO1486" s="197"/>
      <c r="AP1486" s="197"/>
      <c r="AQ1486" s="197"/>
      <c r="AR1486" s="197"/>
      <c r="AS1486" s="197"/>
      <c r="AT1486" s="197"/>
      <c r="AU1486" s="197"/>
      <c r="AV1486" s="197"/>
      <c r="AW1486" s="197"/>
      <c r="AX1486" s="197"/>
      <c r="AY1486" s="197"/>
      <c r="AZ1486" s="197"/>
      <c r="BA1486" s="197"/>
      <c r="BB1486" s="197"/>
      <c r="BC1486" s="197"/>
    </row>
    <row r="1487" spans="2:55" customFormat="1" ht="14.1" customHeight="1">
      <c r="B1487" s="204">
        <v>20250601</v>
      </c>
      <c r="C1487" s="204" t="s">
        <v>64</v>
      </c>
      <c r="D1487" s="204">
        <v>1530</v>
      </c>
      <c r="E1487" s="204">
        <v>6965</v>
      </c>
      <c r="F1487" s="204"/>
      <c r="G1487" s="204"/>
      <c r="H1487" s="204">
        <v>6964</v>
      </c>
      <c r="I1487" s="204"/>
      <c r="J1487" s="204"/>
      <c r="K1487" s="204">
        <v>-520</v>
      </c>
      <c r="L1487" s="204">
        <v>-520</v>
      </c>
      <c r="M1487" s="204">
        <v>-520</v>
      </c>
      <c r="N1487" s="204" t="s">
        <v>40</v>
      </c>
      <c r="O1487" s="204" t="s">
        <v>41</v>
      </c>
      <c r="P1487" s="202">
        <f t="shared" si="143"/>
        <v>0</v>
      </c>
      <c r="Q1487" s="197">
        <f t="shared" si="138"/>
        <v>1</v>
      </c>
      <c r="R1487" s="202" t="str">
        <f t="shared" si="139"/>
        <v>NA</v>
      </c>
      <c r="S1487" s="202" t="str">
        <f t="shared" si="140"/>
        <v>NA</v>
      </c>
      <c r="T1487" s="197" t="str">
        <f t="shared" si="141"/>
        <v>NA</v>
      </c>
      <c r="U1487" s="197">
        <f t="shared" si="142"/>
        <v>0</v>
      </c>
      <c r="V1487" s="197">
        <f>MIN(IF(SUM(W1487,,X1487,Z1487,AA1487,AD1487,AC1487,AF1487,AG1487,AJ1487,AI1487,AL1487,AM1487,AO1487,AP1487,AR1487,AS1487,A1487,AY1487,AU1487,AV1487,AW1487,AX1487,BA1487,BB1487)=0,0,1)+IF(O1487="Smoothing ramp",1,0)+IF(ISNUMBER(W1487),1,0)+IF(ISNUMBER(X1487),1,0)+IF(ISNUMBER(Z1487),1,0)+IF(ISNUMBER(AA1487),1,0)+IF(ISNUMBER(AD1487),1,0)+IF(ISNUMBER(AC1487),1,0)+IF(ISNUMBER(AF1487),1,0)+IF(ISNUMBER(AG1487),1,0)+IF(ISNUMBER(AI1487),1,0)+IF(ISNUMBER(AJ1487),1,0)+IF(ISNUMBER(AL1487),1,0)+IF(ISNUMBER(AM1487),1,0)+IF(ISNUMBER(AO1487),1,0)+IF(ISNUMBER(AP1487),1,0)+IF(ISNUMBER(#REF!),1,0)+IF(ISNUMBER(AR1487),1,0)+IF(ISNUMBER(AS1487),1,0)+IF(ISNUMBER(AY1487),1,0)+IF(ISNUMBER(AU1487),1,0)+IF(ISNUMBER(AV1487),1,0)+IF(ISNUMBER(AW1487),1,0)+IF(ISNUMBER(AX1487),1,0)+IF(ISNUMBER(BA1487),1,0)+IF(ISNUMBER(BB1487),1,0),1)</f>
        <v>1</v>
      </c>
      <c r="W1487" s="197">
        <v>370</v>
      </c>
      <c r="X1487" s="197"/>
      <c r="Y1487" s="197"/>
      <c r="Z1487" s="197">
        <v>160</v>
      </c>
      <c r="AA1487" s="197"/>
      <c r="AB1487" s="197"/>
      <c r="AC1487" s="197"/>
      <c r="AD1487" s="197"/>
      <c r="AE1487" s="197"/>
      <c r="AF1487" s="197"/>
      <c r="AG1487" s="197"/>
      <c r="AH1487" s="197"/>
      <c r="AI1487" s="200"/>
      <c r="AJ1487" s="197"/>
      <c r="AK1487" s="197"/>
      <c r="AL1487" s="197"/>
      <c r="AM1487" s="197"/>
      <c r="AN1487" s="197"/>
      <c r="AO1487" s="197"/>
      <c r="AP1487" s="197"/>
      <c r="AQ1487" s="197"/>
      <c r="AR1487" s="197"/>
      <c r="AS1487" s="197"/>
      <c r="AT1487" s="197"/>
      <c r="AU1487" s="197"/>
      <c r="AV1487" s="197"/>
      <c r="AW1487" s="197"/>
      <c r="AX1487" s="197"/>
      <c r="AY1487" s="197"/>
      <c r="AZ1487" s="197"/>
      <c r="BA1487" s="197"/>
      <c r="BB1487" s="197"/>
      <c r="BC1487" s="197"/>
    </row>
    <row r="1488" spans="2:55" customFormat="1" ht="14.1" customHeight="1">
      <c r="B1488" s="204">
        <v>20250601</v>
      </c>
      <c r="C1488" s="204" t="s">
        <v>64</v>
      </c>
      <c r="D1488" s="204">
        <v>1630</v>
      </c>
      <c r="E1488" s="204">
        <v>6965</v>
      </c>
      <c r="F1488" s="204"/>
      <c r="G1488" s="204"/>
      <c r="H1488" s="204">
        <v>6964</v>
      </c>
      <c r="I1488" s="204"/>
      <c r="J1488" s="204"/>
      <c r="K1488" s="204">
        <v>-520</v>
      </c>
      <c r="L1488" s="204">
        <v>-520</v>
      </c>
      <c r="M1488" s="204">
        <v>-520</v>
      </c>
      <c r="N1488" s="204" t="s">
        <v>40</v>
      </c>
      <c r="O1488" s="204" t="s">
        <v>41</v>
      </c>
      <c r="P1488" s="202">
        <f t="shared" si="143"/>
        <v>0</v>
      </c>
      <c r="Q1488" s="197">
        <f t="shared" si="138"/>
        <v>1</v>
      </c>
      <c r="R1488" s="202" t="str">
        <f t="shared" si="139"/>
        <v>NA</v>
      </c>
      <c r="S1488" s="202" t="str">
        <f t="shared" si="140"/>
        <v>NA</v>
      </c>
      <c r="T1488" s="197" t="str">
        <f t="shared" si="141"/>
        <v>NA</v>
      </c>
      <c r="U1488" s="197">
        <f t="shared" si="142"/>
        <v>0</v>
      </c>
      <c r="V1488" s="197">
        <f>MIN(IF(SUM(W1488,,X1488,Z1488,AA1488,AD1488,AC1488,AF1488,AG1488,AJ1488,AI1488,AL1488,AM1488,AO1488,AP1488,AR1488,AS1488,A1488,AY1488,AU1488,AV1488,AW1488,AX1488,BA1488,BB1488)=0,0,1)+IF(O1488="Smoothing ramp",1,0)+IF(ISNUMBER(W1488),1,0)+IF(ISNUMBER(X1488),1,0)+IF(ISNUMBER(Z1488),1,0)+IF(ISNUMBER(AA1488),1,0)+IF(ISNUMBER(AD1488),1,0)+IF(ISNUMBER(AC1488),1,0)+IF(ISNUMBER(AF1488),1,0)+IF(ISNUMBER(AG1488),1,0)+IF(ISNUMBER(AI1488),1,0)+IF(ISNUMBER(AJ1488),1,0)+IF(ISNUMBER(AL1488),1,0)+IF(ISNUMBER(AM1488),1,0)+IF(ISNUMBER(AO1488),1,0)+IF(ISNUMBER(AP1488),1,0)+IF(ISNUMBER(#REF!),1,0)+IF(ISNUMBER(AR1488),1,0)+IF(ISNUMBER(AS1488),1,0)+IF(ISNUMBER(AY1488),1,0)+IF(ISNUMBER(AU1488),1,0)+IF(ISNUMBER(AV1488),1,0)+IF(ISNUMBER(AW1488),1,0)+IF(ISNUMBER(AX1488),1,0)+IF(ISNUMBER(BA1488),1,0)+IF(ISNUMBER(BB1488),1,0),1)</f>
        <v>1</v>
      </c>
      <c r="W1488" s="197">
        <v>415</v>
      </c>
      <c r="X1488" s="197"/>
      <c r="Y1488" s="197" t="s">
        <v>42</v>
      </c>
      <c r="Z1488" s="197">
        <v>157</v>
      </c>
      <c r="AA1488" s="197"/>
      <c r="AB1488" s="197" t="s">
        <v>42</v>
      </c>
      <c r="AC1488" s="197"/>
      <c r="AD1488" s="197"/>
      <c r="AE1488" s="197"/>
      <c r="AF1488" s="197"/>
      <c r="AG1488" s="197"/>
      <c r="AH1488" s="197"/>
      <c r="AI1488" s="200"/>
      <c r="AJ1488" s="197"/>
      <c r="AK1488" s="197"/>
      <c r="AL1488" s="197"/>
      <c r="AM1488" s="197"/>
      <c r="AN1488" s="197"/>
      <c r="AO1488" s="197"/>
      <c r="AP1488" s="197"/>
      <c r="AQ1488" s="197"/>
      <c r="AR1488" s="197"/>
      <c r="AS1488" s="197"/>
      <c r="AT1488" s="197"/>
      <c r="AU1488" s="197"/>
      <c r="AV1488" s="197"/>
      <c r="AW1488" s="197"/>
      <c r="AX1488" s="197"/>
      <c r="AY1488" s="197"/>
      <c r="AZ1488" s="197"/>
      <c r="BA1488" s="197"/>
      <c r="BB1488" s="197"/>
      <c r="BC1488" s="197"/>
    </row>
    <row r="1489" spans="2:55" customFormat="1" ht="14.1" customHeight="1">
      <c r="B1489" s="204">
        <v>20250601</v>
      </c>
      <c r="C1489" s="204" t="s">
        <v>64</v>
      </c>
      <c r="D1489" s="204">
        <v>1730</v>
      </c>
      <c r="E1489" s="204">
        <v>6965</v>
      </c>
      <c r="F1489" s="204"/>
      <c r="G1489" s="204"/>
      <c r="H1489" s="204">
        <v>6964</v>
      </c>
      <c r="I1489" s="204"/>
      <c r="J1489" s="204"/>
      <c r="K1489" s="204">
        <v>-520</v>
      </c>
      <c r="L1489" s="204">
        <v>-520</v>
      </c>
      <c r="M1489" s="204">
        <v>-520</v>
      </c>
      <c r="N1489" s="204" t="s">
        <v>40</v>
      </c>
      <c r="O1489" s="204" t="s">
        <v>41</v>
      </c>
      <c r="P1489" s="202">
        <f t="shared" si="143"/>
        <v>0</v>
      </c>
      <c r="Q1489" s="197">
        <f t="shared" si="138"/>
        <v>1</v>
      </c>
      <c r="R1489" s="202" t="str">
        <f t="shared" si="139"/>
        <v>NA</v>
      </c>
      <c r="S1489" s="202" t="str">
        <f t="shared" si="140"/>
        <v>NA</v>
      </c>
      <c r="T1489" s="197" t="str">
        <f t="shared" si="141"/>
        <v>NA</v>
      </c>
      <c r="U1489" s="197">
        <f t="shared" si="142"/>
        <v>0</v>
      </c>
      <c r="V1489" s="197">
        <f>MIN(IF(SUM(W1489,,X1489,Z1489,AA1489,AD1489,AC1489,AF1489,AG1489,AJ1489,AI1489,AL1489,AM1489,AO1489,AP1489,AR1489,AS1489,A1489,AY1489,AU1489,AV1489,AW1489,AX1489,BA1489,BB1489)=0,0,1)+IF(O1489="Smoothing ramp",1,0)+IF(ISNUMBER(W1489),1,0)+IF(ISNUMBER(X1489),1,0)+IF(ISNUMBER(Z1489),1,0)+IF(ISNUMBER(AA1489),1,0)+IF(ISNUMBER(AD1489),1,0)+IF(ISNUMBER(AC1489),1,0)+IF(ISNUMBER(AF1489),1,0)+IF(ISNUMBER(AG1489),1,0)+IF(ISNUMBER(AI1489),1,0)+IF(ISNUMBER(AJ1489),1,0)+IF(ISNUMBER(AL1489),1,0)+IF(ISNUMBER(AM1489),1,0)+IF(ISNUMBER(AO1489),1,0)+IF(ISNUMBER(AP1489),1,0)+IF(ISNUMBER(#REF!),1,0)+IF(ISNUMBER(AR1489),1,0)+IF(ISNUMBER(AS1489),1,0)+IF(ISNUMBER(AY1489),1,0)+IF(ISNUMBER(AU1489),1,0)+IF(ISNUMBER(AV1489),1,0)+IF(ISNUMBER(AW1489),1,0)+IF(ISNUMBER(AX1489),1,0)+IF(ISNUMBER(BA1489),1,0)+IF(ISNUMBER(BB1489),1,0),1)</f>
        <v>1</v>
      </c>
      <c r="W1489" s="197">
        <v>415</v>
      </c>
      <c r="X1489" s="197"/>
      <c r="Y1489" s="197" t="s">
        <v>42</v>
      </c>
      <c r="Z1489" s="197">
        <v>157</v>
      </c>
      <c r="AA1489" s="197"/>
      <c r="AB1489" s="197" t="s">
        <v>42</v>
      </c>
      <c r="AC1489" s="197"/>
      <c r="AD1489" s="197"/>
      <c r="AE1489" s="197"/>
      <c r="AF1489" s="197"/>
      <c r="AG1489" s="197"/>
      <c r="AH1489" s="197"/>
      <c r="AI1489" s="200"/>
      <c r="AJ1489" s="197"/>
      <c r="AK1489" s="197"/>
      <c r="AL1489" s="197"/>
      <c r="AM1489" s="197"/>
      <c r="AN1489" s="197"/>
      <c r="AO1489" s="197"/>
      <c r="AP1489" s="197"/>
      <c r="AQ1489" s="197"/>
      <c r="AR1489" s="197"/>
      <c r="AS1489" s="197"/>
      <c r="AT1489" s="197"/>
      <c r="AU1489" s="197"/>
      <c r="AV1489" s="197"/>
      <c r="AW1489" s="197"/>
      <c r="AX1489" s="197"/>
      <c r="AY1489" s="197"/>
      <c r="AZ1489" s="197"/>
      <c r="BA1489" s="197"/>
      <c r="BB1489" s="197"/>
      <c r="BC1489" s="197"/>
    </row>
    <row r="1490" spans="2:55" customFormat="1" ht="14.1" customHeight="1">
      <c r="B1490" s="204">
        <v>20250601</v>
      </c>
      <c r="C1490" s="204" t="s">
        <v>64</v>
      </c>
      <c r="D1490" s="204">
        <v>1830</v>
      </c>
      <c r="E1490" s="204"/>
      <c r="F1490" s="204">
        <v>7588</v>
      </c>
      <c r="G1490" s="204">
        <v>735</v>
      </c>
      <c r="H1490" s="204"/>
      <c r="I1490" s="204">
        <v>7564</v>
      </c>
      <c r="J1490" s="204">
        <v>735</v>
      </c>
      <c r="K1490" s="204">
        <v>-322</v>
      </c>
      <c r="L1490" s="204">
        <v>-322</v>
      </c>
      <c r="M1490" s="204">
        <v>0</v>
      </c>
      <c r="N1490" s="204" t="s">
        <v>40</v>
      </c>
      <c r="O1490" s="204" t="s">
        <v>41</v>
      </c>
      <c r="P1490" s="202">
        <f t="shared" si="143"/>
        <v>0</v>
      </c>
      <c r="Q1490" s="197" t="str">
        <f t="shared" si="138"/>
        <v>NA</v>
      </c>
      <c r="R1490" s="202">
        <f t="shared" si="139"/>
        <v>24</v>
      </c>
      <c r="S1490" s="202">
        <f t="shared" si="140"/>
        <v>0</v>
      </c>
      <c r="T1490" s="197">
        <f t="shared" si="141"/>
        <v>24</v>
      </c>
      <c r="U1490" s="197">
        <f t="shared" si="142"/>
        <v>322</v>
      </c>
      <c r="V1490" s="197">
        <f>MIN(IF(SUM(W1490,,X1490,Z1490,AA1490,AD1490,AC1490,AF1490,AG1490,AJ1490,AI1490,AL1490,AM1490,AO1490,AP1490,AR1490,AS1490,A1490,AY1490,AU1490,AV1490,AW1490,AX1490,BA1490,BB1490)=0,0,1)+IF(O1490="Smoothing ramp",1,0)+IF(ISNUMBER(W1490),1,0)+IF(ISNUMBER(X1490),1,0)+IF(ISNUMBER(Z1490),1,0)+IF(ISNUMBER(AA1490),1,0)+IF(ISNUMBER(AD1490),1,0)+IF(ISNUMBER(AC1490),1,0)+IF(ISNUMBER(AF1490),1,0)+IF(ISNUMBER(AG1490),1,0)+IF(ISNUMBER(AI1490),1,0)+IF(ISNUMBER(AJ1490),1,0)+IF(ISNUMBER(AL1490),1,0)+IF(ISNUMBER(AM1490),1,0)+IF(ISNUMBER(AO1490),1,0)+IF(ISNUMBER(AP1490),1,0)+IF(ISNUMBER(#REF!),1,0)+IF(ISNUMBER(AR1490),1,0)+IF(ISNUMBER(AS1490),1,0)+IF(ISNUMBER(AY1490),1,0)+IF(ISNUMBER(AU1490),1,0)+IF(ISNUMBER(AV1490),1,0)+IF(ISNUMBER(AW1490),1,0)+IF(ISNUMBER(AX1490),1,0)+IF(ISNUMBER(BA1490),1,0)+IF(ISNUMBER(BB1490),1,0),1)</f>
        <v>1</v>
      </c>
      <c r="W1490" s="197">
        <v>415</v>
      </c>
      <c r="X1490" s="197"/>
      <c r="Y1490" s="197" t="s">
        <v>42</v>
      </c>
      <c r="Z1490" s="197">
        <v>157</v>
      </c>
      <c r="AA1490" s="197"/>
      <c r="AB1490" s="197" t="s">
        <v>42</v>
      </c>
      <c r="AC1490" s="197"/>
      <c r="AD1490" s="197"/>
      <c r="AE1490" s="197"/>
      <c r="AF1490" s="197"/>
      <c r="AG1490" s="197"/>
      <c r="AH1490" s="197"/>
      <c r="AI1490" s="200"/>
      <c r="AJ1490" s="197"/>
      <c r="AK1490" s="197"/>
      <c r="AL1490" s="197"/>
      <c r="AM1490" s="197"/>
      <c r="AN1490" s="197"/>
      <c r="AO1490" s="197"/>
      <c r="AP1490" s="197"/>
      <c r="AQ1490" s="197"/>
      <c r="AR1490" s="197"/>
      <c r="AS1490" s="197"/>
      <c r="AT1490" s="197"/>
      <c r="AU1490" s="197"/>
      <c r="AV1490" s="197"/>
      <c r="AW1490" s="197"/>
      <c r="AX1490" s="197"/>
      <c r="AY1490" s="197"/>
      <c r="AZ1490" s="197"/>
      <c r="BA1490" s="197"/>
      <c r="BB1490" s="197"/>
      <c r="BC1490" s="197"/>
    </row>
    <row r="1491" spans="2:55" customFormat="1" ht="14.1" customHeight="1">
      <c r="B1491" s="204">
        <v>20250601</v>
      </c>
      <c r="C1491" s="204" t="s">
        <v>64</v>
      </c>
      <c r="D1491" s="204">
        <v>1930</v>
      </c>
      <c r="E1491" s="204"/>
      <c r="F1491" s="204">
        <v>7588</v>
      </c>
      <c r="G1491" s="204">
        <v>735</v>
      </c>
      <c r="H1491" s="204"/>
      <c r="I1491" s="204">
        <v>7564</v>
      </c>
      <c r="J1491" s="204">
        <v>735</v>
      </c>
      <c r="K1491" s="204">
        <v>-322</v>
      </c>
      <c r="L1491" s="204">
        <v>-322</v>
      </c>
      <c r="M1491" s="204">
        <v>0</v>
      </c>
      <c r="N1491" s="204" t="s">
        <v>40</v>
      </c>
      <c r="O1491" s="204" t="s">
        <v>41</v>
      </c>
      <c r="P1491" s="202">
        <f t="shared" si="143"/>
        <v>0</v>
      </c>
      <c r="Q1491" s="197" t="str">
        <f t="shared" si="138"/>
        <v>NA</v>
      </c>
      <c r="R1491" s="202">
        <f t="shared" si="139"/>
        <v>24</v>
      </c>
      <c r="S1491" s="202">
        <f t="shared" si="140"/>
        <v>0</v>
      </c>
      <c r="T1491" s="197">
        <f t="shared" si="141"/>
        <v>24</v>
      </c>
      <c r="U1491" s="197">
        <f t="shared" si="142"/>
        <v>322</v>
      </c>
      <c r="V1491" s="197">
        <f>MIN(IF(SUM(W1491,,X1491,Z1491,AA1491,AD1491,AC1491,AF1491,AG1491,AJ1491,AI1491,AL1491,AM1491,AO1491,AP1491,AR1491,AS1491,A1491,AY1491,AU1491,AV1491,AW1491,AX1491,BA1491,BB1491)=0,0,1)+IF(O1491="Smoothing ramp",1,0)+IF(ISNUMBER(W1491),1,0)+IF(ISNUMBER(X1491),1,0)+IF(ISNUMBER(Z1491),1,0)+IF(ISNUMBER(AA1491),1,0)+IF(ISNUMBER(AD1491),1,0)+IF(ISNUMBER(AC1491),1,0)+IF(ISNUMBER(AF1491),1,0)+IF(ISNUMBER(AG1491),1,0)+IF(ISNUMBER(AI1491),1,0)+IF(ISNUMBER(AJ1491),1,0)+IF(ISNUMBER(AL1491),1,0)+IF(ISNUMBER(AM1491),1,0)+IF(ISNUMBER(AO1491),1,0)+IF(ISNUMBER(AP1491),1,0)+IF(ISNUMBER(#REF!),1,0)+IF(ISNUMBER(AR1491),1,0)+IF(ISNUMBER(AS1491),1,0)+IF(ISNUMBER(AY1491),1,0)+IF(ISNUMBER(AU1491),1,0)+IF(ISNUMBER(AV1491),1,0)+IF(ISNUMBER(AW1491),1,0)+IF(ISNUMBER(AX1491),1,0)+IF(ISNUMBER(BA1491),1,0)+IF(ISNUMBER(BB1491),1,0),1)</f>
        <v>1</v>
      </c>
      <c r="W1491" s="197">
        <v>415</v>
      </c>
      <c r="X1491" s="197"/>
      <c r="Y1491" s="197" t="s">
        <v>42</v>
      </c>
      <c r="Z1491" s="197">
        <v>155</v>
      </c>
      <c r="AA1491" s="197"/>
      <c r="AB1491" s="197" t="s">
        <v>42</v>
      </c>
      <c r="AC1491" s="197"/>
      <c r="AD1491" s="197"/>
      <c r="AE1491" s="197"/>
      <c r="AF1491" s="197"/>
      <c r="AG1491" s="197"/>
      <c r="AH1491" s="197"/>
      <c r="AI1491" s="200"/>
      <c r="AJ1491" s="197"/>
      <c r="AK1491" s="197"/>
      <c r="AL1491" s="197"/>
      <c r="AM1491" s="197"/>
      <c r="AN1491" s="197"/>
      <c r="AO1491" s="197"/>
      <c r="AP1491" s="197"/>
      <c r="AQ1491" s="197"/>
      <c r="AR1491" s="197"/>
      <c r="AS1491" s="197"/>
      <c r="AT1491" s="197"/>
      <c r="AU1491" s="197"/>
      <c r="AV1491" s="197"/>
      <c r="AW1491" s="197"/>
      <c r="AX1491" s="197"/>
      <c r="AY1491" s="197"/>
      <c r="AZ1491" s="197"/>
      <c r="BA1491" s="197"/>
      <c r="BB1491" s="197"/>
      <c r="BC1491" s="197"/>
    </row>
    <row r="1492" spans="2:55" customFormat="1" ht="14.1" customHeight="1">
      <c r="B1492" s="204">
        <v>20250601</v>
      </c>
      <c r="C1492" s="204" t="s">
        <v>64</v>
      </c>
      <c r="D1492" s="204">
        <v>2030</v>
      </c>
      <c r="E1492" s="204"/>
      <c r="F1492" s="204">
        <v>7588</v>
      </c>
      <c r="G1492" s="204">
        <v>735</v>
      </c>
      <c r="H1492" s="204"/>
      <c r="I1492" s="204">
        <v>7564</v>
      </c>
      <c r="J1492" s="204">
        <v>735</v>
      </c>
      <c r="K1492" s="204">
        <v>-322</v>
      </c>
      <c r="L1492" s="204">
        <v>-322</v>
      </c>
      <c r="M1492" s="204">
        <v>0</v>
      </c>
      <c r="N1492" s="204" t="s">
        <v>40</v>
      </c>
      <c r="O1492" s="204" t="s">
        <v>41</v>
      </c>
      <c r="P1492" s="202">
        <f t="shared" si="143"/>
        <v>0</v>
      </c>
      <c r="Q1492" s="197" t="str">
        <f t="shared" si="138"/>
        <v>NA</v>
      </c>
      <c r="R1492" s="202">
        <f t="shared" si="139"/>
        <v>24</v>
      </c>
      <c r="S1492" s="202">
        <f t="shared" si="140"/>
        <v>0</v>
      </c>
      <c r="T1492" s="197">
        <f t="shared" si="141"/>
        <v>24</v>
      </c>
      <c r="U1492" s="197">
        <f t="shared" si="142"/>
        <v>322</v>
      </c>
      <c r="V1492" s="197">
        <f>MIN(IF(SUM(W1492,,X1492,Z1492,AA1492,AD1492,AC1492,AF1492,AG1492,AJ1492,AI1492,AL1492,AM1492,AO1492,AP1492,AR1492,AS1492,A1492,AY1492,AU1492,AV1492,AW1492,AX1492,BA1492,BB1492)=0,0,1)+IF(O1492="Smoothing ramp",1,0)+IF(ISNUMBER(W1492),1,0)+IF(ISNUMBER(X1492),1,0)+IF(ISNUMBER(Z1492),1,0)+IF(ISNUMBER(AA1492),1,0)+IF(ISNUMBER(AD1492),1,0)+IF(ISNUMBER(AC1492),1,0)+IF(ISNUMBER(AF1492),1,0)+IF(ISNUMBER(AG1492),1,0)+IF(ISNUMBER(AI1492),1,0)+IF(ISNUMBER(AJ1492),1,0)+IF(ISNUMBER(AL1492),1,0)+IF(ISNUMBER(AM1492),1,0)+IF(ISNUMBER(AO1492),1,0)+IF(ISNUMBER(AP1492),1,0)+IF(ISNUMBER(#REF!),1,0)+IF(ISNUMBER(AR1492),1,0)+IF(ISNUMBER(AS1492),1,0)+IF(ISNUMBER(AY1492),1,0)+IF(ISNUMBER(AU1492),1,0)+IF(ISNUMBER(AV1492),1,0)+IF(ISNUMBER(AW1492),1,0)+IF(ISNUMBER(AX1492),1,0)+IF(ISNUMBER(BA1492),1,0)+IF(ISNUMBER(BB1492),1,0),1)</f>
        <v>1</v>
      </c>
      <c r="W1492" s="197">
        <v>415</v>
      </c>
      <c r="X1492" s="197"/>
      <c r="Y1492" s="197" t="s">
        <v>42</v>
      </c>
      <c r="Z1492" s="197">
        <v>155</v>
      </c>
      <c r="AA1492" s="197"/>
      <c r="AB1492" s="197" t="s">
        <v>42</v>
      </c>
      <c r="AC1492" s="197"/>
      <c r="AD1492" s="197"/>
      <c r="AE1492" s="197"/>
      <c r="AF1492" s="197"/>
      <c r="AG1492" s="197"/>
      <c r="AH1492" s="197"/>
      <c r="AI1492" s="200"/>
      <c r="AJ1492" s="197"/>
      <c r="AK1492" s="197"/>
      <c r="AL1492" s="197"/>
      <c r="AM1492" s="197"/>
      <c r="AN1492" s="197"/>
      <c r="AO1492" s="197"/>
      <c r="AP1492" s="197"/>
      <c r="AQ1492" s="197"/>
      <c r="AR1492" s="197"/>
      <c r="AS1492" s="197"/>
      <c r="AT1492" s="197"/>
      <c r="AU1492" s="197"/>
      <c r="AV1492" s="197"/>
      <c r="AW1492" s="197"/>
      <c r="AX1492" s="197"/>
      <c r="AY1492" s="197"/>
      <c r="AZ1492" s="197"/>
      <c r="BA1492" s="197"/>
      <c r="BB1492" s="197"/>
      <c r="BC1492" s="197"/>
    </row>
    <row r="1493" spans="2:55" customFormat="1" ht="14.1" customHeight="1">
      <c r="B1493" s="204">
        <v>20250601</v>
      </c>
      <c r="C1493" s="204" t="s">
        <v>64</v>
      </c>
      <c r="D1493" s="204">
        <v>2130</v>
      </c>
      <c r="E1493" s="204"/>
      <c r="F1493" s="204">
        <v>7931</v>
      </c>
      <c r="G1493" s="204">
        <v>778</v>
      </c>
      <c r="H1493" s="204"/>
      <c r="I1493" s="204">
        <v>7885</v>
      </c>
      <c r="J1493" s="204">
        <v>778</v>
      </c>
      <c r="K1493" s="204">
        <v>-2590</v>
      </c>
      <c r="L1493" s="204">
        <v>-2590</v>
      </c>
      <c r="M1493" s="204">
        <v>0</v>
      </c>
      <c r="N1493" s="204" t="s">
        <v>40</v>
      </c>
      <c r="O1493" s="204" t="s">
        <v>41</v>
      </c>
      <c r="P1493" s="202">
        <f t="shared" si="143"/>
        <v>0</v>
      </c>
      <c r="Q1493" s="197" t="str">
        <f t="shared" si="138"/>
        <v>NA</v>
      </c>
      <c r="R1493" s="202">
        <f t="shared" si="139"/>
        <v>46</v>
      </c>
      <c r="S1493" s="202">
        <f t="shared" si="140"/>
        <v>0</v>
      </c>
      <c r="T1493" s="197">
        <f t="shared" si="141"/>
        <v>46</v>
      </c>
      <c r="U1493" s="197">
        <f t="shared" si="142"/>
        <v>2590</v>
      </c>
      <c r="V1493" s="197">
        <f>MIN(IF(SUM(W1493,,X1493,Z1493,AA1493,AD1493,AC1493,AF1493,AG1493,AJ1493,AI1493,AL1493,AM1493,AO1493,AP1493,AR1493,AS1493,A1493,AY1493,AU1493,AV1493,AW1493,AX1493,BA1493,BB1493)=0,0,1)+IF(O1493="Smoothing ramp",1,0)+IF(ISNUMBER(W1493),1,0)+IF(ISNUMBER(X1493),1,0)+IF(ISNUMBER(Z1493),1,0)+IF(ISNUMBER(AA1493),1,0)+IF(ISNUMBER(AD1493),1,0)+IF(ISNUMBER(AC1493),1,0)+IF(ISNUMBER(AF1493),1,0)+IF(ISNUMBER(AG1493),1,0)+IF(ISNUMBER(AI1493),1,0)+IF(ISNUMBER(AJ1493),1,0)+IF(ISNUMBER(AL1493),1,0)+IF(ISNUMBER(AM1493),1,0)+IF(ISNUMBER(AO1493),1,0)+IF(ISNUMBER(AP1493),1,0)+IF(ISNUMBER(#REF!),1,0)+IF(ISNUMBER(AR1493),1,0)+IF(ISNUMBER(AS1493),1,0)+IF(ISNUMBER(AY1493),1,0)+IF(ISNUMBER(AU1493),1,0)+IF(ISNUMBER(AV1493),1,0)+IF(ISNUMBER(AW1493),1,0)+IF(ISNUMBER(AX1493),1,0)+IF(ISNUMBER(BA1493),1,0)+IF(ISNUMBER(BB1493),1,0),1)</f>
        <v>1</v>
      </c>
      <c r="W1493" s="197">
        <v>415</v>
      </c>
      <c r="X1493" s="197"/>
      <c r="Y1493" s="197" t="s">
        <v>42</v>
      </c>
      <c r="Z1493" s="197">
        <v>155</v>
      </c>
      <c r="AA1493" s="197"/>
      <c r="AB1493" s="197" t="s">
        <v>42</v>
      </c>
      <c r="AC1493" s="197"/>
      <c r="AD1493" s="197"/>
      <c r="AE1493" s="197"/>
      <c r="AF1493" s="197"/>
      <c r="AG1493" s="197"/>
      <c r="AH1493" s="197"/>
      <c r="AI1493" s="200"/>
      <c r="AJ1493" s="197"/>
      <c r="AK1493" s="197"/>
      <c r="AL1493" s="197"/>
      <c r="AM1493" s="197"/>
      <c r="AN1493" s="197"/>
      <c r="AO1493" s="197"/>
      <c r="AP1493" s="197"/>
      <c r="AQ1493" s="197"/>
      <c r="AR1493" s="197"/>
      <c r="AS1493" s="197"/>
      <c r="AT1493" s="197"/>
      <c r="AU1493" s="197"/>
      <c r="AV1493" s="197"/>
      <c r="AW1493" s="197"/>
      <c r="AX1493" s="197"/>
      <c r="AY1493" s="197"/>
      <c r="AZ1493" s="197"/>
      <c r="BA1493" s="197"/>
      <c r="BB1493" s="197"/>
      <c r="BC1493" s="197"/>
    </row>
    <row r="1494" spans="2:55" customFormat="1" ht="14.1" customHeight="1">
      <c r="B1494" s="204">
        <v>20250601</v>
      </c>
      <c r="C1494" s="204" t="s">
        <v>64</v>
      </c>
      <c r="D1494" s="204">
        <v>2230</v>
      </c>
      <c r="E1494" s="204"/>
      <c r="F1494" s="204">
        <v>7931</v>
      </c>
      <c r="G1494" s="204">
        <v>778</v>
      </c>
      <c r="H1494" s="204"/>
      <c r="I1494" s="204">
        <v>7885</v>
      </c>
      <c r="J1494" s="204">
        <v>778</v>
      </c>
      <c r="K1494" s="204">
        <v>-2590</v>
      </c>
      <c r="L1494" s="204">
        <v>-2590</v>
      </c>
      <c r="M1494" s="204">
        <v>0</v>
      </c>
      <c r="N1494" s="204" t="s">
        <v>40</v>
      </c>
      <c r="O1494" s="204" t="s">
        <v>41</v>
      </c>
      <c r="P1494" s="202">
        <f t="shared" si="143"/>
        <v>0</v>
      </c>
      <c r="Q1494" s="197" t="str">
        <f t="shared" si="138"/>
        <v>NA</v>
      </c>
      <c r="R1494" s="202">
        <f t="shared" si="139"/>
        <v>46</v>
      </c>
      <c r="S1494" s="202">
        <f t="shared" si="140"/>
        <v>0</v>
      </c>
      <c r="T1494" s="197">
        <f t="shared" si="141"/>
        <v>46</v>
      </c>
      <c r="U1494" s="197">
        <f t="shared" si="142"/>
        <v>2590</v>
      </c>
      <c r="V1494" s="197">
        <f>MIN(IF(SUM(W1494,,X1494,Z1494,AA1494,AD1494,AC1494,AF1494,AG1494,AJ1494,AI1494,AL1494,AM1494,AO1494,AP1494,AR1494,AS1494,A1494,AY1494,AU1494,AV1494,AW1494,AX1494,BA1494,BB1494)=0,0,1)+IF(O1494="Smoothing ramp",1,0)+IF(ISNUMBER(W1494),1,0)+IF(ISNUMBER(X1494),1,0)+IF(ISNUMBER(Z1494),1,0)+IF(ISNUMBER(AA1494),1,0)+IF(ISNUMBER(AD1494),1,0)+IF(ISNUMBER(AC1494),1,0)+IF(ISNUMBER(AF1494),1,0)+IF(ISNUMBER(AG1494),1,0)+IF(ISNUMBER(AI1494),1,0)+IF(ISNUMBER(AJ1494),1,0)+IF(ISNUMBER(AL1494),1,0)+IF(ISNUMBER(AM1494),1,0)+IF(ISNUMBER(AO1494),1,0)+IF(ISNUMBER(AP1494),1,0)+IF(ISNUMBER(#REF!),1,0)+IF(ISNUMBER(AR1494),1,0)+IF(ISNUMBER(AS1494),1,0)+IF(ISNUMBER(AY1494),1,0)+IF(ISNUMBER(AU1494),1,0)+IF(ISNUMBER(AV1494),1,0)+IF(ISNUMBER(AW1494),1,0)+IF(ISNUMBER(AX1494),1,0)+IF(ISNUMBER(BA1494),1,0)+IF(ISNUMBER(BB1494),1,0),1)</f>
        <v>1</v>
      </c>
      <c r="W1494" s="197">
        <v>231</v>
      </c>
      <c r="X1494" s="197"/>
      <c r="Y1494" s="197" t="s">
        <v>42</v>
      </c>
      <c r="Z1494" s="197">
        <v>160</v>
      </c>
      <c r="AA1494" s="197"/>
      <c r="AB1494" s="197" t="s">
        <v>42</v>
      </c>
      <c r="AC1494" s="197"/>
      <c r="AD1494" s="197"/>
      <c r="AE1494" s="197"/>
      <c r="AF1494" s="197"/>
      <c r="AG1494" s="197"/>
      <c r="AH1494" s="197"/>
      <c r="AI1494" s="200">
        <v>4325</v>
      </c>
      <c r="AJ1494" s="197"/>
      <c r="AK1494" s="197" t="s">
        <v>49</v>
      </c>
      <c r="AL1494" s="197"/>
      <c r="AM1494" s="197"/>
      <c r="AN1494" s="197"/>
      <c r="AO1494" s="197"/>
      <c r="AP1494" s="197"/>
      <c r="AQ1494" s="197"/>
      <c r="AR1494" s="197"/>
      <c r="AS1494" s="197"/>
      <c r="AT1494" s="197"/>
      <c r="AU1494" s="197"/>
      <c r="AV1494" s="197"/>
      <c r="AW1494" s="197"/>
      <c r="AX1494" s="197"/>
      <c r="AY1494" s="197"/>
      <c r="AZ1494" s="197"/>
      <c r="BA1494" s="197"/>
      <c r="BB1494" s="197"/>
      <c r="BC1494" s="197"/>
    </row>
    <row r="1495" spans="2:55" customFormat="1" ht="14.1" customHeight="1">
      <c r="B1495" s="204">
        <v>20250601</v>
      </c>
      <c r="C1495" s="204" t="s">
        <v>64</v>
      </c>
      <c r="D1495" s="204">
        <v>2330</v>
      </c>
      <c r="E1495" s="204"/>
      <c r="F1495" s="204">
        <v>8138</v>
      </c>
      <c r="G1495" s="204">
        <v>778</v>
      </c>
      <c r="H1495" s="204"/>
      <c r="I1495" s="204">
        <v>8088</v>
      </c>
      <c r="J1495" s="204">
        <v>778</v>
      </c>
      <c r="K1495" s="204">
        <v>-2704</v>
      </c>
      <c r="L1495" s="204">
        <v>-2704</v>
      </c>
      <c r="M1495" s="204">
        <v>0</v>
      </c>
      <c r="N1495" s="204" t="s">
        <v>40</v>
      </c>
      <c r="O1495" s="204" t="s">
        <v>41</v>
      </c>
      <c r="P1495" s="202">
        <f t="shared" si="143"/>
        <v>0</v>
      </c>
      <c r="Q1495" s="197" t="str">
        <f t="shared" si="138"/>
        <v>NA</v>
      </c>
      <c r="R1495" s="202">
        <f t="shared" si="139"/>
        <v>50</v>
      </c>
      <c r="S1495" s="202">
        <f t="shared" si="140"/>
        <v>0</v>
      </c>
      <c r="T1495" s="197">
        <f t="shared" si="141"/>
        <v>50</v>
      </c>
      <c r="U1495" s="197">
        <f t="shared" si="142"/>
        <v>2704</v>
      </c>
      <c r="V1495" s="197">
        <f>MIN(IF(SUM(W1495,,X1495,Z1495,AA1495,AD1495,AC1495,AF1495,AG1495,AJ1495,AI1495,AL1495,AM1495,AO1495,AP1495,AR1495,AS1495,A1495,AY1495,AU1495,AV1495,AW1495,AX1495,BA1495,BB1495)=0,0,1)+IF(O1495="Smoothing ramp",1,0)+IF(ISNUMBER(W1495),1,0)+IF(ISNUMBER(X1495),1,0)+IF(ISNUMBER(Z1495),1,0)+IF(ISNUMBER(AA1495),1,0)+IF(ISNUMBER(AD1495),1,0)+IF(ISNUMBER(AC1495),1,0)+IF(ISNUMBER(AF1495),1,0)+IF(ISNUMBER(AG1495),1,0)+IF(ISNUMBER(AI1495),1,0)+IF(ISNUMBER(AJ1495),1,0)+IF(ISNUMBER(AL1495),1,0)+IF(ISNUMBER(AM1495),1,0)+IF(ISNUMBER(AO1495),1,0)+IF(ISNUMBER(AP1495),1,0)+IF(ISNUMBER(#REF!),1,0)+IF(ISNUMBER(AR1495),1,0)+IF(ISNUMBER(AS1495),1,0)+IF(ISNUMBER(AY1495),1,0)+IF(ISNUMBER(AU1495),1,0)+IF(ISNUMBER(AV1495),1,0)+IF(ISNUMBER(AW1495),1,0)+IF(ISNUMBER(AX1495),1,0)+IF(ISNUMBER(BA1495),1,0)+IF(ISNUMBER(BB1495),1,0),1)</f>
        <v>1</v>
      </c>
      <c r="W1495" s="197">
        <v>231</v>
      </c>
      <c r="X1495" s="197"/>
      <c r="Y1495" s="197" t="s">
        <v>42</v>
      </c>
      <c r="Z1495" s="197">
        <v>160</v>
      </c>
      <c r="AA1495" s="197"/>
      <c r="AB1495" s="197" t="s">
        <v>42</v>
      </c>
      <c r="AC1495" s="197"/>
      <c r="AD1495" s="197"/>
      <c r="AE1495" s="197"/>
      <c r="AF1495" s="197"/>
      <c r="AG1495" s="197"/>
      <c r="AH1495" s="197"/>
      <c r="AI1495" s="200">
        <v>4325</v>
      </c>
      <c r="AJ1495" s="197"/>
      <c r="AK1495" s="197" t="s">
        <v>49</v>
      </c>
      <c r="AL1495" s="197"/>
      <c r="AM1495" s="197"/>
      <c r="AN1495" s="197"/>
      <c r="AO1495" s="197"/>
      <c r="AP1495" s="197"/>
      <c r="AQ1495" s="197"/>
      <c r="AR1495" s="197"/>
      <c r="AS1495" s="197"/>
      <c r="AT1495" s="197"/>
      <c r="AU1495" s="197"/>
      <c r="AV1495" s="197"/>
      <c r="AW1495" s="197"/>
      <c r="AX1495" s="197"/>
      <c r="AY1495" s="197"/>
      <c r="AZ1495" s="197"/>
      <c r="BA1495" s="197"/>
      <c r="BB1495" s="197"/>
      <c r="BC1495" s="197"/>
    </row>
    <row r="1496" spans="2:55" customFormat="1" ht="14.1" customHeight="1">
      <c r="B1496" s="204">
        <v>20250602</v>
      </c>
      <c r="C1496" s="204" t="s">
        <v>64</v>
      </c>
      <c r="D1496" s="204">
        <v>30</v>
      </c>
      <c r="E1496" s="204"/>
      <c r="F1496" s="204">
        <v>8205</v>
      </c>
      <c r="G1496" s="204">
        <v>1031</v>
      </c>
      <c r="H1496" s="204"/>
      <c r="I1496" s="204">
        <v>8168</v>
      </c>
      <c r="J1496" s="204">
        <v>998</v>
      </c>
      <c r="K1496" s="204">
        <v>395</v>
      </c>
      <c r="L1496" s="204">
        <v>64</v>
      </c>
      <c r="M1496" s="204">
        <v>0</v>
      </c>
      <c r="N1496" s="204" t="s">
        <v>44</v>
      </c>
      <c r="O1496" s="204" t="s">
        <v>41</v>
      </c>
      <c r="P1496" s="202">
        <f t="shared" si="143"/>
        <v>331</v>
      </c>
      <c r="Q1496" s="197" t="str">
        <f t="shared" si="138"/>
        <v>NA</v>
      </c>
      <c r="R1496" s="202">
        <f t="shared" si="139"/>
        <v>37</v>
      </c>
      <c r="S1496" s="202">
        <f t="shared" si="140"/>
        <v>33</v>
      </c>
      <c r="T1496" s="197">
        <f t="shared" si="141"/>
        <v>70</v>
      </c>
      <c r="U1496" s="197">
        <f t="shared" si="142"/>
        <v>-64</v>
      </c>
      <c r="V1496" s="197">
        <f>MIN(IF(SUM(W1496,,X1496,Z1496,AA1496,AD1496,AC1496,AF1496,AG1496,AJ1496,AI1496,AL1496,AM1496,AO1496,AP1496,AR1496,AS1496,A1496,AY1496,AU1496,AV1496,AW1496,AX1496,BA1496,BB1496)=0,0,1)+IF(O1496="Smoothing ramp",1,0)+IF(ISNUMBER(W1496),1,0)+IF(ISNUMBER(X1496),1,0)+IF(ISNUMBER(Z1496),1,0)+IF(ISNUMBER(AA1496),1,0)+IF(ISNUMBER(AD1496),1,0)+IF(ISNUMBER(AC1496),1,0)+IF(ISNUMBER(AF1496),1,0)+IF(ISNUMBER(AG1496),1,0)+IF(ISNUMBER(AI1496),1,0)+IF(ISNUMBER(AJ1496),1,0)+IF(ISNUMBER(AL1496),1,0)+IF(ISNUMBER(AM1496),1,0)+IF(ISNUMBER(AO1496),1,0)+IF(ISNUMBER(AP1496),1,0)+IF(ISNUMBER(#REF!),1,0)+IF(ISNUMBER(AR1496),1,0)+IF(ISNUMBER(AS1496),1,0)+IF(ISNUMBER(AY1496),1,0)+IF(ISNUMBER(AU1496),1,0)+IF(ISNUMBER(AV1496),1,0)+IF(ISNUMBER(AW1496),1,0)+IF(ISNUMBER(AX1496),1,0)+IF(ISNUMBER(BA1496),1,0)+IF(ISNUMBER(BB1496),1,0),1)</f>
        <v>1</v>
      </c>
      <c r="W1496" s="197">
        <v>231</v>
      </c>
      <c r="X1496" s="197"/>
      <c r="Y1496" s="197" t="s">
        <v>42</v>
      </c>
      <c r="Z1496" s="197">
        <v>160</v>
      </c>
      <c r="AA1496" s="197"/>
      <c r="AB1496" s="197" t="s">
        <v>42</v>
      </c>
      <c r="AC1496" s="197"/>
      <c r="AD1496" s="197"/>
      <c r="AE1496" s="197"/>
      <c r="AF1496" s="197"/>
      <c r="AG1496" s="197"/>
      <c r="AH1496" s="197"/>
      <c r="AI1496" s="200">
        <v>4325</v>
      </c>
      <c r="AJ1496" s="197"/>
      <c r="AK1496" s="197" t="s">
        <v>49</v>
      </c>
      <c r="AL1496" s="197"/>
      <c r="AM1496" s="197"/>
      <c r="AN1496" s="197"/>
      <c r="AO1496" s="197"/>
      <c r="AP1496" s="197"/>
      <c r="AQ1496" s="197"/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197"/>
      <c r="BB1496" s="197"/>
      <c r="BC1496" s="197"/>
    </row>
    <row r="1497" spans="2:55" customFormat="1" ht="14.1" customHeight="1">
      <c r="B1497" s="204">
        <v>20250602</v>
      </c>
      <c r="C1497" s="204" t="s">
        <v>64</v>
      </c>
      <c r="D1497" s="204">
        <v>130</v>
      </c>
      <c r="E1497" s="204"/>
      <c r="F1497" s="204">
        <v>8205</v>
      </c>
      <c r="G1497" s="204">
        <v>1031</v>
      </c>
      <c r="H1497" s="204"/>
      <c r="I1497" s="204">
        <v>8168</v>
      </c>
      <c r="J1497" s="204">
        <v>998</v>
      </c>
      <c r="K1497" s="204">
        <v>395</v>
      </c>
      <c r="L1497" s="204">
        <v>64</v>
      </c>
      <c r="M1497" s="204">
        <v>0</v>
      </c>
      <c r="N1497" s="204" t="s">
        <v>44</v>
      </c>
      <c r="O1497" s="204" t="s">
        <v>41</v>
      </c>
      <c r="P1497" s="202">
        <f t="shared" si="143"/>
        <v>331</v>
      </c>
      <c r="Q1497" s="197" t="str">
        <f t="shared" si="138"/>
        <v>NA</v>
      </c>
      <c r="R1497" s="202">
        <f t="shared" si="139"/>
        <v>37</v>
      </c>
      <c r="S1497" s="202">
        <f t="shared" si="140"/>
        <v>33</v>
      </c>
      <c r="T1497" s="197">
        <f t="shared" si="141"/>
        <v>70</v>
      </c>
      <c r="U1497" s="197">
        <f t="shared" si="142"/>
        <v>-64</v>
      </c>
      <c r="V1497" s="197">
        <f>MIN(IF(SUM(W1497,,X1497,Z1497,AA1497,AD1497,AC1497,AF1497,AG1497,AJ1497,AI1497,AL1497,AM1497,AO1497,AP1497,AR1497,AS1497,A1497,AY1497,AU1497,AV1497,AW1497,AX1497,BA1497,BB1497)=0,0,1)+IF(O1497="Smoothing ramp",1,0)+IF(ISNUMBER(W1497),1,0)+IF(ISNUMBER(X1497),1,0)+IF(ISNUMBER(Z1497),1,0)+IF(ISNUMBER(AA1497),1,0)+IF(ISNUMBER(AD1497),1,0)+IF(ISNUMBER(AC1497),1,0)+IF(ISNUMBER(AF1497),1,0)+IF(ISNUMBER(AG1497),1,0)+IF(ISNUMBER(AI1497),1,0)+IF(ISNUMBER(AJ1497),1,0)+IF(ISNUMBER(AL1497),1,0)+IF(ISNUMBER(AM1497),1,0)+IF(ISNUMBER(AO1497),1,0)+IF(ISNUMBER(AP1497),1,0)+IF(ISNUMBER(#REF!),1,0)+IF(ISNUMBER(AR1497),1,0)+IF(ISNUMBER(AS1497),1,0)+IF(ISNUMBER(AY1497),1,0)+IF(ISNUMBER(AU1497),1,0)+IF(ISNUMBER(AV1497),1,0)+IF(ISNUMBER(AW1497),1,0)+IF(ISNUMBER(AX1497),1,0)+IF(ISNUMBER(BA1497),1,0)+IF(ISNUMBER(BB1497),1,0),1)</f>
        <v>1</v>
      </c>
      <c r="W1497" s="197">
        <v>415</v>
      </c>
      <c r="X1497" s="197"/>
      <c r="Y1497" s="197" t="s">
        <v>42</v>
      </c>
      <c r="Z1497" s="197">
        <v>159</v>
      </c>
      <c r="AA1497" s="197"/>
      <c r="AB1497" s="197" t="s">
        <v>42</v>
      </c>
      <c r="AC1497" s="197"/>
      <c r="AD1497" s="197"/>
      <c r="AE1497" s="197"/>
      <c r="AF1497" s="197"/>
      <c r="AG1497" s="197"/>
      <c r="AH1497" s="197"/>
      <c r="AI1497" s="200"/>
      <c r="AJ1497" s="197"/>
      <c r="AK1497" s="197"/>
      <c r="AL1497" s="197"/>
      <c r="AM1497" s="197"/>
      <c r="AN1497" s="197"/>
      <c r="AO1497" s="197"/>
      <c r="AP1497" s="197"/>
      <c r="AQ1497" s="197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197"/>
      <c r="BB1497" s="197"/>
      <c r="BC1497" s="197"/>
    </row>
    <row r="1498" spans="2:55" customFormat="1" ht="14.1" customHeight="1">
      <c r="B1498" s="204">
        <v>20250602</v>
      </c>
      <c r="C1498" s="204" t="s">
        <v>64</v>
      </c>
      <c r="D1498" s="204">
        <v>230</v>
      </c>
      <c r="E1498" s="204"/>
      <c r="F1498" s="204">
        <v>8205</v>
      </c>
      <c r="G1498" s="204">
        <v>1031</v>
      </c>
      <c r="H1498" s="204"/>
      <c r="I1498" s="204">
        <v>8168</v>
      </c>
      <c r="J1498" s="204">
        <v>998</v>
      </c>
      <c r="K1498" s="204">
        <v>395</v>
      </c>
      <c r="L1498" s="204">
        <v>64</v>
      </c>
      <c r="M1498" s="204">
        <v>0</v>
      </c>
      <c r="N1498" s="204" t="s">
        <v>44</v>
      </c>
      <c r="O1498" s="204" t="s">
        <v>41</v>
      </c>
      <c r="P1498" s="202">
        <f t="shared" si="143"/>
        <v>331</v>
      </c>
      <c r="Q1498" s="197" t="str">
        <f t="shared" si="138"/>
        <v>NA</v>
      </c>
      <c r="R1498" s="202">
        <f t="shared" si="139"/>
        <v>37</v>
      </c>
      <c r="S1498" s="202">
        <f t="shared" si="140"/>
        <v>33</v>
      </c>
      <c r="T1498" s="197">
        <f t="shared" si="141"/>
        <v>70</v>
      </c>
      <c r="U1498" s="197">
        <f t="shared" si="142"/>
        <v>-64</v>
      </c>
      <c r="V1498" s="197">
        <f>MIN(IF(SUM(W1498,,X1498,Z1498,AA1498,AD1498,AC1498,AF1498,AG1498,AJ1498,AI1498,AL1498,AM1498,AO1498,AP1498,AR1498,AS1498,A1498,AY1498,AU1498,AV1498,AW1498,AX1498,BA1498,BB1498)=0,0,1)+IF(O1498="Smoothing ramp",1,0)+IF(ISNUMBER(W1498),1,0)+IF(ISNUMBER(X1498),1,0)+IF(ISNUMBER(Z1498),1,0)+IF(ISNUMBER(AA1498),1,0)+IF(ISNUMBER(AD1498),1,0)+IF(ISNUMBER(AC1498),1,0)+IF(ISNUMBER(AF1498),1,0)+IF(ISNUMBER(AG1498),1,0)+IF(ISNUMBER(AI1498),1,0)+IF(ISNUMBER(AJ1498),1,0)+IF(ISNUMBER(AL1498),1,0)+IF(ISNUMBER(AM1498),1,0)+IF(ISNUMBER(AO1498),1,0)+IF(ISNUMBER(AP1498),1,0)+IF(ISNUMBER(#REF!),1,0)+IF(ISNUMBER(AR1498),1,0)+IF(ISNUMBER(AS1498),1,0)+IF(ISNUMBER(AY1498),1,0)+IF(ISNUMBER(AU1498),1,0)+IF(ISNUMBER(AV1498),1,0)+IF(ISNUMBER(AW1498),1,0)+IF(ISNUMBER(AX1498),1,0)+IF(ISNUMBER(BA1498),1,0)+IF(ISNUMBER(BB1498),1,0),1)</f>
        <v>1</v>
      </c>
      <c r="W1498" s="197">
        <v>415</v>
      </c>
      <c r="X1498" s="197"/>
      <c r="Y1498" s="197" t="s">
        <v>42</v>
      </c>
      <c r="Z1498" s="197">
        <v>159</v>
      </c>
      <c r="AA1498" s="197"/>
      <c r="AB1498" s="197" t="s">
        <v>42</v>
      </c>
      <c r="AC1498" s="197"/>
      <c r="AD1498" s="197"/>
      <c r="AE1498" s="197"/>
      <c r="AF1498" s="197"/>
      <c r="AG1498" s="197"/>
      <c r="AH1498" s="197"/>
      <c r="AI1498" s="200"/>
      <c r="AJ1498" s="197"/>
      <c r="AK1498" s="197"/>
      <c r="AL1498" s="197"/>
      <c r="AM1498" s="197"/>
      <c r="AN1498" s="197"/>
      <c r="AO1498" s="197"/>
      <c r="AP1498" s="197"/>
      <c r="AQ1498" s="197"/>
      <c r="AR1498" s="197"/>
      <c r="AS1498" s="197"/>
      <c r="AT1498" s="197"/>
      <c r="AU1498" s="197"/>
      <c r="AV1498" s="197"/>
      <c r="AW1498" s="197"/>
      <c r="AX1498" s="197"/>
      <c r="AY1498" s="197"/>
      <c r="AZ1498" s="197"/>
      <c r="BA1498" s="197"/>
      <c r="BB1498" s="197"/>
      <c r="BC1498" s="197"/>
    </row>
    <row r="1499" spans="2:55" customFormat="1" ht="14.1" customHeight="1">
      <c r="B1499" s="204">
        <v>20250602</v>
      </c>
      <c r="C1499" s="204" t="s">
        <v>64</v>
      </c>
      <c r="D1499" s="204">
        <v>330</v>
      </c>
      <c r="E1499" s="204"/>
      <c r="F1499" s="204">
        <v>7418</v>
      </c>
      <c r="G1499" s="204">
        <v>697</v>
      </c>
      <c r="H1499" s="204"/>
      <c r="I1499" s="204">
        <v>7412</v>
      </c>
      <c r="J1499" s="204">
        <v>697</v>
      </c>
      <c r="K1499" s="204">
        <v>1232</v>
      </c>
      <c r="L1499" s="204">
        <v>0</v>
      </c>
      <c r="M1499" s="204">
        <v>0</v>
      </c>
      <c r="N1499" s="204" t="s">
        <v>40</v>
      </c>
      <c r="O1499" s="204" t="s">
        <v>41</v>
      </c>
      <c r="P1499" s="202">
        <f t="shared" si="143"/>
        <v>1232</v>
      </c>
      <c r="Q1499" s="197" t="str">
        <f t="shared" si="138"/>
        <v>NA</v>
      </c>
      <c r="R1499" s="202">
        <f t="shared" si="139"/>
        <v>6</v>
      </c>
      <c r="S1499" s="202">
        <f t="shared" si="140"/>
        <v>0</v>
      </c>
      <c r="T1499" s="197">
        <f t="shared" si="141"/>
        <v>6</v>
      </c>
      <c r="U1499" s="197">
        <f t="shared" si="142"/>
        <v>0</v>
      </c>
      <c r="V1499" s="197">
        <f>MIN(IF(SUM(W1499,,X1499,Z1499,AA1499,AD1499,AC1499,AF1499,AG1499,AJ1499,AI1499,AL1499,AM1499,AO1499,AP1499,AR1499,AS1499,A1499,AY1499,AU1499,AV1499,AW1499,AX1499,BA1499,BB1499)=0,0,1)+IF(O1499="Smoothing ramp",1,0)+IF(ISNUMBER(W1499),1,0)+IF(ISNUMBER(X1499),1,0)+IF(ISNUMBER(Z1499),1,0)+IF(ISNUMBER(AA1499),1,0)+IF(ISNUMBER(AD1499),1,0)+IF(ISNUMBER(AC1499),1,0)+IF(ISNUMBER(AF1499),1,0)+IF(ISNUMBER(AG1499),1,0)+IF(ISNUMBER(AI1499),1,0)+IF(ISNUMBER(AJ1499),1,0)+IF(ISNUMBER(AL1499),1,0)+IF(ISNUMBER(AM1499),1,0)+IF(ISNUMBER(AO1499),1,0)+IF(ISNUMBER(AP1499),1,0)+IF(ISNUMBER(#REF!),1,0)+IF(ISNUMBER(AR1499),1,0)+IF(ISNUMBER(AS1499),1,0)+IF(ISNUMBER(AY1499),1,0)+IF(ISNUMBER(AU1499),1,0)+IF(ISNUMBER(AV1499),1,0)+IF(ISNUMBER(AW1499),1,0)+IF(ISNUMBER(AX1499),1,0)+IF(ISNUMBER(BA1499),1,0)+IF(ISNUMBER(BB1499),1,0),1)</f>
        <v>1</v>
      </c>
      <c r="W1499" s="197">
        <v>415</v>
      </c>
      <c r="X1499" s="197"/>
      <c r="Y1499" s="197" t="s">
        <v>42</v>
      </c>
      <c r="Z1499" s="197">
        <v>159</v>
      </c>
      <c r="AA1499" s="197"/>
      <c r="AB1499" s="197" t="s">
        <v>42</v>
      </c>
      <c r="AC1499" s="197"/>
      <c r="AD1499" s="197"/>
      <c r="AE1499" s="197"/>
      <c r="AF1499" s="197"/>
      <c r="AG1499" s="197"/>
      <c r="AH1499" s="197"/>
      <c r="AI1499" s="200"/>
      <c r="AJ1499" s="197"/>
      <c r="AK1499" s="197"/>
      <c r="AL1499" s="197"/>
      <c r="AM1499" s="197"/>
      <c r="AN1499" s="197"/>
      <c r="AO1499" s="197"/>
      <c r="AP1499" s="197"/>
      <c r="AQ1499" s="197"/>
      <c r="AR1499" s="197"/>
      <c r="AS1499" s="197"/>
      <c r="AT1499" s="197"/>
      <c r="AU1499" s="197"/>
      <c r="AV1499" s="197"/>
      <c r="AW1499" s="197"/>
      <c r="AX1499" s="197"/>
      <c r="AY1499" s="197"/>
      <c r="AZ1499" s="197"/>
      <c r="BA1499" s="197"/>
      <c r="BB1499" s="197"/>
      <c r="BC1499" s="197"/>
    </row>
    <row r="1500" spans="2:55" customFormat="1" ht="14.1" customHeight="1">
      <c r="B1500" s="204">
        <v>20250602</v>
      </c>
      <c r="C1500" s="204" t="s">
        <v>64</v>
      </c>
      <c r="D1500" s="204">
        <v>430</v>
      </c>
      <c r="E1500" s="204"/>
      <c r="F1500" s="204">
        <v>7418</v>
      </c>
      <c r="G1500" s="204">
        <v>697</v>
      </c>
      <c r="H1500" s="204"/>
      <c r="I1500" s="204">
        <v>7412</v>
      </c>
      <c r="J1500" s="204">
        <v>697</v>
      </c>
      <c r="K1500" s="204">
        <v>1232</v>
      </c>
      <c r="L1500" s="204">
        <v>0</v>
      </c>
      <c r="M1500" s="204">
        <v>0</v>
      </c>
      <c r="N1500" s="204" t="s">
        <v>40</v>
      </c>
      <c r="O1500" s="204" t="s">
        <v>41</v>
      </c>
      <c r="P1500" s="202">
        <f t="shared" si="143"/>
        <v>1232</v>
      </c>
      <c r="Q1500" s="197" t="str">
        <f t="shared" si="138"/>
        <v>NA</v>
      </c>
      <c r="R1500" s="202">
        <f t="shared" si="139"/>
        <v>6</v>
      </c>
      <c r="S1500" s="202">
        <f t="shared" si="140"/>
        <v>0</v>
      </c>
      <c r="T1500" s="197">
        <f t="shared" si="141"/>
        <v>6</v>
      </c>
      <c r="U1500" s="197">
        <f t="shared" si="142"/>
        <v>0</v>
      </c>
      <c r="V1500" s="197">
        <f>MIN(IF(SUM(W1500,,X1500,Z1500,AA1500,AD1500,AC1500,AF1500,AG1500,AJ1500,AI1500,AL1500,AM1500,AO1500,AP1500,AR1500,AS1500,A1500,AY1500,AU1500,AV1500,AW1500,AX1500,BA1500,BB1500)=0,0,1)+IF(O1500="Smoothing ramp",1,0)+IF(ISNUMBER(W1500),1,0)+IF(ISNUMBER(X1500),1,0)+IF(ISNUMBER(Z1500),1,0)+IF(ISNUMBER(AA1500),1,0)+IF(ISNUMBER(AD1500),1,0)+IF(ISNUMBER(AC1500),1,0)+IF(ISNUMBER(AF1500),1,0)+IF(ISNUMBER(AG1500),1,0)+IF(ISNUMBER(AI1500),1,0)+IF(ISNUMBER(AJ1500),1,0)+IF(ISNUMBER(AL1500),1,0)+IF(ISNUMBER(AM1500),1,0)+IF(ISNUMBER(AO1500),1,0)+IF(ISNUMBER(AP1500),1,0)+IF(ISNUMBER(#REF!),1,0)+IF(ISNUMBER(AR1500),1,0)+IF(ISNUMBER(AS1500),1,0)+IF(ISNUMBER(AY1500),1,0)+IF(ISNUMBER(AU1500),1,0)+IF(ISNUMBER(AV1500),1,0)+IF(ISNUMBER(AW1500),1,0)+IF(ISNUMBER(AX1500),1,0)+IF(ISNUMBER(BA1500),1,0)+IF(ISNUMBER(BB1500),1,0),1)</f>
        <v>1</v>
      </c>
      <c r="W1500" s="197">
        <v>415</v>
      </c>
      <c r="X1500" s="197"/>
      <c r="Y1500" s="197" t="s">
        <v>42</v>
      </c>
      <c r="Z1500" s="197">
        <v>159</v>
      </c>
      <c r="AA1500" s="197"/>
      <c r="AB1500" s="197" t="s">
        <v>42</v>
      </c>
      <c r="AC1500" s="197"/>
      <c r="AD1500" s="197"/>
      <c r="AE1500" s="197"/>
      <c r="AF1500" s="197"/>
      <c r="AG1500" s="197"/>
      <c r="AH1500" s="197"/>
      <c r="AI1500" s="200"/>
      <c r="AJ1500" s="197"/>
      <c r="AK1500" s="197"/>
      <c r="AL1500" s="197"/>
      <c r="AM1500" s="197"/>
      <c r="AN1500" s="197"/>
      <c r="AO1500" s="197"/>
      <c r="AP1500" s="197"/>
      <c r="AQ1500" s="197"/>
      <c r="AR1500" s="197"/>
      <c r="AS1500" s="197"/>
      <c r="AT1500" s="197"/>
      <c r="AU1500" s="197"/>
      <c r="AV1500" s="197"/>
      <c r="AW1500" s="197"/>
      <c r="AX1500" s="197"/>
      <c r="AY1500" s="197"/>
      <c r="AZ1500" s="197"/>
      <c r="BA1500" s="197"/>
      <c r="BB1500" s="197"/>
      <c r="BC1500" s="197"/>
    </row>
    <row r="1501" spans="2:55" customFormat="1" ht="14.1" customHeight="1">
      <c r="B1501" s="204">
        <v>20250602</v>
      </c>
      <c r="C1501" s="204" t="s">
        <v>64</v>
      </c>
      <c r="D1501" s="204">
        <v>530</v>
      </c>
      <c r="E1501" s="204"/>
      <c r="F1501" s="204">
        <v>7418</v>
      </c>
      <c r="G1501" s="204">
        <v>697</v>
      </c>
      <c r="H1501" s="204"/>
      <c r="I1501" s="204">
        <v>7412</v>
      </c>
      <c r="J1501" s="204">
        <v>697</v>
      </c>
      <c r="K1501" s="204">
        <v>1232</v>
      </c>
      <c r="L1501" s="204">
        <v>0</v>
      </c>
      <c r="M1501" s="204">
        <v>0</v>
      </c>
      <c r="N1501" s="204" t="s">
        <v>40</v>
      </c>
      <c r="O1501" s="204" t="s">
        <v>41</v>
      </c>
      <c r="P1501" s="202">
        <f t="shared" si="143"/>
        <v>1232</v>
      </c>
      <c r="Q1501" s="197" t="str">
        <f t="shared" si="138"/>
        <v>NA</v>
      </c>
      <c r="R1501" s="202">
        <f t="shared" si="139"/>
        <v>6</v>
      </c>
      <c r="S1501" s="202">
        <f t="shared" si="140"/>
        <v>0</v>
      </c>
      <c r="T1501" s="197">
        <f t="shared" si="141"/>
        <v>6</v>
      </c>
      <c r="U1501" s="197">
        <f t="shared" si="142"/>
        <v>0</v>
      </c>
      <c r="V1501" s="197">
        <f>MIN(IF(SUM(W1501,,X1501,Z1501,AA1501,AD1501,AC1501,AF1501,AG1501,AJ1501,AI1501,AL1501,AM1501,AO1501,AP1501,AR1501,AS1501,A1501,AY1501,AU1501,AV1501,AW1501,AX1501,BA1501,BB1501)=0,0,1)+IF(O1501="Smoothing ramp",1,0)+IF(ISNUMBER(W1501),1,0)+IF(ISNUMBER(X1501),1,0)+IF(ISNUMBER(Z1501),1,0)+IF(ISNUMBER(AA1501),1,0)+IF(ISNUMBER(AD1501),1,0)+IF(ISNUMBER(AC1501),1,0)+IF(ISNUMBER(AF1501),1,0)+IF(ISNUMBER(AG1501),1,0)+IF(ISNUMBER(AI1501),1,0)+IF(ISNUMBER(AJ1501),1,0)+IF(ISNUMBER(AL1501),1,0)+IF(ISNUMBER(AM1501),1,0)+IF(ISNUMBER(AO1501),1,0)+IF(ISNUMBER(AP1501),1,0)+IF(ISNUMBER(#REF!),1,0)+IF(ISNUMBER(AR1501),1,0)+IF(ISNUMBER(AS1501),1,0)+IF(ISNUMBER(AY1501),1,0)+IF(ISNUMBER(AU1501),1,0)+IF(ISNUMBER(AV1501),1,0)+IF(ISNUMBER(AW1501),1,0)+IF(ISNUMBER(AX1501),1,0)+IF(ISNUMBER(BA1501),1,0)+IF(ISNUMBER(BB1501),1,0),1)</f>
        <v>1</v>
      </c>
      <c r="W1501" s="197">
        <v>193</v>
      </c>
      <c r="X1501" s="197"/>
      <c r="Y1501" s="197" t="s">
        <v>42</v>
      </c>
      <c r="Z1501" s="197">
        <v>160</v>
      </c>
      <c r="AA1501" s="197"/>
      <c r="AB1501" s="197" t="s">
        <v>42</v>
      </c>
      <c r="AC1501" s="197"/>
      <c r="AD1501" s="197"/>
      <c r="AE1501" s="197"/>
      <c r="AF1501" s="197"/>
      <c r="AG1501" s="197"/>
      <c r="AH1501" s="197"/>
      <c r="AI1501" s="200"/>
      <c r="AJ1501" s="197"/>
      <c r="AK1501" s="197"/>
      <c r="AL1501" s="197"/>
      <c r="AM1501" s="197"/>
      <c r="AN1501" s="197"/>
      <c r="AO1501" s="197"/>
      <c r="AP1501" s="197"/>
      <c r="AQ1501" s="197"/>
      <c r="AR1501" s="197"/>
      <c r="AS1501" s="197"/>
      <c r="AT1501" s="197"/>
      <c r="AU1501" s="197"/>
      <c r="AV1501" s="197"/>
      <c r="AW1501" s="197"/>
      <c r="AX1501" s="197"/>
      <c r="AY1501" s="197"/>
      <c r="AZ1501" s="197"/>
      <c r="BA1501" s="197"/>
      <c r="BB1501" s="197"/>
      <c r="BC1501" s="197"/>
    </row>
    <row r="1502" spans="2:55" customFormat="1" ht="14.1" customHeight="1">
      <c r="B1502" s="204">
        <v>20250602</v>
      </c>
      <c r="C1502" s="204" t="s">
        <v>64</v>
      </c>
      <c r="D1502" s="204">
        <v>630</v>
      </c>
      <c r="E1502" s="204"/>
      <c r="F1502" s="204">
        <v>7418</v>
      </c>
      <c r="G1502" s="204">
        <v>697</v>
      </c>
      <c r="H1502" s="204"/>
      <c r="I1502" s="204">
        <v>7412</v>
      </c>
      <c r="J1502" s="204">
        <v>697</v>
      </c>
      <c r="K1502" s="204">
        <v>1232</v>
      </c>
      <c r="L1502" s="204">
        <v>0</v>
      </c>
      <c r="M1502" s="204">
        <v>0</v>
      </c>
      <c r="N1502" s="204" t="s">
        <v>40</v>
      </c>
      <c r="O1502" s="204" t="s">
        <v>41</v>
      </c>
      <c r="P1502" s="202">
        <f t="shared" si="143"/>
        <v>1232</v>
      </c>
      <c r="Q1502" s="197" t="str">
        <f t="shared" si="138"/>
        <v>NA</v>
      </c>
      <c r="R1502" s="202">
        <f t="shared" si="139"/>
        <v>6</v>
      </c>
      <c r="S1502" s="202">
        <f t="shared" si="140"/>
        <v>0</v>
      </c>
      <c r="T1502" s="197">
        <f t="shared" si="141"/>
        <v>6</v>
      </c>
      <c r="U1502" s="197">
        <f t="shared" si="142"/>
        <v>0</v>
      </c>
      <c r="V1502" s="197">
        <f>MIN(IF(SUM(W1502,,X1502,Z1502,AA1502,AD1502,AC1502,AF1502,AG1502,AJ1502,AI1502,AL1502,AM1502,AO1502,AP1502,AR1502,AS1502,A1502,AY1502,AU1502,AV1502,AW1502,AX1502,BA1502,BB1502)=0,0,1)+IF(O1502="Smoothing ramp",1,0)+IF(ISNUMBER(W1502),1,0)+IF(ISNUMBER(X1502),1,0)+IF(ISNUMBER(Z1502),1,0)+IF(ISNUMBER(AA1502),1,0)+IF(ISNUMBER(AD1502),1,0)+IF(ISNUMBER(AC1502),1,0)+IF(ISNUMBER(AF1502),1,0)+IF(ISNUMBER(AG1502),1,0)+IF(ISNUMBER(AI1502),1,0)+IF(ISNUMBER(AJ1502),1,0)+IF(ISNUMBER(AL1502),1,0)+IF(ISNUMBER(AM1502),1,0)+IF(ISNUMBER(AO1502),1,0)+IF(ISNUMBER(AP1502),1,0)+IF(ISNUMBER(#REF!),1,0)+IF(ISNUMBER(AR1502),1,0)+IF(ISNUMBER(AS1502),1,0)+IF(ISNUMBER(AY1502),1,0)+IF(ISNUMBER(AU1502),1,0)+IF(ISNUMBER(AV1502),1,0)+IF(ISNUMBER(AW1502),1,0)+IF(ISNUMBER(AX1502),1,0)+IF(ISNUMBER(BA1502),1,0)+IF(ISNUMBER(BB1502),1,0),1)</f>
        <v>1</v>
      </c>
      <c r="W1502" s="197">
        <v>192</v>
      </c>
      <c r="X1502" s="197"/>
      <c r="Y1502" s="197" t="s">
        <v>42</v>
      </c>
      <c r="Z1502" s="197">
        <v>160</v>
      </c>
      <c r="AA1502" s="197"/>
      <c r="AB1502" s="197" t="s">
        <v>42</v>
      </c>
      <c r="AC1502" s="197"/>
      <c r="AD1502" s="197"/>
      <c r="AE1502" s="197"/>
      <c r="AF1502" s="197"/>
      <c r="AG1502" s="197"/>
      <c r="AH1502" s="197"/>
      <c r="AI1502" s="200"/>
      <c r="AJ1502" s="197"/>
      <c r="AK1502" s="197"/>
      <c r="AL1502" s="197"/>
      <c r="AM1502" s="197"/>
      <c r="AN1502" s="197"/>
      <c r="AO1502" s="197"/>
      <c r="AP1502" s="197"/>
      <c r="AQ1502" s="197"/>
      <c r="AR1502" s="197"/>
      <c r="AS1502" s="197"/>
      <c r="AT1502" s="197"/>
      <c r="AU1502" s="197"/>
      <c r="AV1502" s="197"/>
      <c r="AW1502" s="197"/>
      <c r="AX1502" s="197"/>
      <c r="AY1502" s="197"/>
      <c r="AZ1502" s="197"/>
      <c r="BA1502" s="197"/>
      <c r="BB1502" s="197"/>
      <c r="BC1502" s="197"/>
    </row>
    <row r="1503" spans="2:55" customFormat="1" ht="14.1" customHeight="1">
      <c r="B1503" s="204">
        <v>20250602</v>
      </c>
      <c r="C1503" s="204" t="s">
        <v>64</v>
      </c>
      <c r="D1503" s="204">
        <v>730</v>
      </c>
      <c r="E1503" s="204"/>
      <c r="F1503" s="204">
        <v>6882</v>
      </c>
      <c r="G1503" s="204">
        <v>883</v>
      </c>
      <c r="H1503" s="204"/>
      <c r="I1503" s="204">
        <v>6882</v>
      </c>
      <c r="J1503" s="204">
        <v>880</v>
      </c>
      <c r="K1503" s="204">
        <v>-2915</v>
      </c>
      <c r="L1503" s="204">
        <v>-2915</v>
      </c>
      <c r="M1503" s="204">
        <v>0</v>
      </c>
      <c r="N1503" s="204" t="s">
        <v>40</v>
      </c>
      <c r="O1503" s="204" t="s">
        <v>41</v>
      </c>
      <c r="P1503" s="202">
        <f t="shared" si="143"/>
        <v>0</v>
      </c>
      <c r="Q1503" s="197" t="str">
        <f t="shared" si="138"/>
        <v>NA</v>
      </c>
      <c r="R1503" s="202">
        <f t="shared" si="139"/>
        <v>0</v>
      </c>
      <c r="S1503" s="202">
        <f t="shared" si="140"/>
        <v>3</v>
      </c>
      <c r="T1503" s="197">
        <f t="shared" si="141"/>
        <v>3</v>
      </c>
      <c r="U1503" s="197">
        <f t="shared" si="142"/>
        <v>2915</v>
      </c>
      <c r="V1503" s="197">
        <f>MIN(IF(SUM(W1503,,X1503,Z1503,AA1503,AD1503,AC1503,AF1503,AG1503,AJ1503,AI1503,AL1503,AM1503,AO1503,AP1503,AR1503,AS1503,A1503,AY1503,AU1503,AV1503,AW1503,AX1503,BA1503,BB1503)=0,0,1)+IF(O1503="Smoothing ramp",1,0)+IF(ISNUMBER(W1503),1,0)+IF(ISNUMBER(X1503),1,0)+IF(ISNUMBER(Z1503),1,0)+IF(ISNUMBER(AA1503),1,0)+IF(ISNUMBER(AD1503),1,0)+IF(ISNUMBER(AC1503),1,0)+IF(ISNUMBER(AF1503),1,0)+IF(ISNUMBER(AG1503),1,0)+IF(ISNUMBER(AI1503),1,0)+IF(ISNUMBER(AJ1503),1,0)+IF(ISNUMBER(AL1503),1,0)+IF(ISNUMBER(AM1503),1,0)+IF(ISNUMBER(AO1503),1,0)+IF(ISNUMBER(AP1503),1,0)+IF(ISNUMBER(#REF!),1,0)+IF(ISNUMBER(AR1503),1,0)+IF(ISNUMBER(AS1503),1,0)+IF(ISNUMBER(AY1503),1,0)+IF(ISNUMBER(AU1503),1,0)+IF(ISNUMBER(AV1503),1,0)+IF(ISNUMBER(AW1503),1,0)+IF(ISNUMBER(AX1503),1,0)+IF(ISNUMBER(BA1503),1,0)+IF(ISNUMBER(BB1503),1,0),1)</f>
        <v>1</v>
      </c>
      <c r="W1503" s="197">
        <v>298</v>
      </c>
      <c r="X1503" s="197"/>
      <c r="Y1503" s="197" t="s">
        <v>42</v>
      </c>
      <c r="Z1503" s="197">
        <v>160</v>
      </c>
      <c r="AA1503" s="197"/>
      <c r="AB1503" s="197" t="s">
        <v>42</v>
      </c>
      <c r="AC1503" s="197"/>
      <c r="AD1503" s="197"/>
      <c r="AE1503" s="197"/>
      <c r="AF1503" s="197"/>
      <c r="AG1503" s="197"/>
      <c r="AH1503" s="197"/>
      <c r="AI1503" s="200"/>
      <c r="AJ1503" s="197"/>
      <c r="AK1503" s="197"/>
      <c r="AL1503" s="197"/>
      <c r="AM1503" s="197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197"/>
      <c r="AY1503" s="197"/>
      <c r="AZ1503" s="197"/>
      <c r="BA1503" s="197"/>
      <c r="BB1503" s="197"/>
      <c r="BC1503" s="197"/>
    </row>
    <row r="1504" spans="2:55" customFormat="1" ht="14.1" customHeight="1">
      <c r="B1504" s="204">
        <v>20250602</v>
      </c>
      <c r="C1504" s="204" t="s">
        <v>64</v>
      </c>
      <c r="D1504" s="204">
        <v>830</v>
      </c>
      <c r="E1504" s="204"/>
      <c r="F1504" s="204">
        <v>6882</v>
      </c>
      <c r="G1504" s="204">
        <v>883</v>
      </c>
      <c r="H1504" s="204"/>
      <c r="I1504" s="204">
        <v>6821</v>
      </c>
      <c r="J1504" s="204">
        <v>880</v>
      </c>
      <c r="K1504" s="204">
        <v>-2915</v>
      </c>
      <c r="L1504" s="204">
        <v>-2915</v>
      </c>
      <c r="M1504" s="204">
        <v>0</v>
      </c>
      <c r="N1504" s="204" t="s">
        <v>40</v>
      </c>
      <c r="O1504" s="204" t="s">
        <v>41</v>
      </c>
      <c r="P1504" s="202">
        <f t="shared" si="143"/>
        <v>0</v>
      </c>
      <c r="Q1504" s="197" t="str">
        <f t="shared" si="138"/>
        <v>NA</v>
      </c>
      <c r="R1504" s="202">
        <f t="shared" si="139"/>
        <v>61</v>
      </c>
      <c r="S1504" s="202">
        <f t="shared" si="140"/>
        <v>3</v>
      </c>
      <c r="T1504" s="197">
        <f t="shared" si="141"/>
        <v>64</v>
      </c>
      <c r="U1504" s="197">
        <f t="shared" si="142"/>
        <v>2915</v>
      </c>
      <c r="V1504" s="197">
        <f>MIN(IF(SUM(W1504,,X1504,Z1504,AA1504,AD1504,AC1504,AF1504,AG1504,AJ1504,AI1504,AL1504,AM1504,AO1504,AP1504,AR1504,AS1504,A1504,AY1504,AU1504,AV1504,AW1504,AX1504,BA1504,BB1504)=0,0,1)+IF(O1504="Smoothing ramp",1,0)+IF(ISNUMBER(W1504),1,0)+IF(ISNUMBER(X1504),1,0)+IF(ISNUMBER(Z1504),1,0)+IF(ISNUMBER(AA1504),1,0)+IF(ISNUMBER(AD1504),1,0)+IF(ISNUMBER(AC1504),1,0)+IF(ISNUMBER(AF1504),1,0)+IF(ISNUMBER(AG1504),1,0)+IF(ISNUMBER(AI1504),1,0)+IF(ISNUMBER(AJ1504),1,0)+IF(ISNUMBER(AL1504),1,0)+IF(ISNUMBER(AM1504),1,0)+IF(ISNUMBER(AO1504),1,0)+IF(ISNUMBER(AP1504),1,0)+IF(ISNUMBER(#REF!),1,0)+IF(ISNUMBER(AR1504),1,0)+IF(ISNUMBER(AS1504),1,0)+IF(ISNUMBER(AY1504),1,0)+IF(ISNUMBER(AU1504),1,0)+IF(ISNUMBER(AV1504),1,0)+IF(ISNUMBER(AW1504),1,0)+IF(ISNUMBER(AX1504),1,0)+IF(ISNUMBER(BA1504),1,0)+IF(ISNUMBER(BB1504),1,0),1)</f>
        <v>1</v>
      </c>
      <c r="W1504" s="197">
        <v>298</v>
      </c>
      <c r="X1504" s="197"/>
      <c r="Y1504" s="197" t="s">
        <v>42</v>
      </c>
      <c r="Z1504" s="197">
        <v>160</v>
      </c>
      <c r="AA1504" s="197"/>
      <c r="AB1504" s="197" t="s">
        <v>42</v>
      </c>
      <c r="AC1504" s="197"/>
      <c r="AD1504" s="197"/>
      <c r="AE1504" s="197"/>
      <c r="AF1504" s="197"/>
      <c r="AG1504" s="197"/>
      <c r="AH1504" s="197"/>
      <c r="AI1504" s="200"/>
      <c r="AJ1504" s="197"/>
      <c r="AK1504" s="197"/>
      <c r="AL1504" s="197"/>
      <c r="AM1504" s="197"/>
      <c r="AN1504" s="197"/>
      <c r="AO1504" s="197"/>
      <c r="AP1504" s="197"/>
      <c r="AQ1504" s="197"/>
      <c r="AR1504" s="197"/>
      <c r="AS1504" s="197"/>
      <c r="AT1504" s="197"/>
      <c r="AU1504" s="197"/>
      <c r="AV1504" s="197"/>
      <c r="AW1504" s="197"/>
      <c r="AX1504" s="197"/>
      <c r="AY1504" s="197"/>
      <c r="AZ1504" s="197"/>
      <c r="BA1504" s="197"/>
      <c r="BB1504" s="197"/>
      <c r="BC1504" s="197"/>
    </row>
    <row r="1505" spans="2:55" customFormat="1" ht="14.1" customHeight="1">
      <c r="B1505" s="204">
        <v>20250602</v>
      </c>
      <c r="C1505" s="204" t="s">
        <v>64</v>
      </c>
      <c r="D1505" s="204">
        <v>930</v>
      </c>
      <c r="E1505" s="204">
        <v>5815</v>
      </c>
      <c r="F1505" s="204"/>
      <c r="G1505" s="204"/>
      <c r="H1505" s="204">
        <v>5804</v>
      </c>
      <c r="I1505" s="204"/>
      <c r="J1505" s="204"/>
      <c r="K1505" s="204">
        <v>4529</v>
      </c>
      <c r="L1505" s="204">
        <v>135</v>
      </c>
      <c r="M1505" s="204">
        <v>4405</v>
      </c>
      <c r="N1505" s="204" t="s">
        <v>44</v>
      </c>
      <c r="O1505" s="204" t="s">
        <v>45</v>
      </c>
      <c r="P1505" s="202">
        <f t="shared" si="143"/>
        <v>4394</v>
      </c>
      <c r="Q1505" s="197">
        <f t="shared" si="138"/>
        <v>11</v>
      </c>
      <c r="R1505" s="202" t="str">
        <f t="shared" si="139"/>
        <v>NA</v>
      </c>
      <c r="S1505" s="202" t="str">
        <f t="shared" si="140"/>
        <v>NA</v>
      </c>
      <c r="T1505" s="197" t="str">
        <f t="shared" si="141"/>
        <v>NA</v>
      </c>
      <c r="U1505" s="197">
        <f t="shared" si="142"/>
        <v>8675</v>
      </c>
      <c r="V1505" s="197">
        <f>MIN(IF(SUM(W1505,,X1505,Z1505,AA1505,AD1505,AC1505,AF1505,AG1505,AJ1505,AI1505,AL1505,AM1505,AO1505,AP1505,AR1505,AS1505,A1505,AY1505,AU1505,AV1505,AW1505,AX1505,BA1505,BB1505)=0,0,1)+IF(O1505="Smoothing ramp",1,0)+IF(ISNUMBER(W1505),1,0)+IF(ISNUMBER(X1505),1,0)+IF(ISNUMBER(Z1505),1,0)+IF(ISNUMBER(AA1505),1,0)+IF(ISNUMBER(AD1505),1,0)+IF(ISNUMBER(AC1505),1,0)+IF(ISNUMBER(AF1505),1,0)+IF(ISNUMBER(AG1505),1,0)+IF(ISNUMBER(AI1505),1,0)+IF(ISNUMBER(AJ1505),1,0)+IF(ISNUMBER(AL1505),1,0)+IF(ISNUMBER(AM1505),1,0)+IF(ISNUMBER(AO1505),1,0)+IF(ISNUMBER(AP1505),1,0)+IF(ISNUMBER(#REF!),1,0)+IF(ISNUMBER(AR1505),1,0)+IF(ISNUMBER(AS1505),1,0)+IF(ISNUMBER(AY1505),1,0)+IF(ISNUMBER(AU1505),1,0)+IF(ISNUMBER(AV1505),1,0)+IF(ISNUMBER(AW1505),1,0)+IF(ISNUMBER(AX1505),1,0)+IF(ISNUMBER(BA1505),1,0)+IF(ISNUMBER(BB1505),1,0),1)</f>
        <v>1</v>
      </c>
      <c r="W1505" s="197">
        <v>299</v>
      </c>
      <c r="X1505" s="197"/>
      <c r="Y1505" s="197" t="s">
        <v>42</v>
      </c>
      <c r="Z1505" s="197">
        <v>160</v>
      </c>
      <c r="AA1505" s="197"/>
      <c r="AB1505" s="197" t="s">
        <v>42</v>
      </c>
      <c r="AC1505" s="197"/>
      <c r="AD1505" s="197"/>
      <c r="AE1505" s="197"/>
      <c r="AF1505" s="197"/>
      <c r="AG1505" s="197"/>
      <c r="AH1505" s="197"/>
      <c r="AI1505" s="200"/>
      <c r="AJ1505" s="197"/>
      <c r="AK1505" s="197"/>
      <c r="AL1505" s="197"/>
      <c r="AM1505" s="197"/>
      <c r="AN1505" s="197"/>
      <c r="AO1505" s="197"/>
      <c r="AP1505" s="197"/>
      <c r="AQ1505" s="197"/>
      <c r="AR1505" s="197"/>
      <c r="AS1505" s="197"/>
      <c r="AT1505" s="197"/>
      <c r="AU1505" s="197"/>
      <c r="AV1505" s="197"/>
      <c r="AW1505" s="197"/>
      <c r="AX1505" s="197"/>
      <c r="AY1505" s="197"/>
      <c r="AZ1505" s="197"/>
      <c r="BA1505" s="197"/>
      <c r="BB1505" s="197"/>
      <c r="BC1505" s="197"/>
    </row>
    <row r="1506" spans="2:55" customFormat="1" ht="14.1" customHeight="1">
      <c r="B1506" s="204">
        <v>20250602</v>
      </c>
      <c r="C1506" s="204" t="s">
        <v>64</v>
      </c>
      <c r="D1506" s="204">
        <v>1030</v>
      </c>
      <c r="E1506" s="204">
        <v>5815</v>
      </c>
      <c r="F1506" s="204"/>
      <c r="G1506" s="204"/>
      <c r="H1506" s="204">
        <v>5804</v>
      </c>
      <c r="I1506" s="204"/>
      <c r="J1506" s="204"/>
      <c r="K1506" s="204">
        <v>4529</v>
      </c>
      <c r="L1506" s="204">
        <v>135</v>
      </c>
      <c r="M1506" s="204">
        <v>4405</v>
      </c>
      <c r="N1506" s="204" t="s">
        <v>44</v>
      </c>
      <c r="O1506" s="204" t="s">
        <v>45</v>
      </c>
      <c r="P1506" s="202">
        <f t="shared" si="143"/>
        <v>4394</v>
      </c>
      <c r="Q1506" s="197">
        <f t="shared" si="138"/>
        <v>11</v>
      </c>
      <c r="R1506" s="202" t="str">
        <f t="shared" si="139"/>
        <v>NA</v>
      </c>
      <c r="S1506" s="202" t="str">
        <f t="shared" si="140"/>
        <v>NA</v>
      </c>
      <c r="T1506" s="197" t="str">
        <f t="shared" si="141"/>
        <v>NA</v>
      </c>
      <c r="U1506" s="197">
        <f t="shared" si="142"/>
        <v>8675</v>
      </c>
      <c r="V1506" s="197">
        <f>MIN(IF(SUM(W1506,,X1506,Z1506,AA1506,AD1506,AC1506,AF1506,AG1506,AJ1506,AI1506,AL1506,AM1506,AO1506,AP1506,AR1506,AS1506,A1506,AY1506,AU1506,AV1506,AW1506,AX1506,BA1506,BB1506)=0,0,1)+IF(O1506="Smoothing ramp",1,0)+IF(ISNUMBER(W1506),1,0)+IF(ISNUMBER(X1506),1,0)+IF(ISNUMBER(Z1506),1,0)+IF(ISNUMBER(AA1506),1,0)+IF(ISNUMBER(AD1506),1,0)+IF(ISNUMBER(AC1506),1,0)+IF(ISNUMBER(AF1506),1,0)+IF(ISNUMBER(AG1506),1,0)+IF(ISNUMBER(AI1506),1,0)+IF(ISNUMBER(AJ1506),1,0)+IF(ISNUMBER(AL1506),1,0)+IF(ISNUMBER(AM1506),1,0)+IF(ISNUMBER(AO1506),1,0)+IF(ISNUMBER(AP1506),1,0)+IF(ISNUMBER(#REF!),1,0)+IF(ISNUMBER(AR1506),1,0)+IF(ISNUMBER(AS1506),1,0)+IF(ISNUMBER(AY1506),1,0)+IF(ISNUMBER(AU1506),1,0)+IF(ISNUMBER(AV1506),1,0)+IF(ISNUMBER(AW1506),1,0)+IF(ISNUMBER(AX1506),1,0)+IF(ISNUMBER(BA1506),1,0)+IF(ISNUMBER(BB1506),1,0),1)</f>
        <v>1</v>
      </c>
      <c r="W1506" s="197">
        <v>385</v>
      </c>
      <c r="X1506" s="197"/>
      <c r="Y1506" s="197" t="s">
        <v>42</v>
      </c>
      <c r="Z1506" s="197">
        <v>160</v>
      </c>
      <c r="AA1506" s="197"/>
      <c r="AB1506" s="197" t="s">
        <v>42</v>
      </c>
      <c r="AC1506" s="197"/>
      <c r="AD1506" s="197"/>
      <c r="AE1506" s="197"/>
      <c r="AF1506" s="197"/>
      <c r="AG1506" s="197"/>
      <c r="AH1506" s="197"/>
      <c r="AI1506" s="200"/>
      <c r="AJ1506" s="197"/>
      <c r="AK1506" s="197"/>
      <c r="AL1506" s="197"/>
      <c r="AM1506" s="197"/>
      <c r="AN1506" s="197"/>
      <c r="AO1506" s="197"/>
      <c r="AP1506" s="197"/>
      <c r="AQ1506" s="197"/>
      <c r="AR1506" s="197"/>
      <c r="AS1506" s="197"/>
      <c r="AT1506" s="197"/>
      <c r="AU1506" s="197"/>
      <c r="AV1506" s="197"/>
      <c r="AW1506" s="197"/>
      <c r="AX1506" s="197"/>
      <c r="AY1506" s="197"/>
      <c r="AZ1506" s="197"/>
      <c r="BA1506" s="197"/>
      <c r="BB1506" s="197"/>
      <c r="BC1506" s="197"/>
    </row>
    <row r="1507" spans="2:55" customFormat="1" ht="14.1" customHeight="1">
      <c r="B1507" s="204">
        <v>20250602</v>
      </c>
      <c r="C1507" s="204" t="s">
        <v>64</v>
      </c>
      <c r="D1507" s="204">
        <v>1130</v>
      </c>
      <c r="E1507" s="204">
        <v>5823</v>
      </c>
      <c r="F1507" s="204"/>
      <c r="G1507" s="204"/>
      <c r="H1507" s="204">
        <v>5811</v>
      </c>
      <c r="I1507" s="204"/>
      <c r="J1507" s="204"/>
      <c r="K1507" s="204">
        <v>4529</v>
      </c>
      <c r="L1507" s="204">
        <v>143</v>
      </c>
      <c r="M1507" s="204">
        <v>4398</v>
      </c>
      <c r="N1507" s="204" t="s">
        <v>44</v>
      </c>
      <c r="O1507" s="204" t="s">
        <v>45</v>
      </c>
      <c r="P1507" s="202">
        <f t="shared" si="143"/>
        <v>4386</v>
      </c>
      <c r="Q1507" s="197">
        <f t="shared" si="138"/>
        <v>12</v>
      </c>
      <c r="R1507" s="202" t="str">
        <f t="shared" si="139"/>
        <v>NA</v>
      </c>
      <c r="S1507" s="202" t="str">
        <f t="shared" si="140"/>
        <v>NA</v>
      </c>
      <c r="T1507" s="197" t="str">
        <f t="shared" si="141"/>
        <v>NA</v>
      </c>
      <c r="U1507" s="197">
        <f t="shared" si="142"/>
        <v>8653</v>
      </c>
      <c r="V1507" s="197">
        <f>MIN(IF(SUM(W1507,,X1507,Z1507,AA1507,AD1507,AC1507,AF1507,AG1507,AJ1507,AI1507,AL1507,AM1507,AO1507,AP1507,AR1507,AS1507,A1507,AY1507,AU1507,AV1507,AW1507,AX1507,BA1507,BB1507)=0,0,1)+IF(O1507="Smoothing ramp",1,0)+IF(ISNUMBER(W1507),1,0)+IF(ISNUMBER(X1507),1,0)+IF(ISNUMBER(Z1507),1,0)+IF(ISNUMBER(AA1507),1,0)+IF(ISNUMBER(AD1507),1,0)+IF(ISNUMBER(AC1507),1,0)+IF(ISNUMBER(AF1507),1,0)+IF(ISNUMBER(AG1507),1,0)+IF(ISNUMBER(AI1507),1,0)+IF(ISNUMBER(AJ1507),1,0)+IF(ISNUMBER(AL1507),1,0)+IF(ISNUMBER(AM1507),1,0)+IF(ISNUMBER(AO1507),1,0)+IF(ISNUMBER(AP1507),1,0)+IF(ISNUMBER(#REF!),1,0)+IF(ISNUMBER(AR1507),1,0)+IF(ISNUMBER(AS1507),1,0)+IF(ISNUMBER(AY1507),1,0)+IF(ISNUMBER(AU1507),1,0)+IF(ISNUMBER(AV1507),1,0)+IF(ISNUMBER(AW1507),1,0)+IF(ISNUMBER(AX1507),1,0)+IF(ISNUMBER(BA1507),1,0)+IF(ISNUMBER(BB1507),1,0),1)</f>
        <v>1</v>
      </c>
      <c r="W1507" s="197">
        <v>414</v>
      </c>
      <c r="X1507" s="197"/>
      <c r="Y1507" s="197" t="s">
        <v>42</v>
      </c>
      <c r="Z1507" s="197">
        <v>160</v>
      </c>
      <c r="AA1507" s="197"/>
      <c r="AB1507" s="197" t="s">
        <v>42</v>
      </c>
      <c r="AC1507" s="197"/>
      <c r="AD1507" s="197"/>
      <c r="AE1507" s="197"/>
      <c r="AF1507" s="197"/>
      <c r="AG1507" s="197"/>
      <c r="AH1507" s="197"/>
      <c r="AI1507" s="200"/>
      <c r="AJ1507" s="197"/>
      <c r="AK1507" s="197"/>
      <c r="AL1507" s="197"/>
      <c r="AM1507" s="197"/>
      <c r="AN1507" s="197"/>
      <c r="AO1507" s="197"/>
      <c r="AP1507" s="197"/>
      <c r="AQ1507" s="197"/>
      <c r="AR1507" s="197"/>
      <c r="AS1507" s="197"/>
      <c r="AT1507" s="197"/>
      <c r="AU1507" s="197"/>
      <c r="AV1507" s="197"/>
      <c r="AW1507" s="197"/>
      <c r="AX1507" s="197"/>
      <c r="AY1507" s="197"/>
      <c r="AZ1507" s="197"/>
      <c r="BA1507" s="197"/>
      <c r="BB1507" s="197"/>
      <c r="BC1507" s="197"/>
    </row>
    <row r="1508" spans="2:55" customFormat="1" ht="14.1" customHeight="1">
      <c r="B1508" s="204">
        <v>20250602</v>
      </c>
      <c r="C1508" s="204" t="s">
        <v>64</v>
      </c>
      <c r="D1508" s="204">
        <v>1230</v>
      </c>
      <c r="E1508" s="204">
        <v>7845</v>
      </c>
      <c r="F1508" s="204"/>
      <c r="G1508" s="204"/>
      <c r="H1508" s="204">
        <v>7311</v>
      </c>
      <c r="I1508" s="204"/>
      <c r="J1508" s="204"/>
      <c r="K1508" s="204">
        <v>-1800</v>
      </c>
      <c r="L1508" s="204">
        <v>-1800</v>
      </c>
      <c r="M1508" s="204">
        <v>-1280</v>
      </c>
      <c r="N1508" s="204" t="s">
        <v>40</v>
      </c>
      <c r="O1508" s="204" t="s">
        <v>41</v>
      </c>
      <c r="P1508" s="202">
        <f t="shared" si="143"/>
        <v>0</v>
      </c>
      <c r="Q1508" s="197">
        <f t="shared" si="138"/>
        <v>534</v>
      </c>
      <c r="R1508" s="202" t="str">
        <f t="shared" si="139"/>
        <v>NA</v>
      </c>
      <c r="S1508" s="202" t="str">
        <f t="shared" si="140"/>
        <v>NA</v>
      </c>
      <c r="T1508" s="197" t="str">
        <f t="shared" si="141"/>
        <v>NA</v>
      </c>
      <c r="U1508" s="197">
        <f t="shared" si="142"/>
        <v>0</v>
      </c>
      <c r="V1508" s="197">
        <f>MIN(IF(SUM(W1508,,X1508,Z1508,AA1508,AD1508,AC1508,AF1508,AG1508,AJ1508,AI1508,AL1508,AM1508,AO1508,AP1508,AR1508,AS1508,A1508,AY1508,AU1508,AV1508,AW1508,AX1508,BA1508,BB1508)=0,0,1)+IF(O1508="Smoothing ramp",1,0)+IF(ISNUMBER(W1508),1,0)+IF(ISNUMBER(X1508),1,0)+IF(ISNUMBER(Z1508),1,0)+IF(ISNUMBER(AA1508),1,0)+IF(ISNUMBER(AD1508),1,0)+IF(ISNUMBER(AC1508),1,0)+IF(ISNUMBER(AF1508),1,0)+IF(ISNUMBER(AG1508),1,0)+IF(ISNUMBER(AI1508),1,0)+IF(ISNUMBER(AJ1508),1,0)+IF(ISNUMBER(AL1508),1,0)+IF(ISNUMBER(AM1508),1,0)+IF(ISNUMBER(AO1508),1,0)+IF(ISNUMBER(AP1508),1,0)+IF(ISNUMBER(#REF!),1,0)+IF(ISNUMBER(AR1508),1,0)+IF(ISNUMBER(AS1508),1,0)+IF(ISNUMBER(AY1508),1,0)+IF(ISNUMBER(AU1508),1,0)+IF(ISNUMBER(AV1508),1,0)+IF(ISNUMBER(AW1508),1,0)+IF(ISNUMBER(AX1508),1,0)+IF(ISNUMBER(BA1508),1,0)+IF(ISNUMBER(BB1508),1,0),1)</f>
        <v>1</v>
      </c>
      <c r="W1508" s="197">
        <v>377</v>
      </c>
      <c r="X1508" s="197"/>
      <c r="Y1508" s="197" t="s">
        <v>42</v>
      </c>
      <c r="Z1508" s="197">
        <v>160</v>
      </c>
      <c r="AA1508" s="197"/>
      <c r="AB1508" s="197" t="s">
        <v>42</v>
      </c>
      <c r="AC1508" s="197"/>
      <c r="AD1508" s="197"/>
      <c r="AE1508" s="197"/>
      <c r="AF1508" s="197"/>
      <c r="AG1508" s="197"/>
      <c r="AH1508" s="197"/>
      <c r="AI1508" s="200"/>
      <c r="AJ1508" s="197"/>
      <c r="AK1508" s="197"/>
      <c r="AL1508" s="197"/>
      <c r="AM1508" s="197"/>
      <c r="AN1508" s="197"/>
      <c r="AO1508" s="197"/>
      <c r="AP1508" s="197"/>
      <c r="AQ1508" s="197"/>
      <c r="AR1508" s="197"/>
      <c r="AS1508" s="197"/>
      <c r="AT1508" s="197"/>
      <c r="AU1508" s="197"/>
      <c r="AV1508" s="197"/>
      <c r="AW1508" s="197"/>
      <c r="AX1508" s="197"/>
      <c r="AY1508" s="197"/>
      <c r="AZ1508" s="197"/>
      <c r="BA1508" s="197"/>
      <c r="BB1508" s="197"/>
      <c r="BC1508" s="197"/>
    </row>
    <row r="1509" spans="2:55" customFormat="1" ht="14.1" customHeight="1">
      <c r="B1509" s="204">
        <v>20250602</v>
      </c>
      <c r="C1509" s="204" t="s">
        <v>64</v>
      </c>
      <c r="D1509" s="204">
        <v>1330</v>
      </c>
      <c r="E1509" s="204">
        <v>7845</v>
      </c>
      <c r="F1509" s="204"/>
      <c r="G1509" s="204"/>
      <c r="H1509" s="204">
        <v>7844</v>
      </c>
      <c r="I1509" s="204"/>
      <c r="J1509" s="204"/>
      <c r="K1509" s="204">
        <v>-1800</v>
      </c>
      <c r="L1509" s="204">
        <v>-1800</v>
      </c>
      <c r="M1509" s="204">
        <v>-1799</v>
      </c>
      <c r="N1509" s="204" t="s">
        <v>40</v>
      </c>
      <c r="O1509" s="204" t="s">
        <v>41</v>
      </c>
      <c r="P1509" s="202">
        <f t="shared" si="143"/>
        <v>0</v>
      </c>
      <c r="Q1509" s="197">
        <f t="shared" si="138"/>
        <v>1</v>
      </c>
      <c r="R1509" s="202" t="str">
        <f t="shared" si="139"/>
        <v>NA</v>
      </c>
      <c r="S1509" s="202" t="str">
        <f t="shared" si="140"/>
        <v>NA</v>
      </c>
      <c r="T1509" s="197" t="str">
        <f t="shared" si="141"/>
        <v>NA</v>
      </c>
      <c r="U1509" s="197">
        <f t="shared" si="142"/>
        <v>0</v>
      </c>
      <c r="V1509" s="197">
        <f>MIN(IF(SUM(W1509,,X1509,Z1509,AA1509,AD1509,AC1509,AF1509,AG1509,AJ1509,AI1509,AL1509,AM1509,AO1509,AP1509,AR1509,AS1509,A1509,AY1509,AU1509,AV1509,AW1509,AX1509,BA1509,BB1509)=0,0,1)+IF(O1509="Smoothing ramp",1,0)+IF(ISNUMBER(W1509),1,0)+IF(ISNUMBER(X1509),1,0)+IF(ISNUMBER(Z1509),1,0)+IF(ISNUMBER(AA1509),1,0)+IF(ISNUMBER(AD1509),1,0)+IF(ISNUMBER(AC1509),1,0)+IF(ISNUMBER(AF1509),1,0)+IF(ISNUMBER(AG1509),1,0)+IF(ISNUMBER(AI1509),1,0)+IF(ISNUMBER(AJ1509),1,0)+IF(ISNUMBER(AL1509),1,0)+IF(ISNUMBER(AM1509),1,0)+IF(ISNUMBER(AO1509),1,0)+IF(ISNUMBER(AP1509),1,0)+IF(ISNUMBER(#REF!),1,0)+IF(ISNUMBER(AR1509),1,0)+IF(ISNUMBER(AS1509),1,0)+IF(ISNUMBER(AY1509),1,0)+IF(ISNUMBER(AU1509),1,0)+IF(ISNUMBER(AV1509),1,0)+IF(ISNUMBER(AW1509),1,0)+IF(ISNUMBER(AX1509),1,0)+IF(ISNUMBER(BA1509),1,0)+IF(ISNUMBER(BB1509),1,0),1)</f>
        <v>1</v>
      </c>
      <c r="W1509" s="197">
        <v>291</v>
      </c>
      <c r="X1509" s="197"/>
      <c r="Y1509" s="197" t="s">
        <v>42</v>
      </c>
      <c r="Z1509" s="197">
        <v>160</v>
      </c>
      <c r="AA1509" s="197"/>
      <c r="AB1509" s="197" t="s">
        <v>42</v>
      </c>
      <c r="AC1509" s="197"/>
      <c r="AD1509" s="197"/>
      <c r="AE1509" s="197"/>
      <c r="AF1509" s="197"/>
      <c r="AG1509" s="197"/>
      <c r="AH1509" s="197"/>
      <c r="AI1509" s="200"/>
      <c r="AJ1509" s="197"/>
      <c r="AK1509" s="197"/>
      <c r="AL1509" s="197"/>
      <c r="AM1509" s="197"/>
      <c r="AN1509" s="197"/>
      <c r="AO1509" s="197"/>
      <c r="AP1509" s="197"/>
      <c r="AQ1509" s="197"/>
      <c r="AR1509" s="197"/>
      <c r="AS1509" s="197"/>
      <c r="AT1509" s="197"/>
      <c r="AU1509" s="197"/>
      <c r="AV1509" s="197"/>
      <c r="AW1509" s="197"/>
      <c r="AX1509" s="197"/>
      <c r="AY1509" s="197"/>
      <c r="AZ1509" s="197"/>
      <c r="BA1509" s="197"/>
      <c r="BB1509" s="197"/>
      <c r="BC1509" s="197"/>
    </row>
    <row r="1510" spans="2:55" customFormat="1" ht="14.1" customHeight="1">
      <c r="B1510" s="204">
        <v>20250602</v>
      </c>
      <c r="C1510" s="204" t="s">
        <v>64</v>
      </c>
      <c r="D1510" s="204">
        <v>1430</v>
      </c>
      <c r="E1510" s="204">
        <v>7845</v>
      </c>
      <c r="F1510" s="204"/>
      <c r="G1510" s="204"/>
      <c r="H1510" s="204">
        <v>7180</v>
      </c>
      <c r="I1510" s="204"/>
      <c r="J1510" s="204"/>
      <c r="K1510" s="204">
        <v>-1800</v>
      </c>
      <c r="L1510" s="204">
        <v>-1800</v>
      </c>
      <c r="M1510" s="204">
        <v>-1152</v>
      </c>
      <c r="N1510" s="204" t="s">
        <v>40</v>
      </c>
      <c r="O1510" s="204" t="s">
        <v>41</v>
      </c>
      <c r="P1510" s="202">
        <f t="shared" si="143"/>
        <v>0</v>
      </c>
      <c r="Q1510" s="197">
        <f t="shared" si="138"/>
        <v>665</v>
      </c>
      <c r="R1510" s="202" t="str">
        <f t="shared" si="139"/>
        <v>NA</v>
      </c>
      <c r="S1510" s="202" t="str">
        <f t="shared" si="140"/>
        <v>NA</v>
      </c>
      <c r="T1510" s="197" t="str">
        <f t="shared" si="141"/>
        <v>NA</v>
      </c>
      <c r="U1510" s="197">
        <f t="shared" si="142"/>
        <v>0</v>
      </c>
      <c r="V1510" s="197">
        <f>MIN(IF(SUM(W1510,,X1510,Z1510,AA1510,AD1510,AC1510,AF1510,AG1510,AJ1510,AI1510,AL1510,AM1510,AO1510,AP1510,AR1510,AS1510,A1510,AY1510,AU1510,AV1510,AW1510,AX1510,BA1510,BB1510)=0,0,1)+IF(O1510="Smoothing ramp",1,0)+IF(ISNUMBER(W1510),1,0)+IF(ISNUMBER(X1510),1,0)+IF(ISNUMBER(Z1510),1,0)+IF(ISNUMBER(AA1510),1,0)+IF(ISNUMBER(AD1510),1,0)+IF(ISNUMBER(AC1510),1,0)+IF(ISNUMBER(AF1510),1,0)+IF(ISNUMBER(AG1510),1,0)+IF(ISNUMBER(AI1510),1,0)+IF(ISNUMBER(AJ1510),1,0)+IF(ISNUMBER(AL1510),1,0)+IF(ISNUMBER(AM1510),1,0)+IF(ISNUMBER(AO1510),1,0)+IF(ISNUMBER(AP1510),1,0)+IF(ISNUMBER(#REF!),1,0)+IF(ISNUMBER(AR1510),1,0)+IF(ISNUMBER(AS1510),1,0)+IF(ISNUMBER(AY1510),1,0)+IF(ISNUMBER(AU1510),1,0)+IF(ISNUMBER(AV1510),1,0)+IF(ISNUMBER(AW1510),1,0)+IF(ISNUMBER(AX1510),1,0)+IF(ISNUMBER(BA1510),1,0)+IF(ISNUMBER(BB1510),1,0),1)</f>
        <v>1</v>
      </c>
      <c r="W1510" s="197">
        <v>291</v>
      </c>
      <c r="X1510" s="197"/>
      <c r="Y1510" s="197" t="s">
        <v>42</v>
      </c>
      <c r="Z1510" s="197">
        <v>160</v>
      </c>
      <c r="AA1510" s="197"/>
      <c r="AB1510" s="197" t="s">
        <v>42</v>
      </c>
      <c r="AC1510" s="197"/>
      <c r="AD1510" s="197"/>
      <c r="AE1510" s="197"/>
      <c r="AF1510" s="197"/>
      <c r="AG1510" s="197"/>
      <c r="AH1510" s="197"/>
      <c r="AI1510" s="200"/>
      <c r="AJ1510" s="197"/>
      <c r="AK1510" s="197"/>
      <c r="AL1510" s="197"/>
      <c r="AM1510" s="197"/>
      <c r="AN1510" s="197"/>
      <c r="AO1510" s="197"/>
      <c r="AP1510" s="197"/>
      <c r="AQ1510" s="197"/>
      <c r="AR1510" s="197"/>
      <c r="AS1510" s="197"/>
      <c r="AT1510" s="197"/>
      <c r="AU1510" s="197"/>
      <c r="AV1510" s="197"/>
      <c r="AW1510" s="197"/>
      <c r="AX1510" s="197"/>
      <c r="AY1510" s="197"/>
      <c r="AZ1510" s="197"/>
      <c r="BA1510" s="197"/>
      <c r="BB1510" s="197"/>
      <c r="BC1510" s="197"/>
    </row>
    <row r="1511" spans="2:55" customFormat="1" ht="14.1" customHeight="1">
      <c r="B1511" s="204">
        <v>20250602</v>
      </c>
      <c r="C1511" s="204" t="s">
        <v>64</v>
      </c>
      <c r="D1511" s="204">
        <v>1530</v>
      </c>
      <c r="E1511" s="204">
        <v>5680</v>
      </c>
      <c r="F1511" s="204"/>
      <c r="G1511" s="204"/>
      <c r="H1511" s="204">
        <v>5680</v>
      </c>
      <c r="I1511" s="204"/>
      <c r="J1511" s="204"/>
      <c r="K1511" s="204">
        <v>-1382</v>
      </c>
      <c r="L1511" s="204">
        <v>-1382</v>
      </c>
      <c r="M1511" s="204">
        <v>-1382</v>
      </c>
      <c r="N1511" s="204" t="s">
        <v>47</v>
      </c>
      <c r="O1511" s="204" t="s">
        <v>41</v>
      </c>
      <c r="P1511" s="202">
        <f t="shared" si="143"/>
        <v>0</v>
      </c>
      <c r="Q1511" s="197">
        <f t="shared" si="138"/>
        <v>0</v>
      </c>
      <c r="R1511" s="202" t="str">
        <f t="shared" si="139"/>
        <v>NA</v>
      </c>
      <c r="S1511" s="202" t="str">
        <f t="shared" si="140"/>
        <v>NA</v>
      </c>
      <c r="T1511" s="197" t="str">
        <f t="shared" si="141"/>
        <v>NA</v>
      </c>
      <c r="U1511" s="197">
        <f t="shared" si="142"/>
        <v>0</v>
      </c>
      <c r="V1511" s="197">
        <f>MIN(IF(SUM(W1511,,X1511,Z1511,AA1511,AD1511,AC1511,AF1511,AG1511,AJ1511,AI1511,AL1511,AM1511,AO1511,AP1511,AR1511,AS1511,A1511,AY1511,AU1511,AV1511,AW1511,AX1511,BA1511,BB1511)=0,0,1)+IF(O1511="Smoothing ramp",1,0)+IF(ISNUMBER(W1511),1,0)+IF(ISNUMBER(X1511),1,0)+IF(ISNUMBER(Z1511),1,0)+IF(ISNUMBER(AA1511),1,0)+IF(ISNUMBER(AD1511),1,0)+IF(ISNUMBER(AC1511),1,0)+IF(ISNUMBER(AF1511),1,0)+IF(ISNUMBER(AG1511),1,0)+IF(ISNUMBER(AI1511),1,0)+IF(ISNUMBER(AJ1511),1,0)+IF(ISNUMBER(AL1511),1,0)+IF(ISNUMBER(AM1511),1,0)+IF(ISNUMBER(AO1511),1,0)+IF(ISNUMBER(AP1511),1,0)+IF(ISNUMBER(#REF!),1,0)+IF(ISNUMBER(AR1511),1,0)+IF(ISNUMBER(AS1511),1,0)+IF(ISNUMBER(AY1511),1,0)+IF(ISNUMBER(AU1511),1,0)+IF(ISNUMBER(AV1511),1,0)+IF(ISNUMBER(AW1511),1,0)+IF(ISNUMBER(AX1511),1,0)+IF(ISNUMBER(BA1511),1,0)+IF(ISNUMBER(BB1511),1,0),1)</f>
        <v>1</v>
      </c>
      <c r="W1511" s="197">
        <v>291</v>
      </c>
      <c r="X1511" s="197"/>
      <c r="Y1511" s="197" t="s">
        <v>42</v>
      </c>
      <c r="Z1511" s="197">
        <v>160</v>
      </c>
      <c r="AA1511" s="197"/>
      <c r="AB1511" s="197" t="s">
        <v>42</v>
      </c>
      <c r="AC1511" s="197"/>
      <c r="AD1511" s="197"/>
      <c r="AE1511" s="197"/>
      <c r="AF1511" s="197"/>
      <c r="AG1511" s="197"/>
      <c r="AH1511" s="197"/>
      <c r="AI1511" s="200"/>
      <c r="AJ1511" s="197"/>
      <c r="AK1511" s="197"/>
      <c r="AL1511" s="197"/>
      <c r="AM1511" s="197"/>
      <c r="AN1511" s="197"/>
      <c r="AO1511" s="197"/>
      <c r="AP1511" s="197"/>
      <c r="AQ1511" s="197"/>
      <c r="AR1511" s="197"/>
      <c r="AS1511" s="197"/>
      <c r="AT1511" s="197"/>
      <c r="AU1511" s="197"/>
      <c r="AV1511" s="197"/>
      <c r="AW1511" s="197"/>
      <c r="AX1511" s="197"/>
      <c r="AY1511" s="197"/>
      <c r="AZ1511" s="197"/>
      <c r="BA1511" s="197"/>
      <c r="BB1511" s="197"/>
      <c r="BC1511" s="197"/>
    </row>
    <row r="1512" spans="2:55" customFormat="1" ht="14.1" customHeight="1">
      <c r="B1512" s="204">
        <v>20250602</v>
      </c>
      <c r="C1512" s="204" t="s">
        <v>64</v>
      </c>
      <c r="D1512" s="204">
        <v>1630</v>
      </c>
      <c r="E1512" s="204">
        <v>5680</v>
      </c>
      <c r="F1512" s="204"/>
      <c r="G1512" s="204"/>
      <c r="H1512" s="204">
        <v>5680</v>
      </c>
      <c r="I1512" s="204"/>
      <c r="J1512" s="204"/>
      <c r="K1512" s="204">
        <v>-1382</v>
      </c>
      <c r="L1512" s="204">
        <v>-1382</v>
      </c>
      <c r="M1512" s="204">
        <v>-1382</v>
      </c>
      <c r="N1512" s="204" t="s">
        <v>47</v>
      </c>
      <c r="O1512" s="204" t="s">
        <v>41</v>
      </c>
      <c r="P1512" s="202">
        <f t="shared" si="143"/>
        <v>0</v>
      </c>
      <c r="Q1512" s="197">
        <f t="shared" si="138"/>
        <v>0</v>
      </c>
      <c r="R1512" s="202" t="str">
        <f t="shared" si="139"/>
        <v>NA</v>
      </c>
      <c r="S1512" s="202" t="str">
        <f t="shared" si="140"/>
        <v>NA</v>
      </c>
      <c r="T1512" s="197" t="str">
        <f t="shared" si="141"/>
        <v>NA</v>
      </c>
      <c r="U1512" s="197">
        <f t="shared" si="142"/>
        <v>0</v>
      </c>
      <c r="V1512" s="197">
        <f>MIN(IF(SUM(W1512,,X1512,Z1512,AA1512,AD1512,AC1512,AF1512,AG1512,AJ1512,AI1512,AL1512,AM1512,AO1512,AP1512,AR1512,AS1512,A1512,AY1512,AU1512,AV1512,AW1512,AX1512,BA1512,BB1512)=0,0,1)+IF(O1512="Smoothing ramp",1,0)+IF(ISNUMBER(W1512),1,0)+IF(ISNUMBER(X1512),1,0)+IF(ISNUMBER(Z1512),1,0)+IF(ISNUMBER(AA1512),1,0)+IF(ISNUMBER(AD1512),1,0)+IF(ISNUMBER(AC1512),1,0)+IF(ISNUMBER(AF1512),1,0)+IF(ISNUMBER(AG1512),1,0)+IF(ISNUMBER(AI1512),1,0)+IF(ISNUMBER(AJ1512),1,0)+IF(ISNUMBER(AL1512),1,0)+IF(ISNUMBER(AM1512),1,0)+IF(ISNUMBER(AO1512),1,0)+IF(ISNUMBER(AP1512),1,0)+IF(ISNUMBER(#REF!),1,0)+IF(ISNUMBER(AR1512),1,0)+IF(ISNUMBER(AS1512),1,0)+IF(ISNUMBER(AY1512),1,0)+IF(ISNUMBER(AU1512),1,0)+IF(ISNUMBER(AV1512),1,0)+IF(ISNUMBER(AW1512),1,0)+IF(ISNUMBER(AX1512),1,0)+IF(ISNUMBER(BA1512),1,0)+IF(ISNUMBER(BB1512),1,0),1)</f>
        <v>1</v>
      </c>
      <c r="W1512" s="197">
        <v>379</v>
      </c>
      <c r="X1512" s="197"/>
      <c r="Y1512" s="197" t="s">
        <v>42</v>
      </c>
      <c r="Z1512" s="197">
        <v>160</v>
      </c>
      <c r="AA1512" s="197"/>
      <c r="AB1512" s="197" t="s">
        <v>42</v>
      </c>
      <c r="AC1512" s="197"/>
      <c r="AD1512" s="197"/>
      <c r="AE1512" s="197"/>
      <c r="AF1512" s="197"/>
      <c r="AG1512" s="197"/>
      <c r="AH1512" s="197"/>
      <c r="AI1512" s="200"/>
      <c r="AJ1512" s="197"/>
      <c r="AK1512" s="197"/>
      <c r="AL1512" s="197"/>
      <c r="AM1512" s="197"/>
      <c r="AN1512" s="197"/>
      <c r="AO1512" s="197"/>
      <c r="AP1512" s="197"/>
      <c r="AQ1512" s="197"/>
      <c r="AR1512" s="197"/>
      <c r="AS1512" s="197"/>
      <c r="AT1512" s="197"/>
      <c r="AU1512" s="197"/>
      <c r="AV1512" s="197"/>
      <c r="AW1512" s="197"/>
      <c r="AX1512" s="197"/>
      <c r="AY1512" s="197"/>
      <c r="AZ1512" s="197"/>
      <c r="BA1512" s="197"/>
      <c r="BB1512" s="197"/>
      <c r="BC1512" s="197"/>
    </row>
    <row r="1513" spans="2:55" customFormat="1" ht="14.1" customHeight="1">
      <c r="B1513" s="204">
        <v>20250602</v>
      </c>
      <c r="C1513" s="204" t="s">
        <v>64</v>
      </c>
      <c r="D1513" s="204">
        <v>1730</v>
      </c>
      <c r="E1513" s="204">
        <v>5680</v>
      </c>
      <c r="F1513" s="204"/>
      <c r="G1513" s="204"/>
      <c r="H1513" s="204">
        <v>5680</v>
      </c>
      <c r="I1513" s="204"/>
      <c r="J1513" s="204"/>
      <c r="K1513" s="204">
        <v>-1382</v>
      </c>
      <c r="L1513" s="204">
        <v>-1382</v>
      </c>
      <c r="M1513" s="204">
        <v>-1382</v>
      </c>
      <c r="N1513" s="204" t="s">
        <v>47</v>
      </c>
      <c r="O1513" s="204" t="s">
        <v>41</v>
      </c>
      <c r="P1513" s="202">
        <f t="shared" si="143"/>
        <v>0</v>
      </c>
      <c r="Q1513" s="197">
        <f t="shared" si="138"/>
        <v>0</v>
      </c>
      <c r="R1513" s="202" t="str">
        <f t="shared" si="139"/>
        <v>NA</v>
      </c>
      <c r="S1513" s="202" t="str">
        <f t="shared" si="140"/>
        <v>NA</v>
      </c>
      <c r="T1513" s="197" t="str">
        <f t="shared" si="141"/>
        <v>NA</v>
      </c>
      <c r="U1513" s="197">
        <f t="shared" si="142"/>
        <v>0</v>
      </c>
      <c r="V1513" s="197">
        <f>MIN(IF(SUM(W1513,,X1513,Z1513,AA1513,AD1513,AC1513,AF1513,AG1513,AJ1513,AI1513,AL1513,AM1513,AO1513,AP1513,AR1513,AS1513,A1513,AY1513,AU1513,AV1513,AW1513,AX1513,BA1513,BB1513)=0,0,1)+IF(O1513="Smoothing ramp",1,0)+IF(ISNUMBER(W1513),1,0)+IF(ISNUMBER(X1513),1,0)+IF(ISNUMBER(Z1513),1,0)+IF(ISNUMBER(AA1513),1,0)+IF(ISNUMBER(AD1513),1,0)+IF(ISNUMBER(AC1513),1,0)+IF(ISNUMBER(AF1513),1,0)+IF(ISNUMBER(AG1513),1,0)+IF(ISNUMBER(AI1513),1,0)+IF(ISNUMBER(AJ1513),1,0)+IF(ISNUMBER(AL1513),1,0)+IF(ISNUMBER(AM1513),1,0)+IF(ISNUMBER(AO1513),1,0)+IF(ISNUMBER(AP1513),1,0)+IF(ISNUMBER(#REF!),1,0)+IF(ISNUMBER(AR1513),1,0)+IF(ISNUMBER(AS1513),1,0)+IF(ISNUMBER(AY1513),1,0)+IF(ISNUMBER(AU1513),1,0)+IF(ISNUMBER(AV1513),1,0)+IF(ISNUMBER(AW1513),1,0)+IF(ISNUMBER(AX1513),1,0)+IF(ISNUMBER(BA1513),1,0)+IF(ISNUMBER(BB1513),1,0),1)</f>
        <v>1</v>
      </c>
      <c r="W1513" s="197">
        <v>382</v>
      </c>
      <c r="X1513" s="197"/>
      <c r="Y1513" s="197" t="s">
        <v>42</v>
      </c>
      <c r="Z1513" s="197">
        <v>160</v>
      </c>
      <c r="AA1513" s="197"/>
      <c r="AB1513" s="197" t="s">
        <v>42</v>
      </c>
      <c r="AC1513" s="197"/>
      <c r="AD1513" s="197"/>
      <c r="AE1513" s="197"/>
      <c r="AF1513" s="197"/>
      <c r="AG1513" s="197"/>
      <c r="AH1513" s="197"/>
      <c r="AI1513" s="200"/>
      <c r="AJ1513" s="197"/>
      <c r="AK1513" s="197"/>
      <c r="AL1513" s="197"/>
      <c r="AM1513" s="197"/>
      <c r="AN1513" s="197"/>
      <c r="AO1513" s="197"/>
      <c r="AP1513" s="197"/>
      <c r="AQ1513" s="197"/>
      <c r="AR1513" s="197"/>
      <c r="AS1513" s="197"/>
      <c r="AT1513" s="197"/>
      <c r="AU1513" s="197"/>
      <c r="AV1513" s="197"/>
      <c r="AW1513" s="197"/>
      <c r="AX1513" s="197"/>
      <c r="AY1513" s="197"/>
      <c r="AZ1513" s="197"/>
      <c r="BA1513" s="197"/>
      <c r="BB1513" s="197"/>
      <c r="BC1513" s="197"/>
    </row>
    <row r="1514" spans="2:55" customFormat="1" ht="14.1" customHeight="1">
      <c r="B1514" s="204">
        <v>20250602</v>
      </c>
      <c r="C1514" s="204" t="s">
        <v>64</v>
      </c>
      <c r="D1514" s="204">
        <v>1830</v>
      </c>
      <c r="E1514" s="204"/>
      <c r="F1514" s="204">
        <v>6793</v>
      </c>
      <c r="G1514" s="204">
        <v>639</v>
      </c>
      <c r="H1514" s="204"/>
      <c r="I1514" s="204">
        <v>6741</v>
      </c>
      <c r="J1514" s="204">
        <v>639</v>
      </c>
      <c r="K1514" s="204">
        <v>3875</v>
      </c>
      <c r="L1514" s="204">
        <v>0</v>
      </c>
      <c r="M1514" s="204">
        <v>0</v>
      </c>
      <c r="N1514" s="204" t="s">
        <v>40</v>
      </c>
      <c r="O1514" s="204" t="s">
        <v>41</v>
      </c>
      <c r="P1514" s="202">
        <f t="shared" si="143"/>
        <v>3875</v>
      </c>
      <c r="Q1514" s="197" t="str">
        <f t="shared" si="138"/>
        <v>NA</v>
      </c>
      <c r="R1514" s="202">
        <f t="shared" si="139"/>
        <v>52</v>
      </c>
      <c r="S1514" s="202">
        <f t="shared" si="140"/>
        <v>0</v>
      </c>
      <c r="T1514" s="197">
        <f t="shared" si="141"/>
        <v>52</v>
      </c>
      <c r="U1514" s="197">
        <f t="shared" si="142"/>
        <v>0</v>
      </c>
      <c r="V1514" s="197">
        <f>MIN(IF(SUM(W1514,,X1514,Z1514,AA1514,AD1514,AC1514,AF1514,AG1514,AJ1514,AI1514,AL1514,AM1514,AO1514,AP1514,AR1514,AS1514,A1514,AY1514,AU1514,AV1514,AW1514,AX1514,BA1514,BB1514)=0,0,1)+IF(O1514="Smoothing ramp",1,0)+IF(ISNUMBER(W1514),1,0)+IF(ISNUMBER(X1514),1,0)+IF(ISNUMBER(Z1514),1,0)+IF(ISNUMBER(AA1514),1,0)+IF(ISNUMBER(AD1514),1,0)+IF(ISNUMBER(AC1514),1,0)+IF(ISNUMBER(AF1514),1,0)+IF(ISNUMBER(AG1514),1,0)+IF(ISNUMBER(AI1514),1,0)+IF(ISNUMBER(AJ1514),1,0)+IF(ISNUMBER(AL1514),1,0)+IF(ISNUMBER(AM1514),1,0)+IF(ISNUMBER(AO1514),1,0)+IF(ISNUMBER(AP1514),1,0)+IF(ISNUMBER(#REF!),1,0)+IF(ISNUMBER(AR1514),1,0)+IF(ISNUMBER(AS1514),1,0)+IF(ISNUMBER(AY1514),1,0)+IF(ISNUMBER(AU1514),1,0)+IF(ISNUMBER(AV1514),1,0)+IF(ISNUMBER(AW1514),1,0)+IF(ISNUMBER(AX1514),1,0)+IF(ISNUMBER(BA1514),1,0)+IF(ISNUMBER(BB1514),1,0),1)</f>
        <v>1</v>
      </c>
      <c r="W1514" s="197">
        <v>382</v>
      </c>
      <c r="X1514" s="197"/>
      <c r="Y1514" s="197" t="s">
        <v>42</v>
      </c>
      <c r="Z1514" s="197">
        <v>160</v>
      </c>
      <c r="AA1514" s="197"/>
      <c r="AB1514" s="197" t="s">
        <v>42</v>
      </c>
      <c r="AC1514" s="197"/>
      <c r="AD1514" s="197"/>
      <c r="AE1514" s="197"/>
      <c r="AF1514" s="197"/>
      <c r="AG1514" s="197"/>
      <c r="AH1514" s="197"/>
      <c r="AI1514" s="200"/>
      <c r="AJ1514" s="197"/>
      <c r="AK1514" s="197"/>
      <c r="AL1514" s="197"/>
      <c r="AM1514" s="197"/>
      <c r="AN1514" s="197"/>
      <c r="AO1514" s="197"/>
      <c r="AP1514" s="197"/>
      <c r="AQ1514" s="197"/>
      <c r="AR1514" s="197"/>
      <c r="AS1514" s="197"/>
      <c r="AT1514" s="197"/>
      <c r="AU1514" s="197"/>
      <c r="AV1514" s="197"/>
      <c r="AW1514" s="197"/>
      <c r="AX1514" s="197"/>
      <c r="AY1514" s="197"/>
      <c r="AZ1514" s="197"/>
      <c r="BA1514" s="197"/>
      <c r="BB1514" s="197"/>
      <c r="BC1514" s="197"/>
    </row>
    <row r="1515" spans="2:55" customFormat="1" ht="14.1" customHeight="1">
      <c r="B1515" s="204">
        <v>20250602</v>
      </c>
      <c r="C1515" s="204" t="s">
        <v>64</v>
      </c>
      <c r="D1515" s="204">
        <v>1930</v>
      </c>
      <c r="E1515" s="204"/>
      <c r="F1515" s="204">
        <v>6793</v>
      </c>
      <c r="G1515" s="204">
        <v>639</v>
      </c>
      <c r="H1515" s="204"/>
      <c r="I1515" s="204">
        <v>6792</v>
      </c>
      <c r="J1515" s="204">
        <v>639</v>
      </c>
      <c r="K1515" s="204">
        <v>3875</v>
      </c>
      <c r="L1515" s="204">
        <v>0</v>
      </c>
      <c r="M1515" s="204">
        <v>0</v>
      </c>
      <c r="N1515" s="204" t="s">
        <v>40</v>
      </c>
      <c r="O1515" s="204" t="s">
        <v>41</v>
      </c>
      <c r="P1515" s="202">
        <f t="shared" si="143"/>
        <v>3875</v>
      </c>
      <c r="Q1515" s="197" t="str">
        <f t="shared" si="138"/>
        <v>NA</v>
      </c>
      <c r="R1515" s="202">
        <f t="shared" si="139"/>
        <v>1</v>
      </c>
      <c r="S1515" s="202">
        <f t="shared" si="140"/>
        <v>0</v>
      </c>
      <c r="T1515" s="197">
        <f t="shared" si="141"/>
        <v>1</v>
      </c>
      <c r="U1515" s="197">
        <f t="shared" si="142"/>
        <v>0</v>
      </c>
      <c r="V1515" s="197">
        <f>MIN(IF(SUM(W1515,,X1515,Z1515,AA1515,AD1515,AC1515,AF1515,AG1515,AJ1515,AI1515,AL1515,AM1515,AO1515,AP1515,AR1515,AS1515,A1515,AY1515,AU1515,AV1515,AW1515,AX1515,BA1515,BB1515)=0,0,1)+IF(O1515="Smoothing ramp",1,0)+IF(ISNUMBER(W1515),1,0)+IF(ISNUMBER(X1515),1,0)+IF(ISNUMBER(Z1515),1,0)+IF(ISNUMBER(AA1515),1,0)+IF(ISNUMBER(AD1515),1,0)+IF(ISNUMBER(AC1515),1,0)+IF(ISNUMBER(AF1515),1,0)+IF(ISNUMBER(AG1515),1,0)+IF(ISNUMBER(AI1515),1,0)+IF(ISNUMBER(AJ1515),1,0)+IF(ISNUMBER(AL1515),1,0)+IF(ISNUMBER(AM1515),1,0)+IF(ISNUMBER(AO1515),1,0)+IF(ISNUMBER(AP1515),1,0)+IF(ISNUMBER(#REF!),1,0)+IF(ISNUMBER(AR1515),1,0)+IF(ISNUMBER(AS1515),1,0)+IF(ISNUMBER(AY1515),1,0)+IF(ISNUMBER(AU1515),1,0)+IF(ISNUMBER(AV1515),1,0)+IF(ISNUMBER(AW1515),1,0)+IF(ISNUMBER(AX1515),1,0)+IF(ISNUMBER(BA1515),1,0)+IF(ISNUMBER(BB1515),1,0),1)</f>
        <v>1</v>
      </c>
      <c r="W1515" s="197">
        <v>366</v>
      </c>
      <c r="X1515" s="197"/>
      <c r="Y1515" s="197"/>
      <c r="Z1515" s="197">
        <v>108</v>
      </c>
      <c r="AA1515" s="197"/>
      <c r="AB1515" s="197"/>
      <c r="AC1515" s="197"/>
      <c r="AD1515" s="197"/>
      <c r="AE1515" s="197"/>
      <c r="AF1515" s="197"/>
      <c r="AG1515" s="197"/>
      <c r="AH1515" s="197"/>
      <c r="AI1515" s="200"/>
      <c r="AJ1515" s="197"/>
      <c r="AK1515" s="197"/>
      <c r="AL1515" s="197"/>
      <c r="AM1515" s="197"/>
      <c r="AN1515" s="197"/>
      <c r="AO1515" s="197"/>
      <c r="AP1515" s="197"/>
      <c r="AQ1515" s="197"/>
      <c r="AR1515" s="197"/>
      <c r="AS1515" s="197"/>
      <c r="AT1515" s="197"/>
      <c r="AU1515" s="197"/>
      <c r="AV1515" s="197"/>
      <c r="AW1515" s="197"/>
      <c r="AX1515" s="197"/>
      <c r="AY1515" s="197"/>
      <c r="AZ1515" s="197"/>
      <c r="BA1515" s="197"/>
      <c r="BB1515" s="197"/>
      <c r="BC1515" s="197"/>
    </row>
    <row r="1516" spans="2:55" customFormat="1" ht="14.1" customHeight="1">
      <c r="B1516" s="204">
        <v>20250602</v>
      </c>
      <c r="C1516" s="204" t="s">
        <v>64</v>
      </c>
      <c r="D1516" s="204">
        <v>2030</v>
      </c>
      <c r="E1516" s="204"/>
      <c r="F1516" s="204">
        <v>6793</v>
      </c>
      <c r="G1516" s="204">
        <v>639</v>
      </c>
      <c r="H1516" s="204"/>
      <c r="I1516" s="204">
        <v>6792</v>
      </c>
      <c r="J1516" s="204">
        <v>639</v>
      </c>
      <c r="K1516" s="204">
        <v>3875</v>
      </c>
      <c r="L1516" s="204">
        <v>0</v>
      </c>
      <c r="M1516" s="204">
        <v>0</v>
      </c>
      <c r="N1516" s="204" t="s">
        <v>40</v>
      </c>
      <c r="O1516" s="204" t="s">
        <v>41</v>
      </c>
      <c r="P1516" s="202">
        <f t="shared" si="143"/>
        <v>3875</v>
      </c>
      <c r="Q1516" s="197" t="str">
        <f t="shared" si="138"/>
        <v>NA</v>
      </c>
      <c r="R1516" s="202">
        <f t="shared" si="139"/>
        <v>1</v>
      </c>
      <c r="S1516" s="202">
        <f t="shared" si="140"/>
        <v>0</v>
      </c>
      <c r="T1516" s="197">
        <f t="shared" si="141"/>
        <v>1</v>
      </c>
      <c r="U1516" s="197">
        <f t="shared" si="142"/>
        <v>0</v>
      </c>
      <c r="V1516" s="197">
        <f>MIN(IF(SUM(W1516,,X1516,Z1516,AA1516,AD1516,AC1516,AF1516,AG1516,AJ1516,AI1516,AL1516,AM1516,AO1516,AP1516,AR1516,AS1516,A1516,AY1516,AU1516,AV1516,AW1516,AX1516,BA1516,BB1516)=0,0,1)+IF(O1516="Smoothing ramp",1,0)+IF(ISNUMBER(W1516),1,0)+IF(ISNUMBER(X1516),1,0)+IF(ISNUMBER(Z1516),1,0)+IF(ISNUMBER(AA1516),1,0)+IF(ISNUMBER(AD1516),1,0)+IF(ISNUMBER(AC1516),1,0)+IF(ISNUMBER(AF1516),1,0)+IF(ISNUMBER(AG1516),1,0)+IF(ISNUMBER(AI1516),1,0)+IF(ISNUMBER(AJ1516),1,0)+IF(ISNUMBER(AL1516),1,0)+IF(ISNUMBER(AM1516),1,0)+IF(ISNUMBER(AO1516),1,0)+IF(ISNUMBER(AP1516),1,0)+IF(ISNUMBER(#REF!),1,0)+IF(ISNUMBER(AR1516),1,0)+IF(ISNUMBER(AS1516),1,0)+IF(ISNUMBER(AY1516),1,0)+IF(ISNUMBER(AU1516),1,0)+IF(ISNUMBER(AV1516),1,0)+IF(ISNUMBER(AW1516),1,0)+IF(ISNUMBER(AX1516),1,0)+IF(ISNUMBER(BA1516),1,0)+IF(ISNUMBER(BB1516),1,0),1)</f>
        <v>1</v>
      </c>
      <c r="W1516" s="197">
        <v>366</v>
      </c>
      <c r="X1516" s="197"/>
      <c r="Y1516" s="197"/>
      <c r="Z1516" s="197">
        <v>108</v>
      </c>
      <c r="AA1516" s="197"/>
      <c r="AB1516" s="197"/>
      <c r="AC1516" s="197"/>
      <c r="AD1516" s="197"/>
      <c r="AE1516" s="197"/>
      <c r="AF1516" s="197"/>
      <c r="AG1516" s="197"/>
      <c r="AH1516" s="197"/>
      <c r="AI1516" s="200"/>
      <c r="AJ1516" s="197"/>
      <c r="AK1516" s="197"/>
      <c r="AL1516" s="197"/>
      <c r="AM1516" s="197"/>
      <c r="AN1516" s="197"/>
      <c r="AO1516" s="197"/>
      <c r="AP1516" s="197"/>
      <c r="AQ1516" s="197"/>
      <c r="AR1516" s="197"/>
      <c r="AS1516" s="197"/>
      <c r="AT1516" s="197"/>
      <c r="AU1516" s="197"/>
      <c r="AV1516" s="197"/>
      <c r="AW1516" s="197"/>
      <c r="AX1516" s="197"/>
      <c r="AY1516" s="197"/>
      <c r="AZ1516" s="197"/>
      <c r="BA1516" s="197"/>
      <c r="BB1516" s="197"/>
      <c r="BC1516" s="197"/>
    </row>
    <row r="1517" spans="2:55" customFormat="1" ht="14.1" customHeight="1">
      <c r="B1517" s="204">
        <v>20250602</v>
      </c>
      <c r="C1517" s="204" t="s">
        <v>64</v>
      </c>
      <c r="D1517" s="204">
        <v>2130</v>
      </c>
      <c r="E1517" s="204"/>
      <c r="F1517" s="204">
        <v>4979</v>
      </c>
      <c r="G1517" s="204">
        <v>609</v>
      </c>
      <c r="H1517" s="204"/>
      <c r="I1517" s="204">
        <v>4979</v>
      </c>
      <c r="J1517" s="204">
        <v>608</v>
      </c>
      <c r="K1517" s="204">
        <v>-2179</v>
      </c>
      <c r="L1517" s="204">
        <v>-2179</v>
      </c>
      <c r="M1517" s="204">
        <v>0</v>
      </c>
      <c r="N1517" s="204" t="s">
        <v>59</v>
      </c>
      <c r="O1517" s="204" t="s">
        <v>41</v>
      </c>
      <c r="P1517" s="202">
        <f t="shared" si="143"/>
        <v>0</v>
      </c>
      <c r="Q1517" s="197" t="str">
        <f t="shared" si="138"/>
        <v>NA</v>
      </c>
      <c r="R1517" s="202">
        <f t="shared" si="139"/>
        <v>0</v>
      </c>
      <c r="S1517" s="202">
        <f t="shared" si="140"/>
        <v>1</v>
      </c>
      <c r="T1517" s="197">
        <f t="shared" si="141"/>
        <v>1</v>
      </c>
      <c r="U1517" s="197">
        <f t="shared" si="142"/>
        <v>2179</v>
      </c>
      <c r="V1517" s="197">
        <f>MIN(IF(SUM(W1517,,X1517,Z1517,AA1517,AD1517,AC1517,AF1517,AG1517,AJ1517,AI1517,AL1517,AM1517,AO1517,AP1517,AR1517,AS1517,A1517,AY1517,AU1517,AV1517,AW1517,AX1517,BA1517,BB1517)=0,0,1)+IF(O1517="Smoothing ramp",1,0)+IF(ISNUMBER(W1517),1,0)+IF(ISNUMBER(X1517),1,0)+IF(ISNUMBER(Z1517),1,0)+IF(ISNUMBER(AA1517),1,0)+IF(ISNUMBER(AD1517),1,0)+IF(ISNUMBER(AC1517),1,0)+IF(ISNUMBER(AF1517),1,0)+IF(ISNUMBER(AG1517),1,0)+IF(ISNUMBER(AI1517),1,0)+IF(ISNUMBER(AJ1517),1,0)+IF(ISNUMBER(AL1517),1,0)+IF(ISNUMBER(AM1517),1,0)+IF(ISNUMBER(AO1517),1,0)+IF(ISNUMBER(AP1517),1,0)+IF(ISNUMBER(#REF!),1,0)+IF(ISNUMBER(AR1517),1,0)+IF(ISNUMBER(AS1517),1,0)+IF(ISNUMBER(AY1517),1,0)+IF(ISNUMBER(AU1517),1,0)+IF(ISNUMBER(AV1517),1,0)+IF(ISNUMBER(AW1517),1,0)+IF(ISNUMBER(AX1517),1,0)+IF(ISNUMBER(BA1517),1,0)+IF(ISNUMBER(BB1517),1,0),1)</f>
        <v>1</v>
      </c>
      <c r="W1517" s="197">
        <v>367</v>
      </c>
      <c r="X1517" s="197"/>
      <c r="Y1517" s="197"/>
      <c r="Z1517" s="197">
        <v>108</v>
      </c>
      <c r="AA1517" s="197"/>
      <c r="AB1517" s="197"/>
      <c r="AC1517" s="197"/>
      <c r="AD1517" s="197"/>
      <c r="AE1517" s="197"/>
      <c r="AF1517" s="197"/>
      <c r="AG1517" s="197"/>
      <c r="AH1517" s="197"/>
      <c r="AI1517" s="200"/>
      <c r="AJ1517" s="197"/>
      <c r="AK1517" s="197"/>
      <c r="AL1517" s="197"/>
      <c r="AM1517" s="197"/>
      <c r="AN1517" s="197"/>
      <c r="AO1517" s="197"/>
      <c r="AP1517" s="197"/>
      <c r="AQ1517" s="197"/>
      <c r="AR1517" s="197"/>
      <c r="AS1517" s="197"/>
      <c r="AT1517" s="197"/>
      <c r="AU1517" s="197"/>
      <c r="AV1517" s="197"/>
      <c r="AW1517" s="197"/>
      <c r="AX1517" s="197"/>
      <c r="AY1517" s="197"/>
      <c r="AZ1517" s="197"/>
      <c r="BA1517" s="197"/>
      <c r="BB1517" s="197"/>
      <c r="BC1517" s="197"/>
    </row>
    <row r="1518" spans="2:55" customFormat="1" ht="14.1" hidden="1" customHeight="1">
      <c r="B1518" s="204">
        <v>20250602</v>
      </c>
      <c r="C1518" s="204" t="s">
        <v>64</v>
      </c>
      <c r="D1518" s="204">
        <v>2230</v>
      </c>
      <c r="E1518" s="204"/>
      <c r="F1518" s="204">
        <v>4979</v>
      </c>
      <c r="G1518" s="204">
        <v>609</v>
      </c>
      <c r="H1518" s="204"/>
      <c r="I1518" s="204">
        <v>4979</v>
      </c>
      <c r="J1518" s="204">
        <v>608</v>
      </c>
      <c r="K1518" s="204">
        <v>-2179</v>
      </c>
      <c r="L1518" s="204">
        <v>-2179</v>
      </c>
      <c r="M1518" s="204">
        <v>0</v>
      </c>
      <c r="N1518" s="204" t="s">
        <v>59</v>
      </c>
      <c r="O1518" s="204" t="s">
        <v>41</v>
      </c>
      <c r="P1518" s="202">
        <f t="shared" si="143"/>
        <v>0</v>
      </c>
      <c r="Q1518" s="197" t="str">
        <f t="shared" si="138"/>
        <v>NA</v>
      </c>
      <c r="R1518" s="202">
        <f t="shared" si="139"/>
        <v>0</v>
      </c>
      <c r="S1518" s="202">
        <f t="shared" si="140"/>
        <v>1</v>
      </c>
      <c r="T1518" s="197">
        <f t="shared" si="141"/>
        <v>1</v>
      </c>
      <c r="U1518" s="197">
        <f t="shared" si="142"/>
        <v>2179</v>
      </c>
      <c r="V1518" s="197">
        <f>MIN(IF(SUM(W1518,,X1518,Z1518,AA1518,AD1518,AC1518,AF1518,AG1518,AJ1518,AI1518,AL1518,AM1518,AO1518,AP1518,AR1518,AS1518,A1518,AY1518,AU1518,AV1518,AW1518,AX1518,BA1518,BB1518)=0,0,1)+IF(O1518="Smoothing ramp",1,0)+IF(ISNUMBER(W1518),1,0)+IF(ISNUMBER(X1518),1,0)+IF(ISNUMBER(Z1518),1,0)+IF(ISNUMBER(AA1518),1,0)+IF(ISNUMBER(AD1518),1,0)+IF(ISNUMBER(AC1518),1,0)+IF(ISNUMBER(AF1518),1,0)+IF(ISNUMBER(AG1518),1,0)+IF(ISNUMBER(AI1518),1,0)+IF(ISNUMBER(AJ1518),1,0)+IF(ISNUMBER(AL1518),1,0)+IF(ISNUMBER(AM1518),1,0)+IF(ISNUMBER(AO1518),1,0)+IF(ISNUMBER(AP1518),1,0)+IF(ISNUMBER(#REF!),1,0)+IF(ISNUMBER(AR1518),1,0)+IF(ISNUMBER(AS1518),1,0)+IF(ISNUMBER(AY1518),1,0)+IF(ISNUMBER(AU1518),1,0)+IF(ISNUMBER(AV1518),1,0)+IF(ISNUMBER(AW1518),1,0)+IF(ISNUMBER(AX1518),1,0)+IF(ISNUMBER(BA1518),1,0)+IF(ISNUMBER(BB1518),1,0),1)</f>
        <v>0</v>
      </c>
      <c r="W1518" s="197"/>
      <c r="X1518" s="197"/>
      <c r="Y1518" s="197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200"/>
      <c r="AJ1518" s="197"/>
      <c r="AK1518" s="197"/>
      <c r="AL1518" s="197"/>
      <c r="AM1518" s="197"/>
      <c r="AN1518" s="197"/>
      <c r="AO1518" s="197"/>
      <c r="AP1518" s="197"/>
      <c r="AQ1518" s="197"/>
      <c r="AR1518" s="197"/>
      <c r="AS1518" s="197"/>
      <c r="AT1518" s="197"/>
      <c r="AU1518" s="197"/>
      <c r="AV1518" s="197"/>
      <c r="AW1518" s="197"/>
      <c r="AX1518" s="197"/>
      <c r="AY1518" s="197"/>
      <c r="AZ1518" s="197"/>
      <c r="BA1518" s="197"/>
      <c r="BB1518" s="197"/>
      <c r="BC1518" s="197"/>
    </row>
    <row r="1519" spans="2:55" customFormat="1" ht="14.1" hidden="1" customHeight="1">
      <c r="B1519" s="204">
        <v>20250602</v>
      </c>
      <c r="C1519" s="204" t="s">
        <v>64</v>
      </c>
      <c r="D1519" s="204">
        <v>2330</v>
      </c>
      <c r="E1519" s="204"/>
      <c r="F1519" s="204">
        <v>4979</v>
      </c>
      <c r="G1519" s="204">
        <v>609</v>
      </c>
      <c r="H1519" s="204"/>
      <c r="I1519" s="204">
        <v>4979</v>
      </c>
      <c r="J1519" s="204">
        <v>608</v>
      </c>
      <c r="K1519" s="204">
        <v>-2179</v>
      </c>
      <c r="L1519" s="204">
        <v>-2179</v>
      </c>
      <c r="M1519" s="204">
        <v>0</v>
      </c>
      <c r="N1519" s="204" t="s">
        <v>59</v>
      </c>
      <c r="O1519" s="204" t="s">
        <v>41</v>
      </c>
      <c r="P1519" s="202">
        <f t="shared" si="143"/>
        <v>0</v>
      </c>
      <c r="Q1519" s="197" t="str">
        <f t="shared" si="138"/>
        <v>NA</v>
      </c>
      <c r="R1519" s="202">
        <f t="shared" si="139"/>
        <v>0</v>
      </c>
      <c r="S1519" s="202">
        <f t="shared" si="140"/>
        <v>1</v>
      </c>
      <c r="T1519" s="197">
        <f t="shared" si="141"/>
        <v>1</v>
      </c>
      <c r="U1519" s="197">
        <f t="shared" si="142"/>
        <v>2179</v>
      </c>
      <c r="V1519" s="197">
        <f>MIN(IF(SUM(W1519,,X1519,Z1519,AA1519,AD1519,AC1519,AF1519,AG1519,AJ1519,AI1519,AL1519,AM1519,AO1519,AP1519,AR1519,AS1519,A1519,AY1519,AU1519,AV1519,AW1519,AX1519,BA1519,BB1519)=0,0,1)+IF(O1519="Smoothing ramp",1,0)+IF(ISNUMBER(W1519),1,0)+IF(ISNUMBER(X1519),1,0)+IF(ISNUMBER(Z1519),1,0)+IF(ISNUMBER(AA1519),1,0)+IF(ISNUMBER(AD1519),1,0)+IF(ISNUMBER(AC1519),1,0)+IF(ISNUMBER(AF1519),1,0)+IF(ISNUMBER(AG1519),1,0)+IF(ISNUMBER(AI1519),1,0)+IF(ISNUMBER(AJ1519),1,0)+IF(ISNUMBER(AL1519),1,0)+IF(ISNUMBER(AM1519),1,0)+IF(ISNUMBER(AO1519),1,0)+IF(ISNUMBER(AP1519),1,0)+IF(ISNUMBER(#REF!),1,0)+IF(ISNUMBER(AR1519),1,0)+IF(ISNUMBER(AS1519),1,0)+IF(ISNUMBER(AY1519),1,0)+IF(ISNUMBER(AU1519),1,0)+IF(ISNUMBER(AV1519),1,0)+IF(ISNUMBER(AW1519),1,0)+IF(ISNUMBER(AX1519),1,0)+IF(ISNUMBER(BA1519),1,0)+IF(ISNUMBER(BB1519),1,0),1)</f>
        <v>0</v>
      </c>
      <c r="W1519" s="197"/>
      <c r="X1519" s="197"/>
      <c r="Y1519" s="197"/>
      <c r="Z1519" s="197"/>
      <c r="AA1519" s="197"/>
      <c r="AB1519" s="197"/>
      <c r="AC1519" s="197"/>
      <c r="AD1519" s="197"/>
      <c r="AE1519" s="197"/>
      <c r="AF1519" s="197"/>
      <c r="AG1519" s="197"/>
      <c r="AH1519" s="197"/>
      <c r="AI1519" s="200"/>
      <c r="AJ1519" s="197"/>
      <c r="AK1519" s="197"/>
      <c r="AL1519" s="197"/>
      <c r="AM1519" s="197"/>
      <c r="AN1519" s="197"/>
      <c r="AO1519" s="197"/>
      <c r="AP1519" s="197"/>
      <c r="AQ1519" s="197"/>
      <c r="AR1519" s="197"/>
      <c r="AS1519" s="197"/>
      <c r="AT1519" s="197"/>
      <c r="AU1519" s="197"/>
      <c r="AV1519" s="197"/>
      <c r="AW1519" s="197"/>
      <c r="AX1519" s="197"/>
      <c r="AY1519" s="197"/>
      <c r="AZ1519" s="197"/>
      <c r="BA1519" s="197"/>
      <c r="BB1519" s="197"/>
      <c r="BC1519" s="197"/>
    </row>
    <row r="1520" spans="2:55" customFormat="1" ht="14.1" hidden="1" customHeight="1">
      <c r="B1520" s="204">
        <v>20250603</v>
      </c>
      <c r="C1520" s="204" t="s">
        <v>64</v>
      </c>
      <c r="D1520" s="204">
        <v>30</v>
      </c>
      <c r="E1520" s="204"/>
      <c r="F1520" s="204">
        <v>6231</v>
      </c>
      <c r="G1520" s="204">
        <v>586</v>
      </c>
      <c r="H1520" s="204"/>
      <c r="I1520" s="204">
        <v>6231</v>
      </c>
      <c r="J1520" s="204">
        <v>586</v>
      </c>
      <c r="K1520" s="204">
        <v>-2087</v>
      </c>
      <c r="L1520" s="204">
        <v>-2087</v>
      </c>
      <c r="M1520" s="204">
        <v>0</v>
      </c>
      <c r="N1520" s="204" t="s">
        <v>40</v>
      </c>
      <c r="O1520" s="204" t="s">
        <v>40</v>
      </c>
      <c r="P1520" s="202">
        <f t="shared" si="143"/>
        <v>0</v>
      </c>
      <c r="Q1520" s="197" t="str">
        <f t="shared" si="138"/>
        <v>NA</v>
      </c>
      <c r="R1520" s="202">
        <f t="shared" si="139"/>
        <v>0</v>
      </c>
      <c r="S1520" s="202">
        <f t="shared" si="140"/>
        <v>0</v>
      </c>
      <c r="T1520" s="197">
        <f t="shared" si="141"/>
        <v>0</v>
      </c>
      <c r="U1520" s="197">
        <f t="shared" si="142"/>
        <v>2087</v>
      </c>
      <c r="V1520" s="197">
        <f>MIN(IF(SUM(W1520,,X1520,Z1520,AA1520,AD1520,AC1520,AF1520,AG1520,AJ1520,AI1520,AL1520,AM1520,AO1520,AP1520,AR1520,AS1520,A1520,AY1520,AU1520,AV1520,AW1520,AX1520,BA1520,BB1520)=0,0,1)+IF(O1520="Smoothing ramp",1,0)+IF(ISNUMBER(W1520),1,0)+IF(ISNUMBER(X1520),1,0)+IF(ISNUMBER(Z1520),1,0)+IF(ISNUMBER(AA1520),1,0)+IF(ISNUMBER(AD1520),1,0)+IF(ISNUMBER(AC1520),1,0)+IF(ISNUMBER(AF1520),1,0)+IF(ISNUMBER(AG1520),1,0)+IF(ISNUMBER(AI1520),1,0)+IF(ISNUMBER(AJ1520),1,0)+IF(ISNUMBER(AL1520),1,0)+IF(ISNUMBER(AM1520),1,0)+IF(ISNUMBER(AO1520),1,0)+IF(ISNUMBER(AP1520),1,0)+IF(ISNUMBER(#REF!),1,0)+IF(ISNUMBER(AR1520),1,0)+IF(ISNUMBER(AS1520),1,0)+IF(ISNUMBER(AY1520),1,0)+IF(ISNUMBER(AU1520),1,0)+IF(ISNUMBER(AV1520),1,0)+IF(ISNUMBER(AW1520),1,0)+IF(ISNUMBER(AX1520),1,0)+IF(ISNUMBER(BA1520),1,0)+IF(ISNUMBER(BB1520),1,0),1)</f>
        <v>0</v>
      </c>
      <c r="W1520" s="197"/>
      <c r="X1520" s="197"/>
      <c r="Y1520" s="197"/>
      <c r="Z1520" s="197"/>
      <c r="AA1520" s="197"/>
      <c r="AB1520" s="197"/>
      <c r="AC1520" s="197"/>
      <c r="AD1520" s="197"/>
      <c r="AE1520" s="197"/>
      <c r="AF1520" s="197"/>
      <c r="AG1520" s="197"/>
      <c r="AH1520" s="197"/>
      <c r="AI1520" s="200"/>
      <c r="AJ1520" s="197"/>
      <c r="AK1520" s="197"/>
      <c r="AL1520" s="197"/>
      <c r="AM1520" s="197"/>
      <c r="AN1520" s="197"/>
      <c r="AO1520" s="197"/>
      <c r="AP1520" s="197"/>
      <c r="AQ1520" s="197"/>
      <c r="AR1520" s="197"/>
      <c r="AS1520" s="197"/>
      <c r="AT1520" s="197"/>
      <c r="AU1520" s="197"/>
      <c r="AV1520" s="197"/>
      <c r="AW1520" s="197"/>
      <c r="AX1520" s="197"/>
      <c r="AY1520" s="197"/>
      <c r="AZ1520" s="197"/>
      <c r="BA1520" s="197"/>
      <c r="BB1520" s="197"/>
      <c r="BC1520" s="197"/>
    </row>
    <row r="1521" spans="2:55" customFormat="1" ht="14.1" hidden="1" customHeight="1">
      <c r="B1521" s="204">
        <v>20250603</v>
      </c>
      <c r="C1521" s="204" t="s">
        <v>64</v>
      </c>
      <c r="D1521" s="204">
        <v>130</v>
      </c>
      <c r="E1521" s="204"/>
      <c r="F1521" s="204">
        <v>6231</v>
      </c>
      <c r="G1521" s="204">
        <v>586</v>
      </c>
      <c r="H1521" s="204"/>
      <c r="I1521" s="204">
        <v>6231</v>
      </c>
      <c r="J1521" s="204">
        <v>586</v>
      </c>
      <c r="K1521" s="204">
        <v>-2087</v>
      </c>
      <c r="L1521" s="204">
        <v>-2087</v>
      </c>
      <c r="M1521" s="204">
        <v>0</v>
      </c>
      <c r="N1521" s="204" t="s">
        <v>40</v>
      </c>
      <c r="O1521" s="204" t="s">
        <v>40</v>
      </c>
      <c r="P1521" s="202">
        <f t="shared" si="143"/>
        <v>0</v>
      </c>
      <c r="Q1521" s="197" t="str">
        <f t="shared" si="138"/>
        <v>NA</v>
      </c>
      <c r="R1521" s="202">
        <f t="shared" si="139"/>
        <v>0</v>
      </c>
      <c r="S1521" s="202">
        <f t="shared" si="140"/>
        <v>0</v>
      </c>
      <c r="T1521" s="197">
        <f t="shared" si="141"/>
        <v>0</v>
      </c>
      <c r="U1521" s="197">
        <f t="shared" si="142"/>
        <v>2087</v>
      </c>
      <c r="V1521" s="197">
        <f>MIN(IF(SUM(W1521,,X1521,Z1521,AA1521,AD1521,AC1521,AF1521,AG1521,AJ1521,AI1521,AL1521,AM1521,AO1521,AP1521,AR1521,AS1521,A1521,AY1521,AU1521,AV1521,AW1521,AX1521,BA1521,BB1521)=0,0,1)+IF(O1521="Smoothing ramp",1,0)+IF(ISNUMBER(W1521),1,0)+IF(ISNUMBER(X1521),1,0)+IF(ISNUMBER(Z1521),1,0)+IF(ISNUMBER(AA1521),1,0)+IF(ISNUMBER(AD1521),1,0)+IF(ISNUMBER(AC1521),1,0)+IF(ISNUMBER(AF1521),1,0)+IF(ISNUMBER(AG1521),1,0)+IF(ISNUMBER(AI1521),1,0)+IF(ISNUMBER(AJ1521),1,0)+IF(ISNUMBER(AL1521),1,0)+IF(ISNUMBER(AM1521),1,0)+IF(ISNUMBER(AO1521),1,0)+IF(ISNUMBER(AP1521),1,0)+IF(ISNUMBER(#REF!),1,0)+IF(ISNUMBER(AR1521),1,0)+IF(ISNUMBER(AS1521),1,0)+IF(ISNUMBER(AY1521),1,0)+IF(ISNUMBER(AU1521),1,0)+IF(ISNUMBER(AV1521),1,0)+IF(ISNUMBER(AW1521),1,0)+IF(ISNUMBER(AX1521),1,0)+IF(ISNUMBER(BA1521),1,0)+IF(ISNUMBER(BB1521),1,0),1)</f>
        <v>0</v>
      </c>
      <c r="W1521" s="197"/>
      <c r="X1521" s="197"/>
      <c r="Y1521" s="197"/>
      <c r="Z1521" s="197"/>
      <c r="AA1521" s="197"/>
      <c r="AB1521" s="197"/>
      <c r="AC1521" s="197"/>
      <c r="AD1521" s="197"/>
      <c r="AE1521" s="197"/>
      <c r="AF1521" s="197"/>
      <c r="AG1521" s="197"/>
      <c r="AH1521" s="197"/>
      <c r="AI1521" s="200"/>
      <c r="AJ1521" s="197"/>
      <c r="AK1521" s="197"/>
      <c r="AL1521" s="197"/>
      <c r="AM1521" s="197"/>
      <c r="AN1521" s="197"/>
      <c r="AO1521" s="197"/>
      <c r="AP1521" s="197"/>
      <c r="AQ1521" s="197"/>
      <c r="AR1521" s="197"/>
      <c r="AS1521" s="197"/>
      <c r="AT1521" s="197"/>
      <c r="AU1521" s="197"/>
      <c r="AV1521" s="197"/>
      <c r="AW1521" s="197"/>
      <c r="AX1521" s="197"/>
      <c r="AY1521" s="197"/>
      <c r="AZ1521" s="197"/>
      <c r="BA1521" s="197"/>
      <c r="BB1521" s="197"/>
      <c r="BC1521" s="197"/>
    </row>
    <row r="1522" spans="2:55" customFormat="1" ht="14.1" hidden="1" customHeight="1">
      <c r="B1522" s="204">
        <v>20250603</v>
      </c>
      <c r="C1522" s="204" t="s">
        <v>64</v>
      </c>
      <c r="D1522" s="204">
        <v>230</v>
      </c>
      <c r="E1522" s="204"/>
      <c r="F1522" s="204">
        <v>6231</v>
      </c>
      <c r="G1522" s="204">
        <v>586</v>
      </c>
      <c r="H1522" s="204"/>
      <c r="I1522" s="204">
        <v>6231</v>
      </c>
      <c r="J1522" s="204">
        <v>586</v>
      </c>
      <c r="K1522" s="204">
        <v>-2087</v>
      </c>
      <c r="L1522" s="204">
        <v>-2087</v>
      </c>
      <c r="M1522" s="204">
        <v>0</v>
      </c>
      <c r="N1522" s="204" t="s">
        <v>40</v>
      </c>
      <c r="O1522" s="204" t="s">
        <v>40</v>
      </c>
      <c r="P1522" s="202">
        <f t="shared" si="143"/>
        <v>0</v>
      </c>
      <c r="Q1522" s="197" t="str">
        <f t="shared" si="138"/>
        <v>NA</v>
      </c>
      <c r="R1522" s="202">
        <f t="shared" si="139"/>
        <v>0</v>
      </c>
      <c r="S1522" s="202">
        <f t="shared" si="140"/>
        <v>0</v>
      </c>
      <c r="T1522" s="197">
        <f t="shared" si="141"/>
        <v>0</v>
      </c>
      <c r="U1522" s="197">
        <f t="shared" si="142"/>
        <v>2087</v>
      </c>
      <c r="V1522" s="197">
        <f>MIN(IF(SUM(W1522,,X1522,Z1522,AA1522,AD1522,AC1522,AF1522,AG1522,AJ1522,AI1522,AL1522,AM1522,AO1522,AP1522,AR1522,AS1522,A1522,AY1522,AU1522,AV1522,AW1522,AX1522,BA1522,BB1522)=0,0,1)+IF(O1522="Smoothing ramp",1,0)+IF(ISNUMBER(W1522),1,0)+IF(ISNUMBER(X1522),1,0)+IF(ISNUMBER(Z1522),1,0)+IF(ISNUMBER(AA1522),1,0)+IF(ISNUMBER(AD1522),1,0)+IF(ISNUMBER(AC1522),1,0)+IF(ISNUMBER(AF1522),1,0)+IF(ISNUMBER(AG1522),1,0)+IF(ISNUMBER(AI1522),1,0)+IF(ISNUMBER(AJ1522),1,0)+IF(ISNUMBER(AL1522),1,0)+IF(ISNUMBER(AM1522),1,0)+IF(ISNUMBER(AO1522),1,0)+IF(ISNUMBER(AP1522),1,0)+IF(ISNUMBER(#REF!),1,0)+IF(ISNUMBER(AR1522),1,0)+IF(ISNUMBER(AS1522),1,0)+IF(ISNUMBER(AY1522),1,0)+IF(ISNUMBER(AU1522),1,0)+IF(ISNUMBER(AV1522),1,0)+IF(ISNUMBER(AW1522),1,0)+IF(ISNUMBER(AX1522),1,0)+IF(ISNUMBER(BA1522),1,0)+IF(ISNUMBER(BB1522),1,0),1)</f>
        <v>0</v>
      </c>
      <c r="W1522" s="197"/>
      <c r="X1522" s="197"/>
      <c r="Y1522" s="197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200"/>
      <c r="AJ1522" s="197"/>
      <c r="AK1522" s="197"/>
      <c r="AL1522" s="197"/>
      <c r="AM1522" s="197"/>
      <c r="AN1522" s="197"/>
      <c r="AO1522" s="197"/>
      <c r="AP1522" s="197"/>
      <c r="AQ1522" s="197"/>
      <c r="AR1522" s="197"/>
      <c r="AS1522" s="197"/>
      <c r="AT1522" s="197"/>
      <c r="AU1522" s="197"/>
      <c r="AV1522" s="197"/>
      <c r="AW1522" s="197"/>
      <c r="AX1522" s="197"/>
      <c r="AY1522" s="197"/>
      <c r="AZ1522" s="197"/>
      <c r="BA1522" s="197"/>
      <c r="BB1522" s="197"/>
      <c r="BC1522" s="197"/>
    </row>
    <row r="1523" spans="2:55" customFormat="1" ht="14.1" hidden="1" customHeight="1">
      <c r="B1523" s="204">
        <v>20250603</v>
      </c>
      <c r="C1523" s="204" t="s">
        <v>64</v>
      </c>
      <c r="D1523" s="204">
        <v>330</v>
      </c>
      <c r="E1523" s="204"/>
      <c r="F1523" s="204">
        <v>6418</v>
      </c>
      <c r="G1523" s="204">
        <v>603</v>
      </c>
      <c r="H1523" s="204"/>
      <c r="I1523" s="204">
        <v>6418</v>
      </c>
      <c r="J1523" s="204">
        <v>603</v>
      </c>
      <c r="K1523" s="204">
        <v>-1798</v>
      </c>
      <c r="L1523" s="204">
        <v>-1798</v>
      </c>
      <c r="M1523" s="204">
        <v>0</v>
      </c>
      <c r="N1523" s="204" t="s">
        <v>40</v>
      </c>
      <c r="O1523" s="204" t="s">
        <v>40</v>
      </c>
      <c r="P1523" s="202">
        <f t="shared" si="143"/>
        <v>0</v>
      </c>
      <c r="Q1523" s="197" t="str">
        <f t="shared" si="138"/>
        <v>NA</v>
      </c>
      <c r="R1523" s="202">
        <f t="shared" si="139"/>
        <v>0</v>
      </c>
      <c r="S1523" s="202">
        <f t="shared" si="140"/>
        <v>0</v>
      </c>
      <c r="T1523" s="197">
        <f t="shared" si="141"/>
        <v>0</v>
      </c>
      <c r="U1523" s="197">
        <f t="shared" si="142"/>
        <v>1798</v>
      </c>
      <c r="V1523" s="197">
        <f>MIN(IF(SUM(W1523,,X1523,Z1523,AA1523,AD1523,AC1523,AF1523,AG1523,AJ1523,AI1523,AL1523,AM1523,AO1523,AP1523,AR1523,AS1523,A1523,AY1523,AU1523,AV1523,AW1523,AX1523,BA1523,BB1523)=0,0,1)+IF(O1523="Smoothing ramp",1,0)+IF(ISNUMBER(W1523),1,0)+IF(ISNUMBER(X1523),1,0)+IF(ISNUMBER(Z1523),1,0)+IF(ISNUMBER(AA1523),1,0)+IF(ISNUMBER(AD1523),1,0)+IF(ISNUMBER(AC1523),1,0)+IF(ISNUMBER(AF1523),1,0)+IF(ISNUMBER(AG1523),1,0)+IF(ISNUMBER(AI1523),1,0)+IF(ISNUMBER(AJ1523),1,0)+IF(ISNUMBER(AL1523),1,0)+IF(ISNUMBER(AM1523),1,0)+IF(ISNUMBER(AO1523),1,0)+IF(ISNUMBER(AP1523),1,0)+IF(ISNUMBER(#REF!),1,0)+IF(ISNUMBER(AR1523),1,0)+IF(ISNUMBER(AS1523),1,0)+IF(ISNUMBER(AY1523),1,0)+IF(ISNUMBER(AU1523),1,0)+IF(ISNUMBER(AV1523),1,0)+IF(ISNUMBER(AW1523),1,0)+IF(ISNUMBER(AX1523),1,0)+IF(ISNUMBER(BA1523),1,0)+IF(ISNUMBER(BB1523),1,0),1)</f>
        <v>0</v>
      </c>
      <c r="W1523" s="197"/>
      <c r="X1523" s="197"/>
      <c r="Y1523" s="197"/>
      <c r="Z1523" s="197"/>
      <c r="AA1523" s="197"/>
      <c r="AB1523" s="197"/>
      <c r="AC1523" s="197"/>
      <c r="AD1523" s="197"/>
      <c r="AE1523" s="197"/>
      <c r="AF1523" s="197"/>
      <c r="AG1523" s="197"/>
      <c r="AH1523" s="197"/>
      <c r="AI1523" s="200"/>
      <c r="AJ1523" s="197"/>
      <c r="AK1523" s="197"/>
      <c r="AL1523" s="197"/>
      <c r="AM1523" s="197"/>
      <c r="AN1523" s="197"/>
      <c r="AO1523" s="197"/>
      <c r="AP1523" s="197"/>
      <c r="AQ1523" s="197"/>
      <c r="AR1523" s="197"/>
      <c r="AS1523" s="197"/>
      <c r="AT1523" s="197"/>
      <c r="AU1523" s="197"/>
      <c r="AV1523" s="197"/>
      <c r="AW1523" s="197"/>
      <c r="AX1523" s="197"/>
      <c r="AY1523" s="197"/>
      <c r="AZ1523" s="197"/>
      <c r="BA1523" s="197"/>
      <c r="BB1523" s="197"/>
      <c r="BC1523" s="197"/>
    </row>
    <row r="1524" spans="2:55" customFormat="1" ht="14.1" hidden="1" customHeight="1">
      <c r="B1524" s="204">
        <v>20250603</v>
      </c>
      <c r="C1524" s="204" t="s">
        <v>64</v>
      </c>
      <c r="D1524" s="204">
        <v>430</v>
      </c>
      <c r="E1524" s="204"/>
      <c r="F1524" s="204">
        <v>6418</v>
      </c>
      <c r="G1524" s="204">
        <v>603</v>
      </c>
      <c r="H1524" s="204"/>
      <c r="I1524" s="204">
        <v>6418</v>
      </c>
      <c r="J1524" s="204">
        <v>603</v>
      </c>
      <c r="K1524" s="204">
        <v>-1798</v>
      </c>
      <c r="L1524" s="204">
        <v>-1798</v>
      </c>
      <c r="M1524" s="204">
        <v>0</v>
      </c>
      <c r="N1524" s="204" t="s">
        <v>40</v>
      </c>
      <c r="O1524" s="204" t="s">
        <v>40</v>
      </c>
      <c r="P1524" s="202">
        <f t="shared" si="143"/>
        <v>0</v>
      </c>
      <c r="Q1524" s="197" t="str">
        <f t="shared" si="138"/>
        <v>NA</v>
      </c>
      <c r="R1524" s="202">
        <f t="shared" si="139"/>
        <v>0</v>
      </c>
      <c r="S1524" s="202">
        <f t="shared" si="140"/>
        <v>0</v>
      </c>
      <c r="T1524" s="197">
        <f t="shared" si="141"/>
        <v>0</v>
      </c>
      <c r="U1524" s="197">
        <f t="shared" si="142"/>
        <v>1798</v>
      </c>
      <c r="V1524" s="197">
        <f>MIN(IF(SUM(W1524,,X1524,Z1524,AA1524,AD1524,AC1524,AF1524,AG1524,AJ1524,AI1524,AL1524,AM1524,AO1524,AP1524,AR1524,AS1524,A1524,AY1524,AU1524,AV1524,AW1524,AX1524,BA1524,BB1524)=0,0,1)+IF(O1524="Smoothing ramp",1,0)+IF(ISNUMBER(W1524),1,0)+IF(ISNUMBER(X1524),1,0)+IF(ISNUMBER(Z1524),1,0)+IF(ISNUMBER(AA1524),1,0)+IF(ISNUMBER(AD1524),1,0)+IF(ISNUMBER(AC1524),1,0)+IF(ISNUMBER(AF1524),1,0)+IF(ISNUMBER(AG1524),1,0)+IF(ISNUMBER(AI1524),1,0)+IF(ISNUMBER(AJ1524),1,0)+IF(ISNUMBER(AL1524),1,0)+IF(ISNUMBER(AM1524),1,0)+IF(ISNUMBER(AO1524),1,0)+IF(ISNUMBER(AP1524),1,0)+IF(ISNUMBER(#REF!),1,0)+IF(ISNUMBER(AR1524),1,0)+IF(ISNUMBER(AS1524),1,0)+IF(ISNUMBER(AY1524),1,0)+IF(ISNUMBER(AU1524),1,0)+IF(ISNUMBER(AV1524),1,0)+IF(ISNUMBER(AW1524),1,0)+IF(ISNUMBER(AX1524),1,0)+IF(ISNUMBER(BA1524),1,0)+IF(ISNUMBER(BB1524),1,0),1)</f>
        <v>0</v>
      </c>
      <c r="W1524" s="197"/>
      <c r="X1524" s="197"/>
      <c r="Y1524" s="197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200"/>
      <c r="AJ1524" s="197"/>
      <c r="AK1524" s="197"/>
      <c r="AL1524" s="197"/>
      <c r="AM1524" s="197"/>
      <c r="AN1524" s="197"/>
      <c r="AO1524" s="197"/>
      <c r="AP1524" s="197"/>
      <c r="AQ1524" s="197"/>
      <c r="AR1524" s="197"/>
      <c r="AS1524" s="197"/>
      <c r="AT1524" s="197"/>
      <c r="AU1524" s="197"/>
      <c r="AV1524" s="197"/>
      <c r="AW1524" s="197"/>
      <c r="AX1524" s="197"/>
      <c r="AY1524" s="197"/>
      <c r="AZ1524" s="197"/>
      <c r="BA1524" s="197"/>
      <c r="BB1524" s="197"/>
      <c r="BC1524" s="197"/>
    </row>
    <row r="1525" spans="2:55" customFormat="1" ht="14.1" hidden="1" customHeight="1">
      <c r="B1525" s="204">
        <v>20250603</v>
      </c>
      <c r="C1525" s="204" t="s">
        <v>64</v>
      </c>
      <c r="D1525" s="204">
        <v>530</v>
      </c>
      <c r="E1525" s="204"/>
      <c r="F1525" s="204">
        <v>6418</v>
      </c>
      <c r="G1525" s="204">
        <v>603</v>
      </c>
      <c r="H1525" s="204"/>
      <c r="I1525" s="204">
        <v>6418</v>
      </c>
      <c r="J1525" s="204">
        <v>603</v>
      </c>
      <c r="K1525" s="204">
        <v>-1798</v>
      </c>
      <c r="L1525" s="204">
        <v>-1798</v>
      </c>
      <c r="M1525" s="204">
        <v>0</v>
      </c>
      <c r="N1525" s="204" t="s">
        <v>40</v>
      </c>
      <c r="O1525" s="204" t="s">
        <v>40</v>
      </c>
      <c r="P1525" s="202">
        <f t="shared" si="143"/>
        <v>0</v>
      </c>
      <c r="Q1525" s="197" t="str">
        <f t="shared" si="138"/>
        <v>NA</v>
      </c>
      <c r="R1525" s="202">
        <f t="shared" si="139"/>
        <v>0</v>
      </c>
      <c r="S1525" s="202">
        <f t="shared" si="140"/>
        <v>0</v>
      </c>
      <c r="T1525" s="197">
        <f t="shared" si="141"/>
        <v>0</v>
      </c>
      <c r="U1525" s="197">
        <f t="shared" si="142"/>
        <v>1798</v>
      </c>
      <c r="V1525" s="197">
        <f>MIN(IF(SUM(W1525,,X1525,Z1525,AA1525,AD1525,AC1525,AF1525,AG1525,AJ1525,AI1525,AL1525,AM1525,AO1525,AP1525,AR1525,AS1525,A1525,AY1525,AU1525,AV1525,AW1525,AX1525,BA1525,BB1525)=0,0,1)+IF(O1525="Smoothing ramp",1,0)+IF(ISNUMBER(W1525),1,0)+IF(ISNUMBER(X1525),1,0)+IF(ISNUMBER(Z1525),1,0)+IF(ISNUMBER(AA1525),1,0)+IF(ISNUMBER(AD1525),1,0)+IF(ISNUMBER(AC1525),1,0)+IF(ISNUMBER(AF1525),1,0)+IF(ISNUMBER(AG1525),1,0)+IF(ISNUMBER(AI1525),1,0)+IF(ISNUMBER(AJ1525),1,0)+IF(ISNUMBER(AL1525),1,0)+IF(ISNUMBER(AM1525),1,0)+IF(ISNUMBER(AO1525),1,0)+IF(ISNUMBER(AP1525),1,0)+IF(ISNUMBER(#REF!),1,0)+IF(ISNUMBER(AR1525),1,0)+IF(ISNUMBER(AS1525),1,0)+IF(ISNUMBER(AY1525),1,0)+IF(ISNUMBER(AU1525),1,0)+IF(ISNUMBER(AV1525),1,0)+IF(ISNUMBER(AW1525),1,0)+IF(ISNUMBER(AX1525),1,0)+IF(ISNUMBER(BA1525),1,0)+IF(ISNUMBER(BB1525),1,0),1)</f>
        <v>0</v>
      </c>
      <c r="W1525" s="197"/>
      <c r="X1525" s="197"/>
      <c r="Y1525" s="197"/>
      <c r="Z1525" s="197"/>
      <c r="AA1525" s="197"/>
      <c r="AB1525" s="197"/>
      <c r="AC1525" s="197"/>
      <c r="AD1525" s="197"/>
      <c r="AE1525" s="197"/>
      <c r="AF1525" s="197"/>
      <c r="AG1525" s="197"/>
      <c r="AH1525" s="197"/>
      <c r="AI1525" s="200"/>
      <c r="AJ1525" s="197"/>
      <c r="AK1525" s="197"/>
      <c r="AL1525" s="197"/>
      <c r="AM1525" s="197"/>
      <c r="AN1525" s="197"/>
      <c r="AO1525" s="197"/>
      <c r="AP1525" s="197"/>
      <c r="AQ1525" s="197"/>
      <c r="AR1525" s="197"/>
      <c r="AS1525" s="197"/>
      <c r="AT1525" s="197"/>
      <c r="AU1525" s="197"/>
      <c r="AV1525" s="197"/>
      <c r="AW1525" s="197"/>
      <c r="AX1525" s="197"/>
      <c r="AY1525" s="197"/>
      <c r="AZ1525" s="197"/>
      <c r="BA1525" s="197"/>
      <c r="BB1525" s="197"/>
      <c r="BC1525" s="197"/>
    </row>
    <row r="1526" spans="2:55" customFormat="1" ht="14.1" hidden="1" customHeight="1">
      <c r="B1526" s="204">
        <v>20250603</v>
      </c>
      <c r="C1526" s="204" t="s">
        <v>64</v>
      </c>
      <c r="D1526" s="204">
        <v>630</v>
      </c>
      <c r="E1526" s="204"/>
      <c r="F1526" s="204">
        <v>6218</v>
      </c>
      <c r="G1526" s="204">
        <v>603</v>
      </c>
      <c r="H1526" s="204"/>
      <c r="I1526" s="204">
        <v>6218</v>
      </c>
      <c r="J1526" s="204">
        <v>603</v>
      </c>
      <c r="K1526" s="204">
        <v>-1590</v>
      </c>
      <c r="L1526" s="204">
        <v>-1590</v>
      </c>
      <c r="M1526" s="204">
        <v>0</v>
      </c>
      <c r="N1526" s="204" t="s">
        <v>40</v>
      </c>
      <c r="O1526" s="204" t="s">
        <v>40</v>
      </c>
      <c r="P1526" s="202">
        <f t="shared" si="143"/>
        <v>0</v>
      </c>
      <c r="Q1526" s="197" t="str">
        <f t="shared" si="138"/>
        <v>NA</v>
      </c>
      <c r="R1526" s="202">
        <f t="shared" si="139"/>
        <v>0</v>
      </c>
      <c r="S1526" s="202">
        <f t="shared" si="140"/>
        <v>0</v>
      </c>
      <c r="T1526" s="197">
        <f t="shared" si="141"/>
        <v>0</v>
      </c>
      <c r="U1526" s="197">
        <f t="shared" si="142"/>
        <v>1590</v>
      </c>
      <c r="V1526" s="197">
        <f>MIN(IF(SUM(W1526,,X1526,Z1526,AA1526,AD1526,AC1526,AF1526,AG1526,AJ1526,AI1526,AL1526,AM1526,AO1526,AP1526,AR1526,AS1526,A1526,AY1526,AU1526,AV1526,AW1526,AX1526,BA1526,BB1526)=0,0,1)+IF(O1526="Smoothing ramp",1,0)+IF(ISNUMBER(W1526),1,0)+IF(ISNUMBER(X1526),1,0)+IF(ISNUMBER(Z1526),1,0)+IF(ISNUMBER(AA1526),1,0)+IF(ISNUMBER(AD1526),1,0)+IF(ISNUMBER(AC1526),1,0)+IF(ISNUMBER(AF1526),1,0)+IF(ISNUMBER(AG1526),1,0)+IF(ISNUMBER(AI1526),1,0)+IF(ISNUMBER(AJ1526),1,0)+IF(ISNUMBER(AL1526),1,0)+IF(ISNUMBER(AM1526),1,0)+IF(ISNUMBER(AO1526),1,0)+IF(ISNUMBER(AP1526),1,0)+IF(ISNUMBER(#REF!),1,0)+IF(ISNUMBER(AR1526),1,0)+IF(ISNUMBER(AS1526),1,0)+IF(ISNUMBER(AY1526),1,0)+IF(ISNUMBER(AU1526),1,0)+IF(ISNUMBER(AV1526),1,0)+IF(ISNUMBER(AW1526),1,0)+IF(ISNUMBER(AX1526),1,0)+IF(ISNUMBER(BA1526),1,0)+IF(ISNUMBER(BB1526),1,0),1)</f>
        <v>0</v>
      </c>
      <c r="W1526" s="197"/>
      <c r="X1526" s="197"/>
      <c r="Y1526" s="197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200"/>
      <c r="AJ1526" s="197"/>
      <c r="AK1526" s="197"/>
      <c r="AL1526" s="197"/>
      <c r="AM1526" s="197"/>
      <c r="AN1526" s="197"/>
      <c r="AO1526" s="197"/>
      <c r="AP1526" s="197"/>
      <c r="AQ1526" s="197"/>
      <c r="AR1526" s="197"/>
      <c r="AS1526" s="197"/>
      <c r="AT1526" s="197"/>
      <c r="AU1526" s="197"/>
      <c r="AV1526" s="197"/>
      <c r="AW1526" s="197"/>
      <c r="AX1526" s="197"/>
      <c r="AY1526" s="197"/>
      <c r="AZ1526" s="197"/>
      <c r="BA1526" s="197"/>
      <c r="BB1526" s="197"/>
      <c r="BC1526" s="197"/>
    </row>
    <row r="1527" spans="2:55" customFormat="1" ht="14.1" hidden="1" customHeight="1">
      <c r="B1527" s="204">
        <v>20250603</v>
      </c>
      <c r="C1527" s="204" t="s">
        <v>64</v>
      </c>
      <c r="D1527" s="204">
        <v>730</v>
      </c>
      <c r="E1527" s="204"/>
      <c r="F1527" s="204">
        <v>6028</v>
      </c>
      <c r="G1527" s="204">
        <v>532</v>
      </c>
      <c r="H1527" s="204"/>
      <c r="I1527" s="204">
        <v>6028</v>
      </c>
      <c r="J1527" s="204">
        <v>532</v>
      </c>
      <c r="K1527" s="204">
        <v>-2230</v>
      </c>
      <c r="L1527" s="204">
        <v>-2230</v>
      </c>
      <c r="M1527" s="204">
        <v>0</v>
      </c>
      <c r="N1527" s="204" t="s">
        <v>40</v>
      </c>
      <c r="O1527" s="204" t="s">
        <v>40</v>
      </c>
      <c r="P1527" s="202">
        <f t="shared" si="143"/>
        <v>0</v>
      </c>
      <c r="Q1527" s="197" t="str">
        <f t="shared" si="138"/>
        <v>NA</v>
      </c>
      <c r="R1527" s="202">
        <f t="shared" si="139"/>
        <v>0</v>
      </c>
      <c r="S1527" s="202">
        <f t="shared" si="140"/>
        <v>0</v>
      </c>
      <c r="T1527" s="197">
        <f t="shared" si="141"/>
        <v>0</v>
      </c>
      <c r="U1527" s="197">
        <f t="shared" si="142"/>
        <v>2230</v>
      </c>
      <c r="V1527" s="197">
        <f>MIN(IF(SUM(W1527,,X1527,Z1527,AA1527,AD1527,AC1527,AF1527,AG1527,AJ1527,AI1527,AL1527,AM1527,AO1527,AP1527,AR1527,AS1527,A1527,AY1527,AU1527,AV1527,AW1527,AX1527,BA1527,BB1527)=0,0,1)+IF(O1527="Smoothing ramp",1,0)+IF(ISNUMBER(W1527),1,0)+IF(ISNUMBER(X1527),1,0)+IF(ISNUMBER(Z1527),1,0)+IF(ISNUMBER(AA1527),1,0)+IF(ISNUMBER(AD1527),1,0)+IF(ISNUMBER(AC1527),1,0)+IF(ISNUMBER(AF1527),1,0)+IF(ISNUMBER(AG1527),1,0)+IF(ISNUMBER(AI1527),1,0)+IF(ISNUMBER(AJ1527),1,0)+IF(ISNUMBER(AL1527),1,0)+IF(ISNUMBER(AM1527),1,0)+IF(ISNUMBER(AO1527),1,0)+IF(ISNUMBER(AP1527),1,0)+IF(ISNUMBER(#REF!),1,0)+IF(ISNUMBER(AR1527),1,0)+IF(ISNUMBER(AS1527),1,0)+IF(ISNUMBER(AY1527),1,0)+IF(ISNUMBER(AU1527),1,0)+IF(ISNUMBER(AV1527),1,0)+IF(ISNUMBER(AW1527),1,0)+IF(ISNUMBER(AX1527),1,0)+IF(ISNUMBER(BA1527),1,0)+IF(ISNUMBER(BB1527),1,0),1)</f>
        <v>0</v>
      </c>
      <c r="W1527" s="197"/>
      <c r="X1527" s="197"/>
      <c r="Y1527" s="197"/>
      <c r="Z1527" s="197"/>
      <c r="AA1527" s="197"/>
      <c r="AB1527" s="197"/>
      <c r="AC1527" s="197"/>
      <c r="AD1527" s="197"/>
      <c r="AE1527" s="197"/>
      <c r="AF1527" s="197"/>
      <c r="AG1527" s="197"/>
      <c r="AH1527" s="197"/>
      <c r="AI1527" s="200"/>
      <c r="AJ1527" s="197"/>
      <c r="AK1527" s="197"/>
      <c r="AL1527" s="197"/>
      <c r="AM1527" s="197"/>
      <c r="AN1527" s="197"/>
      <c r="AO1527" s="197"/>
      <c r="AP1527" s="197"/>
      <c r="AQ1527" s="197"/>
      <c r="AR1527" s="197"/>
      <c r="AS1527" s="197"/>
      <c r="AT1527" s="197"/>
      <c r="AU1527" s="197"/>
      <c r="AV1527" s="197"/>
      <c r="AW1527" s="197"/>
      <c r="AX1527" s="197"/>
      <c r="AY1527" s="197"/>
      <c r="AZ1527" s="197"/>
      <c r="BA1527" s="197"/>
      <c r="BB1527" s="197"/>
      <c r="BC1527" s="197"/>
    </row>
    <row r="1528" spans="2:55" customFormat="1" ht="14.1" hidden="1" customHeight="1">
      <c r="B1528" s="204">
        <v>20250603</v>
      </c>
      <c r="C1528" s="204" t="s">
        <v>64</v>
      </c>
      <c r="D1528" s="204">
        <v>830</v>
      </c>
      <c r="E1528" s="204"/>
      <c r="F1528" s="204">
        <v>6028</v>
      </c>
      <c r="G1528" s="204">
        <v>532</v>
      </c>
      <c r="H1528" s="204"/>
      <c r="I1528" s="204">
        <v>6028</v>
      </c>
      <c r="J1528" s="204">
        <v>532</v>
      </c>
      <c r="K1528" s="204">
        <v>-2230</v>
      </c>
      <c r="L1528" s="204">
        <v>-2230</v>
      </c>
      <c r="M1528" s="204">
        <v>0</v>
      </c>
      <c r="N1528" s="204" t="s">
        <v>40</v>
      </c>
      <c r="O1528" s="204" t="s">
        <v>40</v>
      </c>
      <c r="P1528" s="202">
        <f t="shared" si="143"/>
        <v>0</v>
      </c>
      <c r="Q1528" s="197" t="str">
        <f t="shared" si="138"/>
        <v>NA</v>
      </c>
      <c r="R1528" s="202">
        <f t="shared" si="139"/>
        <v>0</v>
      </c>
      <c r="S1528" s="202">
        <f t="shared" si="140"/>
        <v>0</v>
      </c>
      <c r="T1528" s="197">
        <f t="shared" si="141"/>
        <v>0</v>
      </c>
      <c r="U1528" s="197">
        <f t="shared" si="142"/>
        <v>2230</v>
      </c>
      <c r="V1528" s="197">
        <f>MIN(IF(SUM(W1528,,X1528,Z1528,AA1528,AD1528,AC1528,AF1528,AG1528,AJ1528,AI1528,AL1528,AM1528,AO1528,AP1528,AR1528,AS1528,A1528,AY1528,AU1528,AV1528,AW1528,AX1528,BA1528,BB1528)=0,0,1)+IF(O1528="Smoothing ramp",1,0)+IF(ISNUMBER(W1528),1,0)+IF(ISNUMBER(X1528),1,0)+IF(ISNUMBER(Z1528),1,0)+IF(ISNUMBER(AA1528),1,0)+IF(ISNUMBER(AD1528),1,0)+IF(ISNUMBER(AC1528),1,0)+IF(ISNUMBER(AF1528),1,0)+IF(ISNUMBER(AG1528),1,0)+IF(ISNUMBER(AI1528),1,0)+IF(ISNUMBER(AJ1528),1,0)+IF(ISNUMBER(AL1528),1,0)+IF(ISNUMBER(AM1528),1,0)+IF(ISNUMBER(AO1528),1,0)+IF(ISNUMBER(AP1528),1,0)+IF(ISNUMBER(#REF!),1,0)+IF(ISNUMBER(AR1528),1,0)+IF(ISNUMBER(AS1528),1,0)+IF(ISNUMBER(AY1528),1,0)+IF(ISNUMBER(AU1528),1,0)+IF(ISNUMBER(AV1528),1,0)+IF(ISNUMBER(AW1528),1,0)+IF(ISNUMBER(AX1528),1,0)+IF(ISNUMBER(BA1528),1,0)+IF(ISNUMBER(BB1528),1,0),1)</f>
        <v>0</v>
      </c>
      <c r="W1528" s="197"/>
      <c r="X1528" s="197"/>
      <c r="Y1528" s="197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200"/>
      <c r="AJ1528" s="197"/>
      <c r="AK1528" s="197"/>
      <c r="AL1528" s="197"/>
      <c r="AM1528" s="197"/>
      <c r="AN1528" s="197"/>
      <c r="AO1528" s="197"/>
      <c r="AP1528" s="197"/>
      <c r="AQ1528" s="197"/>
      <c r="AR1528" s="197"/>
      <c r="AS1528" s="197"/>
      <c r="AT1528" s="197"/>
      <c r="AU1528" s="197"/>
      <c r="AV1528" s="197"/>
      <c r="AW1528" s="197"/>
      <c r="AX1528" s="197"/>
      <c r="AY1528" s="197"/>
      <c r="AZ1528" s="197"/>
      <c r="BA1528" s="197"/>
      <c r="BB1528" s="197"/>
      <c r="BC1528" s="197"/>
    </row>
    <row r="1529" spans="2:55" customFormat="1" ht="14.1" hidden="1" customHeight="1">
      <c r="B1529" s="204">
        <v>20250603</v>
      </c>
      <c r="C1529" s="204" t="s">
        <v>64</v>
      </c>
      <c r="D1529" s="204">
        <v>930</v>
      </c>
      <c r="E1529" s="204">
        <v>6455</v>
      </c>
      <c r="F1529" s="204"/>
      <c r="G1529" s="204"/>
      <c r="H1529" s="204">
        <v>6455</v>
      </c>
      <c r="I1529" s="204"/>
      <c r="J1529" s="204"/>
      <c r="K1529" s="204">
        <v>2421</v>
      </c>
      <c r="L1529" s="204">
        <v>0</v>
      </c>
      <c r="M1529" s="204">
        <v>2421</v>
      </c>
      <c r="N1529" s="204" t="s">
        <v>40</v>
      </c>
      <c r="O1529" s="204" t="s">
        <v>40</v>
      </c>
      <c r="P1529" s="202">
        <f t="shared" si="143"/>
        <v>2421</v>
      </c>
      <c r="Q1529" s="197">
        <f t="shared" si="138"/>
        <v>0</v>
      </c>
      <c r="R1529" s="202" t="str">
        <f t="shared" si="139"/>
        <v>NA</v>
      </c>
      <c r="S1529" s="202" t="str">
        <f t="shared" si="140"/>
        <v>NA</v>
      </c>
      <c r="T1529" s="197" t="str">
        <f t="shared" si="141"/>
        <v>NA</v>
      </c>
      <c r="U1529" s="197">
        <f t="shared" si="142"/>
        <v>2421</v>
      </c>
      <c r="V1529" s="197">
        <f>MIN(IF(SUM(W1529,,X1529,Z1529,AA1529,AD1529,AC1529,AF1529,AG1529,AJ1529,AI1529,AL1529,AM1529,AO1529,AP1529,AR1529,AS1529,A1529,AY1529,AU1529,AV1529,AW1529,AX1529,BA1529,BB1529)=0,0,1)+IF(O1529="Smoothing ramp",1,0)+IF(ISNUMBER(W1529),1,0)+IF(ISNUMBER(X1529),1,0)+IF(ISNUMBER(Z1529),1,0)+IF(ISNUMBER(AA1529),1,0)+IF(ISNUMBER(AD1529),1,0)+IF(ISNUMBER(AC1529),1,0)+IF(ISNUMBER(AF1529),1,0)+IF(ISNUMBER(AG1529),1,0)+IF(ISNUMBER(AI1529),1,0)+IF(ISNUMBER(AJ1529),1,0)+IF(ISNUMBER(AL1529),1,0)+IF(ISNUMBER(AM1529),1,0)+IF(ISNUMBER(AO1529),1,0)+IF(ISNUMBER(AP1529),1,0)+IF(ISNUMBER(#REF!),1,0)+IF(ISNUMBER(AR1529),1,0)+IF(ISNUMBER(AS1529),1,0)+IF(ISNUMBER(AY1529),1,0)+IF(ISNUMBER(AU1529),1,0)+IF(ISNUMBER(AV1529),1,0)+IF(ISNUMBER(AW1529),1,0)+IF(ISNUMBER(AX1529),1,0)+IF(ISNUMBER(BA1529),1,0)+IF(ISNUMBER(BB1529),1,0),1)</f>
        <v>0</v>
      </c>
      <c r="W1529" s="197"/>
      <c r="X1529" s="197"/>
      <c r="Y1529" s="197"/>
      <c r="Z1529" s="197"/>
      <c r="AA1529" s="197"/>
      <c r="AB1529" s="197"/>
      <c r="AC1529" s="197"/>
      <c r="AD1529" s="197"/>
      <c r="AE1529" s="197"/>
      <c r="AF1529" s="197"/>
      <c r="AG1529" s="197"/>
      <c r="AH1529" s="197"/>
      <c r="AI1529" s="200"/>
      <c r="AJ1529" s="197"/>
      <c r="AK1529" s="197"/>
      <c r="AL1529" s="197"/>
      <c r="AM1529" s="197"/>
      <c r="AN1529" s="197"/>
      <c r="AO1529" s="197"/>
      <c r="AP1529" s="197"/>
      <c r="AQ1529" s="197"/>
      <c r="AR1529" s="197"/>
      <c r="AS1529" s="197"/>
      <c r="AT1529" s="197"/>
      <c r="AU1529" s="197"/>
      <c r="AV1529" s="197"/>
      <c r="AW1529" s="197"/>
      <c r="AX1529" s="197"/>
      <c r="AY1529" s="197"/>
      <c r="AZ1529" s="197"/>
      <c r="BA1529" s="197"/>
      <c r="BB1529" s="197"/>
      <c r="BC1529" s="197"/>
    </row>
    <row r="1530" spans="2:55" customFormat="1" ht="14.1" customHeight="1">
      <c r="B1530" s="204">
        <v>20250603</v>
      </c>
      <c r="C1530" s="204" t="s">
        <v>64</v>
      </c>
      <c r="D1530" s="204">
        <v>1030</v>
      </c>
      <c r="E1530" s="204">
        <v>6585</v>
      </c>
      <c r="F1530" s="204"/>
      <c r="G1530" s="204"/>
      <c r="H1530" s="204">
        <v>6582</v>
      </c>
      <c r="I1530" s="204"/>
      <c r="J1530" s="204"/>
      <c r="K1530" s="204">
        <v>2421</v>
      </c>
      <c r="L1530" s="204">
        <v>130</v>
      </c>
      <c r="M1530" s="204">
        <v>2294</v>
      </c>
      <c r="N1530" s="204" t="s">
        <v>44</v>
      </c>
      <c r="O1530" s="204" t="s">
        <v>45</v>
      </c>
      <c r="P1530" s="202">
        <f t="shared" si="143"/>
        <v>2291</v>
      </c>
      <c r="Q1530" s="197">
        <f t="shared" si="138"/>
        <v>3</v>
      </c>
      <c r="R1530" s="202" t="str">
        <f t="shared" si="139"/>
        <v>NA</v>
      </c>
      <c r="S1530" s="202" t="str">
        <f t="shared" si="140"/>
        <v>NA</v>
      </c>
      <c r="T1530" s="197" t="str">
        <f t="shared" si="141"/>
        <v>NA</v>
      </c>
      <c r="U1530" s="197">
        <f t="shared" si="142"/>
        <v>4458</v>
      </c>
      <c r="V1530" s="197">
        <f>MIN(IF(SUM(W1530,,X1530,Z1530,AA1530,AD1530,AC1530,AF1530,AG1530,AJ1530,AI1530,AL1530,AM1530,AO1530,AP1530,AR1530,AS1530,A1530,AY1530,AU1530,AV1530,AW1530,AX1530,BA1530,BB1530)=0,0,1)+IF(O1530="Smoothing ramp",1,0)+IF(ISNUMBER(W1530),1,0)+IF(ISNUMBER(X1530),1,0)+IF(ISNUMBER(Z1530),1,0)+IF(ISNUMBER(AA1530),1,0)+IF(ISNUMBER(AD1530),1,0)+IF(ISNUMBER(AC1530),1,0)+IF(ISNUMBER(AF1530),1,0)+IF(ISNUMBER(AG1530),1,0)+IF(ISNUMBER(AI1530),1,0)+IF(ISNUMBER(AJ1530),1,0)+IF(ISNUMBER(AL1530),1,0)+IF(ISNUMBER(AM1530),1,0)+IF(ISNUMBER(AO1530),1,0)+IF(ISNUMBER(AP1530),1,0)+IF(ISNUMBER(#REF!),1,0)+IF(ISNUMBER(AR1530),1,0)+IF(ISNUMBER(AS1530),1,0)+IF(ISNUMBER(AY1530),1,0)+IF(ISNUMBER(AU1530),1,0)+IF(ISNUMBER(AV1530),1,0)+IF(ISNUMBER(AW1530),1,0)+IF(ISNUMBER(AX1530),1,0)+IF(ISNUMBER(BA1530),1,0)+IF(ISNUMBER(BB1530),1,0),1)</f>
        <v>1</v>
      </c>
      <c r="W1530" s="197"/>
      <c r="X1530" s="197"/>
      <c r="Y1530" s="197"/>
      <c r="Z1530" s="197"/>
      <c r="AA1530" s="197"/>
      <c r="AB1530" s="197"/>
      <c r="AC1530" s="197"/>
      <c r="AD1530" s="205">
        <v>6332</v>
      </c>
      <c r="AE1530" s="205" t="s">
        <v>48</v>
      </c>
      <c r="AF1530" s="197"/>
      <c r="AG1530" s="197"/>
      <c r="AH1530" s="197"/>
      <c r="AI1530" s="200"/>
      <c r="AJ1530" s="197"/>
      <c r="AK1530" s="197"/>
      <c r="AL1530" s="197"/>
      <c r="AM1530" s="197"/>
      <c r="AN1530" s="197"/>
      <c r="AO1530" s="197"/>
      <c r="AP1530" s="197"/>
      <c r="AQ1530" s="197"/>
      <c r="AR1530" s="197"/>
      <c r="AS1530" s="197"/>
      <c r="AT1530" s="197"/>
      <c r="AU1530" s="197"/>
      <c r="AV1530" s="197"/>
      <c r="AW1530" s="197"/>
      <c r="AX1530" s="197"/>
      <c r="AY1530" s="197"/>
      <c r="AZ1530" s="197"/>
      <c r="BA1530" s="197"/>
      <c r="BB1530" s="197"/>
      <c r="BC1530" s="197"/>
    </row>
    <row r="1531" spans="2:55" customFormat="1" ht="14.1" customHeight="1">
      <c r="B1531" s="204">
        <v>20250603</v>
      </c>
      <c r="C1531" s="204" t="s">
        <v>64</v>
      </c>
      <c r="D1531" s="204">
        <v>1130</v>
      </c>
      <c r="E1531" s="204">
        <v>6654</v>
      </c>
      <c r="F1531" s="204"/>
      <c r="G1531" s="204"/>
      <c r="H1531" s="204">
        <v>6651</v>
      </c>
      <c r="I1531" s="204"/>
      <c r="J1531" s="204"/>
      <c r="K1531" s="204">
        <v>2421</v>
      </c>
      <c r="L1531" s="204">
        <v>199</v>
      </c>
      <c r="M1531" s="204">
        <v>2225</v>
      </c>
      <c r="N1531" s="204" t="s">
        <v>44</v>
      </c>
      <c r="O1531" s="204" t="s">
        <v>45</v>
      </c>
      <c r="P1531" s="202">
        <f t="shared" si="143"/>
        <v>2222</v>
      </c>
      <c r="Q1531" s="197">
        <f t="shared" si="138"/>
        <v>3</v>
      </c>
      <c r="R1531" s="202" t="str">
        <f t="shared" si="139"/>
        <v>NA</v>
      </c>
      <c r="S1531" s="202" t="str">
        <f t="shared" si="140"/>
        <v>NA</v>
      </c>
      <c r="T1531" s="197" t="str">
        <f t="shared" si="141"/>
        <v>NA</v>
      </c>
      <c r="U1531" s="197">
        <f t="shared" si="142"/>
        <v>4251</v>
      </c>
      <c r="V1531" s="197">
        <f>MIN(IF(SUM(W1531,,X1531,Z1531,AA1531,AD1531,AC1531,AF1531,AG1531,AJ1531,AI1531,AL1531,AM1531,AO1531,AP1531,AR1531,AS1531,A1531,AY1531,AU1531,AV1531,AW1531,AX1531,BA1531,BB1531)=0,0,1)+IF(O1531="Smoothing ramp",1,0)+IF(ISNUMBER(W1531),1,0)+IF(ISNUMBER(X1531),1,0)+IF(ISNUMBER(Z1531),1,0)+IF(ISNUMBER(AA1531),1,0)+IF(ISNUMBER(AD1531),1,0)+IF(ISNUMBER(AC1531),1,0)+IF(ISNUMBER(AF1531),1,0)+IF(ISNUMBER(AG1531),1,0)+IF(ISNUMBER(AI1531),1,0)+IF(ISNUMBER(AJ1531),1,0)+IF(ISNUMBER(AL1531),1,0)+IF(ISNUMBER(AM1531),1,0)+IF(ISNUMBER(AO1531),1,0)+IF(ISNUMBER(AP1531),1,0)+IF(ISNUMBER(#REF!),1,0)+IF(ISNUMBER(AR1531),1,0)+IF(ISNUMBER(AS1531),1,0)+IF(ISNUMBER(AY1531),1,0)+IF(ISNUMBER(AU1531),1,0)+IF(ISNUMBER(AV1531),1,0)+IF(ISNUMBER(AW1531),1,0)+IF(ISNUMBER(AX1531),1,0)+IF(ISNUMBER(BA1531),1,0)+IF(ISNUMBER(BB1531),1,0),1)</f>
        <v>1</v>
      </c>
      <c r="W1531" s="197"/>
      <c r="X1531" s="197"/>
      <c r="Y1531" s="197"/>
      <c r="Z1531" s="197"/>
      <c r="AA1531" s="197"/>
      <c r="AB1531" s="197"/>
      <c r="AC1531" s="197"/>
      <c r="AD1531" s="205">
        <v>6401</v>
      </c>
      <c r="AE1531" s="205" t="s">
        <v>48</v>
      </c>
      <c r="AF1531" s="197"/>
      <c r="AG1531" s="197"/>
      <c r="AH1531" s="197"/>
      <c r="AI1531" s="200"/>
      <c r="AJ1531" s="197"/>
      <c r="AK1531" s="197"/>
      <c r="AL1531" s="197"/>
      <c r="AM1531" s="197"/>
      <c r="AN1531" s="197"/>
      <c r="AO1531" s="197"/>
      <c r="AP1531" s="197"/>
      <c r="AQ1531" s="197"/>
      <c r="AR1531" s="197"/>
      <c r="AS1531" s="197"/>
      <c r="AT1531" s="197"/>
      <c r="AU1531" s="197"/>
      <c r="AV1531" s="197"/>
      <c r="AW1531" s="197"/>
      <c r="AX1531" s="197"/>
      <c r="AY1531" s="197"/>
      <c r="AZ1531" s="197"/>
      <c r="BA1531" s="197"/>
      <c r="BB1531" s="197"/>
      <c r="BC1531" s="197"/>
    </row>
    <row r="1532" spans="2:55" customFormat="1" ht="14.1" customHeight="1">
      <c r="B1532" s="204">
        <v>20250603</v>
      </c>
      <c r="C1532" s="204" t="s">
        <v>64</v>
      </c>
      <c r="D1532" s="204">
        <v>1230</v>
      </c>
      <c r="E1532" s="204">
        <v>7145</v>
      </c>
      <c r="F1532" s="204"/>
      <c r="G1532" s="204"/>
      <c r="H1532" s="204">
        <v>7139</v>
      </c>
      <c r="I1532" s="204"/>
      <c r="J1532" s="204"/>
      <c r="K1532" s="204">
        <v>2804</v>
      </c>
      <c r="L1532" s="204">
        <v>170</v>
      </c>
      <c r="M1532" s="204">
        <v>2640</v>
      </c>
      <c r="N1532" s="204" t="s">
        <v>44</v>
      </c>
      <c r="O1532" s="204" t="s">
        <v>45</v>
      </c>
      <c r="P1532" s="202">
        <f t="shared" si="143"/>
        <v>2634</v>
      </c>
      <c r="Q1532" s="197">
        <f t="shared" si="138"/>
        <v>6</v>
      </c>
      <c r="R1532" s="202" t="str">
        <f t="shared" si="139"/>
        <v>NA</v>
      </c>
      <c r="S1532" s="202" t="str">
        <f t="shared" si="140"/>
        <v>NA</v>
      </c>
      <c r="T1532" s="197" t="str">
        <f t="shared" si="141"/>
        <v>NA</v>
      </c>
      <c r="U1532" s="197">
        <f t="shared" si="142"/>
        <v>5110</v>
      </c>
      <c r="V1532" s="197">
        <f>MIN(IF(SUM(W1532,,X1532,Z1532,AA1532,AD1532,AC1532,AF1532,AG1532,AJ1532,AI1532,AL1532,AM1532,AO1532,AP1532,AR1532,AS1532,A1532,AY1532,AU1532,AV1532,AW1532,AX1532,BA1532,BB1532)=0,0,1)+IF(O1532="Smoothing ramp",1,0)+IF(ISNUMBER(W1532),1,0)+IF(ISNUMBER(X1532),1,0)+IF(ISNUMBER(Z1532),1,0)+IF(ISNUMBER(AA1532),1,0)+IF(ISNUMBER(AD1532),1,0)+IF(ISNUMBER(AC1532),1,0)+IF(ISNUMBER(AF1532),1,0)+IF(ISNUMBER(AG1532),1,0)+IF(ISNUMBER(AI1532),1,0)+IF(ISNUMBER(AJ1532),1,0)+IF(ISNUMBER(AL1532),1,0)+IF(ISNUMBER(AM1532),1,0)+IF(ISNUMBER(AO1532),1,0)+IF(ISNUMBER(AP1532),1,0)+IF(ISNUMBER(#REF!),1,0)+IF(ISNUMBER(AR1532),1,0)+IF(ISNUMBER(AS1532),1,0)+IF(ISNUMBER(AY1532),1,0)+IF(ISNUMBER(AU1532),1,0)+IF(ISNUMBER(AV1532),1,0)+IF(ISNUMBER(AW1532),1,0)+IF(ISNUMBER(AX1532),1,0)+IF(ISNUMBER(BA1532),1,0)+IF(ISNUMBER(BB1532),1,0),1)</f>
        <v>1</v>
      </c>
      <c r="W1532" s="197"/>
      <c r="X1532" s="197"/>
      <c r="Y1532" s="197"/>
      <c r="Z1532" s="197"/>
      <c r="AA1532" s="197"/>
      <c r="AB1532" s="197"/>
      <c r="AC1532" s="197"/>
      <c r="AD1532" s="205">
        <v>6889</v>
      </c>
      <c r="AE1532" s="205" t="s">
        <v>48</v>
      </c>
      <c r="AF1532" s="197"/>
      <c r="AG1532" s="197"/>
      <c r="AH1532" s="197"/>
      <c r="AI1532" s="200"/>
      <c r="AJ1532" s="197"/>
      <c r="AK1532" s="197"/>
      <c r="AL1532" s="197"/>
      <c r="AM1532" s="197"/>
      <c r="AN1532" s="197"/>
      <c r="AO1532" s="197"/>
      <c r="AP1532" s="197"/>
      <c r="AQ1532" s="197"/>
      <c r="AR1532" s="197"/>
      <c r="AS1532" s="197"/>
      <c r="AT1532" s="197"/>
      <c r="AU1532" s="197"/>
      <c r="AV1532" s="197"/>
      <c r="AW1532" s="197"/>
      <c r="AX1532" s="197"/>
      <c r="AY1532" s="197"/>
      <c r="AZ1532" s="197"/>
      <c r="BA1532" s="197"/>
      <c r="BB1532" s="197"/>
      <c r="BC1532" s="197"/>
    </row>
    <row r="1533" spans="2:55" customFormat="1" ht="14.1" customHeight="1">
      <c r="B1533" s="204">
        <v>20250603</v>
      </c>
      <c r="C1533" s="204" t="s">
        <v>64</v>
      </c>
      <c r="D1533" s="204">
        <v>1330</v>
      </c>
      <c r="E1533" s="204">
        <v>7145</v>
      </c>
      <c r="F1533" s="204"/>
      <c r="G1533" s="204"/>
      <c r="H1533" s="204">
        <v>7139</v>
      </c>
      <c r="I1533" s="204"/>
      <c r="J1533" s="204"/>
      <c r="K1533" s="204">
        <v>2804</v>
      </c>
      <c r="L1533" s="204">
        <v>170</v>
      </c>
      <c r="M1533" s="204">
        <v>2640</v>
      </c>
      <c r="N1533" s="204" t="s">
        <v>44</v>
      </c>
      <c r="O1533" s="204" t="s">
        <v>45</v>
      </c>
      <c r="P1533" s="202">
        <f t="shared" si="143"/>
        <v>2634</v>
      </c>
      <c r="Q1533" s="197">
        <f t="shared" si="138"/>
        <v>6</v>
      </c>
      <c r="R1533" s="202" t="str">
        <f t="shared" si="139"/>
        <v>NA</v>
      </c>
      <c r="S1533" s="202" t="str">
        <f t="shared" si="140"/>
        <v>NA</v>
      </c>
      <c r="T1533" s="197" t="str">
        <f t="shared" si="141"/>
        <v>NA</v>
      </c>
      <c r="U1533" s="197">
        <f t="shared" si="142"/>
        <v>5110</v>
      </c>
      <c r="V1533" s="197">
        <f>MIN(IF(SUM(W1533,,X1533,Z1533,AA1533,AD1533,AC1533,AF1533,AG1533,AJ1533,AI1533,AL1533,AM1533,AO1533,AP1533,AR1533,AS1533,A1533,AY1533,AU1533,AV1533,AW1533,AX1533,BA1533,BB1533)=0,0,1)+IF(O1533="Smoothing ramp",1,0)+IF(ISNUMBER(W1533),1,0)+IF(ISNUMBER(X1533),1,0)+IF(ISNUMBER(Z1533),1,0)+IF(ISNUMBER(AA1533),1,0)+IF(ISNUMBER(AD1533),1,0)+IF(ISNUMBER(AC1533),1,0)+IF(ISNUMBER(AF1533),1,0)+IF(ISNUMBER(AG1533),1,0)+IF(ISNUMBER(AI1533),1,0)+IF(ISNUMBER(AJ1533),1,0)+IF(ISNUMBER(AL1533),1,0)+IF(ISNUMBER(AM1533),1,0)+IF(ISNUMBER(AO1533),1,0)+IF(ISNUMBER(AP1533),1,0)+IF(ISNUMBER(#REF!),1,0)+IF(ISNUMBER(AR1533),1,0)+IF(ISNUMBER(AS1533),1,0)+IF(ISNUMBER(AY1533),1,0)+IF(ISNUMBER(AU1533),1,0)+IF(ISNUMBER(AV1533),1,0)+IF(ISNUMBER(AW1533),1,0)+IF(ISNUMBER(AX1533),1,0)+IF(ISNUMBER(BA1533),1,0)+IF(ISNUMBER(BB1533),1,0),1)</f>
        <v>1</v>
      </c>
      <c r="W1533" s="197"/>
      <c r="X1533" s="197"/>
      <c r="Y1533" s="197"/>
      <c r="Z1533" s="197"/>
      <c r="AA1533" s="197"/>
      <c r="AB1533" s="197"/>
      <c r="AC1533" s="197"/>
      <c r="AD1533" s="205">
        <v>6889</v>
      </c>
      <c r="AE1533" s="205" t="s">
        <v>48</v>
      </c>
      <c r="AF1533" s="197"/>
      <c r="AG1533" s="197"/>
      <c r="AH1533" s="197"/>
      <c r="AI1533" s="200"/>
      <c r="AJ1533" s="197"/>
      <c r="AK1533" s="197"/>
      <c r="AL1533" s="197"/>
      <c r="AM1533" s="197"/>
      <c r="AN1533" s="197"/>
      <c r="AO1533" s="197"/>
      <c r="AP1533" s="197"/>
      <c r="AQ1533" s="197"/>
      <c r="AR1533" s="197"/>
      <c r="AS1533" s="197"/>
      <c r="AT1533" s="197"/>
      <c r="AU1533" s="197"/>
      <c r="AV1533" s="197"/>
      <c r="AW1533" s="197"/>
      <c r="AX1533" s="197"/>
      <c r="AY1533" s="197"/>
      <c r="AZ1533" s="197"/>
      <c r="BA1533" s="197"/>
      <c r="BB1533" s="197"/>
      <c r="BC1533" s="197"/>
    </row>
    <row r="1534" spans="2:55" customFormat="1" ht="14.1" customHeight="1">
      <c r="B1534" s="204">
        <v>20250603</v>
      </c>
      <c r="C1534" s="204" t="s">
        <v>64</v>
      </c>
      <c r="D1534" s="204">
        <v>1430</v>
      </c>
      <c r="E1534" s="204">
        <v>7145</v>
      </c>
      <c r="F1534" s="204"/>
      <c r="G1534" s="204"/>
      <c r="H1534" s="204">
        <v>7139</v>
      </c>
      <c r="I1534" s="204"/>
      <c r="J1534" s="204"/>
      <c r="K1534" s="204">
        <v>2804</v>
      </c>
      <c r="L1534" s="204">
        <v>170</v>
      </c>
      <c r="M1534" s="204">
        <v>2640</v>
      </c>
      <c r="N1534" s="204" t="s">
        <v>44</v>
      </c>
      <c r="O1534" s="204" t="s">
        <v>45</v>
      </c>
      <c r="P1534" s="202">
        <f t="shared" si="143"/>
        <v>2634</v>
      </c>
      <c r="Q1534" s="197">
        <f t="shared" si="138"/>
        <v>6</v>
      </c>
      <c r="R1534" s="202" t="str">
        <f t="shared" si="139"/>
        <v>NA</v>
      </c>
      <c r="S1534" s="202" t="str">
        <f t="shared" si="140"/>
        <v>NA</v>
      </c>
      <c r="T1534" s="197" t="str">
        <f t="shared" si="141"/>
        <v>NA</v>
      </c>
      <c r="U1534" s="197">
        <f t="shared" si="142"/>
        <v>5110</v>
      </c>
      <c r="V1534" s="197">
        <f>MIN(IF(SUM(W1534,,X1534,Z1534,AA1534,AD1534,AC1534,AF1534,AG1534,AJ1534,AI1534,AL1534,AM1534,AO1534,AP1534,AR1534,AS1534,A1534,AY1534,AU1534,AV1534,AW1534,AX1534,BA1534,BB1534)=0,0,1)+IF(O1534="Smoothing ramp",1,0)+IF(ISNUMBER(W1534),1,0)+IF(ISNUMBER(X1534),1,0)+IF(ISNUMBER(Z1534),1,0)+IF(ISNUMBER(AA1534),1,0)+IF(ISNUMBER(AD1534),1,0)+IF(ISNUMBER(AC1534),1,0)+IF(ISNUMBER(AF1534),1,0)+IF(ISNUMBER(AG1534),1,0)+IF(ISNUMBER(AI1534),1,0)+IF(ISNUMBER(AJ1534),1,0)+IF(ISNUMBER(AL1534),1,0)+IF(ISNUMBER(AM1534),1,0)+IF(ISNUMBER(AO1534),1,0)+IF(ISNUMBER(AP1534),1,0)+IF(ISNUMBER(#REF!),1,0)+IF(ISNUMBER(AR1534),1,0)+IF(ISNUMBER(AS1534),1,0)+IF(ISNUMBER(AY1534),1,0)+IF(ISNUMBER(AU1534),1,0)+IF(ISNUMBER(AV1534),1,0)+IF(ISNUMBER(AW1534),1,0)+IF(ISNUMBER(AX1534),1,0)+IF(ISNUMBER(BA1534),1,0)+IF(ISNUMBER(BB1534),1,0),1)</f>
        <v>1</v>
      </c>
      <c r="W1534" s="197"/>
      <c r="X1534" s="197"/>
      <c r="Y1534" s="197"/>
      <c r="Z1534" s="197"/>
      <c r="AA1534" s="197"/>
      <c r="AB1534" s="197"/>
      <c r="AC1534" s="197"/>
      <c r="AD1534" s="205">
        <v>6889</v>
      </c>
      <c r="AE1534" s="205" t="s">
        <v>48</v>
      </c>
      <c r="AF1534" s="197"/>
      <c r="AG1534" s="197"/>
      <c r="AH1534" s="197"/>
      <c r="AI1534" s="200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197"/>
      <c r="BB1534" s="197"/>
      <c r="BC1534" s="197"/>
    </row>
    <row r="1535" spans="2:55" customFormat="1" ht="14.1" customHeight="1">
      <c r="B1535" s="204">
        <v>20250603</v>
      </c>
      <c r="C1535" s="204" t="s">
        <v>64</v>
      </c>
      <c r="D1535" s="204">
        <v>1530</v>
      </c>
      <c r="E1535" s="204">
        <v>6541</v>
      </c>
      <c r="F1535" s="204"/>
      <c r="G1535" s="204"/>
      <c r="H1535" s="204">
        <v>6539</v>
      </c>
      <c r="I1535" s="204"/>
      <c r="J1535" s="204"/>
      <c r="K1535" s="204">
        <v>2258</v>
      </c>
      <c r="L1535" s="204">
        <v>189</v>
      </c>
      <c r="M1535" s="204">
        <v>2071</v>
      </c>
      <c r="N1535" s="204" t="s">
        <v>44</v>
      </c>
      <c r="O1535" s="204" t="s">
        <v>45</v>
      </c>
      <c r="P1535" s="202">
        <f t="shared" si="143"/>
        <v>2069</v>
      </c>
      <c r="Q1535" s="197">
        <f t="shared" si="138"/>
        <v>2</v>
      </c>
      <c r="R1535" s="202" t="str">
        <f t="shared" si="139"/>
        <v>NA</v>
      </c>
      <c r="S1535" s="202" t="str">
        <f t="shared" si="140"/>
        <v>NA</v>
      </c>
      <c r="T1535" s="197" t="str">
        <f t="shared" si="141"/>
        <v>NA</v>
      </c>
      <c r="U1535" s="197">
        <f t="shared" si="142"/>
        <v>3953</v>
      </c>
      <c r="V1535" s="197">
        <f>MIN(IF(SUM(W1535,,X1535,Z1535,AA1535,AD1535,AC1535,AF1535,AG1535,AJ1535,AI1535,AL1535,AM1535,AO1535,AP1535,AR1535,AS1535,A1535,AY1535,AU1535,AV1535,AW1535,AX1535,BA1535,BB1535)=0,0,1)+IF(O1535="Smoothing ramp",1,0)+IF(ISNUMBER(W1535),1,0)+IF(ISNUMBER(X1535),1,0)+IF(ISNUMBER(Z1535),1,0)+IF(ISNUMBER(AA1535),1,0)+IF(ISNUMBER(AD1535),1,0)+IF(ISNUMBER(AC1535),1,0)+IF(ISNUMBER(AF1535),1,0)+IF(ISNUMBER(AG1535),1,0)+IF(ISNUMBER(AI1535),1,0)+IF(ISNUMBER(AJ1535),1,0)+IF(ISNUMBER(AL1535),1,0)+IF(ISNUMBER(AM1535),1,0)+IF(ISNUMBER(AO1535),1,0)+IF(ISNUMBER(AP1535),1,0)+IF(ISNUMBER(#REF!),1,0)+IF(ISNUMBER(AR1535),1,0)+IF(ISNUMBER(AS1535),1,0)+IF(ISNUMBER(AY1535),1,0)+IF(ISNUMBER(AU1535),1,0)+IF(ISNUMBER(AV1535),1,0)+IF(ISNUMBER(AW1535),1,0)+IF(ISNUMBER(AX1535),1,0)+IF(ISNUMBER(BA1535),1,0)+IF(ISNUMBER(BB1535),1,0),1)</f>
        <v>1</v>
      </c>
      <c r="W1535" s="197"/>
      <c r="X1535" s="197"/>
      <c r="Y1535" s="197"/>
      <c r="Z1535" s="197"/>
      <c r="AA1535" s="197"/>
      <c r="AB1535" s="197"/>
      <c r="AC1535" s="197"/>
      <c r="AD1535" s="205">
        <v>6289</v>
      </c>
      <c r="AE1535" s="205" t="s">
        <v>48</v>
      </c>
      <c r="AF1535" s="197"/>
      <c r="AG1535" s="197"/>
      <c r="AH1535" s="197"/>
      <c r="AI1535" s="200"/>
      <c r="AJ1535" s="197"/>
      <c r="AK1535" s="197"/>
      <c r="AL1535" s="197"/>
      <c r="AM1535" s="197"/>
      <c r="AN1535" s="197"/>
      <c r="AO1535" s="197"/>
      <c r="AP1535" s="197"/>
      <c r="AQ1535" s="197"/>
      <c r="AR1535" s="197"/>
      <c r="AS1535" s="197"/>
      <c r="AT1535" s="197"/>
      <c r="AU1535" s="197"/>
      <c r="AV1535" s="197"/>
      <c r="AW1535" s="197"/>
      <c r="AX1535" s="197"/>
      <c r="AY1535" s="197"/>
      <c r="AZ1535" s="197"/>
      <c r="BA1535" s="197"/>
      <c r="BB1535" s="197"/>
      <c r="BC1535" s="197"/>
    </row>
    <row r="1536" spans="2:55" customFormat="1" ht="14.1" customHeight="1">
      <c r="B1536" s="204">
        <v>20250603</v>
      </c>
      <c r="C1536" s="204" t="s">
        <v>64</v>
      </c>
      <c r="D1536" s="204">
        <v>1630</v>
      </c>
      <c r="E1536" s="204">
        <v>6554</v>
      </c>
      <c r="F1536" s="204"/>
      <c r="G1536" s="204"/>
      <c r="H1536" s="204">
        <v>6548</v>
      </c>
      <c r="I1536" s="204"/>
      <c r="J1536" s="204"/>
      <c r="K1536" s="204">
        <v>2258</v>
      </c>
      <c r="L1536" s="204">
        <v>202</v>
      </c>
      <c r="M1536" s="204">
        <v>2062</v>
      </c>
      <c r="N1536" s="204" t="s">
        <v>44</v>
      </c>
      <c r="O1536" s="204" t="s">
        <v>45</v>
      </c>
      <c r="P1536" s="202">
        <f t="shared" si="143"/>
        <v>2056</v>
      </c>
      <c r="Q1536" s="197">
        <f t="shared" si="138"/>
        <v>6</v>
      </c>
      <c r="R1536" s="202" t="str">
        <f t="shared" si="139"/>
        <v>NA</v>
      </c>
      <c r="S1536" s="202" t="str">
        <f t="shared" si="140"/>
        <v>NA</v>
      </c>
      <c r="T1536" s="197" t="str">
        <f t="shared" si="141"/>
        <v>NA</v>
      </c>
      <c r="U1536" s="197">
        <f t="shared" si="142"/>
        <v>3922</v>
      </c>
      <c r="V1536" s="197">
        <f>MIN(IF(SUM(W1536,,X1536,Z1536,AA1536,AD1536,AC1536,AF1536,AG1536,AJ1536,AI1536,AL1536,AM1536,AO1536,AP1536,AR1536,AS1536,A1536,AY1536,AU1536,AV1536,AW1536,AX1536,BA1536,BB1536)=0,0,1)+IF(O1536="Smoothing ramp",1,0)+IF(ISNUMBER(W1536),1,0)+IF(ISNUMBER(X1536),1,0)+IF(ISNUMBER(Z1536),1,0)+IF(ISNUMBER(AA1536),1,0)+IF(ISNUMBER(AD1536),1,0)+IF(ISNUMBER(AC1536),1,0)+IF(ISNUMBER(AF1536),1,0)+IF(ISNUMBER(AG1536),1,0)+IF(ISNUMBER(AI1536),1,0)+IF(ISNUMBER(AJ1536),1,0)+IF(ISNUMBER(AL1536),1,0)+IF(ISNUMBER(AM1536),1,0)+IF(ISNUMBER(AO1536),1,0)+IF(ISNUMBER(AP1536),1,0)+IF(ISNUMBER(#REF!),1,0)+IF(ISNUMBER(AR1536),1,0)+IF(ISNUMBER(AS1536),1,0)+IF(ISNUMBER(AY1536),1,0)+IF(ISNUMBER(AU1536),1,0)+IF(ISNUMBER(AV1536),1,0)+IF(ISNUMBER(AW1536),1,0)+IF(ISNUMBER(AX1536),1,0)+IF(ISNUMBER(BA1536),1,0)+IF(ISNUMBER(BB1536),1,0),1)</f>
        <v>1</v>
      </c>
      <c r="W1536" s="197"/>
      <c r="X1536" s="197"/>
      <c r="Y1536" s="197"/>
      <c r="Z1536" s="197"/>
      <c r="AA1536" s="197"/>
      <c r="AB1536" s="197"/>
      <c r="AC1536" s="197"/>
      <c r="AD1536" s="205">
        <v>6302</v>
      </c>
      <c r="AE1536" s="205" t="s">
        <v>48</v>
      </c>
      <c r="AF1536" s="197"/>
      <c r="AG1536" s="197"/>
      <c r="AH1536" s="197"/>
      <c r="AI1536" s="200"/>
      <c r="AJ1536" s="197"/>
      <c r="AK1536" s="197"/>
      <c r="AL1536" s="197"/>
      <c r="AM1536" s="197"/>
      <c r="AN1536" s="197"/>
      <c r="AO1536" s="197"/>
      <c r="AP1536" s="197"/>
      <c r="AQ1536" s="197"/>
      <c r="AR1536" s="197"/>
      <c r="AS1536" s="197"/>
      <c r="AT1536" s="197"/>
      <c r="AU1536" s="197"/>
      <c r="AV1536" s="197"/>
      <c r="AW1536" s="197"/>
      <c r="AX1536" s="197"/>
      <c r="AY1536" s="197"/>
      <c r="AZ1536" s="197"/>
      <c r="BA1536" s="197"/>
      <c r="BB1536" s="197"/>
      <c r="BC1536" s="197"/>
    </row>
    <row r="1537" spans="2:55" customFormat="1" ht="14.1" hidden="1" customHeight="1">
      <c r="B1537" s="204">
        <v>20250603</v>
      </c>
      <c r="C1537" s="204" t="s">
        <v>64</v>
      </c>
      <c r="D1537" s="204">
        <v>1730</v>
      </c>
      <c r="E1537" s="204">
        <v>6352</v>
      </c>
      <c r="F1537" s="204"/>
      <c r="G1537" s="204"/>
      <c r="H1537" s="204">
        <v>6352</v>
      </c>
      <c r="I1537" s="204"/>
      <c r="J1537" s="204"/>
      <c r="K1537" s="204">
        <v>2258</v>
      </c>
      <c r="L1537" s="204">
        <v>0</v>
      </c>
      <c r="M1537" s="204">
        <v>2258</v>
      </c>
      <c r="N1537" s="204" t="s">
        <v>40</v>
      </c>
      <c r="O1537" s="204" t="s">
        <v>40</v>
      </c>
      <c r="P1537" s="202">
        <f t="shared" si="143"/>
        <v>2258</v>
      </c>
      <c r="Q1537" s="197">
        <f t="shared" si="138"/>
        <v>0</v>
      </c>
      <c r="R1537" s="202" t="str">
        <f t="shared" si="139"/>
        <v>NA</v>
      </c>
      <c r="S1537" s="202" t="str">
        <f t="shared" si="140"/>
        <v>NA</v>
      </c>
      <c r="T1537" s="197" t="str">
        <f t="shared" si="141"/>
        <v>NA</v>
      </c>
      <c r="U1537" s="197">
        <f t="shared" si="142"/>
        <v>2258</v>
      </c>
      <c r="V1537" s="197">
        <f>MIN(IF(SUM(W1537,,X1537,Z1537,AA1537,AD1537,AC1537,AF1537,AG1537,AJ1537,AI1537,AL1537,AM1537,AO1537,AP1537,AR1537,AS1537,A1537,AY1537,AU1537,AV1537,AW1537,AX1537,BA1537,BB1537)=0,0,1)+IF(O1537="Smoothing ramp",1,0)+IF(ISNUMBER(W1537),1,0)+IF(ISNUMBER(X1537),1,0)+IF(ISNUMBER(Z1537),1,0)+IF(ISNUMBER(AA1537),1,0)+IF(ISNUMBER(AD1537),1,0)+IF(ISNUMBER(AC1537),1,0)+IF(ISNUMBER(AF1537),1,0)+IF(ISNUMBER(AG1537),1,0)+IF(ISNUMBER(AI1537),1,0)+IF(ISNUMBER(AJ1537),1,0)+IF(ISNUMBER(AL1537),1,0)+IF(ISNUMBER(AM1537),1,0)+IF(ISNUMBER(AO1537),1,0)+IF(ISNUMBER(AP1537),1,0)+IF(ISNUMBER(#REF!),1,0)+IF(ISNUMBER(AR1537),1,0)+IF(ISNUMBER(AS1537),1,0)+IF(ISNUMBER(AY1537),1,0)+IF(ISNUMBER(AU1537),1,0)+IF(ISNUMBER(AV1537),1,0)+IF(ISNUMBER(AW1537),1,0)+IF(ISNUMBER(AX1537),1,0)+IF(ISNUMBER(BA1537),1,0)+IF(ISNUMBER(BB1537),1,0),1)</f>
        <v>0</v>
      </c>
      <c r="W1537" s="197"/>
      <c r="X1537" s="197"/>
      <c r="Y1537" s="197"/>
      <c r="Z1537" s="197"/>
      <c r="AA1537" s="197"/>
      <c r="AB1537" s="197"/>
      <c r="AC1537" s="197"/>
      <c r="AD1537" s="197"/>
      <c r="AE1537" s="197"/>
      <c r="AF1537" s="197"/>
      <c r="AG1537" s="197"/>
      <c r="AH1537" s="197"/>
      <c r="AI1537" s="200"/>
      <c r="AJ1537" s="197"/>
      <c r="AK1537" s="197"/>
      <c r="AL1537" s="197"/>
      <c r="AM1537" s="197"/>
      <c r="AN1537" s="197"/>
      <c r="AO1537" s="197"/>
      <c r="AP1537" s="197"/>
      <c r="AQ1537" s="197"/>
      <c r="AR1537" s="197"/>
      <c r="AS1537" s="197"/>
      <c r="AT1537" s="197"/>
      <c r="AU1537" s="197"/>
      <c r="AV1537" s="197"/>
      <c r="AW1537" s="197"/>
      <c r="AX1537" s="197"/>
      <c r="AY1537" s="197"/>
      <c r="AZ1537" s="197"/>
      <c r="BA1537" s="197"/>
      <c r="BB1537" s="197"/>
      <c r="BC1537" s="197"/>
    </row>
    <row r="1538" spans="2:55" customFormat="1" ht="14.1" hidden="1" customHeight="1">
      <c r="B1538" s="204">
        <v>20250603</v>
      </c>
      <c r="C1538" s="204" t="s">
        <v>64</v>
      </c>
      <c r="D1538" s="204">
        <v>1830</v>
      </c>
      <c r="E1538" s="204"/>
      <c r="F1538" s="204">
        <v>5661</v>
      </c>
      <c r="G1538" s="204">
        <v>475</v>
      </c>
      <c r="H1538" s="204"/>
      <c r="I1538" s="204">
        <v>5661</v>
      </c>
      <c r="J1538" s="204">
        <v>475</v>
      </c>
      <c r="K1538" s="204">
        <v>-2479</v>
      </c>
      <c r="L1538" s="204">
        <v>-2479</v>
      </c>
      <c r="M1538" s="204">
        <v>0</v>
      </c>
      <c r="N1538" s="204" t="s">
        <v>59</v>
      </c>
      <c r="O1538" s="204" t="s">
        <v>59</v>
      </c>
      <c r="P1538" s="202">
        <f t="shared" si="143"/>
        <v>0</v>
      </c>
      <c r="Q1538" s="197" t="str">
        <f t="shared" si="138"/>
        <v>NA</v>
      </c>
      <c r="R1538" s="202">
        <f t="shared" si="139"/>
        <v>0</v>
      </c>
      <c r="S1538" s="202">
        <f t="shared" si="140"/>
        <v>0</v>
      </c>
      <c r="T1538" s="197">
        <f t="shared" si="141"/>
        <v>0</v>
      </c>
      <c r="U1538" s="197">
        <f t="shared" si="142"/>
        <v>2479</v>
      </c>
      <c r="V1538" s="197">
        <f>MIN(IF(SUM(W1538,,X1538,Z1538,AA1538,AD1538,AC1538,AF1538,AG1538,AJ1538,AI1538,AL1538,AM1538,AO1538,AP1538,AR1538,AS1538,A1538,AY1538,AU1538,AV1538,AW1538,AX1538,BA1538,BB1538)=0,0,1)+IF(O1538="Smoothing ramp",1,0)+IF(ISNUMBER(W1538),1,0)+IF(ISNUMBER(X1538),1,0)+IF(ISNUMBER(Z1538),1,0)+IF(ISNUMBER(AA1538),1,0)+IF(ISNUMBER(AD1538),1,0)+IF(ISNUMBER(AC1538),1,0)+IF(ISNUMBER(AF1538),1,0)+IF(ISNUMBER(AG1538),1,0)+IF(ISNUMBER(AI1538),1,0)+IF(ISNUMBER(AJ1538),1,0)+IF(ISNUMBER(AL1538),1,0)+IF(ISNUMBER(AM1538),1,0)+IF(ISNUMBER(AO1538),1,0)+IF(ISNUMBER(AP1538),1,0)+IF(ISNUMBER(#REF!),1,0)+IF(ISNUMBER(AR1538),1,0)+IF(ISNUMBER(AS1538),1,0)+IF(ISNUMBER(AY1538),1,0)+IF(ISNUMBER(AU1538),1,0)+IF(ISNUMBER(AV1538),1,0)+IF(ISNUMBER(AW1538),1,0)+IF(ISNUMBER(AX1538),1,0)+IF(ISNUMBER(BA1538),1,0)+IF(ISNUMBER(BB1538),1,0),1)</f>
        <v>0</v>
      </c>
      <c r="W1538" s="197"/>
      <c r="X1538" s="197"/>
      <c r="Y1538" s="197"/>
      <c r="Z1538" s="197"/>
      <c r="AA1538" s="197"/>
      <c r="AB1538" s="197"/>
      <c r="AC1538" s="197"/>
      <c r="AD1538" s="197"/>
      <c r="AE1538" s="197"/>
      <c r="AF1538" s="197"/>
      <c r="AG1538" s="197"/>
      <c r="AH1538" s="197"/>
      <c r="AI1538" s="200"/>
      <c r="AJ1538" s="197"/>
      <c r="AK1538" s="197"/>
      <c r="AL1538" s="197"/>
      <c r="AM1538" s="197"/>
      <c r="AN1538" s="197"/>
      <c r="AO1538" s="197"/>
      <c r="AP1538" s="197"/>
      <c r="AQ1538" s="197"/>
      <c r="AR1538" s="197"/>
      <c r="AS1538" s="197"/>
      <c r="AT1538" s="197"/>
      <c r="AU1538" s="197"/>
      <c r="AV1538" s="197"/>
      <c r="AW1538" s="197"/>
      <c r="AX1538" s="197"/>
      <c r="AY1538" s="197"/>
      <c r="AZ1538" s="197"/>
      <c r="BA1538" s="197"/>
      <c r="BB1538" s="197"/>
      <c r="BC1538" s="197"/>
    </row>
    <row r="1539" spans="2:55" customFormat="1" ht="14.1" hidden="1" customHeight="1">
      <c r="B1539" s="204">
        <v>20250603</v>
      </c>
      <c r="C1539" s="204" t="s">
        <v>64</v>
      </c>
      <c r="D1539" s="204">
        <v>1930</v>
      </c>
      <c r="E1539" s="204"/>
      <c r="F1539" s="204">
        <v>5661</v>
      </c>
      <c r="G1539" s="204">
        <v>475</v>
      </c>
      <c r="H1539" s="204"/>
      <c r="I1539" s="204">
        <v>5661</v>
      </c>
      <c r="J1539" s="204">
        <v>475</v>
      </c>
      <c r="K1539" s="204">
        <v>-2479</v>
      </c>
      <c r="L1539" s="204">
        <v>-2479</v>
      </c>
      <c r="M1539" s="204">
        <v>0</v>
      </c>
      <c r="N1539" s="204" t="s">
        <v>59</v>
      </c>
      <c r="O1539" s="204" t="s">
        <v>59</v>
      </c>
      <c r="P1539" s="202">
        <f t="shared" si="143"/>
        <v>0</v>
      </c>
      <c r="Q1539" s="197" t="str">
        <f t="shared" si="138"/>
        <v>NA</v>
      </c>
      <c r="R1539" s="202">
        <f t="shared" si="139"/>
        <v>0</v>
      </c>
      <c r="S1539" s="202">
        <f t="shared" si="140"/>
        <v>0</v>
      </c>
      <c r="T1539" s="197">
        <f t="shared" si="141"/>
        <v>0</v>
      </c>
      <c r="U1539" s="197">
        <f t="shared" si="142"/>
        <v>2479</v>
      </c>
      <c r="V1539" s="197">
        <f>MIN(IF(SUM(W1539,,X1539,Z1539,AA1539,AD1539,AC1539,AF1539,AG1539,AJ1539,AI1539,AL1539,AM1539,AO1539,AP1539,AR1539,AS1539,A1539,AY1539,AU1539,AV1539,AW1539,AX1539,BA1539,BB1539)=0,0,1)+IF(O1539="Smoothing ramp",1,0)+IF(ISNUMBER(W1539),1,0)+IF(ISNUMBER(X1539),1,0)+IF(ISNUMBER(Z1539),1,0)+IF(ISNUMBER(AA1539),1,0)+IF(ISNUMBER(AD1539),1,0)+IF(ISNUMBER(AC1539),1,0)+IF(ISNUMBER(AF1539),1,0)+IF(ISNUMBER(AG1539),1,0)+IF(ISNUMBER(AI1539),1,0)+IF(ISNUMBER(AJ1539),1,0)+IF(ISNUMBER(AL1539),1,0)+IF(ISNUMBER(AM1539),1,0)+IF(ISNUMBER(AO1539),1,0)+IF(ISNUMBER(AP1539),1,0)+IF(ISNUMBER(#REF!),1,0)+IF(ISNUMBER(AR1539),1,0)+IF(ISNUMBER(AS1539),1,0)+IF(ISNUMBER(AY1539),1,0)+IF(ISNUMBER(AU1539),1,0)+IF(ISNUMBER(AV1539),1,0)+IF(ISNUMBER(AW1539),1,0)+IF(ISNUMBER(AX1539),1,0)+IF(ISNUMBER(BA1539),1,0)+IF(ISNUMBER(BB1539),1,0),1)</f>
        <v>0</v>
      </c>
      <c r="W1539" s="197"/>
      <c r="X1539" s="197"/>
      <c r="Y1539" s="197"/>
      <c r="Z1539" s="197"/>
      <c r="AA1539" s="197"/>
      <c r="AB1539" s="197"/>
      <c r="AC1539" s="197"/>
      <c r="AD1539" s="197"/>
      <c r="AE1539" s="197"/>
      <c r="AF1539" s="197"/>
      <c r="AG1539" s="197"/>
      <c r="AH1539" s="197"/>
      <c r="AI1539" s="200"/>
      <c r="AJ1539" s="197"/>
      <c r="AK1539" s="197"/>
      <c r="AL1539" s="197"/>
      <c r="AM1539" s="197"/>
      <c r="AN1539" s="197"/>
      <c r="AO1539" s="197"/>
      <c r="AP1539" s="197"/>
      <c r="AQ1539" s="197"/>
      <c r="AR1539" s="197"/>
      <c r="AS1539" s="197"/>
      <c r="AT1539" s="197"/>
      <c r="AU1539" s="197"/>
      <c r="AV1539" s="197"/>
      <c r="AW1539" s="197"/>
      <c r="AX1539" s="197"/>
      <c r="AY1539" s="197"/>
      <c r="AZ1539" s="197"/>
      <c r="BA1539" s="197"/>
      <c r="BB1539" s="197"/>
      <c r="BC1539" s="197"/>
    </row>
    <row r="1540" spans="2:55" customFormat="1" ht="14.1" hidden="1" customHeight="1">
      <c r="B1540" s="204">
        <v>20250603</v>
      </c>
      <c r="C1540" s="204" t="s">
        <v>64</v>
      </c>
      <c r="D1540" s="204">
        <v>2030</v>
      </c>
      <c r="E1540" s="204"/>
      <c r="F1540" s="204">
        <v>5661</v>
      </c>
      <c r="G1540" s="204">
        <v>475</v>
      </c>
      <c r="H1540" s="204"/>
      <c r="I1540" s="204">
        <v>5661</v>
      </c>
      <c r="J1540" s="204">
        <v>475</v>
      </c>
      <c r="K1540" s="204">
        <v>-2479</v>
      </c>
      <c r="L1540" s="204">
        <v>-2479</v>
      </c>
      <c r="M1540" s="204">
        <v>0</v>
      </c>
      <c r="N1540" s="204" t="s">
        <v>59</v>
      </c>
      <c r="O1540" s="204" t="s">
        <v>59</v>
      </c>
      <c r="P1540" s="202">
        <f t="shared" si="143"/>
        <v>0</v>
      </c>
      <c r="Q1540" s="197" t="str">
        <f t="shared" si="138"/>
        <v>NA</v>
      </c>
      <c r="R1540" s="202">
        <f t="shared" si="139"/>
        <v>0</v>
      </c>
      <c r="S1540" s="202">
        <f t="shared" si="140"/>
        <v>0</v>
      </c>
      <c r="T1540" s="197">
        <f t="shared" si="141"/>
        <v>0</v>
      </c>
      <c r="U1540" s="197">
        <f t="shared" si="142"/>
        <v>2479</v>
      </c>
      <c r="V1540" s="197">
        <f>MIN(IF(SUM(W1540,,X1540,Z1540,AA1540,AD1540,AC1540,AF1540,AG1540,AJ1540,AI1540,AL1540,AM1540,AO1540,AP1540,AR1540,AS1540,A1540,AY1540,AU1540,AV1540,AW1540,AX1540,BA1540,BB1540)=0,0,1)+IF(O1540="Smoothing ramp",1,0)+IF(ISNUMBER(W1540),1,0)+IF(ISNUMBER(X1540),1,0)+IF(ISNUMBER(Z1540),1,0)+IF(ISNUMBER(AA1540),1,0)+IF(ISNUMBER(AD1540),1,0)+IF(ISNUMBER(AC1540),1,0)+IF(ISNUMBER(AF1540),1,0)+IF(ISNUMBER(AG1540),1,0)+IF(ISNUMBER(AI1540),1,0)+IF(ISNUMBER(AJ1540),1,0)+IF(ISNUMBER(AL1540),1,0)+IF(ISNUMBER(AM1540),1,0)+IF(ISNUMBER(AO1540),1,0)+IF(ISNUMBER(AP1540),1,0)+IF(ISNUMBER(#REF!),1,0)+IF(ISNUMBER(AR1540),1,0)+IF(ISNUMBER(AS1540),1,0)+IF(ISNUMBER(AY1540),1,0)+IF(ISNUMBER(AU1540),1,0)+IF(ISNUMBER(AV1540),1,0)+IF(ISNUMBER(AW1540),1,0)+IF(ISNUMBER(AX1540),1,0)+IF(ISNUMBER(BA1540),1,0)+IF(ISNUMBER(BB1540),1,0),1)</f>
        <v>0</v>
      </c>
      <c r="W1540" s="197"/>
      <c r="X1540" s="197"/>
      <c r="Y1540" s="197"/>
      <c r="Z1540" s="197"/>
      <c r="AA1540" s="197"/>
      <c r="AB1540" s="197"/>
      <c r="AC1540" s="197"/>
      <c r="AD1540" s="197"/>
      <c r="AE1540" s="197"/>
      <c r="AF1540" s="197"/>
      <c r="AG1540" s="197"/>
      <c r="AH1540" s="197"/>
      <c r="AI1540" s="200"/>
      <c r="AJ1540" s="197"/>
      <c r="AK1540" s="197"/>
      <c r="AL1540" s="197"/>
      <c r="AM1540" s="197"/>
      <c r="AN1540" s="197"/>
      <c r="AO1540" s="197"/>
      <c r="AP1540" s="197"/>
      <c r="AQ1540" s="197"/>
      <c r="AR1540" s="197"/>
      <c r="AS1540" s="197"/>
      <c r="AT1540" s="197"/>
      <c r="AU1540" s="197"/>
      <c r="AV1540" s="197"/>
      <c r="AW1540" s="197"/>
      <c r="AX1540" s="197"/>
      <c r="AY1540" s="197"/>
      <c r="AZ1540" s="197"/>
      <c r="BA1540" s="197"/>
      <c r="BB1540" s="197"/>
      <c r="BC1540" s="197"/>
    </row>
    <row r="1541" spans="2:55" customFormat="1" ht="14.1" hidden="1" customHeight="1">
      <c r="B1541" s="204">
        <v>20250603</v>
      </c>
      <c r="C1541" s="204" t="s">
        <v>64</v>
      </c>
      <c r="D1541" s="204">
        <v>2130</v>
      </c>
      <c r="E1541" s="204"/>
      <c r="F1541" s="204">
        <v>5966</v>
      </c>
      <c r="G1541" s="204">
        <v>512</v>
      </c>
      <c r="H1541" s="204"/>
      <c r="I1541" s="204">
        <v>5966</v>
      </c>
      <c r="J1541" s="204">
        <v>512</v>
      </c>
      <c r="K1541" s="204">
        <v>-2543</v>
      </c>
      <c r="L1541" s="204">
        <v>-2543</v>
      </c>
      <c r="M1541" s="204">
        <v>0</v>
      </c>
      <c r="N1541" s="204" t="s">
        <v>40</v>
      </c>
      <c r="O1541" s="204" t="s">
        <v>40</v>
      </c>
      <c r="P1541" s="202">
        <f t="shared" si="143"/>
        <v>0</v>
      </c>
      <c r="Q1541" s="197" t="str">
        <f t="shared" si="138"/>
        <v>NA</v>
      </c>
      <c r="R1541" s="202">
        <f t="shared" si="139"/>
        <v>0</v>
      </c>
      <c r="S1541" s="202">
        <f t="shared" si="140"/>
        <v>0</v>
      </c>
      <c r="T1541" s="197">
        <f t="shared" si="141"/>
        <v>0</v>
      </c>
      <c r="U1541" s="197">
        <f t="shared" si="142"/>
        <v>2543</v>
      </c>
      <c r="V1541" s="197">
        <f>MIN(IF(SUM(W1541,,X1541,Z1541,AA1541,AD1541,AC1541,AF1541,AG1541,AJ1541,AI1541,AL1541,AM1541,AO1541,AP1541,AR1541,AS1541,A1541,AY1541,AU1541,AV1541,AW1541,AX1541,BA1541,BB1541)=0,0,1)+IF(O1541="Smoothing ramp",1,0)+IF(ISNUMBER(W1541),1,0)+IF(ISNUMBER(X1541),1,0)+IF(ISNUMBER(Z1541),1,0)+IF(ISNUMBER(AA1541),1,0)+IF(ISNUMBER(AD1541),1,0)+IF(ISNUMBER(AC1541),1,0)+IF(ISNUMBER(AF1541),1,0)+IF(ISNUMBER(AG1541),1,0)+IF(ISNUMBER(AI1541),1,0)+IF(ISNUMBER(AJ1541),1,0)+IF(ISNUMBER(AL1541),1,0)+IF(ISNUMBER(AM1541),1,0)+IF(ISNUMBER(AO1541),1,0)+IF(ISNUMBER(AP1541),1,0)+IF(ISNUMBER(#REF!),1,0)+IF(ISNUMBER(AR1541),1,0)+IF(ISNUMBER(AS1541),1,0)+IF(ISNUMBER(AY1541),1,0)+IF(ISNUMBER(AU1541),1,0)+IF(ISNUMBER(AV1541),1,0)+IF(ISNUMBER(AW1541),1,0)+IF(ISNUMBER(AX1541),1,0)+IF(ISNUMBER(BA1541),1,0)+IF(ISNUMBER(BB1541),1,0),1)</f>
        <v>0</v>
      </c>
      <c r="W1541" s="197"/>
      <c r="X1541" s="197"/>
      <c r="Y1541" s="197"/>
      <c r="Z1541" s="197"/>
      <c r="AA1541" s="197"/>
      <c r="AB1541" s="197"/>
      <c r="AC1541" s="197"/>
      <c r="AD1541" s="197"/>
      <c r="AE1541" s="197"/>
      <c r="AF1541" s="197"/>
      <c r="AG1541" s="197"/>
      <c r="AH1541" s="197"/>
      <c r="AI1541" s="200"/>
      <c r="AJ1541" s="197"/>
      <c r="AK1541" s="197"/>
      <c r="AL1541" s="197"/>
      <c r="AM1541" s="197"/>
      <c r="AN1541" s="197"/>
      <c r="AO1541" s="197"/>
      <c r="AP1541" s="197"/>
      <c r="AQ1541" s="197"/>
      <c r="AR1541" s="197"/>
      <c r="AS1541" s="197"/>
      <c r="AT1541" s="197"/>
      <c r="AU1541" s="197"/>
      <c r="AV1541" s="197"/>
      <c r="AW1541" s="197"/>
      <c r="AX1541" s="197"/>
      <c r="AY1541" s="197"/>
      <c r="AZ1541" s="197"/>
      <c r="BA1541" s="197"/>
      <c r="BB1541" s="197"/>
      <c r="BC1541" s="197"/>
    </row>
    <row r="1542" spans="2:55" customFormat="1" ht="14.1" hidden="1" customHeight="1">
      <c r="B1542" s="204">
        <v>20250603</v>
      </c>
      <c r="C1542" s="204" t="s">
        <v>64</v>
      </c>
      <c r="D1542" s="204">
        <v>2230</v>
      </c>
      <c r="E1542" s="204"/>
      <c r="F1542" s="204">
        <v>5966</v>
      </c>
      <c r="G1542" s="204">
        <v>512</v>
      </c>
      <c r="H1542" s="204"/>
      <c r="I1542" s="204">
        <v>5966</v>
      </c>
      <c r="J1542" s="204">
        <v>512</v>
      </c>
      <c r="K1542" s="204">
        <v>-2543</v>
      </c>
      <c r="L1542" s="204">
        <v>-2543</v>
      </c>
      <c r="M1542" s="204">
        <v>0</v>
      </c>
      <c r="N1542" s="204" t="s">
        <v>40</v>
      </c>
      <c r="O1542" s="204" t="s">
        <v>40</v>
      </c>
      <c r="P1542" s="202">
        <f t="shared" si="143"/>
        <v>0</v>
      </c>
      <c r="Q1542" s="197" t="str">
        <f t="shared" si="138"/>
        <v>NA</v>
      </c>
      <c r="R1542" s="202">
        <f t="shared" si="139"/>
        <v>0</v>
      </c>
      <c r="S1542" s="202">
        <f t="shared" si="140"/>
        <v>0</v>
      </c>
      <c r="T1542" s="197">
        <f t="shared" si="141"/>
        <v>0</v>
      </c>
      <c r="U1542" s="197">
        <f t="shared" si="142"/>
        <v>2543</v>
      </c>
      <c r="V1542" s="197">
        <f>MIN(IF(SUM(W1542,,X1542,Z1542,AA1542,AD1542,AC1542,AF1542,AG1542,AJ1542,AI1542,AL1542,AM1542,AO1542,AP1542,AR1542,AS1542,A1542,AY1542,AU1542,AV1542,AW1542,AX1542,BA1542,BB1542)=0,0,1)+IF(O1542="Smoothing ramp",1,0)+IF(ISNUMBER(W1542),1,0)+IF(ISNUMBER(X1542),1,0)+IF(ISNUMBER(Z1542),1,0)+IF(ISNUMBER(AA1542),1,0)+IF(ISNUMBER(AD1542),1,0)+IF(ISNUMBER(AC1542),1,0)+IF(ISNUMBER(AF1542),1,0)+IF(ISNUMBER(AG1542),1,0)+IF(ISNUMBER(AI1542),1,0)+IF(ISNUMBER(AJ1542),1,0)+IF(ISNUMBER(AL1542),1,0)+IF(ISNUMBER(AM1542),1,0)+IF(ISNUMBER(AO1542),1,0)+IF(ISNUMBER(AP1542),1,0)+IF(ISNUMBER(#REF!),1,0)+IF(ISNUMBER(AR1542),1,0)+IF(ISNUMBER(AS1542),1,0)+IF(ISNUMBER(AY1542),1,0)+IF(ISNUMBER(AU1542),1,0)+IF(ISNUMBER(AV1542),1,0)+IF(ISNUMBER(AW1542),1,0)+IF(ISNUMBER(AX1542),1,0)+IF(ISNUMBER(BA1542),1,0)+IF(ISNUMBER(BB1542),1,0),1)</f>
        <v>0</v>
      </c>
      <c r="W1542" s="197"/>
      <c r="X1542" s="197"/>
      <c r="Y1542" s="197"/>
      <c r="Z1542" s="197"/>
      <c r="AA1542" s="197"/>
      <c r="AB1542" s="197"/>
      <c r="AC1542" s="197"/>
      <c r="AD1542" s="197"/>
      <c r="AE1542" s="197"/>
      <c r="AF1542" s="197"/>
      <c r="AG1542" s="197"/>
      <c r="AH1542" s="197"/>
      <c r="AI1542" s="200"/>
      <c r="AJ1542" s="197"/>
      <c r="AK1542" s="197"/>
      <c r="AL1542" s="197"/>
      <c r="AM1542" s="197"/>
      <c r="AN1542" s="197"/>
      <c r="AO1542" s="197"/>
      <c r="AP1542" s="197"/>
      <c r="AQ1542" s="197"/>
      <c r="AR1542" s="197"/>
      <c r="AS1542" s="197"/>
      <c r="AT1542" s="197"/>
      <c r="AU1542" s="197"/>
      <c r="AV1542" s="197"/>
      <c r="AW1542" s="197"/>
      <c r="AX1542" s="197"/>
      <c r="AY1542" s="197"/>
      <c r="AZ1542" s="197"/>
      <c r="BA1542" s="197"/>
      <c r="BB1542" s="197"/>
      <c r="BC1542" s="197"/>
    </row>
    <row r="1543" spans="2:55" customFormat="1" ht="14.1" hidden="1" customHeight="1">
      <c r="B1543" s="204">
        <v>20250603</v>
      </c>
      <c r="C1543" s="204" t="s">
        <v>64</v>
      </c>
      <c r="D1543" s="204">
        <v>2330</v>
      </c>
      <c r="E1543" s="204"/>
      <c r="F1543" s="204">
        <v>5606</v>
      </c>
      <c r="G1543" s="204">
        <v>537</v>
      </c>
      <c r="H1543" s="204"/>
      <c r="I1543" s="204">
        <v>5606</v>
      </c>
      <c r="J1543" s="204">
        <v>537</v>
      </c>
      <c r="K1543" s="204">
        <v>-2140</v>
      </c>
      <c r="L1543" s="204">
        <v>-2140</v>
      </c>
      <c r="M1543" s="204">
        <v>0</v>
      </c>
      <c r="N1543" s="204" t="s">
        <v>40</v>
      </c>
      <c r="O1543" s="204" t="s">
        <v>40</v>
      </c>
      <c r="P1543" s="202">
        <f t="shared" si="143"/>
        <v>0</v>
      </c>
      <c r="Q1543" s="197" t="str">
        <f t="shared" si="138"/>
        <v>NA</v>
      </c>
      <c r="R1543" s="202">
        <f t="shared" si="139"/>
        <v>0</v>
      </c>
      <c r="S1543" s="202">
        <f t="shared" si="140"/>
        <v>0</v>
      </c>
      <c r="T1543" s="197">
        <f t="shared" si="141"/>
        <v>0</v>
      </c>
      <c r="U1543" s="197">
        <f t="shared" si="142"/>
        <v>2140</v>
      </c>
      <c r="V1543" s="197">
        <f>MIN(IF(SUM(W1543,,X1543,Z1543,AA1543,AD1543,AC1543,AF1543,AG1543,AJ1543,AI1543,AL1543,AM1543,AO1543,AP1543,AR1543,AS1543,A1543,AY1543,AU1543,AV1543,AW1543,AX1543,BA1543,BB1543)=0,0,1)+IF(O1543="Smoothing ramp",1,0)+IF(ISNUMBER(W1543),1,0)+IF(ISNUMBER(X1543),1,0)+IF(ISNUMBER(Z1543),1,0)+IF(ISNUMBER(AA1543),1,0)+IF(ISNUMBER(AD1543),1,0)+IF(ISNUMBER(AC1543),1,0)+IF(ISNUMBER(AF1543),1,0)+IF(ISNUMBER(AG1543),1,0)+IF(ISNUMBER(AI1543),1,0)+IF(ISNUMBER(AJ1543),1,0)+IF(ISNUMBER(AL1543),1,0)+IF(ISNUMBER(AM1543),1,0)+IF(ISNUMBER(AO1543),1,0)+IF(ISNUMBER(AP1543),1,0)+IF(ISNUMBER(#REF!),1,0)+IF(ISNUMBER(AR1543),1,0)+IF(ISNUMBER(AS1543),1,0)+IF(ISNUMBER(AY1543),1,0)+IF(ISNUMBER(AU1543),1,0)+IF(ISNUMBER(AV1543),1,0)+IF(ISNUMBER(AW1543),1,0)+IF(ISNUMBER(AX1543),1,0)+IF(ISNUMBER(BA1543),1,0)+IF(ISNUMBER(BB1543),1,0),1)</f>
        <v>0</v>
      </c>
      <c r="W1543" s="197"/>
      <c r="X1543" s="197"/>
      <c r="Y1543" s="197"/>
      <c r="Z1543" s="197"/>
      <c r="AA1543" s="197"/>
      <c r="AB1543" s="197"/>
      <c r="AC1543" s="197"/>
      <c r="AD1543" s="197"/>
      <c r="AE1543" s="197"/>
      <c r="AF1543" s="197"/>
      <c r="AG1543" s="197"/>
      <c r="AH1543" s="197"/>
      <c r="AI1543" s="200"/>
      <c r="AJ1543" s="197"/>
      <c r="AK1543" s="197"/>
      <c r="AL1543" s="197"/>
      <c r="AM1543" s="197"/>
      <c r="AN1543" s="197"/>
      <c r="AO1543" s="197"/>
      <c r="AP1543" s="197"/>
      <c r="AQ1543" s="197"/>
      <c r="AR1543" s="197"/>
      <c r="AS1543" s="197"/>
      <c r="AT1543" s="197"/>
      <c r="AU1543" s="197"/>
      <c r="AV1543" s="197"/>
      <c r="AW1543" s="197"/>
      <c r="AX1543" s="197"/>
      <c r="AY1543" s="197"/>
      <c r="AZ1543" s="197"/>
      <c r="BA1543" s="197"/>
      <c r="BB1543" s="197"/>
      <c r="BC1543" s="197"/>
    </row>
    <row r="1544" spans="2:55" customFormat="1" ht="14.1" hidden="1" customHeight="1">
      <c r="B1544" s="204">
        <v>20250604</v>
      </c>
      <c r="C1544" s="204" t="s">
        <v>64</v>
      </c>
      <c r="D1544" s="204">
        <v>30</v>
      </c>
      <c r="E1544" s="204">
        <v>5780</v>
      </c>
      <c r="F1544" s="204"/>
      <c r="G1544" s="204"/>
      <c r="H1544" s="204">
        <v>5780</v>
      </c>
      <c r="I1544" s="204"/>
      <c r="J1544" s="204"/>
      <c r="K1544" s="204">
        <v>-1055</v>
      </c>
      <c r="L1544" s="204">
        <v>-1055</v>
      </c>
      <c r="M1544" s="204">
        <v>-1055</v>
      </c>
      <c r="N1544" s="204" t="s">
        <v>47</v>
      </c>
      <c r="O1544" s="204" t="s">
        <v>47</v>
      </c>
      <c r="P1544" s="202">
        <f t="shared" si="143"/>
        <v>0</v>
      </c>
      <c r="Q1544" s="197">
        <f t="shared" si="138"/>
        <v>0</v>
      </c>
      <c r="R1544" s="202" t="str">
        <f t="shared" si="139"/>
        <v>NA</v>
      </c>
      <c r="S1544" s="202" t="str">
        <f t="shared" si="140"/>
        <v>NA</v>
      </c>
      <c r="T1544" s="197" t="str">
        <f t="shared" si="141"/>
        <v>NA</v>
      </c>
      <c r="U1544" s="197">
        <f t="shared" si="142"/>
        <v>0</v>
      </c>
      <c r="V1544" s="197">
        <f>MIN(IF(SUM(W1544,,X1544,Z1544,AA1544,AD1544,AC1544,AF1544,AG1544,AJ1544,AI1544,AL1544,AM1544,AO1544,AP1544,AR1544,AS1544,A1544,AY1544,AU1544,AV1544,AW1544,AX1544,BA1544,BB1544)=0,0,1)+IF(O1544="Smoothing ramp",1,0)+IF(ISNUMBER(W1544),1,0)+IF(ISNUMBER(X1544),1,0)+IF(ISNUMBER(Z1544),1,0)+IF(ISNUMBER(AA1544),1,0)+IF(ISNUMBER(AD1544),1,0)+IF(ISNUMBER(AC1544),1,0)+IF(ISNUMBER(AF1544),1,0)+IF(ISNUMBER(AG1544),1,0)+IF(ISNUMBER(AI1544),1,0)+IF(ISNUMBER(AJ1544),1,0)+IF(ISNUMBER(AL1544),1,0)+IF(ISNUMBER(AM1544),1,0)+IF(ISNUMBER(AO1544),1,0)+IF(ISNUMBER(AP1544),1,0)+IF(ISNUMBER(#REF!),1,0)+IF(ISNUMBER(AR1544),1,0)+IF(ISNUMBER(AS1544),1,0)+IF(ISNUMBER(AY1544),1,0)+IF(ISNUMBER(AU1544),1,0)+IF(ISNUMBER(AV1544),1,0)+IF(ISNUMBER(AW1544),1,0)+IF(ISNUMBER(AX1544),1,0)+IF(ISNUMBER(BA1544),1,0)+IF(ISNUMBER(BB1544),1,0),1)</f>
        <v>0</v>
      </c>
      <c r="W1544" s="197"/>
      <c r="X1544" s="197"/>
      <c r="Y1544" s="197"/>
      <c r="Z1544" s="197"/>
      <c r="AA1544" s="197"/>
      <c r="AB1544" s="197"/>
      <c r="AC1544" s="197"/>
      <c r="AD1544" s="197"/>
      <c r="AE1544" s="197"/>
      <c r="AF1544" s="197"/>
      <c r="AG1544" s="197"/>
      <c r="AH1544" s="197"/>
      <c r="AI1544" s="200"/>
      <c r="AJ1544" s="197"/>
      <c r="AK1544" s="197"/>
      <c r="AL1544" s="197"/>
      <c r="AM1544" s="197"/>
      <c r="AN1544" s="197"/>
      <c r="AO1544" s="197"/>
      <c r="AP1544" s="197"/>
      <c r="AQ1544" s="197"/>
      <c r="AR1544" s="197"/>
      <c r="AS1544" s="197"/>
      <c r="AT1544" s="197"/>
      <c r="AU1544" s="197"/>
      <c r="AV1544" s="197"/>
      <c r="AW1544" s="197"/>
      <c r="AX1544" s="197"/>
      <c r="AY1544" s="197"/>
      <c r="AZ1544" s="197"/>
      <c r="BA1544" s="197"/>
      <c r="BB1544" s="197"/>
      <c r="BC1544" s="197"/>
    </row>
    <row r="1545" spans="2:55" customFormat="1" ht="14.1" hidden="1" customHeight="1">
      <c r="B1545" s="204">
        <v>20250604</v>
      </c>
      <c r="C1545" s="204" t="s">
        <v>64</v>
      </c>
      <c r="D1545" s="204">
        <v>130</v>
      </c>
      <c r="E1545" s="204">
        <v>5780</v>
      </c>
      <c r="F1545" s="204"/>
      <c r="G1545" s="204"/>
      <c r="H1545" s="204">
        <v>5780</v>
      </c>
      <c r="I1545" s="204"/>
      <c r="J1545" s="204"/>
      <c r="K1545" s="204">
        <v>-1055</v>
      </c>
      <c r="L1545" s="204">
        <v>-1055</v>
      </c>
      <c r="M1545" s="204">
        <v>-1055</v>
      </c>
      <c r="N1545" s="204" t="s">
        <v>47</v>
      </c>
      <c r="O1545" s="204" t="s">
        <v>47</v>
      </c>
      <c r="P1545" s="202">
        <f t="shared" si="143"/>
        <v>0</v>
      </c>
      <c r="Q1545" s="197">
        <f t="shared" ref="Q1545:Q1608" si="144">IF(AND(ISNUMBER(E1545),ISNUMBER(H1545),ISBLANK(F1545)),E1545-H1545,"NA")</f>
        <v>0</v>
      </c>
      <c r="R1545" s="202" t="str">
        <f t="shared" ref="R1545:R1608" si="145">IF(AND(ISNUMBER(F1545),ISNUMBER(I1545),ISBLANK(E1545)),F1545-I1545,"NA")</f>
        <v>NA</v>
      </c>
      <c r="S1545" s="202" t="str">
        <f t="shared" ref="S1545:S1608" si="146">IF(AND(ISNUMBER(G1545),ISNUMBER(J1545),ISBLANK(E1545)),G1545-J1545,"NA")</f>
        <v>NA</v>
      </c>
      <c r="T1545" s="197" t="str">
        <f t="shared" ref="T1545:T1608" si="147">IF(AND(ISNUMBER(R1545),ISNUMBER(S1545),ISBLANK(E1545)),S1545+R1545,"NA")</f>
        <v>NA</v>
      </c>
      <c r="U1545" s="197">
        <f t="shared" ref="U1545:U1608" si="148">IF(M1545&lt;0,0,IF(M1545=K1545,M1545,M1545-(L1545-M1545)))</f>
        <v>0</v>
      </c>
      <c r="V1545" s="197">
        <f>MIN(IF(SUM(W1545,,X1545,Z1545,AA1545,AD1545,AC1545,AF1545,AG1545,AJ1545,AI1545,AL1545,AM1545,AO1545,AP1545,AR1545,AS1545,A1545,AY1545,AU1545,AV1545,AW1545,AX1545,BA1545,BB1545)=0,0,1)+IF(O1545="Smoothing ramp",1,0)+IF(ISNUMBER(W1545),1,0)+IF(ISNUMBER(X1545),1,0)+IF(ISNUMBER(Z1545),1,0)+IF(ISNUMBER(AA1545),1,0)+IF(ISNUMBER(AD1545),1,0)+IF(ISNUMBER(AC1545),1,0)+IF(ISNUMBER(AF1545),1,0)+IF(ISNUMBER(AG1545),1,0)+IF(ISNUMBER(AI1545),1,0)+IF(ISNUMBER(AJ1545),1,0)+IF(ISNUMBER(AL1545),1,0)+IF(ISNUMBER(AM1545),1,0)+IF(ISNUMBER(AO1545),1,0)+IF(ISNUMBER(AP1545),1,0)+IF(ISNUMBER(#REF!),1,0)+IF(ISNUMBER(AR1545),1,0)+IF(ISNUMBER(AS1545),1,0)+IF(ISNUMBER(AY1545),1,0)+IF(ISNUMBER(AU1545),1,0)+IF(ISNUMBER(AV1545),1,0)+IF(ISNUMBER(AW1545),1,0)+IF(ISNUMBER(AX1545),1,0)+IF(ISNUMBER(BA1545),1,0)+IF(ISNUMBER(BB1545),1,0),1)</f>
        <v>0</v>
      </c>
      <c r="W1545" s="197"/>
      <c r="X1545" s="197"/>
      <c r="Y1545" s="197"/>
      <c r="Z1545" s="197"/>
      <c r="AA1545" s="197"/>
      <c r="AB1545" s="197"/>
      <c r="AC1545" s="197"/>
      <c r="AD1545" s="197"/>
      <c r="AE1545" s="197"/>
      <c r="AF1545" s="197"/>
      <c r="AG1545" s="197"/>
      <c r="AH1545" s="197"/>
      <c r="AI1545" s="200"/>
      <c r="AJ1545" s="197"/>
      <c r="AK1545" s="197"/>
      <c r="AL1545" s="197"/>
      <c r="AM1545" s="197"/>
      <c r="AN1545" s="197"/>
      <c r="AO1545" s="197"/>
      <c r="AP1545" s="197"/>
      <c r="AQ1545" s="197"/>
      <c r="AR1545" s="197"/>
      <c r="AS1545" s="197"/>
      <c r="AT1545" s="197"/>
      <c r="AU1545" s="197"/>
      <c r="AV1545" s="197"/>
      <c r="AW1545" s="197"/>
      <c r="AX1545" s="197"/>
      <c r="AY1545" s="197"/>
      <c r="AZ1545" s="197"/>
      <c r="BA1545" s="197"/>
      <c r="BB1545" s="197"/>
      <c r="BC1545" s="197"/>
    </row>
    <row r="1546" spans="2:55" customFormat="1" ht="14.1" hidden="1" customHeight="1">
      <c r="B1546" s="204">
        <v>20250604</v>
      </c>
      <c r="C1546" s="204" t="s">
        <v>64</v>
      </c>
      <c r="D1546" s="204">
        <v>230</v>
      </c>
      <c r="E1546" s="204">
        <v>5780</v>
      </c>
      <c r="F1546" s="204"/>
      <c r="G1546" s="204"/>
      <c r="H1546" s="204">
        <v>5780</v>
      </c>
      <c r="I1546" s="204"/>
      <c r="J1546" s="204"/>
      <c r="K1546" s="204">
        <v>-1055</v>
      </c>
      <c r="L1546" s="204">
        <v>-1055</v>
      </c>
      <c r="M1546" s="204">
        <v>-1055</v>
      </c>
      <c r="N1546" s="204" t="s">
        <v>47</v>
      </c>
      <c r="O1546" s="204" t="s">
        <v>47</v>
      </c>
      <c r="P1546" s="202">
        <f t="shared" ref="P1546:P1609" si="149">IFERROR(K1546-L1546,0)</f>
        <v>0</v>
      </c>
      <c r="Q1546" s="197">
        <f t="shared" si="144"/>
        <v>0</v>
      </c>
      <c r="R1546" s="202" t="str">
        <f t="shared" si="145"/>
        <v>NA</v>
      </c>
      <c r="S1546" s="202" t="str">
        <f t="shared" si="146"/>
        <v>NA</v>
      </c>
      <c r="T1546" s="197" t="str">
        <f t="shared" si="147"/>
        <v>NA</v>
      </c>
      <c r="U1546" s="197">
        <f t="shared" si="148"/>
        <v>0</v>
      </c>
      <c r="V1546" s="197">
        <f>MIN(IF(SUM(W1546,,X1546,Z1546,AA1546,AD1546,AC1546,AF1546,AG1546,AJ1546,AI1546,AL1546,AM1546,AO1546,AP1546,AR1546,AS1546,A1546,AY1546,AU1546,AV1546,AW1546,AX1546,BA1546,BB1546)=0,0,1)+IF(O1546="Smoothing ramp",1,0)+IF(ISNUMBER(W1546),1,0)+IF(ISNUMBER(X1546),1,0)+IF(ISNUMBER(Z1546),1,0)+IF(ISNUMBER(AA1546),1,0)+IF(ISNUMBER(AD1546),1,0)+IF(ISNUMBER(AC1546),1,0)+IF(ISNUMBER(AF1546),1,0)+IF(ISNUMBER(AG1546),1,0)+IF(ISNUMBER(AI1546),1,0)+IF(ISNUMBER(AJ1546),1,0)+IF(ISNUMBER(AL1546),1,0)+IF(ISNUMBER(AM1546),1,0)+IF(ISNUMBER(AO1546),1,0)+IF(ISNUMBER(AP1546),1,0)+IF(ISNUMBER(#REF!),1,0)+IF(ISNUMBER(AR1546),1,0)+IF(ISNUMBER(AS1546),1,0)+IF(ISNUMBER(AY1546),1,0)+IF(ISNUMBER(AU1546),1,0)+IF(ISNUMBER(AV1546),1,0)+IF(ISNUMBER(AW1546),1,0)+IF(ISNUMBER(AX1546),1,0)+IF(ISNUMBER(BA1546),1,0)+IF(ISNUMBER(BB1546),1,0),1)</f>
        <v>0</v>
      </c>
      <c r="W1546" s="197"/>
      <c r="X1546" s="197"/>
      <c r="Y1546" s="197"/>
      <c r="Z1546" s="197"/>
      <c r="AA1546" s="197"/>
      <c r="AB1546" s="197"/>
      <c r="AC1546" s="197"/>
      <c r="AD1546" s="197"/>
      <c r="AE1546" s="197"/>
      <c r="AF1546" s="197"/>
      <c r="AG1546" s="197"/>
      <c r="AH1546" s="197"/>
      <c r="AI1546" s="200"/>
      <c r="AJ1546" s="197"/>
      <c r="AK1546" s="197"/>
      <c r="AL1546" s="197"/>
      <c r="AM1546" s="197"/>
      <c r="AN1546" s="197"/>
      <c r="AO1546" s="197"/>
      <c r="AP1546" s="197"/>
      <c r="AQ1546" s="197"/>
      <c r="AR1546" s="197"/>
      <c r="AS1546" s="197"/>
      <c r="AT1546" s="197"/>
      <c r="AU1546" s="197"/>
      <c r="AV1546" s="197"/>
      <c r="AW1546" s="197"/>
      <c r="AX1546" s="197"/>
      <c r="AY1546" s="197"/>
      <c r="AZ1546" s="197"/>
      <c r="BA1546" s="197"/>
      <c r="BB1546" s="197"/>
      <c r="BC1546" s="197"/>
    </row>
    <row r="1547" spans="2:55" customFormat="1" ht="14.1" hidden="1" customHeight="1">
      <c r="B1547" s="204">
        <v>20250604</v>
      </c>
      <c r="C1547" s="204" t="s">
        <v>64</v>
      </c>
      <c r="D1547" s="204">
        <v>330</v>
      </c>
      <c r="E1547" s="204">
        <v>6760</v>
      </c>
      <c r="F1547" s="204"/>
      <c r="G1547" s="204"/>
      <c r="H1547" s="204">
        <v>6760</v>
      </c>
      <c r="I1547" s="204"/>
      <c r="J1547" s="204"/>
      <c r="K1547" s="204">
        <v>-1112</v>
      </c>
      <c r="L1547" s="204">
        <v>-1112</v>
      </c>
      <c r="M1547" s="204">
        <v>-1112</v>
      </c>
      <c r="N1547" s="204" t="s">
        <v>40</v>
      </c>
      <c r="O1547" s="204" t="s">
        <v>40</v>
      </c>
      <c r="P1547" s="202">
        <f t="shared" si="149"/>
        <v>0</v>
      </c>
      <c r="Q1547" s="197">
        <f t="shared" si="144"/>
        <v>0</v>
      </c>
      <c r="R1547" s="202" t="str">
        <f t="shared" si="145"/>
        <v>NA</v>
      </c>
      <c r="S1547" s="202" t="str">
        <f t="shared" si="146"/>
        <v>NA</v>
      </c>
      <c r="T1547" s="197" t="str">
        <f t="shared" si="147"/>
        <v>NA</v>
      </c>
      <c r="U1547" s="197">
        <f t="shared" si="148"/>
        <v>0</v>
      </c>
      <c r="V1547" s="197">
        <f>MIN(IF(SUM(W1547,,X1547,Z1547,AA1547,AD1547,AC1547,AF1547,AG1547,AJ1547,AI1547,AL1547,AM1547,AO1547,AP1547,AR1547,AS1547,A1547,AY1547,AU1547,AV1547,AW1547,AX1547,BA1547,BB1547)=0,0,1)+IF(O1547="Smoothing ramp",1,0)+IF(ISNUMBER(W1547),1,0)+IF(ISNUMBER(X1547),1,0)+IF(ISNUMBER(Z1547),1,0)+IF(ISNUMBER(AA1547),1,0)+IF(ISNUMBER(AD1547),1,0)+IF(ISNUMBER(AC1547),1,0)+IF(ISNUMBER(AF1547),1,0)+IF(ISNUMBER(AG1547),1,0)+IF(ISNUMBER(AI1547),1,0)+IF(ISNUMBER(AJ1547),1,0)+IF(ISNUMBER(AL1547),1,0)+IF(ISNUMBER(AM1547),1,0)+IF(ISNUMBER(AO1547),1,0)+IF(ISNUMBER(AP1547),1,0)+IF(ISNUMBER(#REF!),1,0)+IF(ISNUMBER(AR1547),1,0)+IF(ISNUMBER(AS1547),1,0)+IF(ISNUMBER(AY1547),1,0)+IF(ISNUMBER(AU1547),1,0)+IF(ISNUMBER(AV1547),1,0)+IF(ISNUMBER(AW1547),1,0)+IF(ISNUMBER(AX1547),1,0)+IF(ISNUMBER(BA1547),1,0)+IF(ISNUMBER(BB1547),1,0),1)</f>
        <v>0</v>
      </c>
      <c r="W1547" s="197"/>
      <c r="X1547" s="197"/>
      <c r="Y1547" s="197"/>
      <c r="Z1547" s="197"/>
      <c r="AA1547" s="197"/>
      <c r="AB1547" s="197"/>
      <c r="AC1547" s="197"/>
      <c r="AD1547" s="197"/>
      <c r="AE1547" s="197"/>
      <c r="AF1547" s="197"/>
      <c r="AG1547" s="197"/>
      <c r="AH1547" s="197"/>
      <c r="AI1547" s="200"/>
      <c r="AJ1547" s="197"/>
      <c r="AK1547" s="197"/>
      <c r="AL1547" s="197"/>
      <c r="AM1547" s="197"/>
      <c r="AN1547" s="197"/>
      <c r="AO1547" s="197"/>
      <c r="AP1547" s="197"/>
      <c r="AQ1547" s="197"/>
      <c r="AR1547" s="197"/>
      <c r="AS1547" s="197"/>
      <c r="AT1547" s="197"/>
      <c r="AU1547" s="197"/>
      <c r="AV1547" s="197"/>
      <c r="AW1547" s="197"/>
      <c r="AX1547" s="197"/>
      <c r="AY1547" s="197"/>
      <c r="AZ1547" s="197"/>
      <c r="BA1547" s="197"/>
      <c r="BB1547" s="197"/>
      <c r="BC1547" s="197"/>
    </row>
    <row r="1548" spans="2:55" customFormat="1" ht="14.1" hidden="1" customHeight="1">
      <c r="B1548" s="204">
        <v>20250604</v>
      </c>
      <c r="C1548" s="204" t="s">
        <v>64</v>
      </c>
      <c r="D1548" s="204">
        <v>430</v>
      </c>
      <c r="E1548" s="204">
        <v>6760</v>
      </c>
      <c r="F1548" s="204"/>
      <c r="G1548" s="204"/>
      <c r="H1548" s="204">
        <v>6760</v>
      </c>
      <c r="I1548" s="204"/>
      <c r="J1548" s="204"/>
      <c r="K1548" s="204">
        <v>-1112</v>
      </c>
      <c r="L1548" s="204">
        <v>-1112</v>
      </c>
      <c r="M1548" s="204">
        <v>-1112</v>
      </c>
      <c r="N1548" s="204" t="s">
        <v>40</v>
      </c>
      <c r="O1548" s="204" t="s">
        <v>40</v>
      </c>
      <c r="P1548" s="202">
        <f t="shared" si="149"/>
        <v>0</v>
      </c>
      <c r="Q1548" s="197">
        <f t="shared" si="144"/>
        <v>0</v>
      </c>
      <c r="R1548" s="202" t="str">
        <f t="shared" si="145"/>
        <v>NA</v>
      </c>
      <c r="S1548" s="202" t="str">
        <f t="shared" si="146"/>
        <v>NA</v>
      </c>
      <c r="T1548" s="197" t="str">
        <f t="shared" si="147"/>
        <v>NA</v>
      </c>
      <c r="U1548" s="197">
        <f t="shared" si="148"/>
        <v>0</v>
      </c>
      <c r="V1548" s="197">
        <f>MIN(IF(SUM(W1548,,X1548,Z1548,AA1548,AD1548,AC1548,AF1548,AG1548,AJ1548,AI1548,AL1548,AM1548,AO1548,AP1548,AR1548,AS1548,A1548,AY1548,AU1548,AV1548,AW1548,AX1548,BA1548,BB1548)=0,0,1)+IF(O1548="Smoothing ramp",1,0)+IF(ISNUMBER(W1548),1,0)+IF(ISNUMBER(X1548),1,0)+IF(ISNUMBER(Z1548),1,0)+IF(ISNUMBER(AA1548),1,0)+IF(ISNUMBER(AD1548),1,0)+IF(ISNUMBER(AC1548),1,0)+IF(ISNUMBER(AF1548),1,0)+IF(ISNUMBER(AG1548),1,0)+IF(ISNUMBER(AI1548),1,0)+IF(ISNUMBER(AJ1548),1,0)+IF(ISNUMBER(AL1548),1,0)+IF(ISNUMBER(AM1548),1,0)+IF(ISNUMBER(AO1548),1,0)+IF(ISNUMBER(AP1548),1,0)+IF(ISNUMBER(#REF!),1,0)+IF(ISNUMBER(AR1548),1,0)+IF(ISNUMBER(AS1548),1,0)+IF(ISNUMBER(AY1548),1,0)+IF(ISNUMBER(AU1548),1,0)+IF(ISNUMBER(AV1548),1,0)+IF(ISNUMBER(AW1548),1,0)+IF(ISNUMBER(AX1548),1,0)+IF(ISNUMBER(BA1548),1,0)+IF(ISNUMBER(BB1548),1,0),1)</f>
        <v>0</v>
      </c>
      <c r="W1548" s="197"/>
      <c r="X1548" s="197"/>
      <c r="Y1548" s="197"/>
      <c r="Z1548" s="197"/>
      <c r="AA1548" s="197"/>
      <c r="AB1548" s="197"/>
      <c r="AC1548" s="197"/>
      <c r="AD1548" s="197"/>
      <c r="AE1548" s="197"/>
      <c r="AF1548" s="197"/>
      <c r="AG1548" s="197"/>
      <c r="AH1548" s="197"/>
      <c r="AI1548" s="200"/>
      <c r="AJ1548" s="197"/>
      <c r="AK1548" s="197"/>
      <c r="AL1548" s="197"/>
      <c r="AM1548" s="197"/>
      <c r="AN1548" s="197"/>
      <c r="AO1548" s="197"/>
      <c r="AP1548" s="197"/>
      <c r="AQ1548" s="197"/>
      <c r="AR1548" s="197"/>
      <c r="AS1548" s="197"/>
      <c r="AT1548" s="197"/>
      <c r="AU1548" s="197"/>
      <c r="AV1548" s="197"/>
      <c r="AW1548" s="197"/>
      <c r="AX1548" s="197"/>
      <c r="AY1548" s="197"/>
      <c r="AZ1548" s="197"/>
      <c r="BA1548" s="197"/>
      <c r="BB1548" s="197"/>
      <c r="BC1548" s="197"/>
    </row>
    <row r="1549" spans="2:55" customFormat="1" ht="14.1" customHeight="1">
      <c r="B1549" s="204">
        <v>20250604</v>
      </c>
      <c r="C1549" s="204" t="s">
        <v>64</v>
      </c>
      <c r="D1549" s="204">
        <v>530</v>
      </c>
      <c r="E1549" s="204">
        <v>6760</v>
      </c>
      <c r="F1549" s="204"/>
      <c r="G1549" s="204"/>
      <c r="H1549" s="204">
        <v>6760</v>
      </c>
      <c r="I1549" s="204"/>
      <c r="J1549" s="204"/>
      <c r="K1549" s="204">
        <v>-1112</v>
      </c>
      <c r="L1549" s="204">
        <v>-1112</v>
      </c>
      <c r="M1549" s="204">
        <v>-1112</v>
      </c>
      <c r="N1549" s="204" t="s">
        <v>40</v>
      </c>
      <c r="O1549" s="204" t="s">
        <v>40</v>
      </c>
      <c r="P1549" s="202">
        <f t="shared" si="149"/>
        <v>0</v>
      </c>
      <c r="Q1549" s="197">
        <f t="shared" si="144"/>
        <v>0</v>
      </c>
      <c r="R1549" s="202" t="str">
        <f t="shared" si="145"/>
        <v>NA</v>
      </c>
      <c r="S1549" s="202" t="str">
        <f t="shared" si="146"/>
        <v>NA</v>
      </c>
      <c r="T1549" s="197" t="str">
        <f t="shared" si="147"/>
        <v>NA</v>
      </c>
      <c r="U1549" s="197">
        <f t="shared" si="148"/>
        <v>0</v>
      </c>
      <c r="V1549" s="197">
        <f>MIN(IF(SUM(W1549,,X1549,Z1549,AA1549,AD1549,AC1549,AF1549,AG1549,AJ1549,AI1549,AL1549,AM1549,AO1549,AP1549,AR1549,AS1549,A1549,AY1549,AU1549,AV1549,AW1549,AX1549,BA1549,BB1549)=0,0,1)+IF(O1549="Smoothing ramp",1,0)+IF(ISNUMBER(W1549),1,0)+IF(ISNUMBER(X1549),1,0)+IF(ISNUMBER(Z1549),1,0)+IF(ISNUMBER(AA1549),1,0)+IF(ISNUMBER(AD1549),1,0)+IF(ISNUMBER(AC1549),1,0)+IF(ISNUMBER(AF1549),1,0)+IF(ISNUMBER(AG1549),1,0)+IF(ISNUMBER(AI1549),1,0)+IF(ISNUMBER(AJ1549),1,0)+IF(ISNUMBER(AL1549),1,0)+IF(ISNUMBER(AM1549),1,0)+IF(ISNUMBER(AO1549),1,0)+IF(ISNUMBER(AP1549),1,0)+IF(ISNUMBER(#REF!),1,0)+IF(ISNUMBER(AR1549),1,0)+IF(ISNUMBER(AS1549),1,0)+IF(ISNUMBER(AY1549),1,0)+IF(ISNUMBER(AU1549),1,0)+IF(ISNUMBER(AV1549),1,0)+IF(ISNUMBER(AW1549),1,0)+IF(ISNUMBER(AX1549),1,0)+IF(ISNUMBER(BA1549),1,0)+IF(ISNUMBER(BB1549),1,0),1)</f>
        <v>1</v>
      </c>
      <c r="W1549" s="197"/>
      <c r="X1549" s="197"/>
      <c r="Y1549" s="197"/>
      <c r="Z1549" s="197"/>
      <c r="AA1549" s="197"/>
      <c r="AB1549" s="197"/>
      <c r="AC1549" s="197"/>
      <c r="AD1549" s="197"/>
      <c r="AE1549" s="197"/>
      <c r="AF1549" s="197"/>
      <c r="AG1549" s="197"/>
      <c r="AH1549" s="197"/>
      <c r="AI1549" s="200">
        <v>1700</v>
      </c>
      <c r="AJ1549" s="197"/>
      <c r="AK1549" s="197" t="s">
        <v>57</v>
      </c>
      <c r="AL1549" s="197"/>
      <c r="AM1549" s="197"/>
      <c r="AN1549" s="197"/>
      <c r="AO1549" s="197"/>
      <c r="AP1549" s="197"/>
      <c r="AQ1549" s="197"/>
      <c r="AR1549" s="197"/>
      <c r="AS1549" s="197"/>
      <c r="AT1549" s="197"/>
      <c r="AU1549" s="197"/>
      <c r="AV1549" s="197"/>
      <c r="AW1549" s="197"/>
      <c r="AX1549" s="197"/>
      <c r="AY1549" s="197"/>
      <c r="AZ1549" s="197"/>
      <c r="BA1549" s="197"/>
      <c r="BB1549" s="197"/>
      <c r="BC1549" s="197"/>
    </row>
    <row r="1550" spans="2:55" customFormat="1" ht="14.1" customHeight="1">
      <c r="B1550" s="204">
        <v>20250604</v>
      </c>
      <c r="C1550" s="204" t="s">
        <v>64</v>
      </c>
      <c r="D1550" s="204">
        <v>630</v>
      </c>
      <c r="E1550" s="204">
        <v>6560</v>
      </c>
      <c r="F1550" s="204"/>
      <c r="G1550" s="204"/>
      <c r="H1550" s="204">
        <v>6485</v>
      </c>
      <c r="I1550" s="204"/>
      <c r="J1550" s="204"/>
      <c r="K1550" s="204">
        <v>-891</v>
      </c>
      <c r="L1550" s="204">
        <v>-891</v>
      </c>
      <c r="M1550" s="204">
        <v>-817</v>
      </c>
      <c r="N1550" s="204" t="s">
        <v>40</v>
      </c>
      <c r="O1550" s="204" t="s">
        <v>52</v>
      </c>
      <c r="P1550" s="202">
        <f t="shared" si="149"/>
        <v>0</v>
      </c>
      <c r="Q1550" s="197">
        <f t="shared" si="144"/>
        <v>75</v>
      </c>
      <c r="R1550" s="202" t="str">
        <f t="shared" si="145"/>
        <v>NA</v>
      </c>
      <c r="S1550" s="202" t="str">
        <f t="shared" si="146"/>
        <v>NA</v>
      </c>
      <c r="T1550" s="197" t="str">
        <f t="shared" si="147"/>
        <v>NA</v>
      </c>
      <c r="U1550" s="197">
        <f t="shared" si="148"/>
        <v>0</v>
      </c>
      <c r="V1550" s="197">
        <f>MIN(IF(SUM(W1550,,X1550,Z1550,AA1550,AD1550,AC1550,AF1550,AG1550,AJ1550,AI1550,AL1550,AM1550,AO1550,AP1550,AR1550,AS1550,A1550,AY1550,AU1550,AV1550,AW1550,AX1550,BA1550,BB1550)=0,0,1)+IF(O1550="Smoothing ramp",1,0)+IF(ISNUMBER(W1550),1,0)+IF(ISNUMBER(X1550),1,0)+IF(ISNUMBER(Z1550),1,0)+IF(ISNUMBER(AA1550),1,0)+IF(ISNUMBER(AD1550),1,0)+IF(ISNUMBER(AC1550),1,0)+IF(ISNUMBER(AF1550),1,0)+IF(ISNUMBER(AG1550),1,0)+IF(ISNUMBER(AI1550),1,0)+IF(ISNUMBER(AJ1550),1,0)+IF(ISNUMBER(AL1550),1,0)+IF(ISNUMBER(AM1550),1,0)+IF(ISNUMBER(AO1550),1,0)+IF(ISNUMBER(AP1550),1,0)+IF(ISNUMBER(#REF!),1,0)+IF(ISNUMBER(AR1550),1,0)+IF(ISNUMBER(AS1550),1,0)+IF(ISNUMBER(AY1550),1,0)+IF(ISNUMBER(AU1550),1,0)+IF(ISNUMBER(AV1550),1,0)+IF(ISNUMBER(AW1550),1,0)+IF(ISNUMBER(AX1550),1,0)+IF(ISNUMBER(BA1550),1,0)+IF(ISNUMBER(BB1550),1,0),1)</f>
        <v>1</v>
      </c>
      <c r="W1550" s="197"/>
      <c r="X1550" s="197"/>
      <c r="Y1550" s="197"/>
      <c r="Z1550" s="197"/>
      <c r="AA1550" s="197"/>
      <c r="AB1550" s="197"/>
      <c r="AC1550" s="197"/>
      <c r="AD1550" s="197"/>
      <c r="AE1550" s="197"/>
      <c r="AF1550" s="197"/>
      <c r="AG1550" s="197"/>
      <c r="AH1550" s="197"/>
      <c r="AI1550" s="200">
        <v>1700</v>
      </c>
      <c r="AJ1550" s="197"/>
      <c r="AK1550" s="197" t="s">
        <v>57</v>
      </c>
      <c r="AL1550" s="197"/>
      <c r="AM1550" s="197"/>
      <c r="AN1550" s="197"/>
      <c r="AO1550" s="197"/>
      <c r="AP1550" s="197"/>
      <c r="AQ1550" s="197"/>
      <c r="AR1550" s="197"/>
      <c r="AS1550" s="197"/>
      <c r="AT1550" s="197"/>
      <c r="AU1550" s="197"/>
      <c r="AV1550" s="197"/>
      <c r="AW1550" s="197"/>
      <c r="AX1550" s="197"/>
      <c r="AY1550" s="197"/>
      <c r="AZ1550" s="197"/>
      <c r="BA1550" s="197"/>
      <c r="BB1550" s="197"/>
      <c r="BC1550" s="197"/>
    </row>
    <row r="1551" spans="2:55" customFormat="1" ht="14.1" customHeight="1">
      <c r="B1551" s="204">
        <v>20250604</v>
      </c>
      <c r="C1551" s="204" t="s">
        <v>64</v>
      </c>
      <c r="D1551" s="204">
        <v>730</v>
      </c>
      <c r="E1551" s="204">
        <v>5617</v>
      </c>
      <c r="F1551" s="204"/>
      <c r="G1551" s="204"/>
      <c r="H1551" s="204">
        <v>4985</v>
      </c>
      <c r="I1551" s="204"/>
      <c r="J1551" s="204"/>
      <c r="K1551" s="204">
        <v>-1119</v>
      </c>
      <c r="L1551" s="204">
        <v>-1119</v>
      </c>
      <c r="M1551" s="204">
        <v>-493</v>
      </c>
      <c r="N1551" s="204" t="s">
        <v>40</v>
      </c>
      <c r="O1551" s="204" t="s">
        <v>41</v>
      </c>
      <c r="P1551" s="202">
        <f t="shared" si="149"/>
        <v>0</v>
      </c>
      <c r="Q1551" s="197">
        <f t="shared" si="144"/>
        <v>632</v>
      </c>
      <c r="R1551" s="202" t="str">
        <f t="shared" si="145"/>
        <v>NA</v>
      </c>
      <c r="S1551" s="202" t="str">
        <f t="shared" si="146"/>
        <v>NA</v>
      </c>
      <c r="T1551" s="197" t="str">
        <f t="shared" si="147"/>
        <v>NA</v>
      </c>
      <c r="U1551" s="197">
        <f t="shared" si="148"/>
        <v>0</v>
      </c>
      <c r="V1551" s="197">
        <f>MIN(IF(SUM(W1551,,X1551,Z1551,AA1551,AD1551,AC1551,AF1551,AG1551,AJ1551,AI1551,AL1551,AM1551,AO1551,AP1551,AR1551,AS1551,A1551,AY1551,AU1551,AV1551,AW1551,AX1551,BA1551,BB1551)=0,0,1)+IF(O1551="Smoothing ramp",1,0)+IF(ISNUMBER(W1551),1,0)+IF(ISNUMBER(X1551),1,0)+IF(ISNUMBER(Z1551),1,0)+IF(ISNUMBER(AA1551),1,0)+IF(ISNUMBER(AD1551),1,0)+IF(ISNUMBER(AC1551),1,0)+IF(ISNUMBER(AF1551),1,0)+IF(ISNUMBER(AG1551),1,0)+IF(ISNUMBER(AI1551),1,0)+IF(ISNUMBER(AJ1551),1,0)+IF(ISNUMBER(AL1551),1,0)+IF(ISNUMBER(AM1551),1,0)+IF(ISNUMBER(AO1551),1,0)+IF(ISNUMBER(AP1551),1,0)+IF(ISNUMBER(#REF!),1,0)+IF(ISNUMBER(AR1551),1,0)+IF(ISNUMBER(AS1551),1,0)+IF(ISNUMBER(AY1551),1,0)+IF(ISNUMBER(AU1551),1,0)+IF(ISNUMBER(AV1551),1,0)+IF(ISNUMBER(AW1551),1,0)+IF(ISNUMBER(AX1551),1,0)+IF(ISNUMBER(BA1551),1,0)+IF(ISNUMBER(BB1551),1,0),1)</f>
        <v>1</v>
      </c>
      <c r="W1551" s="197"/>
      <c r="X1551" s="197"/>
      <c r="Y1551" s="197"/>
      <c r="Z1551" s="197"/>
      <c r="AA1551" s="197"/>
      <c r="AB1551" s="197"/>
      <c r="AC1551" s="197"/>
      <c r="AD1551" s="197"/>
      <c r="AE1551" s="197"/>
      <c r="AF1551" s="197"/>
      <c r="AG1551" s="197"/>
      <c r="AH1551" s="197"/>
      <c r="AI1551" s="200">
        <v>1700</v>
      </c>
      <c r="AJ1551" s="197"/>
      <c r="AK1551" s="197" t="s">
        <v>57</v>
      </c>
      <c r="AL1551" s="197"/>
      <c r="AM1551" s="197"/>
      <c r="AN1551" s="197"/>
      <c r="AO1551" s="197"/>
      <c r="AP1551" s="197"/>
      <c r="AQ1551" s="197"/>
      <c r="AR1551" s="197"/>
      <c r="AS1551" s="197"/>
      <c r="AT1551" s="197"/>
      <c r="AU1551" s="197"/>
      <c r="AV1551" s="197"/>
      <c r="AW1551" s="197"/>
      <c r="AX1551" s="197"/>
      <c r="AY1551" s="197"/>
      <c r="AZ1551" s="197"/>
      <c r="BA1551" s="197"/>
      <c r="BB1551" s="197"/>
      <c r="BC1551" s="197"/>
    </row>
    <row r="1552" spans="2:55" customFormat="1" ht="14.1" customHeight="1">
      <c r="B1552" s="204">
        <v>20250604</v>
      </c>
      <c r="C1552" s="204" t="s">
        <v>64</v>
      </c>
      <c r="D1552" s="204">
        <v>830</v>
      </c>
      <c r="E1552" s="204">
        <v>5617</v>
      </c>
      <c r="F1552" s="204"/>
      <c r="G1552" s="204"/>
      <c r="H1552" s="204">
        <v>4985</v>
      </c>
      <c r="I1552" s="204"/>
      <c r="J1552" s="204"/>
      <c r="K1552" s="204">
        <v>-1119</v>
      </c>
      <c r="L1552" s="204">
        <v>-1119</v>
      </c>
      <c r="M1552" s="204">
        <v>-493</v>
      </c>
      <c r="N1552" s="204" t="s">
        <v>40</v>
      </c>
      <c r="O1552" s="204" t="s">
        <v>41</v>
      </c>
      <c r="P1552" s="202">
        <f t="shared" si="149"/>
        <v>0</v>
      </c>
      <c r="Q1552" s="197">
        <f t="shared" si="144"/>
        <v>632</v>
      </c>
      <c r="R1552" s="202" t="str">
        <f t="shared" si="145"/>
        <v>NA</v>
      </c>
      <c r="S1552" s="202" t="str">
        <f t="shared" si="146"/>
        <v>NA</v>
      </c>
      <c r="T1552" s="197" t="str">
        <f t="shared" si="147"/>
        <v>NA</v>
      </c>
      <c r="U1552" s="197">
        <f t="shared" si="148"/>
        <v>0</v>
      </c>
      <c r="V1552" s="197">
        <f>MIN(IF(SUM(W1552,,X1552,Z1552,AA1552,AD1552,AC1552,AF1552,AG1552,AJ1552,AI1552,AL1552,AM1552,AO1552,AP1552,AR1552,AS1552,A1552,AY1552,AU1552,AV1552,AW1552,AX1552,BA1552,BB1552)=0,0,1)+IF(O1552="Smoothing ramp",1,0)+IF(ISNUMBER(W1552),1,0)+IF(ISNUMBER(X1552),1,0)+IF(ISNUMBER(Z1552),1,0)+IF(ISNUMBER(AA1552),1,0)+IF(ISNUMBER(AD1552),1,0)+IF(ISNUMBER(AC1552),1,0)+IF(ISNUMBER(AF1552),1,0)+IF(ISNUMBER(AG1552),1,0)+IF(ISNUMBER(AI1552),1,0)+IF(ISNUMBER(AJ1552),1,0)+IF(ISNUMBER(AL1552),1,0)+IF(ISNUMBER(AM1552),1,0)+IF(ISNUMBER(AO1552),1,0)+IF(ISNUMBER(AP1552),1,0)+IF(ISNUMBER(#REF!),1,0)+IF(ISNUMBER(AR1552),1,0)+IF(ISNUMBER(AS1552),1,0)+IF(ISNUMBER(AY1552),1,0)+IF(ISNUMBER(AU1552),1,0)+IF(ISNUMBER(AV1552),1,0)+IF(ISNUMBER(AW1552),1,0)+IF(ISNUMBER(AX1552),1,0)+IF(ISNUMBER(BA1552),1,0)+IF(ISNUMBER(BB1552),1,0),1)</f>
        <v>1</v>
      </c>
      <c r="W1552" s="197"/>
      <c r="X1552" s="197"/>
      <c r="Y1552" s="197"/>
      <c r="Z1552" s="197"/>
      <c r="AA1552" s="197"/>
      <c r="AB1552" s="197"/>
      <c r="AC1552" s="197"/>
      <c r="AD1552" s="197"/>
      <c r="AE1552" s="197"/>
      <c r="AF1552" s="197"/>
      <c r="AG1552" s="197"/>
      <c r="AH1552" s="197"/>
      <c r="AI1552" s="200">
        <v>1700</v>
      </c>
      <c r="AJ1552" s="197"/>
      <c r="AK1552" s="197" t="s">
        <v>57</v>
      </c>
      <c r="AL1552" s="197"/>
      <c r="AM1552" s="197"/>
      <c r="AN1552" s="197"/>
      <c r="AO1552" s="197"/>
      <c r="AP1552" s="197"/>
      <c r="AQ1552" s="197"/>
      <c r="AR1552" s="197"/>
      <c r="AS1552" s="197"/>
      <c r="AT1552" s="197"/>
      <c r="AU1552" s="197"/>
      <c r="AV1552" s="197"/>
      <c r="AW1552" s="197"/>
      <c r="AX1552" s="197"/>
      <c r="AY1552" s="197"/>
      <c r="AZ1552" s="197"/>
      <c r="BA1552" s="197"/>
      <c r="BB1552" s="197"/>
      <c r="BC1552" s="197"/>
    </row>
    <row r="1553" spans="2:55" customFormat="1" ht="14.1" customHeight="1">
      <c r="B1553" s="204">
        <v>20250604</v>
      </c>
      <c r="C1553" s="204" t="s">
        <v>64</v>
      </c>
      <c r="D1553" s="204">
        <v>930</v>
      </c>
      <c r="E1553" s="204">
        <v>5232</v>
      </c>
      <c r="F1553" s="204"/>
      <c r="G1553" s="204"/>
      <c r="H1553" s="204">
        <v>4776</v>
      </c>
      <c r="I1553" s="204"/>
      <c r="J1553" s="204"/>
      <c r="K1553" s="204">
        <v>3701</v>
      </c>
      <c r="L1553" s="204">
        <v>2</v>
      </c>
      <c r="M1553" s="204">
        <v>4660</v>
      </c>
      <c r="N1553" s="204" t="s">
        <v>44</v>
      </c>
      <c r="O1553" s="204" t="s">
        <v>41</v>
      </c>
      <c r="P1553" s="202">
        <f t="shared" si="149"/>
        <v>3699</v>
      </c>
      <c r="Q1553" s="197">
        <f t="shared" si="144"/>
        <v>456</v>
      </c>
      <c r="R1553" s="202" t="str">
        <f t="shared" si="145"/>
        <v>NA</v>
      </c>
      <c r="S1553" s="202" t="str">
        <f t="shared" si="146"/>
        <v>NA</v>
      </c>
      <c r="T1553" s="197" t="str">
        <f t="shared" si="147"/>
        <v>NA</v>
      </c>
      <c r="U1553" s="197">
        <f t="shared" si="148"/>
        <v>9318</v>
      </c>
      <c r="V1553" s="197">
        <f>MIN(IF(SUM(W1553,,X1553,Z1553,AA1553,AD1553,AC1553,AF1553,AG1553,AJ1553,AI1553,AL1553,AM1553,AO1553,AP1553,AR1553,AS1553,A1553,AY1553,AU1553,AV1553,AW1553,AX1553,BA1553,BB1553)=0,0,1)+IF(O1553="Smoothing ramp",1,0)+IF(ISNUMBER(W1553),1,0)+IF(ISNUMBER(X1553),1,0)+IF(ISNUMBER(Z1553),1,0)+IF(ISNUMBER(AA1553),1,0)+IF(ISNUMBER(AD1553),1,0)+IF(ISNUMBER(AC1553),1,0)+IF(ISNUMBER(AF1553),1,0)+IF(ISNUMBER(AG1553),1,0)+IF(ISNUMBER(AI1553),1,0)+IF(ISNUMBER(AJ1553),1,0)+IF(ISNUMBER(AL1553),1,0)+IF(ISNUMBER(AM1553),1,0)+IF(ISNUMBER(AO1553),1,0)+IF(ISNUMBER(AP1553),1,0)+IF(ISNUMBER(#REF!),1,0)+IF(ISNUMBER(AR1553),1,0)+IF(ISNUMBER(AS1553),1,0)+IF(ISNUMBER(AY1553),1,0)+IF(ISNUMBER(AU1553),1,0)+IF(ISNUMBER(AV1553),1,0)+IF(ISNUMBER(AW1553),1,0)+IF(ISNUMBER(AX1553),1,0)+IF(ISNUMBER(BA1553),1,0)+IF(ISNUMBER(BB1553),1,0),1)</f>
        <v>1</v>
      </c>
      <c r="W1553" s="197"/>
      <c r="X1553" s="197"/>
      <c r="Y1553" s="197"/>
      <c r="Z1553" s="197"/>
      <c r="AA1553" s="197"/>
      <c r="AB1553" s="197"/>
      <c r="AC1553" s="197"/>
      <c r="AD1553" s="197"/>
      <c r="AE1553" s="197"/>
      <c r="AF1553" s="197"/>
      <c r="AG1553" s="197"/>
      <c r="AH1553" s="197"/>
      <c r="AI1553" s="200">
        <v>1700</v>
      </c>
      <c r="AJ1553" s="197"/>
      <c r="AK1553" s="197" t="s">
        <v>57</v>
      </c>
      <c r="AL1553" s="197"/>
      <c r="AM1553" s="197"/>
      <c r="AN1553" s="197"/>
      <c r="AO1553" s="197"/>
      <c r="AP1553" s="197"/>
      <c r="AQ1553" s="197"/>
      <c r="AR1553" s="197"/>
      <c r="AS1553" s="197"/>
      <c r="AT1553" s="197"/>
      <c r="AU1553" s="197"/>
      <c r="AV1553" s="197"/>
      <c r="AW1553" s="197"/>
      <c r="AX1553" s="197"/>
      <c r="AY1553" s="197"/>
      <c r="AZ1553" s="197"/>
      <c r="BA1553" s="197"/>
      <c r="BB1553" s="197"/>
      <c r="BC1553" s="197"/>
    </row>
    <row r="1554" spans="2:55" customFormat="1" ht="14.1" customHeight="1">
      <c r="B1554" s="204">
        <v>20250604</v>
      </c>
      <c r="C1554" s="204" t="s">
        <v>64</v>
      </c>
      <c r="D1554" s="204">
        <v>1030</v>
      </c>
      <c r="E1554" s="204">
        <v>5463</v>
      </c>
      <c r="F1554" s="204"/>
      <c r="G1554" s="204"/>
      <c r="H1554" s="204">
        <v>4895</v>
      </c>
      <c r="I1554" s="204"/>
      <c r="J1554" s="204"/>
      <c r="K1554" s="204">
        <v>3701</v>
      </c>
      <c r="L1554" s="204">
        <v>233</v>
      </c>
      <c r="M1554" s="204">
        <v>4652</v>
      </c>
      <c r="N1554" s="204" t="s">
        <v>44</v>
      </c>
      <c r="O1554" s="204" t="s">
        <v>45</v>
      </c>
      <c r="P1554" s="202">
        <f t="shared" si="149"/>
        <v>3468</v>
      </c>
      <c r="Q1554" s="197">
        <f t="shared" si="144"/>
        <v>568</v>
      </c>
      <c r="R1554" s="202" t="str">
        <f t="shared" si="145"/>
        <v>NA</v>
      </c>
      <c r="S1554" s="202" t="str">
        <f t="shared" si="146"/>
        <v>NA</v>
      </c>
      <c r="T1554" s="197" t="str">
        <f t="shared" si="147"/>
        <v>NA</v>
      </c>
      <c r="U1554" s="197">
        <f t="shared" si="148"/>
        <v>9071</v>
      </c>
      <c r="V1554" s="197">
        <f>MIN(IF(SUM(W1554,,X1554,Z1554,AA1554,AD1554,AC1554,AF1554,AG1554,AJ1554,AI1554,AL1554,AM1554,AO1554,AP1554,AR1554,AS1554,A1554,AY1554,AU1554,AV1554,AW1554,AX1554,BA1554,BB1554)=0,0,1)+IF(O1554="Smoothing ramp",1,0)+IF(ISNUMBER(W1554),1,0)+IF(ISNUMBER(X1554),1,0)+IF(ISNUMBER(Z1554),1,0)+IF(ISNUMBER(AA1554),1,0)+IF(ISNUMBER(AD1554),1,0)+IF(ISNUMBER(AC1554),1,0)+IF(ISNUMBER(AF1554),1,0)+IF(ISNUMBER(AG1554),1,0)+IF(ISNUMBER(AI1554),1,0)+IF(ISNUMBER(AJ1554),1,0)+IF(ISNUMBER(AL1554),1,0)+IF(ISNUMBER(AM1554),1,0)+IF(ISNUMBER(AO1554),1,0)+IF(ISNUMBER(AP1554),1,0)+IF(ISNUMBER(#REF!),1,0)+IF(ISNUMBER(AR1554),1,0)+IF(ISNUMBER(AS1554),1,0)+IF(ISNUMBER(AY1554),1,0)+IF(ISNUMBER(AU1554),1,0)+IF(ISNUMBER(AV1554),1,0)+IF(ISNUMBER(AW1554),1,0)+IF(ISNUMBER(AX1554),1,0)+IF(ISNUMBER(BA1554),1,0)+IF(ISNUMBER(BB1554),1,0),1)</f>
        <v>1</v>
      </c>
      <c r="W1554" s="197"/>
      <c r="X1554" s="197"/>
      <c r="Y1554" s="197"/>
      <c r="Z1554" s="197"/>
      <c r="AA1554" s="197"/>
      <c r="AB1554" s="197"/>
      <c r="AC1554" s="197"/>
      <c r="AD1554" s="205">
        <v>5201</v>
      </c>
      <c r="AE1554" s="205" t="s">
        <v>48</v>
      </c>
      <c r="AF1554" s="197"/>
      <c r="AG1554" s="197"/>
      <c r="AH1554" s="197"/>
      <c r="AI1554" s="200">
        <v>1700</v>
      </c>
      <c r="AJ1554" s="197"/>
      <c r="AK1554" s="197" t="s">
        <v>57</v>
      </c>
      <c r="AL1554" s="197"/>
      <c r="AM1554" s="197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197"/>
      <c r="AY1554" s="197"/>
      <c r="AZ1554" s="197"/>
      <c r="BA1554" s="197"/>
      <c r="BB1554" s="197"/>
      <c r="BC1554" s="197"/>
    </row>
    <row r="1555" spans="2:55" customFormat="1" ht="14.1" customHeight="1">
      <c r="B1555" s="204">
        <v>20250604</v>
      </c>
      <c r="C1555" s="204" t="s">
        <v>64</v>
      </c>
      <c r="D1555" s="204">
        <v>1130</v>
      </c>
      <c r="E1555" s="204">
        <v>5232</v>
      </c>
      <c r="F1555" s="204"/>
      <c r="G1555" s="204"/>
      <c r="H1555" s="204">
        <v>4776</v>
      </c>
      <c r="I1555" s="204"/>
      <c r="J1555" s="204"/>
      <c r="K1555" s="204">
        <v>3701</v>
      </c>
      <c r="L1555" s="204">
        <v>2</v>
      </c>
      <c r="M1555" s="204">
        <v>4660</v>
      </c>
      <c r="N1555" s="204" t="s">
        <v>44</v>
      </c>
      <c r="O1555" s="204" t="s">
        <v>41</v>
      </c>
      <c r="P1555" s="202">
        <f t="shared" si="149"/>
        <v>3699</v>
      </c>
      <c r="Q1555" s="197">
        <f t="shared" si="144"/>
        <v>456</v>
      </c>
      <c r="R1555" s="202" t="str">
        <f t="shared" si="145"/>
        <v>NA</v>
      </c>
      <c r="S1555" s="202" t="str">
        <f t="shared" si="146"/>
        <v>NA</v>
      </c>
      <c r="T1555" s="197" t="str">
        <f t="shared" si="147"/>
        <v>NA</v>
      </c>
      <c r="U1555" s="197">
        <f t="shared" si="148"/>
        <v>9318</v>
      </c>
      <c r="V1555" s="197">
        <f>MIN(IF(SUM(W1555,,X1555,Z1555,AA1555,AD1555,AC1555,AF1555,AG1555,AJ1555,AI1555,AL1555,AM1555,AO1555,AP1555,AR1555,AS1555,A1555,AY1555,AU1555,AV1555,AW1555,AX1555,BA1555,BB1555)=0,0,1)+IF(O1555="Smoothing ramp",1,0)+IF(ISNUMBER(W1555),1,0)+IF(ISNUMBER(X1555),1,0)+IF(ISNUMBER(Z1555),1,0)+IF(ISNUMBER(AA1555),1,0)+IF(ISNUMBER(AD1555),1,0)+IF(ISNUMBER(AC1555),1,0)+IF(ISNUMBER(AF1555),1,0)+IF(ISNUMBER(AG1555),1,0)+IF(ISNUMBER(AI1555),1,0)+IF(ISNUMBER(AJ1555),1,0)+IF(ISNUMBER(AL1555),1,0)+IF(ISNUMBER(AM1555),1,0)+IF(ISNUMBER(AO1555),1,0)+IF(ISNUMBER(AP1555),1,0)+IF(ISNUMBER(#REF!),1,0)+IF(ISNUMBER(AR1555),1,0)+IF(ISNUMBER(AS1555),1,0)+IF(ISNUMBER(AY1555),1,0)+IF(ISNUMBER(AU1555),1,0)+IF(ISNUMBER(AV1555),1,0)+IF(ISNUMBER(AW1555),1,0)+IF(ISNUMBER(AX1555),1,0)+IF(ISNUMBER(BA1555),1,0)+IF(ISNUMBER(BB1555),1,0),1)</f>
        <v>1</v>
      </c>
      <c r="W1555" s="197"/>
      <c r="X1555" s="197"/>
      <c r="Y1555" s="197"/>
      <c r="Z1555" s="197"/>
      <c r="AA1555" s="197"/>
      <c r="AB1555" s="197"/>
      <c r="AC1555" s="197"/>
      <c r="AD1555" s="197"/>
      <c r="AE1555" s="197"/>
      <c r="AF1555" s="197"/>
      <c r="AG1555" s="197"/>
      <c r="AH1555" s="197"/>
      <c r="AI1555" s="200">
        <v>1700</v>
      </c>
      <c r="AJ1555" s="197"/>
      <c r="AK1555" s="197" t="s">
        <v>57</v>
      </c>
      <c r="AL1555" s="197"/>
      <c r="AM1555" s="197"/>
      <c r="AN1555" s="197"/>
      <c r="AO1555" s="197"/>
      <c r="AP1555" s="197"/>
      <c r="AQ1555" s="197"/>
      <c r="AR1555" s="197"/>
      <c r="AS1555" s="197"/>
      <c r="AT1555" s="197"/>
      <c r="AU1555" s="197"/>
      <c r="AV1555" s="197"/>
      <c r="AW1555" s="197"/>
      <c r="AX1555" s="197"/>
      <c r="AY1555" s="197"/>
      <c r="AZ1555" s="197"/>
      <c r="BA1555" s="197"/>
      <c r="BB1555" s="197"/>
      <c r="BC1555" s="197"/>
    </row>
    <row r="1556" spans="2:55" customFormat="1" ht="14.1" customHeight="1">
      <c r="B1556" s="204">
        <v>20250604</v>
      </c>
      <c r="C1556" s="204" t="s">
        <v>64</v>
      </c>
      <c r="D1556" s="204">
        <v>1230</v>
      </c>
      <c r="E1556" s="204">
        <v>7400</v>
      </c>
      <c r="F1556" s="204"/>
      <c r="G1556" s="204"/>
      <c r="H1556" s="204">
        <v>5956</v>
      </c>
      <c r="I1556" s="204"/>
      <c r="J1556" s="204"/>
      <c r="K1556" s="204">
        <v>0</v>
      </c>
      <c r="L1556" s="204">
        <v>0</v>
      </c>
      <c r="M1556" s="204">
        <v>0</v>
      </c>
      <c r="N1556" s="204" t="s">
        <v>53</v>
      </c>
      <c r="O1556" s="204" t="s">
        <v>41</v>
      </c>
      <c r="P1556" s="202">
        <f t="shared" si="149"/>
        <v>0</v>
      </c>
      <c r="Q1556" s="197">
        <f t="shared" si="144"/>
        <v>1444</v>
      </c>
      <c r="R1556" s="202" t="str">
        <f t="shared" si="145"/>
        <v>NA</v>
      </c>
      <c r="S1556" s="202" t="str">
        <f t="shared" si="146"/>
        <v>NA</v>
      </c>
      <c r="T1556" s="197" t="str">
        <f t="shared" si="147"/>
        <v>NA</v>
      </c>
      <c r="U1556" s="197">
        <f t="shared" si="148"/>
        <v>0</v>
      </c>
      <c r="V1556" s="197">
        <f>MIN(IF(SUM(W1556,,X1556,Z1556,AA1556,AD1556,AC1556,AF1556,AG1556,AJ1556,AI1556,AL1556,AM1556,AO1556,AP1556,AR1556,AS1556,A1556,AY1556,AU1556,AV1556,AW1556,AX1556,BA1556,BB1556)=0,0,1)+IF(O1556="Smoothing ramp",1,0)+IF(ISNUMBER(W1556),1,0)+IF(ISNUMBER(X1556),1,0)+IF(ISNUMBER(Z1556),1,0)+IF(ISNUMBER(AA1556),1,0)+IF(ISNUMBER(AD1556),1,0)+IF(ISNUMBER(AC1556),1,0)+IF(ISNUMBER(AF1556),1,0)+IF(ISNUMBER(AG1556),1,0)+IF(ISNUMBER(AI1556),1,0)+IF(ISNUMBER(AJ1556),1,0)+IF(ISNUMBER(AL1556),1,0)+IF(ISNUMBER(AM1556),1,0)+IF(ISNUMBER(AO1556),1,0)+IF(ISNUMBER(AP1556),1,0)+IF(ISNUMBER(#REF!),1,0)+IF(ISNUMBER(AR1556),1,0)+IF(ISNUMBER(AS1556),1,0)+IF(ISNUMBER(AY1556),1,0)+IF(ISNUMBER(AU1556),1,0)+IF(ISNUMBER(AV1556),1,0)+IF(ISNUMBER(AW1556),1,0)+IF(ISNUMBER(AX1556),1,0)+IF(ISNUMBER(BA1556),1,0)+IF(ISNUMBER(BB1556),1,0),1)</f>
        <v>1</v>
      </c>
      <c r="W1556" s="197"/>
      <c r="X1556" s="197"/>
      <c r="Y1556" s="197"/>
      <c r="Z1556" s="197"/>
      <c r="AA1556" s="197"/>
      <c r="AB1556" s="197"/>
      <c r="AC1556" s="197"/>
      <c r="AD1556" s="197"/>
      <c r="AE1556" s="197"/>
      <c r="AF1556" s="197"/>
      <c r="AG1556" s="197"/>
      <c r="AH1556" s="197"/>
      <c r="AI1556" s="200">
        <v>1700</v>
      </c>
      <c r="AJ1556" s="197"/>
      <c r="AK1556" s="197" t="s">
        <v>57</v>
      </c>
      <c r="AL1556" s="197"/>
      <c r="AM1556" s="197"/>
      <c r="AN1556" s="197"/>
      <c r="AO1556" s="197"/>
      <c r="AP1556" s="197"/>
      <c r="AQ1556" s="197"/>
      <c r="AR1556" s="197"/>
      <c r="AS1556" s="197"/>
      <c r="AT1556" s="197"/>
      <c r="AU1556" s="197"/>
      <c r="AV1556" s="197"/>
      <c r="AW1556" s="197"/>
      <c r="AX1556" s="197"/>
      <c r="AY1556" s="197"/>
      <c r="AZ1556" s="197"/>
      <c r="BA1556" s="197"/>
      <c r="BB1556" s="197"/>
      <c r="BC1556" s="197"/>
    </row>
    <row r="1557" spans="2:55" customFormat="1" ht="14.1" customHeight="1">
      <c r="B1557" s="204">
        <v>20250604</v>
      </c>
      <c r="C1557" s="204" t="s">
        <v>64</v>
      </c>
      <c r="D1557" s="204">
        <v>1330</v>
      </c>
      <c r="E1557" s="204">
        <v>7400</v>
      </c>
      <c r="F1557" s="204"/>
      <c r="G1557" s="204"/>
      <c r="H1557" s="204">
        <v>5956</v>
      </c>
      <c r="I1557" s="204"/>
      <c r="J1557" s="204"/>
      <c r="K1557" s="204">
        <v>0</v>
      </c>
      <c r="L1557" s="204">
        <v>0</v>
      </c>
      <c r="M1557" s="204">
        <v>0</v>
      </c>
      <c r="N1557" s="204" t="s">
        <v>53</v>
      </c>
      <c r="O1557" s="204" t="s">
        <v>41</v>
      </c>
      <c r="P1557" s="202">
        <f t="shared" si="149"/>
        <v>0</v>
      </c>
      <c r="Q1557" s="197">
        <f t="shared" si="144"/>
        <v>1444</v>
      </c>
      <c r="R1557" s="202" t="str">
        <f t="shared" si="145"/>
        <v>NA</v>
      </c>
      <c r="S1557" s="202" t="str">
        <f t="shared" si="146"/>
        <v>NA</v>
      </c>
      <c r="T1557" s="197" t="str">
        <f t="shared" si="147"/>
        <v>NA</v>
      </c>
      <c r="U1557" s="197">
        <f t="shared" si="148"/>
        <v>0</v>
      </c>
      <c r="V1557" s="197">
        <f>MIN(IF(SUM(W1557,,X1557,Z1557,AA1557,AD1557,AC1557,AF1557,AG1557,AJ1557,AI1557,AL1557,AM1557,AO1557,AP1557,AR1557,AS1557,A1557,AY1557,AU1557,AV1557,AW1557,AX1557,BA1557,BB1557)=0,0,1)+IF(O1557="Smoothing ramp",1,0)+IF(ISNUMBER(W1557),1,0)+IF(ISNUMBER(X1557),1,0)+IF(ISNUMBER(Z1557),1,0)+IF(ISNUMBER(AA1557),1,0)+IF(ISNUMBER(AD1557),1,0)+IF(ISNUMBER(AC1557),1,0)+IF(ISNUMBER(AF1557),1,0)+IF(ISNUMBER(AG1557),1,0)+IF(ISNUMBER(AI1557),1,0)+IF(ISNUMBER(AJ1557),1,0)+IF(ISNUMBER(AL1557),1,0)+IF(ISNUMBER(AM1557),1,0)+IF(ISNUMBER(AO1557),1,0)+IF(ISNUMBER(AP1557),1,0)+IF(ISNUMBER(#REF!),1,0)+IF(ISNUMBER(AR1557),1,0)+IF(ISNUMBER(AS1557),1,0)+IF(ISNUMBER(AY1557),1,0)+IF(ISNUMBER(AU1557),1,0)+IF(ISNUMBER(AV1557),1,0)+IF(ISNUMBER(AW1557),1,0)+IF(ISNUMBER(AX1557),1,0)+IF(ISNUMBER(BA1557),1,0)+IF(ISNUMBER(BB1557),1,0),1)</f>
        <v>1</v>
      </c>
      <c r="W1557" s="197"/>
      <c r="X1557" s="197"/>
      <c r="Y1557" s="197"/>
      <c r="Z1557" s="197"/>
      <c r="AA1557" s="197"/>
      <c r="AB1557" s="197"/>
      <c r="AC1557" s="197"/>
      <c r="AD1557" s="197"/>
      <c r="AE1557" s="197"/>
      <c r="AF1557" s="197"/>
      <c r="AG1557" s="197"/>
      <c r="AH1557" s="197"/>
      <c r="AI1557" s="200">
        <v>1700</v>
      </c>
      <c r="AJ1557" s="197"/>
      <c r="AK1557" s="197" t="s">
        <v>57</v>
      </c>
      <c r="AL1557" s="197"/>
      <c r="AM1557" s="197"/>
      <c r="AN1557" s="197"/>
      <c r="AO1557" s="197"/>
      <c r="AP1557" s="197"/>
      <c r="AQ1557" s="197"/>
      <c r="AR1557" s="197"/>
      <c r="AS1557" s="197"/>
      <c r="AT1557" s="197"/>
      <c r="AU1557" s="197"/>
      <c r="AV1557" s="197"/>
      <c r="AW1557" s="197"/>
      <c r="AX1557" s="197"/>
      <c r="AY1557" s="197"/>
      <c r="AZ1557" s="197"/>
      <c r="BA1557" s="197"/>
      <c r="BB1557" s="197"/>
      <c r="BC1557" s="197"/>
    </row>
    <row r="1558" spans="2:55" customFormat="1" ht="14.1" customHeight="1">
      <c r="B1558" s="204">
        <v>20250604</v>
      </c>
      <c r="C1558" s="204" t="s">
        <v>64</v>
      </c>
      <c r="D1558" s="204">
        <v>1430</v>
      </c>
      <c r="E1558" s="204">
        <v>7400</v>
      </c>
      <c r="F1558" s="204"/>
      <c r="G1558" s="204"/>
      <c r="H1558" s="204">
        <v>5956</v>
      </c>
      <c r="I1558" s="204"/>
      <c r="J1558" s="204"/>
      <c r="K1558" s="204">
        <v>0</v>
      </c>
      <c r="L1558" s="204">
        <v>0</v>
      </c>
      <c r="M1558" s="204">
        <v>0</v>
      </c>
      <c r="N1558" s="204" t="s">
        <v>53</v>
      </c>
      <c r="O1558" s="204" t="s">
        <v>41</v>
      </c>
      <c r="P1558" s="202">
        <f t="shared" si="149"/>
        <v>0</v>
      </c>
      <c r="Q1558" s="197">
        <f t="shared" si="144"/>
        <v>1444</v>
      </c>
      <c r="R1558" s="202" t="str">
        <f t="shared" si="145"/>
        <v>NA</v>
      </c>
      <c r="S1558" s="202" t="str">
        <f t="shared" si="146"/>
        <v>NA</v>
      </c>
      <c r="T1558" s="197" t="str">
        <f t="shared" si="147"/>
        <v>NA</v>
      </c>
      <c r="U1558" s="197">
        <f t="shared" si="148"/>
        <v>0</v>
      </c>
      <c r="V1558" s="197">
        <f>MIN(IF(SUM(W1558,,X1558,Z1558,AA1558,AD1558,AC1558,AF1558,AG1558,AJ1558,AI1558,AL1558,AM1558,AO1558,AP1558,AR1558,AS1558,A1558,AY1558,AU1558,AV1558,AW1558,AX1558,BA1558,BB1558)=0,0,1)+IF(O1558="Smoothing ramp",1,0)+IF(ISNUMBER(W1558),1,0)+IF(ISNUMBER(X1558),1,0)+IF(ISNUMBER(Z1558),1,0)+IF(ISNUMBER(AA1558),1,0)+IF(ISNUMBER(AD1558),1,0)+IF(ISNUMBER(AC1558),1,0)+IF(ISNUMBER(AF1558),1,0)+IF(ISNUMBER(AG1558),1,0)+IF(ISNUMBER(AI1558),1,0)+IF(ISNUMBER(AJ1558),1,0)+IF(ISNUMBER(AL1558),1,0)+IF(ISNUMBER(AM1558),1,0)+IF(ISNUMBER(AO1558),1,0)+IF(ISNUMBER(AP1558),1,0)+IF(ISNUMBER(#REF!),1,0)+IF(ISNUMBER(AR1558),1,0)+IF(ISNUMBER(AS1558),1,0)+IF(ISNUMBER(AY1558),1,0)+IF(ISNUMBER(AU1558),1,0)+IF(ISNUMBER(AV1558),1,0)+IF(ISNUMBER(AW1558),1,0)+IF(ISNUMBER(AX1558),1,0)+IF(ISNUMBER(BA1558),1,0)+IF(ISNUMBER(BB1558),1,0),1)</f>
        <v>1</v>
      </c>
      <c r="W1558" s="197"/>
      <c r="X1558" s="197"/>
      <c r="Y1558" s="197"/>
      <c r="Z1558" s="197"/>
      <c r="AA1558" s="197"/>
      <c r="AB1558" s="197"/>
      <c r="AC1558" s="197"/>
      <c r="AD1558" s="197"/>
      <c r="AE1558" s="197"/>
      <c r="AF1558" s="197"/>
      <c r="AG1558" s="197"/>
      <c r="AH1558" s="197"/>
      <c r="AI1558" s="200">
        <v>1700</v>
      </c>
      <c r="AJ1558" s="197"/>
      <c r="AK1558" s="197" t="s">
        <v>57</v>
      </c>
      <c r="AL1558" s="197"/>
      <c r="AM1558" s="197"/>
      <c r="AN1558" s="197"/>
      <c r="AO1558" s="197"/>
      <c r="AP1558" s="197"/>
      <c r="AQ1558" s="197"/>
      <c r="AR1558" s="197"/>
      <c r="AS1558" s="197"/>
      <c r="AT1558" s="197"/>
      <c r="AU1558" s="197"/>
      <c r="AV1558" s="197"/>
      <c r="AW1558" s="197"/>
      <c r="AX1558" s="197"/>
      <c r="AY1558" s="197"/>
      <c r="AZ1558" s="197"/>
      <c r="BA1558" s="197"/>
      <c r="BB1558" s="197"/>
      <c r="BC1558" s="197"/>
    </row>
    <row r="1559" spans="2:55" customFormat="1" ht="14.1" hidden="1" customHeight="1">
      <c r="B1559" s="204">
        <v>20250604</v>
      </c>
      <c r="C1559" s="204" t="s">
        <v>64</v>
      </c>
      <c r="D1559" s="204">
        <v>1530</v>
      </c>
      <c r="E1559" s="204">
        <v>7400</v>
      </c>
      <c r="F1559" s="204"/>
      <c r="G1559" s="204"/>
      <c r="H1559" s="204">
        <v>5956</v>
      </c>
      <c r="I1559" s="204"/>
      <c r="J1559" s="204"/>
      <c r="K1559" s="204">
        <v>0</v>
      </c>
      <c r="L1559" s="204">
        <v>0</v>
      </c>
      <c r="M1559" s="204">
        <v>0</v>
      </c>
      <c r="N1559" s="204" t="s">
        <v>53</v>
      </c>
      <c r="O1559" s="204" t="s">
        <v>41</v>
      </c>
      <c r="P1559" s="202">
        <f t="shared" si="149"/>
        <v>0</v>
      </c>
      <c r="Q1559" s="197">
        <f t="shared" si="144"/>
        <v>1444</v>
      </c>
      <c r="R1559" s="202" t="str">
        <f t="shared" si="145"/>
        <v>NA</v>
      </c>
      <c r="S1559" s="202" t="str">
        <f t="shared" si="146"/>
        <v>NA</v>
      </c>
      <c r="T1559" s="197" t="str">
        <f t="shared" si="147"/>
        <v>NA</v>
      </c>
      <c r="U1559" s="197">
        <f t="shared" si="148"/>
        <v>0</v>
      </c>
      <c r="V1559" s="197">
        <f>MIN(IF(SUM(W1559,,X1559,Z1559,AA1559,AD1559,AC1559,AF1559,AG1559,AJ1559,AI1559,AL1559,AM1559,AO1559,AP1559,AR1559,AS1559,A1559,AY1559,AU1559,AV1559,AW1559,AX1559,BA1559,BB1559)=0,0,1)+IF(O1559="Smoothing ramp",1,0)+IF(ISNUMBER(W1559),1,0)+IF(ISNUMBER(X1559),1,0)+IF(ISNUMBER(Z1559),1,0)+IF(ISNUMBER(AA1559),1,0)+IF(ISNUMBER(AD1559),1,0)+IF(ISNUMBER(AC1559),1,0)+IF(ISNUMBER(AF1559),1,0)+IF(ISNUMBER(AG1559),1,0)+IF(ISNUMBER(AI1559),1,0)+IF(ISNUMBER(AJ1559),1,0)+IF(ISNUMBER(AL1559),1,0)+IF(ISNUMBER(AM1559),1,0)+IF(ISNUMBER(AO1559),1,0)+IF(ISNUMBER(AP1559),1,0)+IF(ISNUMBER(#REF!),1,0)+IF(ISNUMBER(AR1559),1,0)+IF(ISNUMBER(AS1559),1,0)+IF(ISNUMBER(AY1559),1,0)+IF(ISNUMBER(AU1559),1,0)+IF(ISNUMBER(AV1559),1,0)+IF(ISNUMBER(AW1559),1,0)+IF(ISNUMBER(AX1559),1,0)+IF(ISNUMBER(BA1559),1,0)+IF(ISNUMBER(BB1559),1,0),1)</f>
        <v>0</v>
      </c>
      <c r="W1559" s="197"/>
      <c r="X1559" s="197"/>
      <c r="Y1559" s="197"/>
      <c r="Z1559" s="197"/>
      <c r="AA1559" s="197"/>
      <c r="AB1559" s="197"/>
      <c r="AC1559" s="197"/>
      <c r="AD1559" s="197"/>
      <c r="AE1559" s="197"/>
      <c r="AF1559" s="197"/>
      <c r="AG1559" s="197"/>
      <c r="AH1559" s="197"/>
      <c r="AI1559" s="200"/>
      <c r="AJ1559" s="197"/>
      <c r="AK1559" s="197"/>
      <c r="AL1559" s="197"/>
      <c r="AM1559" s="197"/>
      <c r="AN1559" s="197"/>
      <c r="AO1559" s="197"/>
      <c r="AP1559" s="197"/>
      <c r="AQ1559" s="197"/>
      <c r="AR1559" s="197"/>
      <c r="AS1559" s="197"/>
      <c r="AT1559" s="197"/>
      <c r="AU1559" s="197"/>
      <c r="AV1559" s="197"/>
      <c r="AW1559" s="197"/>
      <c r="AX1559" s="197"/>
      <c r="AY1559" s="197"/>
      <c r="AZ1559" s="197"/>
      <c r="BA1559" s="197"/>
      <c r="BB1559" s="197"/>
      <c r="BC1559" s="197"/>
    </row>
    <row r="1560" spans="2:55" customFormat="1" ht="14.1" hidden="1" customHeight="1">
      <c r="B1560" s="204">
        <v>20250604</v>
      </c>
      <c r="C1560" s="204" t="s">
        <v>64</v>
      </c>
      <c r="D1560" s="204">
        <v>1630</v>
      </c>
      <c r="E1560" s="204">
        <v>7400</v>
      </c>
      <c r="F1560" s="204"/>
      <c r="G1560" s="204"/>
      <c r="H1560" s="204">
        <v>5956</v>
      </c>
      <c r="I1560" s="204"/>
      <c r="J1560" s="204"/>
      <c r="K1560" s="204">
        <v>0</v>
      </c>
      <c r="L1560" s="204">
        <v>0</v>
      </c>
      <c r="M1560" s="204">
        <v>0</v>
      </c>
      <c r="N1560" s="204" t="s">
        <v>53</v>
      </c>
      <c r="O1560" s="204" t="s">
        <v>41</v>
      </c>
      <c r="P1560" s="202">
        <f t="shared" si="149"/>
        <v>0</v>
      </c>
      <c r="Q1560" s="197">
        <f t="shared" si="144"/>
        <v>1444</v>
      </c>
      <c r="R1560" s="202" t="str">
        <f t="shared" si="145"/>
        <v>NA</v>
      </c>
      <c r="S1560" s="202" t="str">
        <f t="shared" si="146"/>
        <v>NA</v>
      </c>
      <c r="T1560" s="197" t="str">
        <f t="shared" si="147"/>
        <v>NA</v>
      </c>
      <c r="U1560" s="197">
        <f t="shared" si="148"/>
        <v>0</v>
      </c>
      <c r="V1560" s="197">
        <f>MIN(IF(SUM(W1560,,X1560,Z1560,AA1560,AD1560,AC1560,AF1560,AG1560,AJ1560,AI1560,AL1560,AM1560,AO1560,AP1560,AR1560,AS1560,A1560,AY1560,AU1560,AV1560,AW1560,AX1560,BA1560,BB1560)=0,0,1)+IF(O1560="Smoothing ramp",1,0)+IF(ISNUMBER(W1560),1,0)+IF(ISNUMBER(X1560),1,0)+IF(ISNUMBER(Z1560),1,0)+IF(ISNUMBER(AA1560),1,0)+IF(ISNUMBER(AD1560),1,0)+IF(ISNUMBER(AC1560),1,0)+IF(ISNUMBER(AF1560),1,0)+IF(ISNUMBER(AG1560),1,0)+IF(ISNUMBER(AI1560),1,0)+IF(ISNUMBER(AJ1560),1,0)+IF(ISNUMBER(AL1560),1,0)+IF(ISNUMBER(AM1560),1,0)+IF(ISNUMBER(AO1560),1,0)+IF(ISNUMBER(AP1560),1,0)+IF(ISNUMBER(#REF!),1,0)+IF(ISNUMBER(AR1560),1,0)+IF(ISNUMBER(AS1560),1,0)+IF(ISNUMBER(AY1560),1,0)+IF(ISNUMBER(AU1560),1,0)+IF(ISNUMBER(AV1560),1,0)+IF(ISNUMBER(AW1560),1,0)+IF(ISNUMBER(AX1560),1,0)+IF(ISNUMBER(BA1560),1,0)+IF(ISNUMBER(BB1560),1,0),1)</f>
        <v>0</v>
      </c>
      <c r="W1560" s="197"/>
      <c r="X1560" s="197"/>
      <c r="Y1560" s="197"/>
      <c r="Z1560" s="197"/>
      <c r="AA1560" s="197"/>
      <c r="AB1560" s="197"/>
      <c r="AC1560" s="197"/>
      <c r="AD1560" s="197"/>
      <c r="AE1560" s="197"/>
      <c r="AF1560" s="197"/>
      <c r="AG1560" s="197"/>
      <c r="AH1560" s="197"/>
      <c r="AI1560" s="200"/>
      <c r="AJ1560" s="197"/>
      <c r="AK1560" s="197"/>
      <c r="AL1560" s="197"/>
      <c r="AM1560" s="197"/>
      <c r="AN1560" s="197"/>
      <c r="AO1560" s="197"/>
      <c r="AP1560" s="197"/>
      <c r="AQ1560" s="197"/>
      <c r="AR1560" s="197"/>
      <c r="AS1560" s="197"/>
      <c r="AT1560" s="197"/>
      <c r="AU1560" s="197"/>
      <c r="AV1560" s="197"/>
      <c r="AW1560" s="197"/>
      <c r="AX1560" s="197"/>
      <c r="AY1560" s="197"/>
      <c r="AZ1560" s="197"/>
      <c r="BA1560" s="197"/>
      <c r="BB1560" s="197"/>
      <c r="BC1560" s="197"/>
    </row>
    <row r="1561" spans="2:55" customFormat="1" ht="14.1" customHeight="1">
      <c r="B1561" s="204">
        <v>20250604</v>
      </c>
      <c r="C1561" s="204" t="s">
        <v>64</v>
      </c>
      <c r="D1561" s="204">
        <v>1730</v>
      </c>
      <c r="E1561" s="204">
        <v>8100</v>
      </c>
      <c r="F1561" s="204"/>
      <c r="G1561" s="204"/>
      <c r="H1561" s="204">
        <v>7456</v>
      </c>
      <c r="I1561" s="204"/>
      <c r="J1561" s="204"/>
      <c r="K1561" s="204">
        <v>0</v>
      </c>
      <c r="L1561" s="204">
        <v>0</v>
      </c>
      <c r="M1561" s="204">
        <v>0</v>
      </c>
      <c r="N1561" s="204" t="s">
        <v>53</v>
      </c>
      <c r="O1561" s="204" t="s">
        <v>52</v>
      </c>
      <c r="P1561" s="202">
        <f t="shared" si="149"/>
        <v>0</v>
      </c>
      <c r="Q1561" s="197">
        <f t="shared" si="144"/>
        <v>644</v>
      </c>
      <c r="R1561" s="202" t="str">
        <f t="shared" si="145"/>
        <v>NA</v>
      </c>
      <c r="S1561" s="202" t="str">
        <f t="shared" si="146"/>
        <v>NA</v>
      </c>
      <c r="T1561" s="197" t="str">
        <f t="shared" si="147"/>
        <v>NA</v>
      </c>
      <c r="U1561" s="197">
        <f t="shared" si="148"/>
        <v>0</v>
      </c>
      <c r="V1561" s="197">
        <f>MIN(IF(SUM(W1561,,X1561,Z1561,AA1561,AD1561,AC1561,AF1561,AG1561,AJ1561,AI1561,AL1561,AM1561,AO1561,AP1561,AR1561,AS1561,A1561,AY1561,AU1561,AV1561,AW1561,AX1561,BA1561,BB1561)=0,0,1)+IF(O1561="Smoothing ramp",1,0)+IF(ISNUMBER(W1561),1,0)+IF(ISNUMBER(X1561),1,0)+IF(ISNUMBER(Z1561),1,0)+IF(ISNUMBER(AA1561),1,0)+IF(ISNUMBER(AD1561),1,0)+IF(ISNUMBER(AC1561),1,0)+IF(ISNUMBER(AF1561),1,0)+IF(ISNUMBER(AG1561),1,0)+IF(ISNUMBER(AI1561),1,0)+IF(ISNUMBER(AJ1561),1,0)+IF(ISNUMBER(AL1561),1,0)+IF(ISNUMBER(AM1561),1,0)+IF(ISNUMBER(AO1561),1,0)+IF(ISNUMBER(AP1561),1,0)+IF(ISNUMBER(#REF!),1,0)+IF(ISNUMBER(AR1561),1,0)+IF(ISNUMBER(AS1561),1,0)+IF(ISNUMBER(AY1561),1,0)+IF(ISNUMBER(AU1561),1,0)+IF(ISNUMBER(AV1561),1,0)+IF(ISNUMBER(AW1561),1,0)+IF(ISNUMBER(AX1561),1,0)+IF(ISNUMBER(BA1561),1,0)+IF(ISNUMBER(BB1561),1,0),1)</f>
        <v>1</v>
      </c>
      <c r="W1561" s="197"/>
      <c r="X1561" s="197"/>
      <c r="Y1561" s="197"/>
      <c r="Z1561" s="197"/>
      <c r="AA1561" s="197"/>
      <c r="AB1561" s="197"/>
      <c r="AC1561" s="197"/>
      <c r="AD1561" s="197"/>
      <c r="AE1561" s="197"/>
      <c r="AF1561" s="197"/>
      <c r="AG1561" s="197"/>
      <c r="AH1561" s="197"/>
      <c r="AI1561" s="200"/>
      <c r="AJ1561" s="197"/>
      <c r="AK1561" s="197"/>
      <c r="AL1561" s="197"/>
      <c r="AM1561" s="197"/>
      <c r="AN1561" s="197"/>
      <c r="AO1561" s="197"/>
      <c r="AP1561" s="197"/>
      <c r="AQ1561" s="197"/>
      <c r="AR1561" s="197"/>
      <c r="AS1561" s="197"/>
      <c r="AT1561" s="197"/>
      <c r="AU1561" s="197"/>
      <c r="AV1561" s="197"/>
      <c r="AW1561" s="197"/>
      <c r="AX1561" s="197"/>
      <c r="AY1561" s="197"/>
      <c r="AZ1561" s="197"/>
      <c r="BA1561" s="197"/>
      <c r="BB1561" s="197"/>
      <c r="BC1561" s="197"/>
    </row>
    <row r="1562" spans="2:55" customFormat="1" ht="14.1" hidden="1" customHeight="1">
      <c r="B1562" s="204">
        <v>20250604</v>
      </c>
      <c r="C1562" s="204" t="s">
        <v>64</v>
      </c>
      <c r="D1562" s="204">
        <v>1830</v>
      </c>
      <c r="E1562" s="204"/>
      <c r="F1562" s="204">
        <v>5661</v>
      </c>
      <c r="G1562" s="204">
        <v>421</v>
      </c>
      <c r="H1562" s="204"/>
      <c r="I1562" s="204">
        <v>5661</v>
      </c>
      <c r="J1562" s="204">
        <v>421</v>
      </c>
      <c r="K1562" s="204">
        <v>-2440</v>
      </c>
      <c r="L1562" s="204">
        <v>-2440</v>
      </c>
      <c r="M1562" s="204">
        <v>0</v>
      </c>
      <c r="N1562" s="204" t="s">
        <v>59</v>
      </c>
      <c r="O1562" s="204" t="s">
        <v>59</v>
      </c>
      <c r="P1562" s="202">
        <f t="shared" si="149"/>
        <v>0</v>
      </c>
      <c r="Q1562" s="197" t="str">
        <f t="shared" si="144"/>
        <v>NA</v>
      </c>
      <c r="R1562" s="202">
        <f t="shared" si="145"/>
        <v>0</v>
      </c>
      <c r="S1562" s="202">
        <f t="shared" si="146"/>
        <v>0</v>
      </c>
      <c r="T1562" s="197">
        <f t="shared" si="147"/>
        <v>0</v>
      </c>
      <c r="U1562" s="197">
        <f t="shared" si="148"/>
        <v>2440</v>
      </c>
      <c r="V1562" s="197">
        <f>MIN(IF(SUM(W1562,,X1562,Z1562,AA1562,AD1562,AC1562,AF1562,AG1562,AJ1562,AI1562,AL1562,AM1562,AO1562,AP1562,AR1562,AS1562,A1562,AY1562,AU1562,AV1562,AW1562,AX1562,BA1562,BB1562)=0,0,1)+IF(O1562="Smoothing ramp",1,0)+IF(ISNUMBER(W1562),1,0)+IF(ISNUMBER(X1562),1,0)+IF(ISNUMBER(Z1562),1,0)+IF(ISNUMBER(AA1562),1,0)+IF(ISNUMBER(AD1562),1,0)+IF(ISNUMBER(AC1562),1,0)+IF(ISNUMBER(AF1562),1,0)+IF(ISNUMBER(AG1562),1,0)+IF(ISNUMBER(AI1562),1,0)+IF(ISNUMBER(AJ1562),1,0)+IF(ISNUMBER(AL1562),1,0)+IF(ISNUMBER(AM1562),1,0)+IF(ISNUMBER(AO1562),1,0)+IF(ISNUMBER(AP1562),1,0)+IF(ISNUMBER(#REF!),1,0)+IF(ISNUMBER(AR1562),1,0)+IF(ISNUMBER(AS1562),1,0)+IF(ISNUMBER(AY1562),1,0)+IF(ISNUMBER(AU1562),1,0)+IF(ISNUMBER(AV1562),1,0)+IF(ISNUMBER(AW1562),1,0)+IF(ISNUMBER(AX1562),1,0)+IF(ISNUMBER(BA1562),1,0)+IF(ISNUMBER(BB1562),1,0),1)</f>
        <v>0</v>
      </c>
      <c r="W1562" s="197"/>
      <c r="X1562" s="197"/>
      <c r="Y1562" s="197"/>
      <c r="Z1562" s="197"/>
      <c r="AA1562" s="197"/>
      <c r="AB1562" s="197"/>
      <c r="AC1562" s="197"/>
      <c r="AD1562" s="197"/>
      <c r="AE1562" s="197"/>
      <c r="AF1562" s="197"/>
      <c r="AG1562" s="197"/>
      <c r="AH1562" s="197"/>
      <c r="AI1562" s="200"/>
      <c r="AJ1562" s="197"/>
      <c r="AK1562" s="197"/>
      <c r="AL1562" s="197"/>
      <c r="AM1562" s="197"/>
      <c r="AN1562" s="197"/>
      <c r="AO1562" s="197"/>
      <c r="AP1562" s="197"/>
      <c r="AQ1562" s="197"/>
      <c r="AR1562" s="197"/>
      <c r="AS1562" s="197"/>
      <c r="AT1562" s="197"/>
      <c r="AU1562" s="197"/>
      <c r="AV1562" s="197"/>
      <c r="AW1562" s="197"/>
      <c r="AX1562" s="197"/>
      <c r="AY1562" s="197"/>
      <c r="AZ1562" s="197"/>
      <c r="BA1562" s="197"/>
      <c r="BB1562" s="197"/>
      <c r="BC1562" s="197"/>
    </row>
    <row r="1563" spans="2:55" customFormat="1" ht="14.1" hidden="1" customHeight="1">
      <c r="B1563" s="204">
        <v>20250604</v>
      </c>
      <c r="C1563" s="204" t="s">
        <v>64</v>
      </c>
      <c r="D1563" s="204">
        <v>1930</v>
      </c>
      <c r="E1563" s="204"/>
      <c r="F1563" s="204">
        <v>5661</v>
      </c>
      <c r="G1563" s="204">
        <v>421</v>
      </c>
      <c r="H1563" s="204"/>
      <c r="I1563" s="204">
        <v>5661</v>
      </c>
      <c r="J1563" s="204">
        <v>421</v>
      </c>
      <c r="K1563" s="204">
        <v>-2440</v>
      </c>
      <c r="L1563" s="204">
        <v>-2440</v>
      </c>
      <c r="M1563" s="204">
        <v>0</v>
      </c>
      <c r="N1563" s="204" t="s">
        <v>59</v>
      </c>
      <c r="O1563" s="204" t="s">
        <v>59</v>
      </c>
      <c r="P1563" s="202">
        <f t="shared" si="149"/>
        <v>0</v>
      </c>
      <c r="Q1563" s="197" t="str">
        <f t="shared" si="144"/>
        <v>NA</v>
      </c>
      <c r="R1563" s="202">
        <f t="shared" si="145"/>
        <v>0</v>
      </c>
      <c r="S1563" s="202">
        <f t="shared" si="146"/>
        <v>0</v>
      </c>
      <c r="T1563" s="197">
        <f t="shared" si="147"/>
        <v>0</v>
      </c>
      <c r="U1563" s="197">
        <f t="shared" si="148"/>
        <v>2440</v>
      </c>
      <c r="V1563" s="197">
        <f>MIN(IF(SUM(W1563,,X1563,Z1563,AA1563,AD1563,AC1563,AF1563,AG1563,AJ1563,AI1563,AL1563,AM1563,AO1563,AP1563,AR1563,AS1563,A1563,AY1563,AU1563,AV1563,AW1563,AX1563,BA1563,BB1563)=0,0,1)+IF(O1563="Smoothing ramp",1,0)+IF(ISNUMBER(W1563),1,0)+IF(ISNUMBER(X1563),1,0)+IF(ISNUMBER(Z1563),1,0)+IF(ISNUMBER(AA1563),1,0)+IF(ISNUMBER(AD1563),1,0)+IF(ISNUMBER(AC1563),1,0)+IF(ISNUMBER(AF1563),1,0)+IF(ISNUMBER(AG1563),1,0)+IF(ISNUMBER(AI1563),1,0)+IF(ISNUMBER(AJ1563),1,0)+IF(ISNUMBER(AL1563),1,0)+IF(ISNUMBER(AM1563),1,0)+IF(ISNUMBER(AO1563),1,0)+IF(ISNUMBER(AP1563),1,0)+IF(ISNUMBER(#REF!),1,0)+IF(ISNUMBER(AR1563),1,0)+IF(ISNUMBER(AS1563),1,0)+IF(ISNUMBER(AY1563),1,0)+IF(ISNUMBER(AU1563),1,0)+IF(ISNUMBER(AV1563),1,0)+IF(ISNUMBER(AW1563),1,0)+IF(ISNUMBER(AX1563),1,0)+IF(ISNUMBER(BA1563),1,0)+IF(ISNUMBER(BB1563),1,0),1)</f>
        <v>0</v>
      </c>
      <c r="W1563" s="197"/>
      <c r="X1563" s="197"/>
      <c r="Y1563" s="197"/>
      <c r="Z1563" s="197"/>
      <c r="AA1563" s="197"/>
      <c r="AB1563" s="197"/>
      <c r="AC1563" s="197"/>
      <c r="AD1563" s="197"/>
      <c r="AE1563" s="197"/>
      <c r="AF1563" s="197"/>
      <c r="AG1563" s="197"/>
      <c r="AH1563" s="197"/>
      <c r="AI1563" s="200"/>
      <c r="AJ1563" s="197"/>
      <c r="AK1563" s="197"/>
      <c r="AL1563" s="197"/>
      <c r="AM1563" s="197"/>
      <c r="AN1563" s="197"/>
      <c r="AO1563" s="197"/>
      <c r="AP1563" s="197"/>
      <c r="AQ1563" s="197"/>
      <c r="AR1563" s="197"/>
      <c r="AS1563" s="197"/>
      <c r="AT1563" s="197"/>
      <c r="AU1563" s="197"/>
      <c r="AV1563" s="197"/>
      <c r="AW1563" s="197"/>
      <c r="AX1563" s="197"/>
      <c r="AY1563" s="197"/>
      <c r="AZ1563" s="197"/>
      <c r="BA1563" s="197"/>
      <c r="BB1563" s="197"/>
      <c r="BC1563" s="197"/>
    </row>
    <row r="1564" spans="2:55" customFormat="1" ht="14.1" hidden="1" customHeight="1">
      <c r="B1564" s="204">
        <v>20250604</v>
      </c>
      <c r="C1564" s="204" t="s">
        <v>64</v>
      </c>
      <c r="D1564" s="204">
        <v>2030</v>
      </c>
      <c r="E1564" s="204"/>
      <c r="F1564" s="204">
        <v>5661</v>
      </c>
      <c r="G1564" s="204">
        <v>421</v>
      </c>
      <c r="H1564" s="204"/>
      <c r="I1564" s="204">
        <v>5661</v>
      </c>
      <c r="J1564" s="204">
        <v>421</v>
      </c>
      <c r="K1564" s="204">
        <v>-2440</v>
      </c>
      <c r="L1564" s="204">
        <v>-2440</v>
      </c>
      <c r="M1564" s="204">
        <v>0</v>
      </c>
      <c r="N1564" s="204" t="s">
        <v>59</v>
      </c>
      <c r="O1564" s="204" t="s">
        <v>59</v>
      </c>
      <c r="P1564" s="202">
        <f t="shared" si="149"/>
        <v>0</v>
      </c>
      <c r="Q1564" s="197" t="str">
        <f t="shared" si="144"/>
        <v>NA</v>
      </c>
      <c r="R1564" s="202">
        <f t="shared" si="145"/>
        <v>0</v>
      </c>
      <c r="S1564" s="202">
        <f t="shared" si="146"/>
        <v>0</v>
      </c>
      <c r="T1564" s="197">
        <f t="shared" si="147"/>
        <v>0</v>
      </c>
      <c r="U1564" s="197">
        <f t="shared" si="148"/>
        <v>2440</v>
      </c>
      <c r="V1564" s="197">
        <f>MIN(IF(SUM(W1564,,X1564,Z1564,AA1564,AD1564,AC1564,AF1564,AG1564,AJ1564,AI1564,AL1564,AM1564,AO1564,AP1564,AR1564,AS1564,A1564,AY1564,AU1564,AV1564,AW1564,AX1564,BA1564,BB1564)=0,0,1)+IF(O1564="Smoothing ramp",1,0)+IF(ISNUMBER(W1564),1,0)+IF(ISNUMBER(X1564),1,0)+IF(ISNUMBER(Z1564),1,0)+IF(ISNUMBER(AA1564),1,0)+IF(ISNUMBER(AD1564),1,0)+IF(ISNUMBER(AC1564),1,0)+IF(ISNUMBER(AF1564),1,0)+IF(ISNUMBER(AG1564),1,0)+IF(ISNUMBER(AI1564),1,0)+IF(ISNUMBER(AJ1564),1,0)+IF(ISNUMBER(AL1564),1,0)+IF(ISNUMBER(AM1564),1,0)+IF(ISNUMBER(AO1564),1,0)+IF(ISNUMBER(AP1564),1,0)+IF(ISNUMBER(#REF!),1,0)+IF(ISNUMBER(AR1564),1,0)+IF(ISNUMBER(AS1564),1,0)+IF(ISNUMBER(AY1564),1,0)+IF(ISNUMBER(AU1564),1,0)+IF(ISNUMBER(AV1564),1,0)+IF(ISNUMBER(AW1564),1,0)+IF(ISNUMBER(AX1564),1,0)+IF(ISNUMBER(BA1564),1,0)+IF(ISNUMBER(BB1564),1,0),1)</f>
        <v>0</v>
      </c>
      <c r="W1564" s="197"/>
      <c r="X1564" s="197"/>
      <c r="Y1564" s="197"/>
      <c r="Z1564" s="197"/>
      <c r="AA1564" s="197"/>
      <c r="AB1564" s="197"/>
      <c r="AC1564" s="197"/>
      <c r="AD1564" s="197"/>
      <c r="AE1564" s="197"/>
      <c r="AF1564" s="197"/>
      <c r="AG1564" s="197"/>
      <c r="AH1564" s="197"/>
      <c r="AI1564" s="200"/>
      <c r="AJ1564" s="197"/>
      <c r="AK1564" s="197"/>
      <c r="AL1564" s="197"/>
      <c r="AM1564" s="197"/>
      <c r="AN1564" s="197"/>
      <c r="AO1564" s="197"/>
      <c r="AP1564" s="197"/>
      <c r="AQ1564" s="197"/>
      <c r="AR1564" s="197"/>
      <c r="AS1564" s="197"/>
      <c r="AT1564" s="197"/>
      <c r="AU1564" s="197"/>
      <c r="AV1564" s="197"/>
      <c r="AW1564" s="197"/>
      <c r="AX1564" s="197"/>
      <c r="AY1564" s="197"/>
      <c r="AZ1564" s="197"/>
      <c r="BA1564" s="197"/>
      <c r="BB1564" s="197"/>
      <c r="BC1564" s="197"/>
    </row>
    <row r="1565" spans="2:55" customFormat="1" ht="14.1" hidden="1" customHeight="1">
      <c r="B1565" s="204">
        <v>20250604</v>
      </c>
      <c r="C1565" s="204" t="s">
        <v>64</v>
      </c>
      <c r="D1565" s="204">
        <v>2130</v>
      </c>
      <c r="E1565" s="204"/>
      <c r="F1565" s="204">
        <v>5661</v>
      </c>
      <c r="G1565" s="204">
        <v>389</v>
      </c>
      <c r="H1565" s="204"/>
      <c r="I1565" s="204">
        <v>5661</v>
      </c>
      <c r="J1565" s="204">
        <v>389</v>
      </c>
      <c r="K1565" s="204">
        <v>-3204</v>
      </c>
      <c r="L1565" s="204">
        <v>-3204</v>
      </c>
      <c r="M1565" s="204">
        <v>0</v>
      </c>
      <c r="N1565" s="204" t="s">
        <v>59</v>
      </c>
      <c r="O1565" s="204" t="s">
        <v>59</v>
      </c>
      <c r="P1565" s="202">
        <f t="shared" si="149"/>
        <v>0</v>
      </c>
      <c r="Q1565" s="197" t="str">
        <f t="shared" si="144"/>
        <v>NA</v>
      </c>
      <c r="R1565" s="202">
        <f t="shared" si="145"/>
        <v>0</v>
      </c>
      <c r="S1565" s="202">
        <f t="shared" si="146"/>
        <v>0</v>
      </c>
      <c r="T1565" s="197">
        <f t="shared" si="147"/>
        <v>0</v>
      </c>
      <c r="U1565" s="197">
        <f t="shared" si="148"/>
        <v>3204</v>
      </c>
      <c r="V1565" s="197">
        <f>MIN(IF(SUM(W1565,,X1565,Z1565,AA1565,AD1565,AC1565,AF1565,AG1565,AJ1565,AI1565,AL1565,AM1565,AO1565,AP1565,AR1565,AS1565,A1565,AY1565,AU1565,AV1565,AW1565,AX1565,BA1565,BB1565)=0,0,1)+IF(O1565="Smoothing ramp",1,0)+IF(ISNUMBER(W1565),1,0)+IF(ISNUMBER(X1565),1,0)+IF(ISNUMBER(Z1565),1,0)+IF(ISNUMBER(AA1565),1,0)+IF(ISNUMBER(AD1565),1,0)+IF(ISNUMBER(AC1565),1,0)+IF(ISNUMBER(AF1565),1,0)+IF(ISNUMBER(AG1565),1,0)+IF(ISNUMBER(AI1565),1,0)+IF(ISNUMBER(AJ1565),1,0)+IF(ISNUMBER(AL1565),1,0)+IF(ISNUMBER(AM1565),1,0)+IF(ISNUMBER(AO1565),1,0)+IF(ISNUMBER(AP1565),1,0)+IF(ISNUMBER(#REF!),1,0)+IF(ISNUMBER(AR1565),1,0)+IF(ISNUMBER(AS1565),1,0)+IF(ISNUMBER(AY1565),1,0)+IF(ISNUMBER(AU1565),1,0)+IF(ISNUMBER(AV1565),1,0)+IF(ISNUMBER(AW1565),1,0)+IF(ISNUMBER(AX1565),1,0)+IF(ISNUMBER(BA1565),1,0)+IF(ISNUMBER(BB1565),1,0),1)</f>
        <v>0</v>
      </c>
      <c r="W1565" s="197"/>
      <c r="X1565" s="197"/>
      <c r="Y1565" s="197"/>
      <c r="Z1565" s="197"/>
      <c r="AA1565" s="197"/>
      <c r="AB1565" s="197"/>
      <c r="AC1565" s="197"/>
      <c r="AD1565" s="197"/>
      <c r="AE1565" s="197"/>
      <c r="AF1565" s="197"/>
      <c r="AG1565" s="197"/>
      <c r="AH1565" s="197"/>
      <c r="AI1565" s="200"/>
      <c r="AJ1565" s="197"/>
      <c r="AK1565" s="197"/>
      <c r="AL1565" s="197"/>
      <c r="AM1565" s="197"/>
      <c r="AN1565" s="197"/>
      <c r="AO1565" s="197"/>
      <c r="AP1565" s="197"/>
      <c r="AQ1565" s="197"/>
      <c r="AR1565" s="197"/>
      <c r="AS1565" s="197"/>
      <c r="AT1565" s="197"/>
      <c r="AU1565" s="197"/>
      <c r="AV1565" s="197"/>
      <c r="AW1565" s="197"/>
      <c r="AX1565" s="197"/>
      <c r="AY1565" s="197"/>
      <c r="AZ1565" s="197"/>
      <c r="BA1565" s="197"/>
      <c r="BB1565" s="197"/>
      <c r="BC1565" s="197"/>
    </row>
    <row r="1566" spans="2:55" customFormat="1" ht="14.1" customHeight="1">
      <c r="B1566" s="204">
        <v>20250604</v>
      </c>
      <c r="C1566" s="204" t="s">
        <v>64</v>
      </c>
      <c r="D1566" s="204">
        <v>2230</v>
      </c>
      <c r="E1566" s="204"/>
      <c r="F1566" s="204">
        <v>5661</v>
      </c>
      <c r="G1566" s="204">
        <v>389</v>
      </c>
      <c r="H1566" s="204"/>
      <c r="I1566" s="204">
        <v>5661</v>
      </c>
      <c r="J1566" s="204">
        <v>389</v>
      </c>
      <c r="K1566" s="204">
        <v>-3204</v>
      </c>
      <c r="L1566" s="204">
        <v>-3204</v>
      </c>
      <c r="M1566" s="204">
        <v>0</v>
      </c>
      <c r="N1566" s="204" t="s">
        <v>59</v>
      </c>
      <c r="O1566" s="204" t="s">
        <v>59</v>
      </c>
      <c r="P1566" s="202">
        <f t="shared" si="149"/>
        <v>0</v>
      </c>
      <c r="Q1566" s="197" t="str">
        <f t="shared" si="144"/>
        <v>NA</v>
      </c>
      <c r="R1566" s="202">
        <f t="shared" si="145"/>
        <v>0</v>
      </c>
      <c r="S1566" s="202">
        <f t="shared" si="146"/>
        <v>0</v>
      </c>
      <c r="T1566" s="197">
        <f t="shared" si="147"/>
        <v>0</v>
      </c>
      <c r="U1566" s="197">
        <f t="shared" si="148"/>
        <v>3204</v>
      </c>
      <c r="V1566" s="197">
        <f>MIN(IF(SUM(W1566,,X1566,Z1566,AA1566,AD1566,AC1566,AF1566,AG1566,AJ1566,AI1566,AL1566,AM1566,AO1566,AP1566,AR1566,AS1566,A1566,AY1566,AU1566,AV1566,AW1566,AX1566,BA1566,BB1566)=0,0,1)+IF(O1566="Smoothing ramp",1,0)+IF(ISNUMBER(W1566),1,0)+IF(ISNUMBER(X1566),1,0)+IF(ISNUMBER(Z1566),1,0)+IF(ISNUMBER(AA1566),1,0)+IF(ISNUMBER(AD1566),1,0)+IF(ISNUMBER(AC1566),1,0)+IF(ISNUMBER(AF1566),1,0)+IF(ISNUMBER(AG1566),1,0)+IF(ISNUMBER(AI1566),1,0)+IF(ISNUMBER(AJ1566),1,0)+IF(ISNUMBER(AL1566),1,0)+IF(ISNUMBER(AM1566),1,0)+IF(ISNUMBER(AO1566),1,0)+IF(ISNUMBER(AP1566),1,0)+IF(ISNUMBER(#REF!),1,0)+IF(ISNUMBER(AR1566),1,0)+IF(ISNUMBER(AS1566),1,0)+IF(ISNUMBER(AY1566),1,0)+IF(ISNUMBER(AU1566),1,0)+IF(ISNUMBER(AV1566),1,0)+IF(ISNUMBER(AW1566),1,0)+IF(ISNUMBER(AX1566),1,0)+IF(ISNUMBER(BA1566),1,0)+IF(ISNUMBER(BB1566),1,0),1)</f>
        <v>1</v>
      </c>
      <c r="W1566" s="197">
        <v>415</v>
      </c>
      <c r="X1566" s="197"/>
      <c r="Y1566" s="197" t="s">
        <v>42</v>
      </c>
      <c r="Z1566" s="197">
        <v>160</v>
      </c>
      <c r="AA1566" s="197"/>
      <c r="AB1566" s="197" t="s">
        <v>42</v>
      </c>
      <c r="AC1566" s="197"/>
      <c r="AD1566" s="197"/>
      <c r="AE1566" s="197"/>
      <c r="AF1566" s="197"/>
      <c r="AG1566" s="197"/>
      <c r="AH1566" s="197"/>
      <c r="AI1566" s="200">
        <v>3931</v>
      </c>
      <c r="AJ1566" s="197"/>
      <c r="AK1566" s="197" t="s">
        <v>65</v>
      </c>
      <c r="AL1566" s="197"/>
      <c r="AM1566" s="197"/>
      <c r="AN1566" s="197"/>
      <c r="AO1566" s="197"/>
      <c r="AP1566" s="197"/>
      <c r="AQ1566" s="197"/>
      <c r="AR1566" s="197"/>
      <c r="AS1566" s="197"/>
      <c r="AT1566" s="197"/>
      <c r="AU1566" s="197"/>
      <c r="AV1566" s="197"/>
      <c r="AW1566" s="197"/>
      <c r="AX1566" s="197"/>
      <c r="AY1566" s="197"/>
      <c r="AZ1566" s="197"/>
      <c r="BA1566" s="197"/>
      <c r="BB1566" s="197"/>
      <c r="BC1566" s="197"/>
    </row>
    <row r="1567" spans="2:55" customFormat="1" ht="14.1" customHeight="1">
      <c r="B1567" s="204">
        <v>20250604</v>
      </c>
      <c r="C1567" s="204" t="s">
        <v>64</v>
      </c>
      <c r="D1567" s="204">
        <v>2330</v>
      </c>
      <c r="E1567" s="204"/>
      <c r="F1567" s="204">
        <v>5301</v>
      </c>
      <c r="G1567" s="204">
        <v>414</v>
      </c>
      <c r="H1567" s="204"/>
      <c r="I1567" s="204">
        <v>5301</v>
      </c>
      <c r="J1567" s="204">
        <v>414</v>
      </c>
      <c r="K1567" s="204">
        <v>-2807</v>
      </c>
      <c r="L1567" s="204">
        <v>-2807</v>
      </c>
      <c r="M1567" s="204">
        <v>0</v>
      </c>
      <c r="N1567" s="204" t="s">
        <v>59</v>
      </c>
      <c r="O1567" s="204" t="s">
        <v>59</v>
      </c>
      <c r="P1567" s="202">
        <f t="shared" si="149"/>
        <v>0</v>
      </c>
      <c r="Q1567" s="197" t="str">
        <f t="shared" si="144"/>
        <v>NA</v>
      </c>
      <c r="R1567" s="202">
        <f t="shared" si="145"/>
        <v>0</v>
      </c>
      <c r="S1567" s="202">
        <f t="shared" si="146"/>
        <v>0</v>
      </c>
      <c r="T1567" s="197">
        <f t="shared" si="147"/>
        <v>0</v>
      </c>
      <c r="U1567" s="197">
        <f t="shared" si="148"/>
        <v>2807</v>
      </c>
      <c r="V1567" s="197">
        <f>MIN(IF(SUM(W1567,,X1567,Z1567,AA1567,AD1567,AC1567,AF1567,AG1567,AJ1567,AI1567,AL1567,AM1567,AO1567,AP1567,AR1567,AS1567,A1567,AY1567,AU1567,AV1567,AW1567,AX1567,BA1567,BB1567)=0,0,1)+IF(O1567="Smoothing ramp",1,0)+IF(ISNUMBER(W1567),1,0)+IF(ISNUMBER(X1567),1,0)+IF(ISNUMBER(Z1567),1,0)+IF(ISNUMBER(AA1567),1,0)+IF(ISNUMBER(AD1567),1,0)+IF(ISNUMBER(AC1567),1,0)+IF(ISNUMBER(AF1567),1,0)+IF(ISNUMBER(AG1567),1,0)+IF(ISNUMBER(AI1567),1,0)+IF(ISNUMBER(AJ1567),1,0)+IF(ISNUMBER(AL1567),1,0)+IF(ISNUMBER(AM1567),1,0)+IF(ISNUMBER(AO1567),1,0)+IF(ISNUMBER(AP1567),1,0)+IF(ISNUMBER(#REF!),1,0)+IF(ISNUMBER(AR1567),1,0)+IF(ISNUMBER(AS1567),1,0)+IF(ISNUMBER(AY1567),1,0)+IF(ISNUMBER(AU1567),1,0)+IF(ISNUMBER(AV1567),1,0)+IF(ISNUMBER(AW1567),1,0)+IF(ISNUMBER(AX1567),1,0)+IF(ISNUMBER(BA1567),1,0)+IF(ISNUMBER(BB1567),1,0),1)</f>
        <v>1</v>
      </c>
      <c r="W1567" s="197">
        <v>415</v>
      </c>
      <c r="X1567" s="197"/>
      <c r="Y1567" s="197" t="s">
        <v>42</v>
      </c>
      <c r="Z1567" s="197">
        <v>160</v>
      </c>
      <c r="AA1567" s="197"/>
      <c r="AB1567" s="197" t="s">
        <v>42</v>
      </c>
      <c r="AC1567" s="197"/>
      <c r="AD1567" s="197"/>
      <c r="AE1567" s="197"/>
      <c r="AF1567" s="197"/>
      <c r="AG1567" s="197"/>
      <c r="AH1567" s="197"/>
      <c r="AI1567" s="200">
        <v>3931</v>
      </c>
      <c r="AJ1567" s="197"/>
      <c r="AK1567" s="197" t="s">
        <v>65</v>
      </c>
      <c r="AL1567" s="197"/>
      <c r="AM1567" s="197"/>
      <c r="AN1567" s="197"/>
      <c r="AO1567" s="197"/>
      <c r="AP1567" s="197"/>
      <c r="AQ1567" s="197"/>
      <c r="AR1567" s="197"/>
      <c r="AS1567" s="197"/>
      <c r="AT1567" s="197"/>
      <c r="AU1567" s="197"/>
      <c r="AV1567" s="197"/>
      <c r="AW1567" s="197"/>
      <c r="AX1567" s="197"/>
      <c r="AY1567" s="197"/>
      <c r="AZ1567" s="197"/>
      <c r="BA1567" s="197"/>
      <c r="BB1567" s="197"/>
      <c r="BC1567" s="197"/>
    </row>
    <row r="1568" spans="2:55" customFormat="1" ht="14.1" customHeight="1">
      <c r="B1568" s="204">
        <v>20250605</v>
      </c>
      <c r="C1568" s="204" t="s">
        <v>64</v>
      </c>
      <c r="D1568" s="204">
        <v>30</v>
      </c>
      <c r="E1568" s="204">
        <v>8739</v>
      </c>
      <c r="F1568" s="204"/>
      <c r="G1568" s="204"/>
      <c r="H1568" s="204">
        <v>6300</v>
      </c>
      <c r="I1568" s="204"/>
      <c r="J1568" s="204"/>
      <c r="K1568" s="204">
        <v>-3107</v>
      </c>
      <c r="L1568" s="204">
        <v>-3107</v>
      </c>
      <c r="M1568" s="204">
        <v>-915</v>
      </c>
      <c r="N1568" s="204" t="s">
        <v>40</v>
      </c>
      <c r="O1568" s="204" t="s">
        <v>45</v>
      </c>
      <c r="P1568" s="202">
        <f t="shared" si="149"/>
        <v>0</v>
      </c>
      <c r="Q1568" s="197">
        <f t="shared" si="144"/>
        <v>2439</v>
      </c>
      <c r="R1568" s="202" t="str">
        <f t="shared" si="145"/>
        <v>NA</v>
      </c>
      <c r="S1568" s="202" t="str">
        <f t="shared" si="146"/>
        <v>NA</v>
      </c>
      <c r="T1568" s="197" t="str">
        <f t="shared" si="147"/>
        <v>NA</v>
      </c>
      <c r="U1568" s="197">
        <f t="shared" si="148"/>
        <v>0</v>
      </c>
      <c r="V1568" s="197">
        <f>MIN(IF(SUM(W1568,,X1568,Z1568,AA1568,AD1568,AC1568,AF1568,AG1568,AJ1568,AI1568,AL1568,AM1568,AO1568,AP1568,AR1568,AS1568,A1568,AY1568,AU1568,AV1568,AW1568,AX1568,BA1568,BB1568)=0,0,1)+IF(O1568="Smoothing ramp",1,0)+IF(ISNUMBER(W1568),1,0)+IF(ISNUMBER(X1568),1,0)+IF(ISNUMBER(Z1568),1,0)+IF(ISNUMBER(AA1568),1,0)+IF(ISNUMBER(AD1568),1,0)+IF(ISNUMBER(AC1568),1,0)+IF(ISNUMBER(AF1568),1,0)+IF(ISNUMBER(AG1568),1,0)+IF(ISNUMBER(AI1568),1,0)+IF(ISNUMBER(AJ1568),1,0)+IF(ISNUMBER(AL1568),1,0)+IF(ISNUMBER(AM1568),1,0)+IF(ISNUMBER(AO1568),1,0)+IF(ISNUMBER(AP1568),1,0)+IF(ISNUMBER(#REF!),1,0)+IF(ISNUMBER(AR1568),1,0)+IF(ISNUMBER(AS1568),1,0)+IF(ISNUMBER(AY1568),1,0)+IF(ISNUMBER(AU1568),1,0)+IF(ISNUMBER(AV1568),1,0)+IF(ISNUMBER(AW1568),1,0)+IF(ISNUMBER(AX1568),1,0)+IF(ISNUMBER(BA1568),1,0)+IF(ISNUMBER(BB1568),1,0),1)</f>
        <v>1</v>
      </c>
      <c r="W1568" s="197">
        <v>415</v>
      </c>
      <c r="X1568" s="197"/>
      <c r="Y1568" s="197" t="s">
        <v>42</v>
      </c>
      <c r="Z1568" s="197">
        <v>160</v>
      </c>
      <c r="AA1568" s="197"/>
      <c r="AB1568" s="197" t="s">
        <v>42</v>
      </c>
      <c r="AC1568" s="197"/>
      <c r="AD1568" s="197"/>
      <c r="AE1568" s="197"/>
      <c r="AF1568" s="197"/>
      <c r="AG1568" s="197"/>
      <c r="AH1568" s="197"/>
      <c r="AI1568" s="200">
        <v>3931</v>
      </c>
      <c r="AJ1568" s="197"/>
      <c r="AK1568" s="197" t="s">
        <v>65</v>
      </c>
      <c r="AL1568" s="197"/>
      <c r="AM1568" s="197"/>
      <c r="AN1568" s="197"/>
      <c r="AO1568" s="197"/>
      <c r="AP1568" s="197"/>
      <c r="AQ1568" s="197"/>
      <c r="AR1568" s="197"/>
      <c r="AS1568" s="197"/>
      <c r="AT1568" s="197"/>
      <c r="AU1568" s="197"/>
      <c r="AV1568" s="197"/>
      <c r="AW1568" s="197"/>
      <c r="AX1568" s="197"/>
      <c r="AY1568" s="197"/>
      <c r="AZ1568" s="197"/>
      <c r="BA1568" s="197"/>
      <c r="BB1568" s="197"/>
      <c r="BC1568" s="197"/>
    </row>
    <row r="1569" spans="2:55" customFormat="1" ht="14.1" customHeight="1">
      <c r="B1569" s="204">
        <v>20250605</v>
      </c>
      <c r="C1569" s="204" t="s">
        <v>64</v>
      </c>
      <c r="D1569" s="204">
        <v>130</v>
      </c>
      <c r="E1569" s="204">
        <v>8739</v>
      </c>
      <c r="F1569" s="204"/>
      <c r="G1569" s="204"/>
      <c r="H1569" s="204">
        <v>6300</v>
      </c>
      <c r="I1569" s="204"/>
      <c r="J1569" s="204"/>
      <c r="K1569" s="204">
        <v>-3107</v>
      </c>
      <c r="L1569" s="204">
        <v>-3107</v>
      </c>
      <c r="M1569" s="204">
        <v>-915</v>
      </c>
      <c r="N1569" s="204" t="s">
        <v>40</v>
      </c>
      <c r="O1569" s="204" t="s">
        <v>45</v>
      </c>
      <c r="P1569" s="202">
        <f t="shared" si="149"/>
        <v>0</v>
      </c>
      <c r="Q1569" s="197">
        <f t="shared" si="144"/>
        <v>2439</v>
      </c>
      <c r="R1569" s="202" t="str">
        <f t="shared" si="145"/>
        <v>NA</v>
      </c>
      <c r="S1569" s="202" t="str">
        <f t="shared" si="146"/>
        <v>NA</v>
      </c>
      <c r="T1569" s="197" t="str">
        <f t="shared" si="147"/>
        <v>NA</v>
      </c>
      <c r="U1569" s="197">
        <f t="shared" si="148"/>
        <v>0</v>
      </c>
      <c r="V1569" s="197">
        <f>MIN(IF(SUM(W1569,,X1569,Z1569,AA1569,AD1569,AC1569,AF1569,AG1569,AJ1569,AI1569,AL1569,AM1569,AO1569,AP1569,AR1569,AS1569,A1569,AY1569,AU1569,AV1569,AW1569,AX1569,BA1569,BB1569)=0,0,1)+IF(O1569="Smoothing ramp",1,0)+IF(ISNUMBER(W1569),1,0)+IF(ISNUMBER(X1569),1,0)+IF(ISNUMBER(Z1569),1,0)+IF(ISNUMBER(AA1569),1,0)+IF(ISNUMBER(AD1569),1,0)+IF(ISNUMBER(AC1569),1,0)+IF(ISNUMBER(AF1569),1,0)+IF(ISNUMBER(AG1569),1,0)+IF(ISNUMBER(AI1569),1,0)+IF(ISNUMBER(AJ1569),1,0)+IF(ISNUMBER(AL1569),1,0)+IF(ISNUMBER(AM1569),1,0)+IF(ISNUMBER(AO1569),1,0)+IF(ISNUMBER(AP1569),1,0)+IF(ISNUMBER(#REF!),1,0)+IF(ISNUMBER(AR1569),1,0)+IF(ISNUMBER(AS1569),1,0)+IF(ISNUMBER(AY1569),1,0)+IF(ISNUMBER(AU1569),1,0)+IF(ISNUMBER(AV1569),1,0)+IF(ISNUMBER(AW1569),1,0)+IF(ISNUMBER(AX1569),1,0)+IF(ISNUMBER(BA1569),1,0)+IF(ISNUMBER(BB1569),1,0),1)</f>
        <v>1</v>
      </c>
      <c r="W1569" s="197">
        <v>415</v>
      </c>
      <c r="X1569" s="197"/>
      <c r="Y1569" s="197" t="s">
        <v>42</v>
      </c>
      <c r="Z1569" s="197">
        <v>160</v>
      </c>
      <c r="AA1569" s="197"/>
      <c r="AB1569" s="197" t="s">
        <v>42</v>
      </c>
      <c r="AC1569" s="197"/>
      <c r="AD1569" s="197"/>
      <c r="AE1569" s="197"/>
      <c r="AF1569" s="197"/>
      <c r="AG1569" s="197"/>
      <c r="AH1569" s="197"/>
      <c r="AI1569" s="200">
        <v>3822</v>
      </c>
      <c r="AJ1569" s="197"/>
      <c r="AK1569" s="197" t="s">
        <v>65</v>
      </c>
      <c r="AL1569" s="197"/>
      <c r="AM1569" s="197"/>
      <c r="AN1569" s="197"/>
      <c r="AO1569" s="197"/>
      <c r="AP1569" s="197"/>
      <c r="AQ1569" s="197"/>
      <c r="AR1569" s="197"/>
      <c r="AS1569" s="197"/>
      <c r="AT1569" s="197"/>
      <c r="AU1569" s="197"/>
      <c r="AV1569" s="197"/>
      <c r="AW1569" s="197"/>
      <c r="AX1569" s="197"/>
      <c r="AY1569" s="197"/>
      <c r="AZ1569" s="197"/>
      <c r="BA1569" s="197"/>
      <c r="BB1569" s="197"/>
      <c r="BC1569" s="197"/>
    </row>
    <row r="1570" spans="2:55" customFormat="1" ht="14.1" customHeight="1">
      <c r="B1570" s="204">
        <v>20250605</v>
      </c>
      <c r="C1570" s="204" t="s">
        <v>64</v>
      </c>
      <c r="D1570" s="204">
        <v>230</v>
      </c>
      <c r="E1570" s="204">
        <v>8739</v>
      </c>
      <c r="F1570" s="204"/>
      <c r="G1570" s="204"/>
      <c r="H1570" s="204">
        <v>6300</v>
      </c>
      <c r="I1570" s="204"/>
      <c r="J1570" s="204"/>
      <c r="K1570" s="204">
        <v>-3107</v>
      </c>
      <c r="L1570" s="204">
        <v>-3107</v>
      </c>
      <c r="M1570" s="204">
        <v>-915</v>
      </c>
      <c r="N1570" s="204" t="s">
        <v>40</v>
      </c>
      <c r="O1570" s="204" t="s">
        <v>45</v>
      </c>
      <c r="P1570" s="202">
        <f t="shared" si="149"/>
        <v>0</v>
      </c>
      <c r="Q1570" s="197">
        <f t="shared" si="144"/>
        <v>2439</v>
      </c>
      <c r="R1570" s="202" t="str">
        <f t="shared" si="145"/>
        <v>NA</v>
      </c>
      <c r="S1570" s="202" t="str">
        <f t="shared" si="146"/>
        <v>NA</v>
      </c>
      <c r="T1570" s="197" t="str">
        <f t="shared" si="147"/>
        <v>NA</v>
      </c>
      <c r="U1570" s="197">
        <f t="shared" si="148"/>
        <v>0</v>
      </c>
      <c r="V1570" s="197">
        <f>MIN(IF(SUM(W1570,,X1570,Z1570,AA1570,AD1570,AC1570,AF1570,AG1570,AJ1570,AI1570,AL1570,AM1570,AO1570,AP1570,AR1570,AS1570,A1570,AY1570,AU1570,AV1570,AW1570,AX1570,BA1570,BB1570)=0,0,1)+IF(O1570="Smoothing ramp",1,0)+IF(ISNUMBER(W1570),1,0)+IF(ISNUMBER(X1570),1,0)+IF(ISNUMBER(Z1570),1,0)+IF(ISNUMBER(AA1570),1,0)+IF(ISNUMBER(AD1570),1,0)+IF(ISNUMBER(AC1570),1,0)+IF(ISNUMBER(AF1570),1,0)+IF(ISNUMBER(AG1570),1,0)+IF(ISNUMBER(AI1570),1,0)+IF(ISNUMBER(AJ1570),1,0)+IF(ISNUMBER(AL1570),1,0)+IF(ISNUMBER(AM1570),1,0)+IF(ISNUMBER(AO1570),1,0)+IF(ISNUMBER(AP1570),1,0)+IF(ISNUMBER(#REF!),1,0)+IF(ISNUMBER(AR1570),1,0)+IF(ISNUMBER(AS1570),1,0)+IF(ISNUMBER(AY1570),1,0)+IF(ISNUMBER(AU1570),1,0)+IF(ISNUMBER(AV1570),1,0)+IF(ISNUMBER(AW1570),1,0)+IF(ISNUMBER(AX1570),1,0)+IF(ISNUMBER(BA1570),1,0)+IF(ISNUMBER(BB1570),1,0),1)</f>
        <v>1</v>
      </c>
      <c r="W1570" s="197">
        <v>415</v>
      </c>
      <c r="X1570" s="197"/>
      <c r="Y1570" s="197" t="s">
        <v>42</v>
      </c>
      <c r="Z1570" s="197">
        <v>160</v>
      </c>
      <c r="AA1570" s="197"/>
      <c r="AB1570" s="197" t="s">
        <v>42</v>
      </c>
      <c r="AC1570" s="197"/>
      <c r="AD1570" s="197"/>
      <c r="AE1570" s="197"/>
      <c r="AF1570" s="197"/>
      <c r="AG1570" s="197"/>
      <c r="AH1570" s="197"/>
      <c r="AI1570" s="200">
        <v>3822</v>
      </c>
      <c r="AJ1570" s="197"/>
      <c r="AK1570" s="197" t="s">
        <v>65</v>
      </c>
      <c r="AL1570" s="197"/>
      <c r="AM1570" s="197"/>
      <c r="AN1570" s="197"/>
      <c r="AO1570" s="197"/>
      <c r="AP1570" s="197"/>
      <c r="AQ1570" s="197"/>
      <c r="AR1570" s="197"/>
      <c r="AS1570" s="197"/>
      <c r="AT1570" s="197"/>
      <c r="AU1570" s="197"/>
      <c r="AV1570" s="197"/>
      <c r="AW1570" s="197"/>
      <c r="AX1570" s="197"/>
      <c r="AY1570" s="197"/>
      <c r="AZ1570" s="197"/>
      <c r="BA1570" s="197"/>
      <c r="BB1570" s="197"/>
      <c r="BC1570" s="197"/>
    </row>
    <row r="1571" spans="2:55" customFormat="1" ht="14.1" customHeight="1">
      <c r="B1571" s="204">
        <v>20250605</v>
      </c>
      <c r="C1571" s="204" t="s">
        <v>64</v>
      </c>
      <c r="D1571" s="204">
        <v>330</v>
      </c>
      <c r="E1571" s="204">
        <v>8517</v>
      </c>
      <c r="F1571" s="204"/>
      <c r="G1571" s="204"/>
      <c r="H1571" s="204">
        <v>6223</v>
      </c>
      <c r="I1571" s="204"/>
      <c r="J1571" s="204"/>
      <c r="K1571" s="204">
        <v>-2580</v>
      </c>
      <c r="L1571" s="204">
        <v>-2580</v>
      </c>
      <c r="M1571" s="204">
        <v>-531</v>
      </c>
      <c r="N1571" s="204" t="s">
        <v>40</v>
      </c>
      <c r="O1571" s="204" t="s">
        <v>45</v>
      </c>
      <c r="P1571" s="202">
        <f t="shared" si="149"/>
        <v>0</v>
      </c>
      <c r="Q1571" s="197">
        <f t="shared" si="144"/>
        <v>2294</v>
      </c>
      <c r="R1571" s="202" t="str">
        <f t="shared" si="145"/>
        <v>NA</v>
      </c>
      <c r="S1571" s="202" t="str">
        <f t="shared" si="146"/>
        <v>NA</v>
      </c>
      <c r="T1571" s="197" t="str">
        <f t="shared" si="147"/>
        <v>NA</v>
      </c>
      <c r="U1571" s="197">
        <f t="shared" si="148"/>
        <v>0</v>
      </c>
      <c r="V1571" s="197">
        <f>MIN(IF(SUM(W1571,,X1571,Z1571,AA1571,AD1571,AC1571,AF1571,AG1571,AJ1571,AI1571,AL1571,AM1571,AO1571,AP1571,AR1571,AS1571,A1571,AY1571,AU1571,AV1571,AW1571,AX1571,BA1571,BB1571)=0,0,1)+IF(O1571="Smoothing ramp",1,0)+IF(ISNUMBER(W1571),1,0)+IF(ISNUMBER(X1571),1,0)+IF(ISNUMBER(Z1571),1,0)+IF(ISNUMBER(AA1571),1,0)+IF(ISNUMBER(AD1571),1,0)+IF(ISNUMBER(AC1571),1,0)+IF(ISNUMBER(AF1571),1,0)+IF(ISNUMBER(AG1571),1,0)+IF(ISNUMBER(AI1571),1,0)+IF(ISNUMBER(AJ1571),1,0)+IF(ISNUMBER(AL1571),1,0)+IF(ISNUMBER(AM1571),1,0)+IF(ISNUMBER(AO1571),1,0)+IF(ISNUMBER(AP1571),1,0)+IF(ISNUMBER(#REF!),1,0)+IF(ISNUMBER(AR1571),1,0)+IF(ISNUMBER(AS1571),1,0)+IF(ISNUMBER(AY1571),1,0)+IF(ISNUMBER(AU1571),1,0)+IF(ISNUMBER(AV1571),1,0)+IF(ISNUMBER(AW1571),1,0)+IF(ISNUMBER(AX1571),1,0)+IF(ISNUMBER(BA1571),1,0)+IF(ISNUMBER(BB1571),1,0),1)</f>
        <v>1</v>
      </c>
      <c r="W1571" s="197">
        <v>415</v>
      </c>
      <c r="X1571" s="197"/>
      <c r="Y1571" s="197" t="s">
        <v>42</v>
      </c>
      <c r="Z1571" s="197">
        <v>160</v>
      </c>
      <c r="AA1571" s="197"/>
      <c r="AB1571" s="197" t="s">
        <v>42</v>
      </c>
      <c r="AC1571" s="197"/>
      <c r="AD1571" s="197"/>
      <c r="AE1571" s="197"/>
      <c r="AF1571" s="197"/>
      <c r="AG1571" s="197"/>
      <c r="AH1571" s="197"/>
      <c r="AI1571" s="200">
        <v>3822</v>
      </c>
      <c r="AJ1571" s="197"/>
      <c r="AK1571" s="197" t="s">
        <v>65</v>
      </c>
      <c r="AL1571" s="197"/>
      <c r="AM1571" s="197"/>
      <c r="AN1571" s="197"/>
      <c r="AO1571" s="197"/>
      <c r="AP1571" s="197"/>
      <c r="AQ1571" s="197"/>
      <c r="AR1571" s="197"/>
      <c r="AS1571" s="197"/>
      <c r="AT1571" s="197"/>
      <c r="AU1571" s="197"/>
      <c r="AV1571" s="197"/>
      <c r="AW1571" s="197"/>
      <c r="AX1571" s="197"/>
      <c r="AY1571" s="197"/>
      <c r="AZ1571" s="197"/>
      <c r="BA1571" s="197"/>
      <c r="BB1571" s="197"/>
      <c r="BC1571" s="197"/>
    </row>
    <row r="1572" spans="2:55" customFormat="1" ht="14.1" customHeight="1">
      <c r="B1572" s="204">
        <v>20250605</v>
      </c>
      <c r="C1572" s="204" t="s">
        <v>64</v>
      </c>
      <c r="D1572" s="204">
        <v>430</v>
      </c>
      <c r="E1572" s="204">
        <v>8517</v>
      </c>
      <c r="F1572" s="204"/>
      <c r="G1572" s="204"/>
      <c r="H1572" s="204">
        <v>6223</v>
      </c>
      <c r="I1572" s="204"/>
      <c r="J1572" s="204"/>
      <c r="K1572" s="204">
        <v>-2580</v>
      </c>
      <c r="L1572" s="204">
        <v>-2580</v>
      </c>
      <c r="M1572" s="204">
        <v>-531</v>
      </c>
      <c r="N1572" s="204" t="s">
        <v>40</v>
      </c>
      <c r="O1572" s="204" t="s">
        <v>45</v>
      </c>
      <c r="P1572" s="202">
        <f t="shared" si="149"/>
        <v>0</v>
      </c>
      <c r="Q1572" s="197">
        <f t="shared" si="144"/>
        <v>2294</v>
      </c>
      <c r="R1572" s="202" t="str">
        <f t="shared" si="145"/>
        <v>NA</v>
      </c>
      <c r="S1572" s="202" t="str">
        <f t="shared" si="146"/>
        <v>NA</v>
      </c>
      <c r="T1572" s="197" t="str">
        <f t="shared" si="147"/>
        <v>NA</v>
      </c>
      <c r="U1572" s="197">
        <f t="shared" si="148"/>
        <v>0</v>
      </c>
      <c r="V1572" s="197">
        <f>MIN(IF(SUM(W1572,,X1572,Z1572,AA1572,AD1572,AC1572,AF1572,AG1572,AJ1572,AI1572,AL1572,AM1572,AO1572,AP1572,AR1572,AS1572,A1572,AY1572,AU1572,AV1572,AW1572,AX1572,BA1572,BB1572)=0,0,1)+IF(O1572="Smoothing ramp",1,0)+IF(ISNUMBER(W1572),1,0)+IF(ISNUMBER(X1572),1,0)+IF(ISNUMBER(Z1572),1,0)+IF(ISNUMBER(AA1572),1,0)+IF(ISNUMBER(AD1572),1,0)+IF(ISNUMBER(AC1572),1,0)+IF(ISNUMBER(AF1572),1,0)+IF(ISNUMBER(AG1572),1,0)+IF(ISNUMBER(AI1572),1,0)+IF(ISNUMBER(AJ1572),1,0)+IF(ISNUMBER(AL1572),1,0)+IF(ISNUMBER(AM1572),1,0)+IF(ISNUMBER(AO1572),1,0)+IF(ISNUMBER(AP1572),1,0)+IF(ISNUMBER(#REF!),1,0)+IF(ISNUMBER(AR1572),1,0)+IF(ISNUMBER(AS1572),1,0)+IF(ISNUMBER(AY1572),1,0)+IF(ISNUMBER(AU1572),1,0)+IF(ISNUMBER(AV1572),1,0)+IF(ISNUMBER(AW1572),1,0)+IF(ISNUMBER(AX1572),1,0)+IF(ISNUMBER(BA1572),1,0)+IF(ISNUMBER(BB1572),1,0),1)</f>
        <v>1</v>
      </c>
      <c r="W1572" s="197">
        <v>415</v>
      </c>
      <c r="X1572" s="197"/>
      <c r="Y1572" s="197" t="s">
        <v>42</v>
      </c>
      <c r="Z1572" s="197">
        <v>160</v>
      </c>
      <c r="AA1572" s="197"/>
      <c r="AB1572" s="197" t="s">
        <v>42</v>
      </c>
      <c r="AC1572" s="197"/>
      <c r="AD1572" s="197"/>
      <c r="AE1572" s="197"/>
      <c r="AF1572" s="197"/>
      <c r="AG1572" s="197"/>
      <c r="AH1572" s="197"/>
      <c r="AI1572" s="200">
        <v>3822</v>
      </c>
      <c r="AJ1572" s="197"/>
      <c r="AK1572" s="197" t="s">
        <v>65</v>
      </c>
      <c r="AL1572" s="197"/>
      <c r="AM1572" s="197"/>
      <c r="AN1572" s="197"/>
      <c r="AO1572" s="197"/>
      <c r="AP1572" s="197"/>
      <c r="AQ1572" s="197"/>
      <c r="AR1572" s="197"/>
      <c r="AS1572" s="197"/>
      <c r="AT1572" s="197"/>
      <c r="AU1572" s="197"/>
      <c r="AV1572" s="197"/>
      <c r="AW1572" s="197"/>
      <c r="AX1572" s="197"/>
      <c r="AY1572" s="197"/>
      <c r="AZ1572" s="197"/>
      <c r="BA1572" s="197"/>
      <c r="BB1572" s="197"/>
      <c r="BC1572" s="197"/>
    </row>
    <row r="1573" spans="2:55" customFormat="1" ht="14.1" customHeight="1">
      <c r="B1573" s="204">
        <v>20250605</v>
      </c>
      <c r="C1573" s="204" t="s">
        <v>64</v>
      </c>
      <c r="D1573" s="204">
        <v>530</v>
      </c>
      <c r="E1573" s="204">
        <v>8517</v>
      </c>
      <c r="F1573" s="204"/>
      <c r="G1573" s="204"/>
      <c r="H1573" s="204">
        <v>6223</v>
      </c>
      <c r="I1573" s="204"/>
      <c r="J1573" s="204"/>
      <c r="K1573" s="204">
        <v>-2580</v>
      </c>
      <c r="L1573" s="204">
        <v>-2580</v>
      </c>
      <c r="M1573" s="204">
        <v>-531</v>
      </c>
      <c r="N1573" s="204" t="s">
        <v>40</v>
      </c>
      <c r="O1573" s="204" t="s">
        <v>45</v>
      </c>
      <c r="P1573" s="202">
        <f t="shared" si="149"/>
        <v>0</v>
      </c>
      <c r="Q1573" s="197">
        <f t="shared" si="144"/>
        <v>2294</v>
      </c>
      <c r="R1573" s="202" t="str">
        <f t="shared" si="145"/>
        <v>NA</v>
      </c>
      <c r="S1573" s="202" t="str">
        <f t="shared" si="146"/>
        <v>NA</v>
      </c>
      <c r="T1573" s="197" t="str">
        <f t="shared" si="147"/>
        <v>NA</v>
      </c>
      <c r="U1573" s="197">
        <f t="shared" si="148"/>
        <v>0</v>
      </c>
      <c r="V1573" s="197">
        <f>MIN(IF(SUM(W1573,,X1573,Z1573,AA1573,AD1573,AC1573,AF1573,AG1573,AJ1573,AI1573,AL1573,AM1573,AO1573,AP1573,AR1573,AS1573,A1573,AY1573,AU1573,AV1573,AW1573,AX1573,BA1573,BB1573)=0,0,1)+IF(O1573="Smoothing ramp",1,0)+IF(ISNUMBER(W1573),1,0)+IF(ISNUMBER(X1573),1,0)+IF(ISNUMBER(Z1573),1,0)+IF(ISNUMBER(AA1573),1,0)+IF(ISNUMBER(AD1573),1,0)+IF(ISNUMBER(AC1573),1,0)+IF(ISNUMBER(AF1573),1,0)+IF(ISNUMBER(AG1573),1,0)+IF(ISNUMBER(AI1573),1,0)+IF(ISNUMBER(AJ1573),1,0)+IF(ISNUMBER(AL1573),1,0)+IF(ISNUMBER(AM1573),1,0)+IF(ISNUMBER(AO1573),1,0)+IF(ISNUMBER(AP1573),1,0)+IF(ISNUMBER(#REF!),1,0)+IF(ISNUMBER(AR1573),1,0)+IF(ISNUMBER(AS1573),1,0)+IF(ISNUMBER(AY1573),1,0)+IF(ISNUMBER(AU1573),1,0)+IF(ISNUMBER(AV1573),1,0)+IF(ISNUMBER(AW1573),1,0)+IF(ISNUMBER(AX1573),1,0)+IF(ISNUMBER(BA1573),1,0)+IF(ISNUMBER(BB1573),1,0),1)</f>
        <v>1</v>
      </c>
      <c r="W1573" s="197">
        <v>397</v>
      </c>
      <c r="X1573" s="197"/>
      <c r="Y1573" s="197"/>
      <c r="Z1573" s="197">
        <v>140</v>
      </c>
      <c r="AA1573" s="197"/>
      <c r="AB1573" s="197"/>
      <c r="AC1573" s="197"/>
      <c r="AD1573" s="197"/>
      <c r="AE1573" s="197"/>
      <c r="AF1573" s="197"/>
      <c r="AG1573" s="197"/>
      <c r="AH1573" s="197"/>
      <c r="AI1573" s="200">
        <v>1700</v>
      </c>
      <c r="AJ1573" s="197"/>
      <c r="AK1573" s="197" t="s">
        <v>57</v>
      </c>
      <c r="AL1573" s="197"/>
      <c r="AM1573" s="197"/>
      <c r="AN1573" s="197"/>
      <c r="AO1573" s="197"/>
      <c r="AP1573" s="197"/>
      <c r="AQ1573" s="197"/>
      <c r="AR1573" s="197"/>
      <c r="AS1573" s="197"/>
      <c r="AT1573" s="197"/>
      <c r="AU1573" s="197"/>
      <c r="AV1573" s="197"/>
      <c r="AW1573" s="197"/>
      <c r="AX1573" s="197"/>
      <c r="AY1573" s="197"/>
      <c r="AZ1573" s="197"/>
      <c r="BA1573" s="197"/>
      <c r="BB1573" s="197"/>
      <c r="BC1573" s="197"/>
    </row>
    <row r="1574" spans="2:55" customFormat="1" ht="14.1" customHeight="1">
      <c r="B1574" s="204">
        <v>20250605</v>
      </c>
      <c r="C1574" s="204" t="s">
        <v>64</v>
      </c>
      <c r="D1574" s="204">
        <v>630</v>
      </c>
      <c r="E1574" s="204">
        <v>8317</v>
      </c>
      <c r="F1574" s="204"/>
      <c r="G1574" s="204"/>
      <c r="H1574" s="204">
        <v>6013</v>
      </c>
      <c r="I1574" s="204"/>
      <c r="J1574" s="204"/>
      <c r="K1574" s="204">
        <v>-2353</v>
      </c>
      <c r="L1574" s="204">
        <v>-2353</v>
      </c>
      <c r="M1574" s="204">
        <v>-285</v>
      </c>
      <c r="N1574" s="204" t="s">
        <v>40</v>
      </c>
      <c r="O1574" s="204" t="s">
        <v>45</v>
      </c>
      <c r="P1574" s="202">
        <f t="shared" si="149"/>
        <v>0</v>
      </c>
      <c r="Q1574" s="197">
        <f t="shared" si="144"/>
        <v>2304</v>
      </c>
      <c r="R1574" s="202" t="str">
        <f t="shared" si="145"/>
        <v>NA</v>
      </c>
      <c r="S1574" s="202" t="str">
        <f t="shared" si="146"/>
        <v>NA</v>
      </c>
      <c r="T1574" s="197" t="str">
        <f t="shared" si="147"/>
        <v>NA</v>
      </c>
      <c r="U1574" s="197">
        <f t="shared" si="148"/>
        <v>0</v>
      </c>
      <c r="V1574" s="197">
        <f>MIN(IF(SUM(W1574,,X1574,Z1574,AA1574,AD1574,AC1574,AF1574,AG1574,AJ1574,AI1574,AL1574,AM1574,AO1574,AP1574,AR1574,AS1574,A1574,AY1574,AU1574,AV1574,AW1574,AX1574,BA1574,BB1574)=0,0,1)+IF(O1574="Smoothing ramp",1,0)+IF(ISNUMBER(W1574),1,0)+IF(ISNUMBER(X1574),1,0)+IF(ISNUMBER(Z1574),1,0)+IF(ISNUMBER(AA1574),1,0)+IF(ISNUMBER(AD1574),1,0)+IF(ISNUMBER(AC1574),1,0)+IF(ISNUMBER(AF1574),1,0)+IF(ISNUMBER(AG1574),1,0)+IF(ISNUMBER(AI1574),1,0)+IF(ISNUMBER(AJ1574),1,0)+IF(ISNUMBER(AL1574),1,0)+IF(ISNUMBER(AM1574),1,0)+IF(ISNUMBER(AO1574),1,0)+IF(ISNUMBER(AP1574),1,0)+IF(ISNUMBER(#REF!),1,0)+IF(ISNUMBER(AR1574),1,0)+IF(ISNUMBER(AS1574),1,0)+IF(ISNUMBER(AY1574),1,0)+IF(ISNUMBER(AU1574),1,0)+IF(ISNUMBER(AV1574),1,0)+IF(ISNUMBER(AW1574),1,0)+IF(ISNUMBER(AX1574),1,0)+IF(ISNUMBER(BA1574),1,0)+IF(ISNUMBER(BB1574),1,0),1)</f>
        <v>1</v>
      </c>
      <c r="W1574" s="197">
        <v>384</v>
      </c>
      <c r="X1574" s="197"/>
      <c r="Y1574" s="197"/>
      <c r="Z1574" s="197">
        <v>140</v>
      </c>
      <c r="AA1574" s="197"/>
      <c r="AB1574" s="197"/>
      <c r="AC1574" s="197"/>
      <c r="AD1574" s="197"/>
      <c r="AE1574" s="197"/>
      <c r="AF1574" s="197"/>
      <c r="AG1574" s="197"/>
      <c r="AH1574" s="197"/>
      <c r="AI1574" s="200">
        <v>1700</v>
      </c>
      <c r="AJ1574" s="197"/>
      <c r="AK1574" s="197" t="s">
        <v>57</v>
      </c>
      <c r="AL1574" s="197"/>
      <c r="AM1574" s="197"/>
      <c r="AN1574" s="197"/>
      <c r="AO1574" s="197"/>
      <c r="AP1574" s="197"/>
      <c r="AQ1574" s="197"/>
      <c r="AR1574" s="197"/>
      <c r="AS1574" s="197"/>
      <c r="AT1574" s="197"/>
      <c r="AU1574" s="197"/>
      <c r="AV1574" s="197"/>
      <c r="AW1574" s="197"/>
      <c r="AX1574" s="197"/>
      <c r="AY1574" s="197"/>
      <c r="AZ1574" s="197"/>
      <c r="BA1574" s="197"/>
      <c r="BB1574" s="197"/>
      <c r="BC1574" s="197"/>
    </row>
    <row r="1575" spans="2:55" customFormat="1" ht="14.1" customHeight="1">
      <c r="B1575" s="204">
        <v>20250605</v>
      </c>
      <c r="C1575" s="204" t="s">
        <v>64</v>
      </c>
      <c r="D1575" s="204">
        <v>730</v>
      </c>
      <c r="E1575" s="204">
        <v>6960</v>
      </c>
      <c r="F1575" s="204"/>
      <c r="G1575" s="204"/>
      <c r="H1575" s="204">
        <v>5716</v>
      </c>
      <c r="I1575" s="204"/>
      <c r="J1575" s="204"/>
      <c r="K1575" s="204">
        <v>5101</v>
      </c>
      <c r="L1575" s="204">
        <v>19</v>
      </c>
      <c r="M1575" s="204">
        <v>7663</v>
      </c>
      <c r="N1575" s="204" t="s">
        <v>44</v>
      </c>
      <c r="O1575" s="204" t="s">
        <v>41</v>
      </c>
      <c r="P1575" s="202">
        <f t="shared" si="149"/>
        <v>5082</v>
      </c>
      <c r="Q1575" s="197">
        <f t="shared" si="144"/>
        <v>1244</v>
      </c>
      <c r="R1575" s="202" t="str">
        <f t="shared" si="145"/>
        <v>NA</v>
      </c>
      <c r="S1575" s="202" t="str">
        <f t="shared" si="146"/>
        <v>NA</v>
      </c>
      <c r="T1575" s="197" t="str">
        <f t="shared" si="147"/>
        <v>NA</v>
      </c>
      <c r="U1575" s="197">
        <f t="shared" si="148"/>
        <v>15307</v>
      </c>
      <c r="V1575" s="197">
        <f>MIN(IF(SUM(W1575,,X1575,Z1575,AA1575,AD1575,AC1575,AF1575,AG1575,AJ1575,AI1575,AL1575,AM1575,AO1575,AP1575,AR1575,AS1575,A1575,AY1575,AU1575,AV1575,AW1575,AX1575,BA1575,BB1575)=0,0,1)+IF(O1575="Smoothing ramp",1,0)+IF(ISNUMBER(W1575),1,0)+IF(ISNUMBER(X1575),1,0)+IF(ISNUMBER(Z1575),1,0)+IF(ISNUMBER(AA1575),1,0)+IF(ISNUMBER(AD1575),1,0)+IF(ISNUMBER(AC1575),1,0)+IF(ISNUMBER(AF1575),1,0)+IF(ISNUMBER(AG1575),1,0)+IF(ISNUMBER(AI1575),1,0)+IF(ISNUMBER(AJ1575),1,0)+IF(ISNUMBER(AL1575),1,0)+IF(ISNUMBER(AM1575),1,0)+IF(ISNUMBER(AO1575),1,0)+IF(ISNUMBER(AP1575),1,0)+IF(ISNUMBER(#REF!),1,0)+IF(ISNUMBER(AR1575),1,0)+IF(ISNUMBER(AS1575),1,0)+IF(ISNUMBER(AY1575),1,0)+IF(ISNUMBER(AU1575),1,0)+IF(ISNUMBER(AV1575),1,0)+IF(ISNUMBER(AW1575),1,0)+IF(ISNUMBER(AX1575),1,0)+IF(ISNUMBER(BA1575),1,0)+IF(ISNUMBER(BB1575),1,0),1)</f>
        <v>1</v>
      </c>
      <c r="W1575" s="197">
        <v>292</v>
      </c>
      <c r="X1575" s="197"/>
      <c r="Y1575" s="197"/>
      <c r="Z1575" s="197">
        <v>140</v>
      </c>
      <c r="AA1575" s="197"/>
      <c r="AB1575" s="197"/>
      <c r="AC1575" s="197"/>
      <c r="AD1575" s="197"/>
      <c r="AE1575" s="197"/>
      <c r="AF1575" s="197"/>
      <c r="AG1575" s="197"/>
      <c r="AH1575" s="197"/>
      <c r="AI1575" s="200">
        <v>1700</v>
      </c>
      <c r="AJ1575" s="197"/>
      <c r="AK1575" s="197" t="s">
        <v>57</v>
      </c>
      <c r="AL1575" s="197"/>
      <c r="AM1575" s="197"/>
      <c r="AN1575" s="197"/>
      <c r="AO1575" s="197"/>
      <c r="AP1575" s="197"/>
      <c r="AQ1575" s="197"/>
      <c r="AR1575" s="197"/>
      <c r="AS1575" s="197"/>
      <c r="AT1575" s="197"/>
      <c r="AU1575" s="197"/>
      <c r="AV1575" s="197"/>
      <c r="AW1575" s="197"/>
      <c r="AX1575" s="197"/>
      <c r="AY1575" s="197"/>
      <c r="AZ1575" s="197"/>
      <c r="BA1575" s="197"/>
      <c r="BB1575" s="197"/>
      <c r="BC1575" s="197"/>
    </row>
    <row r="1576" spans="2:55" customFormat="1" ht="14.1" customHeight="1">
      <c r="B1576" s="204">
        <v>20250605</v>
      </c>
      <c r="C1576" s="204" t="s">
        <v>64</v>
      </c>
      <c r="D1576" s="204">
        <v>830</v>
      </c>
      <c r="E1576" s="204">
        <v>6958</v>
      </c>
      <c r="F1576" s="204"/>
      <c r="G1576" s="204"/>
      <c r="H1576" s="204">
        <v>5702</v>
      </c>
      <c r="I1576" s="204"/>
      <c r="J1576" s="204"/>
      <c r="K1576" s="204">
        <v>5101</v>
      </c>
      <c r="L1576" s="204">
        <v>17</v>
      </c>
      <c r="M1576" s="204">
        <v>7667</v>
      </c>
      <c r="N1576" s="204" t="s">
        <v>44</v>
      </c>
      <c r="O1576" s="204" t="s">
        <v>41</v>
      </c>
      <c r="P1576" s="202">
        <f t="shared" si="149"/>
        <v>5084</v>
      </c>
      <c r="Q1576" s="197">
        <f t="shared" si="144"/>
        <v>1256</v>
      </c>
      <c r="R1576" s="202" t="str">
        <f t="shared" si="145"/>
        <v>NA</v>
      </c>
      <c r="S1576" s="202" t="str">
        <f t="shared" si="146"/>
        <v>NA</v>
      </c>
      <c r="T1576" s="197" t="str">
        <f t="shared" si="147"/>
        <v>NA</v>
      </c>
      <c r="U1576" s="197">
        <f t="shared" si="148"/>
        <v>15317</v>
      </c>
      <c r="V1576" s="197">
        <f>MIN(IF(SUM(W1576,,X1576,Z1576,AA1576,AD1576,AC1576,AF1576,AG1576,AJ1576,AI1576,AL1576,AM1576,AO1576,AP1576,AR1576,AS1576,A1576,AY1576,AU1576,AV1576,AW1576,AX1576,BA1576,BB1576)=0,0,1)+IF(O1576="Smoothing ramp",1,0)+IF(ISNUMBER(W1576),1,0)+IF(ISNUMBER(X1576),1,0)+IF(ISNUMBER(Z1576),1,0)+IF(ISNUMBER(AA1576),1,0)+IF(ISNUMBER(AD1576),1,0)+IF(ISNUMBER(AC1576),1,0)+IF(ISNUMBER(AF1576),1,0)+IF(ISNUMBER(AG1576),1,0)+IF(ISNUMBER(AI1576),1,0)+IF(ISNUMBER(AJ1576),1,0)+IF(ISNUMBER(AL1576),1,0)+IF(ISNUMBER(AM1576),1,0)+IF(ISNUMBER(AO1576),1,0)+IF(ISNUMBER(AP1576),1,0)+IF(ISNUMBER(#REF!),1,0)+IF(ISNUMBER(AR1576),1,0)+IF(ISNUMBER(AS1576),1,0)+IF(ISNUMBER(AY1576),1,0)+IF(ISNUMBER(AU1576),1,0)+IF(ISNUMBER(AV1576),1,0)+IF(ISNUMBER(AW1576),1,0)+IF(ISNUMBER(AX1576),1,0)+IF(ISNUMBER(BA1576),1,0)+IF(ISNUMBER(BB1576),1,0),1)</f>
        <v>1</v>
      </c>
      <c r="W1576" s="197">
        <v>305</v>
      </c>
      <c r="X1576" s="197"/>
      <c r="Y1576" s="197"/>
      <c r="Z1576" s="197">
        <v>140</v>
      </c>
      <c r="AA1576" s="197"/>
      <c r="AB1576" s="197"/>
      <c r="AC1576" s="197"/>
      <c r="AD1576" s="197"/>
      <c r="AE1576" s="197"/>
      <c r="AF1576" s="197"/>
      <c r="AG1576" s="197"/>
      <c r="AH1576" s="197"/>
      <c r="AI1576" s="200">
        <v>1700</v>
      </c>
      <c r="AJ1576" s="197"/>
      <c r="AK1576" s="197" t="s">
        <v>57</v>
      </c>
      <c r="AL1576" s="197"/>
      <c r="AM1576" s="197"/>
      <c r="AN1576" s="197"/>
      <c r="AO1576" s="197"/>
      <c r="AP1576" s="197"/>
      <c r="AQ1576" s="197"/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197"/>
      <c r="BB1576" s="197"/>
      <c r="BC1576" s="197"/>
    </row>
    <row r="1577" spans="2:55" customFormat="1" ht="14.1" customHeight="1">
      <c r="B1577" s="204">
        <v>20250605</v>
      </c>
      <c r="C1577" s="204" t="s">
        <v>64</v>
      </c>
      <c r="D1577" s="204">
        <v>930</v>
      </c>
      <c r="E1577" s="204">
        <v>5245</v>
      </c>
      <c r="F1577" s="204"/>
      <c r="G1577" s="204"/>
      <c r="H1577" s="204">
        <v>4783</v>
      </c>
      <c r="I1577" s="204"/>
      <c r="J1577" s="204"/>
      <c r="K1577" s="204">
        <v>4149</v>
      </c>
      <c r="L1577" s="204">
        <v>15</v>
      </c>
      <c r="M1577" s="204">
        <v>5103</v>
      </c>
      <c r="N1577" s="204" t="s">
        <v>44</v>
      </c>
      <c r="O1577" s="204" t="s">
        <v>41</v>
      </c>
      <c r="P1577" s="202">
        <f t="shared" si="149"/>
        <v>4134</v>
      </c>
      <c r="Q1577" s="197">
        <f t="shared" si="144"/>
        <v>462</v>
      </c>
      <c r="R1577" s="202" t="str">
        <f t="shared" si="145"/>
        <v>NA</v>
      </c>
      <c r="S1577" s="202" t="str">
        <f t="shared" si="146"/>
        <v>NA</v>
      </c>
      <c r="T1577" s="197" t="str">
        <f t="shared" si="147"/>
        <v>NA</v>
      </c>
      <c r="U1577" s="197">
        <f t="shared" si="148"/>
        <v>10191</v>
      </c>
      <c r="V1577" s="197">
        <f>MIN(IF(SUM(W1577,,X1577,Z1577,AA1577,AD1577,AC1577,AF1577,AG1577,AJ1577,AI1577,AL1577,AM1577,AO1577,AP1577,AR1577,AS1577,A1577,AY1577,AU1577,AV1577,AW1577,AX1577,BA1577,BB1577)=0,0,1)+IF(O1577="Smoothing ramp",1,0)+IF(ISNUMBER(W1577),1,0)+IF(ISNUMBER(X1577),1,0)+IF(ISNUMBER(Z1577),1,0)+IF(ISNUMBER(AA1577),1,0)+IF(ISNUMBER(AD1577),1,0)+IF(ISNUMBER(AC1577),1,0)+IF(ISNUMBER(AF1577),1,0)+IF(ISNUMBER(AG1577),1,0)+IF(ISNUMBER(AI1577),1,0)+IF(ISNUMBER(AJ1577),1,0)+IF(ISNUMBER(AL1577),1,0)+IF(ISNUMBER(AM1577),1,0)+IF(ISNUMBER(AO1577),1,0)+IF(ISNUMBER(AP1577),1,0)+IF(ISNUMBER(#REF!),1,0)+IF(ISNUMBER(AR1577),1,0)+IF(ISNUMBER(AS1577),1,0)+IF(ISNUMBER(AY1577),1,0)+IF(ISNUMBER(AU1577),1,0)+IF(ISNUMBER(AV1577),1,0)+IF(ISNUMBER(AW1577),1,0)+IF(ISNUMBER(AX1577),1,0)+IF(ISNUMBER(BA1577),1,0)+IF(ISNUMBER(BB1577),1,0),1)</f>
        <v>1</v>
      </c>
      <c r="W1577" s="197">
        <v>304</v>
      </c>
      <c r="X1577" s="197"/>
      <c r="Y1577" s="197"/>
      <c r="Z1577" s="197">
        <v>140</v>
      </c>
      <c r="AA1577" s="197"/>
      <c r="AB1577" s="197"/>
      <c r="AC1577" s="197"/>
      <c r="AD1577" s="197"/>
      <c r="AE1577" s="197"/>
      <c r="AF1577" s="197"/>
      <c r="AG1577" s="197"/>
      <c r="AH1577" s="197"/>
      <c r="AI1577" s="200">
        <v>1700</v>
      </c>
      <c r="AJ1577" s="197"/>
      <c r="AK1577" s="197" t="s">
        <v>57</v>
      </c>
      <c r="AL1577" s="197"/>
      <c r="AM1577" s="197"/>
      <c r="AN1577" s="197"/>
      <c r="AO1577" s="197"/>
      <c r="AP1577" s="197"/>
      <c r="AQ1577" s="197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197"/>
      <c r="BB1577" s="197"/>
      <c r="BC1577" s="197"/>
    </row>
    <row r="1578" spans="2:55" customFormat="1" ht="14.1" customHeight="1">
      <c r="B1578" s="204">
        <v>20250605</v>
      </c>
      <c r="C1578" s="204" t="s">
        <v>64</v>
      </c>
      <c r="D1578" s="204">
        <v>1030</v>
      </c>
      <c r="E1578" s="204">
        <v>5452</v>
      </c>
      <c r="F1578" s="204"/>
      <c r="G1578" s="204"/>
      <c r="H1578" s="204">
        <v>4892</v>
      </c>
      <c r="I1578" s="204"/>
      <c r="J1578" s="204"/>
      <c r="K1578" s="204">
        <v>4149</v>
      </c>
      <c r="L1578" s="204">
        <v>222</v>
      </c>
      <c r="M1578" s="204">
        <v>5094</v>
      </c>
      <c r="N1578" s="204" t="s">
        <v>44</v>
      </c>
      <c r="O1578" s="204" t="s">
        <v>45</v>
      </c>
      <c r="P1578" s="202">
        <f t="shared" si="149"/>
        <v>3927</v>
      </c>
      <c r="Q1578" s="197">
        <f t="shared" si="144"/>
        <v>560</v>
      </c>
      <c r="R1578" s="202" t="str">
        <f t="shared" si="145"/>
        <v>NA</v>
      </c>
      <c r="S1578" s="202" t="str">
        <f t="shared" si="146"/>
        <v>NA</v>
      </c>
      <c r="T1578" s="197" t="str">
        <f t="shared" si="147"/>
        <v>NA</v>
      </c>
      <c r="U1578" s="197">
        <f t="shared" si="148"/>
        <v>9966</v>
      </c>
      <c r="V1578" s="197">
        <f>MIN(IF(SUM(W1578,,X1578,Z1578,AA1578,AD1578,AC1578,AF1578,AG1578,AJ1578,AI1578,AL1578,AM1578,AO1578,AP1578,AR1578,AS1578,A1578,AY1578,AU1578,AV1578,AW1578,AX1578,BA1578,BB1578)=0,0,1)+IF(O1578="Smoothing ramp",1,0)+IF(ISNUMBER(W1578),1,0)+IF(ISNUMBER(X1578),1,0)+IF(ISNUMBER(Z1578),1,0)+IF(ISNUMBER(AA1578),1,0)+IF(ISNUMBER(AD1578),1,0)+IF(ISNUMBER(AC1578),1,0)+IF(ISNUMBER(AF1578),1,0)+IF(ISNUMBER(AG1578),1,0)+IF(ISNUMBER(AI1578),1,0)+IF(ISNUMBER(AJ1578),1,0)+IF(ISNUMBER(AL1578),1,0)+IF(ISNUMBER(AM1578),1,0)+IF(ISNUMBER(AO1578),1,0)+IF(ISNUMBER(AP1578),1,0)+IF(ISNUMBER(#REF!),1,0)+IF(ISNUMBER(AR1578),1,0)+IF(ISNUMBER(AS1578),1,0)+IF(ISNUMBER(AY1578),1,0)+IF(ISNUMBER(AU1578),1,0)+IF(ISNUMBER(AV1578),1,0)+IF(ISNUMBER(AW1578),1,0)+IF(ISNUMBER(AX1578),1,0)+IF(ISNUMBER(BA1578),1,0)+IF(ISNUMBER(BB1578),1,0),1)</f>
        <v>1</v>
      </c>
      <c r="W1578" s="197">
        <v>304</v>
      </c>
      <c r="X1578" s="197"/>
      <c r="Y1578" s="197"/>
      <c r="Z1578" s="197">
        <v>140</v>
      </c>
      <c r="AA1578" s="197"/>
      <c r="AB1578" s="197"/>
      <c r="AC1578" s="197"/>
      <c r="AD1578" s="197"/>
      <c r="AE1578" s="197"/>
      <c r="AF1578" s="197"/>
      <c r="AG1578" s="197"/>
      <c r="AH1578" s="197"/>
      <c r="AI1578" s="200">
        <v>1700</v>
      </c>
      <c r="AJ1578" s="197"/>
      <c r="AK1578" s="197" t="s">
        <v>57</v>
      </c>
      <c r="AL1578" s="197"/>
      <c r="AM1578" s="197"/>
      <c r="AN1578" s="197"/>
      <c r="AO1578" s="197"/>
      <c r="AP1578" s="197"/>
      <c r="AQ1578" s="197"/>
      <c r="AR1578" s="197"/>
      <c r="AS1578" s="197"/>
      <c r="AT1578" s="197"/>
      <c r="AU1578" s="197"/>
      <c r="AV1578" s="197"/>
      <c r="AW1578" s="197"/>
      <c r="AX1578" s="197"/>
      <c r="AY1578" s="197"/>
      <c r="AZ1578" s="197"/>
      <c r="BA1578" s="197"/>
      <c r="BB1578" s="197"/>
      <c r="BC1578" s="197"/>
    </row>
    <row r="1579" spans="2:55" customFormat="1" ht="14.1" customHeight="1">
      <c r="B1579" s="204">
        <v>20250605</v>
      </c>
      <c r="C1579" s="204" t="s">
        <v>64</v>
      </c>
      <c r="D1579" s="204">
        <v>1130</v>
      </c>
      <c r="E1579" s="204">
        <v>5438</v>
      </c>
      <c r="F1579" s="204"/>
      <c r="G1579" s="204"/>
      <c r="H1579" s="204">
        <v>4884</v>
      </c>
      <c r="I1579" s="204"/>
      <c r="J1579" s="204"/>
      <c r="K1579" s="204">
        <v>4149</v>
      </c>
      <c r="L1579" s="204">
        <v>208</v>
      </c>
      <c r="M1579" s="204">
        <v>5095</v>
      </c>
      <c r="N1579" s="204" t="s">
        <v>44</v>
      </c>
      <c r="O1579" s="204" t="s">
        <v>45</v>
      </c>
      <c r="P1579" s="202">
        <f t="shared" si="149"/>
        <v>3941</v>
      </c>
      <c r="Q1579" s="197">
        <f t="shared" si="144"/>
        <v>554</v>
      </c>
      <c r="R1579" s="202" t="str">
        <f t="shared" si="145"/>
        <v>NA</v>
      </c>
      <c r="S1579" s="202" t="str">
        <f t="shared" si="146"/>
        <v>NA</v>
      </c>
      <c r="T1579" s="197" t="str">
        <f t="shared" si="147"/>
        <v>NA</v>
      </c>
      <c r="U1579" s="197">
        <f t="shared" si="148"/>
        <v>9982</v>
      </c>
      <c r="V1579" s="197">
        <f>MIN(IF(SUM(W1579,,X1579,Z1579,AA1579,AD1579,AC1579,AF1579,AG1579,AJ1579,AI1579,AL1579,AM1579,AO1579,AP1579,AR1579,AS1579,A1579,AY1579,AU1579,AV1579,AW1579,AX1579,BA1579,BB1579)=0,0,1)+IF(O1579="Smoothing ramp",1,0)+IF(ISNUMBER(W1579),1,0)+IF(ISNUMBER(X1579),1,0)+IF(ISNUMBER(Z1579),1,0)+IF(ISNUMBER(AA1579),1,0)+IF(ISNUMBER(AD1579),1,0)+IF(ISNUMBER(AC1579),1,0)+IF(ISNUMBER(AF1579),1,0)+IF(ISNUMBER(AG1579),1,0)+IF(ISNUMBER(AI1579),1,0)+IF(ISNUMBER(AJ1579),1,0)+IF(ISNUMBER(AL1579),1,0)+IF(ISNUMBER(AM1579),1,0)+IF(ISNUMBER(AO1579),1,0)+IF(ISNUMBER(AP1579),1,0)+IF(ISNUMBER(#REF!),1,0)+IF(ISNUMBER(AR1579),1,0)+IF(ISNUMBER(AS1579),1,0)+IF(ISNUMBER(AY1579),1,0)+IF(ISNUMBER(AU1579),1,0)+IF(ISNUMBER(AV1579),1,0)+IF(ISNUMBER(AW1579),1,0)+IF(ISNUMBER(AX1579),1,0)+IF(ISNUMBER(BA1579),1,0)+IF(ISNUMBER(BB1579),1,0),1)</f>
        <v>1</v>
      </c>
      <c r="W1579" s="197">
        <v>304</v>
      </c>
      <c r="X1579" s="197"/>
      <c r="Y1579" s="197"/>
      <c r="Z1579" s="197">
        <v>140</v>
      </c>
      <c r="AA1579" s="197"/>
      <c r="AB1579" s="197"/>
      <c r="AC1579" s="197"/>
      <c r="AD1579" s="197"/>
      <c r="AE1579" s="197"/>
      <c r="AF1579" s="197"/>
      <c r="AG1579" s="197"/>
      <c r="AH1579" s="197"/>
      <c r="AI1579" s="200">
        <v>1700</v>
      </c>
      <c r="AJ1579" s="197"/>
      <c r="AK1579" s="197" t="s">
        <v>57</v>
      </c>
      <c r="AL1579" s="197"/>
      <c r="AM1579" s="197"/>
      <c r="AN1579" s="197"/>
      <c r="AO1579" s="197"/>
      <c r="AP1579" s="197"/>
      <c r="AQ1579" s="197"/>
      <c r="AR1579" s="197"/>
      <c r="AS1579" s="197"/>
      <c r="AT1579" s="197"/>
      <c r="AU1579" s="197"/>
      <c r="AV1579" s="197"/>
      <c r="AW1579" s="197"/>
      <c r="AX1579" s="197"/>
      <c r="AY1579" s="197"/>
      <c r="AZ1579" s="197"/>
      <c r="BA1579" s="197"/>
      <c r="BB1579" s="197"/>
      <c r="BC1579" s="197"/>
    </row>
    <row r="1580" spans="2:55" customFormat="1" ht="14.1" customHeight="1">
      <c r="B1580" s="204">
        <v>20250605</v>
      </c>
      <c r="C1580" s="204" t="s">
        <v>64</v>
      </c>
      <c r="D1580" s="204">
        <v>1230</v>
      </c>
      <c r="E1580" s="204">
        <v>5437</v>
      </c>
      <c r="F1580" s="204"/>
      <c r="G1580" s="204"/>
      <c r="H1580" s="204">
        <v>4885</v>
      </c>
      <c r="I1580" s="204"/>
      <c r="J1580" s="204"/>
      <c r="K1580" s="204">
        <v>3669</v>
      </c>
      <c r="L1580" s="204">
        <v>207</v>
      </c>
      <c r="M1580" s="204">
        <v>4615</v>
      </c>
      <c r="N1580" s="204" t="s">
        <v>44</v>
      </c>
      <c r="O1580" s="204" t="s">
        <v>45</v>
      </c>
      <c r="P1580" s="202">
        <f t="shared" si="149"/>
        <v>3462</v>
      </c>
      <c r="Q1580" s="197">
        <f t="shared" si="144"/>
        <v>552</v>
      </c>
      <c r="R1580" s="202" t="str">
        <f t="shared" si="145"/>
        <v>NA</v>
      </c>
      <c r="S1580" s="202" t="str">
        <f t="shared" si="146"/>
        <v>NA</v>
      </c>
      <c r="T1580" s="197" t="str">
        <f t="shared" si="147"/>
        <v>NA</v>
      </c>
      <c r="U1580" s="197">
        <f t="shared" si="148"/>
        <v>9023</v>
      </c>
      <c r="V1580" s="197">
        <f>MIN(IF(SUM(W1580,,X1580,Z1580,AA1580,AD1580,AC1580,AF1580,AG1580,AJ1580,AI1580,AL1580,AM1580,AO1580,AP1580,AR1580,AS1580,A1580,AY1580,AU1580,AV1580,AW1580,AX1580,BA1580,BB1580)=0,0,1)+IF(O1580="Smoothing ramp",1,0)+IF(ISNUMBER(W1580),1,0)+IF(ISNUMBER(X1580),1,0)+IF(ISNUMBER(Z1580),1,0)+IF(ISNUMBER(AA1580),1,0)+IF(ISNUMBER(AD1580),1,0)+IF(ISNUMBER(AC1580),1,0)+IF(ISNUMBER(AF1580),1,0)+IF(ISNUMBER(AG1580),1,0)+IF(ISNUMBER(AI1580),1,0)+IF(ISNUMBER(AJ1580),1,0)+IF(ISNUMBER(AL1580),1,0)+IF(ISNUMBER(AM1580),1,0)+IF(ISNUMBER(AO1580),1,0)+IF(ISNUMBER(AP1580),1,0)+IF(ISNUMBER(#REF!),1,0)+IF(ISNUMBER(AR1580),1,0)+IF(ISNUMBER(AS1580),1,0)+IF(ISNUMBER(AY1580),1,0)+IF(ISNUMBER(AU1580),1,0)+IF(ISNUMBER(AV1580),1,0)+IF(ISNUMBER(AW1580),1,0)+IF(ISNUMBER(AX1580),1,0)+IF(ISNUMBER(BA1580),1,0)+IF(ISNUMBER(BB1580),1,0),1)</f>
        <v>1</v>
      </c>
      <c r="W1580" s="197">
        <v>304</v>
      </c>
      <c r="X1580" s="197"/>
      <c r="Y1580" s="197"/>
      <c r="Z1580" s="197">
        <v>140</v>
      </c>
      <c r="AA1580" s="197"/>
      <c r="AB1580" s="197"/>
      <c r="AC1580" s="197"/>
      <c r="AD1580" s="197"/>
      <c r="AE1580" s="197"/>
      <c r="AF1580" s="197"/>
      <c r="AG1580" s="197"/>
      <c r="AH1580" s="197"/>
      <c r="AI1580" s="200">
        <v>1700</v>
      </c>
      <c r="AJ1580" s="197"/>
      <c r="AK1580" s="197" t="s">
        <v>57</v>
      </c>
      <c r="AL1580" s="197"/>
      <c r="AM1580" s="197"/>
      <c r="AN1580" s="197"/>
      <c r="AO1580" s="197"/>
      <c r="AP1580" s="197"/>
      <c r="AQ1580" s="197"/>
      <c r="AR1580" s="197"/>
      <c r="AS1580" s="197"/>
      <c r="AT1580" s="197"/>
      <c r="AU1580" s="197"/>
      <c r="AV1580" s="197"/>
      <c r="AW1580" s="197"/>
      <c r="AX1580" s="197"/>
      <c r="AY1580" s="197"/>
      <c r="AZ1580" s="197"/>
      <c r="BA1580" s="197"/>
      <c r="BB1580" s="197"/>
      <c r="BC1580" s="197"/>
    </row>
    <row r="1581" spans="2:55" customFormat="1" ht="14.1" customHeight="1">
      <c r="B1581" s="204">
        <v>20250605</v>
      </c>
      <c r="C1581" s="204" t="s">
        <v>64</v>
      </c>
      <c r="D1581" s="204">
        <v>1330</v>
      </c>
      <c r="E1581" s="204">
        <v>5437</v>
      </c>
      <c r="F1581" s="204"/>
      <c r="G1581" s="204"/>
      <c r="H1581" s="204">
        <v>4885</v>
      </c>
      <c r="I1581" s="204"/>
      <c r="J1581" s="204"/>
      <c r="K1581" s="204">
        <v>3669</v>
      </c>
      <c r="L1581" s="204">
        <v>207</v>
      </c>
      <c r="M1581" s="204">
        <v>4615</v>
      </c>
      <c r="N1581" s="204" t="s">
        <v>44</v>
      </c>
      <c r="O1581" s="204" t="s">
        <v>45</v>
      </c>
      <c r="P1581" s="202">
        <f t="shared" si="149"/>
        <v>3462</v>
      </c>
      <c r="Q1581" s="197">
        <f t="shared" si="144"/>
        <v>552</v>
      </c>
      <c r="R1581" s="202" t="str">
        <f t="shared" si="145"/>
        <v>NA</v>
      </c>
      <c r="S1581" s="202" t="str">
        <f t="shared" si="146"/>
        <v>NA</v>
      </c>
      <c r="T1581" s="197" t="str">
        <f t="shared" si="147"/>
        <v>NA</v>
      </c>
      <c r="U1581" s="197">
        <f t="shared" si="148"/>
        <v>9023</v>
      </c>
      <c r="V1581" s="197">
        <f>MIN(IF(SUM(W1581,,X1581,Z1581,AA1581,AD1581,AC1581,AF1581,AG1581,AJ1581,AI1581,AL1581,AM1581,AO1581,AP1581,AR1581,AS1581,A1581,AY1581,AU1581,AV1581,AW1581,AX1581,BA1581,BB1581)=0,0,1)+IF(O1581="Smoothing ramp",1,0)+IF(ISNUMBER(W1581),1,0)+IF(ISNUMBER(X1581),1,0)+IF(ISNUMBER(Z1581),1,0)+IF(ISNUMBER(AA1581),1,0)+IF(ISNUMBER(AD1581),1,0)+IF(ISNUMBER(AC1581),1,0)+IF(ISNUMBER(AF1581),1,0)+IF(ISNUMBER(AG1581),1,0)+IF(ISNUMBER(AI1581),1,0)+IF(ISNUMBER(AJ1581),1,0)+IF(ISNUMBER(AL1581),1,0)+IF(ISNUMBER(AM1581),1,0)+IF(ISNUMBER(AO1581),1,0)+IF(ISNUMBER(AP1581),1,0)+IF(ISNUMBER(#REF!),1,0)+IF(ISNUMBER(AR1581),1,0)+IF(ISNUMBER(AS1581),1,0)+IF(ISNUMBER(AY1581),1,0)+IF(ISNUMBER(AU1581),1,0)+IF(ISNUMBER(AV1581),1,0)+IF(ISNUMBER(AW1581),1,0)+IF(ISNUMBER(AX1581),1,0)+IF(ISNUMBER(BA1581),1,0)+IF(ISNUMBER(BB1581),1,0),1)</f>
        <v>1</v>
      </c>
      <c r="W1581" s="197">
        <v>291</v>
      </c>
      <c r="X1581" s="197"/>
      <c r="Y1581" s="197"/>
      <c r="Z1581" s="197">
        <v>140</v>
      </c>
      <c r="AA1581" s="197"/>
      <c r="AB1581" s="197"/>
      <c r="AC1581" s="197"/>
      <c r="AD1581" s="197"/>
      <c r="AE1581" s="197"/>
      <c r="AF1581" s="197"/>
      <c r="AG1581" s="197"/>
      <c r="AH1581" s="197"/>
      <c r="AI1581" s="200">
        <v>1700</v>
      </c>
      <c r="AJ1581" s="197"/>
      <c r="AK1581" s="197" t="s">
        <v>57</v>
      </c>
      <c r="AL1581" s="197"/>
      <c r="AM1581" s="197"/>
      <c r="AN1581" s="197"/>
      <c r="AO1581" s="197"/>
      <c r="AP1581" s="197"/>
      <c r="AQ1581" s="197"/>
      <c r="AR1581" s="197"/>
      <c r="AS1581" s="197"/>
      <c r="AT1581" s="197"/>
      <c r="AU1581" s="197"/>
      <c r="AV1581" s="197"/>
      <c r="AW1581" s="197"/>
      <c r="AX1581" s="197"/>
      <c r="AY1581" s="197"/>
      <c r="AZ1581" s="197"/>
      <c r="BA1581" s="197"/>
      <c r="BB1581" s="197"/>
      <c r="BC1581" s="197"/>
    </row>
    <row r="1582" spans="2:55" customFormat="1" ht="14.1" customHeight="1">
      <c r="B1582" s="204">
        <v>20250605</v>
      </c>
      <c r="C1582" s="204" t="s">
        <v>64</v>
      </c>
      <c r="D1582" s="204">
        <v>1430</v>
      </c>
      <c r="E1582" s="204">
        <v>5439</v>
      </c>
      <c r="F1582" s="204"/>
      <c r="G1582" s="204"/>
      <c r="H1582" s="204">
        <v>4886</v>
      </c>
      <c r="I1582" s="204"/>
      <c r="J1582" s="204"/>
      <c r="K1582" s="204">
        <v>3669</v>
      </c>
      <c r="L1582" s="204">
        <v>209</v>
      </c>
      <c r="M1582" s="204">
        <v>4615</v>
      </c>
      <c r="N1582" s="204" t="s">
        <v>44</v>
      </c>
      <c r="O1582" s="204" t="s">
        <v>45</v>
      </c>
      <c r="P1582" s="202">
        <f t="shared" si="149"/>
        <v>3460</v>
      </c>
      <c r="Q1582" s="197">
        <f t="shared" si="144"/>
        <v>553</v>
      </c>
      <c r="R1582" s="202" t="str">
        <f t="shared" si="145"/>
        <v>NA</v>
      </c>
      <c r="S1582" s="202" t="str">
        <f t="shared" si="146"/>
        <v>NA</v>
      </c>
      <c r="T1582" s="197" t="str">
        <f t="shared" si="147"/>
        <v>NA</v>
      </c>
      <c r="U1582" s="197">
        <f t="shared" si="148"/>
        <v>9021</v>
      </c>
      <c r="V1582" s="197">
        <f>MIN(IF(SUM(W1582,,X1582,Z1582,AA1582,AD1582,AC1582,AF1582,AG1582,AJ1582,AI1582,AL1582,AM1582,AO1582,AP1582,AR1582,AS1582,A1582,AY1582,AU1582,AV1582,AW1582,AX1582,BA1582,BB1582)=0,0,1)+IF(O1582="Smoothing ramp",1,0)+IF(ISNUMBER(W1582),1,0)+IF(ISNUMBER(X1582),1,0)+IF(ISNUMBER(Z1582),1,0)+IF(ISNUMBER(AA1582),1,0)+IF(ISNUMBER(AD1582),1,0)+IF(ISNUMBER(AC1582),1,0)+IF(ISNUMBER(AF1582),1,0)+IF(ISNUMBER(AG1582),1,0)+IF(ISNUMBER(AI1582),1,0)+IF(ISNUMBER(AJ1582),1,0)+IF(ISNUMBER(AL1582),1,0)+IF(ISNUMBER(AM1582),1,0)+IF(ISNUMBER(AO1582),1,0)+IF(ISNUMBER(AP1582),1,0)+IF(ISNUMBER(#REF!),1,0)+IF(ISNUMBER(AR1582),1,0)+IF(ISNUMBER(AS1582),1,0)+IF(ISNUMBER(AY1582),1,0)+IF(ISNUMBER(AU1582),1,0)+IF(ISNUMBER(AV1582),1,0)+IF(ISNUMBER(AW1582),1,0)+IF(ISNUMBER(AX1582),1,0)+IF(ISNUMBER(BA1582),1,0)+IF(ISNUMBER(BB1582),1,0),1)</f>
        <v>1</v>
      </c>
      <c r="W1582" s="197">
        <v>291</v>
      </c>
      <c r="X1582" s="197"/>
      <c r="Y1582" s="197"/>
      <c r="Z1582" s="197">
        <v>140</v>
      </c>
      <c r="AA1582" s="197"/>
      <c r="AB1582" s="197"/>
      <c r="AC1582" s="197"/>
      <c r="AD1582" s="197"/>
      <c r="AE1582" s="197"/>
      <c r="AF1582" s="197"/>
      <c r="AG1582" s="197"/>
      <c r="AH1582" s="197"/>
      <c r="AI1582" s="200">
        <v>1700</v>
      </c>
      <c r="AJ1582" s="197"/>
      <c r="AK1582" s="197" t="s">
        <v>57</v>
      </c>
      <c r="AL1582" s="197"/>
      <c r="AM1582" s="197"/>
      <c r="AN1582" s="197"/>
      <c r="AO1582" s="197"/>
      <c r="AP1582" s="197"/>
      <c r="AQ1582" s="197"/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197"/>
      <c r="BB1582" s="197"/>
      <c r="BC1582" s="197"/>
    </row>
    <row r="1583" spans="2:55" customFormat="1" ht="14.1" customHeight="1">
      <c r="B1583" s="204">
        <v>20250605</v>
      </c>
      <c r="C1583" s="204" t="s">
        <v>64</v>
      </c>
      <c r="D1583" s="204">
        <v>1530</v>
      </c>
      <c r="E1583" s="204">
        <v>5234</v>
      </c>
      <c r="F1583" s="204"/>
      <c r="G1583" s="204"/>
      <c r="H1583" s="204">
        <v>4776</v>
      </c>
      <c r="I1583" s="204"/>
      <c r="J1583" s="204"/>
      <c r="K1583" s="204">
        <v>3776</v>
      </c>
      <c r="L1583" s="204">
        <v>4</v>
      </c>
      <c r="M1583" s="204">
        <v>4730</v>
      </c>
      <c r="N1583" s="204" t="s">
        <v>44</v>
      </c>
      <c r="O1583" s="204" t="s">
        <v>41</v>
      </c>
      <c r="P1583" s="202">
        <f t="shared" si="149"/>
        <v>3772</v>
      </c>
      <c r="Q1583" s="197">
        <f t="shared" si="144"/>
        <v>458</v>
      </c>
      <c r="R1583" s="202" t="str">
        <f t="shared" si="145"/>
        <v>NA</v>
      </c>
      <c r="S1583" s="202" t="str">
        <f t="shared" si="146"/>
        <v>NA</v>
      </c>
      <c r="T1583" s="197" t="str">
        <f t="shared" si="147"/>
        <v>NA</v>
      </c>
      <c r="U1583" s="197">
        <f t="shared" si="148"/>
        <v>9456</v>
      </c>
      <c r="V1583" s="197">
        <f>MIN(IF(SUM(W1583,,X1583,Z1583,AA1583,AD1583,AC1583,AF1583,AG1583,AJ1583,AI1583,AL1583,AM1583,AO1583,AP1583,AR1583,AS1583,A1583,AY1583,AU1583,AV1583,AW1583,AX1583,BA1583,BB1583)=0,0,1)+IF(O1583="Smoothing ramp",1,0)+IF(ISNUMBER(W1583),1,0)+IF(ISNUMBER(X1583),1,0)+IF(ISNUMBER(Z1583),1,0)+IF(ISNUMBER(AA1583),1,0)+IF(ISNUMBER(AD1583),1,0)+IF(ISNUMBER(AC1583),1,0)+IF(ISNUMBER(AF1583),1,0)+IF(ISNUMBER(AG1583),1,0)+IF(ISNUMBER(AI1583),1,0)+IF(ISNUMBER(AJ1583),1,0)+IF(ISNUMBER(AL1583),1,0)+IF(ISNUMBER(AM1583),1,0)+IF(ISNUMBER(AO1583),1,0)+IF(ISNUMBER(AP1583),1,0)+IF(ISNUMBER(#REF!),1,0)+IF(ISNUMBER(AR1583),1,0)+IF(ISNUMBER(AS1583),1,0)+IF(ISNUMBER(AY1583),1,0)+IF(ISNUMBER(AU1583),1,0)+IF(ISNUMBER(AV1583),1,0)+IF(ISNUMBER(AW1583),1,0)+IF(ISNUMBER(AX1583),1,0)+IF(ISNUMBER(BA1583),1,0)+IF(ISNUMBER(BB1583),1,0),1)</f>
        <v>1</v>
      </c>
      <c r="W1583" s="197">
        <v>304</v>
      </c>
      <c r="X1583" s="197"/>
      <c r="Y1583" s="197"/>
      <c r="Z1583" s="197">
        <v>140</v>
      </c>
      <c r="AA1583" s="197"/>
      <c r="AB1583" s="197"/>
      <c r="AC1583" s="197"/>
      <c r="AD1583" s="197"/>
      <c r="AE1583" s="197"/>
      <c r="AF1583" s="197"/>
      <c r="AG1583" s="197"/>
      <c r="AH1583" s="197"/>
      <c r="AI1583" s="200">
        <v>1700</v>
      </c>
      <c r="AJ1583" s="197"/>
      <c r="AK1583" s="197" t="s">
        <v>57</v>
      </c>
      <c r="AL1583" s="197"/>
      <c r="AM1583" s="197"/>
      <c r="AN1583" s="197"/>
      <c r="AO1583" s="197"/>
      <c r="AP1583" s="197"/>
      <c r="AQ1583" s="197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197"/>
      <c r="BB1583" s="197"/>
      <c r="BC1583" s="197"/>
    </row>
    <row r="1584" spans="2:55" customFormat="1" ht="14.1" customHeight="1">
      <c r="B1584" s="204">
        <v>20250605</v>
      </c>
      <c r="C1584" s="204" t="s">
        <v>64</v>
      </c>
      <c r="D1584" s="204">
        <v>1630</v>
      </c>
      <c r="E1584" s="204">
        <v>5241</v>
      </c>
      <c r="F1584" s="204"/>
      <c r="G1584" s="204"/>
      <c r="H1584" s="204">
        <v>4780</v>
      </c>
      <c r="I1584" s="204"/>
      <c r="J1584" s="204"/>
      <c r="K1584" s="204">
        <v>3776</v>
      </c>
      <c r="L1584" s="204">
        <v>11</v>
      </c>
      <c r="M1584" s="204">
        <v>4729</v>
      </c>
      <c r="N1584" s="204" t="s">
        <v>44</v>
      </c>
      <c r="O1584" s="204" t="s">
        <v>41</v>
      </c>
      <c r="P1584" s="202">
        <f t="shared" si="149"/>
        <v>3765</v>
      </c>
      <c r="Q1584" s="197">
        <f t="shared" si="144"/>
        <v>461</v>
      </c>
      <c r="R1584" s="202" t="str">
        <f t="shared" si="145"/>
        <v>NA</v>
      </c>
      <c r="S1584" s="202" t="str">
        <f t="shared" si="146"/>
        <v>NA</v>
      </c>
      <c r="T1584" s="197" t="str">
        <f t="shared" si="147"/>
        <v>NA</v>
      </c>
      <c r="U1584" s="197">
        <f t="shared" si="148"/>
        <v>9447</v>
      </c>
      <c r="V1584" s="197">
        <f>MIN(IF(SUM(W1584,,X1584,Z1584,AA1584,AD1584,AC1584,AF1584,AG1584,AJ1584,AI1584,AL1584,AM1584,AO1584,AP1584,AR1584,AS1584,A1584,AY1584,AU1584,AV1584,AW1584,AX1584,BA1584,BB1584)=0,0,1)+IF(O1584="Smoothing ramp",1,0)+IF(ISNUMBER(W1584),1,0)+IF(ISNUMBER(X1584),1,0)+IF(ISNUMBER(Z1584),1,0)+IF(ISNUMBER(AA1584),1,0)+IF(ISNUMBER(AD1584),1,0)+IF(ISNUMBER(AC1584),1,0)+IF(ISNUMBER(AF1584),1,0)+IF(ISNUMBER(AG1584),1,0)+IF(ISNUMBER(AI1584),1,0)+IF(ISNUMBER(AJ1584),1,0)+IF(ISNUMBER(AL1584),1,0)+IF(ISNUMBER(AM1584),1,0)+IF(ISNUMBER(AO1584),1,0)+IF(ISNUMBER(AP1584),1,0)+IF(ISNUMBER(#REF!),1,0)+IF(ISNUMBER(AR1584),1,0)+IF(ISNUMBER(AS1584),1,0)+IF(ISNUMBER(AY1584),1,0)+IF(ISNUMBER(AU1584),1,0)+IF(ISNUMBER(AV1584),1,0)+IF(ISNUMBER(AW1584),1,0)+IF(ISNUMBER(AX1584),1,0)+IF(ISNUMBER(BA1584),1,0)+IF(ISNUMBER(BB1584),1,0),1)</f>
        <v>1</v>
      </c>
      <c r="W1584" s="197">
        <v>334</v>
      </c>
      <c r="X1584" s="197"/>
      <c r="Y1584" s="197"/>
      <c r="Z1584" s="197">
        <v>140</v>
      </c>
      <c r="AA1584" s="197"/>
      <c r="AB1584" s="197"/>
      <c r="AC1584" s="197"/>
      <c r="AD1584" s="197"/>
      <c r="AE1584" s="197"/>
      <c r="AF1584" s="197"/>
      <c r="AG1584" s="197"/>
      <c r="AH1584" s="197"/>
      <c r="AI1584" s="200"/>
      <c r="AJ1584" s="197"/>
      <c r="AK1584" s="197"/>
      <c r="AL1584" s="197"/>
      <c r="AM1584" s="197"/>
      <c r="AN1584" s="197"/>
      <c r="AO1584" s="197"/>
      <c r="AP1584" s="197"/>
      <c r="AQ1584" s="197"/>
      <c r="AR1584" s="197"/>
      <c r="AS1584" s="197"/>
      <c r="AT1584" s="197"/>
      <c r="AU1584" s="197"/>
      <c r="AV1584" s="197"/>
      <c r="AW1584" s="197"/>
      <c r="AX1584" s="197"/>
      <c r="AY1584" s="197"/>
      <c r="AZ1584" s="197"/>
      <c r="BA1584" s="197"/>
      <c r="BB1584" s="197"/>
      <c r="BC1584" s="197"/>
    </row>
    <row r="1585" spans="2:55" customFormat="1" ht="14.1" customHeight="1">
      <c r="B1585" s="204">
        <v>20250605</v>
      </c>
      <c r="C1585" s="204" t="s">
        <v>64</v>
      </c>
      <c r="D1585" s="204">
        <v>1730</v>
      </c>
      <c r="E1585" s="204">
        <v>5942</v>
      </c>
      <c r="F1585" s="204"/>
      <c r="G1585" s="204"/>
      <c r="H1585" s="204">
        <v>4889</v>
      </c>
      <c r="I1585" s="204"/>
      <c r="J1585" s="204"/>
      <c r="K1585" s="204">
        <v>2297</v>
      </c>
      <c r="L1585" s="204">
        <v>12</v>
      </c>
      <c r="M1585" s="204">
        <v>4288</v>
      </c>
      <c r="N1585" s="204" t="s">
        <v>44</v>
      </c>
      <c r="O1585" s="204" t="s">
        <v>41</v>
      </c>
      <c r="P1585" s="202">
        <f t="shared" si="149"/>
        <v>2285</v>
      </c>
      <c r="Q1585" s="197">
        <f t="shared" si="144"/>
        <v>1053</v>
      </c>
      <c r="R1585" s="202" t="str">
        <f t="shared" si="145"/>
        <v>NA</v>
      </c>
      <c r="S1585" s="202" t="str">
        <f t="shared" si="146"/>
        <v>NA</v>
      </c>
      <c r="T1585" s="197" t="str">
        <f t="shared" si="147"/>
        <v>NA</v>
      </c>
      <c r="U1585" s="197">
        <f t="shared" si="148"/>
        <v>8564</v>
      </c>
      <c r="V1585" s="197">
        <f>MIN(IF(SUM(W1585,,X1585,Z1585,AA1585,AD1585,AC1585,AF1585,AG1585,AJ1585,AI1585,AL1585,AM1585,AO1585,AP1585,AR1585,AS1585,A1585,AY1585,AU1585,AV1585,AW1585,AX1585,BA1585,BB1585)=0,0,1)+IF(O1585="Smoothing ramp",1,0)+IF(ISNUMBER(W1585),1,0)+IF(ISNUMBER(X1585),1,0)+IF(ISNUMBER(Z1585),1,0)+IF(ISNUMBER(AA1585),1,0)+IF(ISNUMBER(AD1585),1,0)+IF(ISNUMBER(AC1585),1,0)+IF(ISNUMBER(AF1585),1,0)+IF(ISNUMBER(AG1585),1,0)+IF(ISNUMBER(AI1585),1,0)+IF(ISNUMBER(AJ1585),1,0)+IF(ISNUMBER(AL1585),1,0)+IF(ISNUMBER(AM1585),1,0)+IF(ISNUMBER(AO1585),1,0)+IF(ISNUMBER(AP1585),1,0)+IF(ISNUMBER(#REF!),1,0)+IF(ISNUMBER(AR1585),1,0)+IF(ISNUMBER(AS1585),1,0)+IF(ISNUMBER(AY1585),1,0)+IF(ISNUMBER(AU1585),1,0)+IF(ISNUMBER(AV1585),1,0)+IF(ISNUMBER(AW1585),1,0)+IF(ISNUMBER(AX1585),1,0)+IF(ISNUMBER(BA1585),1,0)+IF(ISNUMBER(BB1585),1,0),1)</f>
        <v>1</v>
      </c>
      <c r="W1585" s="197">
        <v>334</v>
      </c>
      <c r="X1585" s="197"/>
      <c r="Y1585" s="197"/>
      <c r="Z1585" s="197">
        <v>140</v>
      </c>
      <c r="AA1585" s="197"/>
      <c r="AB1585" s="197"/>
      <c r="AC1585" s="197"/>
      <c r="AD1585" s="197"/>
      <c r="AE1585" s="197"/>
      <c r="AF1585" s="197"/>
      <c r="AG1585" s="197"/>
      <c r="AH1585" s="197"/>
      <c r="AI1585" s="200"/>
      <c r="AJ1585" s="197"/>
      <c r="AK1585" s="197"/>
      <c r="AL1585" s="197"/>
      <c r="AM1585" s="197"/>
      <c r="AN1585" s="197"/>
      <c r="AO1585" s="197"/>
      <c r="AP1585" s="197"/>
      <c r="AQ1585" s="197"/>
      <c r="AR1585" s="197"/>
      <c r="AS1585" s="197"/>
      <c r="AT1585" s="197"/>
      <c r="AU1585" s="197"/>
      <c r="AV1585" s="197"/>
      <c r="AW1585" s="197"/>
      <c r="AX1585" s="197"/>
      <c r="AY1585" s="197"/>
      <c r="AZ1585" s="197"/>
      <c r="BA1585" s="197"/>
      <c r="BB1585" s="197"/>
      <c r="BC1585" s="197"/>
    </row>
    <row r="1586" spans="2:55" customFormat="1" ht="14.1" customHeight="1">
      <c r="B1586" s="204">
        <v>20250605</v>
      </c>
      <c r="C1586" s="204" t="s">
        <v>64</v>
      </c>
      <c r="D1586" s="204">
        <v>1830</v>
      </c>
      <c r="E1586" s="204"/>
      <c r="F1586" s="204">
        <v>6153</v>
      </c>
      <c r="G1586" s="204">
        <v>528</v>
      </c>
      <c r="H1586" s="204"/>
      <c r="I1586" s="204">
        <v>5924</v>
      </c>
      <c r="J1586" s="204">
        <v>528</v>
      </c>
      <c r="K1586" s="204">
        <v>-2650</v>
      </c>
      <c r="L1586" s="204">
        <v>-2650</v>
      </c>
      <c r="M1586" s="204">
        <v>0</v>
      </c>
      <c r="N1586" s="204" t="s">
        <v>40</v>
      </c>
      <c r="O1586" s="204" t="s">
        <v>41</v>
      </c>
      <c r="P1586" s="202">
        <f t="shared" si="149"/>
        <v>0</v>
      </c>
      <c r="Q1586" s="197" t="str">
        <f t="shared" si="144"/>
        <v>NA</v>
      </c>
      <c r="R1586" s="202">
        <f t="shared" si="145"/>
        <v>229</v>
      </c>
      <c r="S1586" s="202">
        <f t="shared" si="146"/>
        <v>0</v>
      </c>
      <c r="T1586" s="197">
        <f t="shared" si="147"/>
        <v>229</v>
      </c>
      <c r="U1586" s="197">
        <f t="shared" si="148"/>
        <v>2650</v>
      </c>
      <c r="V1586" s="197">
        <f>MIN(IF(SUM(W1586,,X1586,Z1586,AA1586,AD1586,AC1586,AF1586,AG1586,AJ1586,AI1586,AL1586,AM1586,AO1586,AP1586,AR1586,AS1586,A1586,AY1586,AU1586,AV1586,AW1586,AX1586,BA1586,BB1586)=0,0,1)+IF(O1586="Smoothing ramp",1,0)+IF(ISNUMBER(W1586),1,0)+IF(ISNUMBER(X1586),1,0)+IF(ISNUMBER(Z1586),1,0)+IF(ISNUMBER(AA1586),1,0)+IF(ISNUMBER(AD1586),1,0)+IF(ISNUMBER(AC1586),1,0)+IF(ISNUMBER(AF1586),1,0)+IF(ISNUMBER(AG1586),1,0)+IF(ISNUMBER(AI1586),1,0)+IF(ISNUMBER(AJ1586),1,0)+IF(ISNUMBER(AL1586),1,0)+IF(ISNUMBER(AM1586),1,0)+IF(ISNUMBER(AO1586),1,0)+IF(ISNUMBER(AP1586),1,0)+IF(ISNUMBER(#REF!),1,0)+IF(ISNUMBER(AR1586),1,0)+IF(ISNUMBER(AS1586),1,0)+IF(ISNUMBER(AY1586),1,0)+IF(ISNUMBER(AU1586),1,0)+IF(ISNUMBER(AV1586),1,0)+IF(ISNUMBER(AW1586),1,0)+IF(ISNUMBER(AX1586),1,0)+IF(ISNUMBER(BA1586),1,0)+IF(ISNUMBER(BB1586),1,0),1)</f>
        <v>1</v>
      </c>
      <c r="W1586" s="197">
        <v>334</v>
      </c>
      <c r="X1586" s="197"/>
      <c r="Y1586" s="197"/>
      <c r="Z1586" s="197">
        <v>140</v>
      </c>
      <c r="AA1586" s="197"/>
      <c r="AB1586" s="197"/>
      <c r="AC1586" s="197"/>
      <c r="AD1586" s="197"/>
      <c r="AE1586" s="197"/>
      <c r="AF1586" s="197"/>
      <c r="AG1586" s="197"/>
      <c r="AH1586" s="197"/>
      <c r="AI1586" s="200"/>
      <c r="AJ1586" s="197"/>
      <c r="AK1586" s="197"/>
      <c r="AL1586" s="197"/>
      <c r="AM1586" s="197"/>
      <c r="AN1586" s="197"/>
      <c r="AO1586" s="197"/>
      <c r="AP1586" s="197"/>
      <c r="AQ1586" s="197"/>
      <c r="AR1586" s="197"/>
      <c r="AS1586" s="197"/>
      <c r="AT1586" s="197"/>
      <c r="AU1586" s="197"/>
      <c r="AV1586" s="197"/>
      <c r="AW1586" s="197"/>
      <c r="AX1586" s="197"/>
      <c r="AY1586" s="197"/>
      <c r="AZ1586" s="197"/>
      <c r="BA1586" s="197"/>
      <c r="BB1586" s="197"/>
      <c r="BC1586" s="197"/>
    </row>
    <row r="1587" spans="2:55" customFormat="1" ht="14.1" customHeight="1">
      <c r="B1587" s="204">
        <v>20250605</v>
      </c>
      <c r="C1587" s="204" t="s">
        <v>64</v>
      </c>
      <c r="D1587" s="204">
        <v>1930</v>
      </c>
      <c r="E1587" s="204"/>
      <c r="F1587" s="204">
        <v>6153</v>
      </c>
      <c r="G1587" s="204">
        <v>528</v>
      </c>
      <c r="H1587" s="204"/>
      <c r="I1587" s="204">
        <v>6152</v>
      </c>
      <c r="J1587" s="204">
        <v>528</v>
      </c>
      <c r="K1587" s="204">
        <v>-2650</v>
      </c>
      <c r="L1587" s="204">
        <v>-2650</v>
      </c>
      <c r="M1587" s="204">
        <v>0</v>
      </c>
      <c r="N1587" s="204" t="s">
        <v>40</v>
      </c>
      <c r="O1587" s="204" t="s">
        <v>41</v>
      </c>
      <c r="P1587" s="202">
        <f t="shared" si="149"/>
        <v>0</v>
      </c>
      <c r="Q1587" s="197" t="str">
        <f t="shared" si="144"/>
        <v>NA</v>
      </c>
      <c r="R1587" s="202">
        <f t="shared" si="145"/>
        <v>1</v>
      </c>
      <c r="S1587" s="202">
        <f t="shared" si="146"/>
        <v>0</v>
      </c>
      <c r="T1587" s="197">
        <f t="shared" si="147"/>
        <v>1</v>
      </c>
      <c r="U1587" s="197">
        <f t="shared" si="148"/>
        <v>2650</v>
      </c>
      <c r="V1587" s="197">
        <f>MIN(IF(SUM(W1587,,X1587,Z1587,AA1587,AD1587,AC1587,AF1587,AG1587,AJ1587,AI1587,AL1587,AM1587,AO1587,AP1587,AR1587,AS1587,A1587,AY1587,AU1587,AV1587,AW1587,AX1587,BA1587,BB1587)=0,0,1)+IF(O1587="Smoothing ramp",1,0)+IF(ISNUMBER(W1587),1,0)+IF(ISNUMBER(X1587),1,0)+IF(ISNUMBER(Z1587),1,0)+IF(ISNUMBER(AA1587),1,0)+IF(ISNUMBER(AD1587),1,0)+IF(ISNUMBER(AC1587),1,0)+IF(ISNUMBER(AF1587),1,0)+IF(ISNUMBER(AG1587),1,0)+IF(ISNUMBER(AI1587),1,0)+IF(ISNUMBER(AJ1587),1,0)+IF(ISNUMBER(AL1587),1,0)+IF(ISNUMBER(AM1587),1,0)+IF(ISNUMBER(AO1587),1,0)+IF(ISNUMBER(AP1587),1,0)+IF(ISNUMBER(#REF!),1,0)+IF(ISNUMBER(AR1587),1,0)+IF(ISNUMBER(AS1587),1,0)+IF(ISNUMBER(AY1587),1,0)+IF(ISNUMBER(AU1587),1,0)+IF(ISNUMBER(AV1587),1,0)+IF(ISNUMBER(AW1587),1,0)+IF(ISNUMBER(AX1587),1,0)+IF(ISNUMBER(BA1587),1,0)+IF(ISNUMBER(BB1587),1,0),1)</f>
        <v>1</v>
      </c>
      <c r="W1587" s="197">
        <v>355</v>
      </c>
      <c r="X1587" s="197"/>
      <c r="Y1587" s="197"/>
      <c r="Z1587" s="197">
        <v>140</v>
      </c>
      <c r="AA1587" s="197"/>
      <c r="AB1587" s="197"/>
      <c r="AC1587" s="197"/>
      <c r="AD1587" s="197"/>
      <c r="AE1587" s="197"/>
      <c r="AF1587" s="197"/>
      <c r="AG1587" s="197"/>
      <c r="AH1587" s="197"/>
      <c r="AI1587" s="200"/>
      <c r="AJ1587" s="197"/>
      <c r="AK1587" s="197"/>
      <c r="AL1587" s="197"/>
      <c r="AM1587" s="197"/>
      <c r="AN1587" s="197"/>
      <c r="AO1587" s="197"/>
      <c r="AP1587" s="197"/>
      <c r="AQ1587" s="197"/>
      <c r="AR1587" s="197"/>
      <c r="AS1587" s="197"/>
      <c r="AT1587" s="197"/>
      <c r="AU1587" s="197"/>
      <c r="AV1587" s="197"/>
      <c r="AW1587" s="197"/>
      <c r="AX1587" s="197"/>
      <c r="AY1587" s="197"/>
      <c r="AZ1587" s="197"/>
      <c r="BA1587" s="197"/>
      <c r="BB1587" s="197"/>
      <c r="BC1587" s="197"/>
    </row>
    <row r="1588" spans="2:55" customFormat="1" ht="14.1" customHeight="1">
      <c r="B1588" s="204">
        <v>20250605</v>
      </c>
      <c r="C1588" s="204" t="s">
        <v>64</v>
      </c>
      <c r="D1588" s="204">
        <v>2030</v>
      </c>
      <c r="E1588" s="204"/>
      <c r="F1588" s="204">
        <v>6153</v>
      </c>
      <c r="G1588" s="204">
        <v>528</v>
      </c>
      <c r="H1588" s="204"/>
      <c r="I1588" s="204">
        <v>6152</v>
      </c>
      <c r="J1588" s="204">
        <v>528</v>
      </c>
      <c r="K1588" s="204">
        <v>-2650</v>
      </c>
      <c r="L1588" s="204">
        <v>-2650</v>
      </c>
      <c r="M1588" s="204">
        <v>0</v>
      </c>
      <c r="N1588" s="204" t="s">
        <v>40</v>
      </c>
      <c r="O1588" s="204" t="s">
        <v>41</v>
      </c>
      <c r="P1588" s="202">
        <f t="shared" si="149"/>
        <v>0</v>
      </c>
      <c r="Q1588" s="197" t="str">
        <f t="shared" si="144"/>
        <v>NA</v>
      </c>
      <c r="R1588" s="202">
        <f t="shared" si="145"/>
        <v>1</v>
      </c>
      <c r="S1588" s="202">
        <f t="shared" si="146"/>
        <v>0</v>
      </c>
      <c r="T1588" s="197">
        <f t="shared" si="147"/>
        <v>1</v>
      </c>
      <c r="U1588" s="197">
        <f t="shared" si="148"/>
        <v>2650</v>
      </c>
      <c r="V1588" s="197">
        <f>MIN(IF(SUM(W1588,,X1588,Z1588,AA1588,AD1588,AC1588,AF1588,AG1588,AJ1588,AI1588,AL1588,AM1588,AO1588,AP1588,AR1588,AS1588,A1588,AY1588,AU1588,AV1588,AW1588,AX1588,BA1588,BB1588)=0,0,1)+IF(O1588="Smoothing ramp",1,0)+IF(ISNUMBER(W1588),1,0)+IF(ISNUMBER(X1588),1,0)+IF(ISNUMBER(Z1588),1,0)+IF(ISNUMBER(AA1588),1,0)+IF(ISNUMBER(AD1588),1,0)+IF(ISNUMBER(AC1588),1,0)+IF(ISNUMBER(AF1588),1,0)+IF(ISNUMBER(AG1588),1,0)+IF(ISNUMBER(AI1588),1,0)+IF(ISNUMBER(AJ1588),1,0)+IF(ISNUMBER(AL1588),1,0)+IF(ISNUMBER(AM1588),1,0)+IF(ISNUMBER(AO1588),1,0)+IF(ISNUMBER(AP1588),1,0)+IF(ISNUMBER(#REF!),1,0)+IF(ISNUMBER(AR1588),1,0)+IF(ISNUMBER(AS1588),1,0)+IF(ISNUMBER(AY1588),1,0)+IF(ISNUMBER(AU1588),1,0)+IF(ISNUMBER(AV1588),1,0)+IF(ISNUMBER(AW1588),1,0)+IF(ISNUMBER(AX1588),1,0)+IF(ISNUMBER(BA1588),1,0)+IF(ISNUMBER(BB1588),1,0),1)</f>
        <v>1</v>
      </c>
      <c r="W1588" s="197">
        <v>355</v>
      </c>
      <c r="X1588" s="197"/>
      <c r="Y1588" s="197"/>
      <c r="Z1588" s="197">
        <v>140</v>
      </c>
      <c r="AA1588" s="197"/>
      <c r="AB1588" s="197"/>
      <c r="AC1588" s="197"/>
      <c r="AD1588" s="197"/>
      <c r="AE1588" s="197"/>
      <c r="AF1588" s="197"/>
      <c r="AG1588" s="197"/>
      <c r="AH1588" s="197"/>
      <c r="AI1588" s="200"/>
      <c r="AJ1588" s="197"/>
      <c r="AK1588" s="197"/>
      <c r="AL1588" s="197"/>
      <c r="AM1588" s="197"/>
      <c r="AN1588" s="197"/>
      <c r="AO1588" s="197"/>
      <c r="AP1588" s="197"/>
      <c r="AQ1588" s="197"/>
      <c r="AR1588" s="197"/>
      <c r="AS1588" s="197"/>
      <c r="AT1588" s="197"/>
      <c r="AU1588" s="197"/>
      <c r="AV1588" s="197"/>
      <c r="AW1588" s="197"/>
      <c r="AX1588" s="197"/>
      <c r="AY1588" s="197"/>
      <c r="AZ1588" s="197"/>
      <c r="BA1588" s="197"/>
      <c r="BB1588" s="197"/>
      <c r="BC1588" s="197"/>
    </row>
    <row r="1589" spans="2:55" customFormat="1" ht="14.1" customHeight="1">
      <c r="B1589" s="204">
        <v>20250605</v>
      </c>
      <c r="C1589" s="204" t="s">
        <v>64</v>
      </c>
      <c r="D1589" s="204">
        <v>2130</v>
      </c>
      <c r="E1589" s="204">
        <v>6983</v>
      </c>
      <c r="F1589" s="204"/>
      <c r="G1589" s="204"/>
      <c r="H1589" s="204">
        <v>6982</v>
      </c>
      <c r="I1589" s="204"/>
      <c r="J1589" s="204"/>
      <c r="K1589" s="204">
        <v>-2595</v>
      </c>
      <c r="L1589" s="204">
        <v>-2595</v>
      </c>
      <c r="M1589" s="204">
        <v>-2595</v>
      </c>
      <c r="N1589" s="204" t="s">
        <v>40</v>
      </c>
      <c r="O1589" s="204" t="s">
        <v>41</v>
      </c>
      <c r="P1589" s="202">
        <f t="shared" si="149"/>
        <v>0</v>
      </c>
      <c r="Q1589" s="197">
        <f t="shared" si="144"/>
        <v>1</v>
      </c>
      <c r="R1589" s="202" t="str">
        <f t="shared" si="145"/>
        <v>NA</v>
      </c>
      <c r="S1589" s="202" t="str">
        <f t="shared" si="146"/>
        <v>NA</v>
      </c>
      <c r="T1589" s="197" t="str">
        <f t="shared" si="147"/>
        <v>NA</v>
      </c>
      <c r="U1589" s="197">
        <f t="shared" si="148"/>
        <v>0</v>
      </c>
      <c r="V1589" s="197">
        <f>MIN(IF(SUM(W1589,,X1589,Z1589,AA1589,AD1589,AC1589,AF1589,AG1589,AJ1589,AI1589,AL1589,AM1589,AO1589,AP1589,AR1589,AS1589,A1589,AY1589,AU1589,AV1589,AW1589,AX1589,BA1589,BB1589)=0,0,1)+IF(O1589="Smoothing ramp",1,0)+IF(ISNUMBER(W1589),1,0)+IF(ISNUMBER(X1589),1,0)+IF(ISNUMBER(Z1589),1,0)+IF(ISNUMBER(AA1589),1,0)+IF(ISNUMBER(AD1589),1,0)+IF(ISNUMBER(AC1589),1,0)+IF(ISNUMBER(AF1589),1,0)+IF(ISNUMBER(AG1589),1,0)+IF(ISNUMBER(AI1589),1,0)+IF(ISNUMBER(AJ1589),1,0)+IF(ISNUMBER(AL1589),1,0)+IF(ISNUMBER(AM1589),1,0)+IF(ISNUMBER(AO1589),1,0)+IF(ISNUMBER(AP1589),1,0)+IF(ISNUMBER(#REF!),1,0)+IF(ISNUMBER(AR1589),1,0)+IF(ISNUMBER(AS1589),1,0)+IF(ISNUMBER(AY1589),1,0)+IF(ISNUMBER(AU1589),1,0)+IF(ISNUMBER(AV1589),1,0)+IF(ISNUMBER(AW1589),1,0)+IF(ISNUMBER(AX1589),1,0)+IF(ISNUMBER(BA1589),1,0)+IF(ISNUMBER(BB1589),1,0),1)</f>
        <v>1</v>
      </c>
      <c r="W1589" s="197">
        <v>343</v>
      </c>
      <c r="X1589" s="197"/>
      <c r="Y1589" s="197"/>
      <c r="Z1589" s="197">
        <v>160</v>
      </c>
      <c r="AA1589" s="197"/>
      <c r="AB1589" s="197"/>
      <c r="AC1589" s="197"/>
      <c r="AD1589" s="197"/>
      <c r="AE1589" s="197"/>
      <c r="AF1589" s="197"/>
      <c r="AG1589" s="197"/>
      <c r="AH1589" s="197"/>
      <c r="AI1589" s="200"/>
      <c r="AJ1589" s="197"/>
      <c r="AK1589" s="197"/>
      <c r="AL1589" s="197"/>
      <c r="AM1589" s="197"/>
      <c r="AN1589" s="197"/>
      <c r="AO1589" s="197"/>
      <c r="AP1589" s="197"/>
      <c r="AQ1589" s="197"/>
      <c r="AR1589" s="197"/>
      <c r="AS1589" s="197"/>
      <c r="AT1589" s="197"/>
      <c r="AU1589" s="197"/>
      <c r="AV1589" s="197"/>
      <c r="AW1589" s="197"/>
      <c r="AX1589" s="197"/>
      <c r="AY1589" s="197"/>
      <c r="AZ1589" s="197"/>
      <c r="BA1589" s="197"/>
      <c r="BB1589" s="197"/>
      <c r="BC1589" s="197"/>
    </row>
    <row r="1590" spans="2:55" customFormat="1" ht="14.1" customHeight="1">
      <c r="B1590" s="204">
        <v>20250605</v>
      </c>
      <c r="C1590" s="204" t="s">
        <v>64</v>
      </c>
      <c r="D1590" s="204">
        <v>2230</v>
      </c>
      <c r="E1590" s="204">
        <v>6983</v>
      </c>
      <c r="F1590" s="204"/>
      <c r="G1590" s="204"/>
      <c r="H1590" s="204">
        <v>6982</v>
      </c>
      <c r="I1590" s="204"/>
      <c r="J1590" s="204"/>
      <c r="K1590" s="204">
        <v>-2595</v>
      </c>
      <c r="L1590" s="204">
        <v>-2595</v>
      </c>
      <c r="M1590" s="204">
        <v>-2595</v>
      </c>
      <c r="N1590" s="204" t="s">
        <v>40</v>
      </c>
      <c r="O1590" s="204" t="s">
        <v>41</v>
      </c>
      <c r="P1590" s="202">
        <f t="shared" si="149"/>
        <v>0</v>
      </c>
      <c r="Q1590" s="197">
        <f t="shared" si="144"/>
        <v>1</v>
      </c>
      <c r="R1590" s="202" t="str">
        <f t="shared" si="145"/>
        <v>NA</v>
      </c>
      <c r="S1590" s="202" t="str">
        <f t="shared" si="146"/>
        <v>NA</v>
      </c>
      <c r="T1590" s="197" t="str">
        <f t="shared" si="147"/>
        <v>NA</v>
      </c>
      <c r="U1590" s="197">
        <f t="shared" si="148"/>
        <v>0</v>
      </c>
      <c r="V1590" s="197">
        <f>MIN(IF(SUM(W1590,,X1590,Z1590,AA1590,AD1590,AC1590,AF1590,AG1590,AJ1590,AI1590,AL1590,AM1590,AO1590,AP1590,AR1590,AS1590,A1590,AY1590,AU1590,AV1590,AW1590,AX1590,BA1590,BB1590)=0,0,1)+IF(O1590="Smoothing ramp",1,0)+IF(ISNUMBER(W1590),1,0)+IF(ISNUMBER(X1590),1,0)+IF(ISNUMBER(Z1590),1,0)+IF(ISNUMBER(AA1590),1,0)+IF(ISNUMBER(AD1590),1,0)+IF(ISNUMBER(AC1590),1,0)+IF(ISNUMBER(AF1590),1,0)+IF(ISNUMBER(AG1590),1,0)+IF(ISNUMBER(AI1590),1,0)+IF(ISNUMBER(AJ1590),1,0)+IF(ISNUMBER(AL1590),1,0)+IF(ISNUMBER(AM1590),1,0)+IF(ISNUMBER(AO1590),1,0)+IF(ISNUMBER(AP1590),1,0)+IF(ISNUMBER(#REF!),1,0)+IF(ISNUMBER(AR1590),1,0)+IF(ISNUMBER(AS1590),1,0)+IF(ISNUMBER(AY1590),1,0)+IF(ISNUMBER(AU1590),1,0)+IF(ISNUMBER(AV1590),1,0)+IF(ISNUMBER(AW1590),1,0)+IF(ISNUMBER(AX1590),1,0)+IF(ISNUMBER(BA1590),1,0)+IF(ISNUMBER(BB1590),1,0),1)</f>
        <v>1</v>
      </c>
      <c r="W1590" s="197">
        <v>415</v>
      </c>
      <c r="X1590" s="197"/>
      <c r="Y1590" s="197" t="s">
        <v>42</v>
      </c>
      <c r="Z1590" s="197">
        <v>160</v>
      </c>
      <c r="AA1590" s="197"/>
      <c r="AB1590" s="197" t="s">
        <v>42</v>
      </c>
      <c r="AC1590" s="197"/>
      <c r="AD1590" s="197"/>
      <c r="AE1590" s="197"/>
      <c r="AF1590" s="197"/>
      <c r="AG1590" s="197"/>
      <c r="AH1590" s="197"/>
      <c r="AI1590" s="200"/>
      <c r="AJ1590" s="197"/>
      <c r="AK1590" s="197"/>
      <c r="AL1590" s="197"/>
      <c r="AM1590" s="197"/>
      <c r="AN1590" s="197"/>
      <c r="AO1590" s="197"/>
      <c r="AP1590" s="197"/>
      <c r="AQ1590" s="197"/>
      <c r="AR1590" s="197"/>
      <c r="AS1590" s="197"/>
      <c r="AT1590" s="197"/>
      <c r="AU1590" s="197"/>
      <c r="AV1590" s="197"/>
      <c r="AW1590" s="197"/>
      <c r="AX1590" s="197"/>
      <c r="AY1590" s="197"/>
      <c r="AZ1590" s="197"/>
      <c r="BA1590" s="197"/>
      <c r="BB1590" s="197"/>
      <c r="BC1590" s="197"/>
    </row>
    <row r="1591" spans="2:55" customFormat="1" ht="14.1" customHeight="1">
      <c r="B1591" s="204">
        <v>20250605</v>
      </c>
      <c r="C1591" s="204" t="s">
        <v>64</v>
      </c>
      <c r="D1591" s="204">
        <v>2330</v>
      </c>
      <c r="E1591" s="204">
        <v>6583</v>
      </c>
      <c r="F1591" s="204"/>
      <c r="G1591" s="204"/>
      <c r="H1591" s="204">
        <v>6583</v>
      </c>
      <c r="I1591" s="204"/>
      <c r="J1591" s="204"/>
      <c r="K1591" s="204">
        <v>-2198</v>
      </c>
      <c r="L1591" s="204">
        <v>-2198</v>
      </c>
      <c r="M1591" s="204">
        <v>-2198</v>
      </c>
      <c r="N1591" s="204" t="s">
        <v>40</v>
      </c>
      <c r="O1591" s="204" t="s">
        <v>41</v>
      </c>
      <c r="P1591" s="202">
        <f t="shared" si="149"/>
        <v>0</v>
      </c>
      <c r="Q1591" s="197">
        <f t="shared" si="144"/>
        <v>0</v>
      </c>
      <c r="R1591" s="202" t="str">
        <f t="shared" si="145"/>
        <v>NA</v>
      </c>
      <c r="S1591" s="202" t="str">
        <f t="shared" si="146"/>
        <v>NA</v>
      </c>
      <c r="T1591" s="197" t="str">
        <f t="shared" si="147"/>
        <v>NA</v>
      </c>
      <c r="U1591" s="197">
        <f t="shared" si="148"/>
        <v>0</v>
      </c>
      <c r="V1591" s="197">
        <f>MIN(IF(SUM(W1591,,X1591,Z1591,AA1591,AD1591,AC1591,AF1591,AG1591,AJ1591,AI1591,AL1591,AM1591,AO1591,AP1591,AR1591,AS1591,A1591,AY1591,AU1591,AV1591,AW1591,AX1591,BA1591,BB1591)=0,0,1)+IF(O1591="Smoothing ramp",1,0)+IF(ISNUMBER(W1591),1,0)+IF(ISNUMBER(X1591),1,0)+IF(ISNUMBER(Z1591),1,0)+IF(ISNUMBER(AA1591),1,0)+IF(ISNUMBER(AD1591),1,0)+IF(ISNUMBER(AC1591),1,0)+IF(ISNUMBER(AF1591),1,0)+IF(ISNUMBER(AG1591),1,0)+IF(ISNUMBER(AI1591),1,0)+IF(ISNUMBER(AJ1591),1,0)+IF(ISNUMBER(AL1591),1,0)+IF(ISNUMBER(AM1591),1,0)+IF(ISNUMBER(AO1591),1,0)+IF(ISNUMBER(AP1591),1,0)+IF(ISNUMBER(#REF!),1,0)+IF(ISNUMBER(AR1591),1,0)+IF(ISNUMBER(AS1591),1,0)+IF(ISNUMBER(AY1591),1,0)+IF(ISNUMBER(AU1591),1,0)+IF(ISNUMBER(AV1591),1,0)+IF(ISNUMBER(AW1591),1,0)+IF(ISNUMBER(AX1591),1,0)+IF(ISNUMBER(BA1591),1,0)+IF(ISNUMBER(BB1591),1,0),1)</f>
        <v>1</v>
      </c>
      <c r="W1591" s="197">
        <v>415</v>
      </c>
      <c r="X1591" s="197"/>
      <c r="Y1591" s="197" t="s">
        <v>42</v>
      </c>
      <c r="Z1591" s="197">
        <v>160</v>
      </c>
      <c r="AA1591" s="197"/>
      <c r="AB1591" s="197" t="s">
        <v>42</v>
      </c>
      <c r="AC1591" s="197"/>
      <c r="AD1591" s="197"/>
      <c r="AE1591" s="197"/>
      <c r="AF1591" s="197"/>
      <c r="AG1591" s="197"/>
      <c r="AH1591" s="197"/>
      <c r="AI1591" s="200"/>
      <c r="AJ1591" s="197"/>
      <c r="AK1591" s="197"/>
      <c r="AL1591" s="197"/>
      <c r="AM1591" s="197"/>
      <c r="AN1591" s="197"/>
      <c r="AO1591" s="197"/>
      <c r="AP1591" s="197"/>
      <c r="AQ1591" s="197"/>
      <c r="AR1591" s="197"/>
      <c r="AS1591" s="197"/>
      <c r="AT1591" s="197"/>
      <c r="AU1591" s="197"/>
      <c r="AV1591" s="197"/>
      <c r="AW1591" s="197"/>
      <c r="AX1591" s="197"/>
      <c r="AY1591" s="197"/>
      <c r="AZ1591" s="197"/>
      <c r="BA1591" s="197"/>
      <c r="BB1591" s="197"/>
      <c r="BC1591" s="197"/>
    </row>
    <row r="1592" spans="2:55" customFormat="1" ht="14.1" customHeight="1">
      <c r="B1592" s="204">
        <v>20250606</v>
      </c>
      <c r="C1592" s="204" t="s">
        <v>64</v>
      </c>
      <c r="D1592" s="204">
        <v>30</v>
      </c>
      <c r="E1592" s="204">
        <v>9213</v>
      </c>
      <c r="F1592" s="204"/>
      <c r="G1592" s="204"/>
      <c r="H1592" s="204">
        <v>8690</v>
      </c>
      <c r="I1592" s="204"/>
      <c r="J1592" s="204"/>
      <c r="K1592" s="204">
        <v>-3262</v>
      </c>
      <c r="L1592" s="204">
        <v>-3262</v>
      </c>
      <c r="M1592" s="204">
        <v>-2736</v>
      </c>
      <c r="N1592" s="204" t="s">
        <v>40</v>
      </c>
      <c r="O1592" s="204" t="s">
        <v>45</v>
      </c>
      <c r="P1592" s="202">
        <f t="shared" si="149"/>
        <v>0</v>
      </c>
      <c r="Q1592" s="197">
        <f t="shared" si="144"/>
        <v>523</v>
      </c>
      <c r="R1592" s="202" t="str">
        <f t="shared" si="145"/>
        <v>NA</v>
      </c>
      <c r="S1592" s="202" t="str">
        <f t="shared" si="146"/>
        <v>NA</v>
      </c>
      <c r="T1592" s="197" t="str">
        <f t="shared" si="147"/>
        <v>NA</v>
      </c>
      <c r="U1592" s="197">
        <f t="shared" si="148"/>
        <v>0</v>
      </c>
      <c r="V1592" s="197">
        <f>MIN(IF(SUM(W1592,,X1592,Z1592,AA1592,AD1592,AC1592,AF1592,AG1592,AJ1592,AI1592,AL1592,AM1592,AO1592,AP1592,AR1592,AS1592,A1592,AY1592,AU1592,AV1592,AW1592,AX1592,BA1592,BB1592)=0,0,1)+IF(O1592="Smoothing ramp",1,0)+IF(ISNUMBER(W1592),1,0)+IF(ISNUMBER(X1592),1,0)+IF(ISNUMBER(Z1592),1,0)+IF(ISNUMBER(AA1592),1,0)+IF(ISNUMBER(AD1592),1,0)+IF(ISNUMBER(AC1592),1,0)+IF(ISNUMBER(AF1592),1,0)+IF(ISNUMBER(AG1592),1,0)+IF(ISNUMBER(AI1592),1,0)+IF(ISNUMBER(AJ1592),1,0)+IF(ISNUMBER(AL1592),1,0)+IF(ISNUMBER(AM1592),1,0)+IF(ISNUMBER(AO1592),1,0)+IF(ISNUMBER(AP1592),1,0)+IF(ISNUMBER(#REF!),1,0)+IF(ISNUMBER(AR1592),1,0)+IF(ISNUMBER(AS1592),1,0)+IF(ISNUMBER(AY1592),1,0)+IF(ISNUMBER(AU1592),1,0)+IF(ISNUMBER(AV1592),1,0)+IF(ISNUMBER(AW1592),1,0)+IF(ISNUMBER(AX1592),1,0)+IF(ISNUMBER(BA1592),1,0)+IF(ISNUMBER(BB1592),1,0),1)</f>
        <v>1</v>
      </c>
      <c r="W1592" s="197">
        <v>415</v>
      </c>
      <c r="X1592" s="197"/>
      <c r="Y1592" s="197" t="s">
        <v>42</v>
      </c>
      <c r="Z1592" s="197">
        <v>160</v>
      </c>
      <c r="AA1592" s="197"/>
      <c r="AB1592" s="197" t="s">
        <v>42</v>
      </c>
      <c r="AC1592" s="197"/>
      <c r="AD1592" s="197"/>
      <c r="AE1592" s="197"/>
      <c r="AF1592" s="197"/>
      <c r="AG1592" s="197"/>
      <c r="AH1592" s="197"/>
      <c r="AI1592" s="200"/>
      <c r="AJ1592" s="197"/>
      <c r="AK1592" s="197"/>
      <c r="AL1592" s="197"/>
      <c r="AM1592" s="197"/>
      <c r="AN1592" s="197"/>
      <c r="AO1592" s="197"/>
      <c r="AP1592" s="197"/>
      <c r="AQ1592" s="197"/>
      <c r="AR1592" s="197"/>
      <c r="AS1592" s="197"/>
      <c r="AT1592" s="197"/>
      <c r="AU1592" s="197"/>
      <c r="AV1592" s="197"/>
      <c r="AW1592" s="197"/>
      <c r="AX1592" s="197"/>
      <c r="AY1592" s="197"/>
      <c r="AZ1592" s="197"/>
      <c r="BA1592" s="197"/>
      <c r="BB1592" s="197"/>
      <c r="BC1592" s="197"/>
    </row>
    <row r="1593" spans="2:55" customFormat="1" ht="14.1" customHeight="1">
      <c r="B1593" s="204">
        <v>20250606</v>
      </c>
      <c r="C1593" s="204" t="s">
        <v>64</v>
      </c>
      <c r="D1593" s="204">
        <v>130</v>
      </c>
      <c r="E1593" s="204">
        <v>9213</v>
      </c>
      <c r="F1593" s="204"/>
      <c r="G1593" s="204"/>
      <c r="H1593" s="204">
        <v>8690</v>
      </c>
      <c r="I1593" s="204"/>
      <c r="J1593" s="204"/>
      <c r="K1593" s="204">
        <v>-3262</v>
      </c>
      <c r="L1593" s="204">
        <v>-3262</v>
      </c>
      <c r="M1593" s="204">
        <v>-2736</v>
      </c>
      <c r="N1593" s="204" t="s">
        <v>40</v>
      </c>
      <c r="O1593" s="204" t="s">
        <v>45</v>
      </c>
      <c r="P1593" s="202">
        <f t="shared" si="149"/>
        <v>0</v>
      </c>
      <c r="Q1593" s="197">
        <f t="shared" si="144"/>
        <v>523</v>
      </c>
      <c r="R1593" s="202" t="str">
        <f t="shared" si="145"/>
        <v>NA</v>
      </c>
      <c r="S1593" s="202" t="str">
        <f t="shared" si="146"/>
        <v>NA</v>
      </c>
      <c r="T1593" s="197" t="str">
        <f t="shared" si="147"/>
        <v>NA</v>
      </c>
      <c r="U1593" s="197">
        <f t="shared" si="148"/>
        <v>0</v>
      </c>
      <c r="V1593" s="197">
        <f>MIN(IF(SUM(W1593,,X1593,Z1593,AA1593,AD1593,AC1593,AF1593,AG1593,AJ1593,AI1593,AL1593,AM1593,AO1593,AP1593,AR1593,AS1593,A1593,AY1593,AU1593,AV1593,AW1593,AX1593,BA1593,BB1593)=0,0,1)+IF(O1593="Smoothing ramp",1,0)+IF(ISNUMBER(W1593),1,0)+IF(ISNUMBER(X1593),1,0)+IF(ISNUMBER(Z1593),1,0)+IF(ISNUMBER(AA1593),1,0)+IF(ISNUMBER(AD1593),1,0)+IF(ISNUMBER(AC1593),1,0)+IF(ISNUMBER(AF1593),1,0)+IF(ISNUMBER(AG1593),1,0)+IF(ISNUMBER(AI1593),1,0)+IF(ISNUMBER(AJ1593),1,0)+IF(ISNUMBER(AL1593),1,0)+IF(ISNUMBER(AM1593),1,0)+IF(ISNUMBER(AO1593),1,0)+IF(ISNUMBER(AP1593),1,0)+IF(ISNUMBER(#REF!),1,0)+IF(ISNUMBER(AR1593),1,0)+IF(ISNUMBER(AS1593),1,0)+IF(ISNUMBER(AY1593),1,0)+IF(ISNUMBER(AU1593),1,0)+IF(ISNUMBER(AV1593),1,0)+IF(ISNUMBER(AW1593),1,0)+IF(ISNUMBER(AX1593),1,0)+IF(ISNUMBER(BA1593),1,0)+IF(ISNUMBER(BB1593),1,0),1)</f>
        <v>1</v>
      </c>
      <c r="W1593" s="197">
        <v>415</v>
      </c>
      <c r="X1593" s="197"/>
      <c r="Y1593" s="197" t="s">
        <v>42</v>
      </c>
      <c r="Z1593" s="197">
        <v>160</v>
      </c>
      <c r="AA1593" s="197"/>
      <c r="AB1593" s="197" t="s">
        <v>42</v>
      </c>
      <c r="AC1593" s="197"/>
      <c r="AD1593" s="197"/>
      <c r="AE1593" s="197"/>
      <c r="AF1593" s="197"/>
      <c r="AG1593" s="197"/>
      <c r="AH1593" s="197"/>
      <c r="AI1593" s="200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7"/>
      <c r="BA1593" s="197"/>
      <c r="BB1593" s="197"/>
      <c r="BC1593" s="197"/>
    </row>
    <row r="1594" spans="2:55" customFormat="1" ht="14.1" customHeight="1">
      <c r="B1594" s="204">
        <v>20250606</v>
      </c>
      <c r="C1594" s="204" t="s">
        <v>64</v>
      </c>
      <c r="D1594" s="204">
        <v>230</v>
      </c>
      <c r="E1594" s="204">
        <v>9213</v>
      </c>
      <c r="F1594" s="204"/>
      <c r="G1594" s="204"/>
      <c r="H1594" s="204">
        <v>8690</v>
      </c>
      <c r="I1594" s="204"/>
      <c r="J1594" s="204"/>
      <c r="K1594" s="204">
        <v>-3262</v>
      </c>
      <c r="L1594" s="204">
        <v>-3262</v>
      </c>
      <c r="M1594" s="204">
        <v>-2736</v>
      </c>
      <c r="N1594" s="204" t="s">
        <v>40</v>
      </c>
      <c r="O1594" s="204" t="s">
        <v>45</v>
      </c>
      <c r="P1594" s="202">
        <f t="shared" si="149"/>
        <v>0</v>
      </c>
      <c r="Q1594" s="197">
        <f t="shared" si="144"/>
        <v>523</v>
      </c>
      <c r="R1594" s="202" t="str">
        <f t="shared" si="145"/>
        <v>NA</v>
      </c>
      <c r="S1594" s="202" t="str">
        <f t="shared" si="146"/>
        <v>NA</v>
      </c>
      <c r="T1594" s="197" t="str">
        <f t="shared" si="147"/>
        <v>NA</v>
      </c>
      <c r="U1594" s="197">
        <f t="shared" si="148"/>
        <v>0</v>
      </c>
      <c r="V1594" s="197">
        <f>MIN(IF(SUM(W1594,,X1594,Z1594,AA1594,AD1594,AC1594,AF1594,AG1594,AJ1594,AI1594,AL1594,AM1594,AO1594,AP1594,AR1594,AS1594,A1594,AY1594,AU1594,AV1594,AW1594,AX1594,BA1594,BB1594)=0,0,1)+IF(O1594="Smoothing ramp",1,0)+IF(ISNUMBER(W1594),1,0)+IF(ISNUMBER(X1594),1,0)+IF(ISNUMBER(Z1594),1,0)+IF(ISNUMBER(AA1594),1,0)+IF(ISNUMBER(AD1594),1,0)+IF(ISNUMBER(AC1594),1,0)+IF(ISNUMBER(AF1594),1,0)+IF(ISNUMBER(AG1594),1,0)+IF(ISNUMBER(AI1594),1,0)+IF(ISNUMBER(AJ1594),1,0)+IF(ISNUMBER(AL1594),1,0)+IF(ISNUMBER(AM1594),1,0)+IF(ISNUMBER(AO1594),1,0)+IF(ISNUMBER(AP1594),1,0)+IF(ISNUMBER(#REF!),1,0)+IF(ISNUMBER(AR1594),1,0)+IF(ISNUMBER(AS1594),1,0)+IF(ISNUMBER(AY1594),1,0)+IF(ISNUMBER(AU1594),1,0)+IF(ISNUMBER(AV1594),1,0)+IF(ISNUMBER(AW1594),1,0)+IF(ISNUMBER(AX1594),1,0)+IF(ISNUMBER(BA1594),1,0)+IF(ISNUMBER(BB1594),1,0),1)</f>
        <v>1</v>
      </c>
      <c r="W1594" s="197">
        <v>415</v>
      </c>
      <c r="X1594" s="197"/>
      <c r="Y1594" s="197" t="s">
        <v>42</v>
      </c>
      <c r="Z1594" s="197">
        <v>160</v>
      </c>
      <c r="AA1594" s="197"/>
      <c r="AB1594" s="197" t="s">
        <v>42</v>
      </c>
      <c r="AC1594" s="197"/>
      <c r="AD1594" s="197"/>
      <c r="AE1594" s="197"/>
      <c r="AF1594" s="197"/>
      <c r="AG1594" s="197"/>
      <c r="AH1594" s="197"/>
      <c r="AI1594" s="200"/>
      <c r="AJ1594" s="197"/>
      <c r="AK1594" s="197"/>
      <c r="AL1594" s="197"/>
      <c r="AM1594" s="197"/>
      <c r="AN1594" s="197"/>
      <c r="AO1594" s="197"/>
      <c r="AP1594" s="197"/>
      <c r="AQ1594" s="197"/>
      <c r="AR1594" s="197"/>
      <c r="AS1594" s="197"/>
      <c r="AT1594" s="197"/>
      <c r="AU1594" s="197"/>
      <c r="AV1594" s="197"/>
      <c r="AW1594" s="197"/>
      <c r="AX1594" s="197"/>
      <c r="AY1594" s="197"/>
      <c r="AZ1594" s="197"/>
      <c r="BA1594" s="197"/>
      <c r="BB1594" s="197"/>
      <c r="BC1594" s="197"/>
    </row>
    <row r="1595" spans="2:55" customFormat="1" ht="14.1" customHeight="1">
      <c r="B1595" s="204">
        <v>20250606</v>
      </c>
      <c r="C1595" s="204" t="s">
        <v>64</v>
      </c>
      <c r="D1595" s="204">
        <v>330</v>
      </c>
      <c r="E1595" s="204">
        <v>8997</v>
      </c>
      <c r="F1595" s="204"/>
      <c r="G1595" s="204"/>
      <c r="H1595" s="204">
        <v>8690</v>
      </c>
      <c r="I1595" s="204"/>
      <c r="J1595" s="204"/>
      <c r="K1595" s="204">
        <v>-1597</v>
      </c>
      <c r="L1595" s="204">
        <v>-1597</v>
      </c>
      <c r="M1595" s="204">
        <v>-1311</v>
      </c>
      <c r="N1595" s="204" t="s">
        <v>40</v>
      </c>
      <c r="O1595" s="204" t="s">
        <v>45</v>
      </c>
      <c r="P1595" s="202">
        <f t="shared" si="149"/>
        <v>0</v>
      </c>
      <c r="Q1595" s="197">
        <f t="shared" si="144"/>
        <v>307</v>
      </c>
      <c r="R1595" s="202" t="str">
        <f t="shared" si="145"/>
        <v>NA</v>
      </c>
      <c r="S1595" s="202" t="str">
        <f t="shared" si="146"/>
        <v>NA</v>
      </c>
      <c r="T1595" s="197" t="str">
        <f t="shared" si="147"/>
        <v>NA</v>
      </c>
      <c r="U1595" s="197">
        <f t="shared" si="148"/>
        <v>0</v>
      </c>
      <c r="V1595" s="197">
        <f>MIN(IF(SUM(W1595,,X1595,Z1595,AA1595,AD1595,AC1595,AF1595,AG1595,AJ1595,AI1595,AL1595,AM1595,AO1595,AP1595,AR1595,AS1595,A1595,AY1595,AU1595,AV1595,AW1595,AX1595,BA1595,BB1595)=0,0,1)+IF(O1595="Smoothing ramp",1,0)+IF(ISNUMBER(W1595),1,0)+IF(ISNUMBER(X1595),1,0)+IF(ISNUMBER(Z1595),1,0)+IF(ISNUMBER(AA1595),1,0)+IF(ISNUMBER(AD1595),1,0)+IF(ISNUMBER(AC1595),1,0)+IF(ISNUMBER(AF1595),1,0)+IF(ISNUMBER(AG1595),1,0)+IF(ISNUMBER(AI1595),1,0)+IF(ISNUMBER(AJ1595),1,0)+IF(ISNUMBER(AL1595),1,0)+IF(ISNUMBER(AM1595),1,0)+IF(ISNUMBER(AO1595),1,0)+IF(ISNUMBER(AP1595),1,0)+IF(ISNUMBER(#REF!),1,0)+IF(ISNUMBER(AR1595),1,0)+IF(ISNUMBER(AS1595),1,0)+IF(ISNUMBER(AY1595),1,0)+IF(ISNUMBER(AU1595),1,0)+IF(ISNUMBER(AV1595),1,0)+IF(ISNUMBER(AW1595),1,0)+IF(ISNUMBER(AX1595),1,0)+IF(ISNUMBER(BA1595),1,0)+IF(ISNUMBER(BB1595),1,0),1)</f>
        <v>1</v>
      </c>
      <c r="W1595" s="197">
        <v>415</v>
      </c>
      <c r="X1595" s="197"/>
      <c r="Y1595" s="197" t="s">
        <v>42</v>
      </c>
      <c r="Z1595" s="197">
        <v>160</v>
      </c>
      <c r="AA1595" s="197"/>
      <c r="AB1595" s="197" t="s">
        <v>42</v>
      </c>
      <c r="AC1595" s="197"/>
      <c r="AD1595" s="197"/>
      <c r="AE1595" s="197"/>
      <c r="AF1595" s="197"/>
      <c r="AG1595" s="197"/>
      <c r="AH1595" s="197"/>
      <c r="AI1595" s="200"/>
      <c r="AJ1595" s="197"/>
      <c r="AK1595" s="197"/>
      <c r="AL1595" s="197"/>
      <c r="AM1595" s="197"/>
      <c r="AN1595" s="197"/>
      <c r="AO1595" s="197"/>
      <c r="AP1595" s="197"/>
      <c r="AQ1595" s="197"/>
      <c r="AR1595" s="197"/>
      <c r="AS1595" s="197"/>
      <c r="AT1595" s="197"/>
      <c r="AU1595" s="197"/>
      <c r="AV1595" s="197"/>
      <c r="AW1595" s="197"/>
      <c r="AX1595" s="197"/>
      <c r="AY1595" s="197"/>
      <c r="AZ1595" s="197"/>
      <c r="BA1595" s="197"/>
      <c r="BB1595" s="197"/>
      <c r="BC1595" s="197"/>
    </row>
    <row r="1596" spans="2:55" customFormat="1" ht="14.1" customHeight="1">
      <c r="B1596" s="204">
        <v>20250606</v>
      </c>
      <c r="C1596" s="204" t="s">
        <v>64</v>
      </c>
      <c r="D1596" s="204">
        <v>430</v>
      </c>
      <c r="E1596" s="204">
        <v>8997</v>
      </c>
      <c r="F1596" s="204"/>
      <c r="G1596" s="204"/>
      <c r="H1596" s="204">
        <v>8690</v>
      </c>
      <c r="I1596" s="204"/>
      <c r="J1596" s="204"/>
      <c r="K1596" s="204">
        <v>-1597</v>
      </c>
      <c r="L1596" s="204">
        <v>-1597</v>
      </c>
      <c r="M1596" s="204">
        <v>-1311</v>
      </c>
      <c r="N1596" s="204" t="s">
        <v>40</v>
      </c>
      <c r="O1596" s="204" t="s">
        <v>45</v>
      </c>
      <c r="P1596" s="202">
        <f t="shared" si="149"/>
        <v>0</v>
      </c>
      <c r="Q1596" s="197">
        <f t="shared" si="144"/>
        <v>307</v>
      </c>
      <c r="R1596" s="202" t="str">
        <f t="shared" si="145"/>
        <v>NA</v>
      </c>
      <c r="S1596" s="202" t="str">
        <f t="shared" si="146"/>
        <v>NA</v>
      </c>
      <c r="T1596" s="197" t="str">
        <f t="shared" si="147"/>
        <v>NA</v>
      </c>
      <c r="U1596" s="197">
        <f t="shared" si="148"/>
        <v>0</v>
      </c>
      <c r="V1596" s="197">
        <f>MIN(IF(SUM(W1596,,X1596,Z1596,AA1596,AD1596,AC1596,AF1596,AG1596,AJ1596,AI1596,AL1596,AM1596,AO1596,AP1596,AR1596,AS1596,A1596,AY1596,AU1596,AV1596,AW1596,AX1596,BA1596,BB1596)=0,0,1)+IF(O1596="Smoothing ramp",1,0)+IF(ISNUMBER(W1596),1,0)+IF(ISNUMBER(X1596),1,0)+IF(ISNUMBER(Z1596),1,0)+IF(ISNUMBER(AA1596),1,0)+IF(ISNUMBER(AD1596),1,0)+IF(ISNUMBER(AC1596),1,0)+IF(ISNUMBER(AF1596),1,0)+IF(ISNUMBER(AG1596),1,0)+IF(ISNUMBER(AI1596),1,0)+IF(ISNUMBER(AJ1596),1,0)+IF(ISNUMBER(AL1596),1,0)+IF(ISNUMBER(AM1596),1,0)+IF(ISNUMBER(AO1596),1,0)+IF(ISNUMBER(AP1596),1,0)+IF(ISNUMBER(#REF!),1,0)+IF(ISNUMBER(AR1596),1,0)+IF(ISNUMBER(AS1596),1,0)+IF(ISNUMBER(AY1596),1,0)+IF(ISNUMBER(AU1596),1,0)+IF(ISNUMBER(AV1596),1,0)+IF(ISNUMBER(AW1596),1,0)+IF(ISNUMBER(AX1596),1,0)+IF(ISNUMBER(BA1596),1,0)+IF(ISNUMBER(BB1596),1,0),1)</f>
        <v>1</v>
      </c>
      <c r="W1596" s="197">
        <v>415</v>
      </c>
      <c r="X1596" s="197"/>
      <c r="Y1596" s="197" t="s">
        <v>42</v>
      </c>
      <c r="Z1596" s="197">
        <v>160</v>
      </c>
      <c r="AA1596" s="197"/>
      <c r="AB1596" s="197" t="s">
        <v>42</v>
      </c>
      <c r="AC1596" s="197"/>
      <c r="AD1596" s="197"/>
      <c r="AE1596" s="197"/>
      <c r="AF1596" s="197"/>
      <c r="AG1596" s="197"/>
      <c r="AH1596" s="197"/>
      <c r="AI1596" s="200"/>
      <c r="AJ1596" s="197"/>
      <c r="AK1596" s="197"/>
      <c r="AL1596" s="197"/>
      <c r="AM1596" s="197"/>
      <c r="AN1596" s="197"/>
      <c r="AO1596" s="197"/>
      <c r="AP1596" s="197"/>
      <c r="AQ1596" s="197"/>
      <c r="AR1596" s="197"/>
      <c r="AS1596" s="197"/>
      <c r="AT1596" s="197"/>
      <c r="AU1596" s="197"/>
      <c r="AV1596" s="197"/>
      <c r="AW1596" s="197"/>
      <c r="AX1596" s="197"/>
      <c r="AY1596" s="197"/>
      <c r="AZ1596" s="197"/>
      <c r="BA1596" s="197"/>
      <c r="BB1596" s="197"/>
      <c r="BC1596" s="197"/>
    </row>
    <row r="1597" spans="2:55" customFormat="1" ht="14.1" customHeight="1">
      <c r="B1597" s="204">
        <v>20250606</v>
      </c>
      <c r="C1597" s="204" t="s">
        <v>64</v>
      </c>
      <c r="D1597" s="204">
        <v>530</v>
      </c>
      <c r="E1597" s="204">
        <v>8997</v>
      </c>
      <c r="F1597" s="204"/>
      <c r="G1597" s="204"/>
      <c r="H1597" s="204">
        <v>8544</v>
      </c>
      <c r="I1597" s="204"/>
      <c r="J1597" s="204"/>
      <c r="K1597" s="204">
        <v>-1597</v>
      </c>
      <c r="L1597" s="204">
        <v>-1597</v>
      </c>
      <c r="M1597" s="204">
        <v>-1165</v>
      </c>
      <c r="N1597" s="204" t="s">
        <v>40</v>
      </c>
      <c r="O1597" s="204" t="s">
        <v>41</v>
      </c>
      <c r="P1597" s="202">
        <f t="shared" si="149"/>
        <v>0</v>
      </c>
      <c r="Q1597" s="197">
        <f t="shared" si="144"/>
        <v>453</v>
      </c>
      <c r="R1597" s="202" t="str">
        <f t="shared" si="145"/>
        <v>NA</v>
      </c>
      <c r="S1597" s="202" t="str">
        <f t="shared" si="146"/>
        <v>NA</v>
      </c>
      <c r="T1597" s="197" t="str">
        <f t="shared" si="147"/>
        <v>NA</v>
      </c>
      <c r="U1597" s="197">
        <f t="shared" si="148"/>
        <v>0</v>
      </c>
      <c r="V1597" s="197">
        <f>MIN(IF(SUM(W1597,,X1597,Z1597,AA1597,AD1597,AC1597,AF1597,AG1597,AJ1597,AI1597,AL1597,AM1597,AO1597,AP1597,AR1597,AS1597,A1597,AY1597,AU1597,AV1597,AW1597,AX1597,BA1597,BB1597)=0,0,1)+IF(O1597="Smoothing ramp",1,0)+IF(ISNUMBER(W1597),1,0)+IF(ISNUMBER(X1597),1,0)+IF(ISNUMBER(Z1597),1,0)+IF(ISNUMBER(AA1597),1,0)+IF(ISNUMBER(AD1597),1,0)+IF(ISNUMBER(AC1597),1,0)+IF(ISNUMBER(AF1597),1,0)+IF(ISNUMBER(AG1597),1,0)+IF(ISNUMBER(AI1597),1,0)+IF(ISNUMBER(AJ1597),1,0)+IF(ISNUMBER(AL1597),1,0)+IF(ISNUMBER(AM1597),1,0)+IF(ISNUMBER(AO1597),1,0)+IF(ISNUMBER(AP1597),1,0)+IF(ISNUMBER(#REF!),1,0)+IF(ISNUMBER(AR1597),1,0)+IF(ISNUMBER(AS1597),1,0)+IF(ISNUMBER(AY1597),1,0)+IF(ISNUMBER(AU1597),1,0)+IF(ISNUMBER(AV1597),1,0)+IF(ISNUMBER(AW1597),1,0)+IF(ISNUMBER(AX1597),1,0)+IF(ISNUMBER(BA1597),1,0)+IF(ISNUMBER(BB1597),1,0),1)</f>
        <v>1</v>
      </c>
      <c r="W1597" s="197">
        <v>378</v>
      </c>
      <c r="X1597" s="197"/>
      <c r="Y1597" s="197"/>
      <c r="Z1597" s="197">
        <v>140</v>
      </c>
      <c r="AA1597" s="197"/>
      <c r="AB1597" s="197"/>
      <c r="AC1597" s="197"/>
      <c r="AD1597" s="197"/>
      <c r="AE1597" s="197"/>
      <c r="AF1597" s="197"/>
      <c r="AG1597" s="197"/>
      <c r="AH1597" s="197"/>
      <c r="AI1597" s="200">
        <v>1700</v>
      </c>
      <c r="AJ1597" s="197"/>
      <c r="AK1597" s="197" t="s">
        <v>57</v>
      </c>
      <c r="AL1597" s="197"/>
      <c r="AM1597" s="197"/>
      <c r="AN1597" s="197"/>
      <c r="AO1597" s="197"/>
      <c r="AP1597" s="197"/>
      <c r="AQ1597" s="197"/>
      <c r="AR1597" s="197"/>
      <c r="AS1597" s="197"/>
      <c r="AT1597" s="197"/>
      <c r="AU1597" s="197"/>
      <c r="AV1597" s="197"/>
      <c r="AW1597" s="197"/>
      <c r="AX1597" s="197"/>
      <c r="AY1597" s="197"/>
      <c r="AZ1597" s="197"/>
      <c r="BA1597" s="197"/>
      <c r="BB1597" s="197"/>
      <c r="BC1597" s="197"/>
    </row>
    <row r="1598" spans="2:55" customFormat="1" ht="14.1" customHeight="1">
      <c r="B1598" s="204">
        <v>20250606</v>
      </c>
      <c r="C1598" s="204" t="s">
        <v>64</v>
      </c>
      <c r="D1598" s="204">
        <v>630</v>
      </c>
      <c r="E1598" s="204">
        <v>8797</v>
      </c>
      <c r="F1598" s="204"/>
      <c r="G1598" s="204"/>
      <c r="H1598" s="204">
        <v>7044</v>
      </c>
      <c r="I1598" s="204"/>
      <c r="J1598" s="204"/>
      <c r="K1598" s="204">
        <v>-1467</v>
      </c>
      <c r="L1598" s="204">
        <v>-1467</v>
      </c>
      <c r="M1598" s="204">
        <v>265</v>
      </c>
      <c r="N1598" s="204" t="s">
        <v>40</v>
      </c>
      <c r="O1598" s="204" t="s">
        <v>41</v>
      </c>
      <c r="P1598" s="202">
        <f t="shared" si="149"/>
        <v>0</v>
      </c>
      <c r="Q1598" s="197">
        <f t="shared" si="144"/>
        <v>1753</v>
      </c>
      <c r="R1598" s="202" t="str">
        <f t="shared" si="145"/>
        <v>NA</v>
      </c>
      <c r="S1598" s="202" t="str">
        <f t="shared" si="146"/>
        <v>NA</v>
      </c>
      <c r="T1598" s="197" t="str">
        <f t="shared" si="147"/>
        <v>NA</v>
      </c>
      <c r="U1598" s="197">
        <f t="shared" si="148"/>
        <v>1997</v>
      </c>
      <c r="V1598" s="197">
        <f>MIN(IF(SUM(W1598,,X1598,Z1598,AA1598,AD1598,AC1598,AF1598,AG1598,AJ1598,AI1598,AL1598,AM1598,AO1598,AP1598,AR1598,AS1598,A1598,AY1598,AU1598,AV1598,AW1598,AX1598,BA1598,BB1598)=0,0,1)+IF(O1598="Smoothing ramp",1,0)+IF(ISNUMBER(W1598),1,0)+IF(ISNUMBER(X1598),1,0)+IF(ISNUMBER(Z1598),1,0)+IF(ISNUMBER(AA1598),1,0)+IF(ISNUMBER(AD1598),1,0)+IF(ISNUMBER(AC1598),1,0)+IF(ISNUMBER(AF1598),1,0)+IF(ISNUMBER(AG1598),1,0)+IF(ISNUMBER(AI1598),1,0)+IF(ISNUMBER(AJ1598),1,0)+IF(ISNUMBER(AL1598),1,0)+IF(ISNUMBER(AM1598),1,0)+IF(ISNUMBER(AO1598),1,0)+IF(ISNUMBER(AP1598),1,0)+IF(ISNUMBER(#REF!),1,0)+IF(ISNUMBER(AR1598),1,0)+IF(ISNUMBER(AS1598),1,0)+IF(ISNUMBER(AY1598),1,0)+IF(ISNUMBER(AU1598),1,0)+IF(ISNUMBER(AV1598),1,0)+IF(ISNUMBER(AW1598),1,0)+IF(ISNUMBER(AX1598),1,0)+IF(ISNUMBER(BA1598),1,0)+IF(ISNUMBER(BB1598),1,0),1)</f>
        <v>1</v>
      </c>
      <c r="W1598" s="197">
        <v>378</v>
      </c>
      <c r="X1598" s="197"/>
      <c r="Y1598" s="197"/>
      <c r="Z1598" s="197">
        <v>140</v>
      </c>
      <c r="AA1598" s="197"/>
      <c r="AB1598" s="197"/>
      <c r="AC1598" s="197"/>
      <c r="AD1598" s="197"/>
      <c r="AE1598" s="197"/>
      <c r="AF1598" s="197"/>
      <c r="AG1598" s="197"/>
      <c r="AH1598" s="197"/>
      <c r="AI1598" s="200">
        <v>1700</v>
      </c>
      <c r="AJ1598" s="197"/>
      <c r="AK1598" s="197" t="s">
        <v>57</v>
      </c>
      <c r="AL1598" s="197"/>
      <c r="AM1598" s="197"/>
      <c r="AN1598" s="197"/>
      <c r="AO1598" s="197"/>
      <c r="AP1598" s="197"/>
      <c r="AQ1598" s="197"/>
      <c r="AR1598" s="197"/>
      <c r="AS1598" s="197"/>
      <c r="AT1598" s="197"/>
      <c r="AU1598" s="197"/>
      <c r="AV1598" s="197"/>
      <c r="AW1598" s="197"/>
      <c r="AX1598" s="197"/>
      <c r="AY1598" s="197"/>
      <c r="AZ1598" s="197"/>
      <c r="BA1598" s="197"/>
      <c r="BB1598" s="197"/>
      <c r="BC1598" s="197"/>
    </row>
    <row r="1599" spans="2:55" customFormat="1" ht="14.1" customHeight="1">
      <c r="B1599" s="204">
        <v>20250606</v>
      </c>
      <c r="C1599" s="204" t="s">
        <v>64</v>
      </c>
      <c r="D1599" s="204">
        <v>730</v>
      </c>
      <c r="E1599" s="204">
        <v>7267</v>
      </c>
      <c r="F1599" s="204"/>
      <c r="G1599" s="204"/>
      <c r="H1599" s="204">
        <v>5544</v>
      </c>
      <c r="I1599" s="204"/>
      <c r="J1599" s="204"/>
      <c r="K1599" s="204">
        <v>2266</v>
      </c>
      <c r="L1599" s="204">
        <v>0</v>
      </c>
      <c r="M1599" s="204">
        <v>5524</v>
      </c>
      <c r="N1599" s="204" t="s">
        <v>40</v>
      </c>
      <c r="O1599" s="204" t="s">
        <v>41</v>
      </c>
      <c r="P1599" s="202">
        <f t="shared" si="149"/>
        <v>2266</v>
      </c>
      <c r="Q1599" s="197">
        <f t="shared" si="144"/>
        <v>1723</v>
      </c>
      <c r="R1599" s="202" t="str">
        <f t="shared" si="145"/>
        <v>NA</v>
      </c>
      <c r="S1599" s="202" t="str">
        <f t="shared" si="146"/>
        <v>NA</v>
      </c>
      <c r="T1599" s="197" t="str">
        <f t="shared" si="147"/>
        <v>NA</v>
      </c>
      <c r="U1599" s="197">
        <f t="shared" si="148"/>
        <v>11048</v>
      </c>
      <c r="V1599" s="197">
        <f>MIN(IF(SUM(W1599,,X1599,Z1599,AA1599,AD1599,AC1599,AF1599,AG1599,AJ1599,AI1599,AL1599,AM1599,AO1599,AP1599,AR1599,AS1599,A1599,AY1599,AU1599,AV1599,AW1599,AX1599,BA1599,BB1599)=0,0,1)+IF(O1599="Smoothing ramp",1,0)+IF(ISNUMBER(W1599),1,0)+IF(ISNUMBER(X1599),1,0)+IF(ISNUMBER(Z1599),1,0)+IF(ISNUMBER(AA1599),1,0)+IF(ISNUMBER(AD1599),1,0)+IF(ISNUMBER(AC1599),1,0)+IF(ISNUMBER(AF1599),1,0)+IF(ISNUMBER(AG1599),1,0)+IF(ISNUMBER(AI1599),1,0)+IF(ISNUMBER(AJ1599),1,0)+IF(ISNUMBER(AL1599),1,0)+IF(ISNUMBER(AM1599),1,0)+IF(ISNUMBER(AO1599),1,0)+IF(ISNUMBER(AP1599),1,0)+IF(ISNUMBER(#REF!),1,0)+IF(ISNUMBER(AR1599),1,0)+IF(ISNUMBER(AS1599),1,0)+IF(ISNUMBER(AY1599),1,0)+IF(ISNUMBER(AU1599),1,0)+IF(ISNUMBER(AV1599),1,0)+IF(ISNUMBER(AW1599),1,0)+IF(ISNUMBER(AX1599),1,0)+IF(ISNUMBER(BA1599),1,0)+IF(ISNUMBER(BB1599),1,0),1)</f>
        <v>1</v>
      </c>
      <c r="W1599" s="197">
        <v>304</v>
      </c>
      <c r="X1599" s="197"/>
      <c r="Y1599" s="197"/>
      <c r="Z1599" s="197">
        <v>140</v>
      </c>
      <c r="AA1599" s="197"/>
      <c r="AB1599" s="197"/>
      <c r="AC1599" s="197"/>
      <c r="AD1599" s="197"/>
      <c r="AE1599" s="197"/>
      <c r="AF1599" s="197"/>
      <c r="AG1599" s="197"/>
      <c r="AH1599" s="197"/>
      <c r="AI1599" s="200">
        <v>1700</v>
      </c>
      <c r="AJ1599" s="197"/>
      <c r="AK1599" s="197" t="s">
        <v>57</v>
      </c>
      <c r="AL1599" s="197"/>
      <c r="AM1599" s="197"/>
      <c r="AN1599" s="197"/>
      <c r="AO1599" s="197"/>
      <c r="AP1599" s="197"/>
      <c r="AQ1599" s="197"/>
      <c r="AR1599" s="197"/>
      <c r="AS1599" s="197"/>
      <c r="AT1599" s="197"/>
      <c r="AU1599" s="197"/>
      <c r="AV1599" s="197"/>
      <c r="AW1599" s="197"/>
      <c r="AX1599" s="197"/>
      <c r="AY1599" s="197"/>
      <c r="AZ1599" s="197"/>
      <c r="BA1599" s="197"/>
      <c r="BB1599" s="197"/>
      <c r="BC1599" s="197"/>
    </row>
    <row r="1600" spans="2:55" customFormat="1" ht="14.1" customHeight="1">
      <c r="B1600" s="204">
        <v>20250606</v>
      </c>
      <c r="C1600" s="204" t="s">
        <v>64</v>
      </c>
      <c r="D1600" s="204">
        <v>830</v>
      </c>
      <c r="E1600" s="204">
        <v>7267</v>
      </c>
      <c r="F1600" s="204"/>
      <c r="G1600" s="204"/>
      <c r="H1600" s="204">
        <v>5544</v>
      </c>
      <c r="I1600" s="204"/>
      <c r="J1600" s="204"/>
      <c r="K1600" s="204">
        <v>2266</v>
      </c>
      <c r="L1600" s="204">
        <v>0</v>
      </c>
      <c r="M1600" s="204">
        <v>5524</v>
      </c>
      <c r="N1600" s="204" t="s">
        <v>40</v>
      </c>
      <c r="O1600" s="204" t="s">
        <v>41</v>
      </c>
      <c r="P1600" s="202">
        <f t="shared" si="149"/>
        <v>2266</v>
      </c>
      <c r="Q1600" s="197">
        <f t="shared" si="144"/>
        <v>1723</v>
      </c>
      <c r="R1600" s="202" t="str">
        <f t="shared" si="145"/>
        <v>NA</v>
      </c>
      <c r="S1600" s="202" t="str">
        <f t="shared" si="146"/>
        <v>NA</v>
      </c>
      <c r="T1600" s="197" t="str">
        <f t="shared" si="147"/>
        <v>NA</v>
      </c>
      <c r="U1600" s="197">
        <f t="shared" si="148"/>
        <v>11048</v>
      </c>
      <c r="V1600" s="197">
        <f>MIN(IF(SUM(W1600,,X1600,Z1600,AA1600,AD1600,AC1600,AF1600,AG1600,AJ1600,AI1600,AL1600,AM1600,AO1600,AP1600,AR1600,AS1600,A1600,AY1600,AU1600,AV1600,AW1600,AX1600,BA1600,BB1600)=0,0,1)+IF(O1600="Smoothing ramp",1,0)+IF(ISNUMBER(W1600),1,0)+IF(ISNUMBER(X1600),1,0)+IF(ISNUMBER(Z1600),1,0)+IF(ISNUMBER(AA1600),1,0)+IF(ISNUMBER(AD1600),1,0)+IF(ISNUMBER(AC1600),1,0)+IF(ISNUMBER(AF1600),1,0)+IF(ISNUMBER(AG1600),1,0)+IF(ISNUMBER(AI1600),1,0)+IF(ISNUMBER(AJ1600),1,0)+IF(ISNUMBER(AL1600),1,0)+IF(ISNUMBER(AM1600),1,0)+IF(ISNUMBER(AO1600),1,0)+IF(ISNUMBER(AP1600),1,0)+IF(ISNUMBER(#REF!),1,0)+IF(ISNUMBER(AR1600),1,0)+IF(ISNUMBER(AS1600),1,0)+IF(ISNUMBER(AY1600),1,0)+IF(ISNUMBER(AU1600),1,0)+IF(ISNUMBER(AV1600),1,0)+IF(ISNUMBER(AW1600),1,0)+IF(ISNUMBER(AX1600),1,0)+IF(ISNUMBER(BA1600),1,0)+IF(ISNUMBER(BB1600),1,0),1)</f>
        <v>1</v>
      </c>
      <c r="W1600" s="197">
        <v>307</v>
      </c>
      <c r="X1600" s="197"/>
      <c r="Y1600" s="197"/>
      <c r="Z1600" s="197">
        <v>140</v>
      </c>
      <c r="AA1600" s="197"/>
      <c r="AB1600" s="197"/>
      <c r="AC1600" s="197"/>
      <c r="AD1600" s="197"/>
      <c r="AE1600" s="197"/>
      <c r="AF1600" s="197"/>
      <c r="AG1600" s="197"/>
      <c r="AH1600" s="197"/>
      <c r="AI1600" s="200">
        <v>1700</v>
      </c>
      <c r="AJ1600" s="197"/>
      <c r="AK1600" s="197" t="s">
        <v>57</v>
      </c>
      <c r="AL1600" s="197"/>
      <c r="AM1600" s="197"/>
      <c r="AN1600" s="197"/>
      <c r="AO1600" s="197"/>
      <c r="AP1600" s="197"/>
      <c r="AQ1600" s="197"/>
      <c r="AR1600" s="197"/>
      <c r="AS1600" s="197"/>
      <c r="AT1600" s="197"/>
      <c r="AU1600" s="197"/>
      <c r="AV1600" s="197"/>
      <c r="AW1600" s="197"/>
      <c r="AX1600" s="197"/>
      <c r="AY1600" s="197"/>
      <c r="AZ1600" s="197"/>
      <c r="BA1600" s="197"/>
      <c r="BB1600" s="197"/>
      <c r="BC1600" s="197"/>
    </row>
    <row r="1601" spans="2:55" customFormat="1" ht="14.1" customHeight="1">
      <c r="B1601" s="204">
        <v>20250606</v>
      </c>
      <c r="C1601" s="204" t="s">
        <v>64</v>
      </c>
      <c r="D1601" s="204">
        <v>930</v>
      </c>
      <c r="E1601" s="204">
        <v>5953</v>
      </c>
      <c r="F1601" s="204"/>
      <c r="G1601" s="204"/>
      <c r="H1601" s="204">
        <v>4894</v>
      </c>
      <c r="I1601" s="204"/>
      <c r="J1601" s="204"/>
      <c r="K1601" s="204">
        <v>3218</v>
      </c>
      <c r="L1601" s="204">
        <v>23</v>
      </c>
      <c r="M1601" s="204">
        <v>5211</v>
      </c>
      <c r="N1601" s="204" t="s">
        <v>44</v>
      </c>
      <c r="O1601" s="204" t="s">
        <v>41</v>
      </c>
      <c r="P1601" s="202">
        <f t="shared" si="149"/>
        <v>3195</v>
      </c>
      <c r="Q1601" s="197">
        <f t="shared" si="144"/>
        <v>1059</v>
      </c>
      <c r="R1601" s="202" t="str">
        <f t="shared" si="145"/>
        <v>NA</v>
      </c>
      <c r="S1601" s="202" t="str">
        <f t="shared" si="146"/>
        <v>NA</v>
      </c>
      <c r="T1601" s="197" t="str">
        <f t="shared" si="147"/>
        <v>NA</v>
      </c>
      <c r="U1601" s="197">
        <f t="shared" si="148"/>
        <v>10399</v>
      </c>
      <c r="V1601" s="197">
        <f>MIN(IF(SUM(W1601,,X1601,Z1601,AA1601,AD1601,AC1601,AF1601,AG1601,AJ1601,AI1601,AL1601,AM1601,AO1601,AP1601,AR1601,AS1601,A1601,AY1601,AU1601,AV1601,AW1601,AX1601,BA1601,BB1601)=0,0,1)+IF(O1601="Smoothing ramp",1,0)+IF(ISNUMBER(W1601),1,0)+IF(ISNUMBER(X1601),1,0)+IF(ISNUMBER(Z1601),1,0)+IF(ISNUMBER(AA1601),1,0)+IF(ISNUMBER(AD1601),1,0)+IF(ISNUMBER(AC1601),1,0)+IF(ISNUMBER(AF1601),1,0)+IF(ISNUMBER(AG1601),1,0)+IF(ISNUMBER(AI1601),1,0)+IF(ISNUMBER(AJ1601),1,0)+IF(ISNUMBER(AL1601),1,0)+IF(ISNUMBER(AM1601),1,0)+IF(ISNUMBER(AO1601),1,0)+IF(ISNUMBER(AP1601),1,0)+IF(ISNUMBER(#REF!),1,0)+IF(ISNUMBER(AR1601),1,0)+IF(ISNUMBER(AS1601),1,0)+IF(ISNUMBER(AY1601),1,0)+IF(ISNUMBER(AU1601),1,0)+IF(ISNUMBER(AV1601),1,0)+IF(ISNUMBER(AW1601),1,0)+IF(ISNUMBER(AX1601),1,0)+IF(ISNUMBER(BA1601),1,0)+IF(ISNUMBER(BB1601),1,0),1)</f>
        <v>1</v>
      </c>
      <c r="W1601" s="197">
        <v>303</v>
      </c>
      <c r="X1601" s="197"/>
      <c r="Y1601" s="197"/>
      <c r="Z1601" s="197">
        <v>140</v>
      </c>
      <c r="AA1601" s="197"/>
      <c r="AB1601" s="197"/>
      <c r="AC1601" s="197"/>
      <c r="AD1601" s="197"/>
      <c r="AE1601" s="197"/>
      <c r="AF1601" s="197"/>
      <c r="AG1601" s="197"/>
      <c r="AH1601" s="197"/>
      <c r="AI1601" s="200">
        <v>1700</v>
      </c>
      <c r="AJ1601" s="197"/>
      <c r="AK1601" s="197" t="s">
        <v>57</v>
      </c>
      <c r="AL1601" s="197"/>
      <c r="AM1601" s="197"/>
      <c r="AN1601" s="197"/>
      <c r="AO1601" s="197"/>
      <c r="AP1601" s="197"/>
      <c r="AQ1601" s="197"/>
      <c r="AR1601" s="197"/>
      <c r="AS1601" s="197"/>
      <c r="AT1601" s="197"/>
      <c r="AU1601" s="197"/>
      <c r="AV1601" s="197"/>
      <c r="AW1601" s="197"/>
      <c r="AX1601" s="197"/>
      <c r="AY1601" s="197"/>
      <c r="AZ1601" s="197"/>
      <c r="BA1601" s="197"/>
      <c r="BB1601" s="197"/>
      <c r="BC1601" s="197"/>
    </row>
    <row r="1602" spans="2:55" customFormat="1" ht="14.1" customHeight="1">
      <c r="B1602" s="204">
        <v>20250606</v>
      </c>
      <c r="C1602" s="204" t="s">
        <v>64</v>
      </c>
      <c r="D1602" s="204">
        <v>1030</v>
      </c>
      <c r="E1602" s="204">
        <v>6002</v>
      </c>
      <c r="F1602" s="204"/>
      <c r="G1602" s="204"/>
      <c r="H1602" s="204">
        <v>4918</v>
      </c>
      <c r="I1602" s="204"/>
      <c r="J1602" s="204"/>
      <c r="K1602" s="204">
        <v>3218</v>
      </c>
      <c r="L1602" s="204">
        <v>72</v>
      </c>
      <c r="M1602" s="204">
        <v>5209</v>
      </c>
      <c r="N1602" s="204" t="s">
        <v>44</v>
      </c>
      <c r="O1602" s="204" t="s">
        <v>41</v>
      </c>
      <c r="P1602" s="202">
        <f t="shared" si="149"/>
        <v>3146</v>
      </c>
      <c r="Q1602" s="197">
        <f t="shared" si="144"/>
        <v>1084</v>
      </c>
      <c r="R1602" s="202" t="str">
        <f t="shared" si="145"/>
        <v>NA</v>
      </c>
      <c r="S1602" s="202" t="str">
        <f t="shared" si="146"/>
        <v>NA</v>
      </c>
      <c r="T1602" s="197" t="str">
        <f t="shared" si="147"/>
        <v>NA</v>
      </c>
      <c r="U1602" s="197">
        <f t="shared" si="148"/>
        <v>10346</v>
      </c>
      <c r="V1602" s="197">
        <f>MIN(IF(SUM(W1602,,X1602,Z1602,AA1602,AD1602,AC1602,AF1602,AG1602,AJ1602,AI1602,AL1602,AM1602,AO1602,AP1602,AR1602,AS1602,A1602,AY1602,AU1602,AV1602,AW1602,AX1602,BA1602,BB1602)=0,0,1)+IF(O1602="Smoothing ramp",1,0)+IF(ISNUMBER(W1602),1,0)+IF(ISNUMBER(X1602),1,0)+IF(ISNUMBER(Z1602),1,0)+IF(ISNUMBER(AA1602),1,0)+IF(ISNUMBER(AD1602),1,0)+IF(ISNUMBER(AC1602),1,0)+IF(ISNUMBER(AF1602),1,0)+IF(ISNUMBER(AG1602),1,0)+IF(ISNUMBER(AI1602),1,0)+IF(ISNUMBER(AJ1602),1,0)+IF(ISNUMBER(AL1602),1,0)+IF(ISNUMBER(AM1602),1,0)+IF(ISNUMBER(AO1602),1,0)+IF(ISNUMBER(AP1602),1,0)+IF(ISNUMBER(#REF!),1,0)+IF(ISNUMBER(AR1602),1,0)+IF(ISNUMBER(AS1602),1,0)+IF(ISNUMBER(AY1602),1,0)+IF(ISNUMBER(AU1602),1,0)+IF(ISNUMBER(AV1602),1,0)+IF(ISNUMBER(AW1602),1,0)+IF(ISNUMBER(AX1602),1,0)+IF(ISNUMBER(BA1602),1,0)+IF(ISNUMBER(BB1602),1,0),1)</f>
        <v>1</v>
      </c>
      <c r="W1602" s="197">
        <v>351</v>
      </c>
      <c r="X1602" s="197"/>
      <c r="Y1602" s="197"/>
      <c r="Z1602" s="197">
        <v>140</v>
      </c>
      <c r="AA1602" s="197"/>
      <c r="AB1602" s="197"/>
      <c r="AC1602" s="197"/>
      <c r="AD1602" s="197"/>
      <c r="AE1602" s="197"/>
      <c r="AF1602" s="197"/>
      <c r="AG1602" s="197"/>
      <c r="AH1602" s="197"/>
      <c r="AI1602" s="200">
        <v>1700</v>
      </c>
      <c r="AJ1602" s="197"/>
      <c r="AK1602" s="197" t="s">
        <v>57</v>
      </c>
      <c r="AL1602" s="197"/>
      <c r="AM1602" s="197"/>
      <c r="AN1602" s="197"/>
      <c r="AO1602" s="197"/>
      <c r="AP1602" s="197"/>
      <c r="AQ1602" s="197"/>
      <c r="AR1602" s="197"/>
      <c r="AS1602" s="197"/>
      <c r="AT1602" s="197"/>
      <c r="AU1602" s="197"/>
      <c r="AV1602" s="197"/>
      <c r="AW1602" s="197"/>
      <c r="AX1602" s="197"/>
      <c r="AY1602" s="197"/>
      <c r="AZ1602" s="197"/>
      <c r="BA1602" s="197"/>
      <c r="BB1602" s="197"/>
      <c r="BC1602" s="197"/>
    </row>
    <row r="1603" spans="2:55" customFormat="1" ht="14.1" customHeight="1">
      <c r="B1603" s="204">
        <v>20250606</v>
      </c>
      <c r="C1603" s="204" t="s">
        <v>64</v>
      </c>
      <c r="D1603" s="204">
        <v>1130</v>
      </c>
      <c r="E1603" s="204">
        <v>5930</v>
      </c>
      <c r="F1603" s="204"/>
      <c r="G1603" s="204"/>
      <c r="H1603" s="204">
        <v>4883</v>
      </c>
      <c r="I1603" s="204"/>
      <c r="J1603" s="204"/>
      <c r="K1603" s="204">
        <v>3218</v>
      </c>
      <c r="L1603" s="204">
        <v>0</v>
      </c>
      <c r="M1603" s="204">
        <v>5212</v>
      </c>
      <c r="N1603" s="204" t="s">
        <v>47</v>
      </c>
      <c r="O1603" s="204" t="s">
        <v>41</v>
      </c>
      <c r="P1603" s="202">
        <f t="shared" si="149"/>
        <v>3218</v>
      </c>
      <c r="Q1603" s="197">
        <f t="shared" si="144"/>
        <v>1047</v>
      </c>
      <c r="R1603" s="202" t="str">
        <f t="shared" si="145"/>
        <v>NA</v>
      </c>
      <c r="S1603" s="202" t="str">
        <f t="shared" si="146"/>
        <v>NA</v>
      </c>
      <c r="T1603" s="197" t="str">
        <f t="shared" si="147"/>
        <v>NA</v>
      </c>
      <c r="U1603" s="197">
        <f t="shared" si="148"/>
        <v>10424</v>
      </c>
      <c r="V1603" s="197">
        <f>MIN(IF(SUM(W1603,,X1603,Z1603,AA1603,AD1603,AC1603,AF1603,AG1603,AJ1603,AI1603,AL1603,AM1603,AO1603,AP1603,AR1603,AS1603,A1603,AY1603,AU1603,AV1603,AW1603,AX1603,BA1603,BB1603)=0,0,1)+IF(O1603="Smoothing ramp",1,0)+IF(ISNUMBER(W1603),1,0)+IF(ISNUMBER(X1603),1,0)+IF(ISNUMBER(Z1603),1,0)+IF(ISNUMBER(AA1603),1,0)+IF(ISNUMBER(AD1603),1,0)+IF(ISNUMBER(AC1603),1,0)+IF(ISNUMBER(AF1603),1,0)+IF(ISNUMBER(AG1603),1,0)+IF(ISNUMBER(AI1603),1,0)+IF(ISNUMBER(AJ1603),1,0)+IF(ISNUMBER(AL1603),1,0)+IF(ISNUMBER(AM1603),1,0)+IF(ISNUMBER(AO1603),1,0)+IF(ISNUMBER(AP1603),1,0)+IF(ISNUMBER(#REF!),1,0)+IF(ISNUMBER(AR1603),1,0)+IF(ISNUMBER(AS1603),1,0)+IF(ISNUMBER(AY1603),1,0)+IF(ISNUMBER(AU1603),1,0)+IF(ISNUMBER(AV1603),1,0)+IF(ISNUMBER(AW1603),1,0)+IF(ISNUMBER(AX1603),1,0)+IF(ISNUMBER(BA1603),1,0)+IF(ISNUMBER(BB1603),1,0),1)</f>
        <v>1</v>
      </c>
      <c r="W1603" s="197">
        <v>351</v>
      </c>
      <c r="X1603" s="197"/>
      <c r="Y1603" s="197"/>
      <c r="Z1603" s="197">
        <v>140</v>
      </c>
      <c r="AA1603" s="197"/>
      <c r="AB1603" s="197"/>
      <c r="AC1603" s="197"/>
      <c r="AD1603" s="197"/>
      <c r="AE1603" s="197"/>
      <c r="AF1603" s="197"/>
      <c r="AG1603" s="197"/>
      <c r="AH1603" s="197"/>
      <c r="AI1603" s="200">
        <v>1700</v>
      </c>
      <c r="AJ1603" s="197"/>
      <c r="AK1603" s="197" t="s">
        <v>57</v>
      </c>
      <c r="AL1603" s="197"/>
      <c r="AM1603" s="197"/>
      <c r="AN1603" s="197"/>
      <c r="AO1603" s="197"/>
      <c r="AP1603" s="197"/>
      <c r="AQ1603" s="197"/>
      <c r="AR1603" s="197"/>
      <c r="AS1603" s="197"/>
      <c r="AT1603" s="197"/>
      <c r="AU1603" s="197"/>
      <c r="AV1603" s="197"/>
      <c r="AW1603" s="197"/>
      <c r="AX1603" s="197"/>
      <c r="AY1603" s="197"/>
      <c r="AZ1603" s="197"/>
      <c r="BA1603" s="197"/>
      <c r="BB1603" s="197"/>
      <c r="BC1603" s="197"/>
    </row>
    <row r="1604" spans="2:55" customFormat="1" ht="14.1" customHeight="1">
      <c r="B1604" s="204">
        <v>20250606</v>
      </c>
      <c r="C1604" s="204" t="s">
        <v>64</v>
      </c>
      <c r="D1604" s="204">
        <v>1230</v>
      </c>
      <c r="E1604" s="204">
        <v>6779</v>
      </c>
      <c r="F1604" s="204"/>
      <c r="G1604" s="204"/>
      <c r="H1604" s="204">
        <v>5303</v>
      </c>
      <c r="I1604" s="204"/>
      <c r="J1604" s="204"/>
      <c r="K1604" s="204">
        <v>-3754</v>
      </c>
      <c r="L1604" s="204">
        <v>-3754</v>
      </c>
      <c r="M1604" s="204">
        <v>-2351</v>
      </c>
      <c r="N1604" s="204" t="s">
        <v>40</v>
      </c>
      <c r="O1604" s="204" t="s">
        <v>41</v>
      </c>
      <c r="P1604" s="202">
        <f t="shared" si="149"/>
        <v>0</v>
      </c>
      <c r="Q1604" s="197">
        <f t="shared" si="144"/>
        <v>1476</v>
      </c>
      <c r="R1604" s="202" t="str">
        <f t="shared" si="145"/>
        <v>NA</v>
      </c>
      <c r="S1604" s="202" t="str">
        <f t="shared" si="146"/>
        <v>NA</v>
      </c>
      <c r="T1604" s="197" t="str">
        <f t="shared" si="147"/>
        <v>NA</v>
      </c>
      <c r="U1604" s="197">
        <f t="shared" si="148"/>
        <v>0</v>
      </c>
      <c r="V1604" s="197">
        <f>MIN(IF(SUM(W1604,,X1604,Z1604,AA1604,AD1604,AC1604,AF1604,AG1604,AJ1604,AI1604,AL1604,AM1604,AO1604,AP1604,AR1604,AS1604,A1604,AY1604,AU1604,AV1604,AW1604,AX1604,BA1604,BB1604)=0,0,1)+IF(O1604="Smoothing ramp",1,0)+IF(ISNUMBER(W1604),1,0)+IF(ISNUMBER(X1604),1,0)+IF(ISNUMBER(Z1604),1,0)+IF(ISNUMBER(AA1604),1,0)+IF(ISNUMBER(AD1604),1,0)+IF(ISNUMBER(AC1604),1,0)+IF(ISNUMBER(AF1604),1,0)+IF(ISNUMBER(AG1604),1,0)+IF(ISNUMBER(AI1604),1,0)+IF(ISNUMBER(AJ1604),1,0)+IF(ISNUMBER(AL1604),1,0)+IF(ISNUMBER(AM1604),1,0)+IF(ISNUMBER(AO1604),1,0)+IF(ISNUMBER(AP1604),1,0)+IF(ISNUMBER(#REF!),1,0)+IF(ISNUMBER(AR1604),1,0)+IF(ISNUMBER(AS1604),1,0)+IF(ISNUMBER(AY1604),1,0)+IF(ISNUMBER(AU1604),1,0)+IF(ISNUMBER(AV1604),1,0)+IF(ISNUMBER(AW1604),1,0)+IF(ISNUMBER(AX1604),1,0)+IF(ISNUMBER(BA1604),1,0)+IF(ISNUMBER(BB1604),1,0),1)</f>
        <v>1</v>
      </c>
      <c r="W1604" s="197">
        <v>351</v>
      </c>
      <c r="X1604" s="197"/>
      <c r="Y1604" s="197"/>
      <c r="Z1604" s="197">
        <v>140</v>
      </c>
      <c r="AA1604" s="197"/>
      <c r="AB1604" s="197"/>
      <c r="AC1604" s="197"/>
      <c r="AD1604" s="197"/>
      <c r="AE1604" s="197"/>
      <c r="AF1604" s="197"/>
      <c r="AG1604" s="197"/>
      <c r="AH1604" s="197"/>
      <c r="AI1604" s="200">
        <v>1700</v>
      </c>
      <c r="AJ1604" s="197"/>
      <c r="AK1604" s="197" t="s">
        <v>57</v>
      </c>
      <c r="AL1604" s="197"/>
      <c r="AM1604" s="197"/>
      <c r="AN1604" s="197"/>
      <c r="AO1604" s="197"/>
      <c r="AP1604" s="197"/>
      <c r="AQ1604" s="197"/>
      <c r="AR1604" s="197"/>
      <c r="AS1604" s="197"/>
      <c r="AT1604" s="197"/>
      <c r="AU1604" s="197"/>
      <c r="AV1604" s="197"/>
      <c r="AW1604" s="197"/>
      <c r="AX1604" s="197"/>
      <c r="AY1604" s="197"/>
      <c r="AZ1604" s="197"/>
      <c r="BA1604" s="197"/>
      <c r="BB1604" s="197"/>
      <c r="BC1604" s="197"/>
    </row>
    <row r="1605" spans="2:55" customFormat="1" ht="14.1" customHeight="1">
      <c r="B1605" s="204">
        <v>20250606</v>
      </c>
      <c r="C1605" s="204" t="s">
        <v>64</v>
      </c>
      <c r="D1605" s="204">
        <v>1330</v>
      </c>
      <c r="E1605" s="204">
        <v>6779</v>
      </c>
      <c r="F1605" s="204"/>
      <c r="G1605" s="204"/>
      <c r="H1605" s="204">
        <v>5303</v>
      </c>
      <c r="I1605" s="204"/>
      <c r="J1605" s="204"/>
      <c r="K1605" s="204">
        <v>-3754</v>
      </c>
      <c r="L1605" s="204">
        <v>-3754</v>
      </c>
      <c r="M1605" s="204">
        <v>-2351</v>
      </c>
      <c r="N1605" s="204" t="s">
        <v>40</v>
      </c>
      <c r="O1605" s="204" t="s">
        <v>41</v>
      </c>
      <c r="P1605" s="202">
        <f t="shared" si="149"/>
        <v>0</v>
      </c>
      <c r="Q1605" s="197">
        <f t="shared" si="144"/>
        <v>1476</v>
      </c>
      <c r="R1605" s="202" t="str">
        <f t="shared" si="145"/>
        <v>NA</v>
      </c>
      <c r="S1605" s="202" t="str">
        <f t="shared" si="146"/>
        <v>NA</v>
      </c>
      <c r="T1605" s="197" t="str">
        <f t="shared" si="147"/>
        <v>NA</v>
      </c>
      <c r="U1605" s="197">
        <f t="shared" si="148"/>
        <v>0</v>
      </c>
      <c r="V1605" s="197">
        <f>MIN(IF(SUM(W1605,,X1605,Z1605,AA1605,AD1605,AC1605,AF1605,AG1605,AJ1605,AI1605,AL1605,AM1605,AO1605,AP1605,AR1605,AS1605,A1605,AY1605,AU1605,AV1605,AW1605,AX1605,BA1605,BB1605)=0,0,1)+IF(O1605="Smoothing ramp",1,0)+IF(ISNUMBER(W1605),1,0)+IF(ISNUMBER(X1605),1,0)+IF(ISNUMBER(Z1605),1,0)+IF(ISNUMBER(AA1605),1,0)+IF(ISNUMBER(AD1605),1,0)+IF(ISNUMBER(AC1605),1,0)+IF(ISNUMBER(AF1605),1,0)+IF(ISNUMBER(AG1605),1,0)+IF(ISNUMBER(AI1605),1,0)+IF(ISNUMBER(AJ1605),1,0)+IF(ISNUMBER(AL1605),1,0)+IF(ISNUMBER(AM1605),1,0)+IF(ISNUMBER(AO1605),1,0)+IF(ISNUMBER(AP1605),1,0)+IF(ISNUMBER(#REF!),1,0)+IF(ISNUMBER(AR1605),1,0)+IF(ISNUMBER(AS1605),1,0)+IF(ISNUMBER(AY1605),1,0)+IF(ISNUMBER(AU1605),1,0)+IF(ISNUMBER(AV1605),1,0)+IF(ISNUMBER(AW1605),1,0)+IF(ISNUMBER(AX1605),1,0)+IF(ISNUMBER(BA1605),1,0)+IF(ISNUMBER(BB1605),1,0),1)</f>
        <v>1</v>
      </c>
      <c r="W1605" s="197">
        <v>391</v>
      </c>
      <c r="X1605" s="197"/>
      <c r="Y1605" s="197"/>
      <c r="Z1605" s="197">
        <v>140</v>
      </c>
      <c r="AA1605" s="197"/>
      <c r="AB1605" s="197"/>
      <c r="AC1605" s="197"/>
      <c r="AD1605" s="197"/>
      <c r="AE1605" s="197"/>
      <c r="AF1605" s="197"/>
      <c r="AG1605" s="197"/>
      <c r="AH1605" s="197"/>
      <c r="AI1605" s="200">
        <v>1700</v>
      </c>
      <c r="AJ1605" s="197"/>
      <c r="AK1605" s="197" t="s">
        <v>57</v>
      </c>
      <c r="AL1605" s="197"/>
      <c r="AM1605" s="197"/>
      <c r="AN1605" s="197"/>
      <c r="AO1605" s="197"/>
      <c r="AP1605" s="197"/>
      <c r="AQ1605" s="197"/>
      <c r="AR1605" s="197"/>
      <c r="AS1605" s="197"/>
      <c r="AT1605" s="197"/>
      <c r="AU1605" s="197"/>
      <c r="AV1605" s="197"/>
      <c r="AW1605" s="197"/>
      <c r="AX1605" s="197"/>
      <c r="AY1605" s="197"/>
      <c r="AZ1605" s="197"/>
      <c r="BA1605" s="197"/>
      <c r="BB1605" s="197"/>
      <c r="BC1605" s="197"/>
    </row>
    <row r="1606" spans="2:55" customFormat="1" ht="14.1" customHeight="1">
      <c r="B1606" s="204">
        <v>20250606</v>
      </c>
      <c r="C1606" s="204" t="s">
        <v>64</v>
      </c>
      <c r="D1606" s="204">
        <v>1430</v>
      </c>
      <c r="E1606" s="204">
        <v>6779</v>
      </c>
      <c r="F1606" s="204"/>
      <c r="G1606" s="204"/>
      <c r="H1606" s="204">
        <v>5303</v>
      </c>
      <c r="I1606" s="204"/>
      <c r="J1606" s="204"/>
      <c r="K1606" s="204">
        <v>-3754</v>
      </c>
      <c r="L1606" s="204">
        <v>-3754</v>
      </c>
      <c r="M1606" s="204">
        <v>-2351</v>
      </c>
      <c r="N1606" s="204" t="s">
        <v>40</v>
      </c>
      <c r="O1606" s="204" t="s">
        <v>41</v>
      </c>
      <c r="P1606" s="202">
        <f t="shared" si="149"/>
        <v>0</v>
      </c>
      <c r="Q1606" s="197">
        <f t="shared" si="144"/>
        <v>1476</v>
      </c>
      <c r="R1606" s="202" t="str">
        <f t="shared" si="145"/>
        <v>NA</v>
      </c>
      <c r="S1606" s="202" t="str">
        <f t="shared" si="146"/>
        <v>NA</v>
      </c>
      <c r="T1606" s="197" t="str">
        <f t="shared" si="147"/>
        <v>NA</v>
      </c>
      <c r="U1606" s="197">
        <f t="shared" si="148"/>
        <v>0</v>
      </c>
      <c r="V1606" s="197">
        <f>MIN(IF(SUM(W1606,,X1606,Z1606,AA1606,AD1606,AC1606,AF1606,AG1606,AJ1606,AI1606,AL1606,AM1606,AO1606,AP1606,AR1606,AS1606,A1606,AY1606,AU1606,AV1606,AW1606,AX1606,BA1606,BB1606)=0,0,1)+IF(O1606="Smoothing ramp",1,0)+IF(ISNUMBER(W1606),1,0)+IF(ISNUMBER(X1606),1,0)+IF(ISNUMBER(Z1606),1,0)+IF(ISNUMBER(AA1606),1,0)+IF(ISNUMBER(AD1606),1,0)+IF(ISNUMBER(AC1606),1,0)+IF(ISNUMBER(AF1606),1,0)+IF(ISNUMBER(AG1606),1,0)+IF(ISNUMBER(AI1606),1,0)+IF(ISNUMBER(AJ1606),1,0)+IF(ISNUMBER(AL1606),1,0)+IF(ISNUMBER(AM1606),1,0)+IF(ISNUMBER(AO1606),1,0)+IF(ISNUMBER(AP1606),1,0)+IF(ISNUMBER(#REF!),1,0)+IF(ISNUMBER(AR1606),1,0)+IF(ISNUMBER(AS1606),1,0)+IF(ISNUMBER(AY1606),1,0)+IF(ISNUMBER(AU1606),1,0)+IF(ISNUMBER(AV1606),1,0)+IF(ISNUMBER(AW1606),1,0)+IF(ISNUMBER(AX1606),1,0)+IF(ISNUMBER(BA1606),1,0)+IF(ISNUMBER(BB1606),1,0),1)</f>
        <v>1</v>
      </c>
      <c r="W1606" s="197">
        <v>391</v>
      </c>
      <c r="X1606" s="197"/>
      <c r="Y1606" s="197"/>
      <c r="Z1606" s="197">
        <v>140</v>
      </c>
      <c r="AA1606" s="197"/>
      <c r="AB1606" s="197"/>
      <c r="AC1606" s="197"/>
      <c r="AD1606" s="197"/>
      <c r="AE1606" s="197"/>
      <c r="AF1606" s="197"/>
      <c r="AG1606" s="197"/>
      <c r="AH1606" s="197"/>
      <c r="AI1606" s="200">
        <v>1700</v>
      </c>
      <c r="AJ1606" s="197"/>
      <c r="AK1606" s="197" t="s">
        <v>57</v>
      </c>
      <c r="AL1606" s="197"/>
      <c r="AM1606" s="197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197"/>
      <c r="AY1606" s="197"/>
      <c r="AZ1606" s="197"/>
      <c r="BA1606" s="197"/>
      <c r="BB1606" s="197"/>
      <c r="BC1606" s="197"/>
    </row>
    <row r="1607" spans="2:55" customFormat="1" ht="14.1" customHeight="1">
      <c r="B1607" s="204">
        <v>20250606</v>
      </c>
      <c r="C1607" s="204" t="s">
        <v>64</v>
      </c>
      <c r="D1607" s="204">
        <v>1530</v>
      </c>
      <c r="E1607" s="204">
        <v>7503</v>
      </c>
      <c r="F1607" s="204"/>
      <c r="G1607" s="204"/>
      <c r="H1607" s="204">
        <v>5660</v>
      </c>
      <c r="I1607" s="204"/>
      <c r="J1607" s="204"/>
      <c r="K1607" s="204">
        <v>-4302</v>
      </c>
      <c r="L1607" s="204">
        <v>-4302</v>
      </c>
      <c r="M1607" s="204">
        <v>-2553</v>
      </c>
      <c r="N1607" s="204" t="s">
        <v>40</v>
      </c>
      <c r="O1607" s="204" t="s">
        <v>41</v>
      </c>
      <c r="P1607" s="202">
        <f t="shared" si="149"/>
        <v>0</v>
      </c>
      <c r="Q1607" s="197">
        <f t="shared" si="144"/>
        <v>1843</v>
      </c>
      <c r="R1607" s="202" t="str">
        <f t="shared" si="145"/>
        <v>NA</v>
      </c>
      <c r="S1607" s="202" t="str">
        <f t="shared" si="146"/>
        <v>NA</v>
      </c>
      <c r="T1607" s="197" t="str">
        <f t="shared" si="147"/>
        <v>NA</v>
      </c>
      <c r="U1607" s="197">
        <f t="shared" si="148"/>
        <v>0</v>
      </c>
      <c r="V1607" s="197">
        <f>MIN(IF(SUM(W1607,,X1607,Z1607,AA1607,AD1607,AC1607,AF1607,AG1607,AJ1607,AI1607,AL1607,AM1607,AO1607,AP1607,AR1607,AS1607,A1607,AY1607,AU1607,AV1607,AW1607,AX1607,BA1607,BB1607)=0,0,1)+IF(O1607="Smoothing ramp",1,0)+IF(ISNUMBER(W1607),1,0)+IF(ISNUMBER(X1607),1,0)+IF(ISNUMBER(Z1607),1,0)+IF(ISNUMBER(AA1607),1,0)+IF(ISNUMBER(AD1607),1,0)+IF(ISNUMBER(AC1607),1,0)+IF(ISNUMBER(AF1607),1,0)+IF(ISNUMBER(AG1607),1,0)+IF(ISNUMBER(AI1607),1,0)+IF(ISNUMBER(AJ1607),1,0)+IF(ISNUMBER(AL1607),1,0)+IF(ISNUMBER(AM1607),1,0)+IF(ISNUMBER(AO1607),1,0)+IF(ISNUMBER(AP1607),1,0)+IF(ISNUMBER(#REF!),1,0)+IF(ISNUMBER(AR1607),1,0)+IF(ISNUMBER(AS1607),1,0)+IF(ISNUMBER(AY1607),1,0)+IF(ISNUMBER(AU1607),1,0)+IF(ISNUMBER(AV1607),1,0)+IF(ISNUMBER(AW1607),1,0)+IF(ISNUMBER(AX1607),1,0)+IF(ISNUMBER(BA1607),1,0)+IF(ISNUMBER(BB1607),1,0),1)</f>
        <v>1</v>
      </c>
      <c r="W1607" s="197">
        <v>391</v>
      </c>
      <c r="X1607" s="197"/>
      <c r="Y1607" s="197"/>
      <c r="Z1607" s="197">
        <v>140</v>
      </c>
      <c r="AA1607" s="197"/>
      <c r="AB1607" s="197"/>
      <c r="AC1607" s="197"/>
      <c r="AD1607" s="197"/>
      <c r="AE1607" s="197"/>
      <c r="AF1607" s="197"/>
      <c r="AG1607" s="197"/>
      <c r="AH1607" s="197"/>
      <c r="AI1607" s="200">
        <v>1700</v>
      </c>
      <c r="AJ1607" s="197"/>
      <c r="AK1607" s="197" t="s">
        <v>57</v>
      </c>
      <c r="AL1607" s="197"/>
      <c r="AM1607" s="197"/>
      <c r="AN1607" s="197"/>
      <c r="AO1607" s="197"/>
      <c r="AP1607" s="197"/>
      <c r="AQ1607" s="197"/>
      <c r="AR1607" s="197"/>
      <c r="AS1607" s="197"/>
      <c r="AT1607" s="197"/>
      <c r="AU1607" s="197"/>
      <c r="AV1607" s="197"/>
      <c r="AW1607" s="197"/>
      <c r="AX1607" s="197"/>
      <c r="AY1607" s="197"/>
      <c r="AZ1607" s="197"/>
      <c r="BA1607" s="197"/>
      <c r="BB1607" s="197"/>
      <c r="BC1607" s="197"/>
    </row>
    <row r="1608" spans="2:55" customFormat="1" ht="14.1" customHeight="1">
      <c r="B1608" s="204">
        <v>20250606</v>
      </c>
      <c r="C1608" s="204" t="s">
        <v>64</v>
      </c>
      <c r="D1608" s="204">
        <v>1630</v>
      </c>
      <c r="E1608" s="204">
        <v>7503</v>
      </c>
      <c r="F1608" s="204"/>
      <c r="G1608" s="204"/>
      <c r="H1608" s="204">
        <v>5660</v>
      </c>
      <c r="I1608" s="204"/>
      <c r="J1608" s="204"/>
      <c r="K1608" s="204">
        <v>-4302</v>
      </c>
      <c r="L1608" s="204">
        <v>-4302</v>
      </c>
      <c r="M1608" s="204">
        <v>-2553</v>
      </c>
      <c r="N1608" s="204" t="s">
        <v>40</v>
      </c>
      <c r="O1608" s="204" t="s">
        <v>41</v>
      </c>
      <c r="P1608" s="202">
        <f t="shared" si="149"/>
        <v>0</v>
      </c>
      <c r="Q1608" s="197">
        <f t="shared" si="144"/>
        <v>1843</v>
      </c>
      <c r="R1608" s="202" t="str">
        <f t="shared" si="145"/>
        <v>NA</v>
      </c>
      <c r="S1608" s="202" t="str">
        <f t="shared" si="146"/>
        <v>NA</v>
      </c>
      <c r="T1608" s="197" t="str">
        <f t="shared" si="147"/>
        <v>NA</v>
      </c>
      <c r="U1608" s="197">
        <f t="shared" si="148"/>
        <v>0</v>
      </c>
      <c r="V1608" s="197">
        <f>MIN(IF(SUM(W1608,,X1608,Z1608,AA1608,AD1608,AC1608,AF1608,AG1608,AJ1608,AI1608,AL1608,AM1608,AO1608,AP1608,AR1608,AS1608,A1608,AY1608,AU1608,AV1608,AW1608,AX1608,BA1608,BB1608)=0,0,1)+IF(O1608="Smoothing ramp",1,0)+IF(ISNUMBER(W1608),1,0)+IF(ISNUMBER(X1608),1,0)+IF(ISNUMBER(Z1608),1,0)+IF(ISNUMBER(AA1608),1,0)+IF(ISNUMBER(AD1608),1,0)+IF(ISNUMBER(AC1608),1,0)+IF(ISNUMBER(AF1608),1,0)+IF(ISNUMBER(AG1608),1,0)+IF(ISNUMBER(AI1608),1,0)+IF(ISNUMBER(AJ1608),1,0)+IF(ISNUMBER(AL1608),1,0)+IF(ISNUMBER(AM1608),1,0)+IF(ISNUMBER(AO1608),1,0)+IF(ISNUMBER(AP1608),1,0)+IF(ISNUMBER(#REF!),1,0)+IF(ISNUMBER(AR1608),1,0)+IF(ISNUMBER(AS1608),1,0)+IF(ISNUMBER(AY1608),1,0)+IF(ISNUMBER(AU1608),1,0)+IF(ISNUMBER(AV1608),1,0)+IF(ISNUMBER(AW1608),1,0)+IF(ISNUMBER(AX1608),1,0)+IF(ISNUMBER(BA1608),1,0)+IF(ISNUMBER(BB1608),1,0),1)</f>
        <v>1</v>
      </c>
      <c r="W1608" s="197">
        <v>337</v>
      </c>
      <c r="X1608" s="197"/>
      <c r="Y1608" s="197"/>
      <c r="Z1608" s="197">
        <v>140</v>
      </c>
      <c r="AA1608" s="197"/>
      <c r="AB1608" s="197"/>
      <c r="AC1608" s="197"/>
      <c r="AD1608" s="197"/>
      <c r="AE1608" s="197"/>
      <c r="AF1608" s="197"/>
      <c r="AG1608" s="197"/>
      <c r="AH1608" s="197"/>
      <c r="AI1608" s="200"/>
      <c r="AJ1608" s="197"/>
      <c r="AK1608" s="197"/>
      <c r="AL1608" s="197"/>
      <c r="AM1608" s="197"/>
      <c r="AN1608" s="197"/>
      <c r="AO1608" s="197"/>
      <c r="AP1608" s="197"/>
      <c r="AQ1608" s="197"/>
      <c r="AR1608" s="197"/>
      <c r="AS1608" s="197"/>
      <c r="AT1608" s="197"/>
      <c r="AU1608" s="197"/>
      <c r="AV1608" s="197"/>
      <c r="AW1608" s="197"/>
      <c r="AX1608" s="197"/>
      <c r="AY1608" s="197"/>
      <c r="AZ1608" s="197"/>
      <c r="BA1608" s="197"/>
      <c r="BB1608" s="197"/>
      <c r="BC1608" s="197"/>
    </row>
    <row r="1609" spans="2:55" customFormat="1" ht="14.1" customHeight="1">
      <c r="B1609" s="204">
        <v>20250606</v>
      </c>
      <c r="C1609" s="204" t="s">
        <v>64</v>
      </c>
      <c r="D1609" s="204">
        <v>1730</v>
      </c>
      <c r="E1609" s="204">
        <v>7503</v>
      </c>
      <c r="F1609" s="204"/>
      <c r="G1609" s="204"/>
      <c r="H1609" s="204">
        <v>5660</v>
      </c>
      <c r="I1609" s="204"/>
      <c r="J1609" s="204"/>
      <c r="K1609" s="204">
        <v>-4302</v>
      </c>
      <c r="L1609" s="204">
        <v>-4302</v>
      </c>
      <c r="M1609" s="204">
        <v>-2553</v>
      </c>
      <c r="N1609" s="204" t="s">
        <v>40</v>
      </c>
      <c r="O1609" s="204" t="s">
        <v>41</v>
      </c>
      <c r="P1609" s="202">
        <f t="shared" si="149"/>
        <v>0</v>
      </c>
      <c r="Q1609" s="197">
        <f t="shared" ref="Q1609:Q1672" si="150">IF(AND(ISNUMBER(E1609),ISNUMBER(H1609),ISBLANK(F1609)),E1609-H1609,"NA")</f>
        <v>1843</v>
      </c>
      <c r="R1609" s="202" t="str">
        <f t="shared" ref="R1609:R1672" si="151">IF(AND(ISNUMBER(F1609),ISNUMBER(I1609),ISBLANK(E1609)),F1609-I1609,"NA")</f>
        <v>NA</v>
      </c>
      <c r="S1609" s="202" t="str">
        <f t="shared" ref="S1609:S1672" si="152">IF(AND(ISNUMBER(G1609),ISNUMBER(J1609),ISBLANK(E1609)),G1609-J1609,"NA")</f>
        <v>NA</v>
      </c>
      <c r="T1609" s="197" t="str">
        <f t="shared" ref="T1609:T1672" si="153">IF(AND(ISNUMBER(R1609),ISNUMBER(S1609),ISBLANK(E1609)),S1609+R1609,"NA")</f>
        <v>NA</v>
      </c>
      <c r="U1609" s="197">
        <f t="shared" ref="U1609:U1672" si="154">IF(M1609&lt;0,0,IF(M1609=K1609,M1609,M1609-(L1609-M1609)))</f>
        <v>0</v>
      </c>
      <c r="V1609" s="197">
        <f>MIN(IF(SUM(W1609,,X1609,Z1609,AA1609,AD1609,AC1609,AF1609,AG1609,AJ1609,AI1609,AL1609,AM1609,AO1609,AP1609,AR1609,AS1609,A1609,AY1609,AU1609,AV1609,AW1609,AX1609,BA1609,BB1609)=0,0,1)+IF(O1609="Smoothing ramp",1,0)+IF(ISNUMBER(W1609),1,0)+IF(ISNUMBER(X1609),1,0)+IF(ISNUMBER(Z1609),1,0)+IF(ISNUMBER(AA1609),1,0)+IF(ISNUMBER(AD1609),1,0)+IF(ISNUMBER(AC1609),1,0)+IF(ISNUMBER(AF1609),1,0)+IF(ISNUMBER(AG1609),1,0)+IF(ISNUMBER(AI1609),1,0)+IF(ISNUMBER(AJ1609),1,0)+IF(ISNUMBER(AL1609),1,0)+IF(ISNUMBER(AM1609),1,0)+IF(ISNUMBER(AO1609),1,0)+IF(ISNUMBER(AP1609),1,0)+IF(ISNUMBER(#REF!),1,0)+IF(ISNUMBER(AR1609),1,0)+IF(ISNUMBER(AS1609),1,0)+IF(ISNUMBER(AY1609),1,0)+IF(ISNUMBER(AU1609),1,0)+IF(ISNUMBER(AV1609),1,0)+IF(ISNUMBER(AW1609),1,0)+IF(ISNUMBER(AX1609),1,0)+IF(ISNUMBER(BA1609),1,0)+IF(ISNUMBER(BB1609),1,0),1)</f>
        <v>1</v>
      </c>
      <c r="W1609" s="197">
        <v>338</v>
      </c>
      <c r="X1609" s="197"/>
      <c r="Y1609" s="197"/>
      <c r="Z1609" s="197">
        <v>140</v>
      </c>
      <c r="AA1609" s="197"/>
      <c r="AB1609" s="197"/>
      <c r="AC1609" s="197"/>
      <c r="AD1609" s="197"/>
      <c r="AE1609" s="197"/>
      <c r="AF1609" s="197"/>
      <c r="AG1609" s="197"/>
      <c r="AH1609" s="197"/>
      <c r="AI1609" s="200"/>
      <c r="AJ1609" s="197"/>
      <c r="AK1609" s="197"/>
      <c r="AL1609" s="197"/>
      <c r="AM1609" s="197"/>
      <c r="AN1609" s="197"/>
      <c r="AO1609" s="197"/>
      <c r="AP1609" s="197"/>
      <c r="AQ1609" s="197"/>
      <c r="AR1609" s="197"/>
      <c r="AS1609" s="197"/>
      <c r="AT1609" s="197"/>
      <c r="AU1609" s="197"/>
      <c r="AV1609" s="197"/>
      <c r="AW1609" s="197"/>
      <c r="AX1609" s="197"/>
      <c r="AY1609" s="197"/>
      <c r="AZ1609" s="197"/>
      <c r="BA1609" s="197"/>
      <c r="BB1609" s="197"/>
      <c r="BC1609" s="197"/>
    </row>
    <row r="1610" spans="2:55" customFormat="1" ht="14.1" customHeight="1">
      <c r="B1610" s="204">
        <v>20250606</v>
      </c>
      <c r="C1610" s="204" t="s">
        <v>64</v>
      </c>
      <c r="D1610" s="204">
        <v>1830</v>
      </c>
      <c r="E1610" s="204"/>
      <c r="F1610" s="204">
        <v>6202</v>
      </c>
      <c r="G1610" s="204">
        <v>532</v>
      </c>
      <c r="H1610" s="204"/>
      <c r="I1610" s="204">
        <v>6201</v>
      </c>
      <c r="J1610" s="204">
        <v>532</v>
      </c>
      <c r="K1610" s="204">
        <v>4574</v>
      </c>
      <c r="L1610" s="204">
        <v>111</v>
      </c>
      <c r="M1610" s="204">
        <v>0</v>
      </c>
      <c r="N1610" s="204" t="s">
        <v>44</v>
      </c>
      <c r="O1610" s="204" t="s">
        <v>41</v>
      </c>
      <c r="P1610" s="202">
        <f t="shared" ref="P1610:P1673" si="155">IFERROR(K1610-L1610,0)</f>
        <v>4463</v>
      </c>
      <c r="Q1610" s="197" t="str">
        <f t="shared" si="150"/>
        <v>NA</v>
      </c>
      <c r="R1610" s="202">
        <f t="shared" si="151"/>
        <v>1</v>
      </c>
      <c r="S1610" s="202">
        <f t="shared" si="152"/>
        <v>0</v>
      </c>
      <c r="T1610" s="197">
        <f t="shared" si="153"/>
        <v>1</v>
      </c>
      <c r="U1610" s="197">
        <f t="shared" si="154"/>
        <v>-111</v>
      </c>
      <c r="V1610" s="197">
        <f>MIN(IF(SUM(W1610,,X1610,Z1610,AA1610,AD1610,AC1610,AF1610,AG1610,AJ1610,AI1610,AL1610,AM1610,AO1610,AP1610,AR1610,AS1610,A1610,AY1610,AU1610,AV1610,AW1610,AX1610,BA1610,BB1610)=0,0,1)+IF(O1610="Smoothing ramp",1,0)+IF(ISNUMBER(W1610),1,0)+IF(ISNUMBER(X1610),1,0)+IF(ISNUMBER(Z1610),1,0)+IF(ISNUMBER(AA1610),1,0)+IF(ISNUMBER(AD1610),1,0)+IF(ISNUMBER(AC1610),1,0)+IF(ISNUMBER(AF1610),1,0)+IF(ISNUMBER(AG1610),1,0)+IF(ISNUMBER(AI1610),1,0)+IF(ISNUMBER(AJ1610),1,0)+IF(ISNUMBER(AL1610),1,0)+IF(ISNUMBER(AM1610),1,0)+IF(ISNUMBER(AO1610),1,0)+IF(ISNUMBER(AP1610),1,0)+IF(ISNUMBER(#REF!),1,0)+IF(ISNUMBER(AR1610),1,0)+IF(ISNUMBER(AS1610),1,0)+IF(ISNUMBER(AY1610),1,0)+IF(ISNUMBER(AU1610),1,0)+IF(ISNUMBER(AV1610),1,0)+IF(ISNUMBER(AW1610),1,0)+IF(ISNUMBER(AX1610),1,0)+IF(ISNUMBER(BA1610),1,0)+IF(ISNUMBER(BB1610),1,0),1)</f>
        <v>1</v>
      </c>
      <c r="W1610" s="197">
        <v>331</v>
      </c>
      <c r="X1610" s="197"/>
      <c r="Y1610" s="197"/>
      <c r="Z1610" s="197">
        <v>140</v>
      </c>
      <c r="AA1610" s="197"/>
      <c r="AB1610" s="197"/>
      <c r="AC1610" s="197"/>
      <c r="AD1610" s="197"/>
      <c r="AE1610" s="197"/>
      <c r="AF1610" s="197"/>
      <c r="AG1610" s="197"/>
      <c r="AH1610" s="197"/>
      <c r="AI1610" s="200"/>
      <c r="AJ1610" s="197"/>
      <c r="AK1610" s="197"/>
      <c r="AL1610" s="197"/>
      <c r="AM1610" s="197"/>
      <c r="AN1610" s="197"/>
      <c r="AO1610" s="197"/>
      <c r="AP1610" s="197"/>
      <c r="AQ1610" s="197"/>
      <c r="AR1610" s="197"/>
      <c r="AS1610" s="197"/>
      <c r="AT1610" s="197"/>
      <c r="AU1610" s="197"/>
      <c r="AV1610" s="197"/>
      <c r="AW1610" s="197"/>
      <c r="AX1610" s="197"/>
      <c r="AY1610" s="197"/>
      <c r="AZ1610" s="197"/>
      <c r="BA1610" s="197"/>
      <c r="BB1610" s="197"/>
      <c r="BC1610" s="197"/>
    </row>
    <row r="1611" spans="2:55" customFormat="1" ht="14.1" customHeight="1">
      <c r="B1611" s="204">
        <v>20250606</v>
      </c>
      <c r="C1611" s="204" t="s">
        <v>64</v>
      </c>
      <c r="D1611" s="204">
        <v>1930</v>
      </c>
      <c r="E1611" s="204"/>
      <c r="F1611" s="204">
        <v>6205</v>
      </c>
      <c r="G1611" s="204">
        <v>533</v>
      </c>
      <c r="H1611" s="204"/>
      <c r="I1611" s="204">
        <v>6205</v>
      </c>
      <c r="J1611" s="204">
        <v>533</v>
      </c>
      <c r="K1611" s="204">
        <v>4574</v>
      </c>
      <c r="L1611" s="204">
        <v>114</v>
      </c>
      <c r="M1611" s="204">
        <v>0</v>
      </c>
      <c r="N1611" s="204" t="s">
        <v>44</v>
      </c>
      <c r="O1611" s="204" t="s">
        <v>41</v>
      </c>
      <c r="P1611" s="202">
        <f t="shared" si="155"/>
        <v>4460</v>
      </c>
      <c r="Q1611" s="197" t="str">
        <f t="shared" si="150"/>
        <v>NA</v>
      </c>
      <c r="R1611" s="202">
        <f t="shared" si="151"/>
        <v>0</v>
      </c>
      <c r="S1611" s="202">
        <f t="shared" si="152"/>
        <v>0</v>
      </c>
      <c r="T1611" s="197">
        <f t="shared" si="153"/>
        <v>0</v>
      </c>
      <c r="U1611" s="197">
        <f t="shared" si="154"/>
        <v>-114</v>
      </c>
      <c r="V1611" s="197">
        <f>MIN(IF(SUM(W1611,,X1611,Z1611,AA1611,AD1611,AC1611,AF1611,AG1611,AJ1611,AI1611,AL1611,AM1611,AO1611,AP1611,AR1611,AS1611,A1611,AY1611,AU1611,AV1611,AW1611,AX1611,BA1611,BB1611)=0,0,1)+IF(O1611="Smoothing ramp",1,0)+IF(ISNUMBER(W1611),1,0)+IF(ISNUMBER(X1611),1,0)+IF(ISNUMBER(Z1611),1,0)+IF(ISNUMBER(AA1611),1,0)+IF(ISNUMBER(AD1611),1,0)+IF(ISNUMBER(AC1611),1,0)+IF(ISNUMBER(AF1611),1,0)+IF(ISNUMBER(AG1611),1,0)+IF(ISNUMBER(AI1611),1,0)+IF(ISNUMBER(AJ1611),1,0)+IF(ISNUMBER(AL1611),1,0)+IF(ISNUMBER(AM1611),1,0)+IF(ISNUMBER(AO1611),1,0)+IF(ISNUMBER(AP1611),1,0)+IF(ISNUMBER(#REF!),1,0)+IF(ISNUMBER(AR1611),1,0)+IF(ISNUMBER(AS1611),1,0)+IF(ISNUMBER(AY1611),1,0)+IF(ISNUMBER(AU1611),1,0)+IF(ISNUMBER(AV1611),1,0)+IF(ISNUMBER(AW1611),1,0)+IF(ISNUMBER(AX1611),1,0)+IF(ISNUMBER(BA1611),1,0)+IF(ISNUMBER(BB1611),1,0),1)</f>
        <v>1</v>
      </c>
      <c r="W1611" s="197">
        <v>413</v>
      </c>
      <c r="X1611" s="197"/>
      <c r="Y1611" s="197"/>
      <c r="Z1611" s="197">
        <v>139</v>
      </c>
      <c r="AA1611" s="197"/>
      <c r="AB1611" s="197"/>
      <c r="AC1611" s="197"/>
      <c r="AD1611" s="197"/>
      <c r="AE1611" s="197"/>
      <c r="AF1611" s="197"/>
      <c r="AG1611" s="197"/>
      <c r="AH1611" s="197"/>
      <c r="AI1611" s="200"/>
      <c r="AJ1611" s="197"/>
      <c r="AK1611" s="197"/>
      <c r="AL1611" s="197"/>
      <c r="AM1611" s="197"/>
      <c r="AN1611" s="197"/>
      <c r="AO1611" s="197"/>
      <c r="AP1611" s="197"/>
      <c r="AQ1611" s="197"/>
      <c r="AR1611" s="197"/>
      <c r="AS1611" s="197"/>
      <c r="AT1611" s="197"/>
      <c r="AU1611" s="197"/>
      <c r="AV1611" s="197"/>
      <c r="AW1611" s="197"/>
      <c r="AX1611" s="197"/>
      <c r="AY1611" s="197"/>
      <c r="AZ1611" s="197"/>
      <c r="BA1611" s="197"/>
      <c r="BB1611" s="197"/>
      <c r="BC1611" s="197"/>
    </row>
    <row r="1612" spans="2:55" customFormat="1" ht="14.1" customHeight="1">
      <c r="B1612" s="204">
        <v>20250606</v>
      </c>
      <c r="C1612" s="204" t="s">
        <v>64</v>
      </c>
      <c r="D1612" s="204">
        <v>2030</v>
      </c>
      <c r="E1612" s="204"/>
      <c r="F1612" s="204">
        <v>6093</v>
      </c>
      <c r="G1612" s="204">
        <v>523</v>
      </c>
      <c r="H1612" s="204"/>
      <c r="I1612" s="204">
        <v>6093</v>
      </c>
      <c r="J1612" s="204">
        <v>523</v>
      </c>
      <c r="K1612" s="204">
        <v>4574</v>
      </c>
      <c r="L1612" s="204">
        <v>2</v>
      </c>
      <c r="M1612" s="204">
        <v>0</v>
      </c>
      <c r="N1612" s="204" t="s">
        <v>44</v>
      </c>
      <c r="O1612" s="204" t="s">
        <v>41</v>
      </c>
      <c r="P1612" s="202">
        <f t="shared" si="155"/>
        <v>4572</v>
      </c>
      <c r="Q1612" s="197" t="str">
        <f t="shared" si="150"/>
        <v>NA</v>
      </c>
      <c r="R1612" s="202">
        <f t="shared" si="151"/>
        <v>0</v>
      </c>
      <c r="S1612" s="202">
        <f t="shared" si="152"/>
        <v>0</v>
      </c>
      <c r="T1612" s="197">
        <f t="shared" si="153"/>
        <v>0</v>
      </c>
      <c r="U1612" s="197">
        <f t="shared" si="154"/>
        <v>-2</v>
      </c>
      <c r="V1612" s="197">
        <f>MIN(IF(SUM(W1612,,X1612,Z1612,AA1612,AD1612,AC1612,AF1612,AG1612,AJ1612,AI1612,AL1612,AM1612,AO1612,AP1612,AR1612,AS1612,A1612,AY1612,AU1612,AV1612,AW1612,AX1612,BA1612,BB1612)=0,0,1)+IF(O1612="Smoothing ramp",1,0)+IF(ISNUMBER(W1612),1,0)+IF(ISNUMBER(X1612),1,0)+IF(ISNUMBER(Z1612),1,0)+IF(ISNUMBER(AA1612),1,0)+IF(ISNUMBER(AD1612),1,0)+IF(ISNUMBER(AC1612),1,0)+IF(ISNUMBER(AF1612),1,0)+IF(ISNUMBER(AG1612),1,0)+IF(ISNUMBER(AI1612),1,0)+IF(ISNUMBER(AJ1612),1,0)+IF(ISNUMBER(AL1612),1,0)+IF(ISNUMBER(AM1612),1,0)+IF(ISNUMBER(AO1612),1,0)+IF(ISNUMBER(AP1612),1,0)+IF(ISNUMBER(#REF!),1,0)+IF(ISNUMBER(AR1612),1,0)+IF(ISNUMBER(AS1612),1,0)+IF(ISNUMBER(AY1612),1,0)+IF(ISNUMBER(AU1612),1,0)+IF(ISNUMBER(AV1612),1,0)+IF(ISNUMBER(AW1612),1,0)+IF(ISNUMBER(AX1612),1,0)+IF(ISNUMBER(BA1612),1,0)+IF(ISNUMBER(BB1612),1,0),1)</f>
        <v>1</v>
      </c>
      <c r="W1612" s="197">
        <v>425</v>
      </c>
      <c r="X1612" s="197"/>
      <c r="Y1612" s="197" t="s">
        <v>42</v>
      </c>
      <c r="Z1612" s="197">
        <v>139</v>
      </c>
      <c r="AA1612" s="197"/>
      <c r="AB1612" s="197" t="s">
        <v>42</v>
      </c>
      <c r="AC1612" s="197"/>
      <c r="AD1612" s="197"/>
      <c r="AE1612" s="197"/>
      <c r="AF1612" s="197"/>
      <c r="AG1612" s="197"/>
      <c r="AH1612" s="197"/>
      <c r="AI1612" s="200"/>
      <c r="AJ1612" s="197"/>
      <c r="AK1612" s="197"/>
      <c r="AL1612" s="197"/>
      <c r="AM1612" s="197"/>
      <c r="AN1612" s="197"/>
      <c r="AO1612" s="197"/>
      <c r="AP1612" s="197"/>
      <c r="AQ1612" s="197"/>
      <c r="AR1612" s="197"/>
      <c r="AS1612" s="197"/>
      <c r="AT1612" s="197"/>
      <c r="AU1612" s="197"/>
      <c r="AV1612" s="197"/>
      <c r="AW1612" s="197"/>
      <c r="AX1612" s="197"/>
      <c r="AY1612" s="197"/>
      <c r="AZ1612" s="197"/>
      <c r="BA1612" s="197"/>
      <c r="BB1612" s="197"/>
      <c r="BC1612" s="197"/>
    </row>
    <row r="1613" spans="2:55" customFormat="1" ht="14.1" customHeight="1">
      <c r="B1613" s="204">
        <v>20250606</v>
      </c>
      <c r="C1613" s="204" t="s">
        <v>64</v>
      </c>
      <c r="D1613" s="204">
        <v>2130</v>
      </c>
      <c r="E1613" s="204"/>
      <c r="F1613" s="204">
        <v>7841</v>
      </c>
      <c r="G1613" s="204">
        <v>673</v>
      </c>
      <c r="H1613" s="204"/>
      <c r="I1613" s="204">
        <v>7480</v>
      </c>
      <c r="J1613" s="204">
        <v>673</v>
      </c>
      <c r="K1613" s="204">
        <v>-1814</v>
      </c>
      <c r="L1613" s="204">
        <v>-1814</v>
      </c>
      <c r="M1613" s="204">
        <v>0</v>
      </c>
      <c r="N1613" s="204" t="s">
        <v>40</v>
      </c>
      <c r="O1613" s="204" t="s">
        <v>41</v>
      </c>
      <c r="P1613" s="202">
        <f t="shared" si="155"/>
        <v>0</v>
      </c>
      <c r="Q1613" s="197" t="str">
        <f t="shared" si="150"/>
        <v>NA</v>
      </c>
      <c r="R1613" s="202">
        <f t="shared" si="151"/>
        <v>361</v>
      </c>
      <c r="S1613" s="202">
        <f t="shared" si="152"/>
        <v>0</v>
      </c>
      <c r="T1613" s="197">
        <f t="shared" si="153"/>
        <v>361</v>
      </c>
      <c r="U1613" s="197">
        <f t="shared" si="154"/>
        <v>1814</v>
      </c>
      <c r="V1613" s="197">
        <f>MIN(IF(SUM(W1613,,X1613,Z1613,AA1613,AD1613,AC1613,AF1613,AG1613,AJ1613,AI1613,AL1613,AM1613,AO1613,AP1613,AR1613,AS1613,A1613,AY1613,AU1613,AV1613,AW1613,AX1613,BA1613,BB1613)=0,0,1)+IF(O1613="Smoothing ramp",1,0)+IF(ISNUMBER(W1613),1,0)+IF(ISNUMBER(X1613),1,0)+IF(ISNUMBER(Z1613),1,0)+IF(ISNUMBER(AA1613),1,0)+IF(ISNUMBER(AD1613),1,0)+IF(ISNUMBER(AC1613),1,0)+IF(ISNUMBER(AF1613),1,0)+IF(ISNUMBER(AG1613),1,0)+IF(ISNUMBER(AI1613),1,0)+IF(ISNUMBER(AJ1613),1,0)+IF(ISNUMBER(AL1613),1,0)+IF(ISNUMBER(AM1613),1,0)+IF(ISNUMBER(AO1613),1,0)+IF(ISNUMBER(AP1613),1,0)+IF(ISNUMBER(#REF!),1,0)+IF(ISNUMBER(AR1613),1,0)+IF(ISNUMBER(AS1613),1,0)+IF(ISNUMBER(AY1613),1,0)+IF(ISNUMBER(AU1613),1,0)+IF(ISNUMBER(AV1613),1,0)+IF(ISNUMBER(AW1613),1,0)+IF(ISNUMBER(AX1613),1,0)+IF(ISNUMBER(BA1613),1,0)+IF(ISNUMBER(BB1613),1,0),1)</f>
        <v>1</v>
      </c>
      <c r="W1613" s="197">
        <v>415</v>
      </c>
      <c r="X1613" s="197"/>
      <c r="Y1613" s="197" t="s">
        <v>42</v>
      </c>
      <c r="Z1613" s="197">
        <v>159</v>
      </c>
      <c r="AA1613" s="197"/>
      <c r="AB1613" s="197" t="s">
        <v>42</v>
      </c>
      <c r="AC1613" s="197"/>
      <c r="AD1613" s="197"/>
      <c r="AE1613" s="197"/>
      <c r="AF1613" s="197"/>
      <c r="AG1613" s="197"/>
      <c r="AH1613" s="197"/>
      <c r="AI1613" s="200"/>
      <c r="AJ1613" s="197"/>
      <c r="AK1613" s="197"/>
      <c r="AL1613" s="197"/>
      <c r="AM1613" s="197"/>
      <c r="AN1613" s="197"/>
      <c r="AO1613" s="197"/>
      <c r="AP1613" s="197"/>
      <c r="AQ1613" s="197"/>
      <c r="AR1613" s="197"/>
      <c r="AS1613" s="197"/>
      <c r="AT1613" s="197"/>
      <c r="AU1613" s="197"/>
      <c r="AV1613" s="197"/>
      <c r="AW1613" s="197"/>
      <c r="AX1613" s="197"/>
      <c r="AY1613" s="197"/>
      <c r="AZ1613" s="197"/>
      <c r="BA1613" s="197"/>
      <c r="BB1613" s="197"/>
      <c r="BC1613" s="197"/>
    </row>
    <row r="1614" spans="2:55" customFormat="1" ht="14.1" customHeight="1">
      <c r="B1614" s="204">
        <v>20250606</v>
      </c>
      <c r="C1614" s="204" t="s">
        <v>64</v>
      </c>
      <c r="D1614" s="204">
        <v>2230</v>
      </c>
      <c r="E1614" s="204"/>
      <c r="F1614" s="204">
        <v>7841</v>
      </c>
      <c r="G1614" s="204">
        <v>673</v>
      </c>
      <c r="H1614" s="204"/>
      <c r="I1614" s="204">
        <v>7832</v>
      </c>
      <c r="J1614" s="204">
        <v>673</v>
      </c>
      <c r="K1614" s="204">
        <v>-1814</v>
      </c>
      <c r="L1614" s="204">
        <v>-1814</v>
      </c>
      <c r="M1614" s="204">
        <v>0</v>
      </c>
      <c r="N1614" s="204" t="s">
        <v>40</v>
      </c>
      <c r="O1614" s="204" t="s">
        <v>41</v>
      </c>
      <c r="P1614" s="202">
        <f t="shared" si="155"/>
        <v>0</v>
      </c>
      <c r="Q1614" s="197" t="str">
        <f t="shared" si="150"/>
        <v>NA</v>
      </c>
      <c r="R1614" s="202">
        <f t="shared" si="151"/>
        <v>9</v>
      </c>
      <c r="S1614" s="202">
        <f t="shared" si="152"/>
        <v>0</v>
      </c>
      <c r="T1614" s="197">
        <f t="shared" si="153"/>
        <v>9</v>
      </c>
      <c r="U1614" s="197">
        <f t="shared" si="154"/>
        <v>1814</v>
      </c>
      <c r="V1614" s="197">
        <f>MIN(IF(SUM(W1614,,X1614,Z1614,AA1614,AD1614,AC1614,AF1614,AG1614,AJ1614,AI1614,AL1614,AM1614,AO1614,AP1614,AR1614,AS1614,A1614,AY1614,AU1614,AV1614,AW1614,AX1614,BA1614,BB1614)=0,0,1)+IF(O1614="Smoothing ramp",1,0)+IF(ISNUMBER(W1614),1,0)+IF(ISNUMBER(X1614),1,0)+IF(ISNUMBER(Z1614),1,0)+IF(ISNUMBER(AA1614),1,0)+IF(ISNUMBER(AD1614),1,0)+IF(ISNUMBER(AC1614),1,0)+IF(ISNUMBER(AF1614),1,0)+IF(ISNUMBER(AG1614),1,0)+IF(ISNUMBER(AI1614),1,0)+IF(ISNUMBER(AJ1614),1,0)+IF(ISNUMBER(AL1614),1,0)+IF(ISNUMBER(AM1614),1,0)+IF(ISNUMBER(AO1614),1,0)+IF(ISNUMBER(AP1614),1,0)+IF(ISNUMBER(#REF!),1,0)+IF(ISNUMBER(AR1614),1,0)+IF(ISNUMBER(AS1614),1,0)+IF(ISNUMBER(AY1614),1,0)+IF(ISNUMBER(AU1614),1,0)+IF(ISNUMBER(AV1614),1,0)+IF(ISNUMBER(AW1614),1,0)+IF(ISNUMBER(AX1614),1,0)+IF(ISNUMBER(BA1614),1,0)+IF(ISNUMBER(BB1614),1,0),1)</f>
        <v>1</v>
      </c>
      <c r="W1614" s="197">
        <v>361</v>
      </c>
      <c r="X1614" s="197"/>
      <c r="Y1614" s="197"/>
      <c r="Z1614" s="197">
        <v>160</v>
      </c>
      <c r="AA1614" s="197"/>
      <c r="AB1614" s="197"/>
      <c r="AC1614" s="197"/>
      <c r="AD1614" s="197"/>
      <c r="AE1614" s="197"/>
      <c r="AF1614" s="197"/>
      <c r="AG1614" s="197"/>
      <c r="AH1614" s="197"/>
      <c r="AI1614" s="200"/>
      <c r="AJ1614" s="197"/>
      <c r="AK1614" s="197"/>
      <c r="AL1614" s="197"/>
      <c r="AM1614" s="197"/>
      <c r="AN1614" s="197"/>
      <c r="AO1614" s="197"/>
      <c r="AP1614" s="197"/>
      <c r="AQ1614" s="197"/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197"/>
      <c r="BB1614" s="197"/>
      <c r="BC1614" s="197"/>
    </row>
    <row r="1615" spans="2:55" customFormat="1" ht="14.1" customHeight="1">
      <c r="B1615" s="204">
        <v>20250606</v>
      </c>
      <c r="C1615" s="204" t="s">
        <v>64</v>
      </c>
      <c r="D1615" s="204">
        <v>2330</v>
      </c>
      <c r="E1615" s="204"/>
      <c r="F1615" s="204">
        <v>7481</v>
      </c>
      <c r="G1615" s="204">
        <v>698</v>
      </c>
      <c r="H1615" s="204"/>
      <c r="I1615" s="204">
        <v>7471</v>
      </c>
      <c r="J1615" s="204">
        <v>698</v>
      </c>
      <c r="K1615" s="204">
        <v>-1391</v>
      </c>
      <c r="L1615" s="204">
        <v>-1391</v>
      </c>
      <c r="M1615" s="204">
        <v>0</v>
      </c>
      <c r="N1615" s="204" t="s">
        <v>40</v>
      </c>
      <c r="O1615" s="204" t="s">
        <v>41</v>
      </c>
      <c r="P1615" s="202">
        <f t="shared" si="155"/>
        <v>0</v>
      </c>
      <c r="Q1615" s="197" t="str">
        <f t="shared" si="150"/>
        <v>NA</v>
      </c>
      <c r="R1615" s="202">
        <f t="shared" si="151"/>
        <v>10</v>
      </c>
      <c r="S1615" s="202">
        <f t="shared" si="152"/>
        <v>0</v>
      </c>
      <c r="T1615" s="197">
        <f t="shared" si="153"/>
        <v>10</v>
      </c>
      <c r="U1615" s="197">
        <f t="shared" si="154"/>
        <v>1391</v>
      </c>
      <c r="V1615" s="197">
        <f>MIN(IF(SUM(W1615,,X1615,Z1615,AA1615,AD1615,AC1615,AF1615,AG1615,AJ1615,AI1615,AL1615,AM1615,AO1615,AP1615,AR1615,AS1615,A1615,AY1615,AU1615,AV1615,AW1615,AX1615,BA1615,BB1615)=0,0,1)+IF(O1615="Smoothing ramp",1,0)+IF(ISNUMBER(W1615),1,0)+IF(ISNUMBER(X1615),1,0)+IF(ISNUMBER(Z1615),1,0)+IF(ISNUMBER(AA1615),1,0)+IF(ISNUMBER(AD1615),1,0)+IF(ISNUMBER(AC1615),1,0)+IF(ISNUMBER(AF1615),1,0)+IF(ISNUMBER(AG1615),1,0)+IF(ISNUMBER(AI1615),1,0)+IF(ISNUMBER(AJ1615),1,0)+IF(ISNUMBER(AL1615),1,0)+IF(ISNUMBER(AM1615),1,0)+IF(ISNUMBER(AO1615),1,0)+IF(ISNUMBER(AP1615),1,0)+IF(ISNUMBER(#REF!),1,0)+IF(ISNUMBER(AR1615),1,0)+IF(ISNUMBER(AS1615),1,0)+IF(ISNUMBER(AY1615),1,0)+IF(ISNUMBER(AU1615),1,0)+IF(ISNUMBER(AV1615),1,0)+IF(ISNUMBER(AW1615),1,0)+IF(ISNUMBER(AX1615),1,0)+IF(ISNUMBER(BA1615),1,0)+IF(ISNUMBER(BB1615),1,0),1)</f>
        <v>1</v>
      </c>
      <c r="W1615" s="197">
        <v>361</v>
      </c>
      <c r="X1615" s="197"/>
      <c r="Y1615" s="197"/>
      <c r="Z1615" s="197">
        <v>160</v>
      </c>
      <c r="AA1615" s="197"/>
      <c r="AB1615" s="197"/>
      <c r="AC1615" s="197"/>
      <c r="AD1615" s="197"/>
      <c r="AE1615" s="197"/>
      <c r="AF1615" s="197"/>
      <c r="AG1615" s="197"/>
      <c r="AH1615" s="197"/>
      <c r="AI1615" s="200"/>
      <c r="AJ1615" s="197"/>
      <c r="AK1615" s="197"/>
      <c r="AL1615" s="197"/>
      <c r="AM1615" s="197"/>
      <c r="AN1615" s="197"/>
      <c r="AO1615" s="197"/>
      <c r="AP1615" s="197"/>
      <c r="AQ1615" s="197"/>
      <c r="AR1615" s="197"/>
      <c r="AS1615" s="197"/>
      <c r="AT1615" s="197"/>
      <c r="AU1615" s="197"/>
      <c r="AV1615" s="197"/>
      <c r="AW1615" s="197"/>
      <c r="AX1615" s="197"/>
      <c r="AY1615" s="197"/>
      <c r="AZ1615" s="197"/>
      <c r="BA1615" s="197"/>
      <c r="BB1615" s="197"/>
      <c r="BC1615" s="197"/>
    </row>
    <row r="1616" spans="2:55" customFormat="1" ht="14.1" customHeight="1">
      <c r="B1616" s="204">
        <v>20250607</v>
      </c>
      <c r="C1616" s="204" t="s">
        <v>64</v>
      </c>
      <c r="D1616" s="204">
        <v>30</v>
      </c>
      <c r="E1616" s="204">
        <v>6904</v>
      </c>
      <c r="F1616" s="204"/>
      <c r="G1616" s="204"/>
      <c r="H1616" s="204">
        <v>6903</v>
      </c>
      <c r="I1616" s="204"/>
      <c r="J1616" s="204"/>
      <c r="K1616" s="204">
        <v>-2091</v>
      </c>
      <c r="L1616" s="204">
        <v>-2091</v>
      </c>
      <c r="M1616" s="204">
        <v>-2091</v>
      </c>
      <c r="N1616" s="204" t="s">
        <v>40</v>
      </c>
      <c r="O1616" s="204" t="s">
        <v>41</v>
      </c>
      <c r="P1616" s="202">
        <f t="shared" si="155"/>
        <v>0</v>
      </c>
      <c r="Q1616" s="197">
        <f t="shared" si="150"/>
        <v>1</v>
      </c>
      <c r="R1616" s="202" t="str">
        <f t="shared" si="151"/>
        <v>NA</v>
      </c>
      <c r="S1616" s="202" t="str">
        <f t="shared" si="152"/>
        <v>NA</v>
      </c>
      <c r="T1616" s="197" t="str">
        <f t="shared" si="153"/>
        <v>NA</v>
      </c>
      <c r="U1616" s="197">
        <f t="shared" si="154"/>
        <v>0</v>
      </c>
      <c r="V1616" s="197">
        <f>MIN(IF(SUM(W1616,,X1616,Z1616,AA1616,AD1616,AC1616,AF1616,AG1616,AJ1616,AI1616,AL1616,AM1616,AO1616,AP1616,AR1616,AS1616,A1616,AY1616,AU1616,AV1616,AW1616,AX1616,BA1616,BB1616)=0,0,1)+IF(O1616="Smoothing ramp",1,0)+IF(ISNUMBER(W1616),1,0)+IF(ISNUMBER(X1616),1,0)+IF(ISNUMBER(Z1616),1,0)+IF(ISNUMBER(AA1616),1,0)+IF(ISNUMBER(AD1616),1,0)+IF(ISNUMBER(AC1616),1,0)+IF(ISNUMBER(AF1616),1,0)+IF(ISNUMBER(AG1616),1,0)+IF(ISNUMBER(AI1616),1,0)+IF(ISNUMBER(AJ1616),1,0)+IF(ISNUMBER(AL1616),1,0)+IF(ISNUMBER(AM1616),1,0)+IF(ISNUMBER(AO1616),1,0)+IF(ISNUMBER(AP1616),1,0)+IF(ISNUMBER(#REF!),1,0)+IF(ISNUMBER(AR1616),1,0)+IF(ISNUMBER(AS1616),1,0)+IF(ISNUMBER(AY1616),1,0)+IF(ISNUMBER(AU1616),1,0)+IF(ISNUMBER(AV1616),1,0)+IF(ISNUMBER(AW1616),1,0)+IF(ISNUMBER(AX1616),1,0)+IF(ISNUMBER(BA1616),1,0)+IF(ISNUMBER(BB1616),1,0),1)</f>
        <v>1</v>
      </c>
      <c r="W1616" s="197">
        <v>361</v>
      </c>
      <c r="X1616" s="197"/>
      <c r="Y1616" s="197"/>
      <c r="Z1616" s="197">
        <v>160</v>
      </c>
      <c r="AA1616" s="197"/>
      <c r="AB1616" s="197"/>
      <c r="AC1616" s="197"/>
      <c r="AD1616" s="197"/>
      <c r="AE1616" s="197"/>
      <c r="AF1616" s="197"/>
      <c r="AG1616" s="197"/>
      <c r="AH1616" s="197"/>
      <c r="AI1616" s="200"/>
      <c r="AJ1616" s="197"/>
      <c r="AK1616" s="197"/>
      <c r="AL1616" s="197"/>
      <c r="AM1616" s="197"/>
      <c r="AN1616" s="197"/>
      <c r="AO1616" s="197"/>
      <c r="AP1616" s="197"/>
      <c r="AQ1616" s="197"/>
      <c r="AR1616" s="197"/>
      <c r="AS1616" s="197"/>
      <c r="AT1616" s="197"/>
      <c r="AU1616" s="197"/>
      <c r="AV1616" s="197"/>
      <c r="AW1616" s="197"/>
      <c r="AX1616" s="197"/>
      <c r="AY1616" s="197"/>
      <c r="AZ1616" s="197"/>
      <c r="BA1616" s="197"/>
      <c r="BB1616" s="197"/>
      <c r="BC1616" s="197"/>
    </row>
    <row r="1617" spans="2:55" customFormat="1" ht="14.1" customHeight="1">
      <c r="B1617" s="204">
        <v>20250607</v>
      </c>
      <c r="C1617" s="204" t="s">
        <v>64</v>
      </c>
      <c r="D1617" s="204">
        <v>130</v>
      </c>
      <c r="E1617" s="204">
        <v>6904</v>
      </c>
      <c r="F1617" s="204"/>
      <c r="G1617" s="204"/>
      <c r="H1617" s="204">
        <v>6903</v>
      </c>
      <c r="I1617" s="204"/>
      <c r="J1617" s="204"/>
      <c r="K1617" s="204">
        <v>-2091</v>
      </c>
      <c r="L1617" s="204">
        <v>-2091</v>
      </c>
      <c r="M1617" s="204">
        <v>-2091</v>
      </c>
      <c r="N1617" s="204" t="s">
        <v>40</v>
      </c>
      <c r="O1617" s="204" t="s">
        <v>41</v>
      </c>
      <c r="P1617" s="202">
        <f t="shared" si="155"/>
        <v>0</v>
      </c>
      <c r="Q1617" s="197">
        <f t="shared" si="150"/>
        <v>1</v>
      </c>
      <c r="R1617" s="202" t="str">
        <f t="shared" si="151"/>
        <v>NA</v>
      </c>
      <c r="S1617" s="202" t="str">
        <f t="shared" si="152"/>
        <v>NA</v>
      </c>
      <c r="T1617" s="197" t="str">
        <f t="shared" si="153"/>
        <v>NA</v>
      </c>
      <c r="U1617" s="197">
        <f t="shared" si="154"/>
        <v>0</v>
      </c>
      <c r="V1617" s="197">
        <f>MIN(IF(SUM(W1617,,X1617,Z1617,AA1617,AD1617,AC1617,AF1617,AG1617,AJ1617,AI1617,AL1617,AM1617,AO1617,AP1617,AR1617,AS1617,A1617,AY1617,AU1617,AV1617,AW1617,AX1617,BA1617,BB1617)=0,0,1)+IF(O1617="Smoothing ramp",1,0)+IF(ISNUMBER(W1617),1,0)+IF(ISNUMBER(X1617),1,0)+IF(ISNUMBER(Z1617),1,0)+IF(ISNUMBER(AA1617),1,0)+IF(ISNUMBER(AD1617),1,0)+IF(ISNUMBER(AC1617),1,0)+IF(ISNUMBER(AF1617),1,0)+IF(ISNUMBER(AG1617),1,0)+IF(ISNUMBER(AI1617),1,0)+IF(ISNUMBER(AJ1617),1,0)+IF(ISNUMBER(AL1617),1,0)+IF(ISNUMBER(AM1617),1,0)+IF(ISNUMBER(AO1617),1,0)+IF(ISNUMBER(AP1617),1,0)+IF(ISNUMBER(#REF!),1,0)+IF(ISNUMBER(AR1617),1,0)+IF(ISNUMBER(AS1617),1,0)+IF(ISNUMBER(AY1617),1,0)+IF(ISNUMBER(AU1617),1,0)+IF(ISNUMBER(AV1617),1,0)+IF(ISNUMBER(AW1617),1,0)+IF(ISNUMBER(AX1617),1,0)+IF(ISNUMBER(BA1617),1,0)+IF(ISNUMBER(BB1617),1,0),1)</f>
        <v>1</v>
      </c>
      <c r="W1617" s="197">
        <v>405</v>
      </c>
      <c r="X1617" s="197"/>
      <c r="Y1617" s="197"/>
      <c r="Z1617" s="197">
        <v>160</v>
      </c>
      <c r="AA1617" s="197"/>
      <c r="AB1617" s="197"/>
      <c r="AC1617" s="197"/>
      <c r="AD1617" s="197"/>
      <c r="AE1617" s="197"/>
      <c r="AF1617" s="197"/>
      <c r="AG1617" s="197"/>
      <c r="AH1617" s="197"/>
      <c r="AI1617" s="200"/>
      <c r="AJ1617" s="197"/>
      <c r="AK1617" s="197"/>
      <c r="AL1617" s="197"/>
      <c r="AM1617" s="197"/>
      <c r="AN1617" s="197"/>
      <c r="AO1617" s="197"/>
      <c r="AP1617" s="197"/>
      <c r="AQ1617" s="197"/>
      <c r="AR1617" s="197"/>
      <c r="AS1617" s="197"/>
      <c r="AT1617" s="197"/>
      <c r="AU1617" s="197"/>
      <c r="AV1617" s="197"/>
      <c r="AW1617" s="197"/>
      <c r="AX1617" s="197"/>
      <c r="AY1617" s="197"/>
      <c r="AZ1617" s="197"/>
      <c r="BA1617" s="197"/>
      <c r="BB1617" s="197"/>
      <c r="BC1617" s="197"/>
    </row>
    <row r="1618" spans="2:55" customFormat="1" ht="14.1" customHeight="1">
      <c r="B1618" s="204">
        <v>20250607</v>
      </c>
      <c r="C1618" s="204" t="s">
        <v>64</v>
      </c>
      <c r="D1618" s="204">
        <v>230</v>
      </c>
      <c r="E1618" s="204">
        <v>6904</v>
      </c>
      <c r="F1618" s="204"/>
      <c r="G1618" s="204"/>
      <c r="H1618" s="204">
        <v>6903</v>
      </c>
      <c r="I1618" s="204"/>
      <c r="J1618" s="204"/>
      <c r="K1618" s="204">
        <v>-2091</v>
      </c>
      <c r="L1618" s="204">
        <v>-2091</v>
      </c>
      <c r="M1618" s="204">
        <v>-2091</v>
      </c>
      <c r="N1618" s="204" t="s">
        <v>40</v>
      </c>
      <c r="O1618" s="204" t="s">
        <v>41</v>
      </c>
      <c r="P1618" s="202">
        <f t="shared" si="155"/>
        <v>0</v>
      </c>
      <c r="Q1618" s="197">
        <f t="shared" si="150"/>
        <v>1</v>
      </c>
      <c r="R1618" s="202" t="str">
        <f t="shared" si="151"/>
        <v>NA</v>
      </c>
      <c r="S1618" s="202" t="str">
        <f t="shared" si="152"/>
        <v>NA</v>
      </c>
      <c r="T1618" s="197" t="str">
        <f t="shared" si="153"/>
        <v>NA</v>
      </c>
      <c r="U1618" s="197">
        <f t="shared" si="154"/>
        <v>0</v>
      </c>
      <c r="V1618" s="197">
        <f>MIN(IF(SUM(W1618,,X1618,Z1618,AA1618,AD1618,AC1618,AF1618,AG1618,AJ1618,AI1618,AL1618,AM1618,AO1618,AP1618,AR1618,AS1618,A1618,AY1618,AU1618,AV1618,AW1618,AX1618,BA1618,BB1618)=0,0,1)+IF(O1618="Smoothing ramp",1,0)+IF(ISNUMBER(W1618),1,0)+IF(ISNUMBER(X1618),1,0)+IF(ISNUMBER(Z1618),1,0)+IF(ISNUMBER(AA1618),1,0)+IF(ISNUMBER(AD1618),1,0)+IF(ISNUMBER(AC1618),1,0)+IF(ISNUMBER(AF1618),1,0)+IF(ISNUMBER(AG1618),1,0)+IF(ISNUMBER(AI1618),1,0)+IF(ISNUMBER(AJ1618),1,0)+IF(ISNUMBER(AL1618),1,0)+IF(ISNUMBER(AM1618),1,0)+IF(ISNUMBER(AO1618),1,0)+IF(ISNUMBER(AP1618),1,0)+IF(ISNUMBER(#REF!),1,0)+IF(ISNUMBER(AR1618),1,0)+IF(ISNUMBER(AS1618),1,0)+IF(ISNUMBER(AY1618),1,0)+IF(ISNUMBER(AU1618),1,0)+IF(ISNUMBER(AV1618),1,0)+IF(ISNUMBER(AW1618),1,0)+IF(ISNUMBER(AX1618),1,0)+IF(ISNUMBER(BA1618),1,0)+IF(ISNUMBER(BB1618),1,0),1)</f>
        <v>1</v>
      </c>
      <c r="W1618" s="197">
        <v>405</v>
      </c>
      <c r="X1618" s="197"/>
      <c r="Y1618" s="197"/>
      <c r="Z1618" s="197">
        <v>160</v>
      </c>
      <c r="AA1618" s="197"/>
      <c r="AB1618" s="197"/>
      <c r="AC1618" s="197"/>
      <c r="AD1618" s="197"/>
      <c r="AE1618" s="197"/>
      <c r="AF1618" s="197"/>
      <c r="AG1618" s="197"/>
      <c r="AH1618" s="197"/>
      <c r="AI1618" s="200"/>
      <c r="AJ1618" s="197"/>
      <c r="AK1618" s="197"/>
      <c r="AL1618" s="197"/>
      <c r="AM1618" s="197"/>
      <c r="AN1618" s="197"/>
      <c r="AO1618" s="197"/>
      <c r="AP1618" s="197"/>
      <c r="AQ1618" s="197"/>
      <c r="AR1618" s="197"/>
      <c r="AS1618" s="197"/>
      <c r="AT1618" s="197"/>
      <c r="AU1618" s="197"/>
      <c r="AV1618" s="197"/>
      <c r="AW1618" s="197"/>
      <c r="AX1618" s="197"/>
      <c r="AY1618" s="197"/>
      <c r="AZ1618" s="197"/>
      <c r="BA1618" s="197"/>
      <c r="BB1618" s="197"/>
      <c r="BC1618" s="197"/>
    </row>
    <row r="1619" spans="2:55" customFormat="1" ht="14.1" customHeight="1">
      <c r="B1619" s="204">
        <v>20250607</v>
      </c>
      <c r="C1619" s="204" t="s">
        <v>64</v>
      </c>
      <c r="D1619" s="204">
        <v>330</v>
      </c>
      <c r="E1619" s="204"/>
      <c r="F1619" s="204">
        <v>7168</v>
      </c>
      <c r="G1619" s="204">
        <v>674</v>
      </c>
      <c r="H1619" s="204"/>
      <c r="I1619" s="204">
        <v>7167</v>
      </c>
      <c r="J1619" s="204">
        <v>674</v>
      </c>
      <c r="K1619" s="204">
        <v>-2446</v>
      </c>
      <c r="L1619" s="204">
        <v>-2446</v>
      </c>
      <c r="M1619" s="204">
        <v>0</v>
      </c>
      <c r="N1619" s="204" t="s">
        <v>40</v>
      </c>
      <c r="O1619" s="204" t="s">
        <v>41</v>
      </c>
      <c r="P1619" s="202">
        <f t="shared" si="155"/>
        <v>0</v>
      </c>
      <c r="Q1619" s="197" t="str">
        <f t="shared" si="150"/>
        <v>NA</v>
      </c>
      <c r="R1619" s="202">
        <f t="shared" si="151"/>
        <v>1</v>
      </c>
      <c r="S1619" s="202">
        <f t="shared" si="152"/>
        <v>0</v>
      </c>
      <c r="T1619" s="197">
        <f t="shared" si="153"/>
        <v>1</v>
      </c>
      <c r="U1619" s="197">
        <f t="shared" si="154"/>
        <v>2446</v>
      </c>
      <c r="V1619" s="197">
        <f>MIN(IF(SUM(W1619,,X1619,Z1619,AA1619,AD1619,AC1619,AF1619,AG1619,AJ1619,AI1619,AL1619,AM1619,AO1619,AP1619,AR1619,AS1619,A1619,AY1619,AU1619,AV1619,AW1619,AX1619,BA1619,BB1619)=0,0,1)+IF(O1619="Smoothing ramp",1,0)+IF(ISNUMBER(W1619),1,0)+IF(ISNUMBER(X1619),1,0)+IF(ISNUMBER(Z1619),1,0)+IF(ISNUMBER(AA1619),1,0)+IF(ISNUMBER(AD1619),1,0)+IF(ISNUMBER(AC1619),1,0)+IF(ISNUMBER(AF1619),1,0)+IF(ISNUMBER(AG1619),1,0)+IF(ISNUMBER(AI1619),1,0)+IF(ISNUMBER(AJ1619),1,0)+IF(ISNUMBER(AL1619),1,0)+IF(ISNUMBER(AM1619),1,0)+IF(ISNUMBER(AO1619),1,0)+IF(ISNUMBER(AP1619),1,0)+IF(ISNUMBER(#REF!),1,0)+IF(ISNUMBER(AR1619),1,0)+IF(ISNUMBER(AS1619),1,0)+IF(ISNUMBER(AY1619),1,0)+IF(ISNUMBER(AU1619),1,0)+IF(ISNUMBER(AV1619),1,0)+IF(ISNUMBER(AW1619),1,0)+IF(ISNUMBER(AX1619),1,0)+IF(ISNUMBER(BA1619),1,0)+IF(ISNUMBER(BB1619),1,0),1)</f>
        <v>1</v>
      </c>
      <c r="W1619" s="197">
        <v>405</v>
      </c>
      <c r="X1619" s="197"/>
      <c r="Y1619" s="197"/>
      <c r="Z1619" s="197">
        <v>160</v>
      </c>
      <c r="AA1619" s="197"/>
      <c r="AB1619" s="197"/>
      <c r="AC1619" s="197"/>
      <c r="AD1619" s="197"/>
      <c r="AE1619" s="197"/>
      <c r="AF1619" s="197"/>
      <c r="AG1619" s="197"/>
      <c r="AH1619" s="197"/>
      <c r="AI1619" s="200"/>
      <c r="AJ1619" s="197"/>
      <c r="AK1619" s="197"/>
      <c r="AL1619" s="197"/>
      <c r="AM1619" s="197"/>
      <c r="AN1619" s="197"/>
      <c r="AO1619" s="197"/>
      <c r="AP1619" s="197"/>
      <c r="AQ1619" s="197"/>
      <c r="AR1619" s="197"/>
      <c r="AS1619" s="197"/>
      <c r="AT1619" s="197"/>
      <c r="AU1619" s="197"/>
      <c r="AV1619" s="197"/>
      <c r="AW1619" s="197"/>
      <c r="AX1619" s="197"/>
      <c r="AY1619" s="197"/>
      <c r="AZ1619" s="197"/>
      <c r="BA1619" s="197"/>
      <c r="BB1619" s="197"/>
      <c r="BC1619" s="197"/>
    </row>
    <row r="1620" spans="2:55" customFormat="1" ht="14.1" customHeight="1">
      <c r="B1620" s="204">
        <v>20250607</v>
      </c>
      <c r="C1620" s="204" t="s">
        <v>64</v>
      </c>
      <c r="D1620" s="204">
        <v>430</v>
      </c>
      <c r="E1620" s="204"/>
      <c r="F1620" s="204">
        <v>7168</v>
      </c>
      <c r="G1620" s="204">
        <v>674</v>
      </c>
      <c r="H1620" s="204"/>
      <c r="I1620" s="204">
        <v>7167</v>
      </c>
      <c r="J1620" s="204">
        <v>674</v>
      </c>
      <c r="K1620" s="204">
        <v>-2446</v>
      </c>
      <c r="L1620" s="204">
        <v>-2446</v>
      </c>
      <c r="M1620" s="204">
        <v>0</v>
      </c>
      <c r="N1620" s="204" t="s">
        <v>40</v>
      </c>
      <c r="O1620" s="204" t="s">
        <v>41</v>
      </c>
      <c r="P1620" s="202">
        <f t="shared" si="155"/>
        <v>0</v>
      </c>
      <c r="Q1620" s="197" t="str">
        <f t="shared" si="150"/>
        <v>NA</v>
      </c>
      <c r="R1620" s="202">
        <f t="shared" si="151"/>
        <v>1</v>
      </c>
      <c r="S1620" s="202">
        <f t="shared" si="152"/>
        <v>0</v>
      </c>
      <c r="T1620" s="197">
        <f t="shared" si="153"/>
        <v>1</v>
      </c>
      <c r="U1620" s="197">
        <f t="shared" si="154"/>
        <v>2446</v>
      </c>
      <c r="V1620" s="197">
        <f>MIN(IF(SUM(W1620,,X1620,Z1620,AA1620,AD1620,AC1620,AF1620,AG1620,AJ1620,AI1620,AL1620,AM1620,AO1620,AP1620,AR1620,AS1620,A1620,AY1620,AU1620,AV1620,AW1620,AX1620,BA1620,BB1620)=0,0,1)+IF(O1620="Smoothing ramp",1,0)+IF(ISNUMBER(W1620),1,0)+IF(ISNUMBER(X1620),1,0)+IF(ISNUMBER(Z1620),1,0)+IF(ISNUMBER(AA1620),1,0)+IF(ISNUMBER(AD1620),1,0)+IF(ISNUMBER(AC1620),1,0)+IF(ISNUMBER(AF1620),1,0)+IF(ISNUMBER(AG1620),1,0)+IF(ISNUMBER(AI1620),1,0)+IF(ISNUMBER(AJ1620),1,0)+IF(ISNUMBER(AL1620),1,0)+IF(ISNUMBER(AM1620),1,0)+IF(ISNUMBER(AO1620),1,0)+IF(ISNUMBER(AP1620),1,0)+IF(ISNUMBER(#REF!),1,0)+IF(ISNUMBER(AR1620),1,0)+IF(ISNUMBER(AS1620),1,0)+IF(ISNUMBER(AY1620),1,0)+IF(ISNUMBER(AU1620),1,0)+IF(ISNUMBER(AV1620),1,0)+IF(ISNUMBER(AW1620),1,0)+IF(ISNUMBER(AX1620),1,0)+IF(ISNUMBER(BA1620),1,0)+IF(ISNUMBER(BB1620),1,0),1)</f>
        <v>1</v>
      </c>
      <c r="W1620" s="197">
        <v>405</v>
      </c>
      <c r="X1620" s="197"/>
      <c r="Y1620" s="197"/>
      <c r="Z1620" s="197">
        <v>160</v>
      </c>
      <c r="AA1620" s="197"/>
      <c r="AB1620" s="197"/>
      <c r="AC1620" s="197"/>
      <c r="AD1620" s="197"/>
      <c r="AE1620" s="197"/>
      <c r="AF1620" s="197"/>
      <c r="AG1620" s="197"/>
      <c r="AH1620" s="197"/>
      <c r="AI1620" s="200"/>
      <c r="AJ1620" s="197"/>
      <c r="AK1620" s="197"/>
      <c r="AL1620" s="197"/>
      <c r="AM1620" s="197"/>
      <c r="AN1620" s="197"/>
      <c r="AO1620" s="197"/>
      <c r="AP1620" s="197"/>
      <c r="AQ1620" s="197"/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197"/>
      <c r="BB1620" s="197"/>
      <c r="BC1620" s="197"/>
    </row>
    <row r="1621" spans="2:55" customFormat="1" ht="14.1" customHeight="1">
      <c r="B1621" s="204">
        <v>20250607</v>
      </c>
      <c r="C1621" s="204" t="s">
        <v>64</v>
      </c>
      <c r="D1621" s="204">
        <v>530</v>
      </c>
      <c r="E1621" s="204"/>
      <c r="F1621" s="204">
        <v>7168</v>
      </c>
      <c r="G1621" s="204">
        <v>674</v>
      </c>
      <c r="H1621" s="204"/>
      <c r="I1621" s="204">
        <v>7167</v>
      </c>
      <c r="J1621" s="204">
        <v>674</v>
      </c>
      <c r="K1621" s="204">
        <v>-2446</v>
      </c>
      <c r="L1621" s="204">
        <v>-2446</v>
      </c>
      <c r="M1621" s="204">
        <v>0</v>
      </c>
      <c r="N1621" s="204" t="s">
        <v>40</v>
      </c>
      <c r="O1621" s="204" t="s">
        <v>41</v>
      </c>
      <c r="P1621" s="202">
        <f t="shared" si="155"/>
        <v>0</v>
      </c>
      <c r="Q1621" s="197" t="str">
        <f t="shared" si="150"/>
        <v>NA</v>
      </c>
      <c r="R1621" s="202">
        <f t="shared" si="151"/>
        <v>1</v>
      </c>
      <c r="S1621" s="202">
        <f t="shared" si="152"/>
        <v>0</v>
      </c>
      <c r="T1621" s="197">
        <f t="shared" si="153"/>
        <v>1</v>
      </c>
      <c r="U1621" s="197">
        <f t="shared" si="154"/>
        <v>2446</v>
      </c>
      <c r="V1621" s="197">
        <f>MIN(IF(SUM(W1621,,X1621,Z1621,AA1621,AD1621,AC1621,AF1621,AG1621,AJ1621,AI1621,AL1621,AM1621,AO1621,AP1621,AR1621,AS1621,A1621,AY1621,AU1621,AV1621,AW1621,AX1621,BA1621,BB1621)=0,0,1)+IF(O1621="Smoothing ramp",1,0)+IF(ISNUMBER(W1621),1,0)+IF(ISNUMBER(X1621),1,0)+IF(ISNUMBER(Z1621),1,0)+IF(ISNUMBER(AA1621),1,0)+IF(ISNUMBER(AD1621),1,0)+IF(ISNUMBER(AC1621),1,0)+IF(ISNUMBER(AF1621),1,0)+IF(ISNUMBER(AG1621),1,0)+IF(ISNUMBER(AI1621),1,0)+IF(ISNUMBER(AJ1621),1,0)+IF(ISNUMBER(AL1621),1,0)+IF(ISNUMBER(AM1621),1,0)+IF(ISNUMBER(AO1621),1,0)+IF(ISNUMBER(AP1621),1,0)+IF(ISNUMBER(#REF!),1,0)+IF(ISNUMBER(AR1621),1,0)+IF(ISNUMBER(AS1621),1,0)+IF(ISNUMBER(AY1621),1,0)+IF(ISNUMBER(AU1621),1,0)+IF(ISNUMBER(AV1621),1,0)+IF(ISNUMBER(AW1621),1,0)+IF(ISNUMBER(AX1621),1,0)+IF(ISNUMBER(BA1621),1,0)+IF(ISNUMBER(BB1621),1,0),1)</f>
        <v>1</v>
      </c>
      <c r="W1621" s="197">
        <v>425</v>
      </c>
      <c r="X1621" s="197"/>
      <c r="Y1621" s="197" t="s">
        <v>42</v>
      </c>
      <c r="Z1621" s="197">
        <v>140</v>
      </c>
      <c r="AA1621" s="197"/>
      <c r="AB1621" s="197" t="s">
        <v>42</v>
      </c>
      <c r="AC1621" s="197"/>
      <c r="AD1621" s="197"/>
      <c r="AE1621" s="197"/>
      <c r="AF1621" s="197"/>
      <c r="AG1621" s="197"/>
      <c r="AH1621" s="197"/>
      <c r="AI1621" s="200"/>
      <c r="AJ1621" s="197"/>
      <c r="AK1621" s="197"/>
      <c r="AL1621" s="197"/>
      <c r="AM1621" s="197"/>
      <c r="AN1621" s="197"/>
      <c r="AO1621" s="197"/>
      <c r="AP1621" s="197"/>
      <c r="AQ1621" s="197"/>
      <c r="AR1621" s="197"/>
      <c r="AS1621" s="197"/>
      <c r="AT1621" s="197"/>
      <c r="AU1621" s="197"/>
      <c r="AV1621" s="197"/>
      <c r="AW1621" s="197"/>
      <c r="AX1621" s="197"/>
      <c r="AY1621" s="197"/>
      <c r="AZ1621" s="197"/>
      <c r="BA1621" s="197"/>
      <c r="BB1621" s="197"/>
      <c r="BC1621" s="197"/>
    </row>
    <row r="1622" spans="2:55" customFormat="1" ht="14.1" customHeight="1">
      <c r="B1622" s="204">
        <v>20250607</v>
      </c>
      <c r="C1622" s="204" t="s">
        <v>64</v>
      </c>
      <c r="D1622" s="204">
        <v>630</v>
      </c>
      <c r="E1622" s="204"/>
      <c r="F1622" s="204">
        <v>7168</v>
      </c>
      <c r="G1622" s="204">
        <v>674</v>
      </c>
      <c r="H1622" s="204"/>
      <c r="I1622" s="204">
        <v>7167</v>
      </c>
      <c r="J1622" s="204">
        <v>674</v>
      </c>
      <c r="K1622" s="204">
        <v>-2446</v>
      </c>
      <c r="L1622" s="204">
        <v>-2446</v>
      </c>
      <c r="M1622" s="204">
        <v>0</v>
      </c>
      <c r="N1622" s="204" t="s">
        <v>40</v>
      </c>
      <c r="O1622" s="204" t="s">
        <v>41</v>
      </c>
      <c r="P1622" s="202">
        <f t="shared" si="155"/>
        <v>0</v>
      </c>
      <c r="Q1622" s="197" t="str">
        <f t="shared" si="150"/>
        <v>NA</v>
      </c>
      <c r="R1622" s="202">
        <f t="shared" si="151"/>
        <v>1</v>
      </c>
      <c r="S1622" s="202">
        <f t="shared" si="152"/>
        <v>0</v>
      </c>
      <c r="T1622" s="197">
        <f t="shared" si="153"/>
        <v>1</v>
      </c>
      <c r="U1622" s="197">
        <f t="shared" si="154"/>
        <v>2446</v>
      </c>
      <c r="V1622" s="197">
        <f>MIN(IF(SUM(W1622,,X1622,Z1622,AA1622,AD1622,AC1622,AF1622,AG1622,AJ1622,AI1622,AL1622,AM1622,AO1622,AP1622,AR1622,AS1622,A1622,AY1622,AU1622,AV1622,AW1622,AX1622,BA1622,BB1622)=0,0,1)+IF(O1622="Smoothing ramp",1,0)+IF(ISNUMBER(W1622),1,0)+IF(ISNUMBER(X1622),1,0)+IF(ISNUMBER(Z1622),1,0)+IF(ISNUMBER(AA1622),1,0)+IF(ISNUMBER(AD1622),1,0)+IF(ISNUMBER(AC1622),1,0)+IF(ISNUMBER(AF1622),1,0)+IF(ISNUMBER(AG1622),1,0)+IF(ISNUMBER(AI1622),1,0)+IF(ISNUMBER(AJ1622),1,0)+IF(ISNUMBER(AL1622),1,0)+IF(ISNUMBER(AM1622),1,0)+IF(ISNUMBER(AO1622),1,0)+IF(ISNUMBER(AP1622),1,0)+IF(ISNUMBER(#REF!),1,0)+IF(ISNUMBER(AR1622),1,0)+IF(ISNUMBER(AS1622),1,0)+IF(ISNUMBER(AY1622),1,0)+IF(ISNUMBER(AU1622),1,0)+IF(ISNUMBER(AV1622),1,0)+IF(ISNUMBER(AW1622),1,0)+IF(ISNUMBER(AX1622),1,0)+IF(ISNUMBER(BA1622),1,0)+IF(ISNUMBER(BB1622),1,0),1)</f>
        <v>1</v>
      </c>
      <c r="W1622" s="197">
        <v>425</v>
      </c>
      <c r="X1622" s="197"/>
      <c r="Y1622" s="197" t="s">
        <v>42</v>
      </c>
      <c r="Z1622" s="197">
        <v>140</v>
      </c>
      <c r="AA1622" s="197"/>
      <c r="AB1622" s="197" t="s">
        <v>42</v>
      </c>
      <c r="AC1622" s="197"/>
      <c r="AD1622" s="197"/>
      <c r="AE1622" s="197"/>
      <c r="AF1622" s="197"/>
      <c r="AG1622" s="197"/>
      <c r="AH1622" s="197"/>
      <c r="AI1622" s="200"/>
      <c r="AJ1622" s="197"/>
      <c r="AK1622" s="197"/>
      <c r="AL1622" s="197"/>
      <c r="AM1622" s="197"/>
      <c r="AN1622" s="197"/>
      <c r="AO1622" s="197"/>
      <c r="AP1622" s="197"/>
      <c r="AQ1622" s="197"/>
      <c r="AR1622" s="197"/>
      <c r="AS1622" s="197"/>
      <c r="AT1622" s="197"/>
      <c r="AU1622" s="197"/>
      <c r="AV1622" s="197"/>
      <c r="AW1622" s="197"/>
      <c r="AX1622" s="197"/>
      <c r="AY1622" s="197"/>
      <c r="AZ1622" s="197"/>
      <c r="BA1622" s="197"/>
      <c r="BB1622" s="197"/>
      <c r="BC1622" s="197"/>
    </row>
    <row r="1623" spans="2:55" customFormat="1" ht="14.1" customHeight="1">
      <c r="B1623" s="204">
        <v>20250607</v>
      </c>
      <c r="C1623" s="204" t="s">
        <v>64</v>
      </c>
      <c r="D1623" s="204">
        <v>730</v>
      </c>
      <c r="E1623" s="204">
        <v>8744</v>
      </c>
      <c r="F1623" s="204"/>
      <c r="G1623" s="204"/>
      <c r="H1623" s="204">
        <v>8551</v>
      </c>
      <c r="I1623" s="204"/>
      <c r="J1623" s="204"/>
      <c r="K1623" s="204">
        <v>-2498</v>
      </c>
      <c r="L1623" s="204">
        <v>-2498</v>
      </c>
      <c r="M1623" s="204">
        <v>-2308</v>
      </c>
      <c r="N1623" s="204" t="s">
        <v>40</v>
      </c>
      <c r="O1623" s="204" t="s">
        <v>45</v>
      </c>
      <c r="P1623" s="202">
        <f t="shared" si="155"/>
        <v>0</v>
      </c>
      <c r="Q1623" s="197">
        <f t="shared" si="150"/>
        <v>193</v>
      </c>
      <c r="R1623" s="202" t="str">
        <f t="shared" si="151"/>
        <v>NA</v>
      </c>
      <c r="S1623" s="202" t="str">
        <f t="shared" si="152"/>
        <v>NA</v>
      </c>
      <c r="T1623" s="197" t="str">
        <f t="shared" si="153"/>
        <v>NA</v>
      </c>
      <c r="U1623" s="197">
        <f t="shared" si="154"/>
        <v>0</v>
      </c>
      <c r="V1623" s="197">
        <f>MIN(IF(SUM(W1623,,X1623,Z1623,AA1623,AD1623,AC1623,AF1623,AG1623,AJ1623,AI1623,AL1623,AM1623,AO1623,AP1623,AR1623,AS1623,A1623,AY1623,AU1623,AV1623,AW1623,AX1623,BA1623,BB1623)=0,0,1)+IF(O1623="Smoothing ramp",1,0)+IF(ISNUMBER(W1623),1,0)+IF(ISNUMBER(X1623),1,0)+IF(ISNUMBER(Z1623),1,0)+IF(ISNUMBER(AA1623),1,0)+IF(ISNUMBER(AD1623),1,0)+IF(ISNUMBER(AC1623),1,0)+IF(ISNUMBER(AF1623),1,0)+IF(ISNUMBER(AG1623),1,0)+IF(ISNUMBER(AI1623),1,0)+IF(ISNUMBER(AJ1623),1,0)+IF(ISNUMBER(AL1623),1,0)+IF(ISNUMBER(AM1623),1,0)+IF(ISNUMBER(AO1623),1,0)+IF(ISNUMBER(AP1623),1,0)+IF(ISNUMBER(#REF!),1,0)+IF(ISNUMBER(AR1623),1,0)+IF(ISNUMBER(AS1623),1,0)+IF(ISNUMBER(AY1623),1,0)+IF(ISNUMBER(AU1623),1,0)+IF(ISNUMBER(AV1623),1,0)+IF(ISNUMBER(AW1623),1,0)+IF(ISNUMBER(AX1623),1,0)+IF(ISNUMBER(BA1623),1,0)+IF(ISNUMBER(BB1623),1,0),1)</f>
        <v>1</v>
      </c>
      <c r="W1623" s="197">
        <v>425</v>
      </c>
      <c r="X1623" s="197"/>
      <c r="Y1623" s="197"/>
      <c r="Z1623" s="197">
        <v>140</v>
      </c>
      <c r="AA1623" s="197"/>
      <c r="AB1623" s="197"/>
      <c r="AC1623" s="197"/>
      <c r="AD1623" s="197"/>
      <c r="AE1623" s="197"/>
      <c r="AF1623" s="197"/>
      <c r="AG1623" s="197"/>
      <c r="AH1623" s="197"/>
      <c r="AI1623" s="200"/>
      <c r="AJ1623" s="197"/>
      <c r="AK1623" s="197"/>
      <c r="AL1623" s="197"/>
      <c r="AM1623" s="197"/>
      <c r="AN1623" s="197"/>
      <c r="AO1623" s="197"/>
      <c r="AP1623" s="197"/>
      <c r="AQ1623" s="197"/>
      <c r="AR1623" s="197"/>
      <c r="AS1623" s="197"/>
      <c r="AT1623" s="197"/>
      <c r="AU1623" s="197"/>
      <c r="AV1623" s="197"/>
      <c r="AW1623" s="197"/>
      <c r="AX1623" s="197"/>
      <c r="AY1623" s="197"/>
      <c r="AZ1623" s="197"/>
      <c r="BA1623" s="197"/>
      <c r="BB1623" s="197"/>
      <c r="BC1623" s="197"/>
    </row>
    <row r="1624" spans="2:55" customFormat="1" ht="14.1" customHeight="1">
      <c r="B1624" s="204">
        <v>20250607</v>
      </c>
      <c r="C1624" s="204" t="s">
        <v>64</v>
      </c>
      <c r="D1624" s="204">
        <v>830</v>
      </c>
      <c r="E1624" s="204">
        <v>8744</v>
      </c>
      <c r="F1624" s="204"/>
      <c r="G1624" s="204"/>
      <c r="H1624" s="204">
        <v>8551</v>
      </c>
      <c r="I1624" s="204"/>
      <c r="J1624" s="204"/>
      <c r="K1624" s="204">
        <v>-2498</v>
      </c>
      <c r="L1624" s="204">
        <v>-2498</v>
      </c>
      <c r="M1624" s="204">
        <v>-2308</v>
      </c>
      <c r="N1624" s="204" t="s">
        <v>40</v>
      </c>
      <c r="O1624" s="204" t="s">
        <v>45</v>
      </c>
      <c r="P1624" s="202">
        <f t="shared" si="155"/>
        <v>0</v>
      </c>
      <c r="Q1624" s="197">
        <f t="shared" si="150"/>
        <v>193</v>
      </c>
      <c r="R1624" s="202" t="str">
        <f t="shared" si="151"/>
        <v>NA</v>
      </c>
      <c r="S1624" s="202" t="str">
        <f t="shared" si="152"/>
        <v>NA</v>
      </c>
      <c r="T1624" s="197" t="str">
        <f t="shared" si="153"/>
        <v>NA</v>
      </c>
      <c r="U1624" s="197">
        <f t="shared" si="154"/>
        <v>0</v>
      </c>
      <c r="V1624" s="197">
        <f>MIN(IF(SUM(W1624,,X1624,Z1624,AA1624,AD1624,AC1624,AF1624,AG1624,AJ1624,AI1624,AL1624,AM1624,AO1624,AP1624,AR1624,AS1624,A1624,AY1624,AU1624,AV1624,AW1624,AX1624,BA1624,BB1624)=0,0,1)+IF(O1624="Smoothing ramp",1,0)+IF(ISNUMBER(W1624),1,0)+IF(ISNUMBER(X1624),1,0)+IF(ISNUMBER(Z1624),1,0)+IF(ISNUMBER(AA1624),1,0)+IF(ISNUMBER(AD1624),1,0)+IF(ISNUMBER(AC1624),1,0)+IF(ISNUMBER(AF1624),1,0)+IF(ISNUMBER(AG1624),1,0)+IF(ISNUMBER(AI1624),1,0)+IF(ISNUMBER(AJ1624),1,0)+IF(ISNUMBER(AL1624),1,0)+IF(ISNUMBER(AM1624),1,0)+IF(ISNUMBER(AO1624),1,0)+IF(ISNUMBER(AP1624),1,0)+IF(ISNUMBER(#REF!),1,0)+IF(ISNUMBER(AR1624),1,0)+IF(ISNUMBER(AS1624),1,0)+IF(ISNUMBER(AY1624),1,0)+IF(ISNUMBER(AU1624),1,0)+IF(ISNUMBER(AV1624),1,0)+IF(ISNUMBER(AW1624),1,0)+IF(ISNUMBER(AX1624),1,0)+IF(ISNUMBER(BA1624),1,0)+IF(ISNUMBER(BB1624),1,0),1)</f>
        <v>1</v>
      </c>
      <c r="W1624" s="197">
        <v>425</v>
      </c>
      <c r="X1624" s="197"/>
      <c r="Y1624" s="197"/>
      <c r="Z1624" s="197">
        <v>140</v>
      </c>
      <c r="AA1624" s="197"/>
      <c r="AB1624" s="197"/>
      <c r="AC1624" s="197"/>
      <c r="AD1624" s="197"/>
      <c r="AE1624" s="197"/>
      <c r="AF1624" s="197"/>
      <c r="AG1624" s="197"/>
      <c r="AH1624" s="197"/>
      <c r="AI1624" s="200"/>
      <c r="AJ1624" s="197"/>
      <c r="AK1624" s="197"/>
      <c r="AL1624" s="197"/>
      <c r="AM1624" s="197"/>
      <c r="AN1624" s="197"/>
      <c r="AO1624" s="197"/>
      <c r="AP1624" s="197"/>
      <c r="AQ1624" s="197"/>
      <c r="AR1624" s="197"/>
      <c r="AS1624" s="197"/>
      <c r="AT1624" s="197"/>
      <c r="AU1624" s="197"/>
      <c r="AV1624" s="197"/>
      <c r="AW1624" s="197"/>
      <c r="AX1624" s="197"/>
      <c r="AY1624" s="197"/>
      <c r="AZ1624" s="197"/>
      <c r="BA1624" s="197"/>
      <c r="BB1624" s="197"/>
      <c r="BC1624" s="197"/>
    </row>
    <row r="1625" spans="2:55" customFormat="1" ht="14.1" customHeight="1">
      <c r="B1625" s="204">
        <v>20250607</v>
      </c>
      <c r="C1625" s="204" t="s">
        <v>64</v>
      </c>
      <c r="D1625" s="204">
        <v>930</v>
      </c>
      <c r="E1625" s="204">
        <v>8250</v>
      </c>
      <c r="F1625" s="204"/>
      <c r="G1625" s="204"/>
      <c r="H1625" s="204">
        <v>8250</v>
      </c>
      <c r="I1625" s="204"/>
      <c r="J1625" s="204"/>
      <c r="K1625" s="204">
        <v>0</v>
      </c>
      <c r="L1625" s="204">
        <v>0</v>
      </c>
      <c r="M1625" s="204">
        <v>0</v>
      </c>
      <c r="N1625" s="204" t="s">
        <v>53</v>
      </c>
      <c r="O1625" s="204" t="s">
        <v>41</v>
      </c>
      <c r="P1625" s="202">
        <f t="shared" si="155"/>
        <v>0</v>
      </c>
      <c r="Q1625" s="197">
        <f t="shared" si="150"/>
        <v>0</v>
      </c>
      <c r="R1625" s="202" t="str">
        <f t="shared" si="151"/>
        <v>NA</v>
      </c>
      <c r="S1625" s="202" t="str">
        <f t="shared" si="152"/>
        <v>NA</v>
      </c>
      <c r="T1625" s="197" t="str">
        <f t="shared" si="153"/>
        <v>NA</v>
      </c>
      <c r="U1625" s="197">
        <f t="shared" si="154"/>
        <v>0</v>
      </c>
      <c r="V1625" s="197">
        <f>MIN(IF(SUM(W1625,,X1625,Z1625,AA1625,AD1625,AC1625,AF1625,AG1625,AJ1625,AI1625,AL1625,AM1625,AO1625,AP1625,AR1625,AS1625,A1625,AY1625,AU1625,AV1625,AW1625,AX1625,BA1625,BB1625)=0,0,1)+IF(O1625="Smoothing ramp",1,0)+IF(ISNUMBER(W1625),1,0)+IF(ISNUMBER(X1625),1,0)+IF(ISNUMBER(Z1625),1,0)+IF(ISNUMBER(AA1625),1,0)+IF(ISNUMBER(AD1625),1,0)+IF(ISNUMBER(AC1625),1,0)+IF(ISNUMBER(AF1625),1,0)+IF(ISNUMBER(AG1625),1,0)+IF(ISNUMBER(AI1625),1,0)+IF(ISNUMBER(AJ1625),1,0)+IF(ISNUMBER(AL1625),1,0)+IF(ISNUMBER(AM1625),1,0)+IF(ISNUMBER(AO1625),1,0)+IF(ISNUMBER(AP1625),1,0)+IF(ISNUMBER(#REF!),1,0)+IF(ISNUMBER(AR1625),1,0)+IF(ISNUMBER(AS1625),1,0)+IF(ISNUMBER(AY1625),1,0)+IF(ISNUMBER(AU1625),1,0)+IF(ISNUMBER(AV1625),1,0)+IF(ISNUMBER(AW1625),1,0)+IF(ISNUMBER(AX1625),1,0)+IF(ISNUMBER(BA1625),1,0)+IF(ISNUMBER(BB1625),1,0),1)</f>
        <v>1</v>
      </c>
      <c r="W1625" s="197">
        <v>425</v>
      </c>
      <c r="X1625" s="197"/>
      <c r="Y1625" s="197"/>
      <c r="Z1625" s="197">
        <v>140</v>
      </c>
      <c r="AA1625" s="197"/>
      <c r="AB1625" s="197"/>
      <c r="AC1625" s="197"/>
      <c r="AD1625" s="197"/>
      <c r="AE1625" s="197"/>
      <c r="AF1625" s="197"/>
      <c r="AG1625" s="197"/>
      <c r="AH1625" s="197"/>
      <c r="AI1625" s="200"/>
      <c r="AJ1625" s="197"/>
      <c r="AK1625" s="197"/>
      <c r="AL1625" s="197"/>
      <c r="AM1625" s="197"/>
      <c r="AN1625" s="197"/>
      <c r="AO1625" s="197"/>
      <c r="AP1625" s="197"/>
      <c r="AQ1625" s="197"/>
      <c r="AR1625" s="197"/>
      <c r="AS1625" s="197"/>
      <c r="AT1625" s="197"/>
      <c r="AU1625" s="197"/>
      <c r="AV1625" s="197"/>
      <c r="AW1625" s="197"/>
      <c r="AX1625" s="197"/>
      <c r="AY1625" s="197"/>
      <c r="AZ1625" s="197"/>
      <c r="BA1625" s="197"/>
      <c r="BB1625" s="197"/>
      <c r="BC1625" s="197"/>
    </row>
    <row r="1626" spans="2:55" customFormat="1" ht="14.1" customHeight="1">
      <c r="B1626" s="204">
        <v>20250607</v>
      </c>
      <c r="C1626" s="204" t="s">
        <v>64</v>
      </c>
      <c r="D1626" s="204">
        <v>1030</v>
      </c>
      <c r="E1626" s="204">
        <v>8250</v>
      </c>
      <c r="F1626" s="204"/>
      <c r="G1626" s="204"/>
      <c r="H1626" s="204">
        <v>8250</v>
      </c>
      <c r="I1626" s="204"/>
      <c r="J1626" s="204"/>
      <c r="K1626" s="204">
        <v>0</v>
      </c>
      <c r="L1626" s="204">
        <v>0</v>
      </c>
      <c r="M1626" s="204">
        <v>0</v>
      </c>
      <c r="N1626" s="204" t="s">
        <v>53</v>
      </c>
      <c r="O1626" s="204" t="s">
        <v>41</v>
      </c>
      <c r="P1626" s="202">
        <f t="shared" si="155"/>
        <v>0</v>
      </c>
      <c r="Q1626" s="197">
        <f t="shared" si="150"/>
        <v>0</v>
      </c>
      <c r="R1626" s="202" t="str">
        <f t="shared" si="151"/>
        <v>NA</v>
      </c>
      <c r="S1626" s="202" t="str">
        <f t="shared" si="152"/>
        <v>NA</v>
      </c>
      <c r="T1626" s="197" t="str">
        <f t="shared" si="153"/>
        <v>NA</v>
      </c>
      <c r="U1626" s="197">
        <f t="shared" si="154"/>
        <v>0</v>
      </c>
      <c r="V1626" s="197">
        <f>MIN(IF(SUM(W1626,,X1626,Z1626,AA1626,AD1626,AC1626,AF1626,AG1626,AJ1626,AI1626,AL1626,AM1626,AO1626,AP1626,AR1626,AS1626,A1626,AY1626,AU1626,AV1626,AW1626,AX1626,BA1626,BB1626)=0,0,1)+IF(O1626="Smoothing ramp",1,0)+IF(ISNUMBER(W1626),1,0)+IF(ISNUMBER(X1626),1,0)+IF(ISNUMBER(Z1626),1,0)+IF(ISNUMBER(AA1626),1,0)+IF(ISNUMBER(AD1626),1,0)+IF(ISNUMBER(AC1626),1,0)+IF(ISNUMBER(AF1626),1,0)+IF(ISNUMBER(AG1626),1,0)+IF(ISNUMBER(AI1626),1,0)+IF(ISNUMBER(AJ1626),1,0)+IF(ISNUMBER(AL1626),1,0)+IF(ISNUMBER(AM1626),1,0)+IF(ISNUMBER(AO1626),1,0)+IF(ISNUMBER(AP1626),1,0)+IF(ISNUMBER(#REF!),1,0)+IF(ISNUMBER(AR1626),1,0)+IF(ISNUMBER(AS1626),1,0)+IF(ISNUMBER(AY1626),1,0)+IF(ISNUMBER(AU1626),1,0)+IF(ISNUMBER(AV1626),1,0)+IF(ISNUMBER(AW1626),1,0)+IF(ISNUMBER(AX1626),1,0)+IF(ISNUMBER(BA1626),1,0)+IF(ISNUMBER(BB1626),1,0),1)</f>
        <v>1</v>
      </c>
      <c r="W1626" s="197">
        <v>385</v>
      </c>
      <c r="X1626" s="197"/>
      <c r="Y1626" s="197"/>
      <c r="Z1626" s="197">
        <v>140</v>
      </c>
      <c r="AA1626" s="197"/>
      <c r="AB1626" s="197"/>
      <c r="AC1626" s="197"/>
      <c r="AD1626" s="197"/>
      <c r="AE1626" s="197"/>
      <c r="AF1626" s="197"/>
      <c r="AG1626" s="197"/>
      <c r="AH1626" s="197"/>
      <c r="AI1626" s="200"/>
      <c r="AJ1626" s="197"/>
      <c r="AK1626" s="197"/>
      <c r="AL1626" s="197"/>
      <c r="AM1626" s="197"/>
      <c r="AN1626" s="197"/>
      <c r="AO1626" s="197"/>
      <c r="AP1626" s="197"/>
      <c r="AQ1626" s="197"/>
      <c r="AR1626" s="197"/>
      <c r="AS1626" s="197"/>
      <c r="AT1626" s="197"/>
      <c r="AU1626" s="197"/>
      <c r="AV1626" s="197"/>
      <c r="AW1626" s="197"/>
      <c r="AX1626" s="197"/>
      <c r="AY1626" s="197"/>
      <c r="AZ1626" s="197"/>
      <c r="BA1626" s="197"/>
      <c r="BB1626" s="197"/>
      <c r="BC1626" s="197"/>
    </row>
    <row r="1627" spans="2:55" customFormat="1" ht="14.1" customHeight="1">
      <c r="B1627" s="204">
        <v>20250607</v>
      </c>
      <c r="C1627" s="204" t="s">
        <v>64</v>
      </c>
      <c r="D1627" s="204">
        <v>1130</v>
      </c>
      <c r="E1627" s="204">
        <v>8250</v>
      </c>
      <c r="F1627" s="204"/>
      <c r="G1627" s="204"/>
      <c r="H1627" s="204">
        <v>8250</v>
      </c>
      <c r="I1627" s="204"/>
      <c r="J1627" s="204"/>
      <c r="K1627" s="204">
        <v>0</v>
      </c>
      <c r="L1627" s="204">
        <v>0</v>
      </c>
      <c r="M1627" s="204">
        <v>0</v>
      </c>
      <c r="N1627" s="204" t="s">
        <v>53</v>
      </c>
      <c r="O1627" s="204" t="s">
        <v>41</v>
      </c>
      <c r="P1627" s="202">
        <f t="shared" si="155"/>
        <v>0</v>
      </c>
      <c r="Q1627" s="197">
        <f t="shared" si="150"/>
        <v>0</v>
      </c>
      <c r="R1627" s="202" t="str">
        <f t="shared" si="151"/>
        <v>NA</v>
      </c>
      <c r="S1627" s="202" t="str">
        <f t="shared" si="152"/>
        <v>NA</v>
      </c>
      <c r="T1627" s="197" t="str">
        <f t="shared" si="153"/>
        <v>NA</v>
      </c>
      <c r="U1627" s="197">
        <f t="shared" si="154"/>
        <v>0</v>
      </c>
      <c r="V1627" s="197">
        <f>MIN(IF(SUM(W1627,,X1627,Z1627,AA1627,AD1627,AC1627,AF1627,AG1627,AJ1627,AI1627,AL1627,AM1627,AO1627,AP1627,AR1627,AS1627,A1627,AY1627,AU1627,AV1627,AW1627,AX1627,BA1627,BB1627)=0,0,1)+IF(O1627="Smoothing ramp",1,0)+IF(ISNUMBER(W1627),1,0)+IF(ISNUMBER(X1627),1,0)+IF(ISNUMBER(Z1627),1,0)+IF(ISNUMBER(AA1627),1,0)+IF(ISNUMBER(AD1627),1,0)+IF(ISNUMBER(AC1627),1,0)+IF(ISNUMBER(AF1627),1,0)+IF(ISNUMBER(AG1627),1,0)+IF(ISNUMBER(AI1627),1,0)+IF(ISNUMBER(AJ1627),1,0)+IF(ISNUMBER(AL1627),1,0)+IF(ISNUMBER(AM1627),1,0)+IF(ISNUMBER(AO1627),1,0)+IF(ISNUMBER(AP1627),1,0)+IF(ISNUMBER(#REF!),1,0)+IF(ISNUMBER(AR1627),1,0)+IF(ISNUMBER(AS1627),1,0)+IF(ISNUMBER(AY1627),1,0)+IF(ISNUMBER(AU1627),1,0)+IF(ISNUMBER(AV1627),1,0)+IF(ISNUMBER(AW1627),1,0)+IF(ISNUMBER(AX1627),1,0)+IF(ISNUMBER(BA1627),1,0)+IF(ISNUMBER(BB1627),1,0),1)</f>
        <v>1</v>
      </c>
      <c r="W1627" s="197">
        <v>385</v>
      </c>
      <c r="X1627" s="197"/>
      <c r="Y1627" s="197"/>
      <c r="Z1627" s="197">
        <v>140</v>
      </c>
      <c r="AA1627" s="197"/>
      <c r="AB1627" s="197"/>
      <c r="AC1627" s="197"/>
      <c r="AD1627" s="197"/>
      <c r="AE1627" s="197"/>
      <c r="AF1627" s="197"/>
      <c r="AG1627" s="197"/>
      <c r="AH1627" s="197"/>
      <c r="AI1627" s="200"/>
      <c r="AJ1627" s="197"/>
      <c r="AK1627" s="197"/>
      <c r="AL1627" s="197"/>
      <c r="AM1627" s="197"/>
      <c r="AN1627" s="197"/>
      <c r="AO1627" s="197"/>
      <c r="AP1627" s="197"/>
      <c r="AQ1627" s="197"/>
      <c r="AR1627" s="197"/>
      <c r="AS1627" s="197"/>
      <c r="AT1627" s="197"/>
      <c r="AU1627" s="197"/>
      <c r="AV1627" s="197"/>
      <c r="AW1627" s="197"/>
      <c r="AX1627" s="197"/>
      <c r="AY1627" s="197"/>
      <c r="AZ1627" s="197"/>
      <c r="BA1627" s="197"/>
      <c r="BB1627" s="197"/>
      <c r="BC1627" s="197"/>
    </row>
    <row r="1628" spans="2:55" customFormat="1" ht="14.1" customHeight="1">
      <c r="B1628" s="204">
        <v>20250607</v>
      </c>
      <c r="C1628" s="204" t="s">
        <v>64</v>
      </c>
      <c r="D1628" s="204">
        <v>1230</v>
      </c>
      <c r="E1628" s="204">
        <v>7530</v>
      </c>
      <c r="F1628" s="204"/>
      <c r="G1628" s="204"/>
      <c r="H1628" s="204">
        <v>7529</v>
      </c>
      <c r="I1628" s="204"/>
      <c r="J1628" s="204"/>
      <c r="K1628" s="204">
        <v>-3991</v>
      </c>
      <c r="L1628" s="204">
        <v>-3991</v>
      </c>
      <c r="M1628" s="204">
        <v>-3990</v>
      </c>
      <c r="N1628" s="204" t="s">
        <v>40</v>
      </c>
      <c r="O1628" s="204" t="s">
        <v>41</v>
      </c>
      <c r="P1628" s="202">
        <f t="shared" si="155"/>
        <v>0</v>
      </c>
      <c r="Q1628" s="197">
        <f t="shared" si="150"/>
        <v>1</v>
      </c>
      <c r="R1628" s="202" t="str">
        <f t="shared" si="151"/>
        <v>NA</v>
      </c>
      <c r="S1628" s="202" t="str">
        <f t="shared" si="152"/>
        <v>NA</v>
      </c>
      <c r="T1628" s="197" t="str">
        <f t="shared" si="153"/>
        <v>NA</v>
      </c>
      <c r="U1628" s="197">
        <f t="shared" si="154"/>
        <v>0</v>
      </c>
      <c r="V1628" s="197">
        <f>MIN(IF(SUM(W1628,,X1628,Z1628,AA1628,AD1628,AC1628,AF1628,AG1628,AJ1628,AI1628,AL1628,AM1628,AO1628,AP1628,AR1628,AS1628,A1628,AY1628,AU1628,AV1628,AW1628,AX1628,BA1628,BB1628)=0,0,1)+IF(O1628="Smoothing ramp",1,0)+IF(ISNUMBER(W1628),1,0)+IF(ISNUMBER(X1628),1,0)+IF(ISNUMBER(Z1628),1,0)+IF(ISNUMBER(AA1628),1,0)+IF(ISNUMBER(AD1628),1,0)+IF(ISNUMBER(AC1628),1,0)+IF(ISNUMBER(AF1628),1,0)+IF(ISNUMBER(AG1628),1,0)+IF(ISNUMBER(AI1628),1,0)+IF(ISNUMBER(AJ1628),1,0)+IF(ISNUMBER(AL1628),1,0)+IF(ISNUMBER(AM1628),1,0)+IF(ISNUMBER(AO1628),1,0)+IF(ISNUMBER(AP1628),1,0)+IF(ISNUMBER(#REF!),1,0)+IF(ISNUMBER(AR1628),1,0)+IF(ISNUMBER(AS1628),1,0)+IF(ISNUMBER(AY1628),1,0)+IF(ISNUMBER(AU1628),1,0)+IF(ISNUMBER(AV1628),1,0)+IF(ISNUMBER(AW1628),1,0)+IF(ISNUMBER(AX1628),1,0)+IF(ISNUMBER(BA1628),1,0)+IF(ISNUMBER(BB1628),1,0),1)</f>
        <v>1</v>
      </c>
      <c r="W1628" s="197">
        <v>385</v>
      </c>
      <c r="X1628" s="197"/>
      <c r="Y1628" s="197"/>
      <c r="Z1628" s="197">
        <v>140</v>
      </c>
      <c r="AA1628" s="197"/>
      <c r="AB1628" s="197"/>
      <c r="AC1628" s="197"/>
      <c r="AD1628" s="197"/>
      <c r="AE1628" s="197"/>
      <c r="AF1628" s="197"/>
      <c r="AG1628" s="197"/>
      <c r="AH1628" s="197"/>
      <c r="AI1628" s="200"/>
      <c r="AJ1628" s="197"/>
      <c r="AK1628" s="197"/>
      <c r="AL1628" s="197"/>
      <c r="AM1628" s="197"/>
      <c r="AN1628" s="197"/>
      <c r="AO1628" s="197"/>
      <c r="AP1628" s="197"/>
      <c r="AQ1628" s="197"/>
      <c r="AR1628" s="197"/>
      <c r="AS1628" s="197"/>
      <c r="AT1628" s="197"/>
      <c r="AU1628" s="197"/>
      <c r="AV1628" s="197"/>
      <c r="AW1628" s="197"/>
      <c r="AX1628" s="197"/>
      <c r="AY1628" s="197"/>
      <c r="AZ1628" s="197"/>
      <c r="BA1628" s="197"/>
      <c r="BB1628" s="197"/>
      <c r="BC1628" s="197"/>
    </row>
    <row r="1629" spans="2:55" customFormat="1" ht="14.1" customHeight="1">
      <c r="B1629" s="204">
        <v>20250607</v>
      </c>
      <c r="C1629" s="204" t="s">
        <v>64</v>
      </c>
      <c r="D1629" s="204">
        <v>1330</v>
      </c>
      <c r="E1629" s="204">
        <v>7530</v>
      </c>
      <c r="F1629" s="204"/>
      <c r="G1629" s="204"/>
      <c r="H1629" s="204">
        <v>7529</v>
      </c>
      <c r="I1629" s="204"/>
      <c r="J1629" s="204"/>
      <c r="K1629" s="204">
        <v>-3991</v>
      </c>
      <c r="L1629" s="204">
        <v>-3991</v>
      </c>
      <c r="M1629" s="204">
        <v>-3990</v>
      </c>
      <c r="N1629" s="204" t="s">
        <v>40</v>
      </c>
      <c r="O1629" s="204" t="s">
        <v>41</v>
      </c>
      <c r="P1629" s="202">
        <f t="shared" si="155"/>
        <v>0</v>
      </c>
      <c r="Q1629" s="197">
        <f t="shared" si="150"/>
        <v>1</v>
      </c>
      <c r="R1629" s="202" t="str">
        <f t="shared" si="151"/>
        <v>NA</v>
      </c>
      <c r="S1629" s="202" t="str">
        <f t="shared" si="152"/>
        <v>NA</v>
      </c>
      <c r="T1629" s="197" t="str">
        <f t="shared" si="153"/>
        <v>NA</v>
      </c>
      <c r="U1629" s="197">
        <f t="shared" si="154"/>
        <v>0</v>
      </c>
      <c r="V1629" s="197">
        <f>MIN(IF(SUM(W1629,,X1629,Z1629,AA1629,AD1629,AC1629,AF1629,AG1629,AJ1629,AI1629,AL1629,AM1629,AO1629,AP1629,AR1629,AS1629,A1629,AY1629,AU1629,AV1629,AW1629,AX1629,BA1629,BB1629)=0,0,1)+IF(O1629="Smoothing ramp",1,0)+IF(ISNUMBER(W1629),1,0)+IF(ISNUMBER(X1629),1,0)+IF(ISNUMBER(Z1629),1,0)+IF(ISNUMBER(AA1629),1,0)+IF(ISNUMBER(AD1629),1,0)+IF(ISNUMBER(AC1629),1,0)+IF(ISNUMBER(AF1629),1,0)+IF(ISNUMBER(AG1629),1,0)+IF(ISNUMBER(AI1629),1,0)+IF(ISNUMBER(AJ1629),1,0)+IF(ISNUMBER(AL1629),1,0)+IF(ISNUMBER(AM1629),1,0)+IF(ISNUMBER(AO1629),1,0)+IF(ISNUMBER(AP1629),1,0)+IF(ISNUMBER(#REF!),1,0)+IF(ISNUMBER(AR1629),1,0)+IF(ISNUMBER(AS1629),1,0)+IF(ISNUMBER(AY1629),1,0)+IF(ISNUMBER(AU1629),1,0)+IF(ISNUMBER(AV1629),1,0)+IF(ISNUMBER(AW1629),1,0)+IF(ISNUMBER(AX1629),1,0)+IF(ISNUMBER(BA1629),1,0)+IF(ISNUMBER(BB1629),1,0),1)</f>
        <v>1</v>
      </c>
      <c r="W1629" s="197">
        <v>425</v>
      </c>
      <c r="X1629" s="197"/>
      <c r="Y1629" s="197" t="s">
        <v>42</v>
      </c>
      <c r="Z1629" s="197">
        <v>140</v>
      </c>
      <c r="AA1629" s="197"/>
      <c r="AB1629" s="197" t="s">
        <v>42</v>
      </c>
      <c r="AC1629" s="197"/>
      <c r="AD1629" s="197"/>
      <c r="AE1629" s="197"/>
      <c r="AF1629" s="197"/>
      <c r="AG1629" s="197"/>
      <c r="AH1629" s="197"/>
      <c r="AI1629" s="200"/>
      <c r="AJ1629" s="197"/>
      <c r="AK1629" s="197"/>
      <c r="AL1629" s="197"/>
      <c r="AM1629" s="197"/>
      <c r="AN1629" s="197"/>
      <c r="AO1629" s="197"/>
      <c r="AP1629" s="197"/>
      <c r="AQ1629" s="197"/>
      <c r="AR1629" s="197"/>
      <c r="AS1629" s="197"/>
      <c r="AT1629" s="197"/>
      <c r="AU1629" s="197"/>
      <c r="AV1629" s="197"/>
      <c r="AW1629" s="197"/>
      <c r="AX1629" s="197"/>
      <c r="AY1629" s="197"/>
      <c r="AZ1629" s="197"/>
      <c r="BA1629" s="197"/>
      <c r="BB1629" s="197"/>
      <c r="BC1629" s="197"/>
    </row>
    <row r="1630" spans="2:55" customFormat="1" ht="14.1" customHeight="1">
      <c r="B1630" s="204">
        <v>20250607</v>
      </c>
      <c r="C1630" s="204" t="s">
        <v>64</v>
      </c>
      <c r="D1630" s="204">
        <v>1430</v>
      </c>
      <c r="E1630" s="204">
        <v>7530</v>
      </c>
      <c r="F1630" s="204"/>
      <c r="G1630" s="204"/>
      <c r="H1630" s="204">
        <v>7529</v>
      </c>
      <c r="I1630" s="204"/>
      <c r="J1630" s="204"/>
      <c r="K1630" s="204">
        <v>-3991</v>
      </c>
      <c r="L1630" s="204">
        <v>-3991</v>
      </c>
      <c r="M1630" s="204">
        <v>-3990</v>
      </c>
      <c r="N1630" s="204" t="s">
        <v>40</v>
      </c>
      <c r="O1630" s="204" t="s">
        <v>41</v>
      </c>
      <c r="P1630" s="202">
        <f t="shared" si="155"/>
        <v>0</v>
      </c>
      <c r="Q1630" s="197">
        <f t="shared" si="150"/>
        <v>1</v>
      </c>
      <c r="R1630" s="202" t="str">
        <f t="shared" si="151"/>
        <v>NA</v>
      </c>
      <c r="S1630" s="202" t="str">
        <f t="shared" si="152"/>
        <v>NA</v>
      </c>
      <c r="T1630" s="197" t="str">
        <f t="shared" si="153"/>
        <v>NA</v>
      </c>
      <c r="U1630" s="197">
        <f t="shared" si="154"/>
        <v>0</v>
      </c>
      <c r="V1630" s="197">
        <f>MIN(IF(SUM(W1630,,X1630,Z1630,AA1630,AD1630,AC1630,AF1630,AG1630,AJ1630,AI1630,AL1630,AM1630,AO1630,AP1630,AR1630,AS1630,A1630,AY1630,AU1630,AV1630,AW1630,AX1630,BA1630,BB1630)=0,0,1)+IF(O1630="Smoothing ramp",1,0)+IF(ISNUMBER(W1630),1,0)+IF(ISNUMBER(X1630),1,0)+IF(ISNUMBER(Z1630),1,0)+IF(ISNUMBER(AA1630),1,0)+IF(ISNUMBER(AD1630),1,0)+IF(ISNUMBER(AC1630),1,0)+IF(ISNUMBER(AF1630),1,0)+IF(ISNUMBER(AG1630),1,0)+IF(ISNUMBER(AI1630),1,0)+IF(ISNUMBER(AJ1630),1,0)+IF(ISNUMBER(AL1630),1,0)+IF(ISNUMBER(AM1630),1,0)+IF(ISNUMBER(AO1630),1,0)+IF(ISNUMBER(AP1630),1,0)+IF(ISNUMBER(#REF!),1,0)+IF(ISNUMBER(AR1630),1,0)+IF(ISNUMBER(AS1630),1,0)+IF(ISNUMBER(AY1630),1,0)+IF(ISNUMBER(AU1630),1,0)+IF(ISNUMBER(AV1630),1,0)+IF(ISNUMBER(AW1630),1,0)+IF(ISNUMBER(AX1630),1,0)+IF(ISNUMBER(BA1630),1,0)+IF(ISNUMBER(BB1630),1,0),1)</f>
        <v>1</v>
      </c>
      <c r="W1630" s="197">
        <v>425</v>
      </c>
      <c r="X1630" s="197"/>
      <c r="Y1630" s="197" t="s">
        <v>42</v>
      </c>
      <c r="Z1630" s="197">
        <v>140</v>
      </c>
      <c r="AA1630" s="197"/>
      <c r="AB1630" s="197" t="s">
        <v>42</v>
      </c>
      <c r="AC1630" s="197"/>
      <c r="AD1630" s="197"/>
      <c r="AE1630" s="197"/>
      <c r="AF1630" s="197"/>
      <c r="AG1630" s="197"/>
      <c r="AH1630" s="197"/>
      <c r="AI1630" s="200"/>
      <c r="AJ1630" s="197"/>
      <c r="AK1630" s="197"/>
      <c r="AL1630" s="197"/>
      <c r="AM1630" s="197"/>
      <c r="AN1630" s="197"/>
      <c r="AO1630" s="197"/>
      <c r="AP1630" s="197"/>
      <c r="AQ1630" s="197"/>
      <c r="AR1630" s="197"/>
      <c r="AS1630" s="197"/>
      <c r="AT1630" s="197"/>
      <c r="AU1630" s="197"/>
      <c r="AV1630" s="197"/>
      <c r="AW1630" s="197"/>
      <c r="AX1630" s="197"/>
      <c r="AY1630" s="197"/>
      <c r="AZ1630" s="197"/>
      <c r="BA1630" s="197"/>
      <c r="BB1630" s="197"/>
      <c r="BC1630" s="197"/>
    </row>
    <row r="1631" spans="2:55" customFormat="1" ht="14.1" customHeight="1">
      <c r="B1631" s="204">
        <v>20250607</v>
      </c>
      <c r="C1631" s="204" t="s">
        <v>64</v>
      </c>
      <c r="D1631" s="204">
        <v>1530</v>
      </c>
      <c r="E1631" s="204">
        <v>8496</v>
      </c>
      <c r="F1631" s="204"/>
      <c r="G1631" s="204"/>
      <c r="H1631" s="204">
        <v>8483</v>
      </c>
      <c r="I1631" s="204"/>
      <c r="J1631" s="204"/>
      <c r="K1631" s="204">
        <v>-3331</v>
      </c>
      <c r="L1631" s="204">
        <v>-3331</v>
      </c>
      <c r="M1631" s="204">
        <v>-3318</v>
      </c>
      <c r="N1631" s="204" t="s">
        <v>40</v>
      </c>
      <c r="O1631" s="204" t="s">
        <v>41</v>
      </c>
      <c r="P1631" s="202">
        <f t="shared" si="155"/>
        <v>0</v>
      </c>
      <c r="Q1631" s="197">
        <f t="shared" si="150"/>
        <v>13</v>
      </c>
      <c r="R1631" s="202" t="str">
        <f t="shared" si="151"/>
        <v>NA</v>
      </c>
      <c r="S1631" s="202" t="str">
        <f t="shared" si="152"/>
        <v>NA</v>
      </c>
      <c r="T1631" s="197" t="str">
        <f t="shared" si="153"/>
        <v>NA</v>
      </c>
      <c r="U1631" s="197">
        <f t="shared" si="154"/>
        <v>0</v>
      </c>
      <c r="V1631" s="197">
        <f>MIN(IF(SUM(W1631,,X1631,Z1631,AA1631,AD1631,AC1631,AF1631,AG1631,AJ1631,AI1631,AL1631,AM1631,AO1631,AP1631,AR1631,AS1631,A1631,AY1631,AU1631,AV1631,AW1631,AX1631,BA1631,BB1631)=0,0,1)+IF(O1631="Smoothing ramp",1,0)+IF(ISNUMBER(W1631),1,0)+IF(ISNUMBER(X1631),1,0)+IF(ISNUMBER(Z1631),1,0)+IF(ISNUMBER(AA1631),1,0)+IF(ISNUMBER(AD1631),1,0)+IF(ISNUMBER(AC1631),1,0)+IF(ISNUMBER(AF1631),1,0)+IF(ISNUMBER(AG1631),1,0)+IF(ISNUMBER(AI1631),1,0)+IF(ISNUMBER(AJ1631),1,0)+IF(ISNUMBER(AL1631),1,0)+IF(ISNUMBER(AM1631),1,0)+IF(ISNUMBER(AO1631),1,0)+IF(ISNUMBER(AP1631),1,0)+IF(ISNUMBER(#REF!),1,0)+IF(ISNUMBER(AR1631),1,0)+IF(ISNUMBER(AS1631),1,0)+IF(ISNUMBER(AY1631),1,0)+IF(ISNUMBER(AU1631),1,0)+IF(ISNUMBER(AV1631),1,0)+IF(ISNUMBER(AW1631),1,0)+IF(ISNUMBER(AX1631),1,0)+IF(ISNUMBER(BA1631),1,0)+IF(ISNUMBER(BB1631),1,0),1)</f>
        <v>1</v>
      </c>
      <c r="W1631" s="197">
        <v>425</v>
      </c>
      <c r="X1631" s="197"/>
      <c r="Y1631" s="197" t="s">
        <v>42</v>
      </c>
      <c r="Z1631" s="197">
        <v>140</v>
      </c>
      <c r="AA1631" s="197"/>
      <c r="AB1631" s="197" t="s">
        <v>42</v>
      </c>
      <c r="AC1631" s="197"/>
      <c r="AD1631" s="197"/>
      <c r="AE1631" s="197"/>
      <c r="AF1631" s="197"/>
      <c r="AG1631" s="197"/>
      <c r="AH1631" s="197"/>
      <c r="AI1631" s="200"/>
      <c r="AJ1631" s="197"/>
      <c r="AK1631" s="197"/>
      <c r="AL1631" s="197"/>
      <c r="AM1631" s="197"/>
      <c r="AN1631" s="197"/>
      <c r="AO1631" s="197"/>
      <c r="AP1631" s="197"/>
      <c r="AQ1631" s="197"/>
      <c r="AR1631" s="197"/>
      <c r="AS1631" s="197"/>
      <c r="AT1631" s="197"/>
      <c r="AU1631" s="197"/>
      <c r="AV1631" s="197"/>
      <c r="AW1631" s="197"/>
      <c r="AX1631" s="197"/>
      <c r="AY1631" s="197"/>
      <c r="AZ1631" s="197"/>
      <c r="BA1631" s="197"/>
      <c r="BB1631" s="197"/>
      <c r="BC1631" s="197"/>
    </row>
    <row r="1632" spans="2:55" customFormat="1" ht="14.1" customHeight="1">
      <c r="B1632" s="204">
        <v>20250607</v>
      </c>
      <c r="C1632" s="204" t="s">
        <v>64</v>
      </c>
      <c r="D1632" s="204">
        <v>1630</v>
      </c>
      <c r="E1632" s="204">
        <v>8496</v>
      </c>
      <c r="F1632" s="204"/>
      <c r="G1632" s="204"/>
      <c r="H1632" s="204">
        <v>8483</v>
      </c>
      <c r="I1632" s="204"/>
      <c r="J1632" s="204"/>
      <c r="K1632" s="204">
        <v>-3331</v>
      </c>
      <c r="L1632" s="204">
        <v>-3331</v>
      </c>
      <c r="M1632" s="204">
        <v>-3318</v>
      </c>
      <c r="N1632" s="204" t="s">
        <v>40</v>
      </c>
      <c r="O1632" s="204" t="s">
        <v>41</v>
      </c>
      <c r="P1632" s="202">
        <f t="shared" si="155"/>
        <v>0</v>
      </c>
      <c r="Q1632" s="197">
        <f t="shared" si="150"/>
        <v>13</v>
      </c>
      <c r="R1632" s="202" t="str">
        <f t="shared" si="151"/>
        <v>NA</v>
      </c>
      <c r="S1632" s="202" t="str">
        <f t="shared" si="152"/>
        <v>NA</v>
      </c>
      <c r="T1632" s="197" t="str">
        <f t="shared" si="153"/>
        <v>NA</v>
      </c>
      <c r="U1632" s="197">
        <f t="shared" si="154"/>
        <v>0</v>
      </c>
      <c r="V1632" s="197">
        <f>MIN(IF(SUM(W1632,,X1632,Z1632,AA1632,AD1632,AC1632,AF1632,AG1632,AJ1632,AI1632,AL1632,AM1632,AO1632,AP1632,AR1632,AS1632,A1632,AY1632,AU1632,AV1632,AW1632,AX1632,BA1632,BB1632)=0,0,1)+IF(O1632="Smoothing ramp",1,0)+IF(ISNUMBER(W1632),1,0)+IF(ISNUMBER(X1632),1,0)+IF(ISNUMBER(Z1632),1,0)+IF(ISNUMBER(AA1632),1,0)+IF(ISNUMBER(AD1632),1,0)+IF(ISNUMBER(AC1632),1,0)+IF(ISNUMBER(AF1632),1,0)+IF(ISNUMBER(AG1632),1,0)+IF(ISNUMBER(AI1632),1,0)+IF(ISNUMBER(AJ1632),1,0)+IF(ISNUMBER(AL1632),1,0)+IF(ISNUMBER(AM1632),1,0)+IF(ISNUMBER(AO1632),1,0)+IF(ISNUMBER(AP1632),1,0)+IF(ISNUMBER(#REF!),1,0)+IF(ISNUMBER(AR1632),1,0)+IF(ISNUMBER(AS1632),1,0)+IF(ISNUMBER(AY1632),1,0)+IF(ISNUMBER(AU1632),1,0)+IF(ISNUMBER(AV1632),1,0)+IF(ISNUMBER(AW1632),1,0)+IF(ISNUMBER(AX1632),1,0)+IF(ISNUMBER(BA1632),1,0)+IF(ISNUMBER(BB1632),1,0),1)</f>
        <v>1</v>
      </c>
      <c r="W1632" s="197">
        <v>425</v>
      </c>
      <c r="X1632" s="197"/>
      <c r="Y1632" s="197" t="s">
        <v>42</v>
      </c>
      <c r="Z1632" s="197">
        <v>140</v>
      </c>
      <c r="AA1632" s="197"/>
      <c r="AB1632" s="197" t="s">
        <v>42</v>
      </c>
      <c r="AC1632" s="197"/>
      <c r="AD1632" s="197"/>
      <c r="AE1632" s="197"/>
      <c r="AF1632" s="197"/>
      <c r="AG1632" s="197"/>
      <c r="AH1632" s="197"/>
      <c r="AI1632" s="200"/>
      <c r="AJ1632" s="197"/>
      <c r="AK1632" s="197"/>
      <c r="AL1632" s="197"/>
      <c r="AM1632" s="197"/>
      <c r="AN1632" s="197"/>
      <c r="AO1632" s="197"/>
      <c r="AP1632" s="197"/>
      <c r="AQ1632" s="197"/>
      <c r="AR1632" s="197"/>
      <c r="AS1632" s="197"/>
      <c r="AT1632" s="197"/>
      <c r="AU1632" s="197"/>
      <c r="AV1632" s="197"/>
      <c r="AW1632" s="197"/>
      <c r="AX1632" s="197"/>
      <c r="AY1632" s="197"/>
      <c r="AZ1632" s="197"/>
      <c r="BA1632" s="197"/>
      <c r="BB1632" s="197"/>
      <c r="BC1632" s="197"/>
    </row>
    <row r="1633" spans="2:55" customFormat="1" ht="14.1" customHeight="1">
      <c r="B1633" s="204">
        <v>20250607</v>
      </c>
      <c r="C1633" s="204" t="s">
        <v>64</v>
      </c>
      <c r="D1633" s="204">
        <v>1730</v>
      </c>
      <c r="E1633" s="204">
        <v>8496</v>
      </c>
      <c r="F1633" s="204"/>
      <c r="G1633" s="204"/>
      <c r="H1633" s="204">
        <v>8483</v>
      </c>
      <c r="I1633" s="204"/>
      <c r="J1633" s="204"/>
      <c r="K1633" s="204">
        <v>-3331</v>
      </c>
      <c r="L1633" s="204">
        <v>-3331</v>
      </c>
      <c r="M1633" s="204">
        <v>-3318</v>
      </c>
      <c r="N1633" s="204" t="s">
        <v>40</v>
      </c>
      <c r="O1633" s="204" t="s">
        <v>41</v>
      </c>
      <c r="P1633" s="202">
        <f t="shared" si="155"/>
        <v>0</v>
      </c>
      <c r="Q1633" s="197">
        <f t="shared" si="150"/>
        <v>13</v>
      </c>
      <c r="R1633" s="202" t="str">
        <f t="shared" si="151"/>
        <v>NA</v>
      </c>
      <c r="S1633" s="202" t="str">
        <f t="shared" si="152"/>
        <v>NA</v>
      </c>
      <c r="T1633" s="197" t="str">
        <f t="shared" si="153"/>
        <v>NA</v>
      </c>
      <c r="U1633" s="197">
        <f t="shared" si="154"/>
        <v>0</v>
      </c>
      <c r="V1633" s="197">
        <f>MIN(IF(SUM(W1633,,X1633,Z1633,AA1633,AD1633,AC1633,AF1633,AG1633,AJ1633,AI1633,AL1633,AM1633,AO1633,AP1633,AR1633,AS1633,A1633,AY1633,AU1633,AV1633,AW1633,AX1633,BA1633,BB1633)=0,0,1)+IF(O1633="Smoothing ramp",1,0)+IF(ISNUMBER(W1633),1,0)+IF(ISNUMBER(X1633),1,0)+IF(ISNUMBER(Z1633),1,0)+IF(ISNUMBER(AA1633),1,0)+IF(ISNUMBER(AD1633),1,0)+IF(ISNUMBER(AC1633),1,0)+IF(ISNUMBER(AF1633),1,0)+IF(ISNUMBER(AG1633),1,0)+IF(ISNUMBER(AI1633),1,0)+IF(ISNUMBER(AJ1633),1,0)+IF(ISNUMBER(AL1633),1,0)+IF(ISNUMBER(AM1633),1,0)+IF(ISNUMBER(AO1633),1,0)+IF(ISNUMBER(AP1633),1,0)+IF(ISNUMBER(#REF!),1,0)+IF(ISNUMBER(AR1633),1,0)+IF(ISNUMBER(AS1633),1,0)+IF(ISNUMBER(AY1633),1,0)+IF(ISNUMBER(AU1633),1,0)+IF(ISNUMBER(AV1633),1,0)+IF(ISNUMBER(AW1633),1,0)+IF(ISNUMBER(AX1633),1,0)+IF(ISNUMBER(BA1633),1,0)+IF(ISNUMBER(BB1633),1,0),1)</f>
        <v>1</v>
      </c>
      <c r="W1633" s="197">
        <v>425</v>
      </c>
      <c r="X1633" s="197"/>
      <c r="Y1633" s="197" t="s">
        <v>42</v>
      </c>
      <c r="Z1633" s="197">
        <v>140</v>
      </c>
      <c r="AA1633" s="197"/>
      <c r="AB1633" s="197" t="s">
        <v>42</v>
      </c>
      <c r="AC1633" s="197"/>
      <c r="AD1633" s="197"/>
      <c r="AE1633" s="197"/>
      <c r="AF1633" s="197"/>
      <c r="AG1633" s="197"/>
      <c r="AH1633" s="197"/>
      <c r="AI1633" s="200"/>
      <c r="AJ1633" s="197"/>
      <c r="AK1633" s="197"/>
      <c r="AL1633" s="197"/>
      <c r="AM1633" s="197"/>
      <c r="AN1633" s="197"/>
      <c r="AO1633" s="197"/>
      <c r="AP1633" s="197"/>
      <c r="AQ1633" s="197"/>
      <c r="AR1633" s="197"/>
      <c r="AS1633" s="197"/>
      <c r="AT1633" s="197"/>
      <c r="AU1633" s="197"/>
      <c r="AV1633" s="197"/>
      <c r="AW1633" s="197"/>
      <c r="AX1633" s="197"/>
      <c r="AY1633" s="197"/>
      <c r="AZ1633" s="197"/>
      <c r="BA1633" s="197"/>
      <c r="BB1633" s="197"/>
      <c r="BC1633" s="197"/>
    </row>
    <row r="1634" spans="2:55" customFormat="1" ht="14.1" customHeight="1">
      <c r="B1634" s="204">
        <v>20250607</v>
      </c>
      <c r="C1634" s="204" t="s">
        <v>64</v>
      </c>
      <c r="D1634" s="204">
        <v>1830</v>
      </c>
      <c r="E1634" s="204">
        <v>8547</v>
      </c>
      <c r="F1634" s="204"/>
      <c r="G1634" s="204"/>
      <c r="H1634" s="204">
        <v>8531</v>
      </c>
      <c r="I1634" s="204"/>
      <c r="J1634" s="204"/>
      <c r="K1634" s="204">
        <v>-1914</v>
      </c>
      <c r="L1634" s="204">
        <v>-1914</v>
      </c>
      <c r="M1634" s="204">
        <v>-1904</v>
      </c>
      <c r="N1634" s="204" t="s">
        <v>40</v>
      </c>
      <c r="O1634" s="204" t="s">
        <v>41</v>
      </c>
      <c r="P1634" s="202">
        <f t="shared" si="155"/>
        <v>0</v>
      </c>
      <c r="Q1634" s="197">
        <f t="shared" si="150"/>
        <v>16</v>
      </c>
      <c r="R1634" s="202" t="str">
        <f t="shared" si="151"/>
        <v>NA</v>
      </c>
      <c r="S1634" s="202" t="str">
        <f t="shared" si="152"/>
        <v>NA</v>
      </c>
      <c r="T1634" s="197" t="str">
        <f t="shared" si="153"/>
        <v>NA</v>
      </c>
      <c r="U1634" s="197">
        <f t="shared" si="154"/>
        <v>0</v>
      </c>
      <c r="V1634" s="197">
        <f>MIN(IF(SUM(W1634,,X1634,Z1634,AA1634,AD1634,AC1634,AF1634,AG1634,AJ1634,AI1634,AL1634,AM1634,AO1634,AP1634,AR1634,AS1634,A1634,AY1634,AU1634,AV1634,AW1634,AX1634,BA1634,BB1634)=0,0,1)+IF(O1634="Smoothing ramp",1,0)+IF(ISNUMBER(W1634),1,0)+IF(ISNUMBER(X1634),1,0)+IF(ISNUMBER(Z1634),1,0)+IF(ISNUMBER(AA1634),1,0)+IF(ISNUMBER(AD1634),1,0)+IF(ISNUMBER(AC1634),1,0)+IF(ISNUMBER(AF1634),1,0)+IF(ISNUMBER(AG1634),1,0)+IF(ISNUMBER(AI1634),1,0)+IF(ISNUMBER(AJ1634),1,0)+IF(ISNUMBER(AL1634),1,0)+IF(ISNUMBER(AM1634),1,0)+IF(ISNUMBER(AO1634),1,0)+IF(ISNUMBER(AP1634),1,0)+IF(ISNUMBER(#REF!),1,0)+IF(ISNUMBER(AR1634),1,0)+IF(ISNUMBER(AS1634),1,0)+IF(ISNUMBER(AY1634),1,0)+IF(ISNUMBER(AU1634),1,0)+IF(ISNUMBER(AV1634),1,0)+IF(ISNUMBER(AW1634),1,0)+IF(ISNUMBER(AX1634),1,0)+IF(ISNUMBER(BA1634),1,0)+IF(ISNUMBER(BB1634),1,0),1)</f>
        <v>1</v>
      </c>
      <c r="W1634" s="197">
        <v>425</v>
      </c>
      <c r="X1634" s="197"/>
      <c r="Y1634" s="197" t="s">
        <v>42</v>
      </c>
      <c r="Z1634" s="197">
        <v>140</v>
      </c>
      <c r="AA1634" s="197"/>
      <c r="AB1634" s="197" t="s">
        <v>42</v>
      </c>
      <c r="AC1634" s="197"/>
      <c r="AD1634" s="197"/>
      <c r="AE1634" s="197"/>
      <c r="AF1634" s="197"/>
      <c r="AG1634" s="197"/>
      <c r="AH1634" s="197"/>
      <c r="AI1634" s="200"/>
      <c r="AJ1634" s="197"/>
      <c r="AK1634" s="197"/>
      <c r="AL1634" s="197"/>
      <c r="AM1634" s="197"/>
      <c r="AN1634" s="197"/>
      <c r="AO1634" s="197"/>
      <c r="AP1634" s="197"/>
      <c r="AQ1634" s="197"/>
      <c r="AR1634" s="197"/>
      <c r="AS1634" s="197"/>
      <c r="AT1634" s="197"/>
      <c r="AU1634" s="197"/>
      <c r="AV1634" s="197"/>
      <c r="AW1634" s="197"/>
      <c r="AX1634" s="197"/>
      <c r="AY1634" s="197"/>
      <c r="AZ1634" s="197"/>
      <c r="BA1634" s="197"/>
      <c r="BB1634" s="197"/>
      <c r="BC1634" s="197"/>
    </row>
    <row r="1635" spans="2:55" customFormat="1" ht="14.1" customHeight="1">
      <c r="B1635" s="204">
        <v>20250607</v>
      </c>
      <c r="C1635" s="204" t="s">
        <v>64</v>
      </c>
      <c r="D1635" s="204">
        <v>1930</v>
      </c>
      <c r="E1635" s="204">
        <v>8547</v>
      </c>
      <c r="F1635" s="204"/>
      <c r="G1635" s="204"/>
      <c r="H1635" s="204">
        <v>8531</v>
      </c>
      <c r="I1635" s="204"/>
      <c r="J1635" s="204"/>
      <c r="K1635" s="204">
        <v>-1914</v>
      </c>
      <c r="L1635" s="204">
        <v>-1914</v>
      </c>
      <c r="M1635" s="204">
        <v>-1904</v>
      </c>
      <c r="N1635" s="204" t="s">
        <v>40</v>
      </c>
      <c r="O1635" s="204" t="s">
        <v>41</v>
      </c>
      <c r="P1635" s="202">
        <f t="shared" si="155"/>
        <v>0</v>
      </c>
      <c r="Q1635" s="197">
        <f t="shared" si="150"/>
        <v>16</v>
      </c>
      <c r="R1635" s="202" t="str">
        <f t="shared" si="151"/>
        <v>NA</v>
      </c>
      <c r="S1635" s="202" t="str">
        <f t="shared" si="152"/>
        <v>NA</v>
      </c>
      <c r="T1635" s="197" t="str">
        <f t="shared" si="153"/>
        <v>NA</v>
      </c>
      <c r="U1635" s="197">
        <f t="shared" si="154"/>
        <v>0</v>
      </c>
      <c r="V1635" s="197">
        <f>MIN(IF(SUM(W1635,,X1635,Z1635,AA1635,AD1635,AC1635,AF1635,AG1635,AJ1635,AI1635,AL1635,AM1635,AO1635,AP1635,AR1635,AS1635,A1635,AY1635,AU1635,AV1635,AW1635,AX1635,BA1635,BB1635)=0,0,1)+IF(O1635="Smoothing ramp",1,0)+IF(ISNUMBER(W1635),1,0)+IF(ISNUMBER(X1635),1,0)+IF(ISNUMBER(Z1635),1,0)+IF(ISNUMBER(AA1635),1,0)+IF(ISNUMBER(AD1635),1,0)+IF(ISNUMBER(AC1635),1,0)+IF(ISNUMBER(AF1635),1,0)+IF(ISNUMBER(AG1635),1,0)+IF(ISNUMBER(AI1635),1,0)+IF(ISNUMBER(AJ1635),1,0)+IF(ISNUMBER(AL1635),1,0)+IF(ISNUMBER(AM1635),1,0)+IF(ISNUMBER(AO1635),1,0)+IF(ISNUMBER(AP1635),1,0)+IF(ISNUMBER(#REF!),1,0)+IF(ISNUMBER(AR1635),1,0)+IF(ISNUMBER(AS1635),1,0)+IF(ISNUMBER(AY1635),1,0)+IF(ISNUMBER(AU1635),1,0)+IF(ISNUMBER(AV1635),1,0)+IF(ISNUMBER(AW1635),1,0)+IF(ISNUMBER(AX1635),1,0)+IF(ISNUMBER(BA1635),1,0)+IF(ISNUMBER(BB1635),1,0),1)</f>
        <v>1</v>
      </c>
      <c r="W1635" s="197">
        <v>415</v>
      </c>
      <c r="X1635" s="197"/>
      <c r="Y1635" s="197"/>
      <c r="Z1635" s="197">
        <v>140</v>
      </c>
      <c r="AA1635" s="197"/>
      <c r="AB1635" s="197"/>
      <c r="AC1635" s="197"/>
      <c r="AD1635" s="197"/>
      <c r="AE1635" s="197"/>
      <c r="AF1635" s="197"/>
      <c r="AG1635" s="197"/>
      <c r="AH1635" s="197"/>
      <c r="AI1635" s="200"/>
      <c r="AJ1635" s="197"/>
      <c r="AK1635" s="197"/>
      <c r="AL1635" s="197"/>
      <c r="AM1635" s="197"/>
      <c r="AN1635" s="197"/>
      <c r="AO1635" s="197"/>
      <c r="AP1635" s="197"/>
      <c r="AQ1635" s="197"/>
      <c r="AR1635" s="197"/>
      <c r="AS1635" s="197"/>
      <c r="AT1635" s="197"/>
      <c r="AU1635" s="197"/>
      <c r="AV1635" s="197"/>
      <c r="AW1635" s="197"/>
      <c r="AX1635" s="197"/>
      <c r="AY1635" s="197"/>
      <c r="AZ1635" s="197"/>
      <c r="BA1635" s="197"/>
      <c r="BB1635" s="197"/>
      <c r="BC1635" s="197"/>
    </row>
    <row r="1636" spans="2:55" customFormat="1" ht="14.1" customHeight="1">
      <c r="B1636" s="204">
        <v>20250607</v>
      </c>
      <c r="C1636" s="204" t="s">
        <v>64</v>
      </c>
      <c r="D1636" s="204">
        <v>2030</v>
      </c>
      <c r="E1636" s="204">
        <v>8547</v>
      </c>
      <c r="F1636" s="204"/>
      <c r="G1636" s="204"/>
      <c r="H1636" s="204">
        <v>8531</v>
      </c>
      <c r="I1636" s="204"/>
      <c r="J1636" s="204"/>
      <c r="K1636" s="204">
        <v>-1914</v>
      </c>
      <c r="L1636" s="204">
        <v>-1914</v>
      </c>
      <c r="M1636" s="204">
        <v>-1904</v>
      </c>
      <c r="N1636" s="204" t="s">
        <v>40</v>
      </c>
      <c r="O1636" s="204" t="s">
        <v>41</v>
      </c>
      <c r="P1636" s="202">
        <f t="shared" si="155"/>
        <v>0</v>
      </c>
      <c r="Q1636" s="197">
        <f t="shared" si="150"/>
        <v>16</v>
      </c>
      <c r="R1636" s="202" t="str">
        <f t="shared" si="151"/>
        <v>NA</v>
      </c>
      <c r="S1636" s="202" t="str">
        <f t="shared" si="152"/>
        <v>NA</v>
      </c>
      <c r="T1636" s="197" t="str">
        <f t="shared" si="153"/>
        <v>NA</v>
      </c>
      <c r="U1636" s="197">
        <f t="shared" si="154"/>
        <v>0</v>
      </c>
      <c r="V1636" s="197">
        <f>MIN(IF(SUM(W1636,,X1636,Z1636,AA1636,AD1636,AC1636,AF1636,AG1636,AJ1636,AI1636,AL1636,AM1636,AO1636,AP1636,AR1636,AS1636,A1636,AY1636,AU1636,AV1636,AW1636,AX1636,BA1636,BB1636)=0,0,1)+IF(O1636="Smoothing ramp",1,0)+IF(ISNUMBER(W1636),1,0)+IF(ISNUMBER(X1636),1,0)+IF(ISNUMBER(Z1636),1,0)+IF(ISNUMBER(AA1636),1,0)+IF(ISNUMBER(AD1636),1,0)+IF(ISNUMBER(AC1636),1,0)+IF(ISNUMBER(AF1636),1,0)+IF(ISNUMBER(AG1636),1,0)+IF(ISNUMBER(AI1636),1,0)+IF(ISNUMBER(AJ1636),1,0)+IF(ISNUMBER(AL1636),1,0)+IF(ISNUMBER(AM1636),1,0)+IF(ISNUMBER(AO1636),1,0)+IF(ISNUMBER(AP1636),1,0)+IF(ISNUMBER(#REF!),1,0)+IF(ISNUMBER(AR1636),1,0)+IF(ISNUMBER(AS1636),1,0)+IF(ISNUMBER(AY1636),1,0)+IF(ISNUMBER(AU1636),1,0)+IF(ISNUMBER(AV1636),1,0)+IF(ISNUMBER(AW1636),1,0)+IF(ISNUMBER(AX1636),1,0)+IF(ISNUMBER(BA1636),1,0)+IF(ISNUMBER(BB1636),1,0),1)</f>
        <v>1</v>
      </c>
      <c r="W1636" s="197">
        <v>415</v>
      </c>
      <c r="X1636" s="197"/>
      <c r="Y1636" s="197"/>
      <c r="Z1636" s="197">
        <v>140</v>
      </c>
      <c r="AA1636" s="197"/>
      <c r="AB1636" s="197"/>
      <c r="AC1636" s="197"/>
      <c r="AD1636" s="197"/>
      <c r="AE1636" s="197"/>
      <c r="AF1636" s="197"/>
      <c r="AG1636" s="197"/>
      <c r="AH1636" s="197"/>
      <c r="AI1636" s="200"/>
      <c r="AJ1636" s="197"/>
      <c r="AK1636" s="197"/>
      <c r="AL1636" s="197"/>
      <c r="AM1636" s="197"/>
      <c r="AN1636" s="197"/>
      <c r="AO1636" s="197"/>
      <c r="AP1636" s="197"/>
      <c r="AQ1636" s="197"/>
      <c r="AR1636" s="197"/>
      <c r="AS1636" s="197"/>
      <c r="AT1636" s="197"/>
      <c r="AU1636" s="197"/>
      <c r="AV1636" s="197"/>
      <c r="AW1636" s="197"/>
      <c r="AX1636" s="197"/>
      <c r="AY1636" s="197"/>
      <c r="AZ1636" s="197"/>
      <c r="BA1636" s="197"/>
      <c r="BB1636" s="197"/>
      <c r="BC1636" s="197"/>
    </row>
    <row r="1637" spans="2:55" customFormat="1" ht="14.1" customHeight="1">
      <c r="B1637" s="204">
        <v>20250607</v>
      </c>
      <c r="C1637" s="204" t="s">
        <v>64</v>
      </c>
      <c r="D1637" s="204">
        <v>2130</v>
      </c>
      <c r="E1637" s="204">
        <v>8076</v>
      </c>
      <c r="F1637" s="204"/>
      <c r="G1637" s="204"/>
      <c r="H1637" s="204">
        <v>8076</v>
      </c>
      <c r="I1637" s="204"/>
      <c r="J1637" s="204"/>
      <c r="K1637" s="204">
        <v>-2140</v>
      </c>
      <c r="L1637" s="204">
        <v>-2140</v>
      </c>
      <c r="M1637" s="204">
        <v>-2140</v>
      </c>
      <c r="N1637" s="204" t="s">
        <v>40</v>
      </c>
      <c r="O1637" s="204" t="s">
        <v>41</v>
      </c>
      <c r="P1637" s="202">
        <f t="shared" si="155"/>
        <v>0</v>
      </c>
      <c r="Q1637" s="197">
        <f t="shared" si="150"/>
        <v>0</v>
      </c>
      <c r="R1637" s="202" t="str">
        <f t="shared" si="151"/>
        <v>NA</v>
      </c>
      <c r="S1637" s="202" t="str">
        <f t="shared" si="152"/>
        <v>NA</v>
      </c>
      <c r="T1637" s="197" t="str">
        <f t="shared" si="153"/>
        <v>NA</v>
      </c>
      <c r="U1637" s="197">
        <f t="shared" si="154"/>
        <v>0</v>
      </c>
      <c r="V1637" s="197">
        <f>MIN(IF(SUM(W1637,,X1637,Z1637,AA1637,AD1637,AC1637,AF1637,AG1637,AJ1637,AI1637,AL1637,AM1637,AO1637,AP1637,AR1637,AS1637,A1637,AY1637,AU1637,AV1637,AW1637,AX1637,BA1637,BB1637)=0,0,1)+IF(O1637="Smoothing ramp",1,0)+IF(ISNUMBER(W1637),1,0)+IF(ISNUMBER(X1637),1,0)+IF(ISNUMBER(Z1637),1,0)+IF(ISNUMBER(AA1637),1,0)+IF(ISNUMBER(AD1637),1,0)+IF(ISNUMBER(AC1637),1,0)+IF(ISNUMBER(AF1637),1,0)+IF(ISNUMBER(AG1637),1,0)+IF(ISNUMBER(AI1637),1,0)+IF(ISNUMBER(AJ1637),1,0)+IF(ISNUMBER(AL1637),1,0)+IF(ISNUMBER(AM1637),1,0)+IF(ISNUMBER(AO1637),1,0)+IF(ISNUMBER(AP1637),1,0)+IF(ISNUMBER(#REF!),1,0)+IF(ISNUMBER(AR1637),1,0)+IF(ISNUMBER(AS1637),1,0)+IF(ISNUMBER(AY1637),1,0)+IF(ISNUMBER(AU1637),1,0)+IF(ISNUMBER(AV1637),1,0)+IF(ISNUMBER(AW1637),1,0)+IF(ISNUMBER(AX1637),1,0)+IF(ISNUMBER(BA1637),1,0)+IF(ISNUMBER(BB1637),1,0),1)</f>
        <v>1</v>
      </c>
      <c r="W1637" s="197">
        <v>405</v>
      </c>
      <c r="X1637" s="197"/>
      <c r="Y1637" s="197"/>
      <c r="Z1637" s="197">
        <v>160</v>
      </c>
      <c r="AA1637" s="197"/>
      <c r="AB1637" s="197"/>
      <c r="AC1637" s="197"/>
      <c r="AD1637" s="197"/>
      <c r="AE1637" s="197"/>
      <c r="AF1637" s="197"/>
      <c r="AG1637" s="197"/>
      <c r="AH1637" s="197"/>
      <c r="AI1637" s="200"/>
      <c r="AJ1637" s="197"/>
      <c r="AK1637" s="197"/>
      <c r="AL1637" s="197"/>
      <c r="AM1637" s="197"/>
      <c r="AN1637" s="197"/>
      <c r="AO1637" s="197"/>
      <c r="AP1637" s="197"/>
      <c r="AQ1637" s="197"/>
      <c r="AR1637" s="197"/>
      <c r="AS1637" s="197"/>
      <c r="AT1637" s="197"/>
      <c r="AU1637" s="197"/>
      <c r="AV1637" s="197"/>
      <c r="AW1637" s="197"/>
      <c r="AX1637" s="197"/>
      <c r="AY1637" s="197"/>
      <c r="AZ1637" s="197"/>
      <c r="BA1637" s="197"/>
      <c r="BB1637" s="197"/>
      <c r="BC1637" s="197"/>
    </row>
    <row r="1638" spans="2:55" customFormat="1" ht="14.1" customHeight="1">
      <c r="B1638" s="204">
        <v>20250607</v>
      </c>
      <c r="C1638" s="204" t="s">
        <v>64</v>
      </c>
      <c r="D1638" s="204">
        <v>2230</v>
      </c>
      <c r="E1638" s="204">
        <v>8076</v>
      </c>
      <c r="F1638" s="204"/>
      <c r="G1638" s="204"/>
      <c r="H1638" s="204">
        <v>8076</v>
      </c>
      <c r="I1638" s="204"/>
      <c r="J1638" s="204"/>
      <c r="K1638" s="204">
        <v>-2140</v>
      </c>
      <c r="L1638" s="204">
        <v>-2140</v>
      </c>
      <c r="M1638" s="204">
        <v>-2140</v>
      </c>
      <c r="N1638" s="204" t="s">
        <v>40</v>
      </c>
      <c r="O1638" s="204" t="s">
        <v>41</v>
      </c>
      <c r="P1638" s="202">
        <f t="shared" si="155"/>
        <v>0</v>
      </c>
      <c r="Q1638" s="197">
        <f t="shared" si="150"/>
        <v>0</v>
      </c>
      <c r="R1638" s="202" t="str">
        <f t="shared" si="151"/>
        <v>NA</v>
      </c>
      <c r="S1638" s="202" t="str">
        <f t="shared" si="152"/>
        <v>NA</v>
      </c>
      <c r="T1638" s="197" t="str">
        <f t="shared" si="153"/>
        <v>NA</v>
      </c>
      <c r="U1638" s="197">
        <f t="shared" si="154"/>
        <v>0</v>
      </c>
      <c r="V1638" s="197">
        <f>MIN(IF(SUM(W1638,,X1638,Z1638,AA1638,AD1638,AC1638,AF1638,AG1638,AJ1638,AI1638,AL1638,AM1638,AO1638,AP1638,AR1638,AS1638,A1638,AY1638,AU1638,AV1638,AW1638,AX1638,BA1638,BB1638)=0,0,1)+IF(O1638="Smoothing ramp",1,0)+IF(ISNUMBER(W1638),1,0)+IF(ISNUMBER(X1638),1,0)+IF(ISNUMBER(Z1638),1,0)+IF(ISNUMBER(AA1638),1,0)+IF(ISNUMBER(AD1638),1,0)+IF(ISNUMBER(AC1638),1,0)+IF(ISNUMBER(AF1638),1,0)+IF(ISNUMBER(AG1638),1,0)+IF(ISNUMBER(AI1638),1,0)+IF(ISNUMBER(AJ1638),1,0)+IF(ISNUMBER(AL1638),1,0)+IF(ISNUMBER(AM1638),1,0)+IF(ISNUMBER(AO1638),1,0)+IF(ISNUMBER(AP1638),1,0)+IF(ISNUMBER(#REF!),1,0)+IF(ISNUMBER(AR1638),1,0)+IF(ISNUMBER(AS1638),1,0)+IF(ISNUMBER(AY1638),1,0)+IF(ISNUMBER(AU1638),1,0)+IF(ISNUMBER(AV1638),1,0)+IF(ISNUMBER(AW1638),1,0)+IF(ISNUMBER(AX1638),1,0)+IF(ISNUMBER(BA1638),1,0)+IF(ISNUMBER(BB1638),1,0),1)</f>
        <v>1</v>
      </c>
      <c r="W1638" s="197">
        <v>415</v>
      </c>
      <c r="X1638" s="197"/>
      <c r="Y1638" s="197" t="s">
        <v>42</v>
      </c>
      <c r="Z1638" s="197">
        <v>160</v>
      </c>
      <c r="AA1638" s="197"/>
      <c r="AB1638" s="197" t="s">
        <v>42</v>
      </c>
      <c r="AC1638" s="197"/>
      <c r="AD1638" s="197"/>
      <c r="AE1638" s="197"/>
      <c r="AF1638" s="197"/>
      <c r="AG1638" s="197"/>
      <c r="AH1638" s="197"/>
      <c r="AI1638" s="200"/>
      <c r="AJ1638" s="197"/>
      <c r="AK1638" s="197"/>
      <c r="AL1638" s="197"/>
      <c r="AM1638" s="197"/>
      <c r="AN1638" s="197"/>
      <c r="AO1638" s="197"/>
      <c r="AP1638" s="197"/>
      <c r="AQ1638" s="197"/>
      <c r="AR1638" s="197"/>
      <c r="AS1638" s="197"/>
      <c r="AT1638" s="197"/>
      <c r="AU1638" s="197"/>
      <c r="AV1638" s="197"/>
      <c r="AW1638" s="197"/>
      <c r="AX1638" s="197"/>
      <c r="AY1638" s="197"/>
      <c r="AZ1638" s="197"/>
      <c r="BA1638" s="197"/>
      <c r="BB1638" s="197"/>
      <c r="BC1638" s="197"/>
    </row>
    <row r="1639" spans="2:55" customFormat="1" ht="14.1" customHeight="1">
      <c r="B1639" s="204">
        <v>20250607</v>
      </c>
      <c r="C1639" s="204" t="s">
        <v>64</v>
      </c>
      <c r="D1639" s="204">
        <v>2330</v>
      </c>
      <c r="E1639" s="204">
        <v>7676</v>
      </c>
      <c r="F1639" s="204"/>
      <c r="G1639" s="204"/>
      <c r="H1639" s="204">
        <v>7676</v>
      </c>
      <c r="I1639" s="204"/>
      <c r="J1639" s="204"/>
      <c r="K1639" s="204">
        <v>-1743</v>
      </c>
      <c r="L1639" s="204">
        <v>-1743</v>
      </c>
      <c r="M1639" s="204">
        <v>-1743</v>
      </c>
      <c r="N1639" s="204" t="s">
        <v>40</v>
      </c>
      <c r="O1639" s="204" t="s">
        <v>41</v>
      </c>
      <c r="P1639" s="202">
        <f t="shared" si="155"/>
        <v>0</v>
      </c>
      <c r="Q1639" s="197">
        <f t="shared" si="150"/>
        <v>0</v>
      </c>
      <c r="R1639" s="202" t="str">
        <f t="shared" si="151"/>
        <v>NA</v>
      </c>
      <c r="S1639" s="202" t="str">
        <f t="shared" si="152"/>
        <v>NA</v>
      </c>
      <c r="T1639" s="197" t="str">
        <f t="shared" si="153"/>
        <v>NA</v>
      </c>
      <c r="U1639" s="197">
        <f t="shared" si="154"/>
        <v>0</v>
      </c>
      <c r="V1639" s="197">
        <f>MIN(IF(SUM(W1639,,X1639,Z1639,AA1639,AD1639,AC1639,AF1639,AG1639,AJ1639,AI1639,AL1639,AM1639,AO1639,AP1639,AR1639,AS1639,A1639,AY1639,AU1639,AV1639,AW1639,AX1639,BA1639,BB1639)=0,0,1)+IF(O1639="Smoothing ramp",1,0)+IF(ISNUMBER(W1639),1,0)+IF(ISNUMBER(X1639),1,0)+IF(ISNUMBER(Z1639),1,0)+IF(ISNUMBER(AA1639),1,0)+IF(ISNUMBER(AD1639),1,0)+IF(ISNUMBER(AC1639),1,0)+IF(ISNUMBER(AF1639),1,0)+IF(ISNUMBER(AG1639),1,0)+IF(ISNUMBER(AI1639),1,0)+IF(ISNUMBER(AJ1639),1,0)+IF(ISNUMBER(AL1639),1,0)+IF(ISNUMBER(AM1639),1,0)+IF(ISNUMBER(AO1639),1,0)+IF(ISNUMBER(AP1639),1,0)+IF(ISNUMBER(#REF!),1,0)+IF(ISNUMBER(AR1639),1,0)+IF(ISNUMBER(AS1639),1,0)+IF(ISNUMBER(AY1639),1,0)+IF(ISNUMBER(AU1639),1,0)+IF(ISNUMBER(AV1639),1,0)+IF(ISNUMBER(AW1639),1,0)+IF(ISNUMBER(AX1639),1,0)+IF(ISNUMBER(BA1639),1,0)+IF(ISNUMBER(BB1639),1,0),1)</f>
        <v>1</v>
      </c>
      <c r="W1639" s="197">
        <v>415</v>
      </c>
      <c r="X1639" s="197"/>
      <c r="Y1639" s="197" t="s">
        <v>42</v>
      </c>
      <c r="Z1639" s="197">
        <v>160</v>
      </c>
      <c r="AA1639" s="197"/>
      <c r="AB1639" s="197" t="s">
        <v>42</v>
      </c>
      <c r="AC1639" s="197"/>
      <c r="AD1639" s="197"/>
      <c r="AE1639" s="197"/>
      <c r="AF1639" s="197"/>
      <c r="AG1639" s="197"/>
      <c r="AH1639" s="197"/>
      <c r="AI1639" s="200"/>
      <c r="AJ1639" s="197"/>
      <c r="AK1639" s="197"/>
      <c r="AL1639" s="197"/>
      <c r="AM1639" s="197"/>
      <c r="AN1639" s="197"/>
      <c r="AO1639" s="197"/>
      <c r="AP1639" s="197"/>
      <c r="AQ1639" s="197"/>
      <c r="AR1639" s="197"/>
      <c r="AS1639" s="197"/>
      <c r="AT1639" s="197"/>
      <c r="AU1639" s="197"/>
      <c r="AV1639" s="197"/>
      <c r="AW1639" s="197"/>
      <c r="AX1639" s="197"/>
      <c r="AY1639" s="197"/>
      <c r="AZ1639" s="197"/>
      <c r="BA1639" s="197"/>
      <c r="BB1639" s="197"/>
      <c r="BC1639" s="197"/>
    </row>
    <row r="1640" spans="2:55" customFormat="1" ht="14.1" customHeight="1">
      <c r="B1640" s="204">
        <v>20250608</v>
      </c>
      <c r="C1640" s="204" t="s">
        <v>64</v>
      </c>
      <c r="D1640" s="204">
        <v>30</v>
      </c>
      <c r="E1640" s="204">
        <v>8604</v>
      </c>
      <c r="F1640" s="204"/>
      <c r="G1640" s="204"/>
      <c r="H1640" s="204">
        <v>8561</v>
      </c>
      <c r="I1640" s="204"/>
      <c r="J1640" s="204"/>
      <c r="K1640" s="204">
        <v>-1985</v>
      </c>
      <c r="L1640" s="204">
        <v>-1985</v>
      </c>
      <c r="M1640" s="204">
        <v>-1946</v>
      </c>
      <c r="N1640" s="204" t="s">
        <v>40</v>
      </c>
      <c r="O1640" s="204" t="s">
        <v>41</v>
      </c>
      <c r="P1640" s="202">
        <f t="shared" si="155"/>
        <v>0</v>
      </c>
      <c r="Q1640" s="197">
        <f t="shared" si="150"/>
        <v>43</v>
      </c>
      <c r="R1640" s="202" t="str">
        <f t="shared" si="151"/>
        <v>NA</v>
      </c>
      <c r="S1640" s="202" t="str">
        <f t="shared" si="152"/>
        <v>NA</v>
      </c>
      <c r="T1640" s="197" t="str">
        <f t="shared" si="153"/>
        <v>NA</v>
      </c>
      <c r="U1640" s="197">
        <f t="shared" si="154"/>
        <v>0</v>
      </c>
      <c r="V1640" s="197">
        <f>MIN(IF(SUM(W1640,,X1640,Z1640,AA1640,AD1640,AC1640,AF1640,AG1640,AJ1640,AI1640,AL1640,AM1640,AO1640,AP1640,AR1640,AS1640,A1640,AY1640,AU1640,AV1640,AW1640,AX1640,BA1640,BB1640)=0,0,1)+IF(O1640="Smoothing ramp",1,0)+IF(ISNUMBER(W1640),1,0)+IF(ISNUMBER(X1640),1,0)+IF(ISNUMBER(Z1640),1,0)+IF(ISNUMBER(AA1640),1,0)+IF(ISNUMBER(AD1640),1,0)+IF(ISNUMBER(AC1640),1,0)+IF(ISNUMBER(AF1640),1,0)+IF(ISNUMBER(AG1640),1,0)+IF(ISNUMBER(AI1640),1,0)+IF(ISNUMBER(AJ1640),1,0)+IF(ISNUMBER(AL1640),1,0)+IF(ISNUMBER(AM1640),1,0)+IF(ISNUMBER(AO1640),1,0)+IF(ISNUMBER(AP1640),1,0)+IF(ISNUMBER(#REF!),1,0)+IF(ISNUMBER(AR1640),1,0)+IF(ISNUMBER(AS1640),1,0)+IF(ISNUMBER(AY1640),1,0)+IF(ISNUMBER(AU1640),1,0)+IF(ISNUMBER(AV1640),1,0)+IF(ISNUMBER(AW1640),1,0)+IF(ISNUMBER(AX1640),1,0)+IF(ISNUMBER(BA1640),1,0)+IF(ISNUMBER(BB1640),1,0),1)</f>
        <v>1</v>
      </c>
      <c r="W1640" s="197">
        <v>415</v>
      </c>
      <c r="X1640" s="197"/>
      <c r="Y1640" s="197" t="s">
        <v>42</v>
      </c>
      <c r="Z1640" s="197">
        <v>160</v>
      </c>
      <c r="AA1640" s="197"/>
      <c r="AB1640" s="197" t="s">
        <v>42</v>
      </c>
      <c r="AC1640" s="197"/>
      <c r="AD1640" s="197"/>
      <c r="AE1640" s="197"/>
      <c r="AF1640" s="197"/>
      <c r="AG1640" s="197"/>
      <c r="AH1640" s="197"/>
      <c r="AI1640" s="200"/>
      <c r="AJ1640" s="197"/>
      <c r="AK1640" s="197"/>
      <c r="AL1640" s="197"/>
      <c r="AM1640" s="197"/>
      <c r="AN1640" s="197"/>
      <c r="AO1640" s="197"/>
      <c r="AP1640" s="197"/>
      <c r="AQ1640" s="197"/>
      <c r="AR1640" s="197"/>
      <c r="AS1640" s="197"/>
      <c r="AT1640" s="197"/>
      <c r="AU1640" s="197"/>
      <c r="AV1640" s="197"/>
      <c r="AW1640" s="197"/>
      <c r="AX1640" s="197"/>
      <c r="AY1640" s="197"/>
      <c r="AZ1640" s="197"/>
      <c r="BA1640" s="197"/>
      <c r="BB1640" s="197"/>
      <c r="BC1640" s="197"/>
    </row>
    <row r="1641" spans="2:55" customFormat="1" ht="14.1" customHeight="1">
      <c r="B1641" s="204">
        <v>20250608</v>
      </c>
      <c r="C1641" s="204" t="s">
        <v>64</v>
      </c>
      <c r="D1641" s="204">
        <v>130</v>
      </c>
      <c r="E1641" s="204">
        <v>8604</v>
      </c>
      <c r="F1641" s="204"/>
      <c r="G1641" s="204"/>
      <c r="H1641" s="204">
        <v>8561</v>
      </c>
      <c r="I1641" s="204"/>
      <c r="J1641" s="204"/>
      <c r="K1641" s="204">
        <v>-1985</v>
      </c>
      <c r="L1641" s="204">
        <v>-1985</v>
      </c>
      <c r="M1641" s="204">
        <v>-1946</v>
      </c>
      <c r="N1641" s="204" t="s">
        <v>40</v>
      </c>
      <c r="O1641" s="204" t="s">
        <v>41</v>
      </c>
      <c r="P1641" s="202">
        <f t="shared" si="155"/>
        <v>0</v>
      </c>
      <c r="Q1641" s="197">
        <f t="shared" si="150"/>
        <v>43</v>
      </c>
      <c r="R1641" s="202" t="str">
        <f t="shared" si="151"/>
        <v>NA</v>
      </c>
      <c r="S1641" s="202" t="str">
        <f t="shared" si="152"/>
        <v>NA</v>
      </c>
      <c r="T1641" s="197" t="str">
        <f t="shared" si="153"/>
        <v>NA</v>
      </c>
      <c r="U1641" s="197">
        <f t="shared" si="154"/>
        <v>0</v>
      </c>
      <c r="V1641" s="197">
        <f>MIN(IF(SUM(W1641,,X1641,Z1641,AA1641,AD1641,AC1641,AF1641,AG1641,AJ1641,AI1641,AL1641,AM1641,AO1641,AP1641,AR1641,AS1641,A1641,AY1641,AU1641,AV1641,AW1641,AX1641,BA1641,BB1641)=0,0,1)+IF(O1641="Smoothing ramp",1,0)+IF(ISNUMBER(W1641),1,0)+IF(ISNUMBER(X1641),1,0)+IF(ISNUMBER(Z1641),1,0)+IF(ISNUMBER(AA1641),1,0)+IF(ISNUMBER(AD1641),1,0)+IF(ISNUMBER(AC1641),1,0)+IF(ISNUMBER(AF1641),1,0)+IF(ISNUMBER(AG1641),1,0)+IF(ISNUMBER(AI1641),1,0)+IF(ISNUMBER(AJ1641),1,0)+IF(ISNUMBER(AL1641),1,0)+IF(ISNUMBER(AM1641),1,0)+IF(ISNUMBER(AO1641),1,0)+IF(ISNUMBER(AP1641),1,0)+IF(ISNUMBER(#REF!),1,0)+IF(ISNUMBER(AR1641),1,0)+IF(ISNUMBER(AS1641),1,0)+IF(ISNUMBER(AY1641),1,0)+IF(ISNUMBER(AU1641),1,0)+IF(ISNUMBER(AV1641),1,0)+IF(ISNUMBER(AW1641),1,0)+IF(ISNUMBER(AX1641),1,0)+IF(ISNUMBER(BA1641),1,0)+IF(ISNUMBER(BB1641),1,0),1)</f>
        <v>1</v>
      </c>
      <c r="W1641" s="197">
        <v>415</v>
      </c>
      <c r="X1641" s="197"/>
      <c r="Y1641" s="197"/>
      <c r="Z1641" s="197">
        <v>160</v>
      </c>
      <c r="AA1641" s="197"/>
      <c r="AB1641" s="197"/>
      <c r="AC1641" s="197"/>
      <c r="AD1641" s="197"/>
      <c r="AE1641" s="197"/>
      <c r="AF1641" s="197"/>
      <c r="AG1641" s="197"/>
      <c r="AH1641" s="197"/>
      <c r="AI1641" s="200"/>
      <c r="AJ1641" s="197"/>
      <c r="AK1641" s="197"/>
      <c r="AL1641" s="197"/>
      <c r="AM1641" s="197"/>
      <c r="AN1641" s="197"/>
      <c r="AO1641" s="197"/>
      <c r="AP1641" s="197"/>
      <c r="AQ1641" s="197"/>
      <c r="AR1641" s="197"/>
      <c r="AS1641" s="197"/>
      <c r="AT1641" s="197"/>
      <c r="AU1641" s="197"/>
      <c r="AV1641" s="197"/>
      <c r="AW1641" s="197"/>
      <c r="AX1641" s="197"/>
      <c r="AY1641" s="197"/>
      <c r="AZ1641" s="197"/>
      <c r="BA1641" s="197"/>
      <c r="BB1641" s="197"/>
      <c r="BC1641" s="197"/>
    </row>
    <row r="1642" spans="2:55" customFormat="1" ht="14.1" customHeight="1">
      <c r="B1642" s="204">
        <v>20250608</v>
      </c>
      <c r="C1642" s="204" t="s">
        <v>64</v>
      </c>
      <c r="D1642" s="204">
        <v>230</v>
      </c>
      <c r="E1642" s="204">
        <v>8604</v>
      </c>
      <c r="F1642" s="204"/>
      <c r="G1642" s="204"/>
      <c r="H1642" s="204">
        <v>8561</v>
      </c>
      <c r="I1642" s="204"/>
      <c r="J1642" s="204"/>
      <c r="K1642" s="204">
        <v>-1985</v>
      </c>
      <c r="L1642" s="204">
        <v>-1985</v>
      </c>
      <c r="M1642" s="204">
        <v>-1946</v>
      </c>
      <c r="N1642" s="204" t="s">
        <v>40</v>
      </c>
      <c r="O1642" s="204" t="s">
        <v>41</v>
      </c>
      <c r="P1642" s="202">
        <f t="shared" si="155"/>
        <v>0</v>
      </c>
      <c r="Q1642" s="197">
        <f t="shared" si="150"/>
        <v>43</v>
      </c>
      <c r="R1642" s="202" t="str">
        <f t="shared" si="151"/>
        <v>NA</v>
      </c>
      <c r="S1642" s="202" t="str">
        <f t="shared" si="152"/>
        <v>NA</v>
      </c>
      <c r="T1642" s="197" t="str">
        <f t="shared" si="153"/>
        <v>NA</v>
      </c>
      <c r="U1642" s="197">
        <f t="shared" si="154"/>
        <v>0</v>
      </c>
      <c r="V1642" s="197">
        <f>MIN(IF(SUM(W1642,,X1642,Z1642,AA1642,AD1642,AC1642,AF1642,AG1642,AJ1642,AI1642,AL1642,AM1642,AO1642,AP1642,AR1642,AS1642,A1642,AY1642,AU1642,AV1642,AW1642,AX1642,BA1642,BB1642)=0,0,1)+IF(O1642="Smoothing ramp",1,0)+IF(ISNUMBER(W1642),1,0)+IF(ISNUMBER(X1642),1,0)+IF(ISNUMBER(Z1642),1,0)+IF(ISNUMBER(AA1642),1,0)+IF(ISNUMBER(AD1642),1,0)+IF(ISNUMBER(AC1642),1,0)+IF(ISNUMBER(AF1642),1,0)+IF(ISNUMBER(AG1642),1,0)+IF(ISNUMBER(AI1642),1,0)+IF(ISNUMBER(AJ1642),1,0)+IF(ISNUMBER(AL1642),1,0)+IF(ISNUMBER(AM1642),1,0)+IF(ISNUMBER(AO1642),1,0)+IF(ISNUMBER(AP1642),1,0)+IF(ISNUMBER(#REF!),1,0)+IF(ISNUMBER(AR1642),1,0)+IF(ISNUMBER(AS1642),1,0)+IF(ISNUMBER(AY1642),1,0)+IF(ISNUMBER(AU1642),1,0)+IF(ISNUMBER(AV1642),1,0)+IF(ISNUMBER(AW1642),1,0)+IF(ISNUMBER(AX1642),1,0)+IF(ISNUMBER(BA1642),1,0)+IF(ISNUMBER(BB1642),1,0),1)</f>
        <v>1</v>
      </c>
      <c r="W1642" s="197">
        <v>415</v>
      </c>
      <c r="X1642" s="197"/>
      <c r="Y1642" s="197"/>
      <c r="Z1642" s="197">
        <v>160</v>
      </c>
      <c r="AA1642" s="197"/>
      <c r="AB1642" s="197"/>
      <c r="AC1642" s="197"/>
      <c r="AD1642" s="197"/>
      <c r="AE1642" s="197"/>
      <c r="AF1642" s="197"/>
      <c r="AG1642" s="197"/>
      <c r="AH1642" s="197"/>
      <c r="AI1642" s="200"/>
      <c r="AJ1642" s="197"/>
      <c r="AK1642" s="197"/>
      <c r="AL1642" s="197"/>
      <c r="AM1642" s="197"/>
      <c r="AN1642" s="197"/>
      <c r="AO1642" s="197"/>
      <c r="AP1642" s="197"/>
      <c r="AQ1642" s="197"/>
      <c r="AR1642" s="197"/>
      <c r="AS1642" s="197"/>
      <c r="AT1642" s="197"/>
      <c r="AU1642" s="197"/>
      <c r="AV1642" s="197"/>
      <c r="AW1642" s="197"/>
      <c r="AX1642" s="197"/>
      <c r="AY1642" s="197"/>
      <c r="AZ1642" s="197"/>
      <c r="BA1642" s="197"/>
      <c r="BB1642" s="197"/>
      <c r="BC1642" s="197"/>
    </row>
    <row r="1643" spans="2:55" customFormat="1" ht="14.1" customHeight="1">
      <c r="B1643" s="204">
        <v>20250608</v>
      </c>
      <c r="C1643" s="204" t="s">
        <v>64</v>
      </c>
      <c r="D1643" s="204">
        <v>330</v>
      </c>
      <c r="E1643" s="204">
        <v>7850</v>
      </c>
      <c r="F1643" s="204"/>
      <c r="G1643" s="204"/>
      <c r="H1643" s="204">
        <v>7850</v>
      </c>
      <c r="I1643" s="204"/>
      <c r="J1643" s="204"/>
      <c r="K1643" s="204">
        <v>0</v>
      </c>
      <c r="L1643" s="204">
        <v>0</v>
      </c>
      <c r="M1643" s="204">
        <v>0</v>
      </c>
      <c r="N1643" s="204" t="s">
        <v>53</v>
      </c>
      <c r="O1643" s="204" t="s">
        <v>41</v>
      </c>
      <c r="P1643" s="202">
        <f t="shared" si="155"/>
        <v>0</v>
      </c>
      <c r="Q1643" s="197">
        <f t="shared" si="150"/>
        <v>0</v>
      </c>
      <c r="R1643" s="202" t="str">
        <f t="shared" si="151"/>
        <v>NA</v>
      </c>
      <c r="S1643" s="202" t="str">
        <f t="shared" si="152"/>
        <v>NA</v>
      </c>
      <c r="T1643" s="197" t="str">
        <f t="shared" si="153"/>
        <v>NA</v>
      </c>
      <c r="U1643" s="197">
        <f t="shared" si="154"/>
        <v>0</v>
      </c>
      <c r="V1643" s="197">
        <f>MIN(IF(SUM(W1643,,X1643,Z1643,AA1643,AD1643,AC1643,AF1643,AG1643,AJ1643,AI1643,AL1643,AM1643,AO1643,AP1643,AR1643,AS1643,A1643,AY1643,AU1643,AV1643,AW1643,AX1643,BA1643,BB1643)=0,0,1)+IF(O1643="Smoothing ramp",1,0)+IF(ISNUMBER(W1643),1,0)+IF(ISNUMBER(X1643),1,0)+IF(ISNUMBER(Z1643),1,0)+IF(ISNUMBER(AA1643),1,0)+IF(ISNUMBER(AD1643),1,0)+IF(ISNUMBER(AC1643),1,0)+IF(ISNUMBER(AF1643),1,0)+IF(ISNUMBER(AG1643),1,0)+IF(ISNUMBER(AI1643),1,0)+IF(ISNUMBER(AJ1643),1,0)+IF(ISNUMBER(AL1643),1,0)+IF(ISNUMBER(AM1643),1,0)+IF(ISNUMBER(AO1643),1,0)+IF(ISNUMBER(AP1643),1,0)+IF(ISNUMBER(#REF!),1,0)+IF(ISNUMBER(AR1643),1,0)+IF(ISNUMBER(AS1643),1,0)+IF(ISNUMBER(AY1643),1,0)+IF(ISNUMBER(AU1643),1,0)+IF(ISNUMBER(AV1643),1,0)+IF(ISNUMBER(AW1643),1,0)+IF(ISNUMBER(AX1643),1,0)+IF(ISNUMBER(BA1643),1,0)+IF(ISNUMBER(BB1643),1,0),1)</f>
        <v>1</v>
      </c>
      <c r="W1643" s="197">
        <v>415</v>
      </c>
      <c r="X1643" s="197"/>
      <c r="Y1643" s="197"/>
      <c r="Z1643" s="197">
        <v>160</v>
      </c>
      <c r="AA1643" s="197"/>
      <c r="AB1643" s="197"/>
      <c r="AC1643" s="197"/>
      <c r="AD1643" s="197"/>
      <c r="AE1643" s="197"/>
      <c r="AF1643" s="197"/>
      <c r="AG1643" s="197"/>
      <c r="AH1643" s="197"/>
      <c r="AI1643" s="200"/>
      <c r="AJ1643" s="197"/>
      <c r="AK1643" s="197"/>
      <c r="AL1643" s="197"/>
      <c r="AM1643" s="197"/>
      <c r="AN1643" s="197"/>
      <c r="AO1643" s="197"/>
      <c r="AP1643" s="197"/>
      <c r="AQ1643" s="197"/>
      <c r="AR1643" s="197"/>
      <c r="AS1643" s="197"/>
      <c r="AT1643" s="197"/>
      <c r="AU1643" s="197"/>
      <c r="AV1643" s="197"/>
      <c r="AW1643" s="197"/>
      <c r="AX1643" s="197"/>
      <c r="AY1643" s="197"/>
      <c r="AZ1643" s="197"/>
      <c r="BA1643" s="197"/>
      <c r="BB1643" s="197"/>
      <c r="BC1643" s="197"/>
    </row>
    <row r="1644" spans="2:55" customFormat="1" ht="14.1" customHeight="1">
      <c r="B1644" s="204">
        <v>20250608</v>
      </c>
      <c r="C1644" s="204" t="s">
        <v>64</v>
      </c>
      <c r="D1644" s="204">
        <v>430</v>
      </c>
      <c r="E1644" s="204">
        <v>7850</v>
      </c>
      <c r="F1644" s="204"/>
      <c r="G1644" s="204"/>
      <c r="H1644" s="204">
        <v>7850</v>
      </c>
      <c r="I1644" s="204"/>
      <c r="J1644" s="204"/>
      <c r="K1644" s="204">
        <v>0</v>
      </c>
      <c r="L1644" s="204">
        <v>0</v>
      </c>
      <c r="M1644" s="204">
        <v>0</v>
      </c>
      <c r="N1644" s="204" t="s">
        <v>53</v>
      </c>
      <c r="O1644" s="204" t="s">
        <v>41</v>
      </c>
      <c r="P1644" s="202">
        <f t="shared" si="155"/>
        <v>0</v>
      </c>
      <c r="Q1644" s="197">
        <f t="shared" si="150"/>
        <v>0</v>
      </c>
      <c r="R1644" s="202" t="str">
        <f t="shared" si="151"/>
        <v>NA</v>
      </c>
      <c r="S1644" s="202" t="str">
        <f t="shared" si="152"/>
        <v>NA</v>
      </c>
      <c r="T1644" s="197" t="str">
        <f t="shared" si="153"/>
        <v>NA</v>
      </c>
      <c r="U1644" s="197">
        <f t="shared" si="154"/>
        <v>0</v>
      </c>
      <c r="V1644" s="197">
        <f>MIN(IF(SUM(W1644,,X1644,Z1644,AA1644,AD1644,AC1644,AF1644,AG1644,AJ1644,AI1644,AL1644,AM1644,AO1644,AP1644,AR1644,AS1644,A1644,AY1644,AU1644,AV1644,AW1644,AX1644,BA1644,BB1644)=0,0,1)+IF(O1644="Smoothing ramp",1,0)+IF(ISNUMBER(W1644),1,0)+IF(ISNUMBER(X1644),1,0)+IF(ISNUMBER(Z1644),1,0)+IF(ISNUMBER(AA1644),1,0)+IF(ISNUMBER(AD1644),1,0)+IF(ISNUMBER(AC1644),1,0)+IF(ISNUMBER(AF1644),1,0)+IF(ISNUMBER(AG1644),1,0)+IF(ISNUMBER(AI1644),1,0)+IF(ISNUMBER(AJ1644),1,0)+IF(ISNUMBER(AL1644),1,0)+IF(ISNUMBER(AM1644),1,0)+IF(ISNUMBER(AO1644),1,0)+IF(ISNUMBER(AP1644),1,0)+IF(ISNUMBER(#REF!),1,0)+IF(ISNUMBER(AR1644),1,0)+IF(ISNUMBER(AS1644),1,0)+IF(ISNUMBER(AY1644),1,0)+IF(ISNUMBER(AU1644),1,0)+IF(ISNUMBER(AV1644),1,0)+IF(ISNUMBER(AW1644),1,0)+IF(ISNUMBER(AX1644),1,0)+IF(ISNUMBER(BA1644),1,0)+IF(ISNUMBER(BB1644),1,0),1)</f>
        <v>1</v>
      </c>
      <c r="W1644" s="197">
        <v>415</v>
      </c>
      <c r="X1644" s="197"/>
      <c r="Y1644" s="197"/>
      <c r="Z1644" s="197">
        <v>160</v>
      </c>
      <c r="AA1644" s="197"/>
      <c r="AB1644" s="197"/>
      <c r="AC1644" s="197"/>
      <c r="AD1644" s="197"/>
      <c r="AE1644" s="197"/>
      <c r="AF1644" s="197"/>
      <c r="AG1644" s="197"/>
      <c r="AH1644" s="197"/>
      <c r="AI1644" s="200"/>
      <c r="AJ1644" s="197"/>
      <c r="AK1644" s="197"/>
      <c r="AL1644" s="197"/>
      <c r="AM1644" s="197"/>
      <c r="AN1644" s="197"/>
      <c r="AO1644" s="197"/>
      <c r="AP1644" s="197"/>
      <c r="AQ1644" s="197"/>
      <c r="AR1644" s="197"/>
      <c r="AS1644" s="197"/>
      <c r="AT1644" s="197"/>
      <c r="AU1644" s="197"/>
      <c r="AV1644" s="197"/>
      <c r="AW1644" s="197"/>
      <c r="AX1644" s="197"/>
      <c r="AY1644" s="197"/>
      <c r="AZ1644" s="197"/>
      <c r="BA1644" s="197"/>
      <c r="BB1644" s="197"/>
      <c r="BC1644" s="197"/>
    </row>
    <row r="1645" spans="2:55" customFormat="1" ht="14.1" customHeight="1">
      <c r="B1645" s="204">
        <v>20250608</v>
      </c>
      <c r="C1645" s="204" t="s">
        <v>64</v>
      </c>
      <c r="D1645" s="204">
        <v>530</v>
      </c>
      <c r="E1645" s="204">
        <v>7850</v>
      </c>
      <c r="F1645" s="204"/>
      <c r="G1645" s="204"/>
      <c r="H1645" s="204">
        <v>7850</v>
      </c>
      <c r="I1645" s="204"/>
      <c r="J1645" s="204"/>
      <c r="K1645" s="204">
        <v>0</v>
      </c>
      <c r="L1645" s="204">
        <v>0</v>
      </c>
      <c r="M1645" s="204">
        <v>0</v>
      </c>
      <c r="N1645" s="204" t="s">
        <v>53</v>
      </c>
      <c r="O1645" s="204" t="s">
        <v>41</v>
      </c>
      <c r="P1645" s="202">
        <f t="shared" si="155"/>
        <v>0</v>
      </c>
      <c r="Q1645" s="197">
        <f t="shared" si="150"/>
        <v>0</v>
      </c>
      <c r="R1645" s="202" t="str">
        <f t="shared" si="151"/>
        <v>NA</v>
      </c>
      <c r="S1645" s="202" t="str">
        <f t="shared" si="152"/>
        <v>NA</v>
      </c>
      <c r="T1645" s="197" t="str">
        <f t="shared" si="153"/>
        <v>NA</v>
      </c>
      <c r="U1645" s="197">
        <f t="shared" si="154"/>
        <v>0</v>
      </c>
      <c r="V1645" s="197">
        <f>MIN(IF(SUM(W1645,,X1645,Z1645,AA1645,AD1645,AC1645,AF1645,AG1645,AJ1645,AI1645,AL1645,AM1645,AO1645,AP1645,AR1645,AS1645,A1645,AY1645,AU1645,AV1645,AW1645,AX1645,BA1645,BB1645)=0,0,1)+IF(O1645="Smoothing ramp",1,0)+IF(ISNUMBER(W1645),1,0)+IF(ISNUMBER(X1645),1,0)+IF(ISNUMBER(Z1645),1,0)+IF(ISNUMBER(AA1645),1,0)+IF(ISNUMBER(AD1645),1,0)+IF(ISNUMBER(AC1645),1,0)+IF(ISNUMBER(AF1645),1,0)+IF(ISNUMBER(AG1645),1,0)+IF(ISNUMBER(AI1645),1,0)+IF(ISNUMBER(AJ1645),1,0)+IF(ISNUMBER(AL1645),1,0)+IF(ISNUMBER(AM1645),1,0)+IF(ISNUMBER(AO1645),1,0)+IF(ISNUMBER(AP1645),1,0)+IF(ISNUMBER(#REF!),1,0)+IF(ISNUMBER(AR1645),1,0)+IF(ISNUMBER(AS1645),1,0)+IF(ISNUMBER(AY1645),1,0)+IF(ISNUMBER(AU1645),1,0)+IF(ISNUMBER(AV1645),1,0)+IF(ISNUMBER(AW1645),1,0)+IF(ISNUMBER(AX1645),1,0)+IF(ISNUMBER(BA1645),1,0)+IF(ISNUMBER(BB1645),1,0),1)</f>
        <v>1</v>
      </c>
      <c r="W1645" s="197">
        <v>415</v>
      </c>
      <c r="X1645" s="197"/>
      <c r="Y1645" s="197"/>
      <c r="Z1645" s="197">
        <v>160</v>
      </c>
      <c r="AA1645" s="197"/>
      <c r="AB1645" s="197"/>
      <c r="AC1645" s="197"/>
      <c r="AD1645" s="197"/>
      <c r="AE1645" s="197"/>
      <c r="AF1645" s="197"/>
      <c r="AG1645" s="197"/>
      <c r="AH1645" s="197"/>
      <c r="AI1645" s="200"/>
      <c r="AJ1645" s="197"/>
      <c r="AK1645" s="197"/>
      <c r="AL1645" s="197"/>
      <c r="AM1645" s="197"/>
      <c r="AN1645" s="197"/>
      <c r="AO1645" s="197"/>
      <c r="AP1645" s="197"/>
      <c r="AQ1645" s="197"/>
      <c r="AR1645" s="197"/>
      <c r="AS1645" s="197"/>
      <c r="AT1645" s="197"/>
      <c r="AU1645" s="197"/>
      <c r="AV1645" s="197"/>
      <c r="AW1645" s="197"/>
      <c r="AX1645" s="197"/>
      <c r="AY1645" s="197"/>
      <c r="AZ1645" s="197"/>
      <c r="BA1645" s="197"/>
      <c r="BB1645" s="197"/>
      <c r="BC1645" s="197"/>
    </row>
    <row r="1646" spans="2:55" customFormat="1" ht="14.1" customHeight="1">
      <c r="B1646" s="204">
        <v>20250608</v>
      </c>
      <c r="C1646" s="204" t="s">
        <v>64</v>
      </c>
      <c r="D1646" s="204">
        <v>630</v>
      </c>
      <c r="E1646" s="204">
        <v>7850</v>
      </c>
      <c r="F1646" s="204"/>
      <c r="G1646" s="204"/>
      <c r="H1646" s="204">
        <v>7850</v>
      </c>
      <c r="I1646" s="204"/>
      <c r="J1646" s="204"/>
      <c r="K1646" s="204">
        <v>0</v>
      </c>
      <c r="L1646" s="204">
        <v>0</v>
      </c>
      <c r="M1646" s="204">
        <v>0</v>
      </c>
      <c r="N1646" s="204" t="s">
        <v>53</v>
      </c>
      <c r="O1646" s="204" t="s">
        <v>41</v>
      </c>
      <c r="P1646" s="202">
        <f t="shared" si="155"/>
        <v>0</v>
      </c>
      <c r="Q1646" s="197">
        <f t="shared" si="150"/>
        <v>0</v>
      </c>
      <c r="R1646" s="202" t="str">
        <f t="shared" si="151"/>
        <v>NA</v>
      </c>
      <c r="S1646" s="202" t="str">
        <f t="shared" si="152"/>
        <v>NA</v>
      </c>
      <c r="T1646" s="197" t="str">
        <f t="shared" si="153"/>
        <v>NA</v>
      </c>
      <c r="U1646" s="197">
        <f t="shared" si="154"/>
        <v>0</v>
      </c>
      <c r="V1646" s="197">
        <f>MIN(IF(SUM(W1646,,X1646,Z1646,AA1646,AD1646,AC1646,AF1646,AG1646,AJ1646,AI1646,AL1646,AM1646,AO1646,AP1646,AR1646,AS1646,A1646,AY1646,AU1646,AV1646,AW1646,AX1646,BA1646,BB1646)=0,0,1)+IF(O1646="Smoothing ramp",1,0)+IF(ISNUMBER(W1646),1,0)+IF(ISNUMBER(X1646),1,0)+IF(ISNUMBER(Z1646),1,0)+IF(ISNUMBER(AA1646),1,0)+IF(ISNUMBER(AD1646),1,0)+IF(ISNUMBER(AC1646),1,0)+IF(ISNUMBER(AF1646),1,0)+IF(ISNUMBER(AG1646),1,0)+IF(ISNUMBER(AI1646),1,0)+IF(ISNUMBER(AJ1646),1,0)+IF(ISNUMBER(AL1646),1,0)+IF(ISNUMBER(AM1646),1,0)+IF(ISNUMBER(AO1646),1,0)+IF(ISNUMBER(AP1646),1,0)+IF(ISNUMBER(#REF!),1,0)+IF(ISNUMBER(AR1646),1,0)+IF(ISNUMBER(AS1646),1,0)+IF(ISNUMBER(AY1646),1,0)+IF(ISNUMBER(AU1646),1,0)+IF(ISNUMBER(AV1646),1,0)+IF(ISNUMBER(AW1646),1,0)+IF(ISNUMBER(AX1646),1,0)+IF(ISNUMBER(BA1646),1,0)+IF(ISNUMBER(BB1646),1,0),1)</f>
        <v>1</v>
      </c>
      <c r="W1646" s="197">
        <v>415</v>
      </c>
      <c r="X1646" s="197"/>
      <c r="Y1646" s="197"/>
      <c r="Z1646" s="197">
        <v>160</v>
      </c>
      <c r="AA1646" s="197"/>
      <c r="AB1646" s="197"/>
      <c r="AC1646" s="197"/>
      <c r="AD1646" s="197"/>
      <c r="AE1646" s="197"/>
      <c r="AF1646" s="197"/>
      <c r="AG1646" s="197"/>
      <c r="AH1646" s="197"/>
      <c r="AI1646" s="200"/>
      <c r="AJ1646" s="197"/>
      <c r="AK1646" s="197"/>
      <c r="AL1646" s="197"/>
      <c r="AM1646" s="197"/>
      <c r="AN1646" s="197"/>
      <c r="AO1646" s="197"/>
      <c r="AP1646" s="197"/>
      <c r="AQ1646" s="197"/>
      <c r="AR1646" s="197"/>
      <c r="AS1646" s="197"/>
      <c r="AT1646" s="197"/>
      <c r="AU1646" s="197"/>
      <c r="AV1646" s="197"/>
      <c r="AW1646" s="197"/>
      <c r="AX1646" s="197"/>
      <c r="AY1646" s="197"/>
      <c r="AZ1646" s="197"/>
      <c r="BA1646" s="197"/>
      <c r="BB1646" s="197"/>
      <c r="BC1646" s="197"/>
    </row>
    <row r="1647" spans="2:55" customFormat="1" ht="14.1" customHeight="1">
      <c r="B1647" s="204">
        <v>20250608</v>
      </c>
      <c r="C1647" s="204" t="s">
        <v>64</v>
      </c>
      <c r="D1647" s="204">
        <v>730</v>
      </c>
      <c r="E1647" s="204">
        <v>7850</v>
      </c>
      <c r="F1647" s="204"/>
      <c r="G1647" s="204"/>
      <c r="H1647" s="204">
        <v>7850</v>
      </c>
      <c r="I1647" s="204"/>
      <c r="J1647" s="204"/>
      <c r="K1647" s="204">
        <v>0</v>
      </c>
      <c r="L1647" s="204">
        <v>0</v>
      </c>
      <c r="M1647" s="204">
        <v>0</v>
      </c>
      <c r="N1647" s="204" t="s">
        <v>53</v>
      </c>
      <c r="O1647" s="204" t="s">
        <v>41</v>
      </c>
      <c r="P1647" s="202">
        <f t="shared" si="155"/>
        <v>0</v>
      </c>
      <c r="Q1647" s="197">
        <f t="shared" si="150"/>
        <v>0</v>
      </c>
      <c r="R1647" s="202" t="str">
        <f t="shared" si="151"/>
        <v>NA</v>
      </c>
      <c r="S1647" s="202" t="str">
        <f t="shared" si="152"/>
        <v>NA</v>
      </c>
      <c r="T1647" s="197" t="str">
        <f t="shared" si="153"/>
        <v>NA</v>
      </c>
      <c r="U1647" s="197">
        <f t="shared" si="154"/>
        <v>0</v>
      </c>
      <c r="V1647" s="197">
        <f>MIN(IF(SUM(W1647,,X1647,Z1647,AA1647,AD1647,AC1647,AF1647,AG1647,AJ1647,AI1647,AL1647,AM1647,AO1647,AP1647,AR1647,AS1647,A1647,AY1647,AU1647,AV1647,AW1647,AX1647,BA1647,BB1647)=0,0,1)+IF(O1647="Smoothing ramp",1,0)+IF(ISNUMBER(W1647),1,0)+IF(ISNUMBER(X1647),1,0)+IF(ISNUMBER(Z1647),1,0)+IF(ISNUMBER(AA1647),1,0)+IF(ISNUMBER(AD1647),1,0)+IF(ISNUMBER(AC1647),1,0)+IF(ISNUMBER(AF1647),1,0)+IF(ISNUMBER(AG1647),1,0)+IF(ISNUMBER(AI1647),1,0)+IF(ISNUMBER(AJ1647),1,0)+IF(ISNUMBER(AL1647),1,0)+IF(ISNUMBER(AM1647),1,0)+IF(ISNUMBER(AO1647),1,0)+IF(ISNUMBER(AP1647),1,0)+IF(ISNUMBER(#REF!),1,0)+IF(ISNUMBER(AR1647),1,0)+IF(ISNUMBER(AS1647),1,0)+IF(ISNUMBER(AY1647),1,0)+IF(ISNUMBER(AU1647),1,0)+IF(ISNUMBER(AV1647),1,0)+IF(ISNUMBER(AW1647),1,0)+IF(ISNUMBER(AX1647),1,0)+IF(ISNUMBER(BA1647),1,0)+IF(ISNUMBER(BB1647),1,0),1)</f>
        <v>1</v>
      </c>
      <c r="W1647" s="197">
        <v>415</v>
      </c>
      <c r="X1647" s="197"/>
      <c r="Y1647" s="197"/>
      <c r="Z1647" s="197">
        <v>160</v>
      </c>
      <c r="AA1647" s="197"/>
      <c r="AB1647" s="197"/>
      <c r="AC1647" s="197"/>
      <c r="AD1647" s="197"/>
      <c r="AE1647" s="197"/>
      <c r="AF1647" s="197"/>
      <c r="AG1647" s="197"/>
      <c r="AH1647" s="197"/>
      <c r="AI1647" s="200"/>
      <c r="AJ1647" s="197"/>
      <c r="AK1647" s="197"/>
      <c r="AL1647" s="197"/>
      <c r="AM1647" s="197"/>
      <c r="AN1647" s="197"/>
      <c r="AO1647" s="197"/>
      <c r="AP1647" s="197"/>
      <c r="AQ1647" s="197"/>
      <c r="AR1647" s="197"/>
      <c r="AS1647" s="197"/>
      <c r="AT1647" s="197"/>
      <c r="AU1647" s="197"/>
      <c r="AV1647" s="197"/>
      <c r="AW1647" s="197"/>
      <c r="AX1647" s="197"/>
      <c r="AY1647" s="197"/>
      <c r="AZ1647" s="197"/>
      <c r="BA1647" s="197"/>
      <c r="BB1647" s="197"/>
      <c r="BC1647" s="197"/>
    </row>
    <row r="1648" spans="2:55" customFormat="1" ht="14.1" customHeight="1">
      <c r="B1648" s="204">
        <v>20250608</v>
      </c>
      <c r="C1648" s="204" t="s">
        <v>64</v>
      </c>
      <c r="D1648" s="204">
        <v>830</v>
      </c>
      <c r="E1648" s="204">
        <v>7850</v>
      </c>
      <c r="F1648" s="204"/>
      <c r="G1648" s="204"/>
      <c r="H1648" s="204">
        <v>7850</v>
      </c>
      <c r="I1648" s="204"/>
      <c r="J1648" s="204"/>
      <c r="K1648" s="204">
        <v>0</v>
      </c>
      <c r="L1648" s="204">
        <v>0</v>
      </c>
      <c r="M1648" s="204">
        <v>0</v>
      </c>
      <c r="N1648" s="204" t="s">
        <v>53</v>
      </c>
      <c r="O1648" s="204" t="s">
        <v>41</v>
      </c>
      <c r="P1648" s="202">
        <f t="shared" si="155"/>
        <v>0</v>
      </c>
      <c r="Q1648" s="197">
        <f t="shared" si="150"/>
        <v>0</v>
      </c>
      <c r="R1648" s="202" t="str">
        <f t="shared" si="151"/>
        <v>NA</v>
      </c>
      <c r="S1648" s="202" t="str">
        <f t="shared" si="152"/>
        <v>NA</v>
      </c>
      <c r="T1648" s="197" t="str">
        <f t="shared" si="153"/>
        <v>NA</v>
      </c>
      <c r="U1648" s="197">
        <f t="shared" si="154"/>
        <v>0</v>
      </c>
      <c r="V1648" s="197">
        <f>MIN(IF(SUM(W1648,,X1648,Z1648,AA1648,AD1648,AC1648,AF1648,AG1648,AJ1648,AI1648,AL1648,AM1648,AO1648,AP1648,AR1648,AS1648,A1648,AY1648,AU1648,AV1648,AW1648,AX1648,BA1648,BB1648)=0,0,1)+IF(O1648="Smoothing ramp",1,0)+IF(ISNUMBER(W1648),1,0)+IF(ISNUMBER(X1648),1,0)+IF(ISNUMBER(Z1648),1,0)+IF(ISNUMBER(AA1648),1,0)+IF(ISNUMBER(AD1648),1,0)+IF(ISNUMBER(AC1648),1,0)+IF(ISNUMBER(AF1648),1,0)+IF(ISNUMBER(AG1648),1,0)+IF(ISNUMBER(AI1648),1,0)+IF(ISNUMBER(AJ1648),1,0)+IF(ISNUMBER(AL1648),1,0)+IF(ISNUMBER(AM1648),1,0)+IF(ISNUMBER(AO1648),1,0)+IF(ISNUMBER(AP1648),1,0)+IF(ISNUMBER(#REF!),1,0)+IF(ISNUMBER(AR1648),1,0)+IF(ISNUMBER(AS1648),1,0)+IF(ISNUMBER(AY1648),1,0)+IF(ISNUMBER(AU1648),1,0)+IF(ISNUMBER(AV1648),1,0)+IF(ISNUMBER(AW1648),1,0)+IF(ISNUMBER(AX1648),1,0)+IF(ISNUMBER(BA1648),1,0)+IF(ISNUMBER(BB1648),1,0),1)</f>
        <v>1</v>
      </c>
      <c r="W1648" s="197">
        <v>415</v>
      </c>
      <c r="X1648" s="197"/>
      <c r="Y1648" s="197"/>
      <c r="Z1648" s="197">
        <v>160</v>
      </c>
      <c r="AA1648" s="197"/>
      <c r="AB1648" s="197"/>
      <c r="AC1648" s="197"/>
      <c r="AD1648" s="197"/>
      <c r="AE1648" s="197"/>
      <c r="AF1648" s="197"/>
      <c r="AG1648" s="197"/>
      <c r="AH1648" s="197"/>
      <c r="AI1648" s="200"/>
      <c r="AJ1648" s="197"/>
      <c r="AK1648" s="197"/>
      <c r="AL1648" s="197"/>
      <c r="AM1648" s="197"/>
      <c r="AN1648" s="197"/>
      <c r="AO1648" s="197"/>
      <c r="AP1648" s="197"/>
      <c r="AQ1648" s="197"/>
      <c r="AR1648" s="197"/>
      <c r="AS1648" s="197"/>
      <c r="AT1648" s="197"/>
      <c r="AU1648" s="197"/>
      <c r="AV1648" s="197"/>
      <c r="AW1648" s="197"/>
      <c r="AX1648" s="197"/>
      <c r="AY1648" s="197"/>
      <c r="AZ1648" s="197"/>
      <c r="BA1648" s="197"/>
      <c r="BB1648" s="197"/>
      <c r="BC1648" s="197"/>
    </row>
    <row r="1649" spans="2:55" customFormat="1" ht="14.1" customHeight="1">
      <c r="B1649" s="204">
        <v>20250608</v>
      </c>
      <c r="C1649" s="204" t="s">
        <v>64</v>
      </c>
      <c r="D1649" s="204">
        <v>930</v>
      </c>
      <c r="E1649" s="204">
        <v>7850</v>
      </c>
      <c r="F1649" s="204"/>
      <c r="G1649" s="204"/>
      <c r="H1649" s="204">
        <v>7850</v>
      </c>
      <c r="I1649" s="204"/>
      <c r="J1649" s="204"/>
      <c r="K1649" s="204">
        <v>0</v>
      </c>
      <c r="L1649" s="204">
        <v>0</v>
      </c>
      <c r="M1649" s="204">
        <v>0</v>
      </c>
      <c r="N1649" s="204" t="s">
        <v>53</v>
      </c>
      <c r="O1649" s="204" t="s">
        <v>41</v>
      </c>
      <c r="P1649" s="202">
        <f t="shared" si="155"/>
        <v>0</v>
      </c>
      <c r="Q1649" s="197">
        <f t="shared" si="150"/>
        <v>0</v>
      </c>
      <c r="R1649" s="202" t="str">
        <f t="shared" si="151"/>
        <v>NA</v>
      </c>
      <c r="S1649" s="202" t="str">
        <f t="shared" si="152"/>
        <v>NA</v>
      </c>
      <c r="T1649" s="197" t="str">
        <f t="shared" si="153"/>
        <v>NA</v>
      </c>
      <c r="U1649" s="197">
        <f t="shared" si="154"/>
        <v>0</v>
      </c>
      <c r="V1649" s="197">
        <f>MIN(IF(SUM(W1649,,X1649,Z1649,AA1649,AD1649,AC1649,AF1649,AG1649,AJ1649,AI1649,AL1649,AM1649,AO1649,AP1649,AR1649,AS1649,A1649,AY1649,AU1649,AV1649,AW1649,AX1649,BA1649,BB1649)=0,0,1)+IF(O1649="Smoothing ramp",1,0)+IF(ISNUMBER(W1649),1,0)+IF(ISNUMBER(X1649),1,0)+IF(ISNUMBER(Z1649),1,0)+IF(ISNUMBER(AA1649),1,0)+IF(ISNUMBER(AD1649),1,0)+IF(ISNUMBER(AC1649),1,0)+IF(ISNUMBER(AF1649),1,0)+IF(ISNUMBER(AG1649),1,0)+IF(ISNUMBER(AI1649),1,0)+IF(ISNUMBER(AJ1649),1,0)+IF(ISNUMBER(AL1649),1,0)+IF(ISNUMBER(AM1649),1,0)+IF(ISNUMBER(AO1649),1,0)+IF(ISNUMBER(AP1649),1,0)+IF(ISNUMBER(#REF!),1,0)+IF(ISNUMBER(AR1649),1,0)+IF(ISNUMBER(AS1649),1,0)+IF(ISNUMBER(AY1649),1,0)+IF(ISNUMBER(AU1649),1,0)+IF(ISNUMBER(AV1649),1,0)+IF(ISNUMBER(AW1649),1,0)+IF(ISNUMBER(AX1649),1,0)+IF(ISNUMBER(BA1649),1,0)+IF(ISNUMBER(BB1649),1,0),1)</f>
        <v>1</v>
      </c>
      <c r="W1649" s="197">
        <v>415</v>
      </c>
      <c r="X1649" s="197"/>
      <c r="Y1649" s="197"/>
      <c r="Z1649" s="197">
        <v>160</v>
      </c>
      <c r="AA1649" s="197"/>
      <c r="AB1649" s="197"/>
      <c r="AC1649" s="197"/>
      <c r="AD1649" s="197"/>
      <c r="AE1649" s="197"/>
      <c r="AF1649" s="197"/>
      <c r="AG1649" s="197"/>
      <c r="AH1649" s="197"/>
      <c r="AI1649" s="200"/>
      <c r="AJ1649" s="197"/>
      <c r="AK1649" s="197"/>
      <c r="AL1649" s="197"/>
      <c r="AM1649" s="197"/>
      <c r="AN1649" s="197"/>
      <c r="AO1649" s="197"/>
      <c r="AP1649" s="197"/>
      <c r="AQ1649" s="197"/>
      <c r="AR1649" s="197"/>
      <c r="AS1649" s="197"/>
      <c r="AT1649" s="197"/>
      <c r="AU1649" s="197"/>
      <c r="AV1649" s="197"/>
      <c r="AW1649" s="197"/>
      <c r="AX1649" s="197"/>
      <c r="AY1649" s="197"/>
      <c r="AZ1649" s="197"/>
      <c r="BA1649" s="197"/>
      <c r="BB1649" s="197"/>
      <c r="BC1649" s="197"/>
    </row>
    <row r="1650" spans="2:55" customFormat="1" ht="14.1" customHeight="1">
      <c r="B1650" s="204">
        <v>20250608</v>
      </c>
      <c r="C1650" s="204" t="s">
        <v>64</v>
      </c>
      <c r="D1650" s="204">
        <v>1030</v>
      </c>
      <c r="E1650" s="204">
        <v>7850</v>
      </c>
      <c r="F1650" s="204"/>
      <c r="G1650" s="204"/>
      <c r="H1650" s="204">
        <v>7850</v>
      </c>
      <c r="I1650" s="204"/>
      <c r="J1650" s="204"/>
      <c r="K1650" s="204">
        <v>0</v>
      </c>
      <c r="L1650" s="204">
        <v>0</v>
      </c>
      <c r="M1650" s="204">
        <v>0</v>
      </c>
      <c r="N1650" s="204" t="s">
        <v>53</v>
      </c>
      <c r="O1650" s="204" t="s">
        <v>41</v>
      </c>
      <c r="P1650" s="202">
        <f t="shared" si="155"/>
        <v>0</v>
      </c>
      <c r="Q1650" s="197">
        <f t="shared" si="150"/>
        <v>0</v>
      </c>
      <c r="R1650" s="202" t="str">
        <f t="shared" si="151"/>
        <v>NA</v>
      </c>
      <c r="S1650" s="202" t="str">
        <f t="shared" si="152"/>
        <v>NA</v>
      </c>
      <c r="T1650" s="197" t="str">
        <f t="shared" si="153"/>
        <v>NA</v>
      </c>
      <c r="U1650" s="197">
        <f t="shared" si="154"/>
        <v>0</v>
      </c>
      <c r="V1650" s="197">
        <f>MIN(IF(SUM(W1650,,X1650,Z1650,AA1650,AD1650,AC1650,AF1650,AG1650,AJ1650,AI1650,AL1650,AM1650,AO1650,AP1650,AR1650,AS1650,A1650,AY1650,AU1650,AV1650,AW1650,AX1650,BA1650,BB1650)=0,0,1)+IF(O1650="Smoothing ramp",1,0)+IF(ISNUMBER(W1650),1,0)+IF(ISNUMBER(X1650),1,0)+IF(ISNUMBER(Z1650),1,0)+IF(ISNUMBER(AA1650),1,0)+IF(ISNUMBER(AD1650),1,0)+IF(ISNUMBER(AC1650),1,0)+IF(ISNUMBER(AF1650),1,0)+IF(ISNUMBER(AG1650),1,0)+IF(ISNUMBER(AI1650),1,0)+IF(ISNUMBER(AJ1650),1,0)+IF(ISNUMBER(AL1650),1,0)+IF(ISNUMBER(AM1650),1,0)+IF(ISNUMBER(AO1650),1,0)+IF(ISNUMBER(AP1650),1,0)+IF(ISNUMBER(#REF!),1,0)+IF(ISNUMBER(AR1650),1,0)+IF(ISNUMBER(AS1650),1,0)+IF(ISNUMBER(AY1650),1,0)+IF(ISNUMBER(AU1650),1,0)+IF(ISNUMBER(AV1650),1,0)+IF(ISNUMBER(AW1650),1,0)+IF(ISNUMBER(AX1650),1,0)+IF(ISNUMBER(BA1650),1,0)+IF(ISNUMBER(BB1650),1,0),1)</f>
        <v>1</v>
      </c>
      <c r="W1650" s="197">
        <v>415</v>
      </c>
      <c r="X1650" s="197"/>
      <c r="Y1650" s="197"/>
      <c r="Z1650" s="197">
        <v>160</v>
      </c>
      <c r="AA1650" s="197"/>
      <c r="AB1650" s="197"/>
      <c r="AC1650" s="197"/>
      <c r="AD1650" s="197"/>
      <c r="AE1650" s="197"/>
      <c r="AF1650" s="197"/>
      <c r="AG1650" s="197"/>
      <c r="AH1650" s="197"/>
      <c r="AI1650" s="200"/>
      <c r="AJ1650" s="197"/>
      <c r="AK1650" s="197"/>
      <c r="AL1650" s="197"/>
      <c r="AM1650" s="197"/>
      <c r="AN1650" s="197"/>
      <c r="AO1650" s="197"/>
      <c r="AP1650" s="197"/>
      <c r="AQ1650" s="197"/>
      <c r="AR1650" s="197"/>
      <c r="AS1650" s="197"/>
      <c r="AT1650" s="197"/>
      <c r="AU1650" s="197"/>
      <c r="AV1650" s="197"/>
      <c r="AW1650" s="197"/>
      <c r="AX1650" s="197"/>
      <c r="AY1650" s="197"/>
      <c r="AZ1650" s="197"/>
      <c r="BA1650" s="197"/>
      <c r="BB1650" s="197"/>
      <c r="BC1650" s="197"/>
    </row>
    <row r="1651" spans="2:55" customFormat="1" ht="14.1" customHeight="1">
      <c r="B1651" s="204">
        <v>20250608</v>
      </c>
      <c r="C1651" s="204" t="s">
        <v>64</v>
      </c>
      <c r="D1651" s="204">
        <v>1130</v>
      </c>
      <c r="E1651" s="204">
        <v>7850</v>
      </c>
      <c r="F1651" s="204"/>
      <c r="G1651" s="204"/>
      <c r="H1651" s="204">
        <v>7850</v>
      </c>
      <c r="I1651" s="204"/>
      <c r="J1651" s="204"/>
      <c r="K1651" s="204">
        <v>0</v>
      </c>
      <c r="L1651" s="204">
        <v>0</v>
      </c>
      <c r="M1651" s="204">
        <v>0</v>
      </c>
      <c r="N1651" s="204" t="s">
        <v>53</v>
      </c>
      <c r="O1651" s="204" t="s">
        <v>41</v>
      </c>
      <c r="P1651" s="202">
        <f t="shared" si="155"/>
        <v>0</v>
      </c>
      <c r="Q1651" s="197">
        <f t="shared" si="150"/>
        <v>0</v>
      </c>
      <c r="R1651" s="202" t="str">
        <f t="shared" si="151"/>
        <v>NA</v>
      </c>
      <c r="S1651" s="202" t="str">
        <f t="shared" si="152"/>
        <v>NA</v>
      </c>
      <c r="T1651" s="197" t="str">
        <f t="shared" si="153"/>
        <v>NA</v>
      </c>
      <c r="U1651" s="197">
        <f t="shared" si="154"/>
        <v>0</v>
      </c>
      <c r="V1651" s="197">
        <f>MIN(IF(SUM(W1651,,X1651,Z1651,AA1651,AD1651,AC1651,AF1651,AG1651,AJ1651,AI1651,AL1651,AM1651,AO1651,AP1651,AR1651,AS1651,A1651,AY1651,AU1651,AV1651,AW1651,AX1651,BA1651,BB1651)=0,0,1)+IF(O1651="Smoothing ramp",1,0)+IF(ISNUMBER(W1651),1,0)+IF(ISNUMBER(X1651),1,0)+IF(ISNUMBER(Z1651),1,0)+IF(ISNUMBER(AA1651),1,0)+IF(ISNUMBER(AD1651),1,0)+IF(ISNUMBER(AC1651),1,0)+IF(ISNUMBER(AF1651),1,0)+IF(ISNUMBER(AG1651),1,0)+IF(ISNUMBER(AI1651),1,0)+IF(ISNUMBER(AJ1651),1,0)+IF(ISNUMBER(AL1651),1,0)+IF(ISNUMBER(AM1651),1,0)+IF(ISNUMBER(AO1651),1,0)+IF(ISNUMBER(AP1651),1,0)+IF(ISNUMBER(#REF!),1,0)+IF(ISNUMBER(AR1651),1,0)+IF(ISNUMBER(AS1651),1,0)+IF(ISNUMBER(AY1651),1,0)+IF(ISNUMBER(AU1651),1,0)+IF(ISNUMBER(AV1651),1,0)+IF(ISNUMBER(AW1651),1,0)+IF(ISNUMBER(AX1651),1,0)+IF(ISNUMBER(BA1651),1,0)+IF(ISNUMBER(BB1651),1,0),1)</f>
        <v>1</v>
      </c>
      <c r="W1651" s="197">
        <v>415</v>
      </c>
      <c r="X1651" s="197"/>
      <c r="Y1651" s="197"/>
      <c r="Z1651" s="197">
        <v>160</v>
      </c>
      <c r="AA1651" s="197"/>
      <c r="AB1651" s="197"/>
      <c r="AC1651" s="197"/>
      <c r="AD1651" s="197"/>
      <c r="AE1651" s="197"/>
      <c r="AF1651" s="197"/>
      <c r="AG1651" s="197"/>
      <c r="AH1651" s="197"/>
      <c r="AI1651" s="200"/>
      <c r="AJ1651" s="197"/>
      <c r="AK1651" s="197"/>
      <c r="AL1651" s="197"/>
      <c r="AM1651" s="197"/>
      <c r="AN1651" s="197"/>
      <c r="AO1651" s="197"/>
      <c r="AP1651" s="197"/>
      <c r="AQ1651" s="197"/>
      <c r="AR1651" s="197"/>
      <c r="AS1651" s="197"/>
      <c r="AT1651" s="197"/>
      <c r="AU1651" s="197"/>
      <c r="AV1651" s="197"/>
      <c r="AW1651" s="197"/>
      <c r="AX1651" s="197"/>
      <c r="AY1651" s="197"/>
      <c r="AZ1651" s="197"/>
      <c r="BA1651" s="197"/>
      <c r="BB1651" s="197"/>
      <c r="BC1651" s="197"/>
    </row>
    <row r="1652" spans="2:55" customFormat="1" ht="14.1" customHeight="1">
      <c r="B1652" s="204">
        <v>20250608</v>
      </c>
      <c r="C1652" s="204" t="s">
        <v>64</v>
      </c>
      <c r="D1652" s="204">
        <v>1230</v>
      </c>
      <c r="E1652" s="204">
        <v>7850</v>
      </c>
      <c r="F1652" s="204"/>
      <c r="G1652" s="204"/>
      <c r="H1652" s="204">
        <v>7850</v>
      </c>
      <c r="I1652" s="204"/>
      <c r="J1652" s="204"/>
      <c r="K1652" s="204">
        <v>0</v>
      </c>
      <c r="L1652" s="204">
        <v>0</v>
      </c>
      <c r="M1652" s="204">
        <v>0</v>
      </c>
      <c r="N1652" s="204" t="s">
        <v>53</v>
      </c>
      <c r="O1652" s="204" t="s">
        <v>41</v>
      </c>
      <c r="P1652" s="202">
        <f t="shared" si="155"/>
        <v>0</v>
      </c>
      <c r="Q1652" s="197">
        <f t="shared" si="150"/>
        <v>0</v>
      </c>
      <c r="R1652" s="202" t="str">
        <f t="shared" si="151"/>
        <v>NA</v>
      </c>
      <c r="S1652" s="202" t="str">
        <f t="shared" si="152"/>
        <v>NA</v>
      </c>
      <c r="T1652" s="197" t="str">
        <f t="shared" si="153"/>
        <v>NA</v>
      </c>
      <c r="U1652" s="197">
        <f t="shared" si="154"/>
        <v>0</v>
      </c>
      <c r="V1652" s="197">
        <f>MIN(IF(SUM(W1652,,X1652,Z1652,AA1652,AD1652,AC1652,AF1652,AG1652,AJ1652,AI1652,AL1652,AM1652,AO1652,AP1652,AR1652,AS1652,A1652,AY1652,AU1652,AV1652,AW1652,AX1652,BA1652,BB1652)=0,0,1)+IF(O1652="Smoothing ramp",1,0)+IF(ISNUMBER(W1652),1,0)+IF(ISNUMBER(X1652),1,0)+IF(ISNUMBER(Z1652),1,0)+IF(ISNUMBER(AA1652),1,0)+IF(ISNUMBER(AD1652),1,0)+IF(ISNUMBER(AC1652),1,0)+IF(ISNUMBER(AF1652),1,0)+IF(ISNUMBER(AG1652),1,0)+IF(ISNUMBER(AI1652),1,0)+IF(ISNUMBER(AJ1652),1,0)+IF(ISNUMBER(AL1652),1,0)+IF(ISNUMBER(AM1652),1,0)+IF(ISNUMBER(AO1652),1,0)+IF(ISNUMBER(AP1652),1,0)+IF(ISNUMBER(#REF!),1,0)+IF(ISNUMBER(AR1652),1,0)+IF(ISNUMBER(AS1652),1,0)+IF(ISNUMBER(AY1652),1,0)+IF(ISNUMBER(AU1652),1,0)+IF(ISNUMBER(AV1652),1,0)+IF(ISNUMBER(AW1652),1,0)+IF(ISNUMBER(AX1652),1,0)+IF(ISNUMBER(BA1652),1,0)+IF(ISNUMBER(BB1652),1,0),1)</f>
        <v>1</v>
      </c>
      <c r="W1652" s="197">
        <v>385</v>
      </c>
      <c r="X1652" s="197"/>
      <c r="Y1652" s="197"/>
      <c r="Z1652" s="197">
        <v>160</v>
      </c>
      <c r="AA1652" s="197"/>
      <c r="AB1652" s="197"/>
      <c r="AC1652" s="197"/>
      <c r="AD1652" s="197"/>
      <c r="AE1652" s="197"/>
      <c r="AF1652" s="197"/>
      <c r="AG1652" s="197"/>
      <c r="AH1652" s="197"/>
      <c r="AI1652" s="200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7"/>
      <c r="BA1652" s="197"/>
      <c r="BB1652" s="197"/>
      <c r="BC1652" s="197"/>
    </row>
    <row r="1653" spans="2:55" customFormat="1" ht="14.1" customHeight="1">
      <c r="B1653" s="204">
        <v>20250608</v>
      </c>
      <c r="C1653" s="204" t="s">
        <v>64</v>
      </c>
      <c r="D1653" s="204">
        <v>1330</v>
      </c>
      <c r="E1653" s="204">
        <v>7850</v>
      </c>
      <c r="F1653" s="204"/>
      <c r="G1653" s="204"/>
      <c r="H1653" s="204">
        <v>7850</v>
      </c>
      <c r="I1653" s="204"/>
      <c r="J1653" s="204"/>
      <c r="K1653" s="204">
        <v>0</v>
      </c>
      <c r="L1653" s="204">
        <v>0</v>
      </c>
      <c r="M1653" s="204">
        <v>0</v>
      </c>
      <c r="N1653" s="204" t="s">
        <v>53</v>
      </c>
      <c r="O1653" s="204" t="s">
        <v>41</v>
      </c>
      <c r="P1653" s="202">
        <f t="shared" si="155"/>
        <v>0</v>
      </c>
      <c r="Q1653" s="197">
        <f t="shared" si="150"/>
        <v>0</v>
      </c>
      <c r="R1653" s="202" t="str">
        <f t="shared" si="151"/>
        <v>NA</v>
      </c>
      <c r="S1653" s="202" t="str">
        <f t="shared" si="152"/>
        <v>NA</v>
      </c>
      <c r="T1653" s="197" t="str">
        <f t="shared" si="153"/>
        <v>NA</v>
      </c>
      <c r="U1653" s="197">
        <f t="shared" si="154"/>
        <v>0</v>
      </c>
      <c r="V1653" s="197">
        <f>MIN(IF(SUM(W1653,,X1653,Z1653,AA1653,AD1653,AC1653,AF1653,AG1653,AJ1653,AI1653,AL1653,AM1653,AO1653,AP1653,AR1653,AS1653,A1653,AY1653,AU1653,AV1653,AW1653,AX1653,BA1653,BB1653)=0,0,1)+IF(O1653="Smoothing ramp",1,0)+IF(ISNUMBER(W1653),1,0)+IF(ISNUMBER(X1653),1,0)+IF(ISNUMBER(Z1653),1,0)+IF(ISNUMBER(AA1653),1,0)+IF(ISNUMBER(AD1653),1,0)+IF(ISNUMBER(AC1653),1,0)+IF(ISNUMBER(AF1653),1,0)+IF(ISNUMBER(AG1653),1,0)+IF(ISNUMBER(AI1653),1,0)+IF(ISNUMBER(AJ1653),1,0)+IF(ISNUMBER(AL1653),1,0)+IF(ISNUMBER(AM1653),1,0)+IF(ISNUMBER(AO1653),1,0)+IF(ISNUMBER(AP1653),1,0)+IF(ISNUMBER(#REF!),1,0)+IF(ISNUMBER(AR1653),1,0)+IF(ISNUMBER(AS1653),1,0)+IF(ISNUMBER(AY1653),1,0)+IF(ISNUMBER(AU1653),1,0)+IF(ISNUMBER(AV1653),1,0)+IF(ISNUMBER(AW1653),1,0)+IF(ISNUMBER(AX1653),1,0)+IF(ISNUMBER(BA1653),1,0)+IF(ISNUMBER(BB1653),1,0),1)</f>
        <v>1</v>
      </c>
      <c r="W1653" s="197">
        <v>291</v>
      </c>
      <c r="X1653" s="197"/>
      <c r="Y1653" s="197"/>
      <c r="Z1653" s="197">
        <v>160</v>
      </c>
      <c r="AA1653" s="197"/>
      <c r="AB1653" s="197"/>
      <c r="AC1653" s="197"/>
      <c r="AD1653" s="197"/>
      <c r="AE1653" s="197"/>
      <c r="AF1653" s="197"/>
      <c r="AG1653" s="197"/>
      <c r="AH1653" s="197"/>
      <c r="AI1653" s="200"/>
      <c r="AJ1653" s="197"/>
      <c r="AK1653" s="197"/>
      <c r="AL1653" s="197"/>
      <c r="AM1653" s="197"/>
      <c r="AN1653" s="197"/>
      <c r="AO1653" s="197"/>
      <c r="AP1653" s="197"/>
      <c r="AQ1653" s="197"/>
      <c r="AR1653" s="197"/>
      <c r="AS1653" s="197"/>
      <c r="AT1653" s="197"/>
      <c r="AU1653" s="197"/>
      <c r="AV1653" s="197"/>
      <c r="AW1653" s="197"/>
      <c r="AX1653" s="197"/>
      <c r="AY1653" s="197"/>
      <c r="AZ1653" s="197"/>
      <c r="BA1653" s="197"/>
      <c r="BB1653" s="197"/>
      <c r="BC1653" s="197"/>
    </row>
    <row r="1654" spans="2:55" customFormat="1" ht="14.1" customHeight="1">
      <c r="B1654" s="204">
        <v>20250608</v>
      </c>
      <c r="C1654" s="204" t="s">
        <v>64</v>
      </c>
      <c r="D1654" s="204">
        <v>1430</v>
      </c>
      <c r="E1654" s="204">
        <v>7850</v>
      </c>
      <c r="F1654" s="204"/>
      <c r="G1654" s="204"/>
      <c r="H1654" s="204">
        <v>7319</v>
      </c>
      <c r="I1654" s="204"/>
      <c r="J1654" s="204"/>
      <c r="K1654" s="204">
        <v>0</v>
      </c>
      <c r="L1654" s="204">
        <v>0</v>
      </c>
      <c r="M1654" s="204">
        <v>0</v>
      </c>
      <c r="N1654" s="204" t="s">
        <v>53</v>
      </c>
      <c r="O1654" s="204" t="s">
        <v>41</v>
      </c>
      <c r="P1654" s="202">
        <f t="shared" si="155"/>
        <v>0</v>
      </c>
      <c r="Q1654" s="197">
        <f t="shared" si="150"/>
        <v>531</v>
      </c>
      <c r="R1654" s="202" t="str">
        <f t="shared" si="151"/>
        <v>NA</v>
      </c>
      <c r="S1654" s="202" t="str">
        <f t="shared" si="152"/>
        <v>NA</v>
      </c>
      <c r="T1654" s="197" t="str">
        <f t="shared" si="153"/>
        <v>NA</v>
      </c>
      <c r="U1654" s="197">
        <f t="shared" si="154"/>
        <v>0</v>
      </c>
      <c r="V1654" s="197">
        <f>MIN(IF(SUM(W1654,,X1654,Z1654,AA1654,AD1654,AC1654,AF1654,AG1654,AJ1654,AI1654,AL1654,AM1654,AO1654,AP1654,AR1654,AS1654,A1654,AY1654,AU1654,AV1654,AW1654,AX1654,BA1654,BB1654)=0,0,1)+IF(O1654="Smoothing ramp",1,0)+IF(ISNUMBER(W1654),1,0)+IF(ISNUMBER(X1654),1,0)+IF(ISNUMBER(Z1654),1,0)+IF(ISNUMBER(AA1654),1,0)+IF(ISNUMBER(AD1654),1,0)+IF(ISNUMBER(AC1654),1,0)+IF(ISNUMBER(AF1654),1,0)+IF(ISNUMBER(AG1654),1,0)+IF(ISNUMBER(AI1654),1,0)+IF(ISNUMBER(AJ1654),1,0)+IF(ISNUMBER(AL1654),1,0)+IF(ISNUMBER(AM1654),1,0)+IF(ISNUMBER(AO1654),1,0)+IF(ISNUMBER(AP1654),1,0)+IF(ISNUMBER(#REF!),1,0)+IF(ISNUMBER(AR1654),1,0)+IF(ISNUMBER(AS1654),1,0)+IF(ISNUMBER(AY1654),1,0)+IF(ISNUMBER(AU1654),1,0)+IF(ISNUMBER(AV1654),1,0)+IF(ISNUMBER(AW1654),1,0)+IF(ISNUMBER(AX1654),1,0)+IF(ISNUMBER(BA1654),1,0)+IF(ISNUMBER(BB1654),1,0),1)</f>
        <v>1</v>
      </c>
      <c r="W1654" s="197">
        <v>291</v>
      </c>
      <c r="X1654" s="197"/>
      <c r="Y1654" s="197"/>
      <c r="Z1654" s="197">
        <v>160</v>
      </c>
      <c r="AA1654" s="197"/>
      <c r="AB1654" s="197"/>
      <c r="AC1654" s="197"/>
      <c r="AD1654" s="197"/>
      <c r="AE1654" s="197"/>
      <c r="AF1654" s="197"/>
      <c r="AG1654" s="197"/>
      <c r="AH1654" s="197"/>
      <c r="AI1654" s="200"/>
      <c r="AJ1654" s="197"/>
      <c r="AK1654" s="197"/>
      <c r="AL1654" s="197"/>
      <c r="AM1654" s="197"/>
      <c r="AN1654" s="197"/>
      <c r="AO1654" s="197"/>
      <c r="AP1654" s="197"/>
      <c r="AQ1654" s="197"/>
      <c r="AR1654" s="197"/>
      <c r="AS1654" s="197"/>
      <c r="AT1654" s="197"/>
      <c r="AU1654" s="197"/>
      <c r="AV1654" s="197"/>
      <c r="AW1654" s="197"/>
      <c r="AX1654" s="197"/>
      <c r="AY1654" s="197"/>
      <c r="AZ1654" s="197"/>
      <c r="BA1654" s="197"/>
      <c r="BB1654" s="197"/>
      <c r="BC1654" s="197"/>
    </row>
    <row r="1655" spans="2:55" customFormat="1" ht="14.1" customHeight="1">
      <c r="B1655" s="204">
        <v>20250608</v>
      </c>
      <c r="C1655" s="204" t="s">
        <v>64</v>
      </c>
      <c r="D1655" s="204">
        <v>1530</v>
      </c>
      <c r="E1655" s="204"/>
      <c r="F1655" s="204">
        <v>5298</v>
      </c>
      <c r="G1655" s="204">
        <v>451</v>
      </c>
      <c r="H1655" s="204"/>
      <c r="I1655" s="204">
        <v>5298</v>
      </c>
      <c r="J1655" s="204">
        <v>451</v>
      </c>
      <c r="K1655" s="204">
        <v>-2876</v>
      </c>
      <c r="L1655" s="204">
        <v>-2876</v>
      </c>
      <c r="M1655" s="204">
        <v>0</v>
      </c>
      <c r="N1655" s="204" t="s">
        <v>59</v>
      </c>
      <c r="O1655" s="204" t="s">
        <v>41</v>
      </c>
      <c r="P1655" s="202">
        <f t="shared" si="155"/>
        <v>0</v>
      </c>
      <c r="Q1655" s="197" t="str">
        <f t="shared" si="150"/>
        <v>NA</v>
      </c>
      <c r="R1655" s="202">
        <f t="shared" si="151"/>
        <v>0</v>
      </c>
      <c r="S1655" s="202">
        <f t="shared" si="152"/>
        <v>0</v>
      </c>
      <c r="T1655" s="197">
        <f t="shared" si="153"/>
        <v>0</v>
      </c>
      <c r="U1655" s="197">
        <f t="shared" si="154"/>
        <v>2876</v>
      </c>
      <c r="V1655" s="197">
        <f>MIN(IF(SUM(W1655,,X1655,Z1655,AA1655,AD1655,AC1655,AF1655,AG1655,AJ1655,AI1655,AL1655,AM1655,AO1655,AP1655,AR1655,AS1655,A1655,AY1655,AU1655,AV1655,AW1655,AX1655,BA1655,BB1655)=0,0,1)+IF(O1655="Smoothing ramp",1,0)+IF(ISNUMBER(W1655),1,0)+IF(ISNUMBER(X1655),1,0)+IF(ISNUMBER(Z1655),1,0)+IF(ISNUMBER(AA1655),1,0)+IF(ISNUMBER(AD1655),1,0)+IF(ISNUMBER(AC1655),1,0)+IF(ISNUMBER(AF1655),1,0)+IF(ISNUMBER(AG1655),1,0)+IF(ISNUMBER(AI1655),1,0)+IF(ISNUMBER(AJ1655),1,0)+IF(ISNUMBER(AL1655),1,0)+IF(ISNUMBER(AM1655),1,0)+IF(ISNUMBER(AO1655),1,0)+IF(ISNUMBER(AP1655),1,0)+IF(ISNUMBER(#REF!),1,0)+IF(ISNUMBER(AR1655),1,0)+IF(ISNUMBER(AS1655),1,0)+IF(ISNUMBER(AY1655),1,0)+IF(ISNUMBER(AU1655),1,0)+IF(ISNUMBER(AV1655),1,0)+IF(ISNUMBER(AW1655),1,0)+IF(ISNUMBER(AX1655),1,0)+IF(ISNUMBER(BA1655),1,0)+IF(ISNUMBER(BB1655),1,0),1)</f>
        <v>1</v>
      </c>
      <c r="W1655" s="197">
        <v>291</v>
      </c>
      <c r="X1655" s="197"/>
      <c r="Y1655" s="197"/>
      <c r="Z1655" s="197">
        <v>160</v>
      </c>
      <c r="AA1655" s="197"/>
      <c r="AB1655" s="197"/>
      <c r="AC1655" s="197"/>
      <c r="AD1655" s="197"/>
      <c r="AE1655" s="197"/>
      <c r="AF1655" s="197"/>
      <c r="AG1655" s="197"/>
      <c r="AH1655" s="197"/>
      <c r="AI1655" s="200"/>
      <c r="AJ1655" s="197"/>
      <c r="AK1655" s="197"/>
      <c r="AL1655" s="197"/>
      <c r="AM1655" s="197"/>
      <c r="AN1655" s="197"/>
      <c r="AO1655" s="197"/>
      <c r="AP1655" s="197"/>
      <c r="AQ1655" s="197"/>
      <c r="AR1655" s="197"/>
      <c r="AS1655" s="197"/>
      <c r="AT1655" s="197"/>
      <c r="AU1655" s="197"/>
      <c r="AV1655" s="197"/>
      <c r="AW1655" s="197"/>
      <c r="AX1655" s="197"/>
      <c r="AY1655" s="197"/>
      <c r="AZ1655" s="197"/>
      <c r="BA1655" s="197"/>
      <c r="BB1655" s="197"/>
      <c r="BC1655" s="197"/>
    </row>
    <row r="1656" spans="2:55" customFormat="1" ht="14.1" customHeight="1">
      <c r="B1656" s="204">
        <v>20250608</v>
      </c>
      <c r="C1656" s="204" t="s">
        <v>64</v>
      </c>
      <c r="D1656" s="204">
        <v>1630</v>
      </c>
      <c r="E1656" s="204"/>
      <c r="F1656" s="204">
        <v>5298</v>
      </c>
      <c r="G1656" s="204">
        <v>451</v>
      </c>
      <c r="H1656" s="204"/>
      <c r="I1656" s="204">
        <v>5298</v>
      </c>
      <c r="J1656" s="204">
        <v>451</v>
      </c>
      <c r="K1656" s="204">
        <v>-2876</v>
      </c>
      <c r="L1656" s="204">
        <v>-2876</v>
      </c>
      <c r="M1656" s="204">
        <v>0</v>
      </c>
      <c r="N1656" s="204" t="s">
        <v>59</v>
      </c>
      <c r="O1656" s="204" t="s">
        <v>41</v>
      </c>
      <c r="P1656" s="202">
        <f t="shared" si="155"/>
        <v>0</v>
      </c>
      <c r="Q1656" s="197" t="str">
        <f t="shared" si="150"/>
        <v>NA</v>
      </c>
      <c r="R1656" s="202">
        <f t="shared" si="151"/>
        <v>0</v>
      </c>
      <c r="S1656" s="202">
        <f t="shared" si="152"/>
        <v>0</v>
      </c>
      <c r="T1656" s="197">
        <f t="shared" si="153"/>
        <v>0</v>
      </c>
      <c r="U1656" s="197">
        <f t="shared" si="154"/>
        <v>2876</v>
      </c>
      <c r="V1656" s="197">
        <f>MIN(IF(SUM(W1656,,X1656,Z1656,AA1656,AD1656,AC1656,AF1656,AG1656,AJ1656,AI1656,AL1656,AM1656,AO1656,AP1656,AR1656,AS1656,A1656,AY1656,AU1656,AV1656,AW1656,AX1656,BA1656,BB1656)=0,0,1)+IF(O1656="Smoothing ramp",1,0)+IF(ISNUMBER(W1656),1,0)+IF(ISNUMBER(X1656),1,0)+IF(ISNUMBER(Z1656),1,0)+IF(ISNUMBER(AA1656),1,0)+IF(ISNUMBER(AD1656),1,0)+IF(ISNUMBER(AC1656),1,0)+IF(ISNUMBER(AF1656),1,0)+IF(ISNUMBER(AG1656),1,0)+IF(ISNUMBER(AI1656),1,0)+IF(ISNUMBER(AJ1656),1,0)+IF(ISNUMBER(AL1656),1,0)+IF(ISNUMBER(AM1656),1,0)+IF(ISNUMBER(AO1656),1,0)+IF(ISNUMBER(AP1656),1,0)+IF(ISNUMBER(#REF!),1,0)+IF(ISNUMBER(AR1656),1,0)+IF(ISNUMBER(AS1656),1,0)+IF(ISNUMBER(AY1656),1,0)+IF(ISNUMBER(AU1656),1,0)+IF(ISNUMBER(AV1656),1,0)+IF(ISNUMBER(AW1656),1,0)+IF(ISNUMBER(AX1656),1,0)+IF(ISNUMBER(BA1656),1,0)+IF(ISNUMBER(BB1656),1,0),1)</f>
        <v>1</v>
      </c>
      <c r="W1656" s="197">
        <v>385</v>
      </c>
      <c r="X1656" s="197"/>
      <c r="Y1656" s="197"/>
      <c r="Z1656" s="197">
        <v>160</v>
      </c>
      <c r="AA1656" s="197"/>
      <c r="AB1656" s="197"/>
      <c r="AC1656" s="197"/>
      <c r="AD1656" s="197"/>
      <c r="AE1656" s="197"/>
      <c r="AF1656" s="197"/>
      <c r="AG1656" s="197"/>
      <c r="AH1656" s="197"/>
      <c r="AI1656" s="200">
        <v>3437</v>
      </c>
      <c r="AJ1656" s="197"/>
      <c r="AK1656" s="197" t="s">
        <v>49</v>
      </c>
      <c r="AL1656" s="197"/>
      <c r="AM1656" s="197"/>
      <c r="AN1656" s="197"/>
      <c r="AO1656" s="197"/>
      <c r="AP1656" s="197"/>
      <c r="AQ1656" s="197"/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197"/>
      <c r="BB1656" s="197"/>
      <c r="BC1656" s="197"/>
    </row>
    <row r="1657" spans="2:55" customFormat="1" ht="14.1" customHeight="1">
      <c r="B1657" s="204">
        <v>20250608</v>
      </c>
      <c r="C1657" s="204" t="s">
        <v>64</v>
      </c>
      <c r="D1657" s="204">
        <v>1730</v>
      </c>
      <c r="E1657" s="204"/>
      <c r="F1657" s="204">
        <v>5298</v>
      </c>
      <c r="G1657" s="204">
        <v>451</v>
      </c>
      <c r="H1657" s="204"/>
      <c r="I1657" s="204">
        <v>5298</v>
      </c>
      <c r="J1657" s="204">
        <v>451</v>
      </c>
      <c r="K1657" s="204">
        <v>-2876</v>
      </c>
      <c r="L1657" s="204">
        <v>-2876</v>
      </c>
      <c r="M1657" s="204">
        <v>0</v>
      </c>
      <c r="N1657" s="204" t="s">
        <v>59</v>
      </c>
      <c r="O1657" s="204" t="s">
        <v>41</v>
      </c>
      <c r="P1657" s="202">
        <f t="shared" si="155"/>
        <v>0</v>
      </c>
      <c r="Q1657" s="197" t="str">
        <f t="shared" si="150"/>
        <v>NA</v>
      </c>
      <c r="R1657" s="202">
        <f t="shared" si="151"/>
        <v>0</v>
      </c>
      <c r="S1657" s="202">
        <f t="shared" si="152"/>
        <v>0</v>
      </c>
      <c r="T1657" s="197">
        <f t="shared" si="153"/>
        <v>0</v>
      </c>
      <c r="U1657" s="197">
        <f t="shared" si="154"/>
        <v>2876</v>
      </c>
      <c r="V1657" s="197">
        <f>MIN(IF(SUM(W1657,,X1657,Z1657,AA1657,AD1657,AC1657,AF1657,AG1657,AJ1657,AI1657,AL1657,AM1657,AO1657,AP1657,AR1657,AS1657,A1657,AY1657,AU1657,AV1657,AW1657,AX1657,BA1657,BB1657)=0,0,1)+IF(O1657="Smoothing ramp",1,0)+IF(ISNUMBER(W1657),1,0)+IF(ISNUMBER(X1657),1,0)+IF(ISNUMBER(Z1657),1,0)+IF(ISNUMBER(AA1657),1,0)+IF(ISNUMBER(AD1657),1,0)+IF(ISNUMBER(AC1657),1,0)+IF(ISNUMBER(AF1657),1,0)+IF(ISNUMBER(AG1657),1,0)+IF(ISNUMBER(AI1657),1,0)+IF(ISNUMBER(AJ1657),1,0)+IF(ISNUMBER(AL1657),1,0)+IF(ISNUMBER(AM1657),1,0)+IF(ISNUMBER(AO1657),1,0)+IF(ISNUMBER(AP1657),1,0)+IF(ISNUMBER(#REF!),1,0)+IF(ISNUMBER(AR1657),1,0)+IF(ISNUMBER(AS1657),1,0)+IF(ISNUMBER(AY1657),1,0)+IF(ISNUMBER(AU1657),1,0)+IF(ISNUMBER(AV1657),1,0)+IF(ISNUMBER(AW1657),1,0)+IF(ISNUMBER(AX1657),1,0)+IF(ISNUMBER(BA1657),1,0)+IF(ISNUMBER(BB1657),1,0),1)</f>
        <v>1</v>
      </c>
      <c r="W1657" s="197">
        <v>394</v>
      </c>
      <c r="X1657" s="197"/>
      <c r="Y1657" s="197"/>
      <c r="Z1657" s="197">
        <v>160</v>
      </c>
      <c r="AA1657" s="197"/>
      <c r="AB1657" s="197"/>
      <c r="AC1657" s="197"/>
      <c r="AD1657" s="197"/>
      <c r="AE1657" s="197"/>
      <c r="AF1657" s="197"/>
      <c r="AG1657" s="197"/>
      <c r="AH1657" s="197"/>
      <c r="AI1657" s="200"/>
      <c r="AJ1657" s="197"/>
      <c r="AK1657" s="197"/>
      <c r="AL1657" s="197"/>
      <c r="AM1657" s="197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197"/>
      <c r="BB1657" s="197"/>
      <c r="BC1657" s="197"/>
    </row>
    <row r="1658" spans="2:55" customFormat="1" ht="14.1" customHeight="1">
      <c r="B1658" s="204">
        <v>20250608</v>
      </c>
      <c r="C1658" s="204" t="s">
        <v>64</v>
      </c>
      <c r="D1658" s="204">
        <v>1830</v>
      </c>
      <c r="E1658" s="204"/>
      <c r="F1658" s="204">
        <v>7110</v>
      </c>
      <c r="G1658" s="204">
        <v>668</v>
      </c>
      <c r="H1658" s="204"/>
      <c r="I1658" s="204">
        <v>6826</v>
      </c>
      <c r="J1658" s="204">
        <v>668</v>
      </c>
      <c r="K1658" s="204">
        <v>877</v>
      </c>
      <c r="L1658" s="204">
        <v>129</v>
      </c>
      <c r="M1658" s="204">
        <v>0</v>
      </c>
      <c r="N1658" s="204" t="s">
        <v>44</v>
      </c>
      <c r="O1658" s="204" t="s">
        <v>41</v>
      </c>
      <c r="P1658" s="202">
        <f t="shared" si="155"/>
        <v>748</v>
      </c>
      <c r="Q1658" s="197" t="str">
        <f t="shared" si="150"/>
        <v>NA</v>
      </c>
      <c r="R1658" s="202">
        <f t="shared" si="151"/>
        <v>284</v>
      </c>
      <c r="S1658" s="202">
        <f t="shared" si="152"/>
        <v>0</v>
      </c>
      <c r="T1658" s="197">
        <f t="shared" si="153"/>
        <v>284</v>
      </c>
      <c r="U1658" s="197">
        <f t="shared" si="154"/>
        <v>-129</v>
      </c>
      <c r="V1658" s="197">
        <f>MIN(IF(SUM(W1658,,X1658,Z1658,AA1658,AD1658,AC1658,AF1658,AG1658,AJ1658,AI1658,AL1658,AM1658,AO1658,AP1658,AR1658,AS1658,A1658,AY1658,AU1658,AV1658,AW1658,AX1658,BA1658,BB1658)=0,0,1)+IF(O1658="Smoothing ramp",1,0)+IF(ISNUMBER(W1658),1,0)+IF(ISNUMBER(X1658),1,0)+IF(ISNUMBER(Z1658),1,0)+IF(ISNUMBER(AA1658),1,0)+IF(ISNUMBER(AD1658),1,0)+IF(ISNUMBER(AC1658),1,0)+IF(ISNUMBER(AF1658),1,0)+IF(ISNUMBER(AG1658),1,0)+IF(ISNUMBER(AI1658),1,0)+IF(ISNUMBER(AJ1658),1,0)+IF(ISNUMBER(AL1658),1,0)+IF(ISNUMBER(AM1658),1,0)+IF(ISNUMBER(AO1658),1,0)+IF(ISNUMBER(AP1658),1,0)+IF(ISNUMBER(#REF!),1,0)+IF(ISNUMBER(AR1658),1,0)+IF(ISNUMBER(AS1658),1,0)+IF(ISNUMBER(AY1658),1,0)+IF(ISNUMBER(AU1658),1,0)+IF(ISNUMBER(AV1658),1,0)+IF(ISNUMBER(AW1658),1,0)+IF(ISNUMBER(AX1658),1,0)+IF(ISNUMBER(BA1658),1,0)+IF(ISNUMBER(BB1658),1,0),1)</f>
        <v>1</v>
      </c>
      <c r="W1658" s="197">
        <v>394</v>
      </c>
      <c r="X1658" s="197"/>
      <c r="Y1658" s="197"/>
      <c r="Z1658" s="197">
        <v>160</v>
      </c>
      <c r="AA1658" s="197"/>
      <c r="AB1658" s="197"/>
      <c r="AC1658" s="197"/>
      <c r="AD1658" s="197"/>
      <c r="AE1658" s="197"/>
      <c r="AF1658" s="197"/>
      <c r="AG1658" s="197"/>
      <c r="AH1658" s="197"/>
      <c r="AI1658" s="200"/>
      <c r="AJ1658" s="197"/>
      <c r="AK1658" s="197"/>
      <c r="AL1658" s="197"/>
      <c r="AM1658" s="197"/>
      <c r="AN1658" s="197"/>
      <c r="AO1658" s="197"/>
      <c r="AP1658" s="197"/>
      <c r="AQ1658" s="197"/>
      <c r="AR1658" s="197"/>
      <c r="AS1658" s="197"/>
      <c r="AT1658" s="197"/>
      <c r="AU1658" s="197"/>
      <c r="AV1658" s="197"/>
      <c r="AW1658" s="197"/>
      <c r="AX1658" s="197"/>
      <c r="AY1658" s="197"/>
      <c r="AZ1658" s="197"/>
      <c r="BA1658" s="197"/>
      <c r="BB1658" s="197"/>
      <c r="BC1658" s="197"/>
    </row>
    <row r="1659" spans="2:55" customFormat="1" ht="14.1" customHeight="1">
      <c r="B1659" s="204">
        <v>20250608</v>
      </c>
      <c r="C1659" s="204" t="s">
        <v>64</v>
      </c>
      <c r="D1659" s="204">
        <v>1930</v>
      </c>
      <c r="E1659" s="204"/>
      <c r="F1659" s="204">
        <v>6981</v>
      </c>
      <c r="G1659" s="204">
        <v>656</v>
      </c>
      <c r="H1659" s="204"/>
      <c r="I1659" s="204">
        <v>6981</v>
      </c>
      <c r="J1659" s="204">
        <v>656</v>
      </c>
      <c r="K1659" s="204">
        <v>877</v>
      </c>
      <c r="L1659" s="204">
        <v>0</v>
      </c>
      <c r="M1659" s="204">
        <v>0</v>
      </c>
      <c r="N1659" s="204" t="s">
        <v>40</v>
      </c>
      <c r="O1659" s="204" t="s">
        <v>41</v>
      </c>
      <c r="P1659" s="202">
        <f t="shared" si="155"/>
        <v>877</v>
      </c>
      <c r="Q1659" s="197" t="str">
        <f t="shared" si="150"/>
        <v>NA</v>
      </c>
      <c r="R1659" s="202">
        <f t="shared" si="151"/>
        <v>0</v>
      </c>
      <c r="S1659" s="202">
        <f t="shared" si="152"/>
        <v>0</v>
      </c>
      <c r="T1659" s="197">
        <f t="shared" si="153"/>
        <v>0</v>
      </c>
      <c r="U1659" s="197">
        <f t="shared" si="154"/>
        <v>0</v>
      </c>
      <c r="V1659" s="197">
        <f>MIN(IF(SUM(W1659,,X1659,Z1659,AA1659,AD1659,AC1659,AF1659,AG1659,AJ1659,AI1659,AL1659,AM1659,AO1659,AP1659,AR1659,AS1659,A1659,AY1659,AU1659,AV1659,AW1659,AX1659,BA1659,BB1659)=0,0,1)+IF(O1659="Smoothing ramp",1,0)+IF(ISNUMBER(W1659),1,0)+IF(ISNUMBER(X1659),1,0)+IF(ISNUMBER(Z1659),1,0)+IF(ISNUMBER(AA1659),1,0)+IF(ISNUMBER(AD1659),1,0)+IF(ISNUMBER(AC1659),1,0)+IF(ISNUMBER(AF1659),1,0)+IF(ISNUMBER(AG1659),1,0)+IF(ISNUMBER(AI1659),1,0)+IF(ISNUMBER(AJ1659),1,0)+IF(ISNUMBER(AL1659),1,0)+IF(ISNUMBER(AM1659),1,0)+IF(ISNUMBER(AO1659),1,0)+IF(ISNUMBER(AP1659),1,0)+IF(ISNUMBER(#REF!),1,0)+IF(ISNUMBER(AR1659),1,0)+IF(ISNUMBER(AS1659),1,0)+IF(ISNUMBER(AY1659),1,0)+IF(ISNUMBER(AU1659),1,0)+IF(ISNUMBER(AV1659),1,0)+IF(ISNUMBER(AW1659),1,0)+IF(ISNUMBER(AX1659),1,0)+IF(ISNUMBER(BA1659),1,0)+IF(ISNUMBER(BB1659),1,0),1)</f>
        <v>1</v>
      </c>
      <c r="W1659" s="197">
        <v>415</v>
      </c>
      <c r="X1659" s="197"/>
      <c r="Y1659" s="197" t="s">
        <v>42</v>
      </c>
      <c r="Z1659" s="197">
        <v>155</v>
      </c>
      <c r="AA1659" s="197"/>
      <c r="AB1659" s="197" t="s">
        <v>42</v>
      </c>
      <c r="AC1659" s="197"/>
      <c r="AD1659" s="197"/>
      <c r="AE1659" s="197"/>
      <c r="AF1659" s="197"/>
      <c r="AG1659" s="197"/>
      <c r="AH1659" s="197"/>
      <c r="AI1659" s="200"/>
      <c r="AJ1659" s="197"/>
      <c r="AK1659" s="197"/>
      <c r="AL1659" s="197"/>
      <c r="AM1659" s="197"/>
      <c r="AN1659" s="197"/>
      <c r="AO1659" s="197"/>
      <c r="AP1659" s="197"/>
      <c r="AQ1659" s="197"/>
      <c r="AR1659" s="197"/>
      <c r="AS1659" s="197"/>
      <c r="AT1659" s="197"/>
      <c r="AU1659" s="197"/>
      <c r="AV1659" s="197"/>
      <c r="AW1659" s="197"/>
      <c r="AX1659" s="197"/>
      <c r="AY1659" s="197"/>
      <c r="AZ1659" s="197"/>
      <c r="BA1659" s="197"/>
      <c r="BB1659" s="197"/>
      <c r="BC1659" s="197"/>
    </row>
    <row r="1660" spans="2:55" customFormat="1" ht="14.1" customHeight="1">
      <c r="B1660" s="204">
        <v>20250608</v>
      </c>
      <c r="C1660" s="204" t="s">
        <v>64</v>
      </c>
      <c r="D1660" s="204">
        <v>2030</v>
      </c>
      <c r="E1660" s="204"/>
      <c r="F1660" s="204">
        <v>6981</v>
      </c>
      <c r="G1660" s="204">
        <v>656</v>
      </c>
      <c r="H1660" s="204"/>
      <c r="I1660" s="204">
        <v>6981</v>
      </c>
      <c r="J1660" s="204">
        <v>656</v>
      </c>
      <c r="K1660" s="204">
        <v>877</v>
      </c>
      <c r="L1660" s="204">
        <v>0</v>
      </c>
      <c r="M1660" s="204">
        <v>0</v>
      </c>
      <c r="N1660" s="204" t="s">
        <v>40</v>
      </c>
      <c r="O1660" s="204" t="s">
        <v>41</v>
      </c>
      <c r="P1660" s="202">
        <f t="shared" si="155"/>
        <v>877</v>
      </c>
      <c r="Q1660" s="197" t="str">
        <f t="shared" si="150"/>
        <v>NA</v>
      </c>
      <c r="R1660" s="202">
        <f t="shared" si="151"/>
        <v>0</v>
      </c>
      <c r="S1660" s="202">
        <f t="shared" si="152"/>
        <v>0</v>
      </c>
      <c r="T1660" s="197">
        <f t="shared" si="153"/>
        <v>0</v>
      </c>
      <c r="U1660" s="197">
        <f t="shared" si="154"/>
        <v>0</v>
      </c>
      <c r="V1660" s="197">
        <f>MIN(IF(SUM(W1660,,X1660,Z1660,AA1660,AD1660,AC1660,AF1660,AG1660,AJ1660,AI1660,AL1660,AM1660,AO1660,AP1660,AR1660,AS1660,A1660,AY1660,AU1660,AV1660,AW1660,AX1660,BA1660,BB1660)=0,0,1)+IF(O1660="Smoothing ramp",1,0)+IF(ISNUMBER(W1660),1,0)+IF(ISNUMBER(X1660),1,0)+IF(ISNUMBER(Z1660),1,0)+IF(ISNUMBER(AA1660),1,0)+IF(ISNUMBER(AD1660),1,0)+IF(ISNUMBER(AC1660),1,0)+IF(ISNUMBER(AF1660),1,0)+IF(ISNUMBER(AG1660),1,0)+IF(ISNUMBER(AI1660),1,0)+IF(ISNUMBER(AJ1660),1,0)+IF(ISNUMBER(AL1660),1,0)+IF(ISNUMBER(AM1660),1,0)+IF(ISNUMBER(AO1660),1,0)+IF(ISNUMBER(AP1660),1,0)+IF(ISNUMBER(#REF!),1,0)+IF(ISNUMBER(AR1660),1,0)+IF(ISNUMBER(AS1660),1,0)+IF(ISNUMBER(AY1660),1,0)+IF(ISNUMBER(AU1660),1,0)+IF(ISNUMBER(AV1660),1,0)+IF(ISNUMBER(AW1660),1,0)+IF(ISNUMBER(AX1660),1,0)+IF(ISNUMBER(BA1660),1,0)+IF(ISNUMBER(BB1660),1,0),1)</f>
        <v>1</v>
      </c>
      <c r="W1660" s="197">
        <v>415</v>
      </c>
      <c r="X1660" s="197"/>
      <c r="Y1660" s="197" t="s">
        <v>42</v>
      </c>
      <c r="Z1660" s="197">
        <v>155</v>
      </c>
      <c r="AA1660" s="197"/>
      <c r="AB1660" s="197" t="s">
        <v>42</v>
      </c>
      <c r="AC1660" s="197"/>
      <c r="AD1660" s="197"/>
      <c r="AE1660" s="197"/>
      <c r="AF1660" s="197"/>
      <c r="AG1660" s="197"/>
      <c r="AH1660" s="197"/>
      <c r="AI1660" s="200"/>
      <c r="AJ1660" s="197"/>
      <c r="AK1660" s="197"/>
      <c r="AL1660" s="197"/>
      <c r="AM1660" s="197"/>
      <c r="AN1660" s="197"/>
      <c r="AO1660" s="197"/>
      <c r="AP1660" s="197"/>
      <c r="AQ1660" s="197"/>
      <c r="AR1660" s="197"/>
      <c r="AS1660" s="197"/>
      <c r="AT1660" s="197"/>
      <c r="AU1660" s="197"/>
      <c r="AV1660" s="197"/>
      <c r="AW1660" s="197"/>
      <c r="AX1660" s="197"/>
      <c r="AY1660" s="197"/>
      <c r="AZ1660" s="197"/>
      <c r="BA1660" s="197"/>
      <c r="BB1660" s="197"/>
      <c r="BC1660" s="197"/>
    </row>
    <row r="1661" spans="2:55" customFormat="1" ht="14.1" customHeight="1">
      <c r="B1661" s="204">
        <v>20250608</v>
      </c>
      <c r="C1661" s="204" t="s">
        <v>64</v>
      </c>
      <c r="D1661" s="204">
        <v>2130</v>
      </c>
      <c r="E1661" s="204"/>
      <c r="F1661" s="204">
        <v>8209</v>
      </c>
      <c r="G1661" s="204">
        <v>780</v>
      </c>
      <c r="H1661" s="204"/>
      <c r="I1661" s="204">
        <v>8155</v>
      </c>
      <c r="J1661" s="204">
        <v>780</v>
      </c>
      <c r="K1661" s="204">
        <v>-2724</v>
      </c>
      <c r="L1661" s="204">
        <v>-2724</v>
      </c>
      <c r="M1661" s="204">
        <v>0</v>
      </c>
      <c r="N1661" s="204" t="s">
        <v>40</v>
      </c>
      <c r="O1661" s="204" t="s">
        <v>41</v>
      </c>
      <c r="P1661" s="202">
        <f t="shared" si="155"/>
        <v>0</v>
      </c>
      <c r="Q1661" s="197" t="str">
        <f t="shared" si="150"/>
        <v>NA</v>
      </c>
      <c r="R1661" s="202">
        <f t="shared" si="151"/>
        <v>54</v>
      </c>
      <c r="S1661" s="202">
        <f t="shared" si="152"/>
        <v>0</v>
      </c>
      <c r="T1661" s="197">
        <f t="shared" si="153"/>
        <v>54</v>
      </c>
      <c r="U1661" s="197">
        <f t="shared" si="154"/>
        <v>2724</v>
      </c>
      <c r="V1661" s="197">
        <f>MIN(IF(SUM(W1661,,X1661,Z1661,AA1661,AD1661,AC1661,AF1661,AG1661,AJ1661,AI1661,AL1661,AM1661,AO1661,AP1661,AR1661,AS1661,A1661,AY1661,AU1661,AV1661,AW1661,AX1661,BA1661,BB1661)=0,0,1)+IF(O1661="Smoothing ramp",1,0)+IF(ISNUMBER(W1661),1,0)+IF(ISNUMBER(X1661),1,0)+IF(ISNUMBER(Z1661),1,0)+IF(ISNUMBER(AA1661),1,0)+IF(ISNUMBER(AD1661),1,0)+IF(ISNUMBER(AC1661),1,0)+IF(ISNUMBER(AF1661),1,0)+IF(ISNUMBER(AG1661),1,0)+IF(ISNUMBER(AI1661),1,0)+IF(ISNUMBER(AJ1661),1,0)+IF(ISNUMBER(AL1661),1,0)+IF(ISNUMBER(AM1661),1,0)+IF(ISNUMBER(AO1661),1,0)+IF(ISNUMBER(AP1661),1,0)+IF(ISNUMBER(#REF!),1,0)+IF(ISNUMBER(AR1661),1,0)+IF(ISNUMBER(AS1661),1,0)+IF(ISNUMBER(AY1661),1,0)+IF(ISNUMBER(AU1661),1,0)+IF(ISNUMBER(AV1661),1,0)+IF(ISNUMBER(AW1661),1,0)+IF(ISNUMBER(AX1661),1,0)+IF(ISNUMBER(BA1661),1,0)+IF(ISNUMBER(BB1661),1,0),1)</f>
        <v>1</v>
      </c>
      <c r="W1661" s="197">
        <v>415</v>
      </c>
      <c r="X1661" s="197"/>
      <c r="Y1661" s="197" t="s">
        <v>42</v>
      </c>
      <c r="Z1661" s="197">
        <v>155</v>
      </c>
      <c r="AA1661" s="197"/>
      <c r="AB1661" s="197" t="s">
        <v>42</v>
      </c>
      <c r="AC1661" s="197"/>
      <c r="AD1661" s="197"/>
      <c r="AE1661" s="197"/>
      <c r="AF1661" s="197"/>
      <c r="AG1661" s="197"/>
      <c r="AH1661" s="197"/>
      <c r="AI1661" s="200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7"/>
      <c r="BA1661" s="197"/>
      <c r="BB1661" s="197"/>
      <c r="BC1661" s="197"/>
    </row>
    <row r="1662" spans="2:55" customFormat="1" ht="14.1" customHeight="1">
      <c r="B1662" s="204">
        <v>20250608</v>
      </c>
      <c r="C1662" s="204" t="s">
        <v>64</v>
      </c>
      <c r="D1662" s="204">
        <v>2230</v>
      </c>
      <c r="E1662" s="204"/>
      <c r="F1662" s="204">
        <v>8209</v>
      </c>
      <c r="G1662" s="204">
        <v>780</v>
      </c>
      <c r="H1662" s="204"/>
      <c r="I1662" s="204">
        <v>8155</v>
      </c>
      <c r="J1662" s="204">
        <v>780</v>
      </c>
      <c r="K1662" s="204">
        <v>-2724</v>
      </c>
      <c r="L1662" s="204">
        <v>-2724</v>
      </c>
      <c r="M1662" s="204">
        <v>0</v>
      </c>
      <c r="N1662" s="204" t="s">
        <v>40</v>
      </c>
      <c r="O1662" s="204" t="s">
        <v>41</v>
      </c>
      <c r="P1662" s="202">
        <f t="shared" si="155"/>
        <v>0</v>
      </c>
      <c r="Q1662" s="197" t="str">
        <f t="shared" si="150"/>
        <v>NA</v>
      </c>
      <c r="R1662" s="202">
        <f t="shared" si="151"/>
        <v>54</v>
      </c>
      <c r="S1662" s="202">
        <f t="shared" si="152"/>
        <v>0</v>
      </c>
      <c r="T1662" s="197">
        <f t="shared" si="153"/>
        <v>54</v>
      </c>
      <c r="U1662" s="197">
        <f t="shared" si="154"/>
        <v>2724</v>
      </c>
      <c r="V1662" s="197">
        <f>MIN(IF(SUM(W1662,,X1662,Z1662,AA1662,AD1662,AC1662,AF1662,AG1662,AJ1662,AI1662,AL1662,AM1662,AO1662,AP1662,AR1662,AS1662,A1662,AY1662,AU1662,AV1662,AW1662,AX1662,BA1662,BB1662)=0,0,1)+IF(O1662="Smoothing ramp",1,0)+IF(ISNUMBER(W1662),1,0)+IF(ISNUMBER(X1662),1,0)+IF(ISNUMBER(Z1662),1,0)+IF(ISNUMBER(AA1662),1,0)+IF(ISNUMBER(AD1662),1,0)+IF(ISNUMBER(AC1662),1,0)+IF(ISNUMBER(AF1662),1,0)+IF(ISNUMBER(AG1662),1,0)+IF(ISNUMBER(AI1662),1,0)+IF(ISNUMBER(AJ1662),1,0)+IF(ISNUMBER(AL1662),1,0)+IF(ISNUMBER(AM1662),1,0)+IF(ISNUMBER(AO1662),1,0)+IF(ISNUMBER(AP1662),1,0)+IF(ISNUMBER(#REF!),1,0)+IF(ISNUMBER(AR1662),1,0)+IF(ISNUMBER(AS1662),1,0)+IF(ISNUMBER(AY1662),1,0)+IF(ISNUMBER(AU1662),1,0)+IF(ISNUMBER(AV1662),1,0)+IF(ISNUMBER(AW1662),1,0)+IF(ISNUMBER(AX1662),1,0)+IF(ISNUMBER(BA1662),1,0)+IF(ISNUMBER(BB1662),1,0),1)</f>
        <v>1</v>
      </c>
      <c r="W1662" s="197">
        <v>415</v>
      </c>
      <c r="X1662" s="197"/>
      <c r="Y1662" s="197" t="s">
        <v>42</v>
      </c>
      <c r="Z1662" s="197">
        <v>160</v>
      </c>
      <c r="AA1662" s="197"/>
      <c r="AB1662" s="197" t="s">
        <v>42</v>
      </c>
      <c r="AC1662" s="197"/>
      <c r="AD1662" s="197"/>
      <c r="AE1662" s="197"/>
      <c r="AF1662" s="197"/>
      <c r="AG1662" s="197"/>
      <c r="AH1662" s="197"/>
      <c r="AI1662" s="200"/>
      <c r="AJ1662" s="197"/>
      <c r="AK1662" s="197"/>
      <c r="AL1662" s="197"/>
      <c r="AM1662" s="197"/>
      <c r="AN1662" s="197"/>
      <c r="AO1662" s="197"/>
      <c r="AP1662" s="197"/>
      <c r="AQ1662" s="197"/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197"/>
      <c r="BB1662" s="197"/>
      <c r="BC1662" s="197"/>
    </row>
    <row r="1663" spans="2:55" customFormat="1" ht="14.1" customHeight="1">
      <c r="B1663" s="204">
        <v>20250608</v>
      </c>
      <c r="C1663" s="204" t="s">
        <v>64</v>
      </c>
      <c r="D1663" s="204">
        <v>2330</v>
      </c>
      <c r="E1663" s="204"/>
      <c r="F1663" s="204">
        <v>8209</v>
      </c>
      <c r="G1663" s="204">
        <v>780</v>
      </c>
      <c r="H1663" s="204"/>
      <c r="I1663" s="204">
        <v>8155</v>
      </c>
      <c r="J1663" s="204">
        <v>780</v>
      </c>
      <c r="K1663" s="204">
        <v>-2724</v>
      </c>
      <c r="L1663" s="204">
        <v>-2724</v>
      </c>
      <c r="M1663" s="204">
        <v>0</v>
      </c>
      <c r="N1663" s="204" t="s">
        <v>40</v>
      </c>
      <c r="O1663" s="204" t="s">
        <v>41</v>
      </c>
      <c r="P1663" s="202">
        <f t="shared" si="155"/>
        <v>0</v>
      </c>
      <c r="Q1663" s="197" t="str">
        <f t="shared" si="150"/>
        <v>NA</v>
      </c>
      <c r="R1663" s="202">
        <f t="shared" si="151"/>
        <v>54</v>
      </c>
      <c r="S1663" s="202">
        <f t="shared" si="152"/>
        <v>0</v>
      </c>
      <c r="T1663" s="197">
        <f t="shared" si="153"/>
        <v>54</v>
      </c>
      <c r="U1663" s="197">
        <f t="shared" si="154"/>
        <v>2724</v>
      </c>
      <c r="V1663" s="197">
        <f>MIN(IF(SUM(W1663,,X1663,Z1663,AA1663,AD1663,AC1663,AF1663,AG1663,AJ1663,AI1663,AL1663,AM1663,AO1663,AP1663,AR1663,AS1663,A1663,AY1663,AU1663,AV1663,AW1663,AX1663,BA1663,BB1663)=0,0,1)+IF(O1663="Smoothing ramp",1,0)+IF(ISNUMBER(W1663),1,0)+IF(ISNUMBER(X1663),1,0)+IF(ISNUMBER(Z1663),1,0)+IF(ISNUMBER(AA1663),1,0)+IF(ISNUMBER(AD1663),1,0)+IF(ISNUMBER(AC1663),1,0)+IF(ISNUMBER(AF1663),1,0)+IF(ISNUMBER(AG1663),1,0)+IF(ISNUMBER(AI1663),1,0)+IF(ISNUMBER(AJ1663),1,0)+IF(ISNUMBER(AL1663),1,0)+IF(ISNUMBER(AM1663),1,0)+IF(ISNUMBER(AO1663),1,0)+IF(ISNUMBER(AP1663),1,0)+IF(ISNUMBER(#REF!),1,0)+IF(ISNUMBER(AR1663),1,0)+IF(ISNUMBER(AS1663),1,0)+IF(ISNUMBER(AY1663),1,0)+IF(ISNUMBER(AU1663),1,0)+IF(ISNUMBER(AV1663),1,0)+IF(ISNUMBER(AW1663),1,0)+IF(ISNUMBER(AX1663),1,0)+IF(ISNUMBER(BA1663),1,0)+IF(ISNUMBER(BB1663),1,0),1)</f>
        <v>1</v>
      </c>
      <c r="W1663" s="197">
        <v>415</v>
      </c>
      <c r="X1663" s="197"/>
      <c r="Y1663" s="197" t="s">
        <v>42</v>
      </c>
      <c r="Z1663" s="197">
        <v>160</v>
      </c>
      <c r="AA1663" s="197"/>
      <c r="AB1663" s="197" t="s">
        <v>42</v>
      </c>
      <c r="AC1663" s="197"/>
      <c r="AD1663" s="197"/>
      <c r="AE1663" s="197"/>
      <c r="AF1663" s="197"/>
      <c r="AG1663" s="197"/>
      <c r="AH1663" s="197"/>
      <c r="AI1663" s="200"/>
      <c r="AJ1663" s="197"/>
      <c r="AK1663" s="197"/>
      <c r="AL1663" s="197"/>
      <c r="AM1663" s="197"/>
      <c r="AN1663" s="197"/>
      <c r="AO1663" s="197"/>
      <c r="AP1663" s="197"/>
      <c r="AQ1663" s="197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197"/>
      <c r="BB1663" s="197"/>
      <c r="BC1663" s="197"/>
    </row>
    <row r="1664" spans="2:55" customFormat="1" ht="14.1" customHeight="1">
      <c r="B1664" s="204">
        <v>20250609</v>
      </c>
      <c r="C1664" s="204" t="s">
        <v>64</v>
      </c>
      <c r="D1664" s="204">
        <v>30</v>
      </c>
      <c r="E1664" s="204">
        <v>8031</v>
      </c>
      <c r="F1664" s="204"/>
      <c r="G1664" s="204"/>
      <c r="H1664" s="204">
        <v>8021</v>
      </c>
      <c r="I1664" s="204"/>
      <c r="J1664" s="204"/>
      <c r="K1664" s="204">
        <v>-2071</v>
      </c>
      <c r="L1664" s="204">
        <v>-2071</v>
      </c>
      <c r="M1664" s="204">
        <v>-2060</v>
      </c>
      <c r="N1664" s="204" t="s">
        <v>40</v>
      </c>
      <c r="O1664" s="204" t="s">
        <v>41</v>
      </c>
      <c r="P1664" s="202">
        <f t="shared" si="155"/>
        <v>0</v>
      </c>
      <c r="Q1664" s="197">
        <f t="shared" si="150"/>
        <v>10</v>
      </c>
      <c r="R1664" s="202" t="str">
        <f t="shared" si="151"/>
        <v>NA</v>
      </c>
      <c r="S1664" s="202" t="str">
        <f t="shared" si="152"/>
        <v>NA</v>
      </c>
      <c r="T1664" s="197" t="str">
        <f t="shared" si="153"/>
        <v>NA</v>
      </c>
      <c r="U1664" s="197">
        <f t="shared" si="154"/>
        <v>0</v>
      </c>
      <c r="V1664" s="197">
        <f>MIN(IF(SUM(W1664,,X1664,Z1664,AA1664,AD1664,AC1664,AF1664,AG1664,AJ1664,AI1664,AL1664,AM1664,AO1664,AP1664,AR1664,AS1664,A1664,AY1664,AU1664,AV1664,AW1664,AX1664,BA1664,BB1664)=0,0,1)+IF(O1664="Smoothing ramp",1,0)+IF(ISNUMBER(W1664),1,0)+IF(ISNUMBER(X1664),1,0)+IF(ISNUMBER(Z1664),1,0)+IF(ISNUMBER(AA1664),1,0)+IF(ISNUMBER(AD1664),1,0)+IF(ISNUMBER(AC1664),1,0)+IF(ISNUMBER(AF1664),1,0)+IF(ISNUMBER(AG1664),1,0)+IF(ISNUMBER(AI1664),1,0)+IF(ISNUMBER(AJ1664),1,0)+IF(ISNUMBER(AL1664),1,0)+IF(ISNUMBER(AM1664),1,0)+IF(ISNUMBER(AO1664),1,0)+IF(ISNUMBER(AP1664),1,0)+IF(ISNUMBER(#REF!),1,0)+IF(ISNUMBER(AR1664),1,0)+IF(ISNUMBER(AS1664),1,0)+IF(ISNUMBER(AY1664),1,0)+IF(ISNUMBER(AU1664),1,0)+IF(ISNUMBER(AV1664),1,0)+IF(ISNUMBER(AW1664),1,0)+IF(ISNUMBER(AX1664),1,0)+IF(ISNUMBER(BA1664),1,0)+IF(ISNUMBER(BB1664),1,0),1)</f>
        <v>1</v>
      </c>
      <c r="W1664" s="197">
        <v>415</v>
      </c>
      <c r="X1664" s="197"/>
      <c r="Y1664" s="197" t="s">
        <v>42</v>
      </c>
      <c r="Z1664" s="197">
        <v>160</v>
      </c>
      <c r="AA1664" s="197"/>
      <c r="AB1664" s="197" t="s">
        <v>42</v>
      </c>
      <c r="AC1664" s="197"/>
      <c r="AD1664" s="197"/>
      <c r="AE1664" s="197"/>
      <c r="AF1664" s="197"/>
      <c r="AG1664" s="197"/>
      <c r="AH1664" s="197"/>
      <c r="AI1664" s="200"/>
      <c r="AJ1664" s="197"/>
      <c r="AK1664" s="197"/>
      <c r="AL1664" s="197"/>
      <c r="AM1664" s="197"/>
      <c r="AN1664" s="197"/>
      <c r="AO1664" s="197"/>
      <c r="AP1664" s="197"/>
      <c r="AQ1664" s="197"/>
      <c r="AR1664" s="197"/>
      <c r="AS1664" s="197"/>
      <c r="AT1664" s="197"/>
      <c r="AU1664" s="197"/>
      <c r="AV1664" s="197"/>
      <c r="AW1664" s="197"/>
      <c r="AX1664" s="197"/>
      <c r="AY1664" s="197"/>
      <c r="AZ1664" s="197"/>
      <c r="BA1664" s="197"/>
      <c r="BB1664" s="197"/>
      <c r="BC1664" s="197"/>
    </row>
    <row r="1665" spans="2:55" customFormat="1" ht="14.1" customHeight="1">
      <c r="B1665" s="204">
        <v>20250609</v>
      </c>
      <c r="C1665" s="204" t="s">
        <v>64</v>
      </c>
      <c r="D1665" s="204">
        <v>130</v>
      </c>
      <c r="E1665" s="204">
        <v>8031</v>
      </c>
      <c r="F1665" s="204"/>
      <c r="G1665" s="204"/>
      <c r="H1665" s="204">
        <v>8021</v>
      </c>
      <c r="I1665" s="204"/>
      <c r="J1665" s="204"/>
      <c r="K1665" s="204">
        <v>-2071</v>
      </c>
      <c r="L1665" s="204">
        <v>-2071</v>
      </c>
      <c r="M1665" s="204">
        <v>-2060</v>
      </c>
      <c r="N1665" s="204" t="s">
        <v>40</v>
      </c>
      <c r="O1665" s="204" t="s">
        <v>41</v>
      </c>
      <c r="P1665" s="202">
        <f t="shared" si="155"/>
        <v>0</v>
      </c>
      <c r="Q1665" s="197">
        <f t="shared" si="150"/>
        <v>10</v>
      </c>
      <c r="R1665" s="202" t="str">
        <f t="shared" si="151"/>
        <v>NA</v>
      </c>
      <c r="S1665" s="202" t="str">
        <f t="shared" si="152"/>
        <v>NA</v>
      </c>
      <c r="T1665" s="197" t="str">
        <f t="shared" si="153"/>
        <v>NA</v>
      </c>
      <c r="U1665" s="197">
        <f t="shared" si="154"/>
        <v>0</v>
      </c>
      <c r="V1665" s="197">
        <f>MIN(IF(SUM(W1665,,X1665,Z1665,AA1665,AD1665,AC1665,AF1665,AG1665,AJ1665,AI1665,AL1665,AM1665,AO1665,AP1665,AR1665,AS1665,A1665,AY1665,AU1665,AV1665,AW1665,AX1665,BA1665,BB1665)=0,0,1)+IF(O1665="Smoothing ramp",1,0)+IF(ISNUMBER(W1665),1,0)+IF(ISNUMBER(X1665),1,0)+IF(ISNUMBER(Z1665),1,0)+IF(ISNUMBER(AA1665),1,0)+IF(ISNUMBER(AD1665),1,0)+IF(ISNUMBER(AC1665),1,0)+IF(ISNUMBER(AF1665),1,0)+IF(ISNUMBER(AG1665),1,0)+IF(ISNUMBER(AI1665),1,0)+IF(ISNUMBER(AJ1665),1,0)+IF(ISNUMBER(AL1665),1,0)+IF(ISNUMBER(AM1665),1,0)+IF(ISNUMBER(AO1665),1,0)+IF(ISNUMBER(AP1665),1,0)+IF(ISNUMBER(#REF!),1,0)+IF(ISNUMBER(AR1665),1,0)+IF(ISNUMBER(AS1665),1,0)+IF(ISNUMBER(AY1665),1,0)+IF(ISNUMBER(AU1665),1,0)+IF(ISNUMBER(AV1665),1,0)+IF(ISNUMBER(AW1665),1,0)+IF(ISNUMBER(AX1665),1,0)+IF(ISNUMBER(BA1665),1,0)+IF(ISNUMBER(BB1665),1,0),1)</f>
        <v>1</v>
      </c>
      <c r="W1665" s="197">
        <v>415</v>
      </c>
      <c r="X1665" s="197"/>
      <c r="Y1665" s="197" t="s">
        <v>42</v>
      </c>
      <c r="Z1665" s="197">
        <v>152</v>
      </c>
      <c r="AA1665" s="197"/>
      <c r="AB1665" s="197" t="s">
        <v>42</v>
      </c>
      <c r="AC1665" s="197"/>
      <c r="AD1665" s="197"/>
      <c r="AE1665" s="197"/>
      <c r="AF1665" s="197"/>
      <c r="AG1665" s="197"/>
      <c r="AH1665" s="197"/>
      <c r="AI1665" s="200"/>
      <c r="AJ1665" s="197"/>
      <c r="AK1665" s="197"/>
      <c r="AL1665" s="197"/>
      <c r="AM1665" s="197"/>
      <c r="AN1665" s="197"/>
      <c r="AO1665" s="197"/>
      <c r="AP1665" s="197"/>
      <c r="AQ1665" s="197"/>
      <c r="AR1665" s="197"/>
      <c r="AS1665" s="197"/>
      <c r="AT1665" s="197"/>
      <c r="AU1665" s="197"/>
      <c r="AV1665" s="197"/>
      <c r="AW1665" s="197"/>
      <c r="AX1665" s="197"/>
      <c r="AY1665" s="197"/>
      <c r="AZ1665" s="197"/>
      <c r="BA1665" s="197"/>
      <c r="BB1665" s="197"/>
      <c r="BC1665" s="197"/>
    </row>
    <row r="1666" spans="2:55" customFormat="1" ht="14.1" customHeight="1">
      <c r="B1666" s="204">
        <v>20250609</v>
      </c>
      <c r="C1666" s="204" t="s">
        <v>64</v>
      </c>
      <c r="D1666" s="204">
        <v>230</v>
      </c>
      <c r="E1666" s="204">
        <v>8031</v>
      </c>
      <c r="F1666" s="204"/>
      <c r="G1666" s="204"/>
      <c r="H1666" s="204">
        <v>8021</v>
      </c>
      <c r="I1666" s="204"/>
      <c r="J1666" s="204"/>
      <c r="K1666" s="204">
        <v>-2071</v>
      </c>
      <c r="L1666" s="204">
        <v>-2071</v>
      </c>
      <c r="M1666" s="204">
        <v>-2060</v>
      </c>
      <c r="N1666" s="204" t="s">
        <v>40</v>
      </c>
      <c r="O1666" s="204" t="s">
        <v>41</v>
      </c>
      <c r="P1666" s="202">
        <f t="shared" si="155"/>
        <v>0</v>
      </c>
      <c r="Q1666" s="197">
        <f t="shared" si="150"/>
        <v>10</v>
      </c>
      <c r="R1666" s="202" t="str">
        <f t="shared" si="151"/>
        <v>NA</v>
      </c>
      <c r="S1666" s="202" t="str">
        <f t="shared" si="152"/>
        <v>NA</v>
      </c>
      <c r="T1666" s="197" t="str">
        <f t="shared" si="153"/>
        <v>NA</v>
      </c>
      <c r="U1666" s="197">
        <f t="shared" si="154"/>
        <v>0</v>
      </c>
      <c r="V1666" s="197">
        <f>MIN(IF(SUM(W1666,,X1666,Z1666,AA1666,AD1666,AC1666,AF1666,AG1666,AJ1666,AI1666,AL1666,AM1666,AO1666,AP1666,AR1666,AS1666,A1666,AY1666,AU1666,AV1666,AW1666,AX1666,BA1666,BB1666)=0,0,1)+IF(O1666="Smoothing ramp",1,0)+IF(ISNUMBER(W1666),1,0)+IF(ISNUMBER(X1666),1,0)+IF(ISNUMBER(Z1666),1,0)+IF(ISNUMBER(AA1666),1,0)+IF(ISNUMBER(AD1666),1,0)+IF(ISNUMBER(AC1666),1,0)+IF(ISNUMBER(AF1666),1,0)+IF(ISNUMBER(AG1666),1,0)+IF(ISNUMBER(AI1666),1,0)+IF(ISNUMBER(AJ1666),1,0)+IF(ISNUMBER(AL1666),1,0)+IF(ISNUMBER(AM1666),1,0)+IF(ISNUMBER(AO1666),1,0)+IF(ISNUMBER(AP1666),1,0)+IF(ISNUMBER(#REF!),1,0)+IF(ISNUMBER(AR1666),1,0)+IF(ISNUMBER(AS1666),1,0)+IF(ISNUMBER(AY1666),1,0)+IF(ISNUMBER(AU1666),1,0)+IF(ISNUMBER(AV1666),1,0)+IF(ISNUMBER(AW1666),1,0)+IF(ISNUMBER(AX1666),1,0)+IF(ISNUMBER(BA1666),1,0)+IF(ISNUMBER(BB1666),1,0),1)</f>
        <v>1</v>
      </c>
      <c r="W1666" s="197">
        <v>415</v>
      </c>
      <c r="X1666" s="197"/>
      <c r="Y1666" s="197" t="s">
        <v>42</v>
      </c>
      <c r="Z1666" s="197">
        <v>152</v>
      </c>
      <c r="AA1666" s="197"/>
      <c r="AB1666" s="197" t="s">
        <v>42</v>
      </c>
      <c r="AC1666" s="197"/>
      <c r="AD1666" s="197"/>
      <c r="AE1666" s="197"/>
      <c r="AF1666" s="197"/>
      <c r="AG1666" s="197"/>
      <c r="AH1666" s="197"/>
      <c r="AI1666" s="200"/>
      <c r="AJ1666" s="197"/>
      <c r="AK1666" s="197"/>
      <c r="AL1666" s="197"/>
      <c r="AM1666" s="197"/>
      <c r="AN1666" s="197"/>
      <c r="AO1666" s="197"/>
      <c r="AP1666" s="197"/>
      <c r="AQ1666" s="197"/>
      <c r="AR1666" s="197"/>
      <c r="AS1666" s="197"/>
      <c r="AT1666" s="197"/>
      <c r="AU1666" s="197"/>
      <c r="AV1666" s="197"/>
      <c r="AW1666" s="197"/>
      <c r="AX1666" s="197"/>
      <c r="AY1666" s="197"/>
      <c r="AZ1666" s="197"/>
      <c r="BA1666" s="197"/>
      <c r="BB1666" s="197"/>
      <c r="BC1666" s="197"/>
    </row>
    <row r="1667" spans="2:55" customFormat="1" ht="14.1" customHeight="1">
      <c r="B1667" s="204">
        <v>20250609</v>
      </c>
      <c r="C1667" s="204" t="s">
        <v>64</v>
      </c>
      <c r="D1667" s="204">
        <v>330</v>
      </c>
      <c r="E1667" s="204"/>
      <c r="F1667" s="204">
        <v>7624</v>
      </c>
      <c r="G1667" s="204">
        <v>856</v>
      </c>
      <c r="H1667" s="204"/>
      <c r="I1667" s="204">
        <v>7606</v>
      </c>
      <c r="J1667" s="204">
        <v>856</v>
      </c>
      <c r="K1667" s="204">
        <v>-1503</v>
      </c>
      <c r="L1667" s="204">
        <v>-1503</v>
      </c>
      <c r="M1667" s="204">
        <v>0</v>
      </c>
      <c r="N1667" s="204" t="s">
        <v>40</v>
      </c>
      <c r="O1667" s="204" t="s">
        <v>41</v>
      </c>
      <c r="P1667" s="202">
        <f t="shared" si="155"/>
        <v>0</v>
      </c>
      <c r="Q1667" s="197" t="str">
        <f t="shared" si="150"/>
        <v>NA</v>
      </c>
      <c r="R1667" s="202">
        <f t="shared" si="151"/>
        <v>18</v>
      </c>
      <c r="S1667" s="202">
        <f t="shared" si="152"/>
        <v>0</v>
      </c>
      <c r="T1667" s="197">
        <f t="shared" si="153"/>
        <v>18</v>
      </c>
      <c r="U1667" s="197">
        <f t="shared" si="154"/>
        <v>1503</v>
      </c>
      <c r="V1667" s="197">
        <f>MIN(IF(SUM(W1667,,X1667,Z1667,AA1667,AD1667,AC1667,AF1667,AG1667,AJ1667,AI1667,AL1667,AM1667,AO1667,AP1667,AR1667,AS1667,A1667,AY1667,AU1667,AV1667,AW1667,AX1667,BA1667,BB1667)=0,0,1)+IF(O1667="Smoothing ramp",1,0)+IF(ISNUMBER(W1667),1,0)+IF(ISNUMBER(X1667),1,0)+IF(ISNUMBER(Z1667),1,0)+IF(ISNUMBER(AA1667),1,0)+IF(ISNUMBER(AD1667),1,0)+IF(ISNUMBER(AC1667),1,0)+IF(ISNUMBER(AF1667),1,0)+IF(ISNUMBER(AG1667),1,0)+IF(ISNUMBER(AI1667),1,0)+IF(ISNUMBER(AJ1667),1,0)+IF(ISNUMBER(AL1667),1,0)+IF(ISNUMBER(AM1667),1,0)+IF(ISNUMBER(AO1667),1,0)+IF(ISNUMBER(AP1667),1,0)+IF(ISNUMBER(#REF!),1,0)+IF(ISNUMBER(AR1667),1,0)+IF(ISNUMBER(AS1667),1,0)+IF(ISNUMBER(AY1667),1,0)+IF(ISNUMBER(AU1667),1,0)+IF(ISNUMBER(AV1667),1,0)+IF(ISNUMBER(AW1667),1,0)+IF(ISNUMBER(AX1667),1,0)+IF(ISNUMBER(BA1667),1,0)+IF(ISNUMBER(BB1667),1,0),1)</f>
        <v>1</v>
      </c>
      <c r="W1667" s="197">
        <v>415</v>
      </c>
      <c r="X1667" s="197"/>
      <c r="Y1667" s="197" t="s">
        <v>42</v>
      </c>
      <c r="Z1667" s="197">
        <v>152</v>
      </c>
      <c r="AA1667" s="197"/>
      <c r="AB1667" s="197" t="s">
        <v>42</v>
      </c>
      <c r="AC1667" s="197"/>
      <c r="AD1667" s="197"/>
      <c r="AE1667" s="197"/>
      <c r="AF1667" s="197"/>
      <c r="AG1667" s="197"/>
      <c r="AH1667" s="197"/>
      <c r="AI1667" s="200"/>
      <c r="AJ1667" s="197"/>
      <c r="AK1667" s="197"/>
      <c r="AL1667" s="197"/>
      <c r="AM1667" s="197"/>
      <c r="AN1667" s="197"/>
      <c r="AO1667" s="197"/>
      <c r="AP1667" s="197"/>
      <c r="AQ1667" s="197"/>
      <c r="AR1667" s="197"/>
      <c r="AS1667" s="197"/>
      <c r="AT1667" s="197"/>
      <c r="AU1667" s="197"/>
      <c r="AV1667" s="197"/>
      <c r="AW1667" s="197"/>
      <c r="AX1667" s="197"/>
      <c r="AY1667" s="197"/>
      <c r="AZ1667" s="197"/>
      <c r="BA1667" s="197"/>
      <c r="BB1667" s="197"/>
      <c r="BC1667" s="197"/>
    </row>
    <row r="1668" spans="2:55" customFormat="1" ht="14.1" customHeight="1">
      <c r="B1668" s="204">
        <v>20250609</v>
      </c>
      <c r="C1668" s="204" t="s">
        <v>64</v>
      </c>
      <c r="D1668" s="204">
        <v>430</v>
      </c>
      <c r="E1668" s="204"/>
      <c r="F1668" s="204">
        <v>7624</v>
      </c>
      <c r="G1668" s="204">
        <v>856</v>
      </c>
      <c r="H1668" s="204"/>
      <c r="I1668" s="204">
        <v>7606</v>
      </c>
      <c r="J1668" s="204">
        <v>856</v>
      </c>
      <c r="K1668" s="204">
        <v>-1503</v>
      </c>
      <c r="L1668" s="204">
        <v>-1503</v>
      </c>
      <c r="M1668" s="204">
        <v>0</v>
      </c>
      <c r="N1668" s="204" t="s">
        <v>40</v>
      </c>
      <c r="O1668" s="204" t="s">
        <v>41</v>
      </c>
      <c r="P1668" s="202">
        <f t="shared" si="155"/>
        <v>0</v>
      </c>
      <c r="Q1668" s="197" t="str">
        <f t="shared" si="150"/>
        <v>NA</v>
      </c>
      <c r="R1668" s="202">
        <f t="shared" si="151"/>
        <v>18</v>
      </c>
      <c r="S1668" s="202">
        <f t="shared" si="152"/>
        <v>0</v>
      </c>
      <c r="T1668" s="197">
        <f t="shared" si="153"/>
        <v>18</v>
      </c>
      <c r="U1668" s="197">
        <f t="shared" si="154"/>
        <v>1503</v>
      </c>
      <c r="V1668" s="197">
        <f>MIN(IF(SUM(W1668,,X1668,Z1668,AA1668,AD1668,AC1668,AF1668,AG1668,AJ1668,AI1668,AL1668,AM1668,AO1668,AP1668,AR1668,AS1668,A1668,AY1668,AU1668,AV1668,AW1668,AX1668,BA1668,BB1668)=0,0,1)+IF(O1668="Smoothing ramp",1,0)+IF(ISNUMBER(W1668),1,0)+IF(ISNUMBER(X1668),1,0)+IF(ISNUMBER(Z1668),1,0)+IF(ISNUMBER(AA1668),1,0)+IF(ISNUMBER(AD1668),1,0)+IF(ISNUMBER(AC1668),1,0)+IF(ISNUMBER(AF1668),1,0)+IF(ISNUMBER(AG1668),1,0)+IF(ISNUMBER(AI1668),1,0)+IF(ISNUMBER(AJ1668),1,0)+IF(ISNUMBER(AL1668),1,0)+IF(ISNUMBER(AM1668),1,0)+IF(ISNUMBER(AO1668),1,0)+IF(ISNUMBER(AP1668),1,0)+IF(ISNUMBER(#REF!),1,0)+IF(ISNUMBER(AR1668),1,0)+IF(ISNUMBER(AS1668),1,0)+IF(ISNUMBER(AY1668),1,0)+IF(ISNUMBER(AU1668),1,0)+IF(ISNUMBER(AV1668),1,0)+IF(ISNUMBER(AW1668),1,0)+IF(ISNUMBER(AX1668),1,0)+IF(ISNUMBER(BA1668),1,0)+IF(ISNUMBER(BB1668),1,0),1)</f>
        <v>1</v>
      </c>
      <c r="W1668" s="197">
        <v>415</v>
      </c>
      <c r="X1668" s="197"/>
      <c r="Y1668" s="197" t="s">
        <v>42</v>
      </c>
      <c r="Z1668" s="197">
        <v>152</v>
      </c>
      <c r="AA1668" s="197"/>
      <c r="AB1668" s="197" t="s">
        <v>42</v>
      </c>
      <c r="AC1668" s="197"/>
      <c r="AD1668" s="197"/>
      <c r="AE1668" s="197"/>
      <c r="AF1668" s="197"/>
      <c r="AG1668" s="197"/>
      <c r="AH1668" s="197"/>
      <c r="AI1668" s="200"/>
      <c r="AJ1668" s="197"/>
      <c r="AK1668" s="197"/>
      <c r="AL1668" s="197"/>
      <c r="AM1668" s="197"/>
      <c r="AN1668" s="197"/>
      <c r="AO1668" s="197"/>
      <c r="AP1668" s="197"/>
      <c r="AQ1668" s="197"/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197"/>
      <c r="BB1668" s="197"/>
      <c r="BC1668" s="197"/>
    </row>
    <row r="1669" spans="2:55" customFormat="1" ht="14.1" customHeight="1">
      <c r="B1669" s="204">
        <v>20250609</v>
      </c>
      <c r="C1669" s="204" t="s">
        <v>64</v>
      </c>
      <c r="D1669" s="204">
        <v>530</v>
      </c>
      <c r="E1669" s="204"/>
      <c r="F1669" s="204">
        <v>7624</v>
      </c>
      <c r="G1669" s="204">
        <v>856</v>
      </c>
      <c r="H1669" s="204"/>
      <c r="I1669" s="204">
        <v>7606</v>
      </c>
      <c r="J1669" s="204">
        <v>856</v>
      </c>
      <c r="K1669" s="204">
        <v>-1503</v>
      </c>
      <c r="L1669" s="204">
        <v>-1503</v>
      </c>
      <c r="M1669" s="204">
        <v>0</v>
      </c>
      <c r="N1669" s="204" t="s">
        <v>40</v>
      </c>
      <c r="O1669" s="204" t="s">
        <v>41</v>
      </c>
      <c r="P1669" s="202">
        <f t="shared" si="155"/>
        <v>0</v>
      </c>
      <c r="Q1669" s="197" t="str">
        <f t="shared" si="150"/>
        <v>NA</v>
      </c>
      <c r="R1669" s="202">
        <f t="shared" si="151"/>
        <v>18</v>
      </c>
      <c r="S1669" s="202">
        <f t="shared" si="152"/>
        <v>0</v>
      </c>
      <c r="T1669" s="197">
        <f t="shared" si="153"/>
        <v>18</v>
      </c>
      <c r="U1669" s="197">
        <f t="shared" si="154"/>
        <v>1503</v>
      </c>
      <c r="V1669" s="197">
        <f>MIN(IF(SUM(W1669,,X1669,Z1669,AA1669,AD1669,AC1669,AF1669,AG1669,AJ1669,AI1669,AL1669,AM1669,AO1669,AP1669,AR1669,AS1669,A1669,AY1669,AU1669,AV1669,AW1669,AX1669,BA1669,BB1669)=0,0,1)+IF(O1669="Smoothing ramp",1,0)+IF(ISNUMBER(W1669),1,0)+IF(ISNUMBER(X1669),1,0)+IF(ISNUMBER(Z1669),1,0)+IF(ISNUMBER(AA1669),1,0)+IF(ISNUMBER(AD1669),1,0)+IF(ISNUMBER(AC1669),1,0)+IF(ISNUMBER(AF1669),1,0)+IF(ISNUMBER(AG1669),1,0)+IF(ISNUMBER(AI1669),1,0)+IF(ISNUMBER(AJ1669),1,0)+IF(ISNUMBER(AL1669),1,0)+IF(ISNUMBER(AM1669),1,0)+IF(ISNUMBER(AO1669),1,0)+IF(ISNUMBER(AP1669),1,0)+IF(ISNUMBER(#REF!),1,0)+IF(ISNUMBER(AR1669),1,0)+IF(ISNUMBER(AS1669),1,0)+IF(ISNUMBER(AY1669),1,0)+IF(ISNUMBER(AU1669),1,0)+IF(ISNUMBER(AV1669),1,0)+IF(ISNUMBER(AW1669),1,0)+IF(ISNUMBER(AX1669),1,0)+IF(ISNUMBER(BA1669),1,0)+IF(ISNUMBER(BB1669),1,0),1)</f>
        <v>1</v>
      </c>
      <c r="W1669" s="197">
        <v>339</v>
      </c>
      <c r="X1669" s="197"/>
      <c r="Y1669" s="197"/>
      <c r="Z1669" s="197">
        <v>140</v>
      </c>
      <c r="AA1669" s="197"/>
      <c r="AB1669" s="197"/>
      <c r="AC1669" s="197"/>
      <c r="AD1669" s="197"/>
      <c r="AE1669" s="197"/>
      <c r="AF1669" s="197"/>
      <c r="AG1669" s="197"/>
      <c r="AH1669" s="197"/>
      <c r="AI1669" s="200"/>
      <c r="AJ1669" s="197"/>
      <c r="AK1669" s="197"/>
      <c r="AL1669" s="197"/>
      <c r="AM1669" s="197"/>
      <c r="AN1669" s="197"/>
      <c r="AO1669" s="197"/>
      <c r="AP1669" s="197"/>
      <c r="AQ1669" s="197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197"/>
      <c r="BB1669" s="197"/>
      <c r="BC1669" s="197"/>
    </row>
    <row r="1670" spans="2:55" customFormat="1" ht="14.1" customHeight="1">
      <c r="B1670" s="204">
        <v>20250609</v>
      </c>
      <c r="C1670" s="204" t="s">
        <v>64</v>
      </c>
      <c r="D1670" s="204">
        <v>630</v>
      </c>
      <c r="E1670" s="204"/>
      <c r="F1670" s="204">
        <v>7624</v>
      </c>
      <c r="G1670" s="204">
        <v>856</v>
      </c>
      <c r="H1670" s="204"/>
      <c r="I1670" s="204">
        <v>7606</v>
      </c>
      <c r="J1670" s="204">
        <v>856</v>
      </c>
      <c r="K1670" s="204">
        <v>-1503</v>
      </c>
      <c r="L1670" s="204">
        <v>-1503</v>
      </c>
      <c r="M1670" s="204">
        <v>0</v>
      </c>
      <c r="N1670" s="204" t="s">
        <v>40</v>
      </c>
      <c r="O1670" s="204" t="s">
        <v>41</v>
      </c>
      <c r="P1670" s="202">
        <f t="shared" si="155"/>
        <v>0</v>
      </c>
      <c r="Q1670" s="197" t="str">
        <f t="shared" si="150"/>
        <v>NA</v>
      </c>
      <c r="R1670" s="202">
        <f t="shared" si="151"/>
        <v>18</v>
      </c>
      <c r="S1670" s="202">
        <f t="shared" si="152"/>
        <v>0</v>
      </c>
      <c r="T1670" s="197">
        <f t="shared" si="153"/>
        <v>18</v>
      </c>
      <c r="U1670" s="197">
        <f t="shared" si="154"/>
        <v>1503</v>
      </c>
      <c r="V1670" s="197">
        <f>MIN(IF(SUM(W1670,,X1670,Z1670,AA1670,AD1670,AC1670,AF1670,AG1670,AJ1670,AI1670,AL1670,AM1670,AO1670,AP1670,AR1670,AS1670,A1670,AY1670,AU1670,AV1670,AW1670,AX1670,BA1670,BB1670)=0,0,1)+IF(O1670="Smoothing ramp",1,0)+IF(ISNUMBER(W1670),1,0)+IF(ISNUMBER(X1670),1,0)+IF(ISNUMBER(Z1670),1,0)+IF(ISNUMBER(AA1670),1,0)+IF(ISNUMBER(AD1670),1,0)+IF(ISNUMBER(AC1670),1,0)+IF(ISNUMBER(AF1670),1,0)+IF(ISNUMBER(AG1670),1,0)+IF(ISNUMBER(AI1670),1,0)+IF(ISNUMBER(AJ1670),1,0)+IF(ISNUMBER(AL1670),1,0)+IF(ISNUMBER(AM1670),1,0)+IF(ISNUMBER(AO1670),1,0)+IF(ISNUMBER(AP1670),1,0)+IF(ISNUMBER(#REF!),1,0)+IF(ISNUMBER(AR1670),1,0)+IF(ISNUMBER(AS1670),1,0)+IF(ISNUMBER(AY1670),1,0)+IF(ISNUMBER(AU1670),1,0)+IF(ISNUMBER(AV1670),1,0)+IF(ISNUMBER(AW1670),1,0)+IF(ISNUMBER(AX1670),1,0)+IF(ISNUMBER(BA1670),1,0)+IF(ISNUMBER(BB1670),1,0),1)</f>
        <v>1</v>
      </c>
      <c r="W1670" s="197">
        <v>339</v>
      </c>
      <c r="X1670" s="197"/>
      <c r="Y1670" s="197"/>
      <c r="Z1670" s="197">
        <v>140</v>
      </c>
      <c r="AA1670" s="197"/>
      <c r="AB1670" s="197"/>
      <c r="AC1670" s="197"/>
      <c r="AD1670" s="197"/>
      <c r="AE1670" s="197"/>
      <c r="AF1670" s="197"/>
      <c r="AG1670" s="197"/>
      <c r="AH1670" s="197"/>
      <c r="AI1670" s="200"/>
      <c r="AJ1670" s="197"/>
      <c r="AK1670" s="197"/>
      <c r="AL1670" s="197"/>
      <c r="AM1670" s="197"/>
      <c r="AN1670" s="197"/>
      <c r="AO1670" s="197"/>
      <c r="AP1670" s="197"/>
      <c r="AQ1670" s="197"/>
      <c r="AR1670" s="197"/>
      <c r="AS1670" s="197"/>
      <c r="AT1670" s="197"/>
      <c r="AU1670" s="197"/>
      <c r="AV1670" s="197"/>
      <c r="AW1670" s="197"/>
      <c r="AX1670" s="197"/>
      <c r="AY1670" s="197"/>
      <c r="AZ1670" s="197"/>
      <c r="BA1670" s="197"/>
      <c r="BB1670" s="197"/>
      <c r="BC1670" s="197"/>
    </row>
    <row r="1671" spans="2:55" customFormat="1" ht="14.1" customHeight="1">
      <c r="B1671" s="204">
        <v>20250609</v>
      </c>
      <c r="C1671" s="204" t="s">
        <v>64</v>
      </c>
      <c r="D1671" s="204">
        <v>730</v>
      </c>
      <c r="E1671" s="204"/>
      <c r="F1671" s="204">
        <v>6225</v>
      </c>
      <c r="G1671" s="204">
        <v>539</v>
      </c>
      <c r="H1671" s="204"/>
      <c r="I1671" s="204">
        <v>6225</v>
      </c>
      <c r="J1671" s="204">
        <v>539</v>
      </c>
      <c r="K1671" s="204">
        <v>-822</v>
      </c>
      <c r="L1671" s="204">
        <v>-822</v>
      </c>
      <c r="M1671" s="204">
        <v>0</v>
      </c>
      <c r="N1671" s="204" t="s">
        <v>40</v>
      </c>
      <c r="O1671" s="204" t="s">
        <v>41</v>
      </c>
      <c r="P1671" s="202">
        <f t="shared" si="155"/>
        <v>0</v>
      </c>
      <c r="Q1671" s="197" t="str">
        <f t="shared" si="150"/>
        <v>NA</v>
      </c>
      <c r="R1671" s="202">
        <f t="shared" si="151"/>
        <v>0</v>
      </c>
      <c r="S1671" s="202">
        <f t="shared" si="152"/>
        <v>0</v>
      </c>
      <c r="T1671" s="197">
        <f t="shared" si="153"/>
        <v>0</v>
      </c>
      <c r="U1671" s="197">
        <f t="shared" si="154"/>
        <v>822</v>
      </c>
      <c r="V1671" s="197">
        <f>MIN(IF(SUM(W1671,,X1671,Z1671,AA1671,AD1671,AC1671,AF1671,AG1671,AJ1671,AI1671,AL1671,AM1671,AO1671,AP1671,AR1671,AS1671,A1671,AY1671,AU1671,AV1671,AW1671,AX1671,BA1671,BB1671)=0,0,1)+IF(O1671="Smoothing ramp",1,0)+IF(ISNUMBER(W1671),1,0)+IF(ISNUMBER(X1671),1,0)+IF(ISNUMBER(Z1671),1,0)+IF(ISNUMBER(AA1671),1,0)+IF(ISNUMBER(AD1671),1,0)+IF(ISNUMBER(AC1671),1,0)+IF(ISNUMBER(AF1671),1,0)+IF(ISNUMBER(AG1671),1,0)+IF(ISNUMBER(AI1671),1,0)+IF(ISNUMBER(AJ1671),1,0)+IF(ISNUMBER(AL1671),1,0)+IF(ISNUMBER(AM1671),1,0)+IF(ISNUMBER(AO1671),1,0)+IF(ISNUMBER(AP1671),1,0)+IF(ISNUMBER(#REF!),1,0)+IF(ISNUMBER(AR1671),1,0)+IF(ISNUMBER(AS1671),1,0)+IF(ISNUMBER(AY1671),1,0)+IF(ISNUMBER(AU1671),1,0)+IF(ISNUMBER(AV1671),1,0)+IF(ISNUMBER(AW1671),1,0)+IF(ISNUMBER(AX1671),1,0)+IF(ISNUMBER(BA1671),1,0)+IF(ISNUMBER(BB1671),1,0),1)</f>
        <v>1</v>
      </c>
      <c r="W1671" s="197">
        <v>409</v>
      </c>
      <c r="X1671" s="197"/>
      <c r="Y1671" s="197"/>
      <c r="Z1671" s="197">
        <v>140</v>
      </c>
      <c r="AA1671" s="197"/>
      <c r="AB1671" s="197"/>
      <c r="AC1671" s="197"/>
      <c r="AD1671" s="197"/>
      <c r="AE1671" s="197"/>
      <c r="AF1671" s="197"/>
      <c r="AG1671" s="197"/>
      <c r="AH1671" s="197"/>
      <c r="AI1671" s="200"/>
      <c r="AJ1671" s="197"/>
      <c r="AK1671" s="197"/>
      <c r="AL1671" s="197"/>
      <c r="AM1671" s="197"/>
      <c r="AN1671" s="197"/>
      <c r="AO1671" s="197"/>
      <c r="AP1671" s="197"/>
      <c r="AQ1671" s="197"/>
      <c r="AR1671" s="197"/>
      <c r="AS1671" s="197"/>
      <c r="AT1671" s="197"/>
      <c r="AU1671" s="197"/>
      <c r="AV1671" s="197"/>
      <c r="AW1671" s="197"/>
      <c r="AX1671" s="197"/>
      <c r="AY1671" s="197"/>
      <c r="AZ1671" s="197"/>
      <c r="BA1671" s="197"/>
      <c r="BB1671" s="197"/>
      <c r="BC1671" s="197"/>
    </row>
    <row r="1672" spans="2:55" customFormat="1" ht="14.1" customHeight="1">
      <c r="B1672" s="204">
        <v>20250609</v>
      </c>
      <c r="C1672" s="204" t="s">
        <v>64</v>
      </c>
      <c r="D1672" s="204">
        <v>830</v>
      </c>
      <c r="E1672" s="204"/>
      <c r="F1672" s="204">
        <v>6225</v>
      </c>
      <c r="G1672" s="204">
        <v>539</v>
      </c>
      <c r="H1672" s="204"/>
      <c r="I1672" s="204">
        <v>6225</v>
      </c>
      <c r="J1672" s="204">
        <v>539</v>
      </c>
      <c r="K1672" s="204">
        <v>-822</v>
      </c>
      <c r="L1672" s="204">
        <v>-822</v>
      </c>
      <c r="M1672" s="204">
        <v>0</v>
      </c>
      <c r="N1672" s="204" t="s">
        <v>40</v>
      </c>
      <c r="O1672" s="204" t="s">
        <v>41</v>
      </c>
      <c r="P1672" s="202">
        <f t="shared" si="155"/>
        <v>0</v>
      </c>
      <c r="Q1672" s="197" t="str">
        <f t="shared" si="150"/>
        <v>NA</v>
      </c>
      <c r="R1672" s="202">
        <f t="shared" si="151"/>
        <v>0</v>
      </c>
      <c r="S1672" s="202">
        <f t="shared" si="152"/>
        <v>0</v>
      </c>
      <c r="T1672" s="197">
        <f t="shared" si="153"/>
        <v>0</v>
      </c>
      <c r="U1672" s="197">
        <f t="shared" si="154"/>
        <v>822</v>
      </c>
      <c r="V1672" s="197">
        <f>MIN(IF(SUM(W1672,,X1672,Z1672,AA1672,AD1672,AC1672,AF1672,AG1672,AJ1672,AI1672,AL1672,AM1672,AO1672,AP1672,AR1672,AS1672,A1672,AY1672,AU1672,AV1672,AW1672,AX1672,BA1672,BB1672)=0,0,1)+IF(O1672="Smoothing ramp",1,0)+IF(ISNUMBER(W1672),1,0)+IF(ISNUMBER(X1672),1,0)+IF(ISNUMBER(Z1672),1,0)+IF(ISNUMBER(AA1672),1,0)+IF(ISNUMBER(AD1672),1,0)+IF(ISNUMBER(AC1672),1,0)+IF(ISNUMBER(AF1672),1,0)+IF(ISNUMBER(AG1672),1,0)+IF(ISNUMBER(AI1672),1,0)+IF(ISNUMBER(AJ1672),1,0)+IF(ISNUMBER(AL1672),1,0)+IF(ISNUMBER(AM1672),1,0)+IF(ISNUMBER(AO1672),1,0)+IF(ISNUMBER(AP1672),1,0)+IF(ISNUMBER(#REF!),1,0)+IF(ISNUMBER(AR1672),1,0)+IF(ISNUMBER(AS1672),1,0)+IF(ISNUMBER(AY1672),1,0)+IF(ISNUMBER(AU1672),1,0)+IF(ISNUMBER(AV1672),1,0)+IF(ISNUMBER(AW1672),1,0)+IF(ISNUMBER(AX1672),1,0)+IF(ISNUMBER(BA1672),1,0)+IF(ISNUMBER(BB1672),1,0),1)</f>
        <v>1</v>
      </c>
      <c r="W1672" s="197">
        <v>410</v>
      </c>
      <c r="X1672" s="197"/>
      <c r="Y1672" s="197"/>
      <c r="Z1672" s="197">
        <v>140</v>
      </c>
      <c r="AA1672" s="197"/>
      <c r="AB1672" s="197"/>
      <c r="AC1672" s="197"/>
      <c r="AD1672" s="197"/>
      <c r="AE1672" s="197"/>
      <c r="AF1672" s="197"/>
      <c r="AG1672" s="197"/>
      <c r="AH1672" s="197"/>
      <c r="AI1672" s="200"/>
      <c r="AJ1672" s="197"/>
      <c r="AK1672" s="197"/>
      <c r="AL1672" s="197"/>
      <c r="AM1672" s="197"/>
      <c r="AN1672" s="197"/>
      <c r="AO1672" s="197"/>
      <c r="AP1672" s="197"/>
      <c r="AQ1672" s="197"/>
      <c r="AR1672" s="197"/>
      <c r="AS1672" s="197"/>
      <c r="AT1672" s="197"/>
      <c r="AU1672" s="197"/>
      <c r="AV1672" s="197"/>
      <c r="AW1672" s="197"/>
      <c r="AX1672" s="197"/>
      <c r="AY1672" s="197"/>
      <c r="AZ1672" s="197"/>
      <c r="BA1672" s="197"/>
      <c r="BB1672" s="197"/>
      <c r="BC1672" s="197"/>
    </row>
    <row r="1673" spans="2:55" customFormat="1" ht="14.1" customHeight="1">
      <c r="B1673" s="204">
        <v>20250609</v>
      </c>
      <c r="C1673" s="204" t="s">
        <v>64</v>
      </c>
      <c r="D1673" s="204">
        <v>930</v>
      </c>
      <c r="E1673" s="204">
        <v>7993</v>
      </c>
      <c r="F1673" s="204"/>
      <c r="G1673" s="204"/>
      <c r="H1673" s="204">
        <v>7965</v>
      </c>
      <c r="I1673" s="204"/>
      <c r="J1673" s="204"/>
      <c r="K1673" s="204">
        <v>-5511</v>
      </c>
      <c r="L1673" s="204">
        <v>-5511</v>
      </c>
      <c r="M1673" s="204">
        <v>-5483</v>
      </c>
      <c r="N1673" s="204" t="s">
        <v>40</v>
      </c>
      <c r="O1673" s="204" t="s">
        <v>41</v>
      </c>
      <c r="P1673" s="202">
        <f t="shared" si="155"/>
        <v>0</v>
      </c>
      <c r="Q1673" s="197">
        <f t="shared" ref="Q1673:Q1736" si="156">IF(AND(ISNUMBER(E1673),ISNUMBER(H1673),ISBLANK(F1673)),E1673-H1673,"NA")</f>
        <v>28</v>
      </c>
      <c r="R1673" s="202" t="str">
        <f t="shared" ref="R1673:R1736" si="157">IF(AND(ISNUMBER(F1673),ISNUMBER(I1673),ISBLANK(E1673)),F1673-I1673,"NA")</f>
        <v>NA</v>
      </c>
      <c r="S1673" s="202" t="str">
        <f t="shared" ref="S1673:S1736" si="158">IF(AND(ISNUMBER(G1673),ISNUMBER(J1673),ISBLANK(E1673)),G1673-J1673,"NA")</f>
        <v>NA</v>
      </c>
      <c r="T1673" s="197" t="str">
        <f t="shared" ref="T1673:T1736" si="159">IF(AND(ISNUMBER(R1673),ISNUMBER(S1673),ISBLANK(E1673)),S1673+R1673,"NA")</f>
        <v>NA</v>
      </c>
      <c r="U1673" s="197">
        <f t="shared" ref="U1673:U1736" si="160">IF(M1673&lt;0,0,IF(M1673=K1673,M1673,M1673-(L1673-M1673)))</f>
        <v>0</v>
      </c>
      <c r="V1673" s="197">
        <f>MIN(IF(SUM(W1673,,X1673,Z1673,AA1673,AD1673,AC1673,AF1673,AG1673,AJ1673,AI1673,AL1673,AM1673,AO1673,AP1673,AR1673,AS1673,A1673,AY1673,AU1673,AV1673,AW1673,AX1673,BA1673,BB1673)=0,0,1)+IF(O1673="Smoothing ramp",1,0)+IF(ISNUMBER(W1673),1,0)+IF(ISNUMBER(X1673),1,0)+IF(ISNUMBER(Z1673),1,0)+IF(ISNUMBER(AA1673),1,0)+IF(ISNUMBER(AD1673),1,0)+IF(ISNUMBER(AC1673),1,0)+IF(ISNUMBER(AF1673),1,0)+IF(ISNUMBER(AG1673),1,0)+IF(ISNUMBER(AI1673),1,0)+IF(ISNUMBER(AJ1673),1,0)+IF(ISNUMBER(AL1673),1,0)+IF(ISNUMBER(AM1673),1,0)+IF(ISNUMBER(AO1673),1,0)+IF(ISNUMBER(AP1673),1,0)+IF(ISNUMBER(#REF!),1,0)+IF(ISNUMBER(AR1673),1,0)+IF(ISNUMBER(AS1673),1,0)+IF(ISNUMBER(AY1673),1,0)+IF(ISNUMBER(AU1673),1,0)+IF(ISNUMBER(AV1673),1,0)+IF(ISNUMBER(AW1673),1,0)+IF(ISNUMBER(AX1673),1,0)+IF(ISNUMBER(BA1673),1,0)+IF(ISNUMBER(BB1673),1,0),1)</f>
        <v>1</v>
      </c>
      <c r="W1673" s="197">
        <v>404</v>
      </c>
      <c r="X1673" s="197"/>
      <c r="Y1673" s="197"/>
      <c r="Z1673" s="197">
        <v>140</v>
      </c>
      <c r="AA1673" s="197"/>
      <c r="AB1673" s="197"/>
      <c r="AC1673" s="197"/>
      <c r="AD1673" s="197"/>
      <c r="AE1673" s="197"/>
      <c r="AF1673" s="197"/>
      <c r="AG1673" s="197"/>
      <c r="AH1673" s="197"/>
      <c r="AI1673" s="200"/>
      <c r="AJ1673" s="197"/>
      <c r="AK1673" s="197"/>
      <c r="AL1673" s="197"/>
      <c r="AM1673" s="197"/>
      <c r="AN1673" s="197"/>
      <c r="AO1673" s="197"/>
      <c r="AP1673" s="197"/>
      <c r="AQ1673" s="197"/>
      <c r="AR1673" s="197"/>
      <c r="AS1673" s="197"/>
      <c r="AT1673" s="197"/>
      <c r="AU1673" s="197"/>
      <c r="AV1673" s="197"/>
      <c r="AW1673" s="197"/>
      <c r="AX1673" s="197"/>
      <c r="AY1673" s="197"/>
      <c r="AZ1673" s="197"/>
      <c r="BA1673" s="197"/>
      <c r="BB1673" s="197"/>
      <c r="BC1673" s="197"/>
    </row>
    <row r="1674" spans="2:55" customFormat="1" ht="14.1" customHeight="1">
      <c r="B1674" s="204">
        <v>20250609</v>
      </c>
      <c r="C1674" s="204" t="s">
        <v>64</v>
      </c>
      <c r="D1674" s="204">
        <v>1030</v>
      </c>
      <c r="E1674" s="204">
        <v>7993</v>
      </c>
      <c r="F1674" s="204"/>
      <c r="G1674" s="204"/>
      <c r="H1674" s="204">
        <v>7992</v>
      </c>
      <c r="I1674" s="204"/>
      <c r="J1674" s="204"/>
      <c r="K1674" s="204">
        <v>-5511</v>
      </c>
      <c r="L1674" s="204">
        <v>-5511</v>
      </c>
      <c r="M1674" s="204">
        <v>-5510</v>
      </c>
      <c r="N1674" s="204" t="s">
        <v>40</v>
      </c>
      <c r="O1674" s="204" t="s">
        <v>41</v>
      </c>
      <c r="P1674" s="202">
        <f t="shared" ref="P1674:P1737" si="161">IFERROR(K1674-L1674,0)</f>
        <v>0</v>
      </c>
      <c r="Q1674" s="197">
        <f t="shared" si="156"/>
        <v>1</v>
      </c>
      <c r="R1674" s="202" t="str">
        <f t="shared" si="157"/>
        <v>NA</v>
      </c>
      <c r="S1674" s="202" t="str">
        <f t="shared" si="158"/>
        <v>NA</v>
      </c>
      <c r="T1674" s="197" t="str">
        <f t="shared" si="159"/>
        <v>NA</v>
      </c>
      <c r="U1674" s="197">
        <f t="shared" si="160"/>
        <v>0</v>
      </c>
      <c r="V1674" s="197">
        <f>MIN(IF(SUM(W1674,,X1674,Z1674,AA1674,AD1674,AC1674,AF1674,AG1674,AJ1674,AI1674,AL1674,AM1674,AO1674,AP1674,AR1674,AS1674,A1674,AY1674,AU1674,AV1674,AW1674,AX1674,BA1674,BB1674)=0,0,1)+IF(O1674="Smoothing ramp",1,0)+IF(ISNUMBER(W1674),1,0)+IF(ISNUMBER(X1674),1,0)+IF(ISNUMBER(Z1674),1,0)+IF(ISNUMBER(AA1674),1,0)+IF(ISNUMBER(AD1674),1,0)+IF(ISNUMBER(AC1674),1,0)+IF(ISNUMBER(AF1674),1,0)+IF(ISNUMBER(AG1674),1,0)+IF(ISNUMBER(AI1674),1,0)+IF(ISNUMBER(AJ1674),1,0)+IF(ISNUMBER(AL1674),1,0)+IF(ISNUMBER(AM1674),1,0)+IF(ISNUMBER(AO1674),1,0)+IF(ISNUMBER(AP1674),1,0)+IF(ISNUMBER(#REF!),1,0)+IF(ISNUMBER(AR1674),1,0)+IF(ISNUMBER(AS1674),1,0)+IF(ISNUMBER(AY1674),1,0)+IF(ISNUMBER(AU1674),1,0)+IF(ISNUMBER(AV1674),1,0)+IF(ISNUMBER(AW1674),1,0)+IF(ISNUMBER(AX1674),1,0)+IF(ISNUMBER(BA1674),1,0)+IF(ISNUMBER(BB1674),1,0),1)</f>
        <v>1</v>
      </c>
      <c r="W1674" s="197">
        <v>333</v>
      </c>
      <c r="X1674" s="197"/>
      <c r="Y1674" s="197"/>
      <c r="Z1674" s="197">
        <v>138</v>
      </c>
      <c r="AA1674" s="197"/>
      <c r="AB1674" s="197"/>
      <c r="AC1674" s="197"/>
      <c r="AD1674" s="197"/>
      <c r="AE1674" s="197"/>
      <c r="AF1674" s="197"/>
      <c r="AG1674" s="197"/>
      <c r="AH1674" s="197"/>
      <c r="AI1674" s="200"/>
      <c r="AJ1674" s="197"/>
      <c r="AK1674" s="197"/>
      <c r="AL1674" s="197"/>
      <c r="AM1674" s="197"/>
      <c r="AN1674" s="197"/>
      <c r="AO1674" s="197"/>
      <c r="AP1674" s="197"/>
      <c r="AQ1674" s="197"/>
      <c r="AR1674" s="197"/>
      <c r="AS1674" s="197"/>
      <c r="AT1674" s="197"/>
      <c r="AU1674" s="197"/>
      <c r="AV1674" s="197"/>
      <c r="AW1674" s="197"/>
      <c r="AX1674" s="197"/>
      <c r="AY1674" s="197"/>
      <c r="AZ1674" s="197"/>
      <c r="BA1674" s="197"/>
      <c r="BB1674" s="197"/>
      <c r="BC1674" s="197"/>
    </row>
    <row r="1675" spans="2:55" customFormat="1" ht="14.1" customHeight="1">
      <c r="B1675" s="204">
        <v>20250609</v>
      </c>
      <c r="C1675" s="204" t="s">
        <v>64</v>
      </c>
      <c r="D1675" s="204">
        <v>1130</v>
      </c>
      <c r="E1675" s="204">
        <v>7993</v>
      </c>
      <c r="F1675" s="204"/>
      <c r="G1675" s="204"/>
      <c r="H1675" s="204">
        <v>7867</v>
      </c>
      <c r="I1675" s="204"/>
      <c r="J1675" s="204"/>
      <c r="K1675" s="204">
        <v>-5511</v>
      </c>
      <c r="L1675" s="204">
        <v>-5511</v>
      </c>
      <c r="M1675" s="204">
        <v>-5385</v>
      </c>
      <c r="N1675" s="204" t="s">
        <v>40</v>
      </c>
      <c r="O1675" s="204" t="s">
        <v>41</v>
      </c>
      <c r="P1675" s="202">
        <f t="shared" si="161"/>
        <v>0</v>
      </c>
      <c r="Q1675" s="197">
        <f t="shared" si="156"/>
        <v>126</v>
      </c>
      <c r="R1675" s="202" t="str">
        <f t="shared" si="157"/>
        <v>NA</v>
      </c>
      <c r="S1675" s="202" t="str">
        <f t="shared" si="158"/>
        <v>NA</v>
      </c>
      <c r="T1675" s="197" t="str">
        <f t="shared" si="159"/>
        <v>NA</v>
      </c>
      <c r="U1675" s="197">
        <f t="shared" si="160"/>
        <v>0</v>
      </c>
      <c r="V1675" s="197">
        <f>MIN(IF(SUM(W1675,,X1675,Z1675,AA1675,AD1675,AC1675,AF1675,AG1675,AJ1675,AI1675,AL1675,AM1675,AO1675,AP1675,AR1675,AS1675,A1675,AY1675,AU1675,AV1675,AW1675,AX1675,BA1675,BB1675)=0,0,1)+IF(O1675="Smoothing ramp",1,0)+IF(ISNUMBER(W1675),1,0)+IF(ISNUMBER(X1675),1,0)+IF(ISNUMBER(Z1675),1,0)+IF(ISNUMBER(AA1675),1,0)+IF(ISNUMBER(AD1675),1,0)+IF(ISNUMBER(AC1675),1,0)+IF(ISNUMBER(AF1675),1,0)+IF(ISNUMBER(AG1675),1,0)+IF(ISNUMBER(AI1675),1,0)+IF(ISNUMBER(AJ1675),1,0)+IF(ISNUMBER(AL1675),1,0)+IF(ISNUMBER(AM1675),1,0)+IF(ISNUMBER(AO1675),1,0)+IF(ISNUMBER(AP1675),1,0)+IF(ISNUMBER(#REF!),1,0)+IF(ISNUMBER(AR1675),1,0)+IF(ISNUMBER(AS1675),1,0)+IF(ISNUMBER(AY1675),1,0)+IF(ISNUMBER(AU1675),1,0)+IF(ISNUMBER(AV1675),1,0)+IF(ISNUMBER(AW1675),1,0)+IF(ISNUMBER(AX1675),1,0)+IF(ISNUMBER(BA1675),1,0)+IF(ISNUMBER(BB1675),1,0),1)</f>
        <v>1</v>
      </c>
      <c r="W1675" s="197">
        <v>333</v>
      </c>
      <c r="X1675" s="197"/>
      <c r="Y1675" s="197"/>
      <c r="Z1675" s="197">
        <v>138</v>
      </c>
      <c r="AA1675" s="197"/>
      <c r="AB1675" s="197"/>
      <c r="AC1675" s="197"/>
      <c r="AD1675" s="197"/>
      <c r="AE1675" s="197"/>
      <c r="AF1675" s="197"/>
      <c r="AG1675" s="197"/>
      <c r="AH1675" s="197"/>
      <c r="AI1675" s="200"/>
      <c r="AJ1675" s="197"/>
      <c r="AK1675" s="197"/>
      <c r="AL1675" s="197"/>
      <c r="AM1675" s="197"/>
      <c r="AN1675" s="197"/>
      <c r="AO1675" s="197"/>
      <c r="AP1675" s="197"/>
      <c r="AQ1675" s="197"/>
      <c r="AR1675" s="197"/>
      <c r="AS1675" s="197"/>
      <c r="AT1675" s="197"/>
      <c r="AU1675" s="197"/>
      <c r="AV1675" s="197"/>
      <c r="AW1675" s="197"/>
      <c r="AX1675" s="197"/>
      <c r="AY1675" s="197"/>
      <c r="AZ1675" s="197"/>
      <c r="BA1675" s="197"/>
      <c r="BB1675" s="197"/>
      <c r="BC1675" s="197"/>
    </row>
    <row r="1676" spans="2:55" customFormat="1" ht="14.1" customHeight="1">
      <c r="B1676" s="204">
        <v>20250609</v>
      </c>
      <c r="C1676" s="204" t="s">
        <v>64</v>
      </c>
      <c r="D1676" s="204">
        <v>1230</v>
      </c>
      <c r="E1676" s="204"/>
      <c r="F1676" s="204">
        <v>6131</v>
      </c>
      <c r="G1676" s="204">
        <v>695</v>
      </c>
      <c r="H1676" s="204"/>
      <c r="I1676" s="204">
        <v>6130</v>
      </c>
      <c r="J1676" s="204">
        <v>695</v>
      </c>
      <c r="K1676" s="204">
        <v>-195</v>
      </c>
      <c r="L1676" s="204">
        <v>-195</v>
      </c>
      <c r="M1676" s="204">
        <v>0</v>
      </c>
      <c r="N1676" s="204" t="s">
        <v>40</v>
      </c>
      <c r="O1676" s="204" t="s">
        <v>41</v>
      </c>
      <c r="P1676" s="202">
        <f t="shared" si="161"/>
        <v>0</v>
      </c>
      <c r="Q1676" s="197" t="str">
        <f t="shared" si="156"/>
        <v>NA</v>
      </c>
      <c r="R1676" s="202">
        <f t="shared" si="157"/>
        <v>1</v>
      </c>
      <c r="S1676" s="202">
        <f t="shared" si="158"/>
        <v>0</v>
      </c>
      <c r="T1676" s="197">
        <f t="shared" si="159"/>
        <v>1</v>
      </c>
      <c r="U1676" s="197">
        <f t="shared" si="160"/>
        <v>195</v>
      </c>
      <c r="V1676" s="197">
        <f>MIN(IF(SUM(W1676,,X1676,Z1676,AA1676,AD1676,AC1676,AF1676,AG1676,AJ1676,AI1676,AL1676,AM1676,AO1676,AP1676,AR1676,AS1676,A1676,AY1676,AU1676,AV1676,AW1676,AX1676,BA1676,BB1676)=0,0,1)+IF(O1676="Smoothing ramp",1,0)+IF(ISNUMBER(W1676),1,0)+IF(ISNUMBER(X1676),1,0)+IF(ISNUMBER(Z1676),1,0)+IF(ISNUMBER(AA1676),1,0)+IF(ISNUMBER(AD1676),1,0)+IF(ISNUMBER(AC1676),1,0)+IF(ISNUMBER(AF1676),1,0)+IF(ISNUMBER(AG1676),1,0)+IF(ISNUMBER(AI1676),1,0)+IF(ISNUMBER(AJ1676),1,0)+IF(ISNUMBER(AL1676),1,0)+IF(ISNUMBER(AM1676),1,0)+IF(ISNUMBER(AO1676),1,0)+IF(ISNUMBER(AP1676),1,0)+IF(ISNUMBER(#REF!),1,0)+IF(ISNUMBER(AR1676),1,0)+IF(ISNUMBER(AS1676),1,0)+IF(ISNUMBER(AY1676),1,0)+IF(ISNUMBER(AU1676),1,0)+IF(ISNUMBER(AV1676),1,0)+IF(ISNUMBER(AW1676),1,0)+IF(ISNUMBER(AX1676),1,0)+IF(ISNUMBER(BA1676),1,0)+IF(ISNUMBER(BB1676),1,0),1)</f>
        <v>1</v>
      </c>
      <c r="W1676" s="197">
        <v>333</v>
      </c>
      <c r="X1676" s="197"/>
      <c r="Y1676" s="197"/>
      <c r="Z1676" s="197">
        <v>138</v>
      </c>
      <c r="AA1676" s="197"/>
      <c r="AB1676" s="197"/>
      <c r="AC1676" s="197"/>
      <c r="AD1676" s="197"/>
      <c r="AE1676" s="197"/>
      <c r="AF1676" s="197"/>
      <c r="AG1676" s="197"/>
      <c r="AH1676" s="197"/>
      <c r="AI1676" s="200"/>
      <c r="AJ1676" s="197"/>
      <c r="AK1676" s="197"/>
      <c r="AL1676" s="197"/>
      <c r="AM1676" s="197"/>
      <c r="AN1676" s="197"/>
      <c r="AO1676" s="197"/>
      <c r="AP1676" s="197"/>
      <c r="AQ1676" s="197"/>
      <c r="AR1676" s="197"/>
      <c r="AS1676" s="197"/>
      <c r="AT1676" s="197"/>
      <c r="AU1676" s="197"/>
      <c r="AV1676" s="197"/>
      <c r="AW1676" s="197"/>
      <c r="AX1676" s="197"/>
      <c r="AY1676" s="197"/>
      <c r="AZ1676" s="197"/>
      <c r="BA1676" s="197"/>
      <c r="BB1676" s="197"/>
      <c r="BC1676" s="197"/>
    </row>
    <row r="1677" spans="2:55" customFormat="1" ht="14.1" customHeight="1">
      <c r="B1677" s="204">
        <v>20250609</v>
      </c>
      <c r="C1677" s="204" t="s">
        <v>64</v>
      </c>
      <c r="D1677" s="204">
        <v>1330</v>
      </c>
      <c r="E1677" s="204"/>
      <c r="F1677" s="204">
        <v>6131</v>
      </c>
      <c r="G1677" s="204">
        <v>695</v>
      </c>
      <c r="H1677" s="204"/>
      <c r="I1677" s="204">
        <v>6130</v>
      </c>
      <c r="J1677" s="204">
        <v>695</v>
      </c>
      <c r="K1677" s="204">
        <v>-195</v>
      </c>
      <c r="L1677" s="204">
        <v>-195</v>
      </c>
      <c r="M1677" s="204">
        <v>0</v>
      </c>
      <c r="N1677" s="204" t="s">
        <v>40</v>
      </c>
      <c r="O1677" s="204" t="s">
        <v>41</v>
      </c>
      <c r="P1677" s="202">
        <f t="shared" si="161"/>
        <v>0</v>
      </c>
      <c r="Q1677" s="197" t="str">
        <f t="shared" si="156"/>
        <v>NA</v>
      </c>
      <c r="R1677" s="202">
        <f t="shared" si="157"/>
        <v>1</v>
      </c>
      <c r="S1677" s="202">
        <f t="shared" si="158"/>
        <v>0</v>
      </c>
      <c r="T1677" s="197">
        <f t="shared" si="159"/>
        <v>1</v>
      </c>
      <c r="U1677" s="197">
        <f t="shared" si="160"/>
        <v>195</v>
      </c>
      <c r="V1677" s="197">
        <f>MIN(IF(SUM(W1677,,X1677,Z1677,AA1677,AD1677,AC1677,AF1677,AG1677,AJ1677,AI1677,AL1677,AM1677,AO1677,AP1677,AR1677,AS1677,A1677,AY1677,AU1677,AV1677,AW1677,AX1677,BA1677,BB1677)=0,0,1)+IF(O1677="Smoothing ramp",1,0)+IF(ISNUMBER(W1677),1,0)+IF(ISNUMBER(X1677),1,0)+IF(ISNUMBER(Z1677),1,0)+IF(ISNUMBER(AA1677),1,0)+IF(ISNUMBER(AD1677),1,0)+IF(ISNUMBER(AC1677),1,0)+IF(ISNUMBER(AF1677),1,0)+IF(ISNUMBER(AG1677),1,0)+IF(ISNUMBER(AI1677),1,0)+IF(ISNUMBER(AJ1677),1,0)+IF(ISNUMBER(AL1677),1,0)+IF(ISNUMBER(AM1677),1,0)+IF(ISNUMBER(AO1677),1,0)+IF(ISNUMBER(AP1677),1,0)+IF(ISNUMBER(#REF!),1,0)+IF(ISNUMBER(AR1677),1,0)+IF(ISNUMBER(AS1677),1,0)+IF(ISNUMBER(AY1677),1,0)+IF(ISNUMBER(AU1677),1,0)+IF(ISNUMBER(AV1677),1,0)+IF(ISNUMBER(AW1677),1,0)+IF(ISNUMBER(AX1677),1,0)+IF(ISNUMBER(BA1677),1,0)+IF(ISNUMBER(BB1677),1,0),1)</f>
        <v>1</v>
      </c>
      <c r="W1677" s="197">
        <v>415</v>
      </c>
      <c r="X1677" s="197"/>
      <c r="Y1677" s="197"/>
      <c r="Z1677" s="197">
        <v>137</v>
      </c>
      <c r="AA1677" s="197"/>
      <c r="AB1677" s="197"/>
      <c r="AC1677" s="197"/>
      <c r="AD1677" s="197"/>
      <c r="AE1677" s="197"/>
      <c r="AF1677" s="197"/>
      <c r="AG1677" s="197"/>
      <c r="AH1677" s="197"/>
      <c r="AI1677" s="200"/>
      <c r="AJ1677" s="197"/>
      <c r="AK1677" s="197"/>
      <c r="AL1677" s="197"/>
      <c r="AM1677" s="197"/>
      <c r="AN1677" s="197"/>
      <c r="AO1677" s="197"/>
      <c r="AP1677" s="197"/>
      <c r="AQ1677" s="197"/>
      <c r="AR1677" s="197"/>
      <c r="AS1677" s="197"/>
      <c r="AT1677" s="197"/>
      <c r="AU1677" s="197"/>
      <c r="AV1677" s="197"/>
      <c r="AW1677" s="197"/>
      <c r="AX1677" s="197"/>
      <c r="AY1677" s="197"/>
      <c r="AZ1677" s="197"/>
      <c r="BA1677" s="197"/>
      <c r="BB1677" s="197"/>
      <c r="BC1677" s="197"/>
    </row>
    <row r="1678" spans="2:55" customFormat="1" ht="14.1" customHeight="1">
      <c r="B1678" s="204">
        <v>20250609</v>
      </c>
      <c r="C1678" s="204" t="s">
        <v>64</v>
      </c>
      <c r="D1678" s="204">
        <v>1430</v>
      </c>
      <c r="E1678" s="204"/>
      <c r="F1678" s="204">
        <v>6131</v>
      </c>
      <c r="G1678" s="204">
        <v>695</v>
      </c>
      <c r="H1678" s="204"/>
      <c r="I1678" s="204">
        <v>6130</v>
      </c>
      <c r="J1678" s="204">
        <v>695</v>
      </c>
      <c r="K1678" s="204">
        <v>-195</v>
      </c>
      <c r="L1678" s="204">
        <v>-195</v>
      </c>
      <c r="M1678" s="204">
        <v>0</v>
      </c>
      <c r="N1678" s="204" t="s">
        <v>40</v>
      </c>
      <c r="O1678" s="204" t="s">
        <v>41</v>
      </c>
      <c r="P1678" s="202">
        <f t="shared" si="161"/>
        <v>0</v>
      </c>
      <c r="Q1678" s="197" t="str">
        <f t="shared" si="156"/>
        <v>NA</v>
      </c>
      <c r="R1678" s="202">
        <f t="shared" si="157"/>
        <v>1</v>
      </c>
      <c r="S1678" s="202">
        <f t="shared" si="158"/>
        <v>0</v>
      </c>
      <c r="T1678" s="197">
        <f t="shared" si="159"/>
        <v>1</v>
      </c>
      <c r="U1678" s="197">
        <f t="shared" si="160"/>
        <v>195</v>
      </c>
      <c r="V1678" s="197">
        <f>MIN(IF(SUM(W1678,,X1678,Z1678,AA1678,AD1678,AC1678,AF1678,AG1678,AJ1678,AI1678,AL1678,AM1678,AO1678,AP1678,AR1678,AS1678,A1678,AY1678,AU1678,AV1678,AW1678,AX1678,BA1678,BB1678)=0,0,1)+IF(O1678="Smoothing ramp",1,0)+IF(ISNUMBER(W1678),1,0)+IF(ISNUMBER(X1678),1,0)+IF(ISNUMBER(Z1678),1,0)+IF(ISNUMBER(AA1678),1,0)+IF(ISNUMBER(AD1678),1,0)+IF(ISNUMBER(AC1678),1,0)+IF(ISNUMBER(AF1678),1,0)+IF(ISNUMBER(AG1678),1,0)+IF(ISNUMBER(AI1678),1,0)+IF(ISNUMBER(AJ1678),1,0)+IF(ISNUMBER(AL1678),1,0)+IF(ISNUMBER(AM1678),1,0)+IF(ISNUMBER(AO1678),1,0)+IF(ISNUMBER(AP1678),1,0)+IF(ISNUMBER(#REF!),1,0)+IF(ISNUMBER(AR1678),1,0)+IF(ISNUMBER(AS1678),1,0)+IF(ISNUMBER(AY1678),1,0)+IF(ISNUMBER(AU1678),1,0)+IF(ISNUMBER(AV1678),1,0)+IF(ISNUMBER(AW1678),1,0)+IF(ISNUMBER(AX1678),1,0)+IF(ISNUMBER(BA1678),1,0)+IF(ISNUMBER(BB1678),1,0),1)</f>
        <v>1</v>
      </c>
      <c r="W1678" s="197">
        <v>415</v>
      </c>
      <c r="X1678" s="197"/>
      <c r="Y1678" s="197"/>
      <c r="Z1678" s="197">
        <v>137</v>
      </c>
      <c r="AA1678" s="197"/>
      <c r="AB1678" s="197"/>
      <c r="AC1678" s="197"/>
      <c r="AD1678" s="197"/>
      <c r="AE1678" s="197"/>
      <c r="AF1678" s="197"/>
      <c r="AG1678" s="197"/>
      <c r="AH1678" s="197"/>
      <c r="AI1678" s="200"/>
      <c r="AJ1678" s="197"/>
      <c r="AK1678" s="197"/>
      <c r="AL1678" s="197"/>
      <c r="AM1678" s="197"/>
      <c r="AN1678" s="197"/>
      <c r="AO1678" s="197"/>
      <c r="AP1678" s="197"/>
      <c r="AQ1678" s="197"/>
      <c r="AR1678" s="197"/>
      <c r="AS1678" s="197"/>
      <c r="AT1678" s="197"/>
      <c r="AU1678" s="197"/>
      <c r="AV1678" s="197"/>
      <c r="AW1678" s="197"/>
      <c r="AX1678" s="197"/>
      <c r="AY1678" s="197"/>
      <c r="AZ1678" s="197"/>
      <c r="BA1678" s="197"/>
      <c r="BB1678" s="197"/>
      <c r="BC1678" s="197"/>
    </row>
    <row r="1679" spans="2:55" customFormat="1" ht="14.1" customHeight="1">
      <c r="B1679" s="204">
        <v>20250609</v>
      </c>
      <c r="C1679" s="204" t="s">
        <v>64</v>
      </c>
      <c r="D1679" s="204">
        <v>1530</v>
      </c>
      <c r="E1679" s="204"/>
      <c r="F1679" s="204">
        <v>7518</v>
      </c>
      <c r="G1679" s="204">
        <v>722</v>
      </c>
      <c r="H1679" s="204"/>
      <c r="I1679" s="204">
        <v>7518</v>
      </c>
      <c r="J1679" s="204">
        <v>722</v>
      </c>
      <c r="K1679" s="204">
        <v>-1773</v>
      </c>
      <c r="L1679" s="204">
        <v>-1773</v>
      </c>
      <c r="M1679" s="204">
        <v>0</v>
      </c>
      <c r="N1679" s="204" t="s">
        <v>40</v>
      </c>
      <c r="O1679" s="204" t="s">
        <v>41</v>
      </c>
      <c r="P1679" s="202">
        <f t="shared" si="161"/>
        <v>0</v>
      </c>
      <c r="Q1679" s="197" t="str">
        <f t="shared" si="156"/>
        <v>NA</v>
      </c>
      <c r="R1679" s="202">
        <f t="shared" si="157"/>
        <v>0</v>
      </c>
      <c r="S1679" s="202">
        <f t="shared" si="158"/>
        <v>0</v>
      </c>
      <c r="T1679" s="197">
        <f t="shared" si="159"/>
        <v>0</v>
      </c>
      <c r="U1679" s="197">
        <f t="shared" si="160"/>
        <v>1773</v>
      </c>
      <c r="V1679" s="197">
        <f>MIN(IF(SUM(W1679,,X1679,Z1679,AA1679,AD1679,AC1679,AF1679,AG1679,AJ1679,AI1679,AL1679,AM1679,AO1679,AP1679,AR1679,AS1679,A1679,AY1679,AU1679,AV1679,AW1679,AX1679,BA1679,BB1679)=0,0,1)+IF(O1679="Smoothing ramp",1,0)+IF(ISNUMBER(W1679),1,0)+IF(ISNUMBER(X1679),1,0)+IF(ISNUMBER(Z1679),1,0)+IF(ISNUMBER(AA1679),1,0)+IF(ISNUMBER(AD1679),1,0)+IF(ISNUMBER(AC1679),1,0)+IF(ISNUMBER(AF1679),1,0)+IF(ISNUMBER(AG1679),1,0)+IF(ISNUMBER(AI1679),1,0)+IF(ISNUMBER(AJ1679),1,0)+IF(ISNUMBER(AL1679),1,0)+IF(ISNUMBER(AM1679),1,0)+IF(ISNUMBER(AO1679),1,0)+IF(ISNUMBER(AP1679),1,0)+IF(ISNUMBER(#REF!),1,0)+IF(ISNUMBER(AR1679),1,0)+IF(ISNUMBER(AS1679),1,0)+IF(ISNUMBER(AY1679),1,0)+IF(ISNUMBER(AU1679),1,0)+IF(ISNUMBER(AV1679),1,0)+IF(ISNUMBER(AW1679),1,0)+IF(ISNUMBER(AX1679),1,0)+IF(ISNUMBER(BA1679),1,0)+IF(ISNUMBER(BB1679),1,0),1)</f>
        <v>1</v>
      </c>
      <c r="W1679" s="197">
        <v>402</v>
      </c>
      <c r="X1679" s="197"/>
      <c r="Y1679" s="197"/>
      <c r="Z1679" s="197">
        <v>137</v>
      </c>
      <c r="AA1679" s="197"/>
      <c r="AB1679" s="197"/>
      <c r="AC1679" s="197"/>
      <c r="AD1679" s="197"/>
      <c r="AE1679" s="197"/>
      <c r="AF1679" s="197"/>
      <c r="AG1679" s="197"/>
      <c r="AH1679" s="197"/>
      <c r="AI1679" s="200"/>
      <c r="AJ1679" s="197"/>
      <c r="AK1679" s="197"/>
      <c r="AL1679" s="197"/>
      <c r="AM1679" s="197"/>
      <c r="AN1679" s="197"/>
      <c r="AO1679" s="197"/>
      <c r="AP1679" s="197"/>
      <c r="AQ1679" s="197"/>
      <c r="AR1679" s="197"/>
      <c r="AS1679" s="197"/>
      <c r="AT1679" s="197"/>
      <c r="AU1679" s="197"/>
      <c r="AV1679" s="197"/>
      <c r="AW1679" s="197"/>
      <c r="AX1679" s="197"/>
      <c r="AY1679" s="197"/>
      <c r="AZ1679" s="197"/>
      <c r="BA1679" s="197"/>
      <c r="BB1679" s="197"/>
      <c r="BC1679" s="197"/>
    </row>
    <row r="1680" spans="2:55" customFormat="1" ht="14.1" customHeight="1">
      <c r="B1680" s="204">
        <v>20250609</v>
      </c>
      <c r="C1680" s="204" t="s">
        <v>64</v>
      </c>
      <c r="D1680" s="204">
        <v>1630</v>
      </c>
      <c r="E1680" s="204"/>
      <c r="F1680" s="204">
        <v>7518</v>
      </c>
      <c r="G1680" s="204">
        <v>722</v>
      </c>
      <c r="H1680" s="204"/>
      <c r="I1680" s="204">
        <v>7518</v>
      </c>
      <c r="J1680" s="204">
        <v>722</v>
      </c>
      <c r="K1680" s="204">
        <v>-1773</v>
      </c>
      <c r="L1680" s="204">
        <v>-1773</v>
      </c>
      <c r="M1680" s="204">
        <v>0</v>
      </c>
      <c r="N1680" s="204" t="s">
        <v>40</v>
      </c>
      <c r="O1680" s="204" t="s">
        <v>41</v>
      </c>
      <c r="P1680" s="202">
        <f t="shared" si="161"/>
        <v>0</v>
      </c>
      <c r="Q1680" s="197" t="str">
        <f t="shared" si="156"/>
        <v>NA</v>
      </c>
      <c r="R1680" s="202">
        <f t="shared" si="157"/>
        <v>0</v>
      </c>
      <c r="S1680" s="202">
        <f t="shared" si="158"/>
        <v>0</v>
      </c>
      <c r="T1680" s="197">
        <f t="shared" si="159"/>
        <v>0</v>
      </c>
      <c r="U1680" s="197">
        <f t="shared" si="160"/>
        <v>1773</v>
      </c>
      <c r="V1680" s="197">
        <f>MIN(IF(SUM(W1680,,X1680,Z1680,AA1680,AD1680,AC1680,AF1680,AG1680,AJ1680,AI1680,AL1680,AM1680,AO1680,AP1680,AR1680,AS1680,A1680,AY1680,AU1680,AV1680,AW1680,AX1680,BA1680,BB1680)=0,0,1)+IF(O1680="Smoothing ramp",1,0)+IF(ISNUMBER(W1680),1,0)+IF(ISNUMBER(X1680),1,0)+IF(ISNUMBER(Z1680),1,0)+IF(ISNUMBER(AA1680),1,0)+IF(ISNUMBER(AD1680),1,0)+IF(ISNUMBER(AC1680),1,0)+IF(ISNUMBER(AF1680),1,0)+IF(ISNUMBER(AG1680),1,0)+IF(ISNUMBER(AI1680),1,0)+IF(ISNUMBER(AJ1680),1,0)+IF(ISNUMBER(AL1680),1,0)+IF(ISNUMBER(AM1680),1,0)+IF(ISNUMBER(AO1680),1,0)+IF(ISNUMBER(AP1680),1,0)+IF(ISNUMBER(#REF!),1,0)+IF(ISNUMBER(AR1680),1,0)+IF(ISNUMBER(AS1680),1,0)+IF(ISNUMBER(AY1680),1,0)+IF(ISNUMBER(AU1680),1,0)+IF(ISNUMBER(AV1680),1,0)+IF(ISNUMBER(AW1680),1,0)+IF(ISNUMBER(AX1680),1,0)+IF(ISNUMBER(BA1680),1,0)+IF(ISNUMBER(BB1680),1,0),1)</f>
        <v>1</v>
      </c>
      <c r="W1680" s="197">
        <v>305</v>
      </c>
      <c r="X1680" s="197"/>
      <c r="Y1680" s="197"/>
      <c r="Z1680" s="197">
        <v>140</v>
      </c>
      <c r="AA1680" s="197"/>
      <c r="AB1680" s="197"/>
      <c r="AC1680" s="197"/>
      <c r="AD1680" s="197"/>
      <c r="AE1680" s="197"/>
      <c r="AF1680" s="197"/>
      <c r="AG1680" s="197"/>
      <c r="AH1680" s="197"/>
      <c r="AI1680" s="200"/>
      <c r="AJ1680" s="197"/>
      <c r="AK1680" s="197"/>
      <c r="AL1680" s="197"/>
      <c r="AM1680" s="197"/>
      <c r="AN1680" s="197"/>
      <c r="AO1680" s="197"/>
      <c r="AP1680" s="197"/>
      <c r="AQ1680" s="197"/>
      <c r="AR1680" s="197"/>
      <c r="AS1680" s="197"/>
      <c r="AT1680" s="197"/>
      <c r="AU1680" s="197"/>
      <c r="AV1680" s="197"/>
      <c r="AW1680" s="197"/>
      <c r="AX1680" s="197"/>
      <c r="AY1680" s="197"/>
      <c r="AZ1680" s="197"/>
      <c r="BA1680" s="197"/>
      <c r="BB1680" s="197"/>
      <c r="BC1680" s="197"/>
    </row>
    <row r="1681" spans="2:55" customFormat="1" ht="14.1" customHeight="1">
      <c r="B1681" s="204">
        <v>20250609</v>
      </c>
      <c r="C1681" s="204" t="s">
        <v>64</v>
      </c>
      <c r="D1681" s="204">
        <v>1730</v>
      </c>
      <c r="E1681" s="204"/>
      <c r="F1681" s="204">
        <v>7518</v>
      </c>
      <c r="G1681" s="204">
        <v>722</v>
      </c>
      <c r="H1681" s="204"/>
      <c r="I1681" s="204">
        <v>7300</v>
      </c>
      <c r="J1681" s="204">
        <v>722</v>
      </c>
      <c r="K1681" s="204">
        <v>-1773</v>
      </c>
      <c r="L1681" s="204">
        <v>-1773</v>
      </c>
      <c r="M1681" s="204">
        <v>0</v>
      </c>
      <c r="N1681" s="204" t="s">
        <v>40</v>
      </c>
      <c r="O1681" s="204" t="s">
        <v>41</v>
      </c>
      <c r="P1681" s="202">
        <f t="shared" si="161"/>
        <v>0</v>
      </c>
      <c r="Q1681" s="197" t="str">
        <f t="shared" si="156"/>
        <v>NA</v>
      </c>
      <c r="R1681" s="202">
        <f t="shared" si="157"/>
        <v>218</v>
      </c>
      <c r="S1681" s="202">
        <f t="shared" si="158"/>
        <v>0</v>
      </c>
      <c r="T1681" s="197">
        <f t="shared" si="159"/>
        <v>218</v>
      </c>
      <c r="U1681" s="197">
        <f t="shared" si="160"/>
        <v>1773</v>
      </c>
      <c r="V1681" s="197">
        <f>MIN(IF(SUM(W1681,,X1681,Z1681,AA1681,AD1681,AC1681,AF1681,AG1681,AJ1681,AI1681,AL1681,AM1681,AO1681,AP1681,AR1681,AS1681,A1681,AY1681,AU1681,AV1681,AW1681,AX1681,BA1681,BB1681)=0,0,1)+IF(O1681="Smoothing ramp",1,0)+IF(ISNUMBER(W1681),1,0)+IF(ISNUMBER(X1681),1,0)+IF(ISNUMBER(Z1681),1,0)+IF(ISNUMBER(AA1681),1,0)+IF(ISNUMBER(AD1681),1,0)+IF(ISNUMBER(AC1681),1,0)+IF(ISNUMBER(AF1681),1,0)+IF(ISNUMBER(AG1681),1,0)+IF(ISNUMBER(AI1681),1,0)+IF(ISNUMBER(AJ1681),1,0)+IF(ISNUMBER(AL1681),1,0)+IF(ISNUMBER(AM1681),1,0)+IF(ISNUMBER(AO1681),1,0)+IF(ISNUMBER(AP1681),1,0)+IF(ISNUMBER(#REF!),1,0)+IF(ISNUMBER(AR1681),1,0)+IF(ISNUMBER(AS1681),1,0)+IF(ISNUMBER(AY1681),1,0)+IF(ISNUMBER(AU1681),1,0)+IF(ISNUMBER(AV1681),1,0)+IF(ISNUMBER(AW1681),1,0)+IF(ISNUMBER(AX1681),1,0)+IF(ISNUMBER(BA1681),1,0)+IF(ISNUMBER(BB1681),1,0),1)</f>
        <v>1</v>
      </c>
      <c r="W1681" s="197">
        <v>305</v>
      </c>
      <c r="X1681" s="197"/>
      <c r="Y1681" s="197"/>
      <c r="Z1681" s="197">
        <v>140</v>
      </c>
      <c r="AA1681" s="197"/>
      <c r="AB1681" s="197"/>
      <c r="AC1681" s="197"/>
      <c r="AD1681" s="197"/>
      <c r="AE1681" s="197"/>
      <c r="AF1681" s="197"/>
      <c r="AG1681" s="197"/>
      <c r="AH1681" s="197"/>
      <c r="AI1681" s="200"/>
      <c r="AJ1681" s="197"/>
      <c r="AK1681" s="197"/>
      <c r="AL1681" s="197"/>
      <c r="AM1681" s="197"/>
      <c r="AN1681" s="197"/>
      <c r="AO1681" s="197"/>
      <c r="AP1681" s="197"/>
      <c r="AQ1681" s="197"/>
      <c r="AR1681" s="197"/>
      <c r="AS1681" s="197"/>
      <c r="AT1681" s="197"/>
      <c r="AU1681" s="197"/>
      <c r="AV1681" s="197"/>
      <c r="AW1681" s="197"/>
      <c r="AX1681" s="197"/>
      <c r="AY1681" s="197"/>
      <c r="AZ1681" s="197"/>
      <c r="BA1681" s="197"/>
      <c r="BB1681" s="197"/>
      <c r="BC1681" s="197"/>
    </row>
    <row r="1682" spans="2:55" customFormat="1" ht="14.1" customHeight="1">
      <c r="B1682" s="204">
        <v>20250609</v>
      </c>
      <c r="C1682" s="204" t="s">
        <v>64</v>
      </c>
      <c r="D1682" s="204">
        <v>1830</v>
      </c>
      <c r="E1682" s="204"/>
      <c r="F1682" s="204">
        <v>5661</v>
      </c>
      <c r="G1682" s="204">
        <v>399</v>
      </c>
      <c r="H1682" s="204"/>
      <c r="I1682" s="204">
        <v>5660</v>
      </c>
      <c r="J1682" s="204">
        <v>399</v>
      </c>
      <c r="K1682" s="204">
        <v>-2258</v>
      </c>
      <c r="L1682" s="204">
        <v>-2258</v>
      </c>
      <c r="M1682" s="204">
        <v>0</v>
      </c>
      <c r="N1682" s="204" t="s">
        <v>59</v>
      </c>
      <c r="O1682" s="204" t="s">
        <v>41</v>
      </c>
      <c r="P1682" s="202">
        <f t="shared" si="161"/>
        <v>0</v>
      </c>
      <c r="Q1682" s="197" t="str">
        <f t="shared" si="156"/>
        <v>NA</v>
      </c>
      <c r="R1682" s="202">
        <f t="shared" si="157"/>
        <v>1</v>
      </c>
      <c r="S1682" s="202">
        <f t="shared" si="158"/>
        <v>0</v>
      </c>
      <c r="T1682" s="197">
        <f t="shared" si="159"/>
        <v>1</v>
      </c>
      <c r="U1682" s="197">
        <f t="shared" si="160"/>
        <v>2258</v>
      </c>
      <c r="V1682" s="197">
        <f>MIN(IF(SUM(W1682,,X1682,Z1682,AA1682,AD1682,AC1682,AF1682,AG1682,AJ1682,AI1682,AL1682,AM1682,AO1682,AP1682,AR1682,AS1682,A1682,AY1682,AU1682,AV1682,AW1682,AX1682,BA1682,BB1682)=0,0,1)+IF(O1682="Smoothing ramp",1,0)+IF(ISNUMBER(W1682),1,0)+IF(ISNUMBER(X1682),1,0)+IF(ISNUMBER(Z1682),1,0)+IF(ISNUMBER(AA1682),1,0)+IF(ISNUMBER(AD1682),1,0)+IF(ISNUMBER(AC1682),1,0)+IF(ISNUMBER(AF1682),1,0)+IF(ISNUMBER(AG1682),1,0)+IF(ISNUMBER(AI1682),1,0)+IF(ISNUMBER(AJ1682),1,0)+IF(ISNUMBER(AL1682),1,0)+IF(ISNUMBER(AM1682),1,0)+IF(ISNUMBER(AO1682),1,0)+IF(ISNUMBER(AP1682),1,0)+IF(ISNUMBER(#REF!),1,0)+IF(ISNUMBER(AR1682),1,0)+IF(ISNUMBER(AS1682),1,0)+IF(ISNUMBER(AY1682),1,0)+IF(ISNUMBER(AU1682),1,0)+IF(ISNUMBER(AV1682),1,0)+IF(ISNUMBER(AW1682),1,0)+IF(ISNUMBER(AX1682),1,0)+IF(ISNUMBER(BA1682),1,0)+IF(ISNUMBER(BB1682),1,0),1)</f>
        <v>1</v>
      </c>
      <c r="W1682" s="197">
        <v>305</v>
      </c>
      <c r="X1682" s="197"/>
      <c r="Y1682" s="197"/>
      <c r="Z1682" s="197">
        <v>140</v>
      </c>
      <c r="AA1682" s="197"/>
      <c r="AB1682" s="197"/>
      <c r="AC1682" s="197"/>
      <c r="AD1682" s="197"/>
      <c r="AE1682" s="197"/>
      <c r="AF1682" s="197"/>
      <c r="AG1682" s="197"/>
      <c r="AH1682" s="197"/>
      <c r="AI1682" s="200"/>
      <c r="AJ1682" s="197"/>
      <c r="AK1682" s="197"/>
      <c r="AL1682" s="197"/>
      <c r="AM1682" s="197"/>
      <c r="AN1682" s="197"/>
      <c r="AO1682" s="197"/>
      <c r="AP1682" s="197"/>
      <c r="AQ1682" s="197"/>
      <c r="AR1682" s="197"/>
      <c r="AS1682" s="197"/>
      <c r="AT1682" s="197"/>
      <c r="AU1682" s="197"/>
      <c r="AV1682" s="197"/>
      <c r="AW1682" s="197"/>
      <c r="AX1682" s="197"/>
      <c r="AY1682" s="197"/>
      <c r="AZ1682" s="197"/>
      <c r="BA1682" s="197"/>
      <c r="BB1682" s="197"/>
      <c r="BC1682" s="197"/>
    </row>
    <row r="1683" spans="2:55" customFormat="1" ht="14.1" customHeight="1">
      <c r="B1683" s="204">
        <v>20250609</v>
      </c>
      <c r="C1683" s="204" t="s">
        <v>64</v>
      </c>
      <c r="D1683" s="204">
        <v>1930</v>
      </c>
      <c r="E1683" s="204"/>
      <c r="F1683" s="204">
        <v>5661</v>
      </c>
      <c r="G1683" s="204">
        <v>399</v>
      </c>
      <c r="H1683" s="204"/>
      <c r="I1683" s="204">
        <v>5660</v>
      </c>
      <c r="J1683" s="204">
        <v>399</v>
      </c>
      <c r="K1683" s="204">
        <v>-2258</v>
      </c>
      <c r="L1683" s="204">
        <v>-2258</v>
      </c>
      <c r="M1683" s="204">
        <v>0</v>
      </c>
      <c r="N1683" s="204" t="s">
        <v>59</v>
      </c>
      <c r="O1683" s="204" t="s">
        <v>41</v>
      </c>
      <c r="P1683" s="202">
        <f t="shared" si="161"/>
        <v>0</v>
      </c>
      <c r="Q1683" s="197" t="str">
        <f t="shared" si="156"/>
        <v>NA</v>
      </c>
      <c r="R1683" s="202">
        <f t="shared" si="157"/>
        <v>1</v>
      </c>
      <c r="S1683" s="202">
        <f t="shared" si="158"/>
        <v>0</v>
      </c>
      <c r="T1683" s="197">
        <f t="shared" si="159"/>
        <v>1</v>
      </c>
      <c r="U1683" s="197">
        <f t="shared" si="160"/>
        <v>2258</v>
      </c>
      <c r="V1683" s="197">
        <f>MIN(IF(SUM(W1683,,X1683,Z1683,AA1683,AD1683,AC1683,AF1683,AG1683,AJ1683,AI1683,AL1683,AM1683,AO1683,AP1683,AR1683,AS1683,A1683,AY1683,AU1683,AV1683,AW1683,AX1683,BA1683,BB1683)=0,0,1)+IF(O1683="Smoothing ramp",1,0)+IF(ISNUMBER(W1683),1,0)+IF(ISNUMBER(X1683),1,0)+IF(ISNUMBER(Z1683),1,0)+IF(ISNUMBER(AA1683),1,0)+IF(ISNUMBER(AD1683),1,0)+IF(ISNUMBER(AC1683),1,0)+IF(ISNUMBER(AF1683),1,0)+IF(ISNUMBER(AG1683),1,0)+IF(ISNUMBER(AI1683),1,0)+IF(ISNUMBER(AJ1683),1,0)+IF(ISNUMBER(AL1683),1,0)+IF(ISNUMBER(AM1683),1,0)+IF(ISNUMBER(AO1683),1,0)+IF(ISNUMBER(AP1683),1,0)+IF(ISNUMBER(#REF!),1,0)+IF(ISNUMBER(AR1683),1,0)+IF(ISNUMBER(AS1683),1,0)+IF(ISNUMBER(AY1683),1,0)+IF(ISNUMBER(AU1683),1,0)+IF(ISNUMBER(AV1683),1,0)+IF(ISNUMBER(AW1683),1,0)+IF(ISNUMBER(AX1683),1,0)+IF(ISNUMBER(BA1683),1,0)+IF(ISNUMBER(BB1683),1,0),1)</f>
        <v>1</v>
      </c>
      <c r="W1683" s="197">
        <v>305</v>
      </c>
      <c r="X1683" s="197"/>
      <c r="Y1683" s="197"/>
      <c r="Z1683" s="197">
        <v>140</v>
      </c>
      <c r="AA1683" s="197"/>
      <c r="AB1683" s="197"/>
      <c r="AC1683" s="197"/>
      <c r="AD1683" s="197"/>
      <c r="AE1683" s="197"/>
      <c r="AF1683" s="197"/>
      <c r="AG1683" s="197"/>
      <c r="AH1683" s="197"/>
      <c r="AI1683" s="200"/>
      <c r="AJ1683" s="197"/>
      <c r="AK1683" s="197"/>
      <c r="AL1683" s="197"/>
      <c r="AM1683" s="197"/>
      <c r="AN1683" s="197"/>
      <c r="AO1683" s="197"/>
      <c r="AP1683" s="197"/>
      <c r="AQ1683" s="197"/>
      <c r="AR1683" s="197"/>
      <c r="AS1683" s="197"/>
      <c r="AT1683" s="197"/>
      <c r="AU1683" s="197"/>
      <c r="AV1683" s="197"/>
      <c r="AW1683" s="197"/>
      <c r="AX1683" s="197"/>
      <c r="AY1683" s="197"/>
      <c r="AZ1683" s="197"/>
      <c r="BA1683" s="197"/>
      <c r="BB1683" s="197"/>
      <c r="BC1683" s="197"/>
    </row>
    <row r="1684" spans="2:55" customFormat="1" ht="14.1" customHeight="1">
      <c r="B1684" s="204">
        <v>20250609</v>
      </c>
      <c r="C1684" s="204" t="s">
        <v>64</v>
      </c>
      <c r="D1684" s="204">
        <v>2030</v>
      </c>
      <c r="E1684" s="204"/>
      <c r="F1684" s="204">
        <v>5661</v>
      </c>
      <c r="G1684" s="204">
        <v>399</v>
      </c>
      <c r="H1684" s="204"/>
      <c r="I1684" s="204">
        <v>5660</v>
      </c>
      <c r="J1684" s="204">
        <v>399</v>
      </c>
      <c r="K1684" s="204">
        <v>-2258</v>
      </c>
      <c r="L1684" s="204">
        <v>-2258</v>
      </c>
      <c r="M1684" s="204">
        <v>0</v>
      </c>
      <c r="N1684" s="204" t="s">
        <v>59</v>
      </c>
      <c r="O1684" s="204" t="s">
        <v>41</v>
      </c>
      <c r="P1684" s="202">
        <f t="shared" si="161"/>
        <v>0</v>
      </c>
      <c r="Q1684" s="197" t="str">
        <f t="shared" si="156"/>
        <v>NA</v>
      </c>
      <c r="R1684" s="202">
        <f t="shared" si="157"/>
        <v>1</v>
      </c>
      <c r="S1684" s="202">
        <f t="shared" si="158"/>
        <v>0</v>
      </c>
      <c r="T1684" s="197">
        <f t="shared" si="159"/>
        <v>1</v>
      </c>
      <c r="U1684" s="197">
        <f t="shared" si="160"/>
        <v>2258</v>
      </c>
      <c r="V1684" s="197">
        <f>MIN(IF(SUM(W1684,,X1684,Z1684,AA1684,AD1684,AC1684,AF1684,AG1684,AJ1684,AI1684,AL1684,AM1684,AO1684,AP1684,AR1684,AS1684,A1684,AY1684,AU1684,AV1684,AW1684,AX1684,BA1684,BB1684)=0,0,1)+IF(O1684="Smoothing ramp",1,0)+IF(ISNUMBER(W1684),1,0)+IF(ISNUMBER(X1684),1,0)+IF(ISNUMBER(Z1684),1,0)+IF(ISNUMBER(AA1684),1,0)+IF(ISNUMBER(AD1684),1,0)+IF(ISNUMBER(AC1684),1,0)+IF(ISNUMBER(AF1684),1,0)+IF(ISNUMBER(AG1684),1,0)+IF(ISNUMBER(AI1684),1,0)+IF(ISNUMBER(AJ1684),1,0)+IF(ISNUMBER(AL1684),1,0)+IF(ISNUMBER(AM1684),1,0)+IF(ISNUMBER(AO1684),1,0)+IF(ISNUMBER(AP1684),1,0)+IF(ISNUMBER(#REF!),1,0)+IF(ISNUMBER(AR1684),1,0)+IF(ISNUMBER(AS1684),1,0)+IF(ISNUMBER(AY1684),1,0)+IF(ISNUMBER(AU1684),1,0)+IF(ISNUMBER(AV1684),1,0)+IF(ISNUMBER(AW1684),1,0)+IF(ISNUMBER(AX1684),1,0)+IF(ISNUMBER(BA1684),1,0)+IF(ISNUMBER(BB1684),1,0),1)</f>
        <v>1</v>
      </c>
      <c r="W1684" s="197">
        <v>305</v>
      </c>
      <c r="X1684" s="197"/>
      <c r="Y1684" s="197"/>
      <c r="Z1684" s="197">
        <v>140</v>
      </c>
      <c r="AA1684" s="197"/>
      <c r="AB1684" s="197"/>
      <c r="AC1684" s="197"/>
      <c r="AD1684" s="197"/>
      <c r="AE1684" s="197"/>
      <c r="AF1684" s="197"/>
      <c r="AG1684" s="197"/>
      <c r="AH1684" s="197"/>
      <c r="AI1684" s="200"/>
      <c r="AJ1684" s="197"/>
      <c r="AK1684" s="197"/>
      <c r="AL1684" s="197"/>
      <c r="AM1684" s="197"/>
      <c r="AN1684" s="197"/>
      <c r="AO1684" s="197"/>
      <c r="AP1684" s="197"/>
      <c r="AQ1684" s="197"/>
      <c r="AR1684" s="197"/>
      <c r="AS1684" s="197"/>
      <c r="AT1684" s="197"/>
      <c r="AU1684" s="197"/>
      <c r="AV1684" s="197"/>
      <c r="AW1684" s="197"/>
      <c r="AX1684" s="197"/>
      <c r="AY1684" s="197"/>
      <c r="AZ1684" s="197"/>
      <c r="BA1684" s="197"/>
      <c r="BB1684" s="197"/>
      <c r="BC1684" s="197"/>
    </row>
    <row r="1685" spans="2:55" customFormat="1" ht="14.1" customHeight="1">
      <c r="B1685" s="204">
        <v>20250609</v>
      </c>
      <c r="C1685" s="204" t="s">
        <v>64</v>
      </c>
      <c r="D1685" s="204">
        <v>2130</v>
      </c>
      <c r="E1685" s="204"/>
      <c r="F1685" s="204">
        <v>5661</v>
      </c>
      <c r="G1685" s="204">
        <v>453</v>
      </c>
      <c r="H1685" s="204"/>
      <c r="I1685" s="204">
        <v>5660</v>
      </c>
      <c r="J1685" s="204">
        <v>453</v>
      </c>
      <c r="K1685" s="204">
        <v>-2252</v>
      </c>
      <c r="L1685" s="204">
        <v>-2252</v>
      </c>
      <c r="M1685" s="204">
        <v>0</v>
      </c>
      <c r="N1685" s="204" t="s">
        <v>59</v>
      </c>
      <c r="O1685" s="204" t="s">
        <v>41</v>
      </c>
      <c r="P1685" s="202">
        <f t="shared" si="161"/>
        <v>0</v>
      </c>
      <c r="Q1685" s="197" t="str">
        <f t="shared" si="156"/>
        <v>NA</v>
      </c>
      <c r="R1685" s="202">
        <f t="shared" si="157"/>
        <v>1</v>
      </c>
      <c r="S1685" s="202">
        <f t="shared" si="158"/>
        <v>0</v>
      </c>
      <c r="T1685" s="197">
        <f t="shared" si="159"/>
        <v>1</v>
      </c>
      <c r="U1685" s="197">
        <f t="shared" si="160"/>
        <v>2252</v>
      </c>
      <c r="V1685" s="197">
        <f>MIN(IF(SUM(W1685,,X1685,Z1685,AA1685,AD1685,AC1685,AF1685,AG1685,AJ1685,AI1685,AL1685,AM1685,AO1685,AP1685,AR1685,AS1685,A1685,AY1685,AU1685,AV1685,AW1685,AX1685,BA1685,BB1685)=0,0,1)+IF(O1685="Smoothing ramp",1,0)+IF(ISNUMBER(W1685),1,0)+IF(ISNUMBER(X1685),1,0)+IF(ISNUMBER(Z1685),1,0)+IF(ISNUMBER(AA1685),1,0)+IF(ISNUMBER(AD1685),1,0)+IF(ISNUMBER(AC1685),1,0)+IF(ISNUMBER(AF1685),1,0)+IF(ISNUMBER(AG1685),1,0)+IF(ISNUMBER(AI1685),1,0)+IF(ISNUMBER(AJ1685),1,0)+IF(ISNUMBER(AL1685),1,0)+IF(ISNUMBER(AM1685),1,0)+IF(ISNUMBER(AO1685),1,0)+IF(ISNUMBER(AP1685),1,0)+IF(ISNUMBER(#REF!),1,0)+IF(ISNUMBER(AR1685),1,0)+IF(ISNUMBER(AS1685),1,0)+IF(ISNUMBER(AY1685),1,0)+IF(ISNUMBER(AU1685),1,0)+IF(ISNUMBER(AV1685),1,0)+IF(ISNUMBER(AW1685),1,0)+IF(ISNUMBER(AX1685),1,0)+IF(ISNUMBER(BA1685),1,0)+IF(ISNUMBER(BB1685),1,0),1)</f>
        <v>1</v>
      </c>
      <c r="W1685" s="197">
        <v>292</v>
      </c>
      <c r="X1685" s="197"/>
      <c r="Y1685" s="197"/>
      <c r="Z1685" s="197">
        <v>160</v>
      </c>
      <c r="AA1685" s="197"/>
      <c r="AB1685" s="197"/>
      <c r="AC1685" s="197"/>
      <c r="AD1685" s="197"/>
      <c r="AE1685" s="197"/>
      <c r="AF1685" s="197"/>
      <c r="AG1685" s="197"/>
      <c r="AH1685" s="197"/>
      <c r="AI1685" s="200"/>
      <c r="AJ1685" s="197"/>
      <c r="AK1685" s="197"/>
      <c r="AL1685" s="197"/>
      <c r="AM1685" s="197"/>
      <c r="AN1685" s="197"/>
      <c r="AO1685" s="197"/>
      <c r="AP1685" s="197"/>
      <c r="AQ1685" s="197"/>
      <c r="AR1685" s="197"/>
      <c r="AS1685" s="197"/>
      <c r="AT1685" s="197"/>
      <c r="AU1685" s="197"/>
      <c r="AV1685" s="197"/>
      <c r="AW1685" s="197"/>
      <c r="AX1685" s="197"/>
      <c r="AY1685" s="197"/>
      <c r="AZ1685" s="197"/>
      <c r="BA1685" s="197"/>
      <c r="BB1685" s="197"/>
      <c r="BC1685" s="197"/>
    </row>
    <row r="1686" spans="2:55" customFormat="1" ht="14.1" hidden="1" customHeight="1">
      <c r="B1686" s="204">
        <v>20250609</v>
      </c>
      <c r="C1686" s="204" t="s">
        <v>64</v>
      </c>
      <c r="D1686" s="204">
        <v>2230</v>
      </c>
      <c r="E1686" s="204"/>
      <c r="F1686" s="204">
        <v>5661</v>
      </c>
      <c r="G1686" s="204">
        <v>453</v>
      </c>
      <c r="H1686" s="204"/>
      <c r="I1686" s="204">
        <v>5660</v>
      </c>
      <c r="J1686" s="204">
        <v>453</v>
      </c>
      <c r="K1686" s="204">
        <v>-2252</v>
      </c>
      <c r="L1686" s="204">
        <v>-2252</v>
      </c>
      <c r="M1686" s="204">
        <v>0</v>
      </c>
      <c r="N1686" s="204" t="s">
        <v>59</v>
      </c>
      <c r="O1686" s="204" t="s">
        <v>41</v>
      </c>
      <c r="P1686" s="202">
        <f t="shared" si="161"/>
        <v>0</v>
      </c>
      <c r="Q1686" s="197" t="str">
        <f t="shared" si="156"/>
        <v>NA</v>
      </c>
      <c r="R1686" s="202">
        <f t="shared" si="157"/>
        <v>1</v>
      </c>
      <c r="S1686" s="202">
        <f t="shared" si="158"/>
        <v>0</v>
      </c>
      <c r="T1686" s="197">
        <f t="shared" si="159"/>
        <v>1</v>
      </c>
      <c r="U1686" s="197">
        <f t="shared" si="160"/>
        <v>2252</v>
      </c>
      <c r="V1686" s="197">
        <f>MIN(IF(SUM(W1686,,X1686,Z1686,AA1686,AD1686,AC1686,AF1686,AG1686,AJ1686,AI1686,AL1686,AM1686,AO1686,AP1686,AR1686,AS1686,A1686,AY1686,AU1686,AV1686,AW1686,AX1686,BA1686,BB1686)=0,0,1)+IF(O1686="Smoothing ramp",1,0)+IF(ISNUMBER(W1686),1,0)+IF(ISNUMBER(X1686),1,0)+IF(ISNUMBER(Z1686),1,0)+IF(ISNUMBER(AA1686),1,0)+IF(ISNUMBER(AD1686),1,0)+IF(ISNUMBER(AC1686),1,0)+IF(ISNUMBER(AF1686),1,0)+IF(ISNUMBER(AG1686),1,0)+IF(ISNUMBER(AI1686),1,0)+IF(ISNUMBER(AJ1686),1,0)+IF(ISNUMBER(AL1686),1,0)+IF(ISNUMBER(AM1686),1,0)+IF(ISNUMBER(AO1686),1,0)+IF(ISNUMBER(AP1686),1,0)+IF(ISNUMBER(#REF!),1,0)+IF(ISNUMBER(AR1686),1,0)+IF(ISNUMBER(AS1686),1,0)+IF(ISNUMBER(AY1686),1,0)+IF(ISNUMBER(AU1686),1,0)+IF(ISNUMBER(AV1686),1,0)+IF(ISNUMBER(AW1686),1,0)+IF(ISNUMBER(AX1686),1,0)+IF(ISNUMBER(BA1686),1,0)+IF(ISNUMBER(BB1686),1,0),1)</f>
        <v>0</v>
      </c>
      <c r="W1686" s="197"/>
      <c r="X1686" s="197"/>
      <c r="Y1686" s="197"/>
      <c r="Z1686" s="197"/>
      <c r="AA1686" s="197"/>
      <c r="AB1686" s="197"/>
      <c r="AC1686" s="197"/>
      <c r="AD1686" s="197"/>
      <c r="AE1686" s="197"/>
      <c r="AF1686" s="197"/>
      <c r="AG1686" s="197"/>
      <c r="AH1686" s="197"/>
      <c r="AI1686" s="200"/>
      <c r="AJ1686" s="197"/>
      <c r="AK1686" s="197"/>
      <c r="AL1686" s="197"/>
      <c r="AM1686" s="197"/>
      <c r="AN1686" s="197"/>
      <c r="AO1686" s="197"/>
      <c r="AP1686" s="197"/>
      <c r="AQ1686" s="197"/>
      <c r="AR1686" s="197"/>
      <c r="AS1686" s="197"/>
      <c r="AT1686" s="197"/>
      <c r="AU1686" s="197"/>
      <c r="AV1686" s="197"/>
      <c r="AW1686" s="197"/>
      <c r="AX1686" s="197"/>
      <c r="AY1686" s="197"/>
      <c r="AZ1686" s="197"/>
      <c r="BA1686" s="197"/>
      <c r="BB1686" s="197"/>
      <c r="BC1686" s="197"/>
    </row>
    <row r="1687" spans="2:55" customFormat="1" ht="14.1" hidden="1" customHeight="1">
      <c r="B1687" s="204">
        <v>20250609</v>
      </c>
      <c r="C1687" s="204" t="s">
        <v>64</v>
      </c>
      <c r="D1687" s="204">
        <v>2330</v>
      </c>
      <c r="E1687" s="204"/>
      <c r="F1687" s="204">
        <v>5301</v>
      </c>
      <c r="G1687" s="204">
        <v>478</v>
      </c>
      <c r="H1687" s="204"/>
      <c r="I1687" s="204">
        <v>5300</v>
      </c>
      <c r="J1687" s="204">
        <v>478</v>
      </c>
      <c r="K1687" s="204">
        <v>-1848</v>
      </c>
      <c r="L1687" s="204">
        <v>-1848</v>
      </c>
      <c r="M1687" s="204">
        <v>0</v>
      </c>
      <c r="N1687" s="204" t="s">
        <v>59</v>
      </c>
      <c r="O1687" s="204" t="s">
        <v>41</v>
      </c>
      <c r="P1687" s="202">
        <f t="shared" si="161"/>
        <v>0</v>
      </c>
      <c r="Q1687" s="197" t="str">
        <f t="shared" si="156"/>
        <v>NA</v>
      </c>
      <c r="R1687" s="202">
        <f t="shared" si="157"/>
        <v>1</v>
      </c>
      <c r="S1687" s="202">
        <f t="shared" si="158"/>
        <v>0</v>
      </c>
      <c r="T1687" s="197">
        <f t="shared" si="159"/>
        <v>1</v>
      </c>
      <c r="U1687" s="197">
        <f t="shared" si="160"/>
        <v>1848</v>
      </c>
      <c r="V1687" s="197">
        <f>MIN(IF(SUM(W1687,,X1687,Z1687,AA1687,AD1687,AC1687,AF1687,AG1687,AJ1687,AI1687,AL1687,AM1687,AO1687,AP1687,AR1687,AS1687,A1687,AY1687,AU1687,AV1687,AW1687,AX1687,BA1687,BB1687)=0,0,1)+IF(O1687="Smoothing ramp",1,0)+IF(ISNUMBER(W1687),1,0)+IF(ISNUMBER(X1687),1,0)+IF(ISNUMBER(Z1687),1,0)+IF(ISNUMBER(AA1687),1,0)+IF(ISNUMBER(AD1687),1,0)+IF(ISNUMBER(AC1687),1,0)+IF(ISNUMBER(AF1687),1,0)+IF(ISNUMBER(AG1687),1,0)+IF(ISNUMBER(AI1687),1,0)+IF(ISNUMBER(AJ1687),1,0)+IF(ISNUMBER(AL1687),1,0)+IF(ISNUMBER(AM1687),1,0)+IF(ISNUMBER(AO1687),1,0)+IF(ISNUMBER(AP1687),1,0)+IF(ISNUMBER(#REF!),1,0)+IF(ISNUMBER(AR1687),1,0)+IF(ISNUMBER(AS1687),1,0)+IF(ISNUMBER(AY1687),1,0)+IF(ISNUMBER(AU1687),1,0)+IF(ISNUMBER(AV1687),1,0)+IF(ISNUMBER(AW1687),1,0)+IF(ISNUMBER(AX1687),1,0)+IF(ISNUMBER(BA1687),1,0)+IF(ISNUMBER(BB1687),1,0),1)</f>
        <v>0</v>
      </c>
      <c r="W1687" s="197"/>
      <c r="X1687" s="197"/>
      <c r="Y1687" s="197"/>
      <c r="Z1687" s="197"/>
      <c r="AA1687" s="197"/>
      <c r="AB1687" s="197"/>
      <c r="AC1687" s="197"/>
      <c r="AD1687" s="197"/>
      <c r="AE1687" s="197"/>
      <c r="AF1687" s="197"/>
      <c r="AG1687" s="197"/>
      <c r="AH1687" s="197"/>
      <c r="AI1687" s="200"/>
      <c r="AJ1687" s="197"/>
      <c r="AK1687" s="197"/>
      <c r="AL1687" s="197"/>
      <c r="AM1687" s="197"/>
      <c r="AN1687" s="197"/>
      <c r="AO1687" s="197"/>
      <c r="AP1687" s="197"/>
      <c r="AQ1687" s="197"/>
      <c r="AR1687" s="197"/>
      <c r="AS1687" s="197"/>
      <c r="AT1687" s="197"/>
      <c r="AU1687" s="197"/>
      <c r="AV1687" s="197"/>
      <c r="AW1687" s="197"/>
      <c r="AX1687" s="197"/>
      <c r="AY1687" s="197"/>
      <c r="AZ1687" s="197"/>
      <c r="BA1687" s="197"/>
      <c r="BB1687" s="197"/>
      <c r="BC1687" s="197"/>
    </row>
    <row r="1688" spans="2:55" customFormat="1" ht="14.1" hidden="1" customHeight="1">
      <c r="B1688" s="204">
        <v>20250610</v>
      </c>
      <c r="C1688" s="204" t="s">
        <v>64</v>
      </c>
      <c r="D1688" s="204">
        <v>30</v>
      </c>
      <c r="E1688" s="204">
        <v>7270</v>
      </c>
      <c r="F1688" s="204"/>
      <c r="G1688" s="204"/>
      <c r="H1688" s="204">
        <v>7270</v>
      </c>
      <c r="I1688" s="204"/>
      <c r="J1688" s="204"/>
      <c r="K1688" s="204">
        <v>-1562</v>
      </c>
      <c r="L1688" s="204">
        <v>-1562</v>
      </c>
      <c r="M1688" s="204">
        <v>-1562</v>
      </c>
      <c r="N1688" s="204" t="s">
        <v>40</v>
      </c>
      <c r="O1688" s="204" t="s">
        <v>40</v>
      </c>
      <c r="P1688" s="202">
        <f t="shared" si="161"/>
        <v>0</v>
      </c>
      <c r="Q1688" s="197">
        <f t="shared" si="156"/>
        <v>0</v>
      </c>
      <c r="R1688" s="202" t="str">
        <f t="shared" si="157"/>
        <v>NA</v>
      </c>
      <c r="S1688" s="202" t="str">
        <f t="shared" si="158"/>
        <v>NA</v>
      </c>
      <c r="T1688" s="197" t="str">
        <f t="shared" si="159"/>
        <v>NA</v>
      </c>
      <c r="U1688" s="197">
        <f t="shared" si="160"/>
        <v>0</v>
      </c>
      <c r="V1688" s="197">
        <f>MIN(IF(SUM(W1688,,X1688,Z1688,AA1688,AD1688,AC1688,AF1688,AG1688,AJ1688,AI1688,AL1688,AM1688,AO1688,AP1688,AR1688,AS1688,A1688,AY1688,AU1688,AV1688,AW1688,AX1688,BA1688,BB1688)=0,0,1)+IF(O1688="Smoothing ramp",1,0)+IF(ISNUMBER(W1688),1,0)+IF(ISNUMBER(X1688),1,0)+IF(ISNUMBER(Z1688),1,0)+IF(ISNUMBER(AA1688),1,0)+IF(ISNUMBER(AD1688),1,0)+IF(ISNUMBER(AC1688),1,0)+IF(ISNUMBER(AF1688),1,0)+IF(ISNUMBER(AG1688),1,0)+IF(ISNUMBER(AI1688),1,0)+IF(ISNUMBER(AJ1688),1,0)+IF(ISNUMBER(AL1688),1,0)+IF(ISNUMBER(AM1688),1,0)+IF(ISNUMBER(AO1688),1,0)+IF(ISNUMBER(AP1688),1,0)+IF(ISNUMBER(#REF!),1,0)+IF(ISNUMBER(AR1688),1,0)+IF(ISNUMBER(AS1688),1,0)+IF(ISNUMBER(AY1688),1,0)+IF(ISNUMBER(AU1688),1,0)+IF(ISNUMBER(AV1688),1,0)+IF(ISNUMBER(AW1688),1,0)+IF(ISNUMBER(AX1688),1,0)+IF(ISNUMBER(BA1688),1,0)+IF(ISNUMBER(BB1688),1,0),1)</f>
        <v>0</v>
      </c>
      <c r="W1688" s="197"/>
      <c r="X1688" s="197"/>
      <c r="Y1688" s="197"/>
      <c r="Z1688" s="197"/>
      <c r="AA1688" s="197"/>
      <c r="AB1688" s="197"/>
      <c r="AC1688" s="197"/>
      <c r="AD1688" s="197"/>
      <c r="AE1688" s="197"/>
      <c r="AF1688" s="197"/>
      <c r="AG1688" s="197"/>
      <c r="AH1688" s="197"/>
      <c r="AI1688" s="200"/>
      <c r="AJ1688" s="197"/>
      <c r="AK1688" s="197"/>
      <c r="AL1688" s="197"/>
      <c r="AM1688" s="197"/>
      <c r="AN1688" s="197"/>
      <c r="AO1688" s="197"/>
      <c r="AP1688" s="197"/>
      <c r="AQ1688" s="197"/>
      <c r="AR1688" s="197"/>
      <c r="AS1688" s="197"/>
      <c r="AT1688" s="197"/>
      <c r="AU1688" s="197"/>
      <c r="AV1688" s="197"/>
      <c r="AW1688" s="197"/>
      <c r="AX1688" s="197"/>
      <c r="AY1688" s="197"/>
      <c r="AZ1688" s="197"/>
      <c r="BA1688" s="197"/>
      <c r="BB1688" s="197"/>
      <c r="BC1688" s="197"/>
    </row>
    <row r="1689" spans="2:55" customFormat="1" ht="14.1" hidden="1" customHeight="1">
      <c r="B1689" s="204">
        <v>20250610</v>
      </c>
      <c r="C1689" s="204" t="s">
        <v>64</v>
      </c>
      <c r="D1689" s="204">
        <v>130</v>
      </c>
      <c r="E1689" s="204">
        <v>7270</v>
      </c>
      <c r="F1689" s="204"/>
      <c r="G1689" s="204"/>
      <c r="H1689" s="204">
        <v>7270</v>
      </c>
      <c r="I1689" s="204"/>
      <c r="J1689" s="204"/>
      <c r="K1689" s="204">
        <v>-1562</v>
      </c>
      <c r="L1689" s="204">
        <v>-1562</v>
      </c>
      <c r="M1689" s="204">
        <v>-1562</v>
      </c>
      <c r="N1689" s="204" t="s">
        <v>40</v>
      </c>
      <c r="O1689" s="204" t="s">
        <v>40</v>
      </c>
      <c r="P1689" s="202">
        <f t="shared" si="161"/>
        <v>0</v>
      </c>
      <c r="Q1689" s="197">
        <f t="shared" si="156"/>
        <v>0</v>
      </c>
      <c r="R1689" s="202" t="str">
        <f t="shared" si="157"/>
        <v>NA</v>
      </c>
      <c r="S1689" s="202" t="str">
        <f t="shared" si="158"/>
        <v>NA</v>
      </c>
      <c r="T1689" s="197" t="str">
        <f t="shared" si="159"/>
        <v>NA</v>
      </c>
      <c r="U1689" s="197">
        <f t="shared" si="160"/>
        <v>0</v>
      </c>
      <c r="V1689" s="197">
        <f>MIN(IF(SUM(W1689,,X1689,Z1689,AA1689,AD1689,AC1689,AF1689,AG1689,AJ1689,AI1689,AL1689,AM1689,AO1689,AP1689,AR1689,AS1689,A1689,AY1689,AU1689,AV1689,AW1689,AX1689,BA1689,BB1689)=0,0,1)+IF(O1689="Smoothing ramp",1,0)+IF(ISNUMBER(W1689),1,0)+IF(ISNUMBER(X1689),1,0)+IF(ISNUMBER(Z1689),1,0)+IF(ISNUMBER(AA1689),1,0)+IF(ISNUMBER(AD1689),1,0)+IF(ISNUMBER(AC1689),1,0)+IF(ISNUMBER(AF1689),1,0)+IF(ISNUMBER(AG1689),1,0)+IF(ISNUMBER(AI1689),1,0)+IF(ISNUMBER(AJ1689),1,0)+IF(ISNUMBER(AL1689),1,0)+IF(ISNUMBER(AM1689),1,0)+IF(ISNUMBER(AO1689),1,0)+IF(ISNUMBER(AP1689),1,0)+IF(ISNUMBER(#REF!),1,0)+IF(ISNUMBER(AR1689),1,0)+IF(ISNUMBER(AS1689),1,0)+IF(ISNUMBER(AY1689),1,0)+IF(ISNUMBER(AU1689),1,0)+IF(ISNUMBER(AV1689),1,0)+IF(ISNUMBER(AW1689),1,0)+IF(ISNUMBER(AX1689),1,0)+IF(ISNUMBER(BA1689),1,0)+IF(ISNUMBER(BB1689),1,0),1)</f>
        <v>0</v>
      </c>
      <c r="W1689" s="197"/>
      <c r="X1689" s="197"/>
      <c r="Y1689" s="197"/>
      <c r="Z1689" s="197"/>
      <c r="AA1689" s="197"/>
      <c r="AB1689" s="197"/>
      <c r="AC1689" s="197"/>
      <c r="AD1689" s="197"/>
      <c r="AE1689" s="197"/>
      <c r="AF1689" s="197"/>
      <c r="AG1689" s="197"/>
      <c r="AH1689" s="197"/>
      <c r="AI1689" s="200"/>
      <c r="AJ1689" s="197"/>
      <c r="AK1689" s="197"/>
      <c r="AL1689" s="197"/>
      <c r="AM1689" s="197"/>
      <c r="AN1689" s="197"/>
      <c r="AO1689" s="197"/>
      <c r="AP1689" s="197"/>
      <c r="AQ1689" s="197"/>
      <c r="AR1689" s="197"/>
      <c r="AS1689" s="197"/>
      <c r="AT1689" s="197"/>
      <c r="AU1689" s="197"/>
      <c r="AV1689" s="197"/>
      <c r="AW1689" s="197"/>
      <c r="AX1689" s="197"/>
      <c r="AY1689" s="197"/>
      <c r="AZ1689" s="197"/>
      <c r="BA1689" s="197"/>
      <c r="BB1689" s="197"/>
      <c r="BC1689" s="197"/>
    </row>
    <row r="1690" spans="2:55" customFormat="1" ht="14.1" hidden="1" customHeight="1">
      <c r="B1690" s="204">
        <v>20250610</v>
      </c>
      <c r="C1690" s="204" t="s">
        <v>64</v>
      </c>
      <c r="D1690" s="204">
        <v>230</v>
      </c>
      <c r="E1690" s="204">
        <v>7270</v>
      </c>
      <c r="F1690" s="204"/>
      <c r="G1690" s="204"/>
      <c r="H1690" s="204">
        <v>7270</v>
      </c>
      <c r="I1690" s="204"/>
      <c r="J1690" s="204"/>
      <c r="K1690" s="204">
        <v>-1562</v>
      </c>
      <c r="L1690" s="204">
        <v>-1562</v>
      </c>
      <c r="M1690" s="204">
        <v>-1562</v>
      </c>
      <c r="N1690" s="204" t="s">
        <v>40</v>
      </c>
      <c r="O1690" s="204" t="s">
        <v>40</v>
      </c>
      <c r="P1690" s="202">
        <f t="shared" si="161"/>
        <v>0</v>
      </c>
      <c r="Q1690" s="197">
        <f t="shared" si="156"/>
        <v>0</v>
      </c>
      <c r="R1690" s="202" t="str">
        <f t="shared" si="157"/>
        <v>NA</v>
      </c>
      <c r="S1690" s="202" t="str">
        <f t="shared" si="158"/>
        <v>NA</v>
      </c>
      <c r="T1690" s="197" t="str">
        <f t="shared" si="159"/>
        <v>NA</v>
      </c>
      <c r="U1690" s="197">
        <f t="shared" si="160"/>
        <v>0</v>
      </c>
      <c r="V1690" s="197">
        <f>MIN(IF(SUM(W1690,,X1690,Z1690,AA1690,AD1690,AC1690,AF1690,AG1690,AJ1690,AI1690,AL1690,AM1690,AO1690,AP1690,AR1690,AS1690,A1690,AY1690,AU1690,AV1690,AW1690,AX1690,BA1690,BB1690)=0,0,1)+IF(O1690="Smoothing ramp",1,0)+IF(ISNUMBER(W1690),1,0)+IF(ISNUMBER(X1690),1,0)+IF(ISNUMBER(Z1690),1,0)+IF(ISNUMBER(AA1690),1,0)+IF(ISNUMBER(AD1690),1,0)+IF(ISNUMBER(AC1690),1,0)+IF(ISNUMBER(AF1690),1,0)+IF(ISNUMBER(AG1690),1,0)+IF(ISNUMBER(AI1690),1,0)+IF(ISNUMBER(AJ1690),1,0)+IF(ISNUMBER(AL1690),1,0)+IF(ISNUMBER(AM1690),1,0)+IF(ISNUMBER(AO1690),1,0)+IF(ISNUMBER(AP1690),1,0)+IF(ISNUMBER(#REF!),1,0)+IF(ISNUMBER(AR1690),1,0)+IF(ISNUMBER(AS1690),1,0)+IF(ISNUMBER(AY1690),1,0)+IF(ISNUMBER(AU1690),1,0)+IF(ISNUMBER(AV1690),1,0)+IF(ISNUMBER(AW1690),1,0)+IF(ISNUMBER(AX1690),1,0)+IF(ISNUMBER(BA1690),1,0)+IF(ISNUMBER(BB1690),1,0),1)</f>
        <v>0</v>
      </c>
      <c r="W1690" s="197"/>
      <c r="X1690" s="197"/>
      <c r="Y1690" s="197"/>
      <c r="Z1690" s="197"/>
      <c r="AA1690" s="197"/>
      <c r="AB1690" s="197"/>
      <c r="AC1690" s="197"/>
      <c r="AD1690" s="197"/>
      <c r="AE1690" s="197"/>
      <c r="AF1690" s="197"/>
      <c r="AG1690" s="197"/>
      <c r="AH1690" s="197"/>
      <c r="AI1690" s="200"/>
      <c r="AJ1690" s="197"/>
      <c r="AK1690" s="197"/>
      <c r="AL1690" s="197"/>
      <c r="AM1690" s="197"/>
      <c r="AN1690" s="197"/>
      <c r="AO1690" s="197"/>
      <c r="AP1690" s="197"/>
      <c r="AQ1690" s="197"/>
      <c r="AR1690" s="197"/>
      <c r="AS1690" s="197"/>
      <c r="AT1690" s="197"/>
      <c r="AU1690" s="197"/>
      <c r="AV1690" s="197"/>
      <c r="AW1690" s="197"/>
      <c r="AX1690" s="197"/>
      <c r="AY1690" s="197"/>
      <c r="AZ1690" s="197"/>
      <c r="BA1690" s="197"/>
      <c r="BB1690" s="197"/>
      <c r="BC1690" s="197"/>
    </row>
    <row r="1691" spans="2:55" customFormat="1" ht="14.1" hidden="1" customHeight="1">
      <c r="B1691" s="204">
        <v>20250610</v>
      </c>
      <c r="C1691" s="204" t="s">
        <v>64</v>
      </c>
      <c r="D1691" s="204">
        <v>330</v>
      </c>
      <c r="E1691" s="204">
        <v>6782</v>
      </c>
      <c r="F1691" s="204"/>
      <c r="G1691" s="204"/>
      <c r="H1691" s="204">
        <v>6782</v>
      </c>
      <c r="I1691" s="204"/>
      <c r="J1691" s="204"/>
      <c r="K1691" s="204">
        <v>-1243</v>
      </c>
      <c r="L1691" s="204">
        <v>-1243</v>
      </c>
      <c r="M1691" s="204">
        <v>-1243</v>
      </c>
      <c r="N1691" s="204" t="s">
        <v>40</v>
      </c>
      <c r="O1691" s="204" t="s">
        <v>40</v>
      </c>
      <c r="P1691" s="202">
        <f t="shared" si="161"/>
        <v>0</v>
      </c>
      <c r="Q1691" s="197">
        <f t="shared" si="156"/>
        <v>0</v>
      </c>
      <c r="R1691" s="202" t="str">
        <f t="shared" si="157"/>
        <v>NA</v>
      </c>
      <c r="S1691" s="202" t="str">
        <f t="shared" si="158"/>
        <v>NA</v>
      </c>
      <c r="T1691" s="197" t="str">
        <f t="shared" si="159"/>
        <v>NA</v>
      </c>
      <c r="U1691" s="197">
        <f t="shared" si="160"/>
        <v>0</v>
      </c>
      <c r="V1691" s="197">
        <f>MIN(IF(SUM(W1691,,X1691,Z1691,AA1691,AD1691,AC1691,AF1691,AG1691,AJ1691,AI1691,AL1691,AM1691,AO1691,AP1691,AR1691,AS1691,A1691,AY1691,AU1691,AV1691,AW1691,AX1691,BA1691,BB1691)=0,0,1)+IF(O1691="Smoothing ramp",1,0)+IF(ISNUMBER(W1691),1,0)+IF(ISNUMBER(X1691),1,0)+IF(ISNUMBER(Z1691),1,0)+IF(ISNUMBER(AA1691),1,0)+IF(ISNUMBER(AD1691),1,0)+IF(ISNUMBER(AC1691),1,0)+IF(ISNUMBER(AF1691),1,0)+IF(ISNUMBER(AG1691),1,0)+IF(ISNUMBER(AI1691),1,0)+IF(ISNUMBER(AJ1691),1,0)+IF(ISNUMBER(AL1691),1,0)+IF(ISNUMBER(AM1691),1,0)+IF(ISNUMBER(AO1691),1,0)+IF(ISNUMBER(AP1691),1,0)+IF(ISNUMBER(#REF!),1,0)+IF(ISNUMBER(AR1691),1,0)+IF(ISNUMBER(AS1691),1,0)+IF(ISNUMBER(AY1691),1,0)+IF(ISNUMBER(AU1691),1,0)+IF(ISNUMBER(AV1691),1,0)+IF(ISNUMBER(AW1691),1,0)+IF(ISNUMBER(AX1691),1,0)+IF(ISNUMBER(BA1691),1,0)+IF(ISNUMBER(BB1691),1,0),1)</f>
        <v>0</v>
      </c>
      <c r="W1691" s="197"/>
      <c r="X1691" s="197"/>
      <c r="Y1691" s="197"/>
      <c r="Z1691" s="197"/>
      <c r="AA1691" s="197"/>
      <c r="AB1691" s="197"/>
      <c r="AC1691" s="197"/>
      <c r="AD1691" s="197"/>
      <c r="AE1691" s="197"/>
      <c r="AF1691" s="197"/>
      <c r="AG1691" s="197"/>
      <c r="AH1691" s="197"/>
      <c r="AI1691" s="200"/>
      <c r="AJ1691" s="197"/>
      <c r="AK1691" s="197"/>
      <c r="AL1691" s="197"/>
      <c r="AM1691" s="197"/>
      <c r="AN1691" s="197"/>
      <c r="AO1691" s="197"/>
      <c r="AP1691" s="197"/>
      <c r="AQ1691" s="197"/>
      <c r="AR1691" s="197"/>
      <c r="AS1691" s="197"/>
      <c r="AT1691" s="197"/>
      <c r="AU1691" s="197"/>
      <c r="AV1691" s="197"/>
      <c r="AW1691" s="197"/>
      <c r="AX1691" s="197"/>
      <c r="AY1691" s="197"/>
      <c r="AZ1691" s="197"/>
      <c r="BA1691" s="197"/>
      <c r="BB1691" s="197"/>
      <c r="BC1691" s="197"/>
    </row>
    <row r="1692" spans="2:55" customFormat="1" ht="14.1" hidden="1" customHeight="1">
      <c r="B1692" s="204">
        <v>20250610</v>
      </c>
      <c r="C1692" s="204" t="s">
        <v>64</v>
      </c>
      <c r="D1692" s="204">
        <v>430</v>
      </c>
      <c r="E1692" s="204">
        <v>6782</v>
      </c>
      <c r="F1692" s="204"/>
      <c r="G1692" s="204"/>
      <c r="H1692" s="204">
        <v>6782</v>
      </c>
      <c r="I1692" s="204"/>
      <c r="J1692" s="204"/>
      <c r="K1692" s="204">
        <v>-1243</v>
      </c>
      <c r="L1692" s="204">
        <v>-1243</v>
      </c>
      <c r="M1692" s="204">
        <v>-1243</v>
      </c>
      <c r="N1692" s="204" t="s">
        <v>40</v>
      </c>
      <c r="O1692" s="204" t="s">
        <v>40</v>
      </c>
      <c r="P1692" s="202">
        <f t="shared" si="161"/>
        <v>0</v>
      </c>
      <c r="Q1692" s="197">
        <f t="shared" si="156"/>
        <v>0</v>
      </c>
      <c r="R1692" s="202" t="str">
        <f t="shared" si="157"/>
        <v>NA</v>
      </c>
      <c r="S1692" s="202" t="str">
        <f t="shared" si="158"/>
        <v>NA</v>
      </c>
      <c r="T1692" s="197" t="str">
        <f t="shared" si="159"/>
        <v>NA</v>
      </c>
      <c r="U1692" s="197">
        <f t="shared" si="160"/>
        <v>0</v>
      </c>
      <c r="V1692" s="197">
        <f>MIN(IF(SUM(W1692,,X1692,Z1692,AA1692,AD1692,AC1692,AF1692,AG1692,AJ1692,AI1692,AL1692,AM1692,AO1692,AP1692,AR1692,AS1692,A1692,AY1692,AU1692,AV1692,AW1692,AX1692,BA1692,BB1692)=0,0,1)+IF(O1692="Smoothing ramp",1,0)+IF(ISNUMBER(W1692),1,0)+IF(ISNUMBER(X1692),1,0)+IF(ISNUMBER(Z1692),1,0)+IF(ISNUMBER(AA1692),1,0)+IF(ISNUMBER(AD1692),1,0)+IF(ISNUMBER(AC1692),1,0)+IF(ISNUMBER(AF1692),1,0)+IF(ISNUMBER(AG1692),1,0)+IF(ISNUMBER(AI1692),1,0)+IF(ISNUMBER(AJ1692),1,0)+IF(ISNUMBER(AL1692),1,0)+IF(ISNUMBER(AM1692),1,0)+IF(ISNUMBER(AO1692),1,0)+IF(ISNUMBER(AP1692),1,0)+IF(ISNUMBER(#REF!),1,0)+IF(ISNUMBER(AR1692),1,0)+IF(ISNUMBER(AS1692),1,0)+IF(ISNUMBER(AY1692),1,0)+IF(ISNUMBER(AU1692),1,0)+IF(ISNUMBER(AV1692),1,0)+IF(ISNUMBER(AW1692),1,0)+IF(ISNUMBER(AX1692),1,0)+IF(ISNUMBER(BA1692),1,0)+IF(ISNUMBER(BB1692),1,0),1)</f>
        <v>0</v>
      </c>
      <c r="W1692" s="197"/>
      <c r="X1692" s="197"/>
      <c r="Y1692" s="197"/>
      <c r="Z1692" s="197"/>
      <c r="AA1692" s="197"/>
      <c r="AB1692" s="197"/>
      <c r="AC1692" s="197"/>
      <c r="AD1692" s="197"/>
      <c r="AE1692" s="197"/>
      <c r="AF1692" s="197"/>
      <c r="AG1692" s="197"/>
      <c r="AH1692" s="197"/>
      <c r="AI1692" s="200"/>
      <c r="AJ1692" s="197"/>
      <c r="AK1692" s="197"/>
      <c r="AL1692" s="197"/>
      <c r="AM1692" s="197"/>
      <c r="AN1692" s="197"/>
      <c r="AO1692" s="197"/>
      <c r="AP1692" s="197"/>
      <c r="AQ1692" s="197"/>
      <c r="AR1692" s="197"/>
      <c r="AS1692" s="197"/>
      <c r="AT1692" s="197"/>
      <c r="AU1692" s="197"/>
      <c r="AV1692" s="197"/>
      <c r="AW1692" s="197"/>
      <c r="AX1692" s="197"/>
      <c r="AY1692" s="197"/>
      <c r="AZ1692" s="197"/>
      <c r="BA1692" s="197"/>
      <c r="BB1692" s="197"/>
      <c r="BC1692" s="197"/>
    </row>
    <row r="1693" spans="2:55" customFormat="1" ht="14.1" hidden="1" customHeight="1">
      <c r="B1693" s="204">
        <v>20250610</v>
      </c>
      <c r="C1693" s="204" t="s">
        <v>64</v>
      </c>
      <c r="D1693" s="204">
        <v>530</v>
      </c>
      <c r="E1693" s="204">
        <v>6782</v>
      </c>
      <c r="F1693" s="204"/>
      <c r="G1693" s="204"/>
      <c r="H1693" s="204">
        <v>6782</v>
      </c>
      <c r="I1693" s="204"/>
      <c r="J1693" s="204"/>
      <c r="K1693" s="204">
        <v>-1243</v>
      </c>
      <c r="L1693" s="204">
        <v>-1243</v>
      </c>
      <c r="M1693" s="204">
        <v>-1243</v>
      </c>
      <c r="N1693" s="204" t="s">
        <v>40</v>
      </c>
      <c r="O1693" s="204" t="s">
        <v>40</v>
      </c>
      <c r="P1693" s="202">
        <f t="shared" si="161"/>
        <v>0</v>
      </c>
      <c r="Q1693" s="197">
        <f t="shared" si="156"/>
        <v>0</v>
      </c>
      <c r="R1693" s="202" t="str">
        <f t="shared" si="157"/>
        <v>NA</v>
      </c>
      <c r="S1693" s="202" t="str">
        <f t="shared" si="158"/>
        <v>NA</v>
      </c>
      <c r="T1693" s="197" t="str">
        <f t="shared" si="159"/>
        <v>NA</v>
      </c>
      <c r="U1693" s="197">
        <f t="shared" si="160"/>
        <v>0</v>
      </c>
      <c r="V1693" s="197">
        <f>MIN(IF(SUM(W1693,,X1693,Z1693,AA1693,AD1693,AC1693,AF1693,AG1693,AJ1693,AI1693,AL1693,AM1693,AO1693,AP1693,AR1693,AS1693,A1693,AY1693,AU1693,AV1693,AW1693,AX1693,BA1693,BB1693)=0,0,1)+IF(O1693="Smoothing ramp",1,0)+IF(ISNUMBER(W1693),1,0)+IF(ISNUMBER(X1693),1,0)+IF(ISNUMBER(Z1693),1,0)+IF(ISNUMBER(AA1693),1,0)+IF(ISNUMBER(AD1693),1,0)+IF(ISNUMBER(AC1693),1,0)+IF(ISNUMBER(AF1693),1,0)+IF(ISNUMBER(AG1693),1,0)+IF(ISNUMBER(AI1693),1,0)+IF(ISNUMBER(AJ1693),1,0)+IF(ISNUMBER(AL1693),1,0)+IF(ISNUMBER(AM1693),1,0)+IF(ISNUMBER(AO1693),1,0)+IF(ISNUMBER(AP1693),1,0)+IF(ISNUMBER(#REF!),1,0)+IF(ISNUMBER(AR1693),1,0)+IF(ISNUMBER(AS1693),1,0)+IF(ISNUMBER(AY1693),1,0)+IF(ISNUMBER(AU1693),1,0)+IF(ISNUMBER(AV1693),1,0)+IF(ISNUMBER(AW1693),1,0)+IF(ISNUMBER(AX1693),1,0)+IF(ISNUMBER(BA1693),1,0)+IF(ISNUMBER(BB1693),1,0),1)</f>
        <v>0</v>
      </c>
      <c r="W1693" s="197"/>
      <c r="X1693" s="197"/>
      <c r="Y1693" s="197"/>
      <c r="Z1693" s="197"/>
      <c r="AA1693" s="197"/>
      <c r="AB1693" s="197"/>
      <c r="AC1693" s="197"/>
      <c r="AD1693" s="197"/>
      <c r="AE1693" s="197"/>
      <c r="AF1693" s="197"/>
      <c r="AG1693" s="197"/>
      <c r="AH1693" s="197"/>
      <c r="AI1693" s="200"/>
      <c r="AJ1693" s="197"/>
      <c r="AK1693" s="197"/>
      <c r="AL1693" s="197"/>
      <c r="AM1693" s="197"/>
      <c r="AN1693" s="197"/>
      <c r="AO1693" s="197"/>
      <c r="AP1693" s="197"/>
      <c r="AQ1693" s="197"/>
      <c r="AR1693" s="197"/>
      <c r="AS1693" s="197"/>
      <c r="AT1693" s="197"/>
      <c r="AU1693" s="197"/>
      <c r="AV1693" s="197"/>
      <c r="AW1693" s="197"/>
      <c r="AX1693" s="197"/>
      <c r="AY1693" s="197"/>
      <c r="AZ1693" s="197"/>
      <c r="BA1693" s="197"/>
      <c r="BB1693" s="197"/>
      <c r="BC1693" s="197"/>
    </row>
    <row r="1694" spans="2:55" customFormat="1" ht="14.1" hidden="1" customHeight="1">
      <c r="B1694" s="204">
        <v>20250610</v>
      </c>
      <c r="C1694" s="204" t="s">
        <v>64</v>
      </c>
      <c r="D1694" s="204">
        <v>630</v>
      </c>
      <c r="E1694" s="204">
        <v>6582</v>
      </c>
      <c r="F1694" s="204"/>
      <c r="G1694" s="204"/>
      <c r="H1694" s="204">
        <v>6582</v>
      </c>
      <c r="I1694" s="204"/>
      <c r="J1694" s="204"/>
      <c r="K1694" s="204">
        <v>-1029</v>
      </c>
      <c r="L1694" s="204">
        <v>-1029</v>
      </c>
      <c r="M1694" s="204">
        <v>-1029</v>
      </c>
      <c r="N1694" s="204" t="s">
        <v>40</v>
      </c>
      <c r="O1694" s="204" t="s">
        <v>40</v>
      </c>
      <c r="P1694" s="202">
        <f t="shared" si="161"/>
        <v>0</v>
      </c>
      <c r="Q1694" s="197">
        <f t="shared" si="156"/>
        <v>0</v>
      </c>
      <c r="R1694" s="202" t="str">
        <f t="shared" si="157"/>
        <v>NA</v>
      </c>
      <c r="S1694" s="202" t="str">
        <f t="shared" si="158"/>
        <v>NA</v>
      </c>
      <c r="T1694" s="197" t="str">
        <f t="shared" si="159"/>
        <v>NA</v>
      </c>
      <c r="U1694" s="197">
        <f t="shared" si="160"/>
        <v>0</v>
      </c>
      <c r="V1694" s="197">
        <f>MIN(IF(SUM(W1694,,X1694,Z1694,AA1694,AD1694,AC1694,AF1694,AG1694,AJ1694,AI1694,AL1694,AM1694,AO1694,AP1694,AR1694,AS1694,A1694,AY1694,AU1694,AV1694,AW1694,AX1694,BA1694,BB1694)=0,0,1)+IF(O1694="Smoothing ramp",1,0)+IF(ISNUMBER(W1694),1,0)+IF(ISNUMBER(X1694),1,0)+IF(ISNUMBER(Z1694),1,0)+IF(ISNUMBER(AA1694),1,0)+IF(ISNUMBER(AD1694),1,0)+IF(ISNUMBER(AC1694),1,0)+IF(ISNUMBER(AF1694),1,0)+IF(ISNUMBER(AG1694),1,0)+IF(ISNUMBER(AI1694),1,0)+IF(ISNUMBER(AJ1694),1,0)+IF(ISNUMBER(AL1694),1,0)+IF(ISNUMBER(AM1694),1,0)+IF(ISNUMBER(AO1694),1,0)+IF(ISNUMBER(AP1694),1,0)+IF(ISNUMBER(#REF!),1,0)+IF(ISNUMBER(AR1694),1,0)+IF(ISNUMBER(AS1694),1,0)+IF(ISNUMBER(AY1694),1,0)+IF(ISNUMBER(AU1694),1,0)+IF(ISNUMBER(AV1694),1,0)+IF(ISNUMBER(AW1694),1,0)+IF(ISNUMBER(AX1694),1,0)+IF(ISNUMBER(BA1694),1,0)+IF(ISNUMBER(BB1694),1,0),1)</f>
        <v>0</v>
      </c>
      <c r="W1694" s="197"/>
      <c r="X1694" s="197"/>
      <c r="Y1694" s="197"/>
      <c r="Z1694" s="197"/>
      <c r="AA1694" s="197"/>
      <c r="AB1694" s="197"/>
      <c r="AC1694" s="197"/>
      <c r="AD1694" s="197"/>
      <c r="AE1694" s="197"/>
      <c r="AF1694" s="197"/>
      <c r="AG1694" s="197"/>
      <c r="AH1694" s="197"/>
      <c r="AI1694" s="200"/>
      <c r="AJ1694" s="197"/>
      <c r="AK1694" s="197"/>
      <c r="AL1694" s="197"/>
      <c r="AM1694" s="197"/>
      <c r="AN1694" s="197"/>
      <c r="AO1694" s="197"/>
      <c r="AP1694" s="197"/>
      <c r="AQ1694" s="197"/>
      <c r="AR1694" s="197"/>
      <c r="AS1694" s="197"/>
      <c r="AT1694" s="197"/>
      <c r="AU1694" s="197"/>
      <c r="AV1694" s="197"/>
      <c r="AW1694" s="197"/>
      <c r="AX1694" s="197"/>
      <c r="AY1694" s="197"/>
      <c r="AZ1694" s="197"/>
      <c r="BA1694" s="197"/>
      <c r="BB1694" s="197"/>
      <c r="BC1694" s="197"/>
    </row>
    <row r="1695" spans="2:55" customFormat="1" ht="14.1" hidden="1" customHeight="1">
      <c r="B1695" s="204">
        <v>20250610</v>
      </c>
      <c r="C1695" s="204" t="s">
        <v>64</v>
      </c>
      <c r="D1695" s="204">
        <v>730</v>
      </c>
      <c r="E1695" s="204">
        <v>5737</v>
      </c>
      <c r="F1695" s="204"/>
      <c r="G1695" s="204"/>
      <c r="H1695" s="204">
        <v>5737</v>
      </c>
      <c r="I1695" s="204"/>
      <c r="J1695" s="204"/>
      <c r="K1695" s="204">
        <v>-793</v>
      </c>
      <c r="L1695" s="204">
        <v>-793</v>
      </c>
      <c r="M1695" s="204">
        <v>-793</v>
      </c>
      <c r="N1695" s="204" t="s">
        <v>40</v>
      </c>
      <c r="O1695" s="204" t="s">
        <v>40</v>
      </c>
      <c r="P1695" s="202">
        <f t="shared" si="161"/>
        <v>0</v>
      </c>
      <c r="Q1695" s="197">
        <f t="shared" si="156"/>
        <v>0</v>
      </c>
      <c r="R1695" s="202" t="str">
        <f t="shared" si="157"/>
        <v>NA</v>
      </c>
      <c r="S1695" s="202" t="str">
        <f t="shared" si="158"/>
        <v>NA</v>
      </c>
      <c r="T1695" s="197" t="str">
        <f t="shared" si="159"/>
        <v>NA</v>
      </c>
      <c r="U1695" s="197">
        <f t="shared" si="160"/>
        <v>0</v>
      </c>
      <c r="V1695" s="197">
        <f>MIN(IF(SUM(W1695,,X1695,Z1695,AA1695,AD1695,AC1695,AF1695,AG1695,AJ1695,AI1695,AL1695,AM1695,AO1695,AP1695,AR1695,AS1695,A1695,AY1695,AU1695,AV1695,AW1695,AX1695,BA1695,BB1695)=0,0,1)+IF(O1695="Smoothing ramp",1,0)+IF(ISNUMBER(W1695),1,0)+IF(ISNUMBER(X1695),1,0)+IF(ISNUMBER(Z1695),1,0)+IF(ISNUMBER(AA1695),1,0)+IF(ISNUMBER(AD1695),1,0)+IF(ISNUMBER(AC1695),1,0)+IF(ISNUMBER(AF1695),1,0)+IF(ISNUMBER(AG1695),1,0)+IF(ISNUMBER(AI1695),1,0)+IF(ISNUMBER(AJ1695),1,0)+IF(ISNUMBER(AL1695),1,0)+IF(ISNUMBER(AM1695),1,0)+IF(ISNUMBER(AO1695),1,0)+IF(ISNUMBER(AP1695),1,0)+IF(ISNUMBER(#REF!),1,0)+IF(ISNUMBER(AR1695),1,0)+IF(ISNUMBER(AS1695),1,0)+IF(ISNUMBER(AY1695),1,0)+IF(ISNUMBER(AU1695),1,0)+IF(ISNUMBER(AV1695),1,0)+IF(ISNUMBER(AW1695),1,0)+IF(ISNUMBER(AX1695),1,0)+IF(ISNUMBER(BA1695),1,0)+IF(ISNUMBER(BB1695),1,0),1)</f>
        <v>0</v>
      </c>
      <c r="W1695" s="197"/>
      <c r="X1695" s="197"/>
      <c r="Y1695" s="197"/>
      <c r="Z1695" s="197"/>
      <c r="AA1695" s="197"/>
      <c r="AB1695" s="197"/>
      <c r="AC1695" s="197"/>
      <c r="AD1695" s="197"/>
      <c r="AE1695" s="197"/>
      <c r="AF1695" s="197"/>
      <c r="AG1695" s="197"/>
      <c r="AH1695" s="197"/>
      <c r="AI1695" s="200"/>
      <c r="AJ1695" s="197"/>
      <c r="AK1695" s="197"/>
      <c r="AL1695" s="197"/>
      <c r="AM1695" s="197"/>
      <c r="AN1695" s="197"/>
      <c r="AO1695" s="197"/>
      <c r="AP1695" s="197"/>
      <c r="AQ1695" s="197"/>
      <c r="AR1695" s="197"/>
      <c r="AS1695" s="197"/>
      <c r="AT1695" s="197"/>
      <c r="AU1695" s="197"/>
      <c r="AV1695" s="197"/>
      <c r="AW1695" s="197"/>
      <c r="AX1695" s="197"/>
      <c r="AY1695" s="197"/>
      <c r="AZ1695" s="197"/>
      <c r="BA1695" s="197"/>
      <c r="BB1695" s="197"/>
      <c r="BC1695" s="197"/>
    </row>
    <row r="1696" spans="2:55" customFormat="1" ht="14.1" hidden="1" customHeight="1">
      <c r="B1696" s="204">
        <v>20250610</v>
      </c>
      <c r="C1696" s="204" t="s">
        <v>64</v>
      </c>
      <c r="D1696" s="204">
        <v>830</v>
      </c>
      <c r="E1696" s="204">
        <v>5737</v>
      </c>
      <c r="F1696" s="204"/>
      <c r="G1696" s="204"/>
      <c r="H1696" s="204">
        <v>5737</v>
      </c>
      <c r="I1696" s="204"/>
      <c r="J1696" s="204"/>
      <c r="K1696" s="204">
        <v>-793</v>
      </c>
      <c r="L1696" s="204">
        <v>-793</v>
      </c>
      <c r="M1696" s="204">
        <v>-793</v>
      </c>
      <c r="N1696" s="204" t="s">
        <v>40</v>
      </c>
      <c r="O1696" s="204" t="s">
        <v>40</v>
      </c>
      <c r="P1696" s="202">
        <f t="shared" si="161"/>
        <v>0</v>
      </c>
      <c r="Q1696" s="197">
        <f t="shared" si="156"/>
        <v>0</v>
      </c>
      <c r="R1696" s="202" t="str">
        <f t="shared" si="157"/>
        <v>NA</v>
      </c>
      <c r="S1696" s="202" t="str">
        <f t="shared" si="158"/>
        <v>NA</v>
      </c>
      <c r="T1696" s="197" t="str">
        <f t="shared" si="159"/>
        <v>NA</v>
      </c>
      <c r="U1696" s="197">
        <f t="shared" si="160"/>
        <v>0</v>
      </c>
      <c r="V1696" s="197">
        <f>MIN(IF(SUM(W1696,,X1696,Z1696,AA1696,AD1696,AC1696,AF1696,AG1696,AJ1696,AI1696,AL1696,AM1696,AO1696,AP1696,AR1696,AS1696,A1696,AY1696,AU1696,AV1696,AW1696,AX1696,BA1696,BB1696)=0,0,1)+IF(O1696="Smoothing ramp",1,0)+IF(ISNUMBER(W1696),1,0)+IF(ISNUMBER(X1696),1,0)+IF(ISNUMBER(Z1696),1,0)+IF(ISNUMBER(AA1696),1,0)+IF(ISNUMBER(AD1696),1,0)+IF(ISNUMBER(AC1696),1,0)+IF(ISNUMBER(AF1696),1,0)+IF(ISNUMBER(AG1696),1,0)+IF(ISNUMBER(AI1696),1,0)+IF(ISNUMBER(AJ1696),1,0)+IF(ISNUMBER(AL1696),1,0)+IF(ISNUMBER(AM1696),1,0)+IF(ISNUMBER(AO1696),1,0)+IF(ISNUMBER(AP1696),1,0)+IF(ISNUMBER(#REF!),1,0)+IF(ISNUMBER(AR1696),1,0)+IF(ISNUMBER(AS1696),1,0)+IF(ISNUMBER(AY1696),1,0)+IF(ISNUMBER(AU1696),1,0)+IF(ISNUMBER(AV1696),1,0)+IF(ISNUMBER(AW1696),1,0)+IF(ISNUMBER(AX1696),1,0)+IF(ISNUMBER(BA1696),1,0)+IF(ISNUMBER(BB1696),1,0),1)</f>
        <v>0</v>
      </c>
      <c r="W1696" s="197"/>
      <c r="X1696" s="197"/>
      <c r="Y1696" s="197"/>
      <c r="Z1696" s="197"/>
      <c r="AA1696" s="197"/>
      <c r="AB1696" s="197"/>
      <c r="AC1696" s="197"/>
      <c r="AD1696" s="197"/>
      <c r="AE1696" s="197"/>
      <c r="AF1696" s="197"/>
      <c r="AG1696" s="197"/>
      <c r="AH1696" s="197"/>
      <c r="AI1696" s="200"/>
      <c r="AJ1696" s="197"/>
      <c r="AK1696" s="197"/>
      <c r="AL1696" s="197"/>
      <c r="AM1696" s="197"/>
      <c r="AN1696" s="197"/>
      <c r="AO1696" s="197"/>
      <c r="AP1696" s="197"/>
      <c r="AQ1696" s="197"/>
      <c r="AR1696" s="197"/>
      <c r="AS1696" s="197"/>
      <c r="AT1696" s="197"/>
      <c r="AU1696" s="197"/>
      <c r="AV1696" s="197"/>
      <c r="AW1696" s="197"/>
      <c r="AX1696" s="197"/>
      <c r="AY1696" s="197"/>
      <c r="AZ1696" s="197"/>
      <c r="BA1696" s="197"/>
      <c r="BB1696" s="197"/>
      <c r="BC1696" s="197"/>
    </row>
    <row r="1697" spans="2:55" customFormat="1" ht="14.1" hidden="1" customHeight="1">
      <c r="B1697" s="204">
        <v>20250610</v>
      </c>
      <c r="C1697" s="204" t="s">
        <v>64</v>
      </c>
      <c r="D1697" s="204">
        <v>930</v>
      </c>
      <c r="E1697" s="204">
        <v>5487</v>
      </c>
      <c r="F1697" s="204"/>
      <c r="G1697" s="204"/>
      <c r="H1697" s="204">
        <v>5398</v>
      </c>
      <c r="I1697" s="204"/>
      <c r="J1697" s="204"/>
      <c r="K1697" s="204">
        <v>469</v>
      </c>
      <c r="L1697" s="204">
        <v>262</v>
      </c>
      <c r="M1697" s="204">
        <v>296</v>
      </c>
      <c r="N1697" s="204" t="s">
        <v>44</v>
      </c>
      <c r="O1697" s="204" t="s">
        <v>45</v>
      </c>
      <c r="P1697" s="202">
        <f t="shared" si="161"/>
        <v>207</v>
      </c>
      <c r="Q1697" s="197">
        <f t="shared" si="156"/>
        <v>89</v>
      </c>
      <c r="R1697" s="202" t="str">
        <f t="shared" si="157"/>
        <v>NA</v>
      </c>
      <c r="S1697" s="202" t="str">
        <f t="shared" si="158"/>
        <v>NA</v>
      </c>
      <c r="T1697" s="197" t="str">
        <f t="shared" si="159"/>
        <v>NA</v>
      </c>
      <c r="U1697" s="197">
        <f t="shared" si="160"/>
        <v>330</v>
      </c>
      <c r="V1697" s="197">
        <f>MIN(IF(SUM(W1697,,X1697,Z1697,AA1697,AD1697,AC1697,AF1697,AG1697,AJ1697,AI1697,AL1697,AM1697,AO1697,AP1697,AR1697,AS1697,A1697,AY1697,AU1697,AV1697,AW1697,AX1697,BA1697,BB1697)=0,0,1)+IF(O1697="Smoothing ramp",1,0)+IF(ISNUMBER(W1697),1,0)+IF(ISNUMBER(X1697),1,0)+IF(ISNUMBER(Z1697),1,0)+IF(ISNUMBER(AA1697),1,0)+IF(ISNUMBER(AD1697),1,0)+IF(ISNUMBER(AC1697),1,0)+IF(ISNUMBER(AF1697),1,0)+IF(ISNUMBER(AG1697),1,0)+IF(ISNUMBER(AI1697),1,0)+IF(ISNUMBER(AJ1697),1,0)+IF(ISNUMBER(AL1697),1,0)+IF(ISNUMBER(AM1697),1,0)+IF(ISNUMBER(AO1697),1,0)+IF(ISNUMBER(AP1697),1,0)+IF(ISNUMBER(#REF!),1,0)+IF(ISNUMBER(AR1697),1,0)+IF(ISNUMBER(AS1697),1,0)+IF(ISNUMBER(AY1697),1,0)+IF(ISNUMBER(AU1697),1,0)+IF(ISNUMBER(AV1697),1,0)+IF(ISNUMBER(AW1697),1,0)+IF(ISNUMBER(AX1697),1,0)+IF(ISNUMBER(BA1697),1,0)+IF(ISNUMBER(BB1697),1,0),1)</f>
        <v>0</v>
      </c>
      <c r="W1697" s="197"/>
      <c r="X1697" s="197"/>
      <c r="Y1697" s="197"/>
      <c r="Z1697" s="197"/>
      <c r="AA1697" s="197"/>
      <c r="AB1697" s="197"/>
      <c r="AC1697" s="197"/>
      <c r="AD1697" s="197"/>
      <c r="AE1697" s="197"/>
      <c r="AF1697" s="197"/>
      <c r="AG1697" s="197"/>
      <c r="AH1697" s="197"/>
      <c r="AI1697" s="200"/>
      <c r="AJ1697" s="197"/>
      <c r="AK1697" s="197"/>
      <c r="AL1697" s="197"/>
      <c r="AM1697" s="197"/>
      <c r="AN1697" s="197"/>
      <c r="AO1697" s="197"/>
      <c r="AP1697" s="197"/>
      <c r="AQ1697" s="197"/>
      <c r="AR1697" s="197"/>
      <c r="AS1697" s="197"/>
      <c r="AT1697" s="197"/>
      <c r="AU1697" s="197"/>
      <c r="AV1697" s="197"/>
      <c r="AW1697" s="197"/>
      <c r="AX1697" s="197"/>
      <c r="AY1697" s="197"/>
      <c r="AZ1697" s="197"/>
      <c r="BA1697" s="197"/>
      <c r="BB1697" s="197"/>
      <c r="BC1697" s="197"/>
    </row>
    <row r="1698" spans="2:55" customFormat="1" ht="14.1" hidden="1" customHeight="1">
      <c r="B1698" s="204">
        <v>20250610</v>
      </c>
      <c r="C1698" s="204" t="s">
        <v>64</v>
      </c>
      <c r="D1698" s="204">
        <v>1030</v>
      </c>
      <c r="E1698" s="204">
        <v>5458</v>
      </c>
      <c r="F1698" s="204"/>
      <c r="G1698" s="204"/>
      <c r="H1698" s="204">
        <v>5398</v>
      </c>
      <c r="I1698" s="204"/>
      <c r="J1698" s="204"/>
      <c r="K1698" s="204">
        <v>469</v>
      </c>
      <c r="L1698" s="204">
        <v>233</v>
      </c>
      <c r="M1698" s="204">
        <v>296</v>
      </c>
      <c r="N1698" s="204" t="s">
        <v>44</v>
      </c>
      <c r="O1698" s="204" t="s">
        <v>45</v>
      </c>
      <c r="P1698" s="202">
        <f t="shared" si="161"/>
        <v>236</v>
      </c>
      <c r="Q1698" s="197">
        <f t="shared" si="156"/>
        <v>60</v>
      </c>
      <c r="R1698" s="202" t="str">
        <f t="shared" si="157"/>
        <v>NA</v>
      </c>
      <c r="S1698" s="202" t="str">
        <f t="shared" si="158"/>
        <v>NA</v>
      </c>
      <c r="T1698" s="197" t="str">
        <f t="shared" si="159"/>
        <v>NA</v>
      </c>
      <c r="U1698" s="197">
        <f t="shared" si="160"/>
        <v>359</v>
      </c>
      <c r="V1698" s="197">
        <f>MIN(IF(SUM(W1698,,X1698,Z1698,AA1698,AD1698,AC1698,AF1698,AG1698,AJ1698,AI1698,AL1698,AM1698,AO1698,AP1698,AR1698,AS1698,A1698,AY1698,AU1698,AV1698,AW1698,AX1698,BA1698,BB1698)=0,0,1)+IF(O1698="Smoothing ramp",1,0)+IF(ISNUMBER(W1698),1,0)+IF(ISNUMBER(X1698),1,0)+IF(ISNUMBER(Z1698),1,0)+IF(ISNUMBER(AA1698),1,0)+IF(ISNUMBER(AD1698),1,0)+IF(ISNUMBER(AC1698),1,0)+IF(ISNUMBER(AF1698),1,0)+IF(ISNUMBER(AG1698),1,0)+IF(ISNUMBER(AI1698),1,0)+IF(ISNUMBER(AJ1698),1,0)+IF(ISNUMBER(AL1698),1,0)+IF(ISNUMBER(AM1698),1,0)+IF(ISNUMBER(AO1698),1,0)+IF(ISNUMBER(AP1698),1,0)+IF(ISNUMBER(#REF!),1,0)+IF(ISNUMBER(AR1698),1,0)+IF(ISNUMBER(AS1698),1,0)+IF(ISNUMBER(AY1698),1,0)+IF(ISNUMBER(AU1698),1,0)+IF(ISNUMBER(AV1698),1,0)+IF(ISNUMBER(AW1698),1,0)+IF(ISNUMBER(AX1698),1,0)+IF(ISNUMBER(BA1698),1,0)+IF(ISNUMBER(BB1698),1,0),1)</f>
        <v>0</v>
      </c>
      <c r="W1698" s="197"/>
      <c r="X1698" s="197"/>
      <c r="Y1698" s="197"/>
      <c r="Z1698" s="197"/>
      <c r="AA1698" s="197"/>
      <c r="AB1698" s="197"/>
      <c r="AC1698" s="197"/>
      <c r="AD1698" s="197"/>
      <c r="AE1698" s="197"/>
      <c r="AF1698" s="197"/>
      <c r="AG1698" s="197"/>
      <c r="AH1698" s="197"/>
      <c r="AI1698" s="200"/>
      <c r="AJ1698" s="197"/>
      <c r="AK1698" s="197"/>
      <c r="AL1698" s="197"/>
      <c r="AM1698" s="197"/>
      <c r="AN1698" s="197"/>
      <c r="AO1698" s="197"/>
      <c r="AP1698" s="197"/>
      <c r="AQ1698" s="197"/>
      <c r="AR1698" s="197"/>
      <c r="AS1698" s="197"/>
      <c r="AT1698" s="197"/>
      <c r="AU1698" s="197"/>
      <c r="AV1698" s="197"/>
      <c r="AW1698" s="197"/>
      <c r="AX1698" s="197"/>
      <c r="AY1698" s="197"/>
      <c r="AZ1698" s="197"/>
      <c r="BA1698" s="197"/>
      <c r="BB1698" s="197"/>
      <c r="BC1698" s="197"/>
    </row>
    <row r="1699" spans="2:55" customFormat="1" ht="14.1" hidden="1" customHeight="1">
      <c r="B1699" s="204">
        <v>20250610</v>
      </c>
      <c r="C1699" s="204" t="s">
        <v>64</v>
      </c>
      <c r="D1699" s="204">
        <v>1130</v>
      </c>
      <c r="E1699" s="204">
        <v>5694</v>
      </c>
      <c r="F1699" s="204"/>
      <c r="G1699" s="204"/>
      <c r="H1699" s="204">
        <v>5398</v>
      </c>
      <c r="I1699" s="204"/>
      <c r="J1699" s="204"/>
      <c r="K1699" s="204">
        <v>469</v>
      </c>
      <c r="L1699" s="204">
        <v>469</v>
      </c>
      <c r="M1699" s="204">
        <v>296</v>
      </c>
      <c r="N1699" s="204" t="s">
        <v>63</v>
      </c>
      <c r="O1699" s="204" t="s">
        <v>45</v>
      </c>
      <c r="P1699" s="202">
        <f t="shared" si="161"/>
        <v>0</v>
      </c>
      <c r="Q1699" s="197">
        <f t="shared" si="156"/>
        <v>296</v>
      </c>
      <c r="R1699" s="202" t="str">
        <f t="shared" si="157"/>
        <v>NA</v>
      </c>
      <c r="S1699" s="202" t="str">
        <f t="shared" si="158"/>
        <v>NA</v>
      </c>
      <c r="T1699" s="197" t="str">
        <f t="shared" si="159"/>
        <v>NA</v>
      </c>
      <c r="U1699" s="197">
        <f t="shared" si="160"/>
        <v>123</v>
      </c>
      <c r="V1699" s="197">
        <f>MIN(IF(SUM(W1699,,X1699,Z1699,AA1699,AD1699,AC1699,AF1699,AG1699,AJ1699,AI1699,AL1699,AM1699,AO1699,AP1699,AR1699,AS1699,A1699,AY1699,AU1699,AV1699,AW1699,AX1699,BA1699,BB1699)=0,0,1)+IF(O1699="Smoothing ramp",1,0)+IF(ISNUMBER(W1699),1,0)+IF(ISNUMBER(X1699),1,0)+IF(ISNUMBER(Z1699),1,0)+IF(ISNUMBER(AA1699),1,0)+IF(ISNUMBER(AD1699),1,0)+IF(ISNUMBER(AC1699),1,0)+IF(ISNUMBER(AF1699),1,0)+IF(ISNUMBER(AG1699),1,0)+IF(ISNUMBER(AI1699),1,0)+IF(ISNUMBER(AJ1699),1,0)+IF(ISNUMBER(AL1699),1,0)+IF(ISNUMBER(AM1699),1,0)+IF(ISNUMBER(AO1699),1,0)+IF(ISNUMBER(AP1699),1,0)+IF(ISNUMBER(#REF!),1,0)+IF(ISNUMBER(AR1699),1,0)+IF(ISNUMBER(AS1699),1,0)+IF(ISNUMBER(AY1699),1,0)+IF(ISNUMBER(AU1699),1,0)+IF(ISNUMBER(AV1699),1,0)+IF(ISNUMBER(AW1699),1,0)+IF(ISNUMBER(AX1699),1,0)+IF(ISNUMBER(BA1699),1,0)+IF(ISNUMBER(BB1699),1,0),1)</f>
        <v>0</v>
      </c>
      <c r="W1699" s="197"/>
      <c r="X1699" s="197"/>
      <c r="Y1699" s="197"/>
      <c r="Z1699" s="197"/>
      <c r="AA1699" s="197"/>
      <c r="AB1699" s="197"/>
      <c r="AC1699" s="197"/>
      <c r="AD1699" s="197"/>
      <c r="AE1699" s="197"/>
      <c r="AF1699" s="197"/>
      <c r="AG1699" s="197"/>
      <c r="AH1699" s="197"/>
      <c r="AI1699" s="200"/>
      <c r="AJ1699" s="197"/>
      <c r="AK1699" s="197"/>
      <c r="AL1699" s="197"/>
      <c r="AM1699" s="197"/>
      <c r="AN1699" s="197"/>
      <c r="AO1699" s="197"/>
      <c r="AP1699" s="197"/>
      <c r="AQ1699" s="197"/>
      <c r="AR1699" s="197"/>
      <c r="AS1699" s="197"/>
      <c r="AT1699" s="197"/>
      <c r="AU1699" s="197"/>
      <c r="AV1699" s="197"/>
      <c r="AW1699" s="197"/>
      <c r="AX1699" s="197"/>
      <c r="AY1699" s="197"/>
      <c r="AZ1699" s="197"/>
      <c r="BA1699" s="197"/>
      <c r="BB1699" s="197"/>
      <c r="BC1699" s="197"/>
    </row>
    <row r="1700" spans="2:55" customFormat="1" ht="14.1" hidden="1" customHeight="1">
      <c r="B1700" s="204">
        <v>20250610</v>
      </c>
      <c r="C1700" s="204" t="s">
        <v>64</v>
      </c>
      <c r="D1700" s="204">
        <v>1230</v>
      </c>
      <c r="E1700" s="204">
        <v>6609</v>
      </c>
      <c r="F1700" s="204"/>
      <c r="G1700" s="204"/>
      <c r="H1700" s="204">
        <v>6186</v>
      </c>
      <c r="I1700" s="204"/>
      <c r="J1700" s="204"/>
      <c r="K1700" s="204">
        <v>818</v>
      </c>
      <c r="L1700" s="204">
        <v>596</v>
      </c>
      <c r="M1700" s="204">
        <v>645</v>
      </c>
      <c r="N1700" s="204" t="s">
        <v>44</v>
      </c>
      <c r="O1700" s="204" t="s">
        <v>45</v>
      </c>
      <c r="P1700" s="202">
        <f t="shared" si="161"/>
        <v>222</v>
      </c>
      <c r="Q1700" s="197">
        <f t="shared" si="156"/>
        <v>423</v>
      </c>
      <c r="R1700" s="202" t="str">
        <f t="shared" si="157"/>
        <v>NA</v>
      </c>
      <c r="S1700" s="202" t="str">
        <f t="shared" si="158"/>
        <v>NA</v>
      </c>
      <c r="T1700" s="197" t="str">
        <f t="shared" si="159"/>
        <v>NA</v>
      </c>
      <c r="U1700" s="197">
        <f t="shared" si="160"/>
        <v>694</v>
      </c>
      <c r="V1700" s="197">
        <f>MIN(IF(SUM(W1700,,X1700,Z1700,AA1700,AD1700,AC1700,AF1700,AG1700,AJ1700,AI1700,AL1700,AM1700,AO1700,AP1700,AR1700,AS1700,A1700,AY1700,AU1700,AV1700,AW1700,AX1700,BA1700,BB1700)=0,0,1)+IF(O1700="Smoothing ramp",1,0)+IF(ISNUMBER(W1700),1,0)+IF(ISNUMBER(X1700),1,0)+IF(ISNUMBER(Z1700),1,0)+IF(ISNUMBER(AA1700),1,0)+IF(ISNUMBER(AD1700),1,0)+IF(ISNUMBER(AC1700),1,0)+IF(ISNUMBER(AF1700),1,0)+IF(ISNUMBER(AG1700),1,0)+IF(ISNUMBER(AI1700),1,0)+IF(ISNUMBER(AJ1700),1,0)+IF(ISNUMBER(AL1700),1,0)+IF(ISNUMBER(AM1700),1,0)+IF(ISNUMBER(AO1700),1,0)+IF(ISNUMBER(AP1700),1,0)+IF(ISNUMBER(#REF!),1,0)+IF(ISNUMBER(AR1700),1,0)+IF(ISNUMBER(AS1700),1,0)+IF(ISNUMBER(AY1700),1,0)+IF(ISNUMBER(AU1700),1,0)+IF(ISNUMBER(AV1700),1,0)+IF(ISNUMBER(AW1700),1,0)+IF(ISNUMBER(AX1700),1,0)+IF(ISNUMBER(BA1700),1,0)+IF(ISNUMBER(BB1700),1,0),1)</f>
        <v>0</v>
      </c>
      <c r="W1700" s="197"/>
      <c r="X1700" s="197"/>
      <c r="Y1700" s="197"/>
      <c r="Z1700" s="197"/>
      <c r="AA1700" s="197"/>
      <c r="AB1700" s="197"/>
      <c r="AC1700" s="197"/>
      <c r="AD1700" s="197"/>
      <c r="AE1700" s="197"/>
      <c r="AF1700" s="197"/>
      <c r="AG1700" s="197"/>
      <c r="AH1700" s="197"/>
      <c r="AI1700" s="200"/>
      <c r="AJ1700" s="197"/>
      <c r="AK1700" s="197"/>
      <c r="AL1700" s="197"/>
      <c r="AM1700" s="197"/>
      <c r="AN1700" s="197"/>
      <c r="AO1700" s="197"/>
      <c r="AP1700" s="197"/>
      <c r="AQ1700" s="197"/>
      <c r="AR1700" s="197"/>
      <c r="AS1700" s="197"/>
      <c r="AT1700" s="197"/>
      <c r="AU1700" s="197"/>
      <c r="AV1700" s="197"/>
      <c r="AW1700" s="197"/>
      <c r="AX1700" s="197"/>
      <c r="AY1700" s="197"/>
      <c r="AZ1700" s="197"/>
      <c r="BA1700" s="197"/>
      <c r="BB1700" s="197"/>
      <c r="BC1700" s="197"/>
    </row>
    <row r="1701" spans="2:55" customFormat="1" ht="14.1" hidden="1" customHeight="1">
      <c r="B1701" s="204">
        <v>20250610</v>
      </c>
      <c r="C1701" s="204" t="s">
        <v>64</v>
      </c>
      <c r="D1701" s="204">
        <v>1330</v>
      </c>
      <c r="E1701" s="204">
        <v>6609</v>
      </c>
      <c r="F1701" s="204"/>
      <c r="G1701" s="204"/>
      <c r="H1701" s="204">
        <v>6186</v>
      </c>
      <c r="I1701" s="204"/>
      <c r="J1701" s="204"/>
      <c r="K1701" s="204">
        <v>818</v>
      </c>
      <c r="L1701" s="204">
        <v>596</v>
      </c>
      <c r="M1701" s="204">
        <v>645</v>
      </c>
      <c r="N1701" s="204" t="s">
        <v>44</v>
      </c>
      <c r="O1701" s="204" t="s">
        <v>45</v>
      </c>
      <c r="P1701" s="202">
        <f t="shared" si="161"/>
        <v>222</v>
      </c>
      <c r="Q1701" s="197">
        <f t="shared" si="156"/>
        <v>423</v>
      </c>
      <c r="R1701" s="202" t="str">
        <f t="shared" si="157"/>
        <v>NA</v>
      </c>
      <c r="S1701" s="202" t="str">
        <f t="shared" si="158"/>
        <v>NA</v>
      </c>
      <c r="T1701" s="197" t="str">
        <f t="shared" si="159"/>
        <v>NA</v>
      </c>
      <c r="U1701" s="197">
        <f t="shared" si="160"/>
        <v>694</v>
      </c>
      <c r="V1701" s="197">
        <f>MIN(IF(SUM(W1701,,X1701,Z1701,AA1701,AD1701,AC1701,AF1701,AG1701,AJ1701,AI1701,AL1701,AM1701,AO1701,AP1701,AR1701,AS1701,A1701,AY1701,AU1701,AV1701,AW1701,AX1701,BA1701,BB1701)=0,0,1)+IF(O1701="Smoothing ramp",1,0)+IF(ISNUMBER(W1701),1,0)+IF(ISNUMBER(X1701),1,0)+IF(ISNUMBER(Z1701),1,0)+IF(ISNUMBER(AA1701),1,0)+IF(ISNUMBER(AD1701),1,0)+IF(ISNUMBER(AC1701),1,0)+IF(ISNUMBER(AF1701),1,0)+IF(ISNUMBER(AG1701),1,0)+IF(ISNUMBER(AI1701),1,0)+IF(ISNUMBER(AJ1701),1,0)+IF(ISNUMBER(AL1701),1,0)+IF(ISNUMBER(AM1701),1,0)+IF(ISNUMBER(AO1701),1,0)+IF(ISNUMBER(AP1701),1,0)+IF(ISNUMBER(#REF!),1,0)+IF(ISNUMBER(AR1701),1,0)+IF(ISNUMBER(AS1701),1,0)+IF(ISNUMBER(AY1701),1,0)+IF(ISNUMBER(AU1701),1,0)+IF(ISNUMBER(AV1701),1,0)+IF(ISNUMBER(AW1701),1,0)+IF(ISNUMBER(AX1701),1,0)+IF(ISNUMBER(BA1701),1,0)+IF(ISNUMBER(BB1701),1,0),1)</f>
        <v>0</v>
      </c>
      <c r="W1701" s="197"/>
      <c r="X1701" s="197"/>
      <c r="Y1701" s="197"/>
      <c r="Z1701" s="197"/>
      <c r="AA1701" s="197"/>
      <c r="AB1701" s="197"/>
      <c r="AC1701" s="197"/>
      <c r="AD1701" s="197"/>
      <c r="AE1701" s="197"/>
      <c r="AF1701" s="197"/>
      <c r="AG1701" s="197"/>
      <c r="AH1701" s="197"/>
      <c r="AI1701" s="200"/>
      <c r="AJ1701" s="197"/>
      <c r="AK1701" s="197"/>
      <c r="AL1701" s="197"/>
      <c r="AM1701" s="197"/>
      <c r="AN1701" s="197"/>
      <c r="AO1701" s="197"/>
      <c r="AP1701" s="197"/>
      <c r="AQ1701" s="197"/>
      <c r="AR1701" s="197"/>
      <c r="AS1701" s="197"/>
      <c r="AT1701" s="197"/>
      <c r="AU1701" s="197"/>
      <c r="AV1701" s="197"/>
      <c r="AW1701" s="197"/>
      <c r="AX1701" s="197"/>
      <c r="AY1701" s="197"/>
      <c r="AZ1701" s="197"/>
      <c r="BA1701" s="197"/>
      <c r="BB1701" s="197"/>
      <c r="BC1701" s="197"/>
    </row>
    <row r="1702" spans="2:55" customFormat="1" ht="14.1" hidden="1" customHeight="1">
      <c r="B1702" s="204">
        <v>20250610</v>
      </c>
      <c r="C1702" s="204" t="s">
        <v>64</v>
      </c>
      <c r="D1702" s="204">
        <v>1430</v>
      </c>
      <c r="E1702" s="204">
        <v>6609</v>
      </c>
      <c r="F1702" s="204"/>
      <c r="G1702" s="204"/>
      <c r="H1702" s="204">
        <v>6186</v>
      </c>
      <c r="I1702" s="204"/>
      <c r="J1702" s="204"/>
      <c r="K1702" s="204">
        <v>818</v>
      </c>
      <c r="L1702" s="204">
        <v>596</v>
      </c>
      <c r="M1702" s="204">
        <v>645</v>
      </c>
      <c r="N1702" s="204" t="s">
        <v>44</v>
      </c>
      <c r="O1702" s="204" t="s">
        <v>45</v>
      </c>
      <c r="P1702" s="202">
        <f t="shared" si="161"/>
        <v>222</v>
      </c>
      <c r="Q1702" s="197">
        <f t="shared" si="156"/>
        <v>423</v>
      </c>
      <c r="R1702" s="202" t="str">
        <f t="shared" si="157"/>
        <v>NA</v>
      </c>
      <c r="S1702" s="202" t="str">
        <f t="shared" si="158"/>
        <v>NA</v>
      </c>
      <c r="T1702" s="197" t="str">
        <f t="shared" si="159"/>
        <v>NA</v>
      </c>
      <c r="U1702" s="197">
        <f t="shared" si="160"/>
        <v>694</v>
      </c>
      <c r="V1702" s="197">
        <f>MIN(IF(SUM(W1702,,X1702,Z1702,AA1702,AD1702,AC1702,AF1702,AG1702,AJ1702,AI1702,AL1702,AM1702,AO1702,AP1702,AR1702,AS1702,A1702,AY1702,AU1702,AV1702,AW1702,AX1702,BA1702,BB1702)=0,0,1)+IF(O1702="Smoothing ramp",1,0)+IF(ISNUMBER(W1702),1,0)+IF(ISNUMBER(X1702),1,0)+IF(ISNUMBER(Z1702),1,0)+IF(ISNUMBER(AA1702),1,0)+IF(ISNUMBER(AD1702),1,0)+IF(ISNUMBER(AC1702),1,0)+IF(ISNUMBER(AF1702),1,0)+IF(ISNUMBER(AG1702),1,0)+IF(ISNUMBER(AI1702),1,0)+IF(ISNUMBER(AJ1702),1,0)+IF(ISNUMBER(AL1702),1,0)+IF(ISNUMBER(AM1702),1,0)+IF(ISNUMBER(AO1702),1,0)+IF(ISNUMBER(AP1702),1,0)+IF(ISNUMBER(#REF!),1,0)+IF(ISNUMBER(AR1702),1,0)+IF(ISNUMBER(AS1702),1,0)+IF(ISNUMBER(AY1702),1,0)+IF(ISNUMBER(AU1702),1,0)+IF(ISNUMBER(AV1702),1,0)+IF(ISNUMBER(AW1702),1,0)+IF(ISNUMBER(AX1702),1,0)+IF(ISNUMBER(BA1702),1,0)+IF(ISNUMBER(BB1702),1,0),1)</f>
        <v>0</v>
      </c>
      <c r="W1702" s="197"/>
      <c r="X1702" s="197"/>
      <c r="Y1702" s="197"/>
      <c r="Z1702" s="197"/>
      <c r="AA1702" s="197"/>
      <c r="AB1702" s="197"/>
      <c r="AC1702" s="197"/>
      <c r="AD1702" s="197"/>
      <c r="AE1702" s="197"/>
      <c r="AF1702" s="197"/>
      <c r="AG1702" s="197"/>
      <c r="AH1702" s="197"/>
      <c r="AI1702" s="200"/>
      <c r="AJ1702" s="197"/>
      <c r="AK1702" s="197"/>
      <c r="AL1702" s="197"/>
      <c r="AM1702" s="197"/>
      <c r="AN1702" s="197"/>
      <c r="AO1702" s="197"/>
      <c r="AP1702" s="197"/>
      <c r="AQ1702" s="197"/>
      <c r="AR1702" s="197"/>
      <c r="AS1702" s="197"/>
      <c r="AT1702" s="197"/>
      <c r="AU1702" s="197"/>
      <c r="AV1702" s="197"/>
      <c r="AW1702" s="197"/>
      <c r="AX1702" s="197"/>
      <c r="AY1702" s="197"/>
      <c r="AZ1702" s="197"/>
      <c r="BA1702" s="197"/>
      <c r="BB1702" s="197"/>
      <c r="BC1702" s="197"/>
    </row>
    <row r="1703" spans="2:55" customFormat="1" ht="14.1" customHeight="1">
      <c r="B1703" s="204">
        <v>20250610</v>
      </c>
      <c r="C1703" s="204" t="s">
        <v>64</v>
      </c>
      <c r="D1703" s="204">
        <v>1530</v>
      </c>
      <c r="E1703" s="204">
        <v>7041</v>
      </c>
      <c r="F1703" s="204"/>
      <c r="G1703" s="204"/>
      <c r="H1703" s="204">
        <v>7035</v>
      </c>
      <c r="I1703" s="204"/>
      <c r="J1703" s="204"/>
      <c r="K1703" s="204">
        <v>2759</v>
      </c>
      <c r="L1703" s="204">
        <v>102</v>
      </c>
      <c r="M1703" s="204">
        <v>2663</v>
      </c>
      <c r="N1703" s="204" t="s">
        <v>44</v>
      </c>
      <c r="O1703" s="204" t="s">
        <v>45</v>
      </c>
      <c r="P1703" s="203">
        <f t="shared" si="161"/>
        <v>2657</v>
      </c>
      <c r="Q1703" s="198">
        <f t="shared" si="156"/>
        <v>6</v>
      </c>
      <c r="R1703" s="202" t="str">
        <f t="shared" si="157"/>
        <v>NA</v>
      </c>
      <c r="S1703" s="202" t="str">
        <f t="shared" si="158"/>
        <v>NA</v>
      </c>
      <c r="T1703" s="197" t="str">
        <f t="shared" si="159"/>
        <v>NA</v>
      </c>
      <c r="U1703" s="197">
        <f t="shared" si="160"/>
        <v>5224</v>
      </c>
      <c r="V1703" s="197">
        <f>MIN(IF(SUM(W1703,,X1703,Z1703,AA1703,AD1703,AC1703,AF1703,AG1703,AJ1703,AI1703,AL1703,AM1703,AO1703,AP1703,AR1703,AS1703,A1703,AY1703,AU1703,AV1703,AW1703,AX1703,BA1703,BB1703)=0,0,1)+IF(O1703="Smoothing ramp",1,0)+IF(ISNUMBER(W1703),1,0)+IF(ISNUMBER(X1703),1,0)+IF(ISNUMBER(Z1703),1,0)+IF(ISNUMBER(AA1703),1,0)+IF(ISNUMBER(AD1703),1,0)+IF(ISNUMBER(AC1703),1,0)+IF(ISNUMBER(AF1703),1,0)+IF(ISNUMBER(AG1703),1,0)+IF(ISNUMBER(AI1703),1,0)+IF(ISNUMBER(AJ1703),1,0)+IF(ISNUMBER(AL1703),1,0)+IF(ISNUMBER(AM1703),1,0)+IF(ISNUMBER(AO1703),1,0)+IF(ISNUMBER(AP1703),1,0)+IF(ISNUMBER(#REF!),1,0)+IF(ISNUMBER(AR1703),1,0)+IF(ISNUMBER(AS1703),1,0)+IF(ISNUMBER(AY1703),1,0)+IF(ISNUMBER(AU1703),1,0)+IF(ISNUMBER(AV1703),1,0)+IF(ISNUMBER(AW1703),1,0)+IF(ISNUMBER(AX1703),1,0)+IF(ISNUMBER(BA1703),1,0)+IF(ISNUMBER(BB1703),1,0),1)</f>
        <v>1</v>
      </c>
      <c r="W1703" s="197"/>
      <c r="X1703" s="197"/>
      <c r="Y1703" s="197"/>
      <c r="Z1703" s="197"/>
      <c r="AA1703" s="197"/>
      <c r="AB1703" s="197"/>
      <c r="AC1703" s="197"/>
      <c r="AD1703" s="205">
        <v>6785</v>
      </c>
      <c r="AE1703" s="205" t="s">
        <v>48</v>
      </c>
      <c r="AF1703" s="197"/>
      <c r="AG1703" s="197"/>
      <c r="AH1703" s="197"/>
      <c r="AI1703" s="200"/>
      <c r="AJ1703" s="197"/>
      <c r="AK1703" s="197"/>
      <c r="AL1703" s="197"/>
      <c r="AM1703" s="197"/>
      <c r="AN1703" s="197"/>
      <c r="AO1703" s="197"/>
      <c r="AP1703" s="197"/>
      <c r="AQ1703" s="197"/>
      <c r="AR1703" s="197"/>
      <c r="AS1703" s="197"/>
      <c r="AT1703" s="197"/>
      <c r="AU1703" s="197"/>
      <c r="AV1703" s="197"/>
      <c r="AW1703" s="197"/>
      <c r="AX1703" s="197"/>
      <c r="AY1703" s="197"/>
      <c r="AZ1703" s="197"/>
      <c r="BA1703" s="197"/>
      <c r="BB1703" s="197"/>
      <c r="BC1703" s="197"/>
    </row>
    <row r="1704" spans="2:55" customFormat="1" ht="14.1" customHeight="1">
      <c r="B1704" s="204">
        <v>20250610</v>
      </c>
      <c r="C1704" s="204" t="s">
        <v>64</v>
      </c>
      <c r="D1704" s="204">
        <v>1630</v>
      </c>
      <c r="E1704" s="204">
        <v>7109</v>
      </c>
      <c r="F1704" s="204"/>
      <c r="G1704" s="204"/>
      <c r="H1704" s="204">
        <v>7098</v>
      </c>
      <c r="I1704" s="204"/>
      <c r="J1704" s="204"/>
      <c r="K1704" s="204">
        <v>2759</v>
      </c>
      <c r="L1704" s="204">
        <v>170</v>
      </c>
      <c r="M1704" s="204">
        <v>2600</v>
      </c>
      <c r="N1704" s="204" t="s">
        <v>44</v>
      </c>
      <c r="O1704" s="204" t="s">
        <v>45</v>
      </c>
      <c r="P1704" s="202">
        <f t="shared" si="161"/>
        <v>2589</v>
      </c>
      <c r="Q1704" s="197">
        <f t="shared" si="156"/>
        <v>11</v>
      </c>
      <c r="R1704" s="202" t="str">
        <f t="shared" si="157"/>
        <v>NA</v>
      </c>
      <c r="S1704" s="202" t="str">
        <f t="shared" si="158"/>
        <v>NA</v>
      </c>
      <c r="T1704" s="197" t="str">
        <f t="shared" si="159"/>
        <v>NA</v>
      </c>
      <c r="U1704" s="197">
        <f t="shared" si="160"/>
        <v>5030</v>
      </c>
      <c r="V1704" s="197">
        <f>MIN(IF(SUM(W1704,,X1704,Z1704,AA1704,AD1704,AC1704,AF1704,AG1704,AJ1704,AI1704,AL1704,AM1704,AO1704,AP1704,AR1704,AS1704,A1704,AY1704,AU1704,AV1704,AW1704,AX1704,BA1704,BB1704)=0,0,1)+IF(O1704="Smoothing ramp",1,0)+IF(ISNUMBER(W1704),1,0)+IF(ISNUMBER(X1704),1,0)+IF(ISNUMBER(Z1704),1,0)+IF(ISNUMBER(AA1704),1,0)+IF(ISNUMBER(AD1704),1,0)+IF(ISNUMBER(AC1704),1,0)+IF(ISNUMBER(AF1704),1,0)+IF(ISNUMBER(AG1704),1,0)+IF(ISNUMBER(AI1704),1,0)+IF(ISNUMBER(AJ1704),1,0)+IF(ISNUMBER(AL1704),1,0)+IF(ISNUMBER(AM1704),1,0)+IF(ISNUMBER(AO1704),1,0)+IF(ISNUMBER(AP1704),1,0)+IF(ISNUMBER(#REF!),1,0)+IF(ISNUMBER(AR1704),1,0)+IF(ISNUMBER(AS1704),1,0)+IF(ISNUMBER(AY1704),1,0)+IF(ISNUMBER(AU1704),1,0)+IF(ISNUMBER(AV1704),1,0)+IF(ISNUMBER(AW1704),1,0)+IF(ISNUMBER(AX1704),1,0)+IF(ISNUMBER(BA1704),1,0)+IF(ISNUMBER(BB1704),1,0),1)</f>
        <v>1</v>
      </c>
      <c r="W1704" s="197"/>
      <c r="X1704" s="197"/>
      <c r="Y1704" s="197"/>
      <c r="Z1704" s="197"/>
      <c r="AA1704" s="197"/>
      <c r="AB1704" s="197"/>
      <c r="AC1704" s="197"/>
      <c r="AD1704" s="205">
        <v>6848</v>
      </c>
      <c r="AE1704" s="205" t="s">
        <v>48</v>
      </c>
      <c r="AF1704" s="197"/>
      <c r="AG1704" s="197"/>
      <c r="AH1704" s="197"/>
      <c r="AI1704" s="197"/>
      <c r="AJ1704" s="197"/>
      <c r="AK1704" s="197"/>
      <c r="AL1704" s="197"/>
      <c r="AM1704" s="197"/>
      <c r="AN1704" s="197"/>
      <c r="AO1704" s="197"/>
      <c r="AP1704" s="197"/>
      <c r="AQ1704" s="197"/>
      <c r="AR1704" s="197"/>
      <c r="AS1704" s="197"/>
      <c r="AT1704" s="197"/>
      <c r="AU1704" s="197"/>
      <c r="AV1704" s="197"/>
      <c r="AW1704" s="197"/>
      <c r="AX1704" s="197"/>
      <c r="AY1704" s="197"/>
      <c r="AZ1704" s="197"/>
      <c r="BA1704" s="197"/>
      <c r="BB1704" s="197"/>
      <c r="BC1704" s="197"/>
    </row>
    <row r="1705" spans="2:55" customFormat="1" ht="14.1" customHeight="1">
      <c r="B1705" s="204">
        <v>20250610</v>
      </c>
      <c r="C1705" s="204" t="s">
        <v>64</v>
      </c>
      <c r="D1705" s="204">
        <v>1730</v>
      </c>
      <c r="E1705" s="204">
        <v>7103</v>
      </c>
      <c r="F1705" s="204"/>
      <c r="G1705" s="204"/>
      <c r="H1705" s="204">
        <v>6680</v>
      </c>
      <c r="I1705" s="204"/>
      <c r="J1705" s="204"/>
      <c r="K1705" s="204">
        <v>2759</v>
      </c>
      <c r="L1705" s="204">
        <v>164</v>
      </c>
      <c r="M1705" s="204">
        <v>3018</v>
      </c>
      <c r="N1705" s="204" t="s">
        <v>44</v>
      </c>
      <c r="O1705" s="204" t="s">
        <v>52</v>
      </c>
      <c r="P1705" s="202">
        <f t="shared" si="161"/>
        <v>2595</v>
      </c>
      <c r="Q1705" s="197">
        <f t="shared" si="156"/>
        <v>423</v>
      </c>
      <c r="R1705" s="202" t="str">
        <f t="shared" si="157"/>
        <v>NA</v>
      </c>
      <c r="S1705" s="202" t="str">
        <f t="shared" si="158"/>
        <v>NA</v>
      </c>
      <c r="T1705" s="197" t="str">
        <f t="shared" si="159"/>
        <v>NA</v>
      </c>
      <c r="U1705" s="197">
        <f t="shared" si="160"/>
        <v>5872</v>
      </c>
      <c r="V1705" s="197">
        <f>MIN(IF(SUM(W1705,,X1705,Z1705,AA1705,AD1705,AC1705,AF1705,AG1705,AJ1705,AI1705,AL1705,AM1705,AO1705,AP1705,AR1705,AS1705,A1705,AY1705,AU1705,AV1705,AW1705,AX1705,BA1705,BB1705)=0,0,1)+IF(O1705="Smoothing ramp",1,0)+IF(ISNUMBER(W1705),1,0)+IF(ISNUMBER(X1705),1,0)+IF(ISNUMBER(Z1705),1,0)+IF(ISNUMBER(AA1705),1,0)+IF(ISNUMBER(AD1705),1,0)+IF(ISNUMBER(AC1705),1,0)+IF(ISNUMBER(AF1705),1,0)+IF(ISNUMBER(AG1705),1,0)+IF(ISNUMBER(AI1705),1,0)+IF(ISNUMBER(AJ1705),1,0)+IF(ISNUMBER(AL1705),1,0)+IF(ISNUMBER(AM1705),1,0)+IF(ISNUMBER(AO1705),1,0)+IF(ISNUMBER(AP1705),1,0)+IF(ISNUMBER(#REF!),1,0)+IF(ISNUMBER(AR1705),1,0)+IF(ISNUMBER(AS1705),1,0)+IF(ISNUMBER(AY1705),1,0)+IF(ISNUMBER(AU1705),1,0)+IF(ISNUMBER(AV1705),1,0)+IF(ISNUMBER(AW1705),1,0)+IF(ISNUMBER(AX1705),1,0)+IF(ISNUMBER(BA1705),1,0)+IF(ISNUMBER(BB1705),1,0),1)</f>
        <v>1</v>
      </c>
      <c r="W1705" s="197"/>
      <c r="X1705" s="197"/>
      <c r="Y1705" s="197"/>
      <c r="Z1705" s="197"/>
      <c r="AA1705" s="197"/>
      <c r="AB1705" s="197"/>
      <c r="AC1705" s="197"/>
      <c r="AD1705" s="205">
        <v>6843</v>
      </c>
      <c r="AE1705" s="205" t="s">
        <v>48</v>
      </c>
      <c r="AF1705" s="197"/>
      <c r="AG1705" s="197"/>
      <c r="AH1705" s="197"/>
      <c r="AI1705" s="197"/>
      <c r="AJ1705" s="197"/>
      <c r="AK1705" s="197"/>
      <c r="AL1705" s="197"/>
      <c r="AM1705" s="197"/>
      <c r="AN1705" s="197"/>
      <c r="AO1705" s="197"/>
      <c r="AP1705" s="197"/>
      <c r="AQ1705" s="197"/>
      <c r="AR1705" s="197"/>
      <c r="AS1705" s="197"/>
      <c r="AT1705" s="197"/>
      <c r="AU1705" s="197"/>
      <c r="AV1705" s="197"/>
      <c r="AW1705" s="197"/>
      <c r="AX1705" s="197"/>
      <c r="AY1705" s="197"/>
      <c r="AZ1705" s="197"/>
      <c r="BA1705" s="197"/>
      <c r="BB1705" s="197"/>
      <c r="BC1705" s="197"/>
    </row>
    <row r="1706" spans="2:55" customFormat="1" ht="14.1" hidden="1" customHeight="1">
      <c r="B1706" s="204">
        <v>20250610</v>
      </c>
      <c r="C1706" s="204" t="s">
        <v>64</v>
      </c>
      <c r="D1706" s="204">
        <v>1830</v>
      </c>
      <c r="E1706" s="204"/>
      <c r="F1706" s="204">
        <v>4776</v>
      </c>
      <c r="G1706" s="204">
        <v>392</v>
      </c>
      <c r="H1706" s="204"/>
      <c r="I1706" s="204">
        <v>4776</v>
      </c>
      <c r="J1706" s="204">
        <v>392</v>
      </c>
      <c r="K1706" s="204">
        <v>-1889</v>
      </c>
      <c r="L1706" s="204">
        <v>-1889</v>
      </c>
      <c r="M1706" s="204">
        <v>0</v>
      </c>
      <c r="N1706" s="204" t="s">
        <v>59</v>
      </c>
      <c r="O1706" s="204" t="s">
        <v>59</v>
      </c>
      <c r="P1706" s="202">
        <f t="shared" si="161"/>
        <v>0</v>
      </c>
      <c r="Q1706" s="197" t="str">
        <f t="shared" si="156"/>
        <v>NA</v>
      </c>
      <c r="R1706" s="202">
        <f t="shared" si="157"/>
        <v>0</v>
      </c>
      <c r="S1706" s="202">
        <f t="shared" si="158"/>
        <v>0</v>
      </c>
      <c r="T1706" s="197">
        <f t="shared" si="159"/>
        <v>0</v>
      </c>
      <c r="U1706" s="197">
        <f t="shared" si="160"/>
        <v>1889</v>
      </c>
      <c r="V1706" s="197">
        <f>MIN(IF(SUM(W1706,,X1706,Z1706,AA1706,AD1706,AC1706,AF1706,AG1706,AJ1706,AI1706,AL1706,AM1706,AO1706,AP1706,AR1706,AS1706,A1706,AY1706,AU1706,AV1706,AW1706,AX1706,BA1706,BB1706)=0,0,1)+IF(O1706="Smoothing ramp",1,0)+IF(ISNUMBER(W1706),1,0)+IF(ISNUMBER(X1706),1,0)+IF(ISNUMBER(Z1706),1,0)+IF(ISNUMBER(AA1706),1,0)+IF(ISNUMBER(AD1706),1,0)+IF(ISNUMBER(AC1706),1,0)+IF(ISNUMBER(AF1706),1,0)+IF(ISNUMBER(AG1706),1,0)+IF(ISNUMBER(AI1706),1,0)+IF(ISNUMBER(AJ1706),1,0)+IF(ISNUMBER(AL1706),1,0)+IF(ISNUMBER(AM1706),1,0)+IF(ISNUMBER(AO1706),1,0)+IF(ISNUMBER(AP1706),1,0)+IF(ISNUMBER(#REF!),1,0)+IF(ISNUMBER(AR1706),1,0)+IF(ISNUMBER(AS1706),1,0)+IF(ISNUMBER(AY1706),1,0)+IF(ISNUMBER(AU1706),1,0)+IF(ISNUMBER(AV1706),1,0)+IF(ISNUMBER(AW1706),1,0)+IF(ISNUMBER(AX1706),1,0)+IF(ISNUMBER(BA1706),1,0)+IF(ISNUMBER(BB1706),1,0),1)</f>
        <v>0</v>
      </c>
      <c r="W1706" s="197"/>
      <c r="X1706" s="197"/>
      <c r="Y1706" s="197"/>
      <c r="Z1706" s="197"/>
      <c r="AA1706" s="197"/>
      <c r="AB1706" s="197"/>
      <c r="AC1706" s="197"/>
      <c r="AD1706" s="197"/>
      <c r="AE1706" s="197"/>
      <c r="AF1706" s="197"/>
      <c r="AG1706" s="197"/>
      <c r="AH1706" s="197"/>
      <c r="AI1706" s="197"/>
      <c r="AJ1706" s="197"/>
      <c r="AK1706" s="197"/>
      <c r="AL1706" s="197"/>
      <c r="AM1706" s="197"/>
      <c r="AN1706" s="197"/>
      <c r="AO1706" s="197"/>
      <c r="AP1706" s="197"/>
      <c r="AQ1706" s="197"/>
      <c r="AR1706" s="197"/>
      <c r="AS1706" s="197"/>
      <c r="AT1706" s="197"/>
      <c r="AU1706" s="197"/>
      <c r="AV1706" s="197"/>
      <c r="AW1706" s="197"/>
      <c r="AX1706" s="197"/>
      <c r="AY1706" s="197"/>
      <c r="AZ1706" s="197"/>
      <c r="BA1706" s="197"/>
      <c r="BB1706" s="197"/>
      <c r="BC1706" s="197"/>
    </row>
    <row r="1707" spans="2:55" customFormat="1" ht="14.1" hidden="1" customHeight="1">
      <c r="B1707" s="204">
        <v>20250610</v>
      </c>
      <c r="C1707" s="204" t="s">
        <v>64</v>
      </c>
      <c r="D1707" s="204">
        <v>1930</v>
      </c>
      <c r="E1707" s="204"/>
      <c r="F1707" s="204">
        <v>4776</v>
      </c>
      <c r="G1707" s="204">
        <v>392</v>
      </c>
      <c r="H1707" s="204"/>
      <c r="I1707" s="204">
        <v>4776</v>
      </c>
      <c r="J1707" s="204">
        <v>392</v>
      </c>
      <c r="K1707" s="204">
        <v>-1889</v>
      </c>
      <c r="L1707" s="204">
        <v>-1889</v>
      </c>
      <c r="M1707" s="204">
        <v>0</v>
      </c>
      <c r="N1707" s="204" t="s">
        <v>59</v>
      </c>
      <c r="O1707" s="204" t="s">
        <v>59</v>
      </c>
      <c r="P1707" s="202">
        <f t="shared" si="161"/>
        <v>0</v>
      </c>
      <c r="Q1707" s="197" t="str">
        <f t="shared" si="156"/>
        <v>NA</v>
      </c>
      <c r="R1707" s="202">
        <f t="shared" si="157"/>
        <v>0</v>
      </c>
      <c r="S1707" s="202">
        <f t="shared" si="158"/>
        <v>0</v>
      </c>
      <c r="T1707" s="197">
        <f t="shared" si="159"/>
        <v>0</v>
      </c>
      <c r="U1707" s="197">
        <f t="shared" si="160"/>
        <v>1889</v>
      </c>
      <c r="V1707" s="197">
        <f>MIN(IF(SUM(W1707,,X1707,Z1707,AA1707,AD1707,AC1707,AF1707,AG1707,AJ1707,AI1707,AL1707,AM1707,AO1707,AP1707,AR1707,AS1707,A1707,AY1707,AU1707,AV1707,AW1707,AX1707,BA1707,BB1707)=0,0,1)+IF(O1707="Smoothing ramp",1,0)+IF(ISNUMBER(W1707),1,0)+IF(ISNUMBER(X1707),1,0)+IF(ISNUMBER(Z1707),1,0)+IF(ISNUMBER(AA1707),1,0)+IF(ISNUMBER(AD1707),1,0)+IF(ISNUMBER(AC1707),1,0)+IF(ISNUMBER(AF1707),1,0)+IF(ISNUMBER(AG1707),1,0)+IF(ISNUMBER(AI1707),1,0)+IF(ISNUMBER(AJ1707),1,0)+IF(ISNUMBER(AL1707),1,0)+IF(ISNUMBER(AM1707),1,0)+IF(ISNUMBER(AO1707),1,0)+IF(ISNUMBER(AP1707),1,0)+IF(ISNUMBER(#REF!),1,0)+IF(ISNUMBER(AR1707),1,0)+IF(ISNUMBER(AS1707),1,0)+IF(ISNUMBER(AY1707),1,0)+IF(ISNUMBER(AU1707),1,0)+IF(ISNUMBER(AV1707),1,0)+IF(ISNUMBER(AW1707),1,0)+IF(ISNUMBER(AX1707),1,0)+IF(ISNUMBER(BA1707),1,0)+IF(ISNUMBER(BB1707),1,0),1)</f>
        <v>0</v>
      </c>
      <c r="W1707" s="197"/>
      <c r="X1707" s="197"/>
      <c r="Y1707" s="197"/>
      <c r="Z1707" s="197"/>
      <c r="AA1707" s="197"/>
      <c r="AB1707" s="197"/>
      <c r="AC1707" s="197"/>
      <c r="AD1707" s="197"/>
      <c r="AE1707" s="197"/>
      <c r="AF1707" s="197"/>
      <c r="AG1707" s="197"/>
      <c r="AH1707" s="197"/>
      <c r="AI1707" s="197"/>
      <c r="AJ1707" s="197"/>
      <c r="AK1707" s="197"/>
      <c r="AL1707" s="197"/>
      <c r="AM1707" s="197"/>
      <c r="AN1707" s="197"/>
      <c r="AO1707" s="197"/>
      <c r="AP1707" s="197"/>
      <c r="AQ1707" s="197"/>
      <c r="AR1707" s="197"/>
      <c r="AS1707" s="197"/>
      <c r="AT1707" s="197"/>
      <c r="AU1707" s="197"/>
      <c r="AV1707" s="197"/>
      <c r="AW1707" s="197"/>
      <c r="AX1707" s="197"/>
      <c r="AY1707" s="197"/>
      <c r="AZ1707" s="197"/>
      <c r="BA1707" s="197"/>
      <c r="BB1707" s="197"/>
      <c r="BC1707" s="197"/>
    </row>
    <row r="1708" spans="2:55" customFormat="1" ht="14.1" hidden="1" customHeight="1">
      <c r="B1708" s="204">
        <v>20250610</v>
      </c>
      <c r="C1708" s="204" t="s">
        <v>64</v>
      </c>
      <c r="D1708" s="204">
        <v>2030</v>
      </c>
      <c r="E1708" s="204"/>
      <c r="F1708" s="204">
        <v>4776</v>
      </c>
      <c r="G1708" s="204">
        <v>392</v>
      </c>
      <c r="H1708" s="204"/>
      <c r="I1708" s="204">
        <v>4776</v>
      </c>
      <c r="J1708" s="204">
        <v>392</v>
      </c>
      <c r="K1708" s="204">
        <v>-1889</v>
      </c>
      <c r="L1708" s="204">
        <v>-1889</v>
      </c>
      <c r="M1708" s="204">
        <v>0</v>
      </c>
      <c r="N1708" s="204" t="s">
        <v>59</v>
      </c>
      <c r="O1708" s="204" t="s">
        <v>59</v>
      </c>
      <c r="P1708" s="202">
        <f t="shared" si="161"/>
        <v>0</v>
      </c>
      <c r="Q1708" s="197" t="str">
        <f t="shared" si="156"/>
        <v>NA</v>
      </c>
      <c r="R1708" s="202">
        <f t="shared" si="157"/>
        <v>0</v>
      </c>
      <c r="S1708" s="202">
        <f t="shared" si="158"/>
        <v>0</v>
      </c>
      <c r="T1708" s="197">
        <f t="shared" si="159"/>
        <v>0</v>
      </c>
      <c r="U1708" s="197">
        <f t="shared" si="160"/>
        <v>1889</v>
      </c>
      <c r="V1708" s="197">
        <f>MIN(IF(SUM(W1708,,X1708,Z1708,AA1708,AD1708,AC1708,AF1708,AG1708,AJ1708,AI1708,AL1708,AM1708,AO1708,AP1708,AR1708,AS1708,A1708,AY1708,AU1708,AV1708,AW1708,AX1708,BA1708,BB1708)=0,0,1)+IF(O1708="Smoothing ramp",1,0)+IF(ISNUMBER(W1708),1,0)+IF(ISNUMBER(X1708),1,0)+IF(ISNUMBER(Z1708),1,0)+IF(ISNUMBER(AA1708),1,0)+IF(ISNUMBER(AD1708),1,0)+IF(ISNUMBER(AC1708),1,0)+IF(ISNUMBER(AF1708),1,0)+IF(ISNUMBER(AG1708),1,0)+IF(ISNUMBER(AI1708),1,0)+IF(ISNUMBER(AJ1708),1,0)+IF(ISNUMBER(AL1708),1,0)+IF(ISNUMBER(AM1708),1,0)+IF(ISNUMBER(AO1708),1,0)+IF(ISNUMBER(AP1708),1,0)+IF(ISNUMBER(#REF!),1,0)+IF(ISNUMBER(AR1708),1,0)+IF(ISNUMBER(AS1708),1,0)+IF(ISNUMBER(AY1708),1,0)+IF(ISNUMBER(AU1708),1,0)+IF(ISNUMBER(AV1708),1,0)+IF(ISNUMBER(AW1708),1,0)+IF(ISNUMBER(AX1708),1,0)+IF(ISNUMBER(BA1708),1,0)+IF(ISNUMBER(BB1708),1,0),1)</f>
        <v>0</v>
      </c>
      <c r="W1708" s="197"/>
      <c r="X1708" s="197"/>
      <c r="Y1708" s="197"/>
      <c r="Z1708" s="197"/>
      <c r="AA1708" s="197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197"/>
      <c r="AM1708" s="197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197"/>
      <c r="AY1708" s="197"/>
      <c r="AZ1708" s="197"/>
      <c r="BA1708" s="197"/>
      <c r="BB1708" s="197"/>
      <c r="BC1708" s="197"/>
    </row>
    <row r="1709" spans="2:55" customFormat="1" ht="14.1" hidden="1" customHeight="1">
      <c r="B1709" s="204">
        <v>20250610</v>
      </c>
      <c r="C1709" s="204" t="s">
        <v>64</v>
      </c>
      <c r="D1709" s="204">
        <v>2130</v>
      </c>
      <c r="E1709" s="204"/>
      <c r="F1709" s="204">
        <v>4776</v>
      </c>
      <c r="G1709" s="204">
        <v>411</v>
      </c>
      <c r="H1709" s="204"/>
      <c r="I1709" s="204">
        <v>4776</v>
      </c>
      <c r="J1709" s="204">
        <v>411</v>
      </c>
      <c r="K1709" s="204">
        <v>-1311</v>
      </c>
      <c r="L1709" s="204">
        <v>-1311</v>
      </c>
      <c r="M1709" s="204">
        <v>0</v>
      </c>
      <c r="N1709" s="204" t="s">
        <v>59</v>
      </c>
      <c r="O1709" s="204" t="s">
        <v>59</v>
      </c>
      <c r="P1709" s="202">
        <f t="shared" si="161"/>
        <v>0</v>
      </c>
      <c r="Q1709" s="197" t="str">
        <f t="shared" si="156"/>
        <v>NA</v>
      </c>
      <c r="R1709" s="202">
        <f t="shared" si="157"/>
        <v>0</v>
      </c>
      <c r="S1709" s="202">
        <f t="shared" si="158"/>
        <v>0</v>
      </c>
      <c r="T1709" s="197">
        <f t="shared" si="159"/>
        <v>0</v>
      </c>
      <c r="U1709" s="197">
        <f t="shared" si="160"/>
        <v>1311</v>
      </c>
      <c r="V1709" s="197">
        <f>MIN(IF(SUM(W1709,,X1709,Z1709,AA1709,AD1709,AC1709,AF1709,AG1709,AJ1709,AI1709,AL1709,AM1709,AO1709,AP1709,AR1709,AS1709,A1709,AY1709,AU1709,AV1709,AW1709,AX1709,BA1709,BB1709)=0,0,1)+IF(O1709="Smoothing ramp",1,0)+IF(ISNUMBER(W1709),1,0)+IF(ISNUMBER(X1709),1,0)+IF(ISNUMBER(Z1709),1,0)+IF(ISNUMBER(AA1709),1,0)+IF(ISNUMBER(AD1709),1,0)+IF(ISNUMBER(AC1709),1,0)+IF(ISNUMBER(AF1709),1,0)+IF(ISNUMBER(AG1709),1,0)+IF(ISNUMBER(AI1709),1,0)+IF(ISNUMBER(AJ1709),1,0)+IF(ISNUMBER(AL1709),1,0)+IF(ISNUMBER(AM1709),1,0)+IF(ISNUMBER(AO1709),1,0)+IF(ISNUMBER(AP1709),1,0)+IF(ISNUMBER(#REF!),1,0)+IF(ISNUMBER(AR1709),1,0)+IF(ISNUMBER(AS1709),1,0)+IF(ISNUMBER(AY1709),1,0)+IF(ISNUMBER(AU1709),1,0)+IF(ISNUMBER(AV1709),1,0)+IF(ISNUMBER(AW1709),1,0)+IF(ISNUMBER(AX1709),1,0)+IF(ISNUMBER(BA1709),1,0)+IF(ISNUMBER(BB1709),1,0),1)</f>
        <v>0</v>
      </c>
      <c r="W1709" s="197"/>
      <c r="X1709" s="197"/>
      <c r="Y1709" s="197"/>
      <c r="Z1709" s="197"/>
      <c r="AA1709" s="197"/>
      <c r="AB1709" s="197"/>
      <c r="AC1709" s="197"/>
      <c r="AD1709" s="197"/>
      <c r="AE1709" s="197"/>
      <c r="AF1709" s="197"/>
      <c r="AG1709" s="197"/>
      <c r="AH1709" s="197"/>
      <c r="AI1709" s="197"/>
      <c r="AJ1709" s="197"/>
      <c r="AK1709" s="197"/>
      <c r="AL1709" s="197"/>
      <c r="AM1709" s="197"/>
      <c r="AN1709" s="197"/>
      <c r="AO1709" s="197"/>
      <c r="AP1709" s="197"/>
      <c r="AQ1709" s="197"/>
      <c r="AR1709" s="197"/>
      <c r="AS1709" s="197"/>
      <c r="AT1709" s="197"/>
      <c r="AU1709" s="197"/>
      <c r="AV1709" s="197"/>
      <c r="AW1709" s="197"/>
      <c r="AX1709" s="197"/>
      <c r="AY1709" s="197"/>
      <c r="AZ1709" s="197"/>
      <c r="BA1709" s="197"/>
      <c r="BB1709" s="197"/>
      <c r="BC1709" s="197"/>
    </row>
    <row r="1710" spans="2:55" customFormat="1" ht="14.1" customHeight="1">
      <c r="B1710" s="204">
        <v>20250610</v>
      </c>
      <c r="C1710" s="204" t="s">
        <v>64</v>
      </c>
      <c r="D1710" s="204">
        <v>2230</v>
      </c>
      <c r="E1710" s="204"/>
      <c r="F1710" s="204">
        <v>4776</v>
      </c>
      <c r="G1710" s="204">
        <v>411</v>
      </c>
      <c r="H1710" s="204"/>
      <c r="I1710" s="204">
        <v>4776</v>
      </c>
      <c r="J1710" s="204">
        <v>411</v>
      </c>
      <c r="K1710" s="204">
        <v>-1311</v>
      </c>
      <c r="L1710" s="204">
        <v>-1311</v>
      </c>
      <c r="M1710" s="204">
        <v>0</v>
      </c>
      <c r="N1710" s="204" t="s">
        <v>59</v>
      </c>
      <c r="O1710" s="204" t="s">
        <v>59</v>
      </c>
      <c r="P1710" s="202">
        <f t="shared" si="161"/>
        <v>0</v>
      </c>
      <c r="Q1710" s="197" t="str">
        <f t="shared" si="156"/>
        <v>NA</v>
      </c>
      <c r="R1710" s="202">
        <f t="shared" si="157"/>
        <v>0</v>
      </c>
      <c r="S1710" s="202">
        <f t="shared" si="158"/>
        <v>0</v>
      </c>
      <c r="T1710" s="197">
        <f t="shared" si="159"/>
        <v>0</v>
      </c>
      <c r="U1710" s="197">
        <f t="shared" si="160"/>
        <v>1311</v>
      </c>
      <c r="V1710" s="197">
        <f>MIN(IF(SUM(W1710,,X1710,Z1710,AA1710,AD1710,AC1710,AF1710,AG1710,AJ1710,AI1710,AL1710,AM1710,AO1710,AP1710,AR1710,AS1710,A1710,AY1710,AU1710,AV1710,AW1710,AX1710,BA1710,BB1710)=0,0,1)+IF(O1710="Smoothing ramp",1,0)+IF(ISNUMBER(W1710),1,0)+IF(ISNUMBER(X1710),1,0)+IF(ISNUMBER(Z1710),1,0)+IF(ISNUMBER(AA1710),1,0)+IF(ISNUMBER(AD1710),1,0)+IF(ISNUMBER(AC1710),1,0)+IF(ISNUMBER(AF1710),1,0)+IF(ISNUMBER(AG1710),1,0)+IF(ISNUMBER(AI1710),1,0)+IF(ISNUMBER(AJ1710),1,0)+IF(ISNUMBER(AL1710),1,0)+IF(ISNUMBER(AM1710),1,0)+IF(ISNUMBER(AO1710),1,0)+IF(ISNUMBER(AP1710),1,0)+IF(ISNUMBER(#REF!),1,0)+IF(ISNUMBER(AR1710),1,0)+IF(ISNUMBER(AS1710),1,0)+IF(ISNUMBER(AY1710),1,0)+IF(ISNUMBER(AU1710),1,0)+IF(ISNUMBER(AV1710),1,0)+IF(ISNUMBER(AW1710),1,0)+IF(ISNUMBER(AX1710),1,0)+IF(ISNUMBER(BA1710),1,0)+IF(ISNUMBER(BB1710),1,0),1)</f>
        <v>1</v>
      </c>
      <c r="W1710" s="197">
        <v>376</v>
      </c>
      <c r="X1710" s="197"/>
      <c r="Y1710" s="197"/>
      <c r="Z1710" s="197">
        <v>160</v>
      </c>
      <c r="AA1710" s="197"/>
      <c r="AB1710" s="197"/>
      <c r="AC1710" s="197"/>
      <c r="AD1710" s="197"/>
      <c r="AE1710" s="197"/>
      <c r="AF1710" s="197"/>
      <c r="AG1710" s="197"/>
      <c r="AH1710" s="197"/>
      <c r="AI1710" s="197"/>
      <c r="AJ1710" s="197"/>
      <c r="AK1710" s="197"/>
      <c r="AL1710" s="197"/>
      <c r="AM1710" s="197"/>
      <c r="AN1710" s="197"/>
      <c r="AO1710" s="197"/>
      <c r="AP1710" s="197"/>
      <c r="AQ1710" s="197"/>
      <c r="AR1710" s="197"/>
      <c r="AS1710" s="197"/>
      <c r="AT1710" s="197"/>
      <c r="AU1710" s="197"/>
      <c r="AV1710" s="197"/>
      <c r="AW1710" s="197"/>
      <c r="AX1710" s="197"/>
      <c r="AY1710" s="197"/>
      <c r="AZ1710" s="197"/>
      <c r="BA1710" s="197"/>
      <c r="BB1710" s="197"/>
      <c r="BC1710" s="197"/>
    </row>
    <row r="1711" spans="2:55" customFormat="1" ht="14.1" customHeight="1">
      <c r="B1711" s="204">
        <v>20250610</v>
      </c>
      <c r="C1711" s="204" t="s">
        <v>64</v>
      </c>
      <c r="D1711" s="204">
        <v>2330</v>
      </c>
      <c r="E1711" s="204"/>
      <c r="F1711" s="204">
        <v>4416</v>
      </c>
      <c r="G1711" s="204">
        <v>436</v>
      </c>
      <c r="H1711" s="204"/>
      <c r="I1711" s="204">
        <v>4416</v>
      </c>
      <c r="J1711" s="204">
        <v>436</v>
      </c>
      <c r="K1711" s="204">
        <v>-911</v>
      </c>
      <c r="L1711" s="204">
        <v>-911</v>
      </c>
      <c r="M1711" s="204">
        <v>0</v>
      </c>
      <c r="N1711" s="204" t="s">
        <v>59</v>
      </c>
      <c r="O1711" s="204" t="s">
        <v>59</v>
      </c>
      <c r="P1711" s="202">
        <f t="shared" si="161"/>
        <v>0</v>
      </c>
      <c r="Q1711" s="197" t="str">
        <f t="shared" si="156"/>
        <v>NA</v>
      </c>
      <c r="R1711" s="202">
        <f t="shared" si="157"/>
        <v>0</v>
      </c>
      <c r="S1711" s="202">
        <f t="shared" si="158"/>
        <v>0</v>
      </c>
      <c r="T1711" s="197">
        <f t="shared" si="159"/>
        <v>0</v>
      </c>
      <c r="U1711" s="197">
        <f t="shared" si="160"/>
        <v>911</v>
      </c>
      <c r="V1711" s="197">
        <f>MIN(IF(SUM(W1711,,X1711,Z1711,AA1711,AD1711,AC1711,AF1711,AG1711,AJ1711,AI1711,AL1711,AM1711,AO1711,AP1711,AR1711,AS1711,A1711,AY1711,AU1711,AV1711,AW1711,AX1711,BA1711,BB1711)=0,0,1)+IF(O1711="Smoothing ramp",1,0)+IF(ISNUMBER(W1711),1,0)+IF(ISNUMBER(X1711),1,0)+IF(ISNUMBER(Z1711),1,0)+IF(ISNUMBER(AA1711),1,0)+IF(ISNUMBER(AD1711),1,0)+IF(ISNUMBER(AC1711),1,0)+IF(ISNUMBER(AF1711),1,0)+IF(ISNUMBER(AG1711),1,0)+IF(ISNUMBER(AI1711),1,0)+IF(ISNUMBER(AJ1711),1,0)+IF(ISNUMBER(AL1711),1,0)+IF(ISNUMBER(AM1711),1,0)+IF(ISNUMBER(AO1711),1,0)+IF(ISNUMBER(AP1711),1,0)+IF(ISNUMBER(#REF!),1,0)+IF(ISNUMBER(AR1711),1,0)+IF(ISNUMBER(AS1711),1,0)+IF(ISNUMBER(AY1711),1,0)+IF(ISNUMBER(AU1711),1,0)+IF(ISNUMBER(AV1711),1,0)+IF(ISNUMBER(AW1711),1,0)+IF(ISNUMBER(AX1711),1,0)+IF(ISNUMBER(BA1711),1,0)+IF(ISNUMBER(BB1711),1,0),1)</f>
        <v>1</v>
      </c>
      <c r="W1711" s="197">
        <v>376</v>
      </c>
      <c r="X1711" s="197"/>
      <c r="Y1711" s="197"/>
      <c r="Z1711" s="197">
        <v>160</v>
      </c>
      <c r="AA1711" s="197"/>
      <c r="AB1711" s="197"/>
      <c r="AC1711" s="197"/>
      <c r="AD1711" s="197"/>
      <c r="AE1711" s="197"/>
      <c r="AF1711" s="197"/>
      <c r="AG1711" s="197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197"/>
      <c r="BB1711" s="197"/>
      <c r="BC1711" s="197"/>
    </row>
    <row r="1712" spans="2:55" customFormat="1" ht="14.1" customHeight="1">
      <c r="B1712" s="204">
        <v>20250611</v>
      </c>
      <c r="C1712" s="204" t="s">
        <v>64</v>
      </c>
      <c r="D1712" s="204">
        <v>30</v>
      </c>
      <c r="E1712" s="204">
        <v>6353</v>
      </c>
      <c r="F1712" s="204"/>
      <c r="G1712" s="204"/>
      <c r="H1712" s="204">
        <v>6352</v>
      </c>
      <c r="I1712" s="204"/>
      <c r="J1712" s="204"/>
      <c r="K1712" s="204">
        <v>-2074</v>
      </c>
      <c r="L1712" s="204">
        <v>-2074</v>
      </c>
      <c r="M1712" s="204">
        <v>-2073</v>
      </c>
      <c r="N1712" s="204" t="s">
        <v>40</v>
      </c>
      <c r="O1712" s="204" t="s">
        <v>41</v>
      </c>
      <c r="P1712" s="202">
        <f t="shared" si="161"/>
        <v>0</v>
      </c>
      <c r="Q1712" s="197">
        <f t="shared" si="156"/>
        <v>1</v>
      </c>
      <c r="R1712" s="202" t="str">
        <f t="shared" si="157"/>
        <v>NA</v>
      </c>
      <c r="S1712" s="202" t="str">
        <f t="shared" si="158"/>
        <v>NA</v>
      </c>
      <c r="T1712" s="197" t="str">
        <f t="shared" si="159"/>
        <v>NA</v>
      </c>
      <c r="U1712" s="197">
        <f t="shared" si="160"/>
        <v>0</v>
      </c>
      <c r="V1712" s="197">
        <f>MIN(IF(SUM(W1712,,X1712,Z1712,AA1712,AD1712,AC1712,AF1712,AG1712,AJ1712,AI1712,AL1712,AM1712,AO1712,AP1712,AR1712,AS1712,A1712,AY1712,AU1712,AV1712,AW1712,AX1712,BA1712,BB1712)=0,0,1)+IF(O1712="Smoothing ramp",1,0)+IF(ISNUMBER(W1712),1,0)+IF(ISNUMBER(X1712),1,0)+IF(ISNUMBER(Z1712),1,0)+IF(ISNUMBER(AA1712),1,0)+IF(ISNUMBER(AD1712),1,0)+IF(ISNUMBER(AC1712),1,0)+IF(ISNUMBER(AF1712),1,0)+IF(ISNUMBER(AG1712),1,0)+IF(ISNUMBER(AI1712),1,0)+IF(ISNUMBER(AJ1712),1,0)+IF(ISNUMBER(AL1712),1,0)+IF(ISNUMBER(AM1712),1,0)+IF(ISNUMBER(AO1712),1,0)+IF(ISNUMBER(AP1712),1,0)+IF(ISNUMBER(#REF!),1,0)+IF(ISNUMBER(AR1712),1,0)+IF(ISNUMBER(AS1712),1,0)+IF(ISNUMBER(AY1712),1,0)+IF(ISNUMBER(AU1712),1,0)+IF(ISNUMBER(AV1712),1,0)+IF(ISNUMBER(AW1712),1,0)+IF(ISNUMBER(AX1712),1,0)+IF(ISNUMBER(BA1712),1,0)+IF(ISNUMBER(BB1712),1,0),1)</f>
        <v>1</v>
      </c>
      <c r="W1712" s="197">
        <v>376</v>
      </c>
      <c r="X1712" s="197"/>
      <c r="Y1712" s="197"/>
      <c r="Z1712" s="197">
        <v>160</v>
      </c>
      <c r="AA1712" s="197"/>
      <c r="AB1712" s="197"/>
      <c r="AC1712" s="197"/>
      <c r="AD1712" s="197"/>
      <c r="AE1712" s="197"/>
      <c r="AF1712" s="197"/>
      <c r="AG1712" s="197"/>
      <c r="AH1712" s="197"/>
      <c r="AI1712" s="197"/>
      <c r="AJ1712" s="197"/>
      <c r="AK1712" s="197"/>
      <c r="AL1712" s="197"/>
      <c r="AM1712" s="197"/>
      <c r="AN1712" s="197"/>
      <c r="AO1712" s="197"/>
      <c r="AP1712" s="197"/>
      <c r="AQ1712" s="197"/>
      <c r="AR1712" s="197"/>
      <c r="AS1712" s="197"/>
      <c r="AT1712" s="197"/>
      <c r="AU1712" s="197"/>
      <c r="AV1712" s="197"/>
      <c r="AW1712" s="197"/>
      <c r="AX1712" s="197"/>
      <c r="AY1712" s="197"/>
      <c r="AZ1712" s="197"/>
      <c r="BA1712" s="197"/>
      <c r="BB1712" s="197"/>
      <c r="BC1712" s="197"/>
    </row>
    <row r="1713" spans="2:55" customFormat="1" ht="14.1" customHeight="1">
      <c r="B1713" s="204">
        <v>20250611</v>
      </c>
      <c r="C1713" s="204" t="s">
        <v>64</v>
      </c>
      <c r="D1713" s="204">
        <v>130</v>
      </c>
      <c r="E1713" s="204">
        <v>6353</v>
      </c>
      <c r="F1713" s="204"/>
      <c r="G1713" s="204"/>
      <c r="H1713" s="204">
        <v>6352</v>
      </c>
      <c r="I1713" s="204"/>
      <c r="J1713" s="204"/>
      <c r="K1713" s="204">
        <v>-2074</v>
      </c>
      <c r="L1713" s="204">
        <v>-2074</v>
      </c>
      <c r="M1713" s="204">
        <v>-2073</v>
      </c>
      <c r="N1713" s="204" t="s">
        <v>40</v>
      </c>
      <c r="O1713" s="204" t="s">
        <v>41</v>
      </c>
      <c r="P1713" s="202">
        <f t="shared" si="161"/>
        <v>0</v>
      </c>
      <c r="Q1713" s="197">
        <f t="shared" si="156"/>
        <v>1</v>
      </c>
      <c r="R1713" s="202" t="str">
        <f t="shared" si="157"/>
        <v>NA</v>
      </c>
      <c r="S1713" s="202" t="str">
        <f t="shared" si="158"/>
        <v>NA</v>
      </c>
      <c r="T1713" s="197" t="str">
        <f t="shared" si="159"/>
        <v>NA</v>
      </c>
      <c r="U1713" s="197">
        <f t="shared" si="160"/>
        <v>0</v>
      </c>
      <c r="V1713" s="197">
        <f>MIN(IF(SUM(W1713,,X1713,Z1713,AA1713,AD1713,AC1713,AF1713,AG1713,AJ1713,AI1713,AL1713,AM1713,AO1713,AP1713,AR1713,AS1713,A1713,AY1713,AU1713,AV1713,AW1713,AX1713,BA1713,BB1713)=0,0,1)+IF(O1713="Smoothing ramp",1,0)+IF(ISNUMBER(W1713),1,0)+IF(ISNUMBER(X1713),1,0)+IF(ISNUMBER(Z1713),1,0)+IF(ISNUMBER(AA1713),1,0)+IF(ISNUMBER(AD1713),1,0)+IF(ISNUMBER(AC1713),1,0)+IF(ISNUMBER(AF1713),1,0)+IF(ISNUMBER(AG1713),1,0)+IF(ISNUMBER(AI1713),1,0)+IF(ISNUMBER(AJ1713),1,0)+IF(ISNUMBER(AL1713),1,0)+IF(ISNUMBER(AM1713),1,0)+IF(ISNUMBER(AO1713),1,0)+IF(ISNUMBER(AP1713),1,0)+IF(ISNUMBER(#REF!),1,0)+IF(ISNUMBER(AR1713),1,0)+IF(ISNUMBER(AS1713),1,0)+IF(ISNUMBER(AY1713),1,0)+IF(ISNUMBER(AU1713),1,0)+IF(ISNUMBER(AV1713),1,0)+IF(ISNUMBER(AW1713),1,0)+IF(ISNUMBER(AX1713),1,0)+IF(ISNUMBER(BA1713),1,0)+IF(ISNUMBER(BB1713),1,0),1)</f>
        <v>1</v>
      </c>
      <c r="W1713" s="197">
        <v>391</v>
      </c>
      <c r="X1713" s="197"/>
      <c r="Y1713" s="197"/>
      <c r="Z1713" s="197">
        <v>160</v>
      </c>
      <c r="AA1713" s="197"/>
      <c r="AB1713" s="197"/>
      <c r="AC1713" s="197"/>
      <c r="AD1713" s="197"/>
      <c r="AE1713" s="197"/>
      <c r="AF1713" s="197"/>
      <c r="AG1713" s="197"/>
      <c r="AH1713" s="197"/>
      <c r="AI1713" s="197"/>
      <c r="AJ1713" s="197"/>
      <c r="AK1713" s="197"/>
      <c r="AL1713" s="197"/>
      <c r="AM1713" s="197"/>
      <c r="AN1713" s="197"/>
      <c r="AO1713" s="197"/>
      <c r="AP1713" s="197"/>
      <c r="AQ1713" s="197"/>
      <c r="AR1713" s="197"/>
      <c r="AS1713" s="197"/>
      <c r="AT1713" s="197"/>
      <c r="AU1713" s="197"/>
      <c r="AV1713" s="197"/>
      <c r="AW1713" s="197"/>
      <c r="AX1713" s="197"/>
      <c r="AY1713" s="197"/>
      <c r="AZ1713" s="197"/>
      <c r="BA1713" s="197"/>
      <c r="BB1713" s="197"/>
      <c r="BC1713" s="197"/>
    </row>
    <row r="1714" spans="2:55" customFormat="1" ht="14.1" customHeight="1">
      <c r="B1714" s="204">
        <v>20250611</v>
      </c>
      <c r="C1714" s="204" t="s">
        <v>64</v>
      </c>
      <c r="D1714" s="204">
        <v>230</v>
      </c>
      <c r="E1714" s="204">
        <v>6353</v>
      </c>
      <c r="F1714" s="204"/>
      <c r="G1714" s="204"/>
      <c r="H1714" s="204">
        <v>6352</v>
      </c>
      <c r="I1714" s="204"/>
      <c r="J1714" s="204"/>
      <c r="K1714" s="204">
        <v>-2074</v>
      </c>
      <c r="L1714" s="204">
        <v>-2074</v>
      </c>
      <c r="M1714" s="204">
        <v>-2073</v>
      </c>
      <c r="N1714" s="204" t="s">
        <v>40</v>
      </c>
      <c r="O1714" s="204" t="s">
        <v>41</v>
      </c>
      <c r="P1714" s="202">
        <f t="shared" si="161"/>
        <v>0</v>
      </c>
      <c r="Q1714" s="197">
        <f t="shared" si="156"/>
        <v>1</v>
      </c>
      <c r="R1714" s="202" t="str">
        <f t="shared" si="157"/>
        <v>NA</v>
      </c>
      <c r="S1714" s="202" t="str">
        <f t="shared" si="158"/>
        <v>NA</v>
      </c>
      <c r="T1714" s="197" t="str">
        <f t="shared" si="159"/>
        <v>NA</v>
      </c>
      <c r="U1714" s="197">
        <f t="shared" si="160"/>
        <v>0</v>
      </c>
      <c r="V1714" s="197">
        <f>MIN(IF(SUM(W1714,,X1714,Z1714,AA1714,AD1714,AC1714,AF1714,AG1714,AJ1714,AI1714,AL1714,AM1714,AO1714,AP1714,AR1714,AS1714,A1714,AY1714,AU1714,AV1714,AW1714,AX1714,BA1714,BB1714)=0,0,1)+IF(O1714="Smoothing ramp",1,0)+IF(ISNUMBER(W1714),1,0)+IF(ISNUMBER(X1714),1,0)+IF(ISNUMBER(Z1714),1,0)+IF(ISNUMBER(AA1714),1,0)+IF(ISNUMBER(AD1714),1,0)+IF(ISNUMBER(AC1714),1,0)+IF(ISNUMBER(AF1714),1,0)+IF(ISNUMBER(AG1714),1,0)+IF(ISNUMBER(AI1714),1,0)+IF(ISNUMBER(AJ1714),1,0)+IF(ISNUMBER(AL1714),1,0)+IF(ISNUMBER(AM1714),1,0)+IF(ISNUMBER(AO1714),1,0)+IF(ISNUMBER(AP1714),1,0)+IF(ISNUMBER(#REF!),1,0)+IF(ISNUMBER(AR1714),1,0)+IF(ISNUMBER(AS1714),1,0)+IF(ISNUMBER(AY1714),1,0)+IF(ISNUMBER(AU1714),1,0)+IF(ISNUMBER(AV1714),1,0)+IF(ISNUMBER(AW1714),1,0)+IF(ISNUMBER(AX1714),1,0)+IF(ISNUMBER(BA1714),1,0)+IF(ISNUMBER(BB1714),1,0),1)</f>
        <v>1</v>
      </c>
      <c r="W1714" s="197">
        <v>391</v>
      </c>
      <c r="X1714" s="197"/>
      <c r="Y1714" s="197"/>
      <c r="Z1714" s="197">
        <v>160</v>
      </c>
      <c r="AA1714" s="197"/>
      <c r="AB1714" s="197"/>
      <c r="AC1714" s="197"/>
      <c r="AD1714" s="197"/>
      <c r="AE1714" s="197"/>
      <c r="AF1714" s="197"/>
      <c r="AG1714" s="197"/>
      <c r="AH1714" s="197"/>
      <c r="AI1714" s="197"/>
      <c r="AJ1714" s="197"/>
      <c r="AK1714" s="197"/>
      <c r="AL1714" s="197"/>
      <c r="AM1714" s="197"/>
      <c r="AN1714" s="197"/>
      <c r="AO1714" s="197"/>
      <c r="AP1714" s="197"/>
      <c r="AQ1714" s="197"/>
      <c r="AR1714" s="197"/>
      <c r="AS1714" s="197"/>
      <c r="AT1714" s="197"/>
      <c r="AU1714" s="197"/>
      <c r="AV1714" s="197"/>
      <c r="AW1714" s="197"/>
      <c r="AX1714" s="197"/>
      <c r="AY1714" s="197"/>
      <c r="AZ1714" s="197"/>
      <c r="BA1714" s="197"/>
      <c r="BB1714" s="197"/>
      <c r="BC1714" s="197"/>
    </row>
    <row r="1715" spans="2:55" customFormat="1" ht="14.1" customHeight="1">
      <c r="B1715" s="204">
        <v>20250611</v>
      </c>
      <c r="C1715" s="204" t="s">
        <v>64</v>
      </c>
      <c r="D1715" s="204">
        <v>330</v>
      </c>
      <c r="E1715" s="204">
        <v>6591</v>
      </c>
      <c r="F1715" s="204"/>
      <c r="G1715" s="204"/>
      <c r="H1715" s="204">
        <v>6590</v>
      </c>
      <c r="I1715" s="204"/>
      <c r="J1715" s="204"/>
      <c r="K1715" s="204">
        <v>-1134</v>
      </c>
      <c r="L1715" s="204">
        <v>-1134</v>
      </c>
      <c r="M1715" s="204">
        <v>-1134</v>
      </c>
      <c r="N1715" s="204" t="s">
        <v>40</v>
      </c>
      <c r="O1715" s="204" t="s">
        <v>41</v>
      </c>
      <c r="P1715" s="202">
        <f t="shared" si="161"/>
        <v>0</v>
      </c>
      <c r="Q1715" s="197">
        <f t="shared" si="156"/>
        <v>1</v>
      </c>
      <c r="R1715" s="202" t="str">
        <f t="shared" si="157"/>
        <v>NA</v>
      </c>
      <c r="S1715" s="202" t="str">
        <f t="shared" si="158"/>
        <v>NA</v>
      </c>
      <c r="T1715" s="197" t="str">
        <f t="shared" si="159"/>
        <v>NA</v>
      </c>
      <c r="U1715" s="197">
        <f t="shared" si="160"/>
        <v>0</v>
      </c>
      <c r="V1715" s="197">
        <f>MIN(IF(SUM(W1715,,X1715,Z1715,AA1715,AD1715,AC1715,AF1715,AG1715,AJ1715,AI1715,AL1715,AM1715,AO1715,AP1715,AR1715,AS1715,A1715,AY1715,AU1715,AV1715,AW1715,AX1715,BA1715,BB1715)=0,0,1)+IF(O1715="Smoothing ramp",1,0)+IF(ISNUMBER(W1715),1,0)+IF(ISNUMBER(X1715),1,0)+IF(ISNUMBER(Z1715),1,0)+IF(ISNUMBER(AA1715),1,0)+IF(ISNUMBER(AD1715),1,0)+IF(ISNUMBER(AC1715),1,0)+IF(ISNUMBER(AF1715),1,0)+IF(ISNUMBER(AG1715),1,0)+IF(ISNUMBER(AI1715),1,0)+IF(ISNUMBER(AJ1715),1,0)+IF(ISNUMBER(AL1715),1,0)+IF(ISNUMBER(AM1715),1,0)+IF(ISNUMBER(AO1715),1,0)+IF(ISNUMBER(AP1715),1,0)+IF(ISNUMBER(#REF!),1,0)+IF(ISNUMBER(AR1715),1,0)+IF(ISNUMBER(AS1715),1,0)+IF(ISNUMBER(AY1715),1,0)+IF(ISNUMBER(AU1715),1,0)+IF(ISNUMBER(AV1715),1,0)+IF(ISNUMBER(AW1715),1,0)+IF(ISNUMBER(AX1715),1,0)+IF(ISNUMBER(BA1715),1,0)+IF(ISNUMBER(BB1715),1,0),1)</f>
        <v>1</v>
      </c>
      <c r="W1715" s="197">
        <v>391</v>
      </c>
      <c r="X1715" s="197"/>
      <c r="Y1715" s="197"/>
      <c r="Z1715" s="197">
        <v>160</v>
      </c>
      <c r="AA1715" s="197"/>
      <c r="AB1715" s="197"/>
      <c r="AC1715" s="197"/>
      <c r="AD1715" s="197"/>
      <c r="AE1715" s="197"/>
      <c r="AF1715" s="197"/>
      <c r="AG1715" s="197"/>
      <c r="AH1715" s="197"/>
      <c r="AI1715" s="197"/>
      <c r="AJ1715" s="197"/>
      <c r="AK1715" s="197"/>
      <c r="AL1715" s="197"/>
      <c r="AM1715" s="197"/>
      <c r="AN1715" s="197"/>
      <c r="AO1715" s="197"/>
      <c r="AP1715" s="197"/>
      <c r="AQ1715" s="197"/>
      <c r="AR1715" s="197"/>
      <c r="AS1715" s="197"/>
      <c r="AT1715" s="197"/>
      <c r="AU1715" s="197"/>
      <c r="AV1715" s="197"/>
      <c r="AW1715" s="197"/>
      <c r="AX1715" s="197"/>
      <c r="AY1715" s="197"/>
      <c r="AZ1715" s="197"/>
      <c r="BA1715" s="197"/>
      <c r="BB1715" s="197"/>
      <c r="BC1715" s="197"/>
    </row>
    <row r="1716" spans="2:55" customFormat="1" ht="14.1" customHeight="1">
      <c r="B1716" s="204">
        <v>20250611</v>
      </c>
      <c r="C1716" s="204" t="s">
        <v>64</v>
      </c>
      <c r="D1716" s="204">
        <v>430</v>
      </c>
      <c r="E1716" s="204">
        <v>6591</v>
      </c>
      <c r="F1716" s="204"/>
      <c r="G1716" s="204"/>
      <c r="H1716" s="204">
        <v>6590</v>
      </c>
      <c r="I1716" s="204"/>
      <c r="J1716" s="204"/>
      <c r="K1716" s="204">
        <v>-1134</v>
      </c>
      <c r="L1716" s="204">
        <v>-1134</v>
      </c>
      <c r="M1716" s="204">
        <v>-1134</v>
      </c>
      <c r="N1716" s="204" t="s">
        <v>40</v>
      </c>
      <c r="O1716" s="204" t="s">
        <v>41</v>
      </c>
      <c r="P1716" s="202">
        <f t="shared" si="161"/>
        <v>0</v>
      </c>
      <c r="Q1716" s="197">
        <f t="shared" si="156"/>
        <v>1</v>
      </c>
      <c r="R1716" s="202" t="str">
        <f t="shared" si="157"/>
        <v>NA</v>
      </c>
      <c r="S1716" s="202" t="str">
        <f t="shared" si="158"/>
        <v>NA</v>
      </c>
      <c r="T1716" s="197" t="str">
        <f t="shared" si="159"/>
        <v>NA</v>
      </c>
      <c r="U1716" s="197">
        <f t="shared" si="160"/>
        <v>0</v>
      </c>
      <c r="V1716" s="197">
        <f>MIN(IF(SUM(W1716,,X1716,Z1716,AA1716,AD1716,AC1716,AF1716,AG1716,AJ1716,AI1716,AL1716,AM1716,AO1716,AP1716,AR1716,AS1716,A1716,AY1716,AU1716,AV1716,AW1716,AX1716,BA1716,BB1716)=0,0,1)+IF(O1716="Smoothing ramp",1,0)+IF(ISNUMBER(W1716),1,0)+IF(ISNUMBER(X1716),1,0)+IF(ISNUMBER(Z1716),1,0)+IF(ISNUMBER(AA1716),1,0)+IF(ISNUMBER(AD1716),1,0)+IF(ISNUMBER(AC1716),1,0)+IF(ISNUMBER(AF1716),1,0)+IF(ISNUMBER(AG1716),1,0)+IF(ISNUMBER(AI1716),1,0)+IF(ISNUMBER(AJ1716),1,0)+IF(ISNUMBER(AL1716),1,0)+IF(ISNUMBER(AM1716),1,0)+IF(ISNUMBER(AO1716),1,0)+IF(ISNUMBER(AP1716),1,0)+IF(ISNUMBER(#REF!),1,0)+IF(ISNUMBER(AR1716),1,0)+IF(ISNUMBER(AS1716),1,0)+IF(ISNUMBER(AY1716),1,0)+IF(ISNUMBER(AU1716),1,0)+IF(ISNUMBER(AV1716),1,0)+IF(ISNUMBER(AW1716),1,0)+IF(ISNUMBER(AX1716),1,0)+IF(ISNUMBER(BA1716),1,0)+IF(ISNUMBER(BB1716),1,0),1)</f>
        <v>1</v>
      </c>
      <c r="W1716" s="197">
        <v>391</v>
      </c>
      <c r="X1716" s="197"/>
      <c r="Y1716" s="197"/>
      <c r="Z1716" s="197">
        <v>160</v>
      </c>
      <c r="AA1716" s="197"/>
      <c r="AB1716" s="197"/>
      <c r="AC1716" s="197"/>
      <c r="AD1716" s="197"/>
      <c r="AE1716" s="197"/>
      <c r="AF1716" s="197"/>
      <c r="AG1716" s="197"/>
      <c r="AH1716" s="197"/>
      <c r="AI1716" s="197"/>
      <c r="AJ1716" s="197"/>
      <c r="AK1716" s="197"/>
      <c r="AL1716" s="197"/>
      <c r="AM1716" s="197"/>
      <c r="AN1716" s="197"/>
      <c r="AO1716" s="197"/>
      <c r="AP1716" s="197"/>
      <c r="AQ1716" s="197"/>
      <c r="AR1716" s="197"/>
      <c r="AS1716" s="197"/>
      <c r="AT1716" s="197"/>
      <c r="AU1716" s="197"/>
      <c r="AV1716" s="197"/>
      <c r="AW1716" s="197"/>
      <c r="AX1716" s="197"/>
      <c r="AY1716" s="197"/>
      <c r="AZ1716" s="197"/>
      <c r="BA1716" s="197"/>
      <c r="BB1716" s="197"/>
      <c r="BC1716" s="197"/>
    </row>
    <row r="1717" spans="2:55" customFormat="1" ht="14.1" customHeight="1">
      <c r="B1717" s="204">
        <v>20250611</v>
      </c>
      <c r="C1717" s="204" t="s">
        <v>64</v>
      </c>
      <c r="D1717" s="204">
        <v>530</v>
      </c>
      <c r="E1717" s="204">
        <v>6591</v>
      </c>
      <c r="F1717" s="204"/>
      <c r="G1717" s="204"/>
      <c r="H1717" s="204">
        <v>6590</v>
      </c>
      <c r="I1717" s="204"/>
      <c r="J1717" s="204"/>
      <c r="K1717" s="204">
        <v>-1134</v>
      </c>
      <c r="L1717" s="204">
        <v>-1134</v>
      </c>
      <c r="M1717" s="204">
        <v>-1134</v>
      </c>
      <c r="N1717" s="204" t="s">
        <v>40</v>
      </c>
      <c r="O1717" s="204" t="s">
        <v>41</v>
      </c>
      <c r="P1717" s="202">
        <f t="shared" si="161"/>
        <v>0</v>
      </c>
      <c r="Q1717" s="197">
        <f t="shared" si="156"/>
        <v>1</v>
      </c>
      <c r="R1717" s="202" t="str">
        <f t="shared" si="157"/>
        <v>NA</v>
      </c>
      <c r="S1717" s="202" t="str">
        <f t="shared" si="158"/>
        <v>NA</v>
      </c>
      <c r="T1717" s="197" t="str">
        <f t="shared" si="159"/>
        <v>NA</v>
      </c>
      <c r="U1717" s="197">
        <f t="shared" si="160"/>
        <v>0</v>
      </c>
      <c r="V1717" s="197">
        <f>MIN(IF(SUM(W1717,,X1717,Z1717,AA1717,AD1717,AC1717,AF1717,AG1717,AJ1717,AI1717,AL1717,AM1717,AO1717,AP1717,AR1717,AS1717,A1717,AY1717,AU1717,AV1717,AW1717,AX1717,BA1717,BB1717)=0,0,1)+IF(O1717="Smoothing ramp",1,0)+IF(ISNUMBER(W1717),1,0)+IF(ISNUMBER(X1717),1,0)+IF(ISNUMBER(Z1717),1,0)+IF(ISNUMBER(AA1717),1,0)+IF(ISNUMBER(AD1717),1,0)+IF(ISNUMBER(AC1717),1,0)+IF(ISNUMBER(AF1717),1,0)+IF(ISNUMBER(AG1717),1,0)+IF(ISNUMBER(AI1717),1,0)+IF(ISNUMBER(AJ1717),1,0)+IF(ISNUMBER(AL1717),1,0)+IF(ISNUMBER(AM1717),1,0)+IF(ISNUMBER(AO1717),1,0)+IF(ISNUMBER(AP1717),1,0)+IF(ISNUMBER(#REF!),1,0)+IF(ISNUMBER(AR1717),1,0)+IF(ISNUMBER(AS1717),1,0)+IF(ISNUMBER(AY1717),1,0)+IF(ISNUMBER(AU1717),1,0)+IF(ISNUMBER(AV1717),1,0)+IF(ISNUMBER(AW1717),1,0)+IF(ISNUMBER(AX1717),1,0)+IF(ISNUMBER(BA1717),1,0)+IF(ISNUMBER(BB1717),1,0),1)</f>
        <v>1</v>
      </c>
      <c r="W1717" s="197">
        <v>347</v>
      </c>
      <c r="X1717" s="197"/>
      <c r="Y1717" s="197"/>
      <c r="Z1717" s="197">
        <v>140</v>
      </c>
      <c r="AA1717" s="197"/>
      <c r="AB1717" s="197"/>
      <c r="AC1717" s="197"/>
      <c r="AD1717" s="197"/>
      <c r="AE1717" s="197"/>
      <c r="AF1717" s="197"/>
      <c r="AG1717" s="197"/>
      <c r="AH1717" s="197"/>
      <c r="AI1717" s="197"/>
      <c r="AJ1717" s="197"/>
      <c r="AK1717" s="197"/>
      <c r="AL1717" s="197"/>
      <c r="AM1717" s="197"/>
      <c r="AN1717" s="197"/>
      <c r="AO1717" s="197"/>
      <c r="AP1717" s="197"/>
      <c r="AQ1717" s="197"/>
      <c r="AR1717" s="197"/>
      <c r="AS1717" s="197"/>
      <c r="AT1717" s="197"/>
      <c r="AU1717" s="197"/>
      <c r="AV1717" s="197"/>
      <c r="AW1717" s="197"/>
      <c r="AX1717" s="197"/>
      <c r="AY1717" s="197"/>
      <c r="AZ1717" s="197"/>
      <c r="BA1717" s="197"/>
      <c r="BB1717" s="197"/>
      <c r="BC1717" s="197"/>
    </row>
    <row r="1718" spans="2:55" customFormat="1" ht="14.1" customHeight="1">
      <c r="B1718" s="204">
        <v>20250611</v>
      </c>
      <c r="C1718" s="204" t="s">
        <v>64</v>
      </c>
      <c r="D1718" s="204">
        <v>630</v>
      </c>
      <c r="E1718" s="204">
        <v>6391</v>
      </c>
      <c r="F1718" s="204"/>
      <c r="G1718" s="204"/>
      <c r="H1718" s="204">
        <v>6391</v>
      </c>
      <c r="I1718" s="204"/>
      <c r="J1718" s="204"/>
      <c r="K1718" s="204">
        <v>-938</v>
      </c>
      <c r="L1718" s="204">
        <v>-938</v>
      </c>
      <c r="M1718" s="204">
        <v>-937</v>
      </c>
      <c r="N1718" s="204" t="s">
        <v>40</v>
      </c>
      <c r="O1718" s="204" t="s">
        <v>41</v>
      </c>
      <c r="P1718" s="202">
        <f t="shared" si="161"/>
        <v>0</v>
      </c>
      <c r="Q1718" s="197">
        <f t="shared" si="156"/>
        <v>0</v>
      </c>
      <c r="R1718" s="202" t="str">
        <f t="shared" si="157"/>
        <v>NA</v>
      </c>
      <c r="S1718" s="202" t="str">
        <f t="shared" si="158"/>
        <v>NA</v>
      </c>
      <c r="T1718" s="197" t="str">
        <f t="shared" si="159"/>
        <v>NA</v>
      </c>
      <c r="U1718" s="197">
        <f t="shared" si="160"/>
        <v>0</v>
      </c>
      <c r="V1718" s="197">
        <f>MIN(IF(SUM(W1718,,X1718,Z1718,AA1718,AD1718,AC1718,AF1718,AG1718,AJ1718,AI1718,AL1718,AM1718,AO1718,AP1718,AR1718,AS1718,A1718,AY1718,AU1718,AV1718,AW1718,AX1718,BA1718,BB1718)=0,0,1)+IF(O1718="Smoothing ramp",1,0)+IF(ISNUMBER(W1718),1,0)+IF(ISNUMBER(X1718),1,0)+IF(ISNUMBER(Z1718),1,0)+IF(ISNUMBER(AA1718),1,0)+IF(ISNUMBER(AD1718),1,0)+IF(ISNUMBER(AC1718),1,0)+IF(ISNUMBER(AF1718),1,0)+IF(ISNUMBER(AG1718),1,0)+IF(ISNUMBER(AI1718),1,0)+IF(ISNUMBER(AJ1718),1,0)+IF(ISNUMBER(AL1718),1,0)+IF(ISNUMBER(AM1718),1,0)+IF(ISNUMBER(AO1718),1,0)+IF(ISNUMBER(AP1718),1,0)+IF(ISNUMBER(#REF!),1,0)+IF(ISNUMBER(AR1718),1,0)+IF(ISNUMBER(AS1718),1,0)+IF(ISNUMBER(AY1718),1,0)+IF(ISNUMBER(AU1718),1,0)+IF(ISNUMBER(AV1718),1,0)+IF(ISNUMBER(AW1718),1,0)+IF(ISNUMBER(AX1718),1,0)+IF(ISNUMBER(BA1718),1,0)+IF(ISNUMBER(BB1718),1,0),1)</f>
        <v>1</v>
      </c>
      <c r="W1718" s="197">
        <v>347</v>
      </c>
      <c r="X1718" s="197"/>
      <c r="Y1718" s="197"/>
      <c r="Z1718" s="197">
        <v>140</v>
      </c>
      <c r="AA1718" s="197"/>
      <c r="AB1718" s="197"/>
      <c r="AC1718" s="197"/>
      <c r="AD1718" s="197"/>
      <c r="AE1718" s="197"/>
      <c r="AF1718" s="197"/>
      <c r="AG1718" s="197"/>
      <c r="AH1718" s="197"/>
      <c r="AI1718" s="197"/>
      <c r="AJ1718" s="197"/>
      <c r="AK1718" s="197"/>
      <c r="AL1718" s="197"/>
      <c r="AM1718" s="197"/>
      <c r="AN1718" s="197"/>
      <c r="AO1718" s="197"/>
      <c r="AP1718" s="197"/>
      <c r="AQ1718" s="197"/>
      <c r="AR1718" s="197"/>
      <c r="AS1718" s="197"/>
      <c r="AT1718" s="197"/>
      <c r="AU1718" s="197"/>
      <c r="AV1718" s="197"/>
      <c r="AW1718" s="197"/>
      <c r="AX1718" s="197"/>
      <c r="AY1718" s="197"/>
      <c r="AZ1718" s="197"/>
      <c r="BA1718" s="197"/>
      <c r="BB1718" s="197"/>
      <c r="BC1718" s="197"/>
    </row>
    <row r="1719" spans="2:55" customFormat="1" ht="14.1" customHeight="1">
      <c r="B1719" s="204">
        <v>20250611</v>
      </c>
      <c r="C1719" s="204" t="s">
        <v>64</v>
      </c>
      <c r="D1719" s="204">
        <v>730</v>
      </c>
      <c r="E1719" s="204">
        <v>5237</v>
      </c>
      <c r="F1719" s="204"/>
      <c r="G1719" s="204"/>
      <c r="H1719" s="204">
        <v>5237</v>
      </c>
      <c r="I1719" s="204"/>
      <c r="J1719" s="204"/>
      <c r="K1719" s="204">
        <v>-1713</v>
      </c>
      <c r="L1719" s="204">
        <v>-1713</v>
      </c>
      <c r="M1719" s="204">
        <v>-1713</v>
      </c>
      <c r="N1719" s="204" t="s">
        <v>40</v>
      </c>
      <c r="O1719" s="204" t="s">
        <v>41</v>
      </c>
      <c r="P1719" s="202">
        <f t="shared" si="161"/>
        <v>0</v>
      </c>
      <c r="Q1719" s="197">
        <f t="shared" si="156"/>
        <v>0</v>
      </c>
      <c r="R1719" s="202" t="str">
        <f t="shared" si="157"/>
        <v>NA</v>
      </c>
      <c r="S1719" s="202" t="str">
        <f t="shared" si="158"/>
        <v>NA</v>
      </c>
      <c r="T1719" s="197" t="str">
        <f t="shared" si="159"/>
        <v>NA</v>
      </c>
      <c r="U1719" s="197">
        <f t="shared" si="160"/>
        <v>0</v>
      </c>
      <c r="V1719" s="197">
        <f>MIN(IF(SUM(W1719,,X1719,Z1719,AA1719,AD1719,AC1719,AF1719,AG1719,AJ1719,AI1719,AL1719,AM1719,AO1719,AP1719,AR1719,AS1719,A1719,AY1719,AU1719,AV1719,AW1719,AX1719,BA1719,BB1719)=0,0,1)+IF(O1719="Smoothing ramp",1,0)+IF(ISNUMBER(W1719),1,0)+IF(ISNUMBER(X1719),1,0)+IF(ISNUMBER(Z1719),1,0)+IF(ISNUMBER(AA1719),1,0)+IF(ISNUMBER(AD1719),1,0)+IF(ISNUMBER(AC1719),1,0)+IF(ISNUMBER(AF1719),1,0)+IF(ISNUMBER(AG1719),1,0)+IF(ISNUMBER(AI1719),1,0)+IF(ISNUMBER(AJ1719),1,0)+IF(ISNUMBER(AL1719),1,0)+IF(ISNUMBER(AM1719),1,0)+IF(ISNUMBER(AO1719),1,0)+IF(ISNUMBER(AP1719),1,0)+IF(ISNUMBER(#REF!),1,0)+IF(ISNUMBER(AR1719),1,0)+IF(ISNUMBER(AS1719),1,0)+IF(ISNUMBER(AY1719),1,0)+IF(ISNUMBER(AU1719),1,0)+IF(ISNUMBER(AV1719),1,0)+IF(ISNUMBER(AW1719),1,0)+IF(ISNUMBER(AX1719),1,0)+IF(ISNUMBER(BA1719),1,0)+IF(ISNUMBER(BB1719),1,0),1)</f>
        <v>1</v>
      </c>
      <c r="W1719" s="197">
        <v>381</v>
      </c>
      <c r="X1719" s="197"/>
      <c r="Y1719" s="197"/>
      <c r="Z1719" s="197">
        <v>140</v>
      </c>
      <c r="AA1719" s="197"/>
      <c r="AB1719" s="197"/>
      <c r="AC1719" s="197"/>
      <c r="AD1719" s="197"/>
      <c r="AE1719" s="197"/>
      <c r="AF1719" s="197"/>
      <c r="AG1719" s="197"/>
      <c r="AH1719" s="197"/>
      <c r="AI1719" s="197"/>
      <c r="AJ1719" s="197"/>
      <c r="AK1719" s="197"/>
      <c r="AL1719" s="197"/>
      <c r="AM1719" s="197"/>
      <c r="AN1719" s="197"/>
      <c r="AO1719" s="197"/>
      <c r="AP1719" s="197"/>
      <c r="AQ1719" s="197"/>
      <c r="AR1719" s="197"/>
      <c r="AS1719" s="197"/>
      <c r="AT1719" s="197"/>
      <c r="AU1719" s="197"/>
      <c r="AV1719" s="197"/>
      <c r="AW1719" s="197"/>
      <c r="AX1719" s="197"/>
      <c r="AY1719" s="197"/>
      <c r="AZ1719" s="197"/>
      <c r="BA1719" s="197"/>
      <c r="BB1719" s="197"/>
      <c r="BC1719" s="197"/>
    </row>
    <row r="1720" spans="2:55" customFormat="1" ht="14.1" customHeight="1">
      <c r="B1720" s="204">
        <v>20250611</v>
      </c>
      <c r="C1720" s="204" t="s">
        <v>64</v>
      </c>
      <c r="D1720" s="204">
        <v>830</v>
      </c>
      <c r="E1720" s="204">
        <v>5237</v>
      </c>
      <c r="F1720" s="204"/>
      <c r="G1720" s="204"/>
      <c r="H1720" s="204">
        <v>5237</v>
      </c>
      <c r="I1720" s="204"/>
      <c r="J1720" s="204"/>
      <c r="K1720" s="204">
        <v>-1713</v>
      </c>
      <c r="L1720" s="204">
        <v>-1713</v>
      </c>
      <c r="M1720" s="204">
        <v>-1713</v>
      </c>
      <c r="N1720" s="204" t="s">
        <v>40</v>
      </c>
      <c r="O1720" s="204" t="s">
        <v>41</v>
      </c>
      <c r="P1720" s="202">
        <f t="shared" si="161"/>
        <v>0</v>
      </c>
      <c r="Q1720" s="197">
        <f t="shared" si="156"/>
        <v>0</v>
      </c>
      <c r="R1720" s="202" t="str">
        <f t="shared" si="157"/>
        <v>NA</v>
      </c>
      <c r="S1720" s="202" t="str">
        <f t="shared" si="158"/>
        <v>NA</v>
      </c>
      <c r="T1720" s="197" t="str">
        <f t="shared" si="159"/>
        <v>NA</v>
      </c>
      <c r="U1720" s="197">
        <f t="shared" si="160"/>
        <v>0</v>
      </c>
      <c r="V1720" s="197">
        <f>MIN(IF(SUM(W1720,,X1720,Z1720,AA1720,AD1720,AC1720,AF1720,AG1720,AJ1720,AI1720,AL1720,AM1720,AO1720,AP1720,AR1720,AS1720,A1720,AY1720,AU1720,AV1720,AW1720,AX1720,BA1720,BB1720)=0,0,1)+IF(O1720="Smoothing ramp",1,0)+IF(ISNUMBER(W1720),1,0)+IF(ISNUMBER(X1720),1,0)+IF(ISNUMBER(Z1720),1,0)+IF(ISNUMBER(AA1720),1,0)+IF(ISNUMBER(AD1720),1,0)+IF(ISNUMBER(AC1720),1,0)+IF(ISNUMBER(AF1720),1,0)+IF(ISNUMBER(AG1720),1,0)+IF(ISNUMBER(AI1720),1,0)+IF(ISNUMBER(AJ1720),1,0)+IF(ISNUMBER(AL1720),1,0)+IF(ISNUMBER(AM1720),1,0)+IF(ISNUMBER(AO1720),1,0)+IF(ISNUMBER(AP1720),1,0)+IF(ISNUMBER(#REF!),1,0)+IF(ISNUMBER(AR1720),1,0)+IF(ISNUMBER(AS1720),1,0)+IF(ISNUMBER(AY1720),1,0)+IF(ISNUMBER(AU1720),1,0)+IF(ISNUMBER(AV1720),1,0)+IF(ISNUMBER(AW1720),1,0)+IF(ISNUMBER(AX1720),1,0)+IF(ISNUMBER(BA1720),1,0)+IF(ISNUMBER(BB1720),1,0),1)</f>
        <v>1</v>
      </c>
      <c r="W1720" s="197">
        <v>375</v>
      </c>
      <c r="X1720" s="197"/>
      <c r="Y1720" s="197"/>
      <c r="Z1720" s="197">
        <v>140</v>
      </c>
      <c r="AA1720" s="197"/>
      <c r="AB1720" s="197"/>
      <c r="AC1720" s="197"/>
      <c r="AD1720" s="197"/>
      <c r="AE1720" s="197"/>
      <c r="AF1720" s="197"/>
      <c r="AG1720" s="197"/>
      <c r="AH1720" s="197"/>
      <c r="AI1720" s="197"/>
      <c r="AJ1720" s="197"/>
      <c r="AK1720" s="197"/>
      <c r="AL1720" s="197"/>
      <c r="AM1720" s="197"/>
      <c r="AN1720" s="197"/>
      <c r="AO1720" s="197"/>
      <c r="AP1720" s="197"/>
      <c r="AQ1720" s="197"/>
      <c r="AR1720" s="197"/>
      <c r="AS1720" s="197"/>
      <c r="AT1720" s="197"/>
      <c r="AU1720" s="197"/>
      <c r="AV1720" s="197"/>
      <c r="AW1720" s="197"/>
      <c r="AX1720" s="197"/>
      <c r="AY1720" s="197"/>
      <c r="AZ1720" s="197"/>
      <c r="BA1720" s="197"/>
      <c r="BB1720" s="197"/>
      <c r="BC1720" s="197"/>
    </row>
    <row r="1721" spans="2:55" customFormat="1" ht="14.1" customHeight="1">
      <c r="B1721" s="204">
        <v>20250611</v>
      </c>
      <c r="C1721" s="204" t="s">
        <v>64</v>
      </c>
      <c r="D1721" s="204">
        <v>930</v>
      </c>
      <c r="E1721" s="204">
        <v>5713</v>
      </c>
      <c r="F1721" s="204"/>
      <c r="G1721" s="204"/>
      <c r="H1721" s="204">
        <v>5710</v>
      </c>
      <c r="I1721" s="204"/>
      <c r="J1721" s="204"/>
      <c r="K1721" s="204">
        <v>4243</v>
      </c>
      <c r="L1721" s="204">
        <v>89</v>
      </c>
      <c r="M1721" s="204">
        <v>4156</v>
      </c>
      <c r="N1721" s="204" t="s">
        <v>44</v>
      </c>
      <c r="O1721" s="204" t="s">
        <v>45</v>
      </c>
      <c r="P1721" s="202">
        <f t="shared" si="161"/>
        <v>4154</v>
      </c>
      <c r="Q1721" s="197">
        <f t="shared" si="156"/>
        <v>3</v>
      </c>
      <c r="R1721" s="202" t="str">
        <f t="shared" si="157"/>
        <v>NA</v>
      </c>
      <c r="S1721" s="202" t="str">
        <f t="shared" si="158"/>
        <v>NA</v>
      </c>
      <c r="T1721" s="197" t="str">
        <f t="shared" si="159"/>
        <v>NA</v>
      </c>
      <c r="U1721" s="197">
        <f t="shared" si="160"/>
        <v>8223</v>
      </c>
      <c r="V1721" s="197">
        <f>MIN(IF(SUM(W1721,,X1721,Z1721,AA1721,AD1721,AC1721,AF1721,AG1721,AJ1721,AI1721,AL1721,AM1721,AO1721,AP1721,AR1721,AS1721,A1721,AY1721,AU1721,AV1721,AW1721,AX1721,BA1721,BB1721)=0,0,1)+IF(O1721="Smoothing ramp",1,0)+IF(ISNUMBER(W1721),1,0)+IF(ISNUMBER(X1721),1,0)+IF(ISNUMBER(Z1721),1,0)+IF(ISNUMBER(AA1721),1,0)+IF(ISNUMBER(AD1721),1,0)+IF(ISNUMBER(AC1721),1,0)+IF(ISNUMBER(AF1721),1,0)+IF(ISNUMBER(AG1721),1,0)+IF(ISNUMBER(AI1721),1,0)+IF(ISNUMBER(AJ1721),1,0)+IF(ISNUMBER(AL1721),1,0)+IF(ISNUMBER(AM1721),1,0)+IF(ISNUMBER(AO1721),1,0)+IF(ISNUMBER(AP1721),1,0)+IF(ISNUMBER(#REF!),1,0)+IF(ISNUMBER(AR1721),1,0)+IF(ISNUMBER(AS1721),1,0)+IF(ISNUMBER(AY1721),1,0)+IF(ISNUMBER(AU1721),1,0)+IF(ISNUMBER(AV1721),1,0)+IF(ISNUMBER(AW1721),1,0)+IF(ISNUMBER(AX1721),1,0)+IF(ISNUMBER(BA1721),1,0)+IF(ISNUMBER(BB1721),1,0),1)</f>
        <v>1</v>
      </c>
      <c r="W1721" s="197">
        <v>375</v>
      </c>
      <c r="X1721" s="197"/>
      <c r="Y1721" s="197"/>
      <c r="Z1721" s="197">
        <v>140</v>
      </c>
      <c r="AA1721" s="197"/>
      <c r="AB1721" s="197"/>
      <c r="AC1721" s="197"/>
      <c r="AD1721" s="197"/>
      <c r="AE1721" s="197"/>
      <c r="AF1721" s="197"/>
      <c r="AG1721" s="197"/>
      <c r="AH1721" s="197"/>
      <c r="AI1721" s="197"/>
      <c r="AJ1721" s="197"/>
      <c r="AK1721" s="197"/>
      <c r="AL1721" s="197"/>
      <c r="AM1721" s="197"/>
      <c r="AN1721" s="197"/>
      <c r="AO1721" s="197"/>
      <c r="AP1721" s="197"/>
      <c r="AQ1721" s="197"/>
      <c r="AR1721" s="197"/>
      <c r="AS1721" s="197"/>
      <c r="AT1721" s="197"/>
      <c r="AU1721" s="197"/>
      <c r="AV1721" s="197"/>
      <c r="AW1721" s="197"/>
      <c r="AX1721" s="197"/>
      <c r="AY1721" s="197"/>
      <c r="AZ1721" s="197"/>
      <c r="BA1721" s="197"/>
      <c r="BB1721" s="197"/>
      <c r="BC1721" s="197"/>
    </row>
    <row r="1722" spans="2:55" customFormat="1" ht="14.1" customHeight="1">
      <c r="B1722" s="204">
        <v>20250611</v>
      </c>
      <c r="C1722" s="204" t="s">
        <v>64</v>
      </c>
      <c r="D1722" s="204">
        <v>1030</v>
      </c>
      <c r="E1722" s="204">
        <v>5624</v>
      </c>
      <c r="F1722" s="204"/>
      <c r="G1722" s="204"/>
      <c r="H1722" s="204">
        <v>5624</v>
      </c>
      <c r="I1722" s="204"/>
      <c r="J1722" s="204"/>
      <c r="K1722" s="204">
        <v>4243</v>
      </c>
      <c r="L1722" s="204">
        <v>0</v>
      </c>
      <c r="M1722" s="204">
        <v>4243</v>
      </c>
      <c r="N1722" s="204" t="s">
        <v>40</v>
      </c>
      <c r="O1722" s="204" t="s">
        <v>41</v>
      </c>
      <c r="P1722" s="202">
        <f t="shared" si="161"/>
        <v>4243</v>
      </c>
      <c r="Q1722" s="197">
        <f t="shared" si="156"/>
        <v>0</v>
      </c>
      <c r="R1722" s="202" t="str">
        <f t="shared" si="157"/>
        <v>NA</v>
      </c>
      <c r="S1722" s="202" t="str">
        <f t="shared" si="158"/>
        <v>NA</v>
      </c>
      <c r="T1722" s="197" t="str">
        <f t="shared" si="159"/>
        <v>NA</v>
      </c>
      <c r="U1722" s="197">
        <f t="shared" si="160"/>
        <v>4243</v>
      </c>
      <c r="V1722" s="197">
        <f>MIN(IF(SUM(W1722,,X1722,Z1722,AA1722,AD1722,AC1722,AF1722,AG1722,AJ1722,AI1722,AL1722,AM1722,AO1722,AP1722,AR1722,AS1722,A1722,AY1722,AU1722,AV1722,AW1722,AX1722,BA1722,BB1722)=0,0,1)+IF(O1722="Smoothing ramp",1,0)+IF(ISNUMBER(W1722),1,0)+IF(ISNUMBER(X1722),1,0)+IF(ISNUMBER(Z1722),1,0)+IF(ISNUMBER(AA1722),1,0)+IF(ISNUMBER(AD1722),1,0)+IF(ISNUMBER(AC1722),1,0)+IF(ISNUMBER(AF1722),1,0)+IF(ISNUMBER(AG1722),1,0)+IF(ISNUMBER(AI1722),1,0)+IF(ISNUMBER(AJ1722),1,0)+IF(ISNUMBER(AL1722),1,0)+IF(ISNUMBER(AM1722),1,0)+IF(ISNUMBER(AO1722),1,0)+IF(ISNUMBER(AP1722),1,0)+IF(ISNUMBER(#REF!),1,0)+IF(ISNUMBER(AR1722),1,0)+IF(ISNUMBER(AS1722),1,0)+IF(ISNUMBER(AY1722),1,0)+IF(ISNUMBER(AU1722),1,0)+IF(ISNUMBER(AV1722),1,0)+IF(ISNUMBER(AW1722),1,0)+IF(ISNUMBER(AX1722),1,0)+IF(ISNUMBER(BA1722),1,0)+IF(ISNUMBER(BB1722),1,0),1)</f>
        <v>1</v>
      </c>
      <c r="W1722" s="197">
        <v>399</v>
      </c>
      <c r="X1722" s="197"/>
      <c r="Y1722" s="197"/>
      <c r="Z1722" s="197">
        <v>140</v>
      </c>
      <c r="AA1722" s="197"/>
      <c r="AB1722" s="197"/>
      <c r="AC1722" s="197"/>
      <c r="AD1722" s="197"/>
      <c r="AE1722" s="197"/>
      <c r="AF1722" s="197"/>
      <c r="AG1722" s="197"/>
      <c r="AH1722" s="197"/>
      <c r="AI1722" s="197"/>
      <c r="AJ1722" s="197"/>
      <c r="AK1722" s="197"/>
      <c r="AL1722" s="197"/>
      <c r="AM1722" s="197"/>
      <c r="AN1722" s="197"/>
      <c r="AO1722" s="197"/>
      <c r="AP1722" s="197"/>
      <c r="AQ1722" s="197"/>
      <c r="AR1722" s="197"/>
      <c r="AS1722" s="197"/>
      <c r="AT1722" s="197"/>
      <c r="AU1722" s="197"/>
      <c r="AV1722" s="197"/>
      <c r="AW1722" s="197"/>
      <c r="AX1722" s="197"/>
      <c r="AY1722" s="197"/>
      <c r="AZ1722" s="197"/>
      <c r="BA1722" s="197"/>
      <c r="BB1722" s="197"/>
      <c r="BC1722" s="197"/>
    </row>
    <row r="1723" spans="2:55" customFormat="1" ht="14.1" customHeight="1">
      <c r="B1723" s="204">
        <v>20250611</v>
      </c>
      <c r="C1723" s="204" t="s">
        <v>64</v>
      </c>
      <c r="D1723" s="204">
        <v>1130</v>
      </c>
      <c r="E1723" s="204">
        <v>5624</v>
      </c>
      <c r="F1723" s="204"/>
      <c r="G1723" s="204"/>
      <c r="H1723" s="204">
        <v>5624</v>
      </c>
      <c r="I1723" s="204"/>
      <c r="J1723" s="204"/>
      <c r="K1723" s="204">
        <v>4243</v>
      </c>
      <c r="L1723" s="204">
        <v>0</v>
      </c>
      <c r="M1723" s="204">
        <v>4243</v>
      </c>
      <c r="N1723" s="204" t="s">
        <v>40</v>
      </c>
      <c r="O1723" s="204" t="s">
        <v>41</v>
      </c>
      <c r="P1723" s="202">
        <f t="shared" si="161"/>
        <v>4243</v>
      </c>
      <c r="Q1723" s="197">
        <f t="shared" si="156"/>
        <v>0</v>
      </c>
      <c r="R1723" s="202" t="str">
        <f t="shared" si="157"/>
        <v>NA</v>
      </c>
      <c r="S1723" s="202" t="str">
        <f t="shared" si="158"/>
        <v>NA</v>
      </c>
      <c r="T1723" s="197" t="str">
        <f t="shared" si="159"/>
        <v>NA</v>
      </c>
      <c r="U1723" s="197">
        <f t="shared" si="160"/>
        <v>4243</v>
      </c>
      <c r="V1723" s="197">
        <f>MIN(IF(SUM(W1723,,X1723,Z1723,AA1723,AD1723,AC1723,AF1723,AG1723,AJ1723,AI1723,AL1723,AM1723,AO1723,AP1723,AR1723,AS1723,A1723,AY1723,AU1723,AV1723,AW1723,AX1723,BA1723,BB1723)=0,0,1)+IF(O1723="Smoothing ramp",1,0)+IF(ISNUMBER(W1723),1,0)+IF(ISNUMBER(X1723),1,0)+IF(ISNUMBER(Z1723),1,0)+IF(ISNUMBER(AA1723),1,0)+IF(ISNUMBER(AD1723),1,0)+IF(ISNUMBER(AC1723),1,0)+IF(ISNUMBER(AF1723),1,0)+IF(ISNUMBER(AG1723),1,0)+IF(ISNUMBER(AI1723),1,0)+IF(ISNUMBER(AJ1723),1,0)+IF(ISNUMBER(AL1723),1,0)+IF(ISNUMBER(AM1723),1,0)+IF(ISNUMBER(AO1723),1,0)+IF(ISNUMBER(AP1723),1,0)+IF(ISNUMBER(#REF!),1,0)+IF(ISNUMBER(AR1723),1,0)+IF(ISNUMBER(AS1723),1,0)+IF(ISNUMBER(AY1723),1,0)+IF(ISNUMBER(AU1723),1,0)+IF(ISNUMBER(AV1723),1,0)+IF(ISNUMBER(AW1723),1,0)+IF(ISNUMBER(AX1723),1,0)+IF(ISNUMBER(BA1723),1,0)+IF(ISNUMBER(BB1723),1,0),1)</f>
        <v>1</v>
      </c>
      <c r="W1723" s="197">
        <v>399</v>
      </c>
      <c r="X1723" s="197"/>
      <c r="Y1723" s="197"/>
      <c r="Z1723" s="197">
        <v>140</v>
      </c>
      <c r="AA1723" s="197"/>
      <c r="AB1723" s="197"/>
      <c r="AC1723" s="197"/>
      <c r="AD1723" s="197"/>
      <c r="AE1723" s="197"/>
      <c r="AF1723" s="197"/>
      <c r="AG1723" s="197"/>
      <c r="AH1723" s="197"/>
      <c r="AI1723" s="197"/>
      <c r="AJ1723" s="197"/>
      <c r="AK1723" s="197"/>
      <c r="AL1723" s="197"/>
      <c r="AM1723" s="197"/>
      <c r="AN1723" s="197"/>
      <c r="AO1723" s="197"/>
      <c r="AP1723" s="197"/>
      <c r="AQ1723" s="197"/>
      <c r="AR1723" s="197"/>
      <c r="AS1723" s="197"/>
      <c r="AT1723" s="197"/>
      <c r="AU1723" s="197"/>
      <c r="AV1723" s="197"/>
      <c r="AW1723" s="197"/>
      <c r="AX1723" s="197"/>
      <c r="AY1723" s="197"/>
      <c r="AZ1723" s="197"/>
      <c r="BA1723" s="197"/>
      <c r="BB1723" s="197"/>
      <c r="BC1723" s="197"/>
    </row>
    <row r="1724" spans="2:55" customFormat="1" ht="14.1" customHeight="1">
      <c r="B1724" s="204">
        <v>20250611</v>
      </c>
      <c r="C1724" s="204" t="s">
        <v>64</v>
      </c>
      <c r="D1724" s="204">
        <v>1230</v>
      </c>
      <c r="E1724" s="204">
        <v>5958</v>
      </c>
      <c r="F1724" s="204"/>
      <c r="G1724" s="204"/>
      <c r="H1724" s="204">
        <v>5957</v>
      </c>
      <c r="I1724" s="204"/>
      <c r="J1724" s="204"/>
      <c r="K1724" s="204">
        <v>-3307</v>
      </c>
      <c r="L1724" s="204">
        <v>-3307</v>
      </c>
      <c r="M1724" s="204">
        <v>-3305</v>
      </c>
      <c r="N1724" s="204" t="s">
        <v>40</v>
      </c>
      <c r="O1724" s="204" t="s">
        <v>41</v>
      </c>
      <c r="P1724" s="202">
        <f t="shared" si="161"/>
        <v>0</v>
      </c>
      <c r="Q1724" s="197">
        <f t="shared" si="156"/>
        <v>1</v>
      </c>
      <c r="R1724" s="202" t="str">
        <f t="shared" si="157"/>
        <v>NA</v>
      </c>
      <c r="S1724" s="202" t="str">
        <f t="shared" si="158"/>
        <v>NA</v>
      </c>
      <c r="T1724" s="197" t="str">
        <f t="shared" si="159"/>
        <v>NA</v>
      </c>
      <c r="U1724" s="197">
        <f t="shared" si="160"/>
        <v>0</v>
      </c>
      <c r="V1724" s="197">
        <f>MIN(IF(SUM(W1724,,X1724,Z1724,AA1724,AD1724,AC1724,AF1724,AG1724,AJ1724,AI1724,AL1724,AM1724,AO1724,AP1724,AR1724,AS1724,A1724,AY1724,AU1724,AV1724,AW1724,AX1724,BA1724,BB1724)=0,0,1)+IF(O1724="Smoothing ramp",1,0)+IF(ISNUMBER(W1724),1,0)+IF(ISNUMBER(X1724),1,0)+IF(ISNUMBER(Z1724),1,0)+IF(ISNUMBER(AA1724),1,0)+IF(ISNUMBER(AD1724),1,0)+IF(ISNUMBER(AC1724),1,0)+IF(ISNUMBER(AF1724),1,0)+IF(ISNUMBER(AG1724),1,0)+IF(ISNUMBER(AI1724),1,0)+IF(ISNUMBER(AJ1724),1,0)+IF(ISNUMBER(AL1724),1,0)+IF(ISNUMBER(AM1724),1,0)+IF(ISNUMBER(AO1724),1,0)+IF(ISNUMBER(AP1724),1,0)+IF(ISNUMBER(#REF!),1,0)+IF(ISNUMBER(AR1724),1,0)+IF(ISNUMBER(AS1724),1,0)+IF(ISNUMBER(AY1724),1,0)+IF(ISNUMBER(AU1724),1,0)+IF(ISNUMBER(AV1724),1,0)+IF(ISNUMBER(AW1724),1,0)+IF(ISNUMBER(AX1724),1,0)+IF(ISNUMBER(BA1724),1,0)+IF(ISNUMBER(BB1724),1,0),1)</f>
        <v>1</v>
      </c>
      <c r="W1724" s="197">
        <v>399</v>
      </c>
      <c r="X1724" s="197"/>
      <c r="Y1724" s="197"/>
      <c r="Z1724" s="197">
        <v>140</v>
      </c>
      <c r="AA1724" s="197"/>
      <c r="AB1724" s="197"/>
      <c r="AC1724" s="197"/>
      <c r="AD1724" s="197"/>
      <c r="AE1724" s="197"/>
      <c r="AF1724" s="197"/>
      <c r="AG1724" s="197"/>
      <c r="AH1724" s="197"/>
      <c r="AI1724" s="197"/>
      <c r="AJ1724" s="197"/>
      <c r="AK1724" s="197"/>
      <c r="AL1724" s="197"/>
      <c r="AM1724" s="197"/>
      <c r="AN1724" s="197"/>
      <c r="AO1724" s="197"/>
      <c r="AP1724" s="197"/>
      <c r="AQ1724" s="197"/>
      <c r="AR1724" s="197"/>
      <c r="AS1724" s="197"/>
      <c r="AT1724" s="197"/>
      <c r="AU1724" s="197"/>
      <c r="AV1724" s="197"/>
      <c r="AW1724" s="197"/>
      <c r="AX1724" s="197"/>
      <c r="AY1724" s="197"/>
      <c r="AZ1724" s="197"/>
      <c r="BA1724" s="197"/>
      <c r="BB1724" s="197"/>
      <c r="BC1724" s="197"/>
    </row>
    <row r="1725" spans="2:55" customFormat="1" ht="14.1" customHeight="1">
      <c r="B1725" s="204">
        <v>20250611</v>
      </c>
      <c r="C1725" s="204" t="s">
        <v>64</v>
      </c>
      <c r="D1725" s="204">
        <v>1330</v>
      </c>
      <c r="E1725" s="204">
        <v>5958</v>
      </c>
      <c r="F1725" s="204"/>
      <c r="G1725" s="204"/>
      <c r="H1725" s="204">
        <v>5957</v>
      </c>
      <c r="I1725" s="204"/>
      <c r="J1725" s="204"/>
      <c r="K1725" s="204">
        <v>-3307</v>
      </c>
      <c r="L1725" s="204">
        <v>-3307</v>
      </c>
      <c r="M1725" s="204">
        <v>-3305</v>
      </c>
      <c r="N1725" s="204" t="s">
        <v>40</v>
      </c>
      <c r="O1725" s="204" t="s">
        <v>41</v>
      </c>
      <c r="P1725" s="202">
        <f t="shared" si="161"/>
        <v>0</v>
      </c>
      <c r="Q1725" s="197">
        <f t="shared" si="156"/>
        <v>1</v>
      </c>
      <c r="R1725" s="202" t="str">
        <f t="shared" si="157"/>
        <v>NA</v>
      </c>
      <c r="S1725" s="202" t="str">
        <f t="shared" si="158"/>
        <v>NA</v>
      </c>
      <c r="T1725" s="197" t="str">
        <f t="shared" si="159"/>
        <v>NA</v>
      </c>
      <c r="U1725" s="197">
        <f t="shared" si="160"/>
        <v>0</v>
      </c>
      <c r="V1725" s="197">
        <f>MIN(IF(SUM(W1725,,X1725,Z1725,AA1725,AD1725,AC1725,AF1725,AG1725,AJ1725,AI1725,AL1725,AM1725,AO1725,AP1725,AR1725,AS1725,A1725,AY1725,AU1725,AV1725,AW1725,AX1725,BA1725,BB1725)=0,0,1)+IF(O1725="Smoothing ramp",1,0)+IF(ISNUMBER(W1725),1,0)+IF(ISNUMBER(X1725),1,0)+IF(ISNUMBER(Z1725),1,0)+IF(ISNUMBER(AA1725),1,0)+IF(ISNUMBER(AD1725),1,0)+IF(ISNUMBER(AC1725),1,0)+IF(ISNUMBER(AF1725),1,0)+IF(ISNUMBER(AG1725),1,0)+IF(ISNUMBER(AI1725),1,0)+IF(ISNUMBER(AJ1725),1,0)+IF(ISNUMBER(AL1725),1,0)+IF(ISNUMBER(AM1725),1,0)+IF(ISNUMBER(AO1725),1,0)+IF(ISNUMBER(AP1725),1,0)+IF(ISNUMBER(#REF!),1,0)+IF(ISNUMBER(AR1725),1,0)+IF(ISNUMBER(AS1725),1,0)+IF(ISNUMBER(AY1725),1,0)+IF(ISNUMBER(AU1725),1,0)+IF(ISNUMBER(AV1725),1,0)+IF(ISNUMBER(AW1725),1,0)+IF(ISNUMBER(AX1725),1,0)+IF(ISNUMBER(BA1725),1,0)+IF(ISNUMBER(BB1725),1,0),1)</f>
        <v>1</v>
      </c>
      <c r="W1725" s="197">
        <v>425</v>
      </c>
      <c r="X1725" s="197"/>
      <c r="Y1725" s="197" t="s">
        <v>42</v>
      </c>
      <c r="Z1725" s="197">
        <v>140</v>
      </c>
      <c r="AA1725" s="197"/>
      <c r="AB1725" s="197" t="s">
        <v>42</v>
      </c>
      <c r="AC1725" s="197"/>
      <c r="AD1725" s="197"/>
      <c r="AE1725" s="197"/>
      <c r="AF1725" s="197"/>
      <c r="AG1725" s="197"/>
      <c r="AH1725" s="197"/>
      <c r="AI1725" s="197"/>
      <c r="AJ1725" s="197"/>
      <c r="AK1725" s="197"/>
      <c r="AL1725" s="197"/>
      <c r="AM1725" s="197"/>
      <c r="AN1725" s="197"/>
      <c r="AO1725" s="197"/>
      <c r="AP1725" s="197"/>
      <c r="AQ1725" s="197"/>
      <c r="AR1725" s="197"/>
      <c r="AS1725" s="197"/>
      <c r="AT1725" s="197"/>
      <c r="AU1725" s="197"/>
      <c r="AV1725" s="197"/>
      <c r="AW1725" s="197"/>
      <c r="AX1725" s="197"/>
      <c r="AY1725" s="197"/>
      <c r="AZ1725" s="197"/>
      <c r="BA1725" s="197"/>
      <c r="BB1725" s="197"/>
      <c r="BC1725" s="197"/>
    </row>
    <row r="1726" spans="2:55" customFormat="1" ht="14.1" customHeight="1">
      <c r="B1726" s="204">
        <v>20250611</v>
      </c>
      <c r="C1726" s="204" t="s">
        <v>64</v>
      </c>
      <c r="D1726" s="204">
        <v>1430</v>
      </c>
      <c r="E1726" s="204">
        <v>5958</v>
      </c>
      <c r="F1726" s="204"/>
      <c r="G1726" s="204"/>
      <c r="H1726" s="204">
        <v>5957</v>
      </c>
      <c r="I1726" s="204"/>
      <c r="J1726" s="204"/>
      <c r="K1726" s="204">
        <v>-3307</v>
      </c>
      <c r="L1726" s="204">
        <v>-3307</v>
      </c>
      <c r="M1726" s="204">
        <v>-3305</v>
      </c>
      <c r="N1726" s="204" t="s">
        <v>40</v>
      </c>
      <c r="O1726" s="204" t="s">
        <v>41</v>
      </c>
      <c r="P1726" s="202">
        <f t="shared" si="161"/>
        <v>0</v>
      </c>
      <c r="Q1726" s="197">
        <f t="shared" si="156"/>
        <v>1</v>
      </c>
      <c r="R1726" s="202" t="str">
        <f t="shared" si="157"/>
        <v>NA</v>
      </c>
      <c r="S1726" s="202" t="str">
        <f t="shared" si="158"/>
        <v>NA</v>
      </c>
      <c r="T1726" s="197" t="str">
        <f t="shared" si="159"/>
        <v>NA</v>
      </c>
      <c r="U1726" s="197">
        <f t="shared" si="160"/>
        <v>0</v>
      </c>
      <c r="V1726" s="197">
        <f>MIN(IF(SUM(W1726,,X1726,Z1726,AA1726,AD1726,AC1726,AF1726,AG1726,AJ1726,AI1726,AL1726,AM1726,AO1726,AP1726,AR1726,AS1726,A1726,AY1726,AU1726,AV1726,AW1726,AX1726,BA1726,BB1726)=0,0,1)+IF(O1726="Smoothing ramp",1,0)+IF(ISNUMBER(W1726),1,0)+IF(ISNUMBER(X1726),1,0)+IF(ISNUMBER(Z1726),1,0)+IF(ISNUMBER(AA1726),1,0)+IF(ISNUMBER(AD1726),1,0)+IF(ISNUMBER(AC1726),1,0)+IF(ISNUMBER(AF1726),1,0)+IF(ISNUMBER(AG1726),1,0)+IF(ISNUMBER(AI1726),1,0)+IF(ISNUMBER(AJ1726),1,0)+IF(ISNUMBER(AL1726),1,0)+IF(ISNUMBER(AM1726),1,0)+IF(ISNUMBER(AO1726),1,0)+IF(ISNUMBER(AP1726),1,0)+IF(ISNUMBER(#REF!),1,0)+IF(ISNUMBER(AR1726),1,0)+IF(ISNUMBER(AS1726),1,0)+IF(ISNUMBER(AY1726),1,0)+IF(ISNUMBER(AU1726),1,0)+IF(ISNUMBER(AV1726),1,0)+IF(ISNUMBER(AW1726),1,0)+IF(ISNUMBER(AX1726),1,0)+IF(ISNUMBER(BA1726),1,0)+IF(ISNUMBER(BB1726),1,0),1)</f>
        <v>1</v>
      </c>
      <c r="W1726" s="197">
        <v>425</v>
      </c>
      <c r="X1726" s="197"/>
      <c r="Y1726" s="197" t="s">
        <v>42</v>
      </c>
      <c r="Z1726" s="197">
        <v>140</v>
      </c>
      <c r="AA1726" s="197"/>
      <c r="AB1726" s="197" t="s">
        <v>42</v>
      </c>
      <c r="AC1726" s="197"/>
      <c r="AD1726" s="197"/>
      <c r="AE1726" s="197"/>
      <c r="AF1726" s="197"/>
      <c r="AG1726" s="197"/>
      <c r="AH1726" s="197"/>
      <c r="AI1726" s="197"/>
      <c r="AJ1726" s="197"/>
      <c r="AK1726" s="197"/>
      <c r="AL1726" s="197"/>
      <c r="AM1726" s="197"/>
      <c r="AN1726" s="197"/>
      <c r="AO1726" s="197"/>
      <c r="AP1726" s="197"/>
      <c r="AQ1726" s="197"/>
      <c r="AR1726" s="197"/>
      <c r="AS1726" s="197"/>
      <c r="AT1726" s="197"/>
      <c r="AU1726" s="197"/>
      <c r="AV1726" s="197"/>
      <c r="AW1726" s="197"/>
      <c r="AX1726" s="197"/>
      <c r="AY1726" s="197"/>
      <c r="AZ1726" s="197"/>
      <c r="BA1726" s="197"/>
      <c r="BB1726" s="197"/>
      <c r="BC1726" s="197"/>
    </row>
    <row r="1727" spans="2:55" customFormat="1" ht="14.1" customHeight="1">
      <c r="B1727" s="204">
        <v>20250611</v>
      </c>
      <c r="C1727" s="204" t="s">
        <v>64</v>
      </c>
      <c r="D1727" s="204">
        <v>1530</v>
      </c>
      <c r="E1727" s="204">
        <v>6380</v>
      </c>
      <c r="F1727" s="204"/>
      <c r="G1727" s="204"/>
      <c r="H1727" s="204">
        <v>6374</v>
      </c>
      <c r="I1727" s="204"/>
      <c r="J1727" s="204"/>
      <c r="K1727" s="204">
        <v>-3651</v>
      </c>
      <c r="L1727" s="204">
        <v>-3651</v>
      </c>
      <c r="M1727" s="204">
        <v>-3643</v>
      </c>
      <c r="N1727" s="204" t="s">
        <v>40</v>
      </c>
      <c r="O1727" s="204" t="s">
        <v>41</v>
      </c>
      <c r="P1727" s="202">
        <f t="shared" si="161"/>
        <v>0</v>
      </c>
      <c r="Q1727" s="197">
        <f t="shared" si="156"/>
        <v>6</v>
      </c>
      <c r="R1727" s="202" t="str">
        <f t="shared" si="157"/>
        <v>NA</v>
      </c>
      <c r="S1727" s="202" t="str">
        <f t="shared" si="158"/>
        <v>NA</v>
      </c>
      <c r="T1727" s="197" t="str">
        <f t="shared" si="159"/>
        <v>NA</v>
      </c>
      <c r="U1727" s="197">
        <f t="shared" si="160"/>
        <v>0</v>
      </c>
      <c r="V1727" s="197">
        <f>MIN(IF(SUM(W1727,,X1727,Z1727,AA1727,AD1727,AC1727,AF1727,AG1727,AJ1727,AI1727,AL1727,AM1727,AO1727,AP1727,AR1727,AS1727,A1727,AY1727,AU1727,AV1727,AW1727,AX1727,BA1727,BB1727)=0,0,1)+IF(O1727="Smoothing ramp",1,0)+IF(ISNUMBER(W1727),1,0)+IF(ISNUMBER(X1727),1,0)+IF(ISNUMBER(Z1727),1,0)+IF(ISNUMBER(AA1727),1,0)+IF(ISNUMBER(AD1727),1,0)+IF(ISNUMBER(AC1727),1,0)+IF(ISNUMBER(AF1727),1,0)+IF(ISNUMBER(AG1727),1,0)+IF(ISNUMBER(AI1727),1,0)+IF(ISNUMBER(AJ1727),1,0)+IF(ISNUMBER(AL1727),1,0)+IF(ISNUMBER(AM1727),1,0)+IF(ISNUMBER(AO1727),1,0)+IF(ISNUMBER(AP1727),1,0)+IF(ISNUMBER(#REF!),1,0)+IF(ISNUMBER(AR1727),1,0)+IF(ISNUMBER(AS1727),1,0)+IF(ISNUMBER(AY1727),1,0)+IF(ISNUMBER(AU1727),1,0)+IF(ISNUMBER(AV1727),1,0)+IF(ISNUMBER(AW1727),1,0)+IF(ISNUMBER(AX1727),1,0)+IF(ISNUMBER(BA1727),1,0)+IF(ISNUMBER(BB1727),1,0),1)</f>
        <v>1</v>
      </c>
      <c r="W1727" s="197">
        <v>425</v>
      </c>
      <c r="X1727" s="197"/>
      <c r="Y1727" s="197" t="s">
        <v>42</v>
      </c>
      <c r="Z1727" s="197">
        <v>140</v>
      </c>
      <c r="AA1727" s="197"/>
      <c r="AB1727" s="197" t="s">
        <v>42</v>
      </c>
      <c r="AC1727" s="197"/>
      <c r="AD1727" s="197"/>
      <c r="AE1727" s="197"/>
      <c r="AF1727" s="197"/>
      <c r="AG1727" s="197"/>
      <c r="AH1727" s="197"/>
      <c r="AI1727" s="197"/>
      <c r="AJ1727" s="197"/>
      <c r="AK1727" s="197"/>
      <c r="AL1727" s="197"/>
      <c r="AM1727" s="197"/>
      <c r="AN1727" s="197"/>
      <c r="AO1727" s="197"/>
      <c r="AP1727" s="197"/>
      <c r="AQ1727" s="197"/>
      <c r="AR1727" s="197"/>
      <c r="AS1727" s="197"/>
      <c r="AT1727" s="197"/>
      <c r="AU1727" s="197"/>
      <c r="AV1727" s="197"/>
      <c r="AW1727" s="197"/>
      <c r="AX1727" s="197"/>
      <c r="AY1727" s="197"/>
      <c r="AZ1727" s="197"/>
      <c r="BA1727" s="197"/>
      <c r="BB1727" s="197"/>
      <c r="BC1727" s="197"/>
    </row>
    <row r="1728" spans="2:55" customFormat="1" ht="14.1" customHeight="1">
      <c r="B1728" s="204">
        <v>20250611</v>
      </c>
      <c r="C1728" s="204" t="s">
        <v>64</v>
      </c>
      <c r="D1728" s="204">
        <v>1630</v>
      </c>
      <c r="E1728" s="204">
        <v>6380</v>
      </c>
      <c r="F1728" s="204"/>
      <c r="G1728" s="204"/>
      <c r="H1728" s="204">
        <v>6374</v>
      </c>
      <c r="I1728" s="204"/>
      <c r="J1728" s="204"/>
      <c r="K1728" s="204">
        <v>-3651</v>
      </c>
      <c r="L1728" s="204">
        <v>-3651</v>
      </c>
      <c r="M1728" s="204">
        <v>-3643</v>
      </c>
      <c r="N1728" s="204" t="s">
        <v>40</v>
      </c>
      <c r="O1728" s="204" t="s">
        <v>41</v>
      </c>
      <c r="P1728" s="202">
        <f t="shared" si="161"/>
        <v>0</v>
      </c>
      <c r="Q1728" s="197">
        <f t="shared" si="156"/>
        <v>6</v>
      </c>
      <c r="R1728" s="202" t="str">
        <f t="shared" si="157"/>
        <v>NA</v>
      </c>
      <c r="S1728" s="202" t="str">
        <f t="shared" si="158"/>
        <v>NA</v>
      </c>
      <c r="T1728" s="197" t="str">
        <f t="shared" si="159"/>
        <v>NA</v>
      </c>
      <c r="U1728" s="197">
        <f t="shared" si="160"/>
        <v>0</v>
      </c>
      <c r="V1728" s="197">
        <f>MIN(IF(SUM(W1728,,X1728,Z1728,AA1728,AD1728,AC1728,AF1728,AG1728,AJ1728,AI1728,AL1728,AM1728,AO1728,AP1728,AR1728,AS1728,A1728,AY1728,AU1728,AV1728,AW1728,AX1728,BA1728,BB1728)=0,0,1)+IF(O1728="Smoothing ramp",1,0)+IF(ISNUMBER(W1728),1,0)+IF(ISNUMBER(X1728),1,0)+IF(ISNUMBER(Z1728),1,0)+IF(ISNUMBER(AA1728),1,0)+IF(ISNUMBER(AD1728),1,0)+IF(ISNUMBER(AC1728),1,0)+IF(ISNUMBER(AF1728),1,0)+IF(ISNUMBER(AG1728),1,0)+IF(ISNUMBER(AI1728),1,0)+IF(ISNUMBER(AJ1728),1,0)+IF(ISNUMBER(AL1728),1,0)+IF(ISNUMBER(AM1728),1,0)+IF(ISNUMBER(AO1728),1,0)+IF(ISNUMBER(AP1728),1,0)+IF(ISNUMBER(#REF!),1,0)+IF(ISNUMBER(AR1728),1,0)+IF(ISNUMBER(AS1728),1,0)+IF(ISNUMBER(AY1728),1,0)+IF(ISNUMBER(AU1728),1,0)+IF(ISNUMBER(AV1728),1,0)+IF(ISNUMBER(AW1728),1,0)+IF(ISNUMBER(AX1728),1,0)+IF(ISNUMBER(BA1728),1,0)+IF(ISNUMBER(BB1728),1,0),1)</f>
        <v>1</v>
      </c>
      <c r="W1728" s="197">
        <v>425</v>
      </c>
      <c r="X1728" s="197"/>
      <c r="Y1728" s="197" t="s">
        <v>42</v>
      </c>
      <c r="Z1728" s="197">
        <v>132</v>
      </c>
      <c r="AA1728" s="197"/>
      <c r="AB1728" s="197" t="s">
        <v>42</v>
      </c>
      <c r="AC1728" s="197"/>
      <c r="AD1728" s="197"/>
      <c r="AE1728" s="197"/>
      <c r="AF1728" s="197"/>
      <c r="AG1728" s="197"/>
      <c r="AH1728" s="197"/>
      <c r="AI1728" s="197"/>
      <c r="AJ1728" s="197"/>
      <c r="AK1728" s="197"/>
      <c r="AL1728" s="197"/>
      <c r="AM1728" s="197"/>
      <c r="AN1728" s="197"/>
      <c r="AO1728" s="197"/>
      <c r="AP1728" s="197"/>
      <c r="AQ1728" s="197"/>
      <c r="AR1728" s="197"/>
      <c r="AS1728" s="197"/>
      <c r="AT1728" s="197"/>
      <c r="AU1728" s="197"/>
      <c r="AV1728" s="197"/>
      <c r="AW1728" s="197"/>
      <c r="AX1728" s="197"/>
      <c r="AY1728" s="197"/>
      <c r="AZ1728" s="197"/>
      <c r="BA1728" s="197"/>
      <c r="BB1728" s="197"/>
      <c r="BC1728" s="197"/>
    </row>
    <row r="1729" spans="2:55" customFormat="1" ht="14.1" customHeight="1">
      <c r="B1729" s="204">
        <v>20250611</v>
      </c>
      <c r="C1729" s="204" t="s">
        <v>64</v>
      </c>
      <c r="D1729" s="204">
        <v>1730</v>
      </c>
      <c r="E1729" s="204">
        <v>7280</v>
      </c>
      <c r="F1729" s="204"/>
      <c r="G1729" s="204"/>
      <c r="H1729" s="204">
        <v>7275</v>
      </c>
      <c r="I1729" s="204"/>
      <c r="J1729" s="204"/>
      <c r="K1729" s="204">
        <v>-4570</v>
      </c>
      <c r="L1729" s="204">
        <v>-4570</v>
      </c>
      <c r="M1729" s="204">
        <v>-4564</v>
      </c>
      <c r="N1729" s="204" t="s">
        <v>40</v>
      </c>
      <c r="O1729" s="204" t="s">
        <v>41</v>
      </c>
      <c r="P1729" s="202">
        <f t="shared" si="161"/>
        <v>0</v>
      </c>
      <c r="Q1729" s="197">
        <f t="shared" si="156"/>
        <v>5</v>
      </c>
      <c r="R1729" s="202" t="str">
        <f t="shared" si="157"/>
        <v>NA</v>
      </c>
      <c r="S1729" s="202" t="str">
        <f t="shared" si="158"/>
        <v>NA</v>
      </c>
      <c r="T1729" s="197" t="str">
        <f t="shared" si="159"/>
        <v>NA</v>
      </c>
      <c r="U1729" s="197">
        <f t="shared" si="160"/>
        <v>0</v>
      </c>
      <c r="V1729" s="197">
        <f>MIN(IF(SUM(W1729,,X1729,Z1729,AA1729,AD1729,AC1729,AF1729,AG1729,AJ1729,AI1729,AL1729,AM1729,AO1729,AP1729,AR1729,AS1729,A1729,AY1729,AU1729,AV1729,AW1729,AX1729,BA1729,BB1729)=0,0,1)+IF(O1729="Smoothing ramp",1,0)+IF(ISNUMBER(W1729),1,0)+IF(ISNUMBER(X1729),1,0)+IF(ISNUMBER(Z1729),1,0)+IF(ISNUMBER(AA1729),1,0)+IF(ISNUMBER(AD1729),1,0)+IF(ISNUMBER(AC1729),1,0)+IF(ISNUMBER(AF1729),1,0)+IF(ISNUMBER(AG1729),1,0)+IF(ISNUMBER(AI1729),1,0)+IF(ISNUMBER(AJ1729),1,0)+IF(ISNUMBER(AL1729),1,0)+IF(ISNUMBER(AM1729),1,0)+IF(ISNUMBER(AO1729),1,0)+IF(ISNUMBER(AP1729),1,0)+IF(ISNUMBER(#REF!),1,0)+IF(ISNUMBER(AR1729),1,0)+IF(ISNUMBER(AS1729),1,0)+IF(ISNUMBER(AY1729),1,0)+IF(ISNUMBER(AU1729),1,0)+IF(ISNUMBER(AV1729),1,0)+IF(ISNUMBER(AW1729),1,0)+IF(ISNUMBER(AX1729),1,0)+IF(ISNUMBER(BA1729),1,0)+IF(ISNUMBER(BB1729),1,0),1)</f>
        <v>1</v>
      </c>
      <c r="W1729" s="197">
        <v>425</v>
      </c>
      <c r="X1729" s="197"/>
      <c r="Y1729" s="197" t="s">
        <v>42</v>
      </c>
      <c r="Z1729" s="197">
        <v>132</v>
      </c>
      <c r="AA1729" s="197"/>
      <c r="AB1729" s="197" t="s">
        <v>42</v>
      </c>
      <c r="AC1729" s="197"/>
      <c r="AD1729" s="197"/>
      <c r="AE1729" s="197"/>
      <c r="AF1729" s="197"/>
      <c r="AG1729" s="197"/>
      <c r="AH1729" s="197"/>
      <c r="AI1729" s="197"/>
      <c r="AJ1729" s="197"/>
      <c r="AK1729" s="197"/>
      <c r="AL1729" s="197"/>
      <c r="AM1729" s="197"/>
      <c r="AN1729" s="197"/>
      <c r="AO1729" s="197"/>
      <c r="AP1729" s="197"/>
      <c r="AQ1729" s="197"/>
      <c r="AR1729" s="197"/>
      <c r="AS1729" s="197"/>
      <c r="AT1729" s="197"/>
      <c r="AU1729" s="197"/>
      <c r="AV1729" s="197"/>
      <c r="AW1729" s="197"/>
      <c r="AX1729" s="197"/>
      <c r="AY1729" s="197"/>
      <c r="AZ1729" s="197"/>
      <c r="BA1729" s="197"/>
      <c r="BB1729" s="197"/>
      <c r="BC1729" s="197"/>
    </row>
    <row r="1730" spans="2:55" customFormat="1" ht="14.1" customHeight="1">
      <c r="B1730" s="204">
        <v>20250611</v>
      </c>
      <c r="C1730" s="204" t="s">
        <v>64</v>
      </c>
      <c r="D1730" s="204">
        <v>1830</v>
      </c>
      <c r="E1730" s="204"/>
      <c r="F1730" s="204">
        <v>8048</v>
      </c>
      <c r="G1730" s="204">
        <v>834</v>
      </c>
      <c r="H1730" s="204"/>
      <c r="I1730" s="204">
        <v>7962</v>
      </c>
      <c r="J1730" s="204">
        <v>834</v>
      </c>
      <c r="K1730" s="204">
        <v>-2538</v>
      </c>
      <c r="L1730" s="204">
        <v>-2538</v>
      </c>
      <c r="M1730" s="204">
        <v>0</v>
      </c>
      <c r="N1730" s="204" t="s">
        <v>40</v>
      </c>
      <c r="O1730" s="204" t="s">
        <v>41</v>
      </c>
      <c r="P1730" s="202">
        <f t="shared" si="161"/>
        <v>0</v>
      </c>
      <c r="Q1730" s="197" t="str">
        <f t="shared" si="156"/>
        <v>NA</v>
      </c>
      <c r="R1730" s="202">
        <f t="shared" si="157"/>
        <v>86</v>
      </c>
      <c r="S1730" s="202">
        <f t="shared" si="158"/>
        <v>0</v>
      </c>
      <c r="T1730" s="197">
        <f t="shared" si="159"/>
        <v>86</v>
      </c>
      <c r="U1730" s="197">
        <f t="shared" si="160"/>
        <v>2538</v>
      </c>
      <c r="V1730" s="197">
        <f>MIN(IF(SUM(W1730,,X1730,Z1730,AA1730,AD1730,AC1730,AF1730,AG1730,AJ1730,AI1730,AL1730,AM1730,AO1730,AP1730,AR1730,AS1730,A1730,AY1730,AU1730,AV1730,AW1730,AX1730,BA1730,BB1730)=0,0,1)+IF(O1730="Smoothing ramp",1,0)+IF(ISNUMBER(W1730),1,0)+IF(ISNUMBER(X1730),1,0)+IF(ISNUMBER(Z1730),1,0)+IF(ISNUMBER(AA1730),1,0)+IF(ISNUMBER(AD1730),1,0)+IF(ISNUMBER(AC1730),1,0)+IF(ISNUMBER(AF1730),1,0)+IF(ISNUMBER(AG1730),1,0)+IF(ISNUMBER(AI1730),1,0)+IF(ISNUMBER(AJ1730),1,0)+IF(ISNUMBER(AL1730),1,0)+IF(ISNUMBER(AM1730),1,0)+IF(ISNUMBER(AO1730),1,0)+IF(ISNUMBER(AP1730),1,0)+IF(ISNUMBER(#REF!),1,0)+IF(ISNUMBER(AR1730),1,0)+IF(ISNUMBER(AS1730),1,0)+IF(ISNUMBER(AY1730),1,0)+IF(ISNUMBER(AU1730),1,0)+IF(ISNUMBER(AV1730),1,0)+IF(ISNUMBER(AW1730),1,0)+IF(ISNUMBER(AX1730),1,0)+IF(ISNUMBER(BA1730),1,0)+IF(ISNUMBER(BB1730),1,0),1)</f>
        <v>1</v>
      </c>
      <c r="W1730" s="197">
        <v>425</v>
      </c>
      <c r="X1730" s="197"/>
      <c r="Y1730" s="197" t="s">
        <v>42</v>
      </c>
      <c r="Z1730" s="197">
        <v>132</v>
      </c>
      <c r="AA1730" s="197"/>
      <c r="AB1730" s="197" t="s">
        <v>42</v>
      </c>
      <c r="AC1730" s="197"/>
      <c r="AD1730" s="197"/>
      <c r="AE1730" s="197"/>
      <c r="AF1730" s="197"/>
      <c r="AG1730" s="197"/>
      <c r="AH1730" s="197"/>
      <c r="AI1730" s="197"/>
      <c r="AJ1730" s="197"/>
      <c r="AK1730" s="197"/>
      <c r="AL1730" s="197"/>
      <c r="AM1730" s="197"/>
      <c r="AN1730" s="197"/>
      <c r="AO1730" s="197"/>
      <c r="AP1730" s="197"/>
      <c r="AQ1730" s="197"/>
      <c r="AR1730" s="197"/>
      <c r="AS1730" s="197"/>
      <c r="AT1730" s="197"/>
      <c r="AU1730" s="197"/>
      <c r="AV1730" s="197"/>
      <c r="AW1730" s="197"/>
      <c r="AX1730" s="197"/>
      <c r="AY1730" s="197"/>
      <c r="AZ1730" s="197"/>
      <c r="BA1730" s="197"/>
      <c r="BB1730" s="197"/>
      <c r="BC1730" s="197"/>
    </row>
    <row r="1731" spans="2:55" customFormat="1" ht="14.1" customHeight="1">
      <c r="B1731" s="204">
        <v>20250611</v>
      </c>
      <c r="C1731" s="204" t="s">
        <v>64</v>
      </c>
      <c r="D1731" s="204">
        <v>1930</v>
      </c>
      <c r="E1731" s="204"/>
      <c r="F1731" s="204">
        <v>8048</v>
      </c>
      <c r="G1731" s="204">
        <v>834</v>
      </c>
      <c r="H1731" s="204"/>
      <c r="I1731" s="204">
        <v>7962</v>
      </c>
      <c r="J1731" s="204">
        <v>834</v>
      </c>
      <c r="K1731" s="204">
        <v>-2538</v>
      </c>
      <c r="L1731" s="204">
        <v>-2538</v>
      </c>
      <c r="M1731" s="204">
        <v>0</v>
      </c>
      <c r="N1731" s="204" t="s">
        <v>40</v>
      </c>
      <c r="O1731" s="204" t="s">
        <v>41</v>
      </c>
      <c r="P1731" s="202">
        <f t="shared" si="161"/>
        <v>0</v>
      </c>
      <c r="Q1731" s="197" t="str">
        <f t="shared" si="156"/>
        <v>NA</v>
      </c>
      <c r="R1731" s="202">
        <f t="shared" si="157"/>
        <v>86</v>
      </c>
      <c r="S1731" s="202">
        <f t="shared" si="158"/>
        <v>0</v>
      </c>
      <c r="T1731" s="197">
        <f t="shared" si="159"/>
        <v>86</v>
      </c>
      <c r="U1731" s="197">
        <f t="shared" si="160"/>
        <v>2538</v>
      </c>
      <c r="V1731" s="197">
        <f>MIN(IF(SUM(W1731,,X1731,Z1731,AA1731,AD1731,AC1731,AF1731,AG1731,AJ1731,AI1731,AL1731,AM1731,AO1731,AP1731,AR1731,AS1731,A1731,AY1731,AU1731,AV1731,AW1731,AX1731,BA1731,BB1731)=0,0,1)+IF(O1731="Smoothing ramp",1,0)+IF(ISNUMBER(W1731),1,0)+IF(ISNUMBER(X1731),1,0)+IF(ISNUMBER(Z1731),1,0)+IF(ISNUMBER(AA1731),1,0)+IF(ISNUMBER(AD1731),1,0)+IF(ISNUMBER(AC1731),1,0)+IF(ISNUMBER(AF1731),1,0)+IF(ISNUMBER(AG1731),1,0)+IF(ISNUMBER(AI1731),1,0)+IF(ISNUMBER(AJ1731),1,0)+IF(ISNUMBER(AL1731),1,0)+IF(ISNUMBER(AM1731),1,0)+IF(ISNUMBER(AO1731),1,0)+IF(ISNUMBER(AP1731),1,0)+IF(ISNUMBER(#REF!),1,0)+IF(ISNUMBER(AR1731),1,0)+IF(ISNUMBER(AS1731),1,0)+IF(ISNUMBER(AY1731),1,0)+IF(ISNUMBER(AU1731),1,0)+IF(ISNUMBER(AV1731),1,0)+IF(ISNUMBER(AW1731),1,0)+IF(ISNUMBER(AX1731),1,0)+IF(ISNUMBER(BA1731),1,0)+IF(ISNUMBER(BB1731),1,0),1)</f>
        <v>1</v>
      </c>
      <c r="W1731" s="197">
        <v>425</v>
      </c>
      <c r="X1731" s="197"/>
      <c r="Y1731" s="197" t="s">
        <v>42</v>
      </c>
      <c r="Z1731" s="197">
        <v>135</v>
      </c>
      <c r="AA1731" s="197"/>
      <c r="AB1731" s="197" t="s">
        <v>42</v>
      </c>
      <c r="AC1731" s="197"/>
      <c r="AD1731" s="197"/>
      <c r="AE1731" s="197"/>
      <c r="AF1731" s="197"/>
      <c r="AG1731" s="197"/>
      <c r="AH1731" s="197"/>
      <c r="AI1731" s="197"/>
      <c r="AJ1731" s="197"/>
      <c r="AK1731" s="197"/>
      <c r="AL1731" s="197"/>
      <c r="AM1731" s="197"/>
      <c r="AN1731" s="197"/>
      <c r="AO1731" s="197"/>
      <c r="AP1731" s="197"/>
      <c r="AQ1731" s="197"/>
      <c r="AR1731" s="197"/>
      <c r="AS1731" s="197"/>
      <c r="AT1731" s="197"/>
      <c r="AU1731" s="197"/>
      <c r="AV1731" s="197"/>
      <c r="AW1731" s="197"/>
      <c r="AX1731" s="197"/>
      <c r="AY1731" s="197"/>
      <c r="AZ1731" s="197"/>
      <c r="BA1731" s="197"/>
      <c r="BB1731" s="197"/>
      <c r="BC1731" s="197"/>
    </row>
    <row r="1732" spans="2:55" customFormat="1" ht="14.1" customHeight="1">
      <c r="B1732" s="204">
        <v>20250611</v>
      </c>
      <c r="C1732" s="204" t="s">
        <v>64</v>
      </c>
      <c r="D1732" s="204">
        <v>2030</v>
      </c>
      <c r="E1732" s="204"/>
      <c r="F1732" s="204">
        <v>8048</v>
      </c>
      <c r="G1732" s="204">
        <v>834</v>
      </c>
      <c r="H1732" s="204"/>
      <c r="I1732" s="204">
        <v>7962</v>
      </c>
      <c r="J1732" s="204">
        <v>834</v>
      </c>
      <c r="K1732" s="204">
        <v>-2538</v>
      </c>
      <c r="L1732" s="204">
        <v>-2538</v>
      </c>
      <c r="M1732" s="204">
        <v>0</v>
      </c>
      <c r="N1732" s="204" t="s">
        <v>40</v>
      </c>
      <c r="O1732" s="204" t="s">
        <v>41</v>
      </c>
      <c r="P1732" s="202">
        <f t="shared" si="161"/>
        <v>0</v>
      </c>
      <c r="Q1732" s="197" t="str">
        <f t="shared" si="156"/>
        <v>NA</v>
      </c>
      <c r="R1732" s="202">
        <f t="shared" si="157"/>
        <v>86</v>
      </c>
      <c r="S1732" s="202">
        <f t="shared" si="158"/>
        <v>0</v>
      </c>
      <c r="T1732" s="197">
        <f t="shared" si="159"/>
        <v>86</v>
      </c>
      <c r="U1732" s="197">
        <f t="shared" si="160"/>
        <v>2538</v>
      </c>
      <c r="V1732" s="197">
        <f>MIN(IF(SUM(W1732,,X1732,Z1732,AA1732,AD1732,AC1732,AF1732,AG1732,AJ1732,AI1732,AL1732,AM1732,AO1732,AP1732,AR1732,AS1732,A1732,AY1732,AU1732,AV1732,AW1732,AX1732,BA1732,BB1732)=0,0,1)+IF(O1732="Smoothing ramp",1,0)+IF(ISNUMBER(W1732),1,0)+IF(ISNUMBER(X1732),1,0)+IF(ISNUMBER(Z1732),1,0)+IF(ISNUMBER(AA1732),1,0)+IF(ISNUMBER(AD1732),1,0)+IF(ISNUMBER(AC1732),1,0)+IF(ISNUMBER(AF1732),1,0)+IF(ISNUMBER(AG1732),1,0)+IF(ISNUMBER(AI1732),1,0)+IF(ISNUMBER(AJ1732),1,0)+IF(ISNUMBER(AL1732),1,0)+IF(ISNUMBER(AM1732),1,0)+IF(ISNUMBER(AO1732),1,0)+IF(ISNUMBER(AP1732),1,0)+IF(ISNUMBER(#REF!),1,0)+IF(ISNUMBER(AR1732),1,0)+IF(ISNUMBER(AS1732),1,0)+IF(ISNUMBER(AY1732),1,0)+IF(ISNUMBER(AU1732),1,0)+IF(ISNUMBER(AV1732),1,0)+IF(ISNUMBER(AW1732),1,0)+IF(ISNUMBER(AX1732),1,0)+IF(ISNUMBER(BA1732),1,0)+IF(ISNUMBER(BB1732),1,0),1)</f>
        <v>1</v>
      </c>
      <c r="W1732" s="197">
        <v>425</v>
      </c>
      <c r="X1732" s="197"/>
      <c r="Y1732" s="197" t="s">
        <v>42</v>
      </c>
      <c r="Z1732" s="197">
        <v>135</v>
      </c>
      <c r="AA1732" s="197"/>
      <c r="AB1732" s="197" t="s">
        <v>42</v>
      </c>
      <c r="AC1732" s="197"/>
      <c r="AD1732" s="197"/>
      <c r="AE1732" s="197"/>
      <c r="AF1732" s="197"/>
      <c r="AG1732" s="197"/>
      <c r="AH1732" s="197"/>
      <c r="AI1732" s="197"/>
      <c r="AJ1732" s="197"/>
      <c r="AK1732" s="197"/>
      <c r="AL1732" s="197"/>
      <c r="AM1732" s="197"/>
      <c r="AN1732" s="197"/>
      <c r="AO1732" s="197"/>
      <c r="AP1732" s="197"/>
      <c r="AQ1732" s="197"/>
      <c r="AR1732" s="197"/>
      <c r="AS1732" s="197"/>
      <c r="AT1732" s="197"/>
      <c r="AU1732" s="197"/>
      <c r="AV1732" s="197"/>
      <c r="AW1732" s="197"/>
      <c r="AX1732" s="197"/>
      <c r="AY1732" s="197"/>
      <c r="AZ1732" s="197"/>
      <c r="BA1732" s="197"/>
      <c r="BB1732" s="197"/>
      <c r="BC1732" s="197"/>
    </row>
    <row r="1733" spans="2:55" customFormat="1" ht="14.1" customHeight="1">
      <c r="B1733" s="204">
        <v>20250611</v>
      </c>
      <c r="C1733" s="204" t="s">
        <v>64</v>
      </c>
      <c r="D1733" s="204">
        <v>2130</v>
      </c>
      <c r="E1733" s="204"/>
      <c r="F1733" s="204">
        <v>7766</v>
      </c>
      <c r="G1733" s="204">
        <v>783</v>
      </c>
      <c r="H1733" s="204"/>
      <c r="I1733" s="204">
        <v>7699</v>
      </c>
      <c r="J1733" s="204">
        <v>783</v>
      </c>
      <c r="K1733" s="204">
        <v>471</v>
      </c>
      <c r="L1733" s="204">
        <v>107</v>
      </c>
      <c r="M1733" s="204">
        <v>0</v>
      </c>
      <c r="N1733" s="204" t="s">
        <v>44</v>
      </c>
      <c r="O1733" s="204" t="s">
        <v>41</v>
      </c>
      <c r="P1733" s="202">
        <f t="shared" si="161"/>
        <v>364</v>
      </c>
      <c r="Q1733" s="197" t="str">
        <f t="shared" si="156"/>
        <v>NA</v>
      </c>
      <c r="R1733" s="202">
        <f t="shared" si="157"/>
        <v>67</v>
      </c>
      <c r="S1733" s="202">
        <f t="shared" si="158"/>
        <v>0</v>
      </c>
      <c r="T1733" s="197">
        <f t="shared" si="159"/>
        <v>67</v>
      </c>
      <c r="U1733" s="197">
        <f t="shared" si="160"/>
        <v>-107</v>
      </c>
      <c r="V1733" s="197">
        <f>MIN(IF(SUM(W1733,,X1733,Z1733,AA1733,AD1733,AC1733,AF1733,AG1733,AJ1733,AI1733,AL1733,AM1733,AO1733,AP1733,AR1733,AS1733,A1733,AY1733,AU1733,AV1733,AW1733,AX1733,BA1733,BB1733)=0,0,1)+IF(O1733="Smoothing ramp",1,0)+IF(ISNUMBER(W1733),1,0)+IF(ISNUMBER(X1733),1,0)+IF(ISNUMBER(Z1733),1,0)+IF(ISNUMBER(AA1733),1,0)+IF(ISNUMBER(AD1733),1,0)+IF(ISNUMBER(AC1733),1,0)+IF(ISNUMBER(AF1733),1,0)+IF(ISNUMBER(AG1733),1,0)+IF(ISNUMBER(AI1733),1,0)+IF(ISNUMBER(AJ1733),1,0)+IF(ISNUMBER(AL1733),1,0)+IF(ISNUMBER(AM1733),1,0)+IF(ISNUMBER(AO1733),1,0)+IF(ISNUMBER(AP1733),1,0)+IF(ISNUMBER(#REF!),1,0)+IF(ISNUMBER(AR1733),1,0)+IF(ISNUMBER(AS1733),1,0)+IF(ISNUMBER(AY1733),1,0)+IF(ISNUMBER(AU1733),1,0)+IF(ISNUMBER(AV1733),1,0)+IF(ISNUMBER(AW1733),1,0)+IF(ISNUMBER(AX1733),1,0)+IF(ISNUMBER(BA1733),1,0)+IF(ISNUMBER(BB1733),1,0),1)</f>
        <v>1</v>
      </c>
      <c r="W1733" s="197">
        <v>415</v>
      </c>
      <c r="X1733" s="197"/>
      <c r="Y1733" s="197" t="s">
        <v>42</v>
      </c>
      <c r="Z1733" s="197">
        <v>155</v>
      </c>
      <c r="AA1733" s="197"/>
      <c r="AB1733" s="197" t="s">
        <v>42</v>
      </c>
      <c r="AC1733" s="197"/>
      <c r="AD1733" s="197"/>
      <c r="AE1733" s="197"/>
      <c r="AF1733" s="197"/>
      <c r="AG1733" s="197"/>
      <c r="AH1733" s="197"/>
      <c r="AI1733" s="197"/>
      <c r="AJ1733" s="197"/>
      <c r="AK1733" s="197"/>
      <c r="AL1733" s="197"/>
      <c r="AM1733" s="197"/>
      <c r="AN1733" s="197"/>
      <c r="AO1733" s="197"/>
      <c r="AP1733" s="197"/>
      <c r="AQ1733" s="197"/>
      <c r="AR1733" s="197"/>
      <c r="AS1733" s="197"/>
      <c r="AT1733" s="197"/>
      <c r="AU1733" s="197"/>
      <c r="AV1733" s="197"/>
      <c r="AW1733" s="197"/>
      <c r="AX1733" s="197"/>
      <c r="AY1733" s="197"/>
      <c r="AZ1733" s="197"/>
      <c r="BA1733" s="197"/>
      <c r="BB1733" s="197"/>
      <c r="BC1733" s="197"/>
    </row>
    <row r="1734" spans="2:55" customFormat="1" ht="14.1" customHeight="1">
      <c r="B1734" s="204">
        <v>20250611</v>
      </c>
      <c r="C1734" s="204" t="s">
        <v>64</v>
      </c>
      <c r="D1734" s="204">
        <v>2230</v>
      </c>
      <c r="E1734" s="204"/>
      <c r="F1734" s="204">
        <v>7665</v>
      </c>
      <c r="G1734" s="204">
        <v>774</v>
      </c>
      <c r="H1734" s="204"/>
      <c r="I1734" s="204">
        <v>7605</v>
      </c>
      <c r="J1734" s="204">
        <v>774</v>
      </c>
      <c r="K1734" s="204">
        <v>471</v>
      </c>
      <c r="L1734" s="204">
        <v>6</v>
      </c>
      <c r="M1734" s="204">
        <v>0</v>
      </c>
      <c r="N1734" s="204" t="s">
        <v>44</v>
      </c>
      <c r="O1734" s="204" t="s">
        <v>41</v>
      </c>
      <c r="P1734" s="202">
        <f t="shared" si="161"/>
        <v>465</v>
      </c>
      <c r="Q1734" s="197" t="str">
        <f t="shared" si="156"/>
        <v>NA</v>
      </c>
      <c r="R1734" s="202">
        <f t="shared" si="157"/>
        <v>60</v>
      </c>
      <c r="S1734" s="202">
        <f t="shared" si="158"/>
        <v>0</v>
      </c>
      <c r="T1734" s="197">
        <f t="shared" si="159"/>
        <v>60</v>
      </c>
      <c r="U1734" s="197">
        <f t="shared" si="160"/>
        <v>-6</v>
      </c>
      <c r="V1734" s="197">
        <f>MIN(IF(SUM(W1734,,X1734,Z1734,AA1734,AD1734,AC1734,AF1734,AG1734,AJ1734,AI1734,AL1734,AM1734,AO1734,AP1734,AR1734,AS1734,A1734,AY1734,AU1734,AV1734,AW1734,AX1734,BA1734,BB1734)=0,0,1)+IF(O1734="Smoothing ramp",1,0)+IF(ISNUMBER(W1734),1,0)+IF(ISNUMBER(X1734),1,0)+IF(ISNUMBER(Z1734),1,0)+IF(ISNUMBER(AA1734),1,0)+IF(ISNUMBER(AD1734),1,0)+IF(ISNUMBER(AC1734),1,0)+IF(ISNUMBER(AF1734),1,0)+IF(ISNUMBER(AG1734),1,0)+IF(ISNUMBER(AI1734),1,0)+IF(ISNUMBER(AJ1734),1,0)+IF(ISNUMBER(AL1734),1,0)+IF(ISNUMBER(AM1734),1,0)+IF(ISNUMBER(AO1734),1,0)+IF(ISNUMBER(AP1734),1,0)+IF(ISNUMBER(#REF!),1,0)+IF(ISNUMBER(AR1734),1,0)+IF(ISNUMBER(AS1734),1,0)+IF(ISNUMBER(AY1734),1,0)+IF(ISNUMBER(AU1734),1,0)+IF(ISNUMBER(AV1734),1,0)+IF(ISNUMBER(AW1734),1,0)+IF(ISNUMBER(AX1734),1,0)+IF(ISNUMBER(BA1734),1,0)+IF(ISNUMBER(BB1734),1,0),1)</f>
        <v>1</v>
      </c>
      <c r="W1734" s="197">
        <v>415</v>
      </c>
      <c r="X1734" s="197"/>
      <c r="Y1734" s="197" t="s">
        <v>42</v>
      </c>
      <c r="Z1734" s="197">
        <v>160</v>
      </c>
      <c r="AA1734" s="197"/>
      <c r="AB1734" s="197" t="s">
        <v>42</v>
      </c>
      <c r="AC1734" s="197"/>
      <c r="AD1734" s="197"/>
      <c r="AE1734" s="197"/>
      <c r="AF1734" s="197"/>
      <c r="AG1734" s="197"/>
      <c r="AH1734" s="197"/>
      <c r="AI1734" s="197"/>
      <c r="AJ1734" s="197"/>
      <c r="AK1734" s="197"/>
      <c r="AL1734" s="197"/>
      <c r="AM1734" s="197"/>
      <c r="AN1734" s="197"/>
      <c r="AO1734" s="197"/>
      <c r="AP1734" s="197"/>
      <c r="AQ1734" s="197"/>
      <c r="AR1734" s="197"/>
      <c r="AS1734" s="197"/>
      <c r="AT1734" s="197"/>
      <c r="AU1734" s="197"/>
      <c r="AV1734" s="197"/>
      <c r="AW1734" s="197"/>
      <c r="AX1734" s="197"/>
      <c r="AY1734" s="197"/>
      <c r="AZ1734" s="197"/>
      <c r="BA1734" s="197"/>
      <c r="BB1734" s="197"/>
      <c r="BC1734" s="197"/>
    </row>
    <row r="1735" spans="2:55" customFormat="1" ht="14.1" customHeight="1">
      <c r="B1735" s="204">
        <v>20250611</v>
      </c>
      <c r="C1735" s="204" t="s">
        <v>64</v>
      </c>
      <c r="D1735" s="204">
        <v>2330</v>
      </c>
      <c r="E1735" s="204"/>
      <c r="F1735" s="204">
        <v>7394</v>
      </c>
      <c r="G1735" s="204">
        <v>809</v>
      </c>
      <c r="H1735" s="204"/>
      <c r="I1735" s="204">
        <v>7326</v>
      </c>
      <c r="J1735" s="204">
        <v>809</v>
      </c>
      <c r="K1735" s="204">
        <v>882</v>
      </c>
      <c r="L1735" s="204">
        <v>114</v>
      </c>
      <c r="M1735" s="204">
        <v>0</v>
      </c>
      <c r="N1735" s="204" t="s">
        <v>44</v>
      </c>
      <c r="O1735" s="204" t="s">
        <v>41</v>
      </c>
      <c r="P1735" s="202">
        <f t="shared" si="161"/>
        <v>768</v>
      </c>
      <c r="Q1735" s="197" t="str">
        <f t="shared" si="156"/>
        <v>NA</v>
      </c>
      <c r="R1735" s="202">
        <f t="shared" si="157"/>
        <v>68</v>
      </c>
      <c r="S1735" s="202">
        <f t="shared" si="158"/>
        <v>0</v>
      </c>
      <c r="T1735" s="197">
        <f t="shared" si="159"/>
        <v>68</v>
      </c>
      <c r="U1735" s="197">
        <f t="shared" si="160"/>
        <v>-114</v>
      </c>
      <c r="V1735" s="197">
        <f>MIN(IF(SUM(W1735,,X1735,Z1735,AA1735,AD1735,AC1735,AF1735,AG1735,AJ1735,AI1735,AL1735,AM1735,AO1735,AP1735,AR1735,AS1735,A1735,AY1735,AU1735,AV1735,AW1735,AX1735,BA1735,BB1735)=0,0,1)+IF(O1735="Smoothing ramp",1,0)+IF(ISNUMBER(W1735),1,0)+IF(ISNUMBER(X1735),1,0)+IF(ISNUMBER(Z1735),1,0)+IF(ISNUMBER(AA1735),1,0)+IF(ISNUMBER(AD1735),1,0)+IF(ISNUMBER(AC1735),1,0)+IF(ISNUMBER(AF1735),1,0)+IF(ISNUMBER(AG1735),1,0)+IF(ISNUMBER(AI1735),1,0)+IF(ISNUMBER(AJ1735),1,0)+IF(ISNUMBER(AL1735),1,0)+IF(ISNUMBER(AM1735),1,0)+IF(ISNUMBER(AO1735),1,0)+IF(ISNUMBER(AP1735),1,0)+IF(ISNUMBER(#REF!),1,0)+IF(ISNUMBER(AR1735),1,0)+IF(ISNUMBER(AS1735),1,0)+IF(ISNUMBER(AY1735),1,0)+IF(ISNUMBER(AU1735),1,0)+IF(ISNUMBER(AV1735),1,0)+IF(ISNUMBER(AW1735),1,0)+IF(ISNUMBER(AX1735),1,0)+IF(ISNUMBER(BA1735),1,0)+IF(ISNUMBER(BB1735),1,0),1)</f>
        <v>1</v>
      </c>
      <c r="W1735" s="197">
        <v>415</v>
      </c>
      <c r="X1735" s="197"/>
      <c r="Y1735" s="197" t="s">
        <v>42</v>
      </c>
      <c r="Z1735" s="197">
        <v>160</v>
      </c>
      <c r="AA1735" s="197"/>
      <c r="AB1735" s="197" t="s">
        <v>42</v>
      </c>
      <c r="AC1735" s="197"/>
      <c r="AD1735" s="197"/>
      <c r="AE1735" s="197"/>
      <c r="AF1735" s="197"/>
      <c r="AG1735" s="197"/>
      <c r="AH1735" s="197"/>
      <c r="AI1735" s="197"/>
      <c r="AJ1735" s="197"/>
      <c r="AK1735" s="197"/>
      <c r="AL1735" s="197"/>
      <c r="AM1735" s="197"/>
      <c r="AN1735" s="197"/>
      <c r="AO1735" s="197"/>
      <c r="AP1735" s="197"/>
      <c r="AQ1735" s="197"/>
      <c r="AR1735" s="197"/>
      <c r="AS1735" s="197"/>
      <c r="AT1735" s="197"/>
      <c r="AU1735" s="197"/>
      <c r="AV1735" s="197"/>
      <c r="AW1735" s="197"/>
      <c r="AX1735" s="197"/>
      <c r="AY1735" s="197"/>
      <c r="AZ1735" s="197"/>
      <c r="BA1735" s="197"/>
      <c r="BB1735" s="197"/>
      <c r="BC1735" s="197"/>
    </row>
    <row r="1736" spans="2:55" customFormat="1" ht="14.1" customHeight="1">
      <c r="B1736" s="204">
        <v>20250612</v>
      </c>
      <c r="C1736" s="204" t="s">
        <v>64</v>
      </c>
      <c r="D1736" s="204">
        <v>30</v>
      </c>
      <c r="E1736" s="204">
        <v>8270</v>
      </c>
      <c r="F1736" s="204"/>
      <c r="G1736" s="204"/>
      <c r="H1736" s="204">
        <v>6950</v>
      </c>
      <c r="I1736" s="204"/>
      <c r="J1736" s="204"/>
      <c r="K1736" s="204">
        <v>-4919</v>
      </c>
      <c r="L1736" s="204">
        <v>-4919</v>
      </c>
      <c r="M1736" s="204">
        <v>0</v>
      </c>
      <c r="N1736" s="204" t="s">
        <v>40</v>
      </c>
      <c r="O1736" s="204" t="s">
        <v>41</v>
      </c>
      <c r="P1736" s="202">
        <f t="shared" si="161"/>
        <v>0</v>
      </c>
      <c r="Q1736" s="197">
        <f t="shared" si="156"/>
        <v>1320</v>
      </c>
      <c r="R1736" s="202" t="str">
        <f t="shared" si="157"/>
        <v>NA</v>
      </c>
      <c r="S1736" s="202" t="str">
        <f t="shared" si="158"/>
        <v>NA</v>
      </c>
      <c r="T1736" s="197" t="str">
        <f t="shared" si="159"/>
        <v>NA</v>
      </c>
      <c r="U1736" s="197">
        <f t="shared" si="160"/>
        <v>4919</v>
      </c>
      <c r="V1736" s="197">
        <f>MIN(IF(SUM(W1736,,X1736,Z1736,AA1736,AD1736,AC1736,AF1736,AG1736,AJ1736,AI1736,AL1736,AM1736,AO1736,AP1736,AR1736,AS1736,A1736,AY1736,AU1736,AV1736,AW1736,AX1736,BA1736,BB1736)=0,0,1)+IF(O1736="Smoothing ramp",1,0)+IF(ISNUMBER(W1736),1,0)+IF(ISNUMBER(X1736),1,0)+IF(ISNUMBER(Z1736),1,0)+IF(ISNUMBER(AA1736),1,0)+IF(ISNUMBER(AD1736),1,0)+IF(ISNUMBER(AC1736),1,0)+IF(ISNUMBER(AF1736),1,0)+IF(ISNUMBER(AG1736),1,0)+IF(ISNUMBER(AI1736),1,0)+IF(ISNUMBER(AJ1736),1,0)+IF(ISNUMBER(AL1736),1,0)+IF(ISNUMBER(AM1736),1,0)+IF(ISNUMBER(AO1736),1,0)+IF(ISNUMBER(AP1736),1,0)+IF(ISNUMBER(#REF!),1,0)+IF(ISNUMBER(AR1736),1,0)+IF(ISNUMBER(AS1736),1,0)+IF(ISNUMBER(AY1736),1,0)+IF(ISNUMBER(AU1736),1,0)+IF(ISNUMBER(AV1736),1,0)+IF(ISNUMBER(AW1736),1,0)+IF(ISNUMBER(AX1736),1,0)+IF(ISNUMBER(BA1736),1,0)+IF(ISNUMBER(BB1736),1,0),1)</f>
        <v>1</v>
      </c>
      <c r="W1736" s="197">
        <v>415</v>
      </c>
      <c r="X1736" s="197"/>
      <c r="Y1736" s="197" t="s">
        <v>42</v>
      </c>
      <c r="Z1736" s="197">
        <v>160</v>
      </c>
      <c r="AA1736" s="197"/>
      <c r="AB1736" s="197" t="s">
        <v>42</v>
      </c>
      <c r="AC1736" s="197"/>
      <c r="AD1736" s="197"/>
      <c r="AE1736" s="197"/>
      <c r="AF1736" s="197"/>
      <c r="AG1736" s="197"/>
      <c r="AH1736" s="197"/>
      <c r="AI1736" s="197"/>
      <c r="AJ1736" s="197"/>
      <c r="AK1736" s="197"/>
      <c r="AL1736" s="197"/>
      <c r="AM1736" s="197"/>
      <c r="AN1736" s="197"/>
      <c r="AO1736" s="197"/>
      <c r="AP1736" s="197"/>
      <c r="AQ1736" s="197"/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197"/>
      <c r="BB1736" s="197"/>
      <c r="BC1736" s="197"/>
    </row>
    <row r="1737" spans="2:55" customFormat="1" ht="14.1" customHeight="1">
      <c r="B1737" s="204">
        <v>20250612</v>
      </c>
      <c r="C1737" s="204" t="s">
        <v>64</v>
      </c>
      <c r="D1737" s="204">
        <v>130</v>
      </c>
      <c r="E1737" s="204">
        <v>8270</v>
      </c>
      <c r="F1737" s="204"/>
      <c r="G1737" s="204"/>
      <c r="H1737" s="204">
        <v>6950</v>
      </c>
      <c r="I1737" s="204"/>
      <c r="J1737" s="204"/>
      <c r="K1737" s="204">
        <v>-4919</v>
      </c>
      <c r="L1737" s="204">
        <v>-4919</v>
      </c>
      <c r="M1737" s="204">
        <v>0</v>
      </c>
      <c r="N1737" s="204" t="s">
        <v>40</v>
      </c>
      <c r="O1737" s="204" t="s">
        <v>41</v>
      </c>
      <c r="P1737" s="202">
        <f t="shared" si="161"/>
        <v>0</v>
      </c>
      <c r="Q1737" s="197">
        <f t="shared" ref="Q1737:Q1800" si="162">IF(AND(ISNUMBER(E1737),ISNUMBER(H1737),ISBLANK(F1737)),E1737-H1737,"NA")</f>
        <v>1320</v>
      </c>
      <c r="R1737" s="202" t="str">
        <f t="shared" ref="R1737:R1800" si="163">IF(AND(ISNUMBER(F1737),ISNUMBER(I1737),ISBLANK(E1737)),F1737-I1737,"NA")</f>
        <v>NA</v>
      </c>
      <c r="S1737" s="202" t="str">
        <f t="shared" ref="S1737:S1800" si="164">IF(AND(ISNUMBER(G1737),ISNUMBER(J1737),ISBLANK(E1737)),G1737-J1737,"NA")</f>
        <v>NA</v>
      </c>
      <c r="T1737" s="197" t="str">
        <f t="shared" ref="T1737:T1800" si="165">IF(AND(ISNUMBER(R1737),ISNUMBER(S1737),ISBLANK(E1737)),S1737+R1737,"NA")</f>
        <v>NA</v>
      </c>
      <c r="U1737" s="197">
        <f t="shared" ref="U1737:U1800" si="166">IF(M1737&lt;0,0,IF(M1737=K1737,M1737,M1737-(L1737-M1737)))</f>
        <v>4919</v>
      </c>
      <c r="V1737" s="197">
        <f>MIN(IF(SUM(W1737,,X1737,Z1737,AA1737,AD1737,AC1737,AF1737,AG1737,AJ1737,AI1737,AL1737,AM1737,AO1737,AP1737,AR1737,AS1737,A1737,AY1737,AU1737,AV1737,AW1737,AX1737,BA1737,BB1737)=0,0,1)+IF(O1737="Smoothing ramp",1,0)+IF(ISNUMBER(W1737),1,0)+IF(ISNUMBER(X1737),1,0)+IF(ISNUMBER(Z1737),1,0)+IF(ISNUMBER(AA1737),1,0)+IF(ISNUMBER(AD1737),1,0)+IF(ISNUMBER(AC1737),1,0)+IF(ISNUMBER(AF1737),1,0)+IF(ISNUMBER(AG1737),1,0)+IF(ISNUMBER(AI1737),1,0)+IF(ISNUMBER(AJ1737),1,0)+IF(ISNUMBER(AL1737),1,0)+IF(ISNUMBER(AM1737),1,0)+IF(ISNUMBER(AO1737),1,0)+IF(ISNUMBER(AP1737),1,0)+IF(ISNUMBER(#REF!),1,0)+IF(ISNUMBER(AR1737),1,0)+IF(ISNUMBER(AS1737),1,0)+IF(ISNUMBER(AY1737),1,0)+IF(ISNUMBER(AU1737),1,0)+IF(ISNUMBER(AV1737),1,0)+IF(ISNUMBER(AW1737),1,0)+IF(ISNUMBER(AX1737),1,0)+IF(ISNUMBER(BA1737),1,0)+IF(ISNUMBER(BB1737),1,0),1)</f>
        <v>1</v>
      </c>
      <c r="W1737" s="197">
        <v>415</v>
      </c>
      <c r="X1737" s="197"/>
      <c r="Y1737" s="197" t="s">
        <v>42</v>
      </c>
      <c r="Z1737" s="197">
        <v>160</v>
      </c>
      <c r="AA1737" s="197"/>
      <c r="AB1737" s="197" t="s">
        <v>42</v>
      </c>
      <c r="AC1737" s="197"/>
      <c r="AD1737" s="197"/>
      <c r="AE1737" s="197"/>
      <c r="AF1737" s="197"/>
      <c r="AG1737" s="197"/>
      <c r="AH1737" s="197"/>
      <c r="AI1737" s="197"/>
      <c r="AJ1737" s="197"/>
      <c r="AK1737" s="197"/>
      <c r="AL1737" s="197"/>
      <c r="AM1737" s="197"/>
      <c r="AN1737" s="197"/>
      <c r="AO1737" s="197"/>
      <c r="AP1737" s="197"/>
      <c r="AQ1737" s="197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197"/>
      <c r="BB1737" s="197"/>
      <c r="BC1737" s="197"/>
    </row>
    <row r="1738" spans="2:55" customFormat="1" ht="14.1" customHeight="1">
      <c r="B1738" s="204">
        <v>20250612</v>
      </c>
      <c r="C1738" s="204" t="s">
        <v>64</v>
      </c>
      <c r="D1738" s="204">
        <v>230</v>
      </c>
      <c r="E1738" s="204">
        <v>8270</v>
      </c>
      <c r="F1738" s="204"/>
      <c r="G1738" s="204"/>
      <c r="H1738" s="204">
        <v>6950</v>
      </c>
      <c r="I1738" s="204"/>
      <c r="J1738" s="204"/>
      <c r="K1738" s="204">
        <v>-4919</v>
      </c>
      <c r="L1738" s="204">
        <v>-4919</v>
      </c>
      <c r="M1738" s="204">
        <v>0</v>
      </c>
      <c r="N1738" s="204" t="s">
        <v>40</v>
      </c>
      <c r="O1738" s="204" t="s">
        <v>41</v>
      </c>
      <c r="P1738" s="202">
        <f t="shared" ref="P1738:P1801" si="167">IFERROR(K1738-L1738,0)</f>
        <v>0</v>
      </c>
      <c r="Q1738" s="197">
        <f t="shared" si="162"/>
        <v>1320</v>
      </c>
      <c r="R1738" s="202" t="str">
        <f t="shared" si="163"/>
        <v>NA</v>
      </c>
      <c r="S1738" s="202" t="str">
        <f t="shared" si="164"/>
        <v>NA</v>
      </c>
      <c r="T1738" s="197" t="str">
        <f t="shared" si="165"/>
        <v>NA</v>
      </c>
      <c r="U1738" s="197">
        <f t="shared" si="166"/>
        <v>4919</v>
      </c>
      <c r="V1738" s="197">
        <f>MIN(IF(SUM(W1738,,X1738,Z1738,AA1738,AD1738,AC1738,AF1738,AG1738,AJ1738,AI1738,AL1738,AM1738,AO1738,AP1738,AR1738,AS1738,A1738,AY1738,AU1738,AV1738,AW1738,AX1738,BA1738,BB1738)=0,0,1)+IF(O1738="Smoothing ramp",1,0)+IF(ISNUMBER(W1738),1,0)+IF(ISNUMBER(X1738),1,0)+IF(ISNUMBER(Z1738),1,0)+IF(ISNUMBER(AA1738),1,0)+IF(ISNUMBER(AD1738),1,0)+IF(ISNUMBER(AC1738),1,0)+IF(ISNUMBER(AF1738),1,0)+IF(ISNUMBER(AG1738),1,0)+IF(ISNUMBER(AI1738),1,0)+IF(ISNUMBER(AJ1738),1,0)+IF(ISNUMBER(AL1738),1,0)+IF(ISNUMBER(AM1738),1,0)+IF(ISNUMBER(AO1738),1,0)+IF(ISNUMBER(AP1738),1,0)+IF(ISNUMBER(#REF!),1,0)+IF(ISNUMBER(AR1738),1,0)+IF(ISNUMBER(AS1738),1,0)+IF(ISNUMBER(AY1738),1,0)+IF(ISNUMBER(AU1738),1,0)+IF(ISNUMBER(AV1738),1,0)+IF(ISNUMBER(AW1738),1,0)+IF(ISNUMBER(AX1738),1,0)+IF(ISNUMBER(BA1738),1,0)+IF(ISNUMBER(BB1738),1,0),1)</f>
        <v>1</v>
      </c>
      <c r="W1738" s="197">
        <v>415</v>
      </c>
      <c r="X1738" s="197"/>
      <c r="Y1738" s="197" t="s">
        <v>42</v>
      </c>
      <c r="Z1738" s="197">
        <v>160</v>
      </c>
      <c r="AA1738" s="197"/>
      <c r="AB1738" s="197" t="s">
        <v>42</v>
      </c>
      <c r="AC1738" s="197"/>
      <c r="AD1738" s="197"/>
      <c r="AE1738" s="197"/>
      <c r="AF1738" s="197"/>
      <c r="AG1738" s="197"/>
      <c r="AH1738" s="197"/>
      <c r="AI1738" s="197"/>
      <c r="AJ1738" s="197"/>
      <c r="AK1738" s="197"/>
      <c r="AL1738" s="197"/>
      <c r="AM1738" s="197"/>
      <c r="AN1738" s="197"/>
      <c r="AO1738" s="197"/>
      <c r="AP1738" s="197"/>
      <c r="AQ1738" s="197"/>
      <c r="AR1738" s="197"/>
      <c r="AS1738" s="197"/>
      <c r="AT1738" s="197"/>
      <c r="AU1738" s="197"/>
      <c r="AV1738" s="197"/>
      <c r="AW1738" s="197"/>
      <c r="AX1738" s="197"/>
      <c r="AY1738" s="197"/>
      <c r="AZ1738" s="197"/>
      <c r="BA1738" s="197"/>
      <c r="BB1738" s="197"/>
      <c r="BC1738" s="197"/>
    </row>
    <row r="1739" spans="2:55" customFormat="1" ht="14.1" customHeight="1">
      <c r="B1739" s="204">
        <v>20250612</v>
      </c>
      <c r="C1739" s="204" t="s">
        <v>64</v>
      </c>
      <c r="D1739" s="204">
        <v>330</v>
      </c>
      <c r="E1739" s="204">
        <v>7955</v>
      </c>
      <c r="F1739" s="204"/>
      <c r="G1739" s="204"/>
      <c r="H1739" s="204">
        <v>6950</v>
      </c>
      <c r="I1739" s="204"/>
      <c r="J1739" s="204"/>
      <c r="K1739" s="204">
        <v>-4528</v>
      </c>
      <c r="L1739" s="204">
        <v>-4528</v>
      </c>
      <c r="M1739" s="204">
        <v>0</v>
      </c>
      <c r="N1739" s="204" t="s">
        <v>40</v>
      </c>
      <c r="O1739" s="204" t="s">
        <v>41</v>
      </c>
      <c r="P1739" s="202">
        <f t="shared" si="167"/>
        <v>0</v>
      </c>
      <c r="Q1739" s="197">
        <f t="shared" si="162"/>
        <v>1005</v>
      </c>
      <c r="R1739" s="202" t="str">
        <f t="shared" si="163"/>
        <v>NA</v>
      </c>
      <c r="S1739" s="202" t="str">
        <f t="shared" si="164"/>
        <v>NA</v>
      </c>
      <c r="T1739" s="197" t="str">
        <f t="shared" si="165"/>
        <v>NA</v>
      </c>
      <c r="U1739" s="197">
        <f t="shared" si="166"/>
        <v>4528</v>
      </c>
      <c r="V1739" s="197">
        <f>MIN(IF(SUM(W1739,,X1739,Z1739,AA1739,AD1739,AC1739,AF1739,AG1739,AJ1739,AI1739,AL1739,AM1739,AO1739,AP1739,AR1739,AS1739,A1739,AY1739,AU1739,AV1739,AW1739,AX1739,BA1739,BB1739)=0,0,1)+IF(O1739="Smoothing ramp",1,0)+IF(ISNUMBER(W1739),1,0)+IF(ISNUMBER(X1739),1,0)+IF(ISNUMBER(Z1739),1,0)+IF(ISNUMBER(AA1739),1,0)+IF(ISNUMBER(AD1739),1,0)+IF(ISNUMBER(AC1739),1,0)+IF(ISNUMBER(AF1739),1,0)+IF(ISNUMBER(AG1739),1,0)+IF(ISNUMBER(AI1739),1,0)+IF(ISNUMBER(AJ1739),1,0)+IF(ISNUMBER(AL1739),1,0)+IF(ISNUMBER(AM1739),1,0)+IF(ISNUMBER(AO1739),1,0)+IF(ISNUMBER(AP1739),1,0)+IF(ISNUMBER(#REF!),1,0)+IF(ISNUMBER(AR1739),1,0)+IF(ISNUMBER(AS1739),1,0)+IF(ISNUMBER(AY1739),1,0)+IF(ISNUMBER(AU1739),1,0)+IF(ISNUMBER(AV1739),1,0)+IF(ISNUMBER(AW1739),1,0)+IF(ISNUMBER(AX1739),1,0)+IF(ISNUMBER(BA1739),1,0)+IF(ISNUMBER(BB1739),1,0),1)</f>
        <v>1</v>
      </c>
      <c r="W1739" s="197">
        <v>415</v>
      </c>
      <c r="X1739" s="197"/>
      <c r="Y1739" s="197" t="s">
        <v>42</v>
      </c>
      <c r="Z1739" s="197">
        <v>160</v>
      </c>
      <c r="AA1739" s="197"/>
      <c r="AB1739" s="197" t="s">
        <v>42</v>
      </c>
      <c r="AC1739" s="197"/>
      <c r="AD1739" s="197"/>
      <c r="AE1739" s="197"/>
      <c r="AF1739" s="197"/>
      <c r="AG1739" s="197"/>
      <c r="AH1739" s="197"/>
      <c r="AI1739" s="197"/>
      <c r="AJ1739" s="197"/>
      <c r="AK1739" s="197"/>
      <c r="AL1739" s="197"/>
      <c r="AM1739" s="197"/>
      <c r="AN1739" s="197"/>
      <c r="AO1739" s="197"/>
      <c r="AP1739" s="197"/>
      <c r="AQ1739" s="197"/>
      <c r="AR1739" s="197"/>
      <c r="AS1739" s="197"/>
      <c r="AT1739" s="197"/>
      <c r="AU1739" s="197"/>
      <c r="AV1739" s="197"/>
      <c r="AW1739" s="197"/>
      <c r="AX1739" s="197"/>
      <c r="AY1739" s="197"/>
      <c r="AZ1739" s="197"/>
      <c r="BA1739" s="197"/>
      <c r="BB1739" s="197"/>
      <c r="BC1739" s="197"/>
    </row>
    <row r="1740" spans="2:55" customFormat="1" ht="14.1" customHeight="1">
      <c r="B1740" s="204">
        <v>20250612</v>
      </c>
      <c r="C1740" s="204" t="s">
        <v>64</v>
      </c>
      <c r="D1740" s="204">
        <v>430</v>
      </c>
      <c r="E1740" s="204">
        <v>7955</v>
      </c>
      <c r="F1740" s="204"/>
      <c r="G1740" s="204"/>
      <c r="H1740" s="204">
        <v>6950</v>
      </c>
      <c r="I1740" s="204"/>
      <c r="J1740" s="204"/>
      <c r="K1740" s="204">
        <v>-4528</v>
      </c>
      <c r="L1740" s="204">
        <v>-4528</v>
      </c>
      <c r="M1740" s="204">
        <v>0</v>
      </c>
      <c r="N1740" s="204" t="s">
        <v>40</v>
      </c>
      <c r="O1740" s="204" t="s">
        <v>41</v>
      </c>
      <c r="P1740" s="202">
        <f t="shared" si="167"/>
        <v>0</v>
      </c>
      <c r="Q1740" s="197">
        <f t="shared" si="162"/>
        <v>1005</v>
      </c>
      <c r="R1740" s="202" t="str">
        <f t="shared" si="163"/>
        <v>NA</v>
      </c>
      <c r="S1740" s="202" t="str">
        <f t="shared" si="164"/>
        <v>NA</v>
      </c>
      <c r="T1740" s="197" t="str">
        <f t="shared" si="165"/>
        <v>NA</v>
      </c>
      <c r="U1740" s="197">
        <f t="shared" si="166"/>
        <v>4528</v>
      </c>
      <c r="V1740" s="197">
        <f>MIN(IF(SUM(W1740,,X1740,Z1740,AA1740,AD1740,AC1740,AF1740,AG1740,AJ1740,AI1740,AL1740,AM1740,AO1740,AP1740,AR1740,AS1740,A1740,AY1740,AU1740,AV1740,AW1740,AX1740,BA1740,BB1740)=0,0,1)+IF(O1740="Smoothing ramp",1,0)+IF(ISNUMBER(W1740),1,0)+IF(ISNUMBER(X1740),1,0)+IF(ISNUMBER(Z1740),1,0)+IF(ISNUMBER(AA1740),1,0)+IF(ISNUMBER(AD1740),1,0)+IF(ISNUMBER(AC1740),1,0)+IF(ISNUMBER(AF1740),1,0)+IF(ISNUMBER(AG1740),1,0)+IF(ISNUMBER(AI1740),1,0)+IF(ISNUMBER(AJ1740),1,0)+IF(ISNUMBER(AL1740),1,0)+IF(ISNUMBER(AM1740),1,0)+IF(ISNUMBER(AO1740),1,0)+IF(ISNUMBER(AP1740),1,0)+IF(ISNUMBER(#REF!),1,0)+IF(ISNUMBER(AR1740),1,0)+IF(ISNUMBER(AS1740),1,0)+IF(ISNUMBER(AY1740),1,0)+IF(ISNUMBER(AU1740),1,0)+IF(ISNUMBER(AV1740),1,0)+IF(ISNUMBER(AW1740),1,0)+IF(ISNUMBER(AX1740),1,0)+IF(ISNUMBER(BA1740),1,0)+IF(ISNUMBER(BB1740),1,0),1)</f>
        <v>1</v>
      </c>
      <c r="W1740" s="197">
        <v>415</v>
      </c>
      <c r="X1740" s="197"/>
      <c r="Y1740" s="197" t="s">
        <v>42</v>
      </c>
      <c r="Z1740" s="197">
        <v>160</v>
      </c>
      <c r="AA1740" s="197"/>
      <c r="AB1740" s="197" t="s">
        <v>42</v>
      </c>
      <c r="AC1740" s="197"/>
      <c r="AD1740" s="197"/>
      <c r="AE1740" s="197"/>
      <c r="AF1740" s="197"/>
      <c r="AG1740" s="197"/>
      <c r="AH1740" s="197"/>
      <c r="AI1740" s="197"/>
      <c r="AJ1740" s="197"/>
      <c r="AK1740" s="197"/>
      <c r="AL1740" s="197"/>
      <c r="AM1740" s="197"/>
      <c r="AN1740" s="197"/>
      <c r="AO1740" s="197"/>
      <c r="AP1740" s="197"/>
      <c r="AQ1740" s="197"/>
      <c r="AR1740" s="197"/>
      <c r="AS1740" s="197"/>
      <c r="AT1740" s="197"/>
      <c r="AU1740" s="197"/>
      <c r="AV1740" s="197"/>
      <c r="AW1740" s="197"/>
      <c r="AX1740" s="197"/>
      <c r="AY1740" s="197"/>
      <c r="AZ1740" s="197"/>
      <c r="BA1740" s="197"/>
      <c r="BB1740" s="197"/>
      <c r="BC1740" s="197"/>
    </row>
    <row r="1741" spans="2:55" customFormat="1" ht="14.1" customHeight="1">
      <c r="B1741" s="204">
        <v>20250612</v>
      </c>
      <c r="C1741" s="204" t="s">
        <v>64</v>
      </c>
      <c r="D1741" s="204">
        <v>530</v>
      </c>
      <c r="E1741" s="204">
        <v>7955</v>
      </c>
      <c r="F1741" s="204"/>
      <c r="G1741" s="204"/>
      <c r="H1741" s="204">
        <v>6950</v>
      </c>
      <c r="I1741" s="204"/>
      <c r="J1741" s="204"/>
      <c r="K1741" s="204">
        <v>-4528</v>
      </c>
      <c r="L1741" s="204">
        <v>-4528</v>
      </c>
      <c r="M1741" s="204">
        <v>0</v>
      </c>
      <c r="N1741" s="204" t="s">
        <v>40</v>
      </c>
      <c r="O1741" s="204" t="s">
        <v>41</v>
      </c>
      <c r="P1741" s="202">
        <f t="shared" si="167"/>
        <v>0</v>
      </c>
      <c r="Q1741" s="197">
        <f t="shared" si="162"/>
        <v>1005</v>
      </c>
      <c r="R1741" s="202" t="str">
        <f t="shared" si="163"/>
        <v>NA</v>
      </c>
      <c r="S1741" s="202" t="str">
        <f t="shared" si="164"/>
        <v>NA</v>
      </c>
      <c r="T1741" s="197" t="str">
        <f t="shared" si="165"/>
        <v>NA</v>
      </c>
      <c r="U1741" s="197">
        <f t="shared" si="166"/>
        <v>4528</v>
      </c>
      <c r="V1741" s="197">
        <f>MIN(IF(SUM(W1741,,X1741,Z1741,AA1741,AD1741,AC1741,AF1741,AG1741,AJ1741,AI1741,AL1741,AM1741,AO1741,AP1741,AR1741,AS1741,A1741,AY1741,AU1741,AV1741,AW1741,AX1741,BA1741,BB1741)=0,0,1)+IF(O1741="Smoothing ramp",1,0)+IF(ISNUMBER(W1741),1,0)+IF(ISNUMBER(X1741),1,0)+IF(ISNUMBER(Z1741),1,0)+IF(ISNUMBER(AA1741),1,0)+IF(ISNUMBER(AD1741),1,0)+IF(ISNUMBER(AC1741),1,0)+IF(ISNUMBER(AF1741),1,0)+IF(ISNUMBER(AG1741),1,0)+IF(ISNUMBER(AI1741),1,0)+IF(ISNUMBER(AJ1741),1,0)+IF(ISNUMBER(AL1741),1,0)+IF(ISNUMBER(AM1741),1,0)+IF(ISNUMBER(AO1741),1,0)+IF(ISNUMBER(AP1741),1,0)+IF(ISNUMBER(#REF!),1,0)+IF(ISNUMBER(AR1741),1,0)+IF(ISNUMBER(AS1741),1,0)+IF(ISNUMBER(AY1741),1,0)+IF(ISNUMBER(AU1741),1,0)+IF(ISNUMBER(AV1741),1,0)+IF(ISNUMBER(AW1741),1,0)+IF(ISNUMBER(AX1741),1,0)+IF(ISNUMBER(BA1741),1,0)+IF(ISNUMBER(BB1741),1,0),1)</f>
        <v>1</v>
      </c>
      <c r="W1741" s="197">
        <v>425</v>
      </c>
      <c r="X1741" s="197"/>
      <c r="Y1741" s="197" t="s">
        <v>42</v>
      </c>
      <c r="Z1741" s="197">
        <v>140</v>
      </c>
      <c r="AA1741" s="197"/>
      <c r="AB1741" s="197" t="s">
        <v>42</v>
      </c>
      <c r="AC1741" s="197"/>
      <c r="AD1741" s="197"/>
      <c r="AE1741" s="197"/>
      <c r="AF1741" s="197"/>
      <c r="AG1741" s="197"/>
      <c r="AH1741" s="197"/>
      <c r="AI1741" s="197"/>
      <c r="AJ1741" s="197"/>
      <c r="AK1741" s="197"/>
      <c r="AL1741" s="197"/>
      <c r="AM1741" s="197"/>
      <c r="AN1741" s="197"/>
      <c r="AO1741" s="197"/>
      <c r="AP1741" s="197"/>
      <c r="AQ1741" s="197"/>
      <c r="AR1741" s="197"/>
      <c r="AS1741" s="197"/>
      <c r="AT1741" s="197"/>
      <c r="AU1741" s="197"/>
      <c r="AV1741" s="197"/>
      <c r="AW1741" s="197"/>
      <c r="AX1741" s="197"/>
      <c r="AY1741" s="197"/>
      <c r="AZ1741" s="197"/>
      <c r="BA1741" s="197"/>
      <c r="BB1741" s="197"/>
      <c r="BC1741" s="197"/>
    </row>
    <row r="1742" spans="2:55" customFormat="1" ht="14.1" customHeight="1">
      <c r="B1742" s="204">
        <v>20250612</v>
      </c>
      <c r="C1742" s="204" t="s">
        <v>64</v>
      </c>
      <c r="D1742" s="204">
        <v>630</v>
      </c>
      <c r="E1742" s="204">
        <v>7755</v>
      </c>
      <c r="F1742" s="204"/>
      <c r="G1742" s="204"/>
      <c r="H1742" s="204">
        <v>6750</v>
      </c>
      <c r="I1742" s="204"/>
      <c r="J1742" s="204"/>
      <c r="K1742" s="204">
        <v>-4318</v>
      </c>
      <c r="L1742" s="204">
        <v>-4318</v>
      </c>
      <c r="M1742" s="204">
        <v>0</v>
      </c>
      <c r="N1742" s="204" t="s">
        <v>40</v>
      </c>
      <c r="O1742" s="204" t="s">
        <v>53</v>
      </c>
      <c r="P1742" s="202">
        <f t="shared" si="167"/>
        <v>0</v>
      </c>
      <c r="Q1742" s="197">
        <f t="shared" si="162"/>
        <v>1005</v>
      </c>
      <c r="R1742" s="202" t="str">
        <f t="shared" si="163"/>
        <v>NA</v>
      </c>
      <c r="S1742" s="202" t="str">
        <f t="shared" si="164"/>
        <v>NA</v>
      </c>
      <c r="T1742" s="197" t="str">
        <f t="shared" si="165"/>
        <v>NA</v>
      </c>
      <c r="U1742" s="197">
        <f t="shared" si="166"/>
        <v>4318</v>
      </c>
      <c r="V1742" s="197">
        <f>MIN(IF(SUM(W1742,,X1742,Z1742,AA1742,AD1742,AC1742,AF1742,AG1742,AJ1742,AI1742,AL1742,AM1742,AO1742,AP1742,AR1742,AS1742,A1742,AY1742,AU1742,AV1742,AW1742,AX1742,BA1742,BB1742)=0,0,1)+IF(O1742="Smoothing ramp",1,0)+IF(ISNUMBER(W1742),1,0)+IF(ISNUMBER(X1742),1,0)+IF(ISNUMBER(Z1742),1,0)+IF(ISNUMBER(AA1742),1,0)+IF(ISNUMBER(AD1742),1,0)+IF(ISNUMBER(AC1742),1,0)+IF(ISNUMBER(AF1742),1,0)+IF(ISNUMBER(AG1742),1,0)+IF(ISNUMBER(AI1742),1,0)+IF(ISNUMBER(AJ1742),1,0)+IF(ISNUMBER(AL1742),1,0)+IF(ISNUMBER(AM1742),1,0)+IF(ISNUMBER(AO1742),1,0)+IF(ISNUMBER(AP1742),1,0)+IF(ISNUMBER(#REF!),1,0)+IF(ISNUMBER(AR1742),1,0)+IF(ISNUMBER(AS1742),1,0)+IF(ISNUMBER(AY1742),1,0)+IF(ISNUMBER(AU1742),1,0)+IF(ISNUMBER(AV1742),1,0)+IF(ISNUMBER(AW1742),1,0)+IF(ISNUMBER(AX1742),1,0)+IF(ISNUMBER(BA1742),1,0)+IF(ISNUMBER(BB1742),1,0),1)</f>
        <v>1</v>
      </c>
      <c r="W1742" s="197">
        <v>425</v>
      </c>
      <c r="X1742" s="197"/>
      <c r="Y1742" s="197" t="s">
        <v>42</v>
      </c>
      <c r="Z1742" s="197">
        <v>140</v>
      </c>
      <c r="AA1742" s="197"/>
      <c r="AB1742" s="197" t="s">
        <v>42</v>
      </c>
      <c r="AC1742" s="197"/>
      <c r="AD1742" s="197"/>
      <c r="AE1742" s="197"/>
      <c r="AF1742" s="197"/>
      <c r="AG1742" s="197"/>
      <c r="AH1742" s="197"/>
      <c r="AI1742" s="197"/>
      <c r="AJ1742" s="197"/>
      <c r="AK1742" s="197"/>
      <c r="AL1742" s="197"/>
      <c r="AM1742" s="197"/>
      <c r="AN1742" s="197"/>
      <c r="AO1742" s="197"/>
      <c r="AP1742" s="197"/>
      <c r="AQ1742" s="197"/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197"/>
      <c r="BB1742" s="197"/>
      <c r="BC1742" s="197"/>
    </row>
    <row r="1743" spans="2:55" customFormat="1" ht="14.1" customHeight="1">
      <c r="B1743" s="204">
        <v>20250612</v>
      </c>
      <c r="C1743" s="204" t="s">
        <v>64</v>
      </c>
      <c r="D1743" s="204">
        <v>730</v>
      </c>
      <c r="E1743" s="204">
        <v>7854</v>
      </c>
      <c r="F1743" s="204"/>
      <c r="G1743" s="204"/>
      <c r="H1743" s="204">
        <v>7200</v>
      </c>
      <c r="I1743" s="204"/>
      <c r="J1743" s="204"/>
      <c r="K1743" s="204">
        <v>-4602</v>
      </c>
      <c r="L1743" s="204">
        <v>-4602</v>
      </c>
      <c r="M1743" s="204">
        <v>0</v>
      </c>
      <c r="N1743" s="204" t="s">
        <v>40</v>
      </c>
      <c r="O1743" s="204" t="s">
        <v>41</v>
      </c>
      <c r="P1743" s="202">
        <f t="shared" si="167"/>
        <v>0</v>
      </c>
      <c r="Q1743" s="197">
        <f t="shared" si="162"/>
        <v>654</v>
      </c>
      <c r="R1743" s="202" t="str">
        <f t="shared" si="163"/>
        <v>NA</v>
      </c>
      <c r="S1743" s="202" t="str">
        <f t="shared" si="164"/>
        <v>NA</v>
      </c>
      <c r="T1743" s="197" t="str">
        <f t="shared" si="165"/>
        <v>NA</v>
      </c>
      <c r="U1743" s="197">
        <f t="shared" si="166"/>
        <v>4602</v>
      </c>
      <c r="V1743" s="197">
        <f>MIN(IF(SUM(W1743,,X1743,Z1743,AA1743,AD1743,AC1743,AF1743,AG1743,AJ1743,AI1743,AL1743,AM1743,AO1743,AP1743,AR1743,AS1743,A1743,AY1743,AU1743,AV1743,AW1743,AX1743,BA1743,BB1743)=0,0,1)+IF(O1743="Smoothing ramp",1,0)+IF(ISNUMBER(W1743),1,0)+IF(ISNUMBER(X1743),1,0)+IF(ISNUMBER(Z1743),1,0)+IF(ISNUMBER(AA1743),1,0)+IF(ISNUMBER(AD1743),1,0)+IF(ISNUMBER(AC1743),1,0)+IF(ISNUMBER(AF1743),1,0)+IF(ISNUMBER(AG1743),1,0)+IF(ISNUMBER(AI1743),1,0)+IF(ISNUMBER(AJ1743),1,0)+IF(ISNUMBER(AL1743),1,0)+IF(ISNUMBER(AM1743),1,0)+IF(ISNUMBER(AO1743),1,0)+IF(ISNUMBER(AP1743),1,0)+IF(ISNUMBER(#REF!),1,0)+IF(ISNUMBER(AR1743),1,0)+IF(ISNUMBER(AS1743),1,0)+IF(ISNUMBER(AY1743),1,0)+IF(ISNUMBER(AU1743),1,0)+IF(ISNUMBER(AV1743),1,0)+IF(ISNUMBER(AW1743),1,0)+IF(ISNUMBER(AX1743),1,0)+IF(ISNUMBER(BA1743),1,0)+IF(ISNUMBER(BB1743),1,0),1)</f>
        <v>1</v>
      </c>
      <c r="W1743" s="197">
        <v>354</v>
      </c>
      <c r="X1743" s="197"/>
      <c r="Y1743" s="197"/>
      <c r="Z1743" s="197">
        <v>140</v>
      </c>
      <c r="AA1743" s="197"/>
      <c r="AB1743" s="197"/>
      <c r="AC1743" s="197"/>
      <c r="AD1743" s="197"/>
      <c r="AE1743" s="197"/>
      <c r="AF1743" s="197"/>
      <c r="AG1743" s="197"/>
      <c r="AH1743" s="197"/>
      <c r="AI1743" s="197"/>
      <c r="AJ1743" s="197"/>
      <c r="AK1743" s="197"/>
      <c r="AL1743" s="197"/>
      <c r="AM1743" s="197"/>
      <c r="AN1743" s="197"/>
      <c r="AO1743" s="197"/>
      <c r="AP1743" s="197"/>
      <c r="AQ1743" s="197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197"/>
      <c r="BB1743" s="197"/>
      <c r="BC1743" s="197"/>
    </row>
    <row r="1744" spans="2:55" customFormat="1" ht="14.1" customHeight="1">
      <c r="B1744" s="204">
        <v>20250612</v>
      </c>
      <c r="C1744" s="204" t="s">
        <v>64</v>
      </c>
      <c r="D1744" s="204">
        <v>830</v>
      </c>
      <c r="E1744" s="204">
        <v>7854</v>
      </c>
      <c r="F1744" s="204"/>
      <c r="G1744" s="204"/>
      <c r="H1744" s="204">
        <v>7200</v>
      </c>
      <c r="I1744" s="204"/>
      <c r="J1744" s="204"/>
      <c r="K1744" s="204">
        <v>-4602</v>
      </c>
      <c r="L1744" s="204">
        <v>-4602</v>
      </c>
      <c r="M1744" s="204">
        <v>0</v>
      </c>
      <c r="N1744" s="204" t="s">
        <v>40</v>
      </c>
      <c r="O1744" s="204" t="s">
        <v>41</v>
      </c>
      <c r="P1744" s="202">
        <f t="shared" si="167"/>
        <v>0</v>
      </c>
      <c r="Q1744" s="197">
        <f t="shared" si="162"/>
        <v>654</v>
      </c>
      <c r="R1744" s="202" t="str">
        <f t="shared" si="163"/>
        <v>NA</v>
      </c>
      <c r="S1744" s="202" t="str">
        <f t="shared" si="164"/>
        <v>NA</v>
      </c>
      <c r="T1744" s="197" t="str">
        <f t="shared" si="165"/>
        <v>NA</v>
      </c>
      <c r="U1744" s="197">
        <f t="shared" si="166"/>
        <v>4602</v>
      </c>
      <c r="V1744" s="197">
        <f>MIN(IF(SUM(W1744,,X1744,Z1744,AA1744,AD1744,AC1744,AF1744,AG1744,AJ1744,AI1744,AL1744,AM1744,AO1744,AP1744,AR1744,AS1744,A1744,AY1744,AU1744,AV1744,AW1744,AX1744,BA1744,BB1744)=0,0,1)+IF(O1744="Smoothing ramp",1,0)+IF(ISNUMBER(W1744),1,0)+IF(ISNUMBER(X1744),1,0)+IF(ISNUMBER(Z1744),1,0)+IF(ISNUMBER(AA1744),1,0)+IF(ISNUMBER(AD1744),1,0)+IF(ISNUMBER(AC1744),1,0)+IF(ISNUMBER(AF1744),1,0)+IF(ISNUMBER(AG1744),1,0)+IF(ISNUMBER(AI1744),1,0)+IF(ISNUMBER(AJ1744),1,0)+IF(ISNUMBER(AL1744),1,0)+IF(ISNUMBER(AM1744),1,0)+IF(ISNUMBER(AO1744),1,0)+IF(ISNUMBER(AP1744),1,0)+IF(ISNUMBER(#REF!),1,0)+IF(ISNUMBER(AR1744),1,0)+IF(ISNUMBER(AS1744),1,0)+IF(ISNUMBER(AY1744),1,0)+IF(ISNUMBER(AU1744),1,0)+IF(ISNUMBER(AV1744),1,0)+IF(ISNUMBER(AW1744),1,0)+IF(ISNUMBER(AX1744),1,0)+IF(ISNUMBER(BA1744),1,0)+IF(ISNUMBER(BB1744),1,0),1)</f>
        <v>1</v>
      </c>
      <c r="W1744" s="197">
        <v>354</v>
      </c>
      <c r="X1744" s="197"/>
      <c r="Y1744" s="197"/>
      <c r="Z1744" s="197">
        <v>140</v>
      </c>
      <c r="AA1744" s="197"/>
      <c r="AB1744" s="197"/>
      <c r="AC1744" s="197"/>
      <c r="AD1744" s="197"/>
      <c r="AE1744" s="197"/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97"/>
      <c r="AS1744" s="197"/>
      <c r="AT1744" s="197"/>
      <c r="AU1744" s="197"/>
      <c r="AV1744" s="197"/>
      <c r="AW1744" s="197"/>
      <c r="AX1744" s="197"/>
      <c r="AY1744" s="197"/>
      <c r="AZ1744" s="197"/>
      <c r="BA1744" s="197"/>
      <c r="BB1744" s="197"/>
      <c r="BC1744" s="197"/>
    </row>
    <row r="1745" spans="2:55" customFormat="1" ht="14.1" customHeight="1">
      <c r="B1745" s="204">
        <v>20250612</v>
      </c>
      <c r="C1745" s="204" t="s">
        <v>64</v>
      </c>
      <c r="D1745" s="204">
        <v>930</v>
      </c>
      <c r="E1745" s="204">
        <v>6094</v>
      </c>
      <c r="F1745" s="204"/>
      <c r="G1745" s="204"/>
      <c r="H1745" s="204">
        <v>6093</v>
      </c>
      <c r="I1745" s="204"/>
      <c r="J1745" s="204"/>
      <c r="K1745" s="204">
        <v>-2913</v>
      </c>
      <c r="L1745" s="204">
        <v>-2913</v>
      </c>
      <c r="M1745" s="204">
        <v>-2912</v>
      </c>
      <c r="N1745" s="204" t="s">
        <v>40</v>
      </c>
      <c r="O1745" s="204" t="s">
        <v>41</v>
      </c>
      <c r="P1745" s="202">
        <f t="shared" si="167"/>
        <v>0</v>
      </c>
      <c r="Q1745" s="197">
        <f t="shared" si="162"/>
        <v>1</v>
      </c>
      <c r="R1745" s="202" t="str">
        <f t="shared" si="163"/>
        <v>NA</v>
      </c>
      <c r="S1745" s="202" t="str">
        <f t="shared" si="164"/>
        <v>NA</v>
      </c>
      <c r="T1745" s="197" t="str">
        <f t="shared" si="165"/>
        <v>NA</v>
      </c>
      <c r="U1745" s="197">
        <f t="shared" si="166"/>
        <v>0</v>
      </c>
      <c r="V1745" s="197">
        <f>MIN(IF(SUM(W1745,,X1745,Z1745,AA1745,AD1745,AC1745,AF1745,AG1745,AJ1745,AI1745,AL1745,AM1745,AO1745,AP1745,AR1745,AS1745,A1745,AY1745,AU1745,AV1745,AW1745,AX1745,BA1745,BB1745)=0,0,1)+IF(O1745="Smoothing ramp",1,0)+IF(ISNUMBER(W1745),1,0)+IF(ISNUMBER(X1745),1,0)+IF(ISNUMBER(Z1745),1,0)+IF(ISNUMBER(AA1745),1,0)+IF(ISNUMBER(AD1745),1,0)+IF(ISNUMBER(AC1745),1,0)+IF(ISNUMBER(AF1745),1,0)+IF(ISNUMBER(AG1745),1,0)+IF(ISNUMBER(AI1745),1,0)+IF(ISNUMBER(AJ1745),1,0)+IF(ISNUMBER(AL1745),1,0)+IF(ISNUMBER(AM1745),1,0)+IF(ISNUMBER(AO1745),1,0)+IF(ISNUMBER(AP1745),1,0)+IF(ISNUMBER(#REF!),1,0)+IF(ISNUMBER(AR1745),1,0)+IF(ISNUMBER(AS1745),1,0)+IF(ISNUMBER(AY1745),1,0)+IF(ISNUMBER(AU1745),1,0)+IF(ISNUMBER(AV1745),1,0)+IF(ISNUMBER(AW1745),1,0)+IF(ISNUMBER(AX1745),1,0)+IF(ISNUMBER(BA1745),1,0)+IF(ISNUMBER(BB1745),1,0),1)</f>
        <v>1</v>
      </c>
      <c r="W1745" s="197">
        <v>354</v>
      </c>
      <c r="X1745" s="197"/>
      <c r="Y1745" s="197"/>
      <c r="Z1745" s="197">
        <v>140</v>
      </c>
      <c r="AA1745" s="197"/>
      <c r="AB1745" s="197"/>
      <c r="AC1745" s="197"/>
      <c r="AD1745" s="197"/>
      <c r="AE1745" s="197"/>
      <c r="AF1745" s="197"/>
      <c r="AG1745" s="197"/>
      <c r="AH1745" s="197"/>
      <c r="AI1745" s="197"/>
      <c r="AJ1745" s="197"/>
      <c r="AK1745" s="197"/>
      <c r="AL1745" s="197"/>
      <c r="AM1745" s="197"/>
      <c r="AN1745" s="197"/>
      <c r="AO1745" s="197"/>
      <c r="AP1745" s="197"/>
      <c r="AQ1745" s="197"/>
      <c r="AR1745" s="197"/>
      <c r="AS1745" s="197"/>
      <c r="AT1745" s="197"/>
      <c r="AU1745" s="197"/>
      <c r="AV1745" s="197"/>
      <c r="AW1745" s="197"/>
      <c r="AX1745" s="197"/>
      <c r="AY1745" s="197"/>
      <c r="AZ1745" s="197"/>
      <c r="BA1745" s="197"/>
      <c r="BB1745" s="197"/>
      <c r="BC1745" s="197"/>
    </row>
    <row r="1746" spans="2:55" customFormat="1" ht="14.1" customHeight="1">
      <c r="B1746" s="204">
        <v>20250612</v>
      </c>
      <c r="C1746" s="204" t="s">
        <v>64</v>
      </c>
      <c r="D1746" s="204">
        <v>1030</v>
      </c>
      <c r="E1746" s="204">
        <v>6094</v>
      </c>
      <c r="F1746" s="204"/>
      <c r="G1746" s="204"/>
      <c r="H1746" s="204">
        <v>6093</v>
      </c>
      <c r="I1746" s="204"/>
      <c r="J1746" s="204"/>
      <c r="K1746" s="204">
        <v>-2913</v>
      </c>
      <c r="L1746" s="204">
        <v>-2913</v>
      </c>
      <c r="M1746" s="204">
        <v>-2912</v>
      </c>
      <c r="N1746" s="204" t="s">
        <v>40</v>
      </c>
      <c r="O1746" s="204" t="s">
        <v>41</v>
      </c>
      <c r="P1746" s="202">
        <f t="shared" si="167"/>
        <v>0</v>
      </c>
      <c r="Q1746" s="197">
        <f t="shared" si="162"/>
        <v>1</v>
      </c>
      <c r="R1746" s="202" t="str">
        <f t="shared" si="163"/>
        <v>NA</v>
      </c>
      <c r="S1746" s="202" t="str">
        <f t="shared" si="164"/>
        <v>NA</v>
      </c>
      <c r="T1746" s="197" t="str">
        <f t="shared" si="165"/>
        <v>NA</v>
      </c>
      <c r="U1746" s="197">
        <f t="shared" si="166"/>
        <v>0</v>
      </c>
      <c r="V1746" s="197">
        <f>MIN(IF(SUM(W1746,,X1746,Z1746,AA1746,AD1746,AC1746,AF1746,AG1746,AJ1746,AI1746,AL1746,AM1746,AO1746,AP1746,AR1746,AS1746,A1746,AY1746,AU1746,AV1746,AW1746,AX1746,BA1746,BB1746)=0,0,1)+IF(O1746="Smoothing ramp",1,0)+IF(ISNUMBER(W1746),1,0)+IF(ISNUMBER(X1746),1,0)+IF(ISNUMBER(Z1746),1,0)+IF(ISNUMBER(AA1746),1,0)+IF(ISNUMBER(AD1746),1,0)+IF(ISNUMBER(AC1746),1,0)+IF(ISNUMBER(AF1746),1,0)+IF(ISNUMBER(AG1746),1,0)+IF(ISNUMBER(AI1746),1,0)+IF(ISNUMBER(AJ1746),1,0)+IF(ISNUMBER(AL1746),1,0)+IF(ISNUMBER(AM1746),1,0)+IF(ISNUMBER(AO1746),1,0)+IF(ISNUMBER(AP1746),1,0)+IF(ISNUMBER(#REF!),1,0)+IF(ISNUMBER(AR1746),1,0)+IF(ISNUMBER(AS1746),1,0)+IF(ISNUMBER(AY1746),1,0)+IF(ISNUMBER(AU1746),1,0)+IF(ISNUMBER(AV1746),1,0)+IF(ISNUMBER(AW1746),1,0)+IF(ISNUMBER(AX1746),1,0)+IF(ISNUMBER(BA1746),1,0)+IF(ISNUMBER(BB1746),1,0),1)</f>
        <v>1</v>
      </c>
      <c r="W1746" s="197">
        <v>425</v>
      </c>
      <c r="X1746" s="197"/>
      <c r="Y1746" s="197" t="s">
        <v>42</v>
      </c>
      <c r="Z1746" s="197">
        <v>140</v>
      </c>
      <c r="AA1746" s="197"/>
      <c r="AB1746" s="197" t="s">
        <v>42</v>
      </c>
      <c r="AC1746" s="197"/>
      <c r="AD1746" s="197"/>
      <c r="AE1746" s="197"/>
      <c r="AF1746" s="197"/>
      <c r="AG1746" s="197"/>
      <c r="AH1746" s="197"/>
      <c r="AI1746" s="197"/>
      <c r="AJ1746" s="197"/>
      <c r="AK1746" s="197"/>
      <c r="AL1746" s="197"/>
      <c r="AM1746" s="197"/>
      <c r="AN1746" s="197"/>
      <c r="AO1746" s="197"/>
      <c r="AP1746" s="197"/>
      <c r="AQ1746" s="197"/>
      <c r="AR1746" s="197"/>
      <c r="AS1746" s="197"/>
      <c r="AT1746" s="197"/>
      <c r="AU1746" s="197"/>
      <c r="AV1746" s="197"/>
      <c r="AW1746" s="197"/>
      <c r="AX1746" s="197"/>
      <c r="AY1746" s="197"/>
      <c r="AZ1746" s="197"/>
      <c r="BA1746" s="197"/>
      <c r="BB1746" s="197"/>
      <c r="BC1746" s="197"/>
    </row>
    <row r="1747" spans="2:55" customFormat="1" ht="14.1" customHeight="1">
      <c r="B1747" s="204">
        <v>20250612</v>
      </c>
      <c r="C1747" s="204" t="s">
        <v>64</v>
      </c>
      <c r="D1747" s="204">
        <v>1130</v>
      </c>
      <c r="E1747" s="204">
        <v>6094</v>
      </c>
      <c r="F1747" s="204"/>
      <c r="G1747" s="204"/>
      <c r="H1747" s="204">
        <v>6093</v>
      </c>
      <c r="I1747" s="204"/>
      <c r="J1747" s="204"/>
      <c r="K1747" s="204">
        <v>-2913</v>
      </c>
      <c r="L1747" s="204">
        <v>-2913</v>
      </c>
      <c r="M1747" s="204">
        <v>-2912</v>
      </c>
      <c r="N1747" s="204" t="s">
        <v>40</v>
      </c>
      <c r="O1747" s="204" t="s">
        <v>41</v>
      </c>
      <c r="P1747" s="202">
        <f t="shared" si="167"/>
        <v>0</v>
      </c>
      <c r="Q1747" s="197">
        <f t="shared" si="162"/>
        <v>1</v>
      </c>
      <c r="R1747" s="202" t="str">
        <f t="shared" si="163"/>
        <v>NA</v>
      </c>
      <c r="S1747" s="202" t="str">
        <f t="shared" si="164"/>
        <v>NA</v>
      </c>
      <c r="T1747" s="197" t="str">
        <f t="shared" si="165"/>
        <v>NA</v>
      </c>
      <c r="U1747" s="197">
        <f t="shared" si="166"/>
        <v>0</v>
      </c>
      <c r="V1747" s="197">
        <f>MIN(IF(SUM(W1747,,X1747,Z1747,AA1747,AD1747,AC1747,AF1747,AG1747,AJ1747,AI1747,AL1747,AM1747,AO1747,AP1747,AR1747,AS1747,A1747,AY1747,AU1747,AV1747,AW1747,AX1747,BA1747,BB1747)=0,0,1)+IF(O1747="Smoothing ramp",1,0)+IF(ISNUMBER(W1747),1,0)+IF(ISNUMBER(X1747),1,0)+IF(ISNUMBER(Z1747),1,0)+IF(ISNUMBER(AA1747),1,0)+IF(ISNUMBER(AD1747),1,0)+IF(ISNUMBER(AC1747),1,0)+IF(ISNUMBER(AF1747),1,0)+IF(ISNUMBER(AG1747),1,0)+IF(ISNUMBER(AI1747),1,0)+IF(ISNUMBER(AJ1747),1,0)+IF(ISNUMBER(AL1747),1,0)+IF(ISNUMBER(AM1747),1,0)+IF(ISNUMBER(AO1747),1,0)+IF(ISNUMBER(AP1747),1,0)+IF(ISNUMBER(#REF!),1,0)+IF(ISNUMBER(AR1747),1,0)+IF(ISNUMBER(AS1747),1,0)+IF(ISNUMBER(AY1747),1,0)+IF(ISNUMBER(AU1747),1,0)+IF(ISNUMBER(AV1747),1,0)+IF(ISNUMBER(AW1747),1,0)+IF(ISNUMBER(AX1747),1,0)+IF(ISNUMBER(BA1747),1,0)+IF(ISNUMBER(BB1747),1,0),1)</f>
        <v>1</v>
      </c>
      <c r="W1747" s="197">
        <v>425</v>
      </c>
      <c r="X1747" s="197"/>
      <c r="Y1747" s="197" t="s">
        <v>42</v>
      </c>
      <c r="Z1747" s="197">
        <v>140</v>
      </c>
      <c r="AA1747" s="197"/>
      <c r="AB1747" s="197" t="s">
        <v>42</v>
      </c>
      <c r="AC1747" s="197"/>
      <c r="AD1747" s="197"/>
      <c r="AE1747" s="197"/>
      <c r="AF1747" s="197"/>
      <c r="AG1747" s="197"/>
      <c r="AH1747" s="197"/>
      <c r="AI1747" s="197"/>
      <c r="AJ1747" s="197"/>
      <c r="AK1747" s="197"/>
      <c r="AL1747" s="197"/>
      <c r="AM1747" s="197"/>
      <c r="AN1747" s="197"/>
      <c r="AO1747" s="197"/>
      <c r="AP1747" s="197"/>
      <c r="AQ1747" s="197"/>
      <c r="AR1747" s="197"/>
      <c r="AS1747" s="197"/>
      <c r="AT1747" s="197"/>
      <c r="AU1747" s="197"/>
      <c r="AV1747" s="197"/>
      <c r="AW1747" s="197"/>
      <c r="AX1747" s="197"/>
      <c r="AY1747" s="197"/>
      <c r="AZ1747" s="197"/>
      <c r="BA1747" s="197"/>
      <c r="BB1747" s="197"/>
      <c r="BC1747" s="197"/>
    </row>
    <row r="1748" spans="2:55" customFormat="1" ht="14.1" customHeight="1">
      <c r="B1748" s="204">
        <v>20250612</v>
      </c>
      <c r="C1748" s="204" t="s">
        <v>64</v>
      </c>
      <c r="D1748" s="204">
        <v>1230</v>
      </c>
      <c r="E1748" s="204">
        <v>7365</v>
      </c>
      <c r="F1748" s="204"/>
      <c r="G1748" s="204"/>
      <c r="H1748" s="204">
        <v>7200</v>
      </c>
      <c r="I1748" s="204"/>
      <c r="J1748" s="204"/>
      <c r="K1748" s="204">
        <v>-1017</v>
      </c>
      <c r="L1748" s="204">
        <v>-1017</v>
      </c>
      <c r="M1748" s="204">
        <v>0</v>
      </c>
      <c r="N1748" s="204" t="s">
        <v>40</v>
      </c>
      <c r="O1748" s="204" t="s">
        <v>41</v>
      </c>
      <c r="P1748" s="202">
        <f t="shared" si="167"/>
        <v>0</v>
      </c>
      <c r="Q1748" s="197">
        <f t="shared" si="162"/>
        <v>165</v>
      </c>
      <c r="R1748" s="202" t="str">
        <f t="shared" si="163"/>
        <v>NA</v>
      </c>
      <c r="S1748" s="202" t="str">
        <f t="shared" si="164"/>
        <v>NA</v>
      </c>
      <c r="T1748" s="197" t="str">
        <f t="shared" si="165"/>
        <v>NA</v>
      </c>
      <c r="U1748" s="197">
        <f t="shared" si="166"/>
        <v>1017</v>
      </c>
      <c r="V1748" s="197">
        <f>MIN(IF(SUM(W1748,,X1748,Z1748,AA1748,AD1748,AC1748,AF1748,AG1748,AJ1748,AI1748,AL1748,AM1748,AO1748,AP1748,AR1748,AS1748,A1748,AY1748,AU1748,AV1748,AW1748,AX1748,BA1748,BB1748)=0,0,1)+IF(O1748="Smoothing ramp",1,0)+IF(ISNUMBER(W1748),1,0)+IF(ISNUMBER(X1748),1,0)+IF(ISNUMBER(Z1748),1,0)+IF(ISNUMBER(AA1748),1,0)+IF(ISNUMBER(AD1748),1,0)+IF(ISNUMBER(AC1748),1,0)+IF(ISNUMBER(AF1748),1,0)+IF(ISNUMBER(AG1748),1,0)+IF(ISNUMBER(AI1748),1,0)+IF(ISNUMBER(AJ1748),1,0)+IF(ISNUMBER(AL1748),1,0)+IF(ISNUMBER(AM1748),1,0)+IF(ISNUMBER(AO1748),1,0)+IF(ISNUMBER(AP1748),1,0)+IF(ISNUMBER(#REF!),1,0)+IF(ISNUMBER(AR1748),1,0)+IF(ISNUMBER(AS1748),1,0)+IF(ISNUMBER(AY1748),1,0)+IF(ISNUMBER(AU1748),1,0)+IF(ISNUMBER(AV1748),1,0)+IF(ISNUMBER(AW1748),1,0)+IF(ISNUMBER(AX1748),1,0)+IF(ISNUMBER(BA1748),1,0)+IF(ISNUMBER(BB1748),1,0),1)</f>
        <v>1</v>
      </c>
      <c r="W1748" s="197">
        <v>425</v>
      </c>
      <c r="X1748" s="197"/>
      <c r="Y1748" s="197" t="s">
        <v>42</v>
      </c>
      <c r="Z1748" s="197">
        <v>140</v>
      </c>
      <c r="AA1748" s="197"/>
      <c r="AB1748" s="197" t="s">
        <v>42</v>
      </c>
      <c r="AC1748" s="197"/>
      <c r="AD1748" s="197"/>
      <c r="AE1748" s="197"/>
      <c r="AF1748" s="197"/>
      <c r="AG1748" s="197"/>
      <c r="AH1748" s="197"/>
      <c r="AI1748" s="197"/>
      <c r="AJ1748" s="197"/>
      <c r="AK1748" s="197"/>
      <c r="AL1748" s="197"/>
      <c r="AM1748" s="197"/>
      <c r="AN1748" s="197"/>
      <c r="AO1748" s="197"/>
      <c r="AP1748" s="197"/>
      <c r="AQ1748" s="197"/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197"/>
      <c r="BB1748" s="197"/>
      <c r="BC1748" s="197"/>
    </row>
    <row r="1749" spans="2:55" customFormat="1" ht="14.1" customHeight="1">
      <c r="B1749" s="204">
        <v>20250612</v>
      </c>
      <c r="C1749" s="204" t="s">
        <v>64</v>
      </c>
      <c r="D1749" s="204">
        <v>1330</v>
      </c>
      <c r="E1749" s="204">
        <v>7365</v>
      </c>
      <c r="F1749" s="204"/>
      <c r="G1749" s="204"/>
      <c r="H1749" s="204">
        <v>7200</v>
      </c>
      <c r="I1749" s="204"/>
      <c r="J1749" s="204"/>
      <c r="K1749" s="204">
        <v>-1017</v>
      </c>
      <c r="L1749" s="204">
        <v>-1017</v>
      </c>
      <c r="M1749" s="204">
        <v>0</v>
      </c>
      <c r="N1749" s="204" t="s">
        <v>40</v>
      </c>
      <c r="O1749" s="204" t="s">
        <v>41</v>
      </c>
      <c r="P1749" s="202">
        <f t="shared" si="167"/>
        <v>0</v>
      </c>
      <c r="Q1749" s="197">
        <f t="shared" si="162"/>
        <v>165</v>
      </c>
      <c r="R1749" s="202" t="str">
        <f t="shared" si="163"/>
        <v>NA</v>
      </c>
      <c r="S1749" s="202" t="str">
        <f t="shared" si="164"/>
        <v>NA</v>
      </c>
      <c r="T1749" s="197" t="str">
        <f t="shared" si="165"/>
        <v>NA</v>
      </c>
      <c r="U1749" s="197">
        <f t="shared" si="166"/>
        <v>1017</v>
      </c>
      <c r="V1749" s="197">
        <f>MIN(IF(SUM(W1749,,X1749,Z1749,AA1749,AD1749,AC1749,AF1749,AG1749,AJ1749,AI1749,AL1749,AM1749,AO1749,AP1749,AR1749,AS1749,A1749,AY1749,AU1749,AV1749,AW1749,AX1749,BA1749,BB1749)=0,0,1)+IF(O1749="Smoothing ramp",1,0)+IF(ISNUMBER(W1749),1,0)+IF(ISNUMBER(X1749),1,0)+IF(ISNUMBER(Z1749),1,0)+IF(ISNUMBER(AA1749),1,0)+IF(ISNUMBER(AD1749),1,0)+IF(ISNUMBER(AC1749),1,0)+IF(ISNUMBER(AF1749),1,0)+IF(ISNUMBER(AG1749),1,0)+IF(ISNUMBER(AI1749),1,0)+IF(ISNUMBER(AJ1749),1,0)+IF(ISNUMBER(AL1749),1,0)+IF(ISNUMBER(AM1749),1,0)+IF(ISNUMBER(AO1749),1,0)+IF(ISNUMBER(AP1749),1,0)+IF(ISNUMBER(#REF!),1,0)+IF(ISNUMBER(AR1749),1,0)+IF(ISNUMBER(AS1749),1,0)+IF(ISNUMBER(AY1749),1,0)+IF(ISNUMBER(AU1749),1,0)+IF(ISNUMBER(AV1749),1,0)+IF(ISNUMBER(AW1749),1,0)+IF(ISNUMBER(AX1749),1,0)+IF(ISNUMBER(BA1749),1,0)+IF(ISNUMBER(BB1749),1,0),1)</f>
        <v>1</v>
      </c>
      <c r="W1749" s="197">
        <v>397</v>
      </c>
      <c r="X1749" s="197"/>
      <c r="Y1749" s="197"/>
      <c r="Z1749" s="197">
        <v>140</v>
      </c>
      <c r="AA1749" s="197"/>
      <c r="AB1749" s="197"/>
      <c r="AC1749" s="197"/>
      <c r="AD1749" s="197"/>
      <c r="AE1749" s="197"/>
      <c r="AF1749" s="197"/>
      <c r="AG1749" s="197"/>
      <c r="AH1749" s="197"/>
      <c r="AI1749" s="197"/>
      <c r="AJ1749" s="197"/>
      <c r="AK1749" s="197"/>
      <c r="AL1749" s="197"/>
      <c r="AM1749" s="197"/>
      <c r="AN1749" s="197"/>
      <c r="AO1749" s="197"/>
      <c r="AP1749" s="197"/>
      <c r="AQ1749" s="197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197"/>
      <c r="BB1749" s="197"/>
      <c r="BC1749" s="197"/>
    </row>
    <row r="1750" spans="2:55" customFormat="1" ht="14.1" customHeight="1">
      <c r="B1750" s="204">
        <v>20250612</v>
      </c>
      <c r="C1750" s="204" t="s">
        <v>64</v>
      </c>
      <c r="D1750" s="204">
        <v>1430</v>
      </c>
      <c r="E1750" s="204">
        <v>7365</v>
      </c>
      <c r="F1750" s="204"/>
      <c r="G1750" s="204"/>
      <c r="H1750" s="204">
        <v>7200</v>
      </c>
      <c r="I1750" s="204"/>
      <c r="J1750" s="204"/>
      <c r="K1750" s="204">
        <v>-1017</v>
      </c>
      <c r="L1750" s="204">
        <v>-1017</v>
      </c>
      <c r="M1750" s="204">
        <v>0</v>
      </c>
      <c r="N1750" s="204" t="s">
        <v>40</v>
      </c>
      <c r="O1750" s="204" t="s">
        <v>41</v>
      </c>
      <c r="P1750" s="202">
        <f t="shared" si="167"/>
        <v>0</v>
      </c>
      <c r="Q1750" s="197">
        <f t="shared" si="162"/>
        <v>165</v>
      </c>
      <c r="R1750" s="202" t="str">
        <f t="shared" si="163"/>
        <v>NA</v>
      </c>
      <c r="S1750" s="202" t="str">
        <f t="shared" si="164"/>
        <v>NA</v>
      </c>
      <c r="T1750" s="197" t="str">
        <f t="shared" si="165"/>
        <v>NA</v>
      </c>
      <c r="U1750" s="197">
        <f t="shared" si="166"/>
        <v>1017</v>
      </c>
      <c r="V1750" s="197">
        <f>MIN(IF(SUM(W1750,,X1750,Z1750,AA1750,AD1750,AC1750,AF1750,AG1750,AJ1750,AI1750,AL1750,AM1750,AO1750,AP1750,AR1750,AS1750,A1750,AY1750,AU1750,AV1750,AW1750,AX1750,BA1750,BB1750)=0,0,1)+IF(O1750="Smoothing ramp",1,0)+IF(ISNUMBER(W1750),1,0)+IF(ISNUMBER(X1750),1,0)+IF(ISNUMBER(Z1750),1,0)+IF(ISNUMBER(AA1750),1,0)+IF(ISNUMBER(AD1750),1,0)+IF(ISNUMBER(AC1750),1,0)+IF(ISNUMBER(AF1750),1,0)+IF(ISNUMBER(AG1750),1,0)+IF(ISNUMBER(AI1750),1,0)+IF(ISNUMBER(AJ1750),1,0)+IF(ISNUMBER(AL1750),1,0)+IF(ISNUMBER(AM1750),1,0)+IF(ISNUMBER(AO1750),1,0)+IF(ISNUMBER(AP1750),1,0)+IF(ISNUMBER(#REF!),1,0)+IF(ISNUMBER(AR1750),1,0)+IF(ISNUMBER(AS1750),1,0)+IF(ISNUMBER(AY1750),1,0)+IF(ISNUMBER(AU1750),1,0)+IF(ISNUMBER(AV1750),1,0)+IF(ISNUMBER(AW1750),1,0)+IF(ISNUMBER(AX1750),1,0)+IF(ISNUMBER(BA1750),1,0)+IF(ISNUMBER(BB1750),1,0),1)</f>
        <v>1</v>
      </c>
      <c r="W1750" s="197">
        <v>397</v>
      </c>
      <c r="X1750" s="197"/>
      <c r="Y1750" s="197"/>
      <c r="Z1750" s="197">
        <v>140</v>
      </c>
      <c r="AA1750" s="197"/>
      <c r="AB1750" s="197"/>
      <c r="AC1750" s="197"/>
      <c r="AD1750" s="197"/>
      <c r="AE1750" s="197"/>
      <c r="AF1750" s="197"/>
      <c r="AG1750" s="197"/>
      <c r="AH1750" s="197"/>
      <c r="AI1750" s="197"/>
      <c r="AJ1750" s="197"/>
      <c r="AK1750" s="197"/>
      <c r="AL1750" s="197"/>
      <c r="AM1750" s="197"/>
      <c r="AN1750" s="197"/>
      <c r="AO1750" s="197"/>
      <c r="AP1750" s="197"/>
      <c r="AQ1750" s="197"/>
      <c r="AR1750" s="197"/>
      <c r="AS1750" s="197"/>
      <c r="AT1750" s="197"/>
      <c r="AU1750" s="197"/>
      <c r="AV1750" s="197"/>
      <c r="AW1750" s="197"/>
      <c r="AX1750" s="197"/>
      <c r="AY1750" s="197"/>
      <c r="AZ1750" s="197"/>
      <c r="BA1750" s="197"/>
      <c r="BB1750" s="197"/>
      <c r="BC1750" s="197"/>
    </row>
    <row r="1751" spans="2:55" customFormat="1" ht="14.1" customHeight="1">
      <c r="B1751" s="204">
        <v>20250612</v>
      </c>
      <c r="C1751" s="204" t="s">
        <v>64</v>
      </c>
      <c r="D1751" s="204">
        <v>1530</v>
      </c>
      <c r="E1751" s="204">
        <v>6761</v>
      </c>
      <c r="F1751" s="204"/>
      <c r="G1751" s="204"/>
      <c r="H1751" s="204">
        <v>6761</v>
      </c>
      <c r="I1751" s="204"/>
      <c r="J1751" s="204"/>
      <c r="K1751" s="204">
        <v>-3572</v>
      </c>
      <c r="L1751" s="204">
        <v>-3572</v>
      </c>
      <c r="M1751" s="204">
        <v>-3572</v>
      </c>
      <c r="N1751" s="204" t="s">
        <v>40</v>
      </c>
      <c r="O1751" s="204" t="s">
        <v>41</v>
      </c>
      <c r="P1751" s="202">
        <f t="shared" si="167"/>
        <v>0</v>
      </c>
      <c r="Q1751" s="197">
        <f t="shared" si="162"/>
        <v>0</v>
      </c>
      <c r="R1751" s="202" t="str">
        <f t="shared" si="163"/>
        <v>NA</v>
      </c>
      <c r="S1751" s="202" t="str">
        <f t="shared" si="164"/>
        <v>NA</v>
      </c>
      <c r="T1751" s="197" t="str">
        <f t="shared" si="165"/>
        <v>NA</v>
      </c>
      <c r="U1751" s="197">
        <f t="shared" si="166"/>
        <v>0</v>
      </c>
      <c r="V1751" s="197">
        <f>MIN(IF(SUM(W1751,,X1751,Z1751,AA1751,AD1751,AC1751,AF1751,AG1751,AJ1751,AI1751,AL1751,AM1751,AO1751,AP1751,AR1751,AS1751,A1751,AY1751,AU1751,AV1751,AW1751,AX1751,BA1751,BB1751)=0,0,1)+IF(O1751="Smoothing ramp",1,0)+IF(ISNUMBER(W1751),1,0)+IF(ISNUMBER(X1751),1,0)+IF(ISNUMBER(Z1751),1,0)+IF(ISNUMBER(AA1751),1,0)+IF(ISNUMBER(AD1751),1,0)+IF(ISNUMBER(AC1751),1,0)+IF(ISNUMBER(AF1751),1,0)+IF(ISNUMBER(AG1751),1,0)+IF(ISNUMBER(AI1751),1,0)+IF(ISNUMBER(AJ1751),1,0)+IF(ISNUMBER(AL1751),1,0)+IF(ISNUMBER(AM1751),1,0)+IF(ISNUMBER(AO1751),1,0)+IF(ISNUMBER(AP1751),1,0)+IF(ISNUMBER(#REF!),1,0)+IF(ISNUMBER(AR1751),1,0)+IF(ISNUMBER(AS1751),1,0)+IF(ISNUMBER(AY1751),1,0)+IF(ISNUMBER(AU1751),1,0)+IF(ISNUMBER(AV1751),1,0)+IF(ISNUMBER(AW1751),1,0)+IF(ISNUMBER(AX1751),1,0)+IF(ISNUMBER(BA1751),1,0)+IF(ISNUMBER(BB1751),1,0),1)</f>
        <v>1</v>
      </c>
      <c r="W1751" s="197">
        <v>397</v>
      </c>
      <c r="X1751" s="197"/>
      <c r="Y1751" s="197"/>
      <c r="Z1751" s="197">
        <v>140</v>
      </c>
      <c r="AA1751" s="197"/>
      <c r="AB1751" s="197"/>
      <c r="AC1751" s="197"/>
      <c r="AD1751" s="197"/>
      <c r="AE1751" s="197"/>
      <c r="AF1751" s="197"/>
      <c r="AG1751" s="197"/>
      <c r="AH1751" s="197"/>
      <c r="AI1751" s="197"/>
      <c r="AJ1751" s="197"/>
      <c r="AK1751" s="197"/>
      <c r="AL1751" s="197"/>
      <c r="AM1751" s="197"/>
      <c r="AN1751" s="197"/>
      <c r="AO1751" s="197"/>
      <c r="AP1751" s="197"/>
      <c r="AQ1751" s="197"/>
      <c r="AR1751" s="197"/>
      <c r="AS1751" s="197"/>
      <c r="AT1751" s="197"/>
      <c r="AU1751" s="197"/>
      <c r="AV1751" s="197"/>
      <c r="AW1751" s="197"/>
      <c r="AX1751" s="197"/>
      <c r="AY1751" s="197"/>
      <c r="AZ1751" s="197"/>
      <c r="BA1751" s="197"/>
      <c r="BB1751" s="197"/>
      <c r="BC1751" s="197"/>
    </row>
    <row r="1752" spans="2:55" customFormat="1" ht="14.1" customHeight="1">
      <c r="B1752" s="204">
        <v>20250612</v>
      </c>
      <c r="C1752" s="204" t="s">
        <v>64</v>
      </c>
      <c r="D1752" s="204">
        <v>1630</v>
      </c>
      <c r="E1752" s="204">
        <v>6761</v>
      </c>
      <c r="F1752" s="204"/>
      <c r="G1752" s="204"/>
      <c r="H1752" s="204">
        <v>6761</v>
      </c>
      <c r="I1752" s="204"/>
      <c r="J1752" s="204"/>
      <c r="K1752" s="204">
        <v>-3572</v>
      </c>
      <c r="L1752" s="204">
        <v>-3572</v>
      </c>
      <c r="M1752" s="204">
        <v>-3572</v>
      </c>
      <c r="N1752" s="204" t="s">
        <v>40</v>
      </c>
      <c r="O1752" s="204" t="s">
        <v>41</v>
      </c>
      <c r="P1752" s="202">
        <f t="shared" si="167"/>
        <v>0</v>
      </c>
      <c r="Q1752" s="197">
        <f t="shared" si="162"/>
        <v>0</v>
      </c>
      <c r="R1752" s="202" t="str">
        <f t="shared" si="163"/>
        <v>NA</v>
      </c>
      <c r="S1752" s="202" t="str">
        <f t="shared" si="164"/>
        <v>NA</v>
      </c>
      <c r="T1752" s="197" t="str">
        <f t="shared" si="165"/>
        <v>NA</v>
      </c>
      <c r="U1752" s="197">
        <f t="shared" si="166"/>
        <v>0</v>
      </c>
      <c r="V1752" s="197">
        <f>MIN(IF(SUM(W1752,,X1752,Z1752,AA1752,AD1752,AC1752,AF1752,AG1752,AJ1752,AI1752,AL1752,AM1752,AO1752,AP1752,AR1752,AS1752,A1752,AY1752,AU1752,AV1752,AW1752,AX1752,BA1752,BB1752)=0,0,1)+IF(O1752="Smoothing ramp",1,0)+IF(ISNUMBER(W1752),1,0)+IF(ISNUMBER(X1752),1,0)+IF(ISNUMBER(Z1752),1,0)+IF(ISNUMBER(AA1752),1,0)+IF(ISNUMBER(AD1752),1,0)+IF(ISNUMBER(AC1752),1,0)+IF(ISNUMBER(AF1752),1,0)+IF(ISNUMBER(AG1752),1,0)+IF(ISNUMBER(AI1752),1,0)+IF(ISNUMBER(AJ1752),1,0)+IF(ISNUMBER(AL1752),1,0)+IF(ISNUMBER(AM1752),1,0)+IF(ISNUMBER(AO1752),1,0)+IF(ISNUMBER(AP1752),1,0)+IF(ISNUMBER(#REF!),1,0)+IF(ISNUMBER(AR1752),1,0)+IF(ISNUMBER(AS1752),1,0)+IF(ISNUMBER(AY1752),1,0)+IF(ISNUMBER(AU1752),1,0)+IF(ISNUMBER(AV1752),1,0)+IF(ISNUMBER(AW1752),1,0)+IF(ISNUMBER(AX1752),1,0)+IF(ISNUMBER(BA1752),1,0)+IF(ISNUMBER(BB1752),1,0),1)</f>
        <v>1</v>
      </c>
      <c r="W1752" s="197">
        <v>401</v>
      </c>
      <c r="X1752" s="197"/>
      <c r="Y1752" s="197"/>
      <c r="Z1752" s="197">
        <v>140</v>
      </c>
      <c r="AA1752" s="197"/>
      <c r="AB1752" s="197"/>
      <c r="AC1752" s="197"/>
      <c r="AD1752" s="197"/>
      <c r="AE1752" s="197"/>
      <c r="AF1752" s="197"/>
      <c r="AG1752" s="197"/>
      <c r="AH1752" s="197"/>
      <c r="AI1752" s="197">
        <v>3525</v>
      </c>
      <c r="AJ1752" s="197"/>
      <c r="AK1752" s="197" t="s">
        <v>49</v>
      </c>
      <c r="AL1752" s="197"/>
      <c r="AM1752" s="197"/>
      <c r="AN1752" s="197"/>
      <c r="AO1752" s="197"/>
      <c r="AP1752" s="197"/>
      <c r="AQ1752" s="197"/>
      <c r="AR1752" s="197"/>
      <c r="AS1752" s="197"/>
      <c r="AT1752" s="197"/>
      <c r="AU1752" s="197"/>
      <c r="AV1752" s="197"/>
      <c r="AW1752" s="197"/>
      <c r="AX1752" s="197"/>
      <c r="AY1752" s="197"/>
      <c r="AZ1752" s="197"/>
      <c r="BA1752" s="197"/>
      <c r="BB1752" s="197"/>
      <c r="BC1752" s="197"/>
    </row>
    <row r="1753" spans="2:55" customFormat="1" ht="14.1" customHeight="1">
      <c r="B1753" s="204">
        <v>20250612</v>
      </c>
      <c r="C1753" s="204" t="s">
        <v>64</v>
      </c>
      <c r="D1753" s="204">
        <v>1730</v>
      </c>
      <c r="E1753" s="204">
        <v>6761</v>
      </c>
      <c r="F1753" s="204"/>
      <c r="G1753" s="204"/>
      <c r="H1753" s="204">
        <v>6761</v>
      </c>
      <c r="I1753" s="204"/>
      <c r="J1753" s="204"/>
      <c r="K1753" s="204">
        <v>-3572</v>
      </c>
      <c r="L1753" s="204">
        <v>-3572</v>
      </c>
      <c r="M1753" s="204">
        <v>-3572</v>
      </c>
      <c r="N1753" s="204" t="s">
        <v>40</v>
      </c>
      <c r="O1753" s="204" t="s">
        <v>41</v>
      </c>
      <c r="P1753" s="202">
        <f t="shared" si="167"/>
        <v>0</v>
      </c>
      <c r="Q1753" s="197">
        <f t="shared" si="162"/>
        <v>0</v>
      </c>
      <c r="R1753" s="202" t="str">
        <f t="shared" si="163"/>
        <v>NA</v>
      </c>
      <c r="S1753" s="202" t="str">
        <f t="shared" si="164"/>
        <v>NA</v>
      </c>
      <c r="T1753" s="197" t="str">
        <f t="shared" si="165"/>
        <v>NA</v>
      </c>
      <c r="U1753" s="197">
        <f t="shared" si="166"/>
        <v>0</v>
      </c>
      <c r="V1753" s="197">
        <f>MIN(IF(SUM(W1753,,X1753,Z1753,AA1753,AD1753,AC1753,AF1753,AG1753,AJ1753,AI1753,AL1753,AM1753,AO1753,AP1753,AR1753,AS1753,A1753,AY1753,AU1753,AV1753,AW1753,AX1753,BA1753,BB1753)=0,0,1)+IF(O1753="Smoothing ramp",1,0)+IF(ISNUMBER(W1753),1,0)+IF(ISNUMBER(X1753),1,0)+IF(ISNUMBER(Z1753),1,0)+IF(ISNUMBER(AA1753),1,0)+IF(ISNUMBER(AD1753),1,0)+IF(ISNUMBER(AC1753),1,0)+IF(ISNUMBER(AF1753),1,0)+IF(ISNUMBER(AG1753),1,0)+IF(ISNUMBER(AI1753),1,0)+IF(ISNUMBER(AJ1753),1,0)+IF(ISNUMBER(AL1753),1,0)+IF(ISNUMBER(AM1753),1,0)+IF(ISNUMBER(AO1753),1,0)+IF(ISNUMBER(AP1753),1,0)+IF(ISNUMBER(#REF!),1,0)+IF(ISNUMBER(AR1753),1,0)+IF(ISNUMBER(AS1753),1,0)+IF(ISNUMBER(AY1753),1,0)+IF(ISNUMBER(AU1753),1,0)+IF(ISNUMBER(AV1753),1,0)+IF(ISNUMBER(AW1753),1,0)+IF(ISNUMBER(AX1753),1,0)+IF(ISNUMBER(BA1753),1,0)+IF(ISNUMBER(BB1753),1,0),1)</f>
        <v>1</v>
      </c>
      <c r="W1753" s="197">
        <v>395</v>
      </c>
      <c r="X1753" s="197"/>
      <c r="Y1753" s="197"/>
      <c r="Z1753" s="197">
        <v>140</v>
      </c>
      <c r="AA1753" s="197"/>
      <c r="AB1753" s="197"/>
      <c r="AC1753" s="197"/>
      <c r="AD1753" s="197"/>
      <c r="AE1753" s="197"/>
      <c r="AF1753" s="197"/>
      <c r="AG1753" s="197"/>
      <c r="AH1753" s="197"/>
      <c r="AI1753" s="197">
        <v>3525</v>
      </c>
      <c r="AJ1753" s="197"/>
      <c r="AK1753" s="197" t="s">
        <v>49</v>
      </c>
      <c r="AL1753" s="197"/>
      <c r="AM1753" s="197"/>
      <c r="AN1753" s="197"/>
      <c r="AO1753" s="197"/>
      <c r="AP1753" s="197"/>
      <c r="AQ1753" s="197"/>
      <c r="AR1753" s="197"/>
      <c r="AS1753" s="197"/>
      <c r="AT1753" s="197"/>
      <c r="AU1753" s="197"/>
      <c r="AV1753" s="197"/>
      <c r="AW1753" s="197"/>
      <c r="AX1753" s="197"/>
      <c r="AY1753" s="197"/>
      <c r="AZ1753" s="197"/>
      <c r="BA1753" s="197"/>
      <c r="BB1753" s="197"/>
      <c r="BC1753" s="197"/>
    </row>
    <row r="1754" spans="2:55" customFormat="1" ht="14.1" customHeight="1">
      <c r="B1754" s="204">
        <v>20250612</v>
      </c>
      <c r="C1754" s="204" t="s">
        <v>64</v>
      </c>
      <c r="D1754" s="204">
        <v>1830</v>
      </c>
      <c r="E1754" s="204"/>
      <c r="F1754" s="204">
        <v>6421</v>
      </c>
      <c r="G1754" s="204">
        <v>630</v>
      </c>
      <c r="H1754" s="204">
        <v>6872</v>
      </c>
      <c r="I1754" s="204"/>
      <c r="J1754" s="204"/>
      <c r="K1754" s="204">
        <v>2590</v>
      </c>
      <c r="L1754" s="204">
        <v>168</v>
      </c>
      <c r="M1754" s="204">
        <v>3331</v>
      </c>
      <c r="N1754" s="204" t="s">
        <v>44</v>
      </c>
      <c r="O1754" s="204" t="s">
        <v>41</v>
      </c>
      <c r="P1754" s="202">
        <f t="shared" si="167"/>
        <v>2422</v>
      </c>
      <c r="Q1754" s="197" t="str">
        <f t="shared" si="162"/>
        <v>NA</v>
      </c>
      <c r="R1754" s="202" t="str">
        <f t="shared" si="163"/>
        <v>NA</v>
      </c>
      <c r="S1754" s="202" t="str">
        <f t="shared" si="164"/>
        <v>NA</v>
      </c>
      <c r="T1754" s="197" t="str">
        <f t="shared" si="165"/>
        <v>NA</v>
      </c>
      <c r="U1754" s="197">
        <f t="shared" si="166"/>
        <v>6494</v>
      </c>
      <c r="V1754" s="197">
        <f>MIN(IF(SUM(W1754,,X1754,Z1754,AA1754,AD1754,AC1754,AF1754,AG1754,AJ1754,AI1754,AL1754,AM1754,AO1754,AP1754,AR1754,AS1754,A1754,AY1754,AU1754,AV1754,AW1754,AX1754,BA1754,BB1754)=0,0,1)+IF(O1754="Smoothing ramp",1,0)+IF(ISNUMBER(W1754),1,0)+IF(ISNUMBER(X1754),1,0)+IF(ISNUMBER(Z1754),1,0)+IF(ISNUMBER(AA1754),1,0)+IF(ISNUMBER(AD1754),1,0)+IF(ISNUMBER(AC1754),1,0)+IF(ISNUMBER(AF1754),1,0)+IF(ISNUMBER(AG1754),1,0)+IF(ISNUMBER(AI1754),1,0)+IF(ISNUMBER(AJ1754),1,0)+IF(ISNUMBER(AL1754),1,0)+IF(ISNUMBER(AM1754),1,0)+IF(ISNUMBER(AO1754),1,0)+IF(ISNUMBER(AP1754),1,0)+IF(ISNUMBER(#REF!),1,0)+IF(ISNUMBER(AR1754),1,0)+IF(ISNUMBER(AS1754),1,0)+IF(ISNUMBER(AY1754),1,0)+IF(ISNUMBER(AU1754),1,0)+IF(ISNUMBER(AV1754),1,0)+IF(ISNUMBER(AW1754),1,0)+IF(ISNUMBER(AX1754),1,0)+IF(ISNUMBER(BA1754),1,0)+IF(ISNUMBER(BB1754),1,0),1)</f>
        <v>1</v>
      </c>
      <c r="W1754" s="197">
        <v>395</v>
      </c>
      <c r="X1754" s="197"/>
      <c r="Y1754" s="197"/>
      <c r="Z1754" s="197">
        <v>140</v>
      </c>
      <c r="AA1754" s="197"/>
      <c r="AB1754" s="197"/>
      <c r="AC1754" s="197"/>
      <c r="AD1754" s="197"/>
      <c r="AE1754" s="197"/>
      <c r="AF1754" s="197"/>
      <c r="AG1754" s="197"/>
      <c r="AH1754" s="197"/>
      <c r="AI1754" s="197">
        <v>3525</v>
      </c>
      <c r="AJ1754" s="197"/>
      <c r="AK1754" s="197" t="s">
        <v>49</v>
      </c>
      <c r="AL1754" s="197"/>
      <c r="AM1754" s="197"/>
      <c r="AN1754" s="197"/>
      <c r="AO1754" s="197"/>
      <c r="AP1754" s="197"/>
      <c r="AQ1754" s="197"/>
      <c r="AR1754" s="197"/>
      <c r="AS1754" s="197"/>
      <c r="AT1754" s="197"/>
      <c r="AU1754" s="197"/>
      <c r="AV1754" s="197"/>
      <c r="AW1754" s="197"/>
      <c r="AX1754" s="197"/>
      <c r="AY1754" s="197"/>
      <c r="AZ1754" s="197"/>
      <c r="BA1754" s="197"/>
      <c r="BB1754" s="197"/>
      <c r="BC1754" s="197"/>
    </row>
    <row r="1755" spans="2:55" customFormat="1" ht="14.1" customHeight="1">
      <c r="B1755" s="204">
        <v>20250612</v>
      </c>
      <c r="C1755" s="204" t="s">
        <v>64</v>
      </c>
      <c r="D1755" s="204">
        <v>1930</v>
      </c>
      <c r="E1755" s="204"/>
      <c r="F1755" s="204">
        <v>6338</v>
      </c>
      <c r="G1755" s="204">
        <v>621</v>
      </c>
      <c r="H1755" s="204">
        <v>6833</v>
      </c>
      <c r="I1755" s="204"/>
      <c r="J1755" s="204"/>
      <c r="K1755" s="204">
        <v>2590</v>
      </c>
      <c r="L1755" s="204">
        <v>85</v>
      </c>
      <c r="M1755" s="204">
        <v>3333</v>
      </c>
      <c r="N1755" s="204" t="s">
        <v>44</v>
      </c>
      <c r="O1755" s="204" t="s">
        <v>41</v>
      </c>
      <c r="P1755" s="202">
        <f t="shared" si="167"/>
        <v>2505</v>
      </c>
      <c r="Q1755" s="197" t="str">
        <f t="shared" si="162"/>
        <v>NA</v>
      </c>
      <c r="R1755" s="202" t="str">
        <f t="shared" si="163"/>
        <v>NA</v>
      </c>
      <c r="S1755" s="202" t="str">
        <f t="shared" si="164"/>
        <v>NA</v>
      </c>
      <c r="T1755" s="197" t="str">
        <f t="shared" si="165"/>
        <v>NA</v>
      </c>
      <c r="U1755" s="197">
        <f t="shared" si="166"/>
        <v>6581</v>
      </c>
      <c r="V1755" s="197">
        <f>MIN(IF(SUM(W1755,,X1755,Z1755,AA1755,AD1755,AC1755,AF1755,AG1755,AJ1755,AI1755,AL1755,AM1755,AO1755,AP1755,AR1755,AS1755,A1755,AY1755,AU1755,AV1755,AW1755,AX1755,BA1755,BB1755)=0,0,1)+IF(O1755="Smoothing ramp",1,0)+IF(ISNUMBER(W1755),1,0)+IF(ISNUMBER(X1755),1,0)+IF(ISNUMBER(Z1755),1,0)+IF(ISNUMBER(AA1755),1,0)+IF(ISNUMBER(AD1755),1,0)+IF(ISNUMBER(AC1755),1,0)+IF(ISNUMBER(AF1755),1,0)+IF(ISNUMBER(AG1755),1,0)+IF(ISNUMBER(AI1755),1,0)+IF(ISNUMBER(AJ1755),1,0)+IF(ISNUMBER(AL1755),1,0)+IF(ISNUMBER(AM1755),1,0)+IF(ISNUMBER(AO1755),1,0)+IF(ISNUMBER(AP1755),1,0)+IF(ISNUMBER(#REF!),1,0)+IF(ISNUMBER(AR1755),1,0)+IF(ISNUMBER(AS1755),1,0)+IF(ISNUMBER(AY1755),1,0)+IF(ISNUMBER(AU1755),1,0)+IF(ISNUMBER(AV1755),1,0)+IF(ISNUMBER(AW1755),1,0)+IF(ISNUMBER(AX1755),1,0)+IF(ISNUMBER(BA1755),1,0)+IF(ISNUMBER(BB1755),1,0),1)</f>
        <v>1</v>
      </c>
      <c r="W1755" s="197">
        <v>425</v>
      </c>
      <c r="X1755" s="197"/>
      <c r="Y1755" s="197" t="s">
        <v>42</v>
      </c>
      <c r="Z1755" s="197">
        <v>137</v>
      </c>
      <c r="AA1755" s="197"/>
      <c r="AB1755" s="197" t="s">
        <v>42</v>
      </c>
      <c r="AC1755" s="197"/>
      <c r="AD1755" s="197"/>
      <c r="AE1755" s="197"/>
      <c r="AF1755" s="197"/>
      <c r="AG1755" s="197"/>
      <c r="AH1755" s="197"/>
      <c r="AI1755" s="197"/>
      <c r="AJ1755" s="197"/>
      <c r="AK1755" s="197"/>
      <c r="AL1755" s="197"/>
      <c r="AM1755" s="197"/>
      <c r="AN1755" s="197"/>
      <c r="AO1755" s="197"/>
      <c r="AP1755" s="197"/>
      <c r="AQ1755" s="197"/>
      <c r="AR1755" s="197"/>
      <c r="AS1755" s="197"/>
      <c r="AT1755" s="197"/>
      <c r="AU1755" s="197"/>
      <c r="AV1755" s="197"/>
      <c r="AW1755" s="197"/>
      <c r="AX1755" s="197"/>
      <c r="AY1755" s="197"/>
      <c r="AZ1755" s="197"/>
      <c r="BA1755" s="197"/>
      <c r="BB1755" s="197"/>
      <c r="BC1755" s="197"/>
    </row>
    <row r="1756" spans="2:55" customFormat="1" ht="14.1" customHeight="1">
      <c r="B1756" s="204">
        <v>20250612</v>
      </c>
      <c r="C1756" s="204" t="s">
        <v>64</v>
      </c>
      <c r="D1756" s="204">
        <v>2030</v>
      </c>
      <c r="E1756" s="204"/>
      <c r="F1756" s="204">
        <v>6338</v>
      </c>
      <c r="G1756" s="204">
        <v>621</v>
      </c>
      <c r="H1756" s="204">
        <v>6833</v>
      </c>
      <c r="I1756" s="204"/>
      <c r="J1756" s="204"/>
      <c r="K1756" s="204">
        <v>2590</v>
      </c>
      <c r="L1756" s="204">
        <v>85</v>
      </c>
      <c r="M1756" s="204">
        <v>3333</v>
      </c>
      <c r="N1756" s="204" t="s">
        <v>44</v>
      </c>
      <c r="O1756" s="204" t="s">
        <v>41</v>
      </c>
      <c r="P1756" s="201">
        <f t="shared" si="167"/>
        <v>2505</v>
      </c>
      <c r="Q1756" s="195" t="str">
        <f t="shared" si="162"/>
        <v>NA</v>
      </c>
      <c r="R1756" s="202" t="str">
        <f t="shared" si="163"/>
        <v>NA</v>
      </c>
      <c r="S1756" s="202" t="str">
        <f t="shared" si="164"/>
        <v>NA</v>
      </c>
      <c r="T1756" s="197" t="str">
        <f t="shared" si="165"/>
        <v>NA</v>
      </c>
      <c r="U1756" s="197">
        <f t="shared" si="166"/>
        <v>6581</v>
      </c>
      <c r="V1756" s="197">
        <f>MIN(IF(SUM(W1756,,X1756,Z1756,AA1756,AD1756,AC1756,AF1756,AG1756,AJ1756,AI1756,AL1756,AM1756,AO1756,AP1756,AR1756,AS1756,A1756,AY1756,AU1756,AV1756,AW1756,AX1756,BA1756,BB1756)=0,0,1)+IF(O1756="Smoothing ramp",1,0)+IF(ISNUMBER(W1756),1,0)+IF(ISNUMBER(X1756),1,0)+IF(ISNUMBER(Z1756),1,0)+IF(ISNUMBER(AA1756),1,0)+IF(ISNUMBER(AD1756),1,0)+IF(ISNUMBER(AC1756),1,0)+IF(ISNUMBER(AF1756),1,0)+IF(ISNUMBER(AG1756),1,0)+IF(ISNUMBER(AI1756),1,0)+IF(ISNUMBER(AJ1756),1,0)+IF(ISNUMBER(AL1756),1,0)+IF(ISNUMBER(AM1756),1,0)+IF(ISNUMBER(AO1756),1,0)+IF(ISNUMBER(AP1756),1,0)+IF(ISNUMBER(#REF!),1,0)+IF(ISNUMBER(AR1756),1,0)+IF(ISNUMBER(AS1756),1,0)+IF(ISNUMBER(AY1756),1,0)+IF(ISNUMBER(AU1756),1,0)+IF(ISNUMBER(AV1756),1,0)+IF(ISNUMBER(AW1756),1,0)+IF(ISNUMBER(AX1756),1,0)+IF(ISNUMBER(BA1756),1,0)+IF(ISNUMBER(BB1756),1,0),1)</f>
        <v>1</v>
      </c>
      <c r="W1756" s="197">
        <v>425</v>
      </c>
      <c r="X1756" s="197"/>
      <c r="Y1756" s="197" t="s">
        <v>42</v>
      </c>
      <c r="Z1756" s="197">
        <v>137</v>
      </c>
      <c r="AA1756" s="197"/>
      <c r="AB1756" s="197" t="s">
        <v>42</v>
      </c>
      <c r="AC1756" s="197"/>
      <c r="AD1756" s="197"/>
      <c r="AE1756" s="197"/>
      <c r="AF1756" s="197"/>
      <c r="AG1756" s="197"/>
      <c r="AH1756" s="197"/>
      <c r="AI1756" s="197"/>
      <c r="AJ1756" s="197"/>
      <c r="AK1756" s="197"/>
      <c r="AL1756" s="197"/>
      <c r="AM1756" s="197"/>
      <c r="AN1756" s="197"/>
      <c r="AO1756" s="197"/>
      <c r="AP1756" s="197"/>
      <c r="AQ1756" s="197"/>
      <c r="AR1756" s="197"/>
      <c r="AS1756" s="197"/>
      <c r="AT1756" s="197"/>
      <c r="AU1756" s="197"/>
      <c r="AV1756" s="197"/>
      <c r="AW1756" s="197"/>
      <c r="AX1756" s="197"/>
      <c r="AY1756" s="197"/>
      <c r="AZ1756" s="197"/>
      <c r="BA1756" s="197"/>
      <c r="BB1756" s="197"/>
      <c r="BC1756" s="197"/>
    </row>
    <row r="1757" spans="2:55" customFormat="1" ht="14.1" customHeight="1">
      <c r="B1757" s="204">
        <v>20250612</v>
      </c>
      <c r="C1757" s="204" t="s">
        <v>64</v>
      </c>
      <c r="D1757" s="204">
        <v>2130</v>
      </c>
      <c r="E1757" s="204"/>
      <c r="F1757" s="204">
        <v>8174</v>
      </c>
      <c r="G1757" s="204">
        <v>705</v>
      </c>
      <c r="H1757" s="204">
        <v>8250</v>
      </c>
      <c r="I1757" s="204"/>
      <c r="J1757" s="204"/>
      <c r="K1757" s="204">
        <v>-2191</v>
      </c>
      <c r="L1757" s="204">
        <v>-2191</v>
      </c>
      <c r="M1757" s="204">
        <v>0</v>
      </c>
      <c r="N1757" s="204" t="s">
        <v>40</v>
      </c>
      <c r="O1757" s="204" t="s">
        <v>41</v>
      </c>
      <c r="P1757" s="202">
        <f t="shared" si="167"/>
        <v>0</v>
      </c>
      <c r="Q1757" s="197" t="str">
        <f t="shared" si="162"/>
        <v>NA</v>
      </c>
      <c r="R1757" s="202" t="str">
        <f t="shared" si="163"/>
        <v>NA</v>
      </c>
      <c r="S1757" s="202" t="str">
        <f t="shared" si="164"/>
        <v>NA</v>
      </c>
      <c r="T1757" s="197" t="str">
        <f t="shared" si="165"/>
        <v>NA</v>
      </c>
      <c r="U1757" s="197">
        <f t="shared" si="166"/>
        <v>2191</v>
      </c>
      <c r="V1757" s="197">
        <f>MIN(IF(SUM(W1757,,X1757,Z1757,AA1757,AD1757,AC1757,AF1757,AG1757,AJ1757,AI1757,AL1757,AM1757,AO1757,AP1757,AR1757,AS1757,A1757,AY1757,AU1757,AV1757,AW1757,AX1757,BA1757,BB1757)=0,0,1)+IF(O1757="Smoothing ramp",1,0)+IF(ISNUMBER(W1757),1,0)+IF(ISNUMBER(X1757),1,0)+IF(ISNUMBER(Z1757),1,0)+IF(ISNUMBER(AA1757),1,0)+IF(ISNUMBER(AD1757),1,0)+IF(ISNUMBER(AC1757),1,0)+IF(ISNUMBER(AF1757),1,0)+IF(ISNUMBER(AG1757),1,0)+IF(ISNUMBER(AI1757),1,0)+IF(ISNUMBER(AJ1757),1,0)+IF(ISNUMBER(AL1757),1,0)+IF(ISNUMBER(AM1757),1,0)+IF(ISNUMBER(AO1757),1,0)+IF(ISNUMBER(AP1757),1,0)+IF(ISNUMBER(#REF!),1,0)+IF(ISNUMBER(AR1757),1,0)+IF(ISNUMBER(AS1757),1,0)+IF(ISNUMBER(AY1757),1,0)+IF(ISNUMBER(AU1757),1,0)+IF(ISNUMBER(AV1757),1,0)+IF(ISNUMBER(AW1757),1,0)+IF(ISNUMBER(AX1757),1,0)+IF(ISNUMBER(BA1757),1,0)+IF(ISNUMBER(BB1757),1,0),1)</f>
        <v>1</v>
      </c>
      <c r="W1757" s="197">
        <v>415</v>
      </c>
      <c r="X1757" s="197"/>
      <c r="Y1757" s="197" t="s">
        <v>42</v>
      </c>
      <c r="Z1757" s="197">
        <v>157</v>
      </c>
      <c r="AA1757" s="197"/>
      <c r="AB1757" s="197" t="s">
        <v>42</v>
      </c>
      <c r="AC1757" s="197"/>
      <c r="AD1757" s="197"/>
      <c r="AE1757" s="197"/>
      <c r="AF1757" s="197"/>
      <c r="AG1757" s="197"/>
      <c r="AH1757" s="197"/>
      <c r="AI1757" s="197"/>
      <c r="AJ1757" s="197"/>
      <c r="AK1757" s="197"/>
      <c r="AL1757" s="197"/>
      <c r="AM1757" s="197"/>
      <c r="AN1757" s="197"/>
      <c r="AO1757" s="197"/>
      <c r="AP1757" s="197"/>
      <c r="AQ1757" s="197"/>
      <c r="AR1757" s="197"/>
      <c r="AS1757" s="197"/>
      <c r="AT1757" s="197"/>
      <c r="AU1757" s="197"/>
      <c r="AV1757" s="197"/>
      <c r="AW1757" s="197"/>
      <c r="AX1757" s="197"/>
      <c r="AY1757" s="197"/>
      <c r="AZ1757" s="197"/>
      <c r="BA1757" s="197"/>
      <c r="BB1757" s="197"/>
      <c r="BC1757" s="197"/>
    </row>
    <row r="1758" spans="2:55" customFormat="1" ht="14.1" customHeight="1">
      <c r="B1758" s="204">
        <v>20250612</v>
      </c>
      <c r="C1758" s="204" t="s">
        <v>64</v>
      </c>
      <c r="D1758" s="204">
        <v>2230</v>
      </c>
      <c r="E1758" s="204"/>
      <c r="F1758" s="204">
        <v>8174</v>
      </c>
      <c r="G1758" s="204">
        <v>705</v>
      </c>
      <c r="H1758" s="204">
        <v>8250</v>
      </c>
      <c r="I1758" s="204"/>
      <c r="J1758" s="204"/>
      <c r="K1758" s="204">
        <v>-2191</v>
      </c>
      <c r="L1758" s="204">
        <v>-2191</v>
      </c>
      <c r="M1758" s="204">
        <v>0</v>
      </c>
      <c r="N1758" s="204" t="s">
        <v>40</v>
      </c>
      <c r="O1758" s="204" t="s">
        <v>41</v>
      </c>
      <c r="P1758" s="202">
        <f t="shared" si="167"/>
        <v>0</v>
      </c>
      <c r="Q1758" s="197" t="str">
        <f t="shared" si="162"/>
        <v>NA</v>
      </c>
      <c r="R1758" s="202" t="str">
        <f t="shared" si="163"/>
        <v>NA</v>
      </c>
      <c r="S1758" s="202" t="str">
        <f t="shared" si="164"/>
        <v>NA</v>
      </c>
      <c r="T1758" s="197" t="str">
        <f t="shared" si="165"/>
        <v>NA</v>
      </c>
      <c r="U1758" s="197">
        <f t="shared" si="166"/>
        <v>2191</v>
      </c>
      <c r="V1758" s="197">
        <f>MIN(IF(SUM(W1758,,X1758,Z1758,AA1758,AD1758,AC1758,AF1758,AG1758,AJ1758,AI1758,AL1758,AM1758,AO1758,AP1758,AR1758,AS1758,A1758,AY1758,AU1758,AV1758,AW1758,AX1758,BA1758,BB1758)=0,0,1)+IF(O1758="Smoothing ramp",1,0)+IF(ISNUMBER(W1758),1,0)+IF(ISNUMBER(X1758),1,0)+IF(ISNUMBER(Z1758),1,0)+IF(ISNUMBER(AA1758),1,0)+IF(ISNUMBER(AD1758),1,0)+IF(ISNUMBER(AC1758),1,0)+IF(ISNUMBER(AF1758),1,0)+IF(ISNUMBER(AG1758),1,0)+IF(ISNUMBER(AI1758),1,0)+IF(ISNUMBER(AJ1758),1,0)+IF(ISNUMBER(AL1758),1,0)+IF(ISNUMBER(AM1758),1,0)+IF(ISNUMBER(AO1758),1,0)+IF(ISNUMBER(AP1758),1,0)+IF(ISNUMBER(#REF!),1,0)+IF(ISNUMBER(AR1758),1,0)+IF(ISNUMBER(AS1758),1,0)+IF(ISNUMBER(AY1758),1,0)+IF(ISNUMBER(AU1758),1,0)+IF(ISNUMBER(AV1758),1,0)+IF(ISNUMBER(AW1758),1,0)+IF(ISNUMBER(AX1758),1,0)+IF(ISNUMBER(BA1758),1,0)+IF(ISNUMBER(BB1758),1,0),1)</f>
        <v>1</v>
      </c>
      <c r="W1758" s="197">
        <v>401</v>
      </c>
      <c r="X1758" s="197"/>
      <c r="Y1758" s="197"/>
      <c r="Z1758" s="197">
        <v>160</v>
      </c>
      <c r="AA1758" s="197"/>
      <c r="AB1758" s="197"/>
      <c r="AC1758" s="197"/>
      <c r="AD1758" s="197"/>
      <c r="AE1758" s="197"/>
      <c r="AF1758" s="197"/>
      <c r="AG1758" s="197"/>
      <c r="AH1758" s="197"/>
      <c r="AI1758" s="197"/>
      <c r="AJ1758" s="197"/>
      <c r="AK1758" s="197"/>
      <c r="AL1758" s="197"/>
      <c r="AM1758" s="197"/>
      <c r="AN1758" s="197"/>
      <c r="AO1758" s="197"/>
      <c r="AP1758" s="197"/>
      <c r="AQ1758" s="197"/>
      <c r="AR1758" s="197"/>
      <c r="AS1758" s="197"/>
      <c r="AT1758" s="197"/>
      <c r="AU1758" s="197"/>
      <c r="AV1758" s="197"/>
      <c r="AW1758" s="197"/>
      <c r="AX1758" s="197"/>
      <c r="AY1758" s="197"/>
      <c r="AZ1758" s="197"/>
      <c r="BA1758" s="197"/>
      <c r="BB1758" s="197"/>
      <c r="BC1758" s="197"/>
    </row>
    <row r="1759" spans="2:55" customFormat="1" ht="14.1" customHeight="1">
      <c r="B1759" s="204">
        <v>20250612</v>
      </c>
      <c r="C1759" s="204" t="s">
        <v>64</v>
      </c>
      <c r="D1759" s="204">
        <v>2330</v>
      </c>
      <c r="E1759" s="204"/>
      <c r="F1759" s="204">
        <v>7796</v>
      </c>
      <c r="G1759" s="204">
        <v>730</v>
      </c>
      <c r="H1759" s="204">
        <v>7850</v>
      </c>
      <c r="I1759" s="204"/>
      <c r="J1759" s="204"/>
      <c r="K1759" s="204">
        <v>-1759</v>
      </c>
      <c r="L1759" s="204">
        <v>-1759</v>
      </c>
      <c r="M1759" s="204">
        <v>0</v>
      </c>
      <c r="N1759" s="204" t="s">
        <v>40</v>
      </c>
      <c r="O1759" s="204" t="s">
        <v>41</v>
      </c>
      <c r="P1759" s="202">
        <f t="shared" si="167"/>
        <v>0</v>
      </c>
      <c r="Q1759" s="197" t="str">
        <f t="shared" si="162"/>
        <v>NA</v>
      </c>
      <c r="R1759" s="202" t="str">
        <f t="shared" si="163"/>
        <v>NA</v>
      </c>
      <c r="S1759" s="202" t="str">
        <f t="shared" si="164"/>
        <v>NA</v>
      </c>
      <c r="T1759" s="197" t="str">
        <f t="shared" si="165"/>
        <v>NA</v>
      </c>
      <c r="U1759" s="197">
        <f t="shared" si="166"/>
        <v>1759</v>
      </c>
      <c r="V1759" s="197">
        <f>MIN(IF(SUM(W1759,,X1759,Z1759,AA1759,AD1759,AC1759,AF1759,AG1759,AJ1759,AI1759,AL1759,AM1759,AO1759,AP1759,AR1759,AS1759,A1759,AY1759,AU1759,AV1759,AW1759,AX1759,BA1759,BB1759)=0,0,1)+IF(O1759="Smoothing ramp",1,0)+IF(ISNUMBER(W1759),1,0)+IF(ISNUMBER(X1759),1,0)+IF(ISNUMBER(Z1759),1,0)+IF(ISNUMBER(AA1759),1,0)+IF(ISNUMBER(AD1759),1,0)+IF(ISNUMBER(AC1759),1,0)+IF(ISNUMBER(AF1759),1,0)+IF(ISNUMBER(AG1759),1,0)+IF(ISNUMBER(AI1759),1,0)+IF(ISNUMBER(AJ1759),1,0)+IF(ISNUMBER(AL1759),1,0)+IF(ISNUMBER(AM1759),1,0)+IF(ISNUMBER(AO1759),1,0)+IF(ISNUMBER(AP1759),1,0)+IF(ISNUMBER(#REF!),1,0)+IF(ISNUMBER(AR1759),1,0)+IF(ISNUMBER(AS1759),1,0)+IF(ISNUMBER(AY1759),1,0)+IF(ISNUMBER(AU1759),1,0)+IF(ISNUMBER(AV1759),1,0)+IF(ISNUMBER(AW1759),1,0)+IF(ISNUMBER(AX1759),1,0)+IF(ISNUMBER(BA1759),1,0)+IF(ISNUMBER(BB1759),1,0),1)</f>
        <v>1</v>
      </c>
      <c r="W1759" s="197">
        <v>401</v>
      </c>
      <c r="X1759" s="197"/>
      <c r="Y1759" s="197"/>
      <c r="Z1759" s="197">
        <v>160</v>
      </c>
      <c r="AA1759" s="197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197"/>
      <c r="AM1759" s="197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197"/>
      <c r="AY1759" s="197"/>
      <c r="AZ1759" s="197"/>
      <c r="BA1759" s="197"/>
      <c r="BB1759" s="197"/>
      <c r="BC1759" s="197"/>
    </row>
    <row r="1760" spans="2:55" customFormat="1" ht="14.1" customHeight="1">
      <c r="B1760" s="204">
        <v>20250613</v>
      </c>
      <c r="C1760" s="204" t="s">
        <v>64</v>
      </c>
      <c r="D1760" s="204">
        <v>30</v>
      </c>
      <c r="E1760" s="204">
        <v>7612</v>
      </c>
      <c r="F1760" s="204"/>
      <c r="G1760" s="204"/>
      <c r="H1760" s="204">
        <v>7412</v>
      </c>
      <c r="I1760" s="204"/>
      <c r="J1760" s="204"/>
      <c r="K1760" s="204">
        <v>-3765</v>
      </c>
      <c r="L1760" s="204">
        <v>-3765</v>
      </c>
      <c r="M1760" s="204">
        <v>-3565</v>
      </c>
      <c r="N1760" s="204" t="s">
        <v>40</v>
      </c>
      <c r="O1760" s="204" t="s">
        <v>45</v>
      </c>
      <c r="P1760" s="202">
        <f t="shared" si="167"/>
        <v>0</v>
      </c>
      <c r="Q1760" s="197">
        <f t="shared" si="162"/>
        <v>200</v>
      </c>
      <c r="R1760" s="202" t="str">
        <f t="shared" si="163"/>
        <v>NA</v>
      </c>
      <c r="S1760" s="202" t="str">
        <f t="shared" si="164"/>
        <v>NA</v>
      </c>
      <c r="T1760" s="197" t="str">
        <f t="shared" si="165"/>
        <v>NA</v>
      </c>
      <c r="U1760" s="197">
        <f t="shared" si="166"/>
        <v>0</v>
      </c>
      <c r="V1760" s="197">
        <f>MIN(IF(SUM(W1760,,X1760,Z1760,AA1760,AD1760,AC1760,AF1760,AG1760,AJ1760,AI1760,AL1760,AM1760,AO1760,AP1760,AR1760,AS1760,A1760,AY1760,AU1760,AV1760,AW1760,AX1760,BA1760,BB1760)=0,0,1)+IF(O1760="Smoothing ramp",1,0)+IF(ISNUMBER(W1760),1,0)+IF(ISNUMBER(X1760),1,0)+IF(ISNUMBER(Z1760),1,0)+IF(ISNUMBER(AA1760),1,0)+IF(ISNUMBER(AD1760),1,0)+IF(ISNUMBER(AC1760),1,0)+IF(ISNUMBER(AF1760),1,0)+IF(ISNUMBER(AG1760),1,0)+IF(ISNUMBER(AI1760),1,0)+IF(ISNUMBER(AJ1760),1,0)+IF(ISNUMBER(AL1760),1,0)+IF(ISNUMBER(AM1760),1,0)+IF(ISNUMBER(AO1760),1,0)+IF(ISNUMBER(AP1760),1,0)+IF(ISNUMBER(#REF!),1,0)+IF(ISNUMBER(AR1760),1,0)+IF(ISNUMBER(AS1760),1,0)+IF(ISNUMBER(AY1760),1,0)+IF(ISNUMBER(AU1760),1,0)+IF(ISNUMBER(AV1760),1,0)+IF(ISNUMBER(AW1760),1,0)+IF(ISNUMBER(AX1760),1,0)+IF(ISNUMBER(BA1760),1,0)+IF(ISNUMBER(BB1760),1,0),1)</f>
        <v>1</v>
      </c>
      <c r="W1760" s="197">
        <v>401</v>
      </c>
      <c r="X1760" s="197"/>
      <c r="Y1760" s="197"/>
      <c r="Z1760" s="197">
        <v>160</v>
      </c>
      <c r="AA1760" s="197"/>
      <c r="AB1760" s="197"/>
      <c r="AC1760" s="197"/>
      <c r="AD1760" s="197"/>
      <c r="AE1760" s="197"/>
      <c r="AF1760" s="197"/>
      <c r="AG1760" s="197"/>
      <c r="AH1760" s="197"/>
      <c r="AI1760" s="197"/>
      <c r="AJ1760" s="197"/>
      <c r="AK1760" s="197"/>
      <c r="AL1760" s="197"/>
      <c r="AM1760" s="197"/>
      <c r="AN1760" s="197"/>
      <c r="AO1760" s="197"/>
      <c r="AP1760" s="197"/>
      <c r="AQ1760" s="197"/>
      <c r="AR1760" s="197"/>
      <c r="AS1760" s="197"/>
      <c r="AT1760" s="197"/>
      <c r="AU1760" s="197"/>
      <c r="AV1760" s="197"/>
      <c r="AW1760" s="197"/>
      <c r="AX1760" s="197"/>
      <c r="AY1760" s="197"/>
      <c r="AZ1760" s="197"/>
      <c r="BA1760" s="197"/>
      <c r="BB1760" s="197"/>
      <c r="BC1760" s="197"/>
    </row>
    <row r="1761" spans="2:55" customFormat="1" ht="14.1" customHeight="1">
      <c r="B1761" s="204">
        <v>20250613</v>
      </c>
      <c r="C1761" s="204" t="s">
        <v>64</v>
      </c>
      <c r="D1761" s="204">
        <v>130</v>
      </c>
      <c r="E1761" s="204">
        <v>7612</v>
      </c>
      <c r="F1761" s="204"/>
      <c r="G1761" s="204"/>
      <c r="H1761" s="204">
        <v>7412</v>
      </c>
      <c r="I1761" s="204"/>
      <c r="J1761" s="204"/>
      <c r="K1761" s="204">
        <v>-3765</v>
      </c>
      <c r="L1761" s="204">
        <v>-3765</v>
      </c>
      <c r="M1761" s="204">
        <v>-3565</v>
      </c>
      <c r="N1761" s="204" t="s">
        <v>40</v>
      </c>
      <c r="O1761" s="204" t="s">
        <v>45</v>
      </c>
      <c r="P1761" s="202">
        <f t="shared" si="167"/>
        <v>0</v>
      </c>
      <c r="Q1761" s="197">
        <f t="shared" si="162"/>
        <v>200</v>
      </c>
      <c r="R1761" s="202" t="str">
        <f t="shared" si="163"/>
        <v>NA</v>
      </c>
      <c r="S1761" s="202" t="str">
        <f t="shared" si="164"/>
        <v>NA</v>
      </c>
      <c r="T1761" s="197" t="str">
        <f t="shared" si="165"/>
        <v>NA</v>
      </c>
      <c r="U1761" s="197">
        <f t="shared" si="166"/>
        <v>0</v>
      </c>
      <c r="V1761" s="197">
        <f>MIN(IF(SUM(W1761,,X1761,Z1761,AA1761,AD1761,AC1761,AF1761,AG1761,AJ1761,AI1761,AL1761,AM1761,AO1761,AP1761,AR1761,AS1761,A1761,AY1761,AU1761,AV1761,AW1761,AX1761,BA1761,BB1761)=0,0,1)+IF(O1761="Smoothing ramp",1,0)+IF(ISNUMBER(W1761),1,0)+IF(ISNUMBER(X1761),1,0)+IF(ISNUMBER(Z1761),1,0)+IF(ISNUMBER(AA1761),1,0)+IF(ISNUMBER(AD1761),1,0)+IF(ISNUMBER(AC1761),1,0)+IF(ISNUMBER(AF1761),1,0)+IF(ISNUMBER(AG1761),1,0)+IF(ISNUMBER(AI1761),1,0)+IF(ISNUMBER(AJ1761),1,0)+IF(ISNUMBER(AL1761),1,0)+IF(ISNUMBER(AM1761),1,0)+IF(ISNUMBER(AO1761),1,0)+IF(ISNUMBER(AP1761),1,0)+IF(ISNUMBER(#REF!),1,0)+IF(ISNUMBER(AR1761),1,0)+IF(ISNUMBER(AS1761),1,0)+IF(ISNUMBER(AY1761),1,0)+IF(ISNUMBER(AU1761),1,0)+IF(ISNUMBER(AV1761),1,0)+IF(ISNUMBER(AW1761),1,0)+IF(ISNUMBER(AX1761),1,0)+IF(ISNUMBER(BA1761),1,0)+IF(ISNUMBER(BB1761),1,0),1)</f>
        <v>1</v>
      </c>
      <c r="W1761" s="197">
        <v>415</v>
      </c>
      <c r="X1761" s="197"/>
      <c r="Y1761" s="197" t="s">
        <v>42</v>
      </c>
      <c r="Z1761" s="197">
        <v>160</v>
      </c>
      <c r="AA1761" s="197"/>
      <c r="AB1761" s="197" t="s">
        <v>42</v>
      </c>
      <c r="AC1761" s="197"/>
      <c r="AD1761" s="197"/>
      <c r="AE1761" s="197"/>
      <c r="AF1761" s="197"/>
      <c r="AG1761" s="197"/>
      <c r="AH1761" s="197"/>
      <c r="AI1761" s="197"/>
      <c r="AJ1761" s="197"/>
      <c r="AK1761" s="197"/>
      <c r="AL1761" s="197"/>
      <c r="AM1761" s="197"/>
      <c r="AN1761" s="197"/>
      <c r="AO1761" s="197"/>
      <c r="AP1761" s="197"/>
      <c r="AQ1761" s="197"/>
      <c r="AR1761" s="197"/>
      <c r="AS1761" s="197"/>
      <c r="AT1761" s="197"/>
      <c r="AU1761" s="197"/>
      <c r="AV1761" s="197"/>
      <c r="AW1761" s="197"/>
      <c r="AX1761" s="197"/>
      <c r="AY1761" s="197"/>
      <c r="AZ1761" s="197"/>
      <c r="BA1761" s="197"/>
      <c r="BB1761" s="197"/>
      <c r="BC1761" s="197"/>
    </row>
    <row r="1762" spans="2:55" customFormat="1" ht="14.1" customHeight="1">
      <c r="B1762" s="204">
        <v>20250613</v>
      </c>
      <c r="C1762" s="204" t="s">
        <v>64</v>
      </c>
      <c r="D1762" s="204">
        <v>230</v>
      </c>
      <c r="E1762" s="204">
        <v>7612</v>
      </c>
      <c r="F1762" s="204"/>
      <c r="G1762" s="204"/>
      <c r="H1762" s="204">
        <v>7412</v>
      </c>
      <c r="I1762" s="204"/>
      <c r="J1762" s="204"/>
      <c r="K1762" s="204">
        <v>-3765</v>
      </c>
      <c r="L1762" s="204">
        <v>-3765</v>
      </c>
      <c r="M1762" s="204">
        <v>-3565</v>
      </c>
      <c r="N1762" s="204" t="s">
        <v>40</v>
      </c>
      <c r="O1762" s="204" t="s">
        <v>45</v>
      </c>
      <c r="P1762" s="202">
        <f t="shared" si="167"/>
        <v>0</v>
      </c>
      <c r="Q1762" s="197">
        <f t="shared" si="162"/>
        <v>200</v>
      </c>
      <c r="R1762" s="202" t="str">
        <f t="shared" si="163"/>
        <v>NA</v>
      </c>
      <c r="S1762" s="202" t="str">
        <f t="shared" si="164"/>
        <v>NA</v>
      </c>
      <c r="T1762" s="197" t="str">
        <f t="shared" si="165"/>
        <v>NA</v>
      </c>
      <c r="U1762" s="197">
        <f t="shared" si="166"/>
        <v>0</v>
      </c>
      <c r="V1762" s="197">
        <f>MIN(IF(SUM(W1762,,X1762,Z1762,AA1762,AD1762,AC1762,AF1762,AG1762,AJ1762,AI1762,AL1762,AM1762,AO1762,AP1762,AR1762,AS1762,A1762,AY1762,AU1762,AV1762,AW1762,AX1762,BA1762,BB1762)=0,0,1)+IF(O1762="Smoothing ramp",1,0)+IF(ISNUMBER(W1762),1,0)+IF(ISNUMBER(X1762),1,0)+IF(ISNUMBER(Z1762),1,0)+IF(ISNUMBER(AA1762),1,0)+IF(ISNUMBER(AD1762),1,0)+IF(ISNUMBER(AC1762),1,0)+IF(ISNUMBER(AF1762),1,0)+IF(ISNUMBER(AG1762),1,0)+IF(ISNUMBER(AI1762),1,0)+IF(ISNUMBER(AJ1762),1,0)+IF(ISNUMBER(AL1762),1,0)+IF(ISNUMBER(AM1762),1,0)+IF(ISNUMBER(AO1762),1,0)+IF(ISNUMBER(AP1762),1,0)+IF(ISNUMBER(#REF!),1,0)+IF(ISNUMBER(AR1762),1,0)+IF(ISNUMBER(AS1762),1,0)+IF(ISNUMBER(AY1762),1,0)+IF(ISNUMBER(AU1762),1,0)+IF(ISNUMBER(AV1762),1,0)+IF(ISNUMBER(AW1762),1,0)+IF(ISNUMBER(AX1762),1,0)+IF(ISNUMBER(BA1762),1,0)+IF(ISNUMBER(BB1762),1,0),1)</f>
        <v>1</v>
      </c>
      <c r="W1762" s="197">
        <v>415</v>
      </c>
      <c r="X1762" s="197"/>
      <c r="Y1762" s="197" t="s">
        <v>42</v>
      </c>
      <c r="Z1762" s="197">
        <v>160</v>
      </c>
      <c r="AA1762" s="197"/>
      <c r="AB1762" s="197" t="s">
        <v>42</v>
      </c>
      <c r="AC1762" s="197"/>
      <c r="AD1762" s="197"/>
      <c r="AE1762" s="197"/>
      <c r="AF1762" s="197"/>
      <c r="AG1762" s="197"/>
      <c r="AH1762" s="197"/>
      <c r="AI1762" s="197"/>
      <c r="AJ1762" s="197"/>
      <c r="AK1762" s="197"/>
      <c r="AL1762" s="197"/>
      <c r="AM1762" s="197"/>
      <c r="AN1762" s="197"/>
      <c r="AO1762" s="197"/>
      <c r="AP1762" s="197"/>
      <c r="AQ1762" s="197"/>
      <c r="AR1762" s="197"/>
      <c r="AS1762" s="197"/>
      <c r="AT1762" s="197"/>
      <c r="AU1762" s="197"/>
      <c r="AV1762" s="197"/>
      <c r="AW1762" s="197"/>
      <c r="AX1762" s="197"/>
      <c r="AY1762" s="197"/>
      <c r="AZ1762" s="197"/>
      <c r="BA1762" s="197"/>
      <c r="BB1762" s="197"/>
      <c r="BC1762" s="197"/>
    </row>
    <row r="1763" spans="2:55" customFormat="1" ht="14.1" customHeight="1">
      <c r="B1763" s="204">
        <v>20250613</v>
      </c>
      <c r="C1763" s="204" t="s">
        <v>64</v>
      </c>
      <c r="D1763" s="204">
        <v>330</v>
      </c>
      <c r="E1763" s="204">
        <v>8492</v>
      </c>
      <c r="F1763" s="204"/>
      <c r="G1763" s="204"/>
      <c r="H1763" s="204">
        <v>8329</v>
      </c>
      <c r="I1763" s="204"/>
      <c r="J1763" s="204"/>
      <c r="K1763" s="204">
        <v>-5501</v>
      </c>
      <c r="L1763" s="204">
        <v>-5501</v>
      </c>
      <c r="M1763" s="204">
        <v>-5349</v>
      </c>
      <c r="N1763" s="204" t="s">
        <v>40</v>
      </c>
      <c r="O1763" s="204" t="s">
        <v>45</v>
      </c>
      <c r="P1763" s="202">
        <f t="shared" si="167"/>
        <v>0</v>
      </c>
      <c r="Q1763" s="197">
        <f t="shared" si="162"/>
        <v>163</v>
      </c>
      <c r="R1763" s="202" t="str">
        <f t="shared" si="163"/>
        <v>NA</v>
      </c>
      <c r="S1763" s="202" t="str">
        <f t="shared" si="164"/>
        <v>NA</v>
      </c>
      <c r="T1763" s="197" t="str">
        <f t="shared" si="165"/>
        <v>NA</v>
      </c>
      <c r="U1763" s="197">
        <f t="shared" si="166"/>
        <v>0</v>
      </c>
      <c r="V1763" s="197">
        <f>MIN(IF(SUM(W1763,,X1763,Z1763,AA1763,AD1763,AC1763,AF1763,AG1763,AJ1763,AI1763,AL1763,AM1763,AO1763,AP1763,AR1763,AS1763,A1763,AY1763,AU1763,AV1763,AW1763,AX1763,BA1763,BB1763)=0,0,1)+IF(O1763="Smoothing ramp",1,0)+IF(ISNUMBER(W1763),1,0)+IF(ISNUMBER(X1763),1,0)+IF(ISNUMBER(Z1763),1,0)+IF(ISNUMBER(AA1763),1,0)+IF(ISNUMBER(AD1763),1,0)+IF(ISNUMBER(AC1763),1,0)+IF(ISNUMBER(AF1763),1,0)+IF(ISNUMBER(AG1763),1,0)+IF(ISNUMBER(AI1763),1,0)+IF(ISNUMBER(AJ1763),1,0)+IF(ISNUMBER(AL1763),1,0)+IF(ISNUMBER(AM1763),1,0)+IF(ISNUMBER(AO1763),1,0)+IF(ISNUMBER(AP1763),1,0)+IF(ISNUMBER(#REF!),1,0)+IF(ISNUMBER(AR1763),1,0)+IF(ISNUMBER(AS1763),1,0)+IF(ISNUMBER(AY1763),1,0)+IF(ISNUMBER(AU1763),1,0)+IF(ISNUMBER(AV1763),1,0)+IF(ISNUMBER(AW1763),1,0)+IF(ISNUMBER(AX1763),1,0)+IF(ISNUMBER(BA1763),1,0)+IF(ISNUMBER(BB1763),1,0),1)</f>
        <v>1</v>
      </c>
      <c r="W1763" s="197">
        <v>415</v>
      </c>
      <c r="X1763" s="197"/>
      <c r="Y1763" s="197" t="s">
        <v>42</v>
      </c>
      <c r="Z1763" s="197">
        <v>160</v>
      </c>
      <c r="AA1763" s="197"/>
      <c r="AB1763" s="197" t="s">
        <v>42</v>
      </c>
      <c r="AC1763" s="197"/>
      <c r="AD1763" s="197"/>
      <c r="AE1763" s="197"/>
      <c r="AF1763" s="197"/>
      <c r="AG1763" s="197"/>
      <c r="AH1763" s="197"/>
      <c r="AI1763" s="197"/>
      <c r="AJ1763" s="197"/>
      <c r="AK1763" s="197"/>
      <c r="AL1763" s="197"/>
      <c r="AM1763" s="197"/>
      <c r="AN1763" s="197"/>
      <c r="AO1763" s="197"/>
      <c r="AP1763" s="197"/>
      <c r="AQ1763" s="197"/>
      <c r="AR1763" s="197"/>
      <c r="AS1763" s="197"/>
      <c r="AT1763" s="197"/>
      <c r="AU1763" s="197"/>
      <c r="AV1763" s="197"/>
      <c r="AW1763" s="197"/>
      <c r="AX1763" s="197"/>
      <c r="AY1763" s="197"/>
      <c r="AZ1763" s="197"/>
      <c r="BA1763" s="197"/>
      <c r="BB1763" s="197"/>
      <c r="BC1763" s="197"/>
    </row>
    <row r="1764" spans="2:55" customFormat="1" ht="14.1" customHeight="1">
      <c r="B1764" s="204">
        <v>20250613</v>
      </c>
      <c r="C1764" s="204" t="s">
        <v>64</v>
      </c>
      <c r="D1764" s="204">
        <v>430</v>
      </c>
      <c r="E1764" s="204">
        <v>8492</v>
      </c>
      <c r="F1764" s="204"/>
      <c r="G1764" s="204"/>
      <c r="H1764" s="204">
        <v>8329</v>
      </c>
      <c r="I1764" s="204"/>
      <c r="J1764" s="204"/>
      <c r="K1764" s="204">
        <v>-5501</v>
      </c>
      <c r="L1764" s="204">
        <v>-5501</v>
      </c>
      <c r="M1764" s="204">
        <v>-5349</v>
      </c>
      <c r="N1764" s="204" t="s">
        <v>40</v>
      </c>
      <c r="O1764" s="204" t="s">
        <v>45</v>
      </c>
      <c r="P1764" s="202">
        <f t="shared" si="167"/>
        <v>0</v>
      </c>
      <c r="Q1764" s="197">
        <f t="shared" si="162"/>
        <v>163</v>
      </c>
      <c r="R1764" s="202" t="str">
        <f t="shared" si="163"/>
        <v>NA</v>
      </c>
      <c r="S1764" s="202" t="str">
        <f t="shared" si="164"/>
        <v>NA</v>
      </c>
      <c r="T1764" s="197" t="str">
        <f t="shared" si="165"/>
        <v>NA</v>
      </c>
      <c r="U1764" s="197">
        <f t="shared" si="166"/>
        <v>0</v>
      </c>
      <c r="V1764" s="197">
        <f>MIN(IF(SUM(W1764,,X1764,Z1764,AA1764,AD1764,AC1764,AF1764,AG1764,AJ1764,AI1764,AL1764,AM1764,AO1764,AP1764,AR1764,AS1764,A1764,AY1764,AU1764,AV1764,AW1764,AX1764,BA1764,BB1764)=0,0,1)+IF(O1764="Smoothing ramp",1,0)+IF(ISNUMBER(W1764),1,0)+IF(ISNUMBER(X1764),1,0)+IF(ISNUMBER(Z1764),1,0)+IF(ISNUMBER(AA1764),1,0)+IF(ISNUMBER(AD1764),1,0)+IF(ISNUMBER(AC1764),1,0)+IF(ISNUMBER(AF1764),1,0)+IF(ISNUMBER(AG1764),1,0)+IF(ISNUMBER(AI1764),1,0)+IF(ISNUMBER(AJ1764),1,0)+IF(ISNUMBER(AL1764),1,0)+IF(ISNUMBER(AM1764),1,0)+IF(ISNUMBER(AO1764),1,0)+IF(ISNUMBER(AP1764),1,0)+IF(ISNUMBER(#REF!),1,0)+IF(ISNUMBER(AR1764),1,0)+IF(ISNUMBER(AS1764),1,0)+IF(ISNUMBER(AY1764),1,0)+IF(ISNUMBER(AU1764),1,0)+IF(ISNUMBER(AV1764),1,0)+IF(ISNUMBER(AW1764),1,0)+IF(ISNUMBER(AX1764),1,0)+IF(ISNUMBER(BA1764),1,0)+IF(ISNUMBER(BB1764),1,0),1)</f>
        <v>1</v>
      </c>
      <c r="W1764" s="197">
        <v>415</v>
      </c>
      <c r="X1764" s="197"/>
      <c r="Y1764" s="197" t="s">
        <v>42</v>
      </c>
      <c r="Z1764" s="197">
        <v>160</v>
      </c>
      <c r="AA1764" s="197"/>
      <c r="AB1764" s="197" t="s">
        <v>42</v>
      </c>
      <c r="AC1764" s="197"/>
      <c r="AD1764" s="197"/>
      <c r="AE1764" s="197"/>
      <c r="AF1764" s="197"/>
      <c r="AG1764" s="197"/>
      <c r="AH1764" s="197"/>
      <c r="AI1764" s="197"/>
      <c r="AJ1764" s="197"/>
      <c r="AK1764" s="197"/>
      <c r="AL1764" s="197"/>
      <c r="AM1764" s="197"/>
      <c r="AN1764" s="197"/>
      <c r="AO1764" s="197"/>
      <c r="AP1764" s="197"/>
      <c r="AQ1764" s="197"/>
      <c r="AR1764" s="197"/>
      <c r="AS1764" s="197"/>
      <c r="AT1764" s="197"/>
      <c r="AU1764" s="197"/>
      <c r="AV1764" s="197"/>
      <c r="AW1764" s="197"/>
      <c r="AX1764" s="197"/>
      <c r="AY1764" s="197"/>
      <c r="AZ1764" s="197"/>
      <c r="BA1764" s="197"/>
      <c r="BB1764" s="197"/>
      <c r="BC1764" s="197"/>
    </row>
    <row r="1765" spans="2:55" customFormat="1" ht="14.1" customHeight="1">
      <c r="B1765" s="204">
        <v>20250613</v>
      </c>
      <c r="C1765" s="204" t="s">
        <v>64</v>
      </c>
      <c r="D1765" s="204">
        <v>530</v>
      </c>
      <c r="E1765" s="204">
        <v>8492</v>
      </c>
      <c r="F1765" s="204"/>
      <c r="G1765" s="204"/>
      <c r="H1765" s="204">
        <v>8329</v>
      </c>
      <c r="I1765" s="204"/>
      <c r="J1765" s="204"/>
      <c r="K1765" s="204">
        <v>-5501</v>
      </c>
      <c r="L1765" s="204">
        <v>-5501</v>
      </c>
      <c r="M1765" s="204">
        <v>-5349</v>
      </c>
      <c r="N1765" s="204" t="s">
        <v>40</v>
      </c>
      <c r="O1765" s="204" t="s">
        <v>45</v>
      </c>
      <c r="P1765" s="202">
        <f t="shared" si="167"/>
        <v>0</v>
      </c>
      <c r="Q1765" s="197">
        <f t="shared" si="162"/>
        <v>163</v>
      </c>
      <c r="R1765" s="202" t="str">
        <f t="shared" si="163"/>
        <v>NA</v>
      </c>
      <c r="S1765" s="202" t="str">
        <f t="shared" si="164"/>
        <v>NA</v>
      </c>
      <c r="T1765" s="197" t="str">
        <f t="shared" si="165"/>
        <v>NA</v>
      </c>
      <c r="U1765" s="197">
        <f t="shared" si="166"/>
        <v>0</v>
      </c>
      <c r="V1765" s="197">
        <f>MIN(IF(SUM(W1765,,X1765,Z1765,AA1765,AD1765,AC1765,AF1765,AG1765,AJ1765,AI1765,AL1765,AM1765,AO1765,AP1765,AR1765,AS1765,A1765,AY1765,AU1765,AV1765,AW1765,AX1765,BA1765,BB1765)=0,0,1)+IF(O1765="Smoothing ramp",1,0)+IF(ISNUMBER(W1765),1,0)+IF(ISNUMBER(X1765),1,0)+IF(ISNUMBER(Z1765),1,0)+IF(ISNUMBER(AA1765),1,0)+IF(ISNUMBER(AD1765),1,0)+IF(ISNUMBER(AC1765),1,0)+IF(ISNUMBER(AF1765),1,0)+IF(ISNUMBER(AG1765),1,0)+IF(ISNUMBER(AI1765),1,0)+IF(ISNUMBER(AJ1765),1,0)+IF(ISNUMBER(AL1765),1,0)+IF(ISNUMBER(AM1765),1,0)+IF(ISNUMBER(AO1765),1,0)+IF(ISNUMBER(AP1765),1,0)+IF(ISNUMBER(#REF!),1,0)+IF(ISNUMBER(AR1765),1,0)+IF(ISNUMBER(AS1765),1,0)+IF(ISNUMBER(AY1765),1,0)+IF(ISNUMBER(AU1765),1,0)+IF(ISNUMBER(AV1765),1,0)+IF(ISNUMBER(AW1765),1,0)+IF(ISNUMBER(AX1765),1,0)+IF(ISNUMBER(BA1765),1,0)+IF(ISNUMBER(BB1765),1,0),1)</f>
        <v>1</v>
      </c>
      <c r="W1765" s="197">
        <v>425</v>
      </c>
      <c r="X1765" s="197"/>
      <c r="Y1765" s="197" t="s">
        <v>42</v>
      </c>
      <c r="Z1765" s="197">
        <v>140</v>
      </c>
      <c r="AA1765" s="197"/>
      <c r="AB1765" s="197" t="s">
        <v>42</v>
      </c>
      <c r="AC1765" s="197"/>
      <c r="AD1765" s="197"/>
      <c r="AE1765" s="197"/>
      <c r="AF1765" s="197"/>
      <c r="AG1765" s="197"/>
      <c r="AH1765" s="197"/>
      <c r="AI1765" s="197"/>
      <c r="AJ1765" s="197"/>
      <c r="AK1765" s="197"/>
      <c r="AL1765" s="197"/>
      <c r="AM1765" s="197"/>
      <c r="AN1765" s="197"/>
      <c r="AO1765" s="197"/>
      <c r="AP1765" s="197"/>
      <c r="AQ1765" s="197"/>
      <c r="AR1765" s="197"/>
      <c r="AS1765" s="197"/>
      <c r="AT1765" s="197"/>
      <c r="AU1765" s="197"/>
      <c r="AV1765" s="197"/>
      <c r="AW1765" s="197"/>
      <c r="AX1765" s="197"/>
      <c r="AY1765" s="197"/>
      <c r="AZ1765" s="197"/>
      <c r="BA1765" s="197"/>
      <c r="BB1765" s="197"/>
      <c r="BC1765" s="197"/>
    </row>
    <row r="1766" spans="2:55" customFormat="1" ht="14.1" customHeight="1">
      <c r="B1766" s="204">
        <v>20250613</v>
      </c>
      <c r="C1766" s="204" t="s">
        <v>64</v>
      </c>
      <c r="D1766" s="204">
        <v>630</v>
      </c>
      <c r="E1766" s="204">
        <v>8292</v>
      </c>
      <c r="F1766" s="204"/>
      <c r="G1766" s="204"/>
      <c r="H1766" s="204">
        <v>8129</v>
      </c>
      <c r="I1766" s="204"/>
      <c r="J1766" s="204"/>
      <c r="K1766" s="204">
        <v>-5293</v>
      </c>
      <c r="L1766" s="204">
        <v>-5293</v>
      </c>
      <c r="M1766" s="204">
        <v>-5141</v>
      </c>
      <c r="N1766" s="204" t="s">
        <v>40</v>
      </c>
      <c r="O1766" s="204" t="s">
        <v>45</v>
      </c>
      <c r="P1766" s="202">
        <f t="shared" si="167"/>
        <v>0</v>
      </c>
      <c r="Q1766" s="197">
        <f t="shared" si="162"/>
        <v>163</v>
      </c>
      <c r="R1766" s="202" t="str">
        <f t="shared" si="163"/>
        <v>NA</v>
      </c>
      <c r="S1766" s="202" t="str">
        <f t="shared" si="164"/>
        <v>NA</v>
      </c>
      <c r="T1766" s="197" t="str">
        <f t="shared" si="165"/>
        <v>NA</v>
      </c>
      <c r="U1766" s="197">
        <f t="shared" si="166"/>
        <v>0</v>
      </c>
      <c r="V1766" s="197">
        <f>MIN(IF(SUM(W1766,,X1766,Z1766,AA1766,AD1766,AC1766,AF1766,AG1766,AJ1766,AI1766,AL1766,AM1766,AO1766,AP1766,AR1766,AS1766,A1766,AY1766,AU1766,AV1766,AW1766,AX1766,BA1766,BB1766)=0,0,1)+IF(O1766="Smoothing ramp",1,0)+IF(ISNUMBER(W1766),1,0)+IF(ISNUMBER(X1766),1,0)+IF(ISNUMBER(Z1766),1,0)+IF(ISNUMBER(AA1766),1,0)+IF(ISNUMBER(AD1766),1,0)+IF(ISNUMBER(AC1766),1,0)+IF(ISNUMBER(AF1766),1,0)+IF(ISNUMBER(AG1766),1,0)+IF(ISNUMBER(AI1766),1,0)+IF(ISNUMBER(AJ1766),1,0)+IF(ISNUMBER(AL1766),1,0)+IF(ISNUMBER(AM1766),1,0)+IF(ISNUMBER(AO1766),1,0)+IF(ISNUMBER(AP1766),1,0)+IF(ISNUMBER(#REF!),1,0)+IF(ISNUMBER(AR1766),1,0)+IF(ISNUMBER(AS1766),1,0)+IF(ISNUMBER(AY1766),1,0)+IF(ISNUMBER(AU1766),1,0)+IF(ISNUMBER(AV1766),1,0)+IF(ISNUMBER(AW1766),1,0)+IF(ISNUMBER(AX1766),1,0)+IF(ISNUMBER(BA1766),1,0)+IF(ISNUMBER(BB1766),1,0),1)</f>
        <v>1</v>
      </c>
      <c r="W1766" s="197">
        <v>418</v>
      </c>
      <c r="X1766" s="197"/>
      <c r="Y1766" s="197"/>
      <c r="Z1766" s="197">
        <v>140</v>
      </c>
      <c r="AA1766" s="197"/>
      <c r="AB1766" s="197"/>
      <c r="AC1766" s="197"/>
      <c r="AD1766" s="197"/>
      <c r="AE1766" s="197"/>
      <c r="AF1766" s="197"/>
      <c r="AG1766" s="197"/>
      <c r="AH1766" s="197"/>
      <c r="AI1766" s="197"/>
      <c r="AJ1766" s="197"/>
      <c r="AK1766" s="197"/>
      <c r="AL1766" s="197"/>
      <c r="AM1766" s="197"/>
      <c r="AN1766" s="197"/>
      <c r="AO1766" s="197"/>
      <c r="AP1766" s="197"/>
      <c r="AQ1766" s="197"/>
      <c r="AR1766" s="197"/>
      <c r="AS1766" s="197"/>
      <c r="AT1766" s="197"/>
      <c r="AU1766" s="197"/>
      <c r="AV1766" s="197"/>
      <c r="AW1766" s="197"/>
      <c r="AX1766" s="197"/>
      <c r="AY1766" s="197"/>
      <c r="AZ1766" s="197"/>
      <c r="BA1766" s="197"/>
      <c r="BB1766" s="197"/>
      <c r="BC1766" s="197"/>
    </row>
    <row r="1767" spans="2:55" customFormat="1" ht="14.1" customHeight="1">
      <c r="B1767" s="204">
        <v>20250613</v>
      </c>
      <c r="C1767" s="204" t="s">
        <v>64</v>
      </c>
      <c r="D1767" s="204">
        <v>730</v>
      </c>
      <c r="E1767" s="204">
        <v>8339</v>
      </c>
      <c r="F1767" s="204"/>
      <c r="G1767" s="204"/>
      <c r="H1767" s="204">
        <v>8168</v>
      </c>
      <c r="I1767" s="204"/>
      <c r="J1767" s="204"/>
      <c r="K1767" s="204">
        <v>-2951</v>
      </c>
      <c r="L1767" s="204">
        <v>-2951</v>
      </c>
      <c r="M1767" s="204">
        <v>-2782</v>
      </c>
      <c r="N1767" s="204" t="s">
        <v>40</v>
      </c>
      <c r="O1767" s="204" t="s">
        <v>45</v>
      </c>
      <c r="P1767" s="203">
        <f t="shared" si="167"/>
        <v>0</v>
      </c>
      <c r="Q1767" s="198">
        <f t="shared" si="162"/>
        <v>171</v>
      </c>
      <c r="R1767" s="202" t="str">
        <f t="shared" si="163"/>
        <v>NA</v>
      </c>
      <c r="S1767" s="202" t="str">
        <f t="shared" si="164"/>
        <v>NA</v>
      </c>
      <c r="T1767" s="197" t="str">
        <f t="shared" si="165"/>
        <v>NA</v>
      </c>
      <c r="U1767" s="197">
        <f t="shared" si="166"/>
        <v>0</v>
      </c>
      <c r="V1767" s="197">
        <f>MIN(IF(SUM(W1767,,X1767,Z1767,AA1767,AD1767,AC1767,AF1767,AG1767,AJ1767,AI1767,AL1767,AM1767,AO1767,AP1767,AR1767,AS1767,A1767,AY1767,AU1767,AV1767,AW1767,AX1767,BA1767,BB1767)=0,0,1)+IF(O1767="Smoothing ramp",1,0)+IF(ISNUMBER(W1767),1,0)+IF(ISNUMBER(X1767),1,0)+IF(ISNUMBER(Z1767),1,0)+IF(ISNUMBER(AA1767),1,0)+IF(ISNUMBER(AD1767),1,0)+IF(ISNUMBER(AC1767),1,0)+IF(ISNUMBER(AF1767),1,0)+IF(ISNUMBER(AG1767),1,0)+IF(ISNUMBER(AI1767),1,0)+IF(ISNUMBER(AJ1767),1,0)+IF(ISNUMBER(AL1767),1,0)+IF(ISNUMBER(AM1767),1,0)+IF(ISNUMBER(AO1767),1,0)+IF(ISNUMBER(AP1767),1,0)+IF(ISNUMBER(#REF!),1,0)+IF(ISNUMBER(AR1767),1,0)+IF(ISNUMBER(AS1767),1,0)+IF(ISNUMBER(AY1767),1,0)+IF(ISNUMBER(AU1767),1,0)+IF(ISNUMBER(AV1767),1,0)+IF(ISNUMBER(AW1767),1,0)+IF(ISNUMBER(AX1767),1,0)+IF(ISNUMBER(BA1767),1,0)+IF(ISNUMBER(BB1767),1,0),1)</f>
        <v>1</v>
      </c>
      <c r="W1767" s="197">
        <v>334</v>
      </c>
      <c r="X1767" s="197"/>
      <c r="Y1767" s="197"/>
      <c r="Z1767" s="197">
        <v>140</v>
      </c>
      <c r="AA1767" s="197"/>
      <c r="AB1767" s="197"/>
      <c r="AC1767" s="197"/>
      <c r="AD1767" s="197"/>
      <c r="AE1767" s="197"/>
      <c r="AF1767" s="197"/>
      <c r="AG1767" s="197"/>
      <c r="AH1767" s="197"/>
      <c r="AI1767" s="197"/>
      <c r="AJ1767" s="197"/>
      <c r="AK1767" s="197"/>
      <c r="AL1767" s="197"/>
      <c r="AM1767" s="197"/>
      <c r="AN1767" s="197"/>
      <c r="AO1767" s="197"/>
      <c r="AP1767" s="197"/>
      <c r="AQ1767" s="197"/>
      <c r="AR1767" s="197"/>
      <c r="AS1767" s="197"/>
      <c r="AT1767" s="197"/>
      <c r="AU1767" s="197"/>
      <c r="AV1767" s="197"/>
      <c r="AW1767" s="197"/>
      <c r="AX1767" s="197"/>
      <c r="AY1767" s="197"/>
      <c r="AZ1767" s="197"/>
      <c r="BA1767" s="197"/>
      <c r="BB1767" s="197"/>
      <c r="BC1767" s="197"/>
    </row>
    <row r="1768" spans="2:55" customFormat="1" ht="14.1" customHeight="1">
      <c r="B1768" s="204">
        <v>20250613</v>
      </c>
      <c r="C1768" s="204" t="s">
        <v>64</v>
      </c>
      <c r="D1768" s="204">
        <v>830</v>
      </c>
      <c r="E1768" s="204">
        <v>8339</v>
      </c>
      <c r="F1768" s="204"/>
      <c r="G1768" s="204"/>
      <c r="H1768" s="204">
        <v>7989</v>
      </c>
      <c r="I1768" s="204"/>
      <c r="J1768" s="204"/>
      <c r="K1768" s="204">
        <v>-2951</v>
      </c>
      <c r="L1768" s="204">
        <v>-2951</v>
      </c>
      <c r="M1768" s="204">
        <v>-2606</v>
      </c>
      <c r="N1768" s="204" t="s">
        <v>40</v>
      </c>
      <c r="O1768" s="204" t="s">
        <v>41</v>
      </c>
      <c r="P1768" s="202">
        <f t="shared" si="167"/>
        <v>0</v>
      </c>
      <c r="Q1768" s="197">
        <f t="shared" si="162"/>
        <v>350</v>
      </c>
      <c r="R1768" s="202" t="str">
        <f t="shared" si="163"/>
        <v>NA</v>
      </c>
      <c r="S1768" s="202" t="str">
        <f t="shared" si="164"/>
        <v>NA</v>
      </c>
      <c r="T1768" s="197" t="str">
        <f t="shared" si="165"/>
        <v>NA</v>
      </c>
      <c r="U1768" s="197">
        <f t="shared" si="166"/>
        <v>0</v>
      </c>
      <c r="V1768" s="197">
        <f>MIN(IF(SUM(W1768,,X1768,Z1768,AA1768,AD1768,AC1768,AF1768,AG1768,AJ1768,AI1768,AL1768,AM1768,AO1768,AP1768,AR1768,AS1768,A1768,AY1768,AU1768,AV1768,AW1768,AX1768,BA1768,BB1768)=0,0,1)+IF(O1768="Smoothing ramp",1,0)+IF(ISNUMBER(W1768),1,0)+IF(ISNUMBER(X1768),1,0)+IF(ISNUMBER(Z1768),1,0)+IF(ISNUMBER(AA1768),1,0)+IF(ISNUMBER(AD1768),1,0)+IF(ISNUMBER(AC1768),1,0)+IF(ISNUMBER(AF1768),1,0)+IF(ISNUMBER(AG1768),1,0)+IF(ISNUMBER(AI1768),1,0)+IF(ISNUMBER(AJ1768),1,0)+IF(ISNUMBER(AL1768),1,0)+IF(ISNUMBER(AM1768),1,0)+IF(ISNUMBER(AO1768),1,0)+IF(ISNUMBER(AP1768),1,0)+IF(ISNUMBER(#REF!),1,0)+IF(ISNUMBER(AR1768),1,0)+IF(ISNUMBER(AS1768),1,0)+IF(ISNUMBER(AY1768),1,0)+IF(ISNUMBER(AU1768),1,0)+IF(ISNUMBER(AV1768),1,0)+IF(ISNUMBER(AW1768),1,0)+IF(ISNUMBER(AX1768),1,0)+IF(ISNUMBER(BA1768),1,0)+IF(ISNUMBER(BB1768),1,0),1)</f>
        <v>1</v>
      </c>
      <c r="W1768" s="197">
        <v>337</v>
      </c>
      <c r="X1768" s="197"/>
      <c r="Y1768" s="197"/>
      <c r="Z1768" s="197">
        <v>140</v>
      </c>
      <c r="AA1768" s="197"/>
      <c r="AB1768" s="197"/>
      <c r="AC1768" s="197"/>
      <c r="AD1768" s="197"/>
      <c r="AE1768" s="197"/>
      <c r="AF1768" s="197"/>
      <c r="AG1768" s="197"/>
      <c r="AH1768" s="197"/>
      <c r="AI1768" s="197"/>
      <c r="AJ1768" s="197"/>
      <c r="AK1768" s="197"/>
      <c r="AL1768" s="197"/>
      <c r="AM1768" s="197"/>
      <c r="AN1768" s="197"/>
      <c r="AO1768" s="197"/>
      <c r="AP1768" s="197"/>
      <c r="AQ1768" s="197"/>
      <c r="AR1768" s="197"/>
      <c r="AS1768" s="197"/>
      <c r="AT1768" s="197"/>
      <c r="AU1768" s="197"/>
      <c r="AV1768" s="197"/>
      <c r="AW1768" s="197"/>
      <c r="AX1768" s="197"/>
      <c r="AY1768" s="197"/>
      <c r="AZ1768" s="197"/>
      <c r="BA1768" s="197"/>
      <c r="BB1768" s="197"/>
      <c r="BC1768" s="197"/>
    </row>
    <row r="1769" spans="2:55" customFormat="1" ht="14.1" customHeight="1">
      <c r="B1769" s="204">
        <v>20250613</v>
      </c>
      <c r="C1769" s="204" t="s">
        <v>64</v>
      </c>
      <c r="D1769" s="204">
        <v>930</v>
      </c>
      <c r="E1769" s="204">
        <v>6490</v>
      </c>
      <c r="F1769" s="204"/>
      <c r="G1769" s="204"/>
      <c r="H1769" s="204">
        <v>6489</v>
      </c>
      <c r="I1769" s="204"/>
      <c r="J1769" s="204"/>
      <c r="K1769" s="204">
        <v>4521</v>
      </c>
      <c r="L1769" s="204">
        <v>25</v>
      </c>
      <c r="M1769" s="204">
        <v>4497</v>
      </c>
      <c r="N1769" s="204" t="s">
        <v>44</v>
      </c>
      <c r="O1769" s="204" t="s">
        <v>41</v>
      </c>
      <c r="P1769" s="202">
        <f t="shared" si="167"/>
        <v>4496</v>
      </c>
      <c r="Q1769" s="197">
        <f t="shared" si="162"/>
        <v>1</v>
      </c>
      <c r="R1769" s="202" t="str">
        <f t="shared" si="163"/>
        <v>NA</v>
      </c>
      <c r="S1769" s="202" t="str">
        <f t="shared" si="164"/>
        <v>NA</v>
      </c>
      <c r="T1769" s="197" t="str">
        <f t="shared" si="165"/>
        <v>NA</v>
      </c>
      <c r="U1769" s="197">
        <f t="shared" si="166"/>
        <v>8969</v>
      </c>
      <c r="V1769" s="197">
        <f>MIN(IF(SUM(W1769,,X1769,Z1769,AA1769,AD1769,AC1769,AF1769,AG1769,AJ1769,AI1769,AL1769,AM1769,AO1769,AP1769,AR1769,AS1769,A1769,AY1769,AU1769,AV1769,AW1769,AX1769,BA1769,BB1769)=0,0,1)+IF(O1769="Smoothing ramp",1,0)+IF(ISNUMBER(W1769),1,0)+IF(ISNUMBER(X1769),1,0)+IF(ISNUMBER(Z1769),1,0)+IF(ISNUMBER(AA1769),1,0)+IF(ISNUMBER(AD1769),1,0)+IF(ISNUMBER(AC1769),1,0)+IF(ISNUMBER(AF1769),1,0)+IF(ISNUMBER(AG1769),1,0)+IF(ISNUMBER(AI1769),1,0)+IF(ISNUMBER(AJ1769),1,0)+IF(ISNUMBER(AL1769),1,0)+IF(ISNUMBER(AM1769),1,0)+IF(ISNUMBER(AO1769),1,0)+IF(ISNUMBER(AP1769),1,0)+IF(ISNUMBER(#REF!),1,0)+IF(ISNUMBER(AR1769),1,0)+IF(ISNUMBER(AS1769),1,0)+IF(ISNUMBER(AY1769),1,0)+IF(ISNUMBER(AU1769),1,0)+IF(ISNUMBER(AV1769),1,0)+IF(ISNUMBER(AW1769),1,0)+IF(ISNUMBER(AX1769),1,0)+IF(ISNUMBER(BA1769),1,0)+IF(ISNUMBER(BB1769),1,0),1)</f>
        <v>1</v>
      </c>
      <c r="W1769" s="197">
        <v>337</v>
      </c>
      <c r="X1769" s="197"/>
      <c r="Y1769" s="197"/>
      <c r="Z1769" s="197">
        <v>140</v>
      </c>
      <c r="AA1769" s="197"/>
      <c r="AB1769" s="197"/>
      <c r="AC1769" s="197"/>
      <c r="AD1769" s="197"/>
      <c r="AE1769" s="197"/>
      <c r="AF1769" s="197"/>
      <c r="AG1769" s="197"/>
      <c r="AH1769" s="197"/>
      <c r="AI1769" s="197"/>
      <c r="AJ1769" s="197"/>
      <c r="AK1769" s="197"/>
      <c r="AL1769" s="197"/>
      <c r="AM1769" s="197"/>
      <c r="AN1769" s="197"/>
      <c r="AO1769" s="197"/>
      <c r="AP1769" s="197"/>
      <c r="AQ1769" s="197"/>
      <c r="AR1769" s="197"/>
      <c r="AS1769" s="197"/>
      <c r="AT1769" s="197"/>
      <c r="AU1769" s="197"/>
      <c r="AV1769" s="197"/>
      <c r="AW1769" s="197"/>
      <c r="AX1769" s="197"/>
      <c r="AY1769" s="197"/>
      <c r="AZ1769" s="197"/>
      <c r="BA1769" s="197"/>
      <c r="BB1769" s="197"/>
      <c r="BC1769" s="197"/>
    </row>
    <row r="1770" spans="2:55" customFormat="1" ht="14.1" customHeight="1">
      <c r="B1770" s="204">
        <v>20250613</v>
      </c>
      <c r="C1770" s="204" t="s">
        <v>64</v>
      </c>
      <c r="D1770" s="204">
        <v>1030</v>
      </c>
      <c r="E1770" s="204">
        <v>6536</v>
      </c>
      <c r="F1770" s="204"/>
      <c r="G1770" s="204"/>
      <c r="H1770" s="204">
        <v>6535</v>
      </c>
      <c r="I1770" s="204"/>
      <c r="J1770" s="204"/>
      <c r="K1770" s="204">
        <v>4521</v>
      </c>
      <c r="L1770" s="204">
        <v>71</v>
      </c>
      <c r="M1770" s="204">
        <v>4451</v>
      </c>
      <c r="N1770" s="204" t="s">
        <v>44</v>
      </c>
      <c r="O1770" s="204" t="s">
        <v>41</v>
      </c>
      <c r="P1770" s="202">
        <f t="shared" si="167"/>
        <v>4450</v>
      </c>
      <c r="Q1770" s="197">
        <f t="shared" si="162"/>
        <v>1</v>
      </c>
      <c r="R1770" s="202" t="str">
        <f t="shared" si="163"/>
        <v>NA</v>
      </c>
      <c r="S1770" s="202" t="str">
        <f t="shared" si="164"/>
        <v>NA</v>
      </c>
      <c r="T1770" s="197" t="str">
        <f t="shared" si="165"/>
        <v>NA</v>
      </c>
      <c r="U1770" s="197">
        <f t="shared" si="166"/>
        <v>8831</v>
      </c>
      <c r="V1770" s="197">
        <f>MIN(IF(SUM(W1770,,X1770,Z1770,AA1770,AD1770,AC1770,AF1770,AG1770,AJ1770,AI1770,AL1770,AM1770,AO1770,AP1770,AR1770,AS1770,A1770,AY1770,AU1770,AV1770,AW1770,AX1770,BA1770,BB1770)=0,0,1)+IF(O1770="Smoothing ramp",1,0)+IF(ISNUMBER(W1770),1,0)+IF(ISNUMBER(X1770),1,0)+IF(ISNUMBER(Z1770),1,0)+IF(ISNUMBER(AA1770),1,0)+IF(ISNUMBER(AD1770),1,0)+IF(ISNUMBER(AC1770),1,0)+IF(ISNUMBER(AF1770),1,0)+IF(ISNUMBER(AG1770),1,0)+IF(ISNUMBER(AI1770),1,0)+IF(ISNUMBER(AJ1770),1,0)+IF(ISNUMBER(AL1770),1,0)+IF(ISNUMBER(AM1770),1,0)+IF(ISNUMBER(AO1770),1,0)+IF(ISNUMBER(AP1770),1,0)+IF(ISNUMBER(#REF!),1,0)+IF(ISNUMBER(AR1770),1,0)+IF(ISNUMBER(AS1770),1,0)+IF(ISNUMBER(AY1770),1,0)+IF(ISNUMBER(AU1770),1,0)+IF(ISNUMBER(AV1770),1,0)+IF(ISNUMBER(AW1770),1,0)+IF(ISNUMBER(AX1770),1,0)+IF(ISNUMBER(BA1770),1,0)+IF(ISNUMBER(BB1770),1,0),1)</f>
        <v>1</v>
      </c>
      <c r="W1770" s="197">
        <v>342</v>
      </c>
      <c r="X1770" s="197"/>
      <c r="Y1770" s="197"/>
      <c r="Z1770" s="197">
        <v>140</v>
      </c>
      <c r="AA1770" s="197"/>
      <c r="AB1770" s="197"/>
      <c r="AC1770" s="197"/>
      <c r="AD1770" s="197"/>
      <c r="AE1770" s="197"/>
      <c r="AF1770" s="197"/>
      <c r="AG1770" s="197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7"/>
      <c r="BA1770" s="197"/>
      <c r="BB1770" s="197"/>
      <c r="BC1770" s="197"/>
    </row>
    <row r="1771" spans="2:55" customFormat="1" ht="14.1" customHeight="1">
      <c r="B1771" s="204">
        <v>20250613</v>
      </c>
      <c r="C1771" s="204" t="s">
        <v>64</v>
      </c>
      <c r="D1771" s="204">
        <v>1130</v>
      </c>
      <c r="E1771" s="204">
        <v>6534</v>
      </c>
      <c r="F1771" s="204"/>
      <c r="G1771" s="204"/>
      <c r="H1771" s="204">
        <v>6534</v>
      </c>
      <c r="I1771" s="204"/>
      <c r="J1771" s="204"/>
      <c r="K1771" s="204">
        <v>4521</v>
      </c>
      <c r="L1771" s="204">
        <v>69</v>
      </c>
      <c r="M1771" s="204">
        <v>4453</v>
      </c>
      <c r="N1771" s="204" t="s">
        <v>44</v>
      </c>
      <c r="O1771" s="204" t="s">
        <v>41</v>
      </c>
      <c r="P1771" s="202">
        <f t="shared" si="167"/>
        <v>4452</v>
      </c>
      <c r="Q1771" s="197">
        <f t="shared" si="162"/>
        <v>0</v>
      </c>
      <c r="R1771" s="202" t="str">
        <f t="shared" si="163"/>
        <v>NA</v>
      </c>
      <c r="S1771" s="202" t="str">
        <f t="shared" si="164"/>
        <v>NA</v>
      </c>
      <c r="T1771" s="197" t="str">
        <f t="shared" si="165"/>
        <v>NA</v>
      </c>
      <c r="U1771" s="197">
        <f t="shared" si="166"/>
        <v>8837</v>
      </c>
      <c r="V1771" s="197">
        <f>MIN(IF(SUM(W1771,,X1771,Z1771,AA1771,AD1771,AC1771,AF1771,AG1771,AJ1771,AI1771,AL1771,AM1771,AO1771,AP1771,AR1771,AS1771,A1771,AY1771,AU1771,AV1771,AW1771,AX1771,BA1771,BB1771)=0,0,1)+IF(O1771="Smoothing ramp",1,0)+IF(ISNUMBER(W1771),1,0)+IF(ISNUMBER(X1771),1,0)+IF(ISNUMBER(Z1771),1,0)+IF(ISNUMBER(AA1771),1,0)+IF(ISNUMBER(AD1771),1,0)+IF(ISNUMBER(AC1771),1,0)+IF(ISNUMBER(AF1771),1,0)+IF(ISNUMBER(AG1771),1,0)+IF(ISNUMBER(AI1771),1,0)+IF(ISNUMBER(AJ1771),1,0)+IF(ISNUMBER(AL1771),1,0)+IF(ISNUMBER(AM1771),1,0)+IF(ISNUMBER(AO1771),1,0)+IF(ISNUMBER(AP1771),1,0)+IF(ISNUMBER(#REF!),1,0)+IF(ISNUMBER(AR1771),1,0)+IF(ISNUMBER(AS1771),1,0)+IF(ISNUMBER(AY1771),1,0)+IF(ISNUMBER(AU1771),1,0)+IF(ISNUMBER(AV1771),1,0)+IF(ISNUMBER(AW1771),1,0)+IF(ISNUMBER(AX1771),1,0)+IF(ISNUMBER(BA1771),1,0)+IF(ISNUMBER(BB1771),1,0),1)</f>
        <v>1</v>
      </c>
      <c r="W1771" s="197">
        <v>342</v>
      </c>
      <c r="X1771" s="197"/>
      <c r="Y1771" s="197"/>
      <c r="Z1771" s="197">
        <v>140</v>
      </c>
      <c r="AA1771" s="197"/>
      <c r="AB1771" s="197"/>
      <c r="AC1771" s="197"/>
      <c r="AD1771" s="197"/>
      <c r="AE1771" s="197"/>
      <c r="AF1771" s="197"/>
      <c r="AG1771" s="197"/>
      <c r="AH1771" s="197"/>
      <c r="AI1771" s="197"/>
      <c r="AJ1771" s="197"/>
      <c r="AK1771" s="197"/>
      <c r="AL1771" s="197"/>
      <c r="AM1771" s="197"/>
      <c r="AN1771" s="197"/>
      <c r="AO1771" s="197"/>
      <c r="AP1771" s="197"/>
      <c r="AQ1771" s="197"/>
      <c r="AR1771" s="197"/>
      <c r="AS1771" s="197"/>
      <c r="AT1771" s="197"/>
      <c r="AU1771" s="197"/>
      <c r="AV1771" s="197"/>
      <c r="AW1771" s="197"/>
      <c r="AX1771" s="197"/>
      <c r="AY1771" s="197"/>
      <c r="AZ1771" s="197"/>
      <c r="BA1771" s="197"/>
      <c r="BB1771" s="197"/>
      <c r="BC1771" s="197"/>
    </row>
    <row r="1772" spans="2:55" customFormat="1" ht="14.1" customHeight="1">
      <c r="B1772" s="204">
        <v>20250613</v>
      </c>
      <c r="C1772" s="204" t="s">
        <v>64</v>
      </c>
      <c r="D1772" s="204">
        <v>1230</v>
      </c>
      <c r="E1772" s="204">
        <v>6632</v>
      </c>
      <c r="F1772" s="204"/>
      <c r="G1772" s="204"/>
      <c r="H1772" s="204">
        <v>6631</v>
      </c>
      <c r="I1772" s="204"/>
      <c r="J1772" s="204"/>
      <c r="K1772" s="204">
        <v>-822</v>
      </c>
      <c r="L1772" s="204">
        <v>-822</v>
      </c>
      <c r="M1772" s="204">
        <v>-821</v>
      </c>
      <c r="N1772" s="204" t="s">
        <v>40</v>
      </c>
      <c r="O1772" s="204" t="s">
        <v>41</v>
      </c>
      <c r="P1772" s="202">
        <f t="shared" si="167"/>
        <v>0</v>
      </c>
      <c r="Q1772" s="197">
        <f t="shared" si="162"/>
        <v>1</v>
      </c>
      <c r="R1772" s="202" t="str">
        <f t="shared" si="163"/>
        <v>NA</v>
      </c>
      <c r="S1772" s="202" t="str">
        <f t="shared" si="164"/>
        <v>NA</v>
      </c>
      <c r="T1772" s="197" t="str">
        <f t="shared" si="165"/>
        <v>NA</v>
      </c>
      <c r="U1772" s="197">
        <f t="shared" si="166"/>
        <v>0</v>
      </c>
      <c r="V1772" s="197">
        <f>MIN(IF(SUM(W1772,,X1772,Z1772,AA1772,AD1772,AC1772,AF1772,AG1772,AJ1772,AI1772,AL1772,AM1772,AO1772,AP1772,AR1772,AS1772,A1772,AY1772,AU1772,AV1772,AW1772,AX1772,BA1772,BB1772)=0,0,1)+IF(O1772="Smoothing ramp",1,0)+IF(ISNUMBER(W1772),1,0)+IF(ISNUMBER(X1772),1,0)+IF(ISNUMBER(Z1772),1,0)+IF(ISNUMBER(AA1772),1,0)+IF(ISNUMBER(AD1772),1,0)+IF(ISNUMBER(AC1772),1,0)+IF(ISNUMBER(AF1772),1,0)+IF(ISNUMBER(AG1772),1,0)+IF(ISNUMBER(AI1772),1,0)+IF(ISNUMBER(AJ1772),1,0)+IF(ISNUMBER(AL1772),1,0)+IF(ISNUMBER(AM1772),1,0)+IF(ISNUMBER(AO1772),1,0)+IF(ISNUMBER(AP1772),1,0)+IF(ISNUMBER(#REF!),1,0)+IF(ISNUMBER(AR1772),1,0)+IF(ISNUMBER(AS1772),1,0)+IF(ISNUMBER(AY1772),1,0)+IF(ISNUMBER(AU1772),1,0)+IF(ISNUMBER(AV1772),1,0)+IF(ISNUMBER(AW1772),1,0)+IF(ISNUMBER(AX1772),1,0)+IF(ISNUMBER(BA1772),1,0)+IF(ISNUMBER(BB1772),1,0),1)</f>
        <v>1</v>
      </c>
      <c r="W1772" s="197">
        <v>342</v>
      </c>
      <c r="X1772" s="197"/>
      <c r="Y1772" s="197"/>
      <c r="Z1772" s="197">
        <v>140</v>
      </c>
      <c r="AA1772" s="197"/>
      <c r="AB1772" s="197"/>
      <c r="AC1772" s="197"/>
      <c r="AD1772" s="197"/>
      <c r="AE1772" s="197"/>
      <c r="AF1772" s="197"/>
      <c r="AG1772" s="197"/>
      <c r="AH1772" s="197"/>
      <c r="AI1772" s="197"/>
      <c r="AJ1772" s="197"/>
      <c r="AK1772" s="197"/>
      <c r="AL1772" s="197"/>
      <c r="AM1772" s="197"/>
      <c r="AN1772" s="197"/>
      <c r="AO1772" s="197"/>
      <c r="AP1772" s="197"/>
      <c r="AQ1772" s="197"/>
      <c r="AR1772" s="197"/>
      <c r="AS1772" s="197"/>
      <c r="AT1772" s="197"/>
      <c r="AU1772" s="197"/>
      <c r="AV1772" s="197"/>
      <c r="AW1772" s="197"/>
      <c r="AX1772" s="197"/>
      <c r="AY1772" s="197"/>
      <c r="AZ1772" s="197"/>
      <c r="BA1772" s="197"/>
      <c r="BB1772" s="197"/>
      <c r="BC1772" s="197"/>
    </row>
    <row r="1773" spans="2:55" customFormat="1" ht="14.1" customHeight="1">
      <c r="B1773" s="204">
        <v>20250613</v>
      </c>
      <c r="C1773" s="204" t="s">
        <v>64</v>
      </c>
      <c r="D1773" s="204">
        <v>1330</v>
      </c>
      <c r="E1773" s="204">
        <v>6632</v>
      </c>
      <c r="F1773" s="204"/>
      <c r="G1773" s="204"/>
      <c r="H1773" s="204">
        <v>6631</v>
      </c>
      <c r="I1773" s="204"/>
      <c r="J1773" s="204"/>
      <c r="K1773" s="204">
        <v>-822</v>
      </c>
      <c r="L1773" s="204">
        <v>-822</v>
      </c>
      <c r="M1773" s="204">
        <v>-821</v>
      </c>
      <c r="N1773" s="204" t="s">
        <v>40</v>
      </c>
      <c r="O1773" s="204" t="s">
        <v>41</v>
      </c>
      <c r="P1773" s="202">
        <f t="shared" si="167"/>
        <v>0</v>
      </c>
      <c r="Q1773" s="197">
        <f t="shared" si="162"/>
        <v>1</v>
      </c>
      <c r="R1773" s="202" t="str">
        <f t="shared" si="163"/>
        <v>NA</v>
      </c>
      <c r="S1773" s="202" t="str">
        <f t="shared" si="164"/>
        <v>NA</v>
      </c>
      <c r="T1773" s="197" t="str">
        <f t="shared" si="165"/>
        <v>NA</v>
      </c>
      <c r="U1773" s="197">
        <f t="shared" si="166"/>
        <v>0</v>
      </c>
      <c r="V1773" s="197">
        <f>MIN(IF(SUM(W1773,,X1773,Z1773,AA1773,AD1773,AC1773,AF1773,AG1773,AJ1773,AI1773,AL1773,AM1773,AO1773,AP1773,AR1773,AS1773,A1773,AY1773,AU1773,AV1773,AW1773,AX1773,BA1773,BB1773)=0,0,1)+IF(O1773="Smoothing ramp",1,0)+IF(ISNUMBER(W1773),1,0)+IF(ISNUMBER(X1773),1,0)+IF(ISNUMBER(Z1773),1,0)+IF(ISNUMBER(AA1773),1,0)+IF(ISNUMBER(AD1773),1,0)+IF(ISNUMBER(AC1773),1,0)+IF(ISNUMBER(AF1773),1,0)+IF(ISNUMBER(AG1773),1,0)+IF(ISNUMBER(AI1773),1,0)+IF(ISNUMBER(AJ1773),1,0)+IF(ISNUMBER(AL1773),1,0)+IF(ISNUMBER(AM1773),1,0)+IF(ISNUMBER(AO1773),1,0)+IF(ISNUMBER(AP1773),1,0)+IF(ISNUMBER(#REF!),1,0)+IF(ISNUMBER(AR1773),1,0)+IF(ISNUMBER(AS1773),1,0)+IF(ISNUMBER(AY1773),1,0)+IF(ISNUMBER(AU1773),1,0)+IF(ISNUMBER(AV1773),1,0)+IF(ISNUMBER(AW1773),1,0)+IF(ISNUMBER(AX1773),1,0)+IF(ISNUMBER(BA1773),1,0)+IF(ISNUMBER(BB1773),1,0),1)</f>
        <v>1</v>
      </c>
      <c r="W1773" s="197">
        <v>421</v>
      </c>
      <c r="X1773" s="197"/>
      <c r="Y1773" s="197"/>
      <c r="Z1773" s="197">
        <v>140</v>
      </c>
      <c r="AA1773" s="197"/>
      <c r="AB1773" s="197"/>
      <c r="AC1773" s="197"/>
      <c r="AD1773" s="197"/>
      <c r="AE1773" s="197"/>
      <c r="AF1773" s="197"/>
      <c r="AG1773" s="197"/>
      <c r="AH1773" s="197"/>
      <c r="AI1773" s="197"/>
      <c r="AJ1773" s="197"/>
      <c r="AK1773" s="197"/>
      <c r="AL1773" s="197"/>
      <c r="AM1773" s="197"/>
      <c r="AN1773" s="197"/>
      <c r="AO1773" s="197"/>
      <c r="AP1773" s="197"/>
      <c r="AQ1773" s="197"/>
      <c r="AR1773" s="197"/>
      <c r="AS1773" s="197"/>
      <c r="AT1773" s="197"/>
      <c r="AU1773" s="197"/>
      <c r="AV1773" s="197"/>
      <c r="AW1773" s="197"/>
      <c r="AX1773" s="197"/>
      <c r="AY1773" s="197"/>
      <c r="AZ1773" s="197"/>
      <c r="BA1773" s="197"/>
      <c r="BB1773" s="197"/>
      <c r="BC1773" s="197"/>
    </row>
    <row r="1774" spans="2:55" customFormat="1" ht="14.1" customHeight="1">
      <c r="B1774" s="204">
        <v>20250613</v>
      </c>
      <c r="C1774" s="204" t="s">
        <v>64</v>
      </c>
      <c r="D1774" s="204">
        <v>1430</v>
      </c>
      <c r="E1774" s="204">
        <v>6632</v>
      </c>
      <c r="F1774" s="204"/>
      <c r="G1774" s="204"/>
      <c r="H1774" s="204">
        <v>6631</v>
      </c>
      <c r="I1774" s="204"/>
      <c r="J1774" s="204"/>
      <c r="K1774" s="204">
        <v>-822</v>
      </c>
      <c r="L1774" s="204">
        <v>-822</v>
      </c>
      <c r="M1774" s="204">
        <v>-821</v>
      </c>
      <c r="N1774" s="204" t="s">
        <v>40</v>
      </c>
      <c r="O1774" s="204" t="s">
        <v>41</v>
      </c>
      <c r="P1774" s="202">
        <f t="shared" si="167"/>
        <v>0</v>
      </c>
      <c r="Q1774" s="197">
        <f t="shared" si="162"/>
        <v>1</v>
      </c>
      <c r="R1774" s="202" t="str">
        <f t="shared" si="163"/>
        <v>NA</v>
      </c>
      <c r="S1774" s="202" t="str">
        <f t="shared" si="164"/>
        <v>NA</v>
      </c>
      <c r="T1774" s="197" t="str">
        <f t="shared" si="165"/>
        <v>NA</v>
      </c>
      <c r="U1774" s="197">
        <f t="shared" si="166"/>
        <v>0</v>
      </c>
      <c r="V1774" s="197">
        <f>MIN(IF(SUM(W1774,,X1774,Z1774,AA1774,AD1774,AC1774,AF1774,AG1774,AJ1774,AI1774,AL1774,AM1774,AO1774,AP1774,AR1774,AS1774,A1774,AY1774,AU1774,AV1774,AW1774,AX1774,BA1774,BB1774)=0,0,1)+IF(O1774="Smoothing ramp",1,0)+IF(ISNUMBER(W1774),1,0)+IF(ISNUMBER(X1774),1,0)+IF(ISNUMBER(Z1774),1,0)+IF(ISNUMBER(AA1774),1,0)+IF(ISNUMBER(AD1774),1,0)+IF(ISNUMBER(AC1774),1,0)+IF(ISNUMBER(AF1774),1,0)+IF(ISNUMBER(AG1774),1,0)+IF(ISNUMBER(AI1774),1,0)+IF(ISNUMBER(AJ1774),1,0)+IF(ISNUMBER(AL1774),1,0)+IF(ISNUMBER(AM1774),1,0)+IF(ISNUMBER(AO1774),1,0)+IF(ISNUMBER(AP1774),1,0)+IF(ISNUMBER(#REF!),1,0)+IF(ISNUMBER(AR1774),1,0)+IF(ISNUMBER(AS1774),1,0)+IF(ISNUMBER(AY1774),1,0)+IF(ISNUMBER(AU1774),1,0)+IF(ISNUMBER(AV1774),1,0)+IF(ISNUMBER(AW1774),1,0)+IF(ISNUMBER(AX1774),1,0)+IF(ISNUMBER(BA1774),1,0)+IF(ISNUMBER(BB1774),1,0),1)</f>
        <v>1</v>
      </c>
      <c r="W1774" s="197">
        <v>421</v>
      </c>
      <c r="X1774" s="197"/>
      <c r="Y1774" s="197"/>
      <c r="Z1774" s="197">
        <v>140</v>
      </c>
      <c r="AA1774" s="197"/>
      <c r="AB1774" s="197"/>
      <c r="AC1774" s="197"/>
      <c r="AD1774" s="197"/>
      <c r="AE1774" s="197"/>
      <c r="AF1774" s="197"/>
      <c r="AG1774" s="197"/>
      <c r="AH1774" s="197"/>
      <c r="AI1774" s="197"/>
      <c r="AJ1774" s="197"/>
      <c r="AK1774" s="197"/>
      <c r="AL1774" s="197"/>
      <c r="AM1774" s="197"/>
      <c r="AN1774" s="197"/>
      <c r="AO1774" s="197"/>
      <c r="AP1774" s="197"/>
      <c r="AQ1774" s="197"/>
      <c r="AR1774" s="197"/>
      <c r="AS1774" s="197"/>
      <c r="AT1774" s="197"/>
      <c r="AU1774" s="197"/>
      <c r="AV1774" s="197"/>
      <c r="AW1774" s="197"/>
      <c r="AX1774" s="197"/>
      <c r="AY1774" s="197"/>
      <c r="AZ1774" s="197"/>
      <c r="BA1774" s="197"/>
      <c r="BB1774" s="197"/>
      <c r="BC1774" s="197"/>
    </row>
    <row r="1775" spans="2:55" customFormat="1" ht="14.1" customHeight="1">
      <c r="B1775" s="204">
        <v>20250613</v>
      </c>
      <c r="C1775" s="204" t="s">
        <v>64</v>
      </c>
      <c r="D1775" s="204">
        <v>1530</v>
      </c>
      <c r="E1775" s="204">
        <v>8031</v>
      </c>
      <c r="F1775" s="204"/>
      <c r="G1775" s="204"/>
      <c r="H1775" s="204">
        <v>8031</v>
      </c>
      <c r="I1775" s="204"/>
      <c r="J1775" s="204"/>
      <c r="K1775" s="204">
        <v>-3528</v>
      </c>
      <c r="L1775" s="204">
        <v>-3528</v>
      </c>
      <c r="M1775" s="204">
        <v>-3528</v>
      </c>
      <c r="N1775" s="204" t="s">
        <v>40</v>
      </c>
      <c r="O1775" s="204" t="s">
        <v>41</v>
      </c>
      <c r="P1775" s="202">
        <f t="shared" si="167"/>
        <v>0</v>
      </c>
      <c r="Q1775" s="197">
        <f t="shared" si="162"/>
        <v>0</v>
      </c>
      <c r="R1775" s="202" t="str">
        <f t="shared" si="163"/>
        <v>NA</v>
      </c>
      <c r="S1775" s="202" t="str">
        <f t="shared" si="164"/>
        <v>NA</v>
      </c>
      <c r="T1775" s="197" t="str">
        <f t="shared" si="165"/>
        <v>NA</v>
      </c>
      <c r="U1775" s="197">
        <f t="shared" si="166"/>
        <v>0</v>
      </c>
      <c r="V1775" s="197">
        <f>MIN(IF(SUM(W1775,,X1775,Z1775,AA1775,AD1775,AC1775,AF1775,AG1775,AJ1775,AI1775,AL1775,AM1775,AO1775,AP1775,AR1775,AS1775,A1775,AY1775,AU1775,AV1775,AW1775,AX1775,BA1775,BB1775)=0,0,1)+IF(O1775="Smoothing ramp",1,0)+IF(ISNUMBER(W1775),1,0)+IF(ISNUMBER(X1775),1,0)+IF(ISNUMBER(Z1775),1,0)+IF(ISNUMBER(AA1775),1,0)+IF(ISNUMBER(AD1775),1,0)+IF(ISNUMBER(AC1775),1,0)+IF(ISNUMBER(AF1775),1,0)+IF(ISNUMBER(AG1775),1,0)+IF(ISNUMBER(AI1775),1,0)+IF(ISNUMBER(AJ1775),1,0)+IF(ISNUMBER(AL1775),1,0)+IF(ISNUMBER(AM1775),1,0)+IF(ISNUMBER(AO1775),1,0)+IF(ISNUMBER(AP1775),1,0)+IF(ISNUMBER(#REF!),1,0)+IF(ISNUMBER(AR1775),1,0)+IF(ISNUMBER(AS1775),1,0)+IF(ISNUMBER(AY1775),1,0)+IF(ISNUMBER(AU1775),1,0)+IF(ISNUMBER(AV1775),1,0)+IF(ISNUMBER(AW1775),1,0)+IF(ISNUMBER(AX1775),1,0)+IF(ISNUMBER(BA1775),1,0)+IF(ISNUMBER(BB1775),1,0),1)</f>
        <v>1</v>
      </c>
      <c r="W1775" s="197">
        <v>421</v>
      </c>
      <c r="X1775" s="197"/>
      <c r="Y1775" s="197"/>
      <c r="Z1775" s="197">
        <v>140</v>
      </c>
      <c r="AA1775" s="197"/>
      <c r="AB1775" s="197"/>
      <c r="AC1775" s="197"/>
      <c r="AD1775" s="197"/>
      <c r="AE1775" s="197"/>
      <c r="AF1775" s="197"/>
      <c r="AG1775" s="197"/>
      <c r="AH1775" s="197"/>
      <c r="AI1775" s="197"/>
      <c r="AJ1775" s="197"/>
      <c r="AK1775" s="197"/>
      <c r="AL1775" s="197"/>
      <c r="AM1775" s="197"/>
      <c r="AN1775" s="197"/>
      <c r="AO1775" s="197"/>
      <c r="AP1775" s="197"/>
      <c r="AQ1775" s="197"/>
      <c r="AR1775" s="197"/>
      <c r="AS1775" s="197"/>
      <c r="AT1775" s="197"/>
      <c r="AU1775" s="197"/>
      <c r="AV1775" s="197"/>
      <c r="AW1775" s="197"/>
      <c r="AX1775" s="197"/>
      <c r="AY1775" s="197"/>
      <c r="AZ1775" s="197"/>
      <c r="BA1775" s="197"/>
      <c r="BB1775" s="197"/>
      <c r="BC1775" s="197"/>
    </row>
    <row r="1776" spans="2:55" customFormat="1" ht="14.1" customHeight="1">
      <c r="B1776" s="204">
        <v>20250613</v>
      </c>
      <c r="C1776" s="204" t="s">
        <v>64</v>
      </c>
      <c r="D1776" s="204">
        <v>1630</v>
      </c>
      <c r="E1776" s="204">
        <v>8031</v>
      </c>
      <c r="F1776" s="204"/>
      <c r="G1776" s="204"/>
      <c r="H1776" s="204">
        <v>8031</v>
      </c>
      <c r="I1776" s="204"/>
      <c r="J1776" s="204"/>
      <c r="K1776" s="204">
        <v>-3528</v>
      </c>
      <c r="L1776" s="204">
        <v>-3528</v>
      </c>
      <c r="M1776" s="204">
        <v>-3528</v>
      </c>
      <c r="N1776" s="204" t="s">
        <v>40</v>
      </c>
      <c r="O1776" s="204" t="s">
        <v>41</v>
      </c>
      <c r="P1776" s="202">
        <f t="shared" si="167"/>
        <v>0</v>
      </c>
      <c r="Q1776" s="197">
        <f t="shared" si="162"/>
        <v>0</v>
      </c>
      <c r="R1776" s="202" t="str">
        <f t="shared" si="163"/>
        <v>NA</v>
      </c>
      <c r="S1776" s="202" t="str">
        <f t="shared" si="164"/>
        <v>NA</v>
      </c>
      <c r="T1776" s="197" t="str">
        <f t="shared" si="165"/>
        <v>NA</v>
      </c>
      <c r="U1776" s="197">
        <f t="shared" si="166"/>
        <v>0</v>
      </c>
      <c r="V1776" s="197">
        <f>MIN(IF(SUM(W1776,,X1776,Z1776,AA1776,AD1776,AC1776,AF1776,AG1776,AJ1776,AI1776,AL1776,AM1776,AO1776,AP1776,AR1776,AS1776,A1776,AY1776,AU1776,AV1776,AW1776,AX1776,BA1776,BB1776)=0,0,1)+IF(O1776="Smoothing ramp",1,0)+IF(ISNUMBER(W1776),1,0)+IF(ISNUMBER(X1776),1,0)+IF(ISNUMBER(Z1776),1,0)+IF(ISNUMBER(AA1776),1,0)+IF(ISNUMBER(AD1776),1,0)+IF(ISNUMBER(AC1776),1,0)+IF(ISNUMBER(AF1776),1,0)+IF(ISNUMBER(AG1776),1,0)+IF(ISNUMBER(AI1776),1,0)+IF(ISNUMBER(AJ1776),1,0)+IF(ISNUMBER(AL1776),1,0)+IF(ISNUMBER(AM1776),1,0)+IF(ISNUMBER(AO1776),1,0)+IF(ISNUMBER(AP1776),1,0)+IF(ISNUMBER(#REF!),1,0)+IF(ISNUMBER(AR1776),1,0)+IF(ISNUMBER(AS1776),1,0)+IF(ISNUMBER(AY1776),1,0)+IF(ISNUMBER(AU1776),1,0)+IF(ISNUMBER(AV1776),1,0)+IF(ISNUMBER(AW1776),1,0)+IF(ISNUMBER(AX1776),1,0)+IF(ISNUMBER(BA1776),1,0)+IF(ISNUMBER(BB1776),1,0),1)</f>
        <v>1</v>
      </c>
      <c r="W1776" s="197">
        <v>409</v>
      </c>
      <c r="X1776" s="197"/>
      <c r="Y1776" s="197"/>
      <c r="Z1776" s="197">
        <v>140</v>
      </c>
      <c r="AA1776" s="197"/>
      <c r="AB1776" s="197"/>
      <c r="AC1776" s="197"/>
      <c r="AD1776" s="197"/>
      <c r="AE1776" s="197"/>
      <c r="AF1776" s="197"/>
      <c r="AG1776" s="197"/>
      <c r="AH1776" s="197"/>
      <c r="AI1776" s="197"/>
      <c r="AJ1776" s="197"/>
      <c r="AK1776" s="197"/>
      <c r="AL1776" s="197"/>
      <c r="AM1776" s="197"/>
      <c r="AN1776" s="197"/>
      <c r="AO1776" s="197"/>
      <c r="AP1776" s="197"/>
      <c r="AQ1776" s="197"/>
      <c r="AR1776" s="197"/>
      <c r="AS1776" s="197"/>
      <c r="AT1776" s="197"/>
      <c r="AU1776" s="197"/>
      <c r="AV1776" s="197"/>
      <c r="AW1776" s="197"/>
      <c r="AX1776" s="197"/>
      <c r="AY1776" s="197"/>
      <c r="AZ1776" s="197"/>
      <c r="BA1776" s="197"/>
      <c r="BB1776" s="197"/>
      <c r="BC1776" s="197"/>
    </row>
    <row r="1777" spans="2:55" customFormat="1" ht="14.1" customHeight="1">
      <c r="B1777" s="204">
        <v>20250613</v>
      </c>
      <c r="C1777" s="204" t="s">
        <v>64</v>
      </c>
      <c r="D1777" s="204">
        <v>1730</v>
      </c>
      <c r="E1777" s="204">
        <v>8031</v>
      </c>
      <c r="F1777" s="204"/>
      <c r="G1777" s="204"/>
      <c r="H1777" s="204">
        <v>8031</v>
      </c>
      <c r="I1777" s="204"/>
      <c r="J1777" s="204"/>
      <c r="K1777" s="204">
        <v>-3528</v>
      </c>
      <c r="L1777" s="204">
        <v>-3528</v>
      </c>
      <c r="M1777" s="204">
        <v>-3528</v>
      </c>
      <c r="N1777" s="204" t="s">
        <v>40</v>
      </c>
      <c r="O1777" s="204" t="s">
        <v>41</v>
      </c>
      <c r="P1777" s="202">
        <f t="shared" si="167"/>
        <v>0</v>
      </c>
      <c r="Q1777" s="197">
        <f t="shared" si="162"/>
        <v>0</v>
      </c>
      <c r="R1777" s="202" t="str">
        <f t="shared" si="163"/>
        <v>NA</v>
      </c>
      <c r="S1777" s="202" t="str">
        <f t="shared" si="164"/>
        <v>NA</v>
      </c>
      <c r="T1777" s="197" t="str">
        <f t="shared" si="165"/>
        <v>NA</v>
      </c>
      <c r="U1777" s="197">
        <f t="shared" si="166"/>
        <v>0</v>
      </c>
      <c r="V1777" s="197">
        <f>MIN(IF(SUM(W1777,,X1777,Z1777,AA1777,AD1777,AC1777,AF1777,AG1777,AJ1777,AI1777,AL1777,AM1777,AO1777,AP1777,AR1777,AS1777,A1777,AY1777,AU1777,AV1777,AW1777,AX1777,BA1777,BB1777)=0,0,1)+IF(O1777="Smoothing ramp",1,0)+IF(ISNUMBER(W1777),1,0)+IF(ISNUMBER(X1777),1,0)+IF(ISNUMBER(Z1777),1,0)+IF(ISNUMBER(AA1777),1,0)+IF(ISNUMBER(AD1777),1,0)+IF(ISNUMBER(AC1777),1,0)+IF(ISNUMBER(AF1777),1,0)+IF(ISNUMBER(AG1777),1,0)+IF(ISNUMBER(AI1777),1,0)+IF(ISNUMBER(AJ1777),1,0)+IF(ISNUMBER(AL1777),1,0)+IF(ISNUMBER(AM1777),1,0)+IF(ISNUMBER(AO1777),1,0)+IF(ISNUMBER(AP1777),1,0)+IF(ISNUMBER(#REF!),1,0)+IF(ISNUMBER(AR1777),1,0)+IF(ISNUMBER(AS1777),1,0)+IF(ISNUMBER(AY1777),1,0)+IF(ISNUMBER(AU1777),1,0)+IF(ISNUMBER(AV1777),1,0)+IF(ISNUMBER(AW1777),1,0)+IF(ISNUMBER(AX1777),1,0)+IF(ISNUMBER(BA1777),1,0)+IF(ISNUMBER(BB1777),1,0),1)</f>
        <v>1</v>
      </c>
      <c r="W1777" s="197">
        <v>409</v>
      </c>
      <c r="X1777" s="197"/>
      <c r="Y1777" s="197"/>
      <c r="Z1777" s="197">
        <v>140</v>
      </c>
      <c r="AA1777" s="197"/>
      <c r="AB1777" s="197"/>
      <c r="AC1777" s="197"/>
      <c r="AD1777" s="197"/>
      <c r="AE1777" s="197"/>
      <c r="AF1777" s="197"/>
      <c r="AG1777" s="197"/>
      <c r="AH1777" s="197"/>
      <c r="AI1777" s="197"/>
      <c r="AJ1777" s="197"/>
      <c r="AK1777" s="197"/>
      <c r="AL1777" s="197"/>
      <c r="AM1777" s="197"/>
      <c r="AN1777" s="197"/>
      <c r="AO1777" s="197"/>
      <c r="AP1777" s="197"/>
      <c r="AQ1777" s="197"/>
      <c r="AR1777" s="197"/>
      <c r="AS1777" s="197"/>
      <c r="AT1777" s="197"/>
      <c r="AU1777" s="197"/>
      <c r="AV1777" s="197"/>
      <c r="AW1777" s="197"/>
      <c r="AX1777" s="197"/>
      <c r="AY1777" s="197"/>
      <c r="AZ1777" s="197"/>
      <c r="BA1777" s="197"/>
      <c r="BB1777" s="197"/>
      <c r="BC1777" s="197"/>
    </row>
    <row r="1778" spans="2:55" customFormat="1" ht="14.1" customHeight="1">
      <c r="B1778" s="204">
        <v>20250613</v>
      </c>
      <c r="C1778" s="204" t="s">
        <v>64</v>
      </c>
      <c r="D1778" s="204">
        <v>1830</v>
      </c>
      <c r="E1778" s="204">
        <v>8470</v>
      </c>
      <c r="F1778" s="204"/>
      <c r="G1778" s="204"/>
      <c r="H1778" s="204"/>
      <c r="I1778" s="204">
        <v>8190</v>
      </c>
      <c r="J1778" s="204">
        <v>644</v>
      </c>
      <c r="K1778" s="204">
        <v>-2665</v>
      </c>
      <c r="L1778" s="204">
        <v>-2665</v>
      </c>
      <c r="M1778" s="204">
        <v>0</v>
      </c>
      <c r="N1778" s="204" t="s">
        <v>40</v>
      </c>
      <c r="O1778" s="204" t="s">
        <v>41</v>
      </c>
      <c r="P1778" s="202">
        <f t="shared" si="167"/>
        <v>0</v>
      </c>
      <c r="Q1778" s="197" t="str">
        <f t="shared" si="162"/>
        <v>NA</v>
      </c>
      <c r="R1778" s="202" t="str">
        <f t="shared" si="163"/>
        <v>NA</v>
      </c>
      <c r="S1778" s="202" t="str">
        <f t="shared" si="164"/>
        <v>NA</v>
      </c>
      <c r="T1778" s="197" t="str">
        <f t="shared" si="165"/>
        <v>NA</v>
      </c>
      <c r="U1778" s="197">
        <f t="shared" si="166"/>
        <v>2665</v>
      </c>
      <c r="V1778" s="197">
        <f>MIN(IF(SUM(W1778,,X1778,Z1778,AA1778,AD1778,AC1778,AF1778,AG1778,AJ1778,AI1778,AL1778,AM1778,AO1778,AP1778,AR1778,AS1778,A1778,AY1778,AU1778,AV1778,AW1778,AX1778,BA1778,BB1778)=0,0,1)+IF(O1778="Smoothing ramp",1,0)+IF(ISNUMBER(W1778),1,0)+IF(ISNUMBER(X1778),1,0)+IF(ISNUMBER(Z1778),1,0)+IF(ISNUMBER(AA1778),1,0)+IF(ISNUMBER(AD1778),1,0)+IF(ISNUMBER(AC1778),1,0)+IF(ISNUMBER(AF1778),1,0)+IF(ISNUMBER(AG1778),1,0)+IF(ISNUMBER(AI1778),1,0)+IF(ISNUMBER(AJ1778),1,0)+IF(ISNUMBER(AL1778),1,0)+IF(ISNUMBER(AM1778),1,0)+IF(ISNUMBER(AO1778),1,0)+IF(ISNUMBER(AP1778),1,0)+IF(ISNUMBER(#REF!),1,0)+IF(ISNUMBER(AR1778),1,0)+IF(ISNUMBER(AS1778),1,0)+IF(ISNUMBER(AY1778),1,0)+IF(ISNUMBER(AU1778),1,0)+IF(ISNUMBER(AV1778),1,0)+IF(ISNUMBER(AW1778),1,0)+IF(ISNUMBER(AX1778),1,0)+IF(ISNUMBER(BA1778),1,0)+IF(ISNUMBER(BB1778),1,0),1)</f>
        <v>1</v>
      </c>
      <c r="W1778" s="197">
        <v>409</v>
      </c>
      <c r="X1778" s="197"/>
      <c r="Y1778" s="197"/>
      <c r="Z1778" s="197">
        <v>140</v>
      </c>
      <c r="AA1778" s="197"/>
      <c r="AB1778" s="197"/>
      <c r="AC1778" s="197"/>
      <c r="AD1778" s="197"/>
      <c r="AE1778" s="197"/>
      <c r="AF1778" s="197"/>
      <c r="AG1778" s="197"/>
      <c r="AH1778" s="197"/>
      <c r="AI1778" s="197"/>
      <c r="AJ1778" s="197"/>
      <c r="AK1778" s="197"/>
      <c r="AL1778" s="197"/>
      <c r="AM1778" s="197"/>
      <c r="AN1778" s="197"/>
      <c r="AO1778" s="197"/>
      <c r="AP1778" s="197"/>
      <c r="AQ1778" s="197"/>
      <c r="AR1778" s="197"/>
      <c r="AS1778" s="197"/>
      <c r="AT1778" s="197"/>
      <c r="AU1778" s="197"/>
      <c r="AV1778" s="197"/>
      <c r="AW1778" s="197"/>
      <c r="AX1778" s="197"/>
      <c r="AY1778" s="197"/>
      <c r="AZ1778" s="197"/>
      <c r="BA1778" s="197"/>
      <c r="BB1778" s="197"/>
      <c r="BC1778" s="197"/>
    </row>
    <row r="1779" spans="2:55" customFormat="1" ht="14.1" customHeight="1">
      <c r="B1779" s="204">
        <v>20250613</v>
      </c>
      <c r="C1779" s="204" t="s">
        <v>64</v>
      </c>
      <c r="D1779" s="204">
        <v>1930</v>
      </c>
      <c r="E1779" s="204">
        <v>8470</v>
      </c>
      <c r="F1779" s="204"/>
      <c r="G1779" s="204"/>
      <c r="H1779" s="204"/>
      <c r="I1779" s="204">
        <v>8190</v>
      </c>
      <c r="J1779" s="204">
        <v>644</v>
      </c>
      <c r="K1779" s="204">
        <v>-2665</v>
      </c>
      <c r="L1779" s="204">
        <v>-2665</v>
      </c>
      <c r="M1779" s="204">
        <v>0</v>
      </c>
      <c r="N1779" s="204" t="s">
        <v>40</v>
      </c>
      <c r="O1779" s="204" t="s">
        <v>41</v>
      </c>
      <c r="P1779" s="202">
        <f t="shared" si="167"/>
        <v>0</v>
      </c>
      <c r="Q1779" s="197" t="str">
        <f t="shared" si="162"/>
        <v>NA</v>
      </c>
      <c r="R1779" s="202" t="str">
        <f t="shared" si="163"/>
        <v>NA</v>
      </c>
      <c r="S1779" s="202" t="str">
        <f t="shared" si="164"/>
        <v>NA</v>
      </c>
      <c r="T1779" s="197" t="str">
        <f t="shared" si="165"/>
        <v>NA</v>
      </c>
      <c r="U1779" s="197">
        <f t="shared" si="166"/>
        <v>2665</v>
      </c>
      <c r="V1779" s="197">
        <f>MIN(IF(SUM(W1779,,X1779,Z1779,AA1779,AD1779,AC1779,AF1779,AG1779,AJ1779,AI1779,AL1779,AM1779,AO1779,AP1779,AR1779,AS1779,A1779,AY1779,AU1779,AV1779,AW1779,AX1779,BA1779,BB1779)=0,0,1)+IF(O1779="Smoothing ramp",1,0)+IF(ISNUMBER(W1779),1,0)+IF(ISNUMBER(X1779),1,0)+IF(ISNUMBER(Z1779),1,0)+IF(ISNUMBER(AA1779),1,0)+IF(ISNUMBER(AD1779),1,0)+IF(ISNUMBER(AC1779),1,0)+IF(ISNUMBER(AF1779),1,0)+IF(ISNUMBER(AG1779),1,0)+IF(ISNUMBER(AI1779),1,0)+IF(ISNUMBER(AJ1779),1,0)+IF(ISNUMBER(AL1779),1,0)+IF(ISNUMBER(AM1779),1,0)+IF(ISNUMBER(AO1779),1,0)+IF(ISNUMBER(AP1779),1,0)+IF(ISNUMBER(#REF!),1,0)+IF(ISNUMBER(AR1779),1,0)+IF(ISNUMBER(AS1779),1,0)+IF(ISNUMBER(AY1779),1,0)+IF(ISNUMBER(AU1779),1,0)+IF(ISNUMBER(AV1779),1,0)+IF(ISNUMBER(AW1779),1,0)+IF(ISNUMBER(AX1779),1,0)+IF(ISNUMBER(BA1779),1,0)+IF(ISNUMBER(BB1779),1,0),1)</f>
        <v>1</v>
      </c>
      <c r="W1779" s="197">
        <v>421</v>
      </c>
      <c r="X1779" s="197"/>
      <c r="Y1779" s="197"/>
      <c r="Z1779" s="197">
        <v>140</v>
      </c>
      <c r="AA1779" s="197"/>
      <c r="AB1779" s="197"/>
      <c r="AC1779" s="197"/>
      <c r="AD1779" s="197"/>
      <c r="AE1779" s="197"/>
      <c r="AF1779" s="197"/>
      <c r="AG1779" s="197"/>
      <c r="AH1779" s="197"/>
      <c r="AI1779" s="197"/>
      <c r="AJ1779" s="197"/>
      <c r="AK1779" s="197"/>
      <c r="AL1779" s="197"/>
      <c r="AM1779" s="197"/>
      <c r="AN1779" s="197"/>
      <c r="AO1779" s="197"/>
      <c r="AP1779" s="197"/>
      <c r="AQ1779" s="197"/>
      <c r="AR1779" s="197"/>
      <c r="AS1779" s="197"/>
      <c r="AT1779" s="197"/>
      <c r="AU1779" s="197"/>
      <c r="AV1779" s="197"/>
      <c r="AW1779" s="197"/>
      <c r="AX1779" s="197"/>
      <c r="AY1779" s="197"/>
      <c r="AZ1779" s="197"/>
      <c r="BA1779" s="197"/>
      <c r="BB1779" s="197"/>
      <c r="BC1779" s="197"/>
    </row>
    <row r="1780" spans="2:55" customFormat="1" ht="14.1" customHeight="1">
      <c r="B1780" s="204">
        <v>20250613</v>
      </c>
      <c r="C1780" s="204" t="s">
        <v>64</v>
      </c>
      <c r="D1780" s="204">
        <v>2030</v>
      </c>
      <c r="E1780" s="204">
        <v>8470</v>
      </c>
      <c r="F1780" s="204"/>
      <c r="G1780" s="204"/>
      <c r="H1780" s="204"/>
      <c r="I1780" s="204">
        <v>8190</v>
      </c>
      <c r="J1780" s="204">
        <v>644</v>
      </c>
      <c r="K1780" s="204">
        <v>-2665</v>
      </c>
      <c r="L1780" s="204">
        <v>-2665</v>
      </c>
      <c r="M1780" s="204">
        <v>0</v>
      </c>
      <c r="N1780" s="204" t="s">
        <v>40</v>
      </c>
      <c r="O1780" s="204" t="s">
        <v>41</v>
      </c>
      <c r="P1780" s="202">
        <f t="shared" si="167"/>
        <v>0</v>
      </c>
      <c r="Q1780" s="197" t="str">
        <f t="shared" si="162"/>
        <v>NA</v>
      </c>
      <c r="R1780" s="202" t="str">
        <f t="shared" si="163"/>
        <v>NA</v>
      </c>
      <c r="S1780" s="202" t="str">
        <f t="shared" si="164"/>
        <v>NA</v>
      </c>
      <c r="T1780" s="197" t="str">
        <f t="shared" si="165"/>
        <v>NA</v>
      </c>
      <c r="U1780" s="197">
        <f t="shared" si="166"/>
        <v>2665</v>
      </c>
      <c r="V1780" s="197">
        <f>MIN(IF(SUM(W1780,,X1780,Z1780,AA1780,AD1780,AC1780,AF1780,AG1780,AJ1780,AI1780,AL1780,AM1780,AO1780,AP1780,AR1780,AS1780,A1780,AY1780,AU1780,AV1780,AW1780,AX1780,BA1780,BB1780)=0,0,1)+IF(O1780="Smoothing ramp",1,0)+IF(ISNUMBER(W1780),1,0)+IF(ISNUMBER(X1780),1,0)+IF(ISNUMBER(Z1780),1,0)+IF(ISNUMBER(AA1780),1,0)+IF(ISNUMBER(AD1780),1,0)+IF(ISNUMBER(AC1780),1,0)+IF(ISNUMBER(AF1780),1,0)+IF(ISNUMBER(AG1780),1,0)+IF(ISNUMBER(AI1780),1,0)+IF(ISNUMBER(AJ1780),1,0)+IF(ISNUMBER(AL1780),1,0)+IF(ISNUMBER(AM1780),1,0)+IF(ISNUMBER(AO1780),1,0)+IF(ISNUMBER(AP1780),1,0)+IF(ISNUMBER(#REF!),1,0)+IF(ISNUMBER(AR1780),1,0)+IF(ISNUMBER(AS1780),1,0)+IF(ISNUMBER(AY1780),1,0)+IF(ISNUMBER(AU1780),1,0)+IF(ISNUMBER(AV1780),1,0)+IF(ISNUMBER(AW1780),1,0)+IF(ISNUMBER(AX1780),1,0)+IF(ISNUMBER(BA1780),1,0)+IF(ISNUMBER(BB1780),1,0),1)</f>
        <v>1</v>
      </c>
      <c r="W1780" s="197">
        <v>421</v>
      </c>
      <c r="X1780" s="197"/>
      <c r="Y1780" s="197"/>
      <c r="Z1780" s="197">
        <v>140</v>
      </c>
      <c r="AA1780" s="197"/>
      <c r="AB1780" s="197"/>
      <c r="AC1780" s="197"/>
      <c r="AD1780" s="197"/>
      <c r="AE1780" s="197"/>
      <c r="AF1780" s="197"/>
      <c r="AG1780" s="197"/>
      <c r="AH1780" s="197"/>
      <c r="AI1780" s="197"/>
      <c r="AJ1780" s="197"/>
      <c r="AK1780" s="197"/>
      <c r="AL1780" s="197"/>
      <c r="AM1780" s="197"/>
      <c r="AN1780" s="197"/>
      <c r="AO1780" s="197"/>
      <c r="AP1780" s="197"/>
      <c r="AQ1780" s="197"/>
      <c r="AR1780" s="197"/>
      <c r="AS1780" s="197"/>
      <c r="AT1780" s="197"/>
      <c r="AU1780" s="197"/>
      <c r="AV1780" s="197"/>
      <c r="AW1780" s="197"/>
      <c r="AX1780" s="197"/>
      <c r="AY1780" s="197"/>
      <c r="AZ1780" s="197"/>
      <c r="BA1780" s="197"/>
      <c r="BB1780" s="197"/>
      <c r="BC1780" s="197"/>
    </row>
    <row r="1781" spans="2:55" customFormat="1" ht="14.1" customHeight="1">
      <c r="B1781" s="204">
        <v>20250613</v>
      </c>
      <c r="C1781" s="204" t="s">
        <v>64</v>
      </c>
      <c r="D1781" s="204">
        <v>2130</v>
      </c>
      <c r="E1781" s="204">
        <v>8974</v>
      </c>
      <c r="F1781" s="204"/>
      <c r="G1781" s="204"/>
      <c r="H1781" s="204">
        <v>8619</v>
      </c>
      <c r="I1781" s="204"/>
      <c r="J1781" s="204"/>
      <c r="K1781" s="204">
        <v>-6430</v>
      </c>
      <c r="L1781" s="204">
        <v>-6430</v>
      </c>
      <c r="M1781" s="204">
        <v>-6075</v>
      </c>
      <c r="N1781" s="204" t="s">
        <v>40</v>
      </c>
      <c r="O1781" s="204" t="s">
        <v>45</v>
      </c>
      <c r="P1781" s="202">
        <f t="shared" si="167"/>
        <v>0</v>
      </c>
      <c r="Q1781" s="197">
        <f t="shared" si="162"/>
        <v>355</v>
      </c>
      <c r="R1781" s="202" t="str">
        <f t="shared" si="163"/>
        <v>NA</v>
      </c>
      <c r="S1781" s="202" t="str">
        <f t="shared" si="164"/>
        <v>NA</v>
      </c>
      <c r="T1781" s="197" t="str">
        <f t="shared" si="165"/>
        <v>NA</v>
      </c>
      <c r="U1781" s="197">
        <f t="shared" si="166"/>
        <v>0</v>
      </c>
      <c r="V1781" s="197">
        <f>MIN(IF(SUM(W1781,,X1781,Z1781,AA1781,AD1781,AC1781,AF1781,AG1781,AJ1781,AI1781,AL1781,AM1781,AO1781,AP1781,AR1781,AS1781,A1781,AY1781,AU1781,AV1781,AW1781,AX1781,BA1781,BB1781)=0,0,1)+IF(O1781="Smoothing ramp",1,0)+IF(ISNUMBER(W1781),1,0)+IF(ISNUMBER(X1781),1,0)+IF(ISNUMBER(Z1781),1,0)+IF(ISNUMBER(AA1781),1,0)+IF(ISNUMBER(AD1781),1,0)+IF(ISNUMBER(AC1781),1,0)+IF(ISNUMBER(AF1781),1,0)+IF(ISNUMBER(AG1781),1,0)+IF(ISNUMBER(AI1781),1,0)+IF(ISNUMBER(AJ1781),1,0)+IF(ISNUMBER(AL1781),1,0)+IF(ISNUMBER(AM1781),1,0)+IF(ISNUMBER(AO1781),1,0)+IF(ISNUMBER(AP1781),1,0)+IF(ISNUMBER(#REF!),1,0)+IF(ISNUMBER(AR1781),1,0)+IF(ISNUMBER(AS1781),1,0)+IF(ISNUMBER(AY1781),1,0)+IF(ISNUMBER(AU1781),1,0)+IF(ISNUMBER(AV1781),1,0)+IF(ISNUMBER(AW1781),1,0)+IF(ISNUMBER(AX1781),1,0)+IF(ISNUMBER(BA1781),1,0)+IF(ISNUMBER(BB1781),1,0),1)</f>
        <v>1</v>
      </c>
      <c r="W1781" s="197">
        <v>411</v>
      </c>
      <c r="X1781" s="197"/>
      <c r="Y1781" s="197"/>
      <c r="Z1781" s="197">
        <v>160</v>
      </c>
      <c r="AA1781" s="197"/>
      <c r="AB1781" s="197"/>
      <c r="AC1781" s="197"/>
      <c r="AD1781" s="197"/>
      <c r="AE1781" s="197"/>
      <c r="AF1781" s="197"/>
      <c r="AG1781" s="197"/>
      <c r="AH1781" s="197"/>
      <c r="AI1781" s="197"/>
      <c r="AJ1781" s="197"/>
      <c r="AK1781" s="197"/>
      <c r="AL1781" s="197"/>
      <c r="AM1781" s="197"/>
      <c r="AN1781" s="197"/>
      <c r="AO1781" s="197"/>
      <c r="AP1781" s="197"/>
      <c r="AQ1781" s="197"/>
      <c r="AR1781" s="197"/>
      <c r="AS1781" s="197"/>
      <c r="AT1781" s="197"/>
      <c r="AU1781" s="197"/>
      <c r="AV1781" s="197"/>
      <c r="AW1781" s="197"/>
      <c r="AX1781" s="197"/>
      <c r="AY1781" s="197"/>
      <c r="AZ1781" s="197"/>
      <c r="BA1781" s="197"/>
      <c r="BB1781" s="197"/>
      <c r="BC1781" s="197"/>
    </row>
    <row r="1782" spans="2:55" customFormat="1" ht="14.1" customHeight="1">
      <c r="B1782" s="204">
        <v>20250613</v>
      </c>
      <c r="C1782" s="204" t="s">
        <v>64</v>
      </c>
      <c r="D1782" s="204">
        <v>2230</v>
      </c>
      <c r="E1782" s="204">
        <v>8974</v>
      </c>
      <c r="F1782" s="204"/>
      <c r="G1782" s="204"/>
      <c r="H1782" s="204">
        <v>8619</v>
      </c>
      <c r="I1782" s="204"/>
      <c r="J1782" s="204"/>
      <c r="K1782" s="204">
        <v>-6430</v>
      </c>
      <c r="L1782" s="204">
        <v>-6430</v>
      </c>
      <c r="M1782" s="204">
        <v>-6075</v>
      </c>
      <c r="N1782" s="204" t="s">
        <v>40</v>
      </c>
      <c r="O1782" s="204" t="s">
        <v>45</v>
      </c>
      <c r="P1782" s="202">
        <f t="shared" si="167"/>
        <v>0</v>
      </c>
      <c r="Q1782" s="197">
        <f t="shared" si="162"/>
        <v>355</v>
      </c>
      <c r="R1782" s="202" t="str">
        <f t="shared" si="163"/>
        <v>NA</v>
      </c>
      <c r="S1782" s="202" t="str">
        <f t="shared" si="164"/>
        <v>NA</v>
      </c>
      <c r="T1782" s="197" t="str">
        <f t="shared" si="165"/>
        <v>NA</v>
      </c>
      <c r="U1782" s="197">
        <f t="shared" si="166"/>
        <v>0</v>
      </c>
      <c r="V1782" s="197">
        <f>MIN(IF(SUM(W1782,,X1782,Z1782,AA1782,AD1782,AC1782,AF1782,AG1782,AJ1782,AI1782,AL1782,AM1782,AO1782,AP1782,AR1782,AS1782,A1782,AY1782,AU1782,AV1782,AW1782,AX1782,BA1782,BB1782)=0,0,1)+IF(O1782="Smoothing ramp",1,0)+IF(ISNUMBER(W1782),1,0)+IF(ISNUMBER(X1782),1,0)+IF(ISNUMBER(Z1782),1,0)+IF(ISNUMBER(AA1782),1,0)+IF(ISNUMBER(AD1782),1,0)+IF(ISNUMBER(AC1782),1,0)+IF(ISNUMBER(AF1782),1,0)+IF(ISNUMBER(AG1782),1,0)+IF(ISNUMBER(AI1782),1,0)+IF(ISNUMBER(AJ1782),1,0)+IF(ISNUMBER(AL1782),1,0)+IF(ISNUMBER(AM1782),1,0)+IF(ISNUMBER(AO1782),1,0)+IF(ISNUMBER(AP1782),1,0)+IF(ISNUMBER(#REF!),1,0)+IF(ISNUMBER(AR1782),1,0)+IF(ISNUMBER(AS1782),1,0)+IF(ISNUMBER(AY1782),1,0)+IF(ISNUMBER(AU1782),1,0)+IF(ISNUMBER(AV1782),1,0)+IF(ISNUMBER(AW1782),1,0)+IF(ISNUMBER(AX1782),1,0)+IF(ISNUMBER(BA1782),1,0)+IF(ISNUMBER(BB1782),1,0),1)</f>
        <v>1</v>
      </c>
      <c r="W1782" s="197">
        <v>415</v>
      </c>
      <c r="X1782" s="197"/>
      <c r="Y1782" s="197" t="s">
        <v>42</v>
      </c>
      <c r="Z1782" s="197">
        <v>160</v>
      </c>
      <c r="AA1782" s="197"/>
      <c r="AB1782" s="197" t="s">
        <v>42</v>
      </c>
      <c r="AC1782" s="197"/>
      <c r="AD1782" s="197"/>
      <c r="AE1782" s="197"/>
      <c r="AF1782" s="197"/>
      <c r="AG1782" s="197"/>
      <c r="AH1782" s="197"/>
      <c r="AI1782" s="197"/>
      <c r="AJ1782" s="197"/>
      <c r="AK1782" s="197"/>
      <c r="AL1782" s="197"/>
      <c r="AM1782" s="197"/>
      <c r="AN1782" s="197"/>
      <c r="AO1782" s="197"/>
      <c r="AP1782" s="197"/>
      <c r="AQ1782" s="197"/>
      <c r="AR1782" s="197"/>
      <c r="AS1782" s="197"/>
      <c r="AT1782" s="197"/>
      <c r="AU1782" s="197"/>
      <c r="AV1782" s="197"/>
      <c r="AW1782" s="197"/>
      <c r="AX1782" s="197"/>
      <c r="AY1782" s="197"/>
      <c r="AZ1782" s="197"/>
      <c r="BA1782" s="197"/>
      <c r="BB1782" s="197"/>
      <c r="BC1782" s="197"/>
    </row>
    <row r="1783" spans="2:55" customFormat="1" ht="14.1" customHeight="1">
      <c r="B1783" s="204">
        <v>20250613</v>
      </c>
      <c r="C1783" s="204" t="s">
        <v>64</v>
      </c>
      <c r="D1783" s="204">
        <v>2330</v>
      </c>
      <c r="E1783" s="204">
        <v>8374</v>
      </c>
      <c r="F1783" s="204"/>
      <c r="G1783" s="204"/>
      <c r="H1783" s="204">
        <v>8019</v>
      </c>
      <c r="I1783" s="204"/>
      <c r="J1783" s="204"/>
      <c r="K1783" s="204">
        <v>-5826</v>
      </c>
      <c r="L1783" s="204">
        <v>-5826</v>
      </c>
      <c r="M1783" s="204">
        <v>-5471</v>
      </c>
      <c r="N1783" s="204" t="s">
        <v>40</v>
      </c>
      <c r="O1783" s="204" t="s">
        <v>45</v>
      </c>
      <c r="P1783" s="202">
        <f t="shared" si="167"/>
        <v>0</v>
      </c>
      <c r="Q1783" s="197">
        <f t="shared" si="162"/>
        <v>355</v>
      </c>
      <c r="R1783" s="202" t="str">
        <f t="shared" si="163"/>
        <v>NA</v>
      </c>
      <c r="S1783" s="202" t="str">
        <f t="shared" si="164"/>
        <v>NA</v>
      </c>
      <c r="T1783" s="197" t="str">
        <f t="shared" si="165"/>
        <v>NA</v>
      </c>
      <c r="U1783" s="197">
        <f t="shared" si="166"/>
        <v>0</v>
      </c>
      <c r="V1783" s="197">
        <f>MIN(IF(SUM(W1783,,X1783,Z1783,AA1783,AD1783,AC1783,AF1783,AG1783,AJ1783,AI1783,AL1783,AM1783,AO1783,AP1783,AR1783,AS1783,A1783,AY1783,AU1783,AV1783,AW1783,AX1783,BA1783,BB1783)=0,0,1)+IF(O1783="Smoothing ramp",1,0)+IF(ISNUMBER(W1783),1,0)+IF(ISNUMBER(X1783),1,0)+IF(ISNUMBER(Z1783),1,0)+IF(ISNUMBER(AA1783),1,0)+IF(ISNUMBER(AD1783),1,0)+IF(ISNUMBER(AC1783),1,0)+IF(ISNUMBER(AF1783),1,0)+IF(ISNUMBER(AG1783),1,0)+IF(ISNUMBER(AI1783),1,0)+IF(ISNUMBER(AJ1783),1,0)+IF(ISNUMBER(AL1783),1,0)+IF(ISNUMBER(AM1783),1,0)+IF(ISNUMBER(AO1783),1,0)+IF(ISNUMBER(AP1783),1,0)+IF(ISNUMBER(#REF!),1,0)+IF(ISNUMBER(AR1783),1,0)+IF(ISNUMBER(AS1783),1,0)+IF(ISNUMBER(AY1783),1,0)+IF(ISNUMBER(AU1783),1,0)+IF(ISNUMBER(AV1783),1,0)+IF(ISNUMBER(AW1783),1,0)+IF(ISNUMBER(AX1783),1,0)+IF(ISNUMBER(BA1783),1,0)+IF(ISNUMBER(BB1783),1,0),1)</f>
        <v>1</v>
      </c>
      <c r="W1783" s="197">
        <v>415</v>
      </c>
      <c r="X1783" s="197"/>
      <c r="Y1783" s="197" t="s">
        <v>42</v>
      </c>
      <c r="Z1783" s="197">
        <v>160</v>
      </c>
      <c r="AA1783" s="197"/>
      <c r="AB1783" s="197" t="s">
        <v>42</v>
      </c>
      <c r="AC1783" s="197"/>
      <c r="AD1783" s="197"/>
      <c r="AE1783" s="197"/>
      <c r="AF1783" s="197"/>
      <c r="AG1783" s="197"/>
      <c r="AH1783" s="197"/>
      <c r="AI1783" s="197"/>
      <c r="AJ1783" s="197"/>
      <c r="AK1783" s="197"/>
      <c r="AL1783" s="197"/>
      <c r="AM1783" s="197"/>
      <c r="AN1783" s="197"/>
      <c r="AO1783" s="197"/>
      <c r="AP1783" s="197"/>
      <c r="AQ1783" s="197"/>
      <c r="AR1783" s="197"/>
      <c r="AS1783" s="197"/>
      <c r="AT1783" s="197"/>
      <c r="AU1783" s="197"/>
      <c r="AV1783" s="197"/>
      <c r="AW1783" s="197"/>
      <c r="AX1783" s="197"/>
      <c r="AY1783" s="197"/>
      <c r="AZ1783" s="197"/>
      <c r="BA1783" s="197"/>
      <c r="BB1783" s="197"/>
      <c r="BC1783" s="197"/>
    </row>
    <row r="1784" spans="2:55" customFormat="1" ht="14.1" customHeight="1">
      <c r="B1784" s="204">
        <v>20250614</v>
      </c>
      <c r="C1784" s="204" t="s">
        <v>64</v>
      </c>
      <c r="D1784" s="204">
        <v>30</v>
      </c>
      <c r="E1784" s="204">
        <v>9276</v>
      </c>
      <c r="F1784" s="204"/>
      <c r="G1784" s="204"/>
      <c r="H1784" s="204">
        <v>8692</v>
      </c>
      <c r="I1784" s="204"/>
      <c r="J1784" s="204"/>
      <c r="K1784" s="204">
        <v>-2495</v>
      </c>
      <c r="L1784" s="204">
        <v>-2495</v>
      </c>
      <c r="M1784" s="204">
        <v>-1913</v>
      </c>
      <c r="N1784" s="204" t="s">
        <v>40</v>
      </c>
      <c r="O1784" s="204" t="s">
        <v>45</v>
      </c>
      <c r="P1784" s="202">
        <f t="shared" si="167"/>
        <v>0</v>
      </c>
      <c r="Q1784" s="197">
        <f t="shared" si="162"/>
        <v>584</v>
      </c>
      <c r="R1784" s="202" t="str">
        <f t="shared" si="163"/>
        <v>NA</v>
      </c>
      <c r="S1784" s="202" t="str">
        <f t="shared" si="164"/>
        <v>NA</v>
      </c>
      <c r="T1784" s="197" t="str">
        <f t="shared" si="165"/>
        <v>NA</v>
      </c>
      <c r="U1784" s="197">
        <f t="shared" si="166"/>
        <v>0</v>
      </c>
      <c r="V1784" s="197">
        <f>MIN(IF(SUM(W1784,,X1784,Z1784,AA1784,AD1784,AC1784,AF1784,AG1784,AJ1784,AI1784,AL1784,AM1784,AO1784,AP1784,AR1784,AS1784,A1784,AY1784,AU1784,AV1784,AW1784,AX1784,BA1784,BB1784)=0,0,1)+IF(O1784="Smoothing ramp",1,0)+IF(ISNUMBER(W1784),1,0)+IF(ISNUMBER(X1784),1,0)+IF(ISNUMBER(Z1784),1,0)+IF(ISNUMBER(AA1784),1,0)+IF(ISNUMBER(AD1784),1,0)+IF(ISNUMBER(AC1784),1,0)+IF(ISNUMBER(AF1784),1,0)+IF(ISNUMBER(AG1784),1,0)+IF(ISNUMBER(AI1784),1,0)+IF(ISNUMBER(AJ1784),1,0)+IF(ISNUMBER(AL1784),1,0)+IF(ISNUMBER(AM1784),1,0)+IF(ISNUMBER(AO1784),1,0)+IF(ISNUMBER(AP1784),1,0)+IF(ISNUMBER(#REF!),1,0)+IF(ISNUMBER(AR1784),1,0)+IF(ISNUMBER(AS1784),1,0)+IF(ISNUMBER(AY1784),1,0)+IF(ISNUMBER(AU1784),1,0)+IF(ISNUMBER(AV1784),1,0)+IF(ISNUMBER(AW1784),1,0)+IF(ISNUMBER(AX1784),1,0)+IF(ISNUMBER(BA1784),1,0)+IF(ISNUMBER(BB1784),1,0),1)</f>
        <v>1</v>
      </c>
      <c r="W1784" s="197">
        <v>415</v>
      </c>
      <c r="X1784" s="197"/>
      <c r="Y1784" s="197" t="s">
        <v>42</v>
      </c>
      <c r="Z1784" s="197">
        <v>160</v>
      </c>
      <c r="AA1784" s="197"/>
      <c r="AB1784" s="197" t="s">
        <v>42</v>
      </c>
      <c r="AC1784" s="197"/>
      <c r="AD1784" s="197"/>
      <c r="AE1784" s="197"/>
      <c r="AF1784" s="197"/>
      <c r="AG1784" s="197"/>
      <c r="AH1784" s="197"/>
      <c r="AI1784" s="197"/>
      <c r="AJ1784" s="197"/>
      <c r="AK1784" s="197"/>
      <c r="AL1784" s="197"/>
      <c r="AM1784" s="197"/>
      <c r="AN1784" s="197"/>
      <c r="AO1784" s="197"/>
      <c r="AP1784" s="197"/>
      <c r="AQ1784" s="197"/>
      <c r="AR1784" s="197"/>
      <c r="AS1784" s="197"/>
      <c r="AT1784" s="197"/>
      <c r="AU1784" s="197"/>
      <c r="AV1784" s="197"/>
      <c r="AW1784" s="197"/>
      <c r="AX1784" s="197"/>
      <c r="AY1784" s="197"/>
      <c r="AZ1784" s="197"/>
      <c r="BA1784" s="197"/>
      <c r="BB1784" s="197"/>
      <c r="BC1784" s="197"/>
    </row>
    <row r="1785" spans="2:55" customFormat="1" ht="14.1" customHeight="1">
      <c r="B1785" s="204">
        <v>20250614</v>
      </c>
      <c r="C1785" s="204" t="s">
        <v>64</v>
      </c>
      <c r="D1785" s="204">
        <v>130</v>
      </c>
      <c r="E1785" s="204">
        <v>9276</v>
      </c>
      <c r="F1785" s="204"/>
      <c r="G1785" s="204"/>
      <c r="H1785" s="204">
        <v>8692</v>
      </c>
      <c r="I1785" s="204"/>
      <c r="J1785" s="204"/>
      <c r="K1785" s="204">
        <v>-2495</v>
      </c>
      <c r="L1785" s="204">
        <v>-2495</v>
      </c>
      <c r="M1785" s="204">
        <v>-1913</v>
      </c>
      <c r="N1785" s="204" t="s">
        <v>40</v>
      </c>
      <c r="O1785" s="204" t="s">
        <v>45</v>
      </c>
      <c r="P1785" s="202">
        <f t="shared" si="167"/>
        <v>0</v>
      </c>
      <c r="Q1785" s="197">
        <f t="shared" si="162"/>
        <v>584</v>
      </c>
      <c r="R1785" s="202" t="str">
        <f t="shared" si="163"/>
        <v>NA</v>
      </c>
      <c r="S1785" s="202" t="str">
        <f t="shared" si="164"/>
        <v>NA</v>
      </c>
      <c r="T1785" s="197" t="str">
        <f t="shared" si="165"/>
        <v>NA</v>
      </c>
      <c r="U1785" s="197">
        <f t="shared" si="166"/>
        <v>0</v>
      </c>
      <c r="V1785" s="197">
        <f>MIN(IF(SUM(W1785,,X1785,Z1785,AA1785,AD1785,AC1785,AF1785,AG1785,AJ1785,AI1785,AL1785,AM1785,AO1785,AP1785,AR1785,AS1785,A1785,AY1785,AU1785,AV1785,AW1785,AX1785,BA1785,BB1785)=0,0,1)+IF(O1785="Smoothing ramp",1,0)+IF(ISNUMBER(W1785),1,0)+IF(ISNUMBER(X1785),1,0)+IF(ISNUMBER(Z1785),1,0)+IF(ISNUMBER(AA1785),1,0)+IF(ISNUMBER(AD1785),1,0)+IF(ISNUMBER(AC1785),1,0)+IF(ISNUMBER(AF1785),1,0)+IF(ISNUMBER(AG1785),1,0)+IF(ISNUMBER(AI1785),1,0)+IF(ISNUMBER(AJ1785),1,0)+IF(ISNUMBER(AL1785),1,0)+IF(ISNUMBER(AM1785),1,0)+IF(ISNUMBER(AO1785),1,0)+IF(ISNUMBER(AP1785),1,0)+IF(ISNUMBER(#REF!),1,0)+IF(ISNUMBER(AR1785),1,0)+IF(ISNUMBER(AS1785),1,0)+IF(ISNUMBER(AY1785),1,0)+IF(ISNUMBER(AU1785),1,0)+IF(ISNUMBER(AV1785),1,0)+IF(ISNUMBER(AW1785),1,0)+IF(ISNUMBER(AX1785),1,0)+IF(ISNUMBER(BA1785),1,0)+IF(ISNUMBER(BB1785),1,0),1)</f>
        <v>1</v>
      </c>
      <c r="W1785" s="197">
        <v>415</v>
      </c>
      <c r="X1785" s="197"/>
      <c r="Y1785" s="197" t="s">
        <v>42</v>
      </c>
      <c r="Z1785" s="197">
        <v>160</v>
      </c>
      <c r="AA1785" s="197"/>
      <c r="AB1785" s="197" t="s">
        <v>42</v>
      </c>
      <c r="AC1785" s="197"/>
      <c r="AD1785" s="197"/>
      <c r="AE1785" s="197"/>
      <c r="AF1785" s="197"/>
      <c r="AG1785" s="197"/>
      <c r="AH1785" s="197"/>
      <c r="AI1785" s="197"/>
      <c r="AJ1785" s="197"/>
      <c r="AK1785" s="197"/>
      <c r="AL1785" s="197"/>
      <c r="AM1785" s="197"/>
      <c r="AN1785" s="197"/>
      <c r="AO1785" s="197"/>
      <c r="AP1785" s="197"/>
      <c r="AQ1785" s="197"/>
      <c r="AR1785" s="197"/>
      <c r="AS1785" s="197"/>
      <c r="AT1785" s="197"/>
      <c r="AU1785" s="197"/>
      <c r="AV1785" s="197"/>
      <c r="AW1785" s="197"/>
      <c r="AX1785" s="197"/>
      <c r="AY1785" s="197"/>
      <c r="AZ1785" s="197"/>
      <c r="BA1785" s="197"/>
      <c r="BB1785" s="197"/>
      <c r="BC1785" s="197"/>
    </row>
    <row r="1786" spans="2:55" customFormat="1" ht="14.1" customHeight="1">
      <c r="B1786" s="204">
        <v>20250614</v>
      </c>
      <c r="C1786" s="204" t="s">
        <v>64</v>
      </c>
      <c r="D1786" s="204">
        <v>230</v>
      </c>
      <c r="E1786" s="204">
        <v>9276</v>
      </c>
      <c r="F1786" s="204"/>
      <c r="G1786" s="204"/>
      <c r="H1786" s="204">
        <v>8692</v>
      </c>
      <c r="I1786" s="204"/>
      <c r="J1786" s="204"/>
      <c r="K1786" s="204">
        <v>-2495</v>
      </c>
      <c r="L1786" s="204">
        <v>-2495</v>
      </c>
      <c r="M1786" s="204">
        <v>-1913</v>
      </c>
      <c r="N1786" s="204" t="s">
        <v>40</v>
      </c>
      <c r="O1786" s="204" t="s">
        <v>45</v>
      </c>
      <c r="P1786" s="202">
        <f t="shared" si="167"/>
        <v>0</v>
      </c>
      <c r="Q1786" s="197">
        <f t="shared" si="162"/>
        <v>584</v>
      </c>
      <c r="R1786" s="202" t="str">
        <f t="shared" si="163"/>
        <v>NA</v>
      </c>
      <c r="S1786" s="202" t="str">
        <f t="shared" si="164"/>
        <v>NA</v>
      </c>
      <c r="T1786" s="197" t="str">
        <f t="shared" si="165"/>
        <v>NA</v>
      </c>
      <c r="U1786" s="197">
        <f t="shared" si="166"/>
        <v>0</v>
      </c>
      <c r="V1786" s="197">
        <f>MIN(IF(SUM(W1786,,X1786,Z1786,AA1786,AD1786,AC1786,AF1786,AG1786,AJ1786,AI1786,AL1786,AM1786,AO1786,AP1786,AR1786,AS1786,A1786,AY1786,AU1786,AV1786,AW1786,AX1786,BA1786,BB1786)=0,0,1)+IF(O1786="Smoothing ramp",1,0)+IF(ISNUMBER(W1786),1,0)+IF(ISNUMBER(X1786),1,0)+IF(ISNUMBER(Z1786),1,0)+IF(ISNUMBER(AA1786),1,0)+IF(ISNUMBER(AD1786),1,0)+IF(ISNUMBER(AC1786),1,0)+IF(ISNUMBER(AF1786),1,0)+IF(ISNUMBER(AG1786),1,0)+IF(ISNUMBER(AI1786),1,0)+IF(ISNUMBER(AJ1786),1,0)+IF(ISNUMBER(AL1786),1,0)+IF(ISNUMBER(AM1786),1,0)+IF(ISNUMBER(AO1786),1,0)+IF(ISNUMBER(AP1786),1,0)+IF(ISNUMBER(#REF!),1,0)+IF(ISNUMBER(AR1786),1,0)+IF(ISNUMBER(AS1786),1,0)+IF(ISNUMBER(AY1786),1,0)+IF(ISNUMBER(AU1786),1,0)+IF(ISNUMBER(AV1786),1,0)+IF(ISNUMBER(AW1786),1,0)+IF(ISNUMBER(AX1786),1,0)+IF(ISNUMBER(BA1786),1,0)+IF(ISNUMBER(BB1786),1,0),1)</f>
        <v>1</v>
      </c>
      <c r="W1786" s="197">
        <v>415</v>
      </c>
      <c r="X1786" s="197"/>
      <c r="Y1786" s="197" t="s">
        <v>42</v>
      </c>
      <c r="Z1786" s="197">
        <v>160</v>
      </c>
      <c r="AA1786" s="197"/>
      <c r="AB1786" s="197" t="s">
        <v>42</v>
      </c>
      <c r="AC1786" s="197"/>
      <c r="AD1786" s="197"/>
      <c r="AE1786" s="197"/>
      <c r="AF1786" s="197"/>
      <c r="AG1786" s="197"/>
      <c r="AH1786" s="197"/>
      <c r="AI1786" s="197"/>
      <c r="AJ1786" s="197"/>
      <c r="AK1786" s="197"/>
      <c r="AL1786" s="197"/>
      <c r="AM1786" s="197"/>
      <c r="AN1786" s="197"/>
      <c r="AO1786" s="197"/>
      <c r="AP1786" s="197"/>
      <c r="AQ1786" s="197"/>
      <c r="AR1786" s="197"/>
      <c r="AS1786" s="197"/>
      <c r="AT1786" s="197"/>
      <c r="AU1786" s="197"/>
      <c r="AV1786" s="197"/>
      <c r="AW1786" s="197"/>
      <c r="AX1786" s="197"/>
      <c r="AY1786" s="197"/>
      <c r="AZ1786" s="197"/>
      <c r="BA1786" s="197"/>
      <c r="BB1786" s="197"/>
      <c r="BC1786" s="197"/>
    </row>
    <row r="1787" spans="2:55" customFormat="1" ht="14.1" customHeight="1">
      <c r="B1787" s="204">
        <v>20250614</v>
      </c>
      <c r="C1787" s="204" t="s">
        <v>64</v>
      </c>
      <c r="D1787" s="204">
        <v>330</v>
      </c>
      <c r="E1787" s="204">
        <v>9424</v>
      </c>
      <c r="F1787" s="204"/>
      <c r="G1787" s="204"/>
      <c r="H1787" s="204">
        <v>8969</v>
      </c>
      <c r="I1787" s="204"/>
      <c r="J1787" s="204"/>
      <c r="K1787" s="204">
        <v>-5857</v>
      </c>
      <c r="L1787" s="204">
        <v>-5857</v>
      </c>
      <c r="M1787" s="204">
        <v>-5399</v>
      </c>
      <c r="N1787" s="204" t="s">
        <v>40</v>
      </c>
      <c r="O1787" s="204" t="s">
        <v>45</v>
      </c>
      <c r="P1787" s="202">
        <f t="shared" si="167"/>
        <v>0</v>
      </c>
      <c r="Q1787" s="197">
        <f t="shared" si="162"/>
        <v>455</v>
      </c>
      <c r="R1787" s="202" t="str">
        <f t="shared" si="163"/>
        <v>NA</v>
      </c>
      <c r="S1787" s="202" t="str">
        <f t="shared" si="164"/>
        <v>NA</v>
      </c>
      <c r="T1787" s="197" t="str">
        <f t="shared" si="165"/>
        <v>NA</v>
      </c>
      <c r="U1787" s="197">
        <f t="shared" si="166"/>
        <v>0</v>
      </c>
      <c r="V1787" s="197">
        <f>MIN(IF(SUM(W1787,,X1787,Z1787,AA1787,AD1787,AC1787,AF1787,AG1787,AJ1787,AI1787,AL1787,AM1787,AO1787,AP1787,AR1787,AS1787,A1787,AY1787,AU1787,AV1787,AW1787,AX1787,BA1787,BB1787)=0,0,1)+IF(O1787="Smoothing ramp",1,0)+IF(ISNUMBER(W1787),1,0)+IF(ISNUMBER(X1787),1,0)+IF(ISNUMBER(Z1787),1,0)+IF(ISNUMBER(AA1787),1,0)+IF(ISNUMBER(AD1787),1,0)+IF(ISNUMBER(AC1787),1,0)+IF(ISNUMBER(AF1787),1,0)+IF(ISNUMBER(AG1787),1,0)+IF(ISNUMBER(AI1787),1,0)+IF(ISNUMBER(AJ1787),1,0)+IF(ISNUMBER(AL1787),1,0)+IF(ISNUMBER(AM1787),1,0)+IF(ISNUMBER(AO1787),1,0)+IF(ISNUMBER(AP1787),1,0)+IF(ISNUMBER(#REF!),1,0)+IF(ISNUMBER(AR1787),1,0)+IF(ISNUMBER(AS1787),1,0)+IF(ISNUMBER(AY1787),1,0)+IF(ISNUMBER(AU1787),1,0)+IF(ISNUMBER(AV1787),1,0)+IF(ISNUMBER(AW1787),1,0)+IF(ISNUMBER(AX1787),1,0)+IF(ISNUMBER(BA1787),1,0)+IF(ISNUMBER(BB1787),1,0),1)</f>
        <v>1</v>
      </c>
      <c r="W1787" s="197">
        <v>415</v>
      </c>
      <c r="X1787" s="197"/>
      <c r="Y1787" s="197" t="s">
        <v>42</v>
      </c>
      <c r="Z1787" s="197">
        <v>160</v>
      </c>
      <c r="AA1787" s="197"/>
      <c r="AB1787" s="197" t="s">
        <v>42</v>
      </c>
      <c r="AC1787" s="197"/>
      <c r="AD1787" s="197"/>
      <c r="AE1787" s="197"/>
      <c r="AF1787" s="197"/>
      <c r="AG1787" s="197"/>
      <c r="AH1787" s="197"/>
      <c r="AI1787" s="197"/>
      <c r="AJ1787" s="197"/>
      <c r="AK1787" s="197"/>
      <c r="AL1787" s="197"/>
      <c r="AM1787" s="197"/>
      <c r="AN1787" s="197"/>
      <c r="AO1787" s="197"/>
      <c r="AP1787" s="197"/>
      <c r="AQ1787" s="197"/>
      <c r="AR1787" s="197"/>
      <c r="AS1787" s="197"/>
      <c r="AT1787" s="197"/>
      <c r="AU1787" s="197"/>
      <c r="AV1787" s="197"/>
      <c r="AW1787" s="197"/>
      <c r="AX1787" s="197"/>
      <c r="AY1787" s="197"/>
      <c r="AZ1787" s="197"/>
      <c r="BA1787" s="197"/>
      <c r="BB1787" s="197"/>
      <c r="BC1787" s="197"/>
    </row>
    <row r="1788" spans="2:55" customFormat="1" ht="14.1" customHeight="1">
      <c r="B1788" s="204">
        <v>20250614</v>
      </c>
      <c r="C1788" s="204" t="s">
        <v>64</v>
      </c>
      <c r="D1788" s="204">
        <v>430</v>
      </c>
      <c r="E1788" s="204">
        <v>9424</v>
      </c>
      <c r="F1788" s="204"/>
      <c r="G1788" s="204"/>
      <c r="H1788" s="204">
        <v>8969</v>
      </c>
      <c r="I1788" s="204"/>
      <c r="J1788" s="204"/>
      <c r="K1788" s="204">
        <v>-5857</v>
      </c>
      <c r="L1788" s="204">
        <v>-5857</v>
      </c>
      <c r="M1788" s="204">
        <v>-5399</v>
      </c>
      <c r="N1788" s="204" t="s">
        <v>40</v>
      </c>
      <c r="O1788" s="204" t="s">
        <v>45</v>
      </c>
      <c r="P1788" s="202">
        <f t="shared" si="167"/>
        <v>0</v>
      </c>
      <c r="Q1788" s="197">
        <f t="shared" si="162"/>
        <v>455</v>
      </c>
      <c r="R1788" s="202" t="str">
        <f t="shared" si="163"/>
        <v>NA</v>
      </c>
      <c r="S1788" s="202" t="str">
        <f t="shared" si="164"/>
        <v>NA</v>
      </c>
      <c r="T1788" s="197" t="str">
        <f t="shared" si="165"/>
        <v>NA</v>
      </c>
      <c r="U1788" s="197">
        <f t="shared" si="166"/>
        <v>0</v>
      </c>
      <c r="V1788" s="197">
        <f>MIN(IF(SUM(W1788,,X1788,Z1788,AA1788,AD1788,AC1788,AF1788,AG1788,AJ1788,AI1788,AL1788,AM1788,AO1788,AP1788,AR1788,AS1788,A1788,AY1788,AU1788,AV1788,AW1788,AX1788,BA1788,BB1788)=0,0,1)+IF(O1788="Smoothing ramp",1,0)+IF(ISNUMBER(W1788),1,0)+IF(ISNUMBER(X1788),1,0)+IF(ISNUMBER(Z1788),1,0)+IF(ISNUMBER(AA1788),1,0)+IF(ISNUMBER(AD1788),1,0)+IF(ISNUMBER(AC1788),1,0)+IF(ISNUMBER(AF1788),1,0)+IF(ISNUMBER(AG1788),1,0)+IF(ISNUMBER(AI1788),1,0)+IF(ISNUMBER(AJ1788),1,0)+IF(ISNUMBER(AL1788),1,0)+IF(ISNUMBER(AM1788),1,0)+IF(ISNUMBER(AO1788),1,0)+IF(ISNUMBER(AP1788),1,0)+IF(ISNUMBER(#REF!),1,0)+IF(ISNUMBER(AR1788),1,0)+IF(ISNUMBER(AS1788),1,0)+IF(ISNUMBER(AY1788),1,0)+IF(ISNUMBER(AU1788),1,0)+IF(ISNUMBER(AV1788),1,0)+IF(ISNUMBER(AW1788),1,0)+IF(ISNUMBER(AX1788),1,0)+IF(ISNUMBER(BA1788),1,0)+IF(ISNUMBER(BB1788),1,0),1)</f>
        <v>1</v>
      </c>
      <c r="W1788" s="197">
        <v>415</v>
      </c>
      <c r="X1788" s="197"/>
      <c r="Y1788" s="197" t="s">
        <v>42</v>
      </c>
      <c r="Z1788" s="197">
        <v>160</v>
      </c>
      <c r="AA1788" s="197"/>
      <c r="AB1788" s="197" t="s">
        <v>42</v>
      </c>
      <c r="AC1788" s="197"/>
      <c r="AD1788" s="197"/>
      <c r="AE1788" s="197"/>
      <c r="AF1788" s="197"/>
      <c r="AG1788" s="197"/>
      <c r="AH1788" s="197"/>
      <c r="AI1788" s="197"/>
      <c r="AJ1788" s="197"/>
      <c r="AK1788" s="197"/>
      <c r="AL1788" s="197"/>
      <c r="AM1788" s="197"/>
      <c r="AN1788" s="197"/>
      <c r="AO1788" s="197"/>
      <c r="AP1788" s="197"/>
      <c r="AQ1788" s="197"/>
      <c r="AR1788" s="197"/>
      <c r="AS1788" s="197"/>
      <c r="AT1788" s="197"/>
      <c r="AU1788" s="197"/>
      <c r="AV1788" s="197"/>
      <c r="AW1788" s="197"/>
      <c r="AX1788" s="197"/>
      <c r="AY1788" s="197"/>
      <c r="AZ1788" s="197"/>
      <c r="BA1788" s="197"/>
      <c r="BB1788" s="197"/>
      <c r="BC1788" s="197"/>
    </row>
    <row r="1789" spans="2:55" customFormat="1" ht="14.1" customHeight="1">
      <c r="B1789" s="204">
        <v>20250614</v>
      </c>
      <c r="C1789" s="204" t="s">
        <v>64</v>
      </c>
      <c r="D1789" s="204">
        <v>530</v>
      </c>
      <c r="E1789" s="204">
        <v>9424</v>
      </c>
      <c r="F1789" s="204"/>
      <c r="G1789" s="204"/>
      <c r="H1789" s="204">
        <v>8969</v>
      </c>
      <c r="I1789" s="204"/>
      <c r="J1789" s="204"/>
      <c r="K1789" s="204">
        <v>-5857</v>
      </c>
      <c r="L1789" s="204">
        <v>-5857</v>
      </c>
      <c r="M1789" s="204">
        <v>-5399</v>
      </c>
      <c r="N1789" s="204" t="s">
        <v>40</v>
      </c>
      <c r="O1789" s="204" t="s">
        <v>45</v>
      </c>
      <c r="P1789" s="202">
        <f t="shared" si="167"/>
        <v>0</v>
      </c>
      <c r="Q1789" s="197">
        <f t="shared" si="162"/>
        <v>455</v>
      </c>
      <c r="R1789" s="202" t="str">
        <f t="shared" si="163"/>
        <v>NA</v>
      </c>
      <c r="S1789" s="202" t="str">
        <f t="shared" si="164"/>
        <v>NA</v>
      </c>
      <c r="T1789" s="197" t="str">
        <f t="shared" si="165"/>
        <v>NA</v>
      </c>
      <c r="U1789" s="197">
        <f t="shared" si="166"/>
        <v>0</v>
      </c>
      <c r="V1789" s="197">
        <f>MIN(IF(SUM(W1789,,X1789,Z1789,AA1789,AD1789,AC1789,AF1789,AG1789,AJ1789,AI1789,AL1789,AM1789,AO1789,AP1789,AR1789,AS1789,A1789,AY1789,AU1789,AV1789,AW1789,AX1789,BA1789,BB1789)=0,0,1)+IF(O1789="Smoothing ramp",1,0)+IF(ISNUMBER(W1789),1,0)+IF(ISNUMBER(X1789),1,0)+IF(ISNUMBER(Z1789),1,0)+IF(ISNUMBER(AA1789),1,0)+IF(ISNUMBER(AD1789),1,0)+IF(ISNUMBER(AC1789),1,0)+IF(ISNUMBER(AF1789),1,0)+IF(ISNUMBER(AG1789),1,0)+IF(ISNUMBER(AI1789),1,0)+IF(ISNUMBER(AJ1789),1,0)+IF(ISNUMBER(AL1789),1,0)+IF(ISNUMBER(AM1789),1,0)+IF(ISNUMBER(AO1789),1,0)+IF(ISNUMBER(AP1789),1,0)+IF(ISNUMBER(#REF!),1,0)+IF(ISNUMBER(AR1789),1,0)+IF(ISNUMBER(AS1789),1,0)+IF(ISNUMBER(AY1789),1,0)+IF(ISNUMBER(AU1789),1,0)+IF(ISNUMBER(AV1789),1,0)+IF(ISNUMBER(AW1789),1,0)+IF(ISNUMBER(AX1789),1,0)+IF(ISNUMBER(BA1789),1,0)+IF(ISNUMBER(BB1789),1,0),1)</f>
        <v>1</v>
      </c>
      <c r="W1789" s="197">
        <v>387</v>
      </c>
      <c r="X1789" s="197"/>
      <c r="Y1789" s="197"/>
      <c r="Z1789" s="197">
        <v>140</v>
      </c>
      <c r="AA1789" s="197"/>
      <c r="AB1789" s="197"/>
      <c r="AC1789" s="197"/>
      <c r="AD1789" s="197"/>
      <c r="AE1789" s="197"/>
      <c r="AF1789" s="197"/>
      <c r="AG1789" s="197"/>
      <c r="AH1789" s="197"/>
      <c r="AI1789" s="197"/>
      <c r="AJ1789" s="197"/>
      <c r="AK1789" s="197"/>
      <c r="AL1789" s="197"/>
      <c r="AM1789" s="197"/>
      <c r="AN1789" s="197"/>
      <c r="AO1789" s="197"/>
      <c r="AP1789" s="197"/>
      <c r="AQ1789" s="197"/>
      <c r="AR1789" s="197"/>
      <c r="AS1789" s="197"/>
      <c r="AT1789" s="197"/>
      <c r="AU1789" s="197"/>
      <c r="AV1789" s="197"/>
      <c r="AW1789" s="197"/>
      <c r="AX1789" s="197"/>
      <c r="AY1789" s="197"/>
      <c r="AZ1789" s="197"/>
      <c r="BA1789" s="197"/>
      <c r="BB1789" s="197"/>
      <c r="BC1789" s="197"/>
    </row>
    <row r="1790" spans="2:55" customFormat="1" ht="14.1" customHeight="1">
      <c r="B1790" s="204">
        <v>20250614</v>
      </c>
      <c r="C1790" s="204" t="s">
        <v>64</v>
      </c>
      <c r="D1790" s="204">
        <v>630</v>
      </c>
      <c r="E1790" s="204">
        <v>9424</v>
      </c>
      <c r="F1790" s="204"/>
      <c r="G1790" s="204"/>
      <c r="H1790" s="204">
        <v>8969</v>
      </c>
      <c r="I1790" s="204"/>
      <c r="J1790" s="204"/>
      <c r="K1790" s="204">
        <v>-5857</v>
      </c>
      <c r="L1790" s="204">
        <v>-5857</v>
      </c>
      <c r="M1790" s="204">
        <v>-5399</v>
      </c>
      <c r="N1790" s="204" t="s">
        <v>40</v>
      </c>
      <c r="O1790" s="204" t="s">
        <v>45</v>
      </c>
      <c r="P1790" s="202">
        <f t="shared" si="167"/>
        <v>0</v>
      </c>
      <c r="Q1790" s="197">
        <f t="shared" si="162"/>
        <v>455</v>
      </c>
      <c r="R1790" s="202" t="str">
        <f t="shared" si="163"/>
        <v>NA</v>
      </c>
      <c r="S1790" s="202" t="str">
        <f t="shared" si="164"/>
        <v>NA</v>
      </c>
      <c r="T1790" s="197" t="str">
        <f t="shared" si="165"/>
        <v>NA</v>
      </c>
      <c r="U1790" s="197">
        <f t="shared" si="166"/>
        <v>0</v>
      </c>
      <c r="V1790" s="197">
        <f>MIN(IF(SUM(W1790,,X1790,Z1790,AA1790,AD1790,AC1790,AF1790,AG1790,AJ1790,AI1790,AL1790,AM1790,AO1790,AP1790,AR1790,AS1790,A1790,AY1790,AU1790,AV1790,AW1790,AX1790,BA1790,BB1790)=0,0,1)+IF(O1790="Smoothing ramp",1,0)+IF(ISNUMBER(W1790),1,0)+IF(ISNUMBER(X1790),1,0)+IF(ISNUMBER(Z1790),1,0)+IF(ISNUMBER(AA1790),1,0)+IF(ISNUMBER(AD1790),1,0)+IF(ISNUMBER(AC1790),1,0)+IF(ISNUMBER(AF1790),1,0)+IF(ISNUMBER(AG1790),1,0)+IF(ISNUMBER(AI1790),1,0)+IF(ISNUMBER(AJ1790),1,0)+IF(ISNUMBER(AL1790),1,0)+IF(ISNUMBER(AM1790),1,0)+IF(ISNUMBER(AO1790),1,0)+IF(ISNUMBER(AP1790),1,0)+IF(ISNUMBER(#REF!),1,0)+IF(ISNUMBER(AR1790),1,0)+IF(ISNUMBER(AS1790),1,0)+IF(ISNUMBER(AY1790),1,0)+IF(ISNUMBER(AU1790),1,0)+IF(ISNUMBER(AV1790),1,0)+IF(ISNUMBER(AW1790),1,0)+IF(ISNUMBER(AX1790),1,0)+IF(ISNUMBER(BA1790),1,0)+IF(ISNUMBER(BB1790),1,0),1)</f>
        <v>1</v>
      </c>
      <c r="W1790" s="197">
        <v>387</v>
      </c>
      <c r="X1790" s="197"/>
      <c r="Y1790" s="197"/>
      <c r="Z1790" s="197">
        <v>140</v>
      </c>
      <c r="AA1790" s="197"/>
      <c r="AB1790" s="197"/>
      <c r="AC1790" s="197"/>
      <c r="AD1790" s="197"/>
      <c r="AE1790" s="197"/>
      <c r="AF1790" s="197"/>
      <c r="AG1790" s="197"/>
      <c r="AH1790" s="197"/>
      <c r="AI1790" s="197"/>
      <c r="AJ1790" s="197"/>
      <c r="AK1790" s="197"/>
      <c r="AL1790" s="197"/>
      <c r="AM1790" s="197"/>
      <c r="AN1790" s="197"/>
      <c r="AO1790" s="197"/>
      <c r="AP1790" s="197"/>
      <c r="AQ1790" s="197"/>
      <c r="AR1790" s="197"/>
      <c r="AS1790" s="197"/>
      <c r="AT1790" s="197"/>
      <c r="AU1790" s="197"/>
      <c r="AV1790" s="197"/>
      <c r="AW1790" s="197"/>
      <c r="AX1790" s="197"/>
      <c r="AY1790" s="197"/>
      <c r="AZ1790" s="197"/>
      <c r="BA1790" s="197"/>
      <c r="BB1790" s="197"/>
      <c r="BC1790" s="197"/>
    </row>
    <row r="1791" spans="2:55" customFormat="1" ht="14.1" customHeight="1">
      <c r="B1791" s="204">
        <v>20250614</v>
      </c>
      <c r="C1791" s="204" t="s">
        <v>64</v>
      </c>
      <c r="D1791" s="204">
        <v>730</v>
      </c>
      <c r="E1791" s="204">
        <v>8289</v>
      </c>
      <c r="F1791" s="204"/>
      <c r="G1791" s="204"/>
      <c r="H1791" s="204">
        <v>8289</v>
      </c>
      <c r="I1791" s="204"/>
      <c r="J1791" s="204"/>
      <c r="K1791" s="204">
        <v>-1720</v>
      </c>
      <c r="L1791" s="204">
        <v>-1720</v>
      </c>
      <c r="M1791" s="204">
        <v>-1720</v>
      </c>
      <c r="N1791" s="204" t="s">
        <v>40</v>
      </c>
      <c r="O1791" s="204" t="s">
        <v>41</v>
      </c>
      <c r="P1791" s="202">
        <f t="shared" si="167"/>
        <v>0</v>
      </c>
      <c r="Q1791" s="197">
        <f t="shared" si="162"/>
        <v>0</v>
      </c>
      <c r="R1791" s="202" t="str">
        <f t="shared" si="163"/>
        <v>NA</v>
      </c>
      <c r="S1791" s="202" t="str">
        <f t="shared" si="164"/>
        <v>NA</v>
      </c>
      <c r="T1791" s="197" t="str">
        <f t="shared" si="165"/>
        <v>NA</v>
      </c>
      <c r="U1791" s="197">
        <f t="shared" si="166"/>
        <v>0</v>
      </c>
      <c r="V1791" s="197">
        <f>MIN(IF(SUM(W1791,,X1791,Z1791,AA1791,AD1791,AC1791,AF1791,AG1791,AJ1791,AI1791,AL1791,AM1791,AO1791,AP1791,AR1791,AS1791,A1791,AY1791,AU1791,AV1791,AW1791,AX1791,BA1791,BB1791)=0,0,1)+IF(O1791="Smoothing ramp",1,0)+IF(ISNUMBER(W1791),1,0)+IF(ISNUMBER(X1791),1,0)+IF(ISNUMBER(Z1791),1,0)+IF(ISNUMBER(AA1791),1,0)+IF(ISNUMBER(AD1791),1,0)+IF(ISNUMBER(AC1791),1,0)+IF(ISNUMBER(AF1791),1,0)+IF(ISNUMBER(AG1791),1,0)+IF(ISNUMBER(AI1791),1,0)+IF(ISNUMBER(AJ1791),1,0)+IF(ISNUMBER(AL1791),1,0)+IF(ISNUMBER(AM1791),1,0)+IF(ISNUMBER(AO1791),1,0)+IF(ISNUMBER(AP1791),1,0)+IF(ISNUMBER(#REF!),1,0)+IF(ISNUMBER(AR1791),1,0)+IF(ISNUMBER(AS1791),1,0)+IF(ISNUMBER(AY1791),1,0)+IF(ISNUMBER(AU1791),1,0)+IF(ISNUMBER(AV1791),1,0)+IF(ISNUMBER(AW1791),1,0)+IF(ISNUMBER(AX1791),1,0)+IF(ISNUMBER(BA1791),1,0)+IF(ISNUMBER(BB1791),1,0),1)</f>
        <v>1</v>
      </c>
      <c r="W1791" s="197">
        <v>394</v>
      </c>
      <c r="X1791" s="197"/>
      <c r="Y1791" s="197"/>
      <c r="Z1791" s="197">
        <v>140</v>
      </c>
      <c r="AA1791" s="197"/>
      <c r="AB1791" s="197"/>
      <c r="AC1791" s="197"/>
      <c r="AD1791" s="197"/>
      <c r="AE1791" s="197"/>
      <c r="AF1791" s="197"/>
      <c r="AG1791" s="197"/>
      <c r="AH1791" s="197"/>
      <c r="AI1791" s="197"/>
      <c r="AJ1791" s="197"/>
      <c r="AK1791" s="197"/>
      <c r="AL1791" s="197"/>
      <c r="AM1791" s="197"/>
      <c r="AN1791" s="197"/>
      <c r="AO1791" s="197"/>
      <c r="AP1791" s="197"/>
      <c r="AQ1791" s="197"/>
      <c r="AR1791" s="197"/>
      <c r="AS1791" s="197"/>
      <c r="AT1791" s="197"/>
      <c r="AU1791" s="197"/>
      <c r="AV1791" s="197"/>
      <c r="AW1791" s="197"/>
      <c r="AX1791" s="197"/>
      <c r="AY1791" s="197"/>
      <c r="AZ1791" s="197"/>
      <c r="BA1791" s="197"/>
      <c r="BB1791" s="197"/>
      <c r="BC1791" s="197"/>
    </row>
    <row r="1792" spans="2:55" customFormat="1" ht="14.1" customHeight="1">
      <c r="B1792" s="204">
        <v>20250614</v>
      </c>
      <c r="C1792" s="204" t="s">
        <v>64</v>
      </c>
      <c r="D1792" s="204">
        <v>830</v>
      </c>
      <c r="E1792" s="204">
        <v>8289</v>
      </c>
      <c r="F1792" s="204"/>
      <c r="G1792" s="204"/>
      <c r="H1792" s="204">
        <v>8289</v>
      </c>
      <c r="I1792" s="204"/>
      <c r="J1792" s="204"/>
      <c r="K1792" s="204">
        <v>-1720</v>
      </c>
      <c r="L1792" s="204">
        <v>-1720</v>
      </c>
      <c r="M1792" s="204">
        <v>-1720</v>
      </c>
      <c r="N1792" s="204" t="s">
        <v>40</v>
      </c>
      <c r="O1792" s="204" t="s">
        <v>41</v>
      </c>
      <c r="P1792" s="202">
        <f t="shared" si="167"/>
        <v>0</v>
      </c>
      <c r="Q1792" s="197">
        <f t="shared" si="162"/>
        <v>0</v>
      </c>
      <c r="R1792" s="202" t="str">
        <f t="shared" si="163"/>
        <v>NA</v>
      </c>
      <c r="S1792" s="202" t="str">
        <f t="shared" si="164"/>
        <v>NA</v>
      </c>
      <c r="T1792" s="197" t="str">
        <f t="shared" si="165"/>
        <v>NA</v>
      </c>
      <c r="U1792" s="197">
        <f t="shared" si="166"/>
        <v>0</v>
      </c>
      <c r="V1792" s="197">
        <f>MIN(IF(SUM(W1792,,X1792,Z1792,AA1792,AD1792,AC1792,AF1792,AG1792,AJ1792,AI1792,AL1792,AM1792,AO1792,AP1792,AR1792,AS1792,A1792,AY1792,AU1792,AV1792,AW1792,AX1792,BA1792,BB1792)=0,0,1)+IF(O1792="Smoothing ramp",1,0)+IF(ISNUMBER(W1792),1,0)+IF(ISNUMBER(X1792),1,0)+IF(ISNUMBER(Z1792),1,0)+IF(ISNUMBER(AA1792),1,0)+IF(ISNUMBER(AD1792),1,0)+IF(ISNUMBER(AC1792),1,0)+IF(ISNUMBER(AF1792),1,0)+IF(ISNUMBER(AG1792),1,0)+IF(ISNUMBER(AI1792),1,0)+IF(ISNUMBER(AJ1792),1,0)+IF(ISNUMBER(AL1792),1,0)+IF(ISNUMBER(AM1792),1,0)+IF(ISNUMBER(AO1792),1,0)+IF(ISNUMBER(AP1792),1,0)+IF(ISNUMBER(#REF!),1,0)+IF(ISNUMBER(AR1792),1,0)+IF(ISNUMBER(AS1792),1,0)+IF(ISNUMBER(AY1792),1,0)+IF(ISNUMBER(AU1792),1,0)+IF(ISNUMBER(AV1792),1,0)+IF(ISNUMBER(AW1792),1,0)+IF(ISNUMBER(AX1792),1,0)+IF(ISNUMBER(BA1792),1,0)+IF(ISNUMBER(BB1792),1,0),1)</f>
        <v>1</v>
      </c>
      <c r="W1792" s="197">
        <v>394</v>
      </c>
      <c r="X1792" s="197"/>
      <c r="Y1792" s="197"/>
      <c r="Z1792" s="197">
        <v>140</v>
      </c>
      <c r="AA1792" s="197"/>
      <c r="AB1792" s="197"/>
      <c r="AC1792" s="197"/>
      <c r="AD1792" s="197"/>
      <c r="AE1792" s="197"/>
      <c r="AF1792" s="197"/>
      <c r="AG1792" s="197"/>
      <c r="AH1792" s="197"/>
      <c r="AI1792" s="197"/>
      <c r="AJ1792" s="197"/>
      <c r="AK1792" s="197"/>
      <c r="AL1792" s="197"/>
      <c r="AM1792" s="197"/>
      <c r="AN1792" s="197"/>
      <c r="AO1792" s="197"/>
      <c r="AP1792" s="197"/>
      <c r="AQ1792" s="197"/>
      <c r="AR1792" s="197"/>
      <c r="AS1792" s="197"/>
      <c r="AT1792" s="197"/>
      <c r="AU1792" s="197"/>
      <c r="AV1792" s="197"/>
      <c r="AW1792" s="197"/>
      <c r="AX1792" s="197"/>
      <c r="AY1792" s="197"/>
      <c r="AZ1792" s="197"/>
      <c r="BA1792" s="197"/>
      <c r="BB1792" s="197"/>
      <c r="BC1792" s="197"/>
    </row>
    <row r="1793" spans="2:55" customFormat="1" ht="14.1" customHeight="1">
      <c r="B1793" s="204">
        <v>20250614</v>
      </c>
      <c r="C1793" s="204" t="s">
        <v>64</v>
      </c>
      <c r="D1793" s="204">
        <v>930</v>
      </c>
      <c r="E1793" s="204">
        <v>8428</v>
      </c>
      <c r="F1793" s="204"/>
      <c r="G1793" s="204"/>
      <c r="H1793" s="204">
        <v>8428</v>
      </c>
      <c r="I1793" s="204"/>
      <c r="J1793" s="204"/>
      <c r="K1793" s="204">
        <v>-1545</v>
      </c>
      <c r="L1793" s="204">
        <v>-1545</v>
      </c>
      <c r="M1793" s="204">
        <v>-1545</v>
      </c>
      <c r="N1793" s="204" t="s">
        <v>40</v>
      </c>
      <c r="O1793" s="204" t="s">
        <v>41</v>
      </c>
      <c r="P1793" s="202">
        <f t="shared" si="167"/>
        <v>0</v>
      </c>
      <c r="Q1793" s="197">
        <f t="shared" si="162"/>
        <v>0</v>
      </c>
      <c r="R1793" s="202" t="str">
        <f t="shared" si="163"/>
        <v>NA</v>
      </c>
      <c r="S1793" s="202" t="str">
        <f t="shared" si="164"/>
        <v>NA</v>
      </c>
      <c r="T1793" s="197" t="str">
        <f t="shared" si="165"/>
        <v>NA</v>
      </c>
      <c r="U1793" s="197">
        <f t="shared" si="166"/>
        <v>0</v>
      </c>
      <c r="V1793" s="197">
        <f>MIN(IF(SUM(W1793,,X1793,Z1793,AA1793,AD1793,AC1793,AF1793,AG1793,AJ1793,AI1793,AL1793,AM1793,AO1793,AP1793,AR1793,AS1793,A1793,AY1793,AU1793,AV1793,AW1793,AX1793,BA1793,BB1793)=0,0,1)+IF(O1793="Smoothing ramp",1,0)+IF(ISNUMBER(W1793),1,0)+IF(ISNUMBER(X1793),1,0)+IF(ISNUMBER(Z1793),1,0)+IF(ISNUMBER(AA1793),1,0)+IF(ISNUMBER(AD1793),1,0)+IF(ISNUMBER(AC1793),1,0)+IF(ISNUMBER(AF1793),1,0)+IF(ISNUMBER(AG1793),1,0)+IF(ISNUMBER(AI1793),1,0)+IF(ISNUMBER(AJ1793),1,0)+IF(ISNUMBER(AL1793),1,0)+IF(ISNUMBER(AM1793),1,0)+IF(ISNUMBER(AO1793),1,0)+IF(ISNUMBER(AP1793),1,0)+IF(ISNUMBER(#REF!),1,0)+IF(ISNUMBER(AR1793),1,0)+IF(ISNUMBER(AS1793),1,0)+IF(ISNUMBER(AY1793),1,0)+IF(ISNUMBER(AU1793),1,0)+IF(ISNUMBER(AV1793),1,0)+IF(ISNUMBER(AW1793),1,0)+IF(ISNUMBER(AX1793),1,0)+IF(ISNUMBER(BA1793),1,0)+IF(ISNUMBER(BB1793),1,0),1)</f>
        <v>1</v>
      </c>
      <c r="W1793" s="197">
        <v>394</v>
      </c>
      <c r="X1793" s="197"/>
      <c r="Y1793" s="197"/>
      <c r="Z1793" s="197">
        <v>140</v>
      </c>
      <c r="AA1793" s="197"/>
      <c r="AB1793" s="197"/>
      <c r="AC1793" s="197"/>
      <c r="AD1793" s="197"/>
      <c r="AE1793" s="197"/>
      <c r="AF1793" s="197"/>
      <c r="AG1793" s="197"/>
      <c r="AH1793" s="197"/>
      <c r="AI1793" s="197"/>
      <c r="AJ1793" s="197"/>
      <c r="AK1793" s="197"/>
      <c r="AL1793" s="197"/>
      <c r="AM1793" s="197"/>
      <c r="AN1793" s="197"/>
      <c r="AO1793" s="197"/>
      <c r="AP1793" s="197"/>
      <c r="AQ1793" s="197"/>
      <c r="AR1793" s="197"/>
      <c r="AS1793" s="197"/>
      <c r="AT1793" s="197"/>
      <c r="AU1793" s="197"/>
      <c r="AV1793" s="197"/>
      <c r="AW1793" s="197"/>
      <c r="AX1793" s="197"/>
      <c r="AY1793" s="197"/>
      <c r="AZ1793" s="197"/>
      <c r="BA1793" s="197"/>
      <c r="BB1793" s="197"/>
      <c r="BC1793" s="197"/>
    </row>
    <row r="1794" spans="2:55" customFormat="1" ht="14.1" customHeight="1">
      <c r="B1794" s="204">
        <v>20250614</v>
      </c>
      <c r="C1794" s="204" t="s">
        <v>64</v>
      </c>
      <c r="D1794" s="204">
        <v>1030</v>
      </c>
      <c r="E1794" s="204">
        <v>8428</v>
      </c>
      <c r="F1794" s="204"/>
      <c r="G1794" s="204"/>
      <c r="H1794" s="204">
        <v>8428</v>
      </c>
      <c r="I1794" s="204"/>
      <c r="J1794" s="204"/>
      <c r="K1794" s="204">
        <v>-1545</v>
      </c>
      <c r="L1794" s="204">
        <v>-1545</v>
      </c>
      <c r="M1794" s="204">
        <v>-1545</v>
      </c>
      <c r="N1794" s="204" t="s">
        <v>40</v>
      </c>
      <c r="O1794" s="204" t="s">
        <v>41</v>
      </c>
      <c r="P1794" s="202">
        <f t="shared" si="167"/>
        <v>0</v>
      </c>
      <c r="Q1794" s="197">
        <f t="shared" si="162"/>
        <v>0</v>
      </c>
      <c r="R1794" s="202" t="str">
        <f t="shared" si="163"/>
        <v>NA</v>
      </c>
      <c r="S1794" s="202" t="str">
        <f t="shared" si="164"/>
        <v>NA</v>
      </c>
      <c r="T1794" s="197" t="str">
        <f t="shared" si="165"/>
        <v>NA</v>
      </c>
      <c r="U1794" s="197">
        <f t="shared" si="166"/>
        <v>0</v>
      </c>
      <c r="V1794" s="197">
        <f>MIN(IF(SUM(W1794,,X1794,Z1794,AA1794,AD1794,AC1794,AF1794,AG1794,AJ1794,AI1794,AL1794,AM1794,AO1794,AP1794,AR1794,AS1794,A1794,AY1794,AU1794,AV1794,AW1794,AX1794,BA1794,BB1794)=0,0,1)+IF(O1794="Smoothing ramp",1,0)+IF(ISNUMBER(W1794),1,0)+IF(ISNUMBER(X1794),1,0)+IF(ISNUMBER(Z1794),1,0)+IF(ISNUMBER(AA1794),1,0)+IF(ISNUMBER(AD1794),1,0)+IF(ISNUMBER(AC1794),1,0)+IF(ISNUMBER(AF1794),1,0)+IF(ISNUMBER(AG1794),1,0)+IF(ISNUMBER(AI1794),1,0)+IF(ISNUMBER(AJ1794),1,0)+IF(ISNUMBER(AL1794),1,0)+IF(ISNUMBER(AM1794),1,0)+IF(ISNUMBER(AO1794),1,0)+IF(ISNUMBER(AP1794),1,0)+IF(ISNUMBER(#REF!),1,0)+IF(ISNUMBER(AR1794),1,0)+IF(ISNUMBER(AS1794),1,0)+IF(ISNUMBER(AY1794),1,0)+IF(ISNUMBER(AU1794),1,0)+IF(ISNUMBER(AV1794),1,0)+IF(ISNUMBER(AW1794),1,0)+IF(ISNUMBER(AX1794),1,0)+IF(ISNUMBER(BA1794),1,0)+IF(ISNUMBER(BB1794),1,0),1)</f>
        <v>1</v>
      </c>
      <c r="W1794" s="197">
        <v>345</v>
      </c>
      <c r="X1794" s="197"/>
      <c r="Y1794" s="197"/>
      <c r="Z1794" s="197">
        <v>140</v>
      </c>
      <c r="AA1794" s="197"/>
      <c r="AB1794" s="197"/>
      <c r="AC1794" s="197"/>
      <c r="AD1794" s="197"/>
      <c r="AE1794" s="197"/>
      <c r="AF1794" s="197"/>
      <c r="AG1794" s="197"/>
      <c r="AH1794" s="197"/>
      <c r="AI1794" s="197"/>
      <c r="AJ1794" s="197"/>
      <c r="AK1794" s="197"/>
      <c r="AL1794" s="197"/>
      <c r="AM1794" s="197"/>
      <c r="AN1794" s="197"/>
      <c r="AO1794" s="197"/>
      <c r="AP1794" s="197"/>
      <c r="AQ1794" s="197"/>
      <c r="AR1794" s="197"/>
      <c r="AS1794" s="197"/>
      <c r="AT1794" s="197"/>
      <c r="AU1794" s="197"/>
      <c r="AV1794" s="197"/>
      <c r="AW1794" s="197"/>
      <c r="AX1794" s="197"/>
      <c r="AY1794" s="197"/>
      <c r="AZ1794" s="197"/>
      <c r="BA1794" s="197"/>
      <c r="BB1794" s="197"/>
      <c r="BC1794" s="197"/>
    </row>
    <row r="1795" spans="2:55" customFormat="1" ht="14.1" customHeight="1">
      <c r="B1795" s="204">
        <v>20250614</v>
      </c>
      <c r="C1795" s="204" t="s">
        <v>64</v>
      </c>
      <c r="D1795" s="204">
        <v>1130</v>
      </c>
      <c r="E1795" s="204">
        <v>8428</v>
      </c>
      <c r="F1795" s="204"/>
      <c r="G1795" s="204"/>
      <c r="H1795" s="204">
        <v>8428</v>
      </c>
      <c r="I1795" s="204"/>
      <c r="J1795" s="204"/>
      <c r="K1795" s="204">
        <v>-1545</v>
      </c>
      <c r="L1795" s="204">
        <v>-1545</v>
      </c>
      <c r="M1795" s="204">
        <v>-1545</v>
      </c>
      <c r="N1795" s="204" t="s">
        <v>40</v>
      </c>
      <c r="O1795" s="204" t="s">
        <v>41</v>
      </c>
      <c r="P1795" s="202">
        <f t="shared" si="167"/>
        <v>0</v>
      </c>
      <c r="Q1795" s="197">
        <f t="shared" si="162"/>
        <v>0</v>
      </c>
      <c r="R1795" s="202" t="str">
        <f t="shared" si="163"/>
        <v>NA</v>
      </c>
      <c r="S1795" s="202" t="str">
        <f t="shared" si="164"/>
        <v>NA</v>
      </c>
      <c r="T1795" s="197" t="str">
        <f t="shared" si="165"/>
        <v>NA</v>
      </c>
      <c r="U1795" s="197">
        <f t="shared" si="166"/>
        <v>0</v>
      </c>
      <c r="V1795" s="197">
        <f>MIN(IF(SUM(W1795,,X1795,Z1795,AA1795,AD1795,AC1795,AF1795,AG1795,AJ1795,AI1795,AL1795,AM1795,AO1795,AP1795,AR1795,AS1795,A1795,AY1795,AU1795,AV1795,AW1795,AX1795,BA1795,BB1795)=0,0,1)+IF(O1795="Smoothing ramp",1,0)+IF(ISNUMBER(W1795),1,0)+IF(ISNUMBER(X1795),1,0)+IF(ISNUMBER(Z1795),1,0)+IF(ISNUMBER(AA1795),1,0)+IF(ISNUMBER(AD1795),1,0)+IF(ISNUMBER(AC1795),1,0)+IF(ISNUMBER(AF1795),1,0)+IF(ISNUMBER(AG1795),1,0)+IF(ISNUMBER(AI1795),1,0)+IF(ISNUMBER(AJ1795),1,0)+IF(ISNUMBER(AL1795),1,0)+IF(ISNUMBER(AM1795),1,0)+IF(ISNUMBER(AO1795),1,0)+IF(ISNUMBER(AP1795),1,0)+IF(ISNUMBER(#REF!),1,0)+IF(ISNUMBER(AR1795),1,0)+IF(ISNUMBER(AS1795),1,0)+IF(ISNUMBER(AY1795),1,0)+IF(ISNUMBER(AU1795),1,0)+IF(ISNUMBER(AV1795),1,0)+IF(ISNUMBER(AW1795),1,0)+IF(ISNUMBER(AX1795),1,0)+IF(ISNUMBER(BA1795),1,0)+IF(ISNUMBER(BB1795),1,0),1)</f>
        <v>1</v>
      </c>
      <c r="W1795" s="197">
        <v>345</v>
      </c>
      <c r="X1795" s="197"/>
      <c r="Y1795" s="197"/>
      <c r="Z1795" s="197">
        <v>140</v>
      </c>
      <c r="AA1795" s="197"/>
      <c r="AB1795" s="197"/>
      <c r="AC1795" s="197"/>
      <c r="AD1795" s="197"/>
      <c r="AE1795" s="197"/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97"/>
      <c r="AS1795" s="197"/>
      <c r="AT1795" s="197"/>
      <c r="AU1795" s="197"/>
      <c r="AV1795" s="197"/>
      <c r="AW1795" s="197"/>
      <c r="AX1795" s="197"/>
      <c r="AY1795" s="197"/>
      <c r="AZ1795" s="197"/>
      <c r="BA1795" s="197"/>
      <c r="BB1795" s="197"/>
      <c r="BC1795" s="197"/>
    </row>
    <row r="1796" spans="2:55" customFormat="1" ht="14.1" customHeight="1">
      <c r="B1796" s="204">
        <v>20250614</v>
      </c>
      <c r="C1796" s="204" t="s">
        <v>64</v>
      </c>
      <c r="D1796" s="204">
        <v>1230</v>
      </c>
      <c r="E1796" s="204">
        <v>7441</v>
      </c>
      <c r="F1796" s="204"/>
      <c r="G1796" s="204"/>
      <c r="H1796" s="204">
        <v>7441</v>
      </c>
      <c r="I1796" s="204"/>
      <c r="J1796" s="204"/>
      <c r="K1796" s="204">
        <v>-1559</v>
      </c>
      <c r="L1796" s="204">
        <v>-1559</v>
      </c>
      <c r="M1796" s="204">
        <v>-1559</v>
      </c>
      <c r="N1796" s="204" t="s">
        <v>40</v>
      </c>
      <c r="O1796" s="204" t="s">
        <v>41</v>
      </c>
      <c r="P1796" s="202">
        <f t="shared" si="167"/>
        <v>0</v>
      </c>
      <c r="Q1796" s="197">
        <f t="shared" si="162"/>
        <v>0</v>
      </c>
      <c r="R1796" s="202" t="str">
        <f t="shared" si="163"/>
        <v>NA</v>
      </c>
      <c r="S1796" s="202" t="str">
        <f t="shared" si="164"/>
        <v>NA</v>
      </c>
      <c r="T1796" s="197" t="str">
        <f t="shared" si="165"/>
        <v>NA</v>
      </c>
      <c r="U1796" s="197">
        <f t="shared" si="166"/>
        <v>0</v>
      </c>
      <c r="V1796" s="197">
        <f>MIN(IF(SUM(W1796,,X1796,Z1796,AA1796,AD1796,AC1796,AF1796,AG1796,AJ1796,AI1796,AL1796,AM1796,AO1796,AP1796,AR1796,AS1796,A1796,AY1796,AU1796,AV1796,AW1796,AX1796,BA1796,BB1796)=0,0,1)+IF(O1796="Smoothing ramp",1,0)+IF(ISNUMBER(W1796),1,0)+IF(ISNUMBER(X1796),1,0)+IF(ISNUMBER(Z1796),1,0)+IF(ISNUMBER(AA1796),1,0)+IF(ISNUMBER(AD1796),1,0)+IF(ISNUMBER(AC1796),1,0)+IF(ISNUMBER(AF1796),1,0)+IF(ISNUMBER(AG1796),1,0)+IF(ISNUMBER(AI1796),1,0)+IF(ISNUMBER(AJ1796),1,0)+IF(ISNUMBER(AL1796),1,0)+IF(ISNUMBER(AM1796),1,0)+IF(ISNUMBER(AO1796),1,0)+IF(ISNUMBER(AP1796),1,0)+IF(ISNUMBER(#REF!),1,0)+IF(ISNUMBER(AR1796),1,0)+IF(ISNUMBER(AS1796),1,0)+IF(ISNUMBER(AY1796),1,0)+IF(ISNUMBER(AU1796),1,0)+IF(ISNUMBER(AV1796),1,0)+IF(ISNUMBER(AW1796),1,0)+IF(ISNUMBER(AX1796),1,0)+IF(ISNUMBER(BA1796),1,0)+IF(ISNUMBER(BB1796),1,0),1)</f>
        <v>1</v>
      </c>
      <c r="W1796" s="197">
        <v>345</v>
      </c>
      <c r="X1796" s="197"/>
      <c r="Y1796" s="197"/>
      <c r="Z1796" s="197">
        <v>140</v>
      </c>
      <c r="AA1796" s="197"/>
      <c r="AB1796" s="197"/>
      <c r="AC1796" s="197"/>
      <c r="AD1796" s="197"/>
      <c r="AE1796" s="197"/>
      <c r="AF1796" s="197"/>
      <c r="AG1796" s="197"/>
      <c r="AH1796" s="197"/>
      <c r="AI1796" s="197"/>
      <c r="AJ1796" s="197"/>
      <c r="AK1796" s="197"/>
      <c r="AL1796" s="197"/>
      <c r="AM1796" s="197"/>
      <c r="AN1796" s="197"/>
      <c r="AO1796" s="197"/>
      <c r="AP1796" s="197"/>
      <c r="AQ1796" s="197"/>
      <c r="AR1796" s="197"/>
      <c r="AS1796" s="197"/>
      <c r="AT1796" s="197"/>
      <c r="AU1796" s="197"/>
      <c r="AV1796" s="197"/>
      <c r="AW1796" s="197"/>
      <c r="AX1796" s="197"/>
      <c r="AY1796" s="197"/>
      <c r="AZ1796" s="197"/>
      <c r="BA1796" s="197"/>
      <c r="BB1796" s="197"/>
      <c r="BC1796" s="197"/>
    </row>
    <row r="1797" spans="2:55" customFormat="1" ht="14.1" customHeight="1">
      <c r="B1797" s="204">
        <v>20250614</v>
      </c>
      <c r="C1797" s="204" t="s">
        <v>64</v>
      </c>
      <c r="D1797" s="204">
        <v>1330</v>
      </c>
      <c r="E1797" s="204">
        <v>7441</v>
      </c>
      <c r="F1797" s="204"/>
      <c r="G1797" s="204"/>
      <c r="H1797" s="204">
        <v>7441</v>
      </c>
      <c r="I1797" s="204"/>
      <c r="J1797" s="204"/>
      <c r="K1797" s="204">
        <v>-1559</v>
      </c>
      <c r="L1797" s="204">
        <v>-1559</v>
      </c>
      <c r="M1797" s="204">
        <v>-1559</v>
      </c>
      <c r="N1797" s="204" t="s">
        <v>40</v>
      </c>
      <c r="O1797" s="204" t="s">
        <v>41</v>
      </c>
      <c r="P1797" s="202">
        <f t="shared" si="167"/>
        <v>0</v>
      </c>
      <c r="Q1797" s="197">
        <f t="shared" si="162"/>
        <v>0</v>
      </c>
      <c r="R1797" s="202" t="str">
        <f t="shared" si="163"/>
        <v>NA</v>
      </c>
      <c r="S1797" s="202" t="str">
        <f t="shared" si="164"/>
        <v>NA</v>
      </c>
      <c r="T1797" s="197" t="str">
        <f t="shared" si="165"/>
        <v>NA</v>
      </c>
      <c r="U1797" s="197">
        <f t="shared" si="166"/>
        <v>0</v>
      </c>
      <c r="V1797" s="197">
        <f>MIN(IF(SUM(W1797,,X1797,Z1797,AA1797,AD1797,AC1797,AF1797,AG1797,AJ1797,AI1797,AL1797,AM1797,AO1797,AP1797,AR1797,AS1797,A1797,AY1797,AU1797,AV1797,AW1797,AX1797,BA1797,BB1797)=0,0,1)+IF(O1797="Smoothing ramp",1,0)+IF(ISNUMBER(W1797),1,0)+IF(ISNUMBER(X1797),1,0)+IF(ISNUMBER(Z1797),1,0)+IF(ISNUMBER(AA1797),1,0)+IF(ISNUMBER(AD1797),1,0)+IF(ISNUMBER(AC1797),1,0)+IF(ISNUMBER(AF1797),1,0)+IF(ISNUMBER(AG1797),1,0)+IF(ISNUMBER(AI1797),1,0)+IF(ISNUMBER(AJ1797),1,0)+IF(ISNUMBER(AL1797),1,0)+IF(ISNUMBER(AM1797),1,0)+IF(ISNUMBER(AO1797),1,0)+IF(ISNUMBER(AP1797),1,0)+IF(ISNUMBER(#REF!),1,0)+IF(ISNUMBER(AR1797),1,0)+IF(ISNUMBER(AS1797),1,0)+IF(ISNUMBER(AY1797),1,0)+IF(ISNUMBER(AU1797),1,0)+IF(ISNUMBER(AV1797),1,0)+IF(ISNUMBER(AW1797),1,0)+IF(ISNUMBER(AX1797),1,0)+IF(ISNUMBER(BA1797),1,0)+IF(ISNUMBER(BB1797),1,0),1)</f>
        <v>1</v>
      </c>
      <c r="W1797" s="197">
        <v>419</v>
      </c>
      <c r="X1797" s="197"/>
      <c r="Y1797" s="197"/>
      <c r="Z1797" s="197">
        <v>140</v>
      </c>
      <c r="AA1797" s="197"/>
      <c r="AB1797" s="197"/>
      <c r="AC1797" s="197"/>
      <c r="AD1797" s="197"/>
      <c r="AE1797" s="197"/>
      <c r="AF1797" s="197"/>
      <c r="AG1797" s="197"/>
      <c r="AH1797" s="197"/>
      <c r="AI1797" s="197"/>
      <c r="AJ1797" s="197"/>
      <c r="AK1797" s="197"/>
      <c r="AL1797" s="197"/>
      <c r="AM1797" s="197"/>
      <c r="AN1797" s="197"/>
      <c r="AO1797" s="197"/>
      <c r="AP1797" s="197"/>
      <c r="AQ1797" s="197"/>
      <c r="AR1797" s="197"/>
      <c r="AS1797" s="197"/>
      <c r="AT1797" s="197"/>
      <c r="AU1797" s="197"/>
      <c r="AV1797" s="197"/>
      <c r="AW1797" s="197"/>
      <c r="AX1797" s="197"/>
      <c r="AY1797" s="197"/>
      <c r="AZ1797" s="197"/>
      <c r="BA1797" s="197"/>
      <c r="BB1797" s="197"/>
      <c r="BC1797" s="197"/>
    </row>
    <row r="1798" spans="2:55" customFormat="1" ht="14.1" customHeight="1">
      <c r="B1798" s="204">
        <v>20250614</v>
      </c>
      <c r="C1798" s="204" t="s">
        <v>64</v>
      </c>
      <c r="D1798" s="204">
        <v>1430</v>
      </c>
      <c r="E1798" s="204">
        <v>7441</v>
      </c>
      <c r="F1798" s="204"/>
      <c r="G1798" s="204"/>
      <c r="H1798" s="204">
        <v>7441</v>
      </c>
      <c r="I1798" s="204"/>
      <c r="J1798" s="204"/>
      <c r="K1798" s="204">
        <v>-1559</v>
      </c>
      <c r="L1798" s="204">
        <v>-1559</v>
      </c>
      <c r="M1798" s="204">
        <v>-1559</v>
      </c>
      <c r="N1798" s="204" t="s">
        <v>40</v>
      </c>
      <c r="O1798" s="204" t="s">
        <v>41</v>
      </c>
      <c r="P1798" s="202">
        <f t="shared" si="167"/>
        <v>0</v>
      </c>
      <c r="Q1798" s="197">
        <f t="shared" si="162"/>
        <v>0</v>
      </c>
      <c r="R1798" s="202" t="str">
        <f t="shared" si="163"/>
        <v>NA</v>
      </c>
      <c r="S1798" s="202" t="str">
        <f t="shared" si="164"/>
        <v>NA</v>
      </c>
      <c r="T1798" s="197" t="str">
        <f t="shared" si="165"/>
        <v>NA</v>
      </c>
      <c r="U1798" s="197">
        <f t="shared" si="166"/>
        <v>0</v>
      </c>
      <c r="V1798" s="197">
        <f>MIN(IF(SUM(W1798,,X1798,Z1798,AA1798,AD1798,AC1798,AF1798,AG1798,AJ1798,AI1798,AL1798,AM1798,AO1798,AP1798,AR1798,AS1798,A1798,AY1798,AU1798,AV1798,AW1798,AX1798,BA1798,BB1798)=0,0,1)+IF(O1798="Smoothing ramp",1,0)+IF(ISNUMBER(W1798),1,0)+IF(ISNUMBER(X1798),1,0)+IF(ISNUMBER(Z1798),1,0)+IF(ISNUMBER(AA1798),1,0)+IF(ISNUMBER(AD1798),1,0)+IF(ISNUMBER(AC1798),1,0)+IF(ISNUMBER(AF1798),1,0)+IF(ISNUMBER(AG1798),1,0)+IF(ISNUMBER(AI1798),1,0)+IF(ISNUMBER(AJ1798),1,0)+IF(ISNUMBER(AL1798),1,0)+IF(ISNUMBER(AM1798),1,0)+IF(ISNUMBER(AO1798),1,0)+IF(ISNUMBER(AP1798),1,0)+IF(ISNUMBER(#REF!),1,0)+IF(ISNUMBER(AR1798),1,0)+IF(ISNUMBER(AS1798),1,0)+IF(ISNUMBER(AY1798),1,0)+IF(ISNUMBER(AU1798),1,0)+IF(ISNUMBER(AV1798),1,0)+IF(ISNUMBER(AW1798),1,0)+IF(ISNUMBER(AX1798),1,0)+IF(ISNUMBER(BA1798),1,0)+IF(ISNUMBER(BB1798),1,0),1)</f>
        <v>1</v>
      </c>
      <c r="W1798" s="197">
        <v>425</v>
      </c>
      <c r="X1798" s="197"/>
      <c r="Y1798" s="197"/>
      <c r="Z1798" s="197">
        <v>140</v>
      </c>
      <c r="AA1798" s="197"/>
      <c r="AB1798" s="197"/>
      <c r="AC1798" s="197"/>
      <c r="AD1798" s="197"/>
      <c r="AE1798" s="197"/>
      <c r="AF1798" s="197"/>
      <c r="AG1798" s="197"/>
      <c r="AH1798" s="197"/>
      <c r="AI1798" s="197"/>
      <c r="AJ1798" s="197"/>
      <c r="AK1798" s="197"/>
      <c r="AL1798" s="197"/>
      <c r="AM1798" s="197"/>
      <c r="AN1798" s="197"/>
      <c r="AO1798" s="197"/>
      <c r="AP1798" s="197"/>
      <c r="AQ1798" s="197"/>
      <c r="AR1798" s="197"/>
      <c r="AS1798" s="197"/>
      <c r="AT1798" s="197"/>
      <c r="AU1798" s="197"/>
      <c r="AV1798" s="197"/>
      <c r="AW1798" s="197"/>
      <c r="AX1798" s="197"/>
      <c r="AY1798" s="197"/>
      <c r="AZ1798" s="197"/>
      <c r="BA1798" s="197"/>
      <c r="BB1798" s="197"/>
      <c r="BC1798" s="197"/>
    </row>
    <row r="1799" spans="2:55" customFormat="1" ht="14.1" customHeight="1">
      <c r="B1799" s="204">
        <v>20250614</v>
      </c>
      <c r="C1799" s="204" t="s">
        <v>64</v>
      </c>
      <c r="D1799" s="204">
        <v>1530</v>
      </c>
      <c r="E1799" s="204">
        <v>9065</v>
      </c>
      <c r="F1799" s="204"/>
      <c r="G1799" s="204"/>
      <c r="H1799" s="204">
        <v>8941</v>
      </c>
      <c r="I1799" s="204"/>
      <c r="J1799" s="204"/>
      <c r="K1799" s="204">
        <v>-2997</v>
      </c>
      <c r="L1799" s="204">
        <v>-2997</v>
      </c>
      <c r="M1799" s="204">
        <v>-2874</v>
      </c>
      <c r="N1799" s="204" t="s">
        <v>40</v>
      </c>
      <c r="O1799" s="204" t="s">
        <v>41</v>
      </c>
      <c r="P1799" s="202">
        <f t="shared" si="167"/>
        <v>0</v>
      </c>
      <c r="Q1799" s="197">
        <f t="shared" si="162"/>
        <v>124</v>
      </c>
      <c r="R1799" s="202" t="str">
        <f t="shared" si="163"/>
        <v>NA</v>
      </c>
      <c r="S1799" s="202" t="str">
        <f t="shared" si="164"/>
        <v>NA</v>
      </c>
      <c r="T1799" s="197" t="str">
        <f t="shared" si="165"/>
        <v>NA</v>
      </c>
      <c r="U1799" s="197">
        <f t="shared" si="166"/>
        <v>0</v>
      </c>
      <c r="V1799" s="197">
        <f>MIN(IF(SUM(W1799,,X1799,Z1799,AA1799,AD1799,AC1799,AF1799,AG1799,AJ1799,AI1799,AL1799,AM1799,AO1799,AP1799,AR1799,AS1799,A1799,AY1799,AU1799,AV1799,AW1799,AX1799,BA1799,BB1799)=0,0,1)+IF(O1799="Smoothing ramp",1,0)+IF(ISNUMBER(W1799),1,0)+IF(ISNUMBER(X1799),1,0)+IF(ISNUMBER(Z1799),1,0)+IF(ISNUMBER(AA1799),1,0)+IF(ISNUMBER(AD1799),1,0)+IF(ISNUMBER(AC1799),1,0)+IF(ISNUMBER(AF1799),1,0)+IF(ISNUMBER(AG1799),1,0)+IF(ISNUMBER(AI1799),1,0)+IF(ISNUMBER(AJ1799),1,0)+IF(ISNUMBER(AL1799),1,0)+IF(ISNUMBER(AM1799),1,0)+IF(ISNUMBER(AO1799),1,0)+IF(ISNUMBER(AP1799),1,0)+IF(ISNUMBER(#REF!),1,0)+IF(ISNUMBER(AR1799),1,0)+IF(ISNUMBER(AS1799),1,0)+IF(ISNUMBER(AY1799),1,0)+IF(ISNUMBER(AU1799),1,0)+IF(ISNUMBER(AV1799),1,0)+IF(ISNUMBER(AW1799),1,0)+IF(ISNUMBER(AX1799),1,0)+IF(ISNUMBER(BA1799),1,0)+IF(ISNUMBER(BB1799),1,0),1)</f>
        <v>1</v>
      </c>
      <c r="W1799" s="197">
        <v>425</v>
      </c>
      <c r="X1799" s="197"/>
      <c r="Y1799" s="197"/>
      <c r="Z1799" s="197">
        <v>140</v>
      </c>
      <c r="AA1799" s="197"/>
      <c r="AB1799" s="197"/>
      <c r="AC1799" s="197"/>
      <c r="AD1799" s="197"/>
      <c r="AE1799" s="197"/>
      <c r="AF1799" s="197"/>
      <c r="AG1799" s="197"/>
      <c r="AH1799" s="197"/>
      <c r="AI1799" s="197"/>
      <c r="AJ1799" s="197"/>
      <c r="AK1799" s="197"/>
      <c r="AL1799" s="197"/>
      <c r="AM1799" s="197"/>
      <c r="AN1799" s="197"/>
      <c r="AO1799" s="197"/>
      <c r="AP1799" s="197"/>
      <c r="AQ1799" s="197"/>
      <c r="AR1799" s="197"/>
      <c r="AS1799" s="197"/>
      <c r="AT1799" s="197"/>
      <c r="AU1799" s="197"/>
      <c r="AV1799" s="197"/>
      <c r="AW1799" s="197"/>
      <c r="AX1799" s="197"/>
      <c r="AY1799" s="197"/>
      <c r="AZ1799" s="197"/>
      <c r="BA1799" s="197"/>
      <c r="BB1799" s="197"/>
      <c r="BC1799" s="197"/>
    </row>
    <row r="1800" spans="2:55" customFormat="1" ht="14.1" customHeight="1">
      <c r="B1800" s="204">
        <v>20250614</v>
      </c>
      <c r="C1800" s="204" t="s">
        <v>64</v>
      </c>
      <c r="D1800" s="204">
        <v>1630</v>
      </c>
      <c r="E1800" s="204">
        <v>9065</v>
      </c>
      <c r="F1800" s="204"/>
      <c r="G1800" s="204"/>
      <c r="H1800" s="204">
        <v>8984</v>
      </c>
      <c r="I1800" s="204"/>
      <c r="J1800" s="204"/>
      <c r="K1800" s="204">
        <v>-2997</v>
      </c>
      <c r="L1800" s="204">
        <v>-2997</v>
      </c>
      <c r="M1800" s="204">
        <v>-2916</v>
      </c>
      <c r="N1800" s="204" t="s">
        <v>40</v>
      </c>
      <c r="O1800" s="204" t="s">
        <v>45</v>
      </c>
      <c r="P1800" s="202">
        <f t="shared" si="167"/>
        <v>0</v>
      </c>
      <c r="Q1800" s="197">
        <f t="shared" si="162"/>
        <v>81</v>
      </c>
      <c r="R1800" s="202" t="str">
        <f t="shared" si="163"/>
        <v>NA</v>
      </c>
      <c r="S1800" s="202" t="str">
        <f t="shared" si="164"/>
        <v>NA</v>
      </c>
      <c r="T1800" s="197" t="str">
        <f t="shared" si="165"/>
        <v>NA</v>
      </c>
      <c r="U1800" s="197">
        <f t="shared" si="166"/>
        <v>0</v>
      </c>
      <c r="V1800" s="197">
        <f>MIN(IF(SUM(W1800,,X1800,Z1800,AA1800,AD1800,AC1800,AF1800,AG1800,AJ1800,AI1800,AL1800,AM1800,AO1800,AP1800,AR1800,AS1800,A1800,AY1800,AU1800,AV1800,AW1800,AX1800,BA1800,BB1800)=0,0,1)+IF(O1800="Smoothing ramp",1,0)+IF(ISNUMBER(W1800),1,0)+IF(ISNUMBER(X1800),1,0)+IF(ISNUMBER(Z1800),1,0)+IF(ISNUMBER(AA1800),1,0)+IF(ISNUMBER(AD1800),1,0)+IF(ISNUMBER(AC1800),1,0)+IF(ISNUMBER(AF1800),1,0)+IF(ISNUMBER(AG1800),1,0)+IF(ISNUMBER(AI1800),1,0)+IF(ISNUMBER(AJ1800),1,0)+IF(ISNUMBER(AL1800),1,0)+IF(ISNUMBER(AM1800),1,0)+IF(ISNUMBER(AO1800),1,0)+IF(ISNUMBER(AP1800),1,0)+IF(ISNUMBER(#REF!),1,0)+IF(ISNUMBER(AR1800),1,0)+IF(ISNUMBER(AS1800),1,0)+IF(ISNUMBER(AY1800),1,0)+IF(ISNUMBER(AU1800),1,0)+IF(ISNUMBER(AV1800),1,0)+IF(ISNUMBER(AW1800),1,0)+IF(ISNUMBER(AX1800),1,0)+IF(ISNUMBER(BA1800),1,0)+IF(ISNUMBER(BB1800),1,0),1)</f>
        <v>1</v>
      </c>
      <c r="W1800" s="197">
        <v>425</v>
      </c>
      <c r="X1800" s="197"/>
      <c r="Y1800" s="197" t="s">
        <v>42</v>
      </c>
      <c r="Z1800" s="197">
        <v>139</v>
      </c>
      <c r="AA1800" s="197"/>
      <c r="AB1800" s="197" t="s">
        <v>42</v>
      </c>
      <c r="AC1800" s="197"/>
      <c r="AD1800" s="197"/>
      <c r="AE1800" s="197"/>
      <c r="AF1800" s="197"/>
      <c r="AG1800" s="197"/>
      <c r="AH1800" s="197"/>
      <c r="AI1800" s="197"/>
      <c r="AJ1800" s="197"/>
      <c r="AK1800" s="197"/>
      <c r="AL1800" s="197"/>
      <c r="AM1800" s="197"/>
      <c r="AN1800" s="197"/>
      <c r="AO1800" s="197"/>
      <c r="AP1800" s="197"/>
      <c r="AQ1800" s="197"/>
      <c r="AR1800" s="197"/>
      <c r="AS1800" s="197"/>
      <c r="AT1800" s="197"/>
      <c r="AU1800" s="197"/>
      <c r="AV1800" s="197"/>
      <c r="AW1800" s="197"/>
      <c r="AX1800" s="197"/>
      <c r="AY1800" s="197"/>
      <c r="AZ1800" s="197"/>
      <c r="BA1800" s="197"/>
      <c r="BB1800" s="197"/>
      <c r="BC1800" s="197"/>
    </row>
    <row r="1801" spans="2:55" customFormat="1" ht="14.1" customHeight="1">
      <c r="B1801" s="204">
        <v>20250614</v>
      </c>
      <c r="C1801" s="204" t="s">
        <v>64</v>
      </c>
      <c r="D1801" s="204">
        <v>1730</v>
      </c>
      <c r="E1801" s="204">
        <v>9065</v>
      </c>
      <c r="F1801" s="204"/>
      <c r="G1801" s="204"/>
      <c r="H1801" s="204">
        <v>8984</v>
      </c>
      <c r="I1801" s="204"/>
      <c r="J1801" s="204"/>
      <c r="K1801" s="204">
        <v>-2997</v>
      </c>
      <c r="L1801" s="204">
        <v>-2997</v>
      </c>
      <c r="M1801" s="204">
        <v>-2916</v>
      </c>
      <c r="N1801" s="204" t="s">
        <v>40</v>
      </c>
      <c r="O1801" s="204" t="s">
        <v>45</v>
      </c>
      <c r="P1801" s="202">
        <f t="shared" si="167"/>
        <v>0</v>
      </c>
      <c r="Q1801" s="197">
        <f t="shared" ref="Q1801:Q1864" si="168">IF(AND(ISNUMBER(E1801),ISNUMBER(H1801),ISBLANK(F1801)),E1801-H1801,"NA")</f>
        <v>81</v>
      </c>
      <c r="R1801" s="202" t="str">
        <f t="shared" ref="R1801:R1864" si="169">IF(AND(ISNUMBER(F1801),ISNUMBER(I1801),ISBLANK(E1801)),F1801-I1801,"NA")</f>
        <v>NA</v>
      </c>
      <c r="S1801" s="202" t="str">
        <f t="shared" ref="S1801:S1864" si="170">IF(AND(ISNUMBER(G1801),ISNUMBER(J1801),ISBLANK(E1801)),G1801-J1801,"NA")</f>
        <v>NA</v>
      </c>
      <c r="T1801" s="197" t="str">
        <f t="shared" ref="T1801:T1864" si="171">IF(AND(ISNUMBER(R1801),ISNUMBER(S1801),ISBLANK(E1801)),S1801+R1801,"NA")</f>
        <v>NA</v>
      </c>
      <c r="U1801" s="197">
        <f t="shared" ref="U1801:U1864" si="172">IF(M1801&lt;0,0,IF(M1801=K1801,M1801,M1801-(L1801-M1801)))</f>
        <v>0</v>
      </c>
      <c r="V1801" s="197">
        <f>MIN(IF(SUM(W1801,,X1801,Z1801,AA1801,AD1801,AC1801,AF1801,AG1801,AJ1801,AI1801,AL1801,AM1801,AO1801,AP1801,AR1801,AS1801,A1801,AY1801,AU1801,AV1801,AW1801,AX1801,BA1801,BB1801)=0,0,1)+IF(O1801="Smoothing ramp",1,0)+IF(ISNUMBER(W1801),1,0)+IF(ISNUMBER(X1801),1,0)+IF(ISNUMBER(Z1801),1,0)+IF(ISNUMBER(AA1801),1,0)+IF(ISNUMBER(AD1801),1,0)+IF(ISNUMBER(AC1801),1,0)+IF(ISNUMBER(AF1801),1,0)+IF(ISNUMBER(AG1801),1,0)+IF(ISNUMBER(AI1801),1,0)+IF(ISNUMBER(AJ1801),1,0)+IF(ISNUMBER(AL1801),1,0)+IF(ISNUMBER(AM1801),1,0)+IF(ISNUMBER(AO1801),1,0)+IF(ISNUMBER(AP1801),1,0)+IF(ISNUMBER(#REF!),1,0)+IF(ISNUMBER(AR1801),1,0)+IF(ISNUMBER(AS1801),1,0)+IF(ISNUMBER(AY1801),1,0)+IF(ISNUMBER(AU1801),1,0)+IF(ISNUMBER(AV1801),1,0)+IF(ISNUMBER(AW1801),1,0)+IF(ISNUMBER(AX1801),1,0)+IF(ISNUMBER(BA1801),1,0)+IF(ISNUMBER(BB1801),1,0),1)</f>
        <v>1</v>
      </c>
      <c r="W1801" s="197">
        <v>425</v>
      </c>
      <c r="X1801" s="197"/>
      <c r="Y1801" s="197" t="s">
        <v>42</v>
      </c>
      <c r="Z1801" s="197">
        <v>139</v>
      </c>
      <c r="AA1801" s="197"/>
      <c r="AB1801" s="197" t="s">
        <v>42</v>
      </c>
      <c r="AC1801" s="197"/>
      <c r="AD1801" s="197"/>
      <c r="AE1801" s="197"/>
      <c r="AF1801" s="197"/>
      <c r="AG1801" s="197"/>
      <c r="AH1801" s="197"/>
      <c r="AI1801" s="197"/>
      <c r="AJ1801" s="197"/>
      <c r="AK1801" s="197"/>
      <c r="AL1801" s="197"/>
      <c r="AM1801" s="197"/>
      <c r="AN1801" s="197"/>
      <c r="AO1801" s="197"/>
      <c r="AP1801" s="197"/>
      <c r="AQ1801" s="197"/>
      <c r="AR1801" s="197"/>
      <c r="AS1801" s="197"/>
      <c r="AT1801" s="197"/>
      <c r="AU1801" s="197"/>
      <c r="AV1801" s="197"/>
      <c r="AW1801" s="197"/>
      <c r="AX1801" s="197"/>
      <c r="AY1801" s="197"/>
      <c r="AZ1801" s="197"/>
      <c r="BA1801" s="197"/>
      <c r="BB1801" s="197"/>
      <c r="BC1801" s="197"/>
    </row>
    <row r="1802" spans="2:55" customFormat="1" ht="14.1" customHeight="1">
      <c r="B1802" s="204">
        <v>20250614</v>
      </c>
      <c r="C1802" s="204" t="s">
        <v>64</v>
      </c>
      <c r="D1802" s="204">
        <v>1830</v>
      </c>
      <c r="E1802" s="204"/>
      <c r="F1802" s="204">
        <v>8641</v>
      </c>
      <c r="G1802" s="204">
        <v>668</v>
      </c>
      <c r="H1802" s="204"/>
      <c r="I1802" s="204">
        <v>8633</v>
      </c>
      <c r="J1802" s="204">
        <v>668</v>
      </c>
      <c r="K1802" s="204">
        <v>-238</v>
      </c>
      <c r="L1802" s="204">
        <v>-238</v>
      </c>
      <c r="M1802" s="204">
        <v>0</v>
      </c>
      <c r="N1802" s="204" t="s">
        <v>40</v>
      </c>
      <c r="O1802" s="204" t="s">
        <v>41</v>
      </c>
      <c r="P1802" s="202">
        <f t="shared" ref="P1802:P1865" si="173">IFERROR(K1802-L1802,0)</f>
        <v>0</v>
      </c>
      <c r="Q1802" s="197" t="str">
        <f t="shared" si="168"/>
        <v>NA</v>
      </c>
      <c r="R1802" s="202">
        <f t="shared" si="169"/>
        <v>8</v>
      </c>
      <c r="S1802" s="202">
        <f t="shared" si="170"/>
        <v>0</v>
      </c>
      <c r="T1802" s="197">
        <f t="shared" si="171"/>
        <v>8</v>
      </c>
      <c r="U1802" s="197">
        <f t="shared" si="172"/>
        <v>238</v>
      </c>
      <c r="V1802" s="197">
        <f>MIN(IF(SUM(W1802,,X1802,Z1802,AA1802,AD1802,AC1802,AF1802,AG1802,AJ1802,AI1802,AL1802,AM1802,AO1802,AP1802,AR1802,AS1802,A1802,AY1802,AU1802,AV1802,AW1802,AX1802,BA1802,BB1802)=0,0,1)+IF(O1802="Smoothing ramp",1,0)+IF(ISNUMBER(W1802),1,0)+IF(ISNUMBER(X1802),1,0)+IF(ISNUMBER(Z1802),1,0)+IF(ISNUMBER(AA1802),1,0)+IF(ISNUMBER(AD1802),1,0)+IF(ISNUMBER(AC1802),1,0)+IF(ISNUMBER(AF1802),1,0)+IF(ISNUMBER(AG1802),1,0)+IF(ISNUMBER(AI1802),1,0)+IF(ISNUMBER(AJ1802),1,0)+IF(ISNUMBER(AL1802),1,0)+IF(ISNUMBER(AM1802),1,0)+IF(ISNUMBER(AO1802),1,0)+IF(ISNUMBER(AP1802),1,0)+IF(ISNUMBER(#REF!),1,0)+IF(ISNUMBER(AR1802),1,0)+IF(ISNUMBER(AS1802),1,0)+IF(ISNUMBER(AY1802),1,0)+IF(ISNUMBER(AU1802),1,0)+IF(ISNUMBER(AV1802),1,0)+IF(ISNUMBER(AW1802),1,0)+IF(ISNUMBER(AX1802),1,0)+IF(ISNUMBER(BA1802),1,0)+IF(ISNUMBER(BB1802),1,0),1)</f>
        <v>1</v>
      </c>
      <c r="W1802" s="197">
        <v>425</v>
      </c>
      <c r="X1802" s="197"/>
      <c r="Y1802" s="197" t="s">
        <v>42</v>
      </c>
      <c r="Z1802" s="197">
        <v>139</v>
      </c>
      <c r="AA1802" s="197"/>
      <c r="AB1802" s="197" t="s">
        <v>42</v>
      </c>
      <c r="AC1802" s="197"/>
      <c r="AD1802" s="197"/>
      <c r="AE1802" s="197"/>
      <c r="AF1802" s="197"/>
      <c r="AG1802" s="197"/>
      <c r="AH1802" s="197"/>
      <c r="AI1802" s="197"/>
      <c r="AJ1802" s="197"/>
      <c r="AK1802" s="197"/>
      <c r="AL1802" s="197"/>
      <c r="AM1802" s="197"/>
      <c r="AN1802" s="197"/>
      <c r="AO1802" s="197"/>
      <c r="AP1802" s="197"/>
      <c r="AQ1802" s="197"/>
      <c r="AR1802" s="197"/>
      <c r="AS1802" s="197"/>
      <c r="AT1802" s="197"/>
      <c r="AU1802" s="197"/>
      <c r="AV1802" s="197"/>
      <c r="AW1802" s="197"/>
      <c r="AX1802" s="197"/>
      <c r="AY1802" s="197"/>
      <c r="AZ1802" s="197"/>
      <c r="BA1802" s="197"/>
      <c r="BB1802" s="197"/>
      <c r="BC1802" s="197"/>
    </row>
    <row r="1803" spans="2:55" customFormat="1" ht="14.1" customHeight="1">
      <c r="B1803" s="204">
        <v>20250614</v>
      </c>
      <c r="C1803" s="204" t="s">
        <v>64</v>
      </c>
      <c r="D1803" s="204">
        <v>1930</v>
      </c>
      <c r="E1803" s="204"/>
      <c r="F1803" s="204">
        <v>8641</v>
      </c>
      <c r="G1803" s="204">
        <v>668</v>
      </c>
      <c r="H1803" s="204"/>
      <c r="I1803" s="204">
        <v>8633</v>
      </c>
      <c r="J1803" s="204">
        <v>668</v>
      </c>
      <c r="K1803" s="204">
        <v>-238</v>
      </c>
      <c r="L1803" s="204">
        <v>-238</v>
      </c>
      <c r="M1803" s="204">
        <v>0</v>
      </c>
      <c r="N1803" s="204" t="s">
        <v>40</v>
      </c>
      <c r="O1803" s="204" t="s">
        <v>41</v>
      </c>
      <c r="P1803" s="202">
        <f t="shared" si="173"/>
        <v>0</v>
      </c>
      <c r="Q1803" s="197" t="str">
        <f t="shared" si="168"/>
        <v>NA</v>
      </c>
      <c r="R1803" s="202">
        <f t="shared" si="169"/>
        <v>8</v>
      </c>
      <c r="S1803" s="202">
        <f t="shared" si="170"/>
        <v>0</v>
      </c>
      <c r="T1803" s="197">
        <f t="shared" si="171"/>
        <v>8</v>
      </c>
      <c r="U1803" s="197">
        <f t="shared" si="172"/>
        <v>238</v>
      </c>
      <c r="V1803" s="197">
        <f>MIN(IF(SUM(W1803,,X1803,Z1803,AA1803,AD1803,AC1803,AF1803,AG1803,AJ1803,AI1803,AL1803,AM1803,AO1803,AP1803,AR1803,AS1803,A1803,AY1803,AU1803,AV1803,AW1803,AX1803,BA1803,BB1803)=0,0,1)+IF(O1803="Smoothing ramp",1,0)+IF(ISNUMBER(W1803),1,0)+IF(ISNUMBER(X1803),1,0)+IF(ISNUMBER(Z1803),1,0)+IF(ISNUMBER(AA1803),1,0)+IF(ISNUMBER(AD1803),1,0)+IF(ISNUMBER(AC1803),1,0)+IF(ISNUMBER(AF1803),1,0)+IF(ISNUMBER(AG1803),1,0)+IF(ISNUMBER(AI1803),1,0)+IF(ISNUMBER(AJ1803),1,0)+IF(ISNUMBER(AL1803),1,0)+IF(ISNUMBER(AM1803),1,0)+IF(ISNUMBER(AO1803),1,0)+IF(ISNUMBER(AP1803),1,0)+IF(ISNUMBER(#REF!),1,0)+IF(ISNUMBER(AR1803),1,0)+IF(ISNUMBER(AS1803),1,0)+IF(ISNUMBER(AY1803),1,0)+IF(ISNUMBER(AU1803),1,0)+IF(ISNUMBER(AV1803),1,0)+IF(ISNUMBER(AW1803),1,0)+IF(ISNUMBER(AX1803),1,0)+IF(ISNUMBER(BA1803),1,0)+IF(ISNUMBER(BB1803),1,0),1)</f>
        <v>1</v>
      </c>
      <c r="W1803" s="197">
        <v>425</v>
      </c>
      <c r="X1803" s="197"/>
      <c r="Y1803" s="197"/>
      <c r="Z1803" s="197">
        <v>140</v>
      </c>
      <c r="AA1803" s="197"/>
      <c r="AB1803" s="197"/>
      <c r="AC1803" s="197"/>
      <c r="AD1803" s="197"/>
      <c r="AE1803" s="197"/>
      <c r="AF1803" s="197"/>
      <c r="AG1803" s="197"/>
      <c r="AH1803" s="197"/>
      <c r="AI1803" s="197"/>
      <c r="AJ1803" s="197"/>
      <c r="AK1803" s="197"/>
      <c r="AL1803" s="197"/>
      <c r="AM1803" s="197"/>
      <c r="AN1803" s="197"/>
      <c r="AO1803" s="197"/>
      <c r="AP1803" s="197"/>
      <c r="AQ1803" s="197"/>
      <c r="AR1803" s="197"/>
      <c r="AS1803" s="197"/>
      <c r="AT1803" s="197"/>
      <c r="AU1803" s="197"/>
      <c r="AV1803" s="197"/>
      <c r="AW1803" s="197"/>
      <c r="AX1803" s="197"/>
      <c r="AY1803" s="197"/>
      <c r="AZ1803" s="197"/>
      <c r="BA1803" s="197"/>
      <c r="BB1803" s="197"/>
      <c r="BC1803" s="197"/>
    </row>
    <row r="1804" spans="2:55" customFormat="1" ht="14.1" customHeight="1">
      <c r="B1804" s="204">
        <v>20250614</v>
      </c>
      <c r="C1804" s="204" t="s">
        <v>64</v>
      </c>
      <c r="D1804" s="204">
        <v>2030</v>
      </c>
      <c r="E1804" s="204"/>
      <c r="F1804" s="204">
        <v>8641</v>
      </c>
      <c r="G1804" s="204">
        <v>668</v>
      </c>
      <c r="H1804" s="204"/>
      <c r="I1804" s="204">
        <v>8633</v>
      </c>
      <c r="J1804" s="204">
        <v>668</v>
      </c>
      <c r="K1804" s="204">
        <v>-238</v>
      </c>
      <c r="L1804" s="204">
        <v>-238</v>
      </c>
      <c r="M1804" s="204">
        <v>0</v>
      </c>
      <c r="N1804" s="204" t="s">
        <v>40</v>
      </c>
      <c r="O1804" s="204" t="s">
        <v>41</v>
      </c>
      <c r="P1804" s="202">
        <f t="shared" si="173"/>
        <v>0</v>
      </c>
      <c r="Q1804" s="197" t="str">
        <f t="shared" si="168"/>
        <v>NA</v>
      </c>
      <c r="R1804" s="202">
        <f t="shared" si="169"/>
        <v>8</v>
      </c>
      <c r="S1804" s="202">
        <f t="shared" si="170"/>
        <v>0</v>
      </c>
      <c r="T1804" s="197">
        <f t="shared" si="171"/>
        <v>8</v>
      </c>
      <c r="U1804" s="197">
        <f t="shared" si="172"/>
        <v>238</v>
      </c>
      <c r="V1804" s="197">
        <f>MIN(IF(SUM(W1804,,X1804,Z1804,AA1804,AD1804,AC1804,AF1804,AG1804,AJ1804,AI1804,AL1804,AM1804,AO1804,AP1804,AR1804,AS1804,A1804,AY1804,AU1804,AV1804,AW1804,AX1804,BA1804,BB1804)=0,0,1)+IF(O1804="Smoothing ramp",1,0)+IF(ISNUMBER(W1804),1,0)+IF(ISNUMBER(X1804),1,0)+IF(ISNUMBER(Z1804),1,0)+IF(ISNUMBER(AA1804),1,0)+IF(ISNUMBER(AD1804),1,0)+IF(ISNUMBER(AC1804),1,0)+IF(ISNUMBER(AF1804),1,0)+IF(ISNUMBER(AG1804),1,0)+IF(ISNUMBER(AI1804),1,0)+IF(ISNUMBER(AJ1804),1,0)+IF(ISNUMBER(AL1804),1,0)+IF(ISNUMBER(AM1804),1,0)+IF(ISNUMBER(AO1804),1,0)+IF(ISNUMBER(AP1804),1,0)+IF(ISNUMBER(#REF!),1,0)+IF(ISNUMBER(AR1804),1,0)+IF(ISNUMBER(AS1804),1,0)+IF(ISNUMBER(AY1804),1,0)+IF(ISNUMBER(AU1804),1,0)+IF(ISNUMBER(AV1804),1,0)+IF(ISNUMBER(AW1804),1,0)+IF(ISNUMBER(AX1804),1,0)+IF(ISNUMBER(BA1804),1,0)+IF(ISNUMBER(BB1804),1,0),1)</f>
        <v>1</v>
      </c>
      <c r="W1804" s="197">
        <v>425</v>
      </c>
      <c r="X1804" s="197"/>
      <c r="Y1804" s="197"/>
      <c r="Z1804" s="197">
        <v>140</v>
      </c>
      <c r="AA1804" s="197"/>
      <c r="AB1804" s="197"/>
      <c r="AC1804" s="197"/>
      <c r="AD1804" s="197"/>
      <c r="AE1804" s="197"/>
      <c r="AF1804" s="197"/>
      <c r="AG1804" s="197"/>
      <c r="AH1804" s="197"/>
      <c r="AI1804" s="197"/>
      <c r="AJ1804" s="197"/>
      <c r="AK1804" s="197"/>
      <c r="AL1804" s="197"/>
      <c r="AM1804" s="197"/>
      <c r="AN1804" s="197"/>
      <c r="AO1804" s="197"/>
      <c r="AP1804" s="197"/>
      <c r="AQ1804" s="197"/>
      <c r="AR1804" s="197"/>
      <c r="AS1804" s="197"/>
      <c r="AT1804" s="197"/>
      <c r="AU1804" s="197"/>
      <c r="AV1804" s="197"/>
      <c r="AW1804" s="197"/>
      <c r="AX1804" s="197"/>
      <c r="AY1804" s="197"/>
      <c r="AZ1804" s="197"/>
      <c r="BA1804" s="197"/>
      <c r="BB1804" s="197"/>
      <c r="BC1804" s="197"/>
    </row>
    <row r="1805" spans="2:55" customFormat="1" ht="14.1" customHeight="1">
      <c r="B1805" s="204">
        <v>20250614</v>
      </c>
      <c r="C1805" s="204" t="s">
        <v>64</v>
      </c>
      <c r="D1805" s="204">
        <v>2130</v>
      </c>
      <c r="E1805" s="204">
        <v>9057</v>
      </c>
      <c r="F1805" s="204"/>
      <c r="G1805" s="204"/>
      <c r="H1805" s="204">
        <v>9057</v>
      </c>
      <c r="I1805" s="204"/>
      <c r="J1805" s="204"/>
      <c r="K1805" s="204">
        <v>-2582</v>
      </c>
      <c r="L1805" s="204">
        <v>-2582</v>
      </c>
      <c r="M1805" s="204">
        <v>-2582</v>
      </c>
      <c r="N1805" s="204" t="s">
        <v>40</v>
      </c>
      <c r="O1805" s="204" t="s">
        <v>41</v>
      </c>
      <c r="P1805" s="202">
        <f t="shared" si="173"/>
        <v>0</v>
      </c>
      <c r="Q1805" s="197">
        <f t="shared" si="168"/>
        <v>0</v>
      </c>
      <c r="R1805" s="202" t="str">
        <f t="shared" si="169"/>
        <v>NA</v>
      </c>
      <c r="S1805" s="202" t="str">
        <f t="shared" si="170"/>
        <v>NA</v>
      </c>
      <c r="T1805" s="197" t="str">
        <f t="shared" si="171"/>
        <v>NA</v>
      </c>
      <c r="U1805" s="197">
        <f t="shared" si="172"/>
        <v>0</v>
      </c>
      <c r="V1805" s="197">
        <f>MIN(IF(SUM(W1805,,X1805,Z1805,AA1805,AD1805,AC1805,AF1805,AG1805,AJ1805,AI1805,AL1805,AM1805,AO1805,AP1805,AR1805,AS1805,A1805,AY1805,AU1805,AV1805,AW1805,AX1805,BA1805,BB1805)=0,0,1)+IF(O1805="Smoothing ramp",1,0)+IF(ISNUMBER(W1805),1,0)+IF(ISNUMBER(X1805),1,0)+IF(ISNUMBER(Z1805),1,0)+IF(ISNUMBER(AA1805),1,0)+IF(ISNUMBER(AD1805),1,0)+IF(ISNUMBER(AC1805),1,0)+IF(ISNUMBER(AF1805),1,0)+IF(ISNUMBER(AG1805),1,0)+IF(ISNUMBER(AI1805),1,0)+IF(ISNUMBER(AJ1805),1,0)+IF(ISNUMBER(AL1805),1,0)+IF(ISNUMBER(AM1805),1,0)+IF(ISNUMBER(AO1805),1,0)+IF(ISNUMBER(AP1805),1,0)+IF(ISNUMBER(#REF!),1,0)+IF(ISNUMBER(AR1805),1,0)+IF(ISNUMBER(AS1805),1,0)+IF(ISNUMBER(AY1805),1,0)+IF(ISNUMBER(AU1805),1,0)+IF(ISNUMBER(AV1805),1,0)+IF(ISNUMBER(AW1805),1,0)+IF(ISNUMBER(AX1805),1,0)+IF(ISNUMBER(BA1805),1,0)+IF(ISNUMBER(BB1805),1,0),1)</f>
        <v>1</v>
      </c>
      <c r="W1805" s="197">
        <v>415</v>
      </c>
      <c r="X1805" s="197"/>
      <c r="Y1805" s="197"/>
      <c r="Z1805" s="197">
        <v>160</v>
      </c>
      <c r="AA1805" s="197"/>
      <c r="AB1805" s="197"/>
      <c r="AC1805" s="197"/>
      <c r="AD1805" s="197"/>
      <c r="AE1805" s="197"/>
      <c r="AF1805" s="197"/>
      <c r="AG1805" s="197"/>
      <c r="AH1805" s="197"/>
      <c r="AI1805" s="197"/>
      <c r="AJ1805" s="197"/>
      <c r="AK1805" s="197"/>
      <c r="AL1805" s="197"/>
      <c r="AM1805" s="197"/>
      <c r="AN1805" s="197"/>
      <c r="AO1805" s="197"/>
      <c r="AP1805" s="197"/>
      <c r="AQ1805" s="197"/>
      <c r="AR1805" s="197"/>
      <c r="AS1805" s="197"/>
      <c r="AT1805" s="197"/>
      <c r="AU1805" s="197"/>
      <c r="AV1805" s="197"/>
      <c r="AW1805" s="197"/>
      <c r="AX1805" s="197"/>
      <c r="AY1805" s="197"/>
      <c r="AZ1805" s="197"/>
      <c r="BA1805" s="197"/>
      <c r="BB1805" s="197"/>
      <c r="BC1805" s="197"/>
    </row>
    <row r="1806" spans="2:55" customFormat="1" ht="14.1" customHeight="1">
      <c r="B1806" s="204">
        <v>20250614</v>
      </c>
      <c r="C1806" s="204" t="s">
        <v>64</v>
      </c>
      <c r="D1806" s="204">
        <v>2230</v>
      </c>
      <c r="E1806" s="204">
        <v>9057</v>
      </c>
      <c r="F1806" s="204"/>
      <c r="G1806" s="204"/>
      <c r="H1806" s="204">
        <v>9057</v>
      </c>
      <c r="I1806" s="204"/>
      <c r="J1806" s="204"/>
      <c r="K1806" s="204">
        <v>-2582</v>
      </c>
      <c r="L1806" s="204">
        <v>-2582</v>
      </c>
      <c r="M1806" s="204">
        <v>-2582</v>
      </c>
      <c r="N1806" s="204" t="s">
        <v>40</v>
      </c>
      <c r="O1806" s="204" t="s">
        <v>41</v>
      </c>
      <c r="P1806" s="202">
        <f t="shared" si="173"/>
        <v>0</v>
      </c>
      <c r="Q1806" s="197">
        <f t="shared" si="168"/>
        <v>0</v>
      </c>
      <c r="R1806" s="202" t="str">
        <f t="shared" si="169"/>
        <v>NA</v>
      </c>
      <c r="S1806" s="202" t="str">
        <f t="shared" si="170"/>
        <v>NA</v>
      </c>
      <c r="T1806" s="197" t="str">
        <f t="shared" si="171"/>
        <v>NA</v>
      </c>
      <c r="U1806" s="197">
        <f t="shared" si="172"/>
        <v>0</v>
      </c>
      <c r="V1806" s="197">
        <f>MIN(IF(SUM(W1806,,X1806,Z1806,AA1806,AD1806,AC1806,AF1806,AG1806,AJ1806,AI1806,AL1806,AM1806,AO1806,AP1806,AR1806,AS1806,A1806,AY1806,AU1806,AV1806,AW1806,AX1806,BA1806,BB1806)=0,0,1)+IF(O1806="Smoothing ramp",1,0)+IF(ISNUMBER(W1806),1,0)+IF(ISNUMBER(X1806),1,0)+IF(ISNUMBER(Z1806),1,0)+IF(ISNUMBER(AA1806),1,0)+IF(ISNUMBER(AD1806),1,0)+IF(ISNUMBER(AC1806),1,0)+IF(ISNUMBER(AF1806),1,0)+IF(ISNUMBER(AG1806),1,0)+IF(ISNUMBER(AI1806),1,0)+IF(ISNUMBER(AJ1806),1,0)+IF(ISNUMBER(AL1806),1,0)+IF(ISNUMBER(AM1806),1,0)+IF(ISNUMBER(AO1806),1,0)+IF(ISNUMBER(AP1806),1,0)+IF(ISNUMBER(#REF!),1,0)+IF(ISNUMBER(AR1806),1,0)+IF(ISNUMBER(AS1806),1,0)+IF(ISNUMBER(AY1806),1,0)+IF(ISNUMBER(AU1806),1,0)+IF(ISNUMBER(AV1806),1,0)+IF(ISNUMBER(AW1806),1,0)+IF(ISNUMBER(AX1806),1,0)+IF(ISNUMBER(BA1806),1,0)+IF(ISNUMBER(BB1806),1,0),1)</f>
        <v>1</v>
      </c>
      <c r="W1806" s="197">
        <v>415</v>
      </c>
      <c r="X1806" s="197"/>
      <c r="Y1806" s="197" t="s">
        <v>42</v>
      </c>
      <c r="Z1806" s="197">
        <v>160</v>
      </c>
      <c r="AA1806" s="197"/>
      <c r="AB1806" s="197" t="s">
        <v>42</v>
      </c>
      <c r="AC1806" s="197"/>
      <c r="AD1806" s="197"/>
      <c r="AE1806" s="197"/>
      <c r="AF1806" s="197"/>
      <c r="AG1806" s="197"/>
      <c r="AH1806" s="197"/>
      <c r="AI1806" s="197"/>
      <c r="AJ1806" s="197"/>
      <c r="AK1806" s="197"/>
      <c r="AL1806" s="197"/>
      <c r="AM1806" s="197"/>
      <c r="AN1806" s="197"/>
      <c r="AO1806" s="197"/>
      <c r="AP1806" s="197"/>
      <c r="AQ1806" s="197"/>
      <c r="AR1806" s="197"/>
      <c r="AS1806" s="197"/>
      <c r="AT1806" s="197"/>
      <c r="AU1806" s="197"/>
      <c r="AV1806" s="197"/>
      <c r="AW1806" s="197"/>
      <c r="AX1806" s="197"/>
      <c r="AY1806" s="197"/>
      <c r="AZ1806" s="197"/>
      <c r="BA1806" s="197"/>
      <c r="BB1806" s="197"/>
      <c r="BC1806" s="197"/>
    </row>
    <row r="1807" spans="2:55" customFormat="1" ht="14.1" customHeight="1">
      <c r="B1807" s="204">
        <v>20250614</v>
      </c>
      <c r="C1807" s="204" t="s">
        <v>64</v>
      </c>
      <c r="D1807" s="204">
        <v>2330</v>
      </c>
      <c r="E1807" s="204">
        <v>8457</v>
      </c>
      <c r="F1807" s="204"/>
      <c r="G1807" s="204"/>
      <c r="H1807" s="204">
        <v>8457</v>
      </c>
      <c r="I1807" s="204"/>
      <c r="J1807" s="204"/>
      <c r="K1807" s="204">
        <v>-1964</v>
      </c>
      <c r="L1807" s="204">
        <v>-1964</v>
      </c>
      <c r="M1807" s="204">
        <v>-1964</v>
      </c>
      <c r="N1807" s="204" t="s">
        <v>40</v>
      </c>
      <c r="O1807" s="204" t="s">
        <v>41</v>
      </c>
      <c r="P1807" s="202">
        <f t="shared" si="173"/>
        <v>0</v>
      </c>
      <c r="Q1807" s="197">
        <f t="shared" si="168"/>
        <v>0</v>
      </c>
      <c r="R1807" s="202" t="str">
        <f t="shared" si="169"/>
        <v>NA</v>
      </c>
      <c r="S1807" s="202" t="str">
        <f t="shared" si="170"/>
        <v>NA</v>
      </c>
      <c r="T1807" s="197" t="str">
        <f t="shared" si="171"/>
        <v>NA</v>
      </c>
      <c r="U1807" s="197">
        <f t="shared" si="172"/>
        <v>0</v>
      </c>
      <c r="V1807" s="197">
        <f>MIN(IF(SUM(W1807,,X1807,Z1807,AA1807,AD1807,AC1807,AF1807,AG1807,AJ1807,AI1807,AL1807,AM1807,AO1807,AP1807,AR1807,AS1807,A1807,AY1807,AU1807,AV1807,AW1807,AX1807,BA1807,BB1807)=0,0,1)+IF(O1807="Smoothing ramp",1,0)+IF(ISNUMBER(W1807),1,0)+IF(ISNUMBER(X1807),1,0)+IF(ISNUMBER(Z1807),1,0)+IF(ISNUMBER(AA1807),1,0)+IF(ISNUMBER(AD1807),1,0)+IF(ISNUMBER(AC1807),1,0)+IF(ISNUMBER(AF1807),1,0)+IF(ISNUMBER(AG1807),1,0)+IF(ISNUMBER(AI1807),1,0)+IF(ISNUMBER(AJ1807),1,0)+IF(ISNUMBER(AL1807),1,0)+IF(ISNUMBER(AM1807),1,0)+IF(ISNUMBER(AO1807),1,0)+IF(ISNUMBER(AP1807),1,0)+IF(ISNUMBER(#REF!),1,0)+IF(ISNUMBER(AR1807),1,0)+IF(ISNUMBER(AS1807),1,0)+IF(ISNUMBER(AY1807),1,0)+IF(ISNUMBER(AU1807),1,0)+IF(ISNUMBER(AV1807),1,0)+IF(ISNUMBER(AW1807),1,0)+IF(ISNUMBER(AX1807),1,0)+IF(ISNUMBER(BA1807),1,0)+IF(ISNUMBER(BB1807),1,0),1)</f>
        <v>1</v>
      </c>
      <c r="W1807" s="197">
        <v>415</v>
      </c>
      <c r="X1807" s="197"/>
      <c r="Y1807" s="197" t="s">
        <v>42</v>
      </c>
      <c r="Z1807" s="197">
        <v>160</v>
      </c>
      <c r="AA1807" s="197"/>
      <c r="AB1807" s="197" t="s">
        <v>42</v>
      </c>
      <c r="AC1807" s="197"/>
      <c r="AD1807" s="197"/>
      <c r="AE1807" s="197"/>
      <c r="AF1807" s="197"/>
      <c r="AG1807" s="197"/>
      <c r="AH1807" s="197"/>
      <c r="AI1807" s="197"/>
      <c r="AJ1807" s="197"/>
      <c r="AK1807" s="197"/>
      <c r="AL1807" s="197"/>
      <c r="AM1807" s="197"/>
      <c r="AN1807" s="197"/>
      <c r="AO1807" s="197"/>
      <c r="AP1807" s="197"/>
      <c r="AQ1807" s="197"/>
      <c r="AR1807" s="197"/>
      <c r="AS1807" s="197"/>
      <c r="AT1807" s="197"/>
      <c r="AU1807" s="197"/>
      <c r="AV1807" s="197"/>
      <c r="AW1807" s="197"/>
      <c r="AX1807" s="197"/>
      <c r="AY1807" s="197"/>
      <c r="AZ1807" s="197"/>
      <c r="BA1807" s="197"/>
      <c r="BB1807" s="197"/>
      <c r="BC1807" s="197"/>
    </row>
    <row r="1808" spans="2:55" customFormat="1" ht="14.1" customHeight="1">
      <c r="B1808" s="204">
        <v>20250615</v>
      </c>
      <c r="C1808" s="204" t="s">
        <v>64</v>
      </c>
      <c r="D1808" s="204">
        <v>30</v>
      </c>
      <c r="E1808" s="204">
        <v>8910</v>
      </c>
      <c r="F1808" s="204"/>
      <c r="G1808" s="204"/>
      <c r="H1808" s="204">
        <v>8858</v>
      </c>
      <c r="I1808" s="204"/>
      <c r="J1808" s="204"/>
      <c r="K1808" s="204">
        <v>-3702</v>
      </c>
      <c r="L1808" s="204">
        <v>-3702</v>
      </c>
      <c r="M1808" s="204">
        <v>-3659</v>
      </c>
      <c r="N1808" s="204" t="s">
        <v>40</v>
      </c>
      <c r="O1808" s="204" t="s">
        <v>45</v>
      </c>
      <c r="P1808" s="202">
        <f t="shared" si="173"/>
        <v>0</v>
      </c>
      <c r="Q1808" s="197">
        <f t="shared" si="168"/>
        <v>52</v>
      </c>
      <c r="R1808" s="202" t="str">
        <f t="shared" si="169"/>
        <v>NA</v>
      </c>
      <c r="S1808" s="202" t="str">
        <f t="shared" si="170"/>
        <v>NA</v>
      </c>
      <c r="T1808" s="197" t="str">
        <f t="shared" si="171"/>
        <v>NA</v>
      </c>
      <c r="U1808" s="197">
        <f t="shared" si="172"/>
        <v>0</v>
      </c>
      <c r="V1808" s="197">
        <f>MIN(IF(SUM(W1808,,X1808,Z1808,AA1808,AD1808,AC1808,AF1808,AG1808,AJ1808,AI1808,AL1808,AM1808,AO1808,AP1808,AR1808,AS1808,A1808,AY1808,AU1808,AV1808,AW1808,AX1808,BA1808,BB1808)=0,0,1)+IF(O1808="Smoothing ramp",1,0)+IF(ISNUMBER(W1808),1,0)+IF(ISNUMBER(X1808),1,0)+IF(ISNUMBER(Z1808),1,0)+IF(ISNUMBER(AA1808),1,0)+IF(ISNUMBER(AD1808),1,0)+IF(ISNUMBER(AC1808),1,0)+IF(ISNUMBER(AF1808),1,0)+IF(ISNUMBER(AG1808),1,0)+IF(ISNUMBER(AI1808),1,0)+IF(ISNUMBER(AJ1808),1,0)+IF(ISNUMBER(AL1808),1,0)+IF(ISNUMBER(AM1808),1,0)+IF(ISNUMBER(AO1808),1,0)+IF(ISNUMBER(AP1808),1,0)+IF(ISNUMBER(#REF!),1,0)+IF(ISNUMBER(AR1808),1,0)+IF(ISNUMBER(AS1808),1,0)+IF(ISNUMBER(AY1808),1,0)+IF(ISNUMBER(AU1808),1,0)+IF(ISNUMBER(AV1808),1,0)+IF(ISNUMBER(AW1808),1,0)+IF(ISNUMBER(AX1808),1,0)+IF(ISNUMBER(BA1808),1,0)+IF(ISNUMBER(BB1808),1,0),1)</f>
        <v>1</v>
      </c>
      <c r="W1808" s="197">
        <v>415</v>
      </c>
      <c r="X1808" s="197"/>
      <c r="Y1808" s="197" t="s">
        <v>42</v>
      </c>
      <c r="Z1808" s="197">
        <v>160</v>
      </c>
      <c r="AA1808" s="197"/>
      <c r="AB1808" s="197" t="s">
        <v>42</v>
      </c>
      <c r="AC1808" s="197"/>
      <c r="AD1808" s="197"/>
      <c r="AE1808" s="197"/>
      <c r="AF1808" s="197"/>
      <c r="AG1808" s="197"/>
      <c r="AH1808" s="197"/>
      <c r="AI1808" s="197"/>
      <c r="AJ1808" s="197"/>
      <c r="AK1808" s="197"/>
      <c r="AL1808" s="197"/>
      <c r="AM1808" s="197"/>
      <c r="AN1808" s="197"/>
      <c r="AO1808" s="197"/>
      <c r="AP1808" s="197"/>
      <c r="AQ1808" s="197"/>
      <c r="AR1808" s="197"/>
      <c r="AS1808" s="197"/>
      <c r="AT1808" s="197"/>
      <c r="AU1808" s="197"/>
      <c r="AV1808" s="197"/>
      <c r="AW1808" s="197"/>
      <c r="AX1808" s="197"/>
      <c r="AY1808" s="197"/>
      <c r="AZ1808" s="197"/>
      <c r="BA1808" s="197"/>
      <c r="BB1808" s="197"/>
      <c r="BC1808" s="197"/>
    </row>
    <row r="1809" spans="2:55" customFormat="1" ht="14.1" customHeight="1">
      <c r="B1809" s="204">
        <v>20250615</v>
      </c>
      <c r="C1809" s="204" t="s">
        <v>64</v>
      </c>
      <c r="D1809" s="204">
        <v>130</v>
      </c>
      <c r="E1809" s="204">
        <v>8910</v>
      </c>
      <c r="F1809" s="204"/>
      <c r="G1809" s="204"/>
      <c r="H1809" s="204">
        <v>8858</v>
      </c>
      <c r="I1809" s="204"/>
      <c r="J1809" s="204"/>
      <c r="K1809" s="204">
        <v>-3702</v>
      </c>
      <c r="L1809" s="204">
        <v>-3702</v>
      </c>
      <c r="M1809" s="204">
        <v>-3659</v>
      </c>
      <c r="N1809" s="204" t="s">
        <v>40</v>
      </c>
      <c r="O1809" s="204" t="s">
        <v>45</v>
      </c>
      <c r="P1809" s="202">
        <f t="shared" si="173"/>
        <v>0</v>
      </c>
      <c r="Q1809" s="197">
        <f t="shared" si="168"/>
        <v>52</v>
      </c>
      <c r="R1809" s="202" t="str">
        <f t="shared" si="169"/>
        <v>NA</v>
      </c>
      <c r="S1809" s="202" t="str">
        <f t="shared" si="170"/>
        <v>NA</v>
      </c>
      <c r="T1809" s="197" t="str">
        <f t="shared" si="171"/>
        <v>NA</v>
      </c>
      <c r="U1809" s="197">
        <f t="shared" si="172"/>
        <v>0</v>
      </c>
      <c r="V1809" s="197">
        <f>MIN(IF(SUM(W1809,,X1809,Z1809,AA1809,AD1809,AC1809,AF1809,AG1809,AJ1809,AI1809,AL1809,AM1809,AO1809,AP1809,AR1809,AS1809,A1809,AY1809,AU1809,AV1809,AW1809,AX1809,BA1809,BB1809)=0,0,1)+IF(O1809="Smoothing ramp",1,0)+IF(ISNUMBER(W1809),1,0)+IF(ISNUMBER(X1809),1,0)+IF(ISNUMBER(Z1809),1,0)+IF(ISNUMBER(AA1809),1,0)+IF(ISNUMBER(AD1809),1,0)+IF(ISNUMBER(AC1809),1,0)+IF(ISNUMBER(AF1809),1,0)+IF(ISNUMBER(AG1809),1,0)+IF(ISNUMBER(AI1809),1,0)+IF(ISNUMBER(AJ1809),1,0)+IF(ISNUMBER(AL1809),1,0)+IF(ISNUMBER(AM1809),1,0)+IF(ISNUMBER(AO1809),1,0)+IF(ISNUMBER(AP1809),1,0)+IF(ISNUMBER(#REF!),1,0)+IF(ISNUMBER(AR1809),1,0)+IF(ISNUMBER(AS1809),1,0)+IF(ISNUMBER(AY1809),1,0)+IF(ISNUMBER(AU1809),1,0)+IF(ISNUMBER(AV1809),1,0)+IF(ISNUMBER(AW1809),1,0)+IF(ISNUMBER(AX1809),1,0)+IF(ISNUMBER(BA1809),1,0)+IF(ISNUMBER(BB1809),1,0),1)</f>
        <v>1</v>
      </c>
      <c r="W1809" s="197">
        <v>415</v>
      </c>
      <c r="X1809" s="197"/>
      <c r="Y1809" s="197" t="s">
        <v>42</v>
      </c>
      <c r="Z1809" s="197">
        <v>160</v>
      </c>
      <c r="AA1809" s="197"/>
      <c r="AB1809" s="197" t="s">
        <v>42</v>
      </c>
      <c r="AC1809" s="197"/>
      <c r="AD1809" s="197"/>
      <c r="AE1809" s="197"/>
      <c r="AF1809" s="197"/>
      <c r="AG1809" s="197"/>
      <c r="AH1809" s="197"/>
      <c r="AI1809" s="197"/>
      <c r="AJ1809" s="197"/>
      <c r="AK1809" s="197"/>
      <c r="AL1809" s="197"/>
      <c r="AM1809" s="197"/>
      <c r="AN1809" s="197"/>
      <c r="AO1809" s="197"/>
      <c r="AP1809" s="197"/>
      <c r="AQ1809" s="197"/>
      <c r="AR1809" s="197"/>
      <c r="AS1809" s="197"/>
      <c r="AT1809" s="197"/>
      <c r="AU1809" s="197"/>
      <c r="AV1809" s="197"/>
      <c r="AW1809" s="197"/>
      <c r="AX1809" s="197"/>
      <c r="AY1809" s="197"/>
      <c r="AZ1809" s="197"/>
      <c r="BA1809" s="197"/>
      <c r="BB1809" s="197"/>
      <c r="BC1809" s="197"/>
    </row>
    <row r="1810" spans="2:55" customFormat="1" ht="14.1" customHeight="1">
      <c r="B1810" s="204">
        <v>20250615</v>
      </c>
      <c r="C1810" s="204" t="s">
        <v>64</v>
      </c>
      <c r="D1810" s="204">
        <v>230</v>
      </c>
      <c r="E1810" s="204">
        <v>8910</v>
      </c>
      <c r="F1810" s="204"/>
      <c r="G1810" s="204"/>
      <c r="H1810" s="204">
        <v>8858</v>
      </c>
      <c r="I1810" s="204"/>
      <c r="J1810" s="204"/>
      <c r="K1810" s="204">
        <v>-3702</v>
      </c>
      <c r="L1810" s="204">
        <v>-3702</v>
      </c>
      <c r="M1810" s="204">
        <v>-3659</v>
      </c>
      <c r="N1810" s="204" t="s">
        <v>40</v>
      </c>
      <c r="O1810" s="204" t="s">
        <v>45</v>
      </c>
      <c r="P1810" s="202">
        <f t="shared" si="173"/>
        <v>0</v>
      </c>
      <c r="Q1810" s="197">
        <f t="shared" si="168"/>
        <v>52</v>
      </c>
      <c r="R1810" s="202" t="str">
        <f t="shared" si="169"/>
        <v>NA</v>
      </c>
      <c r="S1810" s="202" t="str">
        <f t="shared" si="170"/>
        <v>NA</v>
      </c>
      <c r="T1810" s="197" t="str">
        <f t="shared" si="171"/>
        <v>NA</v>
      </c>
      <c r="U1810" s="197">
        <f t="shared" si="172"/>
        <v>0</v>
      </c>
      <c r="V1810" s="197">
        <f>MIN(IF(SUM(W1810,,X1810,Z1810,AA1810,AD1810,AC1810,AF1810,AG1810,AJ1810,AI1810,AL1810,AM1810,AO1810,AP1810,AR1810,AS1810,A1810,AY1810,AU1810,AV1810,AW1810,AX1810,BA1810,BB1810)=0,0,1)+IF(O1810="Smoothing ramp",1,0)+IF(ISNUMBER(W1810),1,0)+IF(ISNUMBER(X1810),1,0)+IF(ISNUMBER(Z1810),1,0)+IF(ISNUMBER(AA1810),1,0)+IF(ISNUMBER(AD1810),1,0)+IF(ISNUMBER(AC1810),1,0)+IF(ISNUMBER(AF1810),1,0)+IF(ISNUMBER(AG1810),1,0)+IF(ISNUMBER(AI1810),1,0)+IF(ISNUMBER(AJ1810),1,0)+IF(ISNUMBER(AL1810),1,0)+IF(ISNUMBER(AM1810),1,0)+IF(ISNUMBER(AO1810),1,0)+IF(ISNUMBER(AP1810),1,0)+IF(ISNUMBER(#REF!),1,0)+IF(ISNUMBER(AR1810),1,0)+IF(ISNUMBER(AS1810),1,0)+IF(ISNUMBER(AY1810),1,0)+IF(ISNUMBER(AU1810),1,0)+IF(ISNUMBER(AV1810),1,0)+IF(ISNUMBER(AW1810),1,0)+IF(ISNUMBER(AX1810),1,0)+IF(ISNUMBER(BA1810),1,0)+IF(ISNUMBER(BB1810),1,0),1)</f>
        <v>1</v>
      </c>
      <c r="W1810" s="197">
        <v>415</v>
      </c>
      <c r="X1810" s="197"/>
      <c r="Y1810" s="197" t="s">
        <v>42</v>
      </c>
      <c r="Z1810" s="197">
        <v>160</v>
      </c>
      <c r="AA1810" s="197"/>
      <c r="AB1810" s="197" t="s">
        <v>42</v>
      </c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197"/>
      <c r="AM1810" s="197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197"/>
      <c r="AY1810" s="197"/>
      <c r="AZ1810" s="197"/>
      <c r="BA1810" s="197"/>
      <c r="BB1810" s="197"/>
      <c r="BC1810" s="197"/>
    </row>
    <row r="1811" spans="2:55" customFormat="1" ht="14.1" customHeight="1">
      <c r="B1811" s="204">
        <v>20250615</v>
      </c>
      <c r="C1811" s="204" t="s">
        <v>64</v>
      </c>
      <c r="D1811" s="204">
        <v>330</v>
      </c>
      <c r="E1811" s="204">
        <v>9090</v>
      </c>
      <c r="F1811" s="204"/>
      <c r="G1811" s="204"/>
      <c r="H1811" s="204">
        <v>9023</v>
      </c>
      <c r="I1811" s="204"/>
      <c r="J1811" s="204"/>
      <c r="K1811" s="204">
        <v>-3673</v>
      </c>
      <c r="L1811" s="204">
        <v>-3673</v>
      </c>
      <c r="M1811" s="204">
        <v>-3619</v>
      </c>
      <c r="N1811" s="204" t="s">
        <v>40</v>
      </c>
      <c r="O1811" s="204" t="s">
        <v>45</v>
      </c>
      <c r="P1811" s="202">
        <f t="shared" si="173"/>
        <v>0</v>
      </c>
      <c r="Q1811" s="197">
        <f t="shared" si="168"/>
        <v>67</v>
      </c>
      <c r="R1811" s="202" t="str">
        <f t="shared" si="169"/>
        <v>NA</v>
      </c>
      <c r="S1811" s="202" t="str">
        <f t="shared" si="170"/>
        <v>NA</v>
      </c>
      <c r="T1811" s="197" t="str">
        <f t="shared" si="171"/>
        <v>NA</v>
      </c>
      <c r="U1811" s="197">
        <f t="shared" si="172"/>
        <v>0</v>
      </c>
      <c r="V1811" s="197">
        <f>MIN(IF(SUM(W1811,,X1811,Z1811,AA1811,AD1811,AC1811,AF1811,AG1811,AJ1811,AI1811,AL1811,AM1811,AO1811,AP1811,AR1811,AS1811,A1811,AY1811,AU1811,AV1811,AW1811,AX1811,BA1811,BB1811)=0,0,1)+IF(O1811="Smoothing ramp",1,0)+IF(ISNUMBER(W1811),1,0)+IF(ISNUMBER(X1811),1,0)+IF(ISNUMBER(Z1811),1,0)+IF(ISNUMBER(AA1811),1,0)+IF(ISNUMBER(AD1811),1,0)+IF(ISNUMBER(AC1811),1,0)+IF(ISNUMBER(AF1811),1,0)+IF(ISNUMBER(AG1811),1,0)+IF(ISNUMBER(AI1811),1,0)+IF(ISNUMBER(AJ1811),1,0)+IF(ISNUMBER(AL1811),1,0)+IF(ISNUMBER(AM1811),1,0)+IF(ISNUMBER(AO1811),1,0)+IF(ISNUMBER(AP1811),1,0)+IF(ISNUMBER(#REF!),1,0)+IF(ISNUMBER(AR1811),1,0)+IF(ISNUMBER(AS1811),1,0)+IF(ISNUMBER(AY1811),1,0)+IF(ISNUMBER(AU1811),1,0)+IF(ISNUMBER(AV1811),1,0)+IF(ISNUMBER(AW1811),1,0)+IF(ISNUMBER(AX1811),1,0)+IF(ISNUMBER(BA1811),1,0)+IF(ISNUMBER(BB1811),1,0),1)</f>
        <v>1</v>
      </c>
      <c r="W1811" s="197">
        <v>415</v>
      </c>
      <c r="X1811" s="197"/>
      <c r="Y1811" s="197" t="s">
        <v>42</v>
      </c>
      <c r="Z1811" s="197">
        <v>160</v>
      </c>
      <c r="AA1811" s="197"/>
      <c r="AB1811" s="197" t="s">
        <v>42</v>
      </c>
      <c r="AC1811" s="197"/>
      <c r="AD1811" s="197"/>
      <c r="AE1811" s="197"/>
      <c r="AF1811" s="197"/>
      <c r="AG1811" s="197"/>
      <c r="AH1811" s="197"/>
      <c r="AI1811" s="197"/>
      <c r="AJ1811" s="197"/>
      <c r="AK1811" s="197"/>
      <c r="AL1811" s="197"/>
      <c r="AM1811" s="197"/>
      <c r="AN1811" s="197"/>
      <c r="AO1811" s="197"/>
      <c r="AP1811" s="197"/>
      <c r="AQ1811" s="197"/>
      <c r="AR1811" s="197"/>
      <c r="AS1811" s="197"/>
      <c r="AT1811" s="197"/>
      <c r="AU1811" s="197"/>
      <c r="AV1811" s="197"/>
      <c r="AW1811" s="197"/>
      <c r="AX1811" s="197"/>
      <c r="AY1811" s="197"/>
      <c r="AZ1811" s="197"/>
      <c r="BA1811" s="197"/>
      <c r="BB1811" s="197"/>
      <c r="BC1811" s="197"/>
    </row>
    <row r="1812" spans="2:55" customFormat="1" ht="14.1" customHeight="1">
      <c r="B1812" s="204">
        <v>20250615</v>
      </c>
      <c r="C1812" s="204" t="s">
        <v>64</v>
      </c>
      <c r="D1812" s="204">
        <v>430</v>
      </c>
      <c r="E1812" s="204">
        <v>9090</v>
      </c>
      <c r="F1812" s="204"/>
      <c r="G1812" s="204"/>
      <c r="H1812" s="204">
        <v>9023</v>
      </c>
      <c r="I1812" s="204"/>
      <c r="J1812" s="204"/>
      <c r="K1812" s="204">
        <v>-3673</v>
      </c>
      <c r="L1812" s="204">
        <v>-3673</v>
      </c>
      <c r="M1812" s="204">
        <v>-3619</v>
      </c>
      <c r="N1812" s="204" t="s">
        <v>40</v>
      </c>
      <c r="O1812" s="204" t="s">
        <v>45</v>
      </c>
      <c r="P1812" s="201">
        <f t="shared" si="173"/>
        <v>0</v>
      </c>
      <c r="Q1812" s="195">
        <f t="shared" si="168"/>
        <v>67</v>
      </c>
      <c r="R1812" s="202" t="str">
        <f t="shared" si="169"/>
        <v>NA</v>
      </c>
      <c r="S1812" s="202" t="str">
        <f t="shared" si="170"/>
        <v>NA</v>
      </c>
      <c r="T1812" s="197" t="str">
        <f t="shared" si="171"/>
        <v>NA</v>
      </c>
      <c r="U1812" s="197">
        <f t="shared" si="172"/>
        <v>0</v>
      </c>
      <c r="V1812" s="197">
        <f>MIN(IF(SUM(W1812,,X1812,Z1812,AA1812,AD1812,AC1812,AF1812,AG1812,AJ1812,AI1812,AL1812,AM1812,AO1812,AP1812,AR1812,AS1812,A1812,AY1812,AU1812,AV1812,AW1812,AX1812,BA1812,BB1812)=0,0,1)+IF(O1812="Smoothing ramp",1,0)+IF(ISNUMBER(W1812),1,0)+IF(ISNUMBER(X1812),1,0)+IF(ISNUMBER(Z1812),1,0)+IF(ISNUMBER(AA1812),1,0)+IF(ISNUMBER(AD1812),1,0)+IF(ISNUMBER(AC1812),1,0)+IF(ISNUMBER(AF1812),1,0)+IF(ISNUMBER(AG1812),1,0)+IF(ISNUMBER(AI1812),1,0)+IF(ISNUMBER(AJ1812),1,0)+IF(ISNUMBER(AL1812),1,0)+IF(ISNUMBER(AM1812),1,0)+IF(ISNUMBER(AO1812),1,0)+IF(ISNUMBER(AP1812),1,0)+IF(ISNUMBER(#REF!),1,0)+IF(ISNUMBER(AR1812),1,0)+IF(ISNUMBER(AS1812),1,0)+IF(ISNUMBER(AY1812),1,0)+IF(ISNUMBER(AU1812),1,0)+IF(ISNUMBER(AV1812),1,0)+IF(ISNUMBER(AW1812),1,0)+IF(ISNUMBER(AX1812),1,0)+IF(ISNUMBER(BA1812),1,0)+IF(ISNUMBER(BB1812),1,0),1)</f>
        <v>1</v>
      </c>
      <c r="W1812" s="197">
        <v>415</v>
      </c>
      <c r="X1812" s="197"/>
      <c r="Y1812" s="197" t="s">
        <v>42</v>
      </c>
      <c r="Z1812" s="197">
        <v>160</v>
      </c>
      <c r="AA1812" s="197"/>
      <c r="AB1812" s="197" t="s">
        <v>42</v>
      </c>
      <c r="AC1812" s="197"/>
      <c r="AD1812" s="197"/>
      <c r="AE1812" s="197"/>
      <c r="AF1812" s="197"/>
      <c r="AG1812" s="197"/>
      <c r="AH1812" s="197"/>
      <c r="AI1812" s="197"/>
      <c r="AJ1812" s="197"/>
      <c r="AK1812" s="197"/>
      <c r="AL1812" s="197"/>
      <c r="AM1812" s="197"/>
      <c r="AN1812" s="197"/>
      <c r="AO1812" s="197"/>
      <c r="AP1812" s="197"/>
      <c r="AQ1812" s="197"/>
      <c r="AR1812" s="197"/>
      <c r="AS1812" s="197"/>
      <c r="AT1812" s="197"/>
      <c r="AU1812" s="197"/>
      <c r="AV1812" s="197"/>
      <c r="AW1812" s="197"/>
      <c r="AX1812" s="197"/>
      <c r="AY1812" s="197"/>
      <c r="AZ1812" s="197"/>
      <c r="BA1812" s="197"/>
      <c r="BB1812" s="197"/>
      <c r="BC1812" s="197"/>
    </row>
    <row r="1813" spans="2:55" customFormat="1" ht="14.1" customHeight="1">
      <c r="B1813" s="204">
        <v>20250615</v>
      </c>
      <c r="C1813" s="204" t="s">
        <v>64</v>
      </c>
      <c r="D1813" s="204">
        <v>530</v>
      </c>
      <c r="E1813" s="204">
        <v>9090</v>
      </c>
      <c r="F1813" s="204"/>
      <c r="G1813" s="204"/>
      <c r="H1813" s="204">
        <v>9023</v>
      </c>
      <c r="I1813" s="204"/>
      <c r="J1813" s="204"/>
      <c r="K1813" s="204">
        <v>-3673</v>
      </c>
      <c r="L1813" s="204">
        <v>-3673</v>
      </c>
      <c r="M1813" s="204">
        <v>-3619</v>
      </c>
      <c r="N1813" s="204" t="s">
        <v>40</v>
      </c>
      <c r="O1813" s="204" t="s">
        <v>45</v>
      </c>
      <c r="P1813" s="202">
        <f t="shared" si="173"/>
        <v>0</v>
      </c>
      <c r="Q1813" s="197">
        <f t="shared" si="168"/>
        <v>67</v>
      </c>
      <c r="R1813" s="202" t="str">
        <f t="shared" si="169"/>
        <v>NA</v>
      </c>
      <c r="S1813" s="202" t="str">
        <f t="shared" si="170"/>
        <v>NA</v>
      </c>
      <c r="T1813" s="197" t="str">
        <f t="shared" si="171"/>
        <v>NA</v>
      </c>
      <c r="U1813" s="197">
        <f t="shared" si="172"/>
        <v>0</v>
      </c>
      <c r="V1813" s="197">
        <f>MIN(IF(SUM(W1813,,X1813,Z1813,AA1813,AD1813,AC1813,AF1813,AG1813,AJ1813,AI1813,AL1813,AM1813,AO1813,AP1813,AR1813,AS1813,A1813,AY1813,AU1813,AV1813,AW1813,AX1813,BA1813,BB1813)=0,0,1)+IF(O1813="Smoothing ramp",1,0)+IF(ISNUMBER(W1813),1,0)+IF(ISNUMBER(X1813),1,0)+IF(ISNUMBER(Z1813),1,0)+IF(ISNUMBER(AA1813),1,0)+IF(ISNUMBER(AD1813),1,0)+IF(ISNUMBER(AC1813),1,0)+IF(ISNUMBER(AF1813),1,0)+IF(ISNUMBER(AG1813),1,0)+IF(ISNUMBER(AI1813),1,0)+IF(ISNUMBER(AJ1813),1,0)+IF(ISNUMBER(AL1813),1,0)+IF(ISNUMBER(AM1813),1,0)+IF(ISNUMBER(AO1813),1,0)+IF(ISNUMBER(AP1813),1,0)+IF(ISNUMBER(#REF!),1,0)+IF(ISNUMBER(AR1813),1,0)+IF(ISNUMBER(AS1813),1,0)+IF(ISNUMBER(AY1813),1,0)+IF(ISNUMBER(AU1813),1,0)+IF(ISNUMBER(AV1813),1,0)+IF(ISNUMBER(AW1813),1,0)+IF(ISNUMBER(AX1813),1,0)+IF(ISNUMBER(BA1813),1,0)+IF(ISNUMBER(BB1813),1,0),1)</f>
        <v>1</v>
      </c>
      <c r="W1813" s="197">
        <v>415</v>
      </c>
      <c r="X1813" s="197"/>
      <c r="Y1813" s="197" t="s">
        <v>42</v>
      </c>
      <c r="Z1813" s="197">
        <v>160</v>
      </c>
      <c r="AA1813" s="197"/>
      <c r="AB1813" s="197" t="s">
        <v>42</v>
      </c>
      <c r="AC1813" s="197"/>
      <c r="AD1813" s="197"/>
      <c r="AE1813" s="197"/>
      <c r="AF1813" s="197"/>
      <c r="AG1813" s="197"/>
      <c r="AH1813" s="197"/>
      <c r="AI1813" s="197"/>
      <c r="AJ1813" s="197"/>
      <c r="AK1813" s="197"/>
      <c r="AL1813" s="197"/>
      <c r="AM1813" s="197"/>
      <c r="AN1813" s="197"/>
      <c r="AO1813" s="197"/>
      <c r="AP1813" s="197"/>
      <c r="AQ1813" s="197"/>
      <c r="AR1813" s="197"/>
      <c r="AS1813" s="197"/>
      <c r="AT1813" s="197"/>
      <c r="AU1813" s="197"/>
      <c r="AV1813" s="197"/>
      <c r="AW1813" s="197"/>
      <c r="AX1813" s="197"/>
      <c r="AY1813" s="197"/>
      <c r="AZ1813" s="197"/>
      <c r="BA1813" s="197"/>
      <c r="BB1813" s="197"/>
      <c r="BC1813" s="197"/>
    </row>
    <row r="1814" spans="2:55" customFormat="1" ht="14.1" customHeight="1">
      <c r="B1814" s="204">
        <v>20250615</v>
      </c>
      <c r="C1814" s="204" t="s">
        <v>64</v>
      </c>
      <c r="D1814" s="204">
        <v>630</v>
      </c>
      <c r="E1814" s="204">
        <v>9090</v>
      </c>
      <c r="F1814" s="204"/>
      <c r="G1814" s="204"/>
      <c r="H1814" s="204">
        <v>9023</v>
      </c>
      <c r="I1814" s="204"/>
      <c r="J1814" s="204"/>
      <c r="K1814" s="204">
        <v>-3673</v>
      </c>
      <c r="L1814" s="204">
        <v>-3673</v>
      </c>
      <c r="M1814" s="204">
        <v>-3619</v>
      </c>
      <c r="N1814" s="204" t="s">
        <v>40</v>
      </c>
      <c r="O1814" s="204" t="s">
        <v>45</v>
      </c>
      <c r="P1814" s="202">
        <f t="shared" si="173"/>
        <v>0</v>
      </c>
      <c r="Q1814" s="197">
        <f t="shared" si="168"/>
        <v>67</v>
      </c>
      <c r="R1814" s="202" t="str">
        <f t="shared" si="169"/>
        <v>NA</v>
      </c>
      <c r="S1814" s="202" t="str">
        <f t="shared" si="170"/>
        <v>NA</v>
      </c>
      <c r="T1814" s="197" t="str">
        <f t="shared" si="171"/>
        <v>NA</v>
      </c>
      <c r="U1814" s="197">
        <f t="shared" si="172"/>
        <v>0</v>
      </c>
      <c r="V1814" s="197">
        <f>MIN(IF(SUM(W1814,,X1814,Z1814,AA1814,AD1814,AC1814,AF1814,AG1814,AJ1814,AI1814,AL1814,AM1814,AO1814,AP1814,AR1814,AS1814,A1814,AY1814,AU1814,AV1814,AW1814,AX1814,BA1814,BB1814)=0,0,1)+IF(O1814="Smoothing ramp",1,0)+IF(ISNUMBER(W1814),1,0)+IF(ISNUMBER(X1814),1,0)+IF(ISNUMBER(Z1814),1,0)+IF(ISNUMBER(AA1814),1,0)+IF(ISNUMBER(AD1814),1,0)+IF(ISNUMBER(AC1814),1,0)+IF(ISNUMBER(AF1814),1,0)+IF(ISNUMBER(AG1814),1,0)+IF(ISNUMBER(AI1814),1,0)+IF(ISNUMBER(AJ1814),1,0)+IF(ISNUMBER(AL1814),1,0)+IF(ISNUMBER(AM1814),1,0)+IF(ISNUMBER(AO1814),1,0)+IF(ISNUMBER(AP1814),1,0)+IF(ISNUMBER(#REF!),1,0)+IF(ISNUMBER(AR1814),1,0)+IF(ISNUMBER(AS1814),1,0)+IF(ISNUMBER(AY1814),1,0)+IF(ISNUMBER(AU1814),1,0)+IF(ISNUMBER(AV1814),1,0)+IF(ISNUMBER(AW1814),1,0)+IF(ISNUMBER(AX1814),1,0)+IF(ISNUMBER(BA1814),1,0)+IF(ISNUMBER(BB1814),1,0),1)</f>
        <v>1</v>
      </c>
      <c r="W1814" s="197">
        <v>415</v>
      </c>
      <c r="X1814" s="197"/>
      <c r="Y1814" s="197" t="s">
        <v>42</v>
      </c>
      <c r="Z1814" s="197">
        <v>160</v>
      </c>
      <c r="AA1814" s="197"/>
      <c r="AB1814" s="197" t="s">
        <v>42</v>
      </c>
      <c r="AC1814" s="197"/>
      <c r="AD1814" s="197"/>
      <c r="AE1814" s="197"/>
      <c r="AF1814" s="197"/>
      <c r="AG1814" s="197"/>
      <c r="AH1814" s="197"/>
      <c r="AI1814" s="197"/>
      <c r="AJ1814" s="197"/>
      <c r="AK1814" s="197"/>
      <c r="AL1814" s="197"/>
      <c r="AM1814" s="197"/>
      <c r="AN1814" s="197"/>
      <c r="AO1814" s="197"/>
      <c r="AP1814" s="197"/>
      <c r="AQ1814" s="197"/>
      <c r="AR1814" s="197"/>
      <c r="AS1814" s="197"/>
      <c r="AT1814" s="197"/>
      <c r="AU1814" s="197"/>
      <c r="AV1814" s="197"/>
      <c r="AW1814" s="197"/>
      <c r="AX1814" s="197"/>
      <c r="AY1814" s="197"/>
      <c r="AZ1814" s="197"/>
      <c r="BA1814" s="197"/>
      <c r="BB1814" s="197"/>
      <c r="BC1814" s="197"/>
    </row>
    <row r="1815" spans="2:55" customFormat="1" ht="14.1" customHeight="1">
      <c r="B1815" s="204">
        <v>20250615</v>
      </c>
      <c r="C1815" s="204" t="s">
        <v>64</v>
      </c>
      <c r="D1815" s="204">
        <v>730</v>
      </c>
      <c r="E1815" s="204">
        <v>8865</v>
      </c>
      <c r="F1815" s="204"/>
      <c r="G1815" s="204"/>
      <c r="H1815" s="204">
        <v>8843</v>
      </c>
      <c r="I1815" s="204"/>
      <c r="J1815" s="204"/>
      <c r="K1815" s="204">
        <v>-3326</v>
      </c>
      <c r="L1815" s="204">
        <v>-3326</v>
      </c>
      <c r="M1815" s="204">
        <v>-3314</v>
      </c>
      <c r="N1815" s="204" t="s">
        <v>40</v>
      </c>
      <c r="O1815" s="204" t="s">
        <v>41</v>
      </c>
      <c r="P1815" s="202">
        <f t="shared" si="173"/>
        <v>0</v>
      </c>
      <c r="Q1815" s="197">
        <f t="shared" si="168"/>
        <v>22</v>
      </c>
      <c r="R1815" s="202" t="str">
        <f t="shared" si="169"/>
        <v>NA</v>
      </c>
      <c r="S1815" s="202" t="str">
        <f t="shared" si="170"/>
        <v>NA</v>
      </c>
      <c r="T1815" s="197" t="str">
        <f t="shared" si="171"/>
        <v>NA</v>
      </c>
      <c r="U1815" s="197">
        <f t="shared" si="172"/>
        <v>0</v>
      </c>
      <c r="V1815" s="197">
        <f>MIN(IF(SUM(W1815,,X1815,Z1815,AA1815,AD1815,AC1815,AF1815,AG1815,AJ1815,AI1815,AL1815,AM1815,AO1815,AP1815,AR1815,AS1815,A1815,AY1815,AU1815,AV1815,AW1815,AX1815,BA1815,BB1815)=0,0,1)+IF(O1815="Smoothing ramp",1,0)+IF(ISNUMBER(W1815),1,0)+IF(ISNUMBER(X1815),1,0)+IF(ISNUMBER(Z1815),1,0)+IF(ISNUMBER(AA1815),1,0)+IF(ISNUMBER(AD1815),1,0)+IF(ISNUMBER(AC1815),1,0)+IF(ISNUMBER(AF1815),1,0)+IF(ISNUMBER(AG1815),1,0)+IF(ISNUMBER(AI1815),1,0)+IF(ISNUMBER(AJ1815),1,0)+IF(ISNUMBER(AL1815),1,0)+IF(ISNUMBER(AM1815),1,0)+IF(ISNUMBER(AO1815),1,0)+IF(ISNUMBER(AP1815),1,0)+IF(ISNUMBER(#REF!),1,0)+IF(ISNUMBER(AR1815),1,0)+IF(ISNUMBER(AS1815),1,0)+IF(ISNUMBER(AY1815),1,0)+IF(ISNUMBER(AU1815),1,0)+IF(ISNUMBER(AV1815),1,0)+IF(ISNUMBER(AW1815),1,0)+IF(ISNUMBER(AX1815),1,0)+IF(ISNUMBER(BA1815),1,0)+IF(ISNUMBER(BB1815),1,0),1)</f>
        <v>1</v>
      </c>
      <c r="W1815" s="197">
        <v>415</v>
      </c>
      <c r="X1815" s="197"/>
      <c r="Y1815" s="197" t="s">
        <v>42</v>
      </c>
      <c r="Z1815" s="197">
        <v>160</v>
      </c>
      <c r="AA1815" s="197"/>
      <c r="AB1815" s="197" t="s">
        <v>42</v>
      </c>
      <c r="AC1815" s="197"/>
      <c r="AD1815" s="197"/>
      <c r="AE1815" s="197"/>
      <c r="AF1815" s="197"/>
      <c r="AG1815" s="197"/>
      <c r="AH1815" s="197"/>
      <c r="AI1815" s="197"/>
      <c r="AJ1815" s="197"/>
      <c r="AK1815" s="197"/>
      <c r="AL1815" s="197"/>
      <c r="AM1815" s="197"/>
      <c r="AN1815" s="197"/>
      <c r="AO1815" s="197"/>
      <c r="AP1815" s="197"/>
      <c r="AQ1815" s="197"/>
      <c r="AR1815" s="197"/>
      <c r="AS1815" s="197"/>
      <c r="AT1815" s="197"/>
      <c r="AU1815" s="197"/>
      <c r="AV1815" s="197"/>
      <c r="AW1815" s="197"/>
      <c r="AX1815" s="197"/>
      <c r="AY1815" s="197"/>
      <c r="AZ1815" s="197"/>
      <c r="BA1815" s="197"/>
      <c r="BB1815" s="197"/>
      <c r="BC1815" s="197"/>
    </row>
    <row r="1816" spans="2:55" customFormat="1" ht="14.1" customHeight="1">
      <c r="B1816" s="204">
        <v>20250615</v>
      </c>
      <c r="C1816" s="204" t="s">
        <v>64</v>
      </c>
      <c r="D1816" s="204">
        <v>830</v>
      </c>
      <c r="E1816" s="204">
        <v>8865</v>
      </c>
      <c r="F1816" s="204"/>
      <c r="G1816" s="204"/>
      <c r="H1816" s="204">
        <v>8843</v>
      </c>
      <c r="I1816" s="204"/>
      <c r="J1816" s="204"/>
      <c r="K1816" s="204">
        <v>-3326</v>
      </c>
      <c r="L1816" s="204">
        <v>-3326</v>
      </c>
      <c r="M1816" s="204">
        <v>-3314</v>
      </c>
      <c r="N1816" s="204" t="s">
        <v>40</v>
      </c>
      <c r="O1816" s="204" t="s">
        <v>41</v>
      </c>
      <c r="P1816" s="202">
        <f t="shared" si="173"/>
        <v>0</v>
      </c>
      <c r="Q1816" s="197">
        <f t="shared" si="168"/>
        <v>22</v>
      </c>
      <c r="R1816" s="202" t="str">
        <f t="shared" si="169"/>
        <v>NA</v>
      </c>
      <c r="S1816" s="202" t="str">
        <f t="shared" si="170"/>
        <v>NA</v>
      </c>
      <c r="T1816" s="197" t="str">
        <f t="shared" si="171"/>
        <v>NA</v>
      </c>
      <c r="U1816" s="197">
        <f t="shared" si="172"/>
        <v>0</v>
      </c>
      <c r="V1816" s="197">
        <f>MIN(IF(SUM(W1816,,X1816,Z1816,AA1816,AD1816,AC1816,AF1816,AG1816,AJ1816,AI1816,AL1816,AM1816,AO1816,AP1816,AR1816,AS1816,A1816,AY1816,AU1816,AV1816,AW1816,AX1816,BA1816,BB1816)=0,0,1)+IF(O1816="Smoothing ramp",1,0)+IF(ISNUMBER(W1816),1,0)+IF(ISNUMBER(X1816),1,0)+IF(ISNUMBER(Z1816),1,0)+IF(ISNUMBER(AA1816),1,0)+IF(ISNUMBER(AD1816),1,0)+IF(ISNUMBER(AC1816),1,0)+IF(ISNUMBER(AF1816),1,0)+IF(ISNUMBER(AG1816),1,0)+IF(ISNUMBER(AI1816),1,0)+IF(ISNUMBER(AJ1816),1,0)+IF(ISNUMBER(AL1816),1,0)+IF(ISNUMBER(AM1816),1,0)+IF(ISNUMBER(AO1816),1,0)+IF(ISNUMBER(AP1816),1,0)+IF(ISNUMBER(#REF!),1,0)+IF(ISNUMBER(AR1816),1,0)+IF(ISNUMBER(AS1816),1,0)+IF(ISNUMBER(AY1816),1,0)+IF(ISNUMBER(AU1816),1,0)+IF(ISNUMBER(AV1816),1,0)+IF(ISNUMBER(AW1816),1,0)+IF(ISNUMBER(AX1816),1,0)+IF(ISNUMBER(BA1816),1,0)+IF(ISNUMBER(BB1816),1,0),1)</f>
        <v>1</v>
      </c>
      <c r="W1816" s="197">
        <v>415</v>
      </c>
      <c r="X1816" s="197"/>
      <c r="Y1816" s="197" t="s">
        <v>42</v>
      </c>
      <c r="Z1816" s="197">
        <v>160</v>
      </c>
      <c r="AA1816" s="197"/>
      <c r="AB1816" s="197" t="s">
        <v>42</v>
      </c>
      <c r="AC1816" s="197"/>
      <c r="AD1816" s="197"/>
      <c r="AE1816" s="197"/>
      <c r="AF1816" s="197"/>
      <c r="AG1816" s="197"/>
      <c r="AH1816" s="197"/>
      <c r="AI1816" s="197"/>
      <c r="AJ1816" s="197"/>
      <c r="AK1816" s="197"/>
      <c r="AL1816" s="197"/>
      <c r="AM1816" s="197"/>
      <c r="AN1816" s="197"/>
      <c r="AO1816" s="197"/>
      <c r="AP1816" s="197"/>
      <c r="AQ1816" s="197"/>
      <c r="AR1816" s="197"/>
      <c r="AS1816" s="197"/>
      <c r="AT1816" s="197"/>
      <c r="AU1816" s="197"/>
      <c r="AV1816" s="197"/>
      <c r="AW1816" s="197"/>
      <c r="AX1816" s="197"/>
      <c r="AY1816" s="197"/>
      <c r="AZ1816" s="197"/>
      <c r="BA1816" s="197"/>
      <c r="BB1816" s="197"/>
      <c r="BC1816" s="197"/>
    </row>
    <row r="1817" spans="2:55" customFormat="1" ht="14.1" customHeight="1">
      <c r="B1817" s="204">
        <v>20250615</v>
      </c>
      <c r="C1817" s="204" t="s">
        <v>64</v>
      </c>
      <c r="D1817" s="204">
        <v>930</v>
      </c>
      <c r="E1817" s="204">
        <v>8562</v>
      </c>
      <c r="F1817" s="204"/>
      <c r="G1817" s="204"/>
      <c r="H1817" s="204">
        <v>8556</v>
      </c>
      <c r="I1817" s="204"/>
      <c r="J1817" s="204"/>
      <c r="K1817" s="204">
        <v>-1834</v>
      </c>
      <c r="L1817" s="204">
        <v>-1834</v>
      </c>
      <c r="M1817" s="204">
        <v>-1830</v>
      </c>
      <c r="N1817" s="204" t="s">
        <v>40</v>
      </c>
      <c r="O1817" s="204" t="s">
        <v>41</v>
      </c>
      <c r="P1817" s="202">
        <f t="shared" si="173"/>
        <v>0</v>
      </c>
      <c r="Q1817" s="197">
        <f t="shared" si="168"/>
        <v>6</v>
      </c>
      <c r="R1817" s="202" t="str">
        <f t="shared" si="169"/>
        <v>NA</v>
      </c>
      <c r="S1817" s="202" t="str">
        <f t="shared" si="170"/>
        <v>NA</v>
      </c>
      <c r="T1817" s="197" t="str">
        <f t="shared" si="171"/>
        <v>NA</v>
      </c>
      <c r="U1817" s="197">
        <f t="shared" si="172"/>
        <v>0</v>
      </c>
      <c r="V1817" s="197">
        <f>MIN(IF(SUM(W1817,,X1817,Z1817,AA1817,AD1817,AC1817,AF1817,AG1817,AJ1817,AI1817,AL1817,AM1817,AO1817,AP1817,AR1817,AS1817,A1817,AY1817,AU1817,AV1817,AW1817,AX1817,BA1817,BB1817)=0,0,1)+IF(O1817="Smoothing ramp",1,0)+IF(ISNUMBER(W1817),1,0)+IF(ISNUMBER(X1817),1,0)+IF(ISNUMBER(Z1817),1,0)+IF(ISNUMBER(AA1817),1,0)+IF(ISNUMBER(AD1817),1,0)+IF(ISNUMBER(AC1817),1,0)+IF(ISNUMBER(AF1817),1,0)+IF(ISNUMBER(AG1817),1,0)+IF(ISNUMBER(AI1817),1,0)+IF(ISNUMBER(AJ1817),1,0)+IF(ISNUMBER(AL1817),1,0)+IF(ISNUMBER(AM1817),1,0)+IF(ISNUMBER(AO1817),1,0)+IF(ISNUMBER(AP1817),1,0)+IF(ISNUMBER(#REF!),1,0)+IF(ISNUMBER(AR1817),1,0)+IF(ISNUMBER(AS1817),1,0)+IF(ISNUMBER(AY1817),1,0)+IF(ISNUMBER(AU1817),1,0)+IF(ISNUMBER(AV1817),1,0)+IF(ISNUMBER(AW1817),1,0)+IF(ISNUMBER(AX1817),1,0)+IF(ISNUMBER(BA1817),1,0)+IF(ISNUMBER(BB1817),1,0),1)</f>
        <v>1</v>
      </c>
      <c r="W1817" s="197">
        <v>415</v>
      </c>
      <c r="X1817" s="197"/>
      <c r="Y1817" s="197" t="s">
        <v>42</v>
      </c>
      <c r="Z1817" s="197">
        <v>160</v>
      </c>
      <c r="AA1817" s="197"/>
      <c r="AB1817" s="197" t="s">
        <v>42</v>
      </c>
      <c r="AC1817" s="197"/>
      <c r="AD1817" s="197"/>
      <c r="AE1817" s="197"/>
      <c r="AF1817" s="197"/>
      <c r="AG1817" s="197"/>
      <c r="AH1817" s="197"/>
      <c r="AI1817" s="197"/>
      <c r="AJ1817" s="197"/>
      <c r="AK1817" s="197"/>
      <c r="AL1817" s="197"/>
      <c r="AM1817" s="197"/>
      <c r="AN1817" s="197"/>
      <c r="AO1817" s="197"/>
      <c r="AP1817" s="197"/>
      <c r="AQ1817" s="197"/>
      <c r="AR1817" s="197"/>
      <c r="AS1817" s="197"/>
      <c r="AT1817" s="197"/>
      <c r="AU1817" s="197"/>
      <c r="AV1817" s="197"/>
      <c r="AW1817" s="197"/>
      <c r="AX1817" s="197"/>
      <c r="AY1817" s="197"/>
      <c r="AZ1817" s="197"/>
      <c r="BA1817" s="197"/>
      <c r="BB1817" s="197"/>
      <c r="BC1817" s="197"/>
    </row>
    <row r="1818" spans="2:55" customFormat="1" ht="14.1" customHeight="1">
      <c r="B1818" s="204">
        <v>20250615</v>
      </c>
      <c r="C1818" s="204" t="s">
        <v>64</v>
      </c>
      <c r="D1818" s="204">
        <v>1030</v>
      </c>
      <c r="E1818" s="204">
        <v>8562</v>
      </c>
      <c r="F1818" s="204"/>
      <c r="G1818" s="204"/>
      <c r="H1818" s="204">
        <v>8556</v>
      </c>
      <c r="I1818" s="204"/>
      <c r="J1818" s="204"/>
      <c r="K1818" s="204">
        <v>-1834</v>
      </c>
      <c r="L1818" s="204">
        <v>-1834</v>
      </c>
      <c r="M1818" s="204">
        <v>-1830</v>
      </c>
      <c r="N1818" s="204" t="s">
        <v>40</v>
      </c>
      <c r="O1818" s="204" t="s">
        <v>41</v>
      </c>
      <c r="P1818" s="202">
        <f t="shared" si="173"/>
        <v>0</v>
      </c>
      <c r="Q1818" s="197">
        <f t="shared" si="168"/>
        <v>6</v>
      </c>
      <c r="R1818" s="202" t="str">
        <f t="shared" si="169"/>
        <v>NA</v>
      </c>
      <c r="S1818" s="202" t="str">
        <f t="shared" si="170"/>
        <v>NA</v>
      </c>
      <c r="T1818" s="197" t="str">
        <f t="shared" si="171"/>
        <v>NA</v>
      </c>
      <c r="U1818" s="197">
        <f t="shared" si="172"/>
        <v>0</v>
      </c>
      <c r="V1818" s="197">
        <f>MIN(IF(SUM(W1818,,X1818,Z1818,AA1818,AD1818,AC1818,AF1818,AG1818,AJ1818,AI1818,AL1818,AM1818,AO1818,AP1818,AR1818,AS1818,A1818,AY1818,AU1818,AV1818,AW1818,AX1818,BA1818,BB1818)=0,0,1)+IF(O1818="Smoothing ramp",1,0)+IF(ISNUMBER(W1818),1,0)+IF(ISNUMBER(X1818),1,0)+IF(ISNUMBER(Z1818),1,0)+IF(ISNUMBER(AA1818),1,0)+IF(ISNUMBER(AD1818),1,0)+IF(ISNUMBER(AC1818),1,0)+IF(ISNUMBER(AF1818),1,0)+IF(ISNUMBER(AG1818),1,0)+IF(ISNUMBER(AI1818),1,0)+IF(ISNUMBER(AJ1818),1,0)+IF(ISNUMBER(AL1818),1,0)+IF(ISNUMBER(AM1818),1,0)+IF(ISNUMBER(AO1818),1,0)+IF(ISNUMBER(AP1818),1,0)+IF(ISNUMBER(#REF!),1,0)+IF(ISNUMBER(AR1818),1,0)+IF(ISNUMBER(AS1818),1,0)+IF(ISNUMBER(AY1818),1,0)+IF(ISNUMBER(AU1818),1,0)+IF(ISNUMBER(AV1818),1,0)+IF(ISNUMBER(AW1818),1,0)+IF(ISNUMBER(AX1818),1,0)+IF(ISNUMBER(BA1818),1,0)+IF(ISNUMBER(BB1818),1,0),1)</f>
        <v>1</v>
      </c>
      <c r="W1818" s="197">
        <v>394</v>
      </c>
      <c r="X1818" s="197"/>
      <c r="Y1818" s="197"/>
      <c r="Z1818" s="197">
        <v>160</v>
      </c>
      <c r="AA1818" s="197"/>
      <c r="AB1818" s="197"/>
      <c r="AC1818" s="197"/>
      <c r="AD1818" s="197"/>
      <c r="AE1818" s="197"/>
      <c r="AF1818" s="197"/>
      <c r="AG1818" s="197"/>
      <c r="AH1818" s="197"/>
      <c r="AI1818" s="197"/>
      <c r="AJ1818" s="197"/>
      <c r="AK1818" s="197"/>
      <c r="AL1818" s="197"/>
      <c r="AM1818" s="197"/>
      <c r="AN1818" s="197"/>
      <c r="AO1818" s="197"/>
      <c r="AP1818" s="197"/>
      <c r="AQ1818" s="197"/>
      <c r="AR1818" s="197"/>
      <c r="AS1818" s="197"/>
      <c r="AT1818" s="197"/>
      <c r="AU1818" s="197"/>
      <c r="AV1818" s="197"/>
      <c r="AW1818" s="197"/>
      <c r="AX1818" s="197"/>
      <c r="AY1818" s="197"/>
      <c r="AZ1818" s="197"/>
      <c r="BA1818" s="197"/>
      <c r="BB1818" s="197"/>
      <c r="BC1818" s="197"/>
    </row>
    <row r="1819" spans="2:55" customFormat="1" ht="14.1" customHeight="1">
      <c r="B1819" s="204">
        <v>20250615</v>
      </c>
      <c r="C1819" s="204" t="s">
        <v>64</v>
      </c>
      <c r="D1819" s="204">
        <v>1130</v>
      </c>
      <c r="E1819" s="204">
        <v>8562</v>
      </c>
      <c r="F1819" s="204"/>
      <c r="G1819" s="204"/>
      <c r="H1819" s="204">
        <v>8556</v>
      </c>
      <c r="I1819" s="204"/>
      <c r="J1819" s="204"/>
      <c r="K1819" s="204">
        <v>-1834</v>
      </c>
      <c r="L1819" s="204">
        <v>-1834</v>
      </c>
      <c r="M1819" s="204">
        <v>-1830</v>
      </c>
      <c r="N1819" s="204" t="s">
        <v>40</v>
      </c>
      <c r="O1819" s="204" t="s">
        <v>41</v>
      </c>
      <c r="P1819" s="202">
        <f t="shared" si="173"/>
        <v>0</v>
      </c>
      <c r="Q1819" s="197">
        <f t="shared" si="168"/>
        <v>6</v>
      </c>
      <c r="R1819" s="202" t="str">
        <f t="shared" si="169"/>
        <v>NA</v>
      </c>
      <c r="S1819" s="202" t="str">
        <f t="shared" si="170"/>
        <v>NA</v>
      </c>
      <c r="T1819" s="197" t="str">
        <f t="shared" si="171"/>
        <v>NA</v>
      </c>
      <c r="U1819" s="197">
        <f t="shared" si="172"/>
        <v>0</v>
      </c>
      <c r="V1819" s="197">
        <f>MIN(IF(SUM(W1819,,X1819,Z1819,AA1819,AD1819,AC1819,AF1819,AG1819,AJ1819,AI1819,AL1819,AM1819,AO1819,AP1819,AR1819,AS1819,A1819,AY1819,AU1819,AV1819,AW1819,AX1819,BA1819,BB1819)=0,0,1)+IF(O1819="Smoothing ramp",1,0)+IF(ISNUMBER(W1819),1,0)+IF(ISNUMBER(X1819),1,0)+IF(ISNUMBER(Z1819),1,0)+IF(ISNUMBER(AA1819),1,0)+IF(ISNUMBER(AD1819),1,0)+IF(ISNUMBER(AC1819),1,0)+IF(ISNUMBER(AF1819),1,0)+IF(ISNUMBER(AG1819),1,0)+IF(ISNUMBER(AI1819),1,0)+IF(ISNUMBER(AJ1819),1,0)+IF(ISNUMBER(AL1819),1,0)+IF(ISNUMBER(AM1819),1,0)+IF(ISNUMBER(AO1819),1,0)+IF(ISNUMBER(AP1819),1,0)+IF(ISNUMBER(#REF!),1,0)+IF(ISNUMBER(AR1819),1,0)+IF(ISNUMBER(AS1819),1,0)+IF(ISNUMBER(AY1819),1,0)+IF(ISNUMBER(AU1819),1,0)+IF(ISNUMBER(AV1819),1,0)+IF(ISNUMBER(AW1819),1,0)+IF(ISNUMBER(AX1819),1,0)+IF(ISNUMBER(BA1819),1,0)+IF(ISNUMBER(BB1819),1,0),1)</f>
        <v>1</v>
      </c>
      <c r="W1819" s="197">
        <v>394</v>
      </c>
      <c r="X1819" s="197"/>
      <c r="Y1819" s="197"/>
      <c r="Z1819" s="197">
        <v>160</v>
      </c>
      <c r="AA1819" s="197"/>
      <c r="AB1819" s="197"/>
      <c r="AC1819" s="197"/>
      <c r="AD1819" s="197"/>
      <c r="AE1819" s="197"/>
      <c r="AF1819" s="197"/>
      <c r="AG1819" s="197"/>
      <c r="AH1819" s="197"/>
      <c r="AI1819" s="197"/>
      <c r="AJ1819" s="197"/>
      <c r="AK1819" s="197"/>
      <c r="AL1819" s="197"/>
      <c r="AM1819" s="197"/>
      <c r="AN1819" s="197"/>
      <c r="AO1819" s="197"/>
      <c r="AP1819" s="197"/>
      <c r="AQ1819" s="197"/>
      <c r="AR1819" s="197"/>
      <c r="AS1819" s="197"/>
      <c r="AT1819" s="197"/>
      <c r="AU1819" s="197"/>
      <c r="AV1819" s="197"/>
      <c r="AW1819" s="197"/>
      <c r="AX1819" s="197"/>
      <c r="AY1819" s="197"/>
      <c r="AZ1819" s="197"/>
      <c r="BA1819" s="197"/>
      <c r="BB1819" s="197"/>
      <c r="BC1819" s="197"/>
    </row>
    <row r="1820" spans="2:55" customFormat="1" ht="14.1" customHeight="1">
      <c r="B1820" s="204">
        <v>20250615</v>
      </c>
      <c r="C1820" s="204" t="s">
        <v>64</v>
      </c>
      <c r="D1820" s="204">
        <v>1230</v>
      </c>
      <c r="E1820" s="204">
        <v>8054</v>
      </c>
      <c r="F1820" s="204"/>
      <c r="G1820" s="204"/>
      <c r="H1820" s="204">
        <v>8054</v>
      </c>
      <c r="I1820" s="204"/>
      <c r="J1820" s="204"/>
      <c r="K1820" s="204">
        <v>-1498</v>
      </c>
      <c r="L1820" s="204">
        <v>-1498</v>
      </c>
      <c r="M1820" s="204">
        <v>-1497</v>
      </c>
      <c r="N1820" s="204" t="s">
        <v>40</v>
      </c>
      <c r="O1820" s="204" t="s">
        <v>41</v>
      </c>
      <c r="P1820" s="202">
        <f t="shared" si="173"/>
        <v>0</v>
      </c>
      <c r="Q1820" s="197">
        <f t="shared" si="168"/>
        <v>0</v>
      </c>
      <c r="R1820" s="202" t="str">
        <f t="shared" si="169"/>
        <v>NA</v>
      </c>
      <c r="S1820" s="202" t="str">
        <f t="shared" si="170"/>
        <v>NA</v>
      </c>
      <c r="T1820" s="197" t="str">
        <f t="shared" si="171"/>
        <v>NA</v>
      </c>
      <c r="U1820" s="197">
        <f t="shared" si="172"/>
        <v>0</v>
      </c>
      <c r="V1820" s="197">
        <f>MIN(IF(SUM(W1820,,X1820,Z1820,AA1820,AD1820,AC1820,AF1820,AG1820,AJ1820,AI1820,AL1820,AM1820,AO1820,AP1820,AR1820,AS1820,A1820,AY1820,AU1820,AV1820,AW1820,AX1820,BA1820,BB1820)=0,0,1)+IF(O1820="Smoothing ramp",1,0)+IF(ISNUMBER(W1820),1,0)+IF(ISNUMBER(X1820),1,0)+IF(ISNUMBER(Z1820),1,0)+IF(ISNUMBER(AA1820),1,0)+IF(ISNUMBER(AD1820),1,0)+IF(ISNUMBER(AC1820),1,0)+IF(ISNUMBER(AF1820),1,0)+IF(ISNUMBER(AG1820),1,0)+IF(ISNUMBER(AI1820),1,0)+IF(ISNUMBER(AJ1820),1,0)+IF(ISNUMBER(AL1820),1,0)+IF(ISNUMBER(AM1820),1,0)+IF(ISNUMBER(AO1820),1,0)+IF(ISNUMBER(AP1820),1,0)+IF(ISNUMBER(#REF!),1,0)+IF(ISNUMBER(AR1820),1,0)+IF(ISNUMBER(AS1820),1,0)+IF(ISNUMBER(AY1820),1,0)+IF(ISNUMBER(AU1820),1,0)+IF(ISNUMBER(AV1820),1,0)+IF(ISNUMBER(AW1820),1,0)+IF(ISNUMBER(AX1820),1,0)+IF(ISNUMBER(BA1820),1,0)+IF(ISNUMBER(BB1820),1,0),1)</f>
        <v>1</v>
      </c>
      <c r="W1820" s="197">
        <v>394</v>
      </c>
      <c r="X1820" s="197"/>
      <c r="Y1820" s="197"/>
      <c r="Z1820" s="197">
        <v>160</v>
      </c>
      <c r="AA1820" s="197"/>
      <c r="AB1820" s="197"/>
      <c r="AC1820" s="197"/>
      <c r="AD1820" s="197"/>
      <c r="AE1820" s="197"/>
      <c r="AF1820" s="197"/>
      <c r="AG1820" s="197"/>
      <c r="AH1820" s="197"/>
      <c r="AI1820" s="197"/>
      <c r="AJ1820" s="197"/>
      <c r="AK1820" s="197"/>
      <c r="AL1820" s="197"/>
      <c r="AM1820" s="197"/>
      <c r="AN1820" s="197"/>
      <c r="AO1820" s="197"/>
      <c r="AP1820" s="197"/>
      <c r="AQ1820" s="197"/>
      <c r="AR1820" s="197"/>
      <c r="AS1820" s="197"/>
      <c r="AT1820" s="197"/>
      <c r="AU1820" s="197"/>
      <c r="AV1820" s="197"/>
      <c r="AW1820" s="197"/>
      <c r="AX1820" s="197"/>
      <c r="AY1820" s="197"/>
      <c r="AZ1820" s="197"/>
      <c r="BA1820" s="197"/>
      <c r="BB1820" s="197"/>
      <c r="BC1820" s="197"/>
    </row>
    <row r="1821" spans="2:55" customFormat="1" ht="14.1" customHeight="1">
      <c r="B1821" s="204">
        <v>20250615</v>
      </c>
      <c r="C1821" s="204" t="s">
        <v>64</v>
      </c>
      <c r="D1821" s="204">
        <v>1330</v>
      </c>
      <c r="E1821" s="204">
        <v>8054</v>
      </c>
      <c r="F1821" s="204"/>
      <c r="G1821" s="204"/>
      <c r="H1821" s="204">
        <v>8054</v>
      </c>
      <c r="I1821" s="204"/>
      <c r="J1821" s="204"/>
      <c r="K1821" s="204">
        <v>-1498</v>
      </c>
      <c r="L1821" s="204">
        <v>-1498</v>
      </c>
      <c r="M1821" s="204">
        <v>-1497</v>
      </c>
      <c r="N1821" s="204" t="s">
        <v>40</v>
      </c>
      <c r="O1821" s="204" t="s">
        <v>41</v>
      </c>
      <c r="P1821" s="202">
        <f t="shared" si="173"/>
        <v>0</v>
      </c>
      <c r="Q1821" s="197">
        <f t="shared" si="168"/>
        <v>0</v>
      </c>
      <c r="R1821" s="202" t="str">
        <f t="shared" si="169"/>
        <v>NA</v>
      </c>
      <c r="S1821" s="202" t="str">
        <f t="shared" si="170"/>
        <v>NA</v>
      </c>
      <c r="T1821" s="197" t="str">
        <f t="shared" si="171"/>
        <v>NA</v>
      </c>
      <c r="U1821" s="197">
        <f t="shared" si="172"/>
        <v>0</v>
      </c>
      <c r="V1821" s="197">
        <f>MIN(IF(SUM(W1821,,X1821,Z1821,AA1821,AD1821,AC1821,AF1821,AG1821,AJ1821,AI1821,AL1821,AM1821,AO1821,AP1821,AR1821,AS1821,A1821,AY1821,AU1821,AV1821,AW1821,AX1821,BA1821,BB1821)=0,0,1)+IF(O1821="Smoothing ramp",1,0)+IF(ISNUMBER(W1821),1,0)+IF(ISNUMBER(X1821),1,0)+IF(ISNUMBER(Z1821),1,0)+IF(ISNUMBER(AA1821),1,0)+IF(ISNUMBER(AD1821),1,0)+IF(ISNUMBER(AC1821),1,0)+IF(ISNUMBER(AF1821),1,0)+IF(ISNUMBER(AG1821),1,0)+IF(ISNUMBER(AI1821),1,0)+IF(ISNUMBER(AJ1821),1,0)+IF(ISNUMBER(AL1821),1,0)+IF(ISNUMBER(AM1821),1,0)+IF(ISNUMBER(AO1821),1,0)+IF(ISNUMBER(AP1821),1,0)+IF(ISNUMBER(#REF!),1,0)+IF(ISNUMBER(AR1821),1,0)+IF(ISNUMBER(AS1821),1,0)+IF(ISNUMBER(AY1821),1,0)+IF(ISNUMBER(AU1821),1,0)+IF(ISNUMBER(AV1821),1,0)+IF(ISNUMBER(AW1821),1,0)+IF(ISNUMBER(AX1821),1,0)+IF(ISNUMBER(BA1821),1,0)+IF(ISNUMBER(BB1821),1,0),1)</f>
        <v>1</v>
      </c>
      <c r="W1821" s="197">
        <v>415</v>
      </c>
      <c r="X1821" s="197"/>
      <c r="Y1821" s="197" t="s">
        <v>42</v>
      </c>
      <c r="Z1821" s="197">
        <v>160</v>
      </c>
      <c r="AA1821" s="197"/>
      <c r="AB1821" s="197" t="s">
        <v>42</v>
      </c>
      <c r="AC1821" s="197"/>
      <c r="AD1821" s="197"/>
      <c r="AE1821" s="197"/>
      <c r="AF1821" s="197"/>
      <c r="AG1821" s="197"/>
      <c r="AH1821" s="197"/>
      <c r="AI1821" s="197"/>
      <c r="AJ1821" s="197"/>
      <c r="AK1821" s="197"/>
      <c r="AL1821" s="197"/>
      <c r="AM1821" s="197"/>
      <c r="AN1821" s="197"/>
      <c r="AO1821" s="197"/>
      <c r="AP1821" s="197"/>
      <c r="AQ1821" s="197"/>
      <c r="AR1821" s="197"/>
      <c r="AS1821" s="197"/>
      <c r="AT1821" s="197"/>
      <c r="AU1821" s="197"/>
      <c r="AV1821" s="197"/>
      <c r="AW1821" s="197"/>
      <c r="AX1821" s="197"/>
      <c r="AY1821" s="197"/>
      <c r="AZ1821" s="197"/>
      <c r="BA1821" s="197"/>
      <c r="BB1821" s="197"/>
      <c r="BC1821" s="197"/>
    </row>
    <row r="1822" spans="2:55" customFormat="1" ht="14.1" customHeight="1">
      <c r="B1822" s="204">
        <v>20250615</v>
      </c>
      <c r="C1822" s="204" t="s">
        <v>64</v>
      </c>
      <c r="D1822" s="204">
        <v>1430</v>
      </c>
      <c r="E1822" s="204">
        <v>8054</v>
      </c>
      <c r="F1822" s="204"/>
      <c r="G1822" s="204"/>
      <c r="H1822" s="204">
        <v>8054</v>
      </c>
      <c r="I1822" s="204"/>
      <c r="J1822" s="204"/>
      <c r="K1822" s="204">
        <v>-1498</v>
      </c>
      <c r="L1822" s="204">
        <v>-1498</v>
      </c>
      <c r="M1822" s="204">
        <v>-1497</v>
      </c>
      <c r="N1822" s="204" t="s">
        <v>40</v>
      </c>
      <c r="O1822" s="204" t="s">
        <v>41</v>
      </c>
      <c r="P1822" s="202">
        <f t="shared" si="173"/>
        <v>0</v>
      </c>
      <c r="Q1822" s="197">
        <f t="shared" si="168"/>
        <v>0</v>
      </c>
      <c r="R1822" s="202" t="str">
        <f t="shared" si="169"/>
        <v>NA</v>
      </c>
      <c r="S1822" s="202" t="str">
        <f t="shared" si="170"/>
        <v>NA</v>
      </c>
      <c r="T1822" s="197" t="str">
        <f t="shared" si="171"/>
        <v>NA</v>
      </c>
      <c r="U1822" s="197">
        <f t="shared" si="172"/>
        <v>0</v>
      </c>
      <c r="V1822" s="197">
        <f>MIN(IF(SUM(W1822,,X1822,Z1822,AA1822,AD1822,AC1822,AF1822,AG1822,AJ1822,AI1822,AL1822,AM1822,AO1822,AP1822,AR1822,AS1822,A1822,AY1822,AU1822,AV1822,AW1822,AX1822,BA1822,BB1822)=0,0,1)+IF(O1822="Smoothing ramp",1,0)+IF(ISNUMBER(W1822),1,0)+IF(ISNUMBER(X1822),1,0)+IF(ISNUMBER(Z1822),1,0)+IF(ISNUMBER(AA1822),1,0)+IF(ISNUMBER(AD1822),1,0)+IF(ISNUMBER(AC1822),1,0)+IF(ISNUMBER(AF1822),1,0)+IF(ISNUMBER(AG1822),1,0)+IF(ISNUMBER(AI1822),1,0)+IF(ISNUMBER(AJ1822),1,0)+IF(ISNUMBER(AL1822),1,0)+IF(ISNUMBER(AM1822),1,0)+IF(ISNUMBER(AO1822),1,0)+IF(ISNUMBER(AP1822),1,0)+IF(ISNUMBER(#REF!),1,0)+IF(ISNUMBER(AR1822),1,0)+IF(ISNUMBER(AS1822),1,0)+IF(ISNUMBER(AY1822),1,0)+IF(ISNUMBER(AU1822),1,0)+IF(ISNUMBER(AV1822),1,0)+IF(ISNUMBER(AW1822),1,0)+IF(ISNUMBER(AX1822),1,0)+IF(ISNUMBER(BA1822),1,0)+IF(ISNUMBER(BB1822),1,0),1)</f>
        <v>1</v>
      </c>
      <c r="W1822" s="197">
        <v>415</v>
      </c>
      <c r="X1822" s="197"/>
      <c r="Y1822" s="197" t="s">
        <v>42</v>
      </c>
      <c r="Z1822" s="197">
        <v>160</v>
      </c>
      <c r="AA1822" s="197"/>
      <c r="AB1822" s="197" t="s">
        <v>42</v>
      </c>
      <c r="AC1822" s="197"/>
      <c r="AD1822" s="197"/>
      <c r="AE1822" s="197"/>
      <c r="AF1822" s="197"/>
      <c r="AG1822" s="197"/>
      <c r="AH1822" s="197"/>
      <c r="AI1822" s="197"/>
      <c r="AJ1822" s="197"/>
      <c r="AK1822" s="197"/>
      <c r="AL1822" s="197"/>
      <c r="AM1822" s="197"/>
      <c r="AN1822" s="197"/>
      <c r="AO1822" s="197"/>
      <c r="AP1822" s="197"/>
      <c r="AQ1822" s="197"/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197"/>
      <c r="BB1822" s="197"/>
      <c r="BC1822" s="197"/>
    </row>
    <row r="1823" spans="2:55" customFormat="1" ht="14.1" customHeight="1">
      <c r="B1823" s="204">
        <v>20250615</v>
      </c>
      <c r="C1823" s="204" t="s">
        <v>64</v>
      </c>
      <c r="D1823" s="204">
        <v>1530</v>
      </c>
      <c r="E1823" s="204">
        <v>9042</v>
      </c>
      <c r="F1823" s="204"/>
      <c r="G1823" s="204"/>
      <c r="H1823" s="204">
        <v>9011</v>
      </c>
      <c r="I1823" s="204"/>
      <c r="J1823" s="204"/>
      <c r="K1823" s="204">
        <v>-1795</v>
      </c>
      <c r="L1823" s="204">
        <v>-1795</v>
      </c>
      <c r="M1823" s="204">
        <v>-1769</v>
      </c>
      <c r="N1823" s="204" t="s">
        <v>40</v>
      </c>
      <c r="O1823" s="204" t="s">
        <v>41</v>
      </c>
      <c r="P1823" s="203">
        <f t="shared" si="173"/>
        <v>0</v>
      </c>
      <c r="Q1823" s="198">
        <f t="shared" si="168"/>
        <v>31</v>
      </c>
      <c r="R1823" s="202" t="str">
        <f t="shared" si="169"/>
        <v>NA</v>
      </c>
      <c r="S1823" s="202" t="str">
        <f t="shared" si="170"/>
        <v>NA</v>
      </c>
      <c r="T1823" s="197" t="str">
        <f t="shared" si="171"/>
        <v>NA</v>
      </c>
      <c r="U1823" s="197">
        <f t="shared" si="172"/>
        <v>0</v>
      </c>
      <c r="V1823" s="197">
        <f>MIN(IF(SUM(W1823,,X1823,Z1823,AA1823,AD1823,AC1823,AF1823,AG1823,AJ1823,AI1823,AL1823,AM1823,AO1823,AP1823,AR1823,AS1823,A1823,AY1823,AU1823,AV1823,AW1823,AX1823,BA1823,BB1823)=0,0,1)+IF(O1823="Smoothing ramp",1,0)+IF(ISNUMBER(W1823),1,0)+IF(ISNUMBER(X1823),1,0)+IF(ISNUMBER(Z1823),1,0)+IF(ISNUMBER(AA1823),1,0)+IF(ISNUMBER(AD1823),1,0)+IF(ISNUMBER(AC1823),1,0)+IF(ISNUMBER(AF1823),1,0)+IF(ISNUMBER(AG1823),1,0)+IF(ISNUMBER(AI1823),1,0)+IF(ISNUMBER(AJ1823),1,0)+IF(ISNUMBER(AL1823),1,0)+IF(ISNUMBER(AM1823),1,0)+IF(ISNUMBER(AO1823),1,0)+IF(ISNUMBER(AP1823),1,0)+IF(ISNUMBER(#REF!),1,0)+IF(ISNUMBER(AR1823),1,0)+IF(ISNUMBER(AS1823),1,0)+IF(ISNUMBER(AY1823),1,0)+IF(ISNUMBER(AU1823),1,0)+IF(ISNUMBER(AV1823),1,0)+IF(ISNUMBER(AW1823),1,0)+IF(ISNUMBER(AX1823),1,0)+IF(ISNUMBER(BA1823),1,0)+IF(ISNUMBER(BB1823),1,0),1)</f>
        <v>1</v>
      </c>
      <c r="W1823" s="197">
        <v>415</v>
      </c>
      <c r="X1823" s="197"/>
      <c r="Y1823" s="197" t="s">
        <v>42</v>
      </c>
      <c r="Z1823" s="197">
        <v>160</v>
      </c>
      <c r="AA1823" s="197"/>
      <c r="AB1823" s="197" t="s">
        <v>42</v>
      </c>
      <c r="AC1823" s="197"/>
      <c r="AD1823" s="197"/>
      <c r="AE1823" s="197"/>
      <c r="AF1823" s="197"/>
      <c r="AG1823" s="197"/>
      <c r="AH1823" s="197"/>
      <c r="AI1823" s="197"/>
      <c r="AJ1823" s="197"/>
      <c r="AK1823" s="197"/>
      <c r="AL1823" s="197"/>
      <c r="AM1823" s="197"/>
      <c r="AN1823" s="197"/>
      <c r="AO1823" s="197"/>
      <c r="AP1823" s="197"/>
      <c r="AQ1823" s="197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197"/>
      <c r="BB1823" s="197"/>
      <c r="BC1823" s="197"/>
    </row>
    <row r="1824" spans="2:55" customFormat="1" ht="14.1" customHeight="1">
      <c r="B1824" s="204">
        <v>20250615</v>
      </c>
      <c r="C1824" s="204" t="s">
        <v>64</v>
      </c>
      <c r="D1824" s="204">
        <v>1630</v>
      </c>
      <c r="E1824" s="204">
        <v>9042</v>
      </c>
      <c r="F1824" s="204"/>
      <c r="G1824" s="204"/>
      <c r="H1824" s="204">
        <v>9011</v>
      </c>
      <c r="I1824" s="204"/>
      <c r="J1824" s="204"/>
      <c r="K1824" s="204">
        <v>-1795</v>
      </c>
      <c r="L1824" s="204">
        <v>-1795</v>
      </c>
      <c r="M1824" s="204">
        <v>-1769</v>
      </c>
      <c r="N1824" s="204" t="s">
        <v>40</v>
      </c>
      <c r="O1824" s="204" t="s">
        <v>41</v>
      </c>
      <c r="P1824" s="202">
        <f t="shared" si="173"/>
        <v>0</v>
      </c>
      <c r="Q1824" s="197">
        <f t="shared" si="168"/>
        <v>31</v>
      </c>
      <c r="R1824" s="202" t="str">
        <f t="shared" si="169"/>
        <v>NA</v>
      </c>
      <c r="S1824" s="202" t="str">
        <f t="shared" si="170"/>
        <v>NA</v>
      </c>
      <c r="T1824" s="197" t="str">
        <f t="shared" si="171"/>
        <v>NA</v>
      </c>
      <c r="U1824" s="197">
        <f t="shared" si="172"/>
        <v>0</v>
      </c>
      <c r="V1824" s="197">
        <f>MIN(IF(SUM(W1824,,X1824,Z1824,AA1824,AD1824,AC1824,AF1824,AG1824,AJ1824,AI1824,AL1824,AM1824,AO1824,AP1824,AR1824,AS1824,A1824,AY1824,AU1824,AV1824,AW1824,AX1824,BA1824,BB1824)=0,0,1)+IF(O1824="Smoothing ramp",1,0)+IF(ISNUMBER(W1824),1,0)+IF(ISNUMBER(X1824),1,0)+IF(ISNUMBER(Z1824),1,0)+IF(ISNUMBER(AA1824),1,0)+IF(ISNUMBER(AD1824),1,0)+IF(ISNUMBER(AC1824),1,0)+IF(ISNUMBER(AF1824),1,0)+IF(ISNUMBER(AG1824),1,0)+IF(ISNUMBER(AI1824),1,0)+IF(ISNUMBER(AJ1824),1,0)+IF(ISNUMBER(AL1824),1,0)+IF(ISNUMBER(AM1824),1,0)+IF(ISNUMBER(AO1824),1,0)+IF(ISNUMBER(AP1824),1,0)+IF(ISNUMBER(#REF!),1,0)+IF(ISNUMBER(AR1824),1,0)+IF(ISNUMBER(AS1824),1,0)+IF(ISNUMBER(AY1824),1,0)+IF(ISNUMBER(AU1824),1,0)+IF(ISNUMBER(AV1824),1,0)+IF(ISNUMBER(AW1824),1,0)+IF(ISNUMBER(AX1824),1,0)+IF(ISNUMBER(BA1824),1,0)+IF(ISNUMBER(BB1824),1,0),1)</f>
        <v>1</v>
      </c>
      <c r="W1824" s="197">
        <v>415</v>
      </c>
      <c r="X1824" s="197"/>
      <c r="Y1824" s="197" t="s">
        <v>42</v>
      </c>
      <c r="Z1824" s="197">
        <v>157</v>
      </c>
      <c r="AA1824" s="197"/>
      <c r="AB1824" s="197" t="s">
        <v>42</v>
      </c>
      <c r="AC1824" s="197"/>
      <c r="AD1824" s="197"/>
      <c r="AE1824" s="197"/>
      <c r="AF1824" s="197"/>
      <c r="AG1824" s="197"/>
      <c r="AH1824" s="197"/>
      <c r="AI1824" s="197"/>
      <c r="AJ1824" s="197"/>
      <c r="AK1824" s="197"/>
      <c r="AL1824" s="197"/>
      <c r="AM1824" s="197"/>
      <c r="AN1824" s="197"/>
      <c r="AO1824" s="197"/>
      <c r="AP1824" s="197"/>
      <c r="AQ1824" s="197"/>
      <c r="AR1824" s="197"/>
      <c r="AS1824" s="197"/>
      <c r="AT1824" s="197"/>
      <c r="AU1824" s="197"/>
      <c r="AV1824" s="197"/>
      <c r="AW1824" s="197"/>
      <c r="AX1824" s="197"/>
      <c r="AY1824" s="197"/>
      <c r="AZ1824" s="197"/>
      <c r="BA1824" s="197"/>
      <c r="BB1824" s="197"/>
      <c r="BC1824" s="197"/>
    </row>
    <row r="1825" spans="2:55" customFormat="1" ht="14.1" customHeight="1">
      <c r="B1825" s="204">
        <v>20250615</v>
      </c>
      <c r="C1825" s="204" t="s">
        <v>64</v>
      </c>
      <c r="D1825" s="204">
        <v>1730</v>
      </c>
      <c r="E1825" s="204">
        <v>9042</v>
      </c>
      <c r="F1825" s="204"/>
      <c r="G1825" s="204"/>
      <c r="H1825" s="204">
        <v>9011</v>
      </c>
      <c r="I1825" s="204"/>
      <c r="J1825" s="204"/>
      <c r="K1825" s="204">
        <v>-1795</v>
      </c>
      <c r="L1825" s="204">
        <v>-1795</v>
      </c>
      <c r="M1825" s="204">
        <v>-1769</v>
      </c>
      <c r="N1825" s="204" t="s">
        <v>40</v>
      </c>
      <c r="O1825" s="204" t="s">
        <v>41</v>
      </c>
      <c r="P1825" s="202">
        <f t="shared" si="173"/>
        <v>0</v>
      </c>
      <c r="Q1825" s="197">
        <f t="shared" si="168"/>
        <v>31</v>
      </c>
      <c r="R1825" s="202" t="str">
        <f t="shared" si="169"/>
        <v>NA</v>
      </c>
      <c r="S1825" s="202" t="str">
        <f t="shared" si="170"/>
        <v>NA</v>
      </c>
      <c r="T1825" s="197" t="str">
        <f t="shared" si="171"/>
        <v>NA</v>
      </c>
      <c r="U1825" s="197">
        <f t="shared" si="172"/>
        <v>0</v>
      </c>
      <c r="V1825" s="197">
        <f>MIN(IF(SUM(W1825,,X1825,Z1825,AA1825,AD1825,AC1825,AF1825,AG1825,AJ1825,AI1825,AL1825,AM1825,AO1825,AP1825,AR1825,AS1825,A1825,AY1825,AU1825,AV1825,AW1825,AX1825,BA1825,BB1825)=0,0,1)+IF(O1825="Smoothing ramp",1,0)+IF(ISNUMBER(W1825),1,0)+IF(ISNUMBER(X1825),1,0)+IF(ISNUMBER(Z1825),1,0)+IF(ISNUMBER(AA1825),1,0)+IF(ISNUMBER(AD1825),1,0)+IF(ISNUMBER(AC1825),1,0)+IF(ISNUMBER(AF1825),1,0)+IF(ISNUMBER(AG1825),1,0)+IF(ISNUMBER(AI1825),1,0)+IF(ISNUMBER(AJ1825),1,0)+IF(ISNUMBER(AL1825),1,0)+IF(ISNUMBER(AM1825),1,0)+IF(ISNUMBER(AO1825),1,0)+IF(ISNUMBER(AP1825),1,0)+IF(ISNUMBER(#REF!),1,0)+IF(ISNUMBER(AR1825),1,0)+IF(ISNUMBER(AS1825),1,0)+IF(ISNUMBER(AY1825),1,0)+IF(ISNUMBER(AU1825),1,0)+IF(ISNUMBER(AV1825),1,0)+IF(ISNUMBER(AW1825),1,0)+IF(ISNUMBER(AX1825),1,0)+IF(ISNUMBER(BA1825),1,0)+IF(ISNUMBER(BB1825),1,0),1)</f>
        <v>1</v>
      </c>
      <c r="W1825" s="197">
        <v>415</v>
      </c>
      <c r="X1825" s="197"/>
      <c r="Y1825" s="197" t="s">
        <v>42</v>
      </c>
      <c r="Z1825" s="197">
        <v>157</v>
      </c>
      <c r="AA1825" s="197"/>
      <c r="AB1825" s="197" t="s">
        <v>42</v>
      </c>
      <c r="AC1825" s="197"/>
      <c r="AD1825" s="197"/>
      <c r="AE1825" s="197"/>
      <c r="AF1825" s="197"/>
      <c r="AG1825" s="197"/>
      <c r="AH1825" s="197"/>
      <c r="AI1825" s="197"/>
      <c r="AJ1825" s="197"/>
      <c r="AK1825" s="197"/>
      <c r="AL1825" s="197"/>
      <c r="AM1825" s="197"/>
      <c r="AN1825" s="197"/>
      <c r="AO1825" s="197"/>
      <c r="AP1825" s="197"/>
      <c r="AQ1825" s="197"/>
      <c r="AR1825" s="197"/>
      <c r="AS1825" s="197"/>
      <c r="AT1825" s="197"/>
      <c r="AU1825" s="197"/>
      <c r="AV1825" s="197"/>
      <c r="AW1825" s="197"/>
      <c r="AX1825" s="197"/>
      <c r="AY1825" s="197"/>
      <c r="AZ1825" s="197"/>
      <c r="BA1825" s="197"/>
      <c r="BB1825" s="197"/>
      <c r="BC1825" s="197"/>
    </row>
    <row r="1826" spans="2:55" customFormat="1" ht="14.1" customHeight="1">
      <c r="B1826" s="204">
        <v>20250615</v>
      </c>
      <c r="C1826" s="204" t="s">
        <v>64</v>
      </c>
      <c r="D1826" s="204">
        <v>1830</v>
      </c>
      <c r="E1826" s="204"/>
      <c r="F1826" s="204">
        <v>8373</v>
      </c>
      <c r="G1826" s="204">
        <v>731</v>
      </c>
      <c r="H1826" s="204"/>
      <c r="I1826" s="204">
        <v>8348</v>
      </c>
      <c r="J1826" s="204">
        <v>731</v>
      </c>
      <c r="K1826" s="204">
        <v>-3476</v>
      </c>
      <c r="L1826" s="204">
        <v>-3476</v>
      </c>
      <c r="M1826" s="204">
        <v>0</v>
      </c>
      <c r="N1826" s="204" t="s">
        <v>40</v>
      </c>
      <c r="O1826" s="204" t="s">
        <v>41</v>
      </c>
      <c r="P1826" s="202">
        <f t="shared" si="173"/>
        <v>0</v>
      </c>
      <c r="Q1826" s="197" t="str">
        <f t="shared" si="168"/>
        <v>NA</v>
      </c>
      <c r="R1826" s="202">
        <f t="shared" si="169"/>
        <v>25</v>
      </c>
      <c r="S1826" s="202">
        <f t="shared" si="170"/>
        <v>0</v>
      </c>
      <c r="T1826" s="197">
        <f t="shared" si="171"/>
        <v>25</v>
      </c>
      <c r="U1826" s="197">
        <f t="shared" si="172"/>
        <v>3476</v>
      </c>
      <c r="V1826" s="197">
        <f>MIN(IF(SUM(W1826,,X1826,Z1826,AA1826,AD1826,AC1826,AF1826,AG1826,AJ1826,AI1826,AL1826,AM1826,AO1826,AP1826,AR1826,AS1826,A1826,AY1826,AU1826,AV1826,AW1826,AX1826,BA1826,BB1826)=0,0,1)+IF(O1826="Smoothing ramp",1,0)+IF(ISNUMBER(W1826),1,0)+IF(ISNUMBER(X1826),1,0)+IF(ISNUMBER(Z1826),1,0)+IF(ISNUMBER(AA1826),1,0)+IF(ISNUMBER(AD1826),1,0)+IF(ISNUMBER(AC1826),1,0)+IF(ISNUMBER(AF1826),1,0)+IF(ISNUMBER(AG1826),1,0)+IF(ISNUMBER(AI1826),1,0)+IF(ISNUMBER(AJ1826),1,0)+IF(ISNUMBER(AL1826),1,0)+IF(ISNUMBER(AM1826),1,0)+IF(ISNUMBER(AO1826),1,0)+IF(ISNUMBER(AP1826),1,0)+IF(ISNUMBER(#REF!),1,0)+IF(ISNUMBER(AR1826),1,0)+IF(ISNUMBER(AS1826),1,0)+IF(ISNUMBER(AY1826),1,0)+IF(ISNUMBER(AU1826),1,0)+IF(ISNUMBER(AV1826),1,0)+IF(ISNUMBER(AW1826),1,0)+IF(ISNUMBER(AX1826),1,0)+IF(ISNUMBER(BA1826),1,0)+IF(ISNUMBER(BB1826),1,0),1)</f>
        <v>1</v>
      </c>
      <c r="W1826" s="197">
        <v>415</v>
      </c>
      <c r="X1826" s="197"/>
      <c r="Y1826" s="197" t="s">
        <v>42</v>
      </c>
      <c r="Z1826" s="197">
        <v>157</v>
      </c>
      <c r="AA1826" s="197"/>
      <c r="AB1826" s="197" t="s">
        <v>42</v>
      </c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7"/>
      <c r="BA1826" s="197"/>
      <c r="BB1826" s="197"/>
      <c r="BC1826" s="197"/>
    </row>
    <row r="1827" spans="2:55" customFormat="1" ht="14.1" customHeight="1">
      <c r="B1827" s="204">
        <v>20250615</v>
      </c>
      <c r="C1827" s="204" t="s">
        <v>64</v>
      </c>
      <c r="D1827" s="204">
        <v>1930</v>
      </c>
      <c r="E1827" s="204"/>
      <c r="F1827" s="204">
        <v>8373</v>
      </c>
      <c r="G1827" s="204">
        <v>731</v>
      </c>
      <c r="H1827" s="204"/>
      <c r="I1827" s="204">
        <v>8348</v>
      </c>
      <c r="J1827" s="204">
        <v>731</v>
      </c>
      <c r="K1827" s="204">
        <v>-3476</v>
      </c>
      <c r="L1827" s="204">
        <v>-3476</v>
      </c>
      <c r="M1827" s="204">
        <v>0</v>
      </c>
      <c r="N1827" s="204" t="s">
        <v>40</v>
      </c>
      <c r="O1827" s="204" t="s">
        <v>41</v>
      </c>
      <c r="P1827" s="202">
        <f t="shared" si="173"/>
        <v>0</v>
      </c>
      <c r="Q1827" s="197" t="str">
        <f t="shared" si="168"/>
        <v>NA</v>
      </c>
      <c r="R1827" s="202">
        <f t="shared" si="169"/>
        <v>25</v>
      </c>
      <c r="S1827" s="202">
        <f t="shared" si="170"/>
        <v>0</v>
      </c>
      <c r="T1827" s="197">
        <f t="shared" si="171"/>
        <v>25</v>
      </c>
      <c r="U1827" s="197">
        <f t="shared" si="172"/>
        <v>3476</v>
      </c>
      <c r="V1827" s="197">
        <f>MIN(IF(SUM(W1827,,X1827,Z1827,AA1827,AD1827,AC1827,AF1827,AG1827,AJ1827,AI1827,AL1827,AM1827,AO1827,AP1827,AR1827,AS1827,A1827,AY1827,AU1827,AV1827,AW1827,AX1827,BA1827,BB1827)=0,0,1)+IF(O1827="Smoothing ramp",1,0)+IF(ISNUMBER(W1827),1,0)+IF(ISNUMBER(X1827),1,0)+IF(ISNUMBER(Z1827),1,0)+IF(ISNUMBER(AA1827),1,0)+IF(ISNUMBER(AD1827),1,0)+IF(ISNUMBER(AC1827),1,0)+IF(ISNUMBER(AF1827),1,0)+IF(ISNUMBER(AG1827),1,0)+IF(ISNUMBER(AI1827),1,0)+IF(ISNUMBER(AJ1827),1,0)+IF(ISNUMBER(AL1827),1,0)+IF(ISNUMBER(AM1827),1,0)+IF(ISNUMBER(AO1827),1,0)+IF(ISNUMBER(AP1827),1,0)+IF(ISNUMBER(#REF!),1,0)+IF(ISNUMBER(AR1827),1,0)+IF(ISNUMBER(AS1827),1,0)+IF(ISNUMBER(AY1827),1,0)+IF(ISNUMBER(AU1827),1,0)+IF(ISNUMBER(AV1827),1,0)+IF(ISNUMBER(AW1827),1,0)+IF(ISNUMBER(AX1827),1,0)+IF(ISNUMBER(BA1827),1,0)+IF(ISNUMBER(BB1827),1,0),1)</f>
        <v>1</v>
      </c>
      <c r="W1827" s="197">
        <v>415</v>
      </c>
      <c r="X1827" s="197"/>
      <c r="Y1827" s="197" t="s">
        <v>42</v>
      </c>
      <c r="Z1827" s="197">
        <v>157</v>
      </c>
      <c r="AA1827" s="197"/>
      <c r="AB1827" s="197" t="s">
        <v>42</v>
      </c>
      <c r="AC1827" s="197"/>
      <c r="AD1827" s="197"/>
      <c r="AE1827" s="197"/>
      <c r="AF1827" s="197"/>
      <c r="AG1827" s="197"/>
      <c r="AH1827" s="197"/>
      <c r="AI1827" s="197"/>
      <c r="AJ1827" s="197"/>
      <c r="AK1827" s="197"/>
      <c r="AL1827" s="197"/>
      <c r="AM1827" s="197"/>
      <c r="AN1827" s="197"/>
      <c r="AO1827" s="197"/>
      <c r="AP1827" s="197"/>
      <c r="AQ1827" s="197"/>
      <c r="AR1827" s="197"/>
      <c r="AS1827" s="197"/>
      <c r="AT1827" s="197"/>
      <c r="AU1827" s="197"/>
      <c r="AV1827" s="197"/>
      <c r="AW1827" s="197"/>
      <c r="AX1827" s="197"/>
      <c r="AY1827" s="197"/>
      <c r="AZ1827" s="197"/>
      <c r="BA1827" s="197"/>
      <c r="BB1827" s="197"/>
      <c r="BC1827" s="197"/>
    </row>
    <row r="1828" spans="2:55" customFormat="1" ht="14.1" customHeight="1">
      <c r="B1828" s="204">
        <v>20250615</v>
      </c>
      <c r="C1828" s="204" t="s">
        <v>64</v>
      </c>
      <c r="D1828" s="204">
        <v>2030</v>
      </c>
      <c r="E1828" s="204"/>
      <c r="F1828" s="204">
        <v>8373</v>
      </c>
      <c r="G1828" s="204">
        <v>731</v>
      </c>
      <c r="H1828" s="204"/>
      <c r="I1828" s="204">
        <v>8348</v>
      </c>
      <c r="J1828" s="204">
        <v>731</v>
      </c>
      <c r="K1828" s="204">
        <v>-3476</v>
      </c>
      <c r="L1828" s="204">
        <v>-3476</v>
      </c>
      <c r="M1828" s="204">
        <v>0</v>
      </c>
      <c r="N1828" s="204" t="s">
        <v>40</v>
      </c>
      <c r="O1828" s="204" t="s">
        <v>41</v>
      </c>
      <c r="P1828" s="202">
        <f t="shared" si="173"/>
        <v>0</v>
      </c>
      <c r="Q1828" s="197" t="str">
        <f t="shared" si="168"/>
        <v>NA</v>
      </c>
      <c r="R1828" s="202">
        <f t="shared" si="169"/>
        <v>25</v>
      </c>
      <c r="S1828" s="202">
        <f t="shared" si="170"/>
        <v>0</v>
      </c>
      <c r="T1828" s="197">
        <f t="shared" si="171"/>
        <v>25</v>
      </c>
      <c r="U1828" s="197">
        <f t="shared" si="172"/>
        <v>3476</v>
      </c>
      <c r="V1828" s="197">
        <f>MIN(IF(SUM(W1828,,X1828,Z1828,AA1828,AD1828,AC1828,AF1828,AG1828,AJ1828,AI1828,AL1828,AM1828,AO1828,AP1828,AR1828,AS1828,A1828,AY1828,AU1828,AV1828,AW1828,AX1828,BA1828,BB1828)=0,0,1)+IF(O1828="Smoothing ramp",1,0)+IF(ISNUMBER(W1828),1,0)+IF(ISNUMBER(X1828),1,0)+IF(ISNUMBER(Z1828),1,0)+IF(ISNUMBER(AA1828),1,0)+IF(ISNUMBER(AD1828),1,0)+IF(ISNUMBER(AC1828),1,0)+IF(ISNUMBER(AF1828),1,0)+IF(ISNUMBER(AG1828),1,0)+IF(ISNUMBER(AI1828),1,0)+IF(ISNUMBER(AJ1828),1,0)+IF(ISNUMBER(AL1828),1,0)+IF(ISNUMBER(AM1828),1,0)+IF(ISNUMBER(AO1828),1,0)+IF(ISNUMBER(AP1828),1,0)+IF(ISNUMBER(#REF!),1,0)+IF(ISNUMBER(AR1828),1,0)+IF(ISNUMBER(AS1828),1,0)+IF(ISNUMBER(AY1828),1,0)+IF(ISNUMBER(AU1828),1,0)+IF(ISNUMBER(AV1828),1,0)+IF(ISNUMBER(AW1828),1,0)+IF(ISNUMBER(AX1828),1,0)+IF(ISNUMBER(BA1828),1,0)+IF(ISNUMBER(BB1828),1,0),1)</f>
        <v>1</v>
      </c>
      <c r="W1828" s="197">
        <v>415</v>
      </c>
      <c r="X1828" s="197"/>
      <c r="Y1828" s="197" t="s">
        <v>42</v>
      </c>
      <c r="Z1828" s="197">
        <v>157</v>
      </c>
      <c r="AA1828" s="197"/>
      <c r="AB1828" s="197" t="s">
        <v>42</v>
      </c>
      <c r="AC1828" s="197"/>
      <c r="AD1828" s="197"/>
      <c r="AE1828" s="197"/>
      <c r="AF1828" s="197"/>
      <c r="AG1828" s="197"/>
      <c r="AH1828" s="197"/>
      <c r="AI1828" s="197"/>
      <c r="AJ1828" s="197"/>
      <c r="AK1828" s="197"/>
      <c r="AL1828" s="197"/>
      <c r="AM1828" s="197"/>
      <c r="AN1828" s="197"/>
      <c r="AO1828" s="197"/>
      <c r="AP1828" s="197"/>
      <c r="AQ1828" s="197"/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197"/>
      <c r="BB1828" s="197"/>
      <c r="BC1828" s="197"/>
    </row>
    <row r="1829" spans="2:55" customFormat="1" ht="14.1" customHeight="1">
      <c r="B1829" s="204">
        <v>20250615</v>
      </c>
      <c r="C1829" s="204" t="s">
        <v>64</v>
      </c>
      <c r="D1829" s="204">
        <v>2130</v>
      </c>
      <c r="E1829" s="204"/>
      <c r="F1829" s="204">
        <v>8443</v>
      </c>
      <c r="G1829" s="204">
        <v>736</v>
      </c>
      <c r="H1829" s="204"/>
      <c r="I1829" s="204">
        <v>8127</v>
      </c>
      <c r="J1829" s="204">
        <v>710</v>
      </c>
      <c r="K1829" s="204">
        <v>-3957</v>
      </c>
      <c r="L1829" s="204">
        <v>-3957</v>
      </c>
      <c r="M1829" s="204">
        <v>0</v>
      </c>
      <c r="N1829" s="204" t="s">
        <v>40</v>
      </c>
      <c r="O1829" s="204" t="s">
        <v>45</v>
      </c>
      <c r="P1829" s="202">
        <f t="shared" si="173"/>
        <v>0</v>
      </c>
      <c r="Q1829" s="197" t="str">
        <f t="shared" si="168"/>
        <v>NA</v>
      </c>
      <c r="R1829" s="202">
        <f t="shared" si="169"/>
        <v>316</v>
      </c>
      <c r="S1829" s="202">
        <f t="shared" si="170"/>
        <v>26</v>
      </c>
      <c r="T1829" s="197">
        <f t="shared" si="171"/>
        <v>342</v>
      </c>
      <c r="U1829" s="197">
        <f t="shared" si="172"/>
        <v>3957</v>
      </c>
      <c r="V1829" s="197">
        <f>MIN(IF(SUM(W1829,,X1829,Z1829,AA1829,AD1829,AC1829,AF1829,AG1829,AJ1829,AI1829,AL1829,AM1829,AO1829,AP1829,AR1829,AS1829,A1829,AY1829,AU1829,AV1829,AW1829,AX1829,BA1829,BB1829)=0,0,1)+IF(O1829="Smoothing ramp",1,0)+IF(ISNUMBER(W1829),1,0)+IF(ISNUMBER(X1829),1,0)+IF(ISNUMBER(Z1829),1,0)+IF(ISNUMBER(AA1829),1,0)+IF(ISNUMBER(AD1829),1,0)+IF(ISNUMBER(AC1829),1,0)+IF(ISNUMBER(AF1829),1,0)+IF(ISNUMBER(AG1829),1,0)+IF(ISNUMBER(AI1829),1,0)+IF(ISNUMBER(AJ1829),1,0)+IF(ISNUMBER(AL1829),1,0)+IF(ISNUMBER(AM1829),1,0)+IF(ISNUMBER(AO1829),1,0)+IF(ISNUMBER(AP1829),1,0)+IF(ISNUMBER(#REF!),1,0)+IF(ISNUMBER(AR1829),1,0)+IF(ISNUMBER(AS1829),1,0)+IF(ISNUMBER(AY1829),1,0)+IF(ISNUMBER(AU1829),1,0)+IF(ISNUMBER(AV1829),1,0)+IF(ISNUMBER(AW1829),1,0)+IF(ISNUMBER(AX1829),1,0)+IF(ISNUMBER(BA1829),1,0)+IF(ISNUMBER(BB1829),1,0),1)</f>
        <v>1</v>
      </c>
      <c r="W1829" s="197">
        <v>415</v>
      </c>
      <c r="X1829" s="197"/>
      <c r="Y1829" s="197" t="s">
        <v>42</v>
      </c>
      <c r="Z1829" s="197">
        <v>157</v>
      </c>
      <c r="AA1829" s="197"/>
      <c r="AB1829" s="197" t="s">
        <v>42</v>
      </c>
      <c r="AC1829" s="197"/>
      <c r="AD1829" s="197"/>
      <c r="AE1829" s="197"/>
      <c r="AF1829" s="197"/>
      <c r="AG1829" s="197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197"/>
      <c r="BB1829" s="197"/>
      <c r="BC1829" s="197"/>
    </row>
    <row r="1830" spans="2:55" customFormat="1" ht="14.1" customHeight="1">
      <c r="B1830" s="204">
        <v>20250615</v>
      </c>
      <c r="C1830" s="204" t="s">
        <v>64</v>
      </c>
      <c r="D1830" s="204">
        <v>2230</v>
      </c>
      <c r="E1830" s="204"/>
      <c r="F1830" s="204">
        <v>8443</v>
      </c>
      <c r="G1830" s="204">
        <v>736</v>
      </c>
      <c r="H1830" s="204"/>
      <c r="I1830" s="204">
        <v>8127</v>
      </c>
      <c r="J1830" s="204">
        <v>710</v>
      </c>
      <c r="K1830" s="204">
        <v>-3957</v>
      </c>
      <c r="L1830" s="204">
        <v>-3957</v>
      </c>
      <c r="M1830" s="204">
        <v>0</v>
      </c>
      <c r="N1830" s="204" t="s">
        <v>40</v>
      </c>
      <c r="O1830" s="204" t="s">
        <v>45</v>
      </c>
      <c r="P1830" s="202">
        <f t="shared" si="173"/>
        <v>0</v>
      </c>
      <c r="Q1830" s="197" t="str">
        <f t="shared" si="168"/>
        <v>NA</v>
      </c>
      <c r="R1830" s="202">
        <f t="shared" si="169"/>
        <v>316</v>
      </c>
      <c r="S1830" s="202">
        <f t="shared" si="170"/>
        <v>26</v>
      </c>
      <c r="T1830" s="197">
        <f t="shared" si="171"/>
        <v>342</v>
      </c>
      <c r="U1830" s="197">
        <f t="shared" si="172"/>
        <v>3957</v>
      </c>
      <c r="V1830" s="197">
        <f>MIN(IF(SUM(W1830,,X1830,Z1830,AA1830,AD1830,AC1830,AF1830,AG1830,AJ1830,AI1830,AL1830,AM1830,AO1830,AP1830,AR1830,AS1830,A1830,AY1830,AU1830,AV1830,AW1830,AX1830,BA1830,BB1830)=0,0,1)+IF(O1830="Smoothing ramp",1,0)+IF(ISNUMBER(W1830),1,0)+IF(ISNUMBER(X1830),1,0)+IF(ISNUMBER(Z1830),1,0)+IF(ISNUMBER(AA1830),1,0)+IF(ISNUMBER(AD1830),1,0)+IF(ISNUMBER(AC1830),1,0)+IF(ISNUMBER(AF1830),1,0)+IF(ISNUMBER(AG1830),1,0)+IF(ISNUMBER(AI1830),1,0)+IF(ISNUMBER(AJ1830),1,0)+IF(ISNUMBER(AL1830),1,0)+IF(ISNUMBER(AM1830),1,0)+IF(ISNUMBER(AO1830),1,0)+IF(ISNUMBER(AP1830),1,0)+IF(ISNUMBER(#REF!),1,0)+IF(ISNUMBER(AR1830),1,0)+IF(ISNUMBER(AS1830),1,0)+IF(ISNUMBER(AY1830),1,0)+IF(ISNUMBER(AU1830),1,0)+IF(ISNUMBER(AV1830),1,0)+IF(ISNUMBER(AW1830),1,0)+IF(ISNUMBER(AX1830),1,0)+IF(ISNUMBER(BA1830),1,0)+IF(ISNUMBER(BB1830),1,0),1)</f>
        <v>1</v>
      </c>
      <c r="W1830" s="197">
        <v>415</v>
      </c>
      <c r="X1830" s="197"/>
      <c r="Y1830" s="197" t="s">
        <v>42</v>
      </c>
      <c r="Z1830" s="197">
        <v>160</v>
      </c>
      <c r="AA1830" s="197"/>
      <c r="AB1830" s="197" t="s">
        <v>42</v>
      </c>
      <c r="AC1830" s="197"/>
      <c r="AD1830" s="197"/>
      <c r="AE1830" s="197"/>
      <c r="AF1830" s="197"/>
      <c r="AG1830" s="197"/>
      <c r="AH1830" s="197"/>
      <c r="AI1830" s="197"/>
      <c r="AJ1830" s="197"/>
      <c r="AK1830" s="197"/>
      <c r="AL1830" s="197"/>
      <c r="AM1830" s="197"/>
      <c r="AN1830" s="197"/>
      <c r="AO1830" s="197"/>
      <c r="AP1830" s="197"/>
      <c r="AQ1830" s="197"/>
      <c r="AR1830" s="197"/>
      <c r="AS1830" s="197"/>
      <c r="AT1830" s="197"/>
      <c r="AU1830" s="197"/>
      <c r="AV1830" s="197"/>
      <c r="AW1830" s="197"/>
      <c r="AX1830" s="197"/>
      <c r="AY1830" s="197"/>
      <c r="AZ1830" s="197"/>
      <c r="BA1830" s="197"/>
      <c r="BB1830" s="197"/>
      <c r="BC1830" s="197"/>
    </row>
    <row r="1831" spans="2:55" customFormat="1" ht="14.1" customHeight="1">
      <c r="B1831" s="204">
        <v>20250615</v>
      </c>
      <c r="C1831" s="204" t="s">
        <v>64</v>
      </c>
      <c r="D1831" s="204">
        <v>2330</v>
      </c>
      <c r="E1831" s="204"/>
      <c r="F1831" s="204">
        <v>8443</v>
      </c>
      <c r="G1831" s="204">
        <v>736</v>
      </c>
      <c r="H1831" s="204"/>
      <c r="I1831" s="204">
        <v>8127</v>
      </c>
      <c r="J1831" s="204">
        <v>710</v>
      </c>
      <c r="K1831" s="204">
        <v>-3957</v>
      </c>
      <c r="L1831" s="204">
        <v>-3957</v>
      </c>
      <c r="M1831" s="204">
        <v>0</v>
      </c>
      <c r="N1831" s="204" t="s">
        <v>40</v>
      </c>
      <c r="O1831" s="204" t="s">
        <v>45</v>
      </c>
      <c r="P1831" s="202">
        <f t="shared" si="173"/>
        <v>0</v>
      </c>
      <c r="Q1831" s="197" t="str">
        <f t="shared" si="168"/>
        <v>NA</v>
      </c>
      <c r="R1831" s="202">
        <f t="shared" si="169"/>
        <v>316</v>
      </c>
      <c r="S1831" s="202">
        <f t="shared" si="170"/>
        <v>26</v>
      </c>
      <c r="T1831" s="197">
        <f t="shared" si="171"/>
        <v>342</v>
      </c>
      <c r="U1831" s="197">
        <f t="shared" si="172"/>
        <v>3957</v>
      </c>
      <c r="V1831" s="197">
        <f>MIN(IF(SUM(W1831,,X1831,Z1831,AA1831,AD1831,AC1831,AF1831,AG1831,AJ1831,AI1831,AL1831,AM1831,AO1831,AP1831,AR1831,AS1831,A1831,AY1831,AU1831,AV1831,AW1831,AX1831,BA1831,BB1831)=0,0,1)+IF(O1831="Smoothing ramp",1,0)+IF(ISNUMBER(W1831),1,0)+IF(ISNUMBER(X1831),1,0)+IF(ISNUMBER(Z1831),1,0)+IF(ISNUMBER(AA1831),1,0)+IF(ISNUMBER(AD1831),1,0)+IF(ISNUMBER(AC1831),1,0)+IF(ISNUMBER(AF1831),1,0)+IF(ISNUMBER(AG1831),1,0)+IF(ISNUMBER(AI1831),1,0)+IF(ISNUMBER(AJ1831),1,0)+IF(ISNUMBER(AL1831),1,0)+IF(ISNUMBER(AM1831),1,0)+IF(ISNUMBER(AO1831),1,0)+IF(ISNUMBER(AP1831),1,0)+IF(ISNUMBER(#REF!),1,0)+IF(ISNUMBER(AR1831),1,0)+IF(ISNUMBER(AS1831),1,0)+IF(ISNUMBER(AY1831),1,0)+IF(ISNUMBER(AU1831),1,0)+IF(ISNUMBER(AV1831),1,0)+IF(ISNUMBER(AW1831),1,0)+IF(ISNUMBER(AX1831),1,0)+IF(ISNUMBER(BA1831),1,0)+IF(ISNUMBER(BB1831),1,0),1)</f>
        <v>1</v>
      </c>
      <c r="W1831" s="197">
        <v>415</v>
      </c>
      <c r="X1831" s="197"/>
      <c r="Y1831" s="197" t="s">
        <v>42</v>
      </c>
      <c r="Z1831" s="197">
        <v>160</v>
      </c>
      <c r="AA1831" s="197"/>
      <c r="AB1831" s="197" t="s">
        <v>42</v>
      </c>
      <c r="AC1831" s="197"/>
      <c r="AD1831" s="197"/>
      <c r="AE1831" s="197"/>
      <c r="AF1831" s="197"/>
      <c r="AG1831" s="197"/>
      <c r="AH1831" s="197"/>
      <c r="AI1831" s="197"/>
      <c r="AJ1831" s="197"/>
      <c r="AK1831" s="197"/>
      <c r="AL1831" s="197"/>
      <c r="AM1831" s="197"/>
      <c r="AN1831" s="197"/>
      <c r="AO1831" s="197"/>
      <c r="AP1831" s="197"/>
      <c r="AQ1831" s="197"/>
      <c r="AR1831" s="197"/>
      <c r="AS1831" s="197"/>
      <c r="AT1831" s="197"/>
      <c r="AU1831" s="197"/>
      <c r="AV1831" s="197"/>
      <c r="AW1831" s="197"/>
      <c r="AX1831" s="197"/>
      <c r="AY1831" s="197"/>
      <c r="AZ1831" s="197"/>
      <c r="BA1831" s="197"/>
      <c r="BB1831" s="197"/>
      <c r="BC1831" s="197"/>
    </row>
    <row r="1832" spans="2:55" customFormat="1" ht="14.1" customHeight="1">
      <c r="B1832" s="204">
        <v>20250616</v>
      </c>
      <c r="C1832" s="204" t="s">
        <v>64</v>
      </c>
      <c r="D1832" s="204">
        <v>30</v>
      </c>
      <c r="E1832" s="204">
        <v>9070</v>
      </c>
      <c r="F1832" s="204"/>
      <c r="G1832" s="204"/>
      <c r="H1832" s="204">
        <v>8450</v>
      </c>
      <c r="I1832" s="204"/>
      <c r="J1832" s="204"/>
      <c r="K1832" s="204">
        <v>-2094</v>
      </c>
      <c r="L1832" s="204">
        <v>-2094</v>
      </c>
      <c r="M1832" s="204">
        <v>-1474</v>
      </c>
      <c r="N1832" s="204" t="s">
        <v>40</v>
      </c>
      <c r="O1832" s="204" t="s">
        <v>45</v>
      </c>
      <c r="P1832" s="202">
        <f t="shared" si="173"/>
        <v>0</v>
      </c>
      <c r="Q1832" s="197">
        <f t="shared" si="168"/>
        <v>620</v>
      </c>
      <c r="R1832" s="202" t="str">
        <f t="shared" si="169"/>
        <v>NA</v>
      </c>
      <c r="S1832" s="202" t="str">
        <f t="shared" si="170"/>
        <v>NA</v>
      </c>
      <c r="T1832" s="197" t="str">
        <f t="shared" si="171"/>
        <v>NA</v>
      </c>
      <c r="U1832" s="197">
        <f t="shared" si="172"/>
        <v>0</v>
      </c>
      <c r="V1832" s="197">
        <f>MIN(IF(SUM(W1832,,X1832,Z1832,AA1832,AD1832,AC1832,AF1832,AG1832,AJ1832,AI1832,AL1832,AM1832,AO1832,AP1832,AR1832,AS1832,A1832,AY1832,AU1832,AV1832,AW1832,AX1832,BA1832,BB1832)=0,0,1)+IF(O1832="Smoothing ramp",1,0)+IF(ISNUMBER(W1832),1,0)+IF(ISNUMBER(X1832),1,0)+IF(ISNUMBER(Z1832),1,0)+IF(ISNUMBER(AA1832),1,0)+IF(ISNUMBER(AD1832),1,0)+IF(ISNUMBER(AC1832),1,0)+IF(ISNUMBER(AF1832),1,0)+IF(ISNUMBER(AG1832),1,0)+IF(ISNUMBER(AI1832),1,0)+IF(ISNUMBER(AJ1832),1,0)+IF(ISNUMBER(AL1832),1,0)+IF(ISNUMBER(AM1832),1,0)+IF(ISNUMBER(AO1832),1,0)+IF(ISNUMBER(AP1832),1,0)+IF(ISNUMBER(#REF!),1,0)+IF(ISNUMBER(AR1832),1,0)+IF(ISNUMBER(AS1832),1,0)+IF(ISNUMBER(AY1832),1,0)+IF(ISNUMBER(AU1832),1,0)+IF(ISNUMBER(AV1832),1,0)+IF(ISNUMBER(AW1832),1,0)+IF(ISNUMBER(AX1832),1,0)+IF(ISNUMBER(BA1832),1,0)+IF(ISNUMBER(BB1832),1,0),1)</f>
        <v>1</v>
      </c>
      <c r="W1832" s="197">
        <v>415</v>
      </c>
      <c r="X1832" s="197"/>
      <c r="Y1832" s="197" t="s">
        <v>42</v>
      </c>
      <c r="Z1832" s="197">
        <v>160</v>
      </c>
      <c r="AA1832" s="197"/>
      <c r="AB1832" s="197" t="s">
        <v>42</v>
      </c>
      <c r="AC1832" s="197"/>
      <c r="AD1832" s="197"/>
      <c r="AE1832" s="197"/>
      <c r="AF1832" s="197"/>
      <c r="AG1832" s="197"/>
      <c r="AH1832" s="197"/>
      <c r="AI1832" s="197"/>
      <c r="AJ1832" s="197"/>
      <c r="AK1832" s="197"/>
      <c r="AL1832" s="197"/>
      <c r="AM1832" s="197"/>
      <c r="AN1832" s="197"/>
      <c r="AO1832" s="197"/>
      <c r="AP1832" s="197"/>
      <c r="AQ1832" s="197"/>
      <c r="AR1832" s="197"/>
      <c r="AS1832" s="197"/>
      <c r="AT1832" s="197"/>
      <c r="AU1832" s="197"/>
      <c r="AV1832" s="197"/>
      <c r="AW1832" s="197"/>
      <c r="AX1832" s="197"/>
      <c r="AY1832" s="197"/>
      <c r="AZ1832" s="197"/>
      <c r="BA1832" s="197"/>
      <c r="BB1832" s="197"/>
      <c r="BC1832" s="197"/>
    </row>
    <row r="1833" spans="2:55" customFormat="1" ht="14.1" customHeight="1">
      <c r="B1833" s="204">
        <v>20250616</v>
      </c>
      <c r="C1833" s="204" t="s">
        <v>64</v>
      </c>
      <c r="D1833" s="204">
        <v>130</v>
      </c>
      <c r="E1833" s="204">
        <v>9070</v>
      </c>
      <c r="F1833" s="204"/>
      <c r="G1833" s="204"/>
      <c r="H1833" s="204">
        <v>8450</v>
      </c>
      <c r="I1833" s="204"/>
      <c r="J1833" s="204"/>
      <c r="K1833" s="204">
        <v>-2094</v>
      </c>
      <c r="L1833" s="204">
        <v>-2094</v>
      </c>
      <c r="M1833" s="204">
        <v>-1474</v>
      </c>
      <c r="N1833" s="204" t="s">
        <v>40</v>
      </c>
      <c r="O1833" s="204" t="s">
        <v>45</v>
      </c>
      <c r="P1833" s="202">
        <f t="shared" si="173"/>
        <v>0</v>
      </c>
      <c r="Q1833" s="197">
        <f t="shared" si="168"/>
        <v>620</v>
      </c>
      <c r="R1833" s="202" t="str">
        <f t="shared" si="169"/>
        <v>NA</v>
      </c>
      <c r="S1833" s="202" t="str">
        <f t="shared" si="170"/>
        <v>NA</v>
      </c>
      <c r="T1833" s="197" t="str">
        <f t="shared" si="171"/>
        <v>NA</v>
      </c>
      <c r="U1833" s="197">
        <f t="shared" si="172"/>
        <v>0</v>
      </c>
      <c r="V1833" s="197">
        <f>MIN(IF(SUM(W1833,,X1833,Z1833,AA1833,AD1833,AC1833,AF1833,AG1833,AJ1833,AI1833,AL1833,AM1833,AO1833,AP1833,AR1833,AS1833,A1833,AY1833,AU1833,AV1833,AW1833,AX1833,BA1833,BB1833)=0,0,1)+IF(O1833="Smoothing ramp",1,0)+IF(ISNUMBER(W1833),1,0)+IF(ISNUMBER(X1833),1,0)+IF(ISNUMBER(Z1833),1,0)+IF(ISNUMBER(AA1833),1,0)+IF(ISNUMBER(AD1833),1,0)+IF(ISNUMBER(AC1833),1,0)+IF(ISNUMBER(AF1833),1,0)+IF(ISNUMBER(AG1833),1,0)+IF(ISNUMBER(AI1833),1,0)+IF(ISNUMBER(AJ1833),1,0)+IF(ISNUMBER(AL1833),1,0)+IF(ISNUMBER(AM1833),1,0)+IF(ISNUMBER(AO1833),1,0)+IF(ISNUMBER(AP1833),1,0)+IF(ISNUMBER(#REF!),1,0)+IF(ISNUMBER(AR1833),1,0)+IF(ISNUMBER(AS1833),1,0)+IF(ISNUMBER(AY1833),1,0)+IF(ISNUMBER(AU1833),1,0)+IF(ISNUMBER(AV1833),1,0)+IF(ISNUMBER(AW1833),1,0)+IF(ISNUMBER(AX1833),1,0)+IF(ISNUMBER(BA1833),1,0)+IF(ISNUMBER(BB1833),1,0),1)</f>
        <v>1</v>
      </c>
      <c r="W1833" s="197">
        <v>415</v>
      </c>
      <c r="X1833" s="197"/>
      <c r="Y1833" s="197" t="s">
        <v>42</v>
      </c>
      <c r="Z1833" s="197">
        <v>154</v>
      </c>
      <c r="AA1833" s="197"/>
      <c r="AB1833" s="197" t="s">
        <v>42</v>
      </c>
      <c r="AC1833" s="197"/>
      <c r="AD1833" s="197"/>
      <c r="AE1833" s="197"/>
      <c r="AF1833" s="197"/>
      <c r="AG1833" s="197"/>
      <c r="AH1833" s="197"/>
      <c r="AI1833" s="197"/>
      <c r="AJ1833" s="197"/>
      <c r="AK1833" s="197"/>
      <c r="AL1833" s="197"/>
      <c r="AM1833" s="197"/>
      <c r="AN1833" s="197"/>
      <c r="AO1833" s="197"/>
      <c r="AP1833" s="197"/>
      <c r="AQ1833" s="197"/>
      <c r="AR1833" s="197"/>
      <c r="AS1833" s="197"/>
      <c r="AT1833" s="197"/>
      <c r="AU1833" s="197"/>
      <c r="AV1833" s="197"/>
      <c r="AW1833" s="197"/>
      <c r="AX1833" s="197"/>
      <c r="AY1833" s="197"/>
      <c r="AZ1833" s="197"/>
      <c r="BA1833" s="197"/>
      <c r="BB1833" s="197"/>
      <c r="BC1833" s="197"/>
    </row>
    <row r="1834" spans="2:55" customFormat="1" ht="14.1" customHeight="1">
      <c r="B1834" s="204">
        <v>20250616</v>
      </c>
      <c r="C1834" s="204" t="s">
        <v>64</v>
      </c>
      <c r="D1834" s="204">
        <v>230</v>
      </c>
      <c r="E1834" s="204">
        <v>9070</v>
      </c>
      <c r="F1834" s="204"/>
      <c r="G1834" s="204"/>
      <c r="H1834" s="204">
        <v>8450</v>
      </c>
      <c r="I1834" s="204"/>
      <c r="J1834" s="204"/>
      <c r="K1834" s="204">
        <v>-2094</v>
      </c>
      <c r="L1834" s="204">
        <v>-2094</v>
      </c>
      <c r="M1834" s="204">
        <v>-1474</v>
      </c>
      <c r="N1834" s="204" t="s">
        <v>40</v>
      </c>
      <c r="O1834" s="204" t="s">
        <v>45</v>
      </c>
      <c r="P1834" s="202">
        <f t="shared" si="173"/>
        <v>0</v>
      </c>
      <c r="Q1834" s="197">
        <f t="shared" si="168"/>
        <v>620</v>
      </c>
      <c r="R1834" s="202" t="str">
        <f t="shared" si="169"/>
        <v>NA</v>
      </c>
      <c r="S1834" s="202" t="str">
        <f t="shared" si="170"/>
        <v>NA</v>
      </c>
      <c r="T1834" s="197" t="str">
        <f t="shared" si="171"/>
        <v>NA</v>
      </c>
      <c r="U1834" s="197">
        <f t="shared" si="172"/>
        <v>0</v>
      </c>
      <c r="V1834" s="197">
        <f>MIN(IF(SUM(W1834,,X1834,Z1834,AA1834,AD1834,AC1834,AF1834,AG1834,AJ1834,AI1834,AL1834,AM1834,AO1834,AP1834,AR1834,AS1834,A1834,AY1834,AU1834,AV1834,AW1834,AX1834,BA1834,BB1834)=0,0,1)+IF(O1834="Smoothing ramp",1,0)+IF(ISNUMBER(W1834),1,0)+IF(ISNUMBER(X1834),1,0)+IF(ISNUMBER(Z1834),1,0)+IF(ISNUMBER(AA1834),1,0)+IF(ISNUMBER(AD1834),1,0)+IF(ISNUMBER(AC1834),1,0)+IF(ISNUMBER(AF1834),1,0)+IF(ISNUMBER(AG1834),1,0)+IF(ISNUMBER(AI1834),1,0)+IF(ISNUMBER(AJ1834),1,0)+IF(ISNUMBER(AL1834),1,0)+IF(ISNUMBER(AM1834),1,0)+IF(ISNUMBER(AO1834),1,0)+IF(ISNUMBER(AP1834),1,0)+IF(ISNUMBER(#REF!),1,0)+IF(ISNUMBER(AR1834),1,0)+IF(ISNUMBER(AS1834),1,0)+IF(ISNUMBER(AY1834),1,0)+IF(ISNUMBER(AU1834),1,0)+IF(ISNUMBER(AV1834),1,0)+IF(ISNUMBER(AW1834),1,0)+IF(ISNUMBER(AX1834),1,0)+IF(ISNUMBER(BA1834),1,0)+IF(ISNUMBER(BB1834),1,0),1)</f>
        <v>1</v>
      </c>
      <c r="W1834" s="197">
        <v>415</v>
      </c>
      <c r="X1834" s="197"/>
      <c r="Y1834" s="197" t="s">
        <v>42</v>
      </c>
      <c r="Z1834" s="197">
        <v>154</v>
      </c>
      <c r="AA1834" s="197"/>
      <c r="AB1834" s="197" t="s">
        <v>42</v>
      </c>
      <c r="AC1834" s="197"/>
      <c r="AD1834" s="197"/>
      <c r="AE1834" s="197"/>
      <c r="AF1834" s="197"/>
      <c r="AG1834" s="197"/>
      <c r="AH1834" s="197"/>
      <c r="AI1834" s="197"/>
      <c r="AJ1834" s="197"/>
      <c r="AK1834" s="197"/>
      <c r="AL1834" s="197"/>
      <c r="AM1834" s="197"/>
      <c r="AN1834" s="197"/>
      <c r="AO1834" s="197"/>
      <c r="AP1834" s="197"/>
      <c r="AQ1834" s="197"/>
      <c r="AR1834" s="197"/>
      <c r="AS1834" s="197"/>
      <c r="AT1834" s="197"/>
      <c r="AU1834" s="197"/>
      <c r="AV1834" s="197"/>
      <c r="AW1834" s="197"/>
      <c r="AX1834" s="197"/>
      <c r="AY1834" s="197"/>
      <c r="AZ1834" s="197"/>
      <c r="BA1834" s="197"/>
      <c r="BB1834" s="197"/>
      <c r="BC1834" s="197"/>
    </row>
    <row r="1835" spans="2:55" customFormat="1" ht="14.1" customHeight="1">
      <c r="B1835" s="204">
        <v>20250616</v>
      </c>
      <c r="C1835" s="204" t="s">
        <v>64</v>
      </c>
      <c r="D1835" s="204">
        <v>330</v>
      </c>
      <c r="E1835" s="204"/>
      <c r="F1835" s="204">
        <v>8643</v>
      </c>
      <c r="G1835" s="204">
        <v>812</v>
      </c>
      <c r="H1835" s="204"/>
      <c r="I1835" s="204">
        <v>7925</v>
      </c>
      <c r="J1835" s="204">
        <v>750</v>
      </c>
      <c r="K1835" s="204">
        <v>-1902</v>
      </c>
      <c r="L1835" s="204">
        <v>-1902</v>
      </c>
      <c r="M1835" s="204">
        <v>0</v>
      </c>
      <c r="N1835" s="204" t="s">
        <v>40</v>
      </c>
      <c r="O1835" s="204" t="s">
        <v>45</v>
      </c>
      <c r="P1835" s="202">
        <f t="shared" si="173"/>
        <v>0</v>
      </c>
      <c r="Q1835" s="197" t="str">
        <f t="shared" si="168"/>
        <v>NA</v>
      </c>
      <c r="R1835" s="202">
        <f t="shared" si="169"/>
        <v>718</v>
      </c>
      <c r="S1835" s="202">
        <f t="shared" si="170"/>
        <v>62</v>
      </c>
      <c r="T1835" s="197">
        <f t="shared" si="171"/>
        <v>780</v>
      </c>
      <c r="U1835" s="197">
        <f t="shared" si="172"/>
        <v>1902</v>
      </c>
      <c r="V1835" s="197">
        <f>MIN(IF(SUM(W1835,,X1835,Z1835,AA1835,AD1835,AC1835,AF1835,AG1835,AJ1835,AI1835,AL1835,AM1835,AO1835,AP1835,AR1835,AS1835,A1835,AY1835,AU1835,AV1835,AW1835,AX1835,BA1835,BB1835)=0,0,1)+IF(O1835="Smoothing ramp",1,0)+IF(ISNUMBER(W1835),1,0)+IF(ISNUMBER(X1835),1,0)+IF(ISNUMBER(Z1835),1,0)+IF(ISNUMBER(AA1835),1,0)+IF(ISNUMBER(AD1835),1,0)+IF(ISNUMBER(AC1835),1,0)+IF(ISNUMBER(AF1835),1,0)+IF(ISNUMBER(AG1835),1,0)+IF(ISNUMBER(AI1835),1,0)+IF(ISNUMBER(AJ1835),1,0)+IF(ISNUMBER(AL1835),1,0)+IF(ISNUMBER(AM1835),1,0)+IF(ISNUMBER(AO1835),1,0)+IF(ISNUMBER(AP1835),1,0)+IF(ISNUMBER(#REF!),1,0)+IF(ISNUMBER(AR1835),1,0)+IF(ISNUMBER(AS1835),1,0)+IF(ISNUMBER(AY1835),1,0)+IF(ISNUMBER(AU1835),1,0)+IF(ISNUMBER(AV1835),1,0)+IF(ISNUMBER(AW1835),1,0)+IF(ISNUMBER(AX1835),1,0)+IF(ISNUMBER(BA1835),1,0)+IF(ISNUMBER(BB1835),1,0),1)</f>
        <v>1</v>
      </c>
      <c r="W1835" s="197">
        <v>415</v>
      </c>
      <c r="X1835" s="197"/>
      <c r="Y1835" s="197" t="s">
        <v>42</v>
      </c>
      <c r="Z1835" s="197">
        <v>154</v>
      </c>
      <c r="AA1835" s="197"/>
      <c r="AB1835" s="197" t="s">
        <v>42</v>
      </c>
      <c r="AC1835" s="197"/>
      <c r="AD1835" s="197"/>
      <c r="AE1835" s="197"/>
      <c r="AF1835" s="197"/>
      <c r="AG1835" s="197"/>
      <c r="AH1835" s="197"/>
      <c r="AI1835" s="197"/>
      <c r="AJ1835" s="197"/>
      <c r="AK1835" s="197"/>
      <c r="AL1835" s="197"/>
      <c r="AM1835" s="197"/>
      <c r="AN1835" s="197"/>
      <c r="AO1835" s="197"/>
      <c r="AP1835" s="197"/>
      <c r="AQ1835" s="197"/>
      <c r="AR1835" s="197"/>
      <c r="AS1835" s="197"/>
      <c r="AT1835" s="197"/>
      <c r="AU1835" s="197"/>
      <c r="AV1835" s="197"/>
      <c r="AW1835" s="197"/>
      <c r="AX1835" s="197"/>
      <c r="AY1835" s="197"/>
      <c r="AZ1835" s="197"/>
      <c r="BA1835" s="197"/>
      <c r="BB1835" s="197"/>
      <c r="BC1835" s="197"/>
    </row>
    <row r="1836" spans="2:55" customFormat="1" ht="14.1" customHeight="1">
      <c r="B1836" s="204">
        <v>20250616</v>
      </c>
      <c r="C1836" s="204" t="s">
        <v>64</v>
      </c>
      <c r="D1836" s="204">
        <v>430</v>
      </c>
      <c r="E1836" s="204"/>
      <c r="F1836" s="204">
        <v>8643</v>
      </c>
      <c r="G1836" s="204">
        <v>812</v>
      </c>
      <c r="H1836" s="204"/>
      <c r="I1836" s="204">
        <v>7925</v>
      </c>
      <c r="J1836" s="204">
        <v>750</v>
      </c>
      <c r="K1836" s="204">
        <v>-1902</v>
      </c>
      <c r="L1836" s="204">
        <v>-1902</v>
      </c>
      <c r="M1836" s="204">
        <v>0</v>
      </c>
      <c r="N1836" s="204" t="s">
        <v>40</v>
      </c>
      <c r="O1836" s="204" t="s">
        <v>45</v>
      </c>
      <c r="P1836" s="202">
        <f t="shared" si="173"/>
        <v>0</v>
      </c>
      <c r="Q1836" s="197" t="str">
        <f t="shared" si="168"/>
        <v>NA</v>
      </c>
      <c r="R1836" s="202">
        <f t="shared" si="169"/>
        <v>718</v>
      </c>
      <c r="S1836" s="202">
        <f t="shared" si="170"/>
        <v>62</v>
      </c>
      <c r="T1836" s="197">
        <f t="shared" si="171"/>
        <v>780</v>
      </c>
      <c r="U1836" s="197">
        <f t="shared" si="172"/>
        <v>1902</v>
      </c>
      <c r="V1836" s="197">
        <f>MIN(IF(SUM(W1836,,X1836,Z1836,AA1836,AD1836,AC1836,AF1836,AG1836,AJ1836,AI1836,AL1836,AM1836,AO1836,AP1836,AR1836,AS1836,A1836,AY1836,AU1836,AV1836,AW1836,AX1836,BA1836,BB1836)=0,0,1)+IF(O1836="Smoothing ramp",1,0)+IF(ISNUMBER(W1836),1,0)+IF(ISNUMBER(X1836),1,0)+IF(ISNUMBER(Z1836),1,0)+IF(ISNUMBER(AA1836),1,0)+IF(ISNUMBER(AD1836),1,0)+IF(ISNUMBER(AC1836),1,0)+IF(ISNUMBER(AF1836),1,0)+IF(ISNUMBER(AG1836),1,0)+IF(ISNUMBER(AI1836),1,0)+IF(ISNUMBER(AJ1836),1,0)+IF(ISNUMBER(AL1836),1,0)+IF(ISNUMBER(AM1836),1,0)+IF(ISNUMBER(AO1836),1,0)+IF(ISNUMBER(AP1836),1,0)+IF(ISNUMBER(#REF!),1,0)+IF(ISNUMBER(AR1836),1,0)+IF(ISNUMBER(AS1836),1,0)+IF(ISNUMBER(AY1836),1,0)+IF(ISNUMBER(AU1836),1,0)+IF(ISNUMBER(AV1836),1,0)+IF(ISNUMBER(AW1836),1,0)+IF(ISNUMBER(AX1836),1,0)+IF(ISNUMBER(BA1836),1,0)+IF(ISNUMBER(BB1836),1,0),1)</f>
        <v>1</v>
      </c>
      <c r="W1836" s="197">
        <v>415</v>
      </c>
      <c r="X1836" s="197"/>
      <c r="Y1836" s="197" t="s">
        <v>42</v>
      </c>
      <c r="Z1836" s="197">
        <v>154</v>
      </c>
      <c r="AA1836" s="197"/>
      <c r="AB1836" s="197" t="s">
        <v>42</v>
      </c>
      <c r="AC1836" s="197"/>
      <c r="AD1836" s="197"/>
      <c r="AE1836" s="197"/>
      <c r="AF1836" s="197"/>
      <c r="AG1836" s="197"/>
      <c r="AH1836" s="197"/>
      <c r="AI1836" s="197"/>
      <c r="AJ1836" s="197"/>
      <c r="AK1836" s="197"/>
      <c r="AL1836" s="197"/>
      <c r="AM1836" s="197"/>
      <c r="AN1836" s="197"/>
      <c r="AO1836" s="197"/>
      <c r="AP1836" s="197"/>
      <c r="AQ1836" s="197"/>
      <c r="AR1836" s="197"/>
      <c r="AS1836" s="197"/>
      <c r="AT1836" s="197"/>
      <c r="AU1836" s="197"/>
      <c r="AV1836" s="197"/>
      <c r="AW1836" s="197"/>
      <c r="AX1836" s="197"/>
      <c r="AY1836" s="197"/>
      <c r="AZ1836" s="197"/>
      <c r="BA1836" s="197"/>
      <c r="BB1836" s="197"/>
      <c r="BC1836" s="197"/>
    </row>
    <row r="1837" spans="2:55" customFormat="1" ht="14.1" customHeight="1">
      <c r="B1837" s="204">
        <v>20250616</v>
      </c>
      <c r="C1837" s="204" t="s">
        <v>64</v>
      </c>
      <c r="D1837" s="204">
        <v>530</v>
      </c>
      <c r="E1837" s="204"/>
      <c r="F1837" s="204">
        <v>8643</v>
      </c>
      <c r="G1837" s="204">
        <v>812</v>
      </c>
      <c r="H1837" s="204"/>
      <c r="I1837" s="204">
        <v>7925</v>
      </c>
      <c r="J1837" s="204">
        <v>750</v>
      </c>
      <c r="K1837" s="204">
        <v>-1902</v>
      </c>
      <c r="L1837" s="204">
        <v>-1902</v>
      </c>
      <c r="M1837" s="204">
        <v>0</v>
      </c>
      <c r="N1837" s="204" t="s">
        <v>40</v>
      </c>
      <c r="O1837" s="204" t="s">
        <v>45</v>
      </c>
      <c r="P1837" s="202">
        <f t="shared" si="173"/>
        <v>0</v>
      </c>
      <c r="Q1837" s="197" t="str">
        <f t="shared" si="168"/>
        <v>NA</v>
      </c>
      <c r="R1837" s="202">
        <f t="shared" si="169"/>
        <v>718</v>
      </c>
      <c r="S1837" s="202">
        <f t="shared" si="170"/>
        <v>62</v>
      </c>
      <c r="T1837" s="197">
        <f t="shared" si="171"/>
        <v>780</v>
      </c>
      <c r="U1837" s="197">
        <f t="shared" si="172"/>
        <v>1902</v>
      </c>
      <c r="V1837" s="197">
        <f>MIN(IF(SUM(W1837,,X1837,Z1837,AA1837,AD1837,AC1837,AF1837,AG1837,AJ1837,AI1837,AL1837,AM1837,AO1837,AP1837,AR1837,AS1837,A1837,AY1837,AU1837,AV1837,AW1837,AX1837,BA1837,BB1837)=0,0,1)+IF(O1837="Smoothing ramp",1,0)+IF(ISNUMBER(W1837),1,0)+IF(ISNUMBER(X1837),1,0)+IF(ISNUMBER(Z1837),1,0)+IF(ISNUMBER(AA1837),1,0)+IF(ISNUMBER(AD1837),1,0)+IF(ISNUMBER(AC1837),1,0)+IF(ISNUMBER(AF1837),1,0)+IF(ISNUMBER(AG1837),1,0)+IF(ISNUMBER(AI1837),1,0)+IF(ISNUMBER(AJ1837),1,0)+IF(ISNUMBER(AL1837),1,0)+IF(ISNUMBER(AM1837),1,0)+IF(ISNUMBER(AO1837),1,0)+IF(ISNUMBER(AP1837),1,0)+IF(ISNUMBER(#REF!),1,0)+IF(ISNUMBER(AR1837),1,0)+IF(ISNUMBER(AS1837),1,0)+IF(ISNUMBER(AY1837),1,0)+IF(ISNUMBER(AU1837),1,0)+IF(ISNUMBER(AV1837),1,0)+IF(ISNUMBER(AW1837),1,0)+IF(ISNUMBER(AX1837),1,0)+IF(ISNUMBER(BA1837),1,0)+IF(ISNUMBER(BB1837),1,0),1)</f>
        <v>1</v>
      </c>
      <c r="W1837" s="197">
        <v>412</v>
      </c>
      <c r="X1837" s="197"/>
      <c r="Y1837" s="197"/>
      <c r="Z1837" s="197">
        <v>140</v>
      </c>
      <c r="AA1837" s="197"/>
      <c r="AB1837" s="197"/>
      <c r="AC1837" s="197"/>
      <c r="AD1837" s="197"/>
      <c r="AE1837" s="197"/>
      <c r="AF1837" s="197"/>
      <c r="AG1837" s="197"/>
      <c r="AH1837" s="197"/>
      <c r="AI1837" s="197"/>
      <c r="AJ1837" s="197"/>
      <c r="AK1837" s="197"/>
      <c r="AL1837" s="197"/>
      <c r="AM1837" s="197"/>
      <c r="AN1837" s="197"/>
      <c r="AO1837" s="197"/>
      <c r="AP1837" s="197"/>
      <c r="AQ1837" s="197"/>
      <c r="AR1837" s="197"/>
      <c r="AS1837" s="197"/>
      <c r="AT1837" s="197"/>
      <c r="AU1837" s="197"/>
      <c r="AV1837" s="197"/>
      <c r="AW1837" s="197"/>
      <c r="AX1837" s="197"/>
      <c r="AY1837" s="197"/>
      <c r="AZ1837" s="197"/>
      <c r="BA1837" s="197"/>
      <c r="BB1837" s="197"/>
      <c r="BC1837" s="197"/>
    </row>
    <row r="1838" spans="2:55" customFormat="1" ht="14.1" customHeight="1">
      <c r="B1838" s="204">
        <v>20250616</v>
      </c>
      <c r="C1838" s="204" t="s">
        <v>64</v>
      </c>
      <c r="D1838" s="204">
        <v>630</v>
      </c>
      <c r="E1838" s="204"/>
      <c r="F1838" s="204">
        <v>8442</v>
      </c>
      <c r="G1838" s="204">
        <v>812</v>
      </c>
      <c r="H1838" s="204"/>
      <c r="I1838" s="204">
        <v>7724</v>
      </c>
      <c r="J1838" s="204">
        <v>750</v>
      </c>
      <c r="K1838" s="204">
        <v>-1651</v>
      </c>
      <c r="L1838" s="204">
        <v>-1651</v>
      </c>
      <c r="M1838" s="204">
        <v>0</v>
      </c>
      <c r="N1838" s="204" t="s">
        <v>40</v>
      </c>
      <c r="O1838" s="204" t="s">
        <v>45</v>
      </c>
      <c r="P1838" s="202">
        <f t="shared" si="173"/>
        <v>0</v>
      </c>
      <c r="Q1838" s="197" t="str">
        <f t="shared" si="168"/>
        <v>NA</v>
      </c>
      <c r="R1838" s="202">
        <f t="shared" si="169"/>
        <v>718</v>
      </c>
      <c r="S1838" s="202">
        <f t="shared" si="170"/>
        <v>62</v>
      </c>
      <c r="T1838" s="197">
        <f t="shared" si="171"/>
        <v>780</v>
      </c>
      <c r="U1838" s="197">
        <f t="shared" si="172"/>
        <v>1651</v>
      </c>
      <c r="V1838" s="197">
        <f>MIN(IF(SUM(W1838,,X1838,Z1838,AA1838,AD1838,AC1838,AF1838,AG1838,AJ1838,AI1838,AL1838,AM1838,AO1838,AP1838,AR1838,AS1838,A1838,AY1838,AU1838,AV1838,AW1838,AX1838,BA1838,BB1838)=0,0,1)+IF(O1838="Smoothing ramp",1,0)+IF(ISNUMBER(W1838),1,0)+IF(ISNUMBER(X1838),1,0)+IF(ISNUMBER(Z1838),1,0)+IF(ISNUMBER(AA1838),1,0)+IF(ISNUMBER(AD1838),1,0)+IF(ISNUMBER(AC1838),1,0)+IF(ISNUMBER(AF1838),1,0)+IF(ISNUMBER(AG1838),1,0)+IF(ISNUMBER(AI1838),1,0)+IF(ISNUMBER(AJ1838),1,0)+IF(ISNUMBER(AL1838),1,0)+IF(ISNUMBER(AM1838),1,0)+IF(ISNUMBER(AO1838),1,0)+IF(ISNUMBER(AP1838),1,0)+IF(ISNUMBER(#REF!),1,0)+IF(ISNUMBER(AR1838),1,0)+IF(ISNUMBER(AS1838),1,0)+IF(ISNUMBER(AY1838),1,0)+IF(ISNUMBER(AU1838),1,0)+IF(ISNUMBER(AV1838),1,0)+IF(ISNUMBER(AW1838),1,0)+IF(ISNUMBER(AX1838),1,0)+IF(ISNUMBER(BA1838),1,0)+IF(ISNUMBER(BB1838),1,0),1)</f>
        <v>1</v>
      </c>
      <c r="W1838" s="197">
        <v>399</v>
      </c>
      <c r="X1838" s="197"/>
      <c r="Y1838" s="197"/>
      <c r="Z1838" s="197">
        <v>140</v>
      </c>
      <c r="AA1838" s="197"/>
      <c r="AB1838" s="197"/>
      <c r="AC1838" s="197"/>
      <c r="AD1838" s="197"/>
      <c r="AE1838" s="197"/>
      <c r="AF1838" s="197"/>
      <c r="AG1838" s="197"/>
      <c r="AH1838" s="197"/>
      <c r="AI1838" s="197"/>
      <c r="AJ1838" s="197"/>
      <c r="AK1838" s="197"/>
      <c r="AL1838" s="197"/>
      <c r="AM1838" s="197"/>
      <c r="AN1838" s="197"/>
      <c r="AO1838" s="197"/>
      <c r="AP1838" s="197"/>
      <c r="AQ1838" s="197"/>
      <c r="AR1838" s="197"/>
      <c r="AS1838" s="197"/>
      <c r="AT1838" s="197"/>
      <c r="AU1838" s="197"/>
      <c r="AV1838" s="197"/>
      <c r="AW1838" s="197"/>
      <c r="AX1838" s="197"/>
      <c r="AY1838" s="197"/>
      <c r="AZ1838" s="197"/>
      <c r="BA1838" s="197"/>
      <c r="BB1838" s="197"/>
      <c r="BC1838" s="197"/>
    </row>
    <row r="1839" spans="2:55" customFormat="1" ht="14.1" customHeight="1">
      <c r="B1839" s="204">
        <v>20250616</v>
      </c>
      <c r="C1839" s="204" t="s">
        <v>64</v>
      </c>
      <c r="D1839" s="204">
        <v>730</v>
      </c>
      <c r="E1839" s="204">
        <v>8653</v>
      </c>
      <c r="F1839" s="204"/>
      <c r="G1839" s="204"/>
      <c r="H1839" s="204">
        <v>8652</v>
      </c>
      <c r="I1839" s="204"/>
      <c r="J1839" s="204"/>
      <c r="K1839" s="204">
        <v>-2048</v>
      </c>
      <c r="L1839" s="204">
        <v>-2048</v>
      </c>
      <c r="M1839" s="204">
        <v>-2048</v>
      </c>
      <c r="N1839" s="204" t="s">
        <v>40</v>
      </c>
      <c r="O1839" s="204" t="s">
        <v>41</v>
      </c>
      <c r="P1839" s="202">
        <f t="shared" si="173"/>
        <v>0</v>
      </c>
      <c r="Q1839" s="197">
        <f t="shared" si="168"/>
        <v>1</v>
      </c>
      <c r="R1839" s="202" t="str">
        <f t="shared" si="169"/>
        <v>NA</v>
      </c>
      <c r="S1839" s="202" t="str">
        <f t="shared" si="170"/>
        <v>NA</v>
      </c>
      <c r="T1839" s="197" t="str">
        <f t="shared" si="171"/>
        <v>NA</v>
      </c>
      <c r="U1839" s="197">
        <f t="shared" si="172"/>
        <v>0</v>
      </c>
      <c r="V1839" s="197">
        <f>MIN(IF(SUM(W1839,,X1839,Z1839,AA1839,AD1839,AC1839,AF1839,AG1839,AJ1839,AI1839,AL1839,AM1839,AO1839,AP1839,AR1839,AS1839,A1839,AY1839,AU1839,AV1839,AW1839,AX1839,BA1839,BB1839)=0,0,1)+IF(O1839="Smoothing ramp",1,0)+IF(ISNUMBER(W1839),1,0)+IF(ISNUMBER(X1839),1,0)+IF(ISNUMBER(Z1839),1,0)+IF(ISNUMBER(AA1839),1,0)+IF(ISNUMBER(AD1839),1,0)+IF(ISNUMBER(AC1839),1,0)+IF(ISNUMBER(AF1839),1,0)+IF(ISNUMBER(AG1839),1,0)+IF(ISNUMBER(AI1839),1,0)+IF(ISNUMBER(AJ1839),1,0)+IF(ISNUMBER(AL1839),1,0)+IF(ISNUMBER(AM1839),1,0)+IF(ISNUMBER(AO1839),1,0)+IF(ISNUMBER(AP1839),1,0)+IF(ISNUMBER(#REF!),1,0)+IF(ISNUMBER(AR1839),1,0)+IF(ISNUMBER(AS1839),1,0)+IF(ISNUMBER(AY1839),1,0)+IF(ISNUMBER(AU1839),1,0)+IF(ISNUMBER(AV1839),1,0)+IF(ISNUMBER(AW1839),1,0)+IF(ISNUMBER(AX1839),1,0)+IF(ISNUMBER(BA1839),1,0)+IF(ISNUMBER(BB1839),1,0),1)</f>
        <v>1</v>
      </c>
      <c r="W1839" s="197">
        <v>323</v>
      </c>
      <c r="X1839" s="197"/>
      <c r="Y1839" s="197"/>
      <c r="Z1839" s="197">
        <v>140</v>
      </c>
      <c r="AA1839" s="197"/>
      <c r="AB1839" s="197"/>
      <c r="AC1839" s="197"/>
      <c r="AD1839" s="197"/>
      <c r="AE1839" s="197"/>
      <c r="AF1839" s="197"/>
      <c r="AG1839" s="197"/>
      <c r="AH1839" s="197"/>
      <c r="AI1839" s="197"/>
      <c r="AJ1839" s="197"/>
      <c r="AK1839" s="197"/>
      <c r="AL1839" s="197"/>
      <c r="AM1839" s="197"/>
      <c r="AN1839" s="197"/>
      <c r="AO1839" s="197"/>
      <c r="AP1839" s="197"/>
      <c r="AQ1839" s="197"/>
      <c r="AR1839" s="197"/>
      <c r="AS1839" s="197"/>
      <c r="AT1839" s="197"/>
      <c r="AU1839" s="197"/>
      <c r="AV1839" s="197"/>
      <c r="AW1839" s="197"/>
      <c r="AX1839" s="197"/>
      <c r="AY1839" s="197"/>
      <c r="AZ1839" s="197"/>
      <c r="BA1839" s="197"/>
      <c r="BB1839" s="197"/>
      <c r="BC1839" s="197"/>
    </row>
    <row r="1840" spans="2:55" customFormat="1" ht="14.1" customHeight="1">
      <c r="B1840" s="204">
        <v>20250616</v>
      </c>
      <c r="C1840" s="204" t="s">
        <v>64</v>
      </c>
      <c r="D1840" s="204">
        <v>830</v>
      </c>
      <c r="E1840" s="204">
        <v>8653</v>
      </c>
      <c r="F1840" s="204"/>
      <c r="G1840" s="204"/>
      <c r="H1840" s="204">
        <v>7750</v>
      </c>
      <c r="I1840" s="204"/>
      <c r="J1840" s="204"/>
      <c r="K1840" s="204">
        <v>-2048</v>
      </c>
      <c r="L1840" s="204">
        <v>-2048</v>
      </c>
      <c r="M1840" s="204">
        <v>-1147</v>
      </c>
      <c r="N1840" s="204" t="s">
        <v>40</v>
      </c>
      <c r="O1840" s="204" t="s">
        <v>41</v>
      </c>
      <c r="P1840" s="202">
        <f t="shared" si="173"/>
        <v>0</v>
      </c>
      <c r="Q1840" s="197">
        <f t="shared" si="168"/>
        <v>903</v>
      </c>
      <c r="R1840" s="202" t="str">
        <f t="shared" si="169"/>
        <v>NA</v>
      </c>
      <c r="S1840" s="202" t="str">
        <f t="shared" si="170"/>
        <v>NA</v>
      </c>
      <c r="T1840" s="197" t="str">
        <f t="shared" si="171"/>
        <v>NA</v>
      </c>
      <c r="U1840" s="197">
        <f t="shared" si="172"/>
        <v>0</v>
      </c>
      <c r="V1840" s="197">
        <f>MIN(IF(SUM(W1840,,X1840,Z1840,AA1840,AD1840,AC1840,AF1840,AG1840,AJ1840,AI1840,AL1840,AM1840,AO1840,AP1840,AR1840,AS1840,A1840,AY1840,AU1840,AV1840,AW1840,AX1840,BA1840,BB1840)=0,0,1)+IF(O1840="Smoothing ramp",1,0)+IF(ISNUMBER(W1840),1,0)+IF(ISNUMBER(X1840),1,0)+IF(ISNUMBER(Z1840),1,0)+IF(ISNUMBER(AA1840),1,0)+IF(ISNUMBER(AD1840),1,0)+IF(ISNUMBER(AC1840),1,0)+IF(ISNUMBER(AF1840),1,0)+IF(ISNUMBER(AG1840),1,0)+IF(ISNUMBER(AI1840),1,0)+IF(ISNUMBER(AJ1840),1,0)+IF(ISNUMBER(AL1840),1,0)+IF(ISNUMBER(AM1840),1,0)+IF(ISNUMBER(AO1840),1,0)+IF(ISNUMBER(AP1840),1,0)+IF(ISNUMBER(#REF!),1,0)+IF(ISNUMBER(AR1840),1,0)+IF(ISNUMBER(AS1840),1,0)+IF(ISNUMBER(AY1840),1,0)+IF(ISNUMBER(AU1840),1,0)+IF(ISNUMBER(AV1840),1,0)+IF(ISNUMBER(AW1840),1,0)+IF(ISNUMBER(AX1840),1,0)+IF(ISNUMBER(BA1840),1,0)+IF(ISNUMBER(BB1840),1,0),1)</f>
        <v>1</v>
      </c>
      <c r="W1840" s="197">
        <v>323</v>
      </c>
      <c r="X1840" s="197"/>
      <c r="Y1840" s="197"/>
      <c r="Z1840" s="197">
        <v>140</v>
      </c>
      <c r="AA1840" s="197"/>
      <c r="AB1840" s="197"/>
      <c r="AC1840" s="197"/>
      <c r="AD1840" s="197"/>
      <c r="AE1840" s="197"/>
      <c r="AF1840" s="197"/>
      <c r="AG1840" s="197"/>
      <c r="AH1840" s="197"/>
      <c r="AI1840" s="197"/>
      <c r="AJ1840" s="197"/>
      <c r="AK1840" s="197"/>
      <c r="AL1840" s="197"/>
      <c r="AM1840" s="197"/>
      <c r="AN1840" s="197"/>
      <c r="AO1840" s="197"/>
      <c r="AP1840" s="197"/>
      <c r="AQ1840" s="197"/>
      <c r="AR1840" s="197"/>
      <c r="AS1840" s="197"/>
      <c r="AT1840" s="197"/>
      <c r="AU1840" s="197"/>
      <c r="AV1840" s="197"/>
      <c r="AW1840" s="197"/>
      <c r="AX1840" s="197"/>
      <c r="AY1840" s="197"/>
      <c r="AZ1840" s="197"/>
      <c r="BA1840" s="197"/>
      <c r="BB1840" s="197"/>
      <c r="BC1840" s="197"/>
    </row>
    <row r="1841" spans="2:55" customFormat="1" ht="14.1" customHeight="1">
      <c r="B1841" s="204">
        <v>20250616</v>
      </c>
      <c r="C1841" s="204" t="s">
        <v>64</v>
      </c>
      <c r="D1841" s="204">
        <v>930</v>
      </c>
      <c r="E1841" s="204">
        <v>6890</v>
      </c>
      <c r="F1841" s="204"/>
      <c r="G1841" s="204"/>
      <c r="H1841" s="204">
        <v>6250</v>
      </c>
      <c r="I1841" s="204"/>
      <c r="J1841" s="204"/>
      <c r="K1841" s="204">
        <v>2751</v>
      </c>
      <c r="L1841" s="204">
        <v>160</v>
      </c>
      <c r="M1841" s="204">
        <v>3231</v>
      </c>
      <c r="N1841" s="204" t="s">
        <v>44</v>
      </c>
      <c r="O1841" s="204" t="s">
        <v>45</v>
      </c>
      <c r="P1841" s="202">
        <f t="shared" si="173"/>
        <v>2591</v>
      </c>
      <c r="Q1841" s="197">
        <f t="shared" si="168"/>
        <v>640</v>
      </c>
      <c r="R1841" s="202" t="str">
        <f t="shared" si="169"/>
        <v>NA</v>
      </c>
      <c r="S1841" s="202" t="str">
        <f t="shared" si="170"/>
        <v>NA</v>
      </c>
      <c r="T1841" s="197" t="str">
        <f t="shared" si="171"/>
        <v>NA</v>
      </c>
      <c r="U1841" s="197">
        <f t="shared" si="172"/>
        <v>6302</v>
      </c>
      <c r="V1841" s="197">
        <f>MIN(IF(SUM(W1841,,X1841,Z1841,AA1841,AD1841,AC1841,AF1841,AG1841,AJ1841,AI1841,AL1841,AM1841,AO1841,AP1841,AR1841,AS1841,A1841,AY1841,AU1841,AV1841,AW1841,AX1841,BA1841,BB1841)=0,0,1)+IF(O1841="Smoothing ramp",1,0)+IF(ISNUMBER(W1841),1,0)+IF(ISNUMBER(X1841),1,0)+IF(ISNUMBER(Z1841),1,0)+IF(ISNUMBER(AA1841),1,0)+IF(ISNUMBER(AD1841),1,0)+IF(ISNUMBER(AC1841),1,0)+IF(ISNUMBER(AF1841),1,0)+IF(ISNUMBER(AG1841),1,0)+IF(ISNUMBER(AI1841),1,0)+IF(ISNUMBER(AJ1841),1,0)+IF(ISNUMBER(AL1841),1,0)+IF(ISNUMBER(AM1841),1,0)+IF(ISNUMBER(AO1841),1,0)+IF(ISNUMBER(AP1841),1,0)+IF(ISNUMBER(#REF!),1,0)+IF(ISNUMBER(AR1841),1,0)+IF(ISNUMBER(AS1841),1,0)+IF(ISNUMBER(AY1841),1,0)+IF(ISNUMBER(AU1841),1,0)+IF(ISNUMBER(AV1841),1,0)+IF(ISNUMBER(AW1841),1,0)+IF(ISNUMBER(AX1841),1,0)+IF(ISNUMBER(BA1841),1,0)+IF(ISNUMBER(BB1841),1,0),1)</f>
        <v>1</v>
      </c>
      <c r="W1841" s="197">
        <v>323</v>
      </c>
      <c r="X1841" s="197"/>
      <c r="Y1841" s="197"/>
      <c r="Z1841" s="197">
        <v>140</v>
      </c>
      <c r="AA1841" s="197"/>
      <c r="AB1841" s="197"/>
      <c r="AC1841" s="197"/>
      <c r="AD1841" s="197"/>
      <c r="AE1841" s="197"/>
      <c r="AF1841" s="197"/>
      <c r="AG1841" s="197"/>
      <c r="AH1841" s="197"/>
      <c r="AI1841" s="197"/>
      <c r="AJ1841" s="197"/>
      <c r="AK1841" s="197"/>
      <c r="AL1841" s="197"/>
      <c r="AM1841" s="197"/>
      <c r="AN1841" s="197"/>
      <c r="AO1841" s="197"/>
      <c r="AP1841" s="197"/>
      <c r="AQ1841" s="197"/>
      <c r="AR1841" s="197"/>
      <c r="AS1841" s="197"/>
      <c r="AT1841" s="197"/>
      <c r="AU1841" s="197"/>
      <c r="AV1841" s="197"/>
      <c r="AW1841" s="197"/>
      <c r="AX1841" s="197"/>
      <c r="AY1841" s="197"/>
      <c r="AZ1841" s="197"/>
      <c r="BA1841" s="197"/>
      <c r="BB1841" s="197"/>
      <c r="BC1841" s="197"/>
    </row>
    <row r="1842" spans="2:55" customFormat="1" ht="14.1" customHeight="1">
      <c r="B1842" s="204">
        <v>20250616</v>
      </c>
      <c r="C1842" s="204" t="s">
        <v>64</v>
      </c>
      <c r="D1842" s="204">
        <v>1030</v>
      </c>
      <c r="E1842" s="204">
        <v>6890</v>
      </c>
      <c r="F1842" s="204"/>
      <c r="G1842" s="204"/>
      <c r="H1842" s="204">
        <v>6250</v>
      </c>
      <c r="I1842" s="204"/>
      <c r="J1842" s="204"/>
      <c r="K1842" s="204">
        <v>2751</v>
      </c>
      <c r="L1842" s="204">
        <v>160</v>
      </c>
      <c r="M1842" s="204">
        <v>3231</v>
      </c>
      <c r="N1842" s="204" t="s">
        <v>44</v>
      </c>
      <c r="O1842" s="204" t="s">
        <v>45</v>
      </c>
      <c r="P1842" s="202">
        <f t="shared" si="173"/>
        <v>2591</v>
      </c>
      <c r="Q1842" s="197">
        <f t="shared" si="168"/>
        <v>640</v>
      </c>
      <c r="R1842" s="202" t="str">
        <f t="shared" si="169"/>
        <v>NA</v>
      </c>
      <c r="S1842" s="202" t="str">
        <f t="shared" si="170"/>
        <v>NA</v>
      </c>
      <c r="T1842" s="197" t="str">
        <f t="shared" si="171"/>
        <v>NA</v>
      </c>
      <c r="U1842" s="197">
        <f t="shared" si="172"/>
        <v>6302</v>
      </c>
      <c r="V1842" s="197">
        <f>MIN(IF(SUM(W1842,,X1842,Z1842,AA1842,AD1842,AC1842,AF1842,AG1842,AJ1842,AI1842,AL1842,AM1842,AO1842,AP1842,AR1842,AS1842,A1842,AY1842,AU1842,AV1842,AW1842,AX1842,BA1842,BB1842)=0,0,1)+IF(O1842="Smoothing ramp",1,0)+IF(ISNUMBER(W1842),1,0)+IF(ISNUMBER(X1842),1,0)+IF(ISNUMBER(Z1842),1,0)+IF(ISNUMBER(AA1842),1,0)+IF(ISNUMBER(AD1842),1,0)+IF(ISNUMBER(AC1842),1,0)+IF(ISNUMBER(AF1842),1,0)+IF(ISNUMBER(AG1842),1,0)+IF(ISNUMBER(AI1842),1,0)+IF(ISNUMBER(AJ1842),1,0)+IF(ISNUMBER(AL1842),1,0)+IF(ISNUMBER(AM1842),1,0)+IF(ISNUMBER(AO1842),1,0)+IF(ISNUMBER(AP1842),1,0)+IF(ISNUMBER(#REF!),1,0)+IF(ISNUMBER(AR1842),1,0)+IF(ISNUMBER(AS1842),1,0)+IF(ISNUMBER(AY1842),1,0)+IF(ISNUMBER(AU1842),1,0)+IF(ISNUMBER(AV1842),1,0)+IF(ISNUMBER(AW1842),1,0)+IF(ISNUMBER(AX1842),1,0)+IF(ISNUMBER(BA1842),1,0)+IF(ISNUMBER(BB1842),1,0),1)</f>
        <v>1</v>
      </c>
      <c r="W1842" s="197">
        <v>348</v>
      </c>
      <c r="X1842" s="197"/>
      <c r="Y1842" s="197"/>
      <c r="Z1842" s="197">
        <v>140</v>
      </c>
      <c r="AA1842" s="197"/>
      <c r="AB1842" s="197"/>
      <c r="AC1842" s="197"/>
      <c r="AD1842" s="197"/>
      <c r="AE1842" s="197"/>
      <c r="AF1842" s="197"/>
      <c r="AG1842" s="197"/>
      <c r="AH1842" s="197"/>
      <c r="AI1842" s="197"/>
      <c r="AJ1842" s="197"/>
      <c r="AK1842" s="197"/>
      <c r="AL1842" s="197"/>
      <c r="AM1842" s="197"/>
      <c r="AN1842" s="197"/>
      <c r="AO1842" s="197"/>
      <c r="AP1842" s="197"/>
      <c r="AQ1842" s="197"/>
      <c r="AR1842" s="197"/>
      <c r="AS1842" s="197"/>
      <c r="AT1842" s="197"/>
      <c r="AU1842" s="197"/>
      <c r="AV1842" s="197"/>
      <c r="AW1842" s="197"/>
      <c r="AX1842" s="197"/>
      <c r="AY1842" s="197"/>
      <c r="AZ1842" s="197"/>
      <c r="BA1842" s="197"/>
      <c r="BB1842" s="197"/>
      <c r="BC1842" s="197"/>
    </row>
    <row r="1843" spans="2:55" customFormat="1" ht="14.1" customHeight="1">
      <c r="B1843" s="204">
        <v>20250616</v>
      </c>
      <c r="C1843" s="204" t="s">
        <v>64</v>
      </c>
      <c r="D1843" s="204">
        <v>1130</v>
      </c>
      <c r="E1843" s="204">
        <v>6890</v>
      </c>
      <c r="F1843" s="204"/>
      <c r="G1843" s="204"/>
      <c r="H1843" s="204">
        <v>6250</v>
      </c>
      <c r="I1843" s="204"/>
      <c r="J1843" s="204"/>
      <c r="K1843" s="204">
        <v>2751</v>
      </c>
      <c r="L1843" s="204">
        <v>160</v>
      </c>
      <c r="M1843" s="204">
        <v>3231</v>
      </c>
      <c r="N1843" s="204" t="s">
        <v>44</v>
      </c>
      <c r="O1843" s="204" t="s">
        <v>45</v>
      </c>
      <c r="P1843" s="202">
        <f t="shared" si="173"/>
        <v>2591</v>
      </c>
      <c r="Q1843" s="197">
        <f t="shared" si="168"/>
        <v>640</v>
      </c>
      <c r="R1843" s="202" t="str">
        <f t="shared" si="169"/>
        <v>NA</v>
      </c>
      <c r="S1843" s="202" t="str">
        <f t="shared" si="170"/>
        <v>NA</v>
      </c>
      <c r="T1843" s="197" t="str">
        <f t="shared" si="171"/>
        <v>NA</v>
      </c>
      <c r="U1843" s="197">
        <f t="shared" si="172"/>
        <v>6302</v>
      </c>
      <c r="V1843" s="197">
        <f>MIN(IF(SUM(W1843,,X1843,Z1843,AA1843,AD1843,AC1843,AF1843,AG1843,AJ1843,AI1843,AL1843,AM1843,AO1843,AP1843,AR1843,AS1843,A1843,AY1843,AU1843,AV1843,AW1843,AX1843,BA1843,BB1843)=0,0,1)+IF(O1843="Smoothing ramp",1,0)+IF(ISNUMBER(W1843),1,0)+IF(ISNUMBER(X1843),1,0)+IF(ISNUMBER(Z1843),1,0)+IF(ISNUMBER(AA1843),1,0)+IF(ISNUMBER(AD1843),1,0)+IF(ISNUMBER(AC1843),1,0)+IF(ISNUMBER(AF1843),1,0)+IF(ISNUMBER(AG1843),1,0)+IF(ISNUMBER(AI1843),1,0)+IF(ISNUMBER(AJ1843),1,0)+IF(ISNUMBER(AL1843),1,0)+IF(ISNUMBER(AM1843),1,0)+IF(ISNUMBER(AO1843),1,0)+IF(ISNUMBER(AP1843),1,0)+IF(ISNUMBER(#REF!),1,0)+IF(ISNUMBER(AR1843),1,0)+IF(ISNUMBER(AS1843),1,0)+IF(ISNUMBER(AY1843),1,0)+IF(ISNUMBER(AU1843),1,0)+IF(ISNUMBER(AV1843),1,0)+IF(ISNUMBER(AW1843),1,0)+IF(ISNUMBER(AX1843),1,0)+IF(ISNUMBER(BA1843),1,0)+IF(ISNUMBER(BB1843),1,0),1)</f>
        <v>1</v>
      </c>
      <c r="W1843" s="197">
        <v>348</v>
      </c>
      <c r="X1843" s="197"/>
      <c r="Y1843" s="197"/>
      <c r="Z1843" s="197">
        <v>140</v>
      </c>
      <c r="AA1843" s="197"/>
      <c r="AB1843" s="197"/>
      <c r="AC1843" s="197"/>
      <c r="AD1843" s="197"/>
      <c r="AE1843" s="197"/>
      <c r="AF1843" s="197"/>
      <c r="AG1843" s="197"/>
      <c r="AH1843" s="197"/>
      <c r="AI1843" s="197"/>
      <c r="AJ1843" s="197"/>
      <c r="AK1843" s="197"/>
      <c r="AL1843" s="197"/>
      <c r="AM1843" s="197"/>
      <c r="AN1843" s="197"/>
      <c r="AO1843" s="197"/>
      <c r="AP1843" s="197"/>
      <c r="AQ1843" s="197"/>
      <c r="AR1843" s="197"/>
      <c r="AS1843" s="197"/>
      <c r="AT1843" s="197"/>
      <c r="AU1843" s="197"/>
      <c r="AV1843" s="197"/>
      <c r="AW1843" s="197"/>
      <c r="AX1843" s="197"/>
      <c r="AY1843" s="197"/>
      <c r="AZ1843" s="197"/>
      <c r="BA1843" s="197"/>
      <c r="BB1843" s="197"/>
      <c r="BC1843" s="197"/>
    </row>
    <row r="1844" spans="2:55" customFormat="1" ht="14.1" customHeight="1">
      <c r="B1844" s="204">
        <v>20250616</v>
      </c>
      <c r="C1844" s="204" t="s">
        <v>64</v>
      </c>
      <c r="D1844" s="204">
        <v>1230</v>
      </c>
      <c r="E1844" s="204">
        <v>7379</v>
      </c>
      <c r="F1844" s="204"/>
      <c r="G1844" s="204"/>
      <c r="H1844" s="204">
        <v>7379</v>
      </c>
      <c r="I1844" s="204"/>
      <c r="J1844" s="204"/>
      <c r="K1844" s="204">
        <v>4155</v>
      </c>
      <c r="L1844" s="204">
        <v>160</v>
      </c>
      <c r="M1844" s="204">
        <v>3995</v>
      </c>
      <c r="N1844" s="204" t="s">
        <v>44</v>
      </c>
      <c r="O1844" s="204" t="s">
        <v>41</v>
      </c>
      <c r="P1844" s="202">
        <f t="shared" si="173"/>
        <v>3995</v>
      </c>
      <c r="Q1844" s="197">
        <f t="shared" si="168"/>
        <v>0</v>
      </c>
      <c r="R1844" s="202" t="str">
        <f t="shared" si="169"/>
        <v>NA</v>
      </c>
      <c r="S1844" s="202" t="str">
        <f t="shared" si="170"/>
        <v>NA</v>
      </c>
      <c r="T1844" s="197" t="str">
        <f t="shared" si="171"/>
        <v>NA</v>
      </c>
      <c r="U1844" s="197">
        <f t="shared" si="172"/>
        <v>7830</v>
      </c>
      <c r="V1844" s="197">
        <f>MIN(IF(SUM(W1844,,X1844,Z1844,AA1844,AD1844,AC1844,AF1844,AG1844,AJ1844,AI1844,AL1844,AM1844,AO1844,AP1844,AR1844,AS1844,A1844,AY1844,AU1844,AV1844,AW1844,AX1844,BA1844,BB1844)=0,0,1)+IF(O1844="Smoothing ramp",1,0)+IF(ISNUMBER(W1844),1,0)+IF(ISNUMBER(X1844),1,0)+IF(ISNUMBER(Z1844),1,0)+IF(ISNUMBER(AA1844),1,0)+IF(ISNUMBER(AD1844),1,0)+IF(ISNUMBER(AC1844),1,0)+IF(ISNUMBER(AF1844),1,0)+IF(ISNUMBER(AG1844),1,0)+IF(ISNUMBER(AI1844),1,0)+IF(ISNUMBER(AJ1844),1,0)+IF(ISNUMBER(AL1844),1,0)+IF(ISNUMBER(AM1844),1,0)+IF(ISNUMBER(AO1844),1,0)+IF(ISNUMBER(AP1844),1,0)+IF(ISNUMBER(#REF!),1,0)+IF(ISNUMBER(AR1844),1,0)+IF(ISNUMBER(AS1844),1,0)+IF(ISNUMBER(AY1844),1,0)+IF(ISNUMBER(AU1844),1,0)+IF(ISNUMBER(AV1844),1,0)+IF(ISNUMBER(AW1844),1,0)+IF(ISNUMBER(AX1844),1,0)+IF(ISNUMBER(BA1844),1,0)+IF(ISNUMBER(BB1844),1,0),1)</f>
        <v>1</v>
      </c>
      <c r="W1844" s="197">
        <v>348</v>
      </c>
      <c r="X1844" s="197"/>
      <c r="Y1844" s="197"/>
      <c r="Z1844" s="197">
        <v>140</v>
      </c>
      <c r="AA1844" s="197"/>
      <c r="AB1844" s="197"/>
      <c r="AC1844" s="197"/>
      <c r="AD1844" s="197"/>
      <c r="AE1844" s="197"/>
      <c r="AF1844" s="197"/>
      <c r="AG1844" s="197"/>
      <c r="AH1844" s="197"/>
      <c r="AI1844" s="197"/>
      <c r="AJ1844" s="197"/>
      <c r="AK1844" s="197"/>
      <c r="AL1844" s="197"/>
      <c r="AM1844" s="197"/>
      <c r="AN1844" s="197"/>
      <c r="AO1844" s="197"/>
      <c r="AP1844" s="197"/>
      <c r="AQ1844" s="197"/>
      <c r="AR1844" s="197"/>
      <c r="AS1844" s="197"/>
      <c r="AT1844" s="197"/>
      <c r="AU1844" s="197"/>
      <c r="AV1844" s="197"/>
      <c r="AW1844" s="197"/>
      <c r="AX1844" s="197"/>
      <c r="AY1844" s="197"/>
      <c r="AZ1844" s="197"/>
      <c r="BA1844" s="197"/>
      <c r="BB1844" s="197"/>
      <c r="BC1844" s="197"/>
    </row>
    <row r="1845" spans="2:55" customFormat="1" ht="14.1" customHeight="1">
      <c r="B1845" s="204">
        <v>20250616</v>
      </c>
      <c r="C1845" s="204" t="s">
        <v>64</v>
      </c>
      <c r="D1845" s="204">
        <v>1330</v>
      </c>
      <c r="E1845" s="204">
        <v>7379</v>
      </c>
      <c r="F1845" s="204"/>
      <c r="G1845" s="204"/>
      <c r="H1845" s="204">
        <v>7379</v>
      </c>
      <c r="I1845" s="204"/>
      <c r="J1845" s="204"/>
      <c r="K1845" s="204">
        <v>4155</v>
      </c>
      <c r="L1845" s="204">
        <v>160</v>
      </c>
      <c r="M1845" s="204">
        <v>3995</v>
      </c>
      <c r="N1845" s="204" t="s">
        <v>44</v>
      </c>
      <c r="O1845" s="204" t="s">
        <v>41</v>
      </c>
      <c r="P1845" s="202">
        <f t="shared" si="173"/>
        <v>3995</v>
      </c>
      <c r="Q1845" s="197">
        <f t="shared" si="168"/>
        <v>0</v>
      </c>
      <c r="R1845" s="202" t="str">
        <f t="shared" si="169"/>
        <v>NA</v>
      </c>
      <c r="S1845" s="202" t="str">
        <f t="shared" si="170"/>
        <v>NA</v>
      </c>
      <c r="T1845" s="197" t="str">
        <f t="shared" si="171"/>
        <v>NA</v>
      </c>
      <c r="U1845" s="197">
        <f t="shared" si="172"/>
        <v>7830</v>
      </c>
      <c r="V1845" s="197">
        <f>MIN(IF(SUM(W1845,,X1845,Z1845,AA1845,AD1845,AC1845,AF1845,AG1845,AJ1845,AI1845,AL1845,AM1845,AO1845,AP1845,AR1845,AS1845,A1845,AY1845,AU1845,AV1845,AW1845,AX1845,BA1845,BB1845)=0,0,1)+IF(O1845="Smoothing ramp",1,0)+IF(ISNUMBER(W1845),1,0)+IF(ISNUMBER(X1845),1,0)+IF(ISNUMBER(Z1845),1,0)+IF(ISNUMBER(AA1845),1,0)+IF(ISNUMBER(AD1845),1,0)+IF(ISNUMBER(AC1845),1,0)+IF(ISNUMBER(AF1845),1,0)+IF(ISNUMBER(AG1845),1,0)+IF(ISNUMBER(AI1845),1,0)+IF(ISNUMBER(AJ1845),1,0)+IF(ISNUMBER(AL1845),1,0)+IF(ISNUMBER(AM1845),1,0)+IF(ISNUMBER(AO1845),1,0)+IF(ISNUMBER(AP1845),1,0)+IF(ISNUMBER(#REF!),1,0)+IF(ISNUMBER(AR1845),1,0)+IF(ISNUMBER(AS1845),1,0)+IF(ISNUMBER(AY1845),1,0)+IF(ISNUMBER(AU1845),1,0)+IF(ISNUMBER(AV1845),1,0)+IF(ISNUMBER(AW1845),1,0)+IF(ISNUMBER(AX1845),1,0)+IF(ISNUMBER(BA1845),1,0)+IF(ISNUMBER(BB1845),1,0),1)</f>
        <v>1</v>
      </c>
      <c r="W1845" s="197">
        <v>325</v>
      </c>
      <c r="X1845" s="197"/>
      <c r="Y1845" s="197"/>
      <c r="Z1845" s="197">
        <v>140</v>
      </c>
      <c r="AA1845" s="197"/>
      <c r="AB1845" s="197"/>
      <c r="AC1845" s="197"/>
      <c r="AD1845" s="197"/>
      <c r="AE1845" s="197"/>
      <c r="AF1845" s="197"/>
      <c r="AG1845" s="197"/>
      <c r="AH1845" s="197"/>
      <c r="AI1845" s="197"/>
      <c r="AJ1845" s="197"/>
      <c r="AK1845" s="197"/>
      <c r="AL1845" s="197"/>
      <c r="AM1845" s="197"/>
      <c r="AN1845" s="197"/>
      <c r="AO1845" s="197"/>
      <c r="AP1845" s="197"/>
      <c r="AQ1845" s="197"/>
      <c r="AR1845" s="197"/>
      <c r="AS1845" s="197"/>
      <c r="AT1845" s="197"/>
      <c r="AU1845" s="197"/>
      <c r="AV1845" s="197"/>
      <c r="AW1845" s="197"/>
      <c r="AX1845" s="197"/>
      <c r="AY1845" s="197"/>
      <c r="AZ1845" s="197"/>
      <c r="BA1845" s="197"/>
      <c r="BB1845" s="197"/>
      <c r="BC1845" s="197"/>
    </row>
    <row r="1846" spans="2:55" customFormat="1" ht="14.1" customHeight="1">
      <c r="B1846" s="204">
        <v>20250616</v>
      </c>
      <c r="C1846" s="204" t="s">
        <v>64</v>
      </c>
      <c r="D1846" s="204">
        <v>1430</v>
      </c>
      <c r="E1846" s="204">
        <v>7379</v>
      </c>
      <c r="F1846" s="204"/>
      <c r="G1846" s="204"/>
      <c r="H1846" s="204">
        <v>7379</v>
      </c>
      <c r="I1846" s="204"/>
      <c r="J1846" s="204"/>
      <c r="K1846" s="204">
        <v>4155</v>
      </c>
      <c r="L1846" s="204">
        <v>160</v>
      </c>
      <c r="M1846" s="204">
        <v>3995</v>
      </c>
      <c r="N1846" s="204" t="s">
        <v>44</v>
      </c>
      <c r="O1846" s="204" t="s">
        <v>41</v>
      </c>
      <c r="P1846" s="202">
        <f t="shared" si="173"/>
        <v>3995</v>
      </c>
      <c r="Q1846" s="197">
        <f t="shared" si="168"/>
        <v>0</v>
      </c>
      <c r="R1846" s="202" t="str">
        <f t="shared" si="169"/>
        <v>NA</v>
      </c>
      <c r="S1846" s="202" t="str">
        <f t="shared" si="170"/>
        <v>NA</v>
      </c>
      <c r="T1846" s="197" t="str">
        <f t="shared" si="171"/>
        <v>NA</v>
      </c>
      <c r="U1846" s="197">
        <f t="shared" si="172"/>
        <v>7830</v>
      </c>
      <c r="V1846" s="197">
        <f>MIN(IF(SUM(W1846,,X1846,Z1846,AA1846,AD1846,AC1846,AF1846,AG1846,AJ1846,AI1846,AL1846,AM1846,AO1846,AP1846,AR1846,AS1846,A1846,AY1846,AU1846,AV1846,AW1846,AX1846,BA1846,BB1846)=0,0,1)+IF(O1846="Smoothing ramp",1,0)+IF(ISNUMBER(W1846),1,0)+IF(ISNUMBER(X1846),1,0)+IF(ISNUMBER(Z1846),1,0)+IF(ISNUMBER(AA1846),1,0)+IF(ISNUMBER(AD1846),1,0)+IF(ISNUMBER(AC1846),1,0)+IF(ISNUMBER(AF1846),1,0)+IF(ISNUMBER(AG1846),1,0)+IF(ISNUMBER(AI1846),1,0)+IF(ISNUMBER(AJ1846),1,0)+IF(ISNUMBER(AL1846),1,0)+IF(ISNUMBER(AM1846),1,0)+IF(ISNUMBER(AO1846),1,0)+IF(ISNUMBER(AP1846),1,0)+IF(ISNUMBER(#REF!),1,0)+IF(ISNUMBER(AR1846),1,0)+IF(ISNUMBER(AS1846),1,0)+IF(ISNUMBER(AY1846),1,0)+IF(ISNUMBER(AU1846),1,0)+IF(ISNUMBER(AV1846),1,0)+IF(ISNUMBER(AW1846),1,0)+IF(ISNUMBER(AX1846),1,0)+IF(ISNUMBER(BA1846),1,0)+IF(ISNUMBER(BB1846),1,0),1)</f>
        <v>1</v>
      </c>
      <c r="W1846" s="197">
        <v>325</v>
      </c>
      <c r="X1846" s="197"/>
      <c r="Y1846" s="197"/>
      <c r="Z1846" s="197">
        <v>140</v>
      </c>
      <c r="AA1846" s="197"/>
      <c r="AB1846" s="197"/>
      <c r="AC1846" s="197"/>
      <c r="AD1846" s="197"/>
      <c r="AE1846" s="197"/>
      <c r="AF1846" s="197"/>
      <c r="AG1846" s="197"/>
      <c r="AH1846" s="197"/>
      <c r="AI1846" s="197"/>
      <c r="AJ1846" s="197"/>
      <c r="AK1846" s="197"/>
      <c r="AL1846" s="197"/>
      <c r="AM1846" s="197"/>
      <c r="AN1846" s="197"/>
      <c r="AO1846" s="197"/>
      <c r="AP1846" s="197"/>
      <c r="AQ1846" s="197"/>
      <c r="AR1846" s="197"/>
      <c r="AS1846" s="197"/>
      <c r="AT1846" s="197"/>
      <c r="AU1846" s="197"/>
      <c r="AV1846" s="197"/>
      <c r="AW1846" s="197"/>
      <c r="AX1846" s="197"/>
      <c r="AY1846" s="197"/>
      <c r="AZ1846" s="197"/>
      <c r="BA1846" s="197"/>
      <c r="BB1846" s="197"/>
      <c r="BC1846" s="197"/>
    </row>
    <row r="1847" spans="2:55" customFormat="1" ht="14.1" customHeight="1">
      <c r="B1847" s="204">
        <v>20250616</v>
      </c>
      <c r="C1847" s="204" t="s">
        <v>64</v>
      </c>
      <c r="D1847" s="204">
        <v>1530</v>
      </c>
      <c r="E1847" s="204">
        <v>6935</v>
      </c>
      <c r="F1847" s="204"/>
      <c r="G1847" s="204"/>
      <c r="H1847" s="204">
        <v>6934</v>
      </c>
      <c r="I1847" s="204"/>
      <c r="J1847" s="204"/>
      <c r="K1847" s="204">
        <v>2737</v>
      </c>
      <c r="L1847" s="204">
        <v>153</v>
      </c>
      <c r="M1847" s="204">
        <v>2584</v>
      </c>
      <c r="N1847" s="204" t="s">
        <v>44</v>
      </c>
      <c r="O1847" s="204" t="s">
        <v>41</v>
      </c>
      <c r="P1847" s="202">
        <f t="shared" si="173"/>
        <v>2584</v>
      </c>
      <c r="Q1847" s="197">
        <f t="shared" si="168"/>
        <v>1</v>
      </c>
      <c r="R1847" s="202" t="str">
        <f t="shared" si="169"/>
        <v>NA</v>
      </c>
      <c r="S1847" s="202" t="str">
        <f t="shared" si="170"/>
        <v>NA</v>
      </c>
      <c r="T1847" s="197" t="str">
        <f t="shared" si="171"/>
        <v>NA</v>
      </c>
      <c r="U1847" s="197">
        <f t="shared" si="172"/>
        <v>5015</v>
      </c>
      <c r="V1847" s="197">
        <f>MIN(IF(SUM(W1847,,X1847,Z1847,AA1847,AD1847,AC1847,AF1847,AG1847,AJ1847,AI1847,AL1847,AM1847,AO1847,AP1847,AR1847,AS1847,A1847,AY1847,AU1847,AV1847,AW1847,AX1847,BA1847,BB1847)=0,0,1)+IF(O1847="Smoothing ramp",1,0)+IF(ISNUMBER(W1847),1,0)+IF(ISNUMBER(X1847),1,0)+IF(ISNUMBER(Z1847),1,0)+IF(ISNUMBER(AA1847),1,0)+IF(ISNUMBER(AD1847),1,0)+IF(ISNUMBER(AC1847),1,0)+IF(ISNUMBER(AF1847),1,0)+IF(ISNUMBER(AG1847),1,0)+IF(ISNUMBER(AI1847),1,0)+IF(ISNUMBER(AJ1847),1,0)+IF(ISNUMBER(AL1847),1,0)+IF(ISNUMBER(AM1847),1,0)+IF(ISNUMBER(AO1847),1,0)+IF(ISNUMBER(AP1847),1,0)+IF(ISNUMBER(#REF!),1,0)+IF(ISNUMBER(AR1847),1,0)+IF(ISNUMBER(AS1847),1,0)+IF(ISNUMBER(AY1847),1,0)+IF(ISNUMBER(AU1847),1,0)+IF(ISNUMBER(AV1847),1,0)+IF(ISNUMBER(AW1847),1,0)+IF(ISNUMBER(AX1847),1,0)+IF(ISNUMBER(BA1847),1,0)+IF(ISNUMBER(BB1847),1,0),1)</f>
        <v>1</v>
      </c>
      <c r="W1847" s="197">
        <v>325</v>
      </c>
      <c r="X1847" s="197"/>
      <c r="Y1847" s="197"/>
      <c r="Z1847" s="197">
        <v>140</v>
      </c>
      <c r="AA1847" s="197"/>
      <c r="AB1847" s="197"/>
      <c r="AC1847" s="197"/>
      <c r="AD1847" s="197"/>
      <c r="AE1847" s="197"/>
      <c r="AF1847" s="197"/>
      <c r="AG1847" s="197"/>
      <c r="AH1847" s="197"/>
      <c r="AI1847" s="197"/>
      <c r="AJ1847" s="197"/>
      <c r="AK1847" s="197"/>
      <c r="AL1847" s="197"/>
      <c r="AM1847" s="197"/>
      <c r="AN1847" s="197"/>
      <c r="AO1847" s="197"/>
      <c r="AP1847" s="197"/>
      <c r="AQ1847" s="197"/>
      <c r="AR1847" s="197"/>
      <c r="AS1847" s="197"/>
      <c r="AT1847" s="197"/>
      <c r="AU1847" s="197"/>
      <c r="AV1847" s="197"/>
      <c r="AW1847" s="197"/>
      <c r="AX1847" s="197"/>
      <c r="AY1847" s="197"/>
      <c r="AZ1847" s="197"/>
      <c r="BA1847" s="197"/>
      <c r="BB1847" s="197"/>
      <c r="BC1847" s="197"/>
    </row>
    <row r="1848" spans="2:55" customFormat="1" ht="14.1" customHeight="1">
      <c r="B1848" s="204">
        <v>20250616</v>
      </c>
      <c r="C1848" s="204" t="s">
        <v>64</v>
      </c>
      <c r="D1848" s="204">
        <v>1630</v>
      </c>
      <c r="E1848" s="204">
        <v>6935</v>
      </c>
      <c r="F1848" s="204"/>
      <c r="G1848" s="204"/>
      <c r="H1848" s="204">
        <v>6934</v>
      </c>
      <c r="I1848" s="204"/>
      <c r="J1848" s="204"/>
      <c r="K1848" s="204">
        <v>2737</v>
      </c>
      <c r="L1848" s="204">
        <v>153</v>
      </c>
      <c r="M1848" s="204">
        <v>2584</v>
      </c>
      <c r="N1848" s="204" t="s">
        <v>44</v>
      </c>
      <c r="O1848" s="204" t="s">
        <v>41</v>
      </c>
      <c r="P1848" s="202">
        <f t="shared" si="173"/>
        <v>2584</v>
      </c>
      <c r="Q1848" s="197">
        <f t="shared" si="168"/>
        <v>1</v>
      </c>
      <c r="R1848" s="202" t="str">
        <f t="shared" si="169"/>
        <v>NA</v>
      </c>
      <c r="S1848" s="202" t="str">
        <f t="shared" si="170"/>
        <v>NA</v>
      </c>
      <c r="T1848" s="197" t="str">
        <f t="shared" si="171"/>
        <v>NA</v>
      </c>
      <c r="U1848" s="197">
        <f t="shared" si="172"/>
        <v>5015</v>
      </c>
      <c r="V1848" s="197">
        <f>MIN(IF(SUM(W1848,,X1848,Z1848,AA1848,AD1848,AC1848,AF1848,AG1848,AJ1848,AI1848,AL1848,AM1848,AO1848,AP1848,AR1848,AS1848,A1848,AY1848,AU1848,AV1848,AW1848,AX1848,BA1848,BB1848)=0,0,1)+IF(O1848="Smoothing ramp",1,0)+IF(ISNUMBER(W1848),1,0)+IF(ISNUMBER(X1848),1,0)+IF(ISNUMBER(Z1848),1,0)+IF(ISNUMBER(AA1848),1,0)+IF(ISNUMBER(AD1848),1,0)+IF(ISNUMBER(AC1848),1,0)+IF(ISNUMBER(AF1848),1,0)+IF(ISNUMBER(AG1848),1,0)+IF(ISNUMBER(AI1848),1,0)+IF(ISNUMBER(AJ1848),1,0)+IF(ISNUMBER(AL1848),1,0)+IF(ISNUMBER(AM1848),1,0)+IF(ISNUMBER(AO1848),1,0)+IF(ISNUMBER(AP1848),1,0)+IF(ISNUMBER(#REF!),1,0)+IF(ISNUMBER(AR1848),1,0)+IF(ISNUMBER(AS1848),1,0)+IF(ISNUMBER(AY1848),1,0)+IF(ISNUMBER(AU1848),1,0)+IF(ISNUMBER(AV1848),1,0)+IF(ISNUMBER(AW1848),1,0)+IF(ISNUMBER(AX1848),1,0)+IF(ISNUMBER(BA1848),1,0)+IF(ISNUMBER(BB1848),1,0),1)</f>
        <v>1</v>
      </c>
      <c r="W1848" s="197">
        <v>360</v>
      </c>
      <c r="X1848" s="197"/>
      <c r="Y1848" s="197"/>
      <c r="Z1848" s="197">
        <v>140</v>
      </c>
      <c r="AA1848" s="197"/>
      <c r="AB1848" s="197"/>
      <c r="AC1848" s="197"/>
      <c r="AD1848" s="197"/>
      <c r="AE1848" s="197"/>
      <c r="AF1848" s="197"/>
      <c r="AG1848" s="197"/>
      <c r="AH1848" s="197"/>
      <c r="AI1848" s="197"/>
      <c r="AJ1848" s="197"/>
      <c r="AK1848" s="197"/>
      <c r="AL1848" s="197"/>
      <c r="AM1848" s="197"/>
      <c r="AN1848" s="197"/>
      <c r="AO1848" s="197"/>
      <c r="AP1848" s="197"/>
      <c r="AQ1848" s="197"/>
      <c r="AR1848" s="197"/>
      <c r="AS1848" s="197"/>
      <c r="AT1848" s="197"/>
      <c r="AU1848" s="197"/>
      <c r="AV1848" s="197"/>
      <c r="AW1848" s="197"/>
      <c r="AX1848" s="197"/>
      <c r="AY1848" s="197"/>
      <c r="AZ1848" s="197"/>
      <c r="BA1848" s="197"/>
      <c r="BB1848" s="197"/>
      <c r="BC1848" s="197"/>
    </row>
    <row r="1849" spans="2:55" customFormat="1" ht="14.1" customHeight="1">
      <c r="B1849" s="204">
        <v>20250616</v>
      </c>
      <c r="C1849" s="204" t="s">
        <v>64</v>
      </c>
      <c r="D1849" s="204">
        <v>1730</v>
      </c>
      <c r="E1849" s="204">
        <v>6935</v>
      </c>
      <c r="F1849" s="204"/>
      <c r="G1849" s="204"/>
      <c r="H1849" s="204">
        <v>6934</v>
      </c>
      <c r="I1849" s="204"/>
      <c r="J1849" s="204"/>
      <c r="K1849" s="204">
        <v>2737</v>
      </c>
      <c r="L1849" s="204">
        <v>153</v>
      </c>
      <c r="M1849" s="204">
        <v>2584</v>
      </c>
      <c r="N1849" s="204" t="s">
        <v>44</v>
      </c>
      <c r="O1849" s="204" t="s">
        <v>41</v>
      </c>
      <c r="P1849" s="202">
        <f t="shared" si="173"/>
        <v>2584</v>
      </c>
      <c r="Q1849" s="197">
        <f t="shared" si="168"/>
        <v>1</v>
      </c>
      <c r="R1849" s="202" t="str">
        <f t="shared" si="169"/>
        <v>NA</v>
      </c>
      <c r="S1849" s="202" t="str">
        <f t="shared" si="170"/>
        <v>NA</v>
      </c>
      <c r="T1849" s="197" t="str">
        <f t="shared" si="171"/>
        <v>NA</v>
      </c>
      <c r="U1849" s="197">
        <f t="shared" si="172"/>
        <v>5015</v>
      </c>
      <c r="V1849" s="197">
        <f>MIN(IF(SUM(W1849,,X1849,Z1849,AA1849,AD1849,AC1849,AF1849,AG1849,AJ1849,AI1849,AL1849,AM1849,AO1849,AP1849,AR1849,AS1849,A1849,AY1849,AU1849,AV1849,AW1849,AX1849,BA1849,BB1849)=0,0,1)+IF(O1849="Smoothing ramp",1,0)+IF(ISNUMBER(W1849),1,0)+IF(ISNUMBER(X1849),1,0)+IF(ISNUMBER(Z1849),1,0)+IF(ISNUMBER(AA1849),1,0)+IF(ISNUMBER(AD1849),1,0)+IF(ISNUMBER(AC1849),1,0)+IF(ISNUMBER(AF1849),1,0)+IF(ISNUMBER(AG1849),1,0)+IF(ISNUMBER(AI1849),1,0)+IF(ISNUMBER(AJ1849),1,0)+IF(ISNUMBER(AL1849),1,0)+IF(ISNUMBER(AM1849),1,0)+IF(ISNUMBER(AO1849),1,0)+IF(ISNUMBER(AP1849),1,0)+IF(ISNUMBER(#REF!),1,0)+IF(ISNUMBER(AR1849),1,0)+IF(ISNUMBER(AS1849),1,0)+IF(ISNUMBER(AY1849),1,0)+IF(ISNUMBER(AU1849),1,0)+IF(ISNUMBER(AV1849),1,0)+IF(ISNUMBER(AW1849),1,0)+IF(ISNUMBER(AX1849),1,0)+IF(ISNUMBER(BA1849),1,0)+IF(ISNUMBER(BB1849),1,0),1)</f>
        <v>1</v>
      </c>
      <c r="W1849" s="197">
        <v>360</v>
      </c>
      <c r="X1849" s="197"/>
      <c r="Y1849" s="197"/>
      <c r="Z1849" s="197">
        <v>140</v>
      </c>
      <c r="AA1849" s="197"/>
      <c r="AB1849" s="197"/>
      <c r="AC1849" s="197"/>
      <c r="AD1849" s="197"/>
      <c r="AE1849" s="197"/>
      <c r="AF1849" s="197"/>
      <c r="AG1849" s="197"/>
      <c r="AH1849" s="197"/>
      <c r="AI1849" s="197"/>
      <c r="AJ1849" s="197"/>
      <c r="AK1849" s="197"/>
      <c r="AL1849" s="197"/>
      <c r="AM1849" s="197"/>
      <c r="AN1849" s="197"/>
      <c r="AO1849" s="197"/>
      <c r="AP1849" s="197"/>
      <c r="AQ1849" s="197"/>
      <c r="AR1849" s="197"/>
      <c r="AS1849" s="197"/>
      <c r="AT1849" s="197"/>
      <c r="AU1849" s="197"/>
      <c r="AV1849" s="197"/>
      <c r="AW1849" s="197"/>
      <c r="AX1849" s="197"/>
      <c r="AY1849" s="197"/>
      <c r="AZ1849" s="197"/>
      <c r="BA1849" s="197"/>
      <c r="BB1849" s="197"/>
      <c r="BC1849" s="197"/>
    </row>
    <row r="1850" spans="2:55" customFormat="1" ht="14.1" customHeight="1">
      <c r="B1850" s="204">
        <v>20250616</v>
      </c>
      <c r="C1850" s="204" t="s">
        <v>64</v>
      </c>
      <c r="D1850" s="204">
        <v>1830</v>
      </c>
      <c r="E1850" s="204"/>
      <c r="F1850" s="204">
        <v>7272</v>
      </c>
      <c r="G1850" s="204">
        <v>586</v>
      </c>
      <c r="H1850" s="204"/>
      <c r="I1850" s="204">
        <v>7271</v>
      </c>
      <c r="J1850" s="204">
        <v>586</v>
      </c>
      <c r="K1850" s="204">
        <v>-1747</v>
      </c>
      <c r="L1850" s="204">
        <v>-1747</v>
      </c>
      <c r="M1850" s="204">
        <v>0</v>
      </c>
      <c r="N1850" s="204" t="s">
        <v>40</v>
      </c>
      <c r="O1850" s="204" t="s">
        <v>41</v>
      </c>
      <c r="P1850" s="202">
        <f t="shared" si="173"/>
        <v>0</v>
      </c>
      <c r="Q1850" s="197" t="str">
        <f t="shared" si="168"/>
        <v>NA</v>
      </c>
      <c r="R1850" s="202">
        <f t="shared" si="169"/>
        <v>1</v>
      </c>
      <c r="S1850" s="202">
        <f t="shared" si="170"/>
        <v>0</v>
      </c>
      <c r="T1850" s="197">
        <f t="shared" si="171"/>
        <v>1</v>
      </c>
      <c r="U1850" s="197">
        <f t="shared" si="172"/>
        <v>1747</v>
      </c>
      <c r="V1850" s="197">
        <f>MIN(IF(SUM(W1850,,X1850,Z1850,AA1850,AD1850,AC1850,AF1850,AG1850,AJ1850,AI1850,AL1850,AM1850,AO1850,AP1850,AR1850,AS1850,A1850,AY1850,AU1850,AV1850,AW1850,AX1850,BA1850,BB1850)=0,0,1)+IF(O1850="Smoothing ramp",1,0)+IF(ISNUMBER(W1850),1,0)+IF(ISNUMBER(X1850),1,0)+IF(ISNUMBER(Z1850),1,0)+IF(ISNUMBER(AA1850),1,0)+IF(ISNUMBER(AD1850),1,0)+IF(ISNUMBER(AC1850),1,0)+IF(ISNUMBER(AF1850),1,0)+IF(ISNUMBER(AG1850),1,0)+IF(ISNUMBER(AI1850),1,0)+IF(ISNUMBER(AJ1850),1,0)+IF(ISNUMBER(AL1850),1,0)+IF(ISNUMBER(AM1850),1,0)+IF(ISNUMBER(AO1850),1,0)+IF(ISNUMBER(AP1850),1,0)+IF(ISNUMBER(#REF!),1,0)+IF(ISNUMBER(AR1850),1,0)+IF(ISNUMBER(AS1850),1,0)+IF(ISNUMBER(AY1850),1,0)+IF(ISNUMBER(AU1850),1,0)+IF(ISNUMBER(AV1850),1,0)+IF(ISNUMBER(AW1850),1,0)+IF(ISNUMBER(AX1850),1,0)+IF(ISNUMBER(BA1850),1,0)+IF(ISNUMBER(BB1850),1,0),1)</f>
        <v>1</v>
      </c>
      <c r="W1850" s="197">
        <v>360</v>
      </c>
      <c r="X1850" s="197"/>
      <c r="Y1850" s="197"/>
      <c r="Z1850" s="197">
        <v>140</v>
      </c>
      <c r="AA1850" s="197"/>
      <c r="AB1850" s="197"/>
      <c r="AC1850" s="197"/>
      <c r="AD1850" s="197"/>
      <c r="AE1850" s="197"/>
      <c r="AF1850" s="197"/>
      <c r="AG1850" s="197"/>
      <c r="AH1850" s="197"/>
      <c r="AI1850" s="197"/>
      <c r="AJ1850" s="197"/>
      <c r="AK1850" s="197"/>
      <c r="AL1850" s="197"/>
      <c r="AM1850" s="197"/>
      <c r="AN1850" s="197"/>
      <c r="AO1850" s="197"/>
      <c r="AP1850" s="197"/>
      <c r="AQ1850" s="197"/>
      <c r="AR1850" s="197"/>
      <c r="AS1850" s="197"/>
      <c r="AT1850" s="197"/>
      <c r="AU1850" s="197"/>
      <c r="AV1850" s="197"/>
      <c r="AW1850" s="197"/>
      <c r="AX1850" s="197"/>
      <c r="AY1850" s="197"/>
      <c r="AZ1850" s="197"/>
      <c r="BA1850" s="197"/>
      <c r="BB1850" s="197"/>
      <c r="BC1850" s="197"/>
    </row>
    <row r="1851" spans="2:55" customFormat="1" ht="14.1" customHeight="1">
      <c r="B1851" s="204">
        <v>20250616</v>
      </c>
      <c r="C1851" s="204" t="s">
        <v>64</v>
      </c>
      <c r="D1851" s="204">
        <v>1930</v>
      </c>
      <c r="E1851" s="204"/>
      <c r="F1851" s="204">
        <v>7272</v>
      </c>
      <c r="G1851" s="204">
        <v>586</v>
      </c>
      <c r="H1851" s="204"/>
      <c r="I1851" s="204">
        <v>7271</v>
      </c>
      <c r="J1851" s="204">
        <v>586</v>
      </c>
      <c r="K1851" s="204">
        <v>-1747</v>
      </c>
      <c r="L1851" s="204">
        <v>-1747</v>
      </c>
      <c r="M1851" s="204">
        <v>0</v>
      </c>
      <c r="N1851" s="204" t="s">
        <v>40</v>
      </c>
      <c r="O1851" s="204" t="s">
        <v>41</v>
      </c>
      <c r="P1851" s="202">
        <f t="shared" si="173"/>
        <v>0</v>
      </c>
      <c r="Q1851" s="197" t="str">
        <f t="shared" si="168"/>
        <v>NA</v>
      </c>
      <c r="R1851" s="202">
        <f t="shared" si="169"/>
        <v>1</v>
      </c>
      <c r="S1851" s="202">
        <f t="shared" si="170"/>
        <v>0</v>
      </c>
      <c r="T1851" s="197">
        <f t="shared" si="171"/>
        <v>1</v>
      </c>
      <c r="U1851" s="197">
        <f t="shared" si="172"/>
        <v>1747</v>
      </c>
      <c r="V1851" s="197">
        <f>MIN(IF(SUM(W1851,,X1851,Z1851,AA1851,AD1851,AC1851,AF1851,AG1851,AJ1851,AI1851,AL1851,AM1851,AO1851,AP1851,AR1851,AS1851,A1851,AY1851,AU1851,AV1851,AW1851,AX1851,BA1851,BB1851)=0,0,1)+IF(O1851="Smoothing ramp",1,0)+IF(ISNUMBER(W1851),1,0)+IF(ISNUMBER(X1851),1,0)+IF(ISNUMBER(Z1851),1,0)+IF(ISNUMBER(AA1851),1,0)+IF(ISNUMBER(AD1851),1,0)+IF(ISNUMBER(AC1851),1,0)+IF(ISNUMBER(AF1851),1,0)+IF(ISNUMBER(AG1851),1,0)+IF(ISNUMBER(AI1851),1,0)+IF(ISNUMBER(AJ1851),1,0)+IF(ISNUMBER(AL1851),1,0)+IF(ISNUMBER(AM1851),1,0)+IF(ISNUMBER(AO1851),1,0)+IF(ISNUMBER(AP1851),1,0)+IF(ISNUMBER(#REF!),1,0)+IF(ISNUMBER(AR1851),1,0)+IF(ISNUMBER(AS1851),1,0)+IF(ISNUMBER(AY1851),1,0)+IF(ISNUMBER(AU1851),1,0)+IF(ISNUMBER(AV1851),1,0)+IF(ISNUMBER(AW1851),1,0)+IF(ISNUMBER(AX1851),1,0)+IF(ISNUMBER(BA1851),1,0)+IF(ISNUMBER(BB1851),1,0),1)</f>
        <v>1</v>
      </c>
      <c r="W1851" s="197">
        <v>340</v>
      </c>
      <c r="X1851" s="197"/>
      <c r="Y1851" s="197"/>
      <c r="Z1851" s="197">
        <v>140</v>
      </c>
      <c r="AA1851" s="197"/>
      <c r="AB1851" s="197"/>
      <c r="AC1851" s="197"/>
      <c r="AD1851" s="197"/>
      <c r="AE1851" s="197"/>
      <c r="AF1851" s="197"/>
      <c r="AG1851" s="197"/>
      <c r="AH1851" s="197"/>
      <c r="AI1851" s="197"/>
      <c r="AJ1851" s="197"/>
      <c r="AK1851" s="197"/>
      <c r="AL1851" s="197"/>
      <c r="AM1851" s="197"/>
      <c r="AN1851" s="197"/>
      <c r="AO1851" s="197"/>
      <c r="AP1851" s="197"/>
      <c r="AQ1851" s="197"/>
      <c r="AR1851" s="197"/>
      <c r="AS1851" s="197"/>
      <c r="AT1851" s="197"/>
      <c r="AU1851" s="197"/>
      <c r="AV1851" s="197"/>
      <c r="AW1851" s="197"/>
      <c r="AX1851" s="197"/>
      <c r="AY1851" s="197"/>
      <c r="AZ1851" s="197"/>
      <c r="BA1851" s="197"/>
      <c r="BB1851" s="197"/>
      <c r="BC1851" s="197"/>
    </row>
    <row r="1852" spans="2:55" customFormat="1" ht="14.1" customHeight="1">
      <c r="B1852" s="204">
        <v>20250616</v>
      </c>
      <c r="C1852" s="204" t="s">
        <v>64</v>
      </c>
      <c r="D1852" s="204">
        <v>2030</v>
      </c>
      <c r="E1852" s="204"/>
      <c r="F1852" s="204">
        <v>7272</v>
      </c>
      <c r="G1852" s="204">
        <v>586</v>
      </c>
      <c r="H1852" s="204"/>
      <c r="I1852" s="204">
        <v>7271</v>
      </c>
      <c r="J1852" s="204">
        <v>586</v>
      </c>
      <c r="K1852" s="204">
        <v>-1747</v>
      </c>
      <c r="L1852" s="204">
        <v>-1747</v>
      </c>
      <c r="M1852" s="204">
        <v>0</v>
      </c>
      <c r="N1852" s="204" t="s">
        <v>40</v>
      </c>
      <c r="O1852" s="204" t="s">
        <v>41</v>
      </c>
      <c r="P1852" s="202">
        <f t="shared" si="173"/>
        <v>0</v>
      </c>
      <c r="Q1852" s="197" t="str">
        <f t="shared" si="168"/>
        <v>NA</v>
      </c>
      <c r="R1852" s="202">
        <f t="shared" si="169"/>
        <v>1</v>
      </c>
      <c r="S1852" s="202">
        <f t="shared" si="170"/>
        <v>0</v>
      </c>
      <c r="T1852" s="197">
        <f t="shared" si="171"/>
        <v>1</v>
      </c>
      <c r="U1852" s="197">
        <f t="shared" si="172"/>
        <v>1747</v>
      </c>
      <c r="V1852" s="197">
        <f>MIN(IF(SUM(W1852,,X1852,Z1852,AA1852,AD1852,AC1852,AF1852,AG1852,AJ1852,AI1852,AL1852,AM1852,AO1852,AP1852,AR1852,AS1852,A1852,AY1852,AU1852,AV1852,AW1852,AX1852,BA1852,BB1852)=0,0,1)+IF(O1852="Smoothing ramp",1,0)+IF(ISNUMBER(W1852),1,0)+IF(ISNUMBER(X1852),1,0)+IF(ISNUMBER(Z1852),1,0)+IF(ISNUMBER(AA1852),1,0)+IF(ISNUMBER(AD1852),1,0)+IF(ISNUMBER(AC1852),1,0)+IF(ISNUMBER(AF1852),1,0)+IF(ISNUMBER(AG1852),1,0)+IF(ISNUMBER(AI1852),1,0)+IF(ISNUMBER(AJ1852),1,0)+IF(ISNUMBER(AL1852),1,0)+IF(ISNUMBER(AM1852),1,0)+IF(ISNUMBER(AO1852),1,0)+IF(ISNUMBER(AP1852),1,0)+IF(ISNUMBER(#REF!),1,0)+IF(ISNUMBER(AR1852),1,0)+IF(ISNUMBER(AS1852),1,0)+IF(ISNUMBER(AY1852),1,0)+IF(ISNUMBER(AU1852),1,0)+IF(ISNUMBER(AV1852),1,0)+IF(ISNUMBER(AW1852),1,0)+IF(ISNUMBER(AX1852),1,0)+IF(ISNUMBER(BA1852),1,0)+IF(ISNUMBER(BB1852),1,0),1)</f>
        <v>1</v>
      </c>
      <c r="W1852" s="197">
        <v>340</v>
      </c>
      <c r="X1852" s="197"/>
      <c r="Y1852" s="197"/>
      <c r="Z1852" s="197">
        <v>140</v>
      </c>
      <c r="AA1852" s="197"/>
      <c r="AB1852" s="197"/>
      <c r="AC1852" s="197"/>
      <c r="AD1852" s="197"/>
      <c r="AE1852" s="197"/>
      <c r="AF1852" s="197"/>
      <c r="AG1852" s="197"/>
      <c r="AH1852" s="197"/>
      <c r="AI1852" s="197"/>
      <c r="AJ1852" s="197"/>
      <c r="AK1852" s="197"/>
      <c r="AL1852" s="197"/>
      <c r="AM1852" s="197"/>
      <c r="AN1852" s="197"/>
      <c r="AO1852" s="197"/>
      <c r="AP1852" s="197"/>
      <c r="AQ1852" s="197"/>
      <c r="AR1852" s="197"/>
      <c r="AS1852" s="197"/>
      <c r="AT1852" s="197"/>
      <c r="AU1852" s="197"/>
      <c r="AV1852" s="197"/>
      <c r="AW1852" s="197"/>
      <c r="AX1852" s="197"/>
      <c r="AY1852" s="197"/>
      <c r="AZ1852" s="197"/>
      <c r="BA1852" s="197"/>
      <c r="BB1852" s="197"/>
      <c r="BC1852" s="197"/>
    </row>
    <row r="1853" spans="2:55" customFormat="1" ht="14.1" customHeight="1">
      <c r="B1853" s="204">
        <v>20250616</v>
      </c>
      <c r="C1853" s="204" t="s">
        <v>64</v>
      </c>
      <c r="D1853" s="204">
        <v>2130</v>
      </c>
      <c r="E1853" s="204"/>
      <c r="F1853" s="204">
        <v>6898</v>
      </c>
      <c r="G1853" s="204">
        <v>547</v>
      </c>
      <c r="H1853" s="204"/>
      <c r="I1853" s="204">
        <v>6897</v>
      </c>
      <c r="J1853" s="204">
        <v>547</v>
      </c>
      <c r="K1853" s="204">
        <v>-1115</v>
      </c>
      <c r="L1853" s="204">
        <v>-1115</v>
      </c>
      <c r="M1853" s="204">
        <v>0</v>
      </c>
      <c r="N1853" s="204" t="s">
        <v>40</v>
      </c>
      <c r="O1853" s="204" t="s">
        <v>41</v>
      </c>
      <c r="P1853" s="202">
        <f t="shared" si="173"/>
        <v>0</v>
      </c>
      <c r="Q1853" s="197" t="str">
        <f t="shared" si="168"/>
        <v>NA</v>
      </c>
      <c r="R1853" s="202">
        <f t="shared" si="169"/>
        <v>1</v>
      </c>
      <c r="S1853" s="202">
        <f t="shared" si="170"/>
        <v>0</v>
      </c>
      <c r="T1853" s="197">
        <f t="shared" si="171"/>
        <v>1</v>
      </c>
      <c r="U1853" s="197">
        <f t="shared" si="172"/>
        <v>1115</v>
      </c>
      <c r="V1853" s="197">
        <f>MIN(IF(SUM(W1853,,X1853,Z1853,AA1853,AD1853,AC1853,AF1853,AG1853,AJ1853,AI1853,AL1853,AM1853,AO1853,AP1853,AR1853,AS1853,A1853,AY1853,AU1853,AV1853,AW1853,AX1853,BA1853,BB1853)=0,0,1)+IF(O1853="Smoothing ramp",1,0)+IF(ISNUMBER(W1853),1,0)+IF(ISNUMBER(X1853),1,0)+IF(ISNUMBER(Z1853),1,0)+IF(ISNUMBER(AA1853),1,0)+IF(ISNUMBER(AD1853),1,0)+IF(ISNUMBER(AC1853),1,0)+IF(ISNUMBER(AF1853),1,0)+IF(ISNUMBER(AG1853),1,0)+IF(ISNUMBER(AI1853),1,0)+IF(ISNUMBER(AJ1853),1,0)+IF(ISNUMBER(AL1853),1,0)+IF(ISNUMBER(AM1853),1,0)+IF(ISNUMBER(AO1853),1,0)+IF(ISNUMBER(AP1853),1,0)+IF(ISNUMBER(#REF!),1,0)+IF(ISNUMBER(AR1853),1,0)+IF(ISNUMBER(AS1853),1,0)+IF(ISNUMBER(AY1853),1,0)+IF(ISNUMBER(AU1853),1,0)+IF(ISNUMBER(AV1853),1,0)+IF(ISNUMBER(AW1853),1,0)+IF(ISNUMBER(AX1853),1,0)+IF(ISNUMBER(BA1853),1,0)+IF(ISNUMBER(BB1853),1,0),1)</f>
        <v>1</v>
      </c>
      <c r="W1853" s="197">
        <v>325</v>
      </c>
      <c r="X1853" s="197"/>
      <c r="Y1853" s="197"/>
      <c r="Z1853" s="197">
        <v>160</v>
      </c>
      <c r="AA1853" s="197"/>
      <c r="AB1853" s="197"/>
      <c r="AC1853" s="197"/>
      <c r="AD1853" s="197"/>
      <c r="AE1853" s="197"/>
      <c r="AF1853" s="197"/>
      <c r="AG1853" s="197"/>
      <c r="AH1853" s="197"/>
      <c r="AI1853" s="197"/>
      <c r="AJ1853" s="197"/>
      <c r="AK1853" s="197"/>
      <c r="AL1853" s="197"/>
      <c r="AM1853" s="197"/>
      <c r="AN1853" s="197"/>
      <c r="AO1853" s="197"/>
      <c r="AP1853" s="197"/>
      <c r="AQ1853" s="197"/>
      <c r="AR1853" s="197"/>
      <c r="AS1853" s="197"/>
      <c r="AT1853" s="197"/>
      <c r="AU1853" s="197"/>
      <c r="AV1853" s="197"/>
      <c r="AW1853" s="197"/>
      <c r="AX1853" s="197"/>
      <c r="AY1853" s="197"/>
      <c r="AZ1853" s="197"/>
      <c r="BA1853" s="197"/>
      <c r="BB1853" s="197"/>
      <c r="BC1853" s="197"/>
    </row>
    <row r="1854" spans="2:55" customFormat="1" ht="14.1" customHeight="1">
      <c r="B1854" s="204">
        <v>20250616</v>
      </c>
      <c r="C1854" s="204" t="s">
        <v>64</v>
      </c>
      <c r="D1854" s="204">
        <v>2230</v>
      </c>
      <c r="E1854" s="204"/>
      <c r="F1854" s="204">
        <v>6898</v>
      </c>
      <c r="G1854" s="204">
        <v>547</v>
      </c>
      <c r="H1854" s="204"/>
      <c r="I1854" s="204">
        <v>6897</v>
      </c>
      <c r="J1854" s="204">
        <v>547</v>
      </c>
      <c r="K1854" s="204">
        <v>-1115</v>
      </c>
      <c r="L1854" s="204">
        <v>-1115</v>
      </c>
      <c r="M1854" s="204">
        <v>0</v>
      </c>
      <c r="N1854" s="204" t="s">
        <v>40</v>
      </c>
      <c r="O1854" s="204" t="s">
        <v>41</v>
      </c>
      <c r="P1854" s="202">
        <f t="shared" si="173"/>
        <v>0</v>
      </c>
      <c r="Q1854" s="197" t="str">
        <f t="shared" si="168"/>
        <v>NA</v>
      </c>
      <c r="R1854" s="202">
        <f t="shared" si="169"/>
        <v>1</v>
      </c>
      <c r="S1854" s="202">
        <f t="shared" si="170"/>
        <v>0</v>
      </c>
      <c r="T1854" s="197">
        <f t="shared" si="171"/>
        <v>1</v>
      </c>
      <c r="U1854" s="197">
        <f t="shared" si="172"/>
        <v>1115</v>
      </c>
      <c r="V1854" s="197">
        <f>MIN(IF(SUM(W1854,,X1854,Z1854,AA1854,AD1854,AC1854,AF1854,AG1854,AJ1854,AI1854,AL1854,AM1854,AO1854,AP1854,AR1854,AS1854,A1854,AY1854,AU1854,AV1854,AW1854,AX1854,BA1854,BB1854)=0,0,1)+IF(O1854="Smoothing ramp",1,0)+IF(ISNUMBER(W1854),1,0)+IF(ISNUMBER(X1854),1,0)+IF(ISNUMBER(Z1854),1,0)+IF(ISNUMBER(AA1854),1,0)+IF(ISNUMBER(AD1854),1,0)+IF(ISNUMBER(AC1854),1,0)+IF(ISNUMBER(AF1854),1,0)+IF(ISNUMBER(AG1854),1,0)+IF(ISNUMBER(AI1854),1,0)+IF(ISNUMBER(AJ1854),1,0)+IF(ISNUMBER(AL1854),1,0)+IF(ISNUMBER(AM1854),1,0)+IF(ISNUMBER(AO1854),1,0)+IF(ISNUMBER(AP1854),1,0)+IF(ISNUMBER(#REF!),1,0)+IF(ISNUMBER(AR1854),1,0)+IF(ISNUMBER(AS1854),1,0)+IF(ISNUMBER(AY1854),1,0)+IF(ISNUMBER(AU1854),1,0)+IF(ISNUMBER(AV1854),1,0)+IF(ISNUMBER(AW1854),1,0)+IF(ISNUMBER(AX1854),1,0)+IF(ISNUMBER(BA1854),1,0)+IF(ISNUMBER(BB1854),1,0),1)</f>
        <v>1</v>
      </c>
      <c r="W1854" s="197">
        <v>415</v>
      </c>
      <c r="X1854" s="197"/>
      <c r="Y1854" s="197" t="s">
        <v>42</v>
      </c>
      <c r="Z1854" s="197">
        <v>160</v>
      </c>
      <c r="AA1854" s="197"/>
      <c r="AB1854" s="197" t="s">
        <v>42</v>
      </c>
      <c r="AC1854" s="197"/>
      <c r="AD1854" s="197"/>
      <c r="AE1854" s="197"/>
      <c r="AF1854" s="197"/>
      <c r="AG1854" s="197"/>
      <c r="AH1854" s="197"/>
      <c r="AI1854" s="197"/>
      <c r="AJ1854" s="197"/>
      <c r="AK1854" s="197"/>
      <c r="AL1854" s="197"/>
      <c r="AM1854" s="197"/>
      <c r="AN1854" s="197"/>
      <c r="AO1854" s="197"/>
      <c r="AP1854" s="197"/>
      <c r="AQ1854" s="197"/>
      <c r="AR1854" s="197"/>
      <c r="AS1854" s="197"/>
      <c r="AT1854" s="197"/>
      <c r="AU1854" s="197"/>
      <c r="AV1854" s="197"/>
      <c r="AW1854" s="197"/>
      <c r="AX1854" s="197"/>
      <c r="AY1854" s="197"/>
      <c r="AZ1854" s="197"/>
      <c r="BA1854" s="197"/>
      <c r="BB1854" s="197"/>
      <c r="BC1854" s="197"/>
    </row>
    <row r="1855" spans="2:55" customFormat="1" ht="14.1" customHeight="1">
      <c r="B1855" s="204">
        <v>20250616</v>
      </c>
      <c r="C1855" s="204" t="s">
        <v>64</v>
      </c>
      <c r="D1855" s="204">
        <v>2330</v>
      </c>
      <c r="E1855" s="204"/>
      <c r="F1855" s="204">
        <v>6317</v>
      </c>
      <c r="G1855" s="204">
        <v>572</v>
      </c>
      <c r="H1855" s="204"/>
      <c r="I1855" s="204">
        <v>6316</v>
      </c>
      <c r="J1855" s="204">
        <v>572</v>
      </c>
      <c r="K1855" s="204">
        <v>-494</v>
      </c>
      <c r="L1855" s="204">
        <v>-494</v>
      </c>
      <c r="M1855" s="204">
        <v>0</v>
      </c>
      <c r="N1855" s="204" t="s">
        <v>40</v>
      </c>
      <c r="O1855" s="204" t="s">
        <v>41</v>
      </c>
      <c r="P1855" s="202">
        <f t="shared" si="173"/>
        <v>0</v>
      </c>
      <c r="Q1855" s="197" t="str">
        <f t="shared" si="168"/>
        <v>NA</v>
      </c>
      <c r="R1855" s="202">
        <f t="shared" si="169"/>
        <v>1</v>
      </c>
      <c r="S1855" s="202">
        <f t="shared" si="170"/>
        <v>0</v>
      </c>
      <c r="T1855" s="197">
        <f t="shared" si="171"/>
        <v>1</v>
      </c>
      <c r="U1855" s="197">
        <f t="shared" si="172"/>
        <v>494</v>
      </c>
      <c r="V1855" s="197">
        <f>MIN(IF(SUM(W1855,,X1855,Z1855,AA1855,AD1855,AC1855,AF1855,AG1855,AJ1855,AI1855,AL1855,AM1855,AO1855,AP1855,AR1855,AS1855,A1855,AY1855,AU1855,AV1855,AW1855,AX1855,BA1855,BB1855)=0,0,1)+IF(O1855="Smoothing ramp",1,0)+IF(ISNUMBER(W1855),1,0)+IF(ISNUMBER(X1855),1,0)+IF(ISNUMBER(Z1855),1,0)+IF(ISNUMBER(AA1855),1,0)+IF(ISNUMBER(AD1855),1,0)+IF(ISNUMBER(AC1855),1,0)+IF(ISNUMBER(AF1855),1,0)+IF(ISNUMBER(AG1855),1,0)+IF(ISNUMBER(AI1855),1,0)+IF(ISNUMBER(AJ1855),1,0)+IF(ISNUMBER(AL1855),1,0)+IF(ISNUMBER(AM1855),1,0)+IF(ISNUMBER(AO1855),1,0)+IF(ISNUMBER(AP1855),1,0)+IF(ISNUMBER(#REF!),1,0)+IF(ISNUMBER(AR1855),1,0)+IF(ISNUMBER(AS1855),1,0)+IF(ISNUMBER(AY1855),1,0)+IF(ISNUMBER(AU1855),1,0)+IF(ISNUMBER(AV1855),1,0)+IF(ISNUMBER(AW1855),1,0)+IF(ISNUMBER(AX1855),1,0)+IF(ISNUMBER(BA1855),1,0)+IF(ISNUMBER(BB1855),1,0),1)</f>
        <v>1</v>
      </c>
      <c r="W1855" s="197">
        <v>415</v>
      </c>
      <c r="X1855" s="197"/>
      <c r="Y1855" s="197" t="s">
        <v>42</v>
      </c>
      <c r="Z1855" s="197">
        <v>160</v>
      </c>
      <c r="AA1855" s="197"/>
      <c r="AB1855" s="197" t="s">
        <v>42</v>
      </c>
      <c r="AC1855" s="197"/>
      <c r="AD1855" s="197"/>
      <c r="AE1855" s="197"/>
      <c r="AF1855" s="197"/>
      <c r="AG1855" s="197"/>
      <c r="AH1855" s="197"/>
      <c r="AI1855" s="197"/>
      <c r="AJ1855" s="197"/>
      <c r="AK1855" s="197"/>
      <c r="AL1855" s="197"/>
      <c r="AM1855" s="197"/>
      <c r="AN1855" s="197"/>
      <c r="AO1855" s="197"/>
      <c r="AP1855" s="197"/>
      <c r="AQ1855" s="197"/>
      <c r="AR1855" s="197"/>
      <c r="AS1855" s="197"/>
      <c r="AT1855" s="197"/>
      <c r="AU1855" s="197"/>
      <c r="AV1855" s="197"/>
      <c r="AW1855" s="197"/>
      <c r="AX1855" s="197"/>
      <c r="AY1855" s="197"/>
      <c r="AZ1855" s="197"/>
      <c r="BA1855" s="197"/>
      <c r="BB1855" s="197"/>
      <c r="BC1855" s="197"/>
    </row>
    <row r="1856" spans="2:55" customFormat="1" ht="14.1" customHeight="1">
      <c r="B1856" s="204">
        <v>20250617</v>
      </c>
      <c r="C1856" s="204" t="s">
        <v>64</v>
      </c>
      <c r="D1856" s="204">
        <v>30</v>
      </c>
      <c r="E1856" s="204">
        <v>8949</v>
      </c>
      <c r="F1856" s="204"/>
      <c r="G1856" s="204"/>
      <c r="H1856" s="204">
        <v>8736</v>
      </c>
      <c r="I1856" s="204"/>
      <c r="J1856" s="204"/>
      <c r="K1856" s="204">
        <v>-4866</v>
      </c>
      <c r="L1856" s="204">
        <v>-4866</v>
      </c>
      <c r="M1856" s="204">
        <v>-4649</v>
      </c>
      <c r="N1856" s="204" t="s">
        <v>40</v>
      </c>
      <c r="O1856" s="204" t="s">
        <v>45</v>
      </c>
      <c r="P1856" s="201">
        <f t="shared" si="173"/>
        <v>0</v>
      </c>
      <c r="Q1856" s="195">
        <f t="shared" si="168"/>
        <v>213</v>
      </c>
      <c r="R1856" s="202" t="str">
        <f t="shared" si="169"/>
        <v>NA</v>
      </c>
      <c r="S1856" s="202" t="str">
        <f t="shared" si="170"/>
        <v>NA</v>
      </c>
      <c r="T1856" s="197" t="str">
        <f t="shared" si="171"/>
        <v>NA</v>
      </c>
      <c r="U1856" s="197">
        <f t="shared" si="172"/>
        <v>0</v>
      </c>
      <c r="V1856" s="197">
        <f>MIN(IF(SUM(W1856,,X1856,Z1856,AA1856,AD1856,AC1856,AF1856,AG1856,AJ1856,AI1856,AL1856,AM1856,AO1856,AP1856,AR1856,AS1856,A1856,AY1856,AU1856,AV1856,AW1856,AX1856,BA1856,BB1856)=0,0,1)+IF(O1856="Smoothing ramp",1,0)+IF(ISNUMBER(W1856),1,0)+IF(ISNUMBER(X1856),1,0)+IF(ISNUMBER(Z1856),1,0)+IF(ISNUMBER(AA1856),1,0)+IF(ISNUMBER(AD1856),1,0)+IF(ISNUMBER(AC1856),1,0)+IF(ISNUMBER(AF1856),1,0)+IF(ISNUMBER(AG1856),1,0)+IF(ISNUMBER(AI1856),1,0)+IF(ISNUMBER(AJ1856),1,0)+IF(ISNUMBER(AL1856),1,0)+IF(ISNUMBER(AM1856),1,0)+IF(ISNUMBER(AO1856),1,0)+IF(ISNUMBER(AP1856),1,0)+IF(ISNUMBER(#REF!),1,0)+IF(ISNUMBER(AR1856),1,0)+IF(ISNUMBER(AS1856),1,0)+IF(ISNUMBER(AY1856),1,0)+IF(ISNUMBER(AU1856),1,0)+IF(ISNUMBER(AV1856),1,0)+IF(ISNUMBER(AW1856),1,0)+IF(ISNUMBER(AX1856),1,0)+IF(ISNUMBER(BA1856),1,0)+IF(ISNUMBER(BB1856),1,0),1)</f>
        <v>1</v>
      </c>
      <c r="W1856" s="197">
        <v>415</v>
      </c>
      <c r="X1856" s="197"/>
      <c r="Y1856" s="197" t="s">
        <v>42</v>
      </c>
      <c r="Z1856" s="197">
        <v>160</v>
      </c>
      <c r="AA1856" s="197"/>
      <c r="AB1856" s="197" t="s">
        <v>42</v>
      </c>
      <c r="AC1856" s="197"/>
      <c r="AD1856" s="197"/>
      <c r="AE1856" s="197"/>
      <c r="AF1856" s="197"/>
      <c r="AG1856" s="197"/>
      <c r="AH1856" s="197"/>
      <c r="AI1856" s="197"/>
      <c r="AJ1856" s="197"/>
      <c r="AK1856" s="197"/>
      <c r="AL1856" s="197"/>
      <c r="AM1856" s="197"/>
      <c r="AN1856" s="197"/>
      <c r="AO1856" s="197"/>
      <c r="AP1856" s="197"/>
      <c r="AQ1856" s="197"/>
      <c r="AR1856" s="197"/>
      <c r="AS1856" s="197"/>
      <c r="AT1856" s="197"/>
      <c r="AU1856" s="197"/>
      <c r="AV1856" s="197"/>
      <c r="AW1856" s="197"/>
      <c r="AX1856" s="197"/>
      <c r="AY1856" s="197"/>
      <c r="AZ1856" s="197"/>
      <c r="BA1856" s="197"/>
      <c r="BB1856" s="197"/>
      <c r="BC1856" s="197"/>
    </row>
    <row r="1857" spans="2:55" customFormat="1" ht="14.1" customHeight="1">
      <c r="B1857" s="204">
        <v>20250617</v>
      </c>
      <c r="C1857" s="204" t="s">
        <v>64</v>
      </c>
      <c r="D1857" s="204">
        <v>130</v>
      </c>
      <c r="E1857" s="204">
        <v>8949</v>
      </c>
      <c r="F1857" s="204"/>
      <c r="G1857" s="204"/>
      <c r="H1857" s="204">
        <v>8736</v>
      </c>
      <c r="I1857" s="204"/>
      <c r="J1857" s="204"/>
      <c r="K1857" s="204">
        <v>-4866</v>
      </c>
      <c r="L1857" s="204">
        <v>-4866</v>
      </c>
      <c r="M1857" s="204">
        <v>-4649</v>
      </c>
      <c r="N1857" s="204" t="s">
        <v>40</v>
      </c>
      <c r="O1857" s="204" t="s">
        <v>45</v>
      </c>
      <c r="P1857" s="202">
        <f t="shared" si="173"/>
        <v>0</v>
      </c>
      <c r="Q1857" s="197">
        <f t="shared" si="168"/>
        <v>213</v>
      </c>
      <c r="R1857" s="202" t="str">
        <f t="shared" si="169"/>
        <v>NA</v>
      </c>
      <c r="S1857" s="202" t="str">
        <f t="shared" si="170"/>
        <v>NA</v>
      </c>
      <c r="T1857" s="197" t="str">
        <f t="shared" si="171"/>
        <v>NA</v>
      </c>
      <c r="U1857" s="197">
        <f t="shared" si="172"/>
        <v>0</v>
      </c>
      <c r="V1857" s="197">
        <f>MIN(IF(SUM(W1857,,X1857,Z1857,AA1857,AD1857,AC1857,AF1857,AG1857,AJ1857,AI1857,AL1857,AM1857,AO1857,AP1857,AR1857,AS1857,A1857,AY1857,AU1857,AV1857,AW1857,AX1857,BA1857,BB1857)=0,0,1)+IF(O1857="Smoothing ramp",1,0)+IF(ISNUMBER(W1857),1,0)+IF(ISNUMBER(X1857),1,0)+IF(ISNUMBER(Z1857),1,0)+IF(ISNUMBER(AA1857),1,0)+IF(ISNUMBER(AD1857),1,0)+IF(ISNUMBER(AC1857),1,0)+IF(ISNUMBER(AF1857),1,0)+IF(ISNUMBER(AG1857),1,0)+IF(ISNUMBER(AI1857),1,0)+IF(ISNUMBER(AJ1857),1,0)+IF(ISNUMBER(AL1857),1,0)+IF(ISNUMBER(AM1857),1,0)+IF(ISNUMBER(AO1857),1,0)+IF(ISNUMBER(AP1857),1,0)+IF(ISNUMBER(#REF!),1,0)+IF(ISNUMBER(AR1857),1,0)+IF(ISNUMBER(AS1857),1,0)+IF(ISNUMBER(AY1857),1,0)+IF(ISNUMBER(AU1857),1,0)+IF(ISNUMBER(AV1857),1,0)+IF(ISNUMBER(AW1857),1,0)+IF(ISNUMBER(AX1857),1,0)+IF(ISNUMBER(BA1857),1,0)+IF(ISNUMBER(BB1857),1,0),1)</f>
        <v>1</v>
      </c>
      <c r="W1857" s="197">
        <v>415</v>
      </c>
      <c r="X1857" s="197"/>
      <c r="Y1857" s="197" t="s">
        <v>42</v>
      </c>
      <c r="Z1857" s="197">
        <v>160</v>
      </c>
      <c r="AA1857" s="197"/>
      <c r="AB1857" s="197" t="s">
        <v>42</v>
      </c>
      <c r="AC1857" s="197"/>
      <c r="AD1857" s="197"/>
      <c r="AE1857" s="197"/>
      <c r="AF1857" s="197"/>
      <c r="AG1857" s="197"/>
      <c r="AH1857" s="197"/>
      <c r="AI1857" s="197"/>
      <c r="AJ1857" s="197"/>
      <c r="AK1857" s="197"/>
      <c r="AL1857" s="197"/>
      <c r="AM1857" s="197"/>
      <c r="AN1857" s="197"/>
      <c r="AO1857" s="197"/>
      <c r="AP1857" s="197"/>
      <c r="AQ1857" s="197"/>
      <c r="AR1857" s="197"/>
      <c r="AS1857" s="197"/>
      <c r="AT1857" s="197"/>
      <c r="AU1857" s="197"/>
      <c r="AV1857" s="197"/>
      <c r="AW1857" s="197"/>
      <c r="AX1857" s="197"/>
      <c r="AY1857" s="197"/>
      <c r="AZ1857" s="197"/>
      <c r="BA1857" s="197"/>
      <c r="BB1857" s="197"/>
      <c r="BC1857" s="197"/>
    </row>
    <row r="1858" spans="2:55" customFormat="1" ht="14.1" customHeight="1">
      <c r="B1858" s="204">
        <v>20250617</v>
      </c>
      <c r="C1858" s="204" t="s">
        <v>64</v>
      </c>
      <c r="D1858" s="204">
        <v>230</v>
      </c>
      <c r="E1858" s="204">
        <v>8949</v>
      </c>
      <c r="F1858" s="204"/>
      <c r="G1858" s="204"/>
      <c r="H1858" s="204">
        <v>8736</v>
      </c>
      <c r="I1858" s="204"/>
      <c r="J1858" s="204"/>
      <c r="K1858" s="204">
        <v>-4866</v>
      </c>
      <c r="L1858" s="204">
        <v>-4866</v>
      </c>
      <c r="M1858" s="204">
        <v>-4649</v>
      </c>
      <c r="N1858" s="204" t="s">
        <v>40</v>
      </c>
      <c r="O1858" s="204" t="s">
        <v>45</v>
      </c>
      <c r="P1858" s="202">
        <f t="shared" si="173"/>
        <v>0</v>
      </c>
      <c r="Q1858" s="197">
        <f t="shared" si="168"/>
        <v>213</v>
      </c>
      <c r="R1858" s="202" t="str">
        <f t="shared" si="169"/>
        <v>NA</v>
      </c>
      <c r="S1858" s="202" t="str">
        <f t="shared" si="170"/>
        <v>NA</v>
      </c>
      <c r="T1858" s="197" t="str">
        <f t="shared" si="171"/>
        <v>NA</v>
      </c>
      <c r="U1858" s="197">
        <f t="shared" si="172"/>
        <v>0</v>
      </c>
      <c r="V1858" s="197">
        <f>MIN(IF(SUM(W1858,,X1858,Z1858,AA1858,AD1858,AC1858,AF1858,AG1858,AJ1858,AI1858,AL1858,AM1858,AO1858,AP1858,AR1858,AS1858,A1858,AY1858,AU1858,AV1858,AW1858,AX1858,BA1858,BB1858)=0,0,1)+IF(O1858="Smoothing ramp",1,0)+IF(ISNUMBER(W1858),1,0)+IF(ISNUMBER(X1858),1,0)+IF(ISNUMBER(Z1858),1,0)+IF(ISNUMBER(AA1858),1,0)+IF(ISNUMBER(AD1858),1,0)+IF(ISNUMBER(AC1858),1,0)+IF(ISNUMBER(AF1858),1,0)+IF(ISNUMBER(AG1858),1,0)+IF(ISNUMBER(AI1858),1,0)+IF(ISNUMBER(AJ1858),1,0)+IF(ISNUMBER(AL1858),1,0)+IF(ISNUMBER(AM1858),1,0)+IF(ISNUMBER(AO1858),1,0)+IF(ISNUMBER(AP1858),1,0)+IF(ISNUMBER(#REF!),1,0)+IF(ISNUMBER(AR1858),1,0)+IF(ISNUMBER(AS1858),1,0)+IF(ISNUMBER(AY1858),1,0)+IF(ISNUMBER(AU1858),1,0)+IF(ISNUMBER(AV1858),1,0)+IF(ISNUMBER(AW1858),1,0)+IF(ISNUMBER(AX1858),1,0)+IF(ISNUMBER(BA1858),1,0)+IF(ISNUMBER(BB1858),1,0),1)</f>
        <v>1</v>
      </c>
      <c r="W1858" s="197">
        <v>415</v>
      </c>
      <c r="X1858" s="197"/>
      <c r="Y1858" s="197" t="s">
        <v>42</v>
      </c>
      <c r="Z1858" s="197">
        <v>160</v>
      </c>
      <c r="AA1858" s="197"/>
      <c r="AB1858" s="197" t="s">
        <v>42</v>
      </c>
      <c r="AC1858" s="197"/>
      <c r="AD1858" s="197"/>
      <c r="AE1858" s="197"/>
      <c r="AF1858" s="197"/>
      <c r="AG1858" s="197"/>
      <c r="AH1858" s="197"/>
      <c r="AI1858" s="197"/>
      <c r="AJ1858" s="197"/>
      <c r="AK1858" s="197"/>
      <c r="AL1858" s="197"/>
      <c r="AM1858" s="197"/>
      <c r="AN1858" s="197"/>
      <c r="AO1858" s="197"/>
      <c r="AP1858" s="197"/>
      <c r="AQ1858" s="197"/>
      <c r="AR1858" s="197"/>
      <c r="AS1858" s="197"/>
      <c r="AT1858" s="197"/>
      <c r="AU1858" s="197"/>
      <c r="AV1858" s="197"/>
      <c r="AW1858" s="197"/>
      <c r="AX1858" s="197"/>
      <c r="AY1858" s="197"/>
      <c r="AZ1858" s="197"/>
      <c r="BA1858" s="197"/>
      <c r="BB1858" s="197"/>
      <c r="BC1858" s="197"/>
    </row>
    <row r="1859" spans="2:55" customFormat="1" ht="14.1" customHeight="1">
      <c r="B1859" s="204">
        <v>20250617</v>
      </c>
      <c r="C1859" s="204" t="s">
        <v>64</v>
      </c>
      <c r="D1859" s="204">
        <v>330</v>
      </c>
      <c r="E1859" s="204">
        <v>8675</v>
      </c>
      <c r="F1859" s="204"/>
      <c r="G1859" s="204"/>
      <c r="H1859" s="204">
        <v>8663</v>
      </c>
      <c r="I1859" s="204"/>
      <c r="J1859" s="204"/>
      <c r="K1859" s="204">
        <v>-4708</v>
      </c>
      <c r="L1859" s="204">
        <v>-4708</v>
      </c>
      <c r="M1859" s="204">
        <v>-4693</v>
      </c>
      <c r="N1859" s="204" t="s">
        <v>40</v>
      </c>
      <c r="O1859" s="204" t="s">
        <v>41</v>
      </c>
      <c r="P1859" s="202">
        <f t="shared" si="173"/>
        <v>0</v>
      </c>
      <c r="Q1859" s="197">
        <f t="shared" si="168"/>
        <v>12</v>
      </c>
      <c r="R1859" s="202" t="str">
        <f t="shared" si="169"/>
        <v>NA</v>
      </c>
      <c r="S1859" s="202" t="str">
        <f t="shared" si="170"/>
        <v>NA</v>
      </c>
      <c r="T1859" s="197" t="str">
        <f t="shared" si="171"/>
        <v>NA</v>
      </c>
      <c r="U1859" s="197">
        <f t="shared" si="172"/>
        <v>0</v>
      </c>
      <c r="V1859" s="197">
        <f>MIN(IF(SUM(W1859,,X1859,Z1859,AA1859,AD1859,AC1859,AF1859,AG1859,AJ1859,AI1859,AL1859,AM1859,AO1859,AP1859,AR1859,AS1859,A1859,AY1859,AU1859,AV1859,AW1859,AX1859,BA1859,BB1859)=0,0,1)+IF(O1859="Smoothing ramp",1,0)+IF(ISNUMBER(W1859),1,0)+IF(ISNUMBER(X1859),1,0)+IF(ISNUMBER(Z1859),1,0)+IF(ISNUMBER(AA1859),1,0)+IF(ISNUMBER(AD1859),1,0)+IF(ISNUMBER(AC1859),1,0)+IF(ISNUMBER(AF1859),1,0)+IF(ISNUMBER(AG1859),1,0)+IF(ISNUMBER(AI1859),1,0)+IF(ISNUMBER(AJ1859),1,0)+IF(ISNUMBER(AL1859),1,0)+IF(ISNUMBER(AM1859),1,0)+IF(ISNUMBER(AO1859),1,0)+IF(ISNUMBER(AP1859),1,0)+IF(ISNUMBER(#REF!),1,0)+IF(ISNUMBER(AR1859),1,0)+IF(ISNUMBER(AS1859),1,0)+IF(ISNUMBER(AY1859),1,0)+IF(ISNUMBER(AU1859),1,0)+IF(ISNUMBER(AV1859),1,0)+IF(ISNUMBER(AW1859),1,0)+IF(ISNUMBER(AX1859),1,0)+IF(ISNUMBER(BA1859),1,0)+IF(ISNUMBER(BB1859),1,0),1)</f>
        <v>1</v>
      </c>
      <c r="W1859" s="197">
        <v>415</v>
      </c>
      <c r="X1859" s="197"/>
      <c r="Y1859" s="197" t="s">
        <v>42</v>
      </c>
      <c r="Z1859" s="197">
        <v>160</v>
      </c>
      <c r="AA1859" s="197"/>
      <c r="AB1859" s="197" t="s">
        <v>42</v>
      </c>
      <c r="AC1859" s="197"/>
      <c r="AD1859" s="197"/>
      <c r="AE1859" s="197"/>
      <c r="AF1859" s="197"/>
      <c r="AG1859" s="197"/>
      <c r="AH1859" s="197"/>
      <c r="AI1859" s="197"/>
      <c r="AJ1859" s="197"/>
      <c r="AK1859" s="197"/>
      <c r="AL1859" s="197"/>
      <c r="AM1859" s="197"/>
      <c r="AN1859" s="197"/>
      <c r="AO1859" s="197"/>
      <c r="AP1859" s="197"/>
      <c r="AQ1859" s="197"/>
      <c r="AR1859" s="197"/>
      <c r="AS1859" s="197"/>
      <c r="AT1859" s="197"/>
      <c r="AU1859" s="197"/>
      <c r="AV1859" s="197"/>
      <c r="AW1859" s="197"/>
      <c r="AX1859" s="197"/>
      <c r="AY1859" s="197"/>
      <c r="AZ1859" s="197"/>
      <c r="BA1859" s="197"/>
      <c r="BB1859" s="197"/>
      <c r="BC1859" s="197"/>
    </row>
    <row r="1860" spans="2:55" customFormat="1" ht="14.1" customHeight="1">
      <c r="B1860" s="204">
        <v>20250617</v>
      </c>
      <c r="C1860" s="204" t="s">
        <v>64</v>
      </c>
      <c r="D1860" s="204">
        <v>430</v>
      </c>
      <c r="E1860" s="204">
        <v>8675</v>
      </c>
      <c r="F1860" s="204"/>
      <c r="G1860" s="204"/>
      <c r="H1860" s="204">
        <v>8663</v>
      </c>
      <c r="I1860" s="204"/>
      <c r="J1860" s="204"/>
      <c r="K1860" s="204">
        <v>-4708</v>
      </c>
      <c r="L1860" s="204">
        <v>-4708</v>
      </c>
      <c r="M1860" s="204">
        <v>-4693</v>
      </c>
      <c r="N1860" s="204" t="s">
        <v>40</v>
      </c>
      <c r="O1860" s="204" t="s">
        <v>41</v>
      </c>
      <c r="P1860" s="202">
        <f t="shared" si="173"/>
        <v>0</v>
      </c>
      <c r="Q1860" s="197">
        <f t="shared" si="168"/>
        <v>12</v>
      </c>
      <c r="R1860" s="202" t="str">
        <f t="shared" si="169"/>
        <v>NA</v>
      </c>
      <c r="S1860" s="202" t="str">
        <f t="shared" si="170"/>
        <v>NA</v>
      </c>
      <c r="T1860" s="197" t="str">
        <f t="shared" si="171"/>
        <v>NA</v>
      </c>
      <c r="U1860" s="197">
        <f t="shared" si="172"/>
        <v>0</v>
      </c>
      <c r="V1860" s="197">
        <f>MIN(IF(SUM(W1860,,X1860,Z1860,AA1860,AD1860,AC1860,AF1860,AG1860,AJ1860,AI1860,AL1860,AM1860,AO1860,AP1860,AR1860,AS1860,A1860,AY1860,AU1860,AV1860,AW1860,AX1860,BA1860,BB1860)=0,0,1)+IF(O1860="Smoothing ramp",1,0)+IF(ISNUMBER(W1860),1,0)+IF(ISNUMBER(X1860),1,0)+IF(ISNUMBER(Z1860),1,0)+IF(ISNUMBER(AA1860),1,0)+IF(ISNUMBER(AD1860),1,0)+IF(ISNUMBER(AC1860),1,0)+IF(ISNUMBER(AF1860),1,0)+IF(ISNUMBER(AG1860),1,0)+IF(ISNUMBER(AI1860),1,0)+IF(ISNUMBER(AJ1860),1,0)+IF(ISNUMBER(AL1860),1,0)+IF(ISNUMBER(AM1860),1,0)+IF(ISNUMBER(AO1860),1,0)+IF(ISNUMBER(AP1860),1,0)+IF(ISNUMBER(#REF!),1,0)+IF(ISNUMBER(AR1860),1,0)+IF(ISNUMBER(AS1860),1,0)+IF(ISNUMBER(AY1860),1,0)+IF(ISNUMBER(AU1860),1,0)+IF(ISNUMBER(AV1860),1,0)+IF(ISNUMBER(AW1860),1,0)+IF(ISNUMBER(AX1860),1,0)+IF(ISNUMBER(BA1860),1,0)+IF(ISNUMBER(BB1860),1,0),1)</f>
        <v>1</v>
      </c>
      <c r="W1860" s="197">
        <v>415</v>
      </c>
      <c r="X1860" s="197"/>
      <c r="Y1860" s="197" t="s">
        <v>42</v>
      </c>
      <c r="Z1860" s="197">
        <v>160</v>
      </c>
      <c r="AA1860" s="197"/>
      <c r="AB1860" s="197" t="s">
        <v>42</v>
      </c>
      <c r="AC1860" s="197"/>
      <c r="AD1860" s="197"/>
      <c r="AE1860" s="197"/>
      <c r="AF1860" s="197"/>
      <c r="AG1860" s="197"/>
      <c r="AH1860" s="197"/>
      <c r="AI1860" s="197"/>
      <c r="AJ1860" s="197"/>
      <c r="AK1860" s="197"/>
      <c r="AL1860" s="197"/>
      <c r="AM1860" s="197"/>
      <c r="AN1860" s="197"/>
      <c r="AO1860" s="197"/>
      <c r="AP1860" s="197"/>
      <c r="AQ1860" s="197"/>
      <c r="AR1860" s="197"/>
      <c r="AS1860" s="197"/>
      <c r="AT1860" s="197"/>
      <c r="AU1860" s="197"/>
      <c r="AV1860" s="197"/>
      <c r="AW1860" s="197"/>
      <c r="AX1860" s="197"/>
      <c r="AY1860" s="197"/>
      <c r="AZ1860" s="197"/>
      <c r="BA1860" s="197"/>
      <c r="BB1860" s="197"/>
      <c r="BC1860" s="197"/>
    </row>
    <row r="1861" spans="2:55" customFormat="1" ht="14.1" customHeight="1">
      <c r="B1861" s="204">
        <v>20250617</v>
      </c>
      <c r="C1861" s="204" t="s">
        <v>64</v>
      </c>
      <c r="D1861" s="204">
        <v>530</v>
      </c>
      <c r="E1861" s="204">
        <v>8675</v>
      </c>
      <c r="F1861" s="204"/>
      <c r="G1861" s="204"/>
      <c r="H1861" s="204">
        <v>8663</v>
      </c>
      <c r="I1861" s="204"/>
      <c r="J1861" s="204"/>
      <c r="K1861" s="204">
        <v>-4708</v>
      </c>
      <c r="L1861" s="204">
        <v>-4708</v>
      </c>
      <c r="M1861" s="204">
        <v>-4693</v>
      </c>
      <c r="N1861" s="204" t="s">
        <v>40</v>
      </c>
      <c r="O1861" s="204" t="s">
        <v>41</v>
      </c>
      <c r="P1861" s="202">
        <f t="shared" si="173"/>
        <v>0</v>
      </c>
      <c r="Q1861" s="197">
        <f t="shared" si="168"/>
        <v>12</v>
      </c>
      <c r="R1861" s="202" t="str">
        <f t="shared" si="169"/>
        <v>NA</v>
      </c>
      <c r="S1861" s="202" t="str">
        <f t="shared" si="170"/>
        <v>NA</v>
      </c>
      <c r="T1861" s="197" t="str">
        <f t="shared" si="171"/>
        <v>NA</v>
      </c>
      <c r="U1861" s="197">
        <f t="shared" si="172"/>
        <v>0</v>
      </c>
      <c r="V1861" s="197">
        <f>MIN(IF(SUM(W1861,,X1861,Z1861,AA1861,AD1861,AC1861,AF1861,AG1861,AJ1861,AI1861,AL1861,AM1861,AO1861,AP1861,AR1861,AS1861,A1861,AY1861,AU1861,AV1861,AW1861,AX1861,BA1861,BB1861)=0,0,1)+IF(O1861="Smoothing ramp",1,0)+IF(ISNUMBER(W1861),1,0)+IF(ISNUMBER(X1861),1,0)+IF(ISNUMBER(Z1861),1,0)+IF(ISNUMBER(AA1861),1,0)+IF(ISNUMBER(AD1861),1,0)+IF(ISNUMBER(AC1861),1,0)+IF(ISNUMBER(AF1861),1,0)+IF(ISNUMBER(AG1861),1,0)+IF(ISNUMBER(AI1861),1,0)+IF(ISNUMBER(AJ1861),1,0)+IF(ISNUMBER(AL1861),1,0)+IF(ISNUMBER(AM1861),1,0)+IF(ISNUMBER(AO1861),1,0)+IF(ISNUMBER(AP1861),1,0)+IF(ISNUMBER(#REF!),1,0)+IF(ISNUMBER(AR1861),1,0)+IF(ISNUMBER(AS1861),1,0)+IF(ISNUMBER(AY1861),1,0)+IF(ISNUMBER(AU1861),1,0)+IF(ISNUMBER(AV1861),1,0)+IF(ISNUMBER(AW1861),1,0)+IF(ISNUMBER(AX1861),1,0)+IF(ISNUMBER(BA1861),1,0)+IF(ISNUMBER(BB1861),1,0),1)</f>
        <v>1</v>
      </c>
      <c r="W1861" s="197">
        <v>339</v>
      </c>
      <c r="X1861" s="197"/>
      <c r="Y1861" s="197"/>
      <c r="Z1861" s="197">
        <v>140</v>
      </c>
      <c r="AA1861" s="197"/>
      <c r="AB1861" s="197"/>
      <c r="AC1861" s="197"/>
      <c r="AD1861" s="197"/>
      <c r="AE1861" s="197"/>
      <c r="AF1861" s="197"/>
      <c r="AG1861" s="197"/>
      <c r="AH1861" s="197"/>
      <c r="AI1861" s="197"/>
      <c r="AJ1861" s="197"/>
      <c r="AK1861" s="197"/>
      <c r="AL1861" s="197"/>
      <c r="AM1861" s="197"/>
      <c r="AN1861" s="197"/>
      <c r="AO1861" s="197"/>
      <c r="AP1861" s="197"/>
      <c r="AQ1861" s="197"/>
      <c r="AR1861" s="197"/>
      <c r="AS1861" s="197"/>
      <c r="AT1861" s="197"/>
      <c r="AU1861" s="197"/>
      <c r="AV1861" s="197"/>
      <c r="AW1861" s="197"/>
      <c r="AX1861" s="197"/>
      <c r="AY1861" s="197"/>
      <c r="AZ1861" s="197"/>
      <c r="BA1861" s="197"/>
      <c r="BB1861" s="197"/>
      <c r="BC1861" s="197"/>
    </row>
    <row r="1862" spans="2:55" customFormat="1" ht="14.1" customHeight="1">
      <c r="B1862" s="204">
        <v>20250617</v>
      </c>
      <c r="C1862" s="204" t="s">
        <v>64</v>
      </c>
      <c r="D1862" s="204">
        <v>630</v>
      </c>
      <c r="E1862" s="204">
        <v>8475</v>
      </c>
      <c r="F1862" s="204"/>
      <c r="G1862" s="204"/>
      <c r="H1862" s="204">
        <v>8463</v>
      </c>
      <c r="I1862" s="204"/>
      <c r="J1862" s="204"/>
      <c r="K1862" s="204">
        <v>-4500</v>
      </c>
      <c r="L1862" s="204">
        <v>-4500</v>
      </c>
      <c r="M1862" s="204">
        <v>-4485</v>
      </c>
      <c r="N1862" s="204" t="s">
        <v>40</v>
      </c>
      <c r="O1862" s="204" t="s">
        <v>41</v>
      </c>
      <c r="P1862" s="202">
        <f t="shared" si="173"/>
        <v>0</v>
      </c>
      <c r="Q1862" s="197">
        <f t="shared" si="168"/>
        <v>12</v>
      </c>
      <c r="R1862" s="202" t="str">
        <f t="shared" si="169"/>
        <v>NA</v>
      </c>
      <c r="S1862" s="202" t="str">
        <f t="shared" si="170"/>
        <v>NA</v>
      </c>
      <c r="T1862" s="197" t="str">
        <f t="shared" si="171"/>
        <v>NA</v>
      </c>
      <c r="U1862" s="197">
        <f t="shared" si="172"/>
        <v>0</v>
      </c>
      <c r="V1862" s="197">
        <f>MIN(IF(SUM(W1862,,X1862,Z1862,AA1862,AD1862,AC1862,AF1862,AG1862,AJ1862,AI1862,AL1862,AM1862,AO1862,AP1862,AR1862,AS1862,A1862,AY1862,AU1862,AV1862,AW1862,AX1862,BA1862,BB1862)=0,0,1)+IF(O1862="Smoothing ramp",1,0)+IF(ISNUMBER(W1862),1,0)+IF(ISNUMBER(X1862),1,0)+IF(ISNUMBER(Z1862),1,0)+IF(ISNUMBER(AA1862),1,0)+IF(ISNUMBER(AD1862),1,0)+IF(ISNUMBER(AC1862),1,0)+IF(ISNUMBER(AF1862),1,0)+IF(ISNUMBER(AG1862),1,0)+IF(ISNUMBER(AI1862),1,0)+IF(ISNUMBER(AJ1862),1,0)+IF(ISNUMBER(AL1862),1,0)+IF(ISNUMBER(AM1862),1,0)+IF(ISNUMBER(AO1862),1,0)+IF(ISNUMBER(AP1862),1,0)+IF(ISNUMBER(#REF!),1,0)+IF(ISNUMBER(AR1862),1,0)+IF(ISNUMBER(AS1862),1,0)+IF(ISNUMBER(AY1862),1,0)+IF(ISNUMBER(AU1862),1,0)+IF(ISNUMBER(AV1862),1,0)+IF(ISNUMBER(AW1862),1,0)+IF(ISNUMBER(AX1862),1,0)+IF(ISNUMBER(BA1862),1,0)+IF(ISNUMBER(BB1862),1,0),1)</f>
        <v>1</v>
      </c>
      <c r="W1862" s="197">
        <v>339</v>
      </c>
      <c r="X1862" s="197"/>
      <c r="Y1862" s="197"/>
      <c r="Z1862" s="197">
        <v>140</v>
      </c>
      <c r="AA1862" s="197"/>
      <c r="AB1862" s="197"/>
      <c r="AC1862" s="197"/>
      <c r="AD1862" s="197"/>
      <c r="AE1862" s="197"/>
      <c r="AF1862" s="197"/>
      <c r="AG1862" s="197"/>
      <c r="AH1862" s="197"/>
      <c r="AI1862" s="197"/>
      <c r="AJ1862" s="197"/>
      <c r="AK1862" s="197"/>
      <c r="AL1862" s="197"/>
      <c r="AM1862" s="197"/>
      <c r="AN1862" s="197"/>
      <c r="AO1862" s="197"/>
      <c r="AP1862" s="197"/>
      <c r="AQ1862" s="197"/>
      <c r="AR1862" s="197"/>
      <c r="AS1862" s="197"/>
      <c r="AT1862" s="197"/>
      <c r="AU1862" s="197"/>
      <c r="AV1862" s="197"/>
      <c r="AW1862" s="197"/>
      <c r="AX1862" s="197"/>
      <c r="AY1862" s="197"/>
      <c r="AZ1862" s="197"/>
      <c r="BA1862" s="197"/>
      <c r="BB1862" s="197"/>
      <c r="BC1862" s="197"/>
    </row>
    <row r="1863" spans="2:55" customFormat="1" ht="14.1" customHeight="1">
      <c r="B1863" s="204">
        <v>20250617</v>
      </c>
      <c r="C1863" s="204" t="s">
        <v>64</v>
      </c>
      <c r="D1863" s="204">
        <v>730</v>
      </c>
      <c r="E1863" s="204">
        <v>7219</v>
      </c>
      <c r="F1863" s="204"/>
      <c r="G1863" s="204"/>
      <c r="H1863" s="204">
        <v>7218</v>
      </c>
      <c r="I1863" s="204"/>
      <c r="J1863" s="204"/>
      <c r="K1863" s="204">
        <v>-2023</v>
      </c>
      <c r="L1863" s="204">
        <v>-2023</v>
      </c>
      <c r="M1863" s="204">
        <v>-2023</v>
      </c>
      <c r="N1863" s="204" t="s">
        <v>40</v>
      </c>
      <c r="O1863" s="204" t="s">
        <v>41</v>
      </c>
      <c r="P1863" s="203">
        <f t="shared" si="173"/>
        <v>0</v>
      </c>
      <c r="Q1863" s="198">
        <f t="shared" si="168"/>
        <v>1</v>
      </c>
      <c r="R1863" s="202" t="str">
        <f t="shared" si="169"/>
        <v>NA</v>
      </c>
      <c r="S1863" s="202" t="str">
        <f t="shared" si="170"/>
        <v>NA</v>
      </c>
      <c r="T1863" s="197" t="str">
        <f t="shared" si="171"/>
        <v>NA</v>
      </c>
      <c r="U1863" s="197">
        <f t="shared" si="172"/>
        <v>0</v>
      </c>
      <c r="V1863" s="197">
        <f>MIN(IF(SUM(W1863,,X1863,Z1863,AA1863,AD1863,AC1863,AF1863,AG1863,AJ1863,AI1863,AL1863,AM1863,AO1863,AP1863,AR1863,AS1863,A1863,AY1863,AU1863,AV1863,AW1863,AX1863,BA1863,BB1863)=0,0,1)+IF(O1863="Smoothing ramp",1,0)+IF(ISNUMBER(W1863),1,0)+IF(ISNUMBER(X1863),1,0)+IF(ISNUMBER(Z1863),1,0)+IF(ISNUMBER(AA1863),1,0)+IF(ISNUMBER(AD1863),1,0)+IF(ISNUMBER(AC1863),1,0)+IF(ISNUMBER(AF1863),1,0)+IF(ISNUMBER(AG1863),1,0)+IF(ISNUMBER(AI1863),1,0)+IF(ISNUMBER(AJ1863),1,0)+IF(ISNUMBER(AL1863),1,0)+IF(ISNUMBER(AM1863),1,0)+IF(ISNUMBER(AO1863),1,0)+IF(ISNUMBER(AP1863),1,0)+IF(ISNUMBER(#REF!),1,0)+IF(ISNUMBER(AR1863),1,0)+IF(ISNUMBER(AS1863),1,0)+IF(ISNUMBER(AY1863),1,0)+IF(ISNUMBER(AU1863),1,0)+IF(ISNUMBER(AV1863),1,0)+IF(ISNUMBER(AW1863),1,0)+IF(ISNUMBER(AX1863),1,0)+IF(ISNUMBER(BA1863),1,0)+IF(ISNUMBER(BB1863),1,0),1)</f>
        <v>1</v>
      </c>
      <c r="W1863" s="197">
        <v>315</v>
      </c>
      <c r="X1863" s="197"/>
      <c r="Y1863" s="197"/>
      <c r="Z1863" s="197">
        <v>140</v>
      </c>
      <c r="AA1863" s="197"/>
      <c r="AB1863" s="197"/>
      <c r="AC1863" s="197"/>
      <c r="AD1863" s="197"/>
      <c r="AE1863" s="197"/>
      <c r="AF1863" s="197"/>
      <c r="AG1863" s="197"/>
      <c r="AH1863" s="197"/>
      <c r="AI1863" s="197"/>
      <c r="AJ1863" s="197"/>
      <c r="AK1863" s="197"/>
      <c r="AL1863" s="197"/>
      <c r="AM1863" s="197"/>
      <c r="AN1863" s="197"/>
      <c r="AO1863" s="197"/>
      <c r="AP1863" s="197"/>
      <c r="AQ1863" s="197"/>
      <c r="AR1863" s="197"/>
      <c r="AS1863" s="197"/>
      <c r="AT1863" s="197"/>
      <c r="AU1863" s="197"/>
      <c r="AV1863" s="197"/>
      <c r="AW1863" s="197"/>
      <c r="AX1863" s="197"/>
      <c r="AY1863" s="197"/>
      <c r="AZ1863" s="197"/>
      <c r="BA1863" s="197"/>
      <c r="BB1863" s="197"/>
      <c r="BC1863" s="197"/>
    </row>
    <row r="1864" spans="2:55" customFormat="1" ht="14.1" customHeight="1">
      <c r="B1864" s="204">
        <v>20250617</v>
      </c>
      <c r="C1864" s="204" t="s">
        <v>64</v>
      </c>
      <c r="D1864" s="204">
        <v>830</v>
      </c>
      <c r="E1864" s="204">
        <v>7219</v>
      </c>
      <c r="F1864" s="204"/>
      <c r="G1864" s="204"/>
      <c r="H1864" s="204">
        <v>7218</v>
      </c>
      <c r="I1864" s="204"/>
      <c r="J1864" s="204"/>
      <c r="K1864" s="204">
        <v>-2023</v>
      </c>
      <c r="L1864" s="204">
        <v>-2023</v>
      </c>
      <c r="M1864" s="204">
        <v>-2023</v>
      </c>
      <c r="N1864" s="204" t="s">
        <v>40</v>
      </c>
      <c r="O1864" s="204" t="s">
        <v>41</v>
      </c>
      <c r="P1864" s="202">
        <f t="shared" si="173"/>
        <v>0</v>
      </c>
      <c r="Q1864" s="197">
        <f t="shared" si="168"/>
        <v>1</v>
      </c>
      <c r="R1864" s="202" t="str">
        <f t="shared" si="169"/>
        <v>NA</v>
      </c>
      <c r="S1864" s="202" t="str">
        <f t="shared" si="170"/>
        <v>NA</v>
      </c>
      <c r="T1864" s="197" t="str">
        <f t="shared" si="171"/>
        <v>NA</v>
      </c>
      <c r="U1864" s="197">
        <f t="shared" si="172"/>
        <v>0</v>
      </c>
      <c r="V1864" s="197">
        <f>MIN(IF(SUM(W1864,,X1864,Z1864,AA1864,AD1864,AC1864,AF1864,AG1864,AJ1864,AI1864,AL1864,AM1864,AO1864,AP1864,AR1864,AS1864,A1864,AY1864,AU1864,AV1864,AW1864,AX1864,BA1864,BB1864)=0,0,1)+IF(O1864="Smoothing ramp",1,0)+IF(ISNUMBER(W1864),1,0)+IF(ISNUMBER(X1864),1,0)+IF(ISNUMBER(Z1864),1,0)+IF(ISNUMBER(AA1864),1,0)+IF(ISNUMBER(AD1864),1,0)+IF(ISNUMBER(AC1864),1,0)+IF(ISNUMBER(AF1864),1,0)+IF(ISNUMBER(AG1864),1,0)+IF(ISNUMBER(AI1864),1,0)+IF(ISNUMBER(AJ1864),1,0)+IF(ISNUMBER(AL1864),1,0)+IF(ISNUMBER(AM1864),1,0)+IF(ISNUMBER(AO1864),1,0)+IF(ISNUMBER(AP1864),1,0)+IF(ISNUMBER(#REF!),1,0)+IF(ISNUMBER(AR1864),1,0)+IF(ISNUMBER(AS1864),1,0)+IF(ISNUMBER(AY1864),1,0)+IF(ISNUMBER(AU1864),1,0)+IF(ISNUMBER(AV1864),1,0)+IF(ISNUMBER(AW1864),1,0)+IF(ISNUMBER(AX1864),1,0)+IF(ISNUMBER(BA1864),1,0)+IF(ISNUMBER(BB1864),1,0),1)</f>
        <v>1</v>
      </c>
      <c r="W1864" s="197">
        <v>315</v>
      </c>
      <c r="X1864" s="197"/>
      <c r="Y1864" s="197"/>
      <c r="Z1864" s="197">
        <v>140</v>
      </c>
      <c r="AA1864" s="197"/>
      <c r="AB1864" s="197"/>
      <c r="AC1864" s="197"/>
      <c r="AD1864" s="197"/>
      <c r="AE1864" s="197"/>
      <c r="AF1864" s="197"/>
      <c r="AG1864" s="197"/>
      <c r="AH1864" s="197"/>
      <c r="AI1864" s="197"/>
      <c r="AJ1864" s="197"/>
      <c r="AK1864" s="197"/>
      <c r="AL1864" s="197"/>
      <c r="AM1864" s="197"/>
      <c r="AN1864" s="197"/>
      <c r="AO1864" s="197"/>
      <c r="AP1864" s="197"/>
      <c r="AQ1864" s="197"/>
      <c r="AR1864" s="197"/>
      <c r="AS1864" s="197"/>
      <c r="AT1864" s="197"/>
      <c r="AU1864" s="197"/>
      <c r="AV1864" s="197"/>
      <c r="AW1864" s="197"/>
      <c r="AX1864" s="197"/>
      <c r="AY1864" s="197"/>
      <c r="AZ1864" s="197"/>
      <c r="BA1864" s="197"/>
      <c r="BB1864" s="197"/>
      <c r="BC1864" s="197"/>
    </row>
    <row r="1865" spans="2:55" customFormat="1" ht="14.1" customHeight="1">
      <c r="B1865" s="204">
        <v>20250617</v>
      </c>
      <c r="C1865" s="204" t="s">
        <v>64</v>
      </c>
      <c r="D1865" s="204">
        <v>930</v>
      </c>
      <c r="E1865" s="204">
        <v>6730</v>
      </c>
      <c r="F1865" s="204"/>
      <c r="G1865" s="204"/>
      <c r="H1865" s="204">
        <v>6730</v>
      </c>
      <c r="I1865" s="204"/>
      <c r="J1865" s="204"/>
      <c r="K1865" s="204">
        <v>-3515</v>
      </c>
      <c r="L1865" s="204">
        <v>-3515</v>
      </c>
      <c r="M1865" s="204">
        <v>-3514</v>
      </c>
      <c r="N1865" s="204" t="s">
        <v>47</v>
      </c>
      <c r="O1865" s="204" t="s">
        <v>41</v>
      </c>
      <c r="P1865" s="202">
        <f t="shared" si="173"/>
        <v>0</v>
      </c>
      <c r="Q1865" s="197">
        <f t="shared" ref="Q1865:Q1928" si="174">IF(AND(ISNUMBER(E1865),ISNUMBER(H1865),ISBLANK(F1865)),E1865-H1865,"NA")</f>
        <v>0</v>
      </c>
      <c r="R1865" s="202" t="str">
        <f t="shared" ref="R1865:R1928" si="175">IF(AND(ISNUMBER(F1865),ISNUMBER(I1865),ISBLANK(E1865)),F1865-I1865,"NA")</f>
        <v>NA</v>
      </c>
      <c r="S1865" s="202" t="str">
        <f t="shared" ref="S1865:S1928" si="176">IF(AND(ISNUMBER(G1865),ISNUMBER(J1865),ISBLANK(E1865)),G1865-J1865,"NA")</f>
        <v>NA</v>
      </c>
      <c r="T1865" s="197" t="str">
        <f t="shared" ref="T1865:T1928" si="177">IF(AND(ISNUMBER(R1865),ISNUMBER(S1865),ISBLANK(E1865)),S1865+R1865,"NA")</f>
        <v>NA</v>
      </c>
      <c r="U1865" s="197">
        <f t="shared" ref="U1865:U1928" si="178">IF(M1865&lt;0,0,IF(M1865=K1865,M1865,M1865-(L1865-M1865)))</f>
        <v>0</v>
      </c>
      <c r="V1865" s="197">
        <f>MIN(IF(SUM(W1865,,X1865,Z1865,AA1865,AD1865,AC1865,AF1865,AG1865,AJ1865,AI1865,AL1865,AM1865,AO1865,AP1865,AR1865,AS1865,A1865,AY1865,AU1865,AV1865,AW1865,AX1865,BA1865,BB1865)=0,0,1)+IF(O1865="Smoothing ramp",1,0)+IF(ISNUMBER(W1865),1,0)+IF(ISNUMBER(X1865),1,0)+IF(ISNUMBER(Z1865),1,0)+IF(ISNUMBER(AA1865),1,0)+IF(ISNUMBER(AD1865),1,0)+IF(ISNUMBER(AC1865),1,0)+IF(ISNUMBER(AF1865),1,0)+IF(ISNUMBER(AG1865),1,0)+IF(ISNUMBER(AI1865),1,0)+IF(ISNUMBER(AJ1865),1,0)+IF(ISNUMBER(AL1865),1,0)+IF(ISNUMBER(AM1865),1,0)+IF(ISNUMBER(AO1865),1,0)+IF(ISNUMBER(AP1865),1,0)+IF(ISNUMBER(#REF!),1,0)+IF(ISNUMBER(AR1865),1,0)+IF(ISNUMBER(AS1865),1,0)+IF(ISNUMBER(AY1865),1,0)+IF(ISNUMBER(AU1865),1,0)+IF(ISNUMBER(AV1865),1,0)+IF(ISNUMBER(AW1865),1,0)+IF(ISNUMBER(AX1865),1,0)+IF(ISNUMBER(BA1865),1,0)+IF(ISNUMBER(BB1865),1,0),1)</f>
        <v>1</v>
      </c>
      <c r="W1865" s="197">
        <v>315</v>
      </c>
      <c r="X1865" s="197"/>
      <c r="Y1865" s="197"/>
      <c r="Z1865" s="197">
        <v>140</v>
      </c>
      <c r="AA1865" s="197"/>
      <c r="AB1865" s="197"/>
      <c r="AC1865" s="197"/>
      <c r="AD1865" s="197"/>
      <c r="AE1865" s="197"/>
      <c r="AF1865" s="197"/>
      <c r="AG1865" s="197"/>
      <c r="AH1865" s="197"/>
      <c r="AI1865" s="197"/>
      <c r="AJ1865" s="197"/>
      <c r="AK1865" s="197"/>
      <c r="AL1865" s="197"/>
      <c r="AM1865" s="197"/>
      <c r="AN1865" s="197"/>
      <c r="AO1865" s="197"/>
      <c r="AP1865" s="197"/>
      <c r="AQ1865" s="197"/>
      <c r="AR1865" s="197"/>
      <c r="AS1865" s="197"/>
      <c r="AT1865" s="197"/>
      <c r="AU1865" s="197"/>
      <c r="AV1865" s="197"/>
      <c r="AW1865" s="197"/>
      <c r="AX1865" s="197"/>
      <c r="AY1865" s="197"/>
      <c r="AZ1865" s="197"/>
      <c r="BA1865" s="197"/>
      <c r="BB1865" s="197"/>
      <c r="BC1865" s="197"/>
    </row>
    <row r="1866" spans="2:55" customFormat="1" ht="14.1" customHeight="1">
      <c r="B1866" s="204">
        <v>20250617</v>
      </c>
      <c r="C1866" s="204" t="s">
        <v>64</v>
      </c>
      <c r="D1866" s="204">
        <v>1030</v>
      </c>
      <c r="E1866" s="204">
        <v>6730</v>
      </c>
      <c r="F1866" s="204"/>
      <c r="G1866" s="204"/>
      <c r="H1866" s="204">
        <v>6730</v>
      </c>
      <c r="I1866" s="204"/>
      <c r="J1866" s="204"/>
      <c r="K1866" s="204">
        <v>-3515</v>
      </c>
      <c r="L1866" s="204">
        <v>-3515</v>
      </c>
      <c r="M1866" s="204">
        <v>-3514</v>
      </c>
      <c r="N1866" s="204" t="s">
        <v>47</v>
      </c>
      <c r="O1866" s="204" t="s">
        <v>41</v>
      </c>
      <c r="P1866" s="202">
        <f t="shared" ref="P1866:P1929" si="179">IFERROR(K1866-L1866,0)</f>
        <v>0</v>
      </c>
      <c r="Q1866" s="197">
        <f t="shared" si="174"/>
        <v>0</v>
      </c>
      <c r="R1866" s="202" t="str">
        <f t="shared" si="175"/>
        <v>NA</v>
      </c>
      <c r="S1866" s="202" t="str">
        <f t="shared" si="176"/>
        <v>NA</v>
      </c>
      <c r="T1866" s="197" t="str">
        <f t="shared" si="177"/>
        <v>NA</v>
      </c>
      <c r="U1866" s="197">
        <f t="shared" si="178"/>
        <v>0</v>
      </c>
      <c r="V1866" s="197">
        <f>MIN(IF(SUM(W1866,,X1866,Z1866,AA1866,AD1866,AC1866,AF1866,AG1866,AJ1866,AI1866,AL1866,AM1866,AO1866,AP1866,AR1866,AS1866,A1866,AY1866,AU1866,AV1866,AW1866,AX1866,BA1866,BB1866)=0,0,1)+IF(O1866="Smoothing ramp",1,0)+IF(ISNUMBER(W1866),1,0)+IF(ISNUMBER(X1866),1,0)+IF(ISNUMBER(Z1866),1,0)+IF(ISNUMBER(AA1866),1,0)+IF(ISNUMBER(AD1866),1,0)+IF(ISNUMBER(AC1866),1,0)+IF(ISNUMBER(AF1866),1,0)+IF(ISNUMBER(AG1866),1,0)+IF(ISNUMBER(AI1866),1,0)+IF(ISNUMBER(AJ1866),1,0)+IF(ISNUMBER(AL1866),1,0)+IF(ISNUMBER(AM1866),1,0)+IF(ISNUMBER(AO1866),1,0)+IF(ISNUMBER(AP1866),1,0)+IF(ISNUMBER(#REF!),1,0)+IF(ISNUMBER(AR1866),1,0)+IF(ISNUMBER(AS1866),1,0)+IF(ISNUMBER(AY1866),1,0)+IF(ISNUMBER(AU1866),1,0)+IF(ISNUMBER(AV1866),1,0)+IF(ISNUMBER(AW1866),1,0)+IF(ISNUMBER(AX1866),1,0)+IF(ISNUMBER(BA1866),1,0)+IF(ISNUMBER(BB1866),1,0),1)</f>
        <v>1</v>
      </c>
      <c r="W1866" s="197">
        <v>391</v>
      </c>
      <c r="X1866" s="197"/>
      <c r="Y1866" s="197"/>
      <c r="Z1866" s="197">
        <v>140</v>
      </c>
      <c r="AA1866" s="197"/>
      <c r="AB1866" s="197"/>
      <c r="AC1866" s="197"/>
      <c r="AD1866" s="197"/>
      <c r="AE1866" s="197"/>
      <c r="AF1866" s="197"/>
      <c r="AG1866" s="197"/>
      <c r="AH1866" s="197"/>
      <c r="AI1866" s="197"/>
      <c r="AJ1866" s="197"/>
      <c r="AK1866" s="197"/>
      <c r="AL1866" s="197"/>
      <c r="AM1866" s="197"/>
      <c r="AN1866" s="197"/>
      <c r="AO1866" s="197"/>
      <c r="AP1866" s="197"/>
      <c r="AQ1866" s="197"/>
      <c r="AR1866" s="197"/>
      <c r="AS1866" s="197"/>
      <c r="AT1866" s="197"/>
      <c r="AU1866" s="197"/>
      <c r="AV1866" s="197"/>
      <c r="AW1866" s="197"/>
      <c r="AX1866" s="197"/>
      <c r="AY1866" s="197"/>
      <c r="AZ1866" s="197"/>
      <c r="BA1866" s="197"/>
      <c r="BB1866" s="197"/>
      <c r="BC1866" s="197"/>
    </row>
    <row r="1867" spans="2:55" customFormat="1" ht="14.1" customHeight="1">
      <c r="B1867" s="204">
        <v>20250617</v>
      </c>
      <c r="C1867" s="204" t="s">
        <v>64</v>
      </c>
      <c r="D1867" s="204">
        <v>1130</v>
      </c>
      <c r="E1867" s="204">
        <v>6730</v>
      </c>
      <c r="F1867" s="204"/>
      <c r="G1867" s="204"/>
      <c r="H1867" s="204">
        <v>6730</v>
      </c>
      <c r="I1867" s="204"/>
      <c r="J1867" s="204"/>
      <c r="K1867" s="204">
        <v>-3515</v>
      </c>
      <c r="L1867" s="204">
        <v>-3515</v>
      </c>
      <c r="M1867" s="204">
        <v>-3514</v>
      </c>
      <c r="N1867" s="204" t="s">
        <v>47</v>
      </c>
      <c r="O1867" s="204" t="s">
        <v>41</v>
      </c>
      <c r="P1867" s="202">
        <f t="shared" si="179"/>
        <v>0</v>
      </c>
      <c r="Q1867" s="197">
        <f t="shared" si="174"/>
        <v>0</v>
      </c>
      <c r="R1867" s="202" t="str">
        <f t="shared" si="175"/>
        <v>NA</v>
      </c>
      <c r="S1867" s="202" t="str">
        <f t="shared" si="176"/>
        <v>NA</v>
      </c>
      <c r="T1867" s="197" t="str">
        <f t="shared" si="177"/>
        <v>NA</v>
      </c>
      <c r="U1867" s="197">
        <f t="shared" si="178"/>
        <v>0</v>
      </c>
      <c r="V1867" s="197">
        <f>MIN(IF(SUM(W1867,,X1867,Z1867,AA1867,AD1867,AC1867,AF1867,AG1867,AJ1867,AI1867,AL1867,AM1867,AO1867,AP1867,AR1867,AS1867,A1867,AY1867,AU1867,AV1867,AW1867,AX1867,BA1867,BB1867)=0,0,1)+IF(O1867="Smoothing ramp",1,0)+IF(ISNUMBER(W1867),1,0)+IF(ISNUMBER(X1867),1,0)+IF(ISNUMBER(Z1867),1,0)+IF(ISNUMBER(AA1867),1,0)+IF(ISNUMBER(AD1867),1,0)+IF(ISNUMBER(AC1867),1,0)+IF(ISNUMBER(AF1867),1,0)+IF(ISNUMBER(AG1867),1,0)+IF(ISNUMBER(AI1867),1,0)+IF(ISNUMBER(AJ1867),1,0)+IF(ISNUMBER(AL1867),1,0)+IF(ISNUMBER(AM1867),1,0)+IF(ISNUMBER(AO1867),1,0)+IF(ISNUMBER(AP1867),1,0)+IF(ISNUMBER(#REF!),1,0)+IF(ISNUMBER(AR1867),1,0)+IF(ISNUMBER(AS1867),1,0)+IF(ISNUMBER(AY1867),1,0)+IF(ISNUMBER(AU1867),1,0)+IF(ISNUMBER(AV1867),1,0)+IF(ISNUMBER(AW1867),1,0)+IF(ISNUMBER(AX1867),1,0)+IF(ISNUMBER(BA1867),1,0)+IF(ISNUMBER(BB1867),1,0),1)</f>
        <v>1</v>
      </c>
      <c r="W1867" s="197">
        <v>425</v>
      </c>
      <c r="X1867" s="197"/>
      <c r="Y1867" s="197"/>
      <c r="Z1867" s="197">
        <v>140</v>
      </c>
      <c r="AA1867" s="197"/>
      <c r="AB1867" s="197"/>
      <c r="AC1867" s="197"/>
      <c r="AD1867" s="197"/>
      <c r="AE1867" s="197"/>
      <c r="AF1867" s="197"/>
      <c r="AG1867" s="197"/>
      <c r="AH1867" s="197"/>
      <c r="AI1867" s="197"/>
      <c r="AJ1867" s="197"/>
      <c r="AK1867" s="197"/>
      <c r="AL1867" s="197"/>
      <c r="AM1867" s="197"/>
      <c r="AN1867" s="197"/>
      <c r="AO1867" s="197"/>
      <c r="AP1867" s="197"/>
      <c r="AQ1867" s="197"/>
      <c r="AR1867" s="197"/>
      <c r="AS1867" s="197"/>
      <c r="AT1867" s="197"/>
      <c r="AU1867" s="197"/>
      <c r="AV1867" s="197"/>
      <c r="AW1867" s="197"/>
      <c r="AX1867" s="197"/>
      <c r="AY1867" s="197"/>
      <c r="AZ1867" s="197"/>
      <c r="BA1867" s="197"/>
      <c r="BB1867" s="197"/>
      <c r="BC1867" s="197"/>
    </row>
    <row r="1868" spans="2:55" customFormat="1" ht="14.1" customHeight="1">
      <c r="B1868" s="204">
        <v>20250617</v>
      </c>
      <c r="C1868" s="204" t="s">
        <v>64</v>
      </c>
      <c r="D1868" s="204">
        <v>1230</v>
      </c>
      <c r="E1868" s="204">
        <v>8900</v>
      </c>
      <c r="F1868" s="204"/>
      <c r="G1868" s="204"/>
      <c r="H1868" s="204">
        <v>8230</v>
      </c>
      <c r="I1868" s="204"/>
      <c r="J1868" s="204"/>
      <c r="K1868" s="204">
        <v>0</v>
      </c>
      <c r="L1868" s="204">
        <v>0</v>
      </c>
      <c r="M1868" s="204">
        <v>0</v>
      </c>
      <c r="N1868" s="204" t="s">
        <v>53</v>
      </c>
      <c r="O1868" s="204" t="s">
        <v>41</v>
      </c>
      <c r="P1868" s="202">
        <f t="shared" si="179"/>
        <v>0</v>
      </c>
      <c r="Q1868" s="197">
        <f t="shared" si="174"/>
        <v>670</v>
      </c>
      <c r="R1868" s="202" t="str">
        <f t="shared" si="175"/>
        <v>NA</v>
      </c>
      <c r="S1868" s="202" t="str">
        <f t="shared" si="176"/>
        <v>NA</v>
      </c>
      <c r="T1868" s="197" t="str">
        <f t="shared" si="177"/>
        <v>NA</v>
      </c>
      <c r="U1868" s="197">
        <f t="shared" si="178"/>
        <v>0</v>
      </c>
      <c r="V1868" s="197">
        <f>MIN(IF(SUM(W1868,,X1868,Z1868,AA1868,AD1868,AC1868,AF1868,AG1868,AJ1868,AI1868,AL1868,AM1868,AO1868,AP1868,AR1868,AS1868,A1868,AY1868,AU1868,AV1868,AW1868,AX1868,BA1868,BB1868)=0,0,1)+IF(O1868="Smoothing ramp",1,0)+IF(ISNUMBER(W1868),1,0)+IF(ISNUMBER(X1868),1,0)+IF(ISNUMBER(Z1868),1,0)+IF(ISNUMBER(AA1868),1,0)+IF(ISNUMBER(AD1868),1,0)+IF(ISNUMBER(AC1868),1,0)+IF(ISNUMBER(AF1868),1,0)+IF(ISNUMBER(AG1868),1,0)+IF(ISNUMBER(AI1868),1,0)+IF(ISNUMBER(AJ1868),1,0)+IF(ISNUMBER(AL1868),1,0)+IF(ISNUMBER(AM1868),1,0)+IF(ISNUMBER(AO1868),1,0)+IF(ISNUMBER(AP1868),1,0)+IF(ISNUMBER(#REF!),1,0)+IF(ISNUMBER(AR1868),1,0)+IF(ISNUMBER(AS1868),1,0)+IF(ISNUMBER(AY1868),1,0)+IF(ISNUMBER(AU1868),1,0)+IF(ISNUMBER(AV1868),1,0)+IF(ISNUMBER(AW1868),1,0)+IF(ISNUMBER(AX1868),1,0)+IF(ISNUMBER(BA1868),1,0)+IF(ISNUMBER(BB1868),1,0),1)</f>
        <v>1</v>
      </c>
      <c r="W1868" s="197">
        <v>425</v>
      </c>
      <c r="X1868" s="197"/>
      <c r="Y1868" s="197"/>
      <c r="Z1868" s="197">
        <v>140</v>
      </c>
      <c r="AA1868" s="197"/>
      <c r="AB1868" s="197"/>
      <c r="AC1868" s="197"/>
      <c r="AD1868" s="197"/>
      <c r="AE1868" s="197"/>
      <c r="AF1868" s="197"/>
      <c r="AG1868" s="197"/>
      <c r="AH1868" s="197"/>
      <c r="AI1868" s="197"/>
      <c r="AJ1868" s="197"/>
      <c r="AK1868" s="197"/>
      <c r="AL1868" s="197"/>
      <c r="AM1868" s="197"/>
      <c r="AN1868" s="197"/>
      <c r="AO1868" s="197"/>
      <c r="AP1868" s="197"/>
      <c r="AQ1868" s="197"/>
      <c r="AR1868" s="197"/>
      <c r="AS1868" s="197"/>
      <c r="AT1868" s="197"/>
      <c r="AU1868" s="197"/>
      <c r="AV1868" s="197"/>
      <c r="AW1868" s="197"/>
      <c r="AX1868" s="197"/>
      <c r="AY1868" s="197"/>
      <c r="AZ1868" s="197"/>
      <c r="BA1868" s="197"/>
      <c r="BB1868" s="197"/>
      <c r="BC1868" s="197"/>
    </row>
    <row r="1869" spans="2:55" customFormat="1" ht="14.1" customHeight="1">
      <c r="B1869" s="204">
        <v>20250617</v>
      </c>
      <c r="C1869" s="204" t="s">
        <v>64</v>
      </c>
      <c r="D1869" s="204">
        <v>1330</v>
      </c>
      <c r="E1869" s="204">
        <v>8900</v>
      </c>
      <c r="F1869" s="204"/>
      <c r="G1869" s="204"/>
      <c r="H1869" s="204">
        <v>8900</v>
      </c>
      <c r="I1869" s="204"/>
      <c r="J1869" s="204"/>
      <c r="K1869" s="204">
        <v>0</v>
      </c>
      <c r="L1869" s="204">
        <v>0</v>
      </c>
      <c r="M1869" s="204">
        <v>0</v>
      </c>
      <c r="N1869" s="204" t="s">
        <v>53</v>
      </c>
      <c r="O1869" s="204" t="s">
        <v>53</v>
      </c>
      <c r="P1869" s="202">
        <f t="shared" si="179"/>
        <v>0</v>
      </c>
      <c r="Q1869" s="197">
        <f t="shared" si="174"/>
        <v>0</v>
      </c>
      <c r="R1869" s="202" t="str">
        <f t="shared" si="175"/>
        <v>NA</v>
      </c>
      <c r="S1869" s="202" t="str">
        <f t="shared" si="176"/>
        <v>NA</v>
      </c>
      <c r="T1869" s="197" t="str">
        <f t="shared" si="177"/>
        <v>NA</v>
      </c>
      <c r="U1869" s="197">
        <f t="shared" si="178"/>
        <v>0</v>
      </c>
      <c r="V1869" s="197">
        <f>MIN(IF(SUM(W1869,,X1869,Z1869,AA1869,AD1869,AC1869,AF1869,AG1869,AJ1869,AI1869,AL1869,AM1869,AO1869,AP1869,AR1869,AS1869,A1869,AY1869,AU1869,AV1869,AW1869,AX1869,BA1869,BB1869)=0,0,1)+IF(O1869="Smoothing ramp",1,0)+IF(ISNUMBER(W1869),1,0)+IF(ISNUMBER(X1869),1,0)+IF(ISNUMBER(Z1869),1,0)+IF(ISNUMBER(AA1869),1,0)+IF(ISNUMBER(AD1869),1,0)+IF(ISNUMBER(AC1869),1,0)+IF(ISNUMBER(AF1869),1,0)+IF(ISNUMBER(AG1869),1,0)+IF(ISNUMBER(AI1869),1,0)+IF(ISNUMBER(AJ1869),1,0)+IF(ISNUMBER(AL1869),1,0)+IF(ISNUMBER(AM1869),1,0)+IF(ISNUMBER(AO1869),1,0)+IF(ISNUMBER(AP1869),1,0)+IF(ISNUMBER(#REF!),1,0)+IF(ISNUMBER(AR1869),1,0)+IF(ISNUMBER(AS1869),1,0)+IF(ISNUMBER(AY1869),1,0)+IF(ISNUMBER(AU1869),1,0)+IF(ISNUMBER(AV1869),1,0)+IF(ISNUMBER(AW1869),1,0)+IF(ISNUMBER(AX1869),1,0)+IF(ISNUMBER(BA1869),1,0)+IF(ISNUMBER(BB1869),1,0),1)</f>
        <v>1</v>
      </c>
      <c r="W1869" s="197">
        <v>425</v>
      </c>
      <c r="X1869" s="197"/>
      <c r="Y1869" s="197"/>
      <c r="Z1869" s="197">
        <v>140</v>
      </c>
      <c r="AA1869" s="197"/>
      <c r="AB1869" s="197"/>
      <c r="AC1869" s="197"/>
      <c r="AD1869" s="197"/>
      <c r="AE1869" s="197"/>
      <c r="AF1869" s="197"/>
      <c r="AG1869" s="197"/>
      <c r="AH1869" s="197"/>
      <c r="AI1869" s="197"/>
      <c r="AJ1869" s="197"/>
      <c r="AK1869" s="197"/>
      <c r="AL1869" s="197"/>
      <c r="AM1869" s="197"/>
      <c r="AN1869" s="197"/>
      <c r="AO1869" s="197"/>
      <c r="AP1869" s="197"/>
      <c r="AQ1869" s="197"/>
      <c r="AR1869" s="197"/>
      <c r="AS1869" s="197"/>
      <c r="AT1869" s="197"/>
      <c r="AU1869" s="197"/>
      <c r="AV1869" s="197"/>
      <c r="AW1869" s="197"/>
      <c r="AX1869" s="197"/>
      <c r="AY1869" s="197"/>
      <c r="AZ1869" s="197"/>
      <c r="BA1869" s="197"/>
      <c r="BB1869" s="197"/>
      <c r="BC1869" s="197"/>
    </row>
    <row r="1870" spans="2:55" customFormat="1" ht="14.1" customHeight="1">
      <c r="B1870" s="204">
        <v>20250617</v>
      </c>
      <c r="C1870" s="204" t="s">
        <v>64</v>
      </c>
      <c r="D1870" s="204">
        <v>1430</v>
      </c>
      <c r="E1870" s="204">
        <v>8900</v>
      </c>
      <c r="F1870" s="204"/>
      <c r="G1870" s="204"/>
      <c r="H1870" s="204">
        <v>8900</v>
      </c>
      <c r="I1870" s="204"/>
      <c r="J1870" s="204"/>
      <c r="K1870" s="204">
        <v>0</v>
      </c>
      <c r="L1870" s="204">
        <v>0</v>
      </c>
      <c r="M1870" s="204">
        <v>0</v>
      </c>
      <c r="N1870" s="204" t="s">
        <v>53</v>
      </c>
      <c r="O1870" s="204" t="s">
        <v>53</v>
      </c>
      <c r="P1870" s="202">
        <f t="shared" si="179"/>
        <v>0</v>
      </c>
      <c r="Q1870" s="197">
        <f t="shared" si="174"/>
        <v>0</v>
      </c>
      <c r="R1870" s="202" t="str">
        <f t="shared" si="175"/>
        <v>NA</v>
      </c>
      <c r="S1870" s="202" t="str">
        <f t="shared" si="176"/>
        <v>NA</v>
      </c>
      <c r="T1870" s="197" t="str">
        <f t="shared" si="177"/>
        <v>NA</v>
      </c>
      <c r="U1870" s="197">
        <f t="shared" si="178"/>
        <v>0</v>
      </c>
      <c r="V1870" s="197">
        <f>MIN(IF(SUM(W1870,,X1870,Z1870,AA1870,AD1870,AC1870,AF1870,AG1870,AJ1870,AI1870,AL1870,AM1870,AO1870,AP1870,AR1870,AS1870,A1870,AY1870,AU1870,AV1870,AW1870,AX1870,BA1870,BB1870)=0,0,1)+IF(O1870="Smoothing ramp",1,0)+IF(ISNUMBER(W1870),1,0)+IF(ISNUMBER(X1870),1,0)+IF(ISNUMBER(Z1870),1,0)+IF(ISNUMBER(AA1870),1,0)+IF(ISNUMBER(AD1870),1,0)+IF(ISNUMBER(AC1870),1,0)+IF(ISNUMBER(AF1870),1,0)+IF(ISNUMBER(AG1870),1,0)+IF(ISNUMBER(AI1870),1,0)+IF(ISNUMBER(AJ1870),1,0)+IF(ISNUMBER(AL1870),1,0)+IF(ISNUMBER(AM1870),1,0)+IF(ISNUMBER(AO1870),1,0)+IF(ISNUMBER(AP1870),1,0)+IF(ISNUMBER(#REF!),1,0)+IF(ISNUMBER(AR1870),1,0)+IF(ISNUMBER(AS1870),1,0)+IF(ISNUMBER(AY1870),1,0)+IF(ISNUMBER(AU1870),1,0)+IF(ISNUMBER(AV1870),1,0)+IF(ISNUMBER(AW1870),1,0)+IF(ISNUMBER(AX1870),1,0)+IF(ISNUMBER(BA1870),1,0)+IF(ISNUMBER(BB1870),1,0),1)</f>
        <v>1</v>
      </c>
      <c r="W1870" s="197">
        <v>425</v>
      </c>
      <c r="X1870" s="197"/>
      <c r="Y1870" s="197"/>
      <c r="Z1870" s="197">
        <v>140</v>
      </c>
      <c r="AA1870" s="197"/>
      <c r="AB1870" s="197"/>
      <c r="AC1870" s="197"/>
      <c r="AD1870" s="197"/>
      <c r="AE1870" s="197"/>
      <c r="AF1870" s="197"/>
      <c r="AG1870" s="197"/>
      <c r="AH1870" s="197"/>
      <c r="AI1870" s="197"/>
      <c r="AJ1870" s="197"/>
      <c r="AK1870" s="197"/>
      <c r="AL1870" s="197"/>
      <c r="AM1870" s="197"/>
      <c r="AN1870" s="197"/>
      <c r="AO1870" s="197"/>
      <c r="AP1870" s="197"/>
      <c r="AQ1870" s="197"/>
      <c r="AR1870" s="197"/>
      <c r="AS1870" s="197"/>
      <c r="AT1870" s="197"/>
      <c r="AU1870" s="197"/>
      <c r="AV1870" s="197"/>
      <c r="AW1870" s="197"/>
      <c r="AX1870" s="197"/>
      <c r="AY1870" s="197"/>
      <c r="AZ1870" s="197"/>
      <c r="BA1870" s="197"/>
      <c r="BB1870" s="197"/>
      <c r="BC1870" s="197"/>
    </row>
    <row r="1871" spans="2:55" customFormat="1" ht="14.1" customHeight="1">
      <c r="B1871" s="204">
        <v>20250617</v>
      </c>
      <c r="C1871" s="204" t="s">
        <v>64</v>
      </c>
      <c r="D1871" s="204">
        <v>1530</v>
      </c>
      <c r="E1871" s="204">
        <v>8900</v>
      </c>
      <c r="F1871" s="204"/>
      <c r="G1871" s="204"/>
      <c r="H1871" s="204">
        <v>8900</v>
      </c>
      <c r="I1871" s="204"/>
      <c r="J1871" s="204"/>
      <c r="K1871" s="204">
        <v>0</v>
      </c>
      <c r="L1871" s="204">
        <v>0</v>
      </c>
      <c r="M1871" s="204">
        <v>0</v>
      </c>
      <c r="N1871" s="204" t="s">
        <v>53</v>
      </c>
      <c r="O1871" s="204" t="s">
        <v>53</v>
      </c>
      <c r="P1871" s="202">
        <f t="shared" si="179"/>
        <v>0</v>
      </c>
      <c r="Q1871" s="197">
        <f t="shared" si="174"/>
        <v>0</v>
      </c>
      <c r="R1871" s="202" t="str">
        <f t="shared" si="175"/>
        <v>NA</v>
      </c>
      <c r="S1871" s="202" t="str">
        <f t="shared" si="176"/>
        <v>NA</v>
      </c>
      <c r="T1871" s="197" t="str">
        <f t="shared" si="177"/>
        <v>NA</v>
      </c>
      <c r="U1871" s="197">
        <f t="shared" si="178"/>
        <v>0</v>
      </c>
      <c r="V1871" s="197">
        <f>MIN(IF(SUM(W1871,,X1871,Z1871,AA1871,AD1871,AC1871,AF1871,AG1871,AJ1871,AI1871,AL1871,AM1871,AO1871,AP1871,AR1871,AS1871,A1871,AY1871,AU1871,AV1871,AW1871,AX1871,BA1871,BB1871)=0,0,1)+IF(O1871="Smoothing ramp",1,0)+IF(ISNUMBER(W1871),1,0)+IF(ISNUMBER(X1871),1,0)+IF(ISNUMBER(Z1871),1,0)+IF(ISNUMBER(AA1871),1,0)+IF(ISNUMBER(AD1871),1,0)+IF(ISNUMBER(AC1871),1,0)+IF(ISNUMBER(AF1871),1,0)+IF(ISNUMBER(AG1871),1,0)+IF(ISNUMBER(AI1871),1,0)+IF(ISNUMBER(AJ1871),1,0)+IF(ISNUMBER(AL1871),1,0)+IF(ISNUMBER(AM1871),1,0)+IF(ISNUMBER(AO1871),1,0)+IF(ISNUMBER(AP1871),1,0)+IF(ISNUMBER(#REF!),1,0)+IF(ISNUMBER(AR1871),1,0)+IF(ISNUMBER(AS1871),1,0)+IF(ISNUMBER(AY1871),1,0)+IF(ISNUMBER(AU1871),1,0)+IF(ISNUMBER(AV1871),1,0)+IF(ISNUMBER(AW1871),1,0)+IF(ISNUMBER(AX1871),1,0)+IF(ISNUMBER(BA1871),1,0)+IF(ISNUMBER(BB1871),1,0),1)</f>
        <v>1</v>
      </c>
      <c r="W1871" s="197">
        <v>425</v>
      </c>
      <c r="X1871" s="197"/>
      <c r="Y1871" s="197"/>
      <c r="Z1871" s="197">
        <v>140</v>
      </c>
      <c r="AA1871" s="197"/>
      <c r="AB1871" s="197"/>
      <c r="AC1871" s="197"/>
      <c r="AD1871" s="197"/>
      <c r="AE1871" s="197"/>
      <c r="AF1871" s="197"/>
      <c r="AG1871" s="197"/>
      <c r="AH1871" s="197"/>
      <c r="AI1871" s="197"/>
      <c r="AJ1871" s="197"/>
      <c r="AK1871" s="197"/>
      <c r="AL1871" s="197"/>
      <c r="AM1871" s="197"/>
      <c r="AN1871" s="197"/>
      <c r="AO1871" s="197"/>
      <c r="AP1871" s="197"/>
      <c r="AQ1871" s="197"/>
      <c r="AR1871" s="197"/>
      <c r="AS1871" s="197"/>
      <c r="AT1871" s="197"/>
      <c r="AU1871" s="197"/>
      <c r="AV1871" s="197"/>
      <c r="AW1871" s="197"/>
      <c r="AX1871" s="197"/>
      <c r="AY1871" s="197"/>
      <c r="AZ1871" s="197"/>
      <c r="BA1871" s="197"/>
      <c r="BB1871" s="197"/>
      <c r="BC1871" s="197"/>
    </row>
    <row r="1872" spans="2:55" customFormat="1" ht="14.1" customHeight="1">
      <c r="B1872" s="204">
        <v>20250617</v>
      </c>
      <c r="C1872" s="204" t="s">
        <v>64</v>
      </c>
      <c r="D1872" s="204">
        <v>1630</v>
      </c>
      <c r="E1872" s="204">
        <v>8900</v>
      </c>
      <c r="F1872" s="204"/>
      <c r="G1872" s="204"/>
      <c r="H1872" s="204">
        <v>8900</v>
      </c>
      <c r="I1872" s="204"/>
      <c r="J1872" s="204"/>
      <c r="K1872" s="204">
        <v>0</v>
      </c>
      <c r="L1872" s="204">
        <v>0</v>
      </c>
      <c r="M1872" s="204">
        <v>0</v>
      </c>
      <c r="N1872" s="204" t="s">
        <v>53</v>
      </c>
      <c r="O1872" s="204" t="s">
        <v>53</v>
      </c>
      <c r="P1872" s="202">
        <f t="shared" si="179"/>
        <v>0</v>
      </c>
      <c r="Q1872" s="197">
        <f t="shared" si="174"/>
        <v>0</v>
      </c>
      <c r="R1872" s="202" t="str">
        <f t="shared" si="175"/>
        <v>NA</v>
      </c>
      <c r="S1872" s="202" t="str">
        <f t="shared" si="176"/>
        <v>NA</v>
      </c>
      <c r="T1872" s="197" t="str">
        <f t="shared" si="177"/>
        <v>NA</v>
      </c>
      <c r="U1872" s="197">
        <f t="shared" si="178"/>
        <v>0</v>
      </c>
      <c r="V1872" s="197">
        <f>MIN(IF(SUM(W1872,,X1872,Z1872,AA1872,AD1872,AC1872,AF1872,AG1872,AJ1872,AI1872,AL1872,AM1872,AO1872,AP1872,AR1872,AS1872,A1872,AY1872,AU1872,AV1872,AW1872,AX1872,BA1872,BB1872)=0,0,1)+IF(O1872="Smoothing ramp",1,0)+IF(ISNUMBER(W1872),1,0)+IF(ISNUMBER(X1872),1,0)+IF(ISNUMBER(Z1872),1,0)+IF(ISNUMBER(AA1872),1,0)+IF(ISNUMBER(AD1872),1,0)+IF(ISNUMBER(AC1872),1,0)+IF(ISNUMBER(AF1872),1,0)+IF(ISNUMBER(AG1872),1,0)+IF(ISNUMBER(AI1872),1,0)+IF(ISNUMBER(AJ1872),1,0)+IF(ISNUMBER(AL1872),1,0)+IF(ISNUMBER(AM1872),1,0)+IF(ISNUMBER(AO1872),1,0)+IF(ISNUMBER(AP1872),1,0)+IF(ISNUMBER(#REF!),1,0)+IF(ISNUMBER(AR1872),1,0)+IF(ISNUMBER(AS1872),1,0)+IF(ISNUMBER(AY1872),1,0)+IF(ISNUMBER(AU1872),1,0)+IF(ISNUMBER(AV1872),1,0)+IF(ISNUMBER(AW1872),1,0)+IF(ISNUMBER(AX1872),1,0)+IF(ISNUMBER(BA1872),1,0)+IF(ISNUMBER(BB1872),1,0),1)</f>
        <v>1</v>
      </c>
      <c r="W1872" s="197">
        <v>425</v>
      </c>
      <c r="X1872" s="197"/>
      <c r="Y1872" s="197"/>
      <c r="Z1872" s="197">
        <v>140</v>
      </c>
      <c r="AA1872" s="197"/>
      <c r="AB1872" s="197"/>
      <c r="AC1872" s="197"/>
      <c r="AD1872" s="197"/>
      <c r="AE1872" s="197"/>
      <c r="AF1872" s="197"/>
      <c r="AG1872" s="197"/>
      <c r="AH1872" s="197"/>
      <c r="AI1872" s="197"/>
      <c r="AJ1872" s="197"/>
      <c r="AK1872" s="197"/>
      <c r="AL1872" s="197"/>
      <c r="AM1872" s="197"/>
      <c r="AN1872" s="197"/>
      <c r="AO1872" s="197"/>
      <c r="AP1872" s="197"/>
      <c r="AQ1872" s="197"/>
      <c r="AR1872" s="197"/>
      <c r="AS1872" s="197"/>
      <c r="AT1872" s="197"/>
      <c r="AU1872" s="197"/>
      <c r="AV1872" s="197"/>
      <c r="AW1872" s="197"/>
      <c r="AX1872" s="197"/>
      <c r="AY1872" s="197"/>
      <c r="AZ1872" s="197"/>
      <c r="BA1872" s="197"/>
      <c r="BB1872" s="197"/>
      <c r="BC1872" s="197"/>
    </row>
    <row r="1873" spans="2:55" customFormat="1" ht="14.1" customHeight="1">
      <c r="B1873" s="204">
        <v>20250617</v>
      </c>
      <c r="C1873" s="204" t="s">
        <v>64</v>
      </c>
      <c r="D1873" s="204">
        <v>1730</v>
      </c>
      <c r="E1873" s="204">
        <v>8900</v>
      </c>
      <c r="F1873" s="204"/>
      <c r="G1873" s="204"/>
      <c r="H1873" s="204">
        <v>8900</v>
      </c>
      <c r="I1873" s="204"/>
      <c r="J1873" s="204"/>
      <c r="K1873" s="204">
        <v>0</v>
      </c>
      <c r="L1873" s="204">
        <v>0</v>
      </c>
      <c r="M1873" s="204">
        <v>0</v>
      </c>
      <c r="N1873" s="204" t="s">
        <v>53</v>
      </c>
      <c r="O1873" s="204" t="s">
        <v>53</v>
      </c>
      <c r="P1873" s="202">
        <f t="shared" si="179"/>
        <v>0</v>
      </c>
      <c r="Q1873" s="197">
        <f t="shared" si="174"/>
        <v>0</v>
      </c>
      <c r="R1873" s="202" t="str">
        <f t="shared" si="175"/>
        <v>NA</v>
      </c>
      <c r="S1873" s="202" t="str">
        <f t="shared" si="176"/>
        <v>NA</v>
      </c>
      <c r="T1873" s="197" t="str">
        <f t="shared" si="177"/>
        <v>NA</v>
      </c>
      <c r="U1873" s="197">
        <f t="shared" si="178"/>
        <v>0</v>
      </c>
      <c r="V1873" s="197">
        <f>MIN(IF(SUM(W1873,,X1873,Z1873,AA1873,AD1873,AC1873,AF1873,AG1873,AJ1873,AI1873,AL1873,AM1873,AO1873,AP1873,AR1873,AS1873,A1873,AY1873,AU1873,AV1873,AW1873,AX1873,BA1873,BB1873)=0,0,1)+IF(O1873="Smoothing ramp",1,0)+IF(ISNUMBER(W1873),1,0)+IF(ISNUMBER(X1873),1,0)+IF(ISNUMBER(Z1873),1,0)+IF(ISNUMBER(AA1873),1,0)+IF(ISNUMBER(AD1873),1,0)+IF(ISNUMBER(AC1873),1,0)+IF(ISNUMBER(AF1873),1,0)+IF(ISNUMBER(AG1873),1,0)+IF(ISNUMBER(AI1873),1,0)+IF(ISNUMBER(AJ1873),1,0)+IF(ISNUMBER(AL1873),1,0)+IF(ISNUMBER(AM1873),1,0)+IF(ISNUMBER(AO1873),1,0)+IF(ISNUMBER(AP1873),1,0)+IF(ISNUMBER(#REF!),1,0)+IF(ISNUMBER(AR1873),1,0)+IF(ISNUMBER(AS1873),1,0)+IF(ISNUMBER(AY1873),1,0)+IF(ISNUMBER(AU1873),1,0)+IF(ISNUMBER(AV1873),1,0)+IF(ISNUMBER(AW1873),1,0)+IF(ISNUMBER(AX1873),1,0)+IF(ISNUMBER(BA1873),1,0)+IF(ISNUMBER(BB1873),1,0),1)</f>
        <v>1</v>
      </c>
      <c r="W1873" s="197">
        <v>425</v>
      </c>
      <c r="X1873" s="197"/>
      <c r="Y1873" s="197"/>
      <c r="Z1873" s="197">
        <v>140</v>
      </c>
      <c r="AA1873" s="197"/>
      <c r="AB1873" s="197"/>
      <c r="AC1873" s="197"/>
      <c r="AD1873" s="197"/>
      <c r="AE1873" s="197"/>
      <c r="AF1873" s="197"/>
      <c r="AG1873" s="197"/>
      <c r="AH1873" s="197"/>
      <c r="AI1873" s="197"/>
      <c r="AJ1873" s="197"/>
      <c r="AK1873" s="197"/>
      <c r="AL1873" s="197"/>
      <c r="AM1873" s="197"/>
      <c r="AN1873" s="197"/>
      <c r="AO1873" s="197"/>
      <c r="AP1873" s="197"/>
      <c r="AQ1873" s="197"/>
      <c r="AR1873" s="197"/>
      <c r="AS1873" s="197"/>
      <c r="AT1873" s="197"/>
      <c r="AU1873" s="197"/>
      <c r="AV1873" s="197"/>
      <c r="AW1873" s="197"/>
      <c r="AX1873" s="197"/>
      <c r="AY1873" s="197"/>
      <c r="AZ1873" s="197"/>
      <c r="BA1873" s="197"/>
      <c r="BB1873" s="197"/>
      <c r="BC1873" s="197"/>
    </row>
    <row r="1874" spans="2:55" customFormat="1" ht="14.1" customHeight="1">
      <c r="B1874" s="204">
        <v>20250617</v>
      </c>
      <c r="C1874" s="204" t="s">
        <v>64</v>
      </c>
      <c r="D1874" s="204">
        <v>1830</v>
      </c>
      <c r="E1874" s="204">
        <v>9050</v>
      </c>
      <c r="F1874" s="204"/>
      <c r="G1874" s="204"/>
      <c r="H1874" s="204">
        <v>9050</v>
      </c>
      <c r="I1874" s="204"/>
      <c r="J1874" s="204"/>
      <c r="K1874" s="204">
        <v>0</v>
      </c>
      <c r="L1874" s="204">
        <v>0</v>
      </c>
      <c r="M1874" s="204">
        <v>0</v>
      </c>
      <c r="N1874" s="204" t="s">
        <v>53</v>
      </c>
      <c r="O1874" s="204" t="s">
        <v>53</v>
      </c>
      <c r="P1874" s="202">
        <f t="shared" si="179"/>
        <v>0</v>
      </c>
      <c r="Q1874" s="197">
        <f t="shared" si="174"/>
        <v>0</v>
      </c>
      <c r="R1874" s="202" t="str">
        <f t="shared" si="175"/>
        <v>NA</v>
      </c>
      <c r="S1874" s="202" t="str">
        <f t="shared" si="176"/>
        <v>NA</v>
      </c>
      <c r="T1874" s="197" t="str">
        <f t="shared" si="177"/>
        <v>NA</v>
      </c>
      <c r="U1874" s="197">
        <f t="shared" si="178"/>
        <v>0</v>
      </c>
      <c r="V1874" s="197">
        <f>MIN(IF(SUM(W1874,,X1874,Z1874,AA1874,AD1874,AC1874,AF1874,AG1874,AJ1874,AI1874,AL1874,AM1874,AO1874,AP1874,AR1874,AS1874,A1874,AY1874,AU1874,AV1874,AW1874,AX1874,BA1874,BB1874)=0,0,1)+IF(O1874="Smoothing ramp",1,0)+IF(ISNUMBER(W1874),1,0)+IF(ISNUMBER(X1874),1,0)+IF(ISNUMBER(Z1874),1,0)+IF(ISNUMBER(AA1874),1,0)+IF(ISNUMBER(AD1874),1,0)+IF(ISNUMBER(AC1874),1,0)+IF(ISNUMBER(AF1874),1,0)+IF(ISNUMBER(AG1874),1,0)+IF(ISNUMBER(AI1874),1,0)+IF(ISNUMBER(AJ1874),1,0)+IF(ISNUMBER(AL1874),1,0)+IF(ISNUMBER(AM1874),1,0)+IF(ISNUMBER(AO1874),1,0)+IF(ISNUMBER(AP1874),1,0)+IF(ISNUMBER(#REF!),1,0)+IF(ISNUMBER(AR1874),1,0)+IF(ISNUMBER(AS1874),1,0)+IF(ISNUMBER(AY1874),1,0)+IF(ISNUMBER(AU1874),1,0)+IF(ISNUMBER(AV1874),1,0)+IF(ISNUMBER(AW1874),1,0)+IF(ISNUMBER(AX1874),1,0)+IF(ISNUMBER(BA1874),1,0)+IF(ISNUMBER(BB1874),1,0),1)</f>
        <v>1</v>
      </c>
      <c r="W1874" s="197">
        <v>425</v>
      </c>
      <c r="X1874" s="197"/>
      <c r="Y1874" s="197"/>
      <c r="Z1874" s="197">
        <v>140</v>
      </c>
      <c r="AA1874" s="197"/>
      <c r="AB1874" s="197"/>
      <c r="AC1874" s="197"/>
      <c r="AD1874" s="197"/>
      <c r="AE1874" s="197"/>
      <c r="AF1874" s="197"/>
      <c r="AG1874" s="197"/>
      <c r="AH1874" s="197"/>
      <c r="AI1874" s="197"/>
      <c r="AJ1874" s="197"/>
      <c r="AK1874" s="197"/>
      <c r="AL1874" s="197"/>
      <c r="AM1874" s="197"/>
      <c r="AN1874" s="197"/>
      <c r="AO1874" s="197"/>
      <c r="AP1874" s="197"/>
      <c r="AQ1874" s="197"/>
      <c r="AR1874" s="197"/>
      <c r="AS1874" s="197"/>
      <c r="AT1874" s="197"/>
      <c r="AU1874" s="197"/>
      <c r="AV1874" s="197"/>
      <c r="AW1874" s="197"/>
      <c r="AX1874" s="197"/>
      <c r="AY1874" s="197"/>
      <c r="AZ1874" s="197"/>
      <c r="BA1874" s="197"/>
      <c r="BB1874" s="197"/>
      <c r="BC1874" s="197"/>
    </row>
    <row r="1875" spans="2:55" customFormat="1" ht="14.1" customHeight="1">
      <c r="B1875" s="204">
        <v>20250617</v>
      </c>
      <c r="C1875" s="204" t="s">
        <v>64</v>
      </c>
      <c r="D1875" s="204">
        <v>1930</v>
      </c>
      <c r="E1875" s="204">
        <v>9050</v>
      </c>
      <c r="F1875" s="204"/>
      <c r="G1875" s="204"/>
      <c r="H1875" s="204">
        <v>9050</v>
      </c>
      <c r="I1875" s="204"/>
      <c r="J1875" s="204"/>
      <c r="K1875" s="204">
        <v>0</v>
      </c>
      <c r="L1875" s="204">
        <v>0</v>
      </c>
      <c r="M1875" s="204">
        <v>0</v>
      </c>
      <c r="N1875" s="204" t="s">
        <v>53</v>
      </c>
      <c r="O1875" s="204" t="s">
        <v>53</v>
      </c>
      <c r="P1875" s="202">
        <f t="shared" si="179"/>
        <v>0</v>
      </c>
      <c r="Q1875" s="197">
        <f t="shared" si="174"/>
        <v>0</v>
      </c>
      <c r="R1875" s="202" t="str">
        <f t="shared" si="175"/>
        <v>NA</v>
      </c>
      <c r="S1875" s="202" t="str">
        <f t="shared" si="176"/>
        <v>NA</v>
      </c>
      <c r="T1875" s="197" t="str">
        <f t="shared" si="177"/>
        <v>NA</v>
      </c>
      <c r="U1875" s="197">
        <f t="shared" si="178"/>
        <v>0</v>
      </c>
      <c r="V1875" s="197">
        <f>MIN(IF(SUM(W1875,,X1875,Z1875,AA1875,AD1875,AC1875,AF1875,AG1875,AJ1875,AI1875,AL1875,AM1875,AO1875,AP1875,AR1875,AS1875,A1875,AY1875,AU1875,AV1875,AW1875,AX1875,BA1875,BB1875)=0,0,1)+IF(O1875="Smoothing ramp",1,0)+IF(ISNUMBER(W1875),1,0)+IF(ISNUMBER(X1875),1,0)+IF(ISNUMBER(Z1875),1,0)+IF(ISNUMBER(AA1875),1,0)+IF(ISNUMBER(AD1875),1,0)+IF(ISNUMBER(AC1875),1,0)+IF(ISNUMBER(AF1875),1,0)+IF(ISNUMBER(AG1875),1,0)+IF(ISNUMBER(AI1875),1,0)+IF(ISNUMBER(AJ1875),1,0)+IF(ISNUMBER(AL1875),1,0)+IF(ISNUMBER(AM1875),1,0)+IF(ISNUMBER(AO1875),1,0)+IF(ISNUMBER(AP1875),1,0)+IF(ISNUMBER(#REF!),1,0)+IF(ISNUMBER(AR1875),1,0)+IF(ISNUMBER(AS1875),1,0)+IF(ISNUMBER(AY1875),1,0)+IF(ISNUMBER(AU1875),1,0)+IF(ISNUMBER(AV1875),1,0)+IF(ISNUMBER(AW1875),1,0)+IF(ISNUMBER(AX1875),1,0)+IF(ISNUMBER(BA1875),1,0)+IF(ISNUMBER(BB1875),1,0),1)</f>
        <v>1</v>
      </c>
      <c r="W1875" s="197">
        <v>425</v>
      </c>
      <c r="X1875" s="197"/>
      <c r="Y1875" s="197"/>
      <c r="Z1875" s="197">
        <v>140</v>
      </c>
      <c r="AA1875" s="197"/>
      <c r="AB1875" s="197"/>
      <c r="AC1875" s="197"/>
      <c r="AD1875" s="197"/>
      <c r="AE1875" s="197"/>
      <c r="AF1875" s="197"/>
      <c r="AG1875" s="197"/>
      <c r="AH1875" s="197"/>
      <c r="AI1875" s="197"/>
      <c r="AJ1875" s="197"/>
      <c r="AK1875" s="197"/>
      <c r="AL1875" s="197"/>
      <c r="AM1875" s="197"/>
      <c r="AN1875" s="197"/>
      <c r="AO1875" s="197"/>
      <c r="AP1875" s="197"/>
      <c r="AQ1875" s="197"/>
      <c r="AR1875" s="197"/>
      <c r="AS1875" s="197"/>
      <c r="AT1875" s="197"/>
      <c r="AU1875" s="197"/>
      <c r="AV1875" s="197"/>
      <c r="AW1875" s="197"/>
      <c r="AX1875" s="197"/>
      <c r="AY1875" s="197"/>
      <c r="AZ1875" s="197"/>
      <c r="BA1875" s="197"/>
      <c r="BB1875" s="197"/>
      <c r="BC1875" s="197"/>
    </row>
    <row r="1876" spans="2:55" customFormat="1" ht="14.1" customHeight="1">
      <c r="B1876" s="204">
        <v>20250617</v>
      </c>
      <c r="C1876" s="204" t="s">
        <v>64</v>
      </c>
      <c r="D1876" s="204">
        <v>2030</v>
      </c>
      <c r="E1876" s="204">
        <v>9050</v>
      </c>
      <c r="F1876" s="204"/>
      <c r="G1876" s="204"/>
      <c r="H1876" s="204">
        <v>9050</v>
      </c>
      <c r="I1876" s="204"/>
      <c r="J1876" s="204"/>
      <c r="K1876" s="204">
        <v>0</v>
      </c>
      <c r="L1876" s="204">
        <v>0</v>
      </c>
      <c r="M1876" s="204">
        <v>0</v>
      </c>
      <c r="N1876" s="204" t="s">
        <v>53</v>
      </c>
      <c r="O1876" s="204" t="s">
        <v>53</v>
      </c>
      <c r="P1876" s="202">
        <f t="shared" si="179"/>
        <v>0</v>
      </c>
      <c r="Q1876" s="197">
        <f t="shared" si="174"/>
        <v>0</v>
      </c>
      <c r="R1876" s="202" t="str">
        <f t="shared" si="175"/>
        <v>NA</v>
      </c>
      <c r="S1876" s="202" t="str">
        <f t="shared" si="176"/>
        <v>NA</v>
      </c>
      <c r="T1876" s="197" t="str">
        <f t="shared" si="177"/>
        <v>NA</v>
      </c>
      <c r="U1876" s="197">
        <f t="shared" si="178"/>
        <v>0</v>
      </c>
      <c r="V1876" s="197">
        <f>MIN(IF(SUM(W1876,,X1876,Z1876,AA1876,AD1876,AC1876,AF1876,AG1876,AJ1876,AI1876,AL1876,AM1876,AO1876,AP1876,AR1876,AS1876,A1876,AY1876,AU1876,AV1876,AW1876,AX1876,BA1876,BB1876)=0,0,1)+IF(O1876="Smoothing ramp",1,0)+IF(ISNUMBER(W1876),1,0)+IF(ISNUMBER(X1876),1,0)+IF(ISNUMBER(Z1876),1,0)+IF(ISNUMBER(AA1876),1,0)+IF(ISNUMBER(AD1876),1,0)+IF(ISNUMBER(AC1876),1,0)+IF(ISNUMBER(AF1876),1,0)+IF(ISNUMBER(AG1876),1,0)+IF(ISNUMBER(AI1876),1,0)+IF(ISNUMBER(AJ1876),1,0)+IF(ISNUMBER(AL1876),1,0)+IF(ISNUMBER(AM1876),1,0)+IF(ISNUMBER(AO1876),1,0)+IF(ISNUMBER(AP1876),1,0)+IF(ISNUMBER(#REF!),1,0)+IF(ISNUMBER(AR1876),1,0)+IF(ISNUMBER(AS1876),1,0)+IF(ISNUMBER(AY1876),1,0)+IF(ISNUMBER(AU1876),1,0)+IF(ISNUMBER(AV1876),1,0)+IF(ISNUMBER(AW1876),1,0)+IF(ISNUMBER(AX1876),1,0)+IF(ISNUMBER(BA1876),1,0)+IF(ISNUMBER(BB1876),1,0),1)</f>
        <v>1</v>
      </c>
      <c r="W1876" s="197">
        <v>425</v>
      </c>
      <c r="X1876" s="197"/>
      <c r="Y1876" s="197"/>
      <c r="Z1876" s="197">
        <v>140</v>
      </c>
      <c r="AA1876" s="197"/>
      <c r="AB1876" s="197"/>
      <c r="AC1876" s="197"/>
      <c r="AD1876" s="197"/>
      <c r="AE1876" s="197"/>
      <c r="AF1876" s="197"/>
      <c r="AG1876" s="197"/>
      <c r="AH1876" s="197"/>
      <c r="AI1876" s="197"/>
      <c r="AJ1876" s="197"/>
      <c r="AK1876" s="197"/>
      <c r="AL1876" s="197"/>
      <c r="AM1876" s="197"/>
      <c r="AN1876" s="197"/>
      <c r="AO1876" s="197"/>
      <c r="AP1876" s="197"/>
      <c r="AQ1876" s="197"/>
      <c r="AR1876" s="197"/>
      <c r="AS1876" s="197"/>
      <c r="AT1876" s="197"/>
      <c r="AU1876" s="197"/>
      <c r="AV1876" s="197"/>
      <c r="AW1876" s="197"/>
      <c r="AX1876" s="197"/>
      <c r="AY1876" s="197"/>
      <c r="AZ1876" s="197"/>
      <c r="BA1876" s="197"/>
      <c r="BB1876" s="197"/>
      <c r="BC1876" s="197"/>
    </row>
    <row r="1877" spans="2:55" customFormat="1" ht="14.1" customHeight="1">
      <c r="B1877" s="204">
        <v>20250617</v>
      </c>
      <c r="C1877" s="204" t="s">
        <v>64</v>
      </c>
      <c r="D1877" s="204">
        <v>2130</v>
      </c>
      <c r="E1877" s="204">
        <v>9050</v>
      </c>
      <c r="F1877" s="204"/>
      <c r="G1877" s="204"/>
      <c r="H1877" s="204">
        <v>9050</v>
      </c>
      <c r="I1877" s="204"/>
      <c r="J1877" s="204"/>
      <c r="K1877" s="204">
        <v>0</v>
      </c>
      <c r="L1877" s="204">
        <v>0</v>
      </c>
      <c r="M1877" s="204">
        <v>0</v>
      </c>
      <c r="N1877" s="204" t="s">
        <v>53</v>
      </c>
      <c r="O1877" s="204" t="s">
        <v>53</v>
      </c>
      <c r="P1877" s="202">
        <f t="shared" si="179"/>
        <v>0</v>
      </c>
      <c r="Q1877" s="197">
        <f t="shared" si="174"/>
        <v>0</v>
      </c>
      <c r="R1877" s="202" t="str">
        <f t="shared" si="175"/>
        <v>NA</v>
      </c>
      <c r="S1877" s="202" t="str">
        <f t="shared" si="176"/>
        <v>NA</v>
      </c>
      <c r="T1877" s="197" t="str">
        <f t="shared" si="177"/>
        <v>NA</v>
      </c>
      <c r="U1877" s="197">
        <f t="shared" si="178"/>
        <v>0</v>
      </c>
      <c r="V1877" s="197">
        <f>MIN(IF(SUM(W1877,,X1877,Z1877,AA1877,AD1877,AC1877,AF1877,AG1877,AJ1877,AI1877,AL1877,AM1877,AO1877,AP1877,AR1877,AS1877,A1877,AY1877,AU1877,AV1877,AW1877,AX1877,BA1877,BB1877)=0,0,1)+IF(O1877="Smoothing ramp",1,0)+IF(ISNUMBER(W1877),1,0)+IF(ISNUMBER(X1877),1,0)+IF(ISNUMBER(Z1877),1,0)+IF(ISNUMBER(AA1877),1,0)+IF(ISNUMBER(AD1877),1,0)+IF(ISNUMBER(AC1877),1,0)+IF(ISNUMBER(AF1877),1,0)+IF(ISNUMBER(AG1877),1,0)+IF(ISNUMBER(AI1877),1,0)+IF(ISNUMBER(AJ1877),1,0)+IF(ISNUMBER(AL1877),1,0)+IF(ISNUMBER(AM1877),1,0)+IF(ISNUMBER(AO1877),1,0)+IF(ISNUMBER(AP1877),1,0)+IF(ISNUMBER(#REF!),1,0)+IF(ISNUMBER(AR1877),1,0)+IF(ISNUMBER(AS1877),1,0)+IF(ISNUMBER(AY1877),1,0)+IF(ISNUMBER(AU1877),1,0)+IF(ISNUMBER(AV1877),1,0)+IF(ISNUMBER(AW1877),1,0)+IF(ISNUMBER(AX1877),1,0)+IF(ISNUMBER(BA1877),1,0)+IF(ISNUMBER(BB1877),1,0),1)</f>
        <v>1</v>
      </c>
      <c r="W1877" s="197">
        <v>415</v>
      </c>
      <c r="X1877" s="197"/>
      <c r="Y1877" s="197"/>
      <c r="Z1877" s="197">
        <v>160</v>
      </c>
      <c r="AA1877" s="197"/>
      <c r="AB1877" s="197"/>
      <c r="AC1877" s="197"/>
      <c r="AD1877" s="197"/>
      <c r="AE1877" s="197"/>
      <c r="AF1877" s="197"/>
      <c r="AG1877" s="197"/>
      <c r="AH1877" s="197"/>
      <c r="AI1877" s="197"/>
      <c r="AJ1877" s="197"/>
      <c r="AK1877" s="197"/>
      <c r="AL1877" s="197"/>
      <c r="AM1877" s="197"/>
      <c r="AN1877" s="197"/>
      <c r="AO1877" s="197"/>
      <c r="AP1877" s="197"/>
      <c r="AQ1877" s="197"/>
      <c r="AR1877" s="197"/>
      <c r="AS1877" s="197"/>
      <c r="AT1877" s="197"/>
      <c r="AU1877" s="197"/>
      <c r="AV1877" s="197"/>
      <c r="AW1877" s="197"/>
      <c r="AX1877" s="197"/>
      <c r="AY1877" s="197"/>
      <c r="AZ1877" s="197"/>
      <c r="BA1877" s="197"/>
      <c r="BB1877" s="197"/>
      <c r="BC1877" s="197"/>
    </row>
    <row r="1878" spans="2:55" customFormat="1" ht="14.1" hidden="1" customHeight="1">
      <c r="B1878" s="204">
        <v>20250617</v>
      </c>
      <c r="C1878" s="204" t="s">
        <v>64</v>
      </c>
      <c r="D1878" s="204">
        <v>2230</v>
      </c>
      <c r="E1878" s="204">
        <v>9050</v>
      </c>
      <c r="F1878" s="204"/>
      <c r="G1878" s="204"/>
      <c r="H1878" s="204">
        <v>9050</v>
      </c>
      <c r="I1878" s="204"/>
      <c r="J1878" s="204"/>
      <c r="K1878" s="204">
        <v>0</v>
      </c>
      <c r="L1878" s="204">
        <v>0</v>
      </c>
      <c r="M1878" s="204">
        <v>0</v>
      </c>
      <c r="N1878" s="204" t="s">
        <v>53</v>
      </c>
      <c r="O1878" s="204" t="s">
        <v>53</v>
      </c>
      <c r="P1878" s="202">
        <f t="shared" si="179"/>
        <v>0</v>
      </c>
      <c r="Q1878" s="197">
        <f t="shared" si="174"/>
        <v>0</v>
      </c>
      <c r="R1878" s="202" t="str">
        <f t="shared" si="175"/>
        <v>NA</v>
      </c>
      <c r="S1878" s="202" t="str">
        <f t="shared" si="176"/>
        <v>NA</v>
      </c>
      <c r="T1878" s="197" t="str">
        <f t="shared" si="177"/>
        <v>NA</v>
      </c>
      <c r="U1878" s="197">
        <f t="shared" si="178"/>
        <v>0</v>
      </c>
      <c r="V1878" s="197">
        <f>MIN(IF(SUM(W1878,,X1878,Z1878,AA1878,AD1878,AC1878,AF1878,AG1878,AJ1878,AI1878,AL1878,AM1878,AO1878,AP1878,AR1878,AS1878,A1878,AY1878,AU1878,AV1878,AW1878,AX1878,BA1878,BB1878)=0,0,1)+IF(O1878="Smoothing ramp",1,0)+IF(ISNUMBER(W1878),1,0)+IF(ISNUMBER(X1878),1,0)+IF(ISNUMBER(Z1878),1,0)+IF(ISNUMBER(AA1878),1,0)+IF(ISNUMBER(AD1878),1,0)+IF(ISNUMBER(AC1878),1,0)+IF(ISNUMBER(AF1878),1,0)+IF(ISNUMBER(AG1878),1,0)+IF(ISNUMBER(AI1878),1,0)+IF(ISNUMBER(AJ1878),1,0)+IF(ISNUMBER(AL1878),1,0)+IF(ISNUMBER(AM1878),1,0)+IF(ISNUMBER(AO1878),1,0)+IF(ISNUMBER(AP1878),1,0)+IF(ISNUMBER(#REF!),1,0)+IF(ISNUMBER(AR1878),1,0)+IF(ISNUMBER(AS1878),1,0)+IF(ISNUMBER(AY1878),1,0)+IF(ISNUMBER(AU1878),1,0)+IF(ISNUMBER(AV1878),1,0)+IF(ISNUMBER(AW1878),1,0)+IF(ISNUMBER(AX1878),1,0)+IF(ISNUMBER(BA1878),1,0)+IF(ISNUMBER(BB1878),1,0),1)</f>
        <v>0</v>
      </c>
      <c r="W1878" s="197"/>
      <c r="X1878" s="197"/>
      <c r="Y1878" s="197"/>
      <c r="Z1878" s="197"/>
      <c r="AA1878" s="197"/>
      <c r="AB1878" s="197"/>
      <c r="AC1878" s="197"/>
      <c r="AD1878" s="197"/>
      <c r="AE1878" s="197"/>
      <c r="AF1878" s="197"/>
      <c r="AG1878" s="197"/>
      <c r="AH1878" s="197"/>
      <c r="AI1878" s="197"/>
      <c r="AJ1878" s="197"/>
      <c r="AK1878" s="197"/>
      <c r="AL1878" s="197"/>
      <c r="AM1878" s="197"/>
      <c r="AN1878" s="197"/>
      <c r="AO1878" s="197"/>
      <c r="AP1878" s="197"/>
      <c r="AQ1878" s="197"/>
      <c r="AR1878" s="197"/>
      <c r="AS1878" s="197"/>
      <c r="AT1878" s="197"/>
      <c r="AU1878" s="197"/>
      <c r="AV1878" s="197"/>
      <c r="AW1878" s="197"/>
      <c r="AX1878" s="197"/>
      <c r="AY1878" s="197"/>
      <c r="AZ1878" s="197"/>
      <c r="BA1878" s="197"/>
      <c r="BB1878" s="197"/>
      <c r="BC1878" s="197"/>
    </row>
    <row r="1879" spans="2:55" customFormat="1" ht="14.1" hidden="1" customHeight="1">
      <c r="B1879" s="204">
        <v>20250617</v>
      </c>
      <c r="C1879" s="204" t="s">
        <v>64</v>
      </c>
      <c r="D1879" s="204">
        <v>2330</v>
      </c>
      <c r="E1879" s="204">
        <v>8450</v>
      </c>
      <c r="F1879" s="204"/>
      <c r="G1879" s="204"/>
      <c r="H1879" s="204">
        <v>8450</v>
      </c>
      <c r="I1879" s="204"/>
      <c r="J1879" s="204"/>
      <c r="K1879" s="204">
        <v>0</v>
      </c>
      <c r="L1879" s="204">
        <v>0</v>
      </c>
      <c r="M1879" s="204">
        <v>0</v>
      </c>
      <c r="N1879" s="204" t="s">
        <v>53</v>
      </c>
      <c r="O1879" s="204" t="s">
        <v>53</v>
      </c>
      <c r="P1879" s="202">
        <f t="shared" si="179"/>
        <v>0</v>
      </c>
      <c r="Q1879" s="197">
        <f t="shared" si="174"/>
        <v>0</v>
      </c>
      <c r="R1879" s="202" t="str">
        <f t="shared" si="175"/>
        <v>NA</v>
      </c>
      <c r="S1879" s="202" t="str">
        <f t="shared" si="176"/>
        <v>NA</v>
      </c>
      <c r="T1879" s="197" t="str">
        <f t="shared" si="177"/>
        <v>NA</v>
      </c>
      <c r="U1879" s="197">
        <f t="shared" si="178"/>
        <v>0</v>
      </c>
      <c r="V1879" s="197">
        <f>MIN(IF(SUM(W1879,,X1879,Z1879,AA1879,AD1879,AC1879,AF1879,AG1879,AJ1879,AI1879,AL1879,AM1879,AO1879,AP1879,AR1879,AS1879,A1879,AY1879,AU1879,AV1879,AW1879,AX1879,BA1879,BB1879)=0,0,1)+IF(O1879="Smoothing ramp",1,0)+IF(ISNUMBER(W1879),1,0)+IF(ISNUMBER(X1879),1,0)+IF(ISNUMBER(Z1879),1,0)+IF(ISNUMBER(AA1879),1,0)+IF(ISNUMBER(AD1879),1,0)+IF(ISNUMBER(AC1879),1,0)+IF(ISNUMBER(AF1879),1,0)+IF(ISNUMBER(AG1879),1,0)+IF(ISNUMBER(AI1879),1,0)+IF(ISNUMBER(AJ1879),1,0)+IF(ISNUMBER(AL1879),1,0)+IF(ISNUMBER(AM1879),1,0)+IF(ISNUMBER(AO1879),1,0)+IF(ISNUMBER(AP1879),1,0)+IF(ISNUMBER(#REF!),1,0)+IF(ISNUMBER(AR1879),1,0)+IF(ISNUMBER(AS1879),1,0)+IF(ISNUMBER(AY1879),1,0)+IF(ISNUMBER(AU1879),1,0)+IF(ISNUMBER(AV1879),1,0)+IF(ISNUMBER(AW1879),1,0)+IF(ISNUMBER(AX1879),1,0)+IF(ISNUMBER(BA1879),1,0)+IF(ISNUMBER(BB1879),1,0),1)</f>
        <v>0</v>
      </c>
      <c r="W1879" s="197"/>
      <c r="X1879" s="197"/>
      <c r="Y1879" s="197"/>
      <c r="Z1879" s="197"/>
      <c r="AA1879" s="197"/>
      <c r="AB1879" s="197"/>
      <c r="AC1879" s="197"/>
      <c r="AD1879" s="197"/>
      <c r="AE1879" s="197"/>
      <c r="AF1879" s="197"/>
      <c r="AG1879" s="197"/>
      <c r="AH1879" s="197"/>
      <c r="AI1879" s="197"/>
      <c r="AJ1879" s="197"/>
      <c r="AK1879" s="197"/>
      <c r="AL1879" s="197"/>
      <c r="AM1879" s="197"/>
      <c r="AN1879" s="197"/>
      <c r="AO1879" s="197"/>
      <c r="AP1879" s="197"/>
      <c r="AQ1879" s="197"/>
      <c r="AR1879" s="197"/>
      <c r="AS1879" s="197"/>
      <c r="AT1879" s="197"/>
      <c r="AU1879" s="197"/>
      <c r="AV1879" s="197"/>
      <c r="AW1879" s="197"/>
      <c r="AX1879" s="197"/>
      <c r="AY1879" s="197"/>
      <c r="AZ1879" s="197"/>
      <c r="BA1879" s="197"/>
      <c r="BB1879" s="197"/>
      <c r="BC1879" s="197"/>
    </row>
    <row r="1880" spans="2:55" customFormat="1" ht="14.1" hidden="1" customHeight="1">
      <c r="B1880" s="204">
        <v>20250618</v>
      </c>
      <c r="C1880" s="204" t="s">
        <v>64</v>
      </c>
      <c r="D1880" s="204">
        <v>30</v>
      </c>
      <c r="E1880" s="204">
        <v>8450</v>
      </c>
      <c r="F1880" s="204"/>
      <c r="G1880" s="204"/>
      <c r="H1880" s="204">
        <v>8450</v>
      </c>
      <c r="I1880" s="204"/>
      <c r="J1880" s="204"/>
      <c r="K1880" s="204">
        <v>0</v>
      </c>
      <c r="L1880" s="204">
        <v>0</v>
      </c>
      <c r="M1880" s="204">
        <v>0</v>
      </c>
      <c r="N1880" s="204" t="s">
        <v>53</v>
      </c>
      <c r="O1880" s="204" t="s">
        <v>53</v>
      </c>
      <c r="P1880" s="202">
        <f t="shared" si="179"/>
        <v>0</v>
      </c>
      <c r="Q1880" s="197">
        <f t="shared" si="174"/>
        <v>0</v>
      </c>
      <c r="R1880" s="202" t="str">
        <f t="shared" si="175"/>
        <v>NA</v>
      </c>
      <c r="S1880" s="202" t="str">
        <f t="shared" si="176"/>
        <v>NA</v>
      </c>
      <c r="T1880" s="197" t="str">
        <f t="shared" si="177"/>
        <v>NA</v>
      </c>
      <c r="U1880" s="197">
        <f t="shared" si="178"/>
        <v>0</v>
      </c>
      <c r="V1880" s="197">
        <f>MIN(IF(SUM(W1880,,X1880,Z1880,AA1880,AD1880,AC1880,AF1880,AG1880,AJ1880,AI1880,AL1880,AM1880,AO1880,AP1880,AR1880,AS1880,A1880,AY1880,AU1880,AV1880,AW1880,AX1880,BA1880,BB1880)=0,0,1)+IF(O1880="Smoothing ramp",1,0)+IF(ISNUMBER(W1880),1,0)+IF(ISNUMBER(X1880),1,0)+IF(ISNUMBER(Z1880),1,0)+IF(ISNUMBER(AA1880),1,0)+IF(ISNUMBER(AD1880),1,0)+IF(ISNUMBER(AC1880),1,0)+IF(ISNUMBER(AF1880),1,0)+IF(ISNUMBER(AG1880),1,0)+IF(ISNUMBER(AI1880),1,0)+IF(ISNUMBER(AJ1880),1,0)+IF(ISNUMBER(AL1880),1,0)+IF(ISNUMBER(AM1880),1,0)+IF(ISNUMBER(AO1880),1,0)+IF(ISNUMBER(AP1880),1,0)+IF(ISNUMBER(#REF!),1,0)+IF(ISNUMBER(AR1880),1,0)+IF(ISNUMBER(AS1880),1,0)+IF(ISNUMBER(AY1880),1,0)+IF(ISNUMBER(AU1880),1,0)+IF(ISNUMBER(AV1880),1,0)+IF(ISNUMBER(AW1880),1,0)+IF(ISNUMBER(AX1880),1,0)+IF(ISNUMBER(BA1880),1,0)+IF(ISNUMBER(BB1880),1,0),1)</f>
        <v>0</v>
      </c>
      <c r="W1880" s="197"/>
      <c r="X1880" s="197"/>
      <c r="Y1880" s="197"/>
      <c r="Z1880" s="197"/>
      <c r="AA1880" s="197"/>
      <c r="AB1880" s="197"/>
      <c r="AC1880" s="197"/>
      <c r="AD1880" s="197"/>
      <c r="AE1880" s="197"/>
      <c r="AF1880" s="197"/>
      <c r="AG1880" s="197"/>
      <c r="AH1880" s="197"/>
      <c r="AI1880" s="197"/>
      <c r="AJ1880" s="197"/>
      <c r="AK1880" s="197"/>
      <c r="AL1880" s="197"/>
      <c r="AM1880" s="197"/>
      <c r="AN1880" s="197"/>
      <c r="AO1880" s="197"/>
      <c r="AP1880" s="197"/>
      <c r="AQ1880" s="197"/>
      <c r="AR1880" s="197"/>
      <c r="AS1880" s="197"/>
      <c r="AT1880" s="197"/>
      <c r="AU1880" s="197"/>
      <c r="AV1880" s="197"/>
      <c r="AW1880" s="197"/>
      <c r="AX1880" s="197"/>
      <c r="AY1880" s="197"/>
      <c r="AZ1880" s="197"/>
      <c r="BA1880" s="197"/>
      <c r="BB1880" s="197"/>
      <c r="BC1880" s="197"/>
    </row>
    <row r="1881" spans="2:55" customFormat="1" ht="14.1" hidden="1" customHeight="1">
      <c r="B1881" s="204">
        <v>20250618</v>
      </c>
      <c r="C1881" s="204" t="s">
        <v>64</v>
      </c>
      <c r="D1881" s="204">
        <v>130</v>
      </c>
      <c r="E1881" s="204">
        <v>8450</v>
      </c>
      <c r="F1881" s="204"/>
      <c r="G1881" s="204"/>
      <c r="H1881" s="204">
        <v>8450</v>
      </c>
      <c r="I1881" s="204"/>
      <c r="J1881" s="204"/>
      <c r="K1881" s="204">
        <v>0</v>
      </c>
      <c r="L1881" s="204">
        <v>0</v>
      </c>
      <c r="M1881" s="204">
        <v>0</v>
      </c>
      <c r="N1881" s="204" t="s">
        <v>53</v>
      </c>
      <c r="O1881" s="204" t="s">
        <v>53</v>
      </c>
      <c r="P1881" s="202">
        <f t="shared" si="179"/>
        <v>0</v>
      </c>
      <c r="Q1881" s="197">
        <f t="shared" si="174"/>
        <v>0</v>
      </c>
      <c r="R1881" s="202" t="str">
        <f t="shared" si="175"/>
        <v>NA</v>
      </c>
      <c r="S1881" s="202" t="str">
        <f t="shared" si="176"/>
        <v>NA</v>
      </c>
      <c r="T1881" s="197" t="str">
        <f t="shared" si="177"/>
        <v>NA</v>
      </c>
      <c r="U1881" s="197">
        <f t="shared" si="178"/>
        <v>0</v>
      </c>
      <c r="V1881" s="197">
        <f>MIN(IF(SUM(W1881,,X1881,Z1881,AA1881,AD1881,AC1881,AF1881,AG1881,AJ1881,AI1881,AL1881,AM1881,AO1881,AP1881,AR1881,AS1881,A1881,AY1881,AU1881,AV1881,AW1881,AX1881,BA1881,BB1881)=0,0,1)+IF(O1881="Smoothing ramp",1,0)+IF(ISNUMBER(W1881),1,0)+IF(ISNUMBER(X1881),1,0)+IF(ISNUMBER(Z1881),1,0)+IF(ISNUMBER(AA1881),1,0)+IF(ISNUMBER(AD1881),1,0)+IF(ISNUMBER(AC1881),1,0)+IF(ISNUMBER(AF1881),1,0)+IF(ISNUMBER(AG1881),1,0)+IF(ISNUMBER(AI1881),1,0)+IF(ISNUMBER(AJ1881),1,0)+IF(ISNUMBER(AL1881),1,0)+IF(ISNUMBER(AM1881),1,0)+IF(ISNUMBER(AO1881),1,0)+IF(ISNUMBER(AP1881),1,0)+IF(ISNUMBER(#REF!),1,0)+IF(ISNUMBER(AR1881),1,0)+IF(ISNUMBER(AS1881),1,0)+IF(ISNUMBER(AY1881),1,0)+IF(ISNUMBER(AU1881),1,0)+IF(ISNUMBER(AV1881),1,0)+IF(ISNUMBER(AW1881),1,0)+IF(ISNUMBER(AX1881),1,0)+IF(ISNUMBER(BA1881),1,0)+IF(ISNUMBER(BB1881),1,0),1)</f>
        <v>0</v>
      </c>
      <c r="W1881" s="197"/>
      <c r="X1881" s="197"/>
      <c r="Y1881" s="197"/>
      <c r="Z1881" s="197"/>
      <c r="AA1881" s="197"/>
      <c r="AB1881" s="197"/>
      <c r="AC1881" s="197"/>
      <c r="AD1881" s="197"/>
      <c r="AE1881" s="197"/>
      <c r="AF1881" s="197"/>
      <c r="AG1881" s="197"/>
      <c r="AH1881" s="197"/>
      <c r="AI1881" s="197"/>
      <c r="AJ1881" s="197"/>
      <c r="AK1881" s="197"/>
      <c r="AL1881" s="197"/>
      <c r="AM1881" s="197"/>
      <c r="AN1881" s="197"/>
      <c r="AO1881" s="197"/>
      <c r="AP1881" s="197"/>
      <c r="AQ1881" s="197"/>
      <c r="AR1881" s="197"/>
      <c r="AS1881" s="197"/>
      <c r="AT1881" s="197"/>
      <c r="AU1881" s="197"/>
      <c r="AV1881" s="197"/>
      <c r="AW1881" s="197"/>
      <c r="AX1881" s="197"/>
      <c r="AY1881" s="197"/>
      <c r="AZ1881" s="197"/>
      <c r="BA1881" s="197"/>
      <c r="BB1881" s="197"/>
      <c r="BC1881" s="197"/>
    </row>
    <row r="1882" spans="2:55" customFormat="1" ht="14.1" hidden="1" customHeight="1">
      <c r="B1882" s="204">
        <v>20250618</v>
      </c>
      <c r="C1882" s="204" t="s">
        <v>64</v>
      </c>
      <c r="D1882" s="204">
        <v>230</v>
      </c>
      <c r="E1882" s="204">
        <v>8450</v>
      </c>
      <c r="F1882" s="204"/>
      <c r="G1882" s="204"/>
      <c r="H1882" s="204">
        <v>8450</v>
      </c>
      <c r="I1882" s="204"/>
      <c r="J1882" s="204"/>
      <c r="K1882" s="204">
        <v>0</v>
      </c>
      <c r="L1882" s="204">
        <v>0</v>
      </c>
      <c r="M1882" s="204">
        <v>0</v>
      </c>
      <c r="N1882" s="204" t="s">
        <v>53</v>
      </c>
      <c r="O1882" s="204" t="s">
        <v>53</v>
      </c>
      <c r="P1882" s="202">
        <f t="shared" si="179"/>
        <v>0</v>
      </c>
      <c r="Q1882" s="197">
        <f t="shared" si="174"/>
        <v>0</v>
      </c>
      <c r="R1882" s="202" t="str">
        <f t="shared" si="175"/>
        <v>NA</v>
      </c>
      <c r="S1882" s="202" t="str">
        <f t="shared" si="176"/>
        <v>NA</v>
      </c>
      <c r="T1882" s="197" t="str">
        <f t="shared" si="177"/>
        <v>NA</v>
      </c>
      <c r="U1882" s="197">
        <f t="shared" si="178"/>
        <v>0</v>
      </c>
      <c r="V1882" s="197">
        <f>MIN(IF(SUM(W1882,,X1882,Z1882,AA1882,AD1882,AC1882,AF1882,AG1882,AJ1882,AI1882,AL1882,AM1882,AO1882,AP1882,AR1882,AS1882,A1882,AY1882,AU1882,AV1882,AW1882,AX1882,BA1882,BB1882)=0,0,1)+IF(O1882="Smoothing ramp",1,0)+IF(ISNUMBER(W1882),1,0)+IF(ISNUMBER(X1882),1,0)+IF(ISNUMBER(Z1882),1,0)+IF(ISNUMBER(AA1882),1,0)+IF(ISNUMBER(AD1882),1,0)+IF(ISNUMBER(AC1882),1,0)+IF(ISNUMBER(AF1882),1,0)+IF(ISNUMBER(AG1882),1,0)+IF(ISNUMBER(AI1882),1,0)+IF(ISNUMBER(AJ1882),1,0)+IF(ISNUMBER(AL1882),1,0)+IF(ISNUMBER(AM1882),1,0)+IF(ISNUMBER(AO1882),1,0)+IF(ISNUMBER(AP1882),1,0)+IF(ISNUMBER(#REF!),1,0)+IF(ISNUMBER(AR1882),1,0)+IF(ISNUMBER(AS1882),1,0)+IF(ISNUMBER(AY1882),1,0)+IF(ISNUMBER(AU1882),1,0)+IF(ISNUMBER(AV1882),1,0)+IF(ISNUMBER(AW1882),1,0)+IF(ISNUMBER(AX1882),1,0)+IF(ISNUMBER(BA1882),1,0)+IF(ISNUMBER(BB1882),1,0),1)</f>
        <v>0</v>
      </c>
      <c r="W1882" s="197"/>
      <c r="X1882" s="197"/>
      <c r="Y1882" s="197"/>
      <c r="Z1882" s="197"/>
      <c r="AA1882" s="197"/>
      <c r="AB1882" s="197"/>
      <c r="AC1882" s="197"/>
      <c r="AD1882" s="197"/>
      <c r="AE1882" s="197"/>
      <c r="AF1882" s="197"/>
      <c r="AG1882" s="197"/>
      <c r="AH1882" s="197"/>
      <c r="AI1882" s="197"/>
      <c r="AJ1882" s="197"/>
      <c r="AK1882" s="197"/>
      <c r="AL1882" s="197"/>
      <c r="AM1882" s="197"/>
      <c r="AN1882" s="197"/>
      <c r="AO1882" s="197"/>
      <c r="AP1882" s="197"/>
      <c r="AQ1882" s="197"/>
      <c r="AR1882" s="197"/>
      <c r="AS1882" s="197"/>
      <c r="AT1882" s="197"/>
      <c r="AU1882" s="197"/>
      <c r="AV1882" s="197"/>
      <c r="AW1882" s="197"/>
      <c r="AX1882" s="197"/>
      <c r="AY1882" s="197"/>
      <c r="AZ1882" s="197"/>
      <c r="BA1882" s="197"/>
      <c r="BB1882" s="197"/>
      <c r="BC1882" s="197"/>
    </row>
    <row r="1883" spans="2:55" customFormat="1" ht="14.1" hidden="1" customHeight="1">
      <c r="B1883" s="204">
        <v>20250618</v>
      </c>
      <c r="C1883" s="204" t="s">
        <v>64</v>
      </c>
      <c r="D1883" s="204">
        <v>330</v>
      </c>
      <c r="E1883" s="204">
        <v>8450</v>
      </c>
      <c r="F1883" s="204"/>
      <c r="G1883" s="204"/>
      <c r="H1883" s="204">
        <v>8450</v>
      </c>
      <c r="I1883" s="204"/>
      <c r="J1883" s="204"/>
      <c r="K1883" s="204">
        <v>0</v>
      </c>
      <c r="L1883" s="204">
        <v>0</v>
      </c>
      <c r="M1883" s="204">
        <v>0</v>
      </c>
      <c r="N1883" s="204" t="s">
        <v>53</v>
      </c>
      <c r="O1883" s="204" t="s">
        <v>53</v>
      </c>
      <c r="P1883" s="202">
        <f t="shared" si="179"/>
        <v>0</v>
      </c>
      <c r="Q1883" s="197">
        <f t="shared" si="174"/>
        <v>0</v>
      </c>
      <c r="R1883" s="202" t="str">
        <f t="shared" si="175"/>
        <v>NA</v>
      </c>
      <c r="S1883" s="202" t="str">
        <f t="shared" si="176"/>
        <v>NA</v>
      </c>
      <c r="T1883" s="197" t="str">
        <f t="shared" si="177"/>
        <v>NA</v>
      </c>
      <c r="U1883" s="197">
        <f t="shared" si="178"/>
        <v>0</v>
      </c>
      <c r="V1883" s="197">
        <f>MIN(IF(SUM(W1883,,X1883,Z1883,AA1883,AD1883,AC1883,AF1883,AG1883,AJ1883,AI1883,AL1883,AM1883,AO1883,AP1883,AR1883,AS1883,A1883,AY1883,AU1883,AV1883,AW1883,AX1883,BA1883,BB1883)=0,0,1)+IF(O1883="Smoothing ramp",1,0)+IF(ISNUMBER(W1883),1,0)+IF(ISNUMBER(X1883),1,0)+IF(ISNUMBER(Z1883),1,0)+IF(ISNUMBER(AA1883),1,0)+IF(ISNUMBER(AD1883),1,0)+IF(ISNUMBER(AC1883),1,0)+IF(ISNUMBER(AF1883),1,0)+IF(ISNUMBER(AG1883),1,0)+IF(ISNUMBER(AI1883),1,0)+IF(ISNUMBER(AJ1883),1,0)+IF(ISNUMBER(AL1883),1,0)+IF(ISNUMBER(AM1883),1,0)+IF(ISNUMBER(AO1883),1,0)+IF(ISNUMBER(AP1883),1,0)+IF(ISNUMBER(#REF!),1,0)+IF(ISNUMBER(AR1883),1,0)+IF(ISNUMBER(AS1883),1,0)+IF(ISNUMBER(AY1883),1,0)+IF(ISNUMBER(AU1883),1,0)+IF(ISNUMBER(AV1883),1,0)+IF(ISNUMBER(AW1883),1,0)+IF(ISNUMBER(AX1883),1,0)+IF(ISNUMBER(BA1883),1,0)+IF(ISNUMBER(BB1883),1,0),1)</f>
        <v>0</v>
      </c>
      <c r="W1883" s="197"/>
      <c r="X1883" s="197"/>
      <c r="Y1883" s="197"/>
      <c r="Z1883" s="197"/>
      <c r="AA1883" s="197"/>
      <c r="AB1883" s="197"/>
      <c r="AC1883" s="197"/>
      <c r="AD1883" s="197"/>
      <c r="AE1883" s="197"/>
      <c r="AF1883" s="197"/>
      <c r="AG1883" s="197"/>
      <c r="AH1883" s="197"/>
      <c r="AI1883" s="197"/>
      <c r="AJ1883" s="197"/>
      <c r="AK1883" s="197"/>
      <c r="AL1883" s="197"/>
      <c r="AM1883" s="197"/>
      <c r="AN1883" s="197"/>
      <c r="AO1883" s="197"/>
      <c r="AP1883" s="197"/>
      <c r="AQ1883" s="197"/>
      <c r="AR1883" s="197"/>
      <c r="AS1883" s="197"/>
      <c r="AT1883" s="197"/>
      <c r="AU1883" s="197"/>
      <c r="AV1883" s="197"/>
      <c r="AW1883" s="197"/>
      <c r="AX1883" s="197"/>
      <c r="AY1883" s="197"/>
      <c r="AZ1883" s="197"/>
      <c r="BA1883" s="197"/>
      <c r="BB1883" s="197"/>
      <c r="BC1883" s="197"/>
    </row>
    <row r="1884" spans="2:55" customFormat="1" ht="14.1" hidden="1" customHeight="1">
      <c r="B1884" s="204">
        <v>20250618</v>
      </c>
      <c r="C1884" s="204" t="s">
        <v>64</v>
      </c>
      <c r="D1884" s="204">
        <v>430</v>
      </c>
      <c r="E1884" s="204">
        <v>8450</v>
      </c>
      <c r="F1884" s="204"/>
      <c r="G1884" s="204"/>
      <c r="H1884" s="204">
        <v>8450</v>
      </c>
      <c r="I1884" s="204"/>
      <c r="J1884" s="204"/>
      <c r="K1884" s="204">
        <v>0</v>
      </c>
      <c r="L1884" s="204">
        <v>0</v>
      </c>
      <c r="M1884" s="204">
        <v>0</v>
      </c>
      <c r="N1884" s="204" t="s">
        <v>53</v>
      </c>
      <c r="O1884" s="204" t="s">
        <v>53</v>
      </c>
      <c r="P1884" s="202">
        <f t="shared" si="179"/>
        <v>0</v>
      </c>
      <c r="Q1884" s="197">
        <f t="shared" si="174"/>
        <v>0</v>
      </c>
      <c r="R1884" s="202" t="str">
        <f t="shared" si="175"/>
        <v>NA</v>
      </c>
      <c r="S1884" s="202" t="str">
        <f t="shared" si="176"/>
        <v>NA</v>
      </c>
      <c r="T1884" s="197" t="str">
        <f t="shared" si="177"/>
        <v>NA</v>
      </c>
      <c r="U1884" s="197">
        <f t="shared" si="178"/>
        <v>0</v>
      </c>
      <c r="V1884" s="197">
        <f>MIN(IF(SUM(W1884,,X1884,Z1884,AA1884,AD1884,AC1884,AF1884,AG1884,AJ1884,AI1884,AL1884,AM1884,AO1884,AP1884,AR1884,AS1884,A1884,AY1884,AU1884,AV1884,AW1884,AX1884,BA1884,BB1884)=0,0,1)+IF(O1884="Smoothing ramp",1,0)+IF(ISNUMBER(W1884),1,0)+IF(ISNUMBER(X1884),1,0)+IF(ISNUMBER(Z1884),1,0)+IF(ISNUMBER(AA1884),1,0)+IF(ISNUMBER(AD1884),1,0)+IF(ISNUMBER(AC1884),1,0)+IF(ISNUMBER(AF1884),1,0)+IF(ISNUMBER(AG1884),1,0)+IF(ISNUMBER(AI1884),1,0)+IF(ISNUMBER(AJ1884),1,0)+IF(ISNUMBER(AL1884),1,0)+IF(ISNUMBER(AM1884),1,0)+IF(ISNUMBER(AO1884),1,0)+IF(ISNUMBER(AP1884),1,0)+IF(ISNUMBER(#REF!),1,0)+IF(ISNUMBER(AR1884),1,0)+IF(ISNUMBER(AS1884),1,0)+IF(ISNUMBER(AY1884),1,0)+IF(ISNUMBER(AU1884),1,0)+IF(ISNUMBER(AV1884),1,0)+IF(ISNUMBER(AW1884),1,0)+IF(ISNUMBER(AX1884),1,0)+IF(ISNUMBER(BA1884),1,0)+IF(ISNUMBER(BB1884),1,0),1)</f>
        <v>0</v>
      </c>
      <c r="W1884" s="197"/>
      <c r="X1884" s="197"/>
      <c r="Y1884" s="197"/>
      <c r="Z1884" s="197"/>
      <c r="AA1884" s="197"/>
      <c r="AB1884" s="197"/>
      <c r="AC1884" s="197"/>
      <c r="AD1884" s="197"/>
      <c r="AE1884" s="197"/>
      <c r="AF1884" s="197"/>
      <c r="AG1884" s="197"/>
      <c r="AH1884" s="197"/>
      <c r="AI1884" s="197"/>
      <c r="AJ1884" s="197"/>
      <c r="AK1884" s="197"/>
      <c r="AL1884" s="197"/>
      <c r="AM1884" s="197"/>
      <c r="AN1884" s="197"/>
      <c r="AO1884" s="197"/>
      <c r="AP1884" s="197"/>
      <c r="AQ1884" s="197"/>
      <c r="AR1884" s="197"/>
      <c r="AS1884" s="197"/>
      <c r="AT1884" s="197"/>
      <c r="AU1884" s="197"/>
      <c r="AV1884" s="197"/>
      <c r="AW1884" s="197"/>
      <c r="AX1884" s="197"/>
      <c r="AY1884" s="197"/>
      <c r="AZ1884" s="197"/>
      <c r="BA1884" s="197"/>
      <c r="BB1884" s="197"/>
      <c r="BC1884" s="197"/>
    </row>
    <row r="1885" spans="2:55" customFormat="1" ht="14.1" hidden="1" customHeight="1">
      <c r="B1885" s="204">
        <v>20250618</v>
      </c>
      <c r="C1885" s="204" t="s">
        <v>64</v>
      </c>
      <c r="D1885" s="204">
        <v>530</v>
      </c>
      <c r="E1885" s="204">
        <v>8450</v>
      </c>
      <c r="F1885" s="204"/>
      <c r="G1885" s="204"/>
      <c r="H1885" s="204">
        <v>8450</v>
      </c>
      <c r="I1885" s="204"/>
      <c r="J1885" s="204"/>
      <c r="K1885" s="204">
        <v>0</v>
      </c>
      <c r="L1885" s="204">
        <v>0</v>
      </c>
      <c r="M1885" s="204">
        <v>0</v>
      </c>
      <c r="N1885" s="204" t="s">
        <v>53</v>
      </c>
      <c r="O1885" s="204" t="s">
        <v>53</v>
      </c>
      <c r="P1885" s="202">
        <f t="shared" si="179"/>
        <v>0</v>
      </c>
      <c r="Q1885" s="197">
        <f t="shared" si="174"/>
        <v>0</v>
      </c>
      <c r="R1885" s="202" t="str">
        <f t="shared" si="175"/>
        <v>NA</v>
      </c>
      <c r="S1885" s="202" t="str">
        <f t="shared" si="176"/>
        <v>NA</v>
      </c>
      <c r="T1885" s="197" t="str">
        <f t="shared" si="177"/>
        <v>NA</v>
      </c>
      <c r="U1885" s="197">
        <f t="shared" si="178"/>
        <v>0</v>
      </c>
      <c r="V1885" s="197">
        <f>MIN(IF(SUM(W1885,,X1885,Z1885,AA1885,AD1885,AC1885,AF1885,AG1885,AJ1885,AI1885,AL1885,AM1885,AO1885,AP1885,AR1885,AS1885,A1885,AY1885,AU1885,AV1885,AW1885,AX1885,BA1885,BB1885)=0,0,1)+IF(O1885="Smoothing ramp",1,0)+IF(ISNUMBER(W1885),1,0)+IF(ISNUMBER(X1885),1,0)+IF(ISNUMBER(Z1885),1,0)+IF(ISNUMBER(AA1885),1,0)+IF(ISNUMBER(AD1885),1,0)+IF(ISNUMBER(AC1885),1,0)+IF(ISNUMBER(AF1885),1,0)+IF(ISNUMBER(AG1885),1,0)+IF(ISNUMBER(AI1885),1,0)+IF(ISNUMBER(AJ1885),1,0)+IF(ISNUMBER(AL1885),1,0)+IF(ISNUMBER(AM1885),1,0)+IF(ISNUMBER(AO1885),1,0)+IF(ISNUMBER(AP1885),1,0)+IF(ISNUMBER(#REF!),1,0)+IF(ISNUMBER(AR1885),1,0)+IF(ISNUMBER(AS1885),1,0)+IF(ISNUMBER(AY1885),1,0)+IF(ISNUMBER(AU1885),1,0)+IF(ISNUMBER(AV1885),1,0)+IF(ISNUMBER(AW1885),1,0)+IF(ISNUMBER(AX1885),1,0)+IF(ISNUMBER(BA1885),1,0)+IF(ISNUMBER(BB1885),1,0),1)</f>
        <v>0</v>
      </c>
      <c r="W1885" s="197"/>
      <c r="X1885" s="197"/>
      <c r="Y1885" s="197"/>
      <c r="Z1885" s="197"/>
      <c r="AA1885" s="197"/>
      <c r="AB1885" s="197"/>
      <c r="AC1885" s="197"/>
      <c r="AD1885" s="197"/>
      <c r="AE1885" s="197"/>
      <c r="AF1885" s="197"/>
      <c r="AG1885" s="197"/>
      <c r="AH1885" s="197"/>
      <c r="AI1885" s="197"/>
      <c r="AJ1885" s="197"/>
      <c r="AK1885" s="197"/>
      <c r="AL1885" s="197"/>
      <c r="AM1885" s="197"/>
      <c r="AN1885" s="197"/>
      <c r="AO1885" s="197"/>
      <c r="AP1885" s="197"/>
      <c r="AQ1885" s="197"/>
      <c r="AR1885" s="197"/>
      <c r="AS1885" s="197"/>
      <c r="AT1885" s="197"/>
      <c r="AU1885" s="197"/>
      <c r="AV1885" s="197"/>
      <c r="AW1885" s="197"/>
      <c r="AX1885" s="197"/>
      <c r="AY1885" s="197"/>
      <c r="AZ1885" s="197"/>
      <c r="BA1885" s="197"/>
      <c r="BB1885" s="197"/>
      <c r="BC1885" s="197"/>
    </row>
    <row r="1886" spans="2:55" customFormat="1" ht="14.1" hidden="1" customHeight="1">
      <c r="B1886" s="204">
        <v>20250618</v>
      </c>
      <c r="C1886" s="204" t="s">
        <v>64</v>
      </c>
      <c r="D1886" s="204">
        <v>630</v>
      </c>
      <c r="E1886" s="204">
        <v>8250</v>
      </c>
      <c r="F1886" s="204"/>
      <c r="G1886" s="204"/>
      <c r="H1886" s="204">
        <v>8250</v>
      </c>
      <c r="I1886" s="204"/>
      <c r="J1886" s="204"/>
      <c r="K1886" s="204">
        <v>0</v>
      </c>
      <c r="L1886" s="204">
        <v>0</v>
      </c>
      <c r="M1886" s="204">
        <v>0</v>
      </c>
      <c r="N1886" s="204" t="s">
        <v>53</v>
      </c>
      <c r="O1886" s="204" t="s">
        <v>53</v>
      </c>
      <c r="P1886" s="202">
        <f t="shared" si="179"/>
        <v>0</v>
      </c>
      <c r="Q1886" s="197">
        <f t="shared" si="174"/>
        <v>0</v>
      </c>
      <c r="R1886" s="202" t="str">
        <f t="shared" si="175"/>
        <v>NA</v>
      </c>
      <c r="S1886" s="202" t="str">
        <f t="shared" si="176"/>
        <v>NA</v>
      </c>
      <c r="T1886" s="197" t="str">
        <f t="shared" si="177"/>
        <v>NA</v>
      </c>
      <c r="U1886" s="197">
        <f t="shared" si="178"/>
        <v>0</v>
      </c>
      <c r="V1886" s="197">
        <f>MIN(IF(SUM(W1886,,X1886,Z1886,AA1886,AD1886,AC1886,AF1886,AG1886,AJ1886,AI1886,AL1886,AM1886,AO1886,AP1886,AR1886,AS1886,A1886,AY1886,AU1886,AV1886,AW1886,AX1886,BA1886,BB1886)=0,0,1)+IF(O1886="Smoothing ramp",1,0)+IF(ISNUMBER(W1886),1,0)+IF(ISNUMBER(X1886),1,0)+IF(ISNUMBER(Z1886),1,0)+IF(ISNUMBER(AA1886),1,0)+IF(ISNUMBER(AD1886),1,0)+IF(ISNUMBER(AC1886),1,0)+IF(ISNUMBER(AF1886),1,0)+IF(ISNUMBER(AG1886),1,0)+IF(ISNUMBER(AI1886),1,0)+IF(ISNUMBER(AJ1886),1,0)+IF(ISNUMBER(AL1886),1,0)+IF(ISNUMBER(AM1886),1,0)+IF(ISNUMBER(AO1886),1,0)+IF(ISNUMBER(AP1886),1,0)+IF(ISNUMBER(#REF!),1,0)+IF(ISNUMBER(AR1886),1,0)+IF(ISNUMBER(AS1886),1,0)+IF(ISNUMBER(AY1886),1,0)+IF(ISNUMBER(AU1886),1,0)+IF(ISNUMBER(AV1886),1,0)+IF(ISNUMBER(AW1886),1,0)+IF(ISNUMBER(AX1886),1,0)+IF(ISNUMBER(BA1886),1,0)+IF(ISNUMBER(BB1886),1,0),1)</f>
        <v>0</v>
      </c>
      <c r="W1886" s="197"/>
      <c r="X1886" s="197"/>
      <c r="Y1886" s="197"/>
      <c r="Z1886" s="197"/>
      <c r="AA1886" s="197"/>
      <c r="AB1886" s="197"/>
      <c r="AC1886" s="197"/>
      <c r="AD1886" s="197"/>
      <c r="AE1886" s="197"/>
      <c r="AF1886" s="197"/>
      <c r="AG1886" s="197"/>
      <c r="AH1886" s="197"/>
      <c r="AI1886" s="197"/>
      <c r="AJ1886" s="197"/>
      <c r="AK1886" s="197"/>
      <c r="AL1886" s="197"/>
      <c r="AM1886" s="197"/>
      <c r="AN1886" s="197"/>
      <c r="AO1886" s="197"/>
      <c r="AP1886" s="197"/>
      <c r="AQ1886" s="197"/>
      <c r="AR1886" s="197"/>
      <c r="AS1886" s="197"/>
      <c r="AT1886" s="197"/>
      <c r="AU1886" s="197"/>
      <c r="AV1886" s="197"/>
      <c r="AW1886" s="197"/>
      <c r="AX1886" s="197"/>
      <c r="AY1886" s="197"/>
      <c r="AZ1886" s="197"/>
      <c r="BA1886" s="197"/>
      <c r="BB1886" s="197"/>
      <c r="BC1886" s="197"/>
    </row>
    <row r="1887" spans="2:55" customFormat="1" ht="14.1" hidden="1" customHeight="1">
      <c r="B1887" s="204">
        <v>20250618</v>
      </c>
      <c r="C1887" s="204" t="s">
        <v>64</v>
      </c>
      <c r="D1887" s="204">
        <v>730</v>
      </c>
      <c r="E1887" s="204">
        <v>7995</v>
      </c>
      <c r="F1887" s="204"/>
      <c r="G1887" s="204"/>
      <c r="H1887" s="204">
        <v>7995</v>
      </c>
      <c r="I1887" s="204"/>
      <c r="J1887" s="204"/>
      <c r="K1887" s="204">
        <v>3153</v>
      </c>
      <c r="L1887" s="204">
        <v>0</v>
      </c>
      <c r="M1887" s="204">
        <v>3153</v>
      </c>
      <c r="N1887" s="204" t="s">
        <v>40</v>
      </c>
      <c r="O1887" s="204" t="s">
        <v>40</v>
      </c>
      <c r="P1887" s="202">
        <f t="shared" si="179"/>
        <v>3153</v>
      </c>
      <c r="Q1887" s="197">
        <f t="shared" si="174"/>
        <v>0</v>
      </c>
      <c r="R1887" s="202" t="str">
        <f t="shared" si="175"/>
        <v>NA</v>
      </c>
      <c r="S1887" s="202" t="str">
        <f t="shared" si="176"/>
        <v>NA</v>
      </c>
      <c r="T1887" s="197" t="str">
        <f t="shared" si="177"/>
        <v>NA</v>
      </c>
      <c r="U1887" s="197">
        <f t="shared" si="178"/>
        <v>3153</v>
      </c>
      <c r="V1887" s="197">
        <f>MIN(IF(SUM(W1887,,X1887,Z1887,AA1887,AD1887,AC1887,AF1887,AG1887,AJ1887,AI1887,AL1887,AM1887,AO1887,AP1887,AR1887,AS1887,A1887,AY1887,AU1887,AV1887,AW1887,AX1887,BA1887,BB1887)=0,0,1)+IF(O1887="Smoothing ramp",1,0)+IF(ISNUMBER(W1887),1,0)+IF(ISNUMBER(X1887),1,0)+IF(ISNUMBER(Z1887),1,0)+IF(ISNUMBER(AA1887),1,0)+IF(ISNUMBER(AD1887),1,0)+IF(ISNUMBER(AC1887),1,0)+IF(ISNUMBER(AF1887),1,0)+IF(ISNUMBER(AG1887),1,0)+IF(ISNUMBER(AI1887),1,0)+IF(ISNUMBER(AJ1887),1,0)+IF(ISNUMBER(AL1887),1,0)+IF(ISNUMBER(AM1887),1,0)+IF(ISNUMBER(AO1887),1,0)+IF(ISNUMBER(AP1887),1,0)+IF(ISNUMBER(#REF!),1,0)+IF(ISNUMBER(AR1887),1,0)+IF(ISNUMBER(AS1887),1,0)+IF(ISNUMBER(AY1887),1,0)+IF(ISNUMBER(AU1887),1,0)+IF(ISNUMBER(AV1887),1,0)+IF(ISNUMBER(AW1887),1,0)+IF(ISNUMBER(AX1887),1,0)+IF(ISNUMBER(BA1887),1,0)+IF(ISNUMBER(BB1887),1,0),1)</f>
        <v>0</v>
      </c>
      <c r="W1887" s="197"/>
      <c r="X1887" s="197"/>
      <c r="Y1887" s="197"/>
      <c r="Z1887" s="197"/>
      <c r="AA1887" s="197"/>
      <c r="AB1887" s="197"/>
      <c r="AC1887" s="197"/>
      <c r="AD1887" s="197"/>
      <c r="AE1887" s="197"/>
      <c r="AF1887" s="197"/>
      <c r="AG1887" s="197"/>
      <c r="AH1887" s="197"/>
      <c r="AI1887" s="197"/>
      <c r="AJ1887" s="197"/>
      <c r="AK1887" s="197"/>
      <c r="AL1887" s="197"/>
      <c r="AM1887" s="197"/>
      <c r="AN1887" s="197"/>
      <c r="AO1887" s="197"/>
      <c r="AP1887" s="197"/>
      <c r="AQ1887" s="197"/>
      <c r="AR1887" s="197"/>
      <c r="AS1887" s="197"/>
      <c r="AT1887" s="197"/>
      <c r="AU1887" s="197"/>
      <c r="AV1887" s="197"/>
      <c r="AW1887" s="197"/>
      <c r="AX1887" s="197"/>
      <c r="AY1887" s="197"/>
      <c r="AZ1887" s="197"/>
      <c r="BA1887" s="197"/>
      <c r="BB1887" s="197"/>
      <c r="BC1887" s="197"/>
    </row>
    <row r="1888" spans="2:55" customFormat="1" ht="14.1" hidden="1" customHeight="1">
      <c r="B1888" s="204">
        <v>20250618</v>
      </c>
      <c r="C1888" s="204" t="s">
        <v>64</v>
      </c>
      <c r="D1888" s="204">
        <v>830</v>
      </c>
      <c r="E1888" s="204">
        <v>7996</v>
      </c>
      <c r="F1888" s="204"/>
      <c r="G1888" s="204"/>
      <c r="H1888" s="204">
        <v>7996</v>
      </c>
      <c r="I1888" s="204"/>
      <c r="J1888" s="204"/>
      <c r="K1888" s="204">
        <v>3153</v>
      </c>
      <c r="L1888" s="204">
        <v>1</v>
      </c>
      <c r="M1888" s="204">
        <v>3152</v>
      </c>
      <c r="N1888" s="204" t="s">
        <v>44</v>
      </c>
      <c r="O1888" s="204" t="s">
        <v>44</v>
      </c>
      <c r="P1888" s="202">
        <f t="shared" si="179"/>
        <v>3152</v>
      </c>
      <c r="Q1888" s="197">
        <f t="shared" si="174"/>
        <v>0</v>
      </c>
      <c r="R1888" s="202" t="str">
        <f t="shared" si="175"/>
        <v>NA</v>
      </c>
      <c r="S1888" s="202" t="str">
        <f t="shared" si="176"/>
        <v>NA</v>
      </c>
      <c r="T1888" s="197" t="str">
        <f t="shared" si="177"/>
        <v>NA</v>
      </c>
      <c r="U1888" s="197">
        <f t="shared" si="178"/>
        <v>6303</v>
      </c>
      <c r="V1888" s="197">
        <f>MIN(IF(SUM(W1888,,X1888,Z1888,AA1888,AD1888,AC1888,AF1888,AG1888,AJ1888,AI1888,AL1888,AM1888,AO1888,AP1888,AR1888,AS1888,A1888,AY1888,AU1888,AV1888,AW1888,AX1888,BA1888,BB1888)=0,0,1)+IF(O1888="Smoothing ramp",1,0)+IF(ISNUMBER(W1888),1,0)+IF(ISNUMBER(X1888),1,0)+IF(ISNUMBER(Z1888),1,0)+IF(ISNUMBER(AA1888),1,0)+IF(ISNUMBER(AD1888),1,0)+IF(ISNUMBER(AC1888),1,0)+IF(ISNUMBER(AF1888),1,0)+IF(ISNUMBER(AG1888),1,0)+IF(ISNUMBER(AI1888),1,0)+IF(ISNUMBER(AJ1888),1,0)+IF(ISNUMBER(AL1888),1,0)+IF(ISNUMBER(AM1888),1,0)+IF(ISNUMBER(AO1888),1,0)+IF(ISNUMBER(AP1888),1,0)+IF(ISNUMBER(#REF!),1,0)+IF(ISNUMBER(AR1888),1,0)+IF(ISNUMBER(AS1888),1,0)+IF(ISNUMBER(AY1888),1,0)+IF(ISNUMBER(AU1888),1,0)+IF(ISNUMBER(AV1888),1,0)+IF(ISNUMBER(AW1888),1,0)+IF(ISNUMBER(AX1888),1,0)+IF(ISNUMBER(BA1888),1,0)+IF(ISNUMBER(BB1888),1,0),1)</f>
        <v>0</v>
      </c>
      <c r="W1888" s="197"/>
      <c r="X1888" s="197"/>
      <c r="Y1888" s="197"/>
      <c r="Z1888" s="197"/>
      <c r="AA1888" s="197"/>
      <c r="AB1888" s="197"/>
      <c r="AC1888" s="197"/>
      <c r="AD1888" s="197"/>
      <c r="AE1888" s="197"/>
      <c r="AF1888" s="197"/>
      <c r="AG1888" s="197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7"/>
      <c r="BA1888" s="197"/>
      <c r="BB1888" s="197"/>
      <c r="BC1888" s="197"/>
    </row>
    <row r="1889" spans="2:55" customFormat="1" ht="14.1" hidden="1" customHeight="1">
      <c r="B1889" s="204">
        <v>20250618</v>
      </c>
      <c r="C1889" s="204" t="s">
        <v>64</v>
      </c>
      <c r="D1889" s="204">
        <v>930</v>
      </c>
      <c r="E1889" s="204">
        <v>7458</v>
      </c>
      <c r="F1889" s="204"/>
      <c r="G1889" s="204"/>
      <c r="H1889" s="204">
        <v>7458</v>
      </c>
      <c r="I1889" s="204"/>
      <c r="J1889" s="204"/>
      <c r="K1889" s="204">
        <v>-330</v>
      </c>
      <c r="L1889" s="204">
        <v>-330</v>
      </c>
      <c r="M1889" s="204">
        <v>-330</v>
      </c>
      <c r="N1889" s="204" t="s">
        <v>40</v>
      </c>
      <c r="O1889" s="204" t="s">
        <v>40</v>
      </c>
      <c r="P1889" s="202">
        <f t="shared" si="179"/>
        <v>0</v>
      </c>
      <c r="Q1889" s="197">
        <f t="shared" si="174"/>
        <v>0</v>
      </c>
      <c r="R1889" s="202" t="str">
        <f t="shared" si="175"/>
        <v>NA</v>
      </c>
      <c r="S1889" s="202" t="str">
        <f t="shared" si="176"/>
        <v>NA</v>
      </c>
      <c r="T1889" s="197" t="str">
        <f t="shared" si="177"/>
        <v>NA</v>
      </c>
      <c r="U1889" s="197">
        <f t="shared" si="178"/>
        <v>0</v>
      </c>
      <c r="V1889" s="197">
        <f>MIN(IF(SUM(W1889,,X1889,Z1889,AA1889,AD1889,AC1889,AF1889,AG1889,AJ1889,AI1889,AL1889,AM1889,AO1889,AP1889,AR1889,AS1889,A1889,AY1889,AU1889,AV1889,AW1889,AX1889,BA1889,BB1889)=0,0,1)+IF(O1889="Smoothing ramp",1,0)+IF(ISNUMBER(W1889),1,0)+IF(ISNUMBER(X1889),1,0)+IF(ISNUMBER(Z1889),1,0)+IF(ISNUMBER(AA1889),1,0)+IF(ISNUMBER(AD1889),1,0)+IF(ISNUMBER(AC1889),1,0)+IF(ISNUMBER(AF1889),1,0)+IF(ISNUMBER(AG1889),1,0)+IF(ISNUMBER(AI1889),1,0)+IF(ISNUMBER(AJ1889),1,0)+IF(ISNUMBER(AL1889),1,0)+IF(ISNUMBER(AM1889),1,0)+IF(ISNUMBER(AO1889),1,0)+IF(ISNUMBER(AP1889),1,0)+IF(ISNUMBER(#REF!),1,0)+IF(ISNUMBER(AR1889),1,0)+IF(ISNUMBER(AS1889),1,0)+IF(ISNUMBER(AY1889),1,0)+IF(ISNUMBER(AU1889),1,0)+IF(ISNUMBER(AV1889),1,0)+IF(ISNUMBER(AW1889),1,0)+IF(ISNUMBER(AX1889),1,0)+IF(ISNUMBER(BA1889),1,0)+IF(ISNUMBER(BB1889),1,0),1)</f>
        <v>0</v>
      </c>
      <c r="W1889" s="197"/>
      <c r="X1889" s="197"/>
      <c r="Y1889" s="197"/>
      <c r="Z1889" s="197"/>
      <c r="AA1889" s="197"/>
      <c r="AB1889" s="197"/>
      <c r="AC1889" s="197"/>
      <c r="AD1889" s="197"/>
      <c r="AE1889" s="197"/>
      <c r="AF1889" s="197"/>
      <c r="AG1889" s="197"/>
      <c r="AH1889" s="197"/>
      <c r="AI1889" s="197"/>
      <c r="AJ1889" s="197"/>
      <c r="AK1889" s="197"/>
      <c r="AL1889" s="197"/>
      <c r="AM1889" s="197"/>
      <c r="AN1889" s="197"/>
      <c r="AO1889" s="197"/>
      <c r="AP1889" s="197"/>
      <c r="AQ1889" s="197"/>
      <c r="AR1889" s="197"/>
      <c r="AS1889" s="197"/>
      <c r="AT1889" s="197"/>
      <c r="AU1889" s="197"/>
      <c r="AV1889" s="197"/>
      <c r="AW1889" s="197"/>
      <c r="AX1889" s="197"/>
      <c r="AY1889" s="197"/>
      <c r="AZ1889" s="197"/>
      <c r="BA1889" s="197"/>
      <c r="BB1889" s="197"/>
      <c r="BC1889" s="197"/>
    </row>
    <row r="1890" spans="2:55" customFormat="1" ht="14.1" hidden="1" customHeight="1">
      <c r="B1890" s="204">
        <v>20250618</v>
      </c>
      <c r="C1890" s="204" t="s">
        <v>64</v>
      </c>
      <c r="D1890" s="204">
        <v>1030</v>
      </c>
      <c r="E1890" s="204">
        <v>7458</v>
      </c>
      <c r="F1890" s="204"/>
      <c r="G1890" s="204"/>
      <c r="H1890" s="204">
        <v>7458</v>
      </c>
      <c r="I1890" s="204"/>
      <c r="J1890" s="204"/>
      <c r="K1890" s="204">
        <v>-330</v>
      </c>
      <c r="L1890" s="204">
        <v>-330</v>
      </c>
      <c r="M1890" s="204">
        <v>-330</v>
      </c>
      <c r="N1890" s="204" t="s">
        <v>40</v>
      </c>
      <c r="O1890" s="204" t="s">
        <v>40</v>
      </c>
      <c r="P1890" s="202">
        <f t="shared" si="179"/>
        <v>0</v>
      </c>
      <c r="Q1890" s="197">
        <f t="shared" si="174"/>
        <v>0</v>
      </c>
      <c r="R1890" s="202" t="str">
        <f t="shared" si="175"/>
        <v>NA</v>
      </c>
      <c r="S1890" s="202" t="str">
        <f t="shared" si="176"/>
        <v>NA</v>
      </c>
      <c r="T1890" s="197" t="str">
        <f t="shared" si="177"/>
        <v>NA</v>
      </c>
      <c r="U1890" s="197">
        <f t="shared" si="178"/>
        <v>0</v>
      </c>
      <c r="V1890" s="197">
        <f>MIN(IF(SUM(W1890,,X1890,Z1890,AA1890,AD1890,AC1890,AF1890,AG1890,AJ1890,AI1890,AL1890,AM1890,AO1890,AP1890,AR1890,AS1890,A1890,AY1890,AU1890,AV1890,AW1890,AX1890,BA1890,BB1890)=0,0,1)+IF(O1890="Smoothing ramp",1,0)+IF(ISNUMBER(W1890),1,0)+IF(ISNUMBER(X1890),1,0)+IF(ISNUMBER(Z1890),1,0)+IF(ISNUMBER(AA1890),1,0)+IF(ISNUMBER(AD1890),1,0)+IF(ISNUMBER(AC1890),1,0)+IF(ISNUMBER(AF1890),1,0)+IF(ISNUMBER(AG1890),1,0)+IF(ISNUMBER(AI1890),1,0)+IF(ISNUMBER(AJ1890),1,0)+IF(ISNUMBER(AL1890),1,0)+IF(ISNUMBER(AM1890),1,0)+IF(ISNUMBER(AO1890),1,0)+IF(ISNUMBER(AP1890),1,0)+IF(ISNUMBER(#REF!),1,0)+IF(ISNUMBER(AR1890),1,0)+IF(ISNUMBER(AS1890),1,0)+IF(ISNUMBER(AY1890),1,0)+IF(ISNUMBER(AU1890),1,0)+IF(ISNUMBER(AV1890),1,0)+IF(ISNUMBER(AW1890),1,0)+IF(ISNUMBER(AX1890),1,0)+IF(ISNUMBER(BA1890),1,0)+IF(ISNUMBER(BB1890),1,0),1)</f>
        <v>0</v>
      </c>
      <c r="W1890" s="197"/>
      <c r="X1890" s="197"/>
      <c r="Y1890" s="197"/>
      <c r="Z1890" s="197"/>
      <c r="AA1890" s="197"/>
      <c r="AB1890" s="197"/>
      <c r="AC1890" s="197"/>
      <c r="AD1890" s="197"/>
      <c r="AE1890" s="197"/>
      <c r="AF1890" s="197"/>
      <c r="AG1890" s="197"/>
      <c r="AH1890" s="197"/>
      <c r="AI1890" s="197"/>
      <c r="AJ1890" s="197"/>
      <c r="AK1890" s="197"/>
      <c r="AL1890" s="197"/>
      <c r="AM1890" s="197"/>
      <c r="AN1890" s="197"/>
      <c r="AO1890" s="197"/>
      <c r="AP1890" s="197"/>
      <c r="AQ1890" s="197"/>
      <c r="AR1890" s="197"/>
      <c r="AS1890" s="197"/>
      <c r="AT1890" s="197"/>
      <c r="AU1890" s="197"/>
      <c r="AV1890" s="197"/>
      <c r="AW1890" s="197"/>
      <c r="AX1890" s="197"/>
      <c r="AY1890" s="197"/>
      <c r="AZ1890" s="197"/>
      <c r="BA1890" s="197"/>
      <c r="BB1890" s="197"/>
      <c r="BC1890" s="197"/>
    </row>
    <row r="1891" spans="2:55" customFormat="1" ht="14.1" hidden="1" customHeight="1">
      <c r="B1891" s="204">
        <v>20250618</v>
      </c>
      <c r="C1891" s="204" t="s">
        <v>64</v>
      </c>
      <c r="D1891" s="204">
        <v>1130</v>
      </c>
      <c r="E1891" s="204">
        <v>7458</v>
      </c>
      <c r="F1891" s="204"/>
      <c r="G1891" s="204"/>
      <c r="H1891" s="204">
        <v>7458</v>
      </c>
      <c r="I1891" s="204"/>
      <c r="J1891" s="204"/>
      <c r="K1891" s="204">
        <v>-330</v>
      </c>
      <c r="L1891" s="204">
        <v>-330</v>
      </c>
      <c r="M1891" s="204">
        <v>-330</v>
      </c>
      <c r="N1891" s="204" t="s">
        <v>40</v>
      </c>
      <c r="O1891" s="204" t="s">
        <v>40</v>
      </c>
      <c r="P1891" s="202">
        <f t="shared" si="179"/>
        <v>0</v>
      </c>
      <c r="Q1891" s="197">
        <f t="shared" si="174"/>
        <v>0</v>
      </c>
      <c r="R1891" s="202" t="str">
        <f t="shared" si="175"/>
        <v>NA</v>
      </c>
      <c r="S1891" s="202" t="str">
        <f t="shared" si="176"/>
        <v>NA</v>
      </c>
      <c r="T1891" s="197" t="str">
        <f t="shared" si="177"/>
        <v>NA</v>
      </c>
      <c r="U1891" s="197">
        <f t="shared" si="178"/>
        <v>0</v>
      </c>
      <c r="V1891" s="197">
        <f>MIN(IF(SUM(W1891,,X1891,Z1891,AA1891,AD1891,AC1891,AF1891,AG1891,AJ1891,AI1891,AL1891,AM1891,AO1891,AP1891,AR1891,AS1891,A1891,AY1891,AU1891,AV1891,AW1891,AX1891,BA1891,BB1891)=0,0,1)+IF(O1891="Smoothing ramp",1,0)+IF(ISNUMBER(W1891),1,0)+IF(ISNUMBER(X1891),1,0)+IF(ISNUMBER(Z1891),1,0)+IF(ISNUMBER(AA1891),1,0)+IF(ISNUMBER(AD1891),1,0)+IF(ISNUMBER(AC1891),1,0)+IF(ISNUMBER(AF1891),1,0)+IF(ISNUMBER(AG1891),1,0)+IF(ISNUMBER(AI1891),1,0)+IF(ISNUMBER(AJ1891),1,0)+IF(ISNUMBER(AL1891),1,0)+IF(ISNUMBER(AM1891),1,0)+IF(ISNUMBER(AO1891),1,0)+IF(ISNUMBER(AP1891),1,0)+IF(ISNUMBER(#REF!),1,0)+IF(ISNUMBER(AR1891),1,0)+IF(ISNUMBER(AS1891),1,0)+IF(ISNUMBER(AY1891),1,0)+IF(ISNUMBER(AU1891),1,0)+IF(ISNUMBER(AV1891),1,0)+IF(ISNUMBER(AW1891),1,0)+IF(ISNUMBER(AX1891),1,0)+IF(ISNUMBER(BA1891),1,0)+IF(ISNUMBER(BB1891),1,0),1)</f>
        <v>0</v>
      </c>
      <c r="W1891" s="197"/>
      <c r="X1891" s="197"/>
      <c r="Y1891" s="197"/>
      <c r="Z1891" s="197"/>
      <c r="AA1891" s="197"/>
      <c r="AB1891" s="197"/>
      <c r="AC1891" s="197"/>
      <c r="AD1891" s="197"/>
      <c r="AE1891" s="197"/>
      <c r="AF1891" s="197"/>
      <c r="AG1891" s="197"/>
      <c r="AH1891" s="197"/>
      <c r="AI1891" s="197"/>
      <c r="AJ1891" s="197"/>
      <c r="AK1891" s="197"/>
      <c r="AL1891" s="197"/>
      <c r="AM1891" s="197"/>
      <c r="AN1891" s="197"/>
      <c r="AO1891" s="197"/>
      <c r="AP1891" s="197"/>
      <c r="AQ1891" s="197"/>
      <c r="AR1891" s="197"/>
      <c r="AS1891" s="197"/>
      <c r="AT1891" s="197"/>
      <c r="AU1891" s="197"/>
      <c r="AV1891" s="197"/>
      <c r="AW1891" s="197"/>
      <c r="AX1891" s="197"/>
      <c r="AY1891" s="197"/>
      <c r="AZ1891" s="197"/>
      <c r="BA1891" s="197"/>
      <c r="BB1891" s="197"/>
      <c r="BC1891" s="197"/>
    </row>
    <row r="1892" spans="2:55" customFormat="1" ht="14.1" hidden="1" customHeight="1">
      <c r="B1892" s="204">
        <v>20250618</v>
      </c>
      <c r="C1892" s="204" t="s">
        <v>64</v>
      </c>
      <c r="D1892" s="204">
        <v>1230</v>
      </c>
      <c r="E1892" s="204">
        <v>7425</v>
      </c>
      <c r="F1892" s="204"/>
      <c r="G1892" s="204"/>
      <c r="H1892" s="204">
        <v>7425</v>
      </c>
      <c r="I1892" s="204"/>
      <c r="J1892" s="204"/>
      <c r="K1892" s="204">
        <v>8255</v>
      </c>
      <c r="L1892" s="204">
        <v>329</v>
      </c>
      <c r="M1892" s="204">
        <v>7926</v>
      </c>
      <c r="N1892" s="204" t="s">
        <v>44</v>
      </c>
      <c r="O1892" s="204" t="s">
        <v>44</v>
      </c>
      <c r="P1892" s="202">
        <f t="shared" si="179"/>
        <v>7926</v>
      </c>
      <c r="Q1892" s="197">
        <f t="shared" si="174"/>
        <v>0</v>
      </c>
      <c r="R1892" s="202" t="str">
        <f t="shared" si="175"/>
        <v>NA</v>
      </c>
      <c r="S1892" s="202" t="str">
        <f t="shared" si="176"/>
        <v>NA</v>
      </c>
      <c r="T1892" s="197" t="str">
        <f t="shared" si="177"/>
        <v>NA</v>
      </c>
      <c r="U1892" s="197">
        <f t="shared" si="178"/>
        <v>15523</v>
      </c>
      <c r="V1892" s="197">
        <f>MIN(IF(SUM(W1892,,X1892,Z1892,AA1892,AD1892,AC1892,AF1892,AG1892,AJ1892,AI1892,AL1892,AM1892,AO1892,AP1892,AR1892,AS1892,A1892,AY1892,AU1892,AV1892,AW1892,AX1892,BA1892,BB1892)=0,0,1)+IF(O1892="Smoothing ramp",1,0)+IF(ISNUMBER(W1892),1,0)+IF(ISNUMBER(X1892),1,0)+IF(ISNUMBER(Z1892),1,0)+IF(ISNUMBER(AA1892),1,0)+IF(ISNUMBER(AD1892),1,0)+IF(ISNUMBER(AC1892),1,0)+IF(ISNUMBER(AF1892),1,0)+IF(ISNUMBER(AG1892),1,0)+IF(ISNUMBER(AI1892),1,0)+IF(ISNUMBER(AJ1892),1,0)+IF(ISNUMBER(AL1892),1,0)+IF(ISNUMBER(AM1892),1,0)+IF(ISNUMBER(AO1892),1,0)+IF(ISNUMBER(AP1892),1,0)+IF(ISNUMBER(#REF!),1,0)+IF(ISNUMBER(AR1892),1,0)+IF(ISNUMBER(AS1892),1,0)+IF(ISNUMBER(AY1892),1,0)+IF(ISNUMBER(AU1892),1,0)+IF(ISNUMBER(AV1892),1,0)+IF(ISNUMBER(AW1892),1,0)+IF(ISNUMBER(AX1892),1,0)+IF(ISNUMBER(BA1892),1,0)+IF(ISNUMBER(BB1892),1,0),1)</f>
        <v>0</v>
      </c>
      <c r="W1892" s="197"/>
      <c r="X1892" s="197"/>
      <c r="Y1892" s="197"/>
      <c r="Z1892" s="197"/>
      <c r="AA1892" s="197"/>
      <c r="AB1892" s="197"/>
      <c r="AC1892" s="197"/>
      <c r="AD1892" s="197"/>
      <c r="AE1892" s="197"/>
      <c r="AF1892" s="197"/>
      <c r="AG1892" s="197"/>
      <c r="AH1892" s="197"/>
      <c r="AI1892" s="197"/>
      <c r="AJ1892" s="197"/>
      <c r="AK1892" s="197"/>
      <c r="AL1892" s="197"/>
      <c r="AM1892" s="197"/>
      <c r="AN1892" s="197"/>
      <c r="AO1892" s="197"/>
      <c r="AP1892" s="197"/>
      <c r="AQ1892" s="197"/>
      <c r="AR1892" s="197"/>
      <c r="AS1892" s="197"/>
      <c r="AT1892" s="197"/>
      <c r="AU1892" s="197"/>
      <c r="AV1892" s="197"/>
      <c r="AW1892" s="197"/>
      <c r="AX1892" s="197"/>
      <c r="AY1892" s="197"/>
      <c r="AZ1892" s="197"/>
      <c r="BA1892" s="197"/>
      <c r="BB1892" s="197"/>
      <c r="BC1892" s="197"/>
    </row>
    <row r="1893" spans="2:55" customFormat="1" ht="14.1" hidden="1" customHeight="1">
      <c r="B1893" s="204">
        <v>20250618</v>
      </c>
      <c r="C1893" s="204" t="s">
        <v>64</v>
      </c>
      <c r="D1893" s="204">
        <v>1330</v>
      </c>
      <c r="E1893" s="204">
        <v>7425</v>
      </c>
      <c r="F1893" s="204"/>
      <c r="G1893" s="204"/>
      <c r="H1893" s="204">
        <v>7425</v>
      </c>
      <c r="I1893" s="204"/>
      <c r="J1893" s="204"/>
      <c r="K1893" s="204">
        <v>8255</v>
      </c>
      <c r="L1893" s="204">
        <v>329</v>
      </c>
      <c r="M1893" s="204">
        <v>7926</v>
      </c>
      <c r="N1893" s="204" t="s">
        <v>44</v>
      </c>
      <c r="O1893" s="204" t="s">
        <v>44</v>
      </c>
      <c r="P1893" s="202">
        <f t="shared" si="179"/>
        <v>7926</v>
      </c>
      <c r="Q1893" s="197">
        <f t="shared" si="174"/>
        <v>0</v>
      </c>
      <c r="R1893" s="202" t="str">
        <f t="shared" si="175"/>
        <v>NA</v>
      </c>
      <c r="S1893" s="202" t="str">
        <f t="shared" si="176"/>
        <v>NA</v>
      </c>
      <c r="T1893" s="197" t="str">
        <f t="shared" si="177"/>
        <v>NA</v>
      </c>
      <c r="U1893" s="197">
        <f t="shared" si="178"/>
        <v>15523</v>
      </c>
      <c r="V1893" s="197">
        <f>MIN(IF(SUM(W1893,,X1893,Z1893,AA1893,AD1893,AC1893,AF1893,AG1893,AJ1893,AI1893,AL1893,AM1893,AO1893,AP1893,AR1893,AS1893,A1893,AY1893,AU1893,AV1893,AW1893,AX1893,BA1893,BB1893)=0,0,1)+IF(O1893="Smoothing ramp",1,0)+IF(ISNUMBER(W1893),1,0)+IF(ISNUMBER(X1893),1,0)+IF(ISNUMBER(Z1893),1,0)+IF(ISNUMBER(AA1893),1,0)+IF(ISNUMBER(AD1893),1,0)+IF(ISNUMBER(AC1893),1,0)+IF(ISNUMBER(AF1893),1,0)+IF(ISNUMBER(AG1893),1,0)+IF(ISNUMBER(AI1893),1,0)+IF(ISNUMBER(AJ1893),1,0)+IF(ISNUMBER(AL1893),1,0)+IF(ISNUMBER(AM1893),1,0)+IF(ISNUMBER(AO1893),1,0)+IF(ISNUMBER(AP1893),1,0)+IF(ISNUMBER(#REF!),1,0)+IF(ISNUMBER(AR1893),1,0)+IF(ISNUMBER(AS1893),1,0)+IF(ISNUMBER(AY1893),1,0)+IF(ISNUMBER(AU1893),1,0)+IF(ISNUMBER(AV1893),1,0)+IF(ISNUMBER(AW1893),1,0)+IF(ISNUMBER(AX1893),1,0)+IF(ISNUMBER(BA1893),1,0)+IF(ISNUMBER(BB1893),1,0),1)</f>
        <v>0</v>
      </c>
      <c r="W1893" s="197"/>
      <c r="X1893" s="197"/>
      <c r="Y1893" s="197"/>
      <c r="Z1893" s="197"/>
      <c r="AA1893" s="197"/>
      <c r="AB1893" s="197"/>
      <c r="AC1893" s="197"/>
      <c r="AD1893" s="197"/>
      <c r="AE1893" s="197"/>
      <c r="AF1893" s="197"/>
      <c r="AG1893" s="197"/>
      <c r="AH1893" s="197"/>
      <c r="AI1893" s="197"/>
      <c r="AJ1893" s="197"/>
      <c r="AK1893" s="197"/>
      <c r="AL1893" s="197"/>
      <c r="AM1893" s="197"/>
      <c r="AN1893" s="197"/>
      <c r="AO1893" s="197"/>
      <c r="AP1893" s="197"/>
      <c r="AQ1893" s="197"/>
      <c r="AR1893" s="197"/>
      <c r="AS1893" s="197"/>
      <c r="AT1893" s="197"/>
      <c r="AU1893" s="197"/>
      <c r="AV1893" s="197"/>
      <c r="AW1893" s="197"/>
      <c r="AX1893" s="197"/>
      <c r="AY1893" s="197"/>
      <c r="AZ1893" s="197"/>
      <c r="BA1893" s="197"/>
      <c r="BB1893" s="197"/>
      <c r="BC1893" s="197"/>
    </row>
    <row r="1894" spans="2:55" customFormat="1" ht="14.1" hidden="1" customHeight="1">
      <c r="B1894" s="204">
        <v>20250618</v>
      </c>
      <c r="C1894" s="204" t="s">
        <v>64</v>
      </c>
      <c r="D1894" s="204">
        <v>1430</v>
      </c>
      <c r="E1894" s="204">
        <v>7425</v>
      </c>
      <c r="F1894" s="204"/>
      <c r="G1894" s="204"/>
      <c r="H1894" s="204">
        <v>7425</v>
      </c>
      <c r="I1894" s="204"/>
      <c r="J1894" s="204"/>
      <c r="K1894" s="204">
        <v>8255</v>
      </c>
      <c r="L1894" s="204">
        <v>329</v>
      </c>
      <c r="M1894" s="204">
        <v>7926</v>
      </c>
      <c r="N1894" s="204" t="s">
        <v>44</v>
      </c>
      <c r="O1894" s="204" t="s">
        <v>44</v>
      </c>
      <c r="P1894" s="202">
        <f t="shared" si="179"/>
        <v>7926</v>
      </c>
      <c r="Q1894" s="197">
        <f t="shared" si="174"/>
        <v>0</v>
      </c>
      <c r="R1894" s="202" t="str">
        <f t="shared" si="175"/>
        <v>NA</v>
      </c>
      <c r="S1894" s="202" t="str">
        <f t="shared" si="176"/>
        <v>NA</v>
      </c>
      <c r="T1894" s="197" t="str">
        <f t="shared" si="177"/>
        <v>NA</v>
      </c>
      <c r="U1894" s="197">
        <f t="shared" si="178"/>
        <v>15523</v>
      </c>
      <c r="V1894" s="197">
        <f>MIN(IF(SUM(W1894,,X1894,Z1894,AA1894,AD1894,AC1894,AF1894,AG1894,AJ1894,AI1894,AL1894,AM1894,AO1894,AP1894,AR1894,AS1894,A1894,AY1894,AU1894,AV1894,AW1894,AX1894,BA1894,BB1894)=0,0,1)+IF(O1894="Smoothing ramp",1,0)+IF(ISNUMBER(W1894),1,0)+IF(ISNUMBER(X1894),1,0)+IF(ISNUMBER(Z1894),1,0)+IF(ISNUMBER(AA1894),1,0)+IF(ISNUMBER(AD1894),1,0)+IF(ISNUMBER(AC1894),1,0)+IF(ISNUMBER(AF1894),1,0)+IF(ISNUMBER(AG1894),1,0)+IF(ISNUMBER(AI1894),1,0)+IF(ISNUMBER(AJ1894),1,0)+IF(ISNUMBER(AL1894),1,0)+IF(ISNUMBER(AM1894),1,0)+IF(ISNUMBER(AO1894),1,0)+IF(ISNUMBER(AP1894),1,0)+IF(ISNUMBER(#REF!),1,0)+IF(ISNUMBER(AR1894),1,0)+IF(ISNUMBER(AS1894),1,0)+IF(ISNUMBER(AY1894),1,0)+IF(ISNUMBER(AU1894),1,0)+IF(ISNUMBER(AV1894),1,0)+IF(ISNUMBER(AW1894),1,0)+IF(ISNUMBER(AX1894),1,0)+IF(ISNUMBER(BA1894),1,0)+IF(ISNUMBER(BB1894),1,0),1)</f>
        <v>0</v>
      </c>
      <c r="W1894" s="197"/>
      <c r="X1894" s="197"/>
      <c r="Y1894" s="197"/>
      <c r="Z1894" s="197"/>
      <c r="AA1894" s="197"/>
      <c r="AB1894" s="197"/>
      <c r="AC1894" s="197"/>
      <c r="AD1894" s="197"/>
      <c r="AE1894" s="197"/>
      <c r="AF1894" s="197"/>
      <c r="AG1894" s="197"/>
      <c r="AH1894" s="197"/>
      <c r="AI1894" s="197"/>
      <c r="AJ1894" s="197"/>
      <c r="AK1894" s="197"/>
      <c r="AL1894" s="197"/>
      <c r="AM1894" s="197"/>
      <c r="AN1894" s="197"/>
      <c r="AO1894" s="197"/>
      <c r="AP1894" s="197"/>
      <c r="AQ1894" s="197"/>
      <c r="AR1894" s="197"/>
      <c r="AS1894" s="197"/>
      <c r="AT1894" s="197"/>
      <c r="AU1894" s="197"/>
      <c r="AV1894" s="197"/>
      <c r="AW1894" s="197"/>
      <c r="AX1894" s="197"/>
      <c r="AY1894" s="197"/>
      <c r="AZ1894" s="197"/>
      <c r="BA1894" s="197"/>
      <c r="BB1894" s="197"/>
      <c r="BC1894" s="197"/>
    </row>
    <row r="1895" spans="2:55" customFormat="1" ht="14.1" hidden="1" customHeight="1">
      <c r="B1895" s="204">
        <v>20250618</v>
      </c>
      <c r="C1895" s="204" t="s">
        <v>64</v>
      </c>
      <c r="D1895" s="204">
        <v>1530</v>
      </c>
      <c r="E1895" s="204">
        <v>8782</v>
      </c>
      <c r="F1895" s="204"/>
      <c r="G1895" s="204"/>
      <c r="H1895" s="204">
        <v>8782</v>
      </c>
      <c r="I1895" s="204"/>
      <c r="J1895" s="204"/>
      <c r="K1895" s="204">
        <v>-1640</v>
      </c>
      <c r="L1895" s="204">
        <v>-1640</v>
      </c>
      <c r="M1895" s="204">
        <v>-1640</v>
      </c>
      <c r="N1895" s="204" t="s">
        <v>40</v>
      </c>
      <c r="O1895" s="204" t="s">
        <v>40</v>
      </c>
      <c r="P1895" s="202">
        <f t="shared" si="179"/>
        <v>0</v>
      </c>
      <c r="Q1895" s="197">
        <f t="shared" si="174"/>
        <v>0</v>
      </c>
      <c r="R1895" s="202" t="str">
        <f t="shared" si="175"/>
        <v>NA</v>
      </c>
      <c r="S1895" s="202" t="str">
        <f t="shared" si="176"/>
        <v>NA</v>
      </c>
      <c r="T1895" s="197" t="str">
        <f t="shared" si="177"/>
        <v>NA</v>
      </c>
      <c r="U1895" s="197">
        <f t="shared" si="178"/>
        <v>0</v>
      </c>
      <c r="V1895" s="197">
        <f>MIN(IF(SUM(W1895,,X1895,Z1895,AA1895,AD1895,AC1895,AF1895,AG1895,AJ1895,AI1895,AL1895,AM1895,AO1895,AP1895,AR1895,AS1895,A1895,AY1895,AU1895,AV1895,AW1895,AX1895,BA1895,BB1895)=0,0,1)+IF(O1895="Smoothing ramp",1,0)+IF(ISNUMBER(W1895),1,0)+IF(ISNUMBER(X1895),1,0)+IF(ISNUMBER(Z1895),1,0)+IF(ISNUMBER(AA1895),1,0)+IF(ISNUMBER(AD1895),1,0)+IF(ISNUMBER(AC1895),1,0)+IF(ISNUMBER(AF1895),1,0)+IF(ISNUMBER(AG1895),1,0)+IF(ISNUMBER(AI1895),1,0)+IF(ISNUMBER(AJ1895),1,0)+IF(ISNUMBER(AL1895),1,0)+IF(ISNUMBER(AM1895),1,0)+IF(ISNUMBER(AO1895),1,0)+IF(ISNUMBER(AP1895),1,0)+IF(ISNUMBER(#REF!),1,0)+IF(ISNUMBER(AR1895),1,0)+IF(ISNUMBER(AS1895),1,0)+IF(ISNUMBER(AY1895),1,0)+IF(ISNUMBER(AU1895),1,0)+IF(ISNUMBER(AV1895),1,0)+IF(ISNUMBER(AW1895),1,0)+IF(ISNUMBER(AX1895),1,0)+IF(ISNUMBER(BA1895),1,0)+IF(ISNUMBER(BB1895),1,0),1)</f>
        <v>0</v>
      </c>
      <c r="W1895" s="197"/>
      <c r="X1895" s="197"/>
      <c r="Y1895" s="197"/>
      <c r="Z1895" s="197"/>
      <c r="AA1895" s="197"/>
      <c r="AB1895" s="197"/>
      <c r="AC1895" s="197"/>
      <c r="AD1895" s="197"/>
      <c r="AE1895" s="197"/>
      <c r="AF1895" s="197"/>
      <c r="AG1895" s="197"/>
      <c r="AH1895" s="197"/>
      <c r="AI1895" s="197"/>
      <c r="AJ1895" s="197"/>
      <c r="AK1895" s="197"/>
      <c r="AL1895" s="197"/>
      <c r="AM1895" s="197"/>
      <c r="AN1895" s="197"/>
      <c r="AO1895" s="197"/>
      <c r="AP1895" s="197"/>
      <c r="AQ1895" s="197"/>
      <c r="AR1895" s="197"/>
      <c r="AS1895" s="197"/>
      <c r="AT1895" s="197"/>
      <c r="AU1895" s="197"/>
      <c r="AV1895" s="197"/>
      <c r="AW1895" s="197"/>
      <c r="AX1895" s="197"/>
      <c r="AY1895" s="197"/>
      <c r="AZ1895" s="197"/>
      <c r="BA1895" s="197"/>
      <c r="BB1895" s="197"/>
      <c r="BC1895" s="197"/>
    </row>
    <row r="1896" spans="2:55" customFormat="1" ht="14.1" hidden="1" customHeight="1">
      <c r="B1896" s="204">
        <v>20250618</v>
      </c>
      <c r="C1896" s="204" t="s">
        <v>64</v>
      </c>
      <c r="D1896" s="204">
        <v>1630</v>
      </c>
      <c r="E1896" s="204">
        <v>8782</v>
      </c>
      <c r="F1896" s="204"/>
      <c r="G1896" s="204"/>
      <c r="H1896" s="204">
        <v>8782</v>
      </c>
      <c r="I1896" s="204"/>
      <c r="J1896" s="204"/>
      <c r="K1896" s="204">
        <v>-1640</v>
      </c>
      <c r="L1896" s="204">
        <v>-1640</v>
      </c>
      <c r="M1896" s="204">
        <v>-1640</v>
      </c>
      <c r="N1896" s="204" t="s">
        <v>40</v>
      </c>
      <c r="O1896" s="204" t="s">
        <v>40</v>
      </c>
      <c r="P1896" s="202">
        <f t="shared" si="179"/>
        <v>0</v>
      </c>
      <c r="Q1896" s="197">
        <f t="shared" si="174"/>
        <v>0</v>
      </c>
      <c r="R1896" s="202" t="str">
        <f t="shared" si="175"/>
        <v>NA</v>
      </c>
      <c r="S1896" s="202" t="str">
        <f t="shared" si="176"/>
        <v>NA</v>
      </c>
      <c r="T1896" s="197" t="str">
        <f t="shared" si="177"/>
        <v>NA</v>
      </c>
      <c r="U1896" s="197">
        <f t="shared" si="178"/>
        <v>0</v>
      </c>
      <c r="V1896" s="197">
        <f>MIN(IF(SUM(W1896,,X1896,Z1896,AA1896,AD1896,AC1896,AF1896,AG1896,AJ1896,AI1896,AL1896,AM1896,AO1896,AP1896,AR1896,AS1896,A1896,AY1896,AU1896,AV1896,AW1896,AX1896,BA1896,BB1896)=0,0,1)+IF(O1896="Smoothing ramp",1,0)+IF(ISNUMBER(W1896),1,0)+IF(ISNUMBER(X1896),1,0)+IF(ISNUMBER(Z1896),1,0)+IF(ISNUMBER(AA1896),1,0)+IF(ISNUMBER(AD1896),1,0)+IF(ISNUMBER(AC1896),1,0)+IF(ISNUMBER(AF1896),1,0)+IF(ISNUMBER(AG1896),1,0)+IF(ISNUMBER(AI1896),1,0)+IF(ISNUMBER(AJ1896),1,0)+IF(ISNUMBER(AL1896),1,0)+IF(ISNUMBER(AM1896),1,0)+IF(ISNUMBER(AO1896),1,0)+IF(ISNUMBER(AP1896),1,0)+IF(ISNUMBER(#REF!),1,0)+IF(ISNUMBER(AR1896),1,0)+IF(ISNUMBER(AS1896),1,0)+IF(ISNUMBER(AY1896),1,0)+IF(ISNUMBER(AU1896),1,0)+IF(ISNUMBER(AV1896),1,0)+IF(ISNUMBER(AW1896),1,0)+IF(ISNUMBER(AX1896),1,0)+IF(ISNUMBER(BA1896),1,0)+IF(ISNUMBER(BB1896),1,0),1)</f>
        <v>0</v>
      </c>
      <c r="W1896" s="197"/>
      <c r="X1896" s="197"/>
      <c r="Y1896" s="197"/>
      <c r="Z1896" s="197"/>
      <c r="AA1896" s="197"/>
      <c r="AB1896" s="197"/>
      <c r="AC1896" s="197"/>
      <c r="AD1896" s="197"/>
      <c r="AE1896" s="197"/>
      <c r="AF1896" s="197"/>
      <c r="AG1896" s="197"/>
      <c r="AH1896" s="197"/>
      <c r="AI1896" s="197"/>
      <c r="AJ1896" s="197"/>
      <c r="AK1896" s="197"/>
      <c r="AL1896" s="197"/>
      <c r="AM1896" s="197"/>
      <c r="AN1896" s="197"/>
      <c r="AO1896" s="197"/>
      <c r="AP1896" s="197"/>
      <c r="AQ1896" s="197"/>
      <c r="AR1896" s="197"/>
      <c r="AS1896" s="197"/>
      <c r="AT1896" s="197"/>
      <c r="AU1896" s="197"/>
      <c r="AV1896" s="197"/>
      <c r="AW1896" s="197"/>
      <c r="AX1896" s="197"/>
      <c r="AY1896" s="197"/>
      <c r="AZ1896" s="197"/>
      <c r="BA1896" s="197"/>
      <c r="BB1896" s="197"/>
      <c r="BC1896" s="197"/>
    </row>
    <row r="1897" spans="2:55" customFormat="1" ht="14.1" customHeight="1">
      <c r="B1897" s="204">
        <v>20250618</v>
      </c>
      <c r="C1897" s="204" t="s">
        <v>64</v>
      </c>
      <c r="D1897" s="204">
        <v>1730</v>
      </c>
      <c r="E1897" s="204">
        <v>8782</v>
      </c>
      <c r="F1897" s="204"/>
      <c r="G1897" s="204"/>
      <c r="H1897" s="204">
        <v>8502</v>
      </c>
      <c r="I1897" s="204"/>
      <c r="J1897" s="204"/>
      <c r="K1897" s="204">
        <v>-1640</v>
      </c>
      <c r="L1897" s="204">
        <v>-1640</v>
      </c>
      <c r="M1897" s="204">
        <v>-1361</v>
      </c>
      <c r="N1897" s="204" t="s">
        <v>40</v>
      </c>
      <c r="O1897" s="204" t="s">
        <v>52</v>
      </c>
      <c r="P1897" s="202">
        <f t="shared" si="179"/>
        <v>0</v>
      </c>
      <c r="Q1897" s="197">
        <f t="shared" si="174"/>
        <v>280</v>
      </c>
      <c r="R1897" s="202" t="str">
        <f t="shared" si="175"/>
        <v>NA</v>
      </c>
      <c r="S1897" s="202" t="str">
        <f t="shared" si="176"/>
        <v>NA</v>
      </c>
      <c r="T1897" s="197" t="str">
        <f t="shared" si="177"/>
        <v>NA</v>
      </c>
      <c r="U1897" s="197">
        <f t="shared" si="178"/>
        <v>0</v>
      </c>
      <c r="V1897" s="197">
        <f>MIN(IF(SUM(W1897,,X1897,Z1897,AA1897,AD1897,AC1897,AF1897,AG1897,AJ1897,AI1897,AL1897,AM1897,AO1897,AP1897,AR1897,AS1897,A1897,AY1897,AU1897,AV1897,AW1897,AX1897,BA1897,BB1897)=0,0,1)+IF(O1897="Smoothing ramp",1,0)+IF(ISNUMBER(W1897),1,0)+IF(ISNUMBER(X1897),1,0)+IF(ISNUMBER(Z1897),1,0)+IF(ISNUMBER(AA1897),1,0)+IF(ISNUMBER(AD1897),1,0)+IF(ISNUMBER(AC1897),1,0)+IF(ISNUMBER(AF1897),1,0)+IF(ISNUMBER(AG1897),1,0)+IF(ISNUMBER(AI1897),1,0)+IF(ISNUMBER(AJ1897),1,0)+IF(ISNUMBER(AL1897),1,0)+IF(ISNUMBER(AM1897),1,0)+IF(ISNUMBER(AO1897),1,0)+IF(ISNUMBER(AP1897),1,0)+IF(ISNUMBER(#REF!),1,0)+IF(ISNUMBER(AR1897),1,0)+IF(ISNUMBER(AS1897),1,0)+IF(ISNUMBER(AY1897),1,0)+IF(ISNUMBER(AU1897),1,0)+IF(ISNUMBER(AV1897),1,0)+IF(ISNUMBER(AW1897),1,0)+IF(ISNUMBER(AX1897),1,0)+IF(ISNUMBER(BA1897),1,0)+IF(ISNUMBER(BB1897),1,0),1)</f>
        <v>1</v>
      </c>
      <c r="W1897" s="197"/>
      <c r="X1897" s="197"/>
      <c r="Y1897" s="197"/>
      <c r="Z1897" s="197"/>
      <c r="AA1897" s="197"/>
      <c r="AB1897" s="197"/>
      <c r="AC1897" s="197"/>
      <c r="AD1897" s="197"/>
      <c r="AE1897" s="197"/>
      <c r="AF1897" s="197"/>
      <c r="AG1897" s="197"/>
      <c r="AH1897" s="197"/>
      <c r="AI1897" s="197"/>
      <c r="AJ1897" s="197"/>
      <c r="AK1897" s="197"/>
      <c r="AL1897" s="197"/>
      <c r="AM1897" s="197"/>
      <c r="AN1897" s="197"/>
      <c r="AO1897" s="197"/>
      <c r="AP1897" s="197"/>
      <c r="AQ1897" s="197"/>
      <c r="AR1897" s="197"/>
      <c r="AS1897" s="197"/>
      <c r="AT1897" s="197"/>
      <c r="AU1897" s="197"/>
      <c r="AV1897" s="197"/>
      <c r="AW1897" s="197"/>
      <c r="AX1897" s="197"/>
      <c r="AY1897" s="197"/>
      <c r="AZ1897" s="197"/>
      <c r="BA1897" s="197"/>
      <c r="BB1897" s="197"/>
      <c r="BC1897" s="197"/>
    </row>
    <row r="1898" spans="2:55" customFormat="1" ht="14.1" hidden="1" customHeight="1">
      <c r="B1898" s="204">
        <v>20250618</v>
      </c>
      <c r="C1898" s="204" t="s">
        <v>64</v>
      </c>
      <c r="D1898" s="204">
        <v>1830</v>
      </c>
      <c r="E1898" s="204"/>
      <c r="F1898" s="204">
        <v>6566</v>
      </c>
      <c r="G1898" s="204">
        <v>503</v>
      </c>
      <c r="H1898" s="204"/>
      <c r="I1898" s="204">
        <v>6566</v>
      </c>
      <c r="J1898" s="204">
        <v>503</v>
      </c>
      <c r="K1898" s="204">
        <v>4051</v>
      </c>
      <c r="L1898" s="204">
        <v>116</v>
      </c>
      <c r="M1898" s="204">
        <v>0</v>
      </c>
      <c r="N1898" s="204" t="s">
        <v>44</v>
      </c>
      <c r="O1898" s="204" t="s">
        <v>44</v>
      </c>
      <c r="P1898" s="202">
        <f t="shared" si="179"/>
        <v>3935</v>
      </c>
      <c r="Q1898" s="197" t="str">
        <f t="shared" si="174"/>
        <v>NA</v>
      </c>
      <c r="R1898" s="202">
        <f t="shared" si="175"/>
        <v>0</v>
      </c>
      <c r="S1898" s="202">
        <f t="shared" si="176"/>
        <v>0</v>
      </c>
      <c r="T1898" s="197">
        <f t="shared" si="177"/>
        <v>0</v>
      </c>
      <c r="U1898" s="197">
        <f t="shared" si="178"/>
        <v>-116</v>
      </c>
      <c r="V1898" s="197">
        <f>MIN(IF(SUM(W1898,,X1898,Z1898,AA1898,AD1898,AC1898,AF1898,AG1898,AJ1898,AI1898,AL1898,AM1898,AO1898,AP1898,AR1898,AS1898,A1898,AY1898,AU1898,AV1898,AW1898,AX1898,BA1898,BB1898)=0,0,1)+IF(O1898="Smoothing ramp",1,0)+IF(ISNUMBER(W1898),1,0)+IF(ISNUMBER(X1898),1,0)+IF(ISNUMBER(Z1898),1,0)+IF(ISNUMBER(AA1898),1,0)+IF(ISNUMBER(AD1898),1,0)+IF(ISNUMBER(AC1898),1,0)+IF(ISNUMBER(AF1898),1,0)+IF(ISNUMBER(AG1898),1,0)+IF(ISNUMBER(AI1898),1,0)+IF(ISNUMBER(AJ1898),1,0)+IF(ISNUMBER(AL1898),1,0)+IF(ISNUMBER(AM1898),1,0)+IF(ISNUMBER(AO1898),1,0)+IF(ISNUMBER(AP1898),1,0)+IF(ISNUMBER(#REF!),1,0)+IF(ISNUMBER(AR1898),1,0)+IF(ISNUMBER(AS1898),1,0)+IF(ISNUMBER(AY1898),1,0)+IF(ISNUMBER(AU1898),1,0)+IF(ISNUMBER(AV1898),1,0)+IF(ISNUMBER(AW1898),1,0)+IF(ISNUMBER(AX1898),1,0)+IF(ISNUMBER(BA1898),1,0)+IF(ISNUMBER(BB1898),1,0),1)</f>
        <v>0</v>
      </c>
      <c r="W1898" s="197"/>
      <c r="X1898" s="197"/>
      <c r="Y1898" s="197"/>
      <c r="Z1898" s="197"/>
      <c r="AA1898" s="197"/>
      <c r="AB1898" s="197"/>
      <c r="AC1898" s="197"/>
      <c r="AD1898" s="197"/>
      <c r="AE1898" s="197"/>
      <c r="AF1898" s="197"/>
      <c r="AG1898" s="197"/>
      <c r="AH1898" s="197"/>
      <c r="AI1898" s="197"/>
      <c r="AJ1898" s="197"/>
      <c r="AK1898" s="197"/>
      <c r="AL1898" s="197"/>
      <c r="AM1898" s="197"/>
      <c r="AN1898" s="197"/>
      <c r="AO1898" s="197"/>
      <c r="AP1898" s="197"/>
      <c r="AQ1898" s="197"/>
      <c r="AR1898" s="197"/>
      <c r="AS1898" s="197"/>
      <c r="AT1898" s="197"/>
      <c r="AU1898" s="197"/>
      <c r="AV1898" s="197"/>
      <c r="AW1898" s="197"/>
      <c r="AX1898" s="197"/>
      <c r="AY1898" s="197"/>
      <c r="AZ1898" s="197"/>
      <c r="BA1898" s="197"/>
      <c r="BB1898" s="197"/>
      <c r="BC1898" s="197"/>
    </row>
    <row r="1899" spans="2:55" customFormat="1" ht="14.1" hidden="1" customHeight="1">
      <c r="B1899" s="204">
        <v>20250618</v>
      </c>
      <c r="C1899" s="204" t="s">
        <v>64</v>
      </c>
      <c r="D1899" s="204">
        <v>1930</v>
      </c>
      <c r="E1899" s="204"/>
      <c r="F1899" s="204">
        <v>6458</v>
      </c>
      <c r="G1899" s="204">
        <v>495</v>
      </c>
      <c r="H1899" s="204"/>
      <c r="I1899" s="204">
        <v>6458</v>
      </c>
      <c r="J1899" s="204">
        <v>495</v>
      </c>
      <c r="K1899" s="204">
        <v>4051</v>
      </c>
      <c r="L1899" s="204">
        <v>8</v>
      </c>
      <c r="M1899" s="204">
        <v>0</v>
      </c>
      <c r="N1899" s="204" t="s">
        <v>44</v>
      </c>
      <c r="O1899" s="204" t="s">
        <v>44</v>
      </c>
      <c r="P1899" s="202">
        <f t="shared" si="179"/>
        <v>4043</v>
      </c>
      <c r="Q1899" s="197" t="str">
        <f t="shared" si="174"/>
        <v>NA</v>
      </c>
      <c r="R1899" s="202">
        <f t="shared" si="175"/>
        <v>0</v>
      </c>
      <c r="S1899" s="202">
        <f t="shared" si="176"/>
        <v>0</v>
      </c>
      <c r="T1899" s="197">
        <f t="shared" si="177"/>
        <v>0</v>
      </c>
      <c r="U1899" s="197">
        <f t="shared" si="178"/>
        <v>-8</v>
      </c>
      <c r="V1899" s="197">
        <f>MIN(IF(SUM(W1899,,X1899,Z1899,AA1899,AD1899,AC1899,AF1899,AG1899,AJ1899,AI1899,AL1899,AM1899,AO1899,AP1899,AR1899,AS1899,A1899,AY1899,AU1899,AV1899,AW1899,AX1899,BA1899,BB1899)=0,0,1)+IF(O1899="Smoothing ramp",1,0)+IF(ISNUMBER(W1899),1,0)+IF(ISNUMBER(X1899),1,0)+IF(ISNUMBER(Z1899),1,0)+IF(ISNUMBER(AA1899),1,0)+IF(ISNUMBER(AD1899),1,0)+IF(ISNUMBER(AC1899),1,0)+IF(ISNUMBER(AF1899),1,0)+IF(ISNUMBER(AG1899),1,0)+IF(ISNUMBER(AI1899),1,0)+IF(ISNUMBER(AJ1899),1,0)+IF(ISNUMBER(AL1899),1,0)+IF(ISNUMBER(AM1899),1,0)+IF(ISNUMBER(AO1899),1,0)+IF(ISNUMBER(AP1899),1,0)+IF(ISNUMBER(#REF!),1,0)+IF(ISNUMBER(AR1899),1,0)+IF(ISNUMBER(AS1899),1,0)+IF(ISNUMBER(AY1899),1,0)+IF(ISNUMBER(AU1899),1,0)+IF(ISNUMBER(AV1899),1,0)+IF(ISNUMBER(AW1899),1,0)+IF(ISNUMBER(AX1899),1,0)+IF(ISNUMBER(BA1899),1,0)+IF(ISNUMBER(BB1899),1,0),1)</f>
        <v>0</v>
      </c>
      <c r="W1899" s="197"/>
      <c r="X1899" s="197"/>
      <c r="Y1899" s="197"/>
      <c r="Z1899" s="197"/>
      <c r="AA1899" s="197"/>
      <c r="AB1899" s="197"/>
      <c r="AC1899" s="197"/>
      <c r="AD1899" s="197"/>
      <c r="AE1899" s="197"/>
      <c r="AF1899" s="197"/>
      <c r="AG1899" s="197"/>
      <c r="AH1899" s="197"/>
      <c r="AI1899" s="197"/>
      <c r="AJ1899" s="197"/>
      <c r="AK1899" s="197"/>
      <c r="AL1899" s="197"/>
      <c r="AM1899" s="197"/>
      <c r="AN1899" s="197"/>
      <c r="AO1899" s="197"/>
      <c r="AP1899" s="197"/>
      <c r="AQ1899" s="197"/>
      <c r="AR1899" s="197"/>
      <c r="AS1899" s="197"/>
      <c r="AT1899" s="197"/>
      <c r="AU1899" s="197"/>
      <c r="AV1899" s="197"/>
      <c r="AW1899" s="197"/>
      <c r="AX1899" s="197"/>
      <c r="AY1899" s="197"/>
      <c r="AZ1899" s="197"/>
      <c r="BA1899" s="197"/>
      <c r="BB1899" s="197"/>
      <c r="BC1899" s="197"/>
    </row>
    <row r="1900" spans="2:55" customFormat="1" ht="14.1" hidden="1" customHeight="1">
      <c r="B1900" s="204">
        <v>20250618</v>
      </c>
      <c r="C1900" s="204" t="s">
        <v>64</v>
      </c>
      <c r="D1900" s="204">
        <v>2030</v>
      </c>
      <c r="E1900" s="204"/>
      <c r="F1900" s="204">
        <v>6480</v>
      </c>
      <c r="G1900" s="204">
        <v>496</v>
      </c>
      <c r="H1900" s="204"/>
      <c r="I1900" s="204">
        <v>6480</v>
      </c>
      <c r="J1900" s="204">
        <v>496</v>
      </c>
      <c r="K1900" s="204">
        <v>4051</v>
      </c>
      <c r="L1900" s="204">
        <v>30</v>
      </c>
      <c r="M1900" s="204">
        <v>0</v>
      </c>
      <c r="N1900" s="204" t="s">
        <v>44</v>
      </c>
      <c r="O1900" s="204" t="s">
        <v>44</v>
      </c>
      <c r="P1900" s="202">
        <f t="shared" si="179"/>
        <v>4021</v>
      </c>
      <c r="Q1900" s="197" t="str">
        <f t="shared" si="174"/>
        <v>NA</v>
      </c>
      <c r="R1900" s="202">
        <f t="shared" si="175"/>
        <v>0</v>
      </c>
      <c r="S1900" s="202">
        <f t="shared" si="176"/>
        <v>0</v>
      </c>
      <c r="T1900" s="197">
        <f t="shared" si="177"/>
        <v>0</v>
      </c>
      <c r="U1900" s="197">
        <f t="shared" si="178"/>
        <v>-30</v>
      </c>
      <c r="V1900" s="197">
        <f>MIN(IF(SUM(W1900,,X1900,Z1900,AA1900,AD1900,AC1900,AF1900,AG1900,AJ1900,AI1900,AL1900,AM1900,AO1900,AP1900,AR1900,AS1900,A1900,AY1900,AU1900,AV1900,AW1900,AX1900,BA1900,BB1900)=0,0,1)+IF(O1900="Smoothing ramp",1,0)+IF(ISNUMBER(W1900),1,0)+IF(ISNUMBER(X1900),1,0)+IF(ISNUMBER(Z1900),1,0)+IF(ISNUMBER(AA1900),1,0)+IF(ISNUMBER(AD1900),1,0)+IF(ISNUMBER(AC1900),1,0)+IF(ISNUMBER(AF1900),1,0)+IF(ISNUMBER(AG1900),1,0)+IF(ISNUMBER(AI1900),1,0)+IF(ISNUMBER(AJ1900),1,0)+IF(ISNUMBER(AL1900),1,0)+IF(ISNUMBER(AM1900),1,0)+IF(ISNUMBER(AO1900),1,0)+IF(ISNUMBER(AP1900),1,0)+IF(ISNUMBER(#REF!),1,0)+IF(ISNUMBER(AR1900),1,0)+IF(ISNUMBER(AS1900),1,0)+IF(ISNUMBER(AY1900),1,0)+IF(ISNUMBER(AU1900),1,0)+IF(ISNUMBER(AV1900),1,0)+IF(ISNUMBER(AW1900),1,0)+IF(ISNUMBER(AX1900),1,0)+IF(ISNUMBER(BA1900),1,0)+IF(ISNUMBER(BB1900),1,0),1)</f>
        <v>0</v>
      </c>
      <c r="W1900" s="197"/>
      <c r="X1900" s="197"/>
      <c r="Y1900" s="197"/>
      <c r="Z1900" s="197"/>
      <c r="AA1900" s="197"/>
      <c r="AB1900" s="197"/>
      <c r="AC1900" s="197"/>
      <c r="AD1900" s="197"/>
      <c r="AE1900" s="197"/>
      <c r="AF1900" s="197"/>
      <c r="AG1900" s="197"/>
      <c r="AH1900" s="197"/>
      <c r="AI1900" s="197"/>
      <c r="AJ1900" s="197"/>
      <c r="AK1900" s="197"/>
      <c r="AL1900" s="197"/>
      <c r="AM1900" s="197"/>
      <c r="AN1900" s="197"/>
      <c r="AO1900" s="197"/>
      <c r="AP1900" s="197"/>
      <c r="AQ1900" s="197"/>
      <c r="AR1900" s="197"/>
      <c r="AS1900" s="197"/>
      <c r="AT1900" s="197"/>
      <c r="AU1900" s="197"/>
      <c r="AV1900" s="197"/>
      <c r="AW1900" s="197"/>
      <c r="AX1900" s="197"/>
      <c r="AY1900" s="197"/>
      <c r="AZ1900" s="197"/>
      <c r="BA1900" s="197"/>
      <c r="BB1900" s="197"/>
      <c r="BC1900" s="197"/>
    </row>
    <row r="1901" spans="2:55" customFormat="1" ht="14.1" hidden="1" customHeight="1">
      <c r="B1901" s="204">
        <v>20250618</v>
      </c>
      <c r="C1901" s="204" t="s">
        <v>64</v>
      </c>
      <c r="D1901" s="204">
        <v>2130</v>
      </c>
      <c r="E1901" s="204"/>
      <c r="F1901" s="204">
        <v>7516</v>
      </c>
      <c r="G1901" s="204">
        <v>581</v>
      </c>
      <c r="H1901" s="204"/>
      <c r="I1901" s="204">
        <v>7516</v>
      </c>
      <c r="J1901" s="204">
        <v>581</v>
      </c>
      <c r="K1901" s="204">
        <v>-5544</v>
      </c>
      <c r="L1901" s="204">
        <v>-5544</v>
      </c>
      <c r="M1901" s="204">
        <v>0</v>
      </c>
      <c r="N1901" s="204" t="s">
        <v>40</v>
      </c>
      <c r="O1901" s="204" t="s">
        <v>40</v>
      </c>
      <c r="P1901" s="202">
        <f t="shared" si="179"/>
        <v>0</v>
      </c>
      <c r="Q1901" s="197" t="str">
        <f t="shared" si="174"/>
        <v>NA</v>
      </c>
      <c r="R1901" s="202">
        <f t="shared" si="175"/>
        <v>0</v>
      </c>
      <c r="S1901" s="202">
        <f t="shared" si="176"/>
        <v>0</v>
      </c>
      <c r="T1901" s="197">
        <f t="shared" si="177"/>
        <v>0</v>
      </c>
      <c r="U1901" s="197">
        <f t="shared" si="178"/>
        <v>5544</v>
      </c>
      <c r="V1901" s="197">
        <f>MIN(IF(SUM(W1901,,X1901,Z1901,AA1901,AD1901,AC1901,AF1901,AG1901,AJ1901,AI1901,AL1901,AM1901,AO1901,AP1901,AR1901,AS1901,A1901,AY1901,AU1901,AV1901,AW1901,AX1901,BA1901,BB1901)=0,0,1)+IF(O1901="Smoothing ramp",1,0)+IF(ISNUMBER(W1901),1,0)+IF(ISNUMBER(X1901),1,0)+IF(ISNUMBER(Z1901),1,0)+IF(ISNUMBER(AA1901),1,0)+IF(ISNUMBER(AD1901),1,0)+IF(ISNUMBER(AC1901),1,0)+IF(ISNUMBER(AF1901),1,0)+IF(ISNUMBER(AG1901),1,0)+IF(ISNUMBER(AI1901),1,0)+IF(ISNUMBER(AJ1901),1,0)+IF(ISNUMBER(AL1901),1,0)+IF(ISNUMBER(AM1901),1,0)+IF(ISNUMBER(AO1901),1,0)+IF(ISNUMBER(AP1901),1,0)+IF(ISNUMBER(#REF!),1,0)+IF(ISNUMBER(AR1901),1,0)+IF(ISNUMBER(AS1901),1,0)+IF(ISNUMBER(AY1901),1,0)+IF(ISNUMBER(AU1901),1,0)+IF(ISNUMBER(AV1901),1,0)+IF(ISNUMBER(AW1901),1,0)+IF(ISNUMBER(AX1901),1,0)+IF(ISNUMBER(BA1901),1,0)+IF(ISNUMBER(BB1901),1,0),1)</f>
        <v>0</v>
      </c>
      <c r="W1901" s="197"/>
      <c r="X1901" s="197"/>
      <c r="Y1901" s="197"/>
      <c r="Z1901" s="197"/>
      <c r="AA1901" s="197"/>
      <c r="AB1901" s="197"/>
      <c r="AC1901" s="197"/>
      <c r="AD1901" s="197"/>
      <c r="AE1901" s="197"/>
      <c r="AF1901" s="197"/>
      <c r="AG1901" s="197"/>
      <c r="AH1901" s="197"/>
      <c r="AI1901" s="197"/>
      <c r="AJ1901" s="197"/>
      <c r="AK1901" s="197"/>
      <c r="AL1901" s="197"/>
      <c r="AM1901" s="197"/>
      <c r="AN1901" s="197"/>
      <c r="AO1901" s="197"/>
      <c r="AP1901" s="197"/>
      <c r="AQ1901" s="197"/>
      <c r="AR1901" s="197"/>
      <c r="AS1901" s="197"/>
      <c r="AT1901" s="197"/>
      <c r="AU1901" s="197"/>
      <c r="AV1901" s="197"/>
      <c r="AW1901" s="197"/>
      <c r="AX1901" s="197"/>
      <c r="AY1901" s="197"/>
      <c r="AZ1901" s="197"/>
      <c r="BA1901" s="197"/>
      <c r="BB1901" s="197"/>
      <c r="BC1901" s="197"/>
    </row>
    <row r="1902" spans="2:55" customFormat="1" ht="14.1" customHeight="1">
      <c r="B1902" s="204">
        <v>20250618</v>
      </c>
      <c r="C1902" s="204" t="s">
        <v>64</v>
      </c>
      <c r="D1902" s="204">
        <v>2230</v>
      </c>
      <c r="E1902" s="204"/>
      <c r="F1902" s="204">
        <v>7516</v>
      </c>
      <c r="G1902" s="204">
        <v>581</v>
      </c>
      <c r="H1902" s="204"/>
      <c r="I1902" s="204">
        <v>7516</v>
      </c>
      <c r="J1902" s="204">
        <v>581</v>
      </c>
      <c r="K1902" s="204">
        <v>-5544</v>
      </c>
      <c r="L1902" s="204">
        <v>-5544</v>
      </c>
      <c r="M1902" s="204">
        <v>0</v>
      </c>
      <c r="N1902" s="204" t="s">
        <v>40</v>
      </c>
      <c r="O1902" s="204" t="s">
        <v>40</v>
      </c>
      <c r="P1902" s="202">
        <f t="shared" si="179"/>
        <v>0</v>
      </c>
      <c r="Q1902" s="197" t="str">
        <f t="shared" si="174"/>
        <v>NA</v>
      </c>
      <c r="R1902" s="202">
        <f t="shared" si="175"/>
        <v>0</v>
      </c>
      <c r="S1902" s="202">
        <f t="shared" si="176"/>
        <v>0</v>
      </c>
      <c r="T1902" s="197">
        <f t="shared" si="177"/>
        <v>0</v>
      </c>
      <c r="U1902" s="197">
        <f t="shared" si="178"/>
        <v>5544</v>
      </c>
      <c r="V1902" s="197">
        <f>MIN(IF(SUM(W1902,,X1902,Z1902,AA1902,AD1902,AC1902,AF1902,AG1902,AJ1902,AI1902,AL1902,AM1902,AO1902,AP1902,AR1902,AS1902,A1902,AY1902,AU1902,AV1902,AW1902,AX1902,BA1902,BB1902)=0,0,1)+IF(O1902="Smoothing ramp",1,0)+IF(ISNUMBER(W1902),1,0)+IF(ISNUMBER(X1902),1,0)+IF(ISNUMBER(Z1902),1,0)+IF(ISNUMBER(AA1902),1,0)+IF(ISNUMBER(AD1902),1,0)+IF(ISNUMBER(AC1902),1,0)+IF(ISNUMBER(AF1902),1,0)+IF(ISNUMBER(AG1902),1,0)+IF(ISNUMBER(AI1902),1,0)+IF(ISNUMBER(AJ1902),1,0)+IF(ISNUMBER(AL1902),1,0)+IF(ISNUMBER(AM1902),1,0)+IF(ISNUMBER(AO1902),1,0)+IF(ISNUMBER(AP1902),1,0)+IF(ISNUMBER(#REF!),1,0)+IF(ISNUMBER(AR1902),1,0)+IF(ISNUMBER(AS1902),1,0)+IF(ISNUMBER(AY1902),1,0)+IF(ISNUMBER(AU1902),1,0)+IF(ISNUMBER(AV1902),1,0)+IF(ISNUMBER(AW1902),1,0)+IF(ISNUMBER(AX1902),1,0)+IF(ISNUMBER(BA1902),1,0)+IF(ISNUMBER(BB1902),1,0),1)</f>
        <v>1</v>
      </c>
      <c r="W1902" s="197">
        <v>415</v>
      </c>
      <c r="X1902" s="197"/>
      <c r="Y1902" s="197"/>
      <c r="Z1902" s="197">
        <v>160</v>
      </c>
      <c r="AA1902" s="197"/>
      <c r="AB1902" s="197"/>
      <c r="AC1902" s="197"/>
      <c r="AD1902" s="197"/>
      <c r="AE1902" s="197"/>
      <c r="AF1902" s="197"/>
      <c r="AG1902" s="197"/>
      <c r="AH1902" s="197"/>
      <c r="AI1902" s="197"/>
      <c r="AJ1902" s="197"/>
      <c r="AK1902" s="197"/>
      <c r="AL1902" s="197"/>
      <c r="AM1902" s="197"/>
      <c r="AN1902" s="197"/>
      <c r="AO1902" s="197"/>
      <c r="AP1902" s="197"/>
      <c r="AQ1902" s="197"/>
      <c r="AR1902" s="197"/>
      <c r="AS1902" s="197"/>
      <c r="AT1902" s="197"/>
      <c r="AU1902" s="197"/>
      <c r="AV1902" s="197"/>
      <c r="AW1902" s="197"/>
      <c r="AX1902" s="197"/>
      <c r="AY1902" s="197"/>
      <c r="AZ1902" s="197"/>
      <c r="BA1902" s="197"/>
      <c r="BB1902" s="197"/>
      <c r="BC1902" s="197"/>
    </row>
    <row r="1903" spans="2:55" customFormat="1" ht="14.1" customHeight="1">
      <c r="B1903" s="204">
        <v>20250618</v>
      </c>
      <c r="C1903" s="204" t="s">
        <v>64</v>
      </c>
      <c r="D1903" s="204">
        <v>2330</v>
      </c>
      <c r="E1903" s="204"/>
      <c r="F1903" s="204">
        <v>6956</v>
      </c>
      <c r="G1903" s="204">
        <v>606</v>
      </c>
      <c r="H1903" s="204"/>
      <c r="I1903" s="204">
        <v>6956</v>
      </c>
      <c r="J1903" s="204">
        <v>606</v>
      </c>
      <c r="K1903" s="204">
        <v>-4922</v>
      </c>
      <c r="L1903" s="204">
        <v>-4922</v>
      </c>
      <c r="M1903" s="204">
        <v>0</v>
      </c>
      <c r="N1903" s="204" t="s">
        <v>40</v>
      </c>
      <c r="O1903" s="204" t="s">
        <v>40</v>
      </c>
      <c r="P1903" s="202">
        <f t="shared" si="179"/>
        <v>0</v>
      </c>
      <c r="Q1903" s="197" t="str">
        <f t="shared" si="174"/>
        <v>NA</v>
      </c>
      <c r="R1903" s="202">
        <f t="shared" si="175"/>
        <v>0</v>
      </c>
      <c r="S1903" s="202">
        <f t="shared" si="176"/>
        <v>0</v>
      </c>
      <c r="T1903" s="197">
        <f t="shared" si="177"/>
        <v>0</v>
      </c>
      <c r="U1903" s="197">
        <f t="shared" si="178"/>
        <v>4922</v>
      </c>
      <c r="V1903" s="197">
        <f>MIN(IF(SUM(W1903,,X1903,Z1903,AA1903,AD1903,AC1903,AF1903,AG1903,AJ1903,AI1903,AL1903,AM1903,AO1903,AP1903,AR1903,AS1903,A1903,AY1903,AU1903,AV1903,AW1903,AX1903,BA1903,BB1903)=0,0,1)+IF(O1903="Smoothing ramp",1,0)+IF(ISNUMBER(W1903),1,0)+IF(ISNUMBER(X1903),1,0)+IF(ISNUMBER(Z1903),1,0)+IF(ISNUMBER(AA1903),1,0)+IF(ISNUMBER(AD1903),1,0)+IF(ISNUMBER(AC1903),1,0)+IF(ISNUMBER(AF1903),1,0)+IF(ISNUMBER(AG1903),1,0)+IF(ISNUMBER(AI1903),1,0)+IF(ISNUMBER(AJ1903),1,0)+IF(ISNUMBER(AL1903),1,0)+IF(ISNUMBER(AM1903),1,0)+IF(ISNUMBER(AO1903),1,0)+IF(ISNUMBER(AP1903),1,0)+IF(ISNUMBER(#REF!),1,0)+IF(ISNUMBER(AR1903),1,0)+IF(ISNUMBER(AS1903),1,0)+IF(ISNUMBER(AY1903),1,0)+IF(ISNUMBER(AU1903),1,0)+IF(ISNUMBER(AV1903),1,0)+IF(ISNUMBER(AW1903),1,0)+IF(ISNUMBER(AX1903),1,0)+IF(ISNUMBER(BA1903),1,0)+IF(ISNUMBER(BB1903),1,0),1)</f>
        <v>1</v>
      </c>
      <c r="W1903" s="197">
        <v>415</v>
      </c>
      <c r="X1903" s="197"/>
      <c r="Y1903" s="197"/>
      <c r="Z1903" s="197">
        <v>160</v>
      </c>
      <c r="AA1903" s="197"/>
      <c r="AB1903" s="197"/>
      <c r="AC1903" s="197"/>
      <c r="AD1903" s="197"/>
      <c r="AE1903" s="197"/>
      <c r="AF1903" s="197"/>
      <c r="AG1903" s="197"/>
      <c r="AH1903" s="197"/>
      <c r="AI1903" s="197"/>
      <c r="AJ1903" s="197"/>
      <c r="AK1903" s="197"/>
      <c r="AL1903" s="197"/>
      <c r="AM1903" s="197"/>
      <c r="AN1903" s="197"/>
      <c r="AO1903" s="197"/>
      <c r="AP1903" s="197"/>
      <c r="AQ1903" s="197"/>
      <c r="AR1903" s="197"/>
      <c r="AS1903" s="197"/>
      <c r="AT1903" s="197"/>
      <c r="AU1903" s="197"/>
      <c r="AV1903" s="197"/>
      <c r="AW1903" s="197"/>
      <c r="AX1903" s="197"/>
      <c r="AY1903" s="197"/>
      <c r="AZ1903" s="197"/>
      <c r="BA1903" s="197"/>
      <c r="BB1903" s="197"/>
      <c r="BC1903" s="197"/>
    </row>
    <row r="1904" spans="2:55" customFormat="1" ht="14.1" customHeight="1">
      <c r="B1904" s="204">
        <v>20250619</v>
      </c>
      <c r="C1904" s="204" t="s">
        <v>64</v>
      </c>
      <c r="D1904" s="204">
        <v>30</v>
      </c>
      <c r="E1904" s="204">
        <v>8450</v>
      </c>
      <c r="F1904" s="204"/>
      <c r="G1904" s="204"/>
      <c r="H1904" s="204">
        <v>8450</v>
      </c>
      <c r="I1904" s="204"/>
      <c r="J1904" s="204"/>
      <c r="K1904" s="204">
        <v>0</v>
      </c>
      <c r="L1904" s="204">
        <v>0</v>
      </c>
      <c r="M1904" s="204">
        <v>0</v>
      </c>
      <c r="N1904" s="204" t="s">
        <v>53</v>
      </c>
      <c r="O1904" s="204" t="s">
        <v>41</v>
      </c>
      <c r="P1904" s="202">
        <f t="shared" si="179"/>
        <v>0</v>
      </c>
      <c r="Q1904" s="197">
        <f t="shared" si="174"/>
        <v>0</v>
      </c>
      <c r="R1904" s="202" t="str">
        <f t="shared" si="175"/>
        <v>NA</v>
      </c>
      <c r="S1904" s="202" t="str">
        <f t="shared" si="176"/>
        <v>NA</v>
      </c>
      <c r="T1904" s="197" t="str">
        <f t="shared" si="177"/>
        <v>NA</v>
      </c>
      <c r="U1904" s="197">
        <f t="shared" si="178"/>
        <v>0</v>
      </c>
      <c r="V1904" s="197">
        <f>MIN(IF(SUM(W1904,,X1904,Z1904,AA1904,AD1904,AC1904,AF1904,AG1904,AJ1904,AI1904,AL1904,AM1904,AO1904,AP1904,AR1904,AS1904,A1904,AY1904,AU1904,AV1904,AW1904,AX1904,BA1904,BB1904)=0,0,1)+IF(O1904="Smoothing ramp",1,0)+IF(ISNUMBER(W1904),1,0)+IF(ISNUMBER(X1904),1,0)+IF(ISNUMBER(Z1904),1,0)+IF(ISNUMBER(AA1904),1,0)+IF(ISNUMBER(AD1904),1,0)+IF(ISNUMBER(AC1904),1,0)+IF(ISNUMBER(AF1904),1,0)+IF(ISNUMBER(AG1904),1,0)+IF(ISNUMBER(AI1904),1,0)+IF(ISNUMBER(AJ1904),1,0)+IF(ISNUMBER(AL1904),1,0)+IF(ISNUMBER(AM1904),1,0)+IF(ISNUMBER(AO1904),1,0)+IF(ISNUMBER(AP1904),1,0)+IF(ISNUMBER(#REF!),1,0)+IF(ISNUMBER(AR1904),1,0)+IF(ISNUMBER(AS1904),1,0)+IF(ISNUMBER(AY1904),1,0)+IF(ISNUMBER(AU1904),1,0)+IF(ISNUMBER(AV1904),1,0)+IF(ISNUMBER(AW1904),1,0)+IF(ISNUMBER(AX1904),1,0)+IF(ISNUMBER(BA1904),1,0)+IF(ISNUMBER(BB1904),1,0),1)</f>
        <v>1</v>
      </c>
      <c r="W1904" s="197">
        <v>415</v>
      </c>
      <c r="X1904" s="197"/>
      <c r="Y1904" s="197"/>
      <c r="Z1904" s="197">
        <v>160</v>
      </c>
      <c r="AA1904" s="197"/>
      <c r="AB1904" s="197"/>
      <c r="AC1904" s="197"/>
      <c r="AD1904" s="197"/>
      <c r="AE1904" s="197"/>
      <c r="AF1904" s="197"/>
      <c r="AG1904" s="197"/>
      <c r="AH1904" s="197"/>
      <c r="AI1904" s="197"/>
      <c r="AJ1904" s="197"/>
      <c r="AK1904" s="197"/>
      <c r="AL1904" s="197"/>
      <c r="AM1904" s="197"/>
      <c r="AN1904" s="197"/>
      <c r="AO1904" s="197"/>
      <c r="AP1904" s="197"/>
      <c r="AQ1904" s="197"/>
      <c r="AR1904" s="197"/>
      <c r="AS1904" s="197"/>
      <c r="AT1904" s="197"/>
      <c r="AU1904" s="197"/>
      <c r="AV1904" s="197"/>
      <c r="AW1904" s="197"/>
      <c r="AX1904" s="197"/>
      <c r="AY1904" s="197"/>
      <c r="AZ1904" s="197"/>
      <c r="BA1904" s="197"/>
      <c r="BB1904" s="197"/>
      <c r="BC1904" s="197"/>
    </row>
    <row r="1905" spans="2:55" customFormat="1" ht="14.1" customHeight="1">
      <c r="B1905" s="204">
        <v>20250619</v>
      </c>
      <c r="C1905" s="204" t="s">
        <v>64</v>
      </c>
      <c r="D1905" s="204">
        <v>130</v>
      </c>
      <c r="E1905" s="204">
        <v>8450</v>
      </c>
      <c r="F1905" s="204"/>
      <c r="G1905" s="204"/>
      <c r="H1905" s="204">
        <v>8450</v>
      </c>
      <c r="I1905" s="204"/>
      <c r="J1905" s="204"/>
      <c r="K1905" s="204">
        <v>0</v>
      </c>
      <c r="L1905" s="204">
        <v>0</v>
      </c>
      <c r="M1905" s="204">
        <v>0</v>
      </c>
      <c r="N1905" s="204" t="s">
        <v>53</v>
      </c>
      <c r="O1905" s="204" t="s">
        <v>41</v>
      </c>
      <c r="P1905" s="202">
        <f t="shared" si="179"/>
        <v>0</v>
      </c>
      <c r="Q1905" s="197">
        <f t="shared" si="174"/>
        <v>0</v>
      </c>
      <c r="R1905" s="202" t="str">
        <f t="shared" si="175"/>
        <v>NA</v>
      </c>
      <c r="S1905" s="202" t="str">
        <f t="shared" si="176"/>
        <v>NA</v>
      </c>
      <c r="T1905" s="197" t="str">
        <f t="shared" si="177"/>
        <v>NA</v>
      </c>
      <c r="U1905" s="197">
        <f t="shared" si="178"/>
        <v>0</v>
      </c>
      <c r="V1905" s="197">
        <f>MIN(IF(SUM(W1905,,X1905,Z1905,AA1905,AD1905,AC1905,AF1905,AG1905,AJ1905,AI1905,AL1905,AM1905,AO1905,AP1905,AR1905,AS1905,A1905,AY1905,AU1905,AV1905,AW1905,AX1905,BA1905,BB1905)=0,0,1)+IF(O1905="Smoothing ramp",1,0)+IF(ISNUMBER(W1905),1,0)+IF(ISNUMBER(X1905),1,0)+IF(ISNUMBER(Z1905),1,0)+IF(ISNUMBER(AA1905),1,0)+IF(ISNUMBER(AD1905),1,0)+IF(ISNUMBER(AC1905),1,0)+IF(ISNUMBER(AF1905),1,0)+IF(ISNUMBER(AG1905),1,0)+IF(ISNUMBER(AI1905),1,0)+IF(ISNUMBER(AJ1905),1,0)+IF(ISNUMBER(AL1905),1,0)+IF(ISNUMBER(AM1905),1,0)+IF(ISNUMBER(AO1905),1,0)+IF(ISNUMBER(AP1905),1,0)+IF(ISNUMBER(#REF!),1,0)+IF(ISNUMBER(AR1905),1,0)+IF(ISNUMBER(AS1905),1,0)+IF(ISNUMBER(AY1905),1,0)+IF(ISNUMBER(AU1905),1,0)+IF(ISNUMBER(AV1905),1,0)+IF(ISNUMBER(AW1905),1,0)+IF(ISNUMBER(AX1905),1,0)+IF(ISNUMBER(BA1905),1,0)+IF(ISNUMBER(BB1905),1,0),1)</f>
        <v>1</v>
      </c>
      <c r="W1905" s="197">
        <v>415</v>
      </c>
      <c r="X1905" s="197"/>
      <c r="Y1905" s="197" t="s">
        <v>42</v>
      </c>
      <c r="Z1905" s="197">
        <v>160</v>
      </c>
      <c r="AA1905" s="197"/>
      <c r="AB1905" s="197" t="s">
        <v>42</v>
      </c>
      <c r="AC1905" s="197"/>
      <c r="AD1905" s="197"/>
      <c r="AE1905" s="197"/>
      <c r="AF1905" s="197"/>
      <c r="AG1905" s="197"/>
      <c r="AH1905" s="197"/>
      <c r="AI1905" s="197"/>
      <c r="AJ1905" s="197"/>
      <c r="AK1905" s="197"/>
      <c r="AL1905" s="197"/>
      <c r="AM1905" s="197"/>
      <c r="AN1905" s="197"/>
      <c r="AO1905" s="197"/>
      <c r="AP1905" s="197"/>
      <c r="AQ1905" s="197"/>
      <c r="AR1905" s="197"/>
      <c r="AS1905" s="197"/>
      <c r="AT1905" s="197"/>
      <c r="AU1905" s="197"/>
      <c r="AV1905" s="197"/>
      <c r="AW1905" s="197"/>
      <c r="AX1905" s="197"/>
      <c r="AY1905" s="197"/>
      <c r="AZ1905" s="197"/>
      <c r="BA1905" s="197"/>
      <c r="BB1905" s="197"/>
      <c r="BC1905" s="197"/>
    </row>
    <row r="1906" spans="2:55" customFormat="1" ht="14.1" customHeight="1">
      <c r="B1906" s="204">
        <v>20250619</v>
      </c>
      <c r="C1906" s="204" t="s">
        <v>64</v>
      </c>
      <c r="D1906" s="204">
        <v>230</v>
      </c>
      <c r="E1906" s="204">
        <v>8450</v>
      </c>
      <c r="F1906" s="204"/>
      <c r="G1906" s="204"/>
      <c r="H1906" s="204">
        <v>8450</v>
      </c>
      <c r="I1906" s="204"/>
      <c r="J1906" s="204"/>
      <c r="K1906" s="204">
        <v>0</v>
      </c>
      <c r="L1906" s="204">
        <v>0</v>
      </c>
      <c r="M1906" s="204">
        <v>0</v>
      </c>
      <c r="N1906" s="204" t="s">
        <v>53</v>
      </c>
      <c r="O1906" s="204" t="s">
        <v>41</v>
      </c>
      <c r="P1906" s="202">
        <f t="shared" si="179"/>
        <v>0</v>
      </c>
      <c r="Q1906" s="197">
        <f t="shared" si="174"/>
        <v>0</v>
      </c>
      <c r="R1906" s="202" t="str">
        <f t="shared" si="175"/>
        <v>NA</v>
      </c>
      <c r="S1906" s="202" t="str">
        <f t="shared" si="176"/>
        <v>NA</v>
      </c>
      <c r="T1906" s="197" t="str">
        <f t="shared" si="177"/>
        <v>NA</v>
      </c>
      <c r="U1906" s="197">
        <f t="shared" si="178"/>
        <v>0</v>
      </c>
      <c r="V1906" s="197">
        <f>MIN(IF(SUM(W1906,,X1906,Z1906,AA1906,AD1906,AC1906,AF1906,AG1906,AJ1906,AI1906,AL1906,AM1906,AO1906,AP1906,AR1906,AS1906,A1906,AY1906,AU1906,AV1906,AW1906,AX1906,BA1906,BB1906)=0,0,1)+IF(O1906="Smoothing ramp",1,0)+IF(ISNUMBER(W1906),1,0)+IF(ISNUMBER(X1906),1,0)+IF(ISNUMBER(Z1906),1,0)+IF(ISNUMBER(AA1906),1,0)+IF(ISNUMBER(AD1906),1,0)+IF(ISNUMBER(AC1906),1,0)+IF(ISNUMBER(AF1906),1,0)+IF(ISNUMBER(AG1906),1,0)+IF(ISNUMBER(AI1906),1,0)+IF(ISNUMBER(AJ1906),1,0)+IF(ISNUMBER(AL1906),1,0)+IF(ISNUMBER(AM1906),1,0)+IF(ISNUMBER(AO1906),1,0)+IF(ISNUMBER(AP1906),1,0)+IF(ISNUMBER(#REF!),1,0)+IF(ISNUMBER(AR1906),1,0)+IF(ISNUMBER(AS1906),1,0)+IF(ISNUMBER(AY1906),1,0)+IF(ISNUMBER(AU1906),1,0)+IF(ISNUMBER(AV1906),1,0)+IF(ISNUMBER(AW1906),1,0)+IF(ISNUMBER(AX1906),1,0)+IF(ISNUMBER(BA1906),1,0)+IF(ISNUMBER(BB1906),1,0),1)</f>
        <v>1</v>
      </c>
      <c r="W1906" s="197">
        <v>415</v>
      </c>
      <c r="X1906" s="197"/>
      <c r="Y1906" s="197" t="s">
        <v>42</v>
      </c>
      <c r="Z1906" s="197">
        <v>160</v>
      </c>
      <c r="AA1906" s="197"/>
      <c r="AB1906" s="197" t="s">
        <v>42</v>
      </c>
      <c r="AC1906" s="197"/>
      <c r="AD1906" s="197"/>
      <c r="AE1906" s="197"/>
      <c r="AF1906" s="197"/>
      <c r="AG1906" s="197"/>
      <c r="AH1906" s="197"/>
      <c r="AI1906" s="197"/>
      <c r="AJ1906" s="197"/>
      <c r="AK1906" s="197"/>
      <c r="AL1906" s="197"/>
      <c r="AM1906" s="197"/>
      <c r="AN1906" s="197"/>
      <c r="AO1906" s="197"/>
      <c r="AP1906" s="197"/>
      <c r="AQ1906" s="197"/>
      <c r="AR1906" s="197"/>
      <c r="AS1906" s="197"/>
      <c r="AT1906" s="197"/>
      <c r="AU1906" s="197"/>
      <c r="AV1906" s="197"/>
      <c r="AW1906" s="197"/>
      <c r="AX1906" s="197"/>
      <c r="AY1906" s="197"/>
      <c r="AZ1906" s="197"/>
      <c r="BA1906" s="197"/>
      <c r="BB1906" s="197"/>
      <c r="BC1906" s="197"/>
    </row>
    <row r="1907" spans="2:55" customFormat="1" ht="14.1" customHeight="1">
      <c r="B1907" s="204">
        <v>20250619</v>
      </c>
      <c r="C1907" s="204" t="s">
        <v>64</v>
      </c>
      <c r="D1907" s="204">
        <v>330</v>
      </c>
      <c r="E1907" s="204">
        <v>8956</v>
      </c>
      <c r="F1907" s="204"/>
      <c r="G1907" s="204"/>
      <c r="H1907" s="204">
        <v>8888</v>
      </c>
      <c r="I1907" s="204"/>
      <c r="J1907" s="204"/>
      <c r="K1907" s="204">
        <v>-6022</v>
      </c>
      <c r="L1907" s="204">
        <v>-6022</v>
      </c>
      <c r="M1907" s="204">
        <v>-5965</v>
      </c>
      <c r="N1907" s="204" t="s">
        <v>40</v>
      </c>
      <c r="O1907" s="204" t="s">
        <v>45</v>
      </c>
      <c r="P1907" s="202">
        <f t="shared" si="179"/>
        <v>0</v>
      </c>
      <c r="Q1907" s="197">
        <f t="shared" si="174"/>
        <v>68</v>
      </c>
      <c r="R1907" s="202" t="str">
        <f t="shared" si="175"/>
        <v>NA</v>
      </c>
      <c r="S1907" s="202" t="str">
        <f t="shared" si="176"/>
        <v>NA</v>
      </c>
      <c r="T1907" s="197" t="str">
        <f t="shared" si="177"/>
        <v>NA</v>
      </c>
      <c r="U1907" s="197">
        <f t="shared" si="178"/>
        <v>0</v>
      </c>
      <c r="V1907" s="197">
        <f>MIN(IF(SUM(W1907,,X1907,Z1907,AA1907,AD1907,AC1907,AF1907,AG1907,AJ1907,AI1907,AL1907,AM1907,AO1907,AP1907,AR1907,AS1907,A1907,AY1907,AU1907,AV1907,AW1907,AX1907,BA1907,BB1907)=0,0,1)+IF(O1907="Smoothing ramp",1,0)+IF(ISNUMBER(W1907),1,0)+IF(ISNUMBER(X1907),1,0)+IF(ISNUMBER(Z1907),1,0)+IF(ISNUMBER(AA1907),1,0)+IF(ISNUMBER(AD1907),1,0)+IF(ISNUMBER(AC1907),1,0)+IF(ISNUMBER(AF1907),1,0)+IF(ISNUMBER(AG1907),1,0)+IF(ISNUMBER(AI1907),1,0)+IF(ISNUMBER(AJ1907),1,0)+IF(ISNUMBER(AL1907),1,0)+IF(ISNUMBER(AM1907),1,0)+IF(ISNUMBER(AO1907),1,0)+IF(ISNUMBER(AP1907),1,0)+IF(ISNUMBER(#REF!),1,0)+IF(ISNUMBER(AR1907),1,0)+IF(ISNUMBER(AS1907),1,0)+IF(ISNUMBER(AY1907),1,0)+IF(ISNUMBER(AU1907),1,0)+IF(ISNUMBER(AV1907),1,0)+IF(ISNUMBER(AW1907),1,0)+IF(ISNUMBER(AX1907),1,0)+IF(ISNUMBER(BA1907),1,0)+IF(ISNUMBER(BB1907),1,0),1)</f>
        <v>1</v>
      </c>
      <c r="W1907" s="197">
        <v>415</v>
      </c>
      <c r="X1907" s="197"/>
      <c r="Y1907" s="197" t="s">
        <v>42</v>
      </c>
      <c r="Z1907" s="197">
        <v>160</v>
      </c>
      <c r="AA1907" s="197"/>
      <c r="AB1907" s="197" t="s">
        <v>42</v>
      </c>
      <c r="AC1907" s="197"/>
      <c r="AD1907" s="197"/>
      <c r="AE1907" s="197"/>
      <c r="AF1907" s="197"/>
      <c r="AG1907" s="197"/>
      <c r="AH1907" s="197"/>
      <c r="AI1907" s="197"/>
      <c r="AJ1907" s="197"/>
      <c r="AK1907" s="197"/>
      <c r="AL1907" s="197"/>
      <c r="AM1907" s="197"/>
      <c r="AN1907" s="197"/>
      <c r="AO1907" s="197"/>
      <c r="AP1907" s="197"/>
      <c r="AQ1907" s="197"/>
      <c r="AR1907" s="197"/>
      <c r="AS1907" s="197"/>
      <c r="AT1907" s="197"/>
      <c r="AU1907" s="197"/>
      <c r="AV1907" s="197"/>
      <c r="AW1907" s="197"/>
      <c r="AX1907" s="197"/>
      <c r="AY1907" s="197"/>
      <c r="AZ1907" s="197"/>
      <c r="BA1907" s="197"/>
      <c r="BB1907" s="197"/>
      <c r="BC1907" s="197"/>
    </row>
    <row r="1908" spans="2:55" customFormat="1" ht="14.1" customHeight="1">
      <c r="B1908" s="204">
        <v>20250619</v>
      </c>
      <c r="C1908" s="204" t="s">
        <v>64</v>
      </c>
      <c r="D1908" s="204">
        <v>430</v>
      </c>
      <c r="E1908" s="204">
        <v>8956</v>
      </c>
      <c r="F1908" s="204"/>
      <c r="G1908" s="204"/>
      <c r="H1908" s="204">
        <v>8888</v>
      </c>
      <c r="I1908" s="204"/>
      <c r="J1908" s="204"/>
      <c r="K1908" s="204">
        <v>-6022</v>
      </c>
      <c r="L1908" s="204">
        <v>-6022</v>
      </c>
      <c r="M1908" s="204">
        <v>-5965</v>
      </c>
      <c r="N1908" s="204" t="s">
        <v>40</v>
      </c>
      <c r="O1908" s="204" t="s">
        <v>45</v>
      </c>
      <c r="P1908" s="201">
        <f t="shared" si="179"/>
        <v>0</v>
      </c>
      <c r="Q1908" s="195">
        <f t="shared" si="174"/>
        <v>68</v>
      </c>
      <c r="R1908" s="202" t="str">
        <f t="shared" si="175"/>
        <v>NA</v>
      </c>
      <c r="S1908" s="202" t="str">
        <f t="shared" si="176"/>
        <v>NA</v>
      </c>
      <c r="T1908" s="197" t="str">
        <f t="shared" si="177"/>
        <v>NA</v>
      </c>
      <c r="U1908" s="197">
        <f t="shared" si="178"/>
        <v>0</v>
      </c>
      <c r="V1908" s="197">
        <f>MIN(IF(SUM(W1908,,X1908,Z1908,AA1908,AD1908,AC1908,AF1908,AG1908,AJ1908,AI1908,AL1908,AM1908,AO1908,AP1908,AR1908,AS1908,A1908,AY1908,AU1908,AV1908,AW1908,AX1908,BA1908,BB1908)=0,0,1)+IF(O1908="Smoothing ramp",1,0)+IF(ISNUMBER(W1908),1,0)+IF(ISNUMBER(X1908),1,0)+IF(ISNUMBER(Z1908),1,0)+IF(ISNUMBER(AA1908),1,0)+IF(ISNUMBER(AD1908),1,0)+IF(ISNUMBER(AC1908),1,0)+IF(ISNUMBER(AF1908),1,0)+IF(ISNUMBER(AG1908),1,0)+IF(ISNUMBER(AI1908),1,0)+IF(ISNUMBER(AJ1908),1,0)+IF(ISNUMBER(AL1908),1,0)+IF(ISNUMBER(AM1908),1,0)+IF(ISNUMBER(AO1908),1,0)+IF(ISNUMBER(AP1908),1,0)+IF(ISNUMBER(#REF!),1,0)+IF(ISNUMBER(AR1908),1,0)+IF(ISNUMBER(AS1908),1,0)+IF(ISNUMBER(AY1908),1,0)+IF(ISNUMBER(AU1908),1,0)+IF(ISNUMBER(AV1908),1,0)+IF(ISNUMBER(AW1908),1,0)+IF(ISNUMBER(AX1908),1,0)+IF(ISNUMBER(BA1908),1,0)+IF(ISNUMBER(BB1908),1,0),1)</f>
        <v>1</v>
      </c>
      <c r="W1908" s="197">
        <v>415</v>
      </c>
      <c r="X1908" s="197"/>
      <c r="Y1908" s="197" t="s">
        <v>42</v>
      </c>
      <c r="Z1908" s="197">
        <v>160</v>
      </c>
      <c r="AA1908" s="197"/>
      <c r="AB1908" s="197" t="s">
        <v>42</v>
      </c>
      <c r="AC1908" s="197"/>
      <c r="AD1908" s="197"/>
      <c r="AE1908" s="197"/>
      <c r="AF1908" s="197"/>
      <c r="AG1908" s="197"/>
      <c r="AH1908" s="197"/>
      <c r="AI1908" s="197"/>
      <c r="AJ1908" s="197"/>
      <c r="AK1908" s="197"/>
      <c r="AL1908" s="197"/>
      <c r="AM1908" s="197"/>
      <c r="AN1908" s="197"/>
      <c r="AO1908" s="197"/>
      <c r="AP1908" s="197"/>
      <c r="AQ1908" s="197"/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197"/>
      <c r="BB1908" s="197"/>
      <c r="BC1908" s="197"/>
    </row>
    <row r="1909" spans="2:55" customFormat="1" ht="14.1" customHeight="1">
      <c r="B1909" s="204">
        <v>20250619</v>
      </c>
      <c r="C1909" s="204" t="s">
        <v>64</v>
      </c>
      <c r="D1909" s="204">
        <v>530</v>
      </c>
      <c r="E1909" s="204">
        <v>8956</v>
      </c>
      <c r="F1909" s="204"/>
      <c r="G1909" s="204"/>
      <c r="H1909" s="204">
        <v>8888</v>
      </c>
      <c r="I1909" s="204"/>
      <c r="J1909" s="204"/>
      <c r="K1909" s="204">
        <v>-6022</v>
      </c>
      <c r="L1909" s="204">
        <v>-6022</v>
      </c>
      <c r="M1909" s="204">
        <v>-5965</v>
      </c>
      <c r="N1909" s="204" t="s">
        <v>40</v>
      </c>
      <c r="O1909" s="204" t="s">
        <v>45</v>
      </c>
      <c r="P1909" s="202">
        <f t="shared" si="179"/>
        <v>0</v>
      </c>
      <c r="Q1909" s="197">
        <f t="shared" si="174"/>
        <v>68</v>
      </c>
      <c r="R1909" s="202" t="str">
        <f t="shared" si="175"/>
        <v>NA</v>
      </c>
      <c r="S1909" s="202" t="str">
        <f t="shared" si="176"/>
        <v>NA</v>
      </c>
      <c r="T1909" s="197" t="str">
        <f t="shared" si="177"/>
        <v>NA</v>
      </c>
      <c r="U1909" s="197">
        <f t="shared" si="178"/>
        <v>0</v>
      </c>
      <c r="V1909" s="197">
        <f>MIN(IF(SUM(W1909,,X1909,Z1909,AA1909,AD1909,AC1909,AF1909,AG1909,AJ1909,AI1909,AL1909,AM1909,AO1909,AP1909,AR1909,AS1909,A1909,AY1909,AU1909,AV1909,AW1909,AX1909,BA1909,BB1909)=0,0,1)+IF(O1909="Smoothing ramp",1,0)+IF(ISNUMBER(W1909),1,0)+IF(ISNUMBER(X1909),1,0)+IF(ISNUMBER(Z1909),1,0)+IF(ISNUMBER(AA1909),1,0)+IF(ISNUMBER(AD1909),1,0)+IF(ISNUMBER(AC1909),1,0)+IF(ISNUMBER(AF1909),1,0)+IF(ISNUMBER(AG1909),1,0)+IF(ISNUMBER(AI1909),1,0)+IF(ISNUMBER(AJ1909),1,0)+IF(ISNUMBER(AL1909),1,0)+IF(ISNUMBER(AM1909),1,0)+IF(ISNUMBER(AO1909),1,0)+IF(ISNUMBER(AP1909),1,0)+IF(ISNUMBER(#REF!),1,0)+IF(ISNUMBER(AR1909),1,0)+IF(ISNUMBER(AS1909),1,0)+IF(ISNUMBER(AY1909),1,0)+IF(ISNUMBER(AU1909),1,0)+IF(ISNUMBER(AV1909),1,0)+IF(ISNUMBER(AW1909),1,0)+IF(ISNUMBER(AX1909),1,0)+IF(ISNUMBER(BA1909),1,0)+IF(ISNUMBER(BB1909),1,0),1)</f>
        <v>1</v>
      </c>
      <c r="W1909" s="197">
        <v>383</v>
      </c>
      <c r="X1909" s="197"/>
      <c r="Y1909" s="197"/>
      <c r="Z1909" s="197">
        <v>140</v>
      </c>
      <c r="AA1909" s="197"/>
      <c r="AB1909" s="197"/>
      <c r="AC1909" s="197"/>
      <c r="AD1909" s="197"/>
      <c r="AE1909" s="197"/>
      <c r="AF1909" s="197"/>
      <c r="AG1909" s="197"/>
      <c r="AH1909" s="197"/>
      <c r="AI1909" s="197"/>
      <c r="AJ1909" s="197"/>
      <c r="AK1909" s="197"/>
      <c r="AL1909" s="197"/>
      <c r="AM1909" s="197"/>
      <c r="AN1909" s="197"/>
      <c r="AO1909" s="197"/>
      <c r="AP1909" s="197"/>
      <c r="AQ1909" s="197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197"/>
      <c r="BB1909" s="197"/>
      <c r="BC1909" s="197"/>
    </row>
    <row r="1910" spans="2:55" customFormat="1" ht="14.1" customHeight="1">
      <c r="B1910" s="204">
        <v>20250619</v>
      </c>
      <c r="C1910" s="204" t="s">
        <v>64</v>
      </c>
      <c r="D1910" s="204">
        <v>630</v>
      </c>
      <c r="E1910" s="204">
        <v>8756</v>
      </c>
      <c r="F1910" s="204"/>
      <c r="G1910" s="204"/>
      <c r="H1910" s="204">
        <v>8687</v>
      </c>
      <c r="I1910" s="204"/>
      <c r="J1910" s="204"/>
      <c r="K1910" s="204">
        <v>-5809</v>
      </c>
      <c r="L1910" s="204">
        <v>-5809</v>
      </c>
      <c r="M1910" s="204">
        <v>-5751</v>
      </c>
      <c r="N1910" s="204" t="s">
        <v>40</v>
      </c>
      <c r="O1910" s="204" t="s">
        <v>45</v>
      </c>
      <c r="P1910" s="202">
        <f t="shared" si="179"/>
        <v>0</v>
      </c>
      <c r="Q1910" s="197">
        <f t="shared" si="174"/>
        <v>69</v>
      </c>
      <c r="R1910" s="202" t="str">
        <f t="shared" si="175"/>
        <v>NA</v>
      </c>
      <c r="S1910" s="202" t="str">
        <f t="shared" si="176"/>
        <v>NA</v>
      </c>
      <c r="T1910" s="197" t="str">
        <f t="shared" si="177"/>
        <v>NA</v>
      </c>
      <c r="U1910" s="197">
        <f t="shared" si="178"/>
        <v>0</v>
      </c>
      <c r="V1910" s="197">
        <f>MIN(IF(SUM(W1910,,X1910,Z1910,AA1910,AD1910,AC1910,AF1910,AG1910,AJ1910,AI1910,AL1910,AM1910,AO1910,AP1910,AR1910,AS1910,A1910,AY1910,AU1910,AV1910,AW1910,AX1910,BA1910,BB1910)=0,0,1)+IF(O1910="Smoothing ramp",1,0)+IF(ISNUMBER(W1910),1,0)+IF(ISNUMBER(X1910),1,0)+IF(ISNUMBER(Z1910),1,0)+IF(ISNUMBER(AA1910),1,0)+IF(ISNUMBER(AD1910),1,0)+IF(ISNUMBER(AC1910),1,0)+IF(ISNUMBER(AF1910),1,0)+IF(ISNUMBER(AG1910),1,0)+IF(ISNUMBER(AI1910),1,0)+IF(ISNUMBER(AJ1910),1,0)+IF(ISNUMBER(AL1910),1,0)+IF(ISNUMBER(AM1910),1,0)+IF(ISNUMBER(AO1910),1,0)+IF(ISNUMBER(AP1910),1,0)+IF(ISNUMBER(#REF!),1,0)+IF(ISNUMBER(AR1910),1,0)+IF(ISNUMBER(AS1910),1,0)+IF(ISNUMBER(AY1910),1,0)+IF(ISNUMBER(AU1910),1,0)+IF(ISNUMBER(AV1910),1,0)+IF(ISNUMBER(AW1910),1,0)+IF(ISNUMBER(AX1910),1,0)+IF(ISNUMBER(BA1910),1,0)+IF(ISNUMBER(BB1910),1,0),1)</f>
        <v>1</v>
      </c>
      <c r="W1910" s="197">
        <v>382</v>
      </c>
      <c r="X1910" s="197"/>
      <c r="Y1910" s="197"/>
      <c r="Z1910" s="197">
        <v>140</v>
      </c>
      <c r="AA1910" s="197"/>
      <c r="AB1910" s="197"/>
      <c r="AC1910" s="197"/>
      <c r="AD1910" s="197"/>
      <c r="AE1910" s="197"/>
      <c r="AF1910" s="197"/>
      <c r="AG1910" s="197"/>
      <c r="AH1910" s="197"/>
      <c r="AI1910" s="197"/>
      <c r="AJ1910" s="197"/>
      <c r="AK1910" s="197"/>
      <c r="AL1910" s="197"/>
      <c r="AM1910" s="197"/>
      <c r="AN1910" s="197"/>
      <c r="AO1910" s="197"/>
      <c r="AP1910" s="197"/>
      <c r="AQ1910" s="197"/>
      <c r="AR1910" s="197"/>
      <c r="AS1910" s="197"/>
      <c r="AT1910" s="197"/>
      <c r="AU1910" s="197"/>
      <c r="AV1910" s="197"/>
      <c r="AW1910" s="197"/>
      <c r="AX1910" s="197"/>
      <c r="AY1910" s="197"/>
      <c r="AZ1910" s="197"/>
      <c r="BA1910" s="197"/>
      <c r="BB1910" s="197"/>
      <c r="BC1910" s="197"/>
    </row>
    <row r="1911" spans="2:55" customFormat="1" ht="14.1" customHeight="1">
      <c r="B1911" s="204">
        <v>20250619</v>
      </c>
      <c r="C1911" s="204" t="s">
        <v>64</v>
      </c>
      <c r="D1911" s="204">
        <v>730</v>
      </c>
      <c r="E1911" s="204">
        <v>8074</v>
      </c>
      <c r="F1911" s="204"/>
      <c r="G1911" s="204"/>
      <c r="H1911" s="204">
        <v>8074</v>
      </c>
      <c r="I1911" s="204"/>
      <c r="J1911" s="204"/>
      <c r="K1911" s="204">
        <v>3301</v>
      </c>
      <c r="L1911" s="204">
        <v>157</v>
      </c>
      <c r="M1911" s="204">
        <v>3144</v>
      </c>
      <c r="N1911" s="204" t="s">
        <v>44</v>
      </c>
      <c r="O1911" s="204" t="s">
        <v>41</v>
      </c>
      <c r="P1911" s="202">
        <f t="shared" si="179"/>
        <v>3144</v>
      </c>
      <c r="Q1911" s="197">
        <f t="shared" si="174"/>
        <v>0</v>
      </c>
      <c r="R1911" s="202" t="str">
        <f t="shared" si="175"/>
        <v>NA</v>
      </c>
      <c r="S1911" s="202" t="str">
        <f t="shared" si="176"/>
        <v>NA</v>
      </c>
      <c r="T1911" s="197" t="str">
        <f t="shared" si="177"/>
        <v>NA</v>
      </c>
      <c r="U1911" s="197">
        <f t="shared" si="178"/>
        <v>6131</v>
      </c>
      <c r="V1911" s="197">
        <f>MIN(IF(SUM(W1911,,X1911,Z1911,AA1911,AD1911,AC1911,AF1911,AG1911,AJ1911,AI1911,AL1911,AM1911,AO1911,AP1911,AR1911,AS1911,A1911,AY1911,AU1911,AV1911,AW1911,AX1911,BA1911,BB1911)=0,0,1)+IF(O1911="Smoothing ramp",1,0)+IF(ISNUMBER(W1911),1,0)+IF(ISNUMBER(X1911),1,0)+IF(ISNUMBER(Z1911),1,0)+IF(ISNUMBER(AA1911),1,0)+IF(ISNUMBER(AD1911),1,0)+IF(ISNUMBER(AC1911),1,0)+IF(ISNUMBER(AF1911),1,0)+IF(ISNUMBER(AG1911),1,0)+IF(ISNUMBER(AI1911),1,0)+IF(ISNUMBER(AJ1911),1,0)+IF(ISNUMBER(AL1911),1,0)+IF(ISNUMBER(AM1911),1,0)+IF(ISNUMBER(AO1911),1,0)+IF(ISNUMBER(AP1911),1,0)+IF(ISNUMBER(#REF!),1,0)+IF(ISNUMBER(AR1911),1,0)+IF(ISNUMBER(AS1911),1,0)+IF(ISNUMBER(AY1911),1,0)+IF(ISNUMBER(AU1911),1,0)+IF(ISNUMBER(AV1911),1,0)+IF(ISNUMBER(AW1911),1,0)+IF(ISNUMBER(AX1911),1,0)+IF(ISNUMBER(BA1911),1,0)+IF(ISNUMBER(BB1911),1,0),1)</f>
        <v>1</v>
      </c>
      <c r="W1911" s="197">
        <v>357</v>
      </c>
      <c r="X1911" s="197"/>
      <c r="Y1911" s="197"/>
      <c r="Z1911" s="197">
        <v>140</v>
      </c>
      <c r="AA1911" s="197"/>
      <c r="AB1911" s="197"/>
      <c r="AC1911" s="197"/>
      <c r="AD1911" s="197"/>
      <c r="AE1911" s="197"/>
      <c r="AF1911" s="197"/>
      <c r="AG1911" s="197"/>
      <c r="AH1911" s="197"/>
      <c r="AI1911" s="197"/>
      <c r="AJ1911" s="197"/>
      <c r="AK1911" s="197"/>
      <c r="AL1911" s="197"/>
      <c r="AM1911" s="197"/>
      <c r="AN1911" s="197"/>
      <c r="AO1911" s="197"/>
      <c r="AP1911" s="197"/>
      <c r="AQ1911" s="197"/>
      <c r="AR1911" s="197"/>
      <c r="AS1911" s="197"/>
      <c r="AT1911" s="197"/>
      <c r="AU1911" s="197"/>
      <c r="AV1911" s="197"/>
      <c r="AW1911" s="197"/>
      <c r="AX1911" s="197"/>
      <c r="AY1911" s="197"/>
      <c r="AZ1911" s="197"/>
      <c r="BA1911" s="197"/>
      <c r="BB1911" s="197"/>
      <c r="BC1911" s="197"/>
    </row>
    <row r="1912" spans="2:55" customFormat="1" ht="14.1" customHeight="1">
      <c r="B1912" s="204">
        <v>20250619</v>
      </c>
      <c r="C1912" s="204" t="s">
        <v>64</v>
      </c>
      <c r="D1912" s="204">
        <v>830</v>
      </c>
      <c r="E1912" s="204">
        <v>8053</v>
      </c>
      <c r="F1912" s="204"/>
      <c r="G1912" s="204"/>
      <c r="H1912" s="204">
        <v>8053</v>
      </c>
      <c r="I1912" s="204"/>
      <c r="J1912" s="204"/>
      <c r="K1912" s="204">
        <v>3301</v>
      </c>
      <c r="L1912" s="204">
        <v>136</v>
      </c>
      <c r="M1912" s="204">
        <v>3165</v>
      </c>
      <c r="N1912" s="204" t="s">
        <v>44</v>
      </c>
      <c r="O1912" s="204" t="s">
        <v>41</v>
      </c>
      <c r="P1912" s="202">
        <f t="shared" si="179"/>
        <v>3165</v>
      </c>
      <c r="Q1912" s="197">
        <f t="shared" si="174"/>
        <v>0</v>
      </c>
      <c r="R1912" s="202" t="str">
        <f t="shared" si="175"/>
        <v>NA</v>
      </c>
      <c r="S1912" s="202" t="str">
        <f t="shared" si="176"/>
        <v>NA</v>
      </c>
      <c r="T1912" s="197" t="str">
        <f t="shared" si="177"/>
        <v>NA</v>
      </c>
      <c r="U1912" s="197">
        <f t="shared" si="178"/>
        <v>6194</v>
      </c>
      <c r="V1912" s="197">
        <f>MIN(IF(SUM(W1912,,X1912,Z1912,AA1912,AD1912,AC1912,AF1912,AG1912,AJ1912,AI1912,AL1912,AM1912,AO1912,AP1912,AR1912,AS1912,A1912,AY1912,AU1912,AV1912,AW1912,AX1912,BA1912,BB1912)=0,0,1)+IF(O1912="Smoothing ramp",1,0)+IF(ISNUMBER(W1912),1,0)+IF(ISNUMBER(X1912),1,0)+IF(ISNUMBER(Z1912),1,0)+IF(ISNUMBER(AA1912),1,0)+IF(ISNUMBER(AD1912),1,0)+IF(ISNUMBER(AC1912),1,0)+IF(ISNUMBER(AF1912),1,0)+IF(ISNUMBER(AG1912),1,0)+IF(ISNUMBER(AI1912),1,0)+IF(ISNUMBER(AJ1912),1,0)+IF(ISNUMBER(AL1912),1,0)+IF(ISNUMBER(AM1912),1,0)+IF(ISNUMBER(AO1912),1,0)+IF(ISNUMBER(AP1912),1,0)+IF(ISNUMBER(#REF!),1,0)+IF(ISNUMBER(AR1912),1,0)+IF(ISNUMBER(AS1912),1,0)+IF(ISNUMBER(AY1912),1,0)+IF(ISNUMBER(AU1912),1,0)+IF(ISNUMBER(AV1912),1,0)+IF(ISNUMBER(AW1912),1,0)+IF(ISNUMBER(AX1912),1,0)+IF(ISNUMBER(BA1912),1,0)+IF(ISNUMBER(BB1912),1,0),1)</f>
        <v>1</v>
      </c>
      <c r="W1912" s="197">
        <v>357</v>
      </c>
      <c r="X1912" s="197"/>
      <c r="Y1912" s="197"/>
      <c r="Z1912" s="197">
        <v>140</v>
      </c>
      <c r="AA1912" s="197"/>
      <c r="AB1912" s="197"/>
      <c r="AC1912" s="197"/>
      <c r="AD1912" s="197"/>
      <c r="AE1912" s="197"/>
      <c r="AF1912" s="197"/>
      <c r="AG1912" s="197"/>
      <c r="AH1912" s="197"/>
      <c r="AI1912" s="197"/>
      <c r="AJ1912" s="197"/>
      <c r="AK1912" s="197"/>
      <c r="AL1912" s="197"/>
      <c r="AM1912" s="197"/>
      <c r="AN1912" s="197"/>
      <c r="AO1912" s="197"/>
      <c r="AP1912" s="197"/>
      <c r="AQ1912" s="197"/>
      <c r="AR1912" s="197"/>
      <c r="AS1912" s="197"/>
      <c r="AT1912" s="197"/>
      <c r="AU1912" s="197"/>
      <c r="AV1912" s="197"/>
      <c r="AW1912" s="197"/>
      <c r="AX1912" s="197"/>
      <c r="AY1912" s="197"/>
      <c r="AZ1912" s="197"/>
      <c r="BA1912" s="197"/>
      <c r="BB1912" s="197"/>
      <c r="BC1912" s="197"/>
    </row>
    <row r="1913" spans="2:55" customFormat="1" ht="14.1" customHeight="1">
      <c r="B1913" s="204">
        <v>20250619</v>
      </c>
      <c r="C1913" s="204" t="s">
        <v>64</v>
      </c>
      <c r="D1913" s="204">
        <v>930</v>
      </c>
      <c r="E1913" s="204">
        <v>7563</v>
      </c>
      <c r="F1913" s="204"/>
      <c r="G1913" s="204"/>
      <c r="H1913" s="204">
        <v>7563</v>
      </c>
      <c r="I1913" s="204"/>
      <c r="J1913" s="204"/>
      <c r="K1913" s="204">
        <v>-478</v>
      </c>
      <c r="L1913" s="204">
        <v>-478</v>
      </c>
      <c r="M1913" s="204">
        <v>-478</v>
      </c>
      <c r="N1913" s="204" t="s">
        <v>40</v>
      </c>
      <c r="O1913" s="204" t="s">
        <v>41</v>
      </c>
      <c r="P1913" s="202">
        <f t="shared" si="179"/>
        <v>0</v>
      </c>
      <c r="Q1913" s="197">
        <f t="shared" si="174"/>
        <v>0</v>
      </c>
      <c r="R1913" s="202" t="str">
        <f t="shared" si="175"/>
        <v>NA</v>
      </c>
      <c r="S1913" s="202" t="str">
        <f t="shared" si="176"/>
        <v>NA</v>
      </c>
      <c r="T1913" s="197" t="str">
        <f t="shared" si="177"/>
        <v>NA</v>
      </c>
      <c r="U1913" s="197">
        <f t="shared" si="178"/>
        <v>0</v>
      </c>
      <c r="V1913" s="197">
        <f>MIN(IF(SUM(W1913,,X1913,Z1913,AA1913,AD1913,AC1913,AF1913,AG1913,AJ1913,AI1913,AL1913,AM1913,AO1913,AP1913,AR1913,AS1913,A1913,AY1913,AU1913,AV1913,AW1913,AX1913,BA1913,BB1913)=0,0,1)+IF(O1913="Smoothing ramp",1,0)+IF(ISNUMBER(W1913),1,0)+IF(ISNUMBER(X1913),1,0)+IF(ISNUMBER(Z1913),1,0)+IF(ISNUMBER(AA1913),1,0)+IF(ISNUMBER(AD1913),1,0)+IF(ISNUMBER(AC1913),1,0)+IF(ISNUMBER(AF1913),1,0)+IF(ISNUMBER(AG1913),1,0)+IF(ISNUMBER(AI1913),1,0)+IF(ISNUMBER(AJ1913),1,0)+IF(ISNUMBER(AL1913),1,0)+IF(ISNUMBER(AM1913),1,0)+IF(ISNUMBER(AO1913),1,0)+IF(ISNUMBER(AP1913),1,0)+IF(ISNUMBER(#REF!),1,0)+IF(ISNUMBER(AR1913),1,0)+IF(ISNUMBER(AS1913),1,0)+IF(ISNUMBER(AY1913),1,0)+IF(ISNUMBER(AU1913),1,0)+IF(ISNUMBER(AV1913),1,0)+IF(ISNUMBER(AW1913),1,0)+IF(ISNUMBER(AX1913),1,0)+IF(ISNUMBER(BA1913),1,0)+IF(ISNUMBER(BB1913),1,0),1)</f>
        <v>1</v>
      </c>
      <c r="W1913" s="197">
        <v>357</v>
      </c>
      <c r="X1913" s="197"/>
      <c r="Y1913" s="197"/>
      <c r="Z1913" s="197">
        <v>140</v>
      </c>
      <c r="AA1913" s="197"/>
      <c r="AB1913" s="197"/>
      <c r="AC1913" s="197"/>
      <c r="AD1913" s="197"/>
      <c r="AE1913" s="197"/>
      <c r="AF1913" s="197"/>
      <c r="AG1913" s="197"/>
      <c r="AH1913" s="197"/>
      <c r="AI1913" s="197"/>
      <c r="AJ1913" s="197"/>
      <c r="AK1913" s="197"/>
      <c r="AL1913" s="197"/>
      <c r="AM1913" s="197"/>
      <c r="AN1913" s="197"/>
      <c r="AO1913" s="197"/>
      <c r="AP1913" s="197"/>
      <c r="AQ1913" s="197"/>
      <c r="AR1913" s="197"/>
      <c r="AS1913" s="197"/>
      <c r="AT1913" s="197"/>
      <c r="AU1913" s="197"/>
      <c r="AV1913" s="197"/>
      <c r="AW1913" s="197"/>
      <c r="AX1913" s="197"/>
      <c r="AY1913" s="197"/>
      <c r="AZ1913" s="197"/>
      <c r="BA1913" s="197"/>
      <c r="BB1913" s="197"/>
      <c r="BC1913" s="197"/>
    </row>
    <row r="1914" spans="2:55" customFormat="1" ht="14.1" customHeight="1">
      <c r="B1914" s="204">
        <v>20250619</v>
      </c>
      <c r="C1914" s="204" t="s">
        <v>64</v>
      </c>
      <c r="D1914" s="204">
        <v>1030</v>
      </c>
      <c r="E1914" s="204">
        <v>7563</v>
      </c>
      <c r="F1914" s="204"/>
      <c r="G1914" s="204"/>
      <c r="H1914" s="204">
        <v>7563</v>
      </c>
      <c r="I1914" s="204"/>
      <c r="J1914" s="204"/>
      <c r="K1914" s="204">
        <v>-478</v>
      </c>
      <c r="L1914" s="204">
        <v>-478</v>
      </c>
      <c r="M1914" s="204">
        <v>-478</v>
      </c>
      <c r="N1914" s="204" t="s">
        <v>40</v>
      </c>
      <c r="O1914" s="204" t="s">
        <v>41</v>
      </c>
      <c r="P1914" s="202">
        <f t="shared" si="179"/>
        <v>0</v>
      </c>
      <c r="Q1914" s="197">
        <f t="shared" si="174"/>
        <v>0</v>
      </c>
      <c r="R1914" s="202" t="str">
        <f t="shared" si="175"/>
        <v>NA</v>
      </c>
      <c r="S1914" s="202" t="str">
        <f t="shared" si="176"/>
        <v>NA</v>
      </c>
      <c r="T1914" s="197" t="str">
        <f t="shared" si="177"/>
        <v>NA</v>
      </c>
      <c r="U1914" s="197">
        <f t="shared" si="178"/>
        <v>0</v>
      </c>
      <c r="V1914" s="197">
        <f>MIN(IF(SUM(W1914,,X1914,Z1914,AA1914,AD1914,AC1914,AF1914,AG1914,AJ1914,AI1914,AL1914,AM1914,AO1914,AP1914,AR1914,AS1914,A1914,AY1914,AU1914,AV1914,AW1914,AX1914,BA1914,BB1914)=0,0,1)+IF(O1914="Smoothing ramp",1,0)+IF(ISNUMBER(W1914),1,0)+IF(ISNUMBER(X1914),1,0)+IF(ISNUMBER(Z1914),1,0)+IF(ISNUMBER(AA1914),1,0)+IF(ISNUMBER(AD1914),1,0)+IF(ISNUMBER(AC1914),1,0)+IF(ISNUMBER(AF1914),1,0)+IF(ISNUMBER(AG1914),1,0)+IF(ISNUMBER(AI1914),1,0)+IF(ISNUMBER(AJ1914),1,0)+IF(ISNUMBER(AL1914),1,0)+IF(ISNUMBER(AM1914),1,0)+IF(ISNUMBER(AO1914),1,0)+IF(ISNUMBER(AP1914),1,0)+IF(ISNUMBER(#REF!),1,0)+IF(ISNUMBER(AR1914),1,0)+IF(ISNUMBER(AS1914),1,0)+IF(ISNUMBER(AY1914),1,0)+IF(ISNUMBER(AU1914),1,0)+IF(ISNUMBER(AV1914),1,0)+IF(ISNUMBER(AW1914),1,0)+IF(ISNUMBER(AX1914),1,0)+IF(ISNUMBER(BA1914),1,0)+IF(ISNUMBER(BB1914),1,0),1)</f>
        <v>1</v>
      </c>
      <c r="W1914" s="197">
        <v>321</v>
      </c>
      <c r="X1914" s="197"/>
      <c r="Y1914" s="197"/>
      <c r="Z1914" s="197">
        <v>140</v>
      </c>
      <c r="AA1914" s="197"/>
      <c r="AB1914" s="197"/>
      <c r="AC1914" s="197"/>
      <c r="AD1914" s="197"/>
      <c r="AE1914" s="197"/>
      <c r="AF1914" s="197"/>
      <c r="AG1914" s="197"/>
      <c r="AH1914" s="197"/>
      <c r="AI1914" s="197"/>
      <c r="AJ1914" s="197"/>
      <c r="AK1914" s="197"/>
      <c r="AL1914" s="197"/>
      <c r="AM1914" s="197"/>
      <c r="AN1914" s="197"/>
      <c r="AO1914" s="197"/>
      <c r="AP1914" s="197"/>
      <c r="AQ1914" s="197"/>
      <c r="AR1914" s="197"/>
      <c r="AS1914" s="197"/>
      <c r="AT1914" s="197"/>
      <c r="AU1914" s="197"/>
      <c r="AV1914" s="197"/>
      <c r="AW1914" s="197"/>
      <c r="AX1914" s="197"/>
      <c r="AY1914" s="197"/>
      <c r="AZ1914" s="197"/>
      <c r="BA1914" s="197"/>
      <c r="BB1914" s="197"/>
      <c r="BC1914" s="197"/>
    </row>
    <row r="1915" spans="2:55" customFormat="1" ht="14.1" customHeight="1">
      <c r="B1915" s="204">
        <v>20250619</v>
      </c>
      <c r="C1915" s="204" t="s">
        <v>64</v>
      </c>
      <c r="D1915" s="204">
        <v>1130</v>
      </c>
      <c r="E1915" s="204">
        <v>7563</v>
      </c>
      <c r="F1915" s="204"/>
      <c r="G1915" s="204"/>
      <c r="H1915" s="204">
        <v>7563</v>
      </c>
      <c r="I1915" s="204"/>
      <c r="J1915" s="204"/>
      <c r="K1915" s="204">
        <v>-478</v>
      </c>
      <c r="L1915" s="204">
        <v>-478</v>
      </c>
      <c r="M1915" s="204">
        <v>-478</v>
      </c>
      <c r="N1915" s="204" t="s">
        <v>40</v>
      </c>
      <c r="O1915" s="204" t="s">
        <v>41</v>
      </c>
      <c r="P1915" s="203">
        <f t="shared" si="179"/>
        <v>0</v>
      </c>
      <c r="Q1915" s="198">
        <f t="shared" si="174"/>
        <v>0</v>
      </c>
      <c r="R1915" s="202" t="str">
        <f t="shared" si="175"/>
        <v>NA</v>
      </c>
      <c r="S1915" s="202" t="str">
        <f t="shared" si="176"/>
        <v>NA</v>
      </c>
      <c r="T1915" s="197" t="str">
        <f t="shared" si="177"/>
        <v>NA</v>
      </c>
      <c r="U1915" s="197">
        <f t="shared" si="178"/>
        <v>0</v>
      </c>
      <c r="V1915" s="197">
        <f>MIN(IF(SUM(W1915,,X1915,Z1915,AA1915,AD1915,AC1915,AF1915,AG1915,AJ1915,AI1915,AL1915,AM1915,AO1915,AP1915,AR1915,AS1915,A1915,AY1915,AU1915,AV1915,AW1915,AX1915,BA1915,BB1915)=0,0,1)+IF(O1915="Smoothing ramp",1,0)+IF(ISNUMBER(W1915),1,0)+IF(ISNUMBER(X1915),1,0)+IF(ISNUMBER(Z1915),1,0)+IF(ISNUMBER(AA1915),1,0)+IF(ISNUMBER(AD1915),1,0)+IF(ISNUMBER(AC1915),1,0)+IF(ISNUMBER(AF1915),1,0)+IF(ISNUMBER(AG1915),1,0)+IF(ISNUMBER(AI1915),1,0)+IF(ISNUMBER(AJ1915),1,0)+IF(ISNUMBER(AL1915),1,0)+IF(ISNUMBER(AM1915),1,0)+IF(ISNUMBER(AO1915),1,0)+IF(ISNUMBER(AP1915),1,0)+IF(ISNUMBER(#REF!),1,0)+IF(ISNUMBER(AR1915),1,0)+IF(ISNUMBER(AS1915),1,0)+IF(ISNUMBER(AY1915),1,0)+IF(ISNUMBER(AU1915),1,0)+IF(ISNUMBER(AV1915),1,0)+IF(ISNUMBER(AW1915),1,0)+IF(ISNUMBER(AX1915),1,0)+IF(ISNUMBER(BA1915),1,0)+IF(ISNUMBER(BB1915),1,0),1)</f>
        <v>1</v>
      </c>
      <c r="W1915" s="197">
        <v>321</v>
      </c>
      <c r="X1915" s="197"/>
      <c r="Y1915" s="197"/>
      <c r="Z1915" s="197">
        <v>140</v>
      </c>
      <c r="AA1915" s="197"/>
      <c r="AB1915" s="197"/>
      <c r="AC1915" s="197"/>
      <c r="AD1915" s="197"/>
      <c r="AE1915" s="197"/>
      <c r="AF1915" s="197"/>
      <c r="AG1915" s="197"/>
      <c r="AH1915" s="197"/>
      <c r="AI1915" s="197"/>
      <c r="AJ1915" s="197"/>
      <c r="AK1915" s="197"/>
      <c r="AL1915" s="197"/>
      <c r="AM1915" s="197"/>
      <c r="AN1915" s="197"/>
      <c r="AO1915" s="197"/>
      <c r="AP1915" s="197"/>
      <c r="AQ1915" s="197"/>
      <c r="AR1915" s="197"/>
      <c r="AS1915" s="197"/>
      <c r="AT1915" s="197"/>
      <c r="AU1915" s="197"/>
      <c r="AV1915" s="197"/>
      <c r="AW1915" s="197"/>
      <c r="AX1915" s="197"/>
      <c r="AY1915" s="197"/>
      <c r="AZ1915" s="197"/>
      <c r="BA1915" s="197"/>
      <c r="BB1915" s="197"/>
      <c r="BC1915" s="197"/>
    </row>
    <row r="1916" spans="2:55" customFormat="1" ht="14.1" customHeight="1">
      <c r="B1916" s="204">
        <v>20250619</v>
      </c>
      <c r="C1916" s="204" t="s">
        <v>64</v>
      </c>
      <c r="D1916" s="204">
        <v>1230</v>
      </c>
      <c r="E1916" s="204">
        <v>6858</v>
      </c>
      <c r="F1916" s="204"/>
      <c r="G1916" s="204"/>
      <c r="H1916" s="204">
        <v>6857</v>
      </c>
      <c r="I1916" s="204"/>
      <c r="J1916" s="204"/>
      <c r="K1916" s="204">
        <v>-850</v>
      </c>
      <c r="L1916" s="204">
        <v>-850</v>
      </c>
      <c r="M1916" s="204">
        <v>-849</v>
      </c>
      <c r="N1916" s="204" t="s">
        <v>40</v>
      </c>
      <c r="O1916" s="204" t="s">
        <v>41</v>
      </c>
      <c r="P1916" s="202">
        <f t="shared" si="179"/>
        <v>0</v>
      </c>
      <c r="Q1916" s="197">
        <f t="shared" si="174"/>
        <v>1</v>
      </c>
      <c r="R1916" s="202" t="str">
        <f t="shared" si="175"/>
        <v>NA</v>
      </c>
      <c r="S1916" s="202" t="str">
        <f t="shared" si="176"/>
        <v>NA</v>
      </c>
      <c r="T1916" s="197" t="str">
        <f t="shared" si="177"/>
        <v>NA</v>
      </c>
      <c r="U1916" s="197">
        <f t="shared" si="178"/>
        <v>0</v>
      </c>
      <c r="V1916" s="197">
        <f>MIN(IF(SUM(W1916,,X1916,Z1916,AA1916,AD1916,AC1916,AF1916,AG1916,AJ1916,AI1916,AL1916,AM1916,AO1916,AP1916,AR1916,AS1916,A1916,AY1916,AU1916,AV1916,AW1916,AX1916,BA1916,BB1916)=0,0,1)+IF(O1916="Smoothing ramp",1,0)+IF(ISNUMBER(W1916),1,0)+IF(ISNUMBER(X1916),1,0)+IF(ISNUMBER(Z1916),1,0)+IF(ISNUMBER(AA1916),1,0)+IF(ISNUMBER(AD1916),1,0)+IF(ISNUMBER(AC1916),1,0)+IF(ISNUMBER(AF1916),1,0)+IF(ISNUMBER(AG1916),1,0)+IF(ISNUMBER(AI1916),1,0)+IF(ISNUMBER(AJ1916),1,0)+IF(ISNUMBER(AL1916),1,0)+IF(ISNUMBER(AM1916),1,0)+IF(ISNUMBER(AO1916),1,0)+IF(ISNUMBER(AP1916),1,0)+IF(ISNUMBER(#REF!),1,0)+IF(ISNUMBER(AR1916),1,0)+IF(ISNUMBER(AS1916),1,0)+IF(ISNUMBER(AY1916),1,0)+IF(ISNUMBER(AU1916),1,0)+IF(ISNUMBER(AV1916),1,0)+IF(ISNUMBER(AW1916),1,0)+IF(ISNUMBER(AX1916),1,0)+IF(ISNUMBER(BA1916),1,0)+IF(ISNUMBER(BB1916),1,0),1)</f>
        <v>1</v>
      </c>
      <c r="W1916" s="197">
        <v>321</v>
      </c>
      <c r="X1916" s="197"/>
      <c r="Y1916" s="197"/>
      <c r="Z1916" s="197">
        <v>140</v>
      </c>
      <c r="AA1916" s="197"/>
      <c r="AB1916" s="197"/>
      <c r="AC1916" s="197"/>
      <c r="AD1916" s="197"/>
      <c r="AE1916" s="197"/>
      <c r="AF1916" s="197"/>
      <c r="AG1916" s="197"/>
      <c r="AH1916" s="197"/>
      <c r="AI1916" s="197"/>
      <c r="AJ1916" s="197"/>
      <c r="AK1916" s="197"/>
      <c r="AL1916" s="197"/>
      <c r="AM1916" s="197"/>
      <c r="AN1916" s="197"/>
      <c r="AO1916" s="197"/>
      <c r="AP1916" s="197"/>
      <c r="AQ1916" s="197"/>
      <c r="AR1916" s="197"/>
      <c r="AS1916" s="197"/>
      <c r="AT1916" s="197"/>
      <c r="AU1916" s="197"/>
      <c r="AV1916" s="197"/>
      <c r="AW1916" s="197"/>
      <c r="AX1916" s="197"/>
      <c r="AY1916" s="197"/>
      <c r="AZ1916" s="197"/>
      <c r="BA1916" s="197"/>
      <c r="BB1916" s="197"/>
      <c r="BC1916" s="197"/>
    </row>
    <row r="1917" spans="2:55" customFormat="1" ht="14.1" customHeight="1">
      <c r="B1917" s="204">
        <v>20250619</v>
      </c>
      <c r="C1917" s="204" t="s">
        <v>64</v>
      </c>
      <c r="D1917" s="204">
        <v>1330</v>
      </c>
      <c r="E1917" s="204">
        <v>6858</v>
      </c>
      <c r="F1917" s="204"/>
      <c r="G1917" s="204"/>
      <c r="H1917" s="204">
        <v>6857</v>
      </c>
      <c r="I1917" s="204"/>
      <c r="J1917" s="204"/>
      <c r="K1917" s="204">
        <v>-850</v>
      </c>
      <c r="L1917" s="204">
        <v>-850</v>
      </c>
      <c r="M1917" s="204">
        <v>-849</v>
      </c>
      <c r="N1917" s="204" t="s">
        <v>40</v>
      </c>
      <c r="O1917" s="204" t="s">
        <v>41</v>
      </c>
      <c r="P1917" s="202">
        <f t="shared" si="179"/>
        <v>0</v>
      </c>
      <c r="Q1917" s="197">
        <f t="shared" si="174"/>
        <v>1</v>
      </c>
      <c r="R1917" s="202" t="str">
        <f t="shared" si="175"/>
        <v>NA</v>
      </c>
      <c r="S1917" s="202" t="str">
        <f t="shared" si="176"/>
        <v>NA</v>
      </c>
      <c r="T1917" s="197" t="str">
        <f t="shared" si="177"/>
        <v>NA</v>
      </c>
      <c r="U1917" s="197">
        <f t="shared" si="178"/>
        <v>0</v>
      </c>
      <c r="V1917" s="197">
        <f>MIN(IF(SUM(W1917,,X1917,Z1917,AA1917,AD1917,AC1917,AF1917,AG1917,AJ1917,AI1917,AL1917,AM1917,AO1917,AP1917,AR1917,AS1917,A1917,AY1917,AU1917,AV1917,AW1917,AX1917,BA1917,BB1917)=0,0,1)+IF(O1917="Smoothing ramp",1,0)+IF(ISNUMBER(W1917),1,0)+IF(ISNUMBER(X1917),1,0)+IF(ISNUMBER(Z1917),1,0)+IF(ISNUMBER(AA1917),1,0)+IF(ISNUMBER(AD1917),1,0)+IF(ISNUMBER(AC1917),1,0)+IF(ISNUMBER(AF1917),1,0)+IF(ISNUMBER(AG1917),1,0)+IF(ISNUMBER(AI1917),1,0)+IF(ISNUMBER(AJ1917),1,0)+IF(ISNUMBER(AL1917),1,0)+IF(ISNUMBER(AM1917),1,0)+IF(ISNUMBER(AO1917),1,0)+IF(ISNUMBER(AP1917),1,0)+IF(ISNUMBER(#REF!),1,0)+IF(ISNUMBER(AR1917),1,0)+IF(ISNUMBER(AS1917),1,0)+IF(ISNUMBER(AY1917),1,0)+IF(ISNUMBER(AU1917),1,0)+IF(ISNUMBER(AV1917),1,0)+IF(ISNUMBER(AW1917),1,0)+IF(ISNUMBER(AX1917),1,0)+IF(ISNUMBER(BA1917),1,0)+IF(ISNUMBER(BB1917),1,0),1)</f>
        <v>1</v>
      </c>
      <c r="W1917" s="197">
        <v>315</v>
      </c>
      <c r="X1917" s="197"/>
      <c r="Y1917" s="197"/>
      <c r="Z1917" s="197">
        <v>140</v>
      </c>
      <c r="AA1917" s="197"/>
      <c r="AB1917" s="197"/>
      <c r="AC1917" s="197"/>
      <c r="AD1917" s="197"/>
      <c r="AE1917" s="197"/>
      <c r="AF1917" s="197"/>
      <c r="AG1917" s="197"/>
      <c r="AH1917" s="197"/>
      <c r="AI1917" s="197"/>
      <c r="AJ1917" s="197"/>
      <c r="AK1917" s="197"/>
      <c r="AL1917" s="197"/>
      <c r="AM1917" s="197"/>
      <c r="AN1917" s="197"/>
      <c r="AO1917" s="197"/>
      <c r="AP1917" s="197"/>
      <c r="AQ1917" s="197"/>
      <c r="AR1917" s="197"/>
      <c r="AS1917" s="197"/>
      <c r="AT1917" s="197"/>
      <c r="AU1917" s="197"/>
      <c r="AV1917" s="197"/>
      <c r="AW1917" s="197"/>
      <c r="AX1917" s="197"/>
      <c r="AY1917" s="197"/>
      <c r="AZ1917" s="197"/>
      <c r="BA1917" s="197"/>
      <c r="BB1917" s="197"/>
      <c r="BC1917" s="197"/>
    </row>
    <row r="1918" spans="2:55" customFormat="1" ht="14.1" customHeight="1">
      <c r="B1918" s="204">
        <v>20250619</v>
      </c>
      <c r="C1918" s="204" t="s">
        <v>64</v>
      </c>
      <c r="D1918" s="204">
        <v>1430</v>
      </c>
      <c r="E1918" s="204">
        <v>6858</v>
      </c>
      <c r="F1918" s="204"/>
      <c r="G1918" s="204"/>
      <c r="H1918" s="204">
        <v>6857</v>
      </c>
      <c r="I1918" s="204"/>
      <c r="J1918" s="204"/>
      <c r="K1918" s="204">
        <v>-850</v>
      </c>
      <c r="L1918" s="204">
        <v>-850</v>
      </c>
      <c r="M1918" s="204">
        <v>-849</v>
      </c>
      <c r="N1918" s="204" t="s">
        <v>40</v>
      </c>
      <c r="O1918" s="204" t="s">
        <v>41</v>
      </c>
      <c r="P1918" s="202">
        <f t="shared" si="179"/>
        <v>0</v>
      </c>
      <c r="Q1918" s="197">
        <f t="shared" si="174"/>
        <v>1</v>
      </c>
      <c r="R1918" s="202" t="str">
        <f t="shared" si="175"/>
        <v>NA</v>
      </c>
      <c r="S1918" s="202" t="str">
        <f t="shared" si="176"/>
        <v>NA</v>
      </c>
      <c r="T1918" s="197" t="str">
        <f t="shared" si="177"/>
        <v>NA</v>
      </c>
      <c r="U1918" s="197">
        <f t="shared" si="178"/>
        <v>0</v>
      </c>
      <c r="V1918" s="197">
        <f>MIN(IF(SUM(W1918,,X1918,Z1918,AA1918,AD1918,AC1918,AF1918,AG1918,AJ1918,AI1918,AL1918,AM1918,AO1918,AP1918,AR1918,AS1918,A1918,AY1918,AU1918,AV1918,AW1918,AX1918,BA1918,BB1918)=0,0,1)+IF(O1918="Smoothing ramp",1,0)+IF(ISNUMBER(W1918),1,0)+IF(ISNUMBER(X1918),1,0)+IF(ISNUMBER(Z1918),1,0)+IF(ISNUMBER(AA1918),1,0)+IF(ISNUMBER(AD1918),1,0)+IF(ISNUMBER(AC1918),1,0)+IF(ISNUMBER(AF1918),1,0)+IF(ISNUMBER(AG1918),1,0)+IF(ISNUMBER(AI1918),1,0)+IF(ISNUMBER(AJ1918),1,0)+IF(ISNUMBER(AL1918),1,0)+IF(ISNUMBER(AM1918),1,0)+IF(ISNUMBER(AO1918),1,0)+IF(ISNUMBER(AP1918),1,0)+IF(ISNUMBER(#REF!),1,0)+IF(ISNUMBER(AR1918),1,0)+IF(ISNUMBER(AS1918),1,0)+IF(ISNUMBER(AY1918),1,0)+IF(ISNUMBER(AU1918),1,0)+IF(ISNUMBER(AV1918),1,0)+IF(ISNUMBER(AW1918),1,0)+IF(ISNUMBER(AX1918),1,0)+IF(ISNUMBER(BA1918),1,0)+IF(ISNUMBER(BB1918),1,0),1)</f>
        <v>1</v>
      </c>
      <c r="W1918" s="197">
        <v>315</v>
      </c>
      <c r="X1918" s="197"/>
      <c r="Y1918" s="197"/>
      <c r="Z1918" s="197">
        <v>140</v>
      </c>
      <c r="AA1918" s="197"/>
      <c r="AB1918" s="197"/>
      <c r="AC1918" s="197"/>
      <c r="AD1918" s="197"/>
      <c r="AE1918" s="197"/>
      <c r="AF1918" s="197"/>
      <c r="AG1918" s="197"/>
      <c r="AH1918" s="197"/>
      <c r="AI1918" s="197"/>
      <c r="AJ1918" s="197"/>
      <c r="AK1918" s="197"/>
      <c r="AL1918" s="197"/>
      <c r="AM1918" s="197"/>
      <c r="AN1918" s="197"/>
      <c r="AO1918" s="197"/>
      <c r="AP1918" s="197"/>
      <c r="AQ1918" s="197"/>
      <c r="AR1918" s="197"/>
      <c r="AS1918" s="197"/>
      <c r="AT1918" s="197"/>
      <c r="AU1918" s="197"/>
      <c r="AV1918" s="197"/>
      <c r="AW1918" s="197"/>
      <c r="AX1918" s="197"/>
      <c r="AY1918" s="197"/>
      <c r="AZ1918" s="197"/>
      <c r="BA1918" s="197"/>
      <c r="BB1918" s="197"/>
      <c r="BC1918" s="197"/>
    </row>
    <row r="1919" spans="2:55" customFormat="1" ht="14.1" customHeight="1">
      <c r="B1919" s="204">
        <v>20250619</v>
      </c>
      <c r="C1919" s="204" t="s">
        <v>64</v>
      </c>
      <c r="D1919" s="204">
        <v>1530</v>
      </c>
      <c r="E1919" s="204">
        <v>6730</v>
      </c>
      <c r="F1919" s="204"/>
      <c r="G1919" s="204"/>
      <c r="H1919" s="204">
        <v>6730</v>
      </c>
      <c r="I1919" s="204"/>
      <c r="J1919" s="204"/>
      <c r="K1919" s="204">
        <v>-3532</v>
      </c>
      <c r="L1919" s="204">
        <v>-3532</v>
      </c>
      <c r="M1919" s="204">
        <v>-3532</v>
      </c>
      <c r="N1919" s="204" t="s">
        <v>47</v>
      </c>
      <c r="O1919" s="204" t="s">
        <v>41</v>
      </c>
      <c r="P1919" s="202">
        <f t="shared" si="179"/>
        <v>0</v>
      </c>
      <c r="Q1919" s="197">
        <f t="shared" si="174"/>
        <v>0</v>
      </c>
      <c r="R1919" s="202" t="str">
        <f t="shared" si="175"/>
        <v>NA</v>
      </c>
      <c r="S1919" s="202" t="str">
        <f t="shared" si="176"/>
        <v>NA</v>
      </c>
      <c r="T1919" s="197" t="str">
        <f t="shared" si="177"/>
        <v>NA</v>
      </c>
      <c r="U1919" s="197">
        <f t="shared" si="178"/>
        <v>0</v>
      </c>
      <c r="V1919" s="197">
        <f>MIN(IF(SUM(W1919,,X1919,Z1919,AA1919,AD1919,AC1919,AF1919,AG1919,AJ1919,AI1919,AL1919,AM1919,AO1919,AP1919,AR1919,AS1919,A1919,AY1919,AU1919,AV1919,AW1919,AX1919,BA1919,BB1919)=0,0,1)+IF(O1919="Smoothing ramp",1,0)+IF(ISNUMBER(W1919),1,0)+IF(ISNUMBER(X1919),1,0)+IF(ISNUMBER(Z1919),1,0)+IF(ISNUMBER(AA1919),1,0)+IF(ISNUMBER(AD1919),1,0)+IF(ISNUMBER(AC1919),1,0)+IF(ISNUMBER(AF1919),1,0)+IF(ISNUMBER(AG1919),1,0)+IF(ISNUMBER(AI1919),1,0)+IF(ISNUMBER(AJ1919),1,0)+IF(ISNUMBER(AL1919),1,0)+IF(ISNUMBER(AM1919),1,0)+IF(ISNUMBER(AO1919),1,0)+IF(ISNUMBER(AP1919),1,0)+IF(ISNUMBER(#REF!),1,0)+IF(ISNUMBER(AR1919),1,0)+IF(ISNUMBER(AS1919),1,0)+IF(ISNUMBER(AY1919),1,0)+IF(ISNUMBER(AU1919),1,0)+IF(ISNUMBER(AV1919),1,0)+IF(ISNUMBER(AW1919),1,0)+IF(ISNUMBER(AX1919),1,0)+IF(ISNUMBER(BA1919),1,0)+IF(ISNUMBER(BB1919),1,0),1)</f>
        <v>1</v>
      </c>
      <c r="W1919" s="197">
        <v>315</v>
      </c>
      <c r="X1919" s="197"/>
      <c r="Y1919" s="197"/>
      <c r="Z1919" s="197">
        <v>140</v>
      </c>
      <c r="AA1919" s="197"/>
      <c r="AB1919" s="197"/>
      <c r="AC1919" s="197"/>
      <c r="AD1919" s="197"/>
      <c r="AE1919" s="197"/>
      <c r="AF1919" s="197"/>
      <c r="AG1919" s="197"/>
      <c r="AH1919" s="197"/>
      <c r="AI1919" s="197"/>
      <c r="AJ1919" s="197"/>
      <c r="AK1919" s="197"/>
      <c r="AL1919" s="197"/>
      <c r="AM1919" s="197"/>
      <c r="AN1919" s="197"/>
      <c r="AO1919" s="197"/>
      <c r="AP1919" s="197"/>
      <c r="AQ1919" s="197"/>
      <c r="AR1919" s="197"/>
      <c r="AS1919" s="197"/>
      <c r="AT1919" s="197"/>
      <c r="AU1919" s="197"/>
      <c r="AV1919" s="197"/>
      <c r="AW1919" s="197"/>
      <c r="AX1919" s="197"/>
      <c r="AY1919" s="197"/>
      <c r="AZ1919" s="197"/>
      <c r="BA1919" s="197"/>
      <c r="BB1919" s="197"/>
      <c r="BC1919" s="197"/>
    </row>
    <row r="1920" spans="2:55" customFormat="1" ht="14.1" customHeight="1">
      <c r="B1920" s="204">
        <v>20250619</v>
      </c>
      <c r="C1920" s="204" t="s">
        <v>64</v>
      </c>
      <c r="D1920" s="204">
        <v>1630</v>
      </c>
      <c r="E1920" s="204">
        <v>6730</v>
      </c>
      <c r="F1920" s="204"/>
      <c r="G1920" s="204"/>
      <c r="H1920" s="204">
        <v>6730</v>
      </c>
      <c r="I1920" s="204"/>
      <c r="J1920" s="204"/>
      <c r="K1920" s="204">
        <v>-3532</v>
      </c>
      <c r="L1920" s="204">
        <v>-3532</v>
      </c>
      <c r="M1920" s="204">
        <v>-3532</v>
      </c>
      <c r="N1920" s="204" t="s">
        <v>47</v>
      </c>
      <c r="O1920" s="204" t="s">
        <v>41</v>
      </c>
      <c r="P1920" s="202">
        <f t="shared" si="179"/>
        <v>0</v>
      </c>
      <c r="Q1920" s="197">
        <f t="shared" si="174"/>
        <v>0</v>
      </c>
      <c r="R1920" s="202" t="str">
        <f t="shared" si="175"/>
        <v>NA</v>
      </c>
      <c r="S1920" s="202" t="str">
        <f t="shared" si="176"/>
        <v>NA</v>
      </c>
      <c r="T1920" s="197" t="str">
        <f t="shared" si="177"/>
        <v>NA</v>
      </c>
      <c r="U1920" s="197">
        <f t="shared" si="178"/>
        <v>0</v>
      </c>
      <c r="V1920" s="197">
        <f>MIN(IF(SUM(W1920,,X1920,Z1920,AA1920,AD1920,AC1920,AF1920,AG1920,AJ1920,AI1920,AL1920,AM1920,AO1920,AP1920,AR1920,AS1920,A1920,AY1920,AU1920,AV1920,AW1920,AX1920,BA1920,BB1920)=0,0,1)+IF(O1920="Smoothing ramp",1,0)+IF(ISNUMBER(W1920),1,0)+IF(ISNUMBER(X1920),1,0)+IF(ISNUMBER(Z1920),1,0)+IF(ISNUMBER(AA1920),1,0)+IF(ISNUMBER(AD1920),1,0)+IF(ISNUMBER(AC1920),1,0)+IF(ISNUMBER(AF1920),1,0)+IF(ISNUMBER(AG1920),1,0)+IF(ISNUMBER(AI1920),1,0)+IF(ISNUMBER(AJ1920),1,0)+IF(ISNUMBER(AL1920),1,0)+IF(ISNUMBER(AM1920),1,0)+IF(ISNUMBER(AO1920),1,0)+IF(ISNUMBER(AP1920),1,0)+IF(ISNUMBER(#REF!),1,0)+IF(ISNUMBER(AR1920),1,0)+IF(ISNUMBER(AS1920),1,0)+IF(ISNUMBER(AY1920),1,0)+IF(ISNUMBER(AU1920),1,0)+IF(ISNUMBER(AV1920),1,0)+IF(ISNUMBER(AW1920),1,0)+IF(ISNUMBER(AX1920),1,0)+IF(ISNUMBER(BA1920),1,0)+IF(ISNUMBER(BB1920),1,0),1)</f>
        <v>1</v>
      </c>
      <c r="W1920" s="197">
        <v>384</v>
      </c>
      <c r="X1920" s="197"/>
      <c r="Y1920" s="197"/>
      <c r="Z1920" s="197">
        <v>140</v>
      </c>
      <c r="AA1920" s="197"/>
      <c r="AB1920" s="197"/>
      <c r="AC1920" s="197"/>
      <c r="AD1920" s="197"/>
      <c r="AE1920" s="197"/>
      <c r="AF1920" s="197"/>
      <c r="AG1920" s="197"/>
      <c r="AH1920" s="197"/>
      <c r="AI1920" s="197"/>
      <c r="AJ1920" s="197"/>
      <c r="AK1920" s="197"/>
      <c r="AL1920" s="197"/>
      <c r="AM1920" s="197"/>
      <c r="AN1920" s="197"/>
      <c r="AO1920" s="197"/>
      <c r="AP1920" s="197"/>
      <c r="AQ1920" s="197"/>
      <c r="AR1920" s="197"/>
      <c r="AS1920" s="197"/>
      <c r="AT1920" s="197"/>
      <c r="AU1920" s="197"/>
      <c r="AV1920" s="197"/>
      <c r="AW1920" s="197"/>
      <c r="AX1920" s="197"/>
      <c r="AY1920" s="197"/>
      <c r="AZ1920" s="197"/>
      <c r="BA1920" s="197"/>
      <c r="BB1920" s="197"/>
      <c r="BC1920" s="197"/>
    </row>
    <row r="1921" spans="2:55" customFormat="1" ht="14.1" customHeight="1">
      <c r="B1921" s="204">
        <v>20250619</v>
      </c>
      <c r="C1921" s="204" t="s">
        <v>64</v>
      </c>
      <c r="D1921" s="204">
        <v>1730</v>
      </c>
      <c r="E1921" s="204">
        <v>6730</v>
      </c>
      <c r="F1921" s="204"/>
      <c r="G1921" s="204"/>
      <c r="H1921" s="204">
        <v>6730</v>
      </c>
      <c r="I1921" s="204"/>
      <c r="J1921" s="204"/>
      <c r="K1921" s="204">
        <v>-3532</v>
      </c>
      <c r="L1921" s="204">
        <v>-3532</v>
      </c>
      <c r="M1921" s="204">
        <v>-3532</v>
      </c>
      <c r="N1921" s="204" t="s">
        <v>47</v>
      </c>
      <c r="O1921" s="204" t="s">
        <v>41</v>
      </c>
      <c r="P1921" s="202">
        <f t="shared" si="179"/>
        <v>0</v>
      </c>
      <c r="Q1921" s="197">
        <f t="shared" si="174"/>
        <v>0</v>
      </c>
      <c r="R1921" s="202" t="str">
        <f t="shared" si="175"/>
        <v>NA</v>
      </c>
      <c r="S1921" s="202" t="str">
        <f t="shared" si="176"/>
        <v>NA</v>
      </c>
      <c r="T1921" s="197" t="str">
        <f t="shared" si="177"/>
        <v>NA</v>
      </c>
      <c r="U1921" s="197">
        <f t="shared" si="178"/>
        <v>0</v>
      </c>
      <c r="V1921" s="197">
        <f>MIN(IF(SUM(W1921,,X1921,Z1921,AA1921,AD1921,AC1921,AF1921,AG1921,AJ1921,AI1921,AL1921,AM1921,AO1921,AP1921,AR1921,AS1921,A1921,AY1921,AU1921,AV1921,AW1921,AX1921,BA1921,BB1921)=0,0,1)+IF(O1921="Smoothing ramp",1,0)+IF(ISNUMBER(W1921),1,0)+IF(ISNUMBER(X1921),1,0)+IF(ISNUMBER(Z1921),1,0)+IF(ISNUMBER(AA1921),1,0)+IF(ISNUMBER(AD1921),1,0)+IF(ISNUMBER(AC1921),1,0)+IF(ISNUMBER(AF1921),1,0)+IF(ISNUMBER(AG1921),1,0)+IF(ISNUMBER(AI1921),1,0)+IF(ISNUMBER(AJ1921),1,0)+IF(ISNUMBER(AL1921),1,0)+IF(ISNUMBER(AM1921),1,0)+IF(ISNUMBER(AO1921),1,0)+IF(ISNUMBER(AP1921),1,0)+IF(ISNUMBER(#REF!),1,0)+IF(ISNUMBER(AR1921),1,0)+IF(ISNUMBER(AS1921),1,0)+IF(ISNUMBER(AY1921),1,0)+IF(ISNUMBER(AU1921),1,0)+IF(ISNUMBER(AV1921),1,0)+IF(ISNUMBER(AW1921),1,0)+IF(ISNUMBER(AX1921),1,0)+IF(ISNUMBER(BA1921),1,0)+IF(ISNUMBER(BB1921),1,0),1)</f>
        <v>1</v>
      </c>
      <c r="W1921" s="197">
        <v>425</v>
      </c>
      <c r="X1921" s="197"/>
      <c r="Y1921" s="197" t="s">
        <v>42</v>
      </c>
      <c r="Z1921" s="197">
        <v>140</v>
      </c>
      <c r="AA1921" s="197"/>
      <c r="AB1921" s="197" t="s">
        <v>42</v>
      </c>
      <c r="AC1921" s="197"/>
      <c r="AD1921" s="197"/>
      <c r="AE1921" s="197"/>
      <c r="AF1921" s="197"/>
      <c r="AG1921" s="197"/>
      <c r="AH1921" s="197"/>
      <c r="AI1921" s="197"/>
      <c r="AJ1921" s="197"/>
      <c r="AK1921" s="197"/>
      <c r="AL1921" s="197"/>
      <c r="AM1921" s="197"/>
      <c r="AN1921" s="197"/>
      <c r="AO1921" s="197"/>
      <c r="AP1921" s="197"/>
      <c r="AQ1921" s="197"/>
      <c r="AR1921" s="197"/>
      <c r="AS1921" s="197"/>
      <c r="AT1921" s="197"/>
      <c r="AU1921" s="197"/>
      <c r="AV1921" s="197"/>
      <c r="AW1921" s="197"/>
      <c r="AX1921" s="197"/>
      <c r="AY1921" s="197"/>
      <c r="AZ1921" s="197"/>
      <c r="BA1921" s="197"/>
      <c r="BB1921" s="197"/>
      <c r="BC1921" s="197"/>
    </row>
    <row r="1922" spans="2:55" customFormat="1" ht="14.1" customHeight="1">
      <c r="B1922" s="204">
        <v>20250619</v>
      </c>
      <c r="C1922" s="204" t="s">
        <v>64</v>
      </c>
      <c r="D1922" s="204">
        <v>1830</v>
      </c>
      <c r="E1922" s="204"/>
      <c r="F1922" s="204">
        <v>8546</v>
      </c>
      <c r="G1922" s="204">
        <v>661</v>
      </c>
      <c r="H1922" s="204"/>
      <c r="I1922" s="204">
        <v>7717</v>
      </c>
      <c r="J1922" s="204">
        <v>661</v>
      </c>
      <c r="K1922" s="204">
        <v>1195</v>
      </c>
      <c r="L1922" s="204">
        <v>155</v>
      </c>
      <c r="M1922" s="204">
        <v>0</v>
      </c>
      <c r="N1922" s="204" t="s">
        <v>44</v>
      </c>
      <c r="O1922" s="204" t="s">
        <v>41</v>
      </c>
      <c r="P1922" s="202">
        <f t="shared" si="179"/>
        <v>1040</v>
      </c>
      <c r="Q1922" s="197" t="str">
        <f t="shared" si="174"/>
        <v>NA</v>
      </c>
      <c r="R1922" s="202">
        <f t="shared" si="175"/>
        <v>829</v>
      </c>
      <c r="S1922" s="202">
        <f t="shared" si="176"/>
        <v>0</v>
      </c>
      <c r="T1922" s="197">
        <f t="shared" si="177"/>
        <v>829</v>
      </c>
      <c r="U1922" s="197">
        <f t="shared" si="178"/>
        <v>-155</v>
      </c>
      <c r="V1922" s="197">
        <f>MIN(IF(SUM(W1922,,X1922,Z1922,AA1922,AD1922,AC1922,AF1922,AG1922,AJ1922,AI1922,AL1922,AM1922,AO1922,AP1922,AR1922,AS1922,A1922,AY1922,AU1922,AV1922,AW1922,AX1922,BA1922,BB1922)=0,0,1)+IF(O1922="Smoothing ramp",1,0)+IF(ISNUMBER(W1922),1,0)+IF(ISNUMBER(X1922),1,0)+IF(ISNUMBER(Z1922),1,0)+IF(ISNUMBER(AA1922),1,0)+IF(ISNUMBER(AD1922),1,0)+IF(ISNUMBER(AC1922),1,0)+IF(ISNUMBER(AF1922),1,0)+IF(ISNUMBER(AG1922),1,0)+IF(ISNUMBER(AI1922),1,0)+IF(ISNUMBER(AJ1922),1,0)+IF(ISNUMBER(AL1922),1,0)+IF(ISNUMBER(AM1922),1,0)+IF(ISNUMBER(AO1922),1,0)+IF(ISNUMBER(AP1922),1,0)+IF(ISNUMBER(#REF!),1,0)+IF(ISNUMBER(AR1922),1,0)+IF(ISNUMBER(AS1922),1,0)+IF(ISNUMBER(AY1922),1,0)+IF(ISNUMBER(AU1922),1,0)+IF(ISNUMBER(AV1922),1,0)+IF(ISNUMBER(AW1922),1,0)+IF(ISNUMBER(AX1922),1,0)+IF(ISNUMBER(BA1922),1,0)+IF(ISNUMBER(BB1922),1,0),1)</f>
        <v>1</v>
      </c>
      <c r="W1922" s="197">
        <v>425</v>
      </c>
      <c r="X1922" s="197"/>
      <c r="Y1922" s="197" t="s">
        <v>42</v>
      </c>
      <c r="Z1922" s="197">
        <v>140</v>
      </c>
      <c r="AA1922" s="197"/>
      <c r="AB1922" s="197" t="s">
        <v>42</v>
      </c>
      <c r="AC1922" s="197"/>
      <c r="AD1922" s="197"/>
      <c r="AE1922" s="197"/>
      <c r="AF1922" s="197"/>
      <c r="AG1922" s="197"/>
      <c r="AH1922" s="197"/>
      <c r="AI1922" s="197"/>
      <c r="AJ1922" s="197"/>
      <c r="AK1922" s="197"/>
      <c r="AL1922" s="197"/>
      <c r="AM1922" s="197"/>
      <c r="AN1922" s="197"/>
      <c r="AO1922" s="197"/>
      <c r="AP1922" s="197"/>
      <c r="AQ1922" s="197"/>
      <c r="AR1922" s="197"/>
      <c r="AS1922" s="197"/>
      <c r="AT1922" s="197"/>
      <c r="AU1922" s="197"/>
      <c r="AV1922" s="197"/>
      <c r="AW1922" s="197"/>
      <c r="AX1922" s="197"/>
      <c r="AY1922" s="197"/>
      <c r="AZ1922" s="197"/>
      <c r="BA1922" s="197"/>
      <c r="BB1922" s="197"/>
      <c r="BC1922" s="197"/>
    </row>
    <row r="1923" spans="2:55" customFormat="1" ht="14.1" customHeight="1">
      <c r="B1923" s="204">
        <v>20250619</v>
      </c>
      <c r="C1923" s="204" t="s">
        <v>64</v>
      </c>
      <c r="D1923" s="204">
        <v>1930</v>
      </c>
      <c r="E1923" s="204"/>
      <c r="F1923" s="204">
        <v>8856</v>
      </c>
      <c r="G1923" s="204">
        <v>685</v>
      </c>
      <c r="H1923" s="204"/>
      <c r="I1923" s="204">
        <v>8836</v>
      </c>
      <c r="J1923" s="204">
        <v>685</v>
      </c>
      <c r="K1923" s="204">
        <v>1195</v>
      </c>
      <c r="L1923" s="204">
        <v>465</v>
      </c>
      <c r="M1923" s="204">
        <v>0</v>
      </c>
      <c r="N1923" s="204" t="s">
        <v>44</v>
      </c>
      <c r="O1923" s="204" t="s">
        <v>41</v>
      </c>
      <c r="P1923" s="202">
        <f t="shared" si="179"/>
        <v>730</v>
      </c>
      <c r="Q1923" s="197" t="str">
        <f t="shared" si="174"/>
        <v>NA</v>
      </c>
      <c r="R1923" s="202">
        <f t="shared" si="175"/>
        <v>20</v>
      </c>
      <c r="S1923" s="202">
        <f t="shared" si="176"/>
        <v>0</v>
      </c>
      <c r="T1923" s="197">
        <f t="shared" si="177"/>
        <v>20</v>
      </c>
      <c r="U1923" s="197">
        <f t="shared" si="178"/>
        <v>-465</v>
      </c>
      <c r="V1923" s="197">
        <f>MIN(IF(SUM(W1923,,X1923,Z1923,AA1923,AD1923,AC1923,AF1923,AG1923,AJ1923,AI1923,AL1923,AM1923,AO1923,AP1923,AR1923,AS1923,A1923,AY1923,AU1923,AV1923,AW1923,AX1923,BA1923,BB1923)=0,0,1)+IF(O1923="Smoothing ramp",1,0)+IF(ISNUMBER(W1923),1,0)+IF(ISNUMBER(X1923),1,0)+IF(ISNUMBER(Z1923),1,0)+IF(ISNUMBER(AA1923),1,0)+IF(ISNUMBER(AD1923),1,0)+IF(ISNUMBER(AC1923),1,0)+IF(ISNUMBER(AF1923),1,0)+IF(ISNUMBER(AG1923),1,0)+IF(ISNUMBER(AI1923),1,0)+IF(ISNUMBER(AJ1923),1,0)+IF(ISNUMBER(AL1923),1,0)+IF(ISNUMBER(AM1923),1,0)+IF(ISNUMBER(AO1923),1,0)+IF(ISNUMBER(AP1923),1,0)+IF(ISNUMBER(#REF!),1,0)+IF(ISNUMBER(AR1923),1,0)+IF(ISNUMBER(AS1923),1,0)+IF(ISNUMBER(AY1923),1,0)+IF(ISNUMBER(AU1923),1,0)+IF(ISNUMBER(AV1923),1,0)+IF(ISNUMBER(AW1923),1,0)+IF(ISNUMBER(AX1923),1,0)+IF(ISNUMBER(BA1923),1,0)+IF(ISNUMBER(BB1923),1,0),1)</f>
        <v>1</v>
      </c>
      <c r="W1923" s="197">
        <v>410</v>
      </c>
      <c r="X1923" s="197"/>
      <c r="Y1923" s="197"/>
      <c r="Z1923" s="197">
        <v>140</v>
      </c>
      <c r="AA1923" s="197"/>
      <c r="AB1923" s="197"/>
      <c r="AC1923" s="197"/>
      <c r="AD1923" s="197"/>
      <c r="AE1923" s="197"/>
      <c r="AF1923" s="197"/>
      <c r="AG1923" s="197"/>
      <c r="AH1923" s="197"/>
      <c r="AI1923" s="197"/>
      <c r="AJ1923" s="197"/>
      <c r="AK1923" s="197"/>
      <c r="AL1923" s="197"/>
      <c r="AM1923" s="197"/>
      <c r="AN1923" s="197"/>
      <c r="AO1923" s="197"/>
      <c r="AP1923" s="197"/>
      <c r="AQ1923" s="197"/>
      <c r="AR1923" s="197"/>
      <c r="AS1923" s="197"/>
      <c r="AT1923" s="197"/>
      <c r="AU1923" s="197"/>
      <c r="AV1923" s="197"/>
      <c r="AW1923" s="197"/>
      <c r="AX1923" s="197"/>
      <c r="AY1923" s="197"/>
      <c r="AZ1923" s="197"/>
      <c r="BA1923" s="197"/>
      <c r="BB1923" s="197"/>
      <c r="BC1923" s="197"/>
    </row>
    <row r="1924" spans="2:55" customFormat="1" ht="14.1" customHeight="1">
      <c r="B1924" s="204">
        <v>20250619</v>
      </c>
      <c r="C1924" s="204" t="s">
        <v>64</v>
      </c>
      <c r="D1924" s="204">
        <v>2030</v>
      </c>
      <c r="E1924" s="204"/>
      <c r="F1924" s="204">
        <v>8856</v>
      </c>
      <c r="G1924" s="204">
        <v>685</v>
      </c>
      <c r="H1924" s="204"/>
      <c r="I1924" s="204">
        <v>8836</v>
      </c>
      <c r="J1924" s="204">
        <v>685</v>
      </c>
      <c r="K1924" s="204">
        <v>1195</v>
      </c>
      <c r="L1924" s="204">
        <v>465</v>
      </c>
      <c r="M1924" s="204">
        <v>0</v>
      </c>
      <c r="N1924" s="204" t="s">
        <v>44</v>
      </c>
      <c r="O1924" s="204" t="s">
        <v>41</v>
      </c>
      <c r="P1924" s="202">
        <f t="shared" si="179"/>
        <v>730</v>
      </c>
      <c r="Q1924" s="197" t="str">
        <f t="shared" si="174"/>
        <v>NA</v>
      </c>
      <c r="R1924" s="202">
        <f t="shared" si="175"/>
        <v>20</v>
      </c>
      <c r="S1924" s="202">
        <f t="shared" si="176"/>
        <v>0</v>
      </c>
      <c r="T1924" s="197">
        <f t="shared" si="177"/>
        <v>20</v>
      </c>
      <c r="U1924" s="197">
        <f t="shared" si="178"/>
        <v>-465</v>
      </c>
      <c r="V1924" s="197">
        <f>MIN(IF(SUM(W1924,,X1924,Z1924,AA1924,AD1924,AC1924,AF1924,AG1924,AJ1924,AI1924,AL1924,AM1924,AO1924,AP1924,AR1924,AS1924,A1924,AY1924,AU1924,AV1924,AW1924,AX1924,BA1924,BB1924)=0,0,1)+IF(O1924="Smoothing ramp",1,0)+IF(ISNUMBER(W1924),1,0)+IF(ISNUMBER(X1924),1,0)+IF(ISNUMBER(Z1924),1,0)+IF(ISNUMBER(AA1924),1,0)+IF(ISNUMBER(AD1924),1,0)+IF(ISNUMBER(AC1924),1,0)+IF(ISNUMBER(AF1924),1,0)+IF(ISNUMBER(AG1924),1,0)+IF(ISNUMBER(AI1924),1,0)+IF(ISNUMBER(AJ1924),1,0)+IF(ISNUMBER(AL1924),1,0)+IF(ISNUMBER(AM1924),1,0)+IF(ISNUMBER(AO1924),1,0)+IF(ISNUMBER(AP1924),1,0)+IF(ISNUMBER(#REF!),1,0)+IF(ISNUMBER(AR1924),1,0)+IF(ISNUMBER(AS1924),1,0)+IF(ISNUMBER(AY1924),1,0)+IF(ISNUMBER(AU1924),1,0)+IF(ISNUMBER(AV1924),1,0)+IF(ISNUMBER(AW1924),1,0)+IF(ISNUMBER(AX1924),1,0)+IF(ISNUMBER(BA1924),1,0)+IF(ISNUMBER(BB1924),1,0),1)</f>
        <v>1</v>
      </c>
      <c r="W1924" s="197">
        <v>410</v>
      </c>
      <c r="X1924" s="197"/>
      <c r="Y1924" s="197"/>
      <c r="Z1924" s="197">
        <v>140</v>
      </c>
      <c r="AA1924" s="197"/>
      <c r="AB1924" s="197"/>
      <c r="AC1924" s="197"/>
      <c r="AD1924" s="197"/>
      <c r="AE1924" s="197"/>
      <c r="AF1924" s="197"/>
      <c r="AG1924" s="197"/>
      <c r="AH1924" s="197"/>
      <c r="AI1924" s="197"/>
      <c r="AJ1924" s="197"/>
      <c r="AK1924" s="197"/>
      <c r="AL1924" s="197"/>
      <c r="AM1924" s="197"/>
      <c r="AN1924" s="197"/>
      <c r="AO1924" s="197"/>
      <c r="AP1924" s="197"/>
      <c r="AQ1924" s="197"/>
      <c r="AR1924" s="197"/>
      <c r="AS1924" s="197"/>
      <c r="AT1924" s="197"/>
      <c r="AU1924" s="197"/>
      <c r="AV1924" s="197"/>
      <c r="AW1924" s="197"/>
      <c r="AX1924" s="197"/>
      <c r="AY1924" s="197"/>
      <c r="AZ1924" s="197"/>
      <c r="BA1924" s="197"/>
      <c r="BB1924" s="197"/>
      <c r="BC1924" s="197"/>
    </row>
    <row r="1925" spans="2:55" customFormat="1" ht="14.1" customHeight="1">
      <c r="B1925" s="204">
        <v>20250619</v>
      </c>
      <c r="C1925" s="204" t="s">
        <v>64</v>
      </c>
      <c r="D1925" s="204">
        <v>2130</v>
      </c>
      <c r="E1925" s="204">
        <v>8757</v>
      </c>
      <c r="F1925" s="204"/>
      <c r="G1925" s="204"/>
      <c r="H1925" s="204">
        <v>8757</v>
      </c>
      <c r="I1925" s="204"/>
      <c r="J1925" s="204"/>
      <c r="K1925" s="204">
        <v>-2348</v>
      </c>
      <c r="L1925" s="204">
        <v>-2348</v>
      </c>
      <c r="M1925" s="204">
        <v>-2348</v>
      </c>
      <c r="N1925" s="204" t="s">
        <v>40</v>
      </c>
      <c r="O1925" s="204" t="s">
        <v>41</v>
      </c>
      <c r="P1925" s="202">
        <f t="shared" si="179"/>
        <v>0</v>
      </c>
      <c r="Q1925" s="197">
        <f t="shared" si="174"/>
        <v>0</v>
      </c>
      <c r="R1925" s="202" t="str">
        <f t="shared" si="175"/>
        <v>NA</v>
      </c>
      <c r="S1925" s="202" t="str">
        <f t="shared" si="176"/>
        <v>NA</v>
      </c>
      <c r="T1925" s="197" t="str">
        <f t="shared" si="177"/>
        <v>NA</v>
      </c>
      <c r="U1925" s="197">
        <f t="shared" si="178"/>
        <v>0</v>
      </c>
      <c r="V1925" s="197">
        <f>MIN(IF(SUM(W1925,,X1925,Z1925,AA1925,AD1925,AC1925,AF1925,AG1925,AJ1925,AI1925,AL1925,AM1925,AO1925,AP1925,AR1925,AS1925,A1925,AY1925,AU1925,AV1925,AW1925,AX1925,BA1925,BB1925)=0,0,1)+IF(O1925="Smoothing ramp",1,0)+IF(ISNUMBER(W1925),1,0)+IF(ISNUMBER(X1925),1,0)+IF(ISNUMBER(Z1925),1,0)+IF(ISNUMBER(AA1925),1,0)+IF(ISNUMBER(AD1925),1,0)+IF(ISNUMBER(AC1925),1,0)+IF(ISNUMBER(AF1925),1,0)+IF(ISNUMBER(AG1925),1,0)+IF(ISNUMBER(AI1925),1,0)+IF(ISNUMBER(AJ1925),1,0)+IF(ISNUMBER(AL1925),1,0)+IF(ISNUMBER(AM1925),1,0)+IF(ISNUMBER(AO1925),1,0)+IF(ISNUMBER(AP1925),1,0)+IF(ISNUMBER(#REF!),1,0)+IF(ISNUMBER(AR1925),1,0)+IF(ISNUMBER(AS1925),1,0)+IF(ISNUMBER(AY1925),1,0)+IF(ISNUMBER(AU1925),1,0)+IF(ISNUMBER(AV1925),1,0)+IF(ISNUMBER(AW1925),1,0)+IF(ISNUMBER(AX1925),1,0)+IF(ISNUMBER(BA1925),1,0)+IF(ISNUMBER(BB1925),1,0),1)</f>
        <v>1</v>
      </c>
      <c r="W1925" s="197">
        <v>399</v>
      </c>
      <c r="X1925" s="197"/>
      <c r="Y1925" s="197"/>
      <c r="Z1925" s="197">
        <v>160</v>
      </c>
      <c r="AA1925" s="197"/>
      <c r="AB1925" s="197"/>
      <c r="AC1925" s="197"/>
      <c r="AD1925" s="197"/>
      <c r="AE1925" s="197"/>
      <c r="AF1925" s="197"/>
      <c r="AG1925" s="197"/>
      <c r="AH1925" s="197"/>
      <c r="AI1925" s="197"/>
      <c r="AJ1925" s="197"/>
      <c r="AK1925" s="197"/>
      <c r="AL1925" s="197"/>
      <c r="AM1925" s="197"/>
      <c r="AN1925" s="197"/>
      <c r="AO1925" s="197"/>
      <c r="AP1925" s="197"/>
      <c r="AQ1925" s="197"/>
      <c r="AR1925" s="197"/>
      <c r="AS1925" s="197"/>
      <c r="AT1925" s="197"/>
      <c r="AU1925" s="197"/>
      <c r="AV1925" s="197"/>
      <c r="AW1925" s="197"/>
      <c r="AX1925" s="197"/>
      <c r="AY1925" s="197"/>
      <c r="AZ1925" s="197"/>
      <c r="BA1925" s="197"/>
      <c r="BB1925" s="197"/>
      <c r="BC1925" s="197"/>
    </row>
    <row r="1926" spans="2:55" customFormat="1" ht="14.1" hidden="1" customHeight="1">
      <c r="B1926" s="204">
        <v>20250619</v>
      </c>
      <c r="C1926" s="204" t="s">
        <v>64</v>
      </c>
      <c r="D1926" s="204">
        <v>2230</v>
      </c>
      <c r="E1926" s="204">
        <v>8757</v>
      </c>
      <c r="F1926" s="204"/>
      <c r="G1926" s="204"/>
      <c r="H1926" s="204">
        <v>8757</v>
      </c>
      <c r="I1926" s="204"/>
      <c r="J1926" s="204"/>
      <c r="K1926" s="204">
        <v>-2348</v>
      </c>
      <c r="L1926" s="204">
        <v>-2348</v>
      </c>
      <c r="M1926" s="204">
        <v>-2348</v>
      </c>
      <c r="N1926" s="204" t="s">
        <v>40</v>
      </c>
      <c r="O1926" s="204" t="s">
        <v>41</v>
      </c>
      <c r="P1926" s="202">
        <f t="shared" si="179"/>
        <v>0</v>
      </c>
      <c r="Q1926" s="197">
        <f t="shared" si="174"/>
        <v>0</v>
      </c>
      <c r="R1926" s="202" t="str">
        <f t="shared" si="175"/>
        <v>NA</v>
      </c>
      <c r="S1926" s="202" t="str">
        <f t="shared" si="176"/>
        <v>NA</v>
      </c>
      <c r="T1926" s="197" t="str">
        <f t="shared" si="177"/>
        <v>NA</v>
      </c>
      <c r="U1926" s="197">
        <f t="shared" si="178"/>
        <v>0</v>
      </c>
      <c r="V1926" s="197">
        <f>MIN(IF(SUM(W1926,,X1926,Z1926,AA1926,AD1926,AC1926,AF1926,AG1926,AJ1926,AI1926,AL1926,AM1926,AO1926,AP1926,AR1926,AS1926,A1926,AY1926,AU1926,AV1926,AW1926,AX1926,BA1926,BB1926)=0,0,1)+IF(O1926="Smoothing ramp",1,0)+IF(ISNUMBER(W1926),1,0)+IF(ISNUMBER(X1926),1,0)+IF(ISNUMBER(Z1926),1,0)+IF(ISNUMBER(AA1926),1,0)+IF(ISNUMBER(AD1926),1,0)+IF(ISNUMBER(AC1926),1,0)+IF(ISNUMBER(AF1926),1,0)+IF(ISNUMBER(AG1926),1,0)+IF(ISNUMBER(AI1926),1,0)+IF(ISNUMBER(AJ1926),1,0)+IF(ISNUMBER(AL1926),1,0)+IF(ISNUMBER(AM1926),1,0)+IF(ISNUMBER(AO1926),1,0)+IF(ISNUMBER(AP1926),1,0)+IF(ISNUMBER(#REF!),1,0)+IF(ISNUMBER(AR1926),1,0)+IF(ISNUMBER(AS1926),1,0)+IF(ISNUMBER(AY1926),1,0)+IF(ISNUMBER(AU1926),1,0)+IF(ISNUMBER(AV1926),1,0)+IF(ISNUMBER(AW1926),1,0)+IF(ISNUMBER(AX1926),1,0)+IF(ISNUMBER(BA1926),1,0)+IF(ISNUMBER(BB1926),1,0),1)</f>
        <v>0</v>
      </c>
      <c r="W1926" s="197"/>
      <c r="X1926" s="197"/>
      <c r="Y1926" s="197"/>
      <c r="Z1926" s="197"/>
      <c r="AA1926" s="197"/>
      <c r="AB1926" s="197"/>
      <c r="AC1926" s="197"/>
      <c r="AD1926" s="197"/>
      <c r="AE1926" s="197"/>
      <c r="AF1926" s="197"/>
      <c r="AG1926" s="197"/>
      <c r="AH1926" s="197"/>
      <c r="AI1926" s="197"/>
      <c r="AJ1926" s="197"/>
      <c r="AK1926" s="197"/>
      <c r="AL1926" s="197"/>
      <c r="AM1926" s="197"/>
      <c r="AN1926" s="197"/>
      <c r="AO1926" s="197"/>
      <c r="AP1926" s="197"/>
      <c r="AQ1926" s="197"/>
      <c r="AR1926" s="197"/>
      <c r="AS1926" s="197"/>
      <c r="AT1926" s="197"/>
      <c r="AU1926" s="197"/>
      <c r="AV1926" s="197"/>
      <c r="AW1926" s="197"/>
      <c r="AX1926" s="197"/>
      <c r="AY1926" s="197"/>
      <c r="AZ1926" s="197"/>
      <c r="BA1926" s="197"/>
      <c r="BB1926" s="197"/>
      <c r="BC1926" s="197"/>
    </row>
    <row r="1927" spans="2:55" customFormat="1" ht="14.1" hidden="1" customHeight="1">
      <c r="B1927" s="204">
        <v>20250619</v>
      </c>
      <c r="C1927" s="204" t="s">
        <v>64</v>
      </c>
      <c r="D1927" s="204">
        <v>2330</v>
      </c>
      <c r="E1927" s="204">
        <v>8157</v>
      </c>
      <c r="F1927" s="204"/>
      <c r="G1927" s="204"/>
      <c r="H1927" s="204">
        <v>8156</v>
      </c>
      <c r="I1927" s="204"/>
      <c r="J1927" s="204"/>
      <c r="K1927" s="204">
        <v>-1734</v>
      </c>
      <c r="L1927" s="204">
        <v>-1734</v>
      </c>
      <c r="M1927" s="204">
        <v>-1733</v>
      </c>
      <c r="N1927" s="204" t="s">
        <v>40</v>
      </c>
      <c r="O1927" s="204" t="s">
        <v>41</v>
      </c>
      <c r="P1927" s="202">
        <f t="shared" si="179"/>
        <v>0</v>
      </c>
      <c r="Q1927" s="197">
        <f t="shared" si="174"/>
        <v>1</v>
      </c>
      <c r="R1927" s="202" t="str">
        <f t="shared" si="175"/>
        <v>NA</v>
      </c>
      <c r="S1927" s="202" t="str">
        <f t="shared" si="176"/>
        <v>NA</v>
      </c>
      <c r="T1927" s="197" t="str">
        <f t="shared" si="177"/>
        <v>NA</v>
      </c>
      <c r="U1927" s="197">
        <f t="shared" si="178"/>
        <v>0</v>
      </c>
      <c r="V1927" s="197">
        <f>MIN(IF(SUM(W1927,,X1927,Z1927,AA1927,AD1927,AC1927,AF1927,AG1927,AJ1927,AI1927,AL1927,AM1927,AO1927,AP1927,AR1927,AS1927,A1927,AY1927,AU1927,AV1927,AW1927,AX1927,BA1927,BB1927)=0,0,1)+IF(O1927="Smoothing ramp",1,0)+IF(ISNUMBER(W1927),1,0)+IF(ISNUMBER(X1927),1,0)+IF(ISNUMBER(Z1927),1,0)+IF(ISNUMBER(AA1927),1,0)+IF(ISNUMBER(AD1927),1,0)+IF(ISNUMBER(AC1927),1,0)+IF(ISNUMBER(AF1927),1,0)+IF(ISNUMBER(AG1927),1,0)+IF(ISNUMBER(AI1927),1,0)+IF(ISNUMBER(AJ1927),1,0)+IF(ISNUMBER(AL1927),1,0)+IF(ISNUMBER(AM1927),1,0)+IF(ISNUMBER(AO1927),1,0)+IF(ISNUMBER(AP1927),1,0)+IF(ISNUMBER(#REF!),1,0)+IF(ISNUMBER(AR1927),1,0)+IF(ISNUMBER(AS1927),1,0)+IF(ISNUMBER(AY1927),1,0)+IF(ISNUMBER(AU1927),1,0)+IF(ISNUMBER(AV1927),1,0)+IF(ISNUMBER(AW1927),1,0)+IF(ISNUMBER(AX1927),1,0)+IF(ISNUMBER(BA1927),1,0)+IF(ISNUMBER(BB1927),1,0),1)</f>
        <v>0</v>
      </c>
      <c r="W1927" s="197"/>
      <c r="X1927" s="197"/>
      <c r="Y1927" s="197"/>
      <c r="Z1927" s="197"/>
      <c r="AA1927" s="197"/>
      <c r="AB1927" s="197"/>
      <c r="AC1927" s="197"/>
      <c r="AD1927" s="197"/>
      <c r="AE1927" s="197"/>
      <c r="AF1927" s="197"/>
      <c r="AG1927" s="197"/>
      <c r="AH1927" s="197"/>
      <c r="AI1927" s="197"/>
      <c r="AJ1927" s="197"/>
      <c r="AK1927" s="197"/>
      <c r="AL1927" s="197"/>
      <c r="AM1927" s="197"/>
      <c r="AN1927" s="197"/>
      <c r="AO1927" s="197"/>
      <c r="AP1927" s="197"/>
      <c r="AQ1927" s="197"/>
      <c r="AR1927" s="197"/>
      <c r="AS1927" s="197"/>
      <c r="AT1927" s="197"/>
      <c r="AU1927" s="197"/>
      <c r="AV1927" s="197"/>
      <c r="AW1927" s="197"/>
      <c r="AX1927" s="197"/>
      <c r="AY1927" s="197"/>
      <c r="AZ1927" s="197"/>
      <c r="BA1927" s="197"/>
      <c r="BB1927" s="197"/>
      <c r="BC1927" s="197"/>
    </row>
    <row r="1928" spans="2:55" customFormat="1" ht="14.1" hidden="1" customHeight="1">
      <c r="B1928" s="204">
        <v>20250620</v>
      </c>
      <c r="C1928" s="204" t="s">
        <v>64</v>
      </c>
      <c r="D1928" s="204">
        <v>30</v>
      </c>
      <c r="E1928" s="204">
        <v>8450</v>
      </c>
      <c r="F1928" s="204"/>
      <c r="G1928" s="204"/>
      <c r="H1928" s="204">
        <v>7950</v>
      </c>
      <c r="I1928" s="204"/>
      <c r="J1928" s="204"/>
      <c r="K1928" s="204">
        <v>0</v>
      </c>
      <c r="L1928" s="204">
        <v>0</v>
      </c>
      <c r="M1928" s="204">
        <v>0</v>
      </c>
      <c r="N1928" s="204" t="s">
        <v>53</v>
      </c>
      <c r="O1928" s="204" t="s">
        <v>45</v>
      </c>
      <c r="P1928" s="202">
        <f t="shared" si="179"/>
        <v>0</v>
      </c>
      <c r="Q1928" s="197">
        <f t="shared" si="174"/>
        <v>500</v>
      </c>
      <c r="R1928" s="202" t="str">
        <f t="shared" si="175"/>
        <v>NA</v>
      </c>
      <c r="S1928" s="202" t="str">
        <f t="shared" si="176"/>
        <v>NA</v>
      </c>
      <c r="T1928" s="197" t="str">
        <f t="shared" si="177"/>
        <v>NA</v>
      </c>
      <c r="U1928" s="197">
        <f t="shared" si="178"/>
        <v>0</v>
      </c>
      <c r="V1928" s="197">
        <f>MIN(IF(SUM(W1928,,X1928,Z1928,AA1928,AD1928,AC1928,AF1928,AG1928,AJ1928,AI1928,AL1928,AM1928,AO1928,AP1928,AR1928,AS1928,A1928,AY1928,AU1928,AV1928,AW1928,AX1928,BA1928,BB1928)=0,0,1)+IF(O1928="Smoothing ramp",1,0)+IF(ISNUMBER(W1928),1,0)+IF(ISNUMBER(X1928),1,0)+IF(ISNUMBER(Z1928),1,0)+IF(ISNUMBER(AA1928),1,0)+IF(ISNUMBER(AD1928),1,0)+IF(ISNUMBER(AC1928),1,0)+IF(ISNUMBER(AF1928),1,0)+IF(ISNUMBER(AG1928),1,0)+IF(ISNUMBER(AI1928),1,0)+IF(ISNUMBER(AJ1928),1,0)+IF(ISNUMBER(AL1928),1,0)+IF(ISNUMBER(AM1928),1,0)+IF(ISNUMBER(AO1928),1,0)+IF(ISNUMBER(AP1928),1,0)+IF(ISNUMBER(#REF!),1,0)+IF(ISNUMBER(AR1928),1,0)+IF(ISNUMBER(AS1928),1,0)+IF(ISNUMBER(AY1928),1,0)+IF(ISNUMBER(AU1928),1,0)+IF(ISNUMBER(AV1928),1,0)+IF(ISNUMBER(AW1928),1,0)+IF(ISNUMBER(AX1928),1,0)+IF(ISNUMBER(BA1928),1,0)+IF(ISNUMBER(BB1928),1,0),1)</f>
        <v>0</v>
      </c>
      <c r="W1928" s="197"/>
      <c r="X1928" s="197"/>
      <c r="Y1928" s="197"/>
      <c r="Z1928" s="197"/>
      <c r="AA1928" s="197"/>
      <c r="AB1928" s="197"/>
      <c r="AC1928" s="197"/>
      <c r="AD1928" s="197"/>
      <c r="AE1928" s="197"/>
      <c r="AF1928" s="197"/>
      <c r="AG1928" s="197"/>
      <c r="AH1928" s="197"/>
      <c r="AI1928" s="197"/>
      <c r="AJ1928" s="197"/>
      <c r="AK1928" s="197"/>
      <c r="AL1928" s="197"/>
      <c r="AM1928" s="197"/>
      <c r="AN1928" s="197"/>
      <c r="AO1928" s="197"/>
      <c r="AP1928" s="197"/>
      <c r="AQ1928" s="197"/>
      <c r="AR1928" s="197"/>
      <c r="AS1928" s="197"/>
      <c r="AT1928" s="197"/>
      <c r="AU1928" s="197"/>
      <c r="AV1928" s="197"/>
      <c r="AW1928" s="197"/>
      <c r="AX1928" s="197"/>
      <c r="AY1928" s="197"/>
      <c r="AZ1928" s="197"/>
      <c r="BA1928" s="197"/>
      <c r="BB1928" s="197"/>
      <c r="BC1928" s="197"/>
    </row>
    <row r="1929" spans="2:55" customFormat="1" ht="14.1" hidden="1" customHeight="1">
      <c r="B1929" s="204">
        <v>20250620</v>
      </c>
      <c r="C1929" s="204" t="s">
        <v>64</v>
      </c>
      <c r="D1929" s="204">
        <v>130</v>
      </c>
      <c r="E1929" s="204">
        <v>8450</v>
      </c>
      <c r="F1929" s="204"/>
      <c r="G1929" s="204"/>
      <c r="H1929" s="204">
        <v>7950</v>
      </c>
      <c r="I1929" s="204"/>
      <c r="J1929" s="204"/>
      <c r="K1929" s="204">
        <v>0</v>
      </c>
      <c r="L1929" s="204">
        <v>0</v>
      </c>
      <c r="M1929" s="204">
        <v>0</v>
      </c>
      <c r="N1929" s="204" t="s">
        <v>53</v>
      </c>
      <c r="O1929" s="204" t="s">
        <v>45</v>
      </c>
      <c r="P1929" s="202">
        <f t="shared" si="179"/>
        <v>0</v>
      </c>
      <c r="Q1929" s="197">
        <f t="shared" ref="Q1929:Q1992" si="180">IF(AND(ISNUMBER(E1929),ISNUMBER(H1929),ISBLANK(F1929)),E1929-H1929,"NA")</f>
        <v>500</v>
      </c>
      <c r="R1929" s="202" t="str">
        <f t="shared" ref="R1929:R1992" si="181">IF(AND(ISNUMBER(F1929),ISNUMBER(I1929),ISBLANK(E1929)),F1929-I1929,"NA")</f>
        <v>NA</v>
      </c>
      <c r="S1929" s="202" t="str">
        <f t="shared" ref="S1929:S1992" si="182">IF(AND(ISNUMBER(G1929),ISNUMBER(J1929),ISBLANK(E1929)),G1929-J1929,"NA")</f>
        <v>NA</v>
      </c>
      <c r="T1929" s="197" t="str">
        <f t="shared" ref="T1929:T1992" si="183">IF(AND(ISNUMBER(R1929),ISNUMBER(S1929),ISBLANK(E1929)),S1929+R1929,"NA")</f>
        <v>NA</v>
      </c>
      <c r="U1929" s="197">
        <f t="shared" ref="U1929:U1992" si="184">IF(M1929&lt;0,0,IF(M1929=K1929,M1929,M1929-(L1929-M1929)))</f>
        <v>0</v>
      </c>
      <c r="V1929" s="197">
        <f>MIN(IF(SUM(W1929,,X1929,Z1929,AA1929,AD1929,AC1929,AF1929,AG1929,AJ1929,AI1929,AL1929,AM1929,AO1929,AP1929,AR1929,AS1929,A1929,AY1929,AU1929,AV1929,AW1929,AX1929,BA1929,BB1929)=0,0,1)+IF(O1929="Smoothing ramp",1,0)+IF(ISNUMBER(W1929),1,0)+IF(ISNUMBER(X1929),1,0)+IF(ISNUMBER(Z1929),1,0)+IF(ISNUMBER(AA1929),1,0)+IF(ISNUMBER(AD1929),1,0)+IF(ISNUMBER(AC1929),1,0)+IF(ISNUMBER(AF1929),1,0)+IF(ISNUMBER(AG1929),1,0)+IF(ISNUMBER(AI1929),1,0)+IF(ISNUMBER(AJ1929),1,0)+IF(ISNUMBER(AL1929),1,0)+IF(ISNUMBER(AM1929),1,0)+IF(ISNUMBER(AO1929),1,0)+IF(ISNUMBER(AP1929),1,0)+IF(ISNUMBER(#REF!),1,0)+IF(ISNUMBER(AR1929),1,0)+IF(ISNUMBER(AS1929),1,0)+IF(ISNUMBER(AY1929),1,0)+IF(ISNUMBER(AU1929),1,0)+IF(ISNUMBER(AV1929),1,0)+IF(ISNUMBER(AW1929),1,0)+IF(ISNUMBER(AX1929),1,0)+IF(ISNUMBER(BA1929),1,0)+IF(ISNUMBER(BB1929),1,0),1)</f>
        <v>0</v>
      </c>
      <c r="W1929" s="197"/>
      <c r="X1929" s="197"/>
      <c r="Y1929" s="197"/>
      <c r="Z1929" s="197"/>
      <c r="AA1929" s="197"/>
      <c r="AB1929" s="197"/>
      <c r="AC1929" s="197"/>
      <c r="AD1929" s="197"/>
      <c r="AE1929" s="197"/>
      <c r="AF1929" s="197"/>
      <c r="AG1929" s="197"/>
      <c r="AH1929" s="197"/>
      <c r="AI1929" s="197"/>
      <c r="AJ1929" s="197"/>
      <c r="AK1929" s="197"/>
      <c r="AL1929" s="197"/>
      <c r="AM1929" s="197"/>
      <c r="AN1929" s="197"/>
      <c r="AO1929" s="197"/>
      <c r="AP1929" s="197"/>
      <c r="AQ1929" s="197"/>
      <c r="AR1929" s="197"/>
      <c r="AS1929" s="197"/>
      <c r="AT1929" s="197"/>
      <c r="AU1929" s="197"/>
      <c r="AV1929" s="197"/>
      <c r="AW1929" s="197"/>
      <c r="AX1929" s="197"/>
      <c r="AY1929" s="197"/>
      <c r="AZ1929" s="197"/>
      <c r="BA1929" s="197"/>
      <c r="BB1929" s="197"/>
      <c r="BC1929" s="197"/>
    </row>
    <row r="1930" spans="2:55" customFormat="1" ht="14.1" hidden="1" customHeight="1">
      <c r="B1930" s="204">
        <v>20250620</v>
      </c>
      <c r="C1930" s="204" t="s">
        <v>64</v>
      </c>
      <c r="D1930" s="204">
        <v>230</v>
      </c>
      <c r="E1930" s="204">
        <v>8450</v>
      </c>
      <c r="F1930" s="204"/>
      <c r="G1930" s="204"/>
      <c r="H1930" s="204">
        <v>7950</v>
      </c>
      <c r="I1930" s="204"/>
      <c r="J1930" s="204"/>
      <c r="K1930" s="204">
        <v>0</v>
      </c>
      <c r="L1930" s="204">
        <v>0</v>
      </c>
      <c r="M1930" s="204">
        <v>0</v>
      </c>
      <c r="N1930" s="204" t="s">
        <v>53</v>
      </c>
      <c r="O1930" s="204" t="s">
        <v>45</v>
      </c>
      <c r="P1930" s="202">
        <f t="shared" ref="P1930:P1993" si="185">IFERROR(K1930-L1930,0)</f>
        <v>0</v>
      </c>
      <c r="Q1930" s="197">
        <f t="shared" si="180"/>
        <v>500</v>
      </c>
      <c r="R1930" s="202" t="str">
        <f t="shared" si="181"/>
        <v>NA</v>
      </c>
      <c r="S1930" s="202" t="str">
        <f t="shared" si="182"/>
        <v>NA</v>
      </c>
      <c r="T1930" s="197" t="str">
        <f t="shared" si="183"/>
        <v>NA</v>
      </c>
      <c r="U1930" s="197">
        <f t="shared" si="184"/>
        <v>0</v>
      </c>
      <c r="V1930" s="197">
        <f>MIN(IF(SUM(W1930,,X1930,Z1930,AA1930,AD1930,AC1930,AF1930,AG1930,AJ1930,AI1930,AL1930,AM1930,AO1930,AP1930,AR1930,AS1930,A1930,AY1930,AU1930,AV1930,AW1930,AX1930,BA1930,BB1930)=0,0,1)+IF(O1930="Smoothing ramp",1,0)+IF(ISNUMBER(W1930),1,0)+IF(ISNUMBER(X1930),1,0)+IF(ISNUMBER(Z1930),1,0)+IF(ISNUMBER(AA1930),1,0)+IF(ISNUMBER(AD1930),1,0)+IF(ISNUMBER(AC1930),1,0)+IF(ISNUMBER(AF1930),1,0)+IF(ISNUMBER(AG1930),1,0)+IF(ISNUMBER(AI1930),1,0)+IF(ISNUMBER(AJ1930),1,0)+IF(ISNUMBER(AL1930),1,0)+IF(ISNUMBER(AM1930),1,0)+IF(ISNUMBER(AO1930),1,0)+IF(ISNUMBER(AP1930),1,0)+IF(ISNUMBER(#REF!),1,0)+IF(ISNUMBER(AR1930),1,0)+IF(ISNUMBER(AS1930),1,0)+IF(ISNUMBER(AY1930),1,0)+IF(ISNUMBER(AU1930),1,0)+IF(ISNUMBER(AV1930),1,0)+IF(ISNUMBER(AW1930),1,0)+IF(ISNUMBER(AX1930),1,0)+IF(ISNUMBER(BA1930),1,0)+IF(ISNUMBER(BB1930),1,0),1)</f>
        <v>0</v>
      </c>
      <c r="W1930" s="197"/>
      <c r="X1930" s="197"/>
      <c r="Y1930" s="197"/>
      <c r="Z1930" s="197"/>
      <c r="AA1930" s="197"/>
      <c r="AB1930" s="197"/>
      <c r="AC1930" s="197"/>
      <c r="AD1930" s="197"/>
      <c r="AE1930" s="197"/>
      <c r="AF1930" s="197"/>
      <c r="AG1930" s="197"/>
      <c r="AH1930" s="197"/>
      <c r="AI1930" s="197"/>
      <c r="AJ1930" s="197"/>
      <c r="AK1930" s="197"/>
      <c r="AL1930" s="197"/>
      <c r="AM1930" s="197"/>
      <c r="AN1930" s="197"/>
      <c r="AO1930" s="197"/>
      <c r="AP1930" s="197"/>
      <c r="AQ1930" s="197"/>
      <c r="AR1930" s="197"/>
      <c r="AS1930" s="197"/>
      <c r="AT1930" s="197"/>
      <c r="AU1930" s="197"/>
      <c r="AV1930" s="197"/>
      <c r="AW1930" s="197"/>
      <c r="AX1930" s="197"/>
      <c r="AY1930" s="197"/>
      <c r="AZ1930" s="197"/>
      <c r="BA1930" s="197"/>
      <c r="BB1930" s="197"/>
      <c r="BC1930" s="197"/>
    </row>
    <row r="1931" spans="2:55" customFormat="1" ht="14.1" hidden="1" customHeight="1">
      <c r="B1931" s="204">
        <v>20250620</v>
      </c>
      <c r="C1931" s="204" t="s">
        <v>64</v>
      </c>
      <c r="D1931" s="204">
        <v>330</v>
      </c>
      <c r="E1931" s="204">
        <v>8450</v>
      </c>
      <c r="F1931" s="204"/>
      <c r="G1931" s="204"/>
      <c r="H1931" s="204">
        <v>7950</v>
      </c>
      <c r="I1931" s="204"/>
      <c r="J1931" s="204"/>
      <c r="K1931" s="204">
        <v>0</v>
      </c>
      <c r="L1931" s="204">
        <v>0</v>
      </c>
      <c r="M1931" s="204">
        <v>0</v>
      </c>
      <c r="N1931" s="204" t="s">
        <v>53</v>
      </c>
      <c r="O1931" s="204" t="s">
        <v>45</v>
      </c>
      <c r="P1931" s="202">
        <f t="shared" si="185"/>
        <v>0</v>
      </c>
      <c r="Q1931" s="197">
        <f t="shared" si="180"/>
        <v>500</v>
      </c>
      <c r="R1931" s="202" t="str">
        <f t="shared" si="181"/>
        <v>NA</v>
      </c>
      <c r="S1931" s="202" t="str">
        <f t="shared" si="182"/>
        <v>NA</v>
      </c>
      <c r="T1931" s="197" t="str">
        <f t="shared" si="183"/>
        <v>NA</v>
      </c>
      <c r="U1931" s="197">
        <f t="shared" si="184"/>
        <v>0</v>
      </c>
      <c r="V1931" s="197">
        <f>MIN(IF(SUM(W1931,,X1931,Z1931,AA1931,AD1931,AC1931,AF1931,AG1931,AJ1931,AI1931,AL1931,AM1931,AO1931,AP1931,AR1931,AS1931,A1931,AY1931,AU1931,AV1931,AW1931,AX1931,BA1931,BB1931)=0,0,1)+IF(O1931="Smoothing ramp",1,0)+IF(ISNUMBER(W1931),1,0)+IF(ISNUMBER(X1931),1,0)+IF(ISNUMBER(Z1931),1,0)+IF(ISNUMBER(AA1931),1,0)+IF(ISNUMBER(AD1931),1,0)+IF(ISNUMBER(AC1931),1,0)+IF(ISNUMBER(AF1931),1,0)+IF(ISNUMBER(AG1931),1,0)+IF(ISNUMBER(AI1931),1,0)+IF(ISNUMBER(AJ1931),1,0)+IF(ISNUMBER(AL1931),1,0)+IF(ISNUMBER(AM1931),1,0)+IF(ISNUMBER(AO1931),1,0)+IF(ISNUMBER(AP1931),1,0)+IF(ISNUMBER(#REF!),1,0)+IF(ISNUMBER(AR1931),1,0)+IF(ISNUMBER(AS1931),1,0)+IF(ISNUMBER(AY1931),1,0)+IF(ISNUMBER(AU1931),1,0)+IF(ISNUMBER(AV1931),1,0)+IF(ISNUMBER(AW1931),1,0)+IF(ISNUMBER(AX1931),1,0)+IF(ISNUMBER(BA1931),1,0)+IF(ISNUMBER(BB1931),1,0),1)</f>
        <v>0</v>
      </c>
      <c r="W1931" s="197"/>
      <c r="X1931" s="197"/>
      <c r="Y1931" s="197"/>
      <c r="Z1931" s="197"/>
      <c r="AA1931" s="197"/>
      <c r="AB1931" s="197"/>
      <c r="AC1931" s="197"/>
      <c r="AD1931" s="197"/>
      <c r="AE1931" s="197"/>
      <c r="AF1931" s="197"/>
      <c r="AG1931" s="197"/>
      <c r="AH1931" s="197"/>
      <c r="AI1931" s="197"/>
      <c r="AJ1931" s="197"/>
      <c r="AK1931" s="197"/>
      <c r="AL1931" s="197"/>
      <c r="AM1931" s="197"/>
      <c r="AN1931" s="197"/>
      <c r="AO1931" s="197"/>
      <c r="AP1931" s="197"/>
      <c r="AQ1931" s="197"/>
      <c r="AR1931" s="197"/>
      <c r="AS1931" s="197"/>
      <c r="AT1931" s="197"/>
      <c r="AU1931" s="197"/>
      <c r="AV1931" s="197"/>
      <c r="AW1931" s="197"/>
      <c r="AX1931" s="197"/>
      <c r="AY1931" s="197"/>
      <c r="AZ1931" s="197"/>
      <c r="BA1931" s="197"/>
      <c r="BB1931" s="197"/>
      <c r="BC1931" s="197"/>
    </row>
    <row r="1932" spans="2:55" customFormat="1" ht="14.1" hidden="1" customHeight="1">
      <c r="B1932" s="204">
        <v>20250620</v>
      </c>
      <c r="C1932" s="204" t="s">
        <v>64</v>
      </c>
      <c r="D1932" s="204">
        <v>430</v>
      </c>
      <c r="E1932" s="204">
        <v>8450</v>
      </c>
      <c r="F1932" s="204"/>
      <c r="G1932" s="204"/>
      <c r="H1932" s="204">
        <v>7950</v>
      </c>
      <c r="I1932" s="204"/>
      <c r="J1932" s="204"/>
      <c r="K1932" s="204">
        <v>0</v>
      </c>
      <c r="L1932" s="204">
        <v>0</v>
      </c>
      <c r="M1932" s="204">
        <v>0</v>
      </c>
      <c r="N1932" s="204" t="s">
        <v>53</v>
      </c>
      <c r="O1932" s="204" t="s">
        <v>45</v>
      </c>
      <c r="P1932" s="202">
        <f t="shared" si="185"/>
        <v>0</v>
      </c>
      <c r="Q1932" s="197">
        <f t="shared" si="180"/>
        <v>500</v>
      </c>
      <c r="R1932" s="202" t="str">
        <f t="shared" si="181"/>
        <v>NA</v>
      </c>
      <c r="S1932" s="202" t="str">
        <f t="shared" si="182"/>
        <v>NA</v>
      </c>
      <c r="T1932" s="197" t="str">
        <f t="shared" si="183"/>
        <v>NA</v>
      </c>
      <c r="U1932" s="197">
        <f t="shared" si="184"/>
        <v>0</v>
      </c>
      <c r="V1932" s="197">
        <f>MIN(IF(SUM(W1932,,X1932,Z1932,AA1932,AD1932,AC1932,AF1932,AG1932,AJ1932,AI1932,AL1932,AM1932,AO1932,AP1932,AR1932,AS1932,A1932,AY1932,AU1932,AV1932,AW1932,AX1932,BA1932,BB1932)=0,0,1)+IF(O1932="Smoothing ramp",1,0)+IF(ISNUMBER(W1932),1,0)+IF(ISNUMBER(X1932),1,0)+IF(ISNUMBER(Z1932),1,0)+IF(ISNUMBER(AA1932),1,0)+IF(ISNUMBER(AD1932),1,0)+IF(ISNUMBER(AC1932),1,0)+IF(ISNUMBER(AF1932),1,0)+IF(ISNUMBER(AG1932),1,0)+IF(ISNUMBER(AI1932),1,0)+IF(ISNUMBER(AJ1932),1,0)+IF(ISNUMBER(AL1932),1,0)+IF(ISNUMBER(AM1932),1,0)+IF(ISNUMBER(AO1932),1,0)+IF(ISNUMBER(AP1932),1,0)+IF(ISNUMBER(#REF!),1,0)+IF(ISNUMBER(AR1932),1,0)+IF(ISNUMBER(AS1932),1,0)+IF(ISNUMBER(AY1932),1,0)+IF(ISNUMBER(AU1932),1,0)+IF(ISNUMBER(AV1932),1,0)+IF(ISNUMBER(AW1932),1,0)+IF(ISNUMBER(AX1932),1,0)+IF(ISNUMBER(BA1932),1,0)+IF(ISNUMBER(BB1932),1,0),1)</f>
        <v>0</v>
      </c>
      <c r="W1932" s="197"/>
      <c r="X1932" s="197"/>
      <c r="Y1932" s="197"/>
      <c r="Z1932" s="197"/>
      <c r="AA1932" s="197"/>
      <c r="AB1932" s="197"/>
      <c r="AC1932" s="197"/>
      <c r="AD1932" s="197"/>
      <c r="AE1932" s="197"/>
      <c r="AF1932" s="197"/>
      <c r="AG1932" s="197"/>
      <c r="AH1932" s="197"/>
      <c r="AI1932" s="197"/>
      <c r="AJ1932" s="197"/>
      <c r="AK1932" s="197"/>
      <c r="AL1932" s="197"/>
      <c r="AM1932" s="197"/>
      <c r="AN1932" s="197"/>
      <c r="AO1932" s="197"/>
      <c r="AP1932" s="197"/>
      <c r="AQ1932" s="197"/>
      <c r="AR1932" s="197"/>
      <c r="AS1932" s="197"/>
      <c r="AT1932" s="197"/>
      <c r="AU1932" s="197"/>
      <c r="AV1932" s="197"/>
      <c r="AW1932" s="197"/>
      <c r="AX1932" s="197"/>
      <c r="AY1932" s="197"/>
      <c r="AZ1932" s="197"/>
      <c r="BA1932" s="197"/>
      <c r="BB1932" s="197"/>
      <c r="BC1932" s="197"/>
    </row>
    <row r="1933" spans="2:55" customFormat="1" ht="14.1" hidden="1" customHeight="1">
      <c r="B1933" s="204">
        <v>20250620</v>
      </c>
      <c r="C1933" s="204" t="s">
        <v>64</v>
      </c>
      <c r="D1933" s="204">
        <v>530</v>
      </c>
      <c r="E1933" s="204">
        <v>8450</v>
      </c>
      <c r="F1933" s="204"/>
      <c r="G1933" s="204"/>
      <c r="H1933" s="204">
        <v>7950</v>
      </c>
      <c r="I1933" s="204"/>
      <c r="J1933" s="204"/>
      <c r="K1933" s="204">
        <v>0</v>
      </c>
      <c r="L1933" s="204">
        <v>0</v>
      </c>
      <c r="M1933" s="204">
        <v>0</v>
      </c>
      <c r="N1933" s="204" t="s">
        <v>53</v>
      </c>
      <c r="O1933" s="204" t="s">
        <v>45</v>
      </c>
      <c r="P1933" s="202">
        <f t="shared" si="185"/>
        <v>0</v>
      </c>
      <c r="Q1933" s="197">
        <f t="shared" si="180"/>
        <v>500</v>
      </c>
      <c r="R1933" s="202" t="str">
        <f t="shared" si="181"/>
        <v>NA</v>
      </c>
      <c r="S1933" s="202" t="str">
        <f t="shared" si="182"/>
        <v>NA</v>
      </c>
      <c r="T1933" s="197" t="str">
        <f t="shared" si="183"/>
        <v>NA</v>
      </c>
      <c r="U1933" s="197">
        <f t="shared" si="184"/>
        <v>0</v>
      </c>
      <c r="V1933" s="197">
        <f>MIN(IF(SUM(W1933,,X1933,Z1933,AA1933,AD1933,AC1933,AF1933,AG1933,AJ1933,AI1933,AL1933,AM1933,AO1933,AP1933,AR1933,AS1933,A1933,AY1933,AU1933,AV1933,AW1933,AX1933,BA1933,BB1933)=0,0,1)+IF(O1933="Smoothing ramp",1,0)+IF(ISNUMBER(W1933),1,0)+IF(ISNUMBER(X1933),1,0)+IF(ISNUMBER(Z1933),1,0)+IF(ISNUMBER(AA1933),1,0)+IF(ISNUMBER(AD1933),1,0)+IF(ISNUMBER(AC1933),1,0)+IF(ISNUMBER(AF1933),1,0)+IF(ISNUMBER(AG1933),1,0)+IF(ISNUMBER(AI1933),1,0)+IF(ISNUMBER(AJ1933),1,0)+IF(ISNUMBER(AL1933),1,0)+IF(ISNUMBER(AM1933),1,0)+IF(ISNUMBER(AO1933),1,0)+IF(ISNUMBER(AP1933),1,0)+IF(ISNUMBER(#REF!),1,0)+IF(ISNUMBER(AR1933),1,0)+IF(ISNUMBER(AS1933),1,0)+IF(ISNUMBER(AY1933),1,0)+IF(ISNUMBER(AU1933),1,0)+IF(ISNUMBER(AV1933),1,0)+IF(ISNUMBER(AW1933),1,0)+IF(ISNUMBER(AX1933),1,0)+IF(ISNUMBER(BA1933),1,0)+IF(ISNUMBER(BB1933),1,0),1)</f>
        <v>0</v>
      </c>
      <c r="W1933" s="197"/>
      <c r="X1933" s="197"/>
      <c r="Y1933" s="197"/>
      <c r="Z1933" s="197"/>
      <c r="AA1933" s="197"/>
      <c r="AB1933" s="197"/>
      <c r="AC1933" s="197"/>
      <c r="AD1933" s="197"/>
      <c r="AE1933" s="197"/>
      <c r="AF1933" s="197"/>
      <c r="AG1933" s="197"/>
      <c r="AH1933" s="197"/>
      <c r="AI1933" s="197"/>
      <c r="AJ1933" s="197"/>
      <c r="AK1933" s="197"/>
      <c r="AL1933" s="197"/>
      <c r="AM1933" s="197"/>
      <c r="AN1933" s="197"/>
      <c r="AO1933" s="197"/>
      <c r="AP1933" s="197"/>
      <c r="AQ1933" s="197"/>
      <c r="AR1933" s="197"/>
      <c r="AS1933" s="197"/>
      <c r="AT1933" s="197"/>
      <c r="AU1933" s="197"/>
      <c r="AV1933" s="197"/>
      <c r="AW1933" s="197"/>
      <c r="AX1933" s="197"/>
      <c r="AY1933" s="197"/>
      <c r="AZ1933" s="197"/>
      <c r="BA1933" s="197"/>
      <c r="BB1933" s="197"/>
      <c r="BC1933" s="197"/>
    </row>
    <row r="1934" spans="2:55" customFormat="1" ht="14.1" hidden="1" customHeight="1">
      <c r="B1934" s="204">
        <v>20250620</v>
      </c>
      <c r="C1934" s="204" t="s">
        <v>64</v>
      </c>
      <c r="D1934" s="204">
        <v>630</v>
      </c>
      <c r="E1934" s="204">
        <v>8250</v>
      </c>
      <c r="F1934" s="204"/>
      <c r="G1934" s="204"/>
      <c r="H1934" s="204">
        <v>7750</v>
      </c>
      <c r="I1934" s="204"/>
      <c r="J1934" s="204"/>
      <c r="K1934" s="204">
        <v>0</v>
      </c>
      <c r="L1934" s="204">
        <v>0</v>
      </c>
      <c r="M1934" s="204">
        <v>0</v>
      </c>
      <c r="N1934" s="204" t="s">
        <v>53</v>
      </c>
      <c r="O1934" s="204" t="s">
        <v>45</v>
      </c>
      <c r="P1934" s="202">
        <f t="shared" si="185"/>
        <v>0</v>
      </c>
      <c r="Q1934" s="197">
        <f t="shared" si="180"/>
        <v>500</v>
      </c>
      <c r="R1934" s="202" t="str">
        <f t="shared" si="181"/>
        <v>NA</v>
      </c>
      <c r="S1934" s="202" t="str">
        <f t="shared" si="182"/>
        <v>NA</v>
      </c>
      <c r="T1934" s="197" t="str">
        <f t="shared" si="183"/>
        <v>NA</v>
      </c>
      <c r="U1934" s="197">
        <f t="shared" si="184"/>
        <v>0</v>
      </c>
      <c r="V1934" s="197">
        <f>MIN(IF(SUM(W1934,,X1934,Z1934,AA1934,AD1934,AC1934,AF1934,AG1934,AJ1934,AI1934,AL1934,AM1934,AO1934,AP1934,AR1934,AS1934,A1934,AY1934,AU1934,AV1934,AW1934,AX1934,BA1934,BB1934)=0,0,1)+IF(O1934="Smoothing ramp",1,0)+IF(ISNUMBER(W1934),1,0)+IF(ISNUMBER(X1934),1,0)+IF(ISNUMBER(Z1934),1,0)+IF(ISNUMBER(AA1934),1,0)+IF(ISNUMBER(AD1934),1,0)+IF(ISNUMBER(AC1934),1,0)+IF(ISNUMBER(AF1934),1,0)+IF(ISNUMBER(AG1934),1,0)+IF(ISNUMBER(AI1934),1,0)+IF(ISNUMBER(AJ1934),1,0)+IF(ISNUMBER(AL1934),1,0)+IF(ISNUMBER(AM1934),1,0)+IF(ISNUMBER(AO1934),1,0)+IF(ISNUMBER(AP1934),1,0)+IF(ISNUMBER(#REF!),1,0)+IF(ISNUMBER(AR1934),1,0)+IF(ISNUMBER(AS1934),1,0)+IF(ISNUMBER(AY1934),1,0)+IF(ISNUMBER(AU1934),1,0)+IF(ISNUMBER(AV1934),1,0)+IF(ISNUMBER(AW1934),1,0)+IF(ISNUMBER(AX1934),1,0)+IF(ISNUMBER(BA1934),1,0)+IF(ISNUMBER(BB1934),1,0),1)</f>
        <v>0</v>
      </c>
      <c r="W1934" s="197"/>
      <c r="X1934" s="197"/>
      <c r="Y1934" s="197"/>
      <c r="Z1934" s="197"/>
      <c r="AA1934" s="197"/>
      <c r="AB1934" s="197"/>
      <c r="AC1934" s="197"/>
      <c r="AD1934" s="197"/>
      <c r="AE1934" s="197"/>
      <c r="AF1934" s="197"/>
      <c r="AG1934" s="197"/>
      <c r="AH1934" s="197"/>
      <c r="AI1934" s="197"/>
      <c r="AJ1934" s="197"/>
      <c r="AK1934" s="197"/>
      <c r="AL1934" s="197"/>
      <c r="AM1934" s="197"/>
      <c r="AN1934" s="197"/>
      <c r="AO1934" s="197"/>
      <c r="AP1934" s="197"/>
      <c r="AQ1934" s="197"/>
      <c r="AR1934" s="197"/>
      <c r="AS1934" s="197"/>
      <c r="AT1934" s="197"/>
      <c r="AU1934" s="197"/>
      <c r="AV1934" s="197"/>
      <c r="AW1934" s="197"/>
      <c r="AX1934" s="197"/>
      <c r="AY1934" s="197"/>
      <c r="AZ1934" s="197"/>
      <c r="BA1934" s="197"/>
      <c r="BB1934" s="197"/>
      <c r="BC1934" s="197"/>
    </row>
    <row r="1935" spans="2:55" customFormat="1" ht="14.1" hidden="1" customHeight="1">
      <c r="B1935" s="204">
        <v>20250620</v>
      </c>
      <c r="C1935" s="204" t="s">
        <v>64</v>
      </c>
      <c r="D1935" s="204">
        <v>730</v>
      </c>
      <c r="E1935" s="204">
        <v>8900</v>
      </c>
      <c r="F1935" s="204"/>
      <c r="G1935" s="204"/>
      <c r="H1935" s="204">
        <v>8400</v>
      </c>
      <c r="I1935" s="204"/>
      <c r="J1935" s="204"/>
      <c r="K1935" s="204">
        <v>0</v>
      </c>
      <c r="L1935" s="204">
        <v>0</v>
      </c>
      <c r="M1935" s="204">
        <v>0</v>
      </c>
      <c r="N1935" s="204" t="s">
        <v>53</v>
      </c>
      <c r="O1935" s="204" t="s">
        <v>45</v>
      </c>
      <c r="P1935" s="202">
        <f t="shared" si="185"/>
        <v>0</v>
      </c>
      <c r="Q1935" s="197">
        <f t="shared" si="180"/>
        <v>500</v>
      </c>
      <c r="R1935" s="202" t="str">
        <f t="shared" si="181"/>
        <v>NA</v>
      </c>
      <c r="S1935" s="202" t="str">
        <f t="shared" si="182"/>
        <v>NA</v>
      </c>
      <c r="T1935" s="197" t="str">
        <f t="shared" si="183"/>
        <v>NA</v>
      </c>
      <c r="U1935" s="197">
        <f t="shared" si="184"/>
        <v>0</v>
      </c>
      <c r="V1935" s="197">
        <f>MIN(IF(SUM(W1935,,X1935,Z1935,AA1935,AD1935,AC1935,AF1935,AG1935,AJ1935,AI1935,AL1935,AM1935,AO1935,AP1935,AR1935,AS1935,A1935,AY1935,AU1935,AV1935,AW1935,AX1935,BA1935,BB1935)=0,0,1)+IF(O1935="Smoothing ramp",1,0)+IF(ISNUMBER(W1935),1,0)+IF(ISNUMBER(X1935),1,0)+IF(ISNUMBER(Z1935),1,0)+IF(ISNUMBER(AA1935),1,0)+IF(ISNUMBER(AD1935),1,0)+IF(ISNUMBER(AC1935),1,0)+IF(ISNUMBER(AF1935),1,0)+IF(ISNUMBER(AG1935),1,0)+IF(ISNUMBER(AI1935),1,0)+IF(ISNUMBER(AJ1935),1,0)+IF(ISNUMBER(AL1935),1,0)+IF(ISNUMBER(AM1935),1,0)+IF(ISNUMBER(AO1935),1,0)+IF(ISNUMBER(AP1935),1,0)+IF(ISNUMBER(#REF!),1,0)+IF(ISNUMBER(AR1935),1,0)+IF(ISNUMBER(AS1935),1,0)+IF(ISNUMBER(AY1935),1,0)+IF(ISNUMBER(AU1935),1,0)+IF(ISNUMBER(AV1935),1,0)+IF(ISNUMBER(AW1935),1,0)+IF(ISNUMBER(AX1935),1,0)+IF(ISNUMBER(BA1935),1,0)+IF(ISNUMBER(BB1935),1,0),1)</f>
        <v>0</v>
      </c>
      <c r="W1935" s="197"/>
      <c r="X1935" s="197"/>
      <c r="Y1935" s="197"/>
      <c r="Z1935" s="197"/>
      <c r="AA1935" s="197"/>
      <c r="AB1935" s="197"/>
      <c r="AC1935" s="197"/>
      <c r="AD1935" s="197"/>
      <c r="AE1935" s="197"/>
      <c r="AF1935" s="197"/>
      <c r="AG1935" s="197"/>
      <c r="AH1935" s="197"/>
      <c r="AI1935" s="197"/>
      <c r="AJ1935" s="197"/>
      <c r="AK1935" s="197"/>
      <c r="AL1935" s="197"/>
      <c r="AM1935" s="197"/>
      <c r="AN1935" s="197"/>
      <c r="AO1935" s="197"/>
      <c r="AP1935" s="197"/>
      <c r="AQ1935" s="197"/>
      <c r="AR1935" s="197"/>
      <c r="AS1935" s="197"/>
      <c r="AT1935" s="197"/>
      <c r="AU1935" s="197"/>
      <c r="AV1935" s="197"/>
      <c r="AW1935" s="197"/>
      <c r="AX1935" s="197"/>
      <c r="AY1935" s="197"/>
      <c r="AZ1935" s="197"/>
      <c r="BA1935" s="197"/>
      <c r="BB1935" s="197"/>
      <c r="BC1935" s="197"/>
    </row>
    <row r="1936" spans="2:55" customFormat="1" ht="14.1" hidden="1" customHeight="1">
      <c r="B1936" s="204">
        <v>20250620</v>
      </c>
      <c r="C1936" s="204" t="s">
        <v>64</v>
      </c>
      <c r="D1936" s="204">
        <v>830</v>
      </c>
      <c r="E1936" s="204">
        <v>8900</v>
      </c>
      <c r="F1936" s="204"/>
      <c r="G1936" s="204"/>
      <c r="H1936" s="204">
        <v>8400</v>
      </c>
      <c r="I1936" s="204"/>
      <c r="J1936" s="204"/>
      <c r="K1936" s="204">
        <v>0</v>
      </c>
      <c r="L1936" s="204">
        <v>0</v>
      </c>
      <c r="M1936" s="204">
        <v>0</v>
      </c>
      <c r="N1936" s="204" t="s">
        <v>53</v>
      </c>
      <c r="O1936" s="204" t="s">
        <v>45</v>
      </c>
      <c r="P1936" s="202">
        <f t="shared" si="185"/>
        <v>0</v>
      </c>
      <c r="Q1936" s="197">
        <f t="shared" si="180"/>
        <v>500</v>
      </c>
      <c r="R1936" s="202" t="str">
        <f t="shared" si="181"/>
        <v>NA</v>
      </c>
      <c r="S1936" s="202" t="str">
        <f t="shared" si="182"/>
        <v>NA</v>
      </c>
      <c r="T1936" s="197" t="str">
        <f t="shared" si="183"/>
        <v>NA</v>
      </c>
      <c r="U1936" s="197">
        <f t="shared" si="184"/>
        <v>0</v>
      </c>
      <c r="V1936" s="197">
        <f>MIN(IF(SUM(W1936,,X1936,Z1936,AA1936,AD1936,AC1936,AF1936,AG1936,AJ1936,AI1936,AL1936,AM1936,AO1936,AP1936,AR1936,AS1936,A1936,AY1936,AU1936,AV1936,AW1936,AX1936,BA1936,BB1936)=0,0,1)+IF(O1936="Smoothing ramp",1,0)+IF(ISNUMBER(W1936),1,0)+IF(ISNUMBER(X1936),1,0)+IF(ISNUMBER(Z1936),1,0)+IF(ISNUMBER(AA1936),1,0)+IF(ISNUMBER(AD1936),1,0)+IF(ISNUMBER(AC1936),1,0)+IF(ISNUMBER(AF1936),1,0)+IF(ISNUMBER(AG1936),1,0)+IF(ISNUMBER(AI1936),1,0)+IF(ISNUMBER(AJ1936),1,0)+IF(ISNUMBER(AL1936),1,0)+IF(ISNUMBER(AM1936),1,0)+IF(ISNUMBER(AO1936),1,0)+IF(ISNUMBER(AP1936),1,0)+IF(ISNUMBER(#REF!),1,0)+IF(ISNUMBER(AR1936),1,0)+IF(ISNUMBER(AS1936),1,0)+IF(ISNUMBER(AY1936),1,0)+IF(ISNUMBER(AU1936),1,0)+IF(ISNUMBER(AV1936),1,0)+IF(ISNUMBER(AW1936),1,0)+IF(ISNUMBER(AX1936),1,0)+IF(ISNUMBER(BA1936),1,0)+IF(ISNUMBER(BB1936),1,0),1)</f>
        <v>0</v>
      </c>
      <c r="W1936" s="197"/>
      <c r="X1936" s="197"/>
      <c r="Y1936" s="197"/>
      <c r="Z1936" s="197"/>
      <c r="AA1936" s="197"/>
      <c r="AB1936" s="197"/>
      <c r="AC1936" s="197"/>
      <c r="AD1936" s="197"/>
      <c r="AE1936" s="197"/>
      <c r="AF1936" s="197"/>
      <c r="AG1936" s="197"/>
      <c r="AH1936" s="197"/>
      <c r="AI1936" s="197"/>
      <c r="AJ1936" s="197"/>
      <c r="AK1936" s="197"/>
      <c r="AL1936" s="197"/>
      <c r="AM1936" s="197"/>
      <c r="AN1936" s="197"/>
      <c r="AO1936" s="197"/>
      <c r="AP1936" s="197"/>
      <c r="AQ1936" s="197"/>
      <c r="AR1936" s="197"/>
      <c r="AS1936" s="197"/>
      <c r="AT1936" s="197"/>
      <c r="AU1936" s="197"/>
      <c r="AV1936" s="197"/>
      <c r="AW1936" s="197"/>
      <c r="AX1936" s="197"/>
      <c r="AY1936" s="197"/>
      <c r="AZ1936" s="197"/>
      <c r="BA1936" s="197"/>
      <c r="BB1936" s="197"/>
      <c r="BC1936" s="197"/>
    </row>
    <row r="1937" spans="2:55" customFormat="1" ht="14.1" hidden="1" customHeight="1">
      <c r="B1937" s="204">
        <v>20250620</v>
      </c>
      <c r="C1937" s="204" t="s">
        <v>64</v>
      </c>
      <c r="D1937" s="204">
        <v>930</v>
      </c>
      <c r="E1937" s="204">
        <v>8900</v>
      </c>
      <c r="F1937" s="204"/>
      <c r="G1937" s="204"/>
      <c r="H1937" s="204">
        <v>8400</v>
      </c>
      <c r="I1937" s="204"/>
      <c r="J1937" s="204"/>
      <c r="K1937" s="204">
        <v>0</v>
      </c>
      <c r="L1937" s="204">
        <v>0</v>
      </c>
      <c r="M1937" s="204">
        <v>0</v>
      </c>
      <c r="N1937" s="204" t="s">
        <v>53</v>
      </c>
      <c r="O1937" s="204" t="s">
        <v>45</v>
      </c>
      <c r="P1937" s="202">
        <f t="shared" si="185"/>
        <v>0</v>
      </c>
      <c r="Q1937" s="197">
        <f t="shared" si="180"/>
        <v>500</v>
      </c>
      <c r="R1937" s="202" t="str">
        <f t="shared" si="181"/>
        <v>NA</v>
      </c>
      <c r="S1937" s="202" t="str">
        <f t="shared" si="182"/>
        <v>NA</v>
      </c>
      <c r="T1937" s="197" t="str">
        <f t="shared" si="183"/>
        <v>NA</v>
      </c>
      <c r="U1937" s="197">
        <f t="shared" si="184"/>
        <v>0</v>
      </c>
      <c r="V1937" s="197">
        <f>MIN(IF(SUM(W1937,,X1937,Z1937,AA1937,AD1937,AC1937,AF1937,AG1937,AJ1937,AI1937,AL1937,AM1937,AO1937,AP1937,AR1937,AS1937,A1937,AY1937,AU1937,AV1937,AW1937,AX1937,BA1937,BB1937)=0,0,1)+IF(O1937="Smoothing ramp",1,0)+IF(ISNUMBER(W1937),1,0)+IF(ISNUMBER(X1937),1,0)+IF(ISNUMBER(Z1937),1,0)+IF(ISNUMBER(AA1937),1,0)+IF(ISNUMBER(AD1937),1,0)+IF(ISNUMBER(AC1937),1,0)+IF(ISNUMBER(AF1937),1,0)+IF(ISNUMBER(AG1937),1,0)+IF(ISNUMBER(AI1937),1,0)+IF(ISNUMBER(AJ1937),1,0)+IF(ISNUMBER(AL1937),1,0)+IF(ISNUMBER(AM1937),1,0)+IF(ISNUMBER(AO1937),1,0)+IF(ISNUMBER(AP1937),1,0)+IF(ISNUMBER(#REF!),1,0)+IF(ISNUMBER(AR1937),1,0)+IF(ISNUMBER(AS1937),1,0)+IF(ISNUMBER(AY1937),1,0)+IF(ISNUMBER(AU1937),1,0)+IF(ISNUMBER(AV1937),1,0)+IF(ISNUMBER(AW1937),1,0)+IF(ISNUMBER(AX1937),1,0)+IF(ISNUMBER(BA1937),1,0)+IF(ISNUMBER(BB1937),1,0),1)</f>
        <v>0</v>
      </c>
      <c r="W1937" s="197"/>
      <c r="X1937" s="197"/>
      <c r="Y1937" s="197"/>
      <c r="Z1937" s="197"/>
      <c r="AA1937" s="197"/>
      <c r="AB1937" s="197"/>
      <c r="AC1937" s="197"/>
      <c r="AD1937" s="197"/>
      <c r="AE1937" s="197"/>
      <c r="AF1937" s="197"/>
      <c r="AG1937" s="197"/>
      <c r="AH1937" s="197"/>
      <c r="AI1937" s="197"/>
      <c r="AJ1937" s="197"/>
      <c r="AK1937" s="197"/>
      <c r="AL1937" s="197"/>
      <c r="AM1937" s="197"/>
      <c r="AN1937" s="197"/>
      <c r="AO1937" s="197"/>
      <c r="AP1937" s="197"/>
      <c r="AQ1937" s="197"/>
      <c r="AR1937" s="197"/>
      <c r="AS1937" s="197"/>
      <c r="AT1937" s="197"/>
      <c r="AU1937" s="197"/>
      <c r="AV1937" s="197"/>
      <c r="AW1937" s="197"/>
      <c r="AX1937" s="197"/>
      <c r="AY1937" s="197"/>
      <c r="AZ1937" s="197"/>
      <c r="BA1937" s="197"/>
      <c r="BB1937" s="197"/>
      <c r="BC1937" s="197"/>
    </row>
    <row r="1938" spans="2:55" customFormat="1" ht="14.1" hidden="1" customHeight="1">
      <c r="B1938" s="204">
        <v>20250620</v>
      </c>
      <c r="C1938" s="204" t="s">
        <v>64</v>
      </c>
      <c r="D1938" s="204">
        <v>1030</v>
      </c>
      <c r="E1938" s="204">
        <v>8900</v>
      </c>
      <c r="F1938" s="204"/>
      <c r="G1938" s="204"/>
      <c r="H1938" s="204">
        <v>8400</v>
      </c>
      <c r="I1938" s="204"/>
      <c r="J1938" s="204"/>
      <c r="K1938" s="204">
        <v>0</v>
      </c>
      <c r="L1938" s="204">
        <v>0</v>
      </c>
      <c r="M1938" s="204">
        <v>0</v>
      </c>
      <c r="N1938" s="204" t="s">
        <v>53</v>
      </c>
      <c r="O1938" s="204" t="s">
        <v>45</v>
      </c>
      <c r="P1938" s="202">
        <f t="shared" si="185"/>
        <v>0</v>
      </c>
      <c r="Q1938" s="197">
        <f t="shared" si="180"/>
        <v>500</v>
      </c>
      <c r="R1938" s="202" t="str">
        <f t="shared" si="181"/>
        <v>NA</v>
      </c>
      <c r="S1938" s="202" t="str">
        <f t="shared" si="182"/>
        <v>NA</v>
      </c>
      <c r="T1938" s="197" t="str">
        <f t="shared" si="183"/>
        <v>NA</v>
      </c>
      <c r="U1938" s="197">
        <f t="shared" si="184"/>
        <v>0</v>
      </c>
      <c r="V1938" s="197">
        <f>MIN(IF(SUM(W1938,,X1938,Z1938,AA1938,AD1938,AC1938,AF1938,AG1938,AJ1938,AI1938,AL1938,AM1938,AO1938,AP1938,AR1938,AS1938,A1938,AY1938,AU1938,AV1938,AW1938,AX1938,BA1938,BB1938)=0,0,1)+IF(O1938="Smoothing ramp",1,0)+IF(ISNUMBER(W1938),1,0)+IF(ISNUMBER(X1938),1,0)+IF(ISNUMBER(Z1938),1,0)+IF(ISNUMBER(AA1938),1,0)+IF(ISNUMBER(AD1938),1,0)+IF(ISNUMBER(AC1938),1,0)+IF(ISNUMBER(AF1938),1,0)+IF(ISNUMBER(AG1938),1,0)+IF(ISNUMBER(AI1938),1,0)+IF(ISNUMBER(AJ1938),1,0)+IF(ISNUMBER(AL1938),1,0)+IF(ISNUMBER(AM1938),1,0)+IF(ISNUMBER(AO1938),1,0)+IF(ISNUMBER(AP1938),1,0)+IF(ISNUMBER(#REF!),1,0)+IF(ISNUMBER(AR1938),1,0)+IF(ISNUMBER(AS1938),1,0)+IF(ISNUMBER(AY1938),1,0)+IF(ISNUMBER(AU1938),1,0)+IF(ISNUMBER(AV1938),1,0)+IF(ISNUMBER(AW1938),1,0)+IF(ISNUMBER(AX1938),1,0)+IF(ISNUMBER(BA1938),1,0)+IF(ISNUMBER(BB1938),1,0),1)</f>
        <v>0</v>
      </c>
      <c r="W1938" s="197"/>
      <c r="X1938" s="197"/>
      <c r="Y1938" s="197"/>
      <c r="Z1938" s="197"/>
      <c r="AA1938" s="197"/>
      <c r="AB1938" s="197"/>
      <c r="AC1938" s="197"/>
      <c r="AD1938" s="197"/>
      <c r="AE1938" s="197"/>
      <c r="AF1938" s="197"/>
      <c r="AG1938" s="197"/>
      <c r="AH1938" s="197"/>
      <c r="AI1938" s="197"/>
      <c r="AJ1938" s="197"/>
      <c r="AK1938" s="197"/>
      <c r="AL1938" s="197"/>
      <c r="AM1938" s="197"/>
      <c r="AN1938" s="197"/>
      <c r="AO1938" s="197"/>
      <c r="AP1938" s="197"/>
      <c r="AQ1938" s="197"/>
      <c r="AR1938" s="197"/>
      <c r="AS1938" s="197"/>
      <c r="AT1938" s="197"/>
      <c r="AU1938" s="197"/>
      <c r="AV1938" s="197"/>
      <c r="AW1938" s="197"/>
      <c r="AX1938" s="197"/>
      <c r="AY1938" s="197"/>
      <c r="AZ1938" s="197"/>
      <c r="BA1938" s="197"/>
      <c r="BB1938" s="197"/>
      <c r="BC1938" s="197"/>
    </row>
    <row r="1939" spans="2:55" customFormat="1" ht="14.1" hidden="1" customHeight="1">
      <c r="B1939" s="204">
        <v>20250620</v>
      </c>
      <c r="C1939" s="204" t="s">
        <v>64</v>
      </c>
      <c r="D1939" s="204">
        <v>1130</v>
      </c>
      <c r="E1939" s="204">
        <v>8900</v>
      </c>
      <c r="F1939" s="204"/>
      <c r="G1939" s="204"/>
      <c r="H1939" s="204">
        <v>8400</v>
      </c>
      <c r="I1939" s="204"/>
      <c r="J1939" s="204"/>
      <c r="K1939" s="204">
        <v>0</v>
      </c>
      <c r="L1939" s="204">
        <v>0</v>
      </c>
      <c r="M1939" s="204">
        <v>0</v>
      </c>
      <c r="N1939" s="204" t="s">
        <v>53</v>
      </c>
      <c r="O1939" s="204" t="s">
        <v>45</v>
      </c>
      <c r="P1939" s="202">
        <f t="shared" si="185"/>
        <v>0</v>
      </c>
      <c r="Q1939" s="197">
        <f t="shared" si="180"/>
        <v>500</v>
      </c>
      <c r="R1939" s="202" t="str">
        <f t="shared" si="181"/>
        <v>NA</v>
      </c>
      <c r="S1939" s="202" t="str">
        <f t="shared" si="182"/>
        <v>NA</v>
      </c>
      <c r="T1939" s="197" t="str">
        <f t="shared" si="183"/>
        <v>NA</v>
      </c>
      <c r="U1939" s="197">
        <f t="shared" si="184"/>
        <v>0</v>
      </c>
      <c r="V1939" s="197">
        <f>MIN(IF(SUM(W1939,,X1939,Z1939,AA1939,AD1939,AC1939,AF1939,AG1939,AJ1939,AI1939,AL1939,AM1939,AO1939,AP1939,AR1939,AS1939,A1939,AY1939,AU1939,AV1939,AW1939,AX1939,BA1939,BB1939)=0,0,1)+IF(O1939="Smoothing ramp",1,0)+IF(ISNUMBER(W1939),1,0)+IF(ISNUMBER(X1939),1,0)+IF(ISNUMBER(Z1939),1,0)+IF(ISNUMBER(AA1939),1,0)+IF(ISNUMBER(AD1939),1,0)+IF(ISNUMBER(AC1939),1,0)+IF(ISNUMBER(AF1939),1,0)+IF(ISNUMBER(AG1939),1,0)+IF(ISNUMBER(AI1939),1,0)+IF(ISNUMBER(AJ1939),1,0)+IF(ISNUMBER(AL1939),1,0)+IF(ISNUMBER(AM1939),1,0)+IF(ISNUMBER(AO1939),1,0)+IF(ISNUMBER(AP1939),1,0)+IF(ISNUMBER(#REF!),1,0)+IF(ISNUMBER(AR1939),1,0)+IF(ISNUMBER(AS1939),1,0)+IF(ISNUMBER(AY1939),1,0)+IF(ISNUMBER(AU1939),1,0)+IF(ISNUMBER(AV1939),1,0)+IF(ISNUMBER(AW1939),1,0)+IF(ISNUMBER(AX1939),1,0)+IF(ISNUMBER(BA1939),1,0)+IF(ISNUMBER(BB1939),1,0),1)</f>
        <v>0</v>
      </c>
      <c r="W1939" s="197"/>
      <c r="X1939" s="197"/>
      <c r="Y1939" s="197"/>
      <c r="Z1939" s="197"/>
      <c r="AA1939" s="197"/>
      <c r="AB1939" s="197"/>
      <c r="AC1939" s="197"/>
      <c r="AD1939" s="197"/>
      <c r="AE1939" s="197"/>
      <c r="AF1939" s="197"/>
      <c r="AG1939" s="197"/>
      <c r="AH1939" s="197"/>
      <c r="AI1939" s="197"/>
      <c r="AJ1939" s="197"/>
      <c r="AK1939" s="197"/>
      <c r="AL1939" s="197"/>
      <c r="AM1939" s="197"/>
      <c r="AN1939" s="197"/>
      <c r="AO1939" s="197"/>
      <c r="AP1939" s="197"/>
      <c r="AQ1939" s="197"/>
      <c r="AR1939" s="197"/>
      <c r="AS1939" s="197"/>
      <c r="AT1939" s="197"/>
      <c r="AU1939" s="197"/>
      <c r="AV1939" s="197"/>
      <c r="AW1939" s="197"/>
      <c r="AX1939" s="197"/>
      <c r="AY1939" s="197"/>
      <c r="AZ1939" s="197"/>
      <c r="BA1939" s="197"/>
      <c r="BB1939" s="197"/>
      <c r="BC1939" s="197"/>
    </row>
    <row r="1940" spans="2:55" customFormat="1" ht="14.1" customHeight="1">
      <c r="B1940" s="204">
        <v>20250620</v>
      </c>
      <c r="C1940" s="204" t="s">
        <v>64</v>
      </c>
      <c r="D1940" s="204">
        <v>1230</v>
      </c>
      <c r="E1940" s="204">
        <v>8900</v>
      </c>
      <c r="F1940" s="204"/>
      <c r="G1940" s="204"/>
      <c r="H1940" s="204">
        <v>7879</v>
      </c>
      <c r="I1940" s="204"/>
      <c r="J1940" s="204"/>
      <c r="K1940" s="204">
        <v>0</v>
      </c>
      <c r="L1940" s="204">
        <v>0</v>
      </c>
      <c r="M1940" s="204">
        <v>0</v>
      </c>
      <c r="N1940" s="204" t="s">
        <v>53</v>
      </c>
      <c r="O1940" s="204" t="s">
        <v>45</v>
      </c>
      <c r="P1940" s="202">
        <f t="shared" si="185"/>
        <v>0</v>
      </c>
      <c r="Q1940" s="197">
        <f t="shared" si="180"/>
        <v>1021</v>
      </c>
      <c r="R1940" s="202" t="str">
        <f t="shared" si="181"/>
        <v>NA</v>
      </c>
      <c r="S1940" s="202" t="str">
        <f t="shared" si="182"/>
        <v>NA</v>
      </c>
      <c r="T1940" s="197" t="str">
        <f t="shared" si="183"/>
        <v>NA</v>
      </c>
      <c r="U1940" s="197">
        <f t="shared" si="184"/>
        <v>0</v>
      </c>
      <c r="V1940" s="197">
        <f>MIN(IF(SUM(W1940,,X1940,Z1940,AA1940,AD1940,AC1940,AF1940,AG1940,AJ1940,AI1940,AL1940,AM1940,AO1940,AP1940,AR1940,AS1940,A1940,AY1940,AU1940,AV1940,AW1940,AX1940,BA1940,BB1940)=0,0,1)+IF(O1940="Smoothing ramp",1,0)+IF(ISNUMBER(W1940),1,0)+IF(ISNUMBER(X1940),1,0)+IF(ISNUMBER(Z1940),1,0)+IF(ISNUMBER(AA1940),1,0)+IF(ISNUMBER(AD1940),1,0)+IF(ISNUMBER(AC1940),1,0)+IF(ISNUMBER(AF1940),1,0)+IF(ISNUMBER(AG1940),1,0)+IF(ISNUMBER(AI1940),1,0)+IF(ISNUMBER(AJ1940),1,0)+IF(ISNUMBER(AL1940),1,0)+IF(ISNUMBER(AM1940),1,0)+IF(ISNUMBER(AO1940),1,0)+IF(ISNUMBER(AP1940),1,0)+IF(ISNUMBER(#REF!),1,0)+IF(ISNUMBER(AR1940),1,0)+IF(ISNUMBER(AS1940),1,0)+IF(ISNUMBER(AY1940),1,0)+IF(ISNUMBER(AU1940),1,0)+IF(ISNUMBER(AV1940),1,0)+IF(ISNUMBER(AW1940),1,0)+IF(ISNUMBER(AX1940),1,0)+IF(ISNUMBER(BA1940),1,0)+IF(ISNUMBER(BB1940),1,0),1)</f>
        <v>1</v>
      </c>
      <c r="W1940" s="197"/>
      <c r="X1940" s="197"/>
      <c r="Y1940" s="197"/>
      <c r="Z1940" s="197"/>
      <c r="AA1940" s="197"/>
      <c r="AB1940" s="197"/>
      <c r="AC1940" s="197"/>
      <c r="AD1940" s="197"/>
      <c r="AE1940" s="197"/>
      <c r="AF1940" s="197"/>
      <c r="AG1940" s="197"/>
      <c r="AH1940" s="197"/>
      <c r="AI1940" s="197"/>
      <c r="AJ1940" s="197"/>
      <c r="AK1940" s="197"/>
      <c r="AL1940" s="197"/>
      <c r="AM1940" s="197"/>
      <c r="AN1940" s="197"/>
      <c r="AO1940" s="197"/>
      <c r="AP1940" s="205">
        <v>7629</v>
      </c>
      <c r="AQ1940" s="205" t="s">
        <v>50</v>
      </c>
      <c r="AR1940" s="197"/>
      <c r="AS1940" s="197"/>
      <c r="AT1940" s="197"/>
      <c r="AU1940" s="197"/>
      <c r="AV1940" s="197"/>
      <c r="AW1940" s="197"/>
      <c r="AX1940" s="197"/>
      <c r="AY1940" s="197"/>
      <c r="AZ1940" s="197"/>
      <c r="BA1940" s="197"/>
      <c r="BB1940" s="197"/>
      <c r="BC1940" s="197"/>
    </row>
    <row r="1941" spans="2:55" customFormat="1" ht="14.1" customHeight="1">
      <c r="B1941" s="204">
        <v>20250620</v>
      </c>
      <c r="C1941" s="204" t="s">
        <v>64</v>
      </c>
      <c r="D1941" s="204">
        <v>1330</v>
      </c>
      <c r="E1941" s="204">
        <v>8900</v>
      </c>
      <c r="F1941" s="204"/>
      <c r="G1941" s="204"/>
      <c r="H1941" s="204">
        <v>7879</v>
      </c>
      <c r="I1941" s="204"/>
      <c r="J1941" s="204"/>
      <c r="K1941" s="204">
        <v>0</v>
      </c>
      <c r="L1941" s="204">
        <v>0</v>
      </c>
      <c r="M1941" s="204">
        <v>0</v>
      </c>
      <c r="N1941" s="204" t="s">
        <v>53</v>
      </c>
      <c r="O1941" s="204" t="s">
        <v>45</v>
      </c>
      <c r="P1941" s="202">
        <f t="shared" si="185"/>
        <v>0</v>
      </c>
      <c r="Q1941" s="197">
        <f t="shared" si="180"/>
        <v>1021</v>
      </c>
      <c r="R1941" s="202" t="str">
        <f t="shared" si="181"/>
        <v>NA</v>
      </c>
      <c r="S1941" s="202" t="str">
        <f t="shared" si="182"/>
        <v>NA</v>
      </c>
      <c r="T1941" s="197" t="str">
        <f t="shared" si="183"/>
        <v>NA</v>
      </c>
      <c r="U1941" s="197">
        <f t="shared" si="184"/>
        <v>0</v>
      </c>
      <c r="V1941" s="197">
        <f>MIN(IF(SUM(W1941,,X1941,Z1941,AA1941,AD1941,AC1941,AF1941,AG1941,AJ1941,AI1941,AL1941,AM1941,AO1941,AP1941,AR1941,AS1941,A1941,AY1941,AU1941,AV1941,AW1941,AX1941,BA1941,BB1941)=0,0,1)+IF(O1941="Smoothing ramp",1,0)+IF(ISNUMBER(W1941),1,0)+IF(ISNUMBER(X1941),1,0)+IF(ISNUMBER(Z1941),1,0)+IF(ISNUMBER(AA1941),1,0)+IF(ISNUMBER(AD1941),1,0)+IF(ISNUMBER(AC1941),1,0)+IF(ISNUMBER(AF1941),1,0)+IF(ISNUMBER(AG1941),1,0)+IF(ISNUMBER(AI1941),1,0)+IF(ISNUMBER(AJ1941),1,0)+IF(ISNUMBER(AL1941),1,0)+IF(ISNUMBER(AM1941),1,0)+IF(ISNUMBER(AO1941),1,0)+IF(ISNUMBER(AP1941),1,0)+IF(ISNUMBER(#REF!),1,0)+IF(ISNUMBER(AR1941),1,0)+IF(ISNUMBER(AS1941),1,0)+IF(ISNUMBER(AY1941),1,0)+IF(ISNUMBER(AU1941),1,0)+IF(ISNUMBER(AV1941),1,0)+IF(ISNUMBER(AW1941),1,0)+IF(ISNUMBER(AX1941),1,0)+IF(ISNUMBER(BA1941),1,0)+IF(ISNUMBER(BB1941),1,0),1)</f>
        <v>1</v>
      </c>
      <c r="W1941" s="197"/>
      <c r="X1941" s="197"/>
      <c r="Y1941" s="197"/>
      <c r="Z1941" s="197"/>
      <c r="AA1941" s="197"/>
      <c r="AB1941" s="197"/>
      <c r="AC1941" s="197"/>
      <c r="AD1941" s="197"/>
      <c r="AE1941" s="197"/>
      <c r="AF1941" s="197"/>
      <c r="AG1941" s="197"/>
      <c r="AH1941" s="197"/>
      <c r="AI1941" s="197"/>
      <c r="AJ1941" s="197"/>
      <c r="AK1941" s="197"/>
      <c r="AL1941" s="197"/>
      <c r="AM1941" s="197"/>
      <c r="AN1941" s="197"/>
      <c r="AO1941" s="197"/>
      <c r="AP1941" s="205">
        <v>7629</v>
      </c>
      <c r="AQ1941" s="205" t="s">
        <v>50</v>
      </c>
      <c r="AR1941" s="197"/>
      <c r="AS1941" s="197"/>
      <c r="AT1941" s="197"/>
      <c r="AU1941" s="197"/>
      <c r="AV1941" s="197"/>
      <c r="AW1941" s="197"/>
      <c r="AX1941" s="197"/>
      <c r="AY1941" s="197"/>
      <c r="AZ1941" s="197"/>
      <c r="BA1941" s="197"/>
      <c r="BB1941" s="197"/>
      <c r="BC1941" s="197"/>
    </row>
    <row r="1942" spans="2:55" customFormat="1" ht="14.1" customHeight="1">
      <c r="B1942" s="204">
        <v>20250620</v>
      </c>
      <c r="C1942" s="204" t="s">
        <v>64</v>
      </c>
      <c r="D1942" s="204">
        <v>1430</v>
      </c>
      <c r="E1942" s="204">
        <v>8900</v>
      </c>
      <c r="F1942" s="204"/>
      <c r="G1942" s="204"/>
      <c r="H1942" s="204">
        <v>7879</v>
      </c>
      <c r="I1942" s="204"/>
      <c r="J1942" s="204"/>
      <c r="K1942" s="204">
        <v>0</v>
      </c>
      <c r="L1942" s="204">
        <v>0</v>
      </c>
      <c r="M1942" s="204">
        <v>0</v>
      </c>
      <c r="N1942" s="204" t="s">
        <v>53</v>
      </c>
      <c r="O1942" s="204" t="s">
        <v>45</v>
      </c>
      <c r="P1942" s="202">
        <f t="shared" si="185"/>
        <v>0</v>
      </c>
      <c r="Q1942" s="197">
        <f t="shared" si="180"/>
        <v>1021</v>
      </c>
      <c r="R1942" s="202" t="str">
        <f t="shared" si="181"/>
        <v>NA</v>
      </c>
      <c r="S1942" s="202" t="str">
        <f t="shared" si="182"/>
        <v>NA</v>
      </c>
      <c r="T1942" s="197" t="str">
        <f t="shared" si="183"/>
        <v>NA</v>
      </c>
      <c r="U1942" s="197">
        <f t="shared" si="184"/>
        <v>0</v>
      </c>
      <c r="V1942" s="197">
        <f>MIN(IF(SUM(W1942,,X1942,Z1942,AA1942,AD1942,AC1942,AF1942,AG1942,AJ1942,AI1942,AL1942,AM1942,AO1942,AP1942,AR1942,AS1942,A1942,AY1942,AU1942,AV1942,AW1942,AX1942,BA1942,BB1942)=0,0,1)+IF(O1942="Smoothing ramp",1,0)+IF(ISNUMBER(W1942),1,0)+IF(ISNUMBER(X1942),1,0)+IF(ISNUMBER(Z1942),1,0)+IF(ISNUMBER(AA1942),1,0)+IF(ISNUMBER(AD1942),1,0)+IF(ISNUMBER(AC1942),1,0)+IF(ISNUMBER(AF1942),1,0)+IF(ISNUMBER(AG1942),1,0)+IF(ISNUMBER(AI1942),1,0)+IF(ISNUMBER(AJ1942),1,0)+IF(ISNUMBER(AL1942),1,0)+IF(ISNUMBER(AM1942),1,0)+IF(ISNUMBER(AO1942),1,0)+IF(ISNUMBER(AP1942),1,0)+IF(ISNUMBER(#REF!),1,0)+IF(ISNUMBER(AR1942),1,0)+IF(ISNUMBER(AS1942),1,0)+IF(ISNUMBER(AY1942),1,0)+IF(ISNUMBER(AU1942),1,0)+IF(ISNUMBER(AV1942),1,0)+IF(ISNUMBER(AW1942),1,0)+IF(ISNUMBER(AX1942),1,0)+IF(ISNUMBER(BA1942),1,0)+IF(ISNUMBER(BB1942),1,0),1)</f>
        <v>1</v>
      </c>
      <c r="W1942" s="197"/>
      <c r="X1942" s="197"/>
      <c r="Y1942" s="197"/>
      <c r="Z1942" s="197"/>
      <c r="AA1942" s="197"/>
      <c r="AB1942" s="197"/>
      <c r="AC1942" s="197"/>
      <c r="AD1942" s="197"/>
      <c r="AE1942" s="197"/>
      <c r="AF1942" s="197"/>
      <c r="AG1942" s="197"/>
      <c r="AH1942" s="197"/>
      <c r="AI1942" s="197"/>
      <c r="AJ1942" s="197"/>
      <c r="AK1942" s="197"/>
      <c r="AL1942" s="197"/>
      <c r="AM1942" s="197"/>
      <c r="AN1942" s="197"/>
      <c r="AO1942" s="197"/>
      <c r="AP1942" s="205">
        <v>7629</v>
      </c>
      <c r="AQ1942" s="205" t="s">
        <v>50</v>
      </c>
      <c r="AR1942" s="197"/>
      <c r="AS1942" s="197"/>
      <c r="AT1942" s="197"/>
      <c r="AU1942" s="197"/>
      <c r="AV1942" s="197"/>
      <c r="AW1942" s="197"/>
      <c r="AX1942" s="197"/>
      <c r="AY1942" s="197"/>
      <c r="AZ1942" s="197"/>
      <c r="BA1942" s="197"/>
      <c r="BB1942" s="197"/>
      <c r="BC1942" s="197"/>
    </row>
    <row r="1943" spans="2:55" customFormat="1" ht="14.1" customHeight="1">
      <c r="B1943" s="204">
        <v>20250620</v>
      </c>
      <c r="C1943" s="204" t="s">
        <v>64</v>
      </c>
      <c r="D1943" s="204">
        <v>1530</v>
      </c>
      <c r="E1943" s="204">
        <v>8900</v>
      </c>
      <c r="F1943" s="204"/>
      <c r="G1943" s="204"/>
      <c r="H1943" s="204">
        <v>7704</v>
      </c>
      <c r="I1943" s="204"/>
      <c r="J1943" s="204"/>
      <c r="K1943" s="204">
        <v>0</v>
      </c>
      <c r="L1943" s="204">
        <v>0</v>
      </c>
      <c r="M1943" s="204">
        <v>0</v>
      </c>
      <c r="N1943" s="204" t="s">
        <v>53</v>
      </c>
      <c r="O1943" s="204" t="s">
        <v>45</v>
      </c>
      <c r="P1943" s="202">
        <f t="shared" si="185"/>
        <v>0</v>
      </c>
      <c r="Q1943" s="197">
        <f t="shared" si="180"/>
        <v>1196</v>
      </c>
      <c r="R1943" s="202" t="str">
        <f t="shared" si="181"/>
        <v>NA</v>
      </c>
      <c r="S1943" s="202" t="str">
        <f t="shared" si="182"/>
        <v>NA</v>
      </c>
      <c r="T1943" s="197" t="str">
        <f t="shared" si="183"/>
        <v>NA</v>
      </c>
      <c r="U1943" s="197">
        <f t="shared" si="184"/>
        <v>0</v>
      </c>
      <c r="V1943" s="197">
        <f>MIN(IF(SUM(W1943,,X1943,Z1943,AA1943,AD1943,AC1943,AF1943,AG1943,AJ1943,AI1943,AL1943,AM1943,AO1943,AP1943,AR1943,AS1943,A1943,AY1943,AU1943,AV1943,AW1943,AX1943,BA1943,BB1943)=0,0,1)+IF(O1943="Smoothing ramp",1,0)+IF(ISNUMBER(W1943),1,0)+IF(ISNUMBER(X1943),1,0)+IF(ISNUMBER(Z1943),1,0)+IF(ISNUMBER(AA1943),1,0)+IF(ISNUMBER(AD1943),1,0)+IF(ISNUMBER(AC1943),1,0)+IF(ISNUMBER(AF1943),1,0)+IF(ISNUMBER(AG1943),1,0)+IF(ISNUMBER(AI1943),1,0)+IF(ISNUMBER(AJ1943),1,0)+IF(ISNUMBER(AL1943),1,0)+IF(ISNUMBER(AM1943),1,0)+IF(ISNUMBER(AO1943),1,0)+IF(ISNUMBER(AP1943),1,0)+IF(ISNUMBER(#REF!),1,0)+IF(ISNUMBER(AR1943),1,0)+IF(ISNUMBER(AS1943),1,0)+IF(ISNUMBER(AY1943),1,0)+IF(ISNUMBER(AU1943),1,0)+IF(ISNUMBER(AV1943),1,0)+IF(ISNUMBER(AW1943),1,0)+IF(ISNUMBER(AX1943),1,0)+IF(ISNUMBER(BA1943),1,0)+IF(ISNUMBER(BB1943),1,0),1)</f>
        <v>1</v>
      </c>
      <c r="W1943" s="197"/>
      <c r="X1943" s="197"/>
      <c r="Y1943" s="197"/>
      <c r="Z1943" s="197"/>
      <c r="AA1943" s="197"/>
      <c r="AB1943" s="197"/>
      <c r="AC1943" s="197"/>
      <c r="AD1943" s="197"/>
      <c r="AE1943" s="197"/>
      <c r="AF1943" s="197"/>
      <c r="AG1943" s="197"/>
      <c r="AH1943" s="197"/>
      <c r="AI1943" s="197"/>
      <c r="AJ1943" s="197"/>
      <c r="AK1943" s="197"/>
      <c r="AL1943" s="197"/>
      <c r="AM1943" s="197"/>
      <c r="AN1943" s="197"/>
      <c r="AO1943" s="197"/>
      <c r="AP1943" s="205">
        <v>7454</v>
      </c>
      <c r="AQ1943" s="205" t="s">
        <v>50</v>
      </c>
      <c r="AR1943" s="197"/>
      <c r="AS1943" s="197"/>
      <c r="AT1943" s="197"/>
      <c r="AU1943" s="197"/>
      <c r="AV1943" s="197"/>
      <c r="AW1943" s="197"/>
      <c r="AX1943" s="197"/>
      <c r="AY1943" s="197"/>
      <c r="AZ1943" s="197"/>
      <c r="BA1943" s="197"/>
      <c r="BB1943" s="197"/>
      <c r="BC1943" s="197"/>
    </row>
    <row r="1944" spans="2:55" customFormat="1" ht="14.1" customHeight="1">
      <c r="B1944" s="204">
        <v>20250620</v>
      </c>
      <c r="C1944" s="204" t="s">
        <v>64</v>
      </c>
      <c r="D1944" s="204">
        <v>1630</v>
      </c>
      <c r="E1944" s="204">
        <v>8900</v>
      </c>
      <c r="F1944" s="204"/>
      <c r="G1944" s="204"/>
      <c r="H1944" s="204">
        <v>7704</v>
      </c>
      <c r="I1944" s="204"/>
      <c r="J1944" s="204"/>
      <c r="K1944" s="204">
        <v>0</v>
      </c>
      <c r="L1944" s="204">
        <v>0</v>
      </c>
      <c r="M1944" s="204">
        <v>0</v>
      </c>
      <c r="N1944" s="204" t="s">
        <v>53</v>
      </c>
      <c r="O1944" s="204" t="s">
        <v>45</v>
      </c>
      <c r="P1944" s="202">
        <f t="shared" si="185"/>
        <v>0</v>
      </c>
      <c r="Q1944" s="197">
        <f t="shared" si="180"/>
        <v>1196</v>
      </c>
      <c r="R1944" s="202" t="str">
        <f t="shared" si="181"/>
        <v>NA</v>
      </c>
      <c r="S1944" s="202" t="str">
        <f t="shared" si="182"/>
        <v>NA</v>
      </c>
      <c r="T1944" s="197" t="str">
        <f t="shared" si="183"/>
        <v>NA</v>
      </c>
      <c r="U1944" s="197">
        <f t="shared" si="184"/>
        <v>0</v>
      </c>
      <c r="V1944" s="197">
        <f>MIN(IF(SUM(W1944,,X1944,Z1944,AA1944,AD1944,AC1944,AF1944,AG1944,AJ1944,AI1944,AL1944,AM1944,AO1944,AP1944,AR1944,AS1944,A1944,AY1944,AU1944,AV1944,AW1944,AX1944,BA1944,BB1944)=0,0,1)+IF(O1944="Smoothing ramp",1,0)+IF(ISNUMBER(W1944),1,0)+IF(ISNUMBER(X1944),1,0)+IF(ISNUMBER(Z1944),1,0)+IF(ISNUMBER(AA1944),1,0)+IF(ISNUMBER(AD1944),1,0)+IF(ISNUMBER(AC1944),1,0)+IF(ISNUMBER(AF1944),1,0)+IF(ISNUMBER(AG1944),1,0)+IF(ISNUMBER(AI1944),1,0)+IF(ISNUMBER(AJ1944),1,0)+IF(ISNUMBER(AL1944),1,0)+IF(ISNUMBER(AM1944),1,0)+IF(ISNUMBER(AO1944),1,0)+IF(ISNUMBER(AP1944),1,0)+IF(ISNUMBER(#REF!),1,0)+IF(ISNUMBER(AR1944),1,0)+IF(ISNUMBER(AS1944),1,0)+IF(ISNUMBER(AY1944),1,0)+IF(ISNUMBER(AU1944),1,0)+IF(ISNUMBER(AV1944),1,0)+IF(ISNUMBER(AW1944),1,0)+IF(ISNUMBER(AX1944),1,0)+IF(ISNUMBER(BA1944),1,0)+IF(ISNUMBER(BB1944),1,0),1)</f>
        <v>1</v>
      </c>
      <c r="W1944" s="197"/>
      <c r="X1944" s="197"/>
      <c r="Y1944" s="197"/>
      <c r="Z1944" s="197"/>
      <c r="AA1944" s="197"/>
      <c r="AB1944" s="197"/>
      <c r="AC1944" s="197"/>
      <c r="AD1944" s="197"/>
      <c r="AE1944" s="197"/>
      <c r="AF1944" s="197"/>
      <c r="AG1944" s="197"/>
      <c r="AH1944" s="197"/>
      <c r="AI1944" s="197"/>
      <c r="AJ1944" s="197"/>
      <c r="AK1944" s="197"/>
      <c r="AL1944" s="197"/>
      <c r="AM1944" s="197"/>
      <c r="AN1944" s="197"/>
      <c r="AO1944" s="197"/>
      <c r="AP1944" s="205">
        <v>7454</v>
      </c>
      <c r="AQ1944" s="205" t="s">
        <v>50</v>
      </c>
      <c r="AR1944" s="197"/>
      <c r="AS1944" s="197"/>
      <c r="AT1944" s="197"/>
      <c r="AU1944" s="197"/>
      <c r="AV1944" s="197"/>
      <c r="AW1944" s="197"/>
      <c r="AX1944" s="197"/>
      <c r="AY1944" s="197"/>
      <c r="AZ1944" s="197"/>
      <c r="BA1944" s="197"/>
      <c r="BB1944" s="197"/>
      <c r="BC1944" s="197"/>
    </row>
    <row r="1945" spans="2:55" customFormat="1" ht="14.1" customHeight="1">
      <c r="B1945" s="204">
        <v>20250620</v>
      </c>
      <c r="C1945" s="204" t="s">
        <v>64</v>
      </c>
      <c r="D1945" s="204">
        <v>1730</v>
      </c>
      <c r="E1945" s="204">
        <v>8900</v>
      </c>
      <c r="F1945" s="204"/>
      <c r="G1945" s="204"/>
      <c r="H1945" s="204">
        <v>7704</v>
      </c>
      <c r="I1945" s="204"/>
      <c r="J1945" s="204"/>
      <c r="K1945" s="204">
        <v>0</v>
      </c>
      <c r="L1945" s="204">
        <v>0</v>
      </c>
      <c r="M1945" s="204">
        <v>0</v>
      </c>
      <c r="N1945" s="204" t="s">
        <v>53</v>
      </c>
      <c r="O1945" s="204" t="s">
        <v>45</v>
      </c>
      <c r="P1945" s="202">
        <f t="shared" si="185"/>
        <v>0</v>
      </c>
      <c r="Q1945" s="197">
        <f t="shared" si="180"/>
        <v>1196</v>
      </c>
      <c r="R1945" s="202" t="str">
        <f t="shared" si="181"/>
        <v>NA</v>
      </c>
      <c r="S1945" s="202" t="str">
        <f t="shared" si="182"/>
        <v>NA</v>
      </c>
      <c r="T1945" s="197" t="str">
        <f t="shared" si="183"/>
        <v>NA</v>
      </c>
      <c r="U1945" s="197">
        <f t="shared" si="184"/>
        <v>0</v>
      </c>
      <c r="V1945" s="197">
        <f>MIN(IF(SUM(W1945,,X1945,Z1945,AA1945,AD1945,AC1945,AF1945,AG1945,AJ1945,AI1945,AL1945,AM1945,AO1945,AP1945,AR1945,AS1945,A1945,AY1945,AU1945,AV1945,AW1945,AX1945,BA1945,BB1945)=0,0,1)+IF(O1945="Smoothing ramp",1,0)+IF(ISNUMBER(W1945),1,0)+IF(ISNUMBER(X1945),1,0)+IF(ISNUMBER(Z1945),1,0)+IF(ISNUMBER(AA1945),1,0)+IF(ISNUMBER(AD1945),1,0)+IF(ISNUMBER(AC1945),1,0)+IF(ISNUMBER(AF1945),1,0)+IF(ISNUMBER(AG1945),1,0)+IF(ISNUMBER(AI1945),1,0)+IF(ISNUMBER(AJ1945),1,0)+IF(ISNUMBER(AL1945),1,0)+IF(ISNUMBER(AM1945),1,0)+IF(ISNUMBER(AO1945),1,0)+IF(ISNUMBER(AP1945),1,0)+IF(ISNUMBER(#REF!),1,0)+IF(ISNUMBER(AR1945),1,0)+IF(ISNUMBER(AS1945),1,0)+IF(ISNUMBER(AY1945),1,0)+IF(ISNUMBER(AU1945),1,0)+IF(ISNUMBER(AV1945),1,0)+IF(ISNUMBER(AW1945),1,0)+IF(ISNUMBER(AX1945),1,0)+IF(ISNUMBER(BA1945),1,0)+IF(ISNUMBER(BB1945),1,0),1)</f>
        <v>1</v>
      </c>
      <c r="W1945" s="197"/>
      <c r="X1945" s="197"/>
      <c r="Y1945" s="197"/>
      <c r="Z1945" s="197"/>
      <c r="AA1945" s="197"/>
      <c r="AB1945" s="197"/>
      <c r="AC1945" s="197"/>
      <c r="AD1945" s="197"/>
      <c r="AE1945" s="197"/>
      <c r="AF1945" s="197"/>
      <c r="AG1945" s="197"/>
      <c r="AH1945" s="197"/>
      <c r="AI1945" s="197"/>
      <c r="AJ1945" s="197"/>
      <c r="AK1945" s="197"/>
      <c r="AL1945" s="197"/>
      <c r="AM1945" s="197"/>
      <c r="AN1945" s="197"/>
      <c r="AO1945" s="197"/>
      <c r="AP1945" s="205">
        <v>7454</v>
      </c>
      <c r="AQ1945" s="205" t="s">
        <v>50</v>
      </c>
      <c r="AR1945" s="197"/>
      <c r="AS1945" s="197"/>
      <c r="AT1945" s="197"/>
      <c r="AU1945" s="197"/>
      <c r="AV1945" s="197"/>
      <c r="AW1945" s="197"/>
      <c r="AX1945" s="197"/>
      <c r="AY1945" s="197"/>
      <c r="AZ1945" s="197"/>
      <c r="BA1945" s="197"/>
      <c r="BB1945" s="197"/>
      <c r="BC1945" s="197"/>
    </row>
    <row r="1946" spans="2:55" customFormat="1" ht="14.1" hidden="1" customHeight="1">
      <c r="B1946" s="204">
        <v>20250620</v>
      </c>
      <c r="C1946" s="204" t="s">
        <v>64</v>
      </c>
      <c r="D1946" s="204">
        <v>1830</v>
      </c>
      <c r="E1946" s="204">
        <v>9050</v>
      </c>
      <c r="F1946" s="204"/>
      <c r="G1946" s="204"/>
      <c r="H1946" s="204">
        <v>8550</v>
      </c>
      <c r="I1946" s="204"/>
      <c r="J1946" s="204"/>
      <c r="K1946" s="204">
        <v>0</v>
      </c>
      <c r="L1946" s="204">
        <v>0</v>
      </c>
      <c r="M1946" s="204">
        <v>0</v>
      </c>
      <c r="N1946" s="204" t="s">
        <v>53</v>
      </c>
      <c r="O1946" s="204" t="s">
        <v>45</v>
      </c>
      <c r="P1946" s="202">
        <f t="shared" si="185"/>
        <v>0</v>
      </c>
      <c r="Q1946" s="197">
        <f t="shared" si="180"/>
        <v>500</v>
      </c>
      <c r="R1946" s="202" t="str">
        <f t="shared" si="181"/>
        <v>NA</v>
      </c>
      <c r="S1946" s="202" t="str">
        <f t="shared" si="182"/>
        <v>NA</v>
      </c>
      <c r="T1946" s="197" t="str">
        <f t="shared" si="183"/>
        <v>NA</v>
      </c>
      <c r="U1946" s="197">
        <f t="shared" si="184"/>
        <v>0</v>
      </c>
      <c r="V1946" s="197">
        <f>MIN(IF(SUM(W1946,,X1946,Z1946,AA1946,AD1946,AC1946,AF1946,AG1946,AJ1946,AI1946,AL1946,AM1946,AO1946,AP1946,AR1946,AS1946,A1946,AY1946,AU1946,AV1946,AW1946,AX1946,BA1946,BB1946)=0,0,1)+IF(O1946="Smoothing ramp",1,0)+IF(ISNUMBER(W1946),1,0)+IF(ISNUMBER(X1946),1,0)+IF(ISNUMBER(Z1946),1,0)+IF(ISNUMBER(AA1946),1,0)+IF(ISNUMBER(AD1946),1,0)+IF(ISNUMBER(AC1946),1,0)+IF(ISNUMBER(AF1946),1,0)+IF(ISNUMBER(AG1946),1,0)+IF(ISNUMBER(AI1946),1,0)+IF(ISNUMBER(AJ1946),1,0)+IF(ISNUMBER(AL1946),1,0)+IF(ISNUMBER(AM1946),1,0)+IF(ISNUMBER(AO1946),1,0)+IF(ISNUMBER(AP1946),1,0)+IF(ISNUMBER(#REF!),1,0)+IF(ISNUMBER(AR1946),1,0)+IF(ISNUMBER(AS1946),1,0)+IF(ISNUMBER(AY1946),1,0)+IF(ISNUMBER(AU1946),1,0)+IF(ISNUMBER(AV1946),1,0)+IF(ISNUMBER(AW1946),1,0)+IF(ISNUMBER(AX1946),1,0)+IF(ISNUMBER(BA1946),1,0)+IF(ISNUMBER(BB1946),1,0),1)</f>
        <v>0</v>
      </c>
      <c r="W1946" s="197"/>
      <c r="X1946" s="197"/>
      <c r="Y1946" s="197"/>
      <c r="Z1946" s="197"/>
      <c r="AA1946" s="197"/>
      <c r="AB1946" s="197"/>
      <c r="AC1946" s="197"/>
      <c r="AD1946" s="197"/>
      <c r="AE1946" s="197"/>
      <c r="AF1946" s="197"/>
      <c r="AG1946" s="197"/>
      <c r="AH1946" s="197"/>
      <c r="AI1946" s="197"/>
      <c r="AJ1946" s="197"/>
      <c r="AK1946" s="197"/>
      <c r="AL1946" s="197"/>
      <c r="AM1946" s="197"/>
      <c r="AN1946" s="197"/>
      <c r="AO1946" s="197"/>
      <c r="AP1946" s="197"/>
      <c r="AQ1946" s="197"/>
      <c r="AR1946" s="197"/>
      <c r="AS1946" s="197"/>
      <c r="AT1946" s="197"/>
      <c r="AU1946" s="197"/>
      <c r="AV1946" s="197"/>
      <c r="AW1946" s="197"/>
      <c r="AX1946" s="197"/>
      <c r="AY1946" s="197"/>
      <c r="AZ1946" s="197"/>
      <c r="BA1946" s="197"/>
      <c r="BB1946" s="197"/>
      <c r="BC1946" s="197"/>
    </row>
    <row r="1947" spans="2:55" customFormat="1" ht="14.1" hidden="1" customHeight="1">
      <c r="B1947" s="204">
        <v>20250620</v>
      </c>
      <c r="C1947" s="204" t="s">
        <v>64</v>
      </c>
      <c r="D1947" s="204">
        <v>1930</v>
      </c>
      <c r="E1947" s="204">
        <v>9050</v>
      </c>
      <c r="F1947" s="204"/>
      <c r="G1947" s="204"/>
      <c r="H1947" s="204">
        <v>8550</v>
      </c>
      <c r="I1947" s="204"/>
      <c r="J1947" s="204"/>
      <c r="K1947" s="204">
        <v>0</v>
      </c>
      <c r="L1947" s="204">
        <v>0</v>
      </c>
      <c r="M1947" s="204">
        <v>0</v>
      </c>
      <c r="N1947" s="204" t="s">
        <v>53</v>
      </c>
      <c r="O1947" s="204" t="s">
        <v>45</v>
      </c>
      <c r="P1947" s="202">
        <f t="shared" si="185"/>
        <v>0</v>
      </c>
      <c r="Q1947" s="197">
        <f t="shared" si="180"/>
        <v>500</v>
      </c>
      <c r="R1947" s="202" t="str">
        <f t="shared" si="181"/>
        <v>NA</v>
      </c>
      <c r="S1947" s="202" t="str">
        <f t="shared" si="182"/>
        <v>NA</v>
      </c>
      <c r="T1947" s="197" t="str">
        <f t="shared" si="183"/>
        <v>NA</v>
      </c>
      <c r="U1947" s="197">
        <f t="shared" si="184"/>
        <v>0</v>
      </c>
      <c r="V1947" s="197">
        <f>MIN(IF(SUM(W1947,,X1947,Z1947,AA1947,AD1947,AC1947,AF1947,AG1947,AJ1947,AI1947,AL1947,AM1947,AO1947,AP1947,AR1947,AS1947,A1947,AY1947,AU1947,AV1947,AW1947,AX1947,BA1947,BB1947)=0,0,1)+IF(O1947="Smoothing ramp",1,0)+IF(ISNUMBER(W1947),1,0)+IF(ISNUMBER(X1947),1,0)+IF(ISNUMBER(Z1947),1,0)+IF(ISNUMBER(AA1947),1,0)+IF(ISNUMBER(AD1947),1,0)+IF(ISNUMBER(AC1947),1,0)+IF(ISNUMBER(AF1947),1,0)+IF(ISNUMBER(AG1947),1,0)+IF(ISNUMBER(AI1947),1,0)+IF(ISNUMBER(AJ1947),1,0)+IF(ISNUMBER(AL1947),1,0)+IF(ISNUMBER(AM1947),1,0)+IF(ISNUMBER(AO1947),1,0)+IF(ISNUMBER(AP1947),1,0)+IF(ISNUMBER(#REF!),1,0)+IF(ISNUMBER(AR1947),1,0)+IF(ISNUMBER(AS1947),1,0)+IF(ISNUMBER(AY1947),1,0)+IF(ISNUMBER(AU1947),1,0)+IF(ISNUMBER(AV1947),1,0)+IF(ISNUMBER(AW1947),1,0)+IF(ISNUMBER(AX1947),1,0)+IF(ISNUMBER(BA1947),1,0)+IF(ISNUMBER(BB1947),1,0),1)</f>
        <v>0</v>
      </c>
      <c r="W1947" s="197"/>
      <c r="X1947" s="197"/>
      <c r="Y1947" s="197"/>
      <c r="Z1947" s="197"/>
      <c r="AA1947" s="197"/>
      <c r="AB1947" s="197"/>
      <c r="AC1947" s="197"/>
      <c r="AD1947" s="197"/>
      <c r="AE1947" s="197"/>
      <c r="AF1947" s="197"/>
      <c r="AG1947" s="197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7"/>
      <c r="BA1947" s="197"/>
      <c r="BB1947" s="197"/>
      <c r="BC1947" s="197"/>
    </row>
    <row r="1948" spans="2:55" customFormat="1" ht="14.1" hidden="1" customHeight="1">
      <c r="B1948" s="204">
        <v>20250620</v>
      </c>
      <c r="C1948" s="204" t="s">
        <v>64</v>
      </c>
      <c r="D1948" s="204">
        <v>2030</v>
      </c>
      <c r="E1948" s="204">
        <v>9050</v>
      </c>
      <c r="F1948" s="204"/>
      <c r="G1948" s="204"/>
      <c r="H1948" s="204">
        <v>8550</v>
      </c>
      <c r="I1948" s="204"/>
      <c r="J1948" s="204"/>
      <c r="K1948" s="204">
        <v>0</v>
      </c>
      <c r="L1948" s="204">
        <v>0</v>
      </c>
      <c r="M1948" s="204">
        <v>0</v>
      </c>
      <c r="N1948" s="204" t="s">
        <v>53</v>
      </c>
      <c r="O1948" s="204" t="s">
        <v>45</v>
      </c>
      <c r="P1948" s="202">
        <f t="shared" si="185"/>
        <v>0</v>
      </c>
      <c r="Q1948" s="197">
        <f t="shared" si="180"/>
        <v>500</v>
      </c>
      <c r="R1948" s="202" t="str">
        <f t="shared" si="181"/>
        <v>NA</v>
      </c>
      <c r="S1948" s="202" t="str">
        <f t="shared" si="182"/>
        <v>NA</v>
      </c>
      <c r="T1948" s="197" t="str">
        <f t="shared" si="183"/>
        <v>NA</v>
      </c>
      <c r="U1948" s="197">
        <f t="shared" si="184"/>
        <v>0</v>
      </c>
      <c r="V1948" s="197">
        <f>MIN(IF(SUM(W1948,,X1948,Z1948,AA1948,AD1948,AC1948,AF1948,AG1948,AJ1948,AI1948,AL1948,AM1948,AO1948,AP1948,AR1948,AS1948,A1948,AY1948,AU1948,AV1948,AW1948,AX1948,BA1948,BB1948)=0,0,1)+IF(O1948="Smoothing ramp",1,0)+IF(ISNUMBER(W1948),1,0)+IF(ISNUMBER(X1948),1,0)+IF(ISNUMBER(Z1948),1,0)+IF(ISNUMBER(AA1948),1,0)+IF(ISNUMBER(AD1948),1,0)+IF(ISNUMBER(AC1948),1,0)+IF(ISNUMBER(AF1948),1,0)+IF(ISNUMBER(AG1948),1,0)+IF(ISNUMBER(AI1948),1,0)+IF(ISNUMBER(AJ1948),1,0)+IF(ISNUMBER(AL1948),1,0)+IF(ISNUMBER(AM1948),1,0)+IF(ISNUMBER(AO1948),1,0)+IF(ISNUMBER(AP1948),1,0)+IF(ISNUMBER(#REF!),1,0)+IF(ISNUMBER(AR1948),1,0)+IF(ISNUMBER(AS1948),1,0)+IF(ISNUMBER(AY1948),1,0)+IF(ISNUMBER(AU1948),1,0)+IF(ISNUMBER(AV1948),1,0)+IF(ISNUMBER(AW1948),1,0)+IF(ISNUMBER(AX1948),1,0)+IF(ISNUMBER(BA1948),1,0)+IF(ISNUMBER(BB1948),1,0),1)</f>
        <v>0</v>
      </c>
      <c r="W1948" s="197"/>
      <c r="X1948" s="197"/>
      <c r="Y1948" s="197"/>
      <c r="Z1948" s="197"/>
      <c r="AA1948" s="197"/>
      <c r="AB1948" s="197"/>
      <c r="AC1948" s="197"/>
      <c r="AD1948" s="197"/>
      <c r="AE1948" s="197"/>
      <c r="AF1948" s="197"/>
      <c r="AG1948" s="197"/>
      <c r="AH1948" s="197"/>
      <c r="AI1948" s="197"/>
      <c r="AJ1948" s="197"/>
      <c r="AK1948" s="197"/>
      <c r="AL1948" s="197"/>
      <c r="AM1948" s="197"/>
      <c r="AN1948" s="197"/>
      <c r="AO1948" s="197"/>
      <c r="AP1948" s="197"/>
      <c r="AQ1948" s="197"/>
      <c r="AR1948" s="197"/>
      <c r="AS1948" s="197"/>
      <c r="AT1948" s="197"/>
      <c r="AU1948" s="197"/>
      <c r="AV1948" s="197"/>
      <c r="AW1948" s="197"/>
      <c r="AX1948" s="197"/>
      <c r="AY1948" s="197"/>
      <c r="AZ1948" s="197"/>
      <c r="BA1948" s="197"/>
      <c r="BB1948" s="197"/>
      <c r="BC1948" s="197"/>
    </row>
    <row r="1949" spans="2:55" customFormat="1" ht="14.1" hidden="1" customHeight="1">
      <c r="B1949" s="204">
        <v>20250620</v>
      </c>
      <c r="C1949" s="204" t="s">
        <v>64</v>
      </c>
      <c r="D1949" s="204">
        <v>2130</v>
      </c>
      <c r="E1949" s="204">
        <v>9050</v>
      </c>
      <c r="F1949" s="204"/>
      <c r="G1949" s="204"/>
      <c r="H1949" s="204">
        <v>8550</v>
      </c>
      <c r="I1949" s="204"/>
      <c r="J1949" s="204"/>
      <c r="K1949" s="204">
        <v>0</v>
      </c>
      <c r="L1949" s="204">
        <v>0</v>
      </c>
      <c r="M1949" s="204">
        <v>0</v>
      </c>
      <c r="N1949" s="204" t="s">
        <v>53</v>
      </c>
      <c r="O1949" s="204" t="s">
        <v>45</v>
      </c>
      <c r="P1949" s="202">
        <f t="shared" si="185"/>
        <v>0</v>
      </c>
      <c r="Q1949" s="197">
        <f t="shared" si="180"/>
        <v>500</v>
      </c>
      <c r="R1949" s="202" t="str">
        <f t="shared" si="181"/>
        <v>NA</v>
      </c>
      <c r="S1949" s="202" t="str">
        <f t="shared" si="182"/>
        <v>NA</v>
      </c>
      <c r="T1949" s="197" t="str">
        <f t="shared" si="183"/>
        <v>NA</v>
      </c>
      <c r="U1949" s="197">
        <f t="shared" si="184"/>
        <v>0</v>
      </c>
      <c r="V1949" s="197">
        <f>MIN(IF(SUM(W1949,,X1949,Z1949,AA1949,AD1949,AC1949,AF1949,AG1949,AJ1949,AI1949,AL1949,AM1949,AO1949,AP1949,AR1949,AS1949,A1949,AY1949,AU1949,AV1949,AW1949,AX1949,BA1949,BB1949)=0,0,1)+IF(O1949="Smoothing ramp",1,0)+IF(ISNUMBER(W1949),1,0)+IF(ISNUMBER(X1949),1,0)+IF(ISNUMBER(Z1949),1,0)+IF(ISNUMBER(AA1949),1,0)+IF(ISNUMBER(AD1949),1,0)+IF(ISNUMBER(AC1949),1,0)+IF(ISNUMBER(AF1949),1,0)+IF(ISNUMBER(AG1949),1,0)+IF(ISNUMBER(AI1949),1,0)+IF(ISNUMBER(AJ1949),1,0)+IF(ISNUMBER(AL1949),1,0)+IF(ISNUMBER(AM1949),1,0)+IF(ISNUMBER(AO1949),1,0)+IF(ISNUMBER(AP1949),1,0)+IF(ISNUMBER(#REF!),1,0)+IF(ISNUMBER(AR1949),1,0)+IF(ISNUMBER(AS1949),1,0)+IF(ISNUMBER(AY1949),1,0)+IF(ISNUMBER(AU1949),1,0)+IF(ISNUMBER(AV1949),1,0)+IF(ISNUMBER(AW1949),1,0)+IF(ISNUMBER(AX1949),1,0)+IF(ISNUMBER(BA1949),1,0)+IF(ISNUMBER(BB1949),1,0),1)</f>
        <v>0</v>
      </c>
      <c r="W1949" s="197"/>
      <c r="X1949" s="197"/>
      <c r="Y1949" s="197"/>
      <c r="Z1949" s="197"/>
      <c r="AA1949" s="197"/>
      <c r="AB1949" s="197"/>
      <c r="AC1949" s="197"/>
      <c r="AD1949" s="197"/>
      <c r="AE1949" s="197"/>
      <c r="AF1949" s="197"/>
      <c r="AG1949" s="197"/>
      <c r="AH1949" s="197"/>
      <c r="AI1949" s="197"/>
      <c r="AJ1949" s="197"/>
      <c r="AK1949" s="197"/>
      <c r="AL1949" s="197"/>
      <c r="AM1949" s="197"/>
      <c r="AN1949" s="197"/>
      <c r="AO1949" s="197"/>
      <c r="AP1949" s="197"/>
      <c r="AQ1949" s="197"/>
      <c r="AR1949" s="197"/>
      <c r="AS1949" s="197"/>
      <c r="AT1949" s="197"/>
      <c r="AU1949" s="197"/>
      <c r="AV1949" s="197"/>
      <c r="AW1949" s="197"/>
      <c r="AX1949" s="197"/>
      <c r="AY1949" s="197"/>
      <c r="AZ1949" s="197"/>
      <c r="BA1949" s="197"/>
      <c r="BB1949" s="197"/>
      <c r="BC1949" s="197"/>
    </row>
    <row r="1950" spans="2:55" customFormat="1" ht="14.1" customHeight="1">
      <c r="B1950" s="204">
        <v>20250620</v>
      </c>
      <c r="C1950" s="204" t="s">
        <v>64</v>
      </c>
      <c r="D1950" s="204">
        <v>2230</v>
      </c>
      <c r="E1950" s="204">
        <v>9050</v>
      </c>
      <c r="F1950" s="204"/>
      <c r="G1950" s="204"/>
      <c r="H1950" s="204">
        <v>8550</v>
      </c>
      <c r="I1950" s="204"/>
      <c r="J1950" s="204"/>
      <c r="K1950" s="204">
        <v>0</v>
      </c>
      <c r="L1950" s="204">
        <v>0</v>
      </c>
      <c r="M1950" s="204">
        <v>0</v>
      </c>
      <c r="N1950" s="204" t="s">
        <v>53</v>
      </c>
      <c r="O1950" s="204" t="s">
        <v>45</v>
      </c>
      <c r="P1950" s="202">
        <f t="shared" si="185"/>
        <v>0</v>
      </c>
      <c r="Q1950" s="197">
        <f t="shared" si="180"/>
        <v>500</v>
      </c>
      <c r="R1950" s="202" t="str">
        <f t="shared" si="181"/>
        <v>NA</v>
      </c>
      <c r="S1950" s="202" t="str">
        <f t="shared" si="182"/>
        <v>NA</v>
      </c>
      <c r="T1950" s="197" t="str">
        <f t="shared" si="183"/>
        <v>NA</v>
      </c>
      <c r="U1950" s="197">
        <f t="shared" si="184"/>
        <v>0</v>
      </c>
      <c r="V1950" s="197">
        <f>MIN(IF(SUM(W1950,,X1950,Z1950,AA1950,AD1950,AC1950,AF1950,AG1950,AJ1950,AI1950,AL1950,AM1950,AO1950,AP1950,AR1950,AS1950,A1950,AY1950,AU1950,AV1950,AW1950,AX1950,BA1950,BB1950)=0,0,1)+IF(O1950="Smoothing ramp",1,0)+IF(ISNUMBER(W1950),1,0)+IF(ISNUMBER(X1950),1,0)+IF(ISNUMBER(Z1950),1,0)+IF(ISNUMBER(AA1950),1,0)+IF(ISNUMBER(AD1950),1,0)+IF(ISNUMBER(AC1950),1,0)+IF(ISNUMBER(AF1950),1,0)+IF(ISNUMBER(AG1950),1,0)+IF(ISNUMBER(AI1950),1,0)+IF(ISNUMBER(AJ1950),1,0)+IF(ISNUMBER(AL1950),1,0)+IF(ISNUMBER(AM1950),1,0)+IF(ISNUMBER(AO1950),1,0)+IF(ISNUMBER(AP1950),1,0)+IF(ISNUMBER(#REF!),1,0)+IF(ISNUMBER(AR1950),1,0)+IF(ISNUMBER(AS1950),1,0)+IF(ISNUMBER(AY1950),1,0)+IF(ISNUMBER(AU1950),1,0)+IF(ISNUMBER(AV1950),1,0)+IF(ISNUMBER(AW1950),1,0)+IF(ISNUMBER(AX1950),1,0)+IF(ISNUMBER(BA1950),1,0)+IF(ISNUMBER(BB1950),1,0),1)</f>
        <v>1</v>
      </c>
      <c r="W1950" s="197">
        <v>415</v>
      </c>
      <c r="X1950" s="197"/>
      <c r="Y1950" s="197" t="s">
        <v>42</v>
      </c>
      <c r="Z1950" s="197">
        <v>160</v>
      </c>
      <c r="AA1950" s="197"/>
      <c r="AB1950" s="197" t="s">
        <v>42</v>
      </c>
      <c r="AC1950" s="197"/>
      <c r="AD1950" s="197"/>
      <c r="AE1950" s="197"/>
      <c r="AF1950" s="197"/>
      <c r="AG1950" s="197"/>
      <c r="AH1950" s="197"/>
      <c r="AI1950" s="197"/>
      <c r="AJ1950" s="197"/>
      <c r="AK1950" s="197"/>
      <c r="AL1950" s="197"/>
      <c r="AM1950" s="197"/>
      <c r="AN1950" s="197"/>
      <c r="AO1950" s="197"/>
      <c r="AP1950" s="197"/>
      <c r="AQ1950" s="197"/>
      <c r="AR1950" s="197"/>
      <c r="AS1950" s="197"/>
      <c r="AT1950" s="197"/>
      <c r="AU1950" s="197"/>
      <c r="AV1950" s="197"/>
      <c r="AW1950" s="197"/>
      <c r="AX1950" s="197"/>
      <c r="AY1950" s="197"/>
      <c r="AZ1950" s="197"/>
      <c r="BA1950" s="197"/>
      <c r="BB1950" s="197"/>
      <c r="BC1950" s="197"/>
    </row>
    <row r="1951" spans="2:55" customFormat="1" ht="14.1" customHeight="1">
      <c r="B1951" s="204">
        <v>20250620</v>
      </c>
      <c r="C1951" s="204" t="s">
        <v>64</v>
      </c>
      <c r="D1951" s="204">
        <v>2330</v>
      </c>
      <c r="E1951" s="204">
        <v>8450</v>
      </c>
      <c r="F1951" s="204"/>
      <c r="G1951" s="204"/>
      <c r="H1951" s="204">
        <v>7950</v>
      </c>
      <c r="I1951" s="204"/>
      <c r="J1951" s="204"/>
      <c r="K1951" s="204">
        <v>0</v>
      </c>
      <c r="L1951" s="204">
        <v>0</v>
      </c>
      <c r="M1951" s="204">
        <v>0</v>
      </c>
      <c r="N1951" s="204" t="s">
        <v>53</v>
      </c>
      <c r="O1951" s="204" t="s">
        <v>45</v>
      </c>
      <c r="P1951" s="202">
        <f t="shared" si="185"/>
        <v>0</v>
      </c>
      <c r="Q1951" s="197">
        <f t="shared" si="180"/>
        <v>500</v>
      </c>
      <c r="R1951" s="202" t="str">
        <f t="shared" si="181"/>
        <v>NA</v>
      </c>
      <c r="S1951" s="202" t="str">
        <f t="shared" si="182"/>
        <v>NA</v>
      </c>
      <c r="T1951" s="197" t="str">
        <f t="shared" si="183"/>
        <v>NA</v>
      </c>
      <c r="U1951" s="197">
        <f t="shared" si="184"/>
        <v>0</v>
      </c>
      <c r="V1951" s="197">
        <f>MIN(IF(SUM(W1951,,X1951,Z1951,AA1951,AD1951,AC1951,AF1951,AG1951,AJ1951,AI1951,AL1951,AM1951,AO1951,AP1951,AR1951,AS1951,A1951,AY1951,AU1951,AV1951,AW1951,AX1951,BA1951,BB1951)=0,0,1)+IF(O1951="Smoothing ramp",1,0)+IF(ISNUMBER(W1951),1,0)+IF(ISNUMBER(X1951),1,0)+IF(ISNUMBER(Z1951),1,0)+IF(ISNUMBER(AA1951),1,0)+IF(ISNUMBER(AD1951),1,0)+IF(ISNUMBER(AC1951),1,0)+IF(ISNUMBER(AF1951),1,0)+IF(ISNUMBER(AG1951),1,0)+IF(ISNUMBER(AI1951),1,0)+IF(ISNUMBER(AJ1951),1,0)+IF(ISNUMBER(AL1951),1,0)+IF(ISNUMBER(AM1951),1,0)+IF(ISNUMBER(AO1951),1,0)+IF(ISNUMBER(AP1951),1,0)+IF(ISNUMBER(#REF!),1,0)+IF(ISNUMBER(AR1951),1,0)+IF(ISNUMBER(AS1951),1,0)+IF(ISNUMBER(AY1951),1,0)+IF(ISNUMBER(AU1951),1,0)+IF(ISNUMBER(AV1951),1,0)+IF(ISNUMBER(AW1951),1,0)+IF(ISNUMBER(AX1951),1,0)+IF(ISNUMBER(BA1951),1,0)+IF(ISNUMBER(BB1951),1,0),1)</f>
        <v>1</v>
      </c>
      <c r="W1951" s="197">
        <v>415</v>
      </c>
      <c r="X1951" s="197"/>
      <c r="Y1951" s="197" t="s">
        <v>42</v>
      </c>
      <c r="Z1951" s="197">
        <v>160</v>
      </c>
      <c r="AA1951" s="197"/>
      <c r="AB1951" s="197" t="s">
        <v>42</v>
      </c>
      <c r="AC1951" s="197"/>
      <c r="AD1951" s="197"/>
      <c r="AE1951" s="197"/>
      <c r="AF1951" s="197"/>
      <c r="AG1951" s="197"/>
      <c r="AH1951" s="197"/>
      <c r="AI1951" s="197"/>
      <c r="AJ1951" s="197"/>
      <c r="AK1951" s="197"/>
      <c r="AL1951" s="197"/>
      <c r="AM1951" s="197"/>
      <c r="AN1951" s="197"/>
      <c r="AO1951" s="197"/>
      <c r="AP1951" s="197"/>
      <c r="AQ1951" s="197"/>
      <c r="AR1951" s="197"/>
      <c r="AS1951" s="197"/>
      <c r="AT1951" s="197"/>
      <c r="AU1951" s="197"/>
      <c r="AV1951" s="197"/>
      <c r="AW1951" s="197"/>
      <c r="AX1951" s="197"/>
      <c r="AY1951" s="197"/>
      <c r="AZ1951" s="197"/>
      <c r="BA1951" s="197"/>
      <c r="BB1951" s="197"/>
      <c r="BC1951" s="197"/>
    </row>
    <row r="1952" spans="2:55" customFormat="1" ht="14.1" customHeight="1">
      <c r="B1952" s="204">
        <v>20250621</v>
      </c>
      <c r="C1952" s="204" t="s">
        <v>64</v>
      </c>
      <c r="D1952" s="204">
        <v>30</v>
      </c>
      <c r="E1952" s="204">
        <v>9088</v>
      </c>
      <c r="F1952" s="204"/>
      <c r="G1952" s="204"/>
      <c r="H1952" s="204">
        <v>9055</v>
      </c>
      <c r="I1952" s="204"/>
      <c r="J1952" s="204"/>
      <c r="K1952" s="204">
        <v>-2594</v>
      </c>
      <c r="L1952" s="204">
        <v>-2594</v>
      </c>
      <c r="M1952" s="204">
        <v>-2567</v>
      </c>
      <c r="N1952" s="204" t="s">
        <v>40</v>
      </c>
      <c r="O1952" s="204" t="s">
        <v>41</v>
      </c>
      <c r="P1952" s="201">
        <f t="shared" si="185"/>
        <v>0</v>
      </c>
      <c r="Q1952" s="195">
        <f t="shared" si="180"/>
        <v>33</v>
      </c>
      <c r="R1952" s="202" t="str">
        <f t="shared" si="181"/>
        <v>NA</v>
      </c>
      <c r="S1952" s="202" t="str">
        <f t="shared" si="182"/>
        <v>NA</v>
      </c>
      <c r="T1952" s="197" t="str">
        <f t="shared" si="183"/>
        <v>NA</v>
      </c>
      <c r="U1952" s="197">
        <f t="shared" si="184"/>
        <v>0</v>
      </c>
      <c r="V1952" s="197">
        <f>MIN(IF(SUM(W1952,,X1952,Z1952,AA1952,AD1952,AC1952,AF1952,AG1952,AJ1952,AI1952,AL1952,AM1952,AO1952,AP1952,AR1952,AS1952,A1952,AY1952,AU1952,AV1952,AW1952,AX1952,BA1952,BB1952)=0,0,1)+IF(O1952="Smoothing ramp",1,0)+IF(ISNUMBER(W1952),1,0)+IF(ISNUMBER(X1952),1,0)+IF(ISNUMBER(Z1952),1,0)+IF(ISNUMBER(AA1952),1,0)+IF(ISNUMBER(AD1952),1,0)+IF(ISNUMBER(AC1952),1,0)+IF(ISNUMBER(AF1952),1,0)+IF(ISNUMBER(AG1952),1,0)+IF(ISNUMBER(AI1952),1,0)+IF(ISNUMBER(AJ1952),1,0)+IF(ISNUMBER(AL1952),1,0)+IF(ISNUMBER(AM1952),1,0)+IF(ISNUMBER(AO1952),1,0)+IF(ISNUMBER(AP1952),1,0)+IF(ISNUMBER(#REF!),1,0)+IF(ISNUMBER(AR1952),1,0)+IF(ISNUMBER(AS1952),1,0)+IF(ISNUMBER(AY1952),1,0)+IF(ISNUMBER(AU1952),1,0)+IF(ISNUMBER(AV1952),1,0)+IF(ISNUMBER(AW1952),1,0)+IF(ISNUMBER(AX1952),1,0)+IF(ISNUMBER(BA1952),1,0)+IF(ISNUMBER(BB1952),1,0),1)</f>
        <v>1</v>
      </c>
      <c r="W1952" s="197">
        <v>415</v>
      </c>
      <c r="X1952" s="197"/>
      <c r="Y1952" s="197" t="s">
        <v>42</v>
      </c>
      <c r="Z1952" s="197">
        <v>160</v>
      </c>
      <c r="AA1952" s="197"/>
      <c r="AB1952" s="197" t="s">
        <v>42</v>
      </c>
      <c r="AC1952" s="197"/>
      <c r="AD1952" s="197"/>
      <c r="AE1952" s="197"/>
      <c r="AF1952" s="197"/>
      <c r="AG1952" s="197"/>
      <c r="AH1952" s="197"/>
      <c r="AI1952" s="197"/>
      <c r="AJ1952" s="197"/>
      <c r="AK1952" s="197"/>
      <c r="AL1952" s="197"/>
      <c r="AM1952" s="197"/>
      <c r="AN1952" s="197"/>
      <c r="AO1952" s="197"/>
      <c r="AP1952" s="197"/>
      <c r="AQ1952" s="197"/>
      <c r="AR1952" s="197"/>
      <c r="AS1952" s="197"/>
      <c r="AT1952" s="197"/>
      <c r="AU1952" s="197"/>
      <c r="AV1952" s="197"/>
      <c r="AW1952" s="197"/>
      <c r="AX1952" s="197"/>
      <c r="AY1952" s="197"/>
      <c r="AZ1952" s="197"/>
      <c r="BA1952" s="197"/>
      <c r="BB1952" s="197"/>
      <c r="BC1952" s="197"/>
    </row>
    <row r="1953" spans="2:55" customFormat="1" ht="14.1" customHeight="1">
      <c r="B1953" s="204">
        <v>20250621</v>
      </c>
      <c r="C1953" s="204" t="s">
        <v>64</v>
      </c>
      <c r="D1953" s="204">
        <v>130</v>
      </c>
      <c r="E1953" s="204">
        <v>9088</v>
      </c>
      <c r="F1953" s="204"/>
      <c r="G1953" s="204"/>
      <c r="H1953" s="204">
        <v>9055</v>
      </c>
      <c r="I1953" s="204"/>
      <c r="J1953" s="204"/>
      <c r="K1953" s="204">
        <v>-2594</v>
      </c>
      <c r="L1953" s="204">
        <v>-2594</v>
      </c>
      <c r="M1953" s="204">
        <v>-2567</v>
      </c>
      <c r="N1953" s="204" t="s">
        <v>40</v>
      </c>
      <c r="O1953" s="204" t="s">
        <v>41</v>
      </c>
      <c r="P1953" s="202">
        <f t="shared" si="185"/>
        <v>0</v>
      </c>
      <c r="Q1953" s="197">
        <f t="shared" si="180"/>
        <v>33</v>
      </c>
      <c r="R1953" s="202" t="str">
        <f t="shared" si="181"/>
        <v>NA</v>
      </c>
      <c r="S1953" s="202" t="str">
        <f t="shared" si="182"/>
        <v>NA</v>
      </c>
      <c r="T1953" s="197" t="str">
        <f t="shared" si="183"/>
        <v>NA</v>
      </c>
      <c r="U1953" s="197">
        <f t="shared" si="184"/>
        <v>0</v>
      </c>
      <c r="V1953" s="197">
        <f>MIN(IF(SUM(W1953,,X1953,Z1953,AA1953,AD1953,AC1953,AF1953,AG1953,AJ1953,AI1953,AL1953,AM1953,AO1953,AP1953,AR1953,AS1953,A1953,AY1953,AU1953,AV1953,AW1953,AX1953,BA1953,BB1953)=0,0,1)+IF(O1953="Smoothing ramp",1,0)+IF(ISNUMBER(W1953),1,0)+IF(ISNUMBER(X1953),1,0)+IF(ISNUMBER(Z1953),1,0)+IF(ISNUMBER(AA1953),1,0)+IF(ISNUMBER(AD1953),1,0)+IF(ISNUMBER(AC1953),1,0)+IF(ISNUMBER(AF1953),1,0)+IF(ISNUMBER(AG1953),1,0)+IF(ISNUMBER(AI1953),1,0)+IF(ISNUMBER(AJ1953),1,0)+IF(ISNUMBER(AL1953),1,0)+IF(ISNUMBER(AM1953),1,0)+IF(ISNUMBER(AO1953),1,0)+IF(ISNUMBER(AP1953),1,0)+IF(ISNUMBER(#REF!),1,0)+IF(ISNUMBER(AR1953),1,0)+IF(ISNUMBER(AS1953),1,0)+IF(ISNUMBER(AY1953),1,0)+IF(ISNUMBER(AU1953),1,0)+IF(ISNUMBER(AV1953),1,0)+IF(ISNUMBER(AW1953),1,0)+IF(ISNUMBER(AX1953),1,0)+IF(ISNUMBER(BA1953),1,0)+IF(ISNUMBER(BB1953),1,0),1)</f>
        <v>1</v>
      </c>
      <c r="W1953" s="197">
        <v>415</v>
      </c>
      <c r="X1953" s="197"/>
      <c r="Y1953" s="197" t="s">
        <v>42</v>
      </c>
      <c r="Z1953" s="197">
        <v>160</v>
      </c>
      <c r="AA1953" s="197"/>
      <c r="AB1953" s="197" t="s">
        <v>42</v>
      </c>
      <c r="AC1953" s="197"/>
      <c r="AD1953" s="197"/>
      <c r="AE1953" s="197"/>
      <c r="AF1953" s="197"/>
      <c r="AG1953" s="197"/>
      <c r="AH1953" s="197"/>
      <c r="AI1953" s="197"/>
      <c r="AJ1953" s="197"/>
      <c r="AK1953" s="197"/>
      <c r="AL1953" s="197"/>
      <c r="AM1953" s="197"/>
      <c r="AN1953" s="197"/>
      <c r="AO1953" s="197"/>
      <c r="AP1953" s="197"/>
      <c r="AQ1953" s="197"/>
      <c r="AR1953" s="197"/>
      <c r="AS1953" s="197"/>
      <c r="AT1953" s="197"/>
      <c r="AU1953" s="197"/>
      <c r="AV1953" s="197"/>
      <c r="AW1953" s="197"/>
      <c r="AX1953" s="197"/>
      <c r="AY1953" s="197"/>
      <c r="AZ1953" s="197"/>
      <c r="BA1953" s="197"/>
      <c r="BB1953" s="197"/>
      <c r="BC1953" s="197"/>
    </row>
    <row r="1954" spans="2:55" customFormat="1" ht="14.1" customHeight="1">
      <c r="B1954" s="204">
        <v>20250621</v>
      </c>
      <c r="C1954" s="204" t="s">
        <v>64</v>
      </c>
      <c r="D1954" s="204">
        <v>230</v>
      </c>
      <c r="E1954" s="204">
        <v>9088</v>
      </c>
      <c r="F1954" s="204"/>
      <c r="G1954" s="204"/>
      <c r="H1954" s="204">
        <v>9055</v>
      </c>
      <c r="I1954" s="204"/>
      <c r="J1954" s="204"/>
      <c r="K1954" s="204">
        <v>-2594</v>
      </c>
      <c r="L1954" s="204">
        <v>-2594</v>
      </c>
      <c r="M1954" s="204">
        <v>-2567</v>
      </c>
      <c r="N1954" s="204" t="s">
        <v>40</v>
      </c>
      <c r="O1954" s="204" t="s">
        <v>41</v>
      </c>
      <c r="P1954" s="202">
        <f t="shared" si="185"/>
        <v>0</v>
      </c>
      <c r="Q1954" s="197">
        <f t="shared" si="180"/>
        <v>33</v>
      </c>
      <c r="R1954" s="202" t="str">
        <f t="shared" si="181"/>
        <v>NA</v>
      </c>
      <c r="S1954" s="202" t="str">
        <f t="shared" si="182"/>
        <v>NA</v>
      </c>
      <c r="T1954" s="197" t="str">
        <f t="shared" si="183"/>
        <v>NA</v>
      </c>
      <c r="U1954" s="197">
        <f t="shared" si="184"/>
        <v>0</v>
      </c>
      <c r="V1954" s="197">
        <f>MIN(IF(SUM(W1954,,X1954,Z1954,AA1954,AD1954,AC1954,AF1954,AG1954,AJ1954,AI1954,AL1954,AM1954,AO1954,AP1954,AR1954,AS1954,A1954,AY1954,AU1954,AV1954,AW1954,AX1954,BA1954,BB1954)=0,0,1)+IF(O1954="Smoothing ramp",1,0)+IF(ISNUMBER(W1954),1,0)+IF(ISNUMBER(X1954),1,0)+IF(ISNUMBER(Z1954),1,0)+IF(ISNUMBER(AA1954),1,0)+IF(ISNUMBER(AD1954),1,0)+IF(ISNUMBER(AC1954),1,0)+IF(ISNUMBER(AF1954),1,0)+IF(ISNUMBER(AG1954),1,0)+IF(ISNUMBER(AI1954),1,0)+IF(ISNUMBER(AJ1954),1,0)+IF(ISNUMBER(AL1954),1,0)+IF(ISNUMBER(AM1954),1,0)+IF(ISNUMBER(AO1954),1,0)+IF(ISNUMBER(AP1954),1,0)+IF(ISNUMBER(#REF!),1,0)+IF(ISNUMBER(AR1954),1,0)+IF(ISNUMBER(AS1954),1,0)+IF(ISNUMBER(AY1954),1,0)+IF(ISNUMBER(AU1954),1,0)+IF(ISNUMBER(AV1954),1,0)+IF(ISNUMBER(AW1954),1,0)+IF(ISNUMBER(AX1954),1,0)+IF(ISNUMBER(BA1954),1,0)+IF(ISNUMBER(BB1954),1,0),1)</f>
        <v>1</v>
      </c>
      <c r="W1954" s="197">
        <v>415</v>
      </c>
      <c r="X1954" s="197"/>
      <c r="Y1954" s="197" t="s">
        <v>42</v>
      </c>
      <c r="Z1954" s="197">
        <v>160</v>
      </c>
      <c r="AA1954" s="197"/>
      <c r="AB1954" s="197" t="s">
        <v>42</v>
      </c>
      <c r="AC1954" s="197"/>
      <c r="AD1954" s="197"/>
      <c r="AE1954" s="197"/>
      <c r="AF1954" s="197"/>
      <c r="AG1954" s="197"/>
      <c r="AH1954" s="197"/>
      <c r="AI1954" s="197"/>
      <c r="AJ1954" s="197"/>
      <c r="AK1954" s="197"/>
      <c r="AL1954" s="197"/>
      <c r="AM1954" s="197"/>
      <c r="AN1954" s="197"/>
      <c r="AO1954" s="197"/>
      <c r="AP1954" s="197"/>
      <c r="AQ1954" s="197"/>
      <c r="AR1954" s="197"/>
      <c r="AS1954" s="197"/>
      <c r="AT1954" s="197"/>
      <c r="AU1954" s="197"/>
      <c r="AV1954" s="197"/>
      <c r="AW1954" s="197"/>
      <c r="AX1954" s="197"/>
      <c r="AY1954" s="197"/>
      <c r="AZ1954" s="197"/>
      <c r="BA1954" s="197"/>
      <c r="BB1954" s="197"/>
      <c r="BC1954" s="197"/>
    </row>
    <row r="1955" spans="2:55" customFormat="1" ht="14.1" customHeight="1">
      <c r="B1955" s="204">
        <v>20250621</v>
      </c>
      <c r="C1955" s="204" t="s">
        <v>64</v>
      </c>
      <c r="D1955" s="204">
        <v>330</v>
      </c>
      <c r="E1955" s="204">
        <v>8791</v>
      </c>
      <c r="F1955" s="204"/>
      <c r="G1955" s="204"/>
      <c r="H1955" s="204">
        <v>8768</v>
      </c>
      <c r="I1955" s="204"/>
      <c r="J1955" s="204"/>
      <c r="K1955" s="204">
        <v>-3073</v>
      </c>
      <c r="L1955" s="204">
        <v>-3073</v>
      </c>
      <c r="M1955" s="204">
        <v>-3059</v>
      </c>
      <c r="N1955" s="204" t="s">
        <v>40</v>
      </c>
      <c r="O1955" s="204" t="s">
        <v>45</v>
      </c>
      <c r="P1955" s="202">
        <f t="shared" si="185"/>
        <v>0</v>
      </c>
      <c r="Q1955" s="197">
        <f t="shared" si="180"/>
        <v>23</v>
      </c>
      <c r="R1955" s="202" t="str">
        <f t="shared" si="181"/>
        <v>NA</v>
      </c>
      <c r="S1955" s="202" t="str">
        <f t="shared" si="182"/>
        <v>NA</v>
      </c>
      <c r="T1955" s="197" t="str">
        <f t="shared" si="183"/>
        <v>NA</v>
      </c>
      <c r="U1955" s="197">
        <f t="shared" si="184"/>
        <v>0</v>
      </c>
      <c r="V1955" s="197">
        <f>MIN(IF(SUM(W1955,,X1955,Z1955,AA1955,AD1955,AC1955,AF1955,AG1955,AJ1955,AI1955,AL1955,AM1955,AO1955,AP1955,AR1955,AS1955,A1955,AY1955,AU1955,AV1955,AW1955,AX1955,BA1955,BB1955)=0,0,1)+IF(O1955="Smoothing ramp",1,0)+IF(ISNUMBER(W1955),1,0)+IF(ISNUMBER(X1955),1,0)+IF(ISNUMBER(Z1955),1,0)+IF(ISNUMBER(AA1955),1,0)+IF(ISNUMBER(AD1955),1,0)+IF(ISNUMBER(AC1955),1,0)+IF(ISNUMBER(AF1955),1,0)+IF(ISNUMBER(AG1955),1,0)+IF(ISNUMBER(AI1955),1,0)+IF(ISNUMBER(AJ1955),1,0)+IF(ISNUMBER(AL1955),1,0)+IF(ISNUMBER(AM1955),1,0)+IF(ISNUMBER(AO1955),1,0)+IF(ISNUMBER(AP1955),1,0)+IF(ISNUMBER(#REF!),1,0)+IF(ISNUMBER(AR1955),1,0)+IF(ISNUMBER(AS1955),1,0)+IF(ISNUMBER(AY1955),1,0)+IF(ISNUMBER(AU1955),1,0)+IF(ISNUMBER(AV1955),1,0)+IF(ISNUMBER(AW1955),1,0)+IF(ISNUMBER(AX1955),1,0)+IF(ISNUMBER(BA1955),1,0)+IF(ISNUMBER(BB1955),1,0),1)</f>
        <v>1</v>
      </c>
      <c r="W1955" s="197">
        <v>415</v>
      </c>
      <c r="X1955" s="197"/>
      <c r="Y1955" s="197" t="s">
        <v>42</v>
      </c>
      <c r="Z1955" s="197">
        <v>160</v>
      </c>
      <c r="AA1955" s="197"/>
      <c r="AB1955" s="197" t="s">
        <v>42</v>
      </c>
      <c r="AC1955" s="197"/>
      <c r="AD1955" s="197"/>
      <c r="AE1955" s="197"/>
      <c r="AF1955" s="197"/>
      <c r="AG1955" s="197"/>
      <c r="AH1955" s="197"/>
      <c r="AI1955" s="197"/>
      <c r="AJ1955" s="197"/>
      <c r="AK1955" s="197"/>
      <c r="AL1955" s="197"/>
      <c r="AM1955" s="197"/>
      <c r="AN1955" s="197"/>
      <c r="AO1955" s="197"/>
      <c r="AP1955" s="197"/>
      <c r="AQ1955" s="197"/>
      <c r="AR1955" s="197"/>
      <c r="AS1955" s="197"/>
      <c r="AT1955" s="197"/>
      <c r="AU1955" s="197"/>
      <c r="AV1955" s="197"/>
      <c r="AW1955" s="197"/>
      <c r="AX1955" s="197"/>
      <c r="AY1955" s="197"/>
      <c r="AZ1955" s="197"/>
      <c r="BA1955" s="197"/>
      <c r="BB1955" s="197"/>
      <c r="BC1955" s="197"/>
    </row>
    <row r="1956" spans="2:55" customFormat="1" ht="14.1" customHeight="1">
      <c r="B1956" s="204">
        <v>20250621</v>
      </c>
      <c r="C1956" s="204" t="s">
        <v>64</v>
      </c>
      <c r="D1956" s="204">
        <v>430</v>
      </c>
      <c r="E1956" s="204">
        <v>8791</v>
      </c>
      <c r="F1956" s="204"/>
      <c r="G1956" s="204"/>
      <c r="H1956" s="204">
        <v>8768</v>
      </c>
      <c r="I1956" s="204"/>
      <c r="J1956" s="204"/>
      <c r="K1956" s="204">
        <v>-3073</v>
      </c>
      <c r="L1956" s="204">
        <v>-3073</v>
      </c>
      <c r="M1956" s="204">
        <v>-3059</v>
      </c>
      <c r="N1956" s="204" t="s">
        <v>40</v>
      </c>
      <c r="O1956" s="204" t="s">
        <v>45</v>
      </c>
      <c r="P1956" s="202">
        <f t="shared" si="185"/>
        <v>0</v>
      </c>
      <c r="Q1956" s="197">
        <f t="shared" si="180"/>
        <v>23</v>
      </c>
      <c r="R1956" s="202" t="str">
        <f t="shared" si="181"/>
        <v>NA</v>
      </c>
      <c r="S1956" s="202" t="str">
        <f t="shared" si="182"/>
        <v>NA</v>
      </c>
      <c r="T1956" s="197" t="str">
        <f t="shared" si="183"/>
        <v>NA</v>
      </c>
      <c r="U1956" s="197">
        <f t="shared" si="184"/>
        <v>0</v>
      </c>
      <c r="V1956" s="197">
        <f>MIN(IF(SUM(W1956,,X1956,Z1956,AA1956,AD1956,AC1956,AF1956,AG1956,AJ1956,AI1956,AL1956,AM1956,AO1956,AP1956,AR1956,AS1956,A1956,AY1956,AU1956,AV1956,AW1956,AX1956,BA1956,BB1956)=0,0,1)+IF(O1956="Smoothing ramp",1,0)+IF(ISNUMBER(W1956),1,0)+IF(ISNUMBER(X1956),1,0)+IF(ISNUMBER(Z1956),1,0)+IF(ISNUMBER(AA1956),1,0)+IF(ISNUMBER(AD1956),1,0)+IF(ISNUMBER(AC1956),1,0)+IF(ISNUMBER(AF1956),1,0)+IF(ISNUMBER(AG1956),1,0)+IF(ISNUMBER(AI1956),1,0)+IF(ISNUMBER(AJ1956),1,0)+IF(ISNUMBER(AL1956),1,0)+IF(ISNUMBER(AM1956),1,0)+IF(ISNUMBER(AO1956),1,0)+IF(ISNUMBER(AP1956),1,0)+IF(ISNUMBER(#REF!),1,0)+IF(ISNUMBER(AR1956),1,0)+IF(ISNUMBER(AS1956),1,0)+IF(ISNUMBER(AY1956),1,0)+IF(ISNUMBER(AU1956),1,0)+IF(ISNUMBER(AV1956),1,0)+IF(ISNUMBER(AW1956),1,0)+IF(ISNUMBER(AX1956),1,0)+IF(ISNUMBER(BA1956),1,0)+IF(ISNUMBER(BB1956),1,0),1)</f>
        <v>1</v>
      </c>
      <c r="W1956" s="197">
        <v>415</v>
      </c>
      <c r="X1956" s="197"/>
      <c r="Y1956" s="197" t="s">
        <v>42</v>
      </c>
      <c r="Z1956" s="197">
        <v>160</v>
      </c>
      <c r="AA1956" s="197"/>
      <c r="AB1956" s="197" t="s">
        <v>42</v>
      </c>
      <c r="AC1956" s="197"/>
      <c r="AD1956" s="197"/>
      <c r="AE1956" s="197"/>
      <c r="AF1956" s="197"/>
      <c r="AG1956" s="197"/>
      <c r="AH1956" s="197"/>
      <c r="AI1956" s="197"/>
      <c r="AJ1956" s="197"/>
      <c r="AK1956" s="197"/>
      <c r="AL1956" s="197"/>
      <c r="AM1956" s="197"/>
      <c r="AN1956" s="197"/>
      <c r="AO1956" s="197"/>
      <c r="AP1956" s="197"/>
      <c r="AQ1956" s="197"/>
      <c r="AR1956" s="197"/>
      <c r="AS1956" s="197"/>
      <c r="AT1956" s="197"/>
      <c r="AU1956" s="197"/>
      <c r="AV1956" s="197"/>
      <c r="AW1956" s="197"/>
      <c r="AX1956" s="197"/>
      <c r="AY1956" s="197"/>
      <c r="AZ1956" s="197"/>
      <c r="BA1956" s="197"/>
      <c r="BB1956" s="197"/>
      <c r="BC1956" s="197"/>
    </row>
    <row r="1957" spans="2:55" customFormat="1" ht="14.1" customHeight="1">
      <c r="B1957" s="204">
        <v>20250621</v>
      </c>
      <c r="C1957" s="204" t="s">
        <v>64</v>
      </c>
      <c r="D1957" s="204">
        <v>530</v>
      </c>
      <c r="E1957" s="204">
        <v>8791</v>
      </c>
      <c r="F1957" s="204"/>
      <c r="G1957" s="204"/>
      <c r="H1957" s="204">
        <v>8768</v>
      </c>
      <c r="I1957" s="204"/>
      <c r="J1957" s="204"/>
      <c r="K1957" s="204">
        <v>-3073</v>
      </c>
      <c r="L1957" s="204">
        <v>-3073</v>
      </c>
      <c r="M1957" s="204">
        <v>-3059</v>
      </c>
      <c r="N1957" s="204" t="s">
        <v>40</v>
      </c>
      <c r="O1957" s="204" t="s">
        <v>45</v>
      </c>
      <c r="P1957" s="202">
        <f t="shared" si="185"/>
        <v>0</v>
      </c>
      <c r="Q1957" s="197">
        <f t="shared" si="180"/>
        <v>23</v>
      </c>
      <c r="R1957" s="202" t="str">
        <f t="shared" si="181"/>
        <v>NA</v>
      </c>
      <c r="S1957" s="202" t="str">
        <f t="shared" si="182"/>
        <v>NA</v>
      </c>
      <c r="T1957" s="197" t="str">
        <f t="shared" si="183"/>
        <v>NA</v>
      </c>
      <c r="U1957" s="197">
        <f t="shared" si="184"/>
        <v>0</v>
      </c>
      <c r="V1957" s="197">
        <f>MIN(IF(SUM(W1957,,X1957,Z1957,AA1957,AD1957,AC1957,AF1957,AG1957,AJ1957,AI1957,AL1957,AM1957,AO1957,AP1957,AR1957,AS1957,A1957,AY1957,AU1957,AV1957,AW1957,AX1957,BA1957,BB1957)=0,0,1)+IF(O1957="Smoothing ramp",1,0)+IF(ISNUMBER(W1957),1,0)+IF(ISNUMBER(X1957),1,0)+IF(ISNUMBER(Z1957),1,0)+IF(ISNUMBER(AA1957),1,0)+IF(ISNUMBER(AD1957),1,0)+IF(ISNUMBER(AC1957),1,0)+IF(ISNUMBER(AF1957),1,0)+IF(ISNUMBER(AG1957),1,0)+IF(ISNUMBER(AI1957),1,0)+IF(ISNUMBER(AJ1957),1,0)+IF(ISNUMBER(AL1957),1,0)+IF(ISNUMBER(AM1957),1,0)+IF(ISNUMBER(AO1957),1,0)+IF(ISNUMBER(AP1957),1,0)+IF(ISNUMBER(#REF!),1,0)+IF(ISNUMBER(AR1957),1,0)+IF(ISNUMBER(AS1957),1,0)+IF(ISNUMBER(AY1957),1,0)+IF(ISNUMBER(AU1957),1,0)+IF(ISNUMBER(AV1957),1,0)+IF(ISNUMBER(AW1957),1,0)+IF(ISNUMBER(AX1957),1,0)+IF(ISNUMBER(BA1957),1,0)+IF(ISNUMBER(BB1957),1,0),1)</f>
        <v>1</v>
      </c>
      <c r="W1957" s="197">
        <v>394</v>
      </c>
      <c r="X1957" s="197"/>
      <c r="Y1957" s="197"/>
      <c r="Z1957" s="197">
        <v>140</v>
      </c>
      <c r="AA1957" s="197"/>
      <c r="AB1957" s="197"/>
      <c r="AC1957" s="197"/>
      <c r="AD1957" s="197"/>
      <c r="AE1957" s="197"/>
      <c r="AF1957" s="197"/>
      <c r="AG1957" s="197"/>
      <c r="AH1957" s="197"/>
      <c r="AI1957" s="197"/>
      <c r="AJ1957" s="197"/>
      <c r="AK1957" s="197"/>
      <c r="AL1957" s="197"/>
      <c r="AM1957" s="197"/>
      <c r="AN1957" s="197"/>
      <c r="AO1957" s="197"/>
      <c r="AP1957" s="197"/>
      <c r="AQ1957" s="197"/>
      <c r="AR1957" s="197"/>
      <c r="AS1957" s="197"/>
      <c r="AT1957" s="197"/>
      <c r="AU1957" s="197"/>
      <c r="AV1957" s="197"/>
      <c r="AW1957" s="197"/>
      <c r="AX1957" s="197"/>
      <c r="AY1957" s="197"/>
      <c r="AZ1957" s="197"/>
      <c r="BA1957" s="197"/>
      <c r="BB1957" s="197"/>
      <c r="BC1957" s="197"/>
    </row>
    <row r="1958" spans="2:55" customFormat="1" ht="14.1" customHeight="1">
      <c r="B1958" s="204">
        <v>20250621</v>
      </c>
      <c r="C1958" s="204" t="s">
        <v>64</v>
      </c>
      <c r="D1958" s="204">
        <v>630</v>
      </c>
      <c r="E1958" s="204">
        <v>8791</v>
      </c>
      <c r="F1958" s="204"/>
      <c r="G1958" s="204"/>
      <c r="H1958" s="204">
        <v>8768</v>
      </c>
      <c r="I1958" s="204"/>
      <c r="J1958" s="204"/>
      <c r="K1958" s="204">
        <v>-3073</v>
      </c>
      <c r="L1958" s="204">
        <v>-3073</v>
      </c>
      <c r="M1958" s="204">
        <v>-3059</v>
      </c>
      <c r="N1958" s="204" t="s">
        <v>40</v>
      </c>
      <c r="O1958" s="204" t="s">
        <v>45</v>
      </c>
      <c r="P1958" s="202">
        <f t="shared" si="185"/>
        <v>0</v>
      </c>
      <c r="Q1958" s="197">
        <f t="shared" si="180"/>
        <v>23</v>
      </c>
      <c r="R1958" s="202" t="str">
        <f t="shared" si="181"/>
        <v>NA</v>
      </c>
      <c r="S1958" s="202" t="str">
        <f t="shared" si="182"/>
        <v>NA</v>
      </c>
      <c r="T1958" s="197" t="str">
        <f t="shared" si="183"/>
        <v>NA</v>
      </c>
      <c r="U1958" s="197">
        <f t="shared" si="184"/>
        <v>0</v>
      </c>
      <c r="V1958" s="197">
        <f>MIN(IF(SUM(W1958,,X1958,Z1958,AA1958,AD1958,AC1958,AF1958,AG1958,AJ1958,AI1958,AL1958,AM1958,AO1958,AP1958,AR1958,AS1958,A1958,AY1958,AU1958,AV1958,AW1958,AX1958,BA1958,BB1958)=0,0,1)+IF(O1958="Smoothing ramp",1,0)+IF(ISNUMBER(W1958),1,0)+IF(ISNUMBER(X1958),1,0)+IF(ISNUMBER(Z1958),1,0)+IF(ISNUMBER(AA1958),1,0)+IF(ISNUMBER(AD1958),1,0)+IF(ISNUMBER(AC1958),1,0)+IF(ISNUMBER(AF1958),1,0)+IF(ISNUMBER(AG1958),1,0)+IF(ISNUMBER(AI1958),1,0)+IF(ISNUMBER(AJ1958),1,0)+IF(ISNUMBER(AL1958),1,0)+IF(ISNUMBER(AM1958),1,0)+IF(ISNUMBER(AO1958),1,0)+IF(ISNUMBER(AP1958),1,0)+IF(ISNUMBER(#REF!),1,0)+IF(ISNUMBER(AR1958),1,0)+IF(ISNUMBER(AS1958),1,0)+IF(ISNUMBER(AY1958),1,0)+IF(ISNUMBER(AU1958),1,0)+IF(ISNUMBER(AV1958),1,0)+IF(ISNUMBER(AW1958),1,0)+IF(ISNUMBER(AX1958),1,0)+IF(ISNUMBER(BA1958),1,0)+IF(ISNUMBER(BB1958),1,0),1)</f>
        <v>1</v>
      </c>
      <c r="W1958" s="197">
        <v>394</v>
      </c>
      <c r="X1958" s="197"/>
      <c r="Y1958" s="197"/>
      <c r="Z1958" s="197">
        <v>140</v>
      </c>
      <c r="AA1958" s="197"/>
      <c r="AB1958" s="197"/>
      <c r="AC1958" s="197"/>
      <c r="AD1958" s="197"/>
      <c r="AE1958" s="197"/>
      <c r="AF1958" s="197"/>
      <c r="AG1958" s="197"/>
      <c r="AH1958" s="197"/>
      <c r="AI1958" s="197"/>
      <c r="AJ1958" s="197"/>
      <c r="AK1958" s="197"/>
      <c r="AL1958" s="197"/>
      <c r="AM1958" s="197"/>
      <c r="AN1958" s="197"/>
      <c r="AO1958" s="197"/>
      <c r="AP1958" s="197"/>
      <c r="AQ1958" s="197"/>
      <c r="AR1958" s="197"/>
      <c r="AS1958" s="197"/>
      <c r="AT1958" s="197"/>
      <c r="AU1958" s="197"/>
      <c r="AV1958" s="197"/>
      <c r="AW1958" s="197"/>
      <c r="AX1958" s="197"/>
      <c r="AY1958" s="197"/>
      <c r="AZ1958" s="197"/>
      <c r="BA1958" s="197"/>
      <c r="BB1958" s="197"/>
      <c r="BC1958" s="197"/>
    </row>
    <row r="1959" spans="2:55" customFormat="1" ht="14.1" customHeight="1">
      <c r="B1959" s="204">
        <v>20250621</v>
      </c>
      <c r="C1959" s="204" t="s">
        <v>64</v>
      </c>
      <c r="D1959" s="204">
        <v>730</v>
      </c>
      <c r="E1959" s="204">
        <v>8437</v>
      </c>
      <c r="F1959" s="204"/>
      <c r="G1959" s="204"/>
      <c r="H1959" s="204">
        <v>8436</v>
      </c>
      <c r="I1959" s="204"/>
      <c r="J1959" s="204"/>
      <c r="K1959" s="204">
        <v>-4975</v>
      </c>
      <c r="L1959" s="204">
        <v>-4975</v>
      </c>
      <c r="M1959" s="204">
        <v>-4974</v>
      </c>
      <c r="N1959" s="204" t="s">
        <v>40</v>
      </c>
      <c r="O1959" s="204" t="s">
        <v>41</v>
      </c>
      <c r="P1959" s="203">
        <f t="shared" si="185"/>
        <v>0</v>
      </c>
      <c r="Q1959" s="198">
        <f t="shared" si="180"/>
        <v>1</v>
      </c>
      <c r="R1959" s="202" t="str">
        <f t="shared" si="181"/>
        <v>NA</v>
      </c>
      <c r="S1959" s="202" t="str">
        <f t="shared" si="182"/>
        <v>NA</v>
      </c>
      <c r="T1959" s="197" t="str">
        <f t="shared" si="183"/>
        <v>NA</v>
      </c>
      <c r="U1959" s="197">
        <f t="shared" si="184"/>
        <v>0</v>
      </c>
      <c r="V1959" s="197">
        <f>MIN(IF(SUM(W1959,,X1959,Z1959,AA1959,AD1959,AC1959,AF1959,AG1959,AJ1959,AI1959,AL1959,AM1959,AO1959,AP1959,AR1959,AS1959,A1959,AY1959,AU1959,AV1959,AW1959,AX1959,BA1959,BB1959)=0,0,1)+IF(O1959="Smoothing ramp",1,0)+IF(ISNUMBER(W1959),1,0)+IF(ISNUMBER(X1959),1,0)+IF(ISNUMBER(Z1959),1,0)+IF(ISNUMBER(AA1959),1,0)+IF(ISNUMBER(AD1959),1,0)+IF(ISNUMBER(AC1959),1,0)+IF(ISNUMBER(AF1959),1,0)+IF(ISNUMBER(AG1959),1,0)+IF(ISNUMBER(AI1959),1,0)+IF(ISNUMBER(AJ1959),1,0)+IF(ISNUMBER(AL1959),1,0)+IF(ISNUMBER(AM1959),1,0)+IF(ISNUMBER(AO1959),1,0)+IF(ISNUMBER(AP1959),1,0)+IF(ISNUMBER(#REF!),1,0)+IF(ISNUMBER(AR1959),1,0)+IF(ISNUMBER(AS1959),1,0)+IF(ISNUMBER(AY1959),1,0)+IF(ISNUMBER(AU1959),1,0)+IF(ISNUMBER(AV1959),1,0)+IF(ISNUMBER(AW1959),1,0)+IF(ISNUMBER(AX1959),1,0)+IF(ISNUMBER(BA1959),1,0)+IF(ISNUMBER(BB1959),1,0),1)</f>
        <v>1</v>
      </c>
      <c r="W1959" s="197">
        <v>380</v>
      </c>
      <c r="X1959" s="197"/>
      <c r="Y1959" s="197"/>
      <c r="Z1959" s="197">
        <v>140</v>
      </c>
      <c r="AA1959" s="197"/>
      <c r="AB1959" s="197"/>
      <c r="AC1959" s="197"/>
      <c r="AD1959" s="197"/>
      <c r="AE1959" s="197"/>
      <c r="AF1959" s="197"/>
      <c r="AG1959" s="197"/>
      <c r="AH1959" s="197"/>
      <c r="AI1959" s="197"/>
      <c r="AJ1959" s="197"/>
      <c r="AK1959" s="197"/>
      <c r="AL1959" s="197"/>
      <c r="AM1959" s="197"/>
      <c r="AN1959" s="197"/>
      <c r="AO1959" s="197"/>
      <c r="AP1959" s="197"/>
      <c r="AQ1959" s="197"/>
      <c r="AR1959" s="197"/>
      <c r="AS1959" s="197"/>
      <c r="AT1959" s="197"/>
      <c r="AU1959" s="197"/>
      <c r="AV1959" s="197"/>
      <c r="AW1959" s="197"/>
      <c r="AX1959" s="197"/>
      <c r="AY1959" s="197"/>
      <c r="AZ1959" s="197"/>
      <c r="BA1959" s="197"/>
      <c r="BB1959" s="197"/>
      <c r="BC1959" s="197"/>
    </row>
    <row r="1960" spans="2:55" customFormat="1" ht="14.1" customHeight="1">
      <c r="B1960" s="204">
        <v>20250621</v>
      </c>
      <c r="C1960" s="204" t="s">
        <v>64</v>
      </c>
      <c r="D1960" s="204">
        <v>830</v>
      </c>
      <c r="E1960" s="204">
        <v>8437</v>
      </c>
      <c r="F1960" s="204"/>
      <c r="G1960" s="204"/>
      <c r="H1960" s="204">
        <v>8436</v>
      </c>
      <c r="I1960" s="204"/>
      <c r="J1960" s="204"/>
      <c r="K1960" s="204">
        <v>-4975</v>
      </c>
      <c r="L1960" s="204">
        <v>-4975</v>
      </c>
      <c r="M1960" s="204">
        <v>-4974</v>
      </c>
      <c r="N1960" s="204" t="s">
        <v>40</v>
      </c>
      <c r="O1960" s="204" t="s">
        <v>41</v>
      </c>
      <c r="P1960" s="202">
        <f t="shared" si="185"/>
        <v>0</v>
      </c>
      <c r="Q1960" s="197">
        <f t="shared" si="180"/>
        <v>1</v>
      </c>
      <c r="R1960" s="202" t="str">
        <f t="shared" si="181"/>
        <v>NA</v>
      </c>
      <c r="S1960" s="202" t="str">
        <f t="shared" si="182"/>
        <v>NA</v>
      </c>
      <c r="T1960" s="197" t="str">
        <f t="shared" si="183"/>
        <v>NA</v>
      </c>
      <c r="U1960" s="197">
        <f t="shared" si="184"/>
        <v>0</v>
      </c>
      <c r="V1960" s="197">
        <f>MIN(IF(SUM(W1960,,X1960,Z1960,AA1960,AD1960,AC1960,AF1960,AG1960,AJ1960,AI1960,AL1960,AM1960,AO1960,AP1960,AR1960,AS1960,A1960,AY1960,AU1960,AV1960,AW1960,AX1960,BA1960,BB1960)=0,0,1)+IF(O1960="Smoothing ramp",1,0)+IF(ISNUMBER(W1960),1,0)+IF(ISNUMBER(X1960),1,0)+IF(ISNUMBER(Z1960),1,0)+IF(ISNUMBER(AA1960),1,0)+IF(ISNUMBER(AD1960),1,0)+IF(ISNUMBER(AC1960),1,0)+IF(ISNUMBER(AF1960),1,0)+IF(ISNUMBER(AG1960),1,0)+IF(ISNUMBER(AI1960),1,0)+IF(ISNUMBER(AJ1960),1,0)+IF(ISNUMBER(AL1960),1,0)+IF(ISNUMBER(AM1960),1,0)+IF(ISNUMBER(AO1960),1,0)+IF(ISNUMBER(AP1960),1,0)+IF(ISNUMBER(#REF!),1,0)+IF(ISNUMBER(AR1960),1,0)+IF(ISNUMBER(AS1960),1,0)+IF(ISNUMBER(AY1960),1,0)+IF(ISNUMBER(AU1960),1,0)+IF(ISNUMBER(AV1960),1,0)+IF(ISNUMBER(AW1960),1,0)+IF(ISNUMBER(AX1960),1,0)+IF(ISNUMBER(BA1960),1,0)+IF(ISNUMBER(BB1960),1,0),1)</f>
        <v>1</v>
      </c>
      <c r="W1960" s="197">
        <v>380</v>
      </c>
      <c r="X1960" s="197"/>
      <c r="Y1960" s="197"/>
      <c r="Z1960" s="197">
        <v>140</v>
      </c>
      <c r="AA1960" s="197"/>
      <c r="AB1960" s="197"/>
      <c r="AC1960" s="197"/>
      <c r="AD1960" s="197"/>
      <c r="AE1960" s="197"/>
      <c r="AF1960" s="197"/>
      <c r="AG1960" s="197"/>
      <c r="AH1960" s="197"/>
      <c r="AI1960" s="197"/>
      <c r="AJ1960" s="197"/>
      <c r="AK1960" s="197"/>
      <c r="AL1960" s="197"/>
      <c r="AM1960" s="197"/>
      <c r="AN1960" s="197"/>
      <c r="AO1960" s="197"/>
      <c r="AP1960" s="197"/>
      <c r="AQ1960" s="197"/>
      <c r="AR1960" s="197"/>
      <c r="AS1960" s="197"/>
      <c r="AT1960" s="197"/>
      <c r="AU1960" s="197"/>
      <c r="AV1960" s="197"/>
      <c r="AW1960" s="197"/>
      <c r="AX1960" s="197"/>
      <c r="AY1960" s="197"/>
      <c r="AZ1960" s="197"/>
      <c r="BA1960" s="197"/>
      <c r="BB1960" s="197"/>
      <c r="BC1960" s="197"/>
    </row>
    <row r="1961" spans="2:55" customFormat="1" ht="14.1" customHeight="1">
      <c r="B1961" s="204">
        <v>20250621</v>
      </c>
      <c r="C1961" s="204" t="s">
        <v>64</v>
      </c>
      <c r="D1961" s="204">
        <v>930</v>
      </c>
      <c r="E1961" s="204">
        <v>8158</v>
      </c>
      <c r="F1961" s="204"/>
      <c r="G1961" s="204"/>
      <c r="H1961" s="204">
        <v>8157</v>
      </c>
      <c r="I1961" s="204"/>
      <c r="J1961" s="204"/>
      <c r="K1961" s="204">
        <v>-579</v>
      </c>
      <c r="L1961" s="204">
        <v>-579</v>
      </c>
      <c r="M1961" s="204">
        <v>-578</v>
      </c>
      <c r="N1961" s="204" t="s">
        <v>40</v>
      </c>
      <c r="O1961" s="204" t="s">
        <v>41</v>
      </c>
      <c r="P1961" s="202">
        <f t="shared" si="185"/>
        <v>0</v>
      </c>
      <c r="Q1961" s="197">
        <f t="shared" si="180"/>
        <v>1</v>
      </c>
      <c r="R1961" s="202" t="str">
        <f t="shared" si="181"/>
        <v>NA</v>
      </c>
      <c r="S1961" s="202" t="str">
        <f t="shared" si="182"/>
        <v>NA</v>
      </c>
      <c r="T1961" s="197" t="str">
        <f t="shared" si="183"/>
        <v>NA</v>
      </c>
      <c r="U1961" s="197">
        <f t="shared" si="184"/>
        <v>0</v>
      </c>
      <c r="V1961" s="197">
        <f>MIN(IF(SUM(W1961,,X1961,Z1961,AA1961,AD1961,AC1961,AF1961,AG1961,AJ1961,AI1961,AL1961,AM1961,AO1961,AP1961,AR1961,AS1961,A1961,AY1961,AU1961,AV1961,AW1961,AX1961,BA1961,BB1961)=0,0,1)+IF(O1961="Smoothing ramp",1,0)+IF(ISNUMBER(W1961),1,0)+IF(ISNUMBER(X1961),1,0)+IF(ISNUMBER(Z1961),1,0)+IF(ISNUMBER(AA1961),1,0)+IF(ISNUMBER(AD1961),1,0)+IF(ISNUMBER(AC1961),1,0)+IF(ISNUMBER(AF1961),1,0)+IF(ISNUMBER(AG1961),1,0)+IF(ISNUMBER(AI1961),1,0)+IF(ISNUMBER(AJ1961),1,0)+IF(ISNUMBER(AL1961),1,0)+IF(ISNUMBER(AM1961),1,0)+IF(ISNUMBER(AO1961),1,0)+IF(ISNUMBER(AP1961),1,0)+IF(ISNUMBER(#REF!),1,0)+IF(ISNUMBER(AR1961),1,0)+IF(ISNUMBER(AS1961),1,0)+IF(ISNUMBER(AY1961),1,0)+IF(ISNUMBER(AU1961),1,0)+IF(ISNUMBER(AV1961),1,0)+IF(ISNUMBER(AW1961),1,0)+IF(ISNUMBER(AX1961),1,0)+IF(ISNUMBER(BA1961),1,0)+IF(ISNUMBER(BB1961),1,0),1)</f>
        <v>1</v>
      </c>
      <c r="W1961" s="197">
        <v>380</v>
      </c>
      <c r="X1961" s="197"/>
      <c r="Y1961" s="197"/>
      <c r="Z1961" s="197">
        <v>140</v>
      </c>
      <c r="AA1961" s="197"/>
      <c r="AB1961" s="197"/>
      <c r="AC1961" s="197"/>
      <c r="AD1961" s="197"/>
      <c r="AE1961" s="197"/>
      <c r="AF1961" s="197"/>
      <c r="AG1961" s="197"/>
      <c r="AH1961" s="197"/>
      <c r="AI1961" s="197"/>
      <c r="AJ1961" s="197"/>
      <c r="AK1961" s="197"/>
      <c r="AL1961" s="197"/>
      <c r="AM1961" s="197"/>
      <c r="AN1961" s="197"/>
      <c r="AO1961" s="197"/>
      <c r="AP1961" s="197"/>
      <c r="AQ1961" s="197"/>
      <c r="AR1961" s="197"/>
      <c r="AS1961" s="197"/>
      <c r="AT1961" s="197"/>
      <c r="AU1961" s="197"/>
      <c r="AV1961" s="197"/>
      <c r="AW1961" s="197"/>
      <c r="AX1961" s="197"/>
      <c r="AY1961" s="197"/>
      <c r="AZ1961" s="197"/>
      <c r="BA1961" s="197"/>
      <c r="BB1961" s="197"/>
      <c r="BC1961" s="197"/>
    </row>
    <row r="1962" spans="2:55" customFormat="1" ht="14.1" customHeight="1">
      <c r="B1962" s="204">
        <v>20250621</v>
      </c>
      <c r="C1962" s="204" t="s">
        <v>64</v>
      </c>
      <c r="D1962" s="204">
        <v>1030</v>
      </c>
      <c r="E1962" s="204">
        <v>8158</v>
      </c>
      <c r="F1962" s="204"/>
      <c r="G1962" s="204"/>
      <c r="H1962" s="204">
        <v>8157</v>
      </c>
      <c r="I1962" s="204"/>
      <c r="J1962" s="204"/>
      <c r="K1962" s="204">
        <v>-579</v>
      </c>
      <c r="L1962" s="204">
        <v>-579</v>
      </c>
      <c r="M1962" s="204">
        <v>-578</v>
      </c>
      <c r="N1962" s="204" t="s">
        <v>40</v>
      </c>
      <c r="O1962" s="204" t="s">
        <v>41</v>
      </c>
      <c r="P1962" s="202">
        <f t="shared" si="185"/>
        <v>0</v>
      </c>
      <c r="Q1962" s="197">
        <f t="shared" si="180"/>
        <v>1</v>
      </c>
      <c r="R1962" s="202" t="str">
        <f t="shared" si="181"/>
        <v>NA</v>
      </c>
      <c r="S1962" s="202" t="str">
        <f t="shared" si="182"/>
        <v>NA</v>
      </c>
      <c r="T1962" s="197" t="str">
        <f t="shared" si="183"/>
        <v>NA</v>
      </c>
      <c r="U1962" s="197">
        <f t="shared" si="184"/>
        <v>0</v>
      </c>
      <c r="V1962" s="197">
        <f>MIN(IF(SUM(W1962,,X1962,Z1962,AA1962,AD1962,AC1962,AF1962,AG1962,AJ1962,AI1962,AL1962,AM1962,AO1962,AP1962,AR1962,AS1962,A1962,AY1962,AU1962,AV1962,AW1962,AX1962,BA1962,BB1962)=0,0,1)+IF(O1962="Smoothing ramp",1,0)+IF(ISNUMBER(W1962),1,0)+IF(ISNUMBER(X1962),1,0)+IF(ISNUMBER(Z1962),1,0)+IF(ISNUMBER(AA1962),1,0)+IF(ISNUMBER(AD1962),1,0)+IF(ISNUMBER(AC1962),1,0)+IF(ISNUMBER(AF1962),1,0)+IF(ISNUMBER(AG1962),1,0)+IF(ISNUMBER(AI1962),1,0)+IF(ISNUMBER(AJ1962),1,0)+IF(ISNUMBER(AL1962),1,0)+IF(ISNUMBER(AM1962),1,0)+IF(ISNUMBER(AO1962),1,0)+IF(ISNUMBER(AP1962),1,0)+IF(ISNUMBER(#REF!),1,0)+IF(ISNUMBER(AR1962),1,0)+IF(ISNUMBER(AS1962),1,0)+IF(ISNUMBER(AY1962),1,0)+IF(ISNUMBER(AU1962),1,0)+IF(ISNUMBER(AV1962),1,0)+IF(ISNUMBER(AW1962),1,0)+IF(ISNUMBER(AX1962),1,0)+IF(ISNUMBER(BA1962),1,0)+IF(ISNUMBER(BB1962),1,0),1)</f>
        <v>1</v>
      </c>
      <c r="W1962" s="197">
        <v>326</v>
      </c>
      <c r="X1962" s="197"/>
      <c r="Y1962" s="197"/>
      <c r="Z1962" s="197">
        <v>140</v>
      </c>
      <c r="AA1962" s="197"/>
      <c r="AB1962" s="197"/>
      <c r="AC1962" s="197"/>
      <c r="AD1962" s="197"/>
      <c r="AE1962" s="197"/>
      <c r="AF1962" s="197"/>
      <c r="AG1962" s="197"/>
      <c r="AH1962" s="197"/>
      <c r="AI1962" s="197"/>
      <c r="AJ1962" s="197"/>
      <c r="AK1962" s="197"/>
      <c r="AL1962" s="197"/>
      <c r="AM1962" s="197"/>
      <c r="AN1962" s="197"/>
      <c r="AO1962" s="197"/>
      <c r="AP1962" s="197"/>
      <c r="AQ1962" s="197"/>
      <c r="AR1962" s="197"/>
      <c r="AS1962" s="197"/>
      <c r="AT1962" s="197"/>
      <c r="AU1962" s="197"/>
      <c r="AV1962" s="197"/>
      <c r="AW1962" s="197"/>
      <c r="AX1962" s="197"/>
      <c r="AY1962" s="197"/>
      <c r="AZ1962" s="197"/>
      <c r="BA1962" s="197"/>
      <c r="BB1962" s="197"/>
      <c r="BC1962" s="197"/>
    </row>
    <row r="1963" spans="2:55" customFormat="1" ht="14.1" customHeight="1">
      <c r="B1963" s="204">
        <v>20250621</v>
      </c>
      <c r="C1963" s="204" t="s">
        <v>64</v>
      </c>
      <c r="D1963" s="204">
        <v>1130</v>
      </c>
      <c r="E1963" s="204">
        <v>8158</v>
      </c>
      <c r="F1963" s="204"/>
      <c r="G1963" s="204"/>
      <c r="H1963" s="204">
        <v>8157</v>
      </c>
      <c r="I1963" s="204"/>
      <c r="J1963" s="204"/>
      <c r="K1963" s="204">
        <v>-579</v>
      </c>
      <c r="L1963" s="204">
        <v>-579</v>
      </c>
      <c r="M1963" s="204">
        <v>-578</v>
      </c>
      <c r="N1963" s="204" t="s">
        <v>40</v>
      </c>
      <c r="O1963" s="204" t="s">
        <v>41</v>
      </c>
      <c r="P1963" s="202">
        <f t="shared" si="185"/>
        <v>0</v>
      </c>
      <c r="Q1963" s="197">
        <f t="shared" si="180"/>
        <v>1</v>
      </c>
      <c r="R1963" s="202" t="str">
        <f t="shared" si="181"/>
        <v>NA</v>
      </c>
      <c r="S1963" s="202" t="str">
        <f t="shared" si="182"/>
        <v>NA</v>
      </c>
      <c r="T1963" s="197" t="str">
        <f t="shared" si="183"/>
        <v>NA</v>
      </c>
      <c r="U1963" s="197">
        <f t="shared" si="184"/>
        <v>0</v>
      </c>
      <c r="V1963" s="197">
        <f>MIN(IF(SUM(W1963,,X1963,Z1963,AA1963,AD1963,AC1963,AF1963,AG1963,AJ1963,AI1963,AL1963,AM1963,AO1963,AP1963,AR1963,AS1963,A1963,AY1963,AU1963,AV1963,AW1963,AX1963,BA1963,BB1963)=0,0,1)+IF(O1963="Smoothing ramp",1,0)+IF(ISNUMBER(W1963),1,0)+IF(ISNUMBER(X1963),1,0)+IF(ISNUMBER(Z1963),1,0)+IF(ISNUMBER(AA1963),1,0)+IF(ISNUMBER(AD1963),1,0)+IF(ISNUMBER(AC1963),1,0)+IF(ISNUMBER(AF1963),1,0)+IF(ISNUMBER(AG1963),1,0)+IF(ISNUMBER(AI1963),1,0)+IF(ISNUMBER(AJ1963),1,0)+IF(ISNUMBER(AL1963),1,0)+IF(ISNUMBER(AM1963),1,0)+IF(ISNUMBER(AO1963),1,0)+IF(ISNUMBER(AP1963),1,0)+IF(ISNUMBER(#REF!),1,0)+IF(ISNUMBER(AR1963),1,0)+IF(ISNUMBER(AS1963),1,0)+IF(ISNUMBER(AY1963),1,0)+IF(ISNUMBER(AU1963),1,0)+IF(ISNUMBER(AV1963),1,0)+IF(ISNUMBER(AW1963),1,0)+IF(ISNUMBER(AX1963),1,0)+IF(ISNUMBER(BA1963),1,0)+IF(ISNUMBER(BB1963),1,0),1)</f>
        <v>1</v>
      </c>
      <c r="W1963" s="197">
        <v>326</v>
      </c>
      <c r="X1963" s="197"/>
      <c r="Y1963" s="197"/>
      <c r="Z1963" s="197">
        <v>140</v>
      </c>
      <c r="AA1963" s="197"/>
      <c r="AB1963" s="197"/>
      <c r="AC1963" s="197"/>
      <c r="AD1963" s="197"/>
      <c r="AE1963" s="197"/>
      <c r="AF1963" s="197"/>
      <c r="AG1963" s="197"/>
      <c r="AH1963" s="197"/>
      <c r="AI1963" s="197"/>
      <c r="AJ1963" s="197"/>
      <c r="AK1963" s="197"/>
      <c r="AL1963" s="197"/>
      <c r="AM1963" s="197"/>
      <c r="AN1963" s="197"/>
      <c r="AO1963" s="197"/>
      <c r="AP1963" s="197"/>
      <c r="AQ1963" s="197"/>
      <c r="AR1963" s="197"/>
      <c r="AS1963" s="197"/>
      <c r="AT1963" s="197"/>
      <c r="AU1963" s="197"/>
      <c r="AV1963" s="197"/>
      <c r="AW1963" s="197"/>
      <c r="AX1963" s="197"/>
      <c r="AY1963" s="197"/>
      <c r="AZ1963" s="197"/>
      <c r="BA1963" s="197"/>
      <c r="BB1963" s="197"/>
      <c r="BC1963" s="197"/>
    </row>
    <row r="1964" spans="2:55" customFormat="1" ht="14.1" customHeight="1">
      <c r="B1964" s="204">
        <v>20250621</v>
      </c>
      <c r="C1964" s="204" t="s">
        <v>64</v>
      </c>
      <c r="D1964" s="204">
        <v>1230</v>
      </c>
      <c r="E1964" s="204">
        <v>7067</v>
      </c>
      <c r="F1964" s="204"/>
      <c r="G1964" s="204"/>
      <c r="H1964" s="204">
        <v>7067</v>
      </c>
      <c r="I1964" s="204"/>
      <c r="J1964" s="204"/>
      <c r="K1964" s="204">
        <v>187</v>
      </c>
      <c r="L1964" s="204">
        <v>187</v>
      </c>
      <c r="M1964" s="204">
        <v>1</v>
      </c>
      <c r="N1964" s="204" t="s">
        <v>63</v>
      </c>
      <c r="O1964" s="204" t="s">
        <v>41</v>
      </c>
      <c r="P1964" s="202">
        <f t="shared" si="185"/>
        <v>0</v>
      </c>
      <c r="Q1964" s="197">
        <f t="shared" si="180"/>
        <v>0</v>
      </c>
      <c r="R1964" s="202" t="str">
        <f t="shared" si="181"/>
        <v>NA</v>
      </c>
      <c r="S1964" s="202" t="str">
        <f t="shared" si="182"/>
        <v>NA</v>
      </c>
      <c r="T1964" s="197" t="str">
        <f t="shared" si="183"/>
        <v>NA</v>
      </c>
      <c r="U1964" s="197">
        <f t="shared" si="184"/>
        <v>-185</v>
      </c>
      <c r="V1964" s="197">
        <f>MIN(IF(SUM(W1964,,X1964,Z1964,AA1964,AD1964,AC1964,AF1964,AG1964,AJ1964,AI1964,AL1964,AM1964,AO1964,AP1964,AR1964,AS1964,A1964,AY1964,AU1964,AV1964,AW1964,AX1964,BA1964,BB1964)=0,0,1)+IF(O1964="Smoothing ramp",1,0)+IF(ISNUMBER(W1964),1,0)+IF(ISNUMBER(X1964),1,0)+IF(ISNUMBER(Z1964),1,0)+IF(ISNUMBER(AA1964),1,0)+IF(ISNUMBER(AD1964),1,0)+IF(ISNUMBER(AC1964),1,0)+IF(ISNUMBER(AF1964),1,0)+IF(ISNUMBER(AG1964),1,0)+IF(ISNUMBER(AI1964),1,0)+IF(ISNUMBER(AJ1964),1,0)+IF(ISNUMBER(AL1964),1,0)+IF(ISNUMBER(AM1964),1,0)+IF(ISNUMBER(AO1964),1,0)+IF(ISNUMBER(AP1964),1,0)+IF(ISNUMBER(#REF!),1,0)+IF(ISNUMBER(AR1964),1,0)+IF(ISNUMBER(AS1964),1,0)+IF(ISNUMBER(AY1964),1,0)+IF(ISNUMBER(AU1964),1,0)+IF(ISNUMBER(AV1964),1,0)+IF(ISNUMBER(AW1964),1,0)+IF(ISNUMBER(AX1964),1,0)+IF(ISNUMBER(BA1964),1,0)+IF(ISNUMBER(BB1964),1,0),1)</f>
        <v>1</v>
      </c>
      <c r="W1964" s="197">
        <v>326</v>
      </c>
      <c r="X1964" s="197"/>
      <c r="Y1964" s="197"/>
      <c r="Z1964" s="197">
        <v>140</v>
      </c>
      <c r="AA1964" s="197"/>
      <c r="AB1964" s="197"/>
      <c r="AC1964" s="197"/>
      <c r="AD1964" s="197"/>
      <c r="AE1964" s="197"/>
      <c r="AF1964" s="197"/>
      <c r="AG1964" s="197"/>
      <c r="AH1964" s="197"/>
      <c r="AI1964" s="197"/>
      <c r="AJ1964" s="197"/>
      <c r="AK1964" s="197"/>
      <c r="AL1964" s="197"/>
      <c r="AM1964" s="197"/>
      <c r="AN1964" s="197"/>
      <c r="AO1964" s="197"/>
      <c r="AP1964" s="197"/>
      <c r="AQ1964" s="197"/>
      <c r="AR1964" s="197"/>
      <c r="AS1964" s="197"/>
      <c r="AT1964" s="197"/>
      <c r="AU1964" s="197"/>
      <c r="AV1964" s="197"/>
      <c r="AW1964" s="197"/>
      <c r="AX1964" s="197"/>
      <c r="AY1964" s="197"/>
      <c r="AZ1964" s="197"/>
      <c r="BA1964" s="197"/>
      <c r="BB1964" s="197"/>
      <c r="BC1964" s="197"/>
    </row>
    <row r="1965" spans="2:55" customFormat="1" ht="14.1" customHeight="1">
      <c r="B1965" s="204">
        <v>20250621</v>
      </c>
      <c r="C1965" s="204" t="s">
        <v>64</v>
      </c>
      <c r="D1965" s="204">
        <v>1330</v>
      </c>
      <c r="E1965" s="204">
        <v>7067</v>
      </c>
      <c r="F1965" s="204"/>
      <c r="G1965" s="204"/>
      <c r="H1965" s="204">
        <v>7067</v>
      </c>
      <c r="I1965" s="204"/>
      <c r="J1965" s="204"/>
      <c r="K1965" s="204">
        <v>187</v>
      </c>
      <c r="L1965" s="204">
        <v>187</v>
      </c>
      <c r="M1965" s="204">
        <v>1</v>
      </c>
      <c r="N1965" s="204" t="s">
        <v>63</v>
      </c>
      <c r="O1965" s="204" t="s">
        <v>41</v>
      </c>
      <c r="P1965" s="202">
        <f t="shared" si="185"/>
        <v>0</v>
      </c>
      <c r="Q1965" s="197">
        <f t="shared" si="180"/>
        <v>0</v>
      </c>
      <c r="R1965" s="202" t="str">
        <f t="shared" si="181"/>
        <v>NA</v>
      </c>
      <c r="S1965" s="202" t="str">
        <f t="shared" si="182"/>
        <v>NA</v>
      </c>
      <c r="T1965" s="197" t="str">
        <f t="shared" si="183"/>
        <v>NA</v>
      </c>
      <c r="U1965" s="197">
        <f t="shared" si="184"/>
        <v>-185</v>
      </c>
      <c r="V1965" s="197">
        <f>MIN(IF(SUM(W1965,,X1965,Z1965,AA1965,AD1965,AC1965,AF1965,AG1965,AJ1965,AI1965,AL1965,AM1965,AO1965,AP1965,AR1965,AS1965,A1965,AY1965,AU1965,AV1965,AW1965,AX1965,BA1965,BB1965)=0,0,1)+IF(O1965="Smoothing ramp",1,0)+IF(ISNUMBER(W1965),1,0)+IF(ISNUMBER(X1965),1,0)+IF(ISNUMBER(Z1965),1,0)+IF(ISNUMBER(AA1965),1,0)+IF(ISNUMBER(AD1965),1,0)+IF(ISNUMBER(AC1965),1,0)+IF(ISNUMBER(AF1965),1,0)+IF(ISNUMBER(AG1965),1,0)+IF(ISNUMBER(AI1965),1,0)+IF(ISNUMBER(AJ1965),1,0)+IF(ISNUMBER(AL1965),1,0)+IF(ISNUMBER(AM1965),1,0)+IF(ISNUMBER(AO1965),1,0)+IF(ISNUMBER(AP1965),1,0)+IF(ISNUMBER(#REF!),1,0)+IF(ISNUMBER(AR1965),1,0)+IF(ISNUMBER(AS1965),1,0)+IF(ISNUMBER(AY1965),1,0)+IF(ISNUMBER(AU1965),1,0)+IF(ISNUMBER(AV1965),1,0)+IF(ISNUMBER(AW1965),1,0)+IF(ISNUMBER(AX1965),1,0)+IF(ISNUMBER(BA1965),1,0)+IF(ISNUMBER(BB1965),1,0),1)</f>
        <v>1</v>
      </c>
      <c r="W1965" s="197">
        <v>380</v>
      </c>
      <c r="X1965" s="197"/>
      <c r="Y1965" s="197"/>
      <c r="Z1965" s="197">
        <v>140</v>
      </c>
      <c r="AA1965" s="197"/>
      <c r="AB1965" s="197"/>
      <c r="AC1965" s="197"/>
      <c r="AD1965" s="197"/>
      <c r="AE1965" s="197"/>
      <c r="AF1965" s="197"/>
      <c r="AG1965" s="197"/>
      <c r="AH1965" s="197"/>
      <c r="AI1965" s="197"/>
      <c r="AJ1965" s="197"/>
      <c r="AK1965" s="197"/>
      <c r="AL1965" s="197"/>
      <c r="AM1965" s="197"/>
      <c r="AN1965" s="197"/>
      <c r="AO1965" s="197"/>
      <c r="AP1965" s="197"/>
      <c r="AQ1965" s="197"/>
      <c r="AR1965" s="197"/>
      <c r="AS1965" s="197"/>
      <c r="AT1965" s="197"/>
      <c r="AU1965" s="197"/>
      <c r="AV1965" s="197"/>
      <c r="AW1965" s="197"/>
      <c r="AX1965" s="197"/>
      <c r="AY1965" s="197"/>
      <c r="AZ1965" s="197"/>
      <c r="BA1965" s="197"/>
      <c r="BB1965" s="197"/>
      <c r="BC1965" s="197"/>
    </row>
    <row r="1966" spans="2:55" customFormat="1" ht="14.1" customHeight="1">
      <c r="B1966" s="204">
        <v>20250621</v>
      </c>
      <c r="C1966" s="204" t="s">
        <v>64</v>
      </c>
      <c r="D1966" s="204">
        <v>1430</v>
      </c>
      <c r="E1966" s="204">
        <v>7067</v>
      </c>
      <c r="F1966" s="204"/>
      <c r="G1966" s="204"/>
      <c r="H1966" s="204">
        <v>7067</v>
      </c>
      <c r="I1966" s="204"/>
      <c r="J1966" s="204"/>
      <c r="K1966" s="204">
        <v>187</v>
      </c>
      <c r="L1966" s="204">
        <v>187</v>
      </c>
      <c r="M1966" s="204">
        <v>1</v>
      </c>
      <c r="N1966" s="204" t="s">
        <v>63</v>
      </c>
      <c r="O1966" s="204" t="s">
        <v>41</v>
      </c>
      <c r="P1966" s="202">
        <f t="shared" si="185"/>
        <v>0</v>
      </c>
      <c r="Q1966" s="197">
        <f t="shared" si="180"/>
        <v>0</v>
      </c>
      <c r="R1966" s="202" t="str">
        <f t="shared" si="181"/>
        <v>NA</v>
      </c>
      <c r="S1966" s="202" t="str">
        <f t="shared" si="182"/>
        <v>NA</v>
      </c>
      <c r="T1966" s="197" t="str">
        <f t="shared" si="183"/>
        <v>NA</v>
      </c>
      <c r="U1966" s="197">
        <f t="shared" si="184"/>
        <v>-185</v>
      </c>
      <c r="V1966" s="197">
        <f>MIN(IF(SUM(W1966,,X1966,Z1966,AA1966,AD1966,AC1966,AF1966,AG1966,AJ1966,AI1966,AL1966,AM1966,AO1966,AP1966,AR1966,AS1966,A1966,AY1966,AU1966,AV1966,AW1966,AX1966,BA1966,BB1966)=0,0,1)+IF(O1966="Smoothing ramp",1,0)+IF(ISNUMBER(W1966),1,0)+IF(ISNUMBER(X1966),1,0)+IF(ISNUMBER(Z1966),1,0)+IF(ISNUMBER(AA1966),1,0)+IF(ISNUMBER(AD1966),1,0)+IF(ISNUMBER(AC1966),1,0)+IF(ISNUMBER(AF1966),1,0)+IF(ISNUMBER(AG1966),1,0)+IF(ISNUMBER(AI1966),1,0)+IF(ISNUMBER(AJ1966),1,0)+IF(ISNUMBER(AL1966),1,0)+IF(ISNUMBER(AM1966),1,0)+IF(ISNUMBER(AO1966),1,0)+IF(ISNUMBER(AP1966),1,0)+IF(ISNUMBER(#REF!),1,0)+IF(ISNUMBER(AR1966),1,0)+IF(ISNUMBER(AS1966),1,0)+IF(ISNUMBER(AY1966),1,0)+IF(ISNUMBER(AU1966),1,0)+IF(ISNUMBER(AV1966),1,0)+IF(ISNUMBER(AW1966),1,0)+IF(ISNUMBER(AX1966),1,0)+IF(ISNUMBER(BA1966),1,0)+IF(ISNUMBER(BB1966),1,0),1)</f>
        <v>1</v>
      </c>
      <c r="W1966" s="197">
        <v>380</v>
      </c>
      <c r="X1966" s="197"/>
      <c r="Y1966" s="197"/>
      <c r="Z1966" s="197">
        <v>140</v>
      </c>
      <c r="AA1966" s="197"/>
      <c r="AB1966" s="197"/>
      <c r="AC1966" s="197"/>
      <c r="AD1966" s="197"/>
      <c r="AE1966" s="197"/>
      <c r="AF1966" s="197"/>
      <c r="AG1966" s="197"/>
      <c r="AH1966" s="197"/>
      <c r="AI1966" s="197"/>
      <c r="AJ1966" s="197"/>
      <c r="AK1966" s="197"/>
      <c r="AL1966" s="197"/>
      <c r="AM1966" s="197"/>
      <c r="AN1966" s="197"/>
      <c r="AO1966" s="197"/>
      <c r="AP1966" s="197"/>
      <c r="AQ1966" s="197"/>
      <c r="AR1966" s="197"/>
      <c r="AS1966" s="197"/>
      <c r="AT1966" s="197"/>
      <c r="AU1966" s="197"/>
      <c r="AV1966" s="197"/>
      <c r="AW1966" s="197"/>
      <c r="AX1966" s="197"/>
      <c r="AY1966" s="197"/>
      <c r="AZ1966" s="197"/>
      <c r="BA1966" s="197"/>
      <c r="BB1966" s="197"/>
      <c r="BC1966" s="197"/>
    </row>
    <row r="1967" spans="2:55" customFormat="1" ht="14.1" customHeight="1">
      <c r="B1967" s="204">
        <v>20250621</v>
      </c>
      <c r="C1967" s="204" t="s">
        <v>64</v>
      </c>
      <c r="D1967" s="204">
        <v>1530</v>
      </c>
      <c r="E1967" s="204">
        <v>8161</v>
      </c>
      <c r="F1967" s="204"/>
      <c r="G1967" s="204"/>
      <c r="H1967" s="204">
        <v>8160</v>
      </c>
      <c r="I1967" s="204"/>
      <c r="J1967" s="204"/>
      <c r="K1967" s="204">
        <v>-1167</v>
      </c>
      <c r="L1967" s="204">
        <v>-1167</v>
      </c>
      <c r="M1967" s="204">
        <v>-1166</v>
      </c>
      <c r="N1967" s="204" t="s">
        <v>40</v>
      </c>
      <c r="O1967" s="204" t="s">
        <v>41</v>
      </c>
      <c r="P1967" s="202">
        <f t="shared" si="185"/>
        <v>0</v>
      </c>
      <c r="Q1967" s="197">
        <f t="shared" si="180"/>
        <v>1</v>
      </c>
      <c r="R1967" s="202" t="str">
        <f t="shared" si="181"/>
        <v>NA</v>
      </c>
      <c r="S1967" s="202" t="str">
        <f t="shared" si="182"/>
        <v>NA</v>
      </c>
      <c r="T1967" s="197" t="str">
        <f t="shared" si="183"/>
        <v>NA</v>
      </c>
      <c r="U1967" s="197">
        <f t="shared" si="184"/>
        <v>0</v>
      </c>
      <c r="V1967" s="197">
        <f>MIN(IF(SUM(W1967,,X1967,Z1967,AA1967,AD1967,AC1967,AF1967,AG1967,AJ1967,AI1967,AL1967,AM1967,AO1967,AP1967,AR1967,AS1967,A1967,AY1967,AU1967,AV1967,AW1967,AX1967,BA1967,BB1967)=0,0,1)+IF(O1967="Smoothing ramp",1,0)+IF(ISNUMBER(W1967),1,0)+IF(ISNUMBER(X1967),1,0)+IF(ISNUMBER(Z1967),1,0)+IF(ISNUMBER(AA1967),1,0)+IF(ISNUMBER(AD1967),1,0)+IF(ISNUMBER(AC1967),1,0)+IF(ISNUMBER(AF1967),1,0)+IF(ISNUMBER(AG1967),1,0)+IF(ISNUMBER(AI1967),1,0)+IF(ISNUMBER(AJ1967),1,0)+IF(ISNUMBER(AL1967),1,0)+IF(ISNUMBER(AM1967),1,0)+IF(ISNUMBER(AO1967),1,0)+IF(ISNUMBER(AP1967),1,0)+IF(ISNUMBER(#REF!),1,0)+IF(ISNUMBER(AR1967),1,0)+IF(ISNUMBER(AS1967),1,0)+IF(ISNUMBER(AY1967),1,0)+IF(ISNUMBER(AU1967),1,0)+IF(ISNUMBER(AV1967),1,0)+IF(ISNUMBER(AW1967),1,0)+IF(ISNUMBER(AX1967),1,0)+IF(ISNUMBER(BA1967),1,0)+IF(ISNUMBER(BB1967),1,0),1)</f>
        <v>1</v>
      </c>
      <c r="W1967" s="197">
        <v>380</v>
      </c>
      <c r="X1967" s="197"/>
      <c r="Y1967" s="197"/>
      <c r="Z1967" s="197">
        <v>140</v>
      </c>
      <c r="AA1967" s="197"/>
      <c r="AB1967" s="197"/>
      <c r="AC1967" s="197"/>
      <c r="AD1967" s="197"/>
      <c r="AE1967" s="197"/>
      <c r="AF1967" s="197"/>
      <c r="AG1967" s="197"/>
      <c r="AH1967" s="197"/>
      <c r="AI1967" s="197"/>
      <c r="AJ1967" s="197"/>
      <c r="AK1967" s="197"/>
      <c r="AL1967" s="197"/>
      <c r="AM1967" s="197"/>
      <c r="AN1967" s="197"/>
      <c r="AO1967" s="197"/>
      <c r="AP1967" s="197"/>
      <c r="AQ1967" s="197"/>
      <c r="AR1967" s="197"/>
      <c r="AS1967" s="197"/>
      <c r="AT1967" s="197"/>
      <c r="AU1967" s="197"/>
      <c r="AV1967" s="197"/>
      <c r="AW1967" s="197"/>
      <c r="AX1967" s="197"/>
      <c r="AY1967" s="197"/>
      <c r="AZ1967" s="197"/>
      <c r="BA1967" s="197"/>
      <c r="BB1967" s="197"/>
      <c r="BC1967" s="197"/>
    </row>
    <row r="1968" spans="2:55" customFormat="1" ht="14.1" customHeight="1">
      <c r="B1968" s="204">
        <v>20250621</v>
      </c>
      <c r="C1968" s="204" t="s">
        <v>64</v>
      </c>
      <c r="D1968" s="204">
        <v>1630</v>
      </c>
      <c r="E1968" s="204">
        <v>8161</v>
      </c>
      <c r="F1968" s="204"/>
      <c r="G1968" s="204"/>
      <c r="H1968" s="204">
        <v>8160</v>
      </c>
      <c r="I1968" s="204"/>
      <c r="J1968" s="204"/>
      <c r="K1968" s="204">
        <v>-1167</v>
      </c>
      <c r="L1968" s="204">
        <v>-1167</v>
      </c>
      <c r="M1968" s="204">
        <v>-1166</v>
      </c>
      <c r="N1968" s="204" t="s">
        <v>40</v>
      </c>
      <c r="O1968" s="204" t="s">
        <v>41</v>
      </c>
      <c r="P1968" s="202">
        <f t="shared" si="185"/>
        <v>0</v>
      </c>
      <c r="Q1968" s="197">
        <f t="shared" si="180"/>
        <v>1</v>
      </c>
      <c r="R1968" s="202" t="str">
        <f t="shared" si="181"/>
        <v>NA</v>
      </c>
      <c r="S1968" s="202" t="str">
        <f t="shared" si="182"/>
        <v>NA</v>
      </c>
      <c r="T1968" s="197" t="str">
        <f t="shared" si="183"/>
        <v>NA</v>
      </c>
      <c r="U1968" s="197">
        <f t="shared" si="184"/>
        <v>0</v>
      </c>
      <c r="V1968" s="197">
        <f>MIN(IF(SUM(W1968,,X1968,Z1968,AA1968,AD1968,AC1968,AF1968,AG1968,AJ1968,AI1968,AL1968,AM1968,AO1968,AP1968,AR1968,AS1968,A1968,AY1968,AU1968,AV1968,AW1968,AX1968,BA1968,BB1968)=0,0,1)+IF(O1968="Smoothing ramp",1,0)+IF(ISNUMBER(W1968),1,0)+IF(ISNUMBER(X1968),1,0)+IF(ISNUMBER(Z1968),1,0)+IF(ISNUMBER(AA1968),1,0)+IF(ISNUMBER(AD1968),1,0)+IF(ISNUMBER(AC1968),1,0)+IF(ISNUMBER(AF1968),1,0)+IF(ISNUMBER(AG1968),1,0)+IF(ISNUMBER(AI1968),1,0)+IF(ISNUMBER(AJ1968),1,0)+IF(ISNUMBER(AL1968),1,0)+IF(ISNUMBER(AM1968),1,0)+IF(ISNUMBER(AO1968),1,0)+IF(ISNUMBER(AP1968),1,0)+IF(ISNUMBER(#REF!),1,0)+IF(ISNUMBER(AR1968),1,0)+IF(ISNUMBER(AS1968),1,0)+IF(ISNUMBER(AY1968),1,0)+IF(ISNUMBER(AU1968),1,0)+IF(ISNUMBER(AV1968),1,0)+IF(ISNUMBER(AW1968),1,0)+IF(ISNUMBER(AX1968),1,0)+IF(ISNUMBER(BA1968),1,0)+IF(ISNUMBER(BB1968),1,0),1)</f>
        <v>1</v>
      </c>
      <c r="W1968" s="197">
        <v>421</v>
      </c>
      <c r="X1968" s="197"/>
      <c r="Y1968" s="197"/>
      <c r="Z1968" s="197">
        <v>140</v>
      </c>
      <c r="AA1968" s="197"/>
      <c r="AB1968" s="197"/>
      <c r="AC1968" s="197"/>
      <c r="AD1968" s="197"/>
      <c r="AE1968" s="197"/>
      <c r="AF1968" s="197"/>
      <c r="AG1968" s="197"/>
      <c r="AH1968" s="197"/>
      <c r="AI1968" s="197">
        <v>3588</v>
      </c>
      <c r="AJ1968" s="197"/>
      <c r="AK1968" s="197" t="s">
        <v>49</v>
      </c>
      <c r="AL1968" s="197"/>
      <c r="AM1968" s="197"/>
      <c r="AN1968" s="197"/>
      <c r="AO1968" s="197"/>
      <c r="AP1968" s="197"/>
      <c r="AQ1968" s="197"/>
      <c r="AR1968" s="197"/>
      <c r="AS1968" s="197"/>
      <c r="AT1968" s="197"/>
      <c r="AU1968" s="197"/>
      <c r="AV1968" s="197"/>
      <c r="AW1968" s="197"/>
      <c r="AX1968" s="197"/>
      <c r="AY1968" s="197"/>
      <c r="AZ1968" s="197"/>
      <c r="BA1968" s="197"/>
      <c r="BB1968" s="197"/>
      <c r="BC1968" s="197"/>
    </row>
    <row r="1969" spans="2:55" customFormat="1" ht="14.1" customHeight="1">
      <c r="B1969" s="204">
        <v>20250621</v>
      </c>
      <c r="C1969" s="204" t="s">
        <v>64</v>
      </c>
      <c r="D1969" s="204">
        <v>1730</v>
      </c>
      <c r="E1969" s="204">
        <v>8161</v>
      </c>
      <c r="F1969" s="204"/>
      <c r="G1969" s="204"/>
      <c r="H1969" s="204">
        <v>8160</v>
      </c>
      <c r="I1969" s="204"/>
      <c r="J1969" s="204"/>
      <c r="K1969" s="204">
        <v>-1167</v>
      </c>
      <c r="L1969" s="204">
        <v>-1167</v>
      </c>
      <c r="M1969" s="204">
        <v>-1166</v>
      </c>
      <c r="N1969" s="204" t="s">
        <v>40</v>
      </c>
      <c r="O1969" s="204" t="s">
        <v>41</v>
      </c>
      <c r="P1969" s="202">
        <f t="shared" si="185"/>
        <v>0</v>
      </c>
      <c r="Q1969" s="197">
        <f t="shared" si="180"/>
        <v>1</v>
      </c>
      <c r="R1969" s="202" t="str">
        <f t="shared" si="181"/>
        <v>NA</v>
      </c>
      <c r="S1969" s="202" t="str">
        <f t="shared" si="182"/>
        <v>NA</v>
      </c>
      <c r="T1969" s="197" t="str">
        <f t="shared" si="183"/>
        <v>NA</v>
      </c>
      <c r="U1969" s="197">
        <f t="shared" si="184"/>
        <v>0</v>
      </c>
      <c r="V1969" s="197">
        <f>MIN(IF(SUM(W1969,,X1969,Z1969,AA1969,AD1969,AC1969,AF1969,AG1969,AJ1969,AI1969,AL1969,AM1969,AO1969,AP1969,AR1969,AS1969,A1969,AY1969,AU1969,AV1969,AW1969,AX1969,BA1969,BB1969)=0,0,1)+IF(O1969="Smoothing ramp",1,0)+IF(ISNUMBER(W1969),1,0)+IF(ISNUMBER(X1969),1,0)+IF(ISNUMBER(Z1969),1,0)+IF(ISNUMBER(AA1969),1,0)+IF(ISNUMBER(AD1969),1,0)+IF(ISNUMBER(AC1969),1,0)+IF(ISNUMBER(AF1969),1,0)+IF(ISNUMBER(AG1969),1,0)+IF(ISNUMBER(AI1969),1,0)+IF(ISNUMBER(AJ1969),1,0)+IF(ISNUMBER(AL1969),1,0)+IF(ISNUMBER(AM1969),1,0)+IF(ISNUMBER(AO1969),1,0)+IF(ISNUMBER(AP1969),1,0)+IF(ISNUMBER(#REF!),1,0)+IF(ISNUMBER(AR1969),1,0)+IF(ISNUMBER(AS1969),1,0)+IF(ISNUMBER(AY1969),1,0)+IF(ISNUMBER(AU1969),1,0)+IF(ISNUMBER(AV1969),1,0)+IF(ISNUMBER(AW1969),1,0)+IF(ISNUMBER(AX1969),1,0)+IF(ISNUMBER(BA1969),1,0)+IF(ISNUMBER(BB1969),1,0),1)</f>
        <v>1</v>
      </c>
      <c r="W1969" s="197">
        <v>421</v>
      </c>
      <c r="X1969" s="197"/>
      <c r="Y1969" s="197"/>
      <c r="Z1969" s="197">
        <v>140</v>
      </c>
      <c r="AA1969" s="197"/>
      <c r="AB1969" s="197"/>
      <c r="AC1969" s="197"/>
      <c r="AD1969" s="197"/>
      <c r="AE1969" s="197"/>
      <c r="AF1969" s="197"/>
      <c r="AG1969" s="197"/>
      <c r="AH1969" s="197"/>
      <c r="AI1969" s="197">
        <v>3588</v>
      </c>
      <c r="AJ1969" s="197"/>
      <c r="AK1969" s="197" t="s">
        <v>49</v>
      </c>
      <c r="AL1969" s="197"/>
      <c r="AM1969" s="197"/>
      <c r="AN1969" s="197"/>
      <c r="AO1969" s="197"/>
      <c r="AP1969" s="197"/>
      <c r="AQ1969" s="197"/>
      <c r="AR1969" s="197"/>
      <c r="AS1969" s="197"/>
      <c r="AT1969" s="197"/>
      <c r="AU1969" s="197"/>
      <c r="AV1969" s="197"/>
      <c r="AW1969" s="197"/>
      <c r="AX1969" s="197"/>
      <c r="AY1969" s="197"/>
      <c r="AZ1969" s="197"/>
      <c r="BA1969" s="197"/>
      <c r="BB1969" s="197"/>
      <c r="BC1969" s="197"/>
    </row>
    <row r="1970" spans="2:55" customFormat="1" ht="14.1" customHeight="1">
      <c r="B1970" s="204">
        <v>20250621</v>
      </c>
      <c r="C1970" s="204" t="s">
        <v>64</v>
      </c>
      <c r="D1970" s="204">
        <v>1830</v>
      </c>
      <c r="E1970" s="204"/>
      <c r="F1970" s="204">
        <v>8414</v>
      </c>
      <c r="G1970" s="204">
        <v>651</v>
      </c>
      <c r="H1970" s="204"/>
      <c r="I1970" s="204">
        <v>8192</v>
      </c>
      <c r="J1970" s="204">
        <v>651</v>
      </c>
      <c r="K1970" s="204">
        <v>2048</v>
      </c>
      <c r="L1970" s="204">
        <v>461</v>
      </c>
      <c r="M1970" s="204">
        <v>0</v>
      </c>
      <c r="N1970" s="204" t="s">
        <v>44</v>
      </c>
      <c r="O1970" s="204" t="s">
        <v>41</v>
      </c>
      <c r="P1970" s="202">
        <f t="shared" si="185"/>
        <v>1587</v>
      </c>
      <c r="Q1970" s="197" t="str">
        <f t="shared" si="180"/>
        <v>NA</v>
      </c>
      <c r="R1970" s="202">
        <f t="shared" si="181"/>
        <v>222</v>
      </c>
      <c r="S1970" s="202">
        <f t="shared" si="182"/>
        <v>0</v>
      </c>
      <c r="T1970" s="197">
        <f t="shared" si="183"/>
        <v>222</v>
      </c>
      <c r="U1970" s="197">
        <f t="shared" si="184"/>
        <v>-461</v>
      </c>
      <c r="V1970" s="197">
        <f>MIN(IF(SUM(W1970,,X1970,Z1970,AA1970,AD1970,AC1970,AF1970,AG1970,AJ1970,AI1970,AL1970,AM1970,AO1970,AP1970,AR1970,AS1970,A1970,AY1970,AU1970,AV1970,AW1970,AX1970,BA1970,BB1970)=0,0,1)+IF(O1970="Smoothing ramp",1,0)+IF(ISNUMBER(W1970),1,0)+IF(ISNUMBER(X1970),1,0)+IF(ISNUMBER(Z1970),1,0)+IF(ISNUMBER(AA1970),1,0)+IF(ISNUMBER(AD1970),1,0)+IF(ISNUMBER(AC1970),1,0)+IF(ISNUMBER(AF1970),1,0)+IF(ISNUMBER(AG1970),1,0)+IF(ISNUMBER(AI1970),1,0)+IF(ISNUMBER(AJ1970),1,0)+IF(ISNUMBER(AL1970),1,0)+IF(ISNUMBER(AM1970),1,0)+IF(ISNUMBER(AO1970),1,0)+IF(ISNUMBER(AP1970),1,0)+IF(ISNUMBER(#REF!),1,0)+IF(ISNUMBER(AR1970),1,0)+IF(ISNUMBER(AS1970),1,0)+IF(ISNUMBER(AY1970),1,0)+IF(ISNUMBER(AU1970),1,0)+IF(ISNUMBER(AV1970),1,0)+IF(ISNUMBER(AW1970),1,0)+IF(ISNUMBER(AX1970),1,0)+IF(ISNUMBER(BA1970),1,0)+IF(ISNUMBER(BB1970),1,0),1)</f>
        <v>1</v>
      </c>
      <c r="W1970" s="197">
        <v>421</v>
      </c>
      <c r="X1970" s="197"/>
      <c r="Y1970" s="197"/>
      <c r="Z1970" s="197">
        <v>140</v>
      </c>
      <c r="AA1970" s="197"/>
      <c r="AB1970" s="197"/>
      <c r="AC1970" s="197"/>
      <c r="AD1970" s="197"/>
      <c r="AE1970" s="197"/>
      <c r="AF1970" s="197"/>
      <c r="AG1970" s="197"/>
      <c r="AH1970" s="197"/>
      <c r="AI1970" s="197">
        <v>3588</v>
      </c>
      <c r="AJ1970" s="197"/>
      <c r="AK1970" s="197" t="s">
        <v>49</v>
      </c>
      <c r="AL1970" s="197"/>
      <c r="AM1970" s="197"/>
      <c r="AN1970" s="197"/>
      <c r="AO1970" s="197"/>
      <c r="AP1970" s="197"/>
      <c r="AQ1970" s="197"/>
      <c r="AR1970" s="197"/>
      <c r="AS1970" s="197"/>
      <c r="AT1970" s="197"/>
      <c r="AU1970" s="197"/>
      <c r="AV1970" s="197"/>
      <c r="AW1970" s="197"/>
      <c r="AX1970" s="197"/>
      <c r="AY1970" s="197"/>
      <c r="AZ1970" s="197"/>
      <c r="BA1970" s="197"/>
      <c r="BB1970" s="197"/>
      <c r="BC1970" s="197"/>
    </row>
    <row r="1971" spans="2:55" customFormat="1" ht="14.1" customHeight="1">
      <c r="B1971" s="204">
        <v>20250621</v>
      </c>
      <c r="C1971" s="204" t="s">
        <v>64</v>
      </c>
      <c r="D1971" s="204">
        <v>1930</v>
      </c>
      <c r="E1971" s="204"/>
      <c r="F1971" s="204">
        <v>8414</v>
      </c>
      <c r="G1971" s="204">
        <v>651</v>
      </c>
      <c r="H1971" s="204"/>
      <c r="I1971" s="204">
        <v>8192</v>
      </c>
      <c r="J1971" s="204">
        <v>651</v>
      </c>
      <c r="K1971" s="204">
        <v>2048</v>
      </c>
      <c r="L1971" s="204">
        <v>461</v>
      </c>
      <c r="M1971" s="204">
        <v>0</v>
      </c>
      <c r="N1971" s="204" t="s">
        <v>44</v>
      </c>
      <c r="O1971" s="204" t="s">
        <v>41</v>
      </c>
      <c r="P1971" s="202">
        <f t="shared" si="185"/>
        <v>1587</v>
      </c>
      <c r="Q1971" s="197" t="str">
        <f t="shared" si="180"/>
        <v>NA</v>
      </c>
      <c r="R1971" s="202">
        <f t="shared" si="181"/>
        <v>222</v>
      </c>
      <c r="S1971" s="202">
        <f t="shared" si="182"/>
        <v>0</v>
      </c>
      <c r="T1971" s="197">
        <f t="shared" si="183"/>
        <v>222</v>
      </c>
      <c r="U1971" s="197">
        <f t="shared" si="184"/>
        <v>-461</v>
      </c>
      <c r="V1971" s="197">
        <f>MIN(IF(SUM(W1971,,X1971,Z1971,AA1971,AD1971,AC1971,AF1971,AG1971,AJ1971,AI1971,AL1971,AM1971,AO1971,AP1971,AR1971,AS1971,A1971,AY1971,AU1971,AV1971,AW1971,AX1971,BA1971,BB1971)=0,0,1)+IF(O1971="Smoothing ramp",1,0)+IF(ISNUMBER(W1971),1,0)+IF(ISNUMBER(X1971),1,0)+IF(ISNUMBER(Z1971),1,0)+IF(ISNUMBER(AA1971),1,0)+IF(ISNUMBER(AD1971),1,0)+IF(ISNUMBER(AC1971),1,0)+IF(ISNUMBER(AF1971),1,0)+IF(ISNUMBER(AG1971),1,0)+IF(ISNUMBER(AI1971),1,0)+IF(ISNUMBER(AJ1971),1,0)+IF(ISNUMBER(AL1971),1,0)+IF(ISNUMBER(AM1971),1,0)+IF(ISNUMBER(AO1971),1,0)+IF(ISNUMBER(AP1971),1,0)+IF(ISNUMBER(#REF!),1,0)+IF(ISNUMBER(AR1971),1,0)+IF(ISNUMBER(AS1971),1,0)+IF(ISNUMBER(AY1971),1,0)+IF(ISNUMBER(AU1971),1,0)+IF(ISNUMBER(AV1971),1,0)+IF(ISNUMBER(AW1971),1,0)+IF(ISNUMBER(AX1971),1,0)+IF(ISNUMBER(BA1971),1,0)+IF(ISNUMBER(BB1971),1,0),1)</f>
        <v>1</v>
      </c>
      <c r="W1971" s="197">
        <v>360</v>
      </c>
      <c r="X1971" s="197"/>
      <c r="Y1971" s="197"/>
      <c r="Z1971" s="197">
        <v>140</v>
      </c>
      <c r="AA1971" s="197"/>
      <c r="AB1971" s="197"/>
      <c r="AC1971" s="197"/>
      <c r="AD1971" s="197"/>
      <c r="AE1971" s="197"/>
      <c r="AF1971" s="197"/>
      <c r="AG1971" s="197"/>
      <c r="AH1971" s="197"/>
      <c r="AI1971" s="197"/>
      <c r="AJ1971" s="197"/>
      <c r="AK1971" s="197"/>
      <c r="AL1971" s="197"/>
      <c r="AM1971" s="197"/>
      <c r="AN1971" s="197"/>
      <c r="AO1971" s="197"/>
      <c r="AP1971" s="197"/>
      <c r="AQ1971" s="197"/>
      <c r="AR1971" s="197"/>
      <c r="AS1971" s="197"/>
      <c r="AT1971" s="197"/>
      <c r="AU1971" s="197"/>
      <c r="AV1971" s="197"/>
      <c r="AW1971" s="197"/>
      <c r="AX1971" s="197"/>
      <c r="AY1971" s="197"/>
      <c r="AZ1971" s="197"/>
      <c r="BA1971" s="197"/>
      <c r="BB1971" s="197"/>
      <c r="BC1971" s="197"/>
    </row>
    <row r="1972" spans="2:55" customFormat="1" ht="14.1" customHeight="1">
      <c r="B1972" s="204">
        <v>20250621</v>
      </c>
      <c r="C1972" s="204" t="s">
        <v>64</v>
      </c>
      <c r="D1972" s="204">
        <v>2030</v>
      </c>
      <c r="E1972" s="204"/>
      <c r="F1972" s="204">
        <v>8414</v>
      </c>
      <c r="G1972" s="204">
        <v>651</v>
      </c>
      <c r="H1972" s="204"/>
      <c r="I1972" s="204">
        <v>8192</v>
      </c>
      <c r="J1972" s="204">
        <v>651</v>
      </c>
      <c r="K1972" s="204">
        <v>2048</v>
      </c>
      <c r="L1972" s="204">
        <v>461</v>
      </c>
      <c r="M1972" s="204">
        <v>0</v>
      </c>
      <c r="N1972" s="204" t="s">
        <v>44</v>
      </c>
      <c r="O1972" s="204" t="s">
        <v>41</v>
      </c>
      <c r="P1972" s="202">
        <f t="shared" si="185"/>
        <v>1587</v>
      </c>
      <c r="Q1972" s="197" t="str">
        <f t="shared" si="180"/>
        <v>NA</v>
      </c>
      <c r="R1972" s="202">
        <f t="shared" si="181"/>
        <v>222</v>
      </c>
      <c r="S1972" s="202">
        <f t="shared" si="182"/>
        <v>0</v>
      </c>
      <c r="T1972" s="197">
        <f t="shared" si="183"/>
        <v>222</v>
      </c>
      <c r="U1972" s="197">
        <f t="shared" si="184"/>
        <v>-461</v>
      </c>
      <c r="V1972" s="197">
        <f>MIN(IF(SUM(W1972,,X1972,Z1972,AA1972,AD1972,AC1972,AF1972,AG1972,AJ1972,AI1972,AL1972,AM1972,AO1972,AP1972,AR1972,AS1972,A1972,AY1972,AU1972,AV1972,AW1972,AX1972,BA1972,BB1972)=0,0,1)+IF(O1972="Smoothing ramp",1,0)+IF(ISNUMBER(W1972),1,0)+IF(ISNUMBER(X1972),1,0)+IF(ISNUMBER(Z1972),1,0)+IF(ISNUMBER(AA1972),1,0)+IF(ISNUMBER(AD1972),1,0)+IF(ISNUMBER(AC1972),1,0)+IF(ISNUMBER(AF1972),1,0)+IF(ISNUMBER(AG1972),1,0)+IF(ISNUMBER(AI1972),1,0)+IF(ISNUMBER(AJ1972),1,0)+IF(ISNUMBER(AL1972),1,0)+IF(ISNUMBER(AM1972),1,0)+IF(ISNUMBER(AO1972),1,0)+IF(ISNUMBER(AP1972),1,0)+IF(ISNUMBER(#REF!),1,0)+IF(ISNUMBER(AR1972),1,0)+IF(ISNUMBER(AS1972),1,0)+IF(ISNUMBER(AY1972),1,0)+IF(ISNUMBER(AU1972),1,0)+IF(ISNUMBER(AV1972),1,0)+IF(ISNUMBER(AW1972),1,0)+IF(ISNUMBER(AX1972),1,0)+IF(ISNUMBER(BA1972),1,0)+IF(ISNUMBER(BB1972),1,0),1)</f>
        <v>1</v>
      </c>
      <c r="W1972" s="197">
        <v>360</v>
      </c>
      <c r="X1972" s="197"/>
      <c r="Y1972" s="197"/>
      <c r="Z1972" s="197">
        <v>140</v>
      </c>
      <c r="AA1972" s="197"/>
      <c r="AB1972" s="197"/>
      <c r="AC1972" s="197"/>
      <c r="AD1972" s="197"/>
      <c r="AE1972" s="197"/>
      <c r="AF1972" s="197"/>
      <c r="AG1972" s="197"/>
      <c r="AH1972" s="197"/>
      <c r="AI1972" s="197"/>
      <c r="AJ1972" s="197"/>
      <c r="AK1972" s="197"/>
      <c r="AL1972" s="197"/>
      <c r="AM1972" s="197"/>
      <c r="AN1972" s="197"/>
      <c r="AO1972" s="197"/>
      <c r="AP1972" s="197"/>
      <c r="AQ1972" s="197"/>
      <c r="AR1972" s="197"/>
      <c r="AS1972" s="197"/>
      <c r="AT1972" s="197"/>
      <c r="AU1972" s="197"/>
      <c r="AV1972" s="197"/>
      <c r="AW1972" s="197"/>
      <c r="AX1972" s="197"/>
      <c r="AY1972" s="197"/>
      <c r="AZ1972" s="197"/>
      <c r="BA1972" s="197"/>
      <c r="BB1972" s="197"/>
      <c r="BC1972" s="197"/>
    </row>
    <row r="1973" spans="2:55" customFormat="1" ht="14.1" customHeight="1">
      <c r="B1973" s="204">
        <v>20250621</v>
      </c>
      <c r="C1973" s="204" t="s">
        <v>64</v>
      </c>
      <c r="D1973" s="204">
        <v>2130</v>
      </c>
      <c r="E1973" s="204"/>
      <c r="F1973" s="204">
        <v>7266</v>
      </c>
      <c r="G1973" s="204">
        <v>561</v>
      </c>
      <c r="H1973" s="204"/>
      <c r="I1973" s="204">
        <v>7266</v>
      </c>
      <c r="J1973" s="204">
        <v>561</v>
      </c>
      <c r="K1973" s="204">
        <v>-3761</v>
      </c>
      <c r="L1973" s="204">
        <v>-3761</v>
      </c>
      <c r="M1973" s="204">
        <v>0</v>
      </c>
      <c r="N1973" s="204" t="s">
        <v>40</v>
      </c>
      <c r="O1973" s="204" t="s">
        <v>41</v>
      </c>
      <c r="P1973" s="202">
        <f t="shared" si="185"/>
        <v>0</v>
      </c>
      <c r="Q1973" s="197" t="str">
        <f t="shared" si="180"/>
        <v>NA</v>
      </c>
      <c r="R1973" s="202">
        <f t="shared" si="181"/>
        <v>0</v>
      </c>
      <c r="S1973" s="202">
        <f t="shared" si="182"/>
        <v>0</v>
      </c>
      <c r="T1973" s="197">
        <f t="shared" si="183"/>
        <v>0</v>
      </c>
      <c r="U1973" s="197">
        <f t="shared" si="184"/>
        <v>3761</v>
      </c>
      <c r="V1973" s="197">
        <f>MIN(IF(SUM(W1973,,X1973,Z1973,AA1973,AD1973,AC1973,AF1973,AG1973,AJ1973,AI1973,AL1973,AM1973,AO1973,AP1973,AR1973,AS1973,A1973,AY1973,AU1973,AV1973,AW1973,AX1973,BA1973,BB1973)=0,0,1)+IF(O1973="Smoothing ramp",1,0)+IF(ISNUMBER(W1973),1,0)+IF(ISNUMBER(X1973),1,0)+IF(ISNUMBER(Z1973),1,0)+IF(ISNUMBER(AA1973),1,0)+IF(ISNUMBER(AD1973),1,0)+IF(ISNUMBER(AC1973),1,0)+IF(ISNUMBER(AF1973),1,0)+IF(ISNUMBER(AG1973),1,0)+IF(ISNUMBER(AI1973),1,0)+IF(ISNUMBER(AJ1973),1,0)+IF(ISNUMBER(AL1973),1,0)+IF(ISNUMBER(AM1973),1,0)+IF(ISNUMBER(AO1973),1,0)+IF(ISNUMBER(AP1973),1,0)+IF(ISNUMBER(#REF!),1,0)+IF(ISNUMBER(AR1973),1,0)+IF(ISNUMBER(AS1973),1,0)+IF(ISNUMBER(AY1973),1,0)+IF(ISNUMBER(AU1973),1,0)+IF(ISNUMBER(AV1973),1,0)+IF(ISNUMBER(AW1973),1,0)+IF(ISNUMBER(AX1973),1,0)+IF(ISNUMBER(BA1973),1,0)+IF(ISNUMBER(BB1973),1,0),1)</f>
        <v>1</v>
      </c>
      <c r="W1973" s="197">
        <v>347</v>
      </c>
      <c r="X1973" s="197"/>
      <c r="Y1973" s="197"/>
      <c r="Z1973" s="197">
        <v>160</v>
      </c>
      <c r="AA1973" s="197"/>
      <c r="AB1973" s="197"/>
      <c r="AC1973" s="197"/>
      <c r="AD1973" s="197"/>
      <c r="AE1973" s="197"/>
      <c r="AF1973" s="197"/>
      <c r="AG1973" s="197"/>
      <c r="AH1973" s="197"/>
      <c r="AI1973" s="197"/>
      <c r="AJ1973" s="197"/>
      <c r="AK1973" s="197"/>
      <c r="AL1973" s="197"/>
      <c r="AM1973" s="197"/>
      <c r="AN1973" s="197"/>
      <c r="AO1973" s="197"/>
      <c r="AP1973" s="197"/>
      <c r="AQ1973" s="197"/>
      <c r="AR1973" s="197"/>
      <c r="AS1973" s="197"/>
      <c r="AT1973" s="197"/>
      <c r="AU1973" s="197"/>
      <c r="AV1973" s="197"/>
      <c r="AW1973" s="197"/>
      <c r="AX1973" s="197"/>
      <c r="AY1973" s="197"/>
      <c r="AZ1973" s="197"/>
      <c r="BA1973" s="197"/>
      <c r="BB1973" s="197"/>
      <c r="BC1973" s="197"/>
    </row>
    <row r="1974" spans="2:55" customFormat="1" ht="14.1" customHeight="1">
      <c r="B1974" s="204">
        <v>20250621</v>
      </c>
      <c r="C1974" s="204" t="s">
        <v>64</v>
      </c>
      <c r="D1974" s="204">
        <v>2230</v>
      </c>
      <c r="E1974" s="204"/>
      <c r="F1974" s="204">
        <v>7266</v>
      </c>
      <c r="G1974" s="204">
        <v>561</v>
      </c>
      <c r="H1974" s="204"/>
      <c r="I1974" s="204">
        <v>7266</v>
      </c>
      <c r="J1974" s="204">
        <v>561</v>
      </c>
      <c r="K1974" s="204">
        <v>-3761</v>
      </c>
      <c r="L1974" s="204">
        <v>-3761</v>
      </c>
      <c r="M1974" s="204">
        <v>0</v>
      </c>
      <c r="N1974" s="204" t="s">
        <v>40</v>
      </c>
      <c r="O1974" s="204" t="s">
        <v>41</v>
      </c>
      <c r="P1974" s="202">
        <f t="shared" si="185"/>
        <v>0</v>
      </c>
      <c r="Q1974" s="197" t="str">
        <f t="shared" si="180"/>
        <v>NA</v>
      </c>
      <c r="R1974" s="202">
        <f t="shared" si="181"/>
        <v>0</v>
      </c>
      <c r="S1974" s="202">
        <f t="shared" si="182"/>
        <v>0</v>
      </c>
      <c r="T1974" s="197">
        <f t="shared" si="183"/>
        <v>0</v>
      </c>
      <c r="U1974" s="197">
        <f t="shared" si="184"/>
        <v>3761</v>
      </c>
      <c r="V1974" s="197">
        <f>MIN(IF(SUM(W1974,,X1974,Z1974,AA1974,AD1974,AC1974,AF1974,AG1974,AJ1974,AI1974,AL1974,AM1974,AO1974,AP1974,AR1974,AS1974,A1974,AY1974,AU1974,AV1974,AW1974,AX1974,BA1974,BB1974)=0,0,1)+IF(O1974="Smoothing ramp",1,0)+IF(ISNUMBER(W1974),1,0)+IF(ISNUMBER(X1974),1,0)+IF(ISNUMBER(Z1974),1,0)+IF(ISNUMBER(AA1974),1,0)+IF(ISNUMBER(AD1974),1,0)+IF(ISNUMBER(AC1974),1,0)+IF(ISNUMBER(AF1974),1,0)+IF(ISNUMBER(AG1974),1,0)+IF(ISNUMBER(AI1974),1,0)+IF(ISNUMBER(AJ1974),1,0)+IF(ISNUMBER(AL1974),1,0)+IF(ISNUMBER(AM1974),1,0)+IF(ISNUMBER(AO1974),1,0)+IF(ISNUMBER(AP1974),1,0)+IF(ISNUMBER(#REF!),1,0)+IF(ISNUMBER(AR1974),1,0)+IF(ISNUMBER(AS1974),1,0)+IF(ISNUMBER(AY1974),1,0)+IF(ISNUMBER(AU1974),1,0)+IF(ISNUMBER(AV1974),1,0)+IF(ISNUMBER(AW1974),1,0)+IF(ISNUMBER(AX1974),1,0)+IF(ISNUMBER(BA1974),1,0)+IF(ISNUMBER(BB1974),1,0),1)</f>
        <v>1</v>
      </c>
      <c r="W1974" s="197">
        <v>415</v>
      </c>
      <c r="X1974" s="197"/>
      <c r="Y1974" s="197" t="s">
        <v>42</v>
      </c>
      <c r="Z1974" s="197">
        <v>160</v>
      </c>
      <c r="AA1974" s="197"/>
      <c r="AB1974" s="197" t="s">
        <v>42</v>
      </c>
      <c r="AC1974" s="197"/>
      <c r="AD1974" s="197"/>
      <c r="AE1974" s="197"/>
      <c r="AF1974" s="197"/>
      <c r="AG1974" s="197"/>
      <c r="AH1974" s="197"/>
      <c r="AI1974" s="197"/>
      <c r="AJ1974" s="197"/>
      <c r="AK1974" s="197"/>
      <c r="AL1974" s="197"/>
      <c r="AM1974" s="197"/>
      <c r="AN1974" s="197"/>
      <c r="AO1974" s="197"/>
      <c r="AP1974" s="197"/>
      <c r="AQ1974" s="197"/>
      <c r="AR1974" s="197"/>
      <c r="AS1974" s="197"/>
      <c r="AT1974" s="197"/>
      <c r="AU1974" s="197"/>
      <c r="AV1974" s="197"/>
      <c r="AW1974" s="197"/>
      <c r="AX1974" s="197"/>
      <c r="AY1974" s="197"/>
      <c r="AZ1974" s="197"/>
      <c r="BA1974" s="197"/>
      <c r="BB1974" s="197"/>
      <c r="BC1974" s="197"/>
    </row>
    <row r="1975" spans="2:55" customFormat="1" ht="14.1" customHeight="1">
      <c r="B1975" s="204">
        <v>20250621</v>
      </c>
      <c r="C1975" s="204" t="s">
        <v>64</v>
      </c>
      <c r="D1975" s="204">
        <v>2330</v>
      </c>
      <c r="E1975" s="204"/>
      <c r="F1975" s="204">
        <v>6706</v>
      </c>
      <c r="G1975" s="204">
        <v>586</v>
      </c>
      <c r="H1975" s="204"/>
      <c r="I1975" s="204">
        <v>6706</v>
      </c>
      <c r="J1975" s="204">
        <v>586</v>
      </c>
      <c r="K1975" s="204">
        <v>-3179</v>
      </c>
      <c r="L1975" s="204">
        <v>-3179</v>
      </c>
      <c r="M1975" s="204">
        <v>0</v>
      </c>
      <c r="N1975" s="204" t="s">
        <v>40</v>
      </c>
      <c r="O1975" s="204" t="s">
        <v>41</v>
      </c>
      <c r="P1975" s="202">
        <f t="shared" si="185"/>
        <v>0</v>
      </c>
      <c r="Q1975" s="197" t="str">
        <f t="shared" si="180"/>
        <v>NA</v>
      </c>
      <c r="R1975" s="202">
        <f t="shared" si="181"/>
        <v>0</v>
      </c>
      <c r="S1975" s="202">
        <f t="shared" si="182"/>
        <v>0</v>
      </c>
      <c r="T1975" s="197">
        <f t="shared" si="183"/>
        <v>0</v>
      </c>
      <c r="U1975" s="197">
        <f t="shared" si="184"/>
        <v>3179</v>
      </c>
      <c r="V1975" s="197">
        <f>MIN(IF(SUM(W1975,,X1975,Z1975,AA1975,AD1975,AC1975,AF1975,AG1975,AJ1975,AI1975,AL1975,AM1975,AO1975,AP1975,AR1975,AS1975,A1975,AY1975,AU1975,AV1975,AW1975,AX1975,BA1975,BB1975)=0,0,1)+IF(O1975="Smoothing ramp",1,0)+IF(ISNUMBER(W1975),1,0)+IF(ISNUMBER(X1975),1,0)+IF(ISNUMBER(Z1975),1,0)+IF(ISNUMBER(AA1975),1,0)+IF(ISNUMBER(AD1975),1,0)+IF(ISNUMBER(AC1975),1,0)+IF(ISNUMBER(AF1975),1,0)+IF(ISNUMBER(AG1975),1,0)+IF(ISNUMBER(AI1975),1,0)+IF(ISNUMBER(AJ1975),1,0)+IF(ISNUMBER(AL1975),1,0)+IF(ISNUMBER(AM1975),1,0)+IF(ISNUMBER(AO1975),1,0)+IF(ISNUMBER(AP1975),1,0)+IF(ISNUMBER(#REF!),1,0)+IF(ISNUMBER(AR1975),1,0)+IF(ISNUMBER(AS1975),1,0)+IF(ISNUMBER(AY1975),1,0)+IF(ISNUMBER(AU1975),1,0)+IF(ISNUMBER(AV1975),1,0)+IF(ISNUMBER(AW1975),1,0)+IF(ISNUMBER(AX1975),1,0)+IF(ISNUMBER(BA1975),1,0)+IF(ISNUMBER(BB1975),1,0),1)</f>
        <v>1</v>
      </c>
      <c r="W1975" s="197">
        <v>415</v>
      </c>
      <c r="X1975" s="197"/>
      <c r="Y1975" s="197" t="s">
        <v>42</v>
      </c>
      <c r="Z1975" s="197">
        <v>160</v>
      </c>
      <c r="AA1975" s="197"/>
      <c r="AB1975" s="197" t="s">
        <v>42</v>
      </c>
      <c r="AC1975" s="197"/>
      <c r="AD1975" s="197"/>
      <c r="AE1975" s="197"/>
      <c r="AF1975" s="197"/>
      <c r="AG1975" s="197"/>
      <c r="AH1975" s="197"/>
      <c r="AI1975" s="197"/>
      <c r="AJ1975" s="197"/>
      <c r="AK1975" s="197"/>
      <c r="AL1975" s="197"/>
      <c r="AM1975" s="197"/>
      <c r="AN1975" s="197"/>
      <c r="AO1975" s="197"/>
      <c r="AP1975" s="197"/>
      <c r="AQ1975" s="197"/>
      <c r="AR1975" s="197"/>
      <c r="AS1975" s="197"/>
      <c r="AT1975" s="197"/>
      <c r="AU1975" s="197"/>
      <c r="AV1975" s="197"/>
      <c r="AW1975" s="197"/>
      <c r="AX1975" s="197"/>
      <c r="AY1975" s="197"/>
      <c r="AZ1975" s="197"/>
      <c r="BA1975" s="197"/>
      <c r="BB1975" s="197"/>
      <c r="BC1975" s="197"/>
    </row>
    <row r="1976" spans="2:55" customFormat="1" ht="14.1" customHeight="1">
      <c r="B1976" s="204">
        <v>20250622</v>
      </c>
      <c r="C1976" s="204" t="s">
        <v>64</v>
      </c>
      <c r="D1976" s="204">
        <v>30</v>
      </c>
      <c r="E1976" s="204">
        <v>8873</v>
      </c>
      <c r="F1976" s="204"/>
      <c r="G1976" s="204"/>
      <c r="H1976" s="204">
        <v>8500</v>
      </c>
      <c r="I1976" s="204"/>
      <c r="J1976" s="204"/>
      <c r="K1976" s="204">
        <v>-1927</v>
      </c>
      <c r="L1976" s="204">
        <v>-1927</v>
      </c>
      <c r="M1976" s="204">
        <v>-1561</v>
      </c>
      <c r="N1976" s="204" t="s">
        <v>40</v>
      </c>
      <c r="O1976" s="204" t="s">
        <v>45</v>
      </c>
      <c r="P1976" s="202">
        <f t="shared" si="185"/>
        <v>0</v>
      </c>
      <c r="Q1976" s="197">
        <f t="shared" si="180"/>
        <v>373</v>
      </c>
      <c r="R1976" s="202" t="str">
        <f t="shared" si="181"/>
        <v>NA</v>
      </c>
      <c r="S1976" s="202" t="str">
        <f t="shared" si="182"/>
        <v>NA</v>
      </c>
      <c r="T1976" s="197" t="str">
        <f t="shared" si="183"/>
        <v>NA</v>
      </c>
      <c r="U1976" s="197">
        <f t="shared" si="184"/>
        <v>0</v>
      </c>
      <c r="V1976" s="197">
        <f>MIN(IF(SUM(W1976,,X1976,Z1976,AA1976,AD1976,AC1976,AF1976,AG1976,AJ1976,AI1976,AL1976,AM1976,AO1976,AP1976,AR1976,AS1976,A1976,AY1976,AU1976,AV1976,AW1976,AX1976,BA1976,BB1976)=0,0,1)+IF(O1976="Smoothing ramp",1,0)+IF(ISNUMBER(W1976),1,0)+IF(ISNUMBER(X1976),1,0)+IF(ISNUMBER(Z1976),1,0)+IF(ISNUMBER(AA1976),1,0)+IF(ISNUMBER(AD1976),1,0)+IF(ISNUMBER(AC1976),1,0)+IF(ISNUMBER(AF1976),1,0)+IF(ISNUMBER(AG1976),1,0)+IF(ISNUMBER(AI1976),1,0)+IF(ISNUMBER(AJ1976),1,0)+IF(ISNUMBER(AL1976),1,0)+IF(ISNUMBER(AM1976),1,0)+IF(ISNUMBER(AO1976),1,0)+IF(ISNUMBER(AP1976),1,0)+IF(ISNUMBER(#REF!),1,0)+IF(ISNUMBER(AR1976),1,0)+IF(ISNUMBER(AS1976),1,0)+IF(ISNUMBER(AY1976),1,0)+IF(ISNUMBER(AU1976),1,0)+IF(ISNUMBER(AV1976),1,0)+IF(ISNUMBER(AW1976),1,0)+IF(ISNUMBER(AX1976),1,0)+IF(ISNUMBER(BA1976),1,0)+IF(ISNUMBER(BB1976),1,0),1)</f>
        <v>1</v>
      </c>
      <c r="W1976" s="197">
        <v>415</v>
      </c>
      <c r="X1976" s="197"/>
      <c r="Y1976" s="197" t="s">
        <v>42</v>
      </c>
      <c r="Z1976" s="197">
        <v>160</v>
      </c>
      <c r="AA1976" s="197"/>
      <c r="AB1976" s="197" t="s">
        <v>42</v>
      </c>
      <c r="AC1976" s="197"/>
      <c r="AD1976" s="197"/>
      <c r="AE1976" s="197"/>
      <c r="AF1976" s="197"/>
      <c r="AG1976" s="197"/>
      <c r="AH1976" s="197"/>
      <c r="AI1976" s="197"/>
      <c r="AJ1976" s="197"/>
      <c r="AK1976" s="197"/>
      <c r="AL1976" s="197"/>
      <c r="AM1976" s="197"/>
      <c r="AN1976" s="197"/>
      <c r="AO1976" s="197"/>
      <c r="AP1976" s="197"/>
      <c r="AQ1976" s="197"/>
      <c r="AR1976" s="197"/>
      <c r="AS1976" s="197"/>
      <c r="AT1976" s="197"/>
      <c r="AU1976" s="197"/>
      <c r="AV1976" s="197"/>
      <c r="AW1976" s="197"/>
      <c r="AX1976" s="197"/>
      <c r="AY1976" s="197"/>
      <c r="AZ1976" s="197"/>
      <c r="BA1976" s="197"/>
      <c r="BB1976" s="197"/>
      <c r="BC1976" s="197"/>
    </row>
    <row r="1977" spans="2:55" customFormat="1" ht="14.1" customHeight="1">
      <c r="B1977" s="204">
        <v>20250622</v>
      </c>
      <c r="C1977" s="204" t="s">
        <v>64</v>
      </c>
      <c r="D1977" s="204">
        <v>130</v>
      </c>
      <c r="E1977" s="204">
        <v>8873</v>
      </c>
      <c r="F1977" s="204"/>
      <c r="G1977" s="204"/>
      <c r="H1977" s="204">
        <v>8500</v>
      </c>
      <c r="I1977" s="204"/>
      <c r="J1977" s="204"/>
      <c r="K1977" s="204">
        <v>-1927</v>
      </c>
      <c r="L1977" s="204">
        <v>-1927</v>
      </c>
      <c r="M1977" s="204">
        <v>-1561</v>
      </c>
      <c r="N1977" s="204" t="s">
        <v>40</v>
      </c>
      <c r="O1977" s="204" t="s">
        <v>45</v>
      </c>
      <c r="P1977" s="202">
        <f t="shared" si="185"/>
        <v>0</v>
      </c>
      <c r="Q1977" s="197">
        <f t="shared" si="180"/>
        <v>373</v>
      </c>
      <c r="R1977" s="202" t="str">
        <f t="shared" si="181"/>
        <v>NA</v>
      </c>
      <c r="S1977" s="202" t="str">
        <f t="shared" si="182"/>
        <v>NA</v>
      </c>
      <c r="T1977" s="197" t="str">
        <f t="shared" si="183"/>
        <v>NA</v>
      </c>
      <c r="U1977" s="197">
        <f t="shared" si="184"/>
        <v>0</v>
      </c>
      <c r="V1977" s="197">
        <f>MIN(IF(SUM(W1977,,X1977,Z1977,AA1977,AD1977,AC1977,AF1977,AG1977,AJ1977,AI1977,AL1977,AM1977,AO1977,AP1977,AR1977,AS1977,A1977,AY1977,AU1977,AV1977,AW1977,AX1977,BA1977,BB1977)=0,0,1)+IF(O1977="Smoothing ramp",1,0)+IF(ISNUMBER(W1977),1,0)+IF(ISNUMBER(X1977),1,0)+IF(ISNUMBER(Z1977),1,0)+IF(ISNUMBER(AA1977),1,0)+IF(ISNUMBER(AD1977),1,0)+IF(ISNUMBER(AC1977),1,0)+IF(ISNUMBER(AF1977),1,0)+IF(ISNUMBER(AG1977),1,0)+IF(ISNUMBER(AI1977),1,0)+IF(ISNUMBER(AJ1977),1,0)+IF(ISNUMBER(AL1977),1,0)+IF(ISNUMBER(AM1977),1,0)+IF(ISNUMBER(AO1977),1,0)+IF(ISNUMBER(AP1977),1,0)+IF(ISNUMBER(#REF!),1,0)+IF(ISNUMBER(AR1977),1,0)+IF(ISNUMBER(AS1977),1,0)+IF(ISNUMBER(AY1977),1,0)+IF(ISNUMBER(AU1977),1,0)+IF(ISNUMBER(AV1977),1,0)+IF(ISNUMBER(AW1977),1,0)+IF(ISNUMBER(AX1977),1,0)+IF(ISNUMBER(BA1977),1,0)+IF(ISNUMBER(BB1977),1,0),1)</f>
        <v>1</v>
      </c>
      <c r="W1977" s="197">
        <v>415</v>
      </c>
      <c r="X1977" s="197"/>
      <c r="Y1977" s="197" t="s">
        <v>42</v>
      </c>
      <c r="Z1977" s="197">
        <v>160</v>
      </c>
      <c r="AA1977" s="197"/>
      <c r="AB1977" s="197" t="s">
        <v>42</v>
      </c>
      <c r="AC1977" s="197"/>
      <c r="AD1977" s="197"/>
      <c r="AE1977" s="197"/>
      <c r="AF1977" s="197"/>
      <c r="AG1977" s="197"/>
      <c r="AH1977" s="197"/>
      <c r="AI1977" s="197"/>
      <c r="AJ1977" s="197"/>
      <c r="AK1977" s="197"/>
      <c r="AL1977" s="197"/>
      <c r="AM1977" s="197"/>
      <c r="AN1977" s="197"/>
      <c r="AO1977" s="197"/>
      <c r="AP1977" s="197"/>
      <c r="AQ1977" s="197"/>
      <c r="AR1977" s="197"/>
      <c r="AS1977" s="197"/>
      <c r="AT1977" s="197"/>
      <c r="AU1977" s="197"/>
      <c r="AV1977" s="197"/>
      <c r="AW1977" s="197"/>
      <c r="AX1977" s="197"/>
      <c r="AY1977" s="197"/>
      <c r="AZ1977" s="197"/>
      <c r="BA1977" s="197"/>
      <c r="BB1977" s="197"/>
      <c r="BC1977" s="197"/>
    </row>
    <row r="1978" spans="2:55" customFormat="1" ht="14.1" customHeight="1">
      <c r="B1978" s="204">
        <v>20250622</v>
      </c>
      <c r="C1978" s="204" t="s">
        <v>64</v>
      </c>
      <c r="D1978" s="204">
        <v>230</v>
      </c>
      <c r="E1978" s="204">
        <v>8873</v>
      </c>
      <c r="F1978" s="204"/>
      <c r="G1978" s="204"/>
      <c r="H1978" s="204">
        <v>8500</v>
      </c>
      <c r="I1978" s="204"/>
      <c r="J1978" s="204"/>
      <c r="K1978" s="204">
        <v>-1927</v>
      </c>
      <c r="L1978" s="204">
        <v>-1927</v>
      </c>
      <c r="M1978" s="204">
        <v>-1561</v>
      </c>
      <c r="N1978" s="204" t="s">
        <v>40</v>
      </c>
      <c r="O1978" s="204" t="s">
        <v>45</v>
      </c>
      <c r="P1978" s="202">
        <f t="shared" si="185"/>
        <v>0</v>
      </c>
      <c r="Q1978" s="197">
        <f t="shared" si="180"/>
        <v>373</v>
      </c>
      <c r="R1978" s="202" t="str">
        <f t="shared" si="181"/>
        <v>NA</v>
      </c>
      <c r="S1978" s="202" t="str">
        <f t="shared" si="182"/>
        <v>NA</v>
      </c>
      <c r="T1978" s="197" t="str">
        <f t="shared" si="183"/>
        <v>NA</v>
      </c>
      <c r="U1978" s="197">
        <f t="shared" si="184"/>
        <v>0</v>
      </c>
      <c r="V1978" s="197">
        <f>MIN(IF(SUM(W1978,,X1978,Z1978,AA1978,AD1978,AC1978,AF1978,AG1978,AJ1978,AI1978,AL1978,AM1978,AO1978,AP1978,AR1978,AS1978,A1978,AY1978,AU1978,AV1978,AW1978,AX1978,BA1978,BB1978)=0,0,1)+IF(O1978="Smoothing ramp",1,0)+IF(ISNUMBER(W1978),1,0)+IF(ISNUMBER(X1978),1,0)+IF(ISNUMBER(Z1978),1,0)+IF(ISNUMBER(AA1978),1,0)+IF(ISNUMBER(AD1978),1,0)+IF(ISNUMBER(AC1978),1,0)+IF(ISNUMBER(AF1978),1,0)+IF(ISNUMBER(AG1978),1,0)+IF(ISNUMBER(AI1978),1,0)+IF(ISNUMBER(AJ1978),1,0)+IF(ISNUMBER(AL1978),1,0)+IF(ISNUMBER(AM1978),1,0)+IF(ISNUMBER(AO1978),1,0)+IF(ISNUMBER(AP1978),1,0)+IF(ISNUMBER(#REF!),1,0)+IF(ISNUMBER(AR1978),1,0)+IF(ISNUMBER(AS1978),1,0)+IF(ISNUMBER(AY1978),1,0)+IF(ISNUMBER(AU1978),1,0)+IF(ISNUMBER(AV1978),1,0)+IF(ISNUMBER(AW1978),1,0)+IF(ISNUMBER(AX1978),1,0)+IF(ISNUMBER(BA1978),1,0)+IF(ISNUMBER(BB1978),1,0),1)</f>
        <v>1</v>
      </c>
      <c r="W1978" s="197">
        <v>415</v>
      </c>
      <c r="X1978" s="197"/>
      <c r="Y1978" s="197" t="s">
        <v>42</v>
      </c>
      <c r="Z1978" s="197">
        <v>160</v>
      </c>
      <c r="AA1978" s="197"/>
      <c r="AB1978" s="197" t="s">
        <v>42</v>
      </c>
      <c r="AC1978" s="197"/>
      <c r="AD1978" s="197"/>
      <c r="AE1978" s="197"/>
      <c r="AF1978" s="197"/>
      <c r="AG1978" s="197"/>
      <c r="AH1978" s="197"/>
      <c r="AI1978" s="197"/>
      <c r="AJ1978" s="197"/>
      <c r="AK1978" s="197"/>
      <c r="AL1978" s="197"/>
      <c r="AM1978" s="197"/>
      <c r="AN1978" s="197"/>
      <c r="AO1978" s="197"/>
      <c r="AP1978" s="197"/>
      <c r="AQ1978" s="197"/>
      <c r="AR1978" s="197"/>
      <c r="AS1978" s="197"/>
      <c r="AT1978" s="197"/>
      <c r="AU1978" s="197"/>
      <c r="AV1978" s="197"/>
      <c r="AW1978" s="197"/>
      <c r="AX1978" s="197"/>
      <c r="AY1978" s="197"/>
      <c r="AZ1978" s="197"/>
      <c r="BA1978" s="197"/>
      <c r="BB1978" s="197"/>
      <c r="BC1978" s="197"/>
    </row>
    <row r="1979" spans="2:55" customFormat="1" ht="14.1" customHeight="1">
      <c r="B1979" s="204">
        <v>20250622</v>
      </c>
      <c r="C1979" s="204" t="s">
        <v>64</v>
      </c>
      <c r="D1979" s="204">
        <v>330</v>
      </c>
      <c r="E1979" s="204">
        <v>8687</v>
      </c>
      <c r="F1979" s="204"/>
      <c r="G1979" s="204"/>
      <c r="H1979" s="204">
        <v>8373</v>
      </c>
      <c r="I1979" s="204"/>
      <c r="J1979" s="204"/>
      <c r="K1979" s="204">
        <v>1145</v>
      </c>
      <c r="L1979" s="204">
        <v>573</v>
      </c>
      <c r="M1979" s="204">
        <v>872</v>
      </c>
      <c r="N1979" s="204" t="s">
        <v>44</v>
      </c>
      <c r="O1979" s="204" t="s">
        <v>45</v>
      </c>
      <c r="P1979" s="202">
        <f t="shared" si="185"/>
        <v>572</v>
      </c>
      <c r="Q1979" s="197">
        <f t="shared" si="180"/>
        <v>314</v>
      </c>
      <c r="R1979" s="202" t="str">
        <f t="shared" si="181"/>
        <v>NA</v>
      </c>
      <c r="S1979" s="202" t="str">
        <f t="shared" si="182"/>
        <v>NA</v>
      </c>
      <c r="T1979" s="197" t="str">
        <f t="shared" si="183"/>
        <v>NA</v>
      </c>
      <c r="U1979" s="197">
        <f t="shared" si="184"/>
        <v>1171</v>
      </c>
      <c r="V1979" s="197">
        <f>MIN(IF(SUM(W1979,,X1979,Z1979,AA1979,AD1979,AC1979,AF1979,AG1979,AJ1979,AI1979,AL1979,AM1979,AO1979,AP1979,AR1979,AS1979,A1979,AY1979,AU1979,AV1979,AW1979,AX1979,BA1979,BB1979)=0,0,1)+IF(O1979="Smoothing ramp",1,0)+IF(ISNUMBER(W1979),1,0)+IF(ISNUMBER(X1979),1,0)+IF(ISNUMBER(Z1979),1,0)+IF(ISNUMBER(AA1979),1,0)+IF(ISNUMBER(AD1979),1,0)+IF(ISNUMBER(AC1979),1,0)+IF(ISNUMBER(AF1979),1,0)+IF(ISNUMBER(AG1979),1,0)+IF(ISNUMBER(AI1979),1,0)+IF(ISNUMBER(AJ1979),1,0)+IF(ISNUMBER(AL1979),1,0)+IF(ISNUMBER(AM1979),1,0)+IF(ISNUMBER(AO1979),1,0)+IF(ISNUMBER(AP1979),1,0)+IF(ISNUMBER(#REF!),1,0)+IF(ISNUMBER(AR1979),1,0)+IF(ISNUMBER(AS1979),1,0)+IF(ISNUMBER(AY1979),1,0)+IF(ISNUMBER(AU1979),1,0)+IF(ISNUMBER(AV1979),1,0)+IF(ISNUMBER(AW1979),1,0)+IF(ISNUMBER(AX1979),1,0)+IF(ISNUMBER(BA1979),1,0)+IF(ISNUMBER(BB1979),1,0),1)</f>
        <v>1</v>
      </c>
      <c r="W1979" s="197">
        <v>415</v>
      </c>
      <c r="X1979" s="197"/>
      <c r="Y1979" s="197" t="s">
        <v>42</v>
      </c>
      <c r="Z1979" s="197">
        <v>160</v>
      </c>
      <c r="AA1979" s="197"/>
      <c r="AB1979" s="197" t="s">
        <v>42</v>
      </c>
      <c r="AC1979" s="197"/>
      <c r="AD1979" s="197"/>
      <c r="AE1979" s="197"/>
      <c r="AF1979" s="197"/>
      <c r="AG1979" s="197"/>
      <c r="AH1979" s="197"/>
      <c r="AI1979" s="197"/>
      <c r="AJ1979" s="197"/>
      <c r="AK1979" s="197"/>
      <c r="AL1979" s="197"/>
      <c r="AM1979" s="197"/>
      <c r="AN1979" s="197"/>
      <c r="AO1979" s="197"/>
      <c r="AP1979" s="197"/>
      <c r="AQ1979" s="197"/>
      <c r="AR1979" s="197"/>
      <c r="AS1979" s="197"/>
      <c r="AT1979" s="197"/>
      <c r="AU1979" s="197"/>
      <c r="AV1979" s="197"/>
      <c r="AW1979" s="197"/>
      <c r="AX1979" s="197"/>
      <c r="AY1979" s="197"/>
      <c r="AZ1979" s="197"/>
      <c r="BA1979" s="197"/>
      <c r="BB1979" s="197"/>
      <c r="BC1979" s="197"/>
    </row>
    <row r="1980" spans="2:55" customFormat="1" ht="14.1" customHeight="1">
      <c r="B1980" s="204">
        <v>20250622</v>
      </c>
      <c r="C1980" s="204" t="s">
        <v>64</v>
      </c>
      <c r="D1980" s="204">
        <v>430</v>
      </c>
      <c r="E1980" s="204">
        <v>8489</v>
      </c>
      <c r="F1980" s="204"/>
      <c r="G1980" s="204"/>
      <c r="H1980" s="204">
        <v>8389</v>
      </c>
      <c r="I1980" s="204"/>
      <c r="J1980" s="204"/>
      <c r="K1980" s="204">
        <v>1145</v>
      </c>
      <c r="L1980" s="204">
        <v>375</v>
      </c>
      <c r="M1980" s="204">
        <v>856</v>
      </c>
      <c r="N1980" s="204" t="s">
        <v>44</v>
      </c>
      <c r="O1980" s="204" t="s">
        <v>45</v>
      </c>
      <c r="P1980" s="202">
        <f t="shared" si="185"/>
        <v>770</v>
      </c>
      <c r="Q1980" s="197">
        <f t="shared" si="180"/>
        <v>100</v>
      </c>
      <c r="R1980" s="202" t="str">
        <f t="shared" si="181"/>
        <v>NA</v>
      </c>
      <c r="S1980" s="202" t="str">
        <f t="shared" si="182"/>
        <v>NA</v>
      </c>
      <c r="T1980" s="197" t="str">
        <f t="shared" si="183"/>
        <v>NA</v>
      </c>
      <c r="U1980" s="197">
        <f t="shared" si="184"/>
        <v>1337</v>
      </c>
      <c r="V1980" s="197">
        <f>MIN(IF(SUM(W1980,,X1980,Z1980,AA1980,AD1980,AC1980,AF1980,AG1980,AJ1980,AI1980,AL1980,AM1980,AO1980,AP1980,AR1980,AS1980,A1980,AY1980,AU1980,AV1980,AW1980,AX1980,BA1980,BB1980)=0,0,1)+IF(O1980="Smoothing ramp",1,0)+IF(ISNUMBER(W1980),1,0)+IF(ISNUMBER(X1980),1,0)+IF(ISNUMBER(Z1980),1,0)+IF(ISNUMBER(AA1980),1,0)+IF(ISNUMBER(AD1980),1,0)+IF(ISNUMBER(AC1980),1,0)+IF(ISNUMBER(AF1980),1,0)+IF(ISNUMBER(AG1980),1,0)+IF(ISNUMBER(AI1980),1,0)+IF(ISNUMBER(AJ1980),1,0)+IF(ISNUMBER(AL1980),1,0)+IF(ISNUMBER(AM1980),1,0)+IF(ISNUMBER(AO1980),1,0)+IF(ISNUMBER(AP1980),1,0)+IF(ISNUMBER(#REF!),1,0)+IF(ISNUMBER(AR1980),1,0)+IF(ISNUMBER(AS1980),1,0)+IF(ISNUMBER(AY1980),1,0)+IF(ISNUMBER(AU1980),1,0)+IF(ISNUMBER(AV1980),1,0)+IF(ISNUMBER(AW1980),1,0)+IF(ISNUMBER(AX1980),1,0)+IF(ISNUMBER(BA1980),1,0)+IF(ISNUMBER(BB1980),1,0),1)</f>
        <v>1</v>
      </c>
      <c r="W1980" s="197">
        <v>415</v>
      </c>
      <c r="X1980" s="197"/>
      <c r="Y1980" s="197" t="s">
        <v>42</v>
      </c>
      <c r="Z1980" s="197">
        <v>160</v>
      </c>
      <c r="AA1980" s="197"/>
      <c r="AB1980" s="197" t="s">
        <v>42</v>
      </c>
      <c r="AC1980" s="197"/>
      <c r="AD1980" s="197"/>
      <c r="AE1980" s="197"/>
      <c r="AF1980" s="197"/>
      <c r="AG1980" s="197"/>
      <c r="AH1980" s="197"/>
      <c r="AI1980" s="197"/>
      <c r="AJ1980" s="197"/>
      <c r="AK1980" s="197"/>
      <c r="AL1980" s="197"/>
      <c r="AM1980" s="197"/>
      <c r="AN1980" s="197"/>
      <c r="AO1980" s="197"/>
      <c r="AP1980" s="197"/>
      <c r="AQ1980" s="197"/>
      <c r="AR1980" s="197"/>
      <c r="AS1980" s="197"/>
      <c r="AT1980" s="197"/>
      <c r="AU1980" s="197"/>
      <c r="AV1980" s="197"/>
      <c r="AW1980" s="197"/>
      <c r="AX1980" s="197"/>
      <c r="AY1980" s="197"/>
      <c r="AZ1980" s="197"/>
      <c r="BA1980" s="197"/>
      <c r="BB1980" s="197"/>
      <c r="BC1980" s="197"/>
    </row>
    <row r="1981" spans="2:55" customFormat="1" ht="14.1" customHeight="1">
      <c r="B1981" s="204">
        <v>20250622</v>
      </c>
      <c r="C1981" s="204" t="s">
        <v>64</v>
      </c>
      <c r="D1981" s="204">
        <v>530</v>
      </c>
      <c r="E1981" s="204">
        <v>8687</v>
      </c>
      <c r="F1981" s="204"/>
      <c r="G1981" s="204"/>
      <c r="H1981" s="204">
        <v>8373</v>
      </c>
      <c r="I1981" s="204"/>
      <c r="J1981" s="204"/>
      <c r="K1981" s="204">
        <v>1145</v>
      </c>
      <c r="L1981" s="204">
        <v>573</v>
      </c>
      <c r="M1981" s="204">
        <v>872</v>
      </c>
      <c r="N1981" s="204" t="s">
        <v>44</v>
      </c>
      <c r="O1981" s="204" t="s">
        <v>45</v>
      </c>
      <c r="P1981" s="202">
        <f t="shared" si="185"/>
        <v>572</v>
      </c>
      <c r="Q1981" s="197">
        <f t="shared" si="180"/>
        <v>314</v>
      </c>
      <c r="R1981" s="202" t="str">
        <f t="shared" si="181"/>
        <v>NA</v>
      </c>
      <c r="S1981" s="202" t="str">
        <f t="shared" si="182"/>
        <v>NA</v>
      </c>
      <c r="T1981" s="197" t="str">
        <f t="shared" si="183"/>
        <v>NA</v>
      </c>
      <c r="U1981" s="197">
        <f t="shared" si="184"/>
        <v>1171</v>
      </c>
      <c r="V1981" s="197">
        <f>MIN(IF(SUM(W1981,,X1981,Z1981,AA1981,AD1981,AC1981,AF1981,AG1981,AJ1981,AI1981,AL1981,AM1981,AO1981,AP1981,AR1981,AS1981,A1981,AY1981,AU1981,AV1981,AW1981,AX1981,BA1981,BB1981)=0,0,1)+IF(O1981="Smoothing ramp",1,0)+IF(ISNUMBER(W1981),1,0)+IF(ISNUMBER(X1981),1,0)+IF(ISNUMBER(Z1981),1,0)+IF(ISNUMBER(AA1981),1,0)+IF(ISNUMBER(AD1981),1,0)+IF(ISNUMBER(AC1981),1,0)+IF(ISNUMBER(AF1981),1,0)+IF(ISNUMBER(AG1981),1,0)+IF(ISNUMBER(AI1981),1,0)+IF(ISNUMBER(AJ1981),1,0)+IF(ISNUMBER(AL1981),1,0)+IF(ISNUMBER(AM1981),1,0)+IF(ISNUMBER(AO1981),1,0)+IF(ISNUMBER(AP1981),1,0)+IF(ISNUMBER(#REF!),1,0)+IF(ISNUMBER(AR1981),1,0)+IF(ISNUMBER(AS1981),1,0)+IF(ISNUMBER(AY1981),1,0)+IF(ISNUMBER(AU1981),1,0)+IF(ISNUMBER(AV1981),1,0)+IF(ISNUMBER(AW1981),1,0)+IF(ISNUMBER(AX1981),1,0)+IF(ISNUMBER(BA1981),1,0)+IF(ISNUMBER(BB1981),1,0),1)</f>
        <v>1</v>
      </c>
      <c r="W1981" s="197">
        <v>415</v>
      </c>
      <c r="X1981" s="197"/>
      <c r="Y1981" s="197" t="s">
        <v>42</v>
      </c>
      <c r="Z1981" s="197">
        <v>160</v>
      </c>
      <c r="AA1981" s="197"/>
      <c r="AB1981" s="197" t="s">
        <v>42</v>
      </c>
      <c r="AC1981" s="197"/>
      <c r="AD1981" s="197"/>
      <c r="AE1981" s="197"/>
      <c r="AF1981" s="197"/>
      <c r="AG1981" s="197"/>
      <c r="AH1981" s="197"/>
      <c r="AI1981" s="197"/>
      <c r="AJ1981" s="197"/>
      <c r="AK1981" s="197"/>
      <c r="AL1981" s="197"/>
      <c r="AM1981" s="197"/>
      <c r="AN1981" s="197"/>
      <c r="AO1981" s="197"/>
      <c r="AP1981" s="197"/>
      <c r="AQ1981" s="197"/>
      <c r="AR1981" s="197"/>
      <c r="AS1981" s="197"/>
      <c r="AT1981" s="197"/>
      <c r="AU1981" s="197"/>
      <c r="AV1981" s="197"/>
      <c r="AW1981" s="197"/>
      <c r="AX1981" s="197"/>
      <c r="AY1981" s="197"/>
      <c r="AZ1981" s="197"/>
      <c r="BA1981" s="197"/>
      <c r="BB1981" s="197"/>
      <c r="BC1981" s="197"/>
    </row>
    <row r="1982" spans="2:55" customFormat="1" ht="14.1" customHeight="1">
      <c r="B1982" s="204">
        <v>20250622</v>
      </c>
      <c r="C1982" s="204" t="s">
        <v>64</v>
      </c>
      <c r="D1982" s="204">
        <v>630</v>
      </c>
      <c r="E1982" s="204">
        <v>8529</v>
      </c>
      <c r="F1982" s="204"/>
      <c r="G1982" s="204"/>
      <c r="H1982" s="204">
        <v>8393</v>
      </c>
      <c r="I1982" s="204"/>
      <c r="J1982" s="204"/>
      <c r="K1982" s="204">
        <v>1145</v>
      </c>
      <c r="L1982" s="204">
        <v>415</v>
      </c>
      <c r="M1982" s="204">
        <v>851</v>
      </c>
      <c r="N1982" s="204" t="s">
        <v>44</v>
      </c>
      <c r="O1982" s="204" t="s">
        <v>45</v>
      </c>
      <c r="P1982" s="202">
        <f t="shared" si="185"/>
        <v>730</v>
      </c>
      <c r="Q1982" s="197">
        <f t="shared" si="180"/>
        <v>136</v>
      </c>
      <c r="R1982" s="202" t="str">
        <f t="shared" si="181"/>
        <v>NA</v>
      </c>
      <c r="S1982" s="202" t="str">
        <f t="shared" si="182"/>
        <v>NA</v>
      </c>
      <c r="T1982" s="197" t="str">
        <f t="shared" si="183"/>
        <v>NA</v>
      </c>
      <c r="U1982" s="197">
        <f t="shared" si="184"/>
        <v>1287</v>
      </c>
      <c r="V1982" s="197">
        <f>MIN(IF(SUM(W1982,,X1982,Z1982,AA1982,AD1982,AC1982,AF1982,AG1982,AJ1982,AI1982,AL1982,AM1982,AO1982,AP1982,AR1982,AS1982,A1982,AY1982,AU1982,AV1982,AW1982,AX1982,BA1982,BB1982)=0,0,1)+IF(O1982="Smoothing ramp",1,0)+IF(ISNUMBER(W1982),1,0)+IF(ISNUMBER(X1982),1,0)+IF(ISNUMBER(Z1982),1,0)+IF(ISNUMBER(AA1982),1,0)+IF(ISNUMBER(AD1982),1,0)+IF(ISNUMBER(AC1982),1,0)+IF(ISNUMBER(AF1982),1,0)+IF(ISNUMBER(AG1982),1,0)+IF(ISNUMBER(AI1982),1,0)+IF(ISNUMBER(AJ1982),1,0)+IF(ISNUMBER(AL1982),1,0)+IF(ISNUMBER(AM1982),1,0)+IF(ISNUMBER(AO1982),1,0)+IF(ISNUMBER(AP1982),1,0)+IF(ISNUMBER(#REF!),1,0)+IF(ISNUMBER(AR1982),1,0)+IF(ISNUMBER(AS1982),1,0)+IF(ISNUMBER(AY1982),1,0)+IF(ISNUMBER(AU1982),1,0)+IF(ISNUMBER(AV1982),1,0)+IF(ISNUMBER(AW1982),1,0)+IF(ISNUMBER(AX1982),1,0)+IF(ISNUMBER(BA1982),1,0)+IF(ISNUMBER(BB1982),1,0),1)</f>
        <v>1</v>
      </c>
      <c r="W1982" s="197">
        <v>415</v>
      </c>
      <c r="X1982" s="197"/>
      <c r="Y1982" s="197" t="s">
        <v>42</v>
      </c>
      <c r="Z1982" s="197">
        <v>160</v>
      </c>
      <c r="AA1982" s="197"/>
      <c r="AB1982" s="197" t="s">
        <v>42</v>
      </c>
      <c r="AC1982" s="197"/>
      <c r="AD1982" s="197"/>
      <c r="AE1982" s="197"/>
      <c r="AF1982" s="197"/>
      <c r="AG1982" s="197"/>
      <c r="AH1982" s="197"/>
      <c r="AI1982" s="197"/>
      <c r="AJ1982" s="197"/>
      <c r="AK1982" s="197"/>
      <c r="AL1982" s="197"/>
      <c r="AM1982" s="197"/>
      <c r="AN1982" s="197"/>
      <c r="AO1982" s="197"/>
      <c r="AP1982" s="197"/>
      <c r="AQ1982" s="197"/>
      <c r="AR1982" s="197"/>
      <c r="AS1982" s="197"/>
      <c r="AT1982" s="197"/>
      <c r="AU1982" s="197"/>
      <c r="AV1982" s="197"/>
      <c r="AW1982" s="197"/>
      <c r="AX1982" s="197"/>
      <c r="AY1982" s="197"/>
      <c r="AZ1982" s="197"/>
      <c r="BA1982" s="197"/>
      <c r="BB1982" s="197"/>
      <c r="BC1982" s="197"/>
    </row>
    <row r="1983" spans="2:55" customFormat="1" ht="14.1" customHeight="1">
      <c r="B1983" s="204">
        <v>20250622</v>
      </c>
      <c r="C1983" s="204" t="s">
        <v>64</v>
      </c>
      <c r="D1983" s="204">
        <v>730</v>
      </c>
      <c r="E1983" s="204">
        <v>8870</v>
      </c>
      <c r="F1983" s="204"/>
      <c r="G1983" s="204"/>
      <c r="H1983" s="204">
        <v>8764</v>
      </c>
      <c r="I1983" s="204"/>
      <c r="J1983" s="204"/>
      <c r="K1983" s="204">
        <v>-624</v>
      </c>
      <c r="L1983" s="204">
        <v>-624</v>
      </c>
      <c r="M1983" s="204">
        <v>-524</v>
      </c>
      <c r="N1983" s="204" t="s">
        <v>40</v>
      </c>
      <c r="O1983" s="204" t="s">
        <v>45</v>
      </c>
      <c r="P1983" s="202">
        <f t="shared" si="185"/>
        <v>0</v>
      </c>
      <c r="Q1983" s="197">
        <f t="shared" si="180"/>
        <v>106</v>
      </c>
      <c r="R1983" s="202" t="str">
        <f t="shared" si="181"/>
        <v>NA</v>
      </c>
      <c r="S1983" s="202" t="str">
        <f t="shared" si="182"/>
        <v>NA</v>
      </c>
      <c r="T1983" s="197" t="str">
        <f t="shared" si="183"/>
        <v>NA</v>
      </c>
      <c r="U1983" s="197">
        <f t="shared" si="184"/>
        <v>0</v>
      </c>
      <c r="V1983" s="197">
        <f>MIN(IF(SUM(W1983,,X1983,Z1983,AA1983,AD1983,AC1983,AF1983,AG1983,AJ1983,AI1983,AL1983,AM1983,AO1983,AP1983,AR1983,AS1983,A1983,AY1983,AU1983,AV1983,AW1983,AX1983,BA1983,BB1983)=0,0,1)+IF(O1983="Smoothing ramp",1,0)+IF(ISNUMBER(W1983),1,0)+IF(ISNUMBER(X1983),1,0)+IF(ISNUMBER(Z1983),1,0)+IF(ISNUMBER(AA1983),1,0)+IF(ISNUMBER(AD1983),1,0)+IF(ISNUMBER(AC1983),1,0)+IF(ISNUMBER(AF1983),1,0)+IF(ISNUMBER(AG1983),1,0)+IF(ISNUMBER(AI1983),1,0)+IF(ISNUMBER(AJ1983),1,0)+IF(ISNUMBER(AL1983),1,0)+IF(ISNUMBER(AM1983),1,0)+IF(ISNUMBER(AO1983),1,0)+IF(ISNUMBER(AP1983),1,0)+IF(ISNUMBER(#REF!),1,0)+IF(ISNUMBER(AR1983),1,0)+IF(ISNUMBER(AS1983),1,0)+IF(ISNUMBER(AY1983),1,0)+IF(ISNUMBER(AU1983),1,0)+IF(ISNUMBER(AV1983),1,0)+IF(ISNUMBER(AW1983),1,0)+IF(ISNUMBER(AX1983),1,0)+IF(ISNUMBER(BA1983),1,0)+IF(ISNUMBER(BB1983),1,0),1)</f>
        <v>1</v>
      </c>
      <c r="W1983" s="197">
        <v>372</v>
      </c>
      <c r="X1983" s="197"/>
      <c r="Y1983" s="197"/>
      <c r="Z1983" s="197">
        <v>160</v>
      </c>
      <c r="AA1983" s="197"/>
      <c r="AB1983" s="197"/>
      <c r="AC1983" s="197"/>
      <c r="AD1983" s="197"/>
      <c r="AE1983" s="197"/>
      <c r="AF1983" s="197"/>
      <c r="AG1983" s="197"/>
      <c r="AH1983" s="197"/>
      <c r="AI1983" s="197"/>
      <c r="AJ1983" s="197"/>
      <c r="AK1983" s="197"/>
      <c r="AL1983" s="197"/>
      <c r="AM1983" s="197"/>
      <c r="AN1983" s="197"/>
      <c r="AO1983" s="197"/>
      <c r="AP1983" s="197"/>
      <c r="AQ1983" s="197"/>
      <c r="AR1983" s="197"/>
      <c r="AS1983" s="197"/>
      <c r="AT1983" s="197"/>
      <c r="AU1983" s="197"/>
      <c r="AV1983" s="197"/>
      <c r="AW1983" s="197"/>
      <c r="AX1983" s="197"/>
      <c r="AY1983" s="197"/>
      <c r="AZ1983" s="197"/>
      <c r="BA1983" s="197"/>
      <c r="BB1983" s="197"/>
      <c r="BC1983" s="197"/>
    </row>
    <row r="1984" spans="2:55" customFormat="1" ht="14.1" customHeight="1">
      <c r="B1984" s="204">
        <v>20250622</v>
      </c>
      <c r="C1984" s="204" t="s">
        <v>64</v>
      </c>
      <c r="D1984" s="204">
        <v>830</v>
      </c>
      <c r="E1984" s="204">
        <v>8870</v>
      </c>
      <c r="F1984" s="204"/>
      <c r="G1984" s="204"/>
      <c r="H1984" s="204">
        <v>8004</v>
      </c>
      <c r="I1984" s="204"/>
      <c r="J1984" s="204"/>
      <c r="K1984" s="204">
        <v>-624</v>
      </c>
      <c r="L1984" s="204">
        <v>-624</v>
      </c>
      <c r="M1984" s="204">
        <v>237</v>
      </c>
      <c r="N1984" s="204" t="s">
        <v>40</v>
      </c>
      <c r="O1984" s="204" t="s">
        <v>41</v>
      </c>
      <c r="P1984" s="202">
        <f t="shared" si="185"/>
        <v>0</v>
      </c>
      <c r="Q1984" s="197">
        <f t="shared" si="180"/>
        <v>866</v>
      </c>
      <c r="R1984" s="202" t="str">
        <f t="shared" si="181"/>
        <v>NA</v>
      </c>
      <c r="S1984" s="202" t="str">
        <f t="shared" si="182"/>
        <v>NA</v>
      </c>
      <c r="T1984" s="197" t="str">
        <f t="shared" si="183"/>
        <v>NA</v>
      </c>
      <c r="U1984" s="197">
        <f t="shared" si="184"/>
        <v>1098</v>
      </c>
      <c r="V1984" s="197">
        <f>MIN(IF(SUM(W1984,,X1984,Z1984,AA1984,AD1984,AC1984,AF1984,AG1984,AJ1984,AI1984,AL1984,AM1984,AO1984,AP1984,AR1984,AS1984,A1984,AY1984,AU1984,AV1984,AW1984,AX1984,BA1984,BB1984)=0,0,1)+IF(O1984="Smoothing ramp",1,0)+IF(ISNUMBER(W1984),1,0)+IF(ISNUMBER(X1984),1,0)+IF(ISNUMBER(Z1984),1,0)+IF(ISNUMBER(AA1984),1,0)+IF(ISNUMBER(AD1984),1,0)+IF(ISNUMBER(AC1984),1,0)+IF(ISNUMBER(AF1984),1,0)+IF(ISNUMBER(AG1984),1,0)+IF(ISNUMBER(AI1984),1,0)+IF(ISNUMBER(AJ1984),1,0)+IF(ISNUMBER(AL1984),1,0)+IF(ISNUMBER(AM1984),1,0)+IF(ISNUMBER(AO1984),1,0)+IF(ISNUMBER(AP1984),1,0)+IF(ISNUMBER(#REF!),1,0)+IF(ISNUMBER(AR1984),1,0)+IF(ISNUMBER(AS1984),1,0)+IF(ISNUMBER(AY1984),1,0)+IF(ISNUMBER(AU1984),1,0)+IF(ISNUMBER(AV1984),1,0)+IF(ISNUMBER(AW1984),1,0)+IF(ISNUMBER(AX1984),1,0)+IF(ISNUMBER(BA1984),1,0)+IF(ISNUMBER(BB1984),1,0),1)</f>
        <v>1</v>
      </c>
      <c r="W1984" s="197">
        <v>372</v>
      </c>
      <c r="X1984" s="197"/>
      <c r="Y1984" s="197"/>
      <c r="Z1984" s="197">
        <v>160</v>
      </c>
      <c r="AA1984" s="197"/>
      <c r="AB1984" s="197"/>
      <c r="AC1984" s="197"/>
      <c r="AD1984" s="197"/>
      <c r="AE1984" s="197"/>
      <c r="AF1984" s="197"/>
      <c r="AG1984" s="197"/>
      <c r="AH1984" s="197"/>
      <c r="AI1984" s="197"/>
      <c r="AJ1984" s="197"/>
      <c r="AK1984" s="197"/>
      <c r="AL1984" s="197"/>
      <c r="AM1984" s="197"/>
      <c r="AN1984" s="197"/>
      <c r="AO1984" s="197"/>
      <c r="AP1984" s="197"/>
      <c r="AQ1984" s="197"/>
      <c r="AR1984" s="197"/>
      <c r="AS1984" s="197"/>
      <c r="AT1984" s="197"/>
      <c r="AU1984" s="197"/>
      <c r="AV1984" s="197"/>
      <c r="AW1984" s="197"/>
      <c r="AX1984" s="197"/>
      <c r="AY1984" s="197"/>
      <c r="AZ1984" s="197"/>
      <c r="BA1984" s="197"/>
      <c r="BB1984" s="197"/>
      <c r="BC1984" s="197"/>
    </row>
    <row r="1985" spans="2:55" customFormat="1" ht="14.1" customHeight="1">
      <c r="B1985" s="204">
        <v>20250622</v>
      </c>
      <c r="C1985" s="204" t="s">
        <v>64</v>
      </c>
      <c r="D1985" s="204">
        <v>930</v>
      </c>
      <c r="E1985" s="204">
        <v>7089</v>
      </c>
      <c r="F1985" s="204"/>
      <c r="G1985" s="204"/>
      <c r="H1985" s="204">
        <v>6504</v>
      </c>
      <c r="I1985" s="204"/>
      <c r="J1985" s="204"/>
      <c r="K1985" s="204">
        <v>-11</v>
      </c>
      <c r="L1985" s="204">
        <v>-11</v>
      </c>
      <c r="M1985" s="204">
        <v>574</v>
      </c>
      <c r="N1985" s="204" t="s">
        <v>40</v>
      </c>
      <c r="O1985" s="204" t="s">
        <v>45</v>
      </c>
      <c r="P1985" s="202">
        <f t="shared" si="185"/>
        <v>0</v>
      </c>
      <c r="Q1985" s="197">
        <f t="shared" si="180"/>
        <v>585</v>
      </c>
      <c r="R1985" s="202" t="str">
        <f t="shared" si="181"/>
        <v>NA</v>
      </c>
      <c r="S1985" s="202" t="str">
        <f t="shared" si="182"/>
        <v>NA</v>
      </c>
      <c r="T1985" s="197" t="str">
        <f t="shared" si="183"/>
        <v>NA</v>
      </c>
      <c r="U1985" s="197">
        <f t="shared" si="184"/>
        <v>1159</v>
      </c>
      <c r="V1985" s="197">
        <f>MIN(IF(SUM(W1985,,X1985,Z1985,AA1985,AD1985,AC1985,AF1985,AG1985,AJ1985,AI1985,AL1985,AM1985,AO1985,AP1985,AR1985,AS1985,A1985,AY1985,AU1985,AV1985,AW1985,AX1985,BA1985,BB1985)=0,0,1)+IF(O1985="Smoothing ramp",1,0)+IF(ISNUMBER(W1985),1,0)+IF(ISNUMBER(X1985),1,0)+IF(ISNUMBER(Z1985),1,0)+IF(ISNUMBER(AA1985),1,0)+IF(ISNUMBER(AD1985),1,0)+IF(ISNUMBER(AC1985),1,0)+IF(ISNUMBER(AF1985),1,0)+IF(ISNUMBER(AG1985),1,0)+IF(ISNUMBER(AI1985),1,0)+IF(ISNUMBER(AJ1985),1,0)+IF(ISNUMBER(AL1985),1,0)+IF(ISNUMBER(AM1985),1,0)+IF(ISNUMBER(AO1985),1,0)+IF(ISNUMBER(AP1985),1,0)+IF(ISNUMBER(#REF!),1,0)+IF(ISNUMBER(AR1985),1,0)+IF(ISNUMBER(AS1985),1,0)+IF(ISNUMBER(AY1985),1,0)+IF(ISNUMBER(AU1985),1,0)+IF(ISNUMBER(AV1985),1,0)+IF(ISNUMBER(AW1985),1,0)+IF(ISNUMBER(AX1985),1,0)+IF(ISNUMBER(BA1985),1,0)+IF(ISNUMBER(BB1985),1,0),1)</f>
        <v>1</v>
      </c>
      <c r="W1985" s="197">
        <v>372</v>
      </c>
      <c r="X1985" s="197"/>
      <c r="Y1985" s="197"/>
      <c r="Z1985" s="197">
        <v>160</v>
      </c>
      <c r="AA1985" s="197"/>
      <c r="AB1985" s="197"/>
      <c r="AC1985" s="197"/>
      <c r="AD1985" s="197"/>
      <c r="AE1985" s="197"/>
      <c r="AF1985" s="197"/>
      <c r="AG1985" s="197"/>
      <c r="AH1985" s="197"/>
      <c r="AI1985" s="197"/>
      <c r="AJ1985" s="197"/>
      <c r="AK1985" s="197"/>
      <c r="AL1985" s="197"/>
      <c r="AM1985" s="197"/>
      <c r="AN1985" s="197"/>
      <c r="AO1985" s="197"/>
      <c r="AP1985" s="197"/>
      <c r="AQ1985" s="197"/>
      <c r="AR1985" s="197"/>
      <c r="AS1985" s="197"/>
      <c r="AT1985" s="197"/>
      <c r="AU1985" s="197"/>
      <c r="AV1985" s="197"/>
      <c r="AW1985" s="197"/>
      <c r="AX1985" s="197"/>
      <c r="AY1985" s="197"/>
      <c r="AZ1985" s="197"/>
      <c r="BA1985" s="197"/>
      <c r="BB1985" s="197"/>
      <c r="BC1985" s="197"/>
    </row>
    <row r="1986" spans="2:55" customFormat="1" ht="14.1" customHeight="1">
      <c r="B1986" s="204">
        <v>20250622</v>
      </c>
      <c r="C1986" s="204" t="s">
        <v>64</v>
      </c>
      <c r="D1986" s="204">
        <v>1030</v>
      </c>
      <c r="E1986" s="204">
        <v>7089</v>
      </c>
      <c r="F1986" s="204"/>
      <c r="G1986" s="204"/>
      <c r="H1986" s="204">
        <v>6504</v>
      </c>
      <c r="I1986" s="204"/>
      <c r="J1986" s="204"/>
      <c r="K1986" s="204">
        <v>-11</v>
      </c>
      <c r="L1986" s="204">
        <v>-11</v>
      </c>
      <c r="M1986" s="204">
        <v>574</v>
      </c>
      <c r="N1986" s="204" t="s">
        <v>40</v>
      </c>
      <c r="O1986" s="204" t="s">
        <v>45</v>
      </c>
      <c r="P1986" s="202">
        <f t="shared" si="185"/>
        <v>0</v>
      </c>
      <c r="Q1986" s="197">
        <f t="shared" si="180"/>
        <v>585</v>
      </c>
      <c r="R1986" s="202" t="str">
        <f t="shared" si="181"/>
        <v>NA</v>
      </c>
      <c r="S1986" s="202" t="str">
        <f t="shared" si="182"/>
        <v>NA</v>
      </c>
      <c r="T1986" s="197" t="str">
        <f t="shared" si="183"/>
        <v>NA</v>
      </c>
      <c r="U1986" s="197">
        <f t="shared" si="184"/>
        <v>1159</v>
      </c>
      <c r="V1986" s="197">
        <f>MIN(IF(SUM(W1986,,X1986,Z1986,AA1986,AD1986,AC1986,AF1986,AG1986,AJ1986,AI1986,AL1986,AM1986,AO1986,AP1986,AR1986,AS1986,A1986,AY1986,AU1986,AV1986,AW1986,AX1986,BA1986,BB1986)=0,0,1)+IF(O1986="Smoothing ramp",1,0)+IF(ISNUMBER(W1986),1,0)+IF(ISNUMBER(X1986),1,0)+IF(ISNUMBER(Z1986),1,0)+IF(ISNUMBER(AA1986),1,0)+IF(ISNUMBER(AD1986),1,0)+IF(ISNUMBER(AC1986),1,0)+IF(ISNUMBER(AF1986),1,0)+IF(ISNUMBER(AG1986),1,0)+IF(ISNUMBER(AI1986),1,0)+IF(ISNUMBER(AJ1986),1,0)+IF(ISNUMBER(AL1986),1,0)+IF(ISNUMBER(AM1986),1,0)+IF(ISNUMBER(AO1986),1,0)+IF(ISNUMBER(AP1986),1,0)+IF(ISNUMBER(#REF!),1,0)+IF(ISNUMBER(AR1986),1,0)+IF(ISNUMBER(AS1986),1,0)+IF(ISNUMBER(AY1986),1,0)+IF(ISNUMBER(AU1986),1,0)+IF(ISNUMBER(AV1986),1,0)+IF(ISNUMBER(AW1986),1,0)+IF(ISNUMBER(AX1986),1,0)+IF(ISNUMBER(BA1986),1,0)+IF(ISNUMBER(BB1986),1,0),1)</f>
        <v>1</v>
      </c>
      <c r="W1986" s="197">
        <v>375</v>
      </c>
      <c r="X1986" s="197"/>
      <c r="Y1986" s="197"/>
      <c r="Z1986" s="197">
        <v>160</v>
      </c>
      <c r="AA1986" s="197"/>
      <c r="AB1986" s="197"/>
      <c r="AC1986" s="197"/>
      <c r="AD1986" s="197"/>
      <c r="AE1986" s="197"/>
      <c r="AF1986" s="197"/>
      <c r="AG1986" s="197"/>
      <c r="AH1986" s="197"/>
      <c r="AI1986" s="197"/>
      <c r="AJ1986" s="197"/>
      <c r="AK1986" s="197"/>
      <c r="AL1986" s="197"/>
      <c r="AM1986" s="197"/>
      <c r="AN1986" s="197"/>
      <c r="AO1986" s="197"/>
      <c r="AP1986" s="197"/>
      <c r="AQ1986" s="197"/>
      <c r="AR1986" s="197"/>
      <c r="AS1986" s="197"/>
      <c r="AT1986" s="197"/>
      <c r="AU1986" s="197"/>
      <c r="AV1986" s="197"/>
      <c r="AW1986" s="197"/>
      <c r="AX1986" s="197"/>
      <c r="AY1986" s="197"/>
      <c r="AZ1986" s="197"/>
      <c r="BA1986" s="197"/>
      <c r="BB1986" s="197"/>
      <c r="BC1986" s="197"/>
    </row>
    <row r="1987" spans="2:55" customFormat="1" ht="14.1" customHeight="1">
      <c r="B1987" s="204">
        <v>20250622</v>
      </c>
      <c r="C1987" s="204" t="s">
        <v>64</v>
      </c>
      <c r="D1987" s="204">
        <v>1130</v>
      </c>
      <c r="E1987" s="204">
        <v>7089</v>
      </c>
      <c r="F1987" s="204"/>
      <c r="G1987" s="204"/>
      <c r="H1987" s="204">
        <v>6504</v>
      </c>
      <c r="I1987" s="204"/>
      <c r="J1987" s="204"/>
      <c r="K1987" s="204">
        <v>-11</v>
      </c>
      <c r="L1987" s="204">
        <v>-11</v>
      </c>
      <c r="M1987" s="204">
        <v>574</v>
      </c>
      <c r="N1987" s="204" t="s">
        <v>40</v>
      </c>
      <c r="O1987" s="204" t="s">
        <v>45</v>
      </c>
      <c r="P1987" s="202">
        <f t="shared" si="185"/>
        <v>0</v>
      </c>
      <c r="Q1987" s="197">
        <f t="shared" si="180"/>
        <v>585</v>
      </c>
      <c r="R1987" s="202" t="str">
        <f t="shared" si="181"/>
        <v>NA</v>
      </c>
      <c r="S1987" s="202" t="str">
        <f t="shared" si="182"/>
        <v>NA</v>
      </c>
      <c r="T1987" s="197" t="str">
        <f t="shared" si="183"/>
        <v>NA</v>
      </c>
      <c r="U1987" s="197">
        <f t="shared" si="184"/>
        <v>1159</v>
      </c>
      <c r="V1987" s="197">
        <f>MIN(IF(SUM(W1987,,X1987,Z1987,AA1987,AD1987,AC1987,AF1987,AG1987,AJ1987,AI1987,AL1987,AM1987,AO1987,AP1987,AR1987,AS1987,A1987,AY1987,AU1987,AV1987,AW1987,AX1987,BA1987,BB1987)=0,0,1)+IF(O1987="Smoothing ramp",1,0)+IF(ISNUMBER(W1987),1,0)+IF(ISNUMBER(X1987),1,0)+IF(ISNUMBER(Z1987),1,0)+IF(ISNUMBER(AA1987),1,0)+IF(ISNUMBER(AD1987),1,0)+IF(ISNUMBER(AC1987),1,0)+IF(ISNUMBER(AF1987),1,0)+IF(ISNUMBER(AG1987),1,0)+IF(ISNUMBER(AI1987),1,0)+IF(ISNUMBER(AJ1987),1,0)+IF(ISNUMBER(AL1987),1,0)+IF(ISNUMBER(AM1987),1,0)+IF(ISNUMBER(AO1987),1,0)+IF(ISNUMBER(AP1987),1,0)+IF(ISNUMBER(#REF!),1,0)+IF(ISNUMBER(AR1987),1,0)+IF(ISNUMBER(AS1987),1,0)+IF(ISNUMBER(AY1987),1,0)+IF(ISNUMBER(AU1987),1,0)+IF(ISNUMBER(AV1987),1,0)+IF(ISNUMBER(AW1987),1,0)+IF(ISNUMBER(AX1987),1,0)+IF(ISNUMBER(BA1987),1,0)+IF(ISNUMBER(BB1987),1,0),1)</f>
        <v>1</v>
      </c>
      <c r="W1987" s="197">
        <v>365</v>
      </c>
      <c r="X1987" s="197"/>
      <c r="Y1987" s="197"/>
      <c r="Z1987" s="197">
        <v>160</v>
      </c>
      <c r="AA1987" s="197"/>
      <c r="AB1987" s="197"/>
      <c r="AC1987" s="197"/>
      <c r="AD1987" s="197"/>
      <c r="AE1987" s="197"/>
      <c r="AF1987" s="197"/>
      <c r="AG1987" s="197"/>
      <c r="AH1987" s="197"/>
      <c r="AI1987" s="197"/>
      <c r="AJ1987" s="197"/>
      <c r="AK1987" s="197"/>
      <c r="AL1987" s="197"/>
      <c r="AM1987" s="197"/>
      <c r="AN1987" s="197"/>
      <c r="AO1987" s="197"/>
      <c r="AP1987" s="197"/>
      <c r="AQ1987" s="197"/>
      <c r="AR1987" s="197"/>
      <c r="AS1987" s="197"/>
      <c r="AT1987" s="197"/>
      <c r="AU1987" s="197"/>
      <c r="AV1987" s="197"/>
      <c r="AW1987" s="197"/>
      <c r="AX1987" s="197"/>
      <c r="AY1987" s="197"/>
      <c r="AZ1987" s="197"/>
      <c r="BA1987" s="197"/>
      <c r="BB1987" s="197"/>
      <c r="BC1987" s="197"/>
    </row>
    <row r="1988" spans="2:55" customFormat="1" ht="14.1" customHeight="1">
      <c r="B1988" s="204">
        <v>20250622</v>
      </c>
      <c r="C1988" s="204" t="s">
        <v>64</v>
      </c>
      <c r="D1988" s="204">
        <v>1230</v>
      </c>
      <c r="E1988" s="204">
        <v>7151</v>
      </c>
      <c r="F1988" s="204"/>
      <c r="G1988" s="204"/>
      <c r="H1988" s="204">
        <v>6402</v>
      </c>
      <c r="I1988" s="204"/>
      <c r="J1988" s="204"/>
      <c r="K1988" s="204">
        <v>596</v>
      </c>
      <c r="L1988" s="204">
        <v>463</v>
      </c>
      <c r="M1988" s="204">
        <v>882</v>
      </c>
      <c r="N1988" s="204" t="s">
        <v>44</v>
      </c>
      <c r="O1988" s="204" t="s">
        <v>45</v>
      </c>
      <c r="P1988" s="202">
        <f t="shared" si="185"/>
        <v>133</v>
      </c>
      <c r="Q1988" s="197">
        <f t="shared" si="180"/>
        <v>749</v>
      </c>
      <c r="R1988" s="202" t="str">
        <f t="shared" si="181"/>
        <v>NA</v>
      </c>
      <c r="S1988" s="202" t="str">
        <f t="shared" si="182"/>
        <v>NA</v>
      </c>
      <c r="T1988" s="197" t="str">
        <f t="shared" si="183"/>
        <v>NA</v>
      </c>
      <c r="U1988" s="197">
        <f t="shared" si="184"/>
        <v>1301</v>
      </c>
      <c r="V1988" s="197">
        <f>MIN(IF(SUM(W1988,,X1988,Z1988,AA1988,AD1988,AC1988,AF1988,AG1988,AJ1988,AI1988,AL1988,AM1988,AO1988,AP1988,AR1988,AS1988,A1988,AY1988,AU1988,AV1988,AW1988,AX1988,BA1988,BB1988)=0,0,1)+IF(O1988="Smoothing ramp",1,0)+IF(ISNUMBER(W1988),1,0)+IF(ISNUMBER(X1988),1,0)+IF(ISNUMBER(Z1988),1,0)+IF(ISNUMBER(AA1988),1,0)+IF(ISNUMBER(AD1988),1,0)+IF(ISNUMBER(AC1988),1,0)+IF(ISNUMBER(AF1988),1,0)+IF(ISNUMBER(AG1988),1,0)+IF(ISNUMBER(AI1988),1,0)+IF(ISNUMBER(AJ1988),1,0)+IF(ISNUMBER(AL1988),1,0)+IF(ISNUMBER(AM1988),1,0)+IF(ISNUMBER(AO1988),1,0)+IF(ISNUMBER(AP1988),1,0)+IF(ISNUMBER(#REF!),1,0)+IF(ISNUMBER(AR1988),1,0)+IF(ISNUMBER(AS1988),1,0)+IF(ISNUMBER(AY1988),1,0)+IF(ISNUMBER(AU1988),1,0)+IF(ISNUMBER(AV1988),1,0)+IF(ISNUMBER(AW1988),1,0)+IF(ISNUMBER(AX1988),1,0)+IF(ISNUMBER(BA1988),1,0)+IF(ISNUMBER(BB1988),1,0),1)</f>
        <v>1</v>
      </c>
      <c r="W1988" s="197">
        <v>379</v>
      </c>
      <c r="X1988" s="197"/>
      <c r="Y1988" s="197"/>
      <c r="Z1988" s="197">
        <v>160</v>
      </c>
      <c r="AA1988" s="197"/>
      <c r="AB1988" s="197"/>
      <c r="AC1988" s="197"/>
      <c r="AD1988" s="197"/>
      <c r="AE1988" s="197"/>
      <c r="AF1988" s="197"/>
      <c r="AG1988" s="197"/>
      <c r="AH1988" s="197"/>
      <c r="AI1988" s="197"/>
      <c r="AJ1988" s="197"/>
      <c r="AK1988" s="197"/>
      <c r="AL1988" s="197"/>
      <c r="AM1988" s="197"/>
      <c r="AN1988" s="197"/>
      <c r="AO1988" s="197"/>
      <c r="AP1988" s="197"/>
      <c r="AQ1988" s="197"/>
      <c r="AR1988" s="197"/>
      <c r="AS1988" s="197"/>
      <c r="AT1988" s="197"/>
      <c r="AU1988" s="197"/>
      <c r="AV1988" s="197"/>
      <c r="AW1988" s="197"/>
      <c r="AX1988" s="197"/>
      <c r="AY1988" s="197"/>
      <c r="AZ1988" s="197"/>
      <c r="BA1988" s="197"/>
      <c r="BB1988" s="197"/>
      <c r="BC1988" s="197"/>
    </row>
    <row r="1989" spans="2:55" customFormat="1" ht="14.1" customHeight="1">
      <c r="B1989" s="204">
        <v>20250622</v>
      </c>
      <c r="C1989" s="204" t="s">
        <v>64</v>
      </c>
      <c r="D1989" s="204">
        <v>1330</v>
      </c>
      <c r="E1989" s="204">
        <v>6967</v>
      </c>
      <c r="F1989" s="204"/>
      <c r="G1989" s="204"/>
      <c r="H1989" s="204">
        <v>6402</v>
      </c>
      <c r="I1989" s="204"/>
      <c r="J1989" s="204"/>
      <c r="K1989" s="204">
        <v>596</v>
      </c>
      <c r="L1989" s="204">
        <v>279</v>
      </c>
      <c r="M1989" s="204">
        <v>882</v>
      </c>
      <c r="N1989" s="204" t="s">
        <v>44</v>
      </c>
      <c r="O1989" s="204" t="s">
        <v>45</v>
      </c>
      <c r="P1989" s="202">
        <f t="shared" si="185"/>
        <v>317</v>
      </c>
      <c r="Q1989" s="197">
        <f t="shared" si="180"/>
        <v>565</v>
      </c>
      <c r="R1989" s="202" t="str">
        <f t="shared" si="181"/>
        <v>NA</v>
      </c>
      <c r="S1989" s="202" t="str">
        <f t="shared" si="182"/>
        <v>NA</v>
      </c>
      <c r="T1989" s="197" t="str">
        <f t="shared" si="183"/>
        <v>NA</v>
      </c>
      <c r="U1989" s="197">
        <f t="shared" si="184"/>
        <v>1485</v>
      </c>
      <c r="V1989" s="197">
        <f>MIN(IF(SUM(W1989,,X1989,Z1989,AA1989,AD1989,AC1989,AF1989,AG1989,AJ1989,AI1989,AL1989,AM1989,AO1989,AP1989,AR1989,AS1989,A1989,AY1989,AU1989,AV1989,AW1989,AX1989,BA1989,BB1989)=0,0,1)+IF(O1989="Smoothing ramp",1,0)+IF(ISNUMBER(W1989),1,0)+IF(ISNUMBER(X1989),1,0)+IF(ISNUMBER(Z1989),1,0)+IF(ISNUMBER(AA1989),1,0)+IF(ISNUMBER(AD1989),1,0)+IF(ISNUMBER(AC1989),1,0)+IF(ISNUMBER(AF1989),1,0)+IF(ISNUMBER(AG1989),1,0)+IF(ISNUMBER(AI1989),1,0)+IF(ISNUMBER(AJ1989),1,0)+IF(ISNUMBER(AL1989),1,0)+IF(ISNUMBER(AM1989),1,0)+IF(ISNUMBER(AO1989),1,0)+IF(ISNUMBER(AP1989),1,0)+IF(ISNUMBER(#REF!),1,0)+IF(ISNUMBER(AR1989),1,0)+IF(ISNUMBER(AS1989),1,0)+IF(ISNUMBER(AY1989),1,0)+IF(ISNUMBER(AU1989),1,0)+IF(ISNUMBER(AV1989),1,0)+IF(ISNUMBER(AW1989),1,0)+IF(ISNUMBER(AX1989),1,0)+IF(ISNUMBER(BA1989),1,0)+IF(ISNUMBER(BB1989),1,0),1)</f>
        <v>1</v>
      </c>
      <c r="W1989" s="197">
        <v>415</v>
      </c>
      <c r="X1989" s="197"/>
      <c r="Y1989" s="197" t="s">
        <v>42</v>
      </c>
      <c r="Z1989" s="197">
        <v>155</v>
      </c>
      <c r="AA1989" s="197"/>
      <c r="AB1989" s="197" t="s">
        <v>42</v>
      </c>
      <c r="AC1989" s="197"/>
      <c r="AD1989" s="197"/>
      <c r="AE1989" s="197"/>
      <c r="AF1989" s="197"/>
      <c r="AG1989" s="197"/>
      <c r="AH1989" s="197"/>
      <c r="AI1989" s="197"/>
      <c r="AJ1989" s="197"/>
      <c r="AK1989" s="197"/>
      <c r="AL1989" s="197"/>
      <c r="AM1989" s="197"/>
      <c r="AN1989" s="197"/>
      <c r="AO1989" s="197"/>
      <c r="AP1989" s="197"/>
      <c r="AQ1989" s="197"/>
      <c r="AR1989" s="197"/>
      <c r="AS1989" s="197"/>
      <c r="AT1989" s="197"/>
      <c r="AU1989" s="197"/>
      <c r="AV1989" s="197"/>
      <c r="AW1989" s="197"/>
      <c r="AX1989" s="197"/>
      <c r="AY1989" s="197"/>
      <c r="AZ1989" s="197"/>
      <c r="BA1989" s="197"/>
      <c r="BB1989" s="197"/>
      <c r="BC1989" s="197"/>
    </row>
    <row r="1990" spans="2:55" customFormat="1" ht="14.1" customHeight="1">
      <c r="B1990" s="204">
        <v>20250622</v>
      </c>
      <c r="C1990" s="204" t="s">
        <v>64</v>
      </c>
      <c r="D1990" s="204">
        <v>1430</v>
      </c>
      <c r="E1990" s="204">
        <v>7226</v>
      </c>
      <c r="F1990" s="204"/>
      <c r="G1990" s="204"/>
      <c r="H1990" s="204">
        <v>6402</v>
      </c>
      <c r="I1990" s="204"/>
      <c r="J1990" s="204"/>
      <c r="K1990" s="204">
        <v>596</v>
      </c>
      <c r="L1990" s="204">
        <v>538</v>
      </c>
      <c r="M1990" s="204">
        <v>882</v>
      </c>
      <c r="N1990" s="204" t="s">
        <v>44</v>
      </c>
      <c r="O1990" s="204" t="s">
        <v>45</v>
      </c>
      <c r="P1990" s="202">
        <f t="shared" si="185"/>
        <v>58</v>
      </c>
      <c r="Q1990" s="197">
        <f t="shared" si="180"/>
        <v>824</v>
      </c>
      <c r="R1990" s="202" t="str">
        <f t="shared" si="181"/>
        <v>NA</v>
      </c>
      <c r="S1990" s="202" t="str">
        <f t="shared" si="182"/>
        <v>NA</v>
      </c>
      <c r="T1990" s="197" t="str">
        <f t="shared" si="183"/>
        <v>NA</v>
      </c>
      <c r="U1990" s="197">
        <f t="shared" si="184"/>
        <v>1226</v>
      </c>
      <c r="V1990" s="197">
        <f>MIN(IF(SUM(W1990,,X1990,Z1990,AA1990,AD1990,AC1990,AF1990,AG1990,AJ1990,AI1990,AL1990,AM1990,AO1990,AP1990,AR1990,AS1990,A1990,AY1990,AU1990,AV1990,AW1990,AX1990,BA1990,BB1990)=0,0,1)+IF(O1990="Smoothing ramp",1,0)+IF(ISNUMBER(W1990),1,0)+IF(ISNUMBER(X1990),1,0)+IF(ISNUMBER(Z1990),1,0)+IF(ISNUMBER(AA1990),1,0)+IF(ISNUMBER(AD1990),1,0)+IF(ISNUMBER(AC1990),1,0)+IF(ISNUMBER(AF1990),1,0)+IF(ISNUMBER(AG1990),1,0)+IF(ISNUMBER(AI1990),1,0)+IF(ISNUMBER(AJ1990),1,0)+IF(ISNUMBER(AL1990),1,0)+IF(ISNUMBER(AM1990),1,0)+IF(ISNUMBER(AO1990),1,0)+IF(ISNUMBER(AP1990),1,0)+IF(ISNUMBER(#REF!),1,0)+IF(ISNUMBER(AR1990),1,0)+IF(ISNUMBER(AS1990),1,0)+IF(ISNUMBER(AY1990),1,0)+IF(ISNUMBER(AU1990),1,0)+IF(ISNUMBER(AV1990),1,0)+IF(ISNUMBER(AW1990),1,0)+IF(ISNUMBER(AX1990),1,0)+IF(ISNUMBER(BA1990),1,0)+IF(ISNUMBER(BB1990),1,0),1)</f>
        <v>1</v>
      </c>
      <c r="W1990" s="197">
        <v>415</v>
      </c>
      <c r="X1990" s="197"/>
      <c r="Y1990" s="197" t="s">
        <v>42</v>
      </c>
      <c r="Z1990" s="197">
        <v>155</v>
      </c>
      <c r="AA1990" s="197"/>
      <c r="AB1990" s="197" t="s">
        <v>42</v>
      </c>
      <c r="AC1990" s="197"/>
      <c r="AD1990" s="197"/>
      <c r="AE1990" s="197"/>
      <c r="AF1990" s="197"/>
      <c r="AG1990" s="197"/>
      <c r="AH1990" s="197"/>
      <c r="AI1990" s="197"/>
      <c r="AJ1990" s="197"/>
      <c r="AK1990" s="197"/>
      <c r="AL1990" s="197"/>
      <c r="AM1990" s="197"/>
      <c r="AN1990" s="197"/>
      <c r="AO1990" s="197"/>
      <c r="AP1990" s="197"/>
      <c r="AQ1990" s="197"/>
      <c r="AR1990" s="197"/>
      <c r="AS1990" s="197"/>
      <c r="AT1990" s="197"/>
      <c r="AU1990" s="197"/>
      <c r="AV1990" s="197"/>
      <c r="AW1990" s="197"/>
      <c r="AX1990" s="197"/>
      <c r="AY1990" s="197"/>
      <c r="AZ1990" s="197"/>
      <c r="BA1990" s="197"/>
      <c r="BB1990" s="197"/>
      <c r="BC1990" s="197"/>
    </row>
    <row r="1991" spans="2:55" customFormat="1" ht="14.1" customHeight="1">
      <c r="B1991" s="204">
        <v>20250622</v>
      </c>
      <c r="C1991" s="204" t="s">
        <v>64</v>
      </c>
      <c r="D1991" s="204">
        <v>1530</v>
      </c>
      <c r="E1991" s="204"/>
      <c r="F1991" s="204">
        <v>7795</v>
      </c>
      <c r="G1991" s="204">
        <v>774</v>
      </c>
      <c r="H1991" s="204"/>
      <c r="I1991" s="204">
        <v>7617</v>
      </c>
      <c r="J1991" s="204">
        <v>769</v>
      </c>
      <c r="K1991" s="204">
        <v>-694</v>
      </c>
      <c r="L1991" s="204">
        <v>-694</v>
      </c>
      <c r="M1991" s="204">
        <v>0</v>
      </c>
      <c r="N1991" s="204" t="s">
        <v>40</v>
      </c>
      <c r="O1991" s="204" t="s">
        <v>41</v>
      </c>
      <c r="P1991" s="202">
        <f t="shared" si="185"/>
        <v>0</v>
      </c>
      <c r="Q1991" s="197" t="str">
        <f t="shared" si="180"/>
        <v>NA</v>
      </c>
      <c r="R1991" s="202">
        <f t="shared" si="181"/>
        <v>178</v>
      </c>
      <c r="S1991" s="202">
        <f t="shared" si="182"/>
        <v>5</v>
      </c>
      <c r="T1991" s="197">
        <f t="shared" si="183"/>
        <v>183</v>
      </c>
      <c r="U1991" s="197">
        <f t="shared" si="184"/>
        <v>694</v>
      </c>
      <c r="V1991" s="197">
        <f>MIN(IF(SUM(W1991,,X1991,Z1991,AA1991,AD1991,AC1991,AF1991,AG1991,AJ1991,AI1991,AL1991,AM1991,AO1991,AP1991,AR1991,AS1991,A1991,AY1991,AU1991,AV1991,AW1991,AX1991,BA1991,BB1991)=0,0,1)+IF(O1991="Smoothing ramp",1,0)+IF(ISNUMBER(W1991),1,0)+IF(ISNUMBER(X1991),1,0)+IF(ISNUMBER(Z1991),1,0)+IF(ISNUMBER(AA1991),1,0)+IF(ISNUMBER(AD1991),1,0)+IF(ISNUMBER(AC1991),1,0)+IF(ISNUMBER(AF1991),1,0)+IF(ISNUMBER(AG1991),1,0)+IF(ISNUMBER(AI1991),1,0)+IF(ISNUMBER(AJ1991),1,0)+IF(ISNUMBER(AL1991),1,0)+IF(ISNUMBER(AM1991),1,0)+IF(ISNUMBER(AO1991),1,0)+IF(ISNUMBER(AP1991),1,0)+IF(ISNUMBER(#REF!),1,0)+IF(ISNUMBER(AR1991),1,0)+IF(ISNUMBER(AS1991),1,0)+IF(ISNUMBER(AY1991),1,0)+IF(ISNUMBER(AU1991),1,0)+IF(ISNUMBER(AV1991),1,0)+IF(ISNUMBER(AW1991),1,0)+IF(ISNUMBER(AX1991),1,0)+IF(ISNUMBER(BA1991),1,0)+IF(ISNUMBER(BB1991),1,0),1)</f>
        <v>1</v>
      </c>
      <c r="W1991" s="197">
        <v>415</v>
      </c>
      <c r="X1991" s="197"/>
      <c r="Y1991" s="197" t="s">
        <v>42</v>
      </c>
      <c r="Z1991" s="197">
        <v>155</v>
      </c>
      <c r="AA1991" s="197"/>
      <c r="AB1991" s="197" t="s">
        <v>42</v>
      </c>
      <c r="AC1991" s="197"/>
      <c r="AD1991" s="197"/>
      <c r="AE1991" s="197"/>
      <c r="AF1991" s="197"/>
      <c r="AG1991" s="197"/>
      <c r="AH1991" s="197"/>
      <c r="AI1991" s="197"/>
      <c r="AJ1991" s="197"/>
      <c r="AK1991" s="197"/>
      <c r="AL1991" s="197"/>
      <c r="AM1991" s="197"/>
      <c r="AN1991" s="197"/>
      <c r="AO1991" s="197"/>
      <c r="AP1991" s="197"/>
      <c r="AQ1991" s="197"/>
      <c r="AR1991" s="197"/>
      <c r="AS1991" s="197"/>
      <c r="AT1991" s="197"/>
      <c r="AU1991" s="197"/>
      <c r="AV1991" s="197"/>
      <c r="AW1991" s="197"/>
      <c r="AX1991" s="197"/>
      <c r="AY1991" s="197"/>
      <c r="AZ1991" s="197"/>
      <c r="BA1991" s="197"/>
      <c r="BB1991" s="197"/>
      <c r="BC1991" s="197"/>
    </row>
    <row r="1992" spans="2:55" customFormat="1" ht="14.1" customHeight="1">
      <c r="B1992" s="204">
        <v>20250622</v>
      </c>
      <c r="C1992" s="204" t="s">
        <v>64</v>
      </c>
      <c r="D1992" s="204">
        <v>1630</v>
      </c>
      <c r="E1992" s="204"/>
      <c r="F1992" s="204">
        <v>7795</v>
      </c>
      <c r="G1992" s="204">
        <v>774</v>
      </c>
      <c r="H1992" s="204"/>
      <c r="I1992" s="204">
        <v>7714</v>
      </c>
      <c r="J1992" s="204">
        <v>769</v>
      </c>
      <c r="K1992" s="204">
        <v>-694</v>
      </c>
      <c r="L1992" s="204">
        <v>-694</v>
      </c>
      <c r="M1992" s="204">
        <v>0</v>
      </c>
      <c r="N1992" s="204" t="s">
        <v>40</v>
      </c>
      <c r="O1992" s="204" t="s">
        <v>45</v>
      </c>
      <c r="P1992" s="202">
        <f t="shared" si="185"/>
        <v>0</v>
      </c>
      <c r="Q1992" s="197" t="str">
        <f t="shared" si="180"/>
        <v>NA</v>
      </c>
      <c r="R1992" s="202">
        <f t="shared" si="181"/>
        <v>81</v>
      </c>
      <c r="S1992" s="202">
        <f t="shared" si="182"/>
        <v>5</v>
      </c>
      <c r="T1992" s="197">
        <f t="shared" si="183"/>
        <v>86</v>
      </c>
      <c r="U1992" s="197">
        <f t="shared" si="184"/>
        <v>694</v>
      </c>
      <c r="V1992" s="197">
        <f>MIN(IF(SUM(W1992,,X1992,Z1992,AA1992,AD1992,AC1992,AF1992,AG1992,AJ1992,AI1992,AL1992,AM1992,AO1992,AP1992,AR1992,AS1992,A1992,AY1992,AU1992,AV1992,AW1992,AX1992,BA1992,BB1992)=0,0,1)+IF(O1992="Smoothing ramp",1,0)+IF(ISNUMBER(W1992),1,0)+IF(ISNUMBER(X1992),1,0)+IF(ISNUMBER(Z1992),1,0)+IF(ISNUMBER(AA1992),1,0)+IF(ISNUMBER(AD1992),1,0)+IF(ISNUMBER(AC1992),1,0)+IF(ISNUMBER(AF1992),1,0)+IF(ISNUMBER(AG1992),1,0)+IF(ISNUMBER(AI1992),1,0)+IF(ISNUMBER(AJ1992),1,0)+IF(ISNUMBER(AL1992),1,0)+IF(ISNUMBER(AM1992),1,0)+IF(ISNUMBER(AO1992),1,0)+IF(ISNUMBER(AP1992),1,0)+IF(ISNUMBER(#REF!),1,0)+IF(ISNUMBER(AR1992),1,0)+IF(ISNUMBER(AS1992),1,0)+IF(ISNUMBER(AY1992),1,0)+IF(ISNUMBER(AU1992),1,0)+IF(ISNUMBER(AV1992),1,0)+IF(ISNUMBER(AW1992),1,0)+IF(ISNUMBER(AX1992),1,0)+IF(ISNUMBER(BA1992),1,0)+IF(ISNUMBER(BB1992),1,0),1)</f>
        <v>1</v>
      </c>
      <c r="W1992" s="197">
        <v>415</v>
      </c>
      <c r="X1992" s="197"/>
      <c r="Y1992" s="197" t="s">
        <v>42</v>
      </c>
      <c r="Z1992" s="197">
        <v>153</v>
      </c>
      <c r="AA1992" s="197"/>
      <c r="AB1992" s="197" t="s">
        <v>42</v>
      </c>
      <c r="AC1992" s="197"/>
      <c r="AD1992" s="197"/>
      <c r="AE1992" s="197"/>
      <c r="AF1992" s="197"/>
      <c r="AG1992" s="197"/>
      <c r="AH1992" s="197"/>
      <c r="AI1992" s="197"/>
      <c r="AJ1992" s="197"/>
      <c r="AK1992" s="197"/>
      <c r="AL1992" s="197"/>
      <c r="AM1992" s="197"/>
      <c r="AN1992" s="197"/>
      <c r="AO1992" s="197"/>
      <c r="AP1992" s="197"/>
      <c r="AQ1992" s="197"/>
      <c r="AR1992" s="197"/>
      <c r="AS1992" s="197"/>
      <c r="AT1992" s="197"/>
      <c r="AU1992" s="197"/>
      <c r="AV1992" s="197"/>
      <c r="AW1992" s="197"/>
      <c r="AX1992" s="197"/>
      <c r="AY1992" s="197"/>
      <c r="AZ1992" s="197"/>
      <c r="BA1992" s="197"/>
      <c r="BB1992" s="197"/>
      <c r="BC1992" s="197"/>
    </row>
    <row r="1993" spans="2:55" customFormat="1" ht="14.1" customHeight="1">
      <c r="B1993" s="204">
        <v>20250622</v>
      </c>
      <c r="C1993" s="204" t="s">
        <v>64</v>
      </c>
      <c r="D1993" s="204">
        <v>1730</v>
      </c>
      <c r="E1993" s="204"/>
      <c r="F1993" s="204">
        <v>7795</v>
      </c>
      <c r="G1993" s="204">
        <v>774</v>
      </c>
      <c r="H1993" s="204"/>
      <c r="I1993" s="204">
        <v>7714</v>
      </c>
      <c r="J1993" s="204">
        <v>769</v>
      </c>
      <c r="K1993" s="204">
        <v>-694</v>
      </c>
      <c r="L1993" s="204">
        <v>-694</v>
      </c>
      <c r="M1993" s="204">
        <v>0</v>
      </c>
      <c r="N1993" s="204" t="s">
        <v>40</v>
      </c>
      <c r="O1993" s="204" t="s">
        <v>45</v>
      </c>
      <c r="P1993" s="202">
        <f t="shared" si="185"/>
        <v>0</v>
      </c>
      <c r="Q1993" s="197" t="str">
        <f t="shared" ref="Q1993:Q2056" si="186">IF(AND(ISNUMBER(E1993),ISNUMBER(H1993),ISBLANK(F1993)),E1993-H1993,"NA")</f>
        <v>NA</v>
      </c>
      <c r="R1993" s="202">
        <f t="shared" ref="R1993:R2056" si="187">IF(AND(ISNUMBER(F1993),ISNUMBER(I1993),ISBLANK(E1993)),F1993-I1993,"NA")</f>
        <v>81</v>
      </c>
      <c r="S1993" s="202">
        <f t="shared" ref="S1993:S2056" si="188">IF(AND(ISNUMBER(G1993),ISNUMBER(J1993),ISBLANK(E1993)),G1993-J1993,"NA")</f>
        <v>5</v>
      </c>
      <c r="T1993" s="197">
        <f t="shared" ref="T1993:T2056" si="189">IF(AND(ISNUMBER(R1993),ISNUMBER(S1993),ISBLANK(E1993)),S1993+R1993,"NA")</f>
        <v>86</v>
      </c>
      <c r="U1993" s="197">
        <f t="shared" ref="U1993:U2056" si="190">IF(M1993&lt;0,0,IF(M1993=K1993,M1993,M1993-(L1993-M1993)))</f>
        <v>694</v>
      </c>
      <c r="V1993" s="197">
        <f>MIN(IF(SUM(W1993,,X1993,Z1993,AA1993,AD1993,AC1993,AF1993,AG1993,AJ1993,AI1993,AL1993,AM1993,AO1993,AP1993,AR1993,AS1993,A1993,AY1993,AU1993,AV1993,AW1993,AX1993,BA1993,BB1993)=0,0,1)+IF(O1993="Smoothing ramp",1,0)+IF(ISNUMBER(W1993),1,0)+IF(ISNUMBER(X1993),1,0)+IF(ISNUMBER(Z1993),1,0)+IF(ISNUMBER(AA1993),1,0)+IF(ISNUMBER(AD1993),1,0)+IF(ISNUMBER(AC1993),1,0)+IF(ISNUMBER(AF1993),1,0)+IF(ISNUMBER(AG1993),1,0)+IF(ISNUMBER(AI1993),1,0)+IF(ISNUMBER(AJ1993),1,0)+IF(ISNUMBER(AL1993),1,0)+IF(ISNUMBER(AM1993),1,0)+IF(ISNUMBER(AO1993),1,0)+IF(ISNUMBER(AP1993),1,0)+IF(ISNUMBER(#REF!),1,0)+IF(ISNUMBER(AR1993),1,0)+IF(ISNUMBER(AS1993),1,0)+IF(ISNUMBER(AY1993),1,0)+IF(ISNUMBER(AU1993),1,0)+IF(ISNUMBER(AV1993),1,0)+IF(ISNUMBER(AW1993),1,0)+IF(ISNUMBER(AX1993),1,0)+IF(ISNUMBER(BA1993),1,0)+IF(ISNUMBER(BB1993),1,0),1)</f>
        <v>1</v>
      </c>
      <c r="W1993" s="197">
        <v>415</v>
      </c>
      <c r="X1993" s="197"/>
      <c r="Y1993" s="197" t="s">
        <v>42</v>
      </c>
      <c r="Z1993" s="197">
        <v>153</v>
      </c>
      <c r="AA1993" s="197"/>
      <c r="AB1993" s="197" t="s">
        <v>42</v>
      </c>
      <c r="AC1993" s="197"/>
      <c r="AD1993" s="197"/>
      <c r="AE1993" s="197"/>
      <c r="AF1993" s="197"/>
      <c r="AG1993" s="197"/>
      <c r="AH1993" s="197"/>
      <c r="AI1993" s="197"/>
      <c r="AJ1993" s="197"/>
      <c r="AK1993" s="197"/>
      <c r="AL1993" s="197"/>
      <c r="AM1993" s="197"/>
      <c r="AN1993" s="197"/>
      <c r="AO1993" s="197"/>
      <c r="AP1993" s="197"/>
      <c r="AQ1993" s="197"/>
      <c r="AR1993" s="197"/>
      <c r="AS1993" s="197"/>
      <c r="AT1993" s="197"/>
      <c r="AU1993" s="197"/>
      <c r="AV1993" s="197"/>
      <c r="AW1993" s="197"/>
      <c r="AX1993" s="197"/>
      <c r="AY1993" s="197"/>
      <c r="AZ1993" s="197"/>
      <c r="BA1993" s="197"/>
      <c r="BB1993" s="197"/>
      <c r="BC1993" s="197"/>
    </row>
    <row r="1994" spans="2:55" customFormat="1" ht="14.1" customHeight="1">
      <c r="B1994" s="204">
        <v>20250622</v>
      </c>
      <c r="C1994" s="204" t="s">
        <v>64</v>
      </c>
      <c r="D1994" s="204">
        <v>1830</v>
      </c>
      <c r="E1994" s="204"/>
      <c r="F1994" s="204">
        <v>8600</v>
      </c>
      <c r="G1994" s="204">
        <v>821</v>
      </c>
      <c r="H1994" s="204"/>
      <c r="I1994" s="204">
        <v>8120</v>
      </c>
      <c r="J1994" s="204">
        <v>781</v>
      </c>
      <c r="K1994" s="204">
        <v>-6213</v>
      </c>
      <c r="L1994" s="204">
        <v>-6213</v>
      </c>
      <c r="M1994" s="204">
        <v>0</v>
      </c>
      <c r="N1994" s="204" t="s">
        <v>40</v>
      </c>
      <c r="O1994" s="204" t="s">
        <v>45</v>
      </c>
      <c r="P1994" s="202">
        <f t="shared" ref="P1994:P2057" si="191">IFERROR(K1994-L1994,0)</f>
        <v>0</v>
      </c>
      <c r="Q1994" s="197" t="str">
        <f t="shared" si="186"/>
        <v>NA</v>
      </c>
      <c r="R1994" s="202">
        <f t="shared" si="187"/>
        <v>480</v>
      </c>
      <c r="S1994" s="202">
        <f t="shared" si="188"/>
        <v>40</v>
      </c>
      <c r="T1994" s="197">
        <f t="shared" si="189"/>
        <v>520</v>
      </c>
      <c r="U1994" s="197">
        <f t="shared" si="190"/>
        <v>6213</v>
      </c>
      <c r="V1994" s="197">
        <f>MIN(IF(SUM(W1994,,X1994,Z1994,AA1994,AD1994,AC1994,AF1994,AG1994,AJ1994,AI1994,AL1994,AM1994,AO1994,AP1994,AR1994,AS1994,A1994,AY1994,AU1994,AV1994,AW1994,AX1994,BA1994,BB1994)=0,0,1)+IF(O1994="Smoothing ramp",1,0)+IF(ISNUMBER(W1994),1,0)+IF(ISNUMBER(X1994),1,0)+IF(ISNUMBER(Z1994),1,0)+IF(ISNUMBER(AA1994),1,0)+IF(ISNUMBER(AD1994),1,0)+IF(ISNUMBER(AC1994),1,0)+IF(ISNUMBER(AF1994),1,0)+IF(ISNUMBER(AG1994),1,0)+IF(ISNUMBER(AI1994),1,0)+IF(ISNUMBER(AJ1994),1,0)+IF(ISNUMBER(AL1994),1,0)+IF(ISNUMBER(AM1994),1,0)+IF(ISNUMBER(AO1994),1,0)+IF(ISNUMBER(AP1994),1,0)+IF(ISNUMBER(#REF!),1,0)+IF(ISNUMBER(AR1994),1,0)+IF(ISNUMBER(AS1994),1,0)+IF(ISNUMBER(AY1994),1,0)+IF(ISNUMBER(AU1994),1,0)+IF(ISNUMBER(AV1994),1,0)+IF(ISNUMBER(AW1994),1,0)+IF(ISNUMBER(AX1994),1,0)+IF(ISNUMBER(BA1994),1,0)+IF(ISNUMBER(BB1994),1,0),1)</f>
        <v>1</v>
      </c>
      <c r="W1994" s="197">
        <v>415</v>
      </c>
      <c r="X1994" s="197"/>
      <c r="Y1994" s="197" t="s">
        <v>42</v>
      </c>
      <c r="Z1994" s="197">
        <v>153</v>
      </c>
      <c r="AA1994" s="197"/>
      <c r="AB1994" s="197" t="s">
        <v>42</v>
      </c>
      <c r="AC1994" s="197"/>
      <c r="AD1994" s="197"/>
      <c r="AE1994" s="197"/>
      <c r="AF1994" s="197"/>
      <c r="AG1994" s="197"/>
      <c r="AH1994" s="197"/>
      <c r="AI1994" s="197"/>
      <c r="AJ1994" s="197"/>
      <c r="AK1994" s="197"/>
      <c r="AL1994" s="197"/>
      <c r="AM1994" s="197"/>
      <c r="AN1994" s="197"/>
      <c r="AO1994" s="197"/>
      <c r="AP1994" s="197"/>
      <c r="AQ1994" s="197"/>
      <c r="AR1994" s="197"/>
      <c r="AS1994" s="197"/>
      <c r="AT1994" s="197"/>
      <c r="AU1994" s="197"/>
      <c r="AV1994" s="197"/>
      <c r="AW1994" s="197"/>
      <c r="AX1994" s="197"/>
      <c r="AY1994" s="197"/>
      <c r="AZ1994" s="197"/>
      <c r="BA1994" s="197"/>
      <c r="BB1994" s="197"/>
      <c r="BC1994" s="197"/>
    </row>
    <row r="1995" spans="2:55" customFormat="1" ht="14.1" customHeight="1">
      <c r="B1995" s="204">
        <v>20250622</v>
      </c>
      <c r="C1995" s="204" t="s">
        <v>64</v>
      </c>
      <c r="D1995" s="204">
        <v>1930</v>
      </c>
      <c r="E1995" s="204"/>
      <c r="F1995" s="204">
        <v>8600</v>
      </c>
      <c r="G1995" s="204">
        <v>821</v>
      </c>
      <c r="H1995" s="204"/>
      <c r="I1995" s="204">
        <v>8120</v>
      </c>
      <c r="J1995" s="204">
        <v>781</v>
      </c>
      <c r="K1995" s="204">
        <v>-6213</v>
      </c>
      <c r="L1995" s="204">
        <v>-6213</v>
      </c>
      <c r="M1995" s="204">
        <v>0</v>
      </c>
      <c r="N1995" s="204" t="s">
        <v>40</v>
      </c>
      <c r="O1995" s="204" t="s">
        <v>45</v>
      </c>
      <c r="P1995" s="202">
        <f t="shared" si="191"/>
        <v>0</v>
      </c>
      <c r="Q1995" s="197" t="str">
        <f t="shared" si="186"/>
        <v>NA</v>
      </c>
      <c r="R1995" s="202">
        <f t="shared" si="187"/>
        <v>480</v>
      </c>
      <c r="S1995" s="202">
        <f t="shared" si="188"/>
        <v>40</v>
      </c>
      <c r="T1995" s="197">
        <f t="shared" si="189"/>
        <v>520</v>
      </c>
      <c r="U1995" s="197">
        <f t="shared" si="190"/>
        <v>6213</v>
      </c>
      <c r="V1995" s="197">
        <f>MIN(IF(SUM(W1995,,X1995,Z1995,AA1995,AD1995,AC1995,AF1995,AG1995,AJ1995,AI1995,AL1995,AM1995,AO1995,AP1995,AR1995,AS1995,A1995,AY1995,AU1995,AV1995,AW1995,AX1995,BA1995,BB1995)=0,0,1)+IF(O1995="Smoothing ramp",1,0)+IF(ISNUMBER(W1995),1,0)+IF(ISNUMBER(X1995),1,0)+IF(ISNUMBER(Z1995),1,0)+IF(ISNUMBER(AA1995),1,0)+IF(ISNUMBER(AD1995),1,0)+IF(ISNUMBER(AC1995),1,0)+IF(ISNUMBER(AF1995),1,0)+IF(ISNUMBER(AG1995),1,0)+IF(ISNUMBER(AI1995),1,0)+IF(ISNUMBER(AJ1995),1,0)+IF(ISNUMBER(AL1995),1,0)+IF(ISNUMBER(AM1995),1,0)+IF(ISNUMBER(AO1995),1,0)+IF(ISNUMBER(AP1995),1,0)+IF(ISNUMBER(#REF!),1,0)+IF(ISNUMBER(AR1995),1,0)+IF(ISNUMBER(AS1995),1,0)+IF(ISNUMBER(AY1995),1,0)+IF(ISNUMBER(AU1995),1,0)+IF(ISNUMBER(AV1995),1,0)+IF(ISNUMBER(AW1995),1,0)+IF(ISNUMBER(AX1995),1,0)+IF(ISNUMBER(BA1995),1,0)+IF(ISNUMBER(BB1995),1,0),1)</f>
        <v>1</v>
      </c>
      <c r="W1995" s="197">
        <v>415</v>
      </c>
      <c r="X1995" s="197"/>
      <c r="Y1995" s="197" t="s">
        <v>42</v>
      </c>
      <c r="Z1995" s="197">
        <v>152</v>
      </c>
      <c r="AA1995" s="197"/>
      <c r="AB1995" s="197" t="s">
        <v>42</v>
      </c>
      <c r="AC1995" s="197"/>
      <c r="AD1995" s="197"/>
      <c r="AE1995" s="197"/>
      <c r="AF1995" s="197"/>
      <c r="AG1995" s="197"/>
      <c r="AH1995" s="197"/>
      <c r="AI1995" s="197"/>
      <c r="AJ1995" s="197"/>
      <c r="AK1995" s="197"/>
      <c r="AL1995" s="197"/>
      <c r="AM1995" s="197"/>
      <c r="AN1995" s="197"/>
      <c r="AO1995" s="197"/>
      <c r="AP1995" s="197"/>
      <c r="AQ1995" s="197"/>
      <c r="AR1995" s="197"/>
      <c r="AS1995" s="197"/>
      <c r="AT1995" s="197"/>
      <c r="AU1995" s="197"/>
      <c r="AV1995" s="197"/>
      <c r="AW1995" s="197"/>
      <c r="AX1995" s="197"/>
      <c r="AY1995" s="197"/>
      <c r="AZ1995" s="197"/>
      <c r="BA1995" s="197"/>
      <c r="BB1995" s="197"/>
      <c r="BC1995" s="197"/>
    </row>
    <row r="1996" spans="2:55" customFormat="1" ht="14.1" customHeight="1">
      <c r="B1996" s="204">
        <v>20250622</v>
      </c>
      <c r="C1996" s="204" t="s">
        <v>64</v>
      </c>
      <c r="D1996" s="204">
        <v>2030</v>
      </c>
      <c r="E1996" s="204"/>
      <c r="F1996" s="204">
        <v>8600</v>
      </c>
      <c r="G1996" s="204">
        <v>821</v>
      </c>
      <c r="H1996" s="204"/>
      <c r="I1996" s="204">
        <v>8120</v>
      </c>
      <c r="J1996" s="204">
        <v>781</v>
      </c>
      <c r="K1996" s="204">
        <v>-6213</v>
      </c>
      <c r="L1996" s="204">
        <v>-6213</v>
      </c>
      <c r="M1996" s="204">
        <v>0</v>
      </c>
      <c r="N1996" s="204" t="s">
        <v>40</v>
      </c>
      <c r="O1996" s="204" t="s">
        <v>45</v>
      </c>
      <c r="P1996" s="202">
        <f t="shared" si="191"/>
        <v>0</v>
      </c>
      <c r="Q1996" s="197" t="str">
        <f t="shared" si="186"/>
        <v>NA</v>
      </c>
      <c r="R1996" s="202">
        <f t="shared" si="187"/>
        <v>480</v>
      </c>
      <c r="S1996" s="202">
        <f t="shared" si="188"/>
        <v>40</v>
      </c>
      <c r="T1996" s="197">
        <f t="shared" si="189"/>
        <v>520</v>
      </c>
      <c r="U1996" s="197">
        <f t="shared" si="190"/>
        <v>6213</v>
      </c>
      <c r="V1996" s="197">
        <f>MIN(IF(SUM(W1996,,X1996,Z1996,AA1996,AD1996,AC1996,AF1996,AG1996,AJ1996,AI1996,AL1996,AM1996,AO1996,AP1996,AR1996,AS1996,A1996,AY1996,AU1996,AV1996,AW1996,AX1996,BA1996,BB1996)=0,0,1)+IF(O1996="Smoothing ramp",1,0)+IF(ISNUMBER(W1996),1,0)+IF(ISNUMBER(X1996),1,0)+IF(ISNUMBER(Z1996),1,0)+IF(ISNUMBER(AA1996),1,0)+IF(ISNUMBER(AD1996),1,0)+IF(ISNUMBER(AC1996),1,0)+IF(ISNUMBER(AF1996),1,0)+IF(ISNUMBER(AG1996),1,0)+IF(ISNUMBER(AI1996),1,0)+IF(ISNUMBER(AJ1996),1,0)+IF(ISNUMBER(AL1996),1,0)+IF(ISNUMBER(AM1996),1,0)+IF(ISNUMBER(AO1996),1,0)+IF(ISNUMBER(AP1996),1,0)+IF(ISNUMBER(#REF!),1,0)+IF(ISNUMBER(AR1996),1,0)+IF(ISNUMBER(AS1996),1,0)+IF(ISNUMBER(AY1996),1,0)+IF(ISNUMBER(AU1996),1,0)+IF(ISNUMBER(AV1996),1,0)+IF(ISNUMBER(AW1996),1,0)+IF(ISNUMBER(AX1996),1,0)+IF(ISNUMBER(BA1996),1,0)+IF(ISNUMBER(BB1996),1,0),1)</f>
        <v>1</v>
      </c>
      <c r="W1996" s="197">
        <v>415</v>
      </c>
      <c r="X1996" s="197"/>
      <c r="Y1996" s="197" t="s">
        <v>42</v>
      </c>
      <c r="Z1996" s="197">
        <v>152</v>
      </c>
      <c r="AA1996" s="197"/>
      <c r="AB1996" s="197" t="s">
        <v>42</v>
      </c>
      <c r="AC1996" s="197"/>
      <c r="AD1996" s="197"/>
      <c r="AE1996" s="197"/>
      <c r="AF1996" s="197"/>
      <c r="AG1996" s="197"/>
      <c r="AH1996" s="197"/>
      <c r="AI1996" s="197"/>
      <c r="AJ1996" s="197"/>
      <c r="AK1996" s="197"/>
      <c r="AL1996" s="197"/>
      <c r="AM1996" s="197"/>
      <c r="AN1996" s="197"/>
      <c r="AO1996" s="197"/>
      <c r="AP1996" s="197"/>
      <c r="AQ1996" s="197"/>
      <c r="AR1996" s="197"/>
      <c r="AS1996" s="197"/>
      <c r="AT1996" s="197"/>
      <c r="AU1996" s="197"/>
      <c r="AV1996" s="197"/>
      <c r="AW1996" s="197"/>
      <c r="AX1996" s="197"/>
      <c r="AY1996" s="197"/>
      <c r="AZ1996" s="197"/>
      <c r="BA1996" s="197"/>
      <c r="BB1996" s="197"/>
      <c r="BC1996" s="197"/>
    </row>
    <row r="1997" spans="2:55" customFormat="1" ht="14.1" customHeight="1">
      <c r="B1997" s="204">
        <v>20250622</v>
      </c>
      <c r="C1997" s="204" t="s">
        <v>64</v>
      </c>
      <c r="D1997" s="204">
        <v>2130</v>
      </c>
      <c r="E1997" s="204"/>
      <c r="F1997" s="204">
        <v>8629</v>
      </c>
      <c r="G1997" s="204">
        <v>827</v>
      </c>
      <c r="H1997" s="204"/>
      <c r="I1997" s="204">
        <v>8120</v>
      </c>
      <c r="J1997" s="204">
        <v>784</v>
      </c>
      <c r="K1997" s="204">
        <v>-6623</v>
      </c>
      <c r="L1997" s="204">
        <v>-6623</v>
      </c>
      <c r="M1997" s="204">
        <v>0</v>
      </c>
      <c r="N1997" s="204" t="s">
        <v>40</v>
      </c>
      <c r="O1997" s="204" t="s">
        <v>45</v>
      </c>
      <c r="P1997" s="202">
        <f t="shared" si="191"/>
        <v>0</v>
      </c>
      <c r="Q1997" s="197" t="str">
        <f t="shared" si="186"/>
        <v>NA</v>
      </c>
      <c r="R1997" s="202">
        <f t="shared" si="187"/>
        <v>509</v>
      </c>
      <c r="S1997" s="202">
        <f t="shared" si="188"/>
        <v>43</v>
      </c>
      <c r="T1997" s="197">
        <f t="shared" si="189"/>
        <v>552</v>
      </c>
      <c r="U1997" s="197">
        <f t="shared" si="190"/>
        <v>6623</v>
      </c>
      <c r="V1997" s="197">
        <f>MIN(IF(SUM(W1997,,X1997,Z1997,AA1997,AD1997,AC1997,AF1997,AG1997,AJ1997,AI1997,AL1997,AM1997,AO1997,AP1997,AR1997,AS1997,A1997,AY1997,AU1997,AV1997,AW1997,AX1997,BA1997,BB1997)=0,0,1)+IF(O1997="Smoothing ramp",1,0)+IF(ISNUMBER(W1997),1,0)+IF(ISNUMBER(X1997),1,0)+IF(ISNUMBER(Z1997),1,0)+IF(ISNUMBER(AA1997),1,0)+IF(ISNUMBER(AD1997),1,0)+IF(ISNUMBER(AC1997),1,0)+IF(ISNUMBER(AF1997),1,0)+IF(ISNUMBER(AG1997),1,0)+IF(ISNUMBER(AI1997),1,0)+IF(ISNUMBER(AJ1997),1,0)+IF(ISNUMBER(AL1997),1,0)+IF(ISNUMBER(AM1997),1,0)+IF(ISNUMBER(AO1997),1,0)+IF(ISNUMBER(AP1997),1,0)+IF(ISNUMBER(#REF!),1,0)+IF(ISNUMBER(AR1997),1,0)+IF(ISNUMBER(AS1997),1,0)+IF(ISNUMBER(AY1997),1,0)+IF(ISNUMBER(AU1997),1,0)+IF(ISNUMBER(AV1997),1,0)+IF(ISNUMBER(AW1997),1,0)+IF(ISNUMBER(AX1997),1,0)+IF(ISNUMBER(BA1997),1,0)+IF(ISNUMBER(BB1997),1,0),1)</f>
        <v>1</v>
      </c>
      <c r="W1997" s="197">
        <v>415</v>
      </c>
      <c r="X1997" s="197"/>
      <c r="Y1997" s="197" t="s">
        <v>42</v>
      </c>
      <c r="Z1997" s="197">
        <v>152</v>
      </c>
      <c r="AA1997" s="197"/>
      <c r="AB1997" s="197" t="s">
        <v>42</v>
      </c>
      <c r="AC1997" s="197"/>
      <c r="AD1997" s="197"/>
      <c r="AE1997" s="197"/>
      <c r="AF1997" s="197"/>
      <c r="AG1997" s="197"/>
      <c r="AH1997" s="197"/>
      <c r="AI1997" s="197"/>
      <c r="AJ1997" s="197"/>
      <c r="AK1997" s="197"/>
      <c r="AL1997" s="197"/>
      <c r="AM1997" s="197"/>
      <c r="AN1997" s="197"/>
      <c r="AO1997" s="197"/>
      <c r="AP1997" s="197"/>
      <c r="AQ1997" s="197"/>
      <c r="AR1997" s="197"/>
      <c r="AS1997" s="197"/>
      <c r="AT1997" s="197"/>
      <c r="AU1997" s="197"/>
      <c r="AV1997" s="197"/>
      <c r="AW1997" s="197"/>
      <c r="AX1997" s="197"/>
      <c r="AY1997" s="197"/>
      <c r="AZ1997" s="197"/>
      <c r="BA1997" s="197"/>
      <c r="BB1997" s="197"/>
      <c r="BC1997" s="197"/>
    </row>
    <row r="1998" spans="2:55" customFormat="1" ht="14.1" customHeight="1">
      <c r="B1998" s="204">
        <v>20250622</v>
      </c>
      <c r="C1998" s="204" t="s">
        <v>64</v>
      </c>
      <c r="D1998" s="204">
        <v>2230</v>
      </c>
      <c r="E1998" s="204"/>
      <c r="F1998" s="204">
        <v>8629</v>
      </c>
      <c r="G1998" s="204">
        <v>827</v>
      </c>
      <c r="H1998" s="204"/>
      <c r="I1998" s="204">
        <v>8120</v>
      </c>
      <c r="J1998" s="204">
        <v>784</v>
      </c>
      <c r="K1998" s="204">
        <v>-6623</v>
      </c>
      <c r="L1998" s="204">
        <v>-6623</v>
      </c>
      <c r="M1998" s="204">
        <v>0</v>
      </c>
      <c r="N1998" s="204" t="s">
        <v>40</v>
      </c>
      <c r="O1998" s="204" t="s">
        <v>45</v>
      </c>
      <c r="P1998" s="202">
        <f t="shared" si="191"/>
        <v>0</v>
      </c>
      <c r="Q1998" s="197" t="str">
        <f t="shared" si="186"/>
        <v>NA</v>
      </c>
      <c r="R1998" s="202">
        <f t="shared" si="187"/>
        <v>509</v>
      </c>
      <c r="S1998" s="202">
        <f t="shared" si="188"/>
        <v>43</v>
      </c>
      <c r="T1998" s="197">
        <f t="shared" si="189"/>
        <v>552</v>
      </c>
      <c r="U1998" s="197">
        <f t="shared" si="190"/>
        <v>6623</v>
      </c>
      <c r="V1998" s="197">
        <f>MIN(IF(SUM(W1998,,X1998,Z1998,AA1998,AD1998,AC1998,AF1998,AG1998,AJ1998,AI1998,AL1998,AM1998,AO1998,AP1998,AR1998,AS1998,A1998,AY1998,AU1998,AV1998,AW1998,AX1998,BA1998,BB1998)=0,0,1)+IF(O1998="Smoothing ramp",1,0)+IF(ISNUMBER(W1998),1,0)+IF(ISNUMBER(X1998),1,0)+IF(ISNUMBER(Z1998),1,0)+IF(ISNUMBER(AA1998),1,0)+IF(ISNUMBER(AD1998),1,0)+IF(ISNUMBER(AC1998),1,0)+IF(ISNUMBER(AF1998),1,0)+IF(ISNUMBER(AG1998),1,0)+IF(ISNUMBER(AI1998),1,0)+IF(ISNUMBER(AJ1998),1,0)+IF(ISNUMBER(AL1998),1,0)+IF(ISNUMBER(AM1998),1,0)+IF(ISNUMBER(AO1998),1,0)+IF(ISNUMBER(AP1998),1,0)+IF(ISNUMBER(#REF!),1,0)+IF(ISNUMBER(AR1998),1,0)+IF(ISNUMBER(AS1998),1,0)+IF(ISNUMBER(AY1998),1,0)+IF(ISNUMBER(AU1998),1,0)+IF(ISNUMBER(AV1998),1,0)+IF(ISNUMBER(AW1998),1,0)+IF(ISNUMBER(AX1998),1,0)+IF(ISNUMBER(BA1998),1,0)+IF(ISNUMBER(BB1998),1,0),1)</f>
        <v>1</v>
      </c>
      <c r="W1998" s="197">
        <v>415</v>
      </c>
      <c r="X1998" s="197"/>
      <c r="Y1998" s="197" t="s">
        <v>42</v>
      </c>
      <c r="Z1998" s="197">
        <v>160</v>
      </c>
      <c r="AA1998" s="197"/>
      <c r="AB1998" s="197" t="s">
        <v>42</v>
      </c>
      <c r="AC1998" s="197"/>
      <c r="AD1998" s="197"/>
      <c r="AE1998" s="197"/>
      <c r="AF1998" s="197"/>
      <c r="AG1998" s="197"/>
      <c r="AH1998" s="197"/>
      <c r="AI1998" s="197"/>
      <c r="AJ1998" s="197"/>
      <c r="AK1998" s="197"/>
      <c r="AL1998" s="197"/>
      <c r="AM1998" s="197"/>
      <c r="AN1998" s="197"/>
      <c r="AO1998" s="197"/>
      <c r="AP1998" s="197"/>
      <c r="AQ1998" s="197"/>
      <c r="AR1998" s="197"/>
      <c r="AS1998" s="197"/>
      <c r="AT1998" s="197"/>
      <c r="AU1998" s="197"/>
      <c r="AV1998" s="197"/>
      <c r="AW1998" s="197"/>
      <c r="AX1998" s="197"/>
      <c r="AY1998" s="197"/>
      <c r="AZ1998" s="197"/>
      <c r="BA1998" s="197"/>
      <c r="BB1998" s="197"/>
      <c r="BC1998" s="197"/>
    </row>
    <row r="1999" spans="2:55" customFormat="1" ht="14.1" customHeight="1">
      <c r="B1999" s="204">
        <v>20250622</v>
      </c>
      <c r="C1999" s="204" t="s">
        <v>64</v>
      </c>
      <c r="D1999" s="204">
        <v>2330</v>
      </c>
      <c r="E1999" s="204"/>
      <c r="F1999" s="204">
        <v>8629</v>
      </c>
      <c r="G1999" s="204">
        <v>827</v>
      </c>
      <c r="H1999" s="204"/>
      <c r="I1999" s="204">
        <v>8120</v>
      </c>
      <c r="J1999" s="204">
        <v>784</v>
      </c>
      <c r="K1999" s="204">
        <v>-6623</v>
      </c>
      <c r="L1999" s="204">
        <v>-6623</v>
      </c>
      <c r="M1999" s="204">
        <v>0</v>
      </c>
      <c r="N1999" s="204" t="s">
        <v>40</v>
      </c>
      <c r="O1999" s="204" t="s">
        <v>45</v>
      </c>
      <c r="P1999" s="202">
        <f t="shared" si="191"/>
        <v>0</v>
      </c>
      <c r="Q1999" s="197" t="str">
        <f t="shared" si="186"/>
        <v>NA</v>
      </c>
      <c r="R1999" s="202">
        <f t="shared" si="187"/>
        <v>509</v>
      </c>
      <c r="S1999" s="202">
        <f t="shared" si="188"/>
        <v>43</v>
      </c>
      <c r="T1999" s="197">
        <f t="shared" si="189"/>
        <v>552</v>
      </c>
      <c r="U1999" s="197">
        <f t="shared" si="190"/>
        <v>6623</v>
      </c>
      <c r="V1999" s="197">
        <f>MIN(IF(SUM(W1999,,X1999,Z1999,AA1999,AD1999,AC1999,AF1999,AG1999,AJ1999,AI1999,AL1999,AM1999,AO1999,AP1999,AR1999,AS1999,A1999,AY1999,AU1999,AV1999,AW1999,AX1999,BA1999,BB1999)=0,0,1)+IF(O1999="Smoothing ramp",1,0)+IF(ISNUMBER(W1999),1,0)+IF(ISNUMBER(X1999),1,0)+IF(ISNUMBER(Z1999),1,0)+IF(ISNUMBER(AA1999),1,0)+IF(ISNUMBER(AD1999),1,0)+IF(ISNUMBER(AC1999),1,0)+IF(ISNUMBER(AF1999),1,0)+IF(ISNUMBER(AG1999),1,0)+IF(ISNUMBER(AI1999),1,0)+IF(ISNUMBER(AJ1999),1,0)+IF(ISNUMBER(AL1999),1,0)+IF(ISNUMBER(AM1999),1,0)+IF(ISNUMBER(AO1999),1,0)+IF(ISNUMBER(AP1999),1,0)+IF(ISNUMBER(#REF!),1,0)+IF(ISNUMBER(AR1999),1,0)+IF(ISNUMBER(AS1999),1,0)+IF(ISNUMBER(AY1999),1,0)+IF(ISNUMBER(AU1999),1,0)+IF(ISNUMBER(AV1999),1,0)+IF(ISNUMBER(AW1999),1,0)+IF(ISNUMBER(AX1999),1,0)+IF(ISNUMBER(BA1999),1,0)+IF(ISNUMBER(BB1999),1,0),1)</f>
        <v>1</v>
      </c>
      <c r="W1999" s="197">
        <v>415</v>
      </c>
      <c r="X1999" s="197"/>
      <c r="Y1999" s="197" t="s">
        <v>42</v>
      </c>
      <c r="Z1999" s="197">
        <v>160</v>
      </c>
      <c r="AA1999" s="197"/>
      <c r="AB1999" s="197" t="s">
        <v>42</v>
      </c>
      <c r="AC1999" s="197"/>
      <c r="AD1999" s="197"/>
      <c r="AE1999" s="197"/>
      <c r="AF1999" s="197"/>
      <c r="AG1999" s="197"/>
      <c r="AH1999" s="197"/>
      <c r="AI1999" s="197"/>
      <c r="AJ1999" s="197"/>
      <c r="AK1999" s="197"/>
      <c r="AL1999" s="197"/>
      <c r="AM1999" s="197"/>
      <c r="AN1999" s="197"/>
      <c r="AO1999" s="197"/>
      <c r="AP1999" s="197"/>
      <c r="AQ1999" s="197"/>
      <c r="AR1999" s="197"/>
      <c r="AS1999" s="197"/>
      <c r="AT1999" s="197"/>
      <c r="AU1999" s="197"/>
      <c r="AV1999" s="197"/>
      <c r="AW1999" s="197"/>
      <c r="AX1999" s="197"/>
      <c r="AY1999" s="197"/>
      <c r="AZ1999" s="197"/>
      <c r="BA1999" s="197"/>
      <c r="BB1999" s="197"/>
      <c r="BC1999" s="197"/>
    </row>
    <row r="2000" spans="2:55" customFormat="1" ht="14.1" customHeight="1">
      <c r="B2000" s="204">
        <v>20250623</v>
      </c>
      <c r="C2000" s="204" t="s">
        <v>64</v>
      </c>
      <c r="D2000" s="204">
        <v>30</v>
      </c>
      <c r="E2000" s="204">
        <v>8675</v>
      </c>
      <c r="F2000" s="204"/>
      <c r="G2000" s="204"/>
      <c r="H2000" s="204">
        <v>8300</v>
      </c>
      <c r="I2000" s="204"/>
      <c r="J2000" s="204"/>
      <c r="K2000" s="204">
        <v>-4904</v>
      </c>
      <c r="L2000" s="204">
        <v>-4904</v>
      </c>
      <c r="M2000" s="204">
        <v>-4539</v>
      </c>
      <c r="N2000" s="204" t="s">
        <v>40</v>
      </c>
      <c r="O2000" s="204" t="s">
        <v>45</v>
      </c>
      <c r="P2000" s="202">
        <f t="shared" si="191"/>
        <v>0</v>
      </c>
      <c r="Q2000" s="197">
        <f t="shared" si="186"/>
        <v>375</v>
      </c>
      <c r="R2000" s="202" t="str">
        <f t="shared" si="187"/>
        <v>NA</v>
      </c>
      <c r="S2000" s="202" t="str">
        <f t="shared" si="188"/>
        <v>NA</v>
      </c>
      <c r="T2000" s="197" t="str">
        <f t="shared" si="189"/>
        <v>NA</v>
      </c>
      <c r="U2000" s="197">
        <f t="shared" si="190"/>
        <v>0</v>
      </c>
      <c r="V2000" s="197">
        <f>MIN(IF(SUM(W2000,,X2000,Z2000,AA2000,AD2000,AC2000,AF2000,AG2000,AJ2000,AI2000,AL2000,AM2000,AO2000,AP2000,AR2000,AS2000,A2000,AY2000,AU2000,AV2000,AW2000,AX2000,BA2000,BB2000)=0,0,1)+IF(O2000="Smoothing ramp",1,0)+IF(ISNUMBER(W2000),1,0)+IF(ISNUMBER(X2000),1,0)+IF(ISNUMBER(Z2000),1,0)+IF(ISNUMBER(AA2000),1,0)+IF(ISNUMBER(AD2000),1,0)+IF(ISNUMBER(AC2000),1,0)+IF(ISNUMBER(AF2000),1,0)+IF(ISNUMBER(AG2000),1,0)+IF(ISNUMBER(AI2000),1,0)+IF(ISNUMBER(AJ2000),1,0)+IF(ISNUMBER(AL2000),1,0)+IF(ISNUMBER(AM2000),1,0)+IF(ISNUMBER(AO2000),1,0)+IF(ISNUMBER(AP2000),1,0)+IF(ISNUMBER(#REF!),1,0)+IF(ISNUMBER(AR2000),1,0)+IF(ISNUMBER(AS2000),1,0)+IF(ISNUMBER(AY2000),1,0)+IF(ISNUMBER(AU2000),1,0)+IF(ISNUMBER(AV2000),1,0)+IF(ISNUMBER(AW2000),1,0)+IF(ISNUMBER(AX2000),1,0)+IF(ISNUMBER(BA2000),1,0)+IF(ISNUMBER(BB2000),1,0),1)</f>
        <v>1</v>
      </c>
      <c r="W2000" s="197">
        <v>415</v>
      </c>
      <c r="X2000" s="197"/>
      <c r="Y2000" s="197" t="s">
        <v>42</v>
      </c>
      <c r="Z2000" s="197">
        <v>160</v>
      </c>
      <c r="AA2000" s="197"/>
      <c r="AB2000" s="197" t="s">
        <v>42</v>
      </c>
      <c r="AC2000" s="197"/>
      <c r="AD2000" s="197"/>
      <c r="AE2000" s="197"/>
      <c r="AF2000" s="197"/>
      <c r="AG2000" s="197"/>
      <c r="AH2000" s="197"/>
      <c r="AI2000" s="197"/>
      <c r="AJ2000" s="197"/>
      <c r="AK2000" s="197"/>
      <c r="AL2000" s="197"/>
      <c r="AM2000" s="197"/>
      <c r="AN2000" s="197"/>
      <c r="AO2000" s="197"/>
      <c r="AP2000" s="197"/>
      <c r="AQ2000" s="197"/>
      <c r="AR2000" s="197"/>
      <c r="AS2000" s="197"/>
      <c r="AT2000" s="197"/>
      <c r="AU2000" s="197"/>
      <c r="AV2000" s="197"/>
      <c r="AW2000" s="197"/>
      <c r="AX2000" s="197"/>
      <c r="AY2000" s="197"/>
      <c r="AZ2000" s="197"/>
      <c r="BA2000" s="197"/>
      <c r="BB2000" s="197"/>
      <c r="BC2000" s="197"/>
    </row>
    <row r="2001" spans="2:55" customFormat="1" ht="14.1" customHeight="1">
      <c r="B2001" s="204">
        <v>20250623</v>
      </c>
      <c r="C2001" s="204" t="s">
        <v>64</v>
      </c>
      <c r="D2001" s="204">
        <v>130</v>
      </c>
      <c r="E2001" s="204">
        <v>8675</v>
      </c>
      <c r="F2001" s="204"/>
      <c r="G2001" s="204"/>
      <c r="H2001" s="204">
        <v>8300</v>
      </c>
      <c r="I2001" s="204"/>
      <c r="J2001" s="204"/>
      <c r="K2001" s="204">
        <v>-4904</v>
      </c>
      <c r="L2001" s="204">
        <v>-4904</v>
      </c>
      <c r="M2001" s="204">
        <v>-4539</v>
      </c>
      <c r="N2001" s="204" t="s">
        <v>40</v>
      </c>
      <c r="O2001" s="204" t="s">
        <v>45</v>
      </c>
      <c r="P2001" s="202">
        <f t="shared" si="191"/>
        <v>0</v>
      </c>
      <c r="Q2001" s="197">
        <f t="shared" si="186"/>
        <v>375</v>
      </c>
      <c r="R2001" s="202" t="str">
        <f t="shared" si="187"/>
        <v>NA</v>
      </c>
      <c r="S2001" s="202" t="str">
        <f t="shared" si="188"/>
        <v>NA</v>
      </c>
      <c r="T2001" s="197" t="str">
        <f t="shared" si="189"/>
        <v>NA</v>
      </c>
      <c r="U2001" s="197">
        <f t="shared" si="190"/>
        <v>0</v>
      </c>
      <c r="V2001" s="197">
        <f>MIN(IF(SUM(W2001,,X2001,Z2001,AA2001,AD2001,AC2001,AF2001,AG2001,AJ2001,AI2001,AL2001,AM2001,AO2001,AP2001,AR2001,AS2001,A2001,AY2001,AU2001,AV2001,AW2001,AX2001,BA2001,BB2001)=0,0,1)+IF(O2001="Smoothing ramp",1,0)+IF(ISNUMBER(W2001),1,0)+IF(ISNUMBER(X2001),1,0)+IF(ISNUMBER(Z2001),1,0)+IF(ISNUMBER(AA2001),1,0)+IF(ISNUMBER(AD2001),1,0)+IF(ISNUMBER(AC2001),1,0)+IF(ISNUMBER(AF2001),1,0)+IF(ISNUMBER(AG2001),1,0)+IF(ISNUMBER(AI2001),1,0)+IF(ISNUMBER(AJ2001),1,0)+IF(ISNUMBER(AL2001),1,0)+IF(ISNUMBER(AM2001),1,0)+IF(ISNUMBER(AO2001),1,0)+IF(ISNUMBER(AP2001),1,0)+IF(ISNUMBER(#REF!),1,0)+IF(ISNUMBER(AR2001),1,0)+IF(ISNUMBER(AS2001),1,0)+IF(ISNUMBER(AY2001),1,0)+IF(ISNUMBER(AU2001),1,0)+IF(ISNUMBER(AV2001),1,0)+IF(ISNUMBER(AW2001),1,0)+IF(ISNUMBER(AX2001),1,0)+IF(ISNUMBER(BA2001),1,0)+IF(ISNUMBER(BB2001),1,0),1)</f>
        <v>1</v>
      </c>
      <c r="W2001" s="197">
        <v>415</v>
      </c>
      <c r="X2001" s="197"/>
      <c r="Y2001" s="197" t="s">
        <v>42</v>
      </c>
      <c r="Z2001" s="197">
        <v>160</v>
      </c>
      <c r="AA2001" s="197"/>
      <c r="AB2001" s="197" t="s">
        <v>42</v>
      </c>
      <c r="AC2001" s="197"/>
      <c r="AD2001" s="197"/>
      <c r="AE2001" s="197"/>
      <c r="AF2001" s="197"/>
      <c r="AG2001" s="197"/>
      <c r="AH2001" s="197"/>
      <c r="AI2001" s="197"/>
      <c r="AJ2001" s="197"/>
      <c r="AK2001" s="197"/>
      <c r="AL2001" s="197"/>
      <c r="AM2001" s="197"/>
      <c r="AN2001" s="197"/>
      <c r="AO2001" s="197"/>
      <c r="AP2001" s="197"/>
      <c r="AQ2001" s="197"/>
      <c r="AR2001" s="197"/>
      <c r="AS2001" s="197"/>
      <c r="AT2001" s="197"/>
      <c r="AU2001" s="197"/>
      <c r="AV2001" s="197"/>
      <c r="AW2001" s="197"/>
      <c r="AX2001" s="197"/>
      <c r="AY2001" s="197"/>
      <c r="AZ2001" s="197"/>
      <c r="BA2001" s="197"/>
      <c r="BB2001" s="197"/>
      <c r="BC2001" s="197"/>
    </row>
    <row r="2002" spans="2:55" customFormat="1" ht="14.1" customHeight="1">
      <c r="B2002" s="204">
        <v>20250623</v>
      </c>
      <c r="C2002" s="204" t="s">
        <v>64</v>
      </c>
      <c r="D2002" s="204">
        <v>230</v>
      </c>
      <c r="E2002" s="204">
        <v>8675</v>
      </c>
      <c r="F2002" s="204"/>
      <c r="G2002" s="204"/>
      <c r="H2002" s="204">
        <v>8300</v>
      </c>
      <c r="I2002" s="204"/>
      <c r="J2002" s="204"/>
      <c r="K2002" s="204">
        <v>-4904</v>
      </c>
      <c r="L2002" s="204">
        <v>-4904</v>
      </c>
      <c r="M2002" s="204">
        <v>-4539</v>
      </c>
      <c r="N2002" s="204" t="s">
        <v>40</v>
      </c>
      <c r="O2002" s="204" t="s">
        <v>45</v>
      </c>
      <c r="P2002" s="202">
        <f t="shared" si="191"/>
        <v>0</v>
      </c>
      <c r="Q2002" s="197">
        <f t="shared" si="186"/>
        <v>375</v>
      </c>
      <c r="R2002" s="202" t="str">
        <f t="shared" si="187"/>
        <v>NA</v>
      </c>
      <c r="S2002" s="202" t="str">
        <f t="shared" si="188"/>
        <v>NA</v>
      </c>
      <c r="T2002" s="197" t="str">
        <f t="shared" si="189"/>
        <v>NA</v>
      </c>
      <c r="U2002" s="197">
        <f t="shared" si="190"/>
        <v>0</v>
      </c>
      <c r="V2002" s="197">
        <f>MIN(IF(SUM(W2002,,X2002,Z2002,AA2002,AD2002,AC2002,AF2002,AG2002,AJ2002,AI2002,AL2002,AM2002,AO2002,AP2002,AR2002,AS2002,A2002,AY2002,AU2002,AV2002,AW2002,AX2002,BA2002,BB2002)=0,0,1)+IF(O2002="Smoothing ramp",1,0)+IF(ISNUMBER(W2002),1,0)+IF(ISNUMBER(X2002),1,0)+IF(ISNUMBER(Z2002),1,0)+IF(ISNUMBER(AA2002),1,0)+IF(ISNUMBER(AD2002),1,0)+IF(ISNUMBER(AC2002),1,0)+IF(ISNUMBER(AF2002),1,0)+IF(ISNUMBER(AG2002),1,0)+IF(ISNUMBER(AI2002),1,0)+IF(ISNUMBER(AJ2002),1,0)+IF(ISNUMBER(AL2002),1,0)+IF(ISNUMBER(AM2002),1,0)+IF(ISNUMBER(AO2002),1,0)+IF(ISNUMBER(AP2002),1,0)+IF(ISNUMBER(#REF!),1,0)+IF(ISNUMBER(AR2002),1,0)+IF(ISNUMBER(AS2002),1,0)+IF(ISNUMBER(AY2002),1,0)+IF(ISNUMBER(AU2002),1,0)+IF(ISNUMBER(AV2002),1,0)+IF(ISNUMBER(AW2002),1,0)+IF(ISNUMBER(AX2002),1,0)+IF(ISNUMBER(BA2002),1,0)+IF(ISNUMBER(BB2002),1,0),1)</f>
        <v>1</v>
      </c>
      <c r="W2002" s="197">
        <v>415</v>
      </c>
      <c r="X2002" s="197"/>
      <c r="Y2002" s="197" t="s">
        <v>42</v>
      </c>
      <c r="Z2002" s="197">
        <v>160</v>
      </c>
      <c r="AA2002" s="197"/>
      <c r="AB2002" s="197" t="s">
        <v>42</v>
      </c>
      <c r="AC2002" s="197"/>
      <c r="AD2002" s="197"/>
      <c r="AE2002" s="197"/>
      <c r="AF2002" s="197"/>
      <c r="AG2002" s="197"/>
      <c r="AH2002" s="197"/>
      <c r="AI2002" s="197"/>
      <c r="AJ2002" s="197"/>
      <c r="AK2002" s="197"/>
      <c r="AL2002" s="197"/>
      <c r="AM2002" s="197"/>
      <c r="AN2002" s="197"/>
      <c r="AO2002" s="197"/>
      <c r="AP2002" s="197"/>
      <c r="AQ2002" s="197"/>
      <c r="AR2002" s="197"/>
      <c r="AS2002" s="197"/>
      <c r="AT2002" s="197"/>
      <c r="AU2002" s="197"/>
      <c r="AV2002" s="197"/>
      <c r="AW2002" s="197"/>
      <c r="AX2002" s="197"/>
      <c r="AY2002" s="197"/>
      <c r="AZ2002" s="197"/>
      <c r="BA2002" s="197"/>
      <c r="BB2002" s="197"/>
      <c r="BC2002" s="197"/>
    </row>
    <row r="2003" spans="2:55" customFormat="1" ht="14.1" customHeight="1">
      <c r="B2003" s="204">
        <v>20250623</v>
      </c>
      <c r="C2003" s="204" t="s">
        <v>64</v>
      </c>
      <c r="D2003" s="204">
        <v>330</v>
      </c>
      <c r="E2003" s="204">
        <v>8193</v>
      </c>
      <c r="F2003" s="204"/>
      <c r="G2003" s="204"/>
      <c r="H2003" s="204">
        <v>8078</v>
      </c>
      <c r="I2003" s="204"/>
      <c r="J2003" s="204"/>
      <c r="K2003" s="204">
        <v>-2870</v>
      </c>
      <c r="L2003" s="204">
        <v>-2870</v>
      </c>
      <c r="M2003" s="204">
        <v>-2761</v>
      </c>
      <c r="N2003" s="204" t="s">
        <v>40</v>
      </c>
      <c r="O2003" s="204" t="s">
        <v>45</v>
      </c>
      <c r="P2003" s="202">
        <f t="shared" si="191"/>
        <v>0</v>
      </c>
      <c r="Q2003" s="197">
        <f t="shared" si="186"/>
        <v>115</v>
      </c>
      <c r="R2003" s="202" t="str">
        <f t="shared" si="187"/>
        <v>NA</v>
      </c>
      <c r="S2003" s="202" t="str">
        <f t="shared" si="188"/>
        <v>NA</v>
      </c>
      <c r="T2003" s="197" t="str">
        <f t="shared" si="189"/>
        <v>NA</v>
      </c>
      <c r="U2003" s="197">
        <f t="shared" si="190"/>
        <v>0</v>
      </c>
      <c r="V2003" s="197">
        <f>MIN(IF(SUM(W2003,,X2003,Z2003,AA2003,AD2003,AC2003,AF2003,AG2003,AJ2003,AI2003,AL2003,AM2003,AO2003,AP2003,AR2003,AS2003,A2003,AY2003,AU2003,AV2003,AW2003,AX2003,BA2003,BB2003)=0,0,1)+IF(O2003="Smoothing ramp",1,0)+IF(ISNUMBER(W2003),1,0)+IF(ISNUMBER(X2003),1,0)+IF(ISNUMBER(Z2003),1,0)+IF(ISNUMBER(AA2003),1,0)+IF(ISNUMBER(AD2003),1,0)+IF(ISNUMBER(AC2003),1,0)+IF(ISNUMBER(AF2003),1,0)+IF(ISNUMBER(AG2003),1,0)+IF(ISNUMBER(AI2003),1,0)+IF(ISNUMBER(AJ2003),1,0)+IF(ISNUMBER(AL2003),1,0)+IF(ISNUMBER(AM2003),1,0)+IF(ISNUMBER(AO2003),1,0)+IF(ISNUMBER(AP2003),1,0)+IF(ISNUMBER(#REF!),1,0)+IF(ISNUMBER(AR2003),1,0)+IF(ISNUMBER(AS2003),1,0)+IF(ISNUMBER(AY2003),1,0)+IF(ISNUMBER(AU2003),1,0)+IF(ISNUMBER(AV2003),1,0)+IF(ISNUMBER(AW2003),1,0)+IF(ISNUMBER(AX2003),1,0)+IF(ISNUMBER(BA2003),1,0)+IF(ISNUMBER(BB2003),1,0),1)</f>
        <v>1</v>
      </c>
      <c r="W2003" s="197">
        <v>415</v>
      </c>
      <c r="X2003" s="197"/>
      <c r="Y2003" s="197" t="s">
        <v>42</v>
      </c>
      <c r="Z2003" s="197">
        <v>160</v>
      </c>
      <c r="AA2003" s="197"/>
      <c r="AB2003" s="197" t="s">
        <v>42</v>
      </c>
      <c r="AC2003" s="197"/>
      <c r="AD2003" s="197"/>
      <c r="AE2003" s="197"/>
      <c r="AF2003" s="197"/>
      <c r="AG2003" s="197"/>
      <c r="AH2003" s="197"/>
      <c r="AI2003" s="197"/>
      <c r="AJ2003" s="197"/>
      <c r="AK2003" s="197"/>
      <c r="AL2003" s="197"/>
      <c r="AM2003" s="197"/>
      <c r="AN2003" s="197"/>
      <c r="AO2003" s="197"/>
      <c r="AP2003" s="197"/>
      <c r="AQ2003" s="197"/>
      <c r="AR2003" s="197"/>
      <c r="AS2003" s="197"/>
      <c r="AT2003" s="197"/>
      <c r="AU2003" s="197"/>
      <c r="AV2003" s="197"/>
      <c r="AW2003" s="197"/>
      <c r="AX2003" s="197"/>
      <c r="AY2003" s="197"/>
      <c r="AZ2003" s="197"/>
      <c r="BA2003" s="197"/>
      <c r="BB2003" s="197"/>
      <c r="BC2003" s="197"/>
    </row>
    <row r="2004" spans="2:55" customFormat="1" ht="14.1" customHeight="1">
      <c r="B2004" s="204">
        <v>20250623</v>
      </c>
      <c r="C2004" s="204" t="s">
        <v>64</v>
      </c>
      <c r="D2004" s="204">
        <v>430</v>
      </c>
      <c r="E2004" s="204">
        <v>8193</v>
      </c>
      <c r="F2004" s="204"/>
      <c r="G2004" s="204"/>
      <c r="H2004" s="204">
        <v>8078</v>
      </c>
      <c r="I2004" s="204"/>
      <c r="J2004" s="204"/>
      <c r="K2004" s="204">
        <v>-2870</v>
      </c>
      <c r="L2004" s="204">
        <v>-2870</v>
      </c>
      <c r="M2004" s="204">
        <v>-2761</v>
      </c>
      <c r="N2004" s="204" t="s">
        <v>40</v>
      </c>
      <c r="O2004" s="204" t="s">
        <v>45</v>
      </c>
      <c r="P2004" s="201">
        <f t="shared" si="191"/>
        <v>0</v>
      </c>
      <c r="Q2004" s="195">
        <f t="shared" si="186"/>
        <v>115</v>
      </c>
      <c r="R2004" s="202" t="str">
        <f t="shared" si="187"/>
        <v>NA</v>
      </c>
      <c r="S2004" s="202" t="str">
        <f t="shared" si="188"/>
        <v>NA</v>
      </c>
      <c r="T2004" s="197" t="str">
        <f t="shared" si="189"/>
        <v>NA</v>
      </c>
      <c r="U2004" s="197">
        <f t="shared" si="190"/>
        <v>0</v>
      </c>
      <c r="V2004" s="197">
        <f>MIN(IF(SUM(W2004,,X2004,Z2004,AA2004,AD2004,AC2004,AF2004,AG2004,AJ2004,AI2004,AL2004,AM2004,AO2004,AP2004,AR2004,AS2004,A2004,AY2004,AU2004,AV2004,AW2004,AX2004,BA2004,BB2004)=0,0,1)+IF(O2004="Smoothing ramp",1,0)+IF(ISNUMBER(W2004),1,0)+IF(ISNUMBER(X2004),1,0)+IF(ISNUMBER(Z2004),1,0)+IF(ISNUMBER(AA2004),1,0)+IF(ISNUMBER(AD2004),1,0)+IF(ISNUMBER(AC2004),1,0)+IF(ISNUMBER(AF2004),1,0)+IF(ISNUMBER(AG2004),1,0)+IF(ISNUMBER(AI2004),1,0)+IF(ISNUMBER(AJ2004),1,0)+IF(ISNUMBER(AL2004),1,0)+IF(ISNUMBER(AM2004),1,0)+IF(ISNUMBER(AO2004),1,0)+IF(ISNUMBER(AP2004),1,0)+IF(ISNUMBER(#REF!),1,0)+IF(ISNUMBER(AR2004),1,0)+IF(ISNUMBER(AS2004),1,0)+IF(ISNUMBER(AY2004),1,0)+IF(ISNUMBER(AU2004),1,0)+IF(ISNUMBER(AV2004),1,0)+IF(ISNUMBER(AW2004),1,0)+IF(ISNUMBER(AX2004),1,0)+IF(ISNUMBER(BA2004),1,0)+IF(ISNUMBER(BB2004),1,0),1)</f>
        <v>1</v>
      </c>
      <c r="W2004" s="197">
        <v>415</v>
      </c>
      <c r="X2004" s="197"/>
      <c r="Y2004" s="197" t="s">
        <v>42</v>
      </c>
      <c r="Z2004" s="197">
        <v>160</v>
      </c>
      <c r="AA2004" s="197"/>
      <c r="AB2004" s="197" t="s">
        <v>42</v>
      </c>
      <c r="AC2004" s="197"/>
      <c r="AD2004" s="197"/>
      <c r="AE2004" s="197"/>
      <c r="AF2004" s="197"/>
      <c r="AG2004" s="197"/>
      <c r="AH2004" s="197"/>
      <c r="AI2004" s="197"/>
      <c r="AJ2004" s="197"/>
      <c r="AK2004" s="197"/>
      <c r="AL2004" s="197"/>
      <c r="AM2004" s="197"/>
      <c r="AN2004" s="197"/>
      <c r="AO2004" s="197"/>
      <c r="AP2004" s="197"/>
      <c r="AQ2004" s="197"/>
      <c r="AR2004" s="197"/>
      <c r="AS2004" s="197"/>
      <c r="AT2004" s="197"/>
      <c r="AU2004" s="197"/>
      <c r="AV2004" s="197"/>
      <c r="AW2004" s="197"/>
      <c r="AX2004" s="197"/>
      <c r="AY2004" s="197"/>
      <c r="AZ2004" s="197"/>
      <c r="BA2004" s="197"/>
      <c r="BB2004" s="197"/>
      <c r="BC2004" s="197"/>
    </row>
    <row r="2005" spans="2:55" customFormat="1" ht="14.1" customHeight="1">
      <c r="B2005" s="204">
        <v>20250623</v>
      </c>
      <c r="C2005" s="204" t="s">
        <v>64</v>
      </c>
      <c r="D2005" s="204">
        <v>530</v>
      </c>
      <c r="E2005" s="204">
        <v>8193</v>
      </c>
      <c r="F2005" s="204"/>
      <c r="G2005" s="204"/>
      <c r="H2005" s="204">
        <v>8078</v>
      </c>
      <c r="I2005" s="204"/>
      <c r="J2005" s="204"/>
      <c r="K2005" s="204">
        <v>-2870</v>
      </c>
      <c r="L2005" s="204">
        <v>-2870</v>
      </c>
      <c r="M2005" s="204">
        <v>-2761</v>
      </c>
      <c r="N2005" s="204" t="s">
        <v>40</v>
      </c>
      <c r="O2005" s="204" t="s">
        <v>45</v>
      </c>
      <c r="P2005" s="202">
        <f t="shared" si="191"/>
        <v>0</v>
      </c>
      <c r="Q2005" s="197">
        <f t="shared" si="186"/>
        <v>115</v>
      </c>
      <c r="R2005" s="202" t="str">
        <f t="shared" si="187"/>
        <v>NA</v>
      </c>
      <c r="S2005" s="202" t="str">
        <f t="shared" si="188"/>
        <v>NA</v>
      </c>
      <c r="T2005" s="197" t="str">
        <f t="shared" si="189"/>
        <v>NA</v>
      </c>
      <c r="U2005" s="197">
        <f t="shared" si="190"/>
        <v>0</v>
      </c>
      <c r="V2005" s="197">
        <f>MIN(IF(SUM(W2005,,X2005,Z2005,AA2005,AD2005,AC2005,AF2005,AG2005,AJ2005,AI2005,AL2005,AM2005,AO2005,AP2005,AR2005,AS2005,A2005,AY2005,AU2005,AV2005,AW2005,AX2005,BA2005,BB2005)=0,0,1)+IF(O2005="Smoothing ramp",1,0)+IF(ISNUMBER(W2005),1,0)+IF(ISNUMBER(X2005),1,0)+IF(ISNUMBER(Z2005),1,0)+IF(ISNUMBER(AA2005),1,0)+IF(ISNUMBER(AD2005),1,0)+IF(ISNUMBER(AC2005),1,0)+IF(ISNUMBER(AF2005),1,0)+IF(ISNUMBER(AG2005),1,0)+IF(ISNUMBER(AI2005),1,0)+IF(ISNUMBER(AJ2005),1,0)+IF(ISNUMBER(AL2005),1,0)+IF(ISNUMBER(AM2005),1,0)+IF(ISNUMBER(AO2005),1,0)+IF(ISNUMBER(AP2005),1,0)+IF(ISNUMBER(#REF!),1,0)+IF(ISNUMBER(AR2005),1,0)+IF(ISNUMBER(AS2005),1,0)+IF(ISNUMBER(AY2005),1,0)+IF(ISNUMBER(AU2005),1,0)+IF(ISNUMBER(AV2005),1,0)+IF(ISNUMBER(AW2005),1,0)+IF(ISNUMBER(AX2005),1,0)+IF(ISNUMBER(BA2005),1,0)+IF(ISNUMBER(BB2005),1,0),1)</f>
        <v>1</v>
      </c>
      <c r="W2005" s="197">
        <v>203</v>
      </c>
      <c r="X2005" s="197"/>
      <c r="Y2005" s="197"/>
      <c r="Z2005" s="197">
        <v>70</v>
      </c>
      <c r="AA2005" s="197"/>
      <c r="AB2005" s="197"/>
      <c r="AC2005" s="197"/>
      <c r="AD2005" s="197"/>
      <c r="AE2005" s="197"/>
      <c r="AF2005" s="197"/>
      <c r="AG2005" s="197"/>
      <c r="AH2005" s="197"/>
      <c r="AI2005" s="197"/>
      <c r="AJ2005" s="197"/>
      <c r="AK2005" s="197"/>
      <c r="AL2005" s="197"/>
      <c r="AM2005" s="197"/>
      <c r="AN2005" s="197"/>
      <c r="AO2005" s="197"/>
      <c r="AP2005" s="197"/>
      <c r="AQ2005" s="197"/>
      <c r="AR2005" s="197"/>
      <c r="AS2005" s="197"/>
      <c r="AT2005" s="197"/>
      <c r="AU2005" s="197"/>
      <c r="AV2005" s="197"/>
      <c r="AW2005" s="197"/>
      <c r="AX2005" s="197"/>
      <c r="AY2005" s="197"/>
      <c r="AZ2005" s="197"/>
      <c r="BA2005" s="197"/>
      <c r="BB2005" s="197"/>
      <c r="BC2005" s="197"/>
    </row>
    <row r="2006" spans="2:55" customFormat="1" ht="14.1" customHeight="1">
      <c r="B2006" s="204">
        <v>20250623</v>
      </c>
      <c r="C2006" s="204" t="s">
        <v>64</v>
      </c>
      <c r="D2006" s="204">
        <v>630</v>
      </c>
      <c r="E2006" s="204">
        <v>7993</v>
      </c>
      <c r="F2006" s="204"/>
      <c r="G2006" s="204"/>
      <c r="H2006" s="204">
        <v>7878</v>
      </c>
      <c r="I2006" s="204"/>
      <c r="J2006" s="204"/>
      <c r="K2006" s="204">
        <v>-2649</v>
      </c>
      <c r="L2006" s="204">
        <v>-2649</v>
      </c>
      <c r="M2006" s="204">
        <v>-2540</v>
      </c>
      <c r="N2006" s="204" t="s">
        <v>40</v>
      </c>
      <c r="O2006" s="204" t="s">
        <v>45</v>
      </c>
      <c r="P2006" s="202">
        <f t="shared" si="191"/>
        <v>0</v>
      </c>
      <c r="Q2006" s="197">
        <f t="shared" si="186"/>
        <v>115</v>
      </c>
      <c r="R2006" s="202" t="str">
        <f t="shared" si="187"/>
        <v>NA</v>
      </c>
      <c r="S2006" s="202" t="str">
        <f t="shared" si="188"/>
        <v>NA</v>
      </c>
      <c r="T2006" s="197" t="str">
        <f t="shared" si="189"/>
        <v>NA</v>
      </c>
      <c r="U2006" s="197">
        <f t="shared" si="190"/>
        <v>0</v>
      </c>
      <c r="V2006" s="197">
        <f>MIN(IF(SUM(W2006,,X2006,Z2006,AA2006,AD2006,AC2006,AF2006,AG2006,AJ2006,AI2006,AL2006,AM2006,AO2006,AP2006,AR2006,AS2006,A2006,AY2006,AU2006,AV2006,AW2006,AX2006,BA2006,BB2006)=0,0,1)+IF(O2006="Smoothing ramp",1,0)+IF(ISNUMBER(W2006),1,0)+IF(ISNUMBER(X2006),1,0)+IF(ISNUMBER(Z2006),1,0)+IF(ISNUMBER(AA2006),1,0)+IF(ISNUMBER(AD2006),1,0)+IF(ISNUMBER(AC2006),1,0)+IF(ISNUMBER(AF2006),1,0)+IF(ISNUMBER(AG2006),1,0)+IF(ISNUMBER(AI2006),1,0)+IF(ISNUMBER(AJ2006),1,0)+IF(ISNUMBER(AL2006),1,0)+IF(ISNUMBER(AM2006),1,0)+IF(ISNUMBER(AO2006),1,0)+IF(ISNUMBER(AP2006),1,0)+IF(ISNUMBER(#REF!),1,0)+IF(ISNUMBER(AR2006),1,0)+IF(ISNUMBER(AS2006),1,0)+IF(ISNUMBER(AY2006),1,0)+IF(ISNUMBER(AU2006),1,0)+IF(ISNUMBER(AV2006),1,0)+IF(ISNUMBER(AW2006),1,0)+IF(ISNUMBER(AX2006),1,0)+IF(ISNUMBER(BA2006),1,0)+IF(ISNUMBER(BB2006),1,0),1)</f>
        <v>1</v>
      </c>
      <c r="W2006" s="197">
        <v>202</v>
      </c>
      <c r="X2006" s="197"/>
      <c r="Y2006" s="197"/>
      <c r="Z2006" s="197">
        <v>70</v>
      </c>
      <c r="AA2006" s="197"/>
      <c r="AB2006" s="197"/>
      <c r="AC2006" s="197"/>
      <c r="AD2006" s="197"/>
      <c r="AE2006" s="197"/>
      <c r="AF2006" s="197"/>
      <c r="AG2006" s="197"/>
      <c r="AH2006" s="197"/>
      <c r="AI2006" s="197"/>
      <c r="AJ2006" s="197"/>
      <c r="AK2006" s="197"/>
      <c r="AL2006" s="197"/>
      <c r="AM2006" s="197"/>
      <c r="AN2006" s="197"/>
      <c r="AO2006" s="197"/>
      <c r="AP2006" s="197"/>
      <c r="AQ2006" s="197"/>
      <c r="AR2006" s="197"/>
      <c r="AS2006" s="197"/>
      <c r="AT2006" s="197"/>
      <c r="AU2006" s="197"/>
      <c r="AV2006" s="197"/>
      <c r="AW2006" s="197"/>
      <c r="AX2006" s="197"/>
      <c r="AY2006" s="197"/>
      <c r="AZ2006" s="197"/>
      <c r="BA2006" s="197"/>
      <c r="BB2006" s="197"/>
      <c r="BC2006" s="197"/>
    </row>
    <row r="2007" spans="2:55" customFormat="1" ht="14.1" customHeight="1">
      <c r="B2007" s="204">
        <v>20250623</v>
      </c>
      <c r="C2007" s="204" t="s">
        <v>64</v>
      </c>
      <c r="D2007" s="204">
        <v>730</v>
      </c>
      <c r="E2007" s="204">
        <v>7861</v>
      </c>
      <c r="F2007" s="204"/>
      <c r="G2007" s="204"/>
      <c r="H2007" s="204">
        <v>6577</v>
      </c>
      <c r="I2007" s="204"/>
      <c r="J2007" s="204"/>
      <c r="K2007" s="204">
        <v>-1623</v>
      </c>
      <c r="L2007" s="204">
        <v>-1623</v>
      </c>
      <c r="M2007" s="204">
        <v>-339</v>
      </c>
      <c r="N2007" s="204" t="s">
        <v>40</v>
      </c>
      <c r="O2007" s="204" t="s">
        <v>45</v>
      </c>
      <c r="P2007" s="202">
        <f t="shared" si="191"/>
        <v>0</v>
      </c>
      <c r="Q2007" s="197">
        <f t="shared" si="186"/>
        <v>1284</v>
      </c>
      <c r="R2007" s="202" t="str">
        <f t="shared" si="187"/>
        <v>NA</v>
      </c>
      <c r="S2007" s="202" t="str">
        <f t="shared" si="188"/>
        <v>NA</v>
      </c>
      <c r="T2007" s="197" t="str">
        <f t="shared" si="189"/>
        <v>NA</v>
      </c>
      <c r="U2007" s="197">
        <f t="shared" si="190"/>
        <v>0</v>
      </c>
      <c r="V2007" s="197">
        <f>MIN(IF(SUM(W2007,,X2007,Z2007,AA2007,AD2007,AC2007,AF2007,AG2007,AJ2007,AI2007,AL2007,AM2007,AO2007,AP2007,AR2007,AS2007,A2007,AY2007,AU2007,AV2007,AW2007,AX2007,BA2007,BB2007)=0,0,1)+IF(O2007="Smoothing ramp",1,0)+IF(ISNUMBER(W2007),1,0)+IF(ISNUMBER(X2007),1,0)+IF(ISNUMBER(Z2007),1,0)+IF(ISNUMBER(AA2007),1,0)+IF(ISNUMBER(AD2007),1,0)+IF(ISNUMBER(AC2007),1,0)+IF(ISNUMBER(AF2007),1,0)+IF(ISNUMBER(AG2007),1,0)+IF(ISNUMBER(AI2007),1,0)+IF(ISNUMBER(AJ2007),1,0)+IF(ISNUMBER(AL2007),1,0)+IF(ISNUMBER(AM2007),1,0)+IF(ISNUMBER(AO2007),1,0)+IF(ISNUMBER(AP2007),1,0)+IF(ISNUMBER(#REF!),1,0)+IF(ISNUMBER(AR2007),1,0)+IF(ISNUMBER(AS2007),1,0)+IF(ISNUMBER(AY2007),1,0)+IF(ISNUMBER(AU2007),1,0)+IF(ISNUMBER(AV2007),1,0)+IF(ISNUMBER(AW2007),1,0)+IF(ISNUMBER(AX2007),1,0)+IF(ISNUMBER(BA2007),1,0)+IF(ISNUMBER(BB2007),1,0),1)</f>
        <v>1</v>
      </c>
      <c r="W2007" s="197">
        <v>210</v>
      </c>
      <c r="X2007" s="197"/>
      <c r="Y2007" s="197" t="s">
        <v>42</v>
      </c>
      <c r="Z2007" s="197">
        <v>70</v>
      </c>
      <c r="AA2007" s="197"/>
      <c r="AB2007" s="197" t="s">
        <v>42</v>
      </c>
      <c r="AC2007" s="197"/>
      <c r="AD2007" s="197"/>
      <c r="AE2007" s="197"/>
      <c r="AF2007" s="197"/>
      <c r="AG2007" s="197"/>
      <c r="AH2007" s="197"/>
      <c r="AI2007" s="197"/>
      <c r="AJ2007" s="197"/>
      <c r="AK2007" s="197"/>
      <c r="AL2007" s="197"/>
      <c r="AM2007" s="197"/>
      <c r="AN2007" s="197"/>
      <c r="AO2007" s="197"/>
      <c r="AP2007" s="197"/>
      <c r="AQ2007" s="197"/>
      <c r="AR2007" s="197"/>
      <c r="AS2007" s="197"/>
      <c r="AT2007" s="197"/>
      <c r="AU2007" s="197"/>
      <c r="AV2007" s="197"/>
      <c r="AW2007" s="197"/>
      <c r="AX2007" s="197"/>
      <c r="AY2007" s="197"/>
      <c r="AZ2007" s="197"/>
      <c r="BA2007" s="197"/>
      <c r="BB2007" s="197"/>
      <c r="BC2007" s="197"/>
    </row>
    <row r="2008" spans="2:55" customFormat="1" ht="14.1" customHeight="1">
      <c r="B2008" s="204">
        <v>20250623</v>
      </c>
      <c r="C2008" s="204" t="s">
        <v>64</v>
      </c>
      <c r="D2008" s="204">
        <v>830</v>
      </c>
      <c r="E2008" s="204">
        <v>6861</v>
      </c>
      <c r="F2008" s="204"/>
      <c r="G2008" s="204"/>
      <c r="H2008" s="204">
        <v>5577</v>
      </c>
      <c r="I2008" s="204"/>
      <c r="J2008" s="204"/>
      <c r="K2008" s="204">
        <v>-474</v>
      </c>
      <c r="L2008" s="204">
        <v>-474</v>
      </c>
      <c r="M2008" s="204">
        <v>810</v>
      </c>
      <c r="N2008" s="204" t="s">
        <v>40</v>
      </c>
      <c r="O2008" s="204" t="s">
        <v>45</v>
      </c>
      <c r="P2008" s="202">
        <f t="shared" si="191"/>
        <v>0</v>
      </c>
      <c r="Q2008" s="197">
        <f t="shared" si="186"/>
        <v>1284</v>
      </c>
      <c r="R2008" s="202" t="str">
        <f t="shared" si="187"/>
        <v>NA</v>
      </c>
      <c r="S2008" s="202" t="str">
        <f t="shared" si="188"/>
        <v>NA</v>
      </c>
      <c r="T2008" s="197" t="str">
        <f t="shared" si="189"/>
        <v>NA</v>
      </c>
      <c r="U2008" s="197">
        <f t="shared" si="190"/>
        <v>2094</v>
      </c>
      <c r="V2008" s="197">
        <f>MIN(IF(SUM(W2008,,X2008,Z2008,AA2008,AD2008,AC2008,AF2008,AG2008,AJ2008,AI2008,AL2008,AM2008,AO2008,AP2008,AR2008,AS2008,A2008,AY2008,AU2008,AV2008,AW2008,AX2008,BA2008,BB2008)=0,0,1)+IF(O2008="Smoothing ramp",1,0)+IF(ISNUMBER(W2008),1,0)+IF(ISNUMBER(X2008),1,0)+IF(ISNUMBER(Z2008),1,0)+IF(ISNUMBER(AA2008),1,0)+IF(ISNUMBER(AD2008),1,0)+IF(ISNUMBER(AC2008),1,0)+IF(ISNUMBER(AF2008),1,0)+IF(ISNUMBER(AG2008),1,0)+IF(ISNUMBER(AI2008),1,0)+IF(ISNUMBER(AJ2008),1,0)+IF(ISNUMBER(AL2008),1,0)+IF(ISNUMBER(AM2008),1,0)+IF(ISNUMBER(AO2008),1,0)+IF(ISNUMBER(AP2008),1,0)+IF(ISNUMBER(#REF!),1,0)+IF(ISNUMBER(AR2008),1,0)+IF(ISNUMBER(AS2008),1,0)+IF(ISNUMBER(AY2008),1,0)+IF(ISNUMBER(AU2008),1,0)+IF(ISNUMBER(AV2008),1,0)+IF(ISNUMBER(AW2008),1,0)+IF(ISNUMBER(AX2008),1,0)+IF(ISNUMBER(BA2008),1,0)+IF(ISNUMBER(BB2008),1,0),1)</f>
        <v>1</v>
      </c>
      <c r="W2008" s="197">
        <v>210</v>
      </c>
      <c r="X2008" s="197"/>
      <c r="Y2008" s="197" t="s">
        <v>42</v>
      </c>
      <c r="Z2008" s="197">
        <v>70</v>
      </c>
      <c r="AA2008" s="197"/>
      <c r="AB2008" s="197" t="s">
        <v>42</v>
      </c>
      <c r="AC2008" s="197"/>
      <c r="AD2008" s="197"/>
      <c r="AE2008" s="197"/>
      <c r="AF2008" s="197"/>
      <c r="AG2008" s="197"/>
      <c r="AH2008" s="197"/>
      <c r="AI2008" s="197"/>
      <c r="AJ2008" s="197"/>
      <c r="AK2008" s="197"/>
      <c r="AL2008" s="197"/>
      <c r="AM2008" s="197"/>
      <c r="AN2008" s="197"/>
      <c r="AO2008" s="197"/>
      <c r="AP2008" s="197"/>
      <c r="AQ2008" s="197"/>
      <c r="AR2008" s="197"/>
      <c r="AS2008" s="197"/>
      <c r="AT2008" s="197"/>
      <c r="AU2008" s="197"/>
      <c r="AV2008" s="197"/>
      <c r="AW2008" s="197"/>
      <c r="AX2008" s="197"/>
      <c r="AY2008" s="197"/>
      <c r="AZ2008" s="197"/>
      <c r="BA2008" s="197"/>
      <c r="BB2008" s="197"/>
      <c r="BC2008" s="197"/>
    </row>
    <row r="2009" spans="2:55" customFormat="1" ht="14.1" customHeight="1">
      <c r="B2009" s="204">
        <v>20250623</v>
      </c>
      <c r="C2009" s="204" t="s">
        <v>64</v>
      </c>
      <c r="D2009" s="204">
        <v>930</v>
      </c>
      <c r="E2009" s="204">
        <v>7560</v>
      </c>
      <c r="F2009" s="204"/>
      <c r="G2009" s="204"/>
      <c r="H2009" s="204">
        <v>6277</v>
      </c>
      <c r="I2009" s="204"/>
      <c r="J2009" s="204"/>
      <c r="K2009" s="204">
        <v>-961</v>
      </c>
      <c r="L2009" s="204">
        <v>-961</v>
      </c>
      <c r="M2009" s="204">
        <v>322</v>
      </c>
      <c r="N2009" s="204" t="s">
        <v>40</v>
      </c>
      <c r="O2009" s="204" t="s">
        <v>45</v>
      </c>
      <c r="P2009" s="202">
        <f t="shared" si="191"/>
        <v>0</v>
      </c>
      <c r="Q2009" s="197">
        <f t="shared" si="186"/>
        <v>1283</v>
      </c>
      <c r="R2009" s="202" t="str">
        <f t="shared" si="187"/>
        <v>NA</v>
      </c>
      <c r="S2009" s="202" t="str">
        <f t="shared" si="188"/>
        <v>NA</v>
      </c>
      <c r="T2009" s="197" t="str">
        <f t="shared" si="189"/>
        <v>NA</v>
      </c>
      <c r="U2009" s="197">
        <f t="shared" si="190"/>
        <v>1605</v>
      </c>
      <c r="V2009" s="197">
        <f>MIN(IF(SUM(W2009,,X2009,Z2009,AA2009,AD2009,AC2009,AF2009,AG2009,AJ2009,AI2009,AL2009,AM2009,AO2009,AP2009,AR2009,AS2009,A2009,AY2009,AU2009,AV2009,AW2009,AX2009,BA2009,BB2009)=0,0,1)+IF(O2009="Smoothing ramp",1,0)+IF(ISNUMBER(W2009),1,0)+IF(ISNUMBER(X2009),1,0)+IF(ISNUMBER(Z2009),1,0)+IF(ISNUMBER(AA2009),1,0)+IF(ISNUMBER(AD2009),1,0)+IF(ISNUMBER(AC2009),1,0)+IF(ISNUMBER(AF2009),1,0)+IF(ISNUMBER(AG2009),1,0)+IF(ISNUMBER(AI2009),1,0)+IF(ISNUMBER(AJ2009),1,0)+IF(ISNUMBER(AL2009),1,0)+IF(ISNUMBER(AM2009),1,0)+IF(ISNUMBER(AO2009),1,0)+IF(ISNUMBER(AP2009),1,0)+IF(ISNUMBER(#REF!),1,0)+IF(ISNUMBER(AR2009),1,0)+IF(ISNUMBER(AS2009),1,0)+IF(ISNUMBER(AY2009),1,0)+IF(ISNUMBER(AU2009),1,0)+IF(ISNUMBER(AV2009),1,0)+IF(ISNUMBER(AW2009),1,0)+IF(ISNUMBER(AX2009),1,0)+IF(ISNUMBER(BA2009),1,0)+IF(ISNUMBER(BB2009),1,0),1)</f>
        <v>1</v>
      </c>
      <c r="W2009" s="197">
        <v>210</v>
      </c>
      <c r="X2009" s="197"/>
      <c r="Y2009" s="197" t="s">
        <v>42</v>
      </c>
      <c r="Z2009" s="197">
        <v>70</v>
      </c>
      <c r="AA2009" s="197"/>
      <c r="AB2009" s="197" t="s">
        <v>42</v>
      </c>
      <c r="AC2009" s="197"/>
      <c r="AD2009" s="197"/>
      <c r="AE2009" s="197"/>
      <c r="AF2009" s="197"/>
      <c r="AG2009" s="197"/>
      <c r="AH2009" s="197"/>
      <c r="AI2009" s="197"/>
      <c r="AJ2009" s="197"/>
      <c r="AK2009" s="197"/>
      <c r="AL2009" s="197"/>
      <c r="AM2009" s="197"/>
      <c r="AN2009" s="197"/>
      <c r="AO2009" s="197"/>
      <c r="AP2009" s="197"/>
      <c r="AQ2009" s="197"/>
      <c r="AR2009" s="197"/>
      <c r="AS2009" s="197"/>
      <c r="AT2009" s="197"/>
      <c r="AU2009" s="197"/>
      <c r="AV2009" s="197"/>
      <c r="AW2009" s="197"/>
      <c r="AX2009" s="197"/>
      <c r="AY2009" s="197"/>
      <c r="AZ2009" s="197"/>
      <c r="BA2009" s="197"/>
      <c r="BB2009" s="197"/>
      <c r="BC2009" s="197"/>
    </row>
    <row r="2010" spans="2:55" customFormat="1" ht="14.1" customHeight="1">
      <c r="B2010" s="204">
        <v>20250623</v>
      </c>
      <c r="C2010" s="204" t="s">
        <v>64</v>
      </c>
      <c r="D2010" s="204">
        <v>1030</v>
      </c>
      <c r="E2010" s="204">
        <v>7560</v>
      </c>
      <c r="F2010" s="204"/>
      <c r="G2010" s="204"/>
      <c r="H2010" s="204">
        <v>6277</v>
      </c>
      <c r="I2010" s="204"/>
      <c r="J2010" s="204"/>
      <c r="K2010" s="204">
        <v>-961</v>
      </c>
      <c r="L2010" s="204">
        <v>-961</v>
      </c>
      <c r="M2010" s="204">
        <v>322</v>
      </c>
      <c r="N2010" s="204" t="s">
        <v>40</v>
      </c>
      <c r="O2010" s="204" t="s">
        <v>45</v>
      </c>
      <c r="P2010" s="202">
        <f t="shared" si="191"/>
        <v>0</v>
      </c>
      <c r="Q2010" s="197">
        <f t="shared" si="186"/>
        <v>1283</v>
      </c>
      <c r="R2010" s="202" t="str">
        <f t="shared" si="187"/>
        <v>NA</v>
      </c>
      <c r="S2010" s="202" t="str">
        <f t="shared" si="188"/>
        <v>NA</v>
      </c>
      <c r="T2010" s="197" t="str">
        <f t="shared" si="189"/>
        <v>NA</v>
      </c>
      <c r="U2010" s="197">
        <f t="shared" si="190"/>
        <v>1605</v>
      </c>
      <c r="V2010" s="197">
        <f>MIN(IF(SUM(W2010,,X2010,Z2010,AA2010,AD2010,AC2010,AF2010,AG2010,AJ2010,AI2010,AL2010,AM2010,AO2010,AP2010,AR2010,AS2010,A2010,AY2010,AU2010,AV2010,AW2010,AX2010,BA2010,BB2010)=0,0,1)+IF(O2010="Smoothing ramp",1,0)+IF(ISNUMBER(W2010),1,0)+IF(ISNUMBER(X2010),1,0)+IF(ISNUMBER(Z2010),1,0)+IF(ISNUMBER(AA2010),1,0)+IF(ISNUMBER(AD2010),1,0)+IF(ISNUMBER(AC2010),1,0)+IF(ISNUMBER(AF2010),1,0)+IF(ISNUMBER(AG2010),1,0)+IF(ISNUMBER(AI2010),1,0)+IF(ISNUMBER(AJ2010),1,0)+IF(ISNUMBER(AL2010),1,0)+IF(ISNUMBER(AM2010),1,0)+IF(ISNUMBER(AO2010),1,0)+IF(ISNUMBER(AP2010),1,0)+IF(ISNUMBER(#REF!),1,0)+IF(ISNUMBER(AR2010),1,0)+IF(ISNUMBER(AS2010),1,0)+IF(ISNUMBER(AY2010),1,0)+IF(ISNUMBER(AU2010),1,0)+IF(ISNUMBER(AV2010),1,0)+IF(ISNUMBER(AW2010),1,0)+IF(ISNUMBER(AX2010),1,0)+IF(ISNUMBER(BA2010),1,0)+IF(ISNUMBER(BB2010),1,0),1)</f>
        <v>1</v>
      </c>
      <c r="W2010" s="197">
        <v>198</v>
      </c>
      <c r="X2010" s="197"/>
      <c r="Y2010" s="197"/>
      <c r="Z2010" s="197">
        <v>70</v>
      </c>
      <c r="AA2010" s="197"/>
      <c r="AB2010" s="197"/>
      <c r="AC2010" s="197"/>
      <c r="AD2010" s="197"/>
      <c r="AE2010" s="197"/>
      <c r="AF2010" s="197"/>
      <c r="AG2010" s="197"/>
      <c r="AH2010" s="197"/>
      <c r="AI2010" s="197"/>
      <c r="AJ2010" s="197"/>
      <c r="AK2010" s="197"/>
      <c r="AL2010" s="197"/>
      <c r="AM2010" s="197"/>
      <c r="AN2010" s="197"/>
      <c r="AO2010" s="197"/>
      <c r="AP2010" s="197"/>
      <c r="AQ2010" s="197"/>
      <c r="AR2010" s="197"/>
      <c r="AS2010" s="197"/>
      <c r="AT2010" s="197"/>
      <c r="AU2010" s="197"/>
      <c r="AV2010" s="197"/>
      <c r="AW2010" s="197"/>
      <c r="AX2010" s="197"/>
      <c r="AY2010" s="197"/>
      <c r="AZ2010" s="197"/>
      <c r="BA2010" s="197"/>
      <c r="BB2010" s="197"/>
      <c r="BC2010" s="197"/>
    </row>
    <row r="2011" spans="2:55" customFormat="1" ht="14.1" customHeight="1">
      <c r="B2011" s="204">
        <v>20250623</v>
      </c>
      <c r="C2011" s="204" t="s">
        <v>64</v>
      </c>
      <c r="D2011" s="204">
        <v>1130</v>
      </c>
      <c r="E2011" s="204">
        <v>7560</v>
      </c>
      <c r="F2011" s="204"/>
      <c r="G2011" s="204"/>
      <c r="H2011" s="204">
        <v>6277</v>
      </c>
      <c r="I2011" s="204"/>
      <c r="J2011" s="204"/>
      <c r="K2011" s="204">
        <v>-961</v>
      </c>
      <c r="L2011" s="204">
        <v>-961</v>
      </c>
      <c r="M2011" s="204">
        <v>322</v>
      </c>
      <c r="N2011" s="204" t="s">
        <v>40</v>
      </c>
      <c r="O2011" s="204" t="s">
        <v>45</v>
      </c>
      <c r="P2011" s="203">
        <f t="shared" si="191"/>
        <v>0</v>
      </c>
      <c r="Q2011" s="198">
        <f t="shared" si="186"/>
        <v>1283</v>
      </c>
      <c r="R2011" s="202" t="str">
        <f t="shared" si="187"/>
        <v>NA</v>
      </c>
      <c r="S2011" s="202" t="str">
        <f t="shared" si="188"/>
        <v>NA</v>
      </c>
      <c r="T2011" s="197" t="str">
        <f t="shared" si="189"/>
        <v>NA</v>
      </c>
      <c r="U2011" s="197">
        <f t="shared" si="190"/>
        <v>1605</v>
      </c>
      <c r="V2011" s="197">
        <f>MIN(IF(SUM(W2011,,X2011,Z2011,AA2011,AD2011,AC2011,AF2011,AG2011,AJ2011,AI2011,AL2011,AM2011,AO2011,AP2011,AR2011,AS2011,A2011,AY2011,AU2011,AV2011,AW2011,AX2011,BA2011,BB2011)=0,0,1)+IF(O2011="Smoothing ramp",1,0)+IF(ISNUMBER(W2011),1,0)+IF(ISNUMBER(X2011),1,0)+IF(ISNUMBER(Z2011),1,0)+IF(ISNUMBER(AA2011),1,0)+IF(ISNUMBER(AD2011),1,0)+IF(ISNUMBER(AC2011),1,0)+IF(ISNUMBER(AF2011),1,0)+IF(ISNUMBER(AG2011),1,0)+IF(ISNUMBER(AI2011),1,0)+IF(ISNUMBER(AJ2011),1,0)+IF(ISNUMBER(AL2011),1,0)+IF(ISNUMBER(AM2011),1,0)+IF(ISNUMBER(AO2011),1,0)+IF(ISNUMBER(AP2011),1,0)+IF(ISNUMBER(#REF!),1,0)+IF(ISNUMBER(AR2011),1,0)+IF(ISNUMBER(AS2011),1,0)+IF(ISNUMBER(AY2011),1,0)+IF(ISNUMBER(AU2011),1,0)+IF(ISNUMBER(AV2011),1,0)+IF(ISNUMBER(AW2011),1,0)+IF(ISNUMBER(AX2011),1,0)+IF(ISNUMBER(BA2011),1,0)+IF(ISNUMBER(BB2011),1,0),1)</f>
        <v>1</v>
      </c>
      <c r="W2011" s="197">
        <v>195</v>
      </c>
      <c r="X2011" s="197"/>
      <c r="Y2011" s="197"/>
      <c r="Z2011" s="197">
        <v>70</v>
      </c>
      <c r="AA2011" s="197"/>
      <c r="AB2011" s="197"/>
      <c r="AC2011" s="197"/>
      <c r="AD2011" s="197"/>
      <c r="AE2011" s="197"/>
      <c r="AF2011" s="197"/>
      <c r="AG2011" s="197"/>
      <c r="AH2011" s="197"/>
      <c r="AI2011" s="197"/>
      <c r="AJ2011" s="197"/>
      <c r="AK2011" s="197"/>
      <c r="AL2011" s="197"/>
      <c r="AM2011" s="197"/>
      <c r="AN2011" s="197"/>
      <c r="AO2011" s="197"/>
      <c r="AP2011" s="197"/>
      <c r="AQ2011" s="197"/>
      <c r="AR2011" s="197"/>
      <c r="AS2011" s="197"/>
      <c r="AT2011" s="197"/>
      <c r="AU2011" s="197"/>
      <c r="AV2011" s="197"/>
      <c r="AW2011" s="197"/>
      <c r="AX2011" s="197"/>
      <c r="AY2011" s="197"/>
      <c r="AZ2011" s="197"/>
      <c r="BA2011" s="197"/>
      <c r="BB2011" s="197"/>
      <c r="BC2011" s="197"/>
    </row>
    <row r="2012" spans="2:55" customFormat="1" ht="14.1" customHeight="1">
      <c r="B2012" s="204">
        <v>20250623</v>
      </c>
      <c r="C2012" s="204" t="s">
        <v>64</v>
      </c>
      <c r="D2012" s="204">
        <v>1230</v>
      </c>
      <c r="E2012" s="204">
        <v>6725</v>
      </c>
      <c r="F2012" s="204"/>
      <c r="G2012" s="204"/>
      <c r="H2012" s="204">
        <v>5155</v>
      </c>
      <c r="I2012" s="204"/>
      <c r="J2012" s="204"/>
      <c r="K2012" s="204">
        <v>227</v>
      </c>
      <c r="L2012" s="204">
        <v>227</v>
      </c>
      <c r="M2012" s="204">
        <v>1570</v>
      </c>
      <c r="N2012" s="204" t="s">
        <v>63</v>
      </c>
      <c r="O2012" s="204" t="s">
        <v>45</v>
      </c>
      <c r="P2012" s="202">
        <f t="shared" si="191"/>
        <v>0</v>
      </c>
      <c r="Q2012" s="197">
        <f t="shared" si="186"/>
        <v>1570</v>
      </c>
      <c r="R2012" s="202" t="str">
        <f t="shared" si="187"/>
        <v>NA</v>
      </c>
      <c r="S2012" s="202" t="str">
        <f t="shared" si="188"/>
        <v>NA</v>
      </c>
      <c r="T2012" s="197" t="str">
        <f t="shared" si="189"/>
        <v>NA</v>
      </c>
      <c r="U2012" s="197">
        <f t="shared" si="190"/>
        <v>2913</v>
      </c>
      <c r="V2012" s="197">
        <f>MIN(IF(SUM(W2012,,X2012,Z2012,AA2012,AD2012,AC2012,AF2012,AG2012,AJ2012,AI2012,AL2012,AM2012,AO2012,AP2012,AR2012,AS2012,A2012,AY2012,AU2012,AV2012,AW2012,AX2012,BA2012,BB2012)=0,0,1)+IF(O2012="Smoothing ramp",1,0)+IF(ISNUMBER(W2012),1,0)+IF(ISNUMBER(X2012),1,0)+IF(ISNUMBER(Z2012),1,0)+IF(ISNUMBER(AA2012),1,0)+IF(ISNUMBER(AD2012),1,0)+IF(ISNUMBER(AC2012),1,0)+IF(ISNUMBER(AF2012),1,0)+IF(ISNUMBER(AG2012),1,0)+IF(ISNUMBER(AI2012),1,0)+IF(ISNUMBER(AJ2012),1,0)+IF(ISNUMBER(AL2012),1,0)+IF(ISNUMBER(AM2012),1,0)+IF(ISNUMBER(AO2012),1,0)+IF(ISNUMBER(AP2012),1,0)+IF(ISNUMBER(#REF!),1,0)+IF(ISNUMBER(AR2012),1,0)+IF(ISNUMBER(AS2012),1,0)+IF(ISNUMBER(AY2012),1,0)+IF(ISNUMBER(AU2012),1,0)+IF(ISNUMBER(AV2012),1,0)+IF(ISNUMBER(AW2012),1,0)+IF(ISNUMBER(AX2012),1,0)+IF(ISNUMBER(BA2012),1,0)+IF(ISNUMBER(BB2012),1,0),1)</f>
        <v>1</v>
      </c>
      <c r="W2012" s="197">
        <v>198</v>
      </c>
      <c r="X2012" s="197"/>
      <c r="Y2012" s="197"/>
      <c r="Z2012" s="197">
        <v>70</v>
      </c>
      <c r="AA2012" s="197"/>
      <c r="AB2012" s="197"/>
      <c r="AC2012" s="197"/>
      <c r="AD2012" s="197"/>
      <c r="AE2012" s="197"/>
      <c r="AF2012" s="197"/>
      <c r="AG2012" s="197"/>
      <c r="AH2012" s="197"/>
      <c r="AI2012" s="197"/>
      <c r="AJ2012" s="197"/>
      <c r="AK2012" s="197"/>
      <c r="AL2012" s="197"/>
      <c r="AM2012" s="197"/>
      <c r="AN2012" s="197"/>
      <c r="AO2012" s="197"/>
      <c r="AP2012" s="197"/>
      <c r="AQ2012" s="197"/>
      <c r="AR2012" s="197"/>
      <c r="AS2012" s="197"/>
      <c r="AT2012" s="197"/>
      <c r="AU2012" s="197"/>
      <c r="AV2012" s="197"/>
      <c r="AW2012" s="197"/>
      <c r="AX2012" s="197"/>
      <c r="AY2012" s="197"/>
      <c r="AZ2012" s="197"/>
      <c r="BA2012" s="197"/>
      <c r="BB2012" s="197"/>
      <c r="BC2012" s="197"/>
    </row>
    <row r="2013" spans="2:55" customFormat="1" ht="14.1" customHeight="1">
      <c r="B2013" s="204">
        <v>20250623</v>
      </c>
      <c r="C2013" s="204" t="s">
        <v>64</v>
      </c>
      <c r="D2013" s="204">
        <v>1330</v>
      </c>
      <c r="E2013" s="204">
        <v>6617</v>
      </c>
      <c r="F2013" s="204"/>
      <c r="G2013" s="204"/>
      <c r="H2013" s="204">
        <v>5155</v>
      </c>
      <c r="I2013" s="204"/>
      <c r="J2013" s="204"/>
      <c r="K2013" s="204">
        <v>227</v>
      </c>
      <c r="L2013" s="204">
        <v>119</v>
      </c>
      <c r="M2013" s="204">
        <v>1570</v>
      </c>
      <c r="N2013" s="204" t="s">
        <v>44</v>
      </c>
      <c r="O2013" s="204" t="s">
        <v>45</v>
      </c>
      <c r="P2013" s="202">
        <f t="shared" si="191"/>
        <v>108</v>
      </c>
      <c r="Q2013" s="197">
        <f t="shared" si="186"/>
        <v>1462</v>
      </c>
      <c r="R2013" s="202" t="str">
        <f t="shared" si="187"/>
        <v>NA</v>
      </c>
      <c r="S2013" s="202" t="str">
        <f t="shared" si="188"/>
        <v>NA</v>
      </c>
      <c r="T2013" s="197" t="str">
        <f t="shared" si="189"/>
        <v>NA</v>
      </c>
      <c r="U2013" s="197">
        <f t="shared" si="190"/>
        <v>3021</v>
      </c>
      <c r="V2013" s="197">
        <f>MIN(IF(SUM(W2013,,X2013,Z2013,AA2013,AD2013,AC2013,AF2013,AG2013,AJ2013,AI2013,AL2013,AM2013,AO2013,AP2013,AR2013,AS2013,A2013,AY2013,AU2013,AV2013,AW2013,AX2013,BA2013,BB2013)=0,0,1)+IF(O2013="Smoothing ramp",1,0)+IF(ISNUMBER(W2013),1,0)+IF(ISNUMBER(X2013),1,0)+IF(ISNUMBER(Z2013),1,0)+IF(ISNUMBER(AA2013),1,0)+IF(ISNUMBER(AD2013),1,0)+IF(ISNUMBER(AC2013),1,0)+IF(ISNUMBER(AF2013),1,0)+IF(ISNUMBER(AG2013),1,0)+IF(ISNUMBER(AI2013),1,0)+IF(ISNUMBER(AJ2013),1,0)+IF(ISNUMBER(AL2013),1,0)+IF(ISNUMBER(AM2013),1,0)+IF(ISNUMBER(AO2013),1,0)+IF(ISNUMBER(AP2013),1,0)+IF(ISNUMBER(#REF!),1,0)+IF(ISNUMBER(AR2013),1,0)+IF(ISNUMBER(AS2013),1,0)+IF(ISNUMBER(AY2013),1,0)+IF(ISNUMBER(AU2013),1,0)+IF(ISNUMBER(AV2013),1,0)+IF(ISNUMBER(AW2013),1,0)+IF(ISNUMBER(AX2013),1,0)+IF(ISNUMBER(BA2013),1,0)+IF(ISNUMBER(BB2013),1,0),1)</f>
        <v>1</v>
      </c>
      <c r="W2013" s="197">
        <v>210</v>
      </c>
      <c r="X2013" s="197"/>
      <c r="Y2013" s="197" t="s">
        <v>42</v>
      </c>
      <c r="Z2013" s="197">
        <v>70</v>
      </c>
      <c r="AA2013" s="197"/>
      <c r="AB2013" s="197" t="s">
        <v>42</v>
      </c>
      <c r="AC2013" s="197"/>
      <c r="AD2013" s="197"/>
      <c r="AE2013" s="197"/>
      <c r="AF2013" s="197"/>
      <c r="AG2013" s="197"/>
      <c r="AH2013" s="197"/>
      <c r="AI2013" s="197"/>
      <c r="AJ2013" s="197"/>
      <c r="AK2013" s="197"/>
      <c r="AL2013" s="197"/>
      <c r="AM2013" s="197"/>
      <c r="AN2013" s="197"/>
      <c r="AO2013" s="197"/>
      <c r="AP2013" s="197"/>
      <c r="AQ2013" s="197"/>
      <c r="AR2013" s="197"/>
      <c r="AS2013" s="197"/>
      <c r="AT2013" s="197"/>
      <c r="AU2013" s="197"/>
      <c r="AV2013" s="197"/>
      <c r="AW2013" s="197"/>
      <c r="AX2013" s="197"/>
      <c r="AY2013" s="197"/>
      <c r="AZ2013" s="197"/>
      <c r="BA2013" s="197"/>
      <c r="BB2013" s="197"/>
      <c r="BC2013" s="197"/>
    </row>
    <row r="2014" spans="2:55" customFormat="1" ht="14.1" customHeight="1">
      <c r="B2014" s="204">
        <v>20250623</v>
      </c>
      <c r="C2014" s="204" t="s">
        <v>64</v>
      </c>
      <c r="D2014" s="204">
        <v>1430</v>
      </c>
      <c r="E2014" s="204">
        <v>6725</v>
      </c>
      <c r="F2014" s="204"/>
      <c r="G2014" s="204"/>
      <c r="H2014" s="204">
        <v>5155</v>
      </c>
      <c r="I2014" s="204"/>
      <c r="J2014" s="204"/>
      <c r="K2014" s="204">
        <v>227</v>
      </c>
      <c r="L2014" s="204">
        <v>227</v>
      </c>
      <c r="M2014" s="204">
        <v>1570</v>
      </c>
      <c r="N2014" s="204" t="s">
        <v>63</v>
      </c>
      <c r="O2014" s="204" t="s">
        <v>45</v>
      </c>
      <c r="P2014" s="202">
        <f t="shared" si="191"/>
        <v>0</v>
      </c>
      <c r="Q2014" s="197">
        <f t="shared" si="186"/>
        <v>1570</v>
      </c>
      <c r="R2014" s="202" t="str">
        <f t="shared" si="187"/>
        <v>NA</v>
      </c>
      <c r="S2014" s="202" t="str">
        <f t="shared" si="188"/>
        <v>NA</v>
      </c>
      <c r="T2014" s="197" t="str">
        <f t="shared" si="189"/>
        <v>NA</v>
      </c>
      <c r="U2014" s="197">
        <f t="shared" si="190"/>
        <v>2913</v>
      </c>
      <c r="V2014" s="197">
        <f>MIN(IF(SUM(W2014,,X2014,Z2014,AA2014,AD2014,AC2014,AF2014,AG2014,AJ2014,AI2014,AL2014,AM2014,AO2014,AP2014,AR2014,AS2014,A2014,AY2014,AU2014,AV2014,AW2014,AX2014,BA2014,BB2014)=0,0,1)+IF(O2014="Smoothing ramp",1,0)+IF(ISNUMBER(W2014),1,0)+IF(ISNUMBER(X2014),1,0)+IF(ISNUMBER(Z2014),1,0)+IF(ISNUMBER(AA2014),1,0)+IF(ISNUMBER(AD2014),1,0)+IF(ISNUMBER(AC2014),1,0)+IF(ISNUMBER(AF2014),1,0)+IF(ISNUMBER(AG2014),1,0)+IF(ISNUMBER(AI2014),1,0)+IF(ISNUMBER(AJ2014),1,0)+IF(ISNUMBER(AL2014),1,0)+IF(ISNUMBER(AM2014),1,0)+IF(ISNUMBER(AO2014),1,0)+IF(ISNUMBER(AP2014),1,0)+IF(ISNUMBER(#REF!),1,0)+IF(ISNUMBER(AR2014),1,0)+IF(ISNUMBER(AS2014),1,0)+IF(ISNUMBER(AY2014),1,0)+IF(ISNUMBER(AU2014),1,0)+IF(ISNUMBER(AV2014),1,0)+IF(ISNUMBER(AW2014),1,0)+IF(ISNUMBER(AX2014),1,0)+IF(ISNUMBER(BA2014),1,0)+IF(ISNUMBER(BB2014),1,0),1)</f>
        <v>1</v>
      </c>
      <c r="W2014" s="197">
        <v>210</v>
      </c>
      <c r="X2014" s="197"/>
      <c r="Y2014" s="197" t="s">
        <v>42</v>
      </c>
      <c r="Z2014" s="197">
        <v>70</v>
      </c>
      <c r="AA2014" s="197"/>
      <c r="AB2014" s="197" t="s">
        <v>42</v>
      </c>
      <c r="AC2014" s="197"/>
      <c r="AD2014" s="197"/>
      <c r="AE2014" s="197"/>
      <c r="AF2014" s="197"/>
      <c r="AG2014" s="197"/>
      <c r="AH2014" s="197"/>
      <c r="AI2014" s="197"/>
      <c r="AJ2014" s="197"/>
      <c r="AK2014" s="197"/>
      <c r="AL2014" s="197"/>
      <c r="AM2014" s="197"/>
      <c r="AN2014" s="197"/>
      <c r="AO2014" s="197"/>
      <c r="AP2014" s="197"/>
      <c r="AQ2014" s="197"/>
      <c r="AR2014" s="197"/>
      <c r="AS2014" s="197"/>
      <c r="AT2014" s="197"/>
      <c r="AU2014" s="197"/>
      <c r="AV2014" s="197"/>
      <c r="AW2014" s="197"/>
      <c r="AX2014" s="197"/>
      <c r="AY2014" s="197"/>
      <c r="AZ2014" s="197"/>
      <c r="BA2014" s="197"/>
      <c r="BB2014" s="197"/>
      <c r="BC2014" s="197"/>
    </row>
    <row r="2015" spans="2:55" customFormat="1" ht="14.1" customHeight="1">
      <c r="B2015" s="204">
        <v>20250623</v>
      </c>
      <c r="C2015" s="204" t="s">
        <v>64</v>
      </c>
      <c r="D2015" s="204">
        <v>1530</v>
      </c>
      <c r="E2015" s="204">
        <v>7950</v>
      </c>
      <c r="F2015" s="204"/>
      <c r="G2015" s="204"/>
      <c r="H2015" s="204">
        <v>6655</v>
      </c>
      <c r="I2015" s="204"/>
      <c r="J2015" s="204"/>
      <c r="K2015" s="204">
        <v>-1231</v>
      </c>
      <c r="L2015" s="204">
        <v>-1231</v>
      </c>
      <c r="M2015" s="204">
        <v>64</v>
      </c>
      <c r="N2015" s="204" t="s">
        <v>40</v>
      </c>
      <c r="O2015" s="204" t="s">
        <v>52</v>
      </c>
      <c r="P2015" s="202">
        <f t="shared" si="191"/>
        <v>0</v>
      </c>
      <c r="Q2015" s="197">
        <f t="shared" si="186"/>
        <v>1295</v>
      </c>
      <c r="R2015" s="202" t="str">
        <f t="shared" si="187"/>
        <v>NA</v>
      </c>
      <c r="S2015" s="202" t="str">
        <f t="shared" si="188"/>
        <v>NA</v>
      </c>
      <c r="T2015" s="197" t="str">
        <f t="shared" si="189"/>
        <v>NA</v>
      </c>
      <c r="U2015" s="197">
        <f t="shared" si="190"/>
        <v>1359</v>
      </c>
      <c r="V2015" s="197">
        <f>MIN(IF(SUM(W2015,,X2015,Z2015,AA2015,AD2015,AC2015,AF2015,AG2015,AJ2015,AI2015,AL2015,AM2015,AO2015,AP2015,AR2015,AS2015,A2015,AY2015,AU2015,AV2015,AW2015,AX2015,BA2015,BB2015)=0,0,1)+IF(O2015="Smoothing ramp",1,0)+IF(ISNUMBER(W2015),1,0)+IF(ISNUMBER(X2015),1,0)+IF(ISNUMBER(Z2015),1,0)+IF(ISNUMBER(AA2015),1,0)+IF(ISNUMBER(AD2015),1,0)+IF(ISNUMBER(AC2015),1,0)+IF(ISNUMBER(AF2015),1,0)+IF(ISNUMBER(AG2015),1,0)+IF(ISNUMBER(AI2015),1,0)+IF(ISNUMBER(AJ2015),1,0)+IF(ISNUMBER(AL2015),1,0)+IF(ISNUMBER(AM2015),1,0)+IF(ISNUMBER(AO2015),1,0)+IF(ISNUMBER(AP2015),1,0)+IF(ISNUMBER(#REF!),1,0)+IF(ISNUMBER(AR2015),1,0)+IF(ISNUMBER(AS2015),1,0)+IF(ISNUMBER(AY2015),1,0)+IF(ISNUMBER(AU2015),1,0)+IF(ISNUMBER(AV2015),1,0)+IF(ISNUMBER(AW2015),1,0)+IF(ISNUMBER(AX2015),1,0)+IF(ISNUMBER(BA2015),1,0)+IF(ISNUMBER(BB2015),1,0),1)</f>
        <v>1</v>
      </c>
      <c r="W2015" s="197">
        <v>425</v>
      </c>
      <c r="X2015" s="197"/>
      <c r="Y2015" s="197" t="s">
        <v>42</v>
      </c>
      <c r="Z2015" s="197">
        <v>140</v>
      </c>
      <c r="AA2015" s="197"/>
      <c r="AB2015" s="197" t="s">
        <v>42</v>
      </c>
      <c r="AC2015" s="197"/>
      <c r="AD2015" s="197"/>
      <c r="AE2015" s="197"/>
      <c r="AF2015" s="197"/>
      <c r="AG2015" s="197"/>
      <c r="AH2015" s="197"/>
      <c r="AI2015" s="197"/>
      <c r="AJ2015" s="197"/>
      <c r="AK2015" s="197"/>
      <c r="AL2015" s="197"/>
      <c r="AM2015" s="197"/>
      <c r="AN2015" s="197"/>
      <c r="AO2015" s="197"/>
      <c r="AP2015" s="197"/>
      <c r="AQ2015" s="197"/>
      <c r="AR2015" s="197"/>
      <c r="AS2015" s="197"/>
      <c r="AT2015" s="197"/>
      <c r="AU2015" s="197"/>
      <c r="AV2015" s="197"/>
      <c r="AW2015" s="197"/>
      <c r="AX2015" s="197"/>
      <c r="AY2015" s="197"/>
      <c r="AZ2015" s="197"/>
      <c r="BA2015" s="197"/>
      <c r="BB2015" s="197"/>
      <c r="BC2015" s="197"/>
    </row>
    <row r="2016" spans="2:55" customFormat="1" ht="14.1" customHeight="1">
      <c r="B2016" s="204">
        <v>20250623</v>
      </c>
      <c r="C2016" s="204" t="s">
        <v>64</v>
      </c>
      <c r="D2016" s="204">
        <v>1630</v>
      </c>
      <c r="E2016" s="204">
        <v>7950</v>
      </c>
      <c r="F2016" s="204"/>
      <c r="G2016" s="204"/>
      <c r="H2016" s="204">
        <v>6810</v>
      </c>
      <c r="I2016" s="204"/>
      <c r="J2016" s="204"/>
      <c r="K2016" s="204">
        <v>-1231</v>
      </c>
      <c r="L2016" s="204">
        <v>-1231</v>
      </c>
      <c r="M2016" s="204">
        <v>-91</v>
      </c>
      <c r="N2016" s="204" t="s">
        <v>40</v>
      </c>
      <c r="O2016" s="204" t="s">
        <v>45</v>
      </c>
      <c r="P2016" s="202">
        <f t="shared" si="191"/>
        <v>0</v>
      </c>
      <c r="Q2016" s="197">
        <f t="shared" si="186"/>
        <v>1140</v>
      </c>
      <c r="R2016" s="202" t="str">
        <f t="shared" si="187"/>
        <v>NA</v>
      </c>
      <c r="S2016" s="202" t="str">
        <f t="shared" si="188"/>
        <v>NA</v>
      </c>
      <c r="T2016" s="197" t="str">
        <f t="shared" si="189"/>
        <v>NA</v>
      </c>
      <c r="U2016" s="197">
        <f t="shared" si="190"/>
        <v>0</v>
      </c>
      <c r="V2016" s="197">
        <f>MIN(IF(SUM(W2016,,X2016,Z2016,AA2016,AD2016,AC2016,AF2016,AG2016,AJ2016,AI2016,AL2016,AM2016,AO2016,AP2016,AR2016,AS2016,A2016,AY2016,AU2016,AV2016,AW2016,AX2016,BA2016,BB2016)=0,0,1)+IF(O2016="Smoothing ramp",1,0)+IF(ISNUMBER(W2016),1,0)+IF(ISNUMBER(X2016),1,0)+IF(ISNUMBER(Z2016),1,0)+IF(ISNUMBER(AA2016),1,0)+IF(ISNUMBER(AD2016),1,0)+IF(ISNUMBER(AC2016),1,0)+IF(ISNUMBER(AF2016),1,0)+IF(ISNUMBER(AG2016),1,0)+IF(ISNUMBER(AI2016),1,0)+IF(ISNUMBER(AJ2016),1,0)+IF(ISNUMBER(AL2016),1,0)+IF(ISNUMBER(AM2016),1,0)+IF(ISNUMBER(AO2016),1,0)+IF(ISNUMBER(AP2016),1,0)+IF(ISNUMBER(#REF!),1,0)+IF(ISNUMBER(AR2016),1,0)+IF(ISNUMBER(AS2016),1,0)+IF(ISNUMBER(AY2016),1,0)+IF(ISNUMBER(AU2016),1,0)+IF(ISNUMBER(AV2016),1,0)+IF(ISNUMBER(AW2016),1,0)+IF(ISNUMBER(AX2016),1,0)+IF(ISNUMBER(BA2016),1,0)+IF(ISNUMBER(BB2016),1,0),1)</f>
        <v>1</v>
      </c>
      <c r="W2016" s="197">
        <v>425</v>
      </c>
      <c r="X2016" s="197"/>
      <c r="Y2016" s="197" t="s">
        <v>42</v>
      </c>
      <c r="Z2016" s="197">
        <v>136</v>
      </c>
      <c r="AA2016" s="197"/>
      <c r="AB2016" s="197" t="s">
        <v>42</v>
      </c>
      <c r="AC2016" s="197"/>
      <c r="AD2016" s="197"/>
      <c r="AE2016" s="197"/>
      <c r="AF2016" s="197"/>
      <c r="AG2016" s="197"/>
      <c r="AH2016" s="197"/>
      <c r="AI2016" s="197"/>
      <c r="AJ2016" s="197"/>
      <c r="AK2016" s="197"/>
      <c r="AL2016" s="197"/>
      <c r="AM2016" s="197"/>
      <c r="AN2016" s="197"/>
      <c r="AO2016" s="197"/>
      <c r="AP2016" s="197"/>
      <c r="AQ2016" s="197"/>
      <c r="AR2016" s="197"/>
      <c r="AS2016" s="197"/>
      <c r="AT2016" s="197"/>
      <c r="AU2016" s="197"/>
      <c r="AV2016" s="197"/>
      <c r="AW2016" s="197"/>
      <c r="AX2016" s="197"/>
      <c r="AY2016" s="197"/>
      <c r="AZ2016" s="197"/>
      <c r="BA2016" s="197"/>
      <c r="BB2016" s="197"/>
      <c r="BC2016" s="197"/>
    </row>
    <row r="2017" spans="2:55" customFormat="1" ht="14.1" customHeight="1">
      <c r="B2017" s="204">
        <v>20250623</v>
      </c>
      <c r="C2017" s="204" t="s">
        <v>64</v>
      </c>
      <c r="D2017" s="204">
        <v>1730</v>
      </c>
      <c r="E2017" s="204">
        <v>9165</v>
      </c>
      <c r="F2017" s="204"/>
      <c r="G2017" s="204"/>
      <c r="H2017" s="204">
        <v>8025</v>
      </c>
      <c r="I2017" s="204"/>
      <c r="J2017" s="204"/>
      <c r="K2017" s="204">
        <v>-2604</v>
      </c>
      <c r="L2017" s="204">
        <v>-2604</v>
      </c>
      <c r="M2017" s="204">
        <v>-1464</v>
      </c>
      <c r="N2017" s="204" t="s">
        <v>40</v>
      </c>
      <c r="O2017" s="204" t="s">
        <v>45</v>
      </c>
      <c r="P2017" s="202">
        <f t="shared" si="191"/>
        <v>0</v>
      </c>
      <c r="Q2017" s="197">
        <f t="shared" si="186"/>
        <v>1140</v>
      </c>
      <c r="R2017" s="202" t="str">
        <f t="shared" si="187"/>
        <v>NA</v>
      </c>
      <c r="S2017" s="202" t="str">
        <f t="shared" si="188"/>
        <v>NA</v>
      </c>
      <c r="T2017" s="197" t="str">
        <f t="shared" si="189"/>
        <v>NA</v>
      </c>
      <c r="U2017" s="197">
        <f t="shared" si="190"/>
        <v>0</v>
      </c>
      <c r="V2017" s="197">
        <f>MIN(IF(SUM(W2017,,X2017,Z2017,AA2017,AD2017,AC2017,AF2017,AG2017,AJ2017,AI2017,AL2017,AM2017,AO2017,AP2017,AR2017,AS2017,A2017,AY2017,AU2017,AV2017,AW2017,AX2017,BA2017,BB2017)=0,0,1)+IF(O2017="Smoothing ramp",1,0)+IF(ISNUMBER(W2017),1,0)+IF(ISNUMBER(X2017),1,0)+IF(ISNUMBER(Z2017),1,0)+IF(ISNUMBER(AA2017),1,0)+IF(ISNUMBER(AD2017),1,0)+IF(ISNUMBER(AC2017),1,0)+IF(ISNUMBER(AF2017),1,0)+IF(ISNUMBER(AG2017),1,0)+IF(ISNUMBER(AI2017),1,0)+IF(ISNUMBER(AJ2017),1,0)+IF(ISNUMBER(AL2017),1,0)+IF(ISNUMBER(AM2017),1,0)+IF(ISNUMBER(AO2017),1,0)+IF(ISNUMBER(AP2017),1,0)+IF(ISNUMBER(#REF!),1,0)+IF(ISNUMBER(AR2017),1,0)+IF(ISNUMBER(AS2017),1,0)+IF(ISNUMBER(AY2017),1,0)+IF(ISNUMBER(AU2017),1,0)+IF(ISNUMBER(AV2017),1,0)+IF(ISNUMBER(AW2017),1,0)+IF(ISNUMBER(AX2017),1,0)+IF(ISNUMBER(BA2017),1,0)+IF(ISNUMBER(BB2017),1,0),1)</f>
        <v>1</v>
      </c>
      <c r="W2017" s="197">
        <v>425</v>
      </c>
      <c r="X2017" s="197"/>
      <c r="Y2017" s="197" t="s">
        <v>42</v>
      </c>
      <c r="Z2017" s="197">
        <v>136</v>
      </c>
      <c r="AA2017" s="197"/>
      <c r="AB2017" s="197" t="s">
        <v>42</v>
      </c>
      <c r="AC2017" s="197"/>
      <c r="AD2017" s="197"/>
      <c r="AE2017" s="197"/>
      <c r="AF2017" s="197"/>
      <c r="AG2017" s="197"/>
      <c r="AH2017" s="197"/>
      <c r="AI2017" s="197"/>
      <c r="AJ2017" s="197"/>
      <c r="AK2017" s="197"/>
      <c r="AL2017" s="197"/>
      <c r="AM2017" s="197"/>
      <c r="AN2017" s="197"/>
      <c r="AO2017" s="197"/>
      <c r="AP2017" s="197"/>
      <c r="AQ2017" s="197"/>
      <c r="AR2017" s="197"/>
      <c r="AS2017" s="197"/>
      <c r="AT2017" s="197"/>
      <c r="AU2017" s="197"/>
      <c r="AV2017" s="197"/>
      <c r="AW2017" s="197"/>
      <c r="AX2017" s="197"/>
      <c r="AY2017" s="197"/>
      <c r="AZ2017" s="197"/>
      <c r="BA2017" s="197"/>
      <c r="BB2017" s="197"/>
      <c r="BC2017" s="197"/>
    </row>
    <row r="2018" spans="2:55" customFormat="1" ht="14.1" customHeight="1">
      <c r="B2018" s="204">
        <v>20250623</v>
      </c>
      <c r="C2018" s="204" t="s">
        <v>64</v>
      </c>
      <c r="D2018" s="204">
        <v>1830</v>
      </c>
      <c r="E2018" s="204"/>
      <c r="F2018" s="204">
        <v>8632</v>
      </c>
      <c r="G2018" s="204">
        <v>734</v>
      </c>
      <c r="H2018" s="204"/>
      <c r="I2018" s="204">
        <v>8358</v>
      </c>
      <c r="J2018" s="204">
        <v>714</v>
      </c>
      <c r="K2018" s="204">
        <v>-1577</v>
      </c>
      <c r="L2018" s="204">
        <v>-1577</v>
      </c>
      <c r="M2018" s="204">
        <v>0</v>
      </c>
      <c r="N2018" s="204" t="s">
        <v>40</v>
      </c>
      <c r="O2018" s="204" t="s">
        <v>45</v>
      </c>
      <c r="P2018" s="202">
        <f t="shared" si="191"/>
        <v>0</v>
      </c>
      <c r="Q2018" s="197" t="str">
        <f t="shared" si="186"/>
        <v>NA</v>
      </c>
      <c r="R2018" s="202">
        <f t="shared" si="187"/>
        <v>274</v>
      </c>
      <c r="S2018" s="202">
        <f t="shared" si="188"/>
        <v>20</v>
      </c>
      <c r="T2018" s="197">
        <f t="shared" si="189"/>
        <v>294</v>
      </c>
      <c r="U2018" s="197">
        <f t="shared" si="190"/>
        <v>1577</v>
      </c>
      <c r="V2018" s="197">
        <f>MIN(IF(SUM(W2018,,X2018,Z2018,AA2018,AD2018,AC2018,AF2018,AG2018,AJ2018,AI2018,AL2018,AM2018,AO2018,AP2018,AR2018,AS2018,A2018,AY2018,AU2018,AV2018,AW2018,AX2018,BA2018,BB2018)=0,0,1)+IF(O2018="Smoothing ramp",1,0)+IF(ISNUMBER(W2018),1,0)+IF(ISNUMBER(X2018),1,0)+IF(ISNUMBER(Z2018),1,0)+IF(ISNUMBER(AA2018),1,0)+IF(ISNUMBER(AD2018),1,0)+IF(ISNUMBER(AC2018),1,0)+IF(ISNUMBER(AF2018),1,0)+IF(ISNUMBER(AG2018),1,0)+IF(ISNUMBER(AI2018),1,0)+IF(ISNUMBER(AJ2018),1,0)+IF(ISNUMBER(AL2018),1,0)+IF(ISNUMBER(AM2018),1,0)+IF(ISNUMBER(AO2018),1,0)+IF(ISNUMBER(AP2018),1,0)+IF(ISNUMBER(#REF!),1,0)+IF(ISNUMBER(AR2018),1,0)+IF(ISNUMBER(AS2018),1,0)+IF(ISNUMBER(AY2018),1,0)+IF(ISNUMBER(AU2018),1,0)+IF(ISNUMBER(AV2018),1,0)+IF(ISNUMBER(AW2018),1,0)+IF(ISNUMBER(AX2018),1,0)+IF(ISNUMBER(BA2018),1,0)+IF(ISNUMBER(BB2018),1,0),1)</f>
        <v>1</v>
      </c>
      <c r="W2018" s="197">
        <v>425</v>
      </c>
      <c r="X2018" s="197"/>
      <c r="Y2018" s="197" t="s">
        <v>42</v>
      </c>
      <c r="Z2018" s="197">
        <v>136</v>
      </c>
      <c r="AA2018" s="197"/>
      <c r="AB2018" s="197" t="s">
        <v>42</v>
      </c>
      <c r="AC2018" s="197"/>
      <c r="AD2018" s="197"/>
      <c r="AE2018" s="197"/>
      <c r="AF2018" s="197"/>
      <c r="AG2018" s="197"/>
      <c r="AH2018" s="197"/>
      <c r="AI2018" s="197"/>
      <c r="AJ2018" s="197"/>
      <c r="AK2018" s="197"/>
      <c r="AL2018" s="197"/>
      <c r="AM2018" s="197"/>
      <c r="AN2018" s="197"/>
      <c r="AO2018" s="197"/>
      <c r="AP2018" s="197"/>
      <c r="AQ2018" s="197"/>
      <c r="AR2018" s="197"/>
      <c r="AS2018" s="197"/>
      <c r="AT2018" s="197"/>
      <c r="AU2018" s="197"/>
      <c r="AV2018" s="197"/>
      <c r="AW2018" s="197"/>
      <c r="AX2018" s="197"/>
      <c r="AY2018" s="197"/>
      <c r="AZ2018" s="197"/>
      <c r="BA2018" s="197"/>
      <c r="BB2018" s="197"/>
      <c r="BC2018" s="197"/>
    </row>
    <row r="2019" spans="2:55" customFormat="1" ht="14.1" customHeight="1">
      <c r="B2019" s="204">
        <v>20250623</v>
      </c>
      <c r="C2019" s="204" t="s">
        <v>64</v>
      </c>
      <c r="D2019" s="204">
        <v>1930</v>
      </c>
      <c r="E2019" s="204"/>
      <c r="F2019" s="204">
        <v>8632</v>
      </c>
      <c r="G2019" s="204">
        <v>734</v>
      </c>
      <c r="H2019" s="204"/>
      <c r="I2019" s="204">
        <v>8358</v>
      </c>
      <c r="J2019" s="204">
        <v>714</v>
      </c>
      <c r="K2019" s="204">
        <v>-1577</v>
      </c>
      <c r="L2019" s="204">
        <v>-1577</v>
      </c>
      <c r="M2019" s="204">
        <v>0</v>
      </c>
      <c r="N2019" s="204" t="s">
        <v>40</v>
      </c>
      <c r="O2019" s="204" t="s">
        <v>45</v>
      </c>
      <c r="P2019" s="202">
        <f t="shared" si="191"/>
        <v>0</v>
      </c>
      <c r="Q2019" s="197" t="str">
        <f t="shared" si="186"/>
        <v>NA</v>
      </c>
      <c r="R2019" s="202">
        <f t="shared" si="187"/>
        <v>274</v>
      </c>
      <c r="S2019" s="202">
        <f t="shared" si="188"/>
        <v>20</v>
      </c>
      <c r="T2019" s="197">
        <f t="shared" si="189"/>
        <v>294</v>
      </c>
      <c r="U2019" s="197">
        <f t="shared" si="190"/>
        <v>1577</v>
      </c>
      <c r="V2019" s="197">
        <f>MIN(IF(SUM(W2019,,X2019,Z2019,AA2019,AD2019,AC2019,AF2019,AG2019,AJ2019,AI2019,AL2019,AM2019,AO2019,AP2019,AR2019,AS2019,A2019,AY2019,AU2019,AV2019,AW2019,AX2019,BA2019,BB2019)=0,0,1)+IF(O2019="Smoothing ramp",1,0)+IF(ISNUMBER(W2019),1,0)+IF(ISNUMBER(X2019),1,0)+IF(ISNUMBER(Z2019),1,0)+IF(ISNUMBER(AA2019),1,0)+IF(ISNUMBER(AD2019),1,0)+IF(ISNUMBER(AC2019),1,0)+IF(ISNUMBER(AF2019),1,0)+IF(ISNUMBER(AG2019),1,0)+IF(ISNUMBER(AI2019),1,0)+IF(ISNUMBER(AJ2019),1,0)+IF(ISNUMBER(AL2019),1,0)+IF(ISNUMBER(AM2019),1,0)+IF(ISNUMBER(AO2019),1,0)+IF(ISNUMBER(AP2019),1,0)+IF(ISNUMBER(#REF!),1,0)+IF(ISNUMBER(AR2019),1,0)+IF(ISNUMBER(AS2019),1,0)+IF(ISNUMBER(AY2019),1,0)+IF(ISNUMBER(AU2019),1,0)+IF(ISNUMBER(AV2019),1,0)+IF(ISNUMBER(AW2019),1,0)+IF(ISNUMBER(AX2019),1,0)+IF(ISNUMBER(BA2019),1,0)+IF(ISNUMBER(BB2019),1,0),1)</f>
        <v>1</v>
      </c>
      <c r="W2019" s="197">
        <v>425</v>
      </c>
      <c r="X2019" s="197"/>
      <c r="Y2019" s="197"/>
      <c r="Z2019" s="197">
        <v>140</v>
      </c>
      <c r="AA2019" s="197"/>
      <c r="AB2019" s="197"/>
      <c r="AC2019" s="197"/>
      <c r="AD2019" s="197"/>
      <c r="AE2019" s="197"/>
      <c r="AF2019" s="197"/>
      <c r="AG2019" s="197"/>
      <c r="AH2019" s="197"/>
      <c r="AI2019" s="197"/>
      <c r="AJ2019" s="197"/>
      <c r="AK2019" s="197"/>
      <c r="AL2019" s="197"/>
      <c r="AM2019" s="197"/>
      <c r="AN2019" s="197"/>
      <c r="AO2019" s="197"/>
      <c r="AP2019" s="197"/>
      <c r="AQ2019" s="197"/>
      <c r="AR2019" s="197"/>
      <c r="AS2019" s="197"/>
      <c r="AT2019" s="197"/>
      <c r="AU2019" s="197"/>
      <c r="AV2019" s="197"/>
      <c r="AW2019" s="197"/>
      <c r="AX2019" s="197"/>
      <c r="AY2019" s="197"/>
      <c r="AZ2019" s="197"/>
      <c r="BA2019" s="197"/>
      <c r="BB2019" s="197"/>
      <c r="BC2019" s="197"/>
    </row>
    <row r="2020" spans="2:55" customFormat="1" ht="14.1" customHeight="1">
      <c r="B2020" s="204">
        <v>20250623</v>
      </c>
      <c r="C2020" s="204" t="s">
        <v>64</v>
      </c>
      <c r="D2020" s="204">
        <v>2030</v>
      </c>
      <c r="E2020" s="204"/>
      <c r="F2020" s="204">
        <v>8632</v>
      </c>
      <c r="G2020" s="204">
        <v>734</v>
      </c>
      <c r="H2020" s="204"/>
      <c r="I2020" s="204">
        <v>8358</v>
      </c>
      <c r="J2020" s="204">
        <v>714</v>
      </c>
      <c r="K2020" s="204">
        <v>-1577</v>
      </c>
      <c r="L2020" s="204">
        <v>-1577</v>
      </c>
      <c r="M2020" s="204">
        <v>0</v>
      </c>
      <c r="N2020" s="204" t="s">
        <v>40</v>
      </c>
      <c r="O2020" s="204" t="s">
        <v>45</v>
      </c>
      <c r="P2020" s="202">
        <f t="shared" si="191"/>
        <v>0</v>
      </c>
      <c r="Q2020" s="197" t="str">
        <f t="shared" si="186"/>
        <v>NA</v>
      </c>
      <c r="R2020" s="202">
        <f t="shared" si="187"/>
        <v>274</v>
      </c>
      <c r="S2020" s="202">
        <f t="shared" si="188"/>
        <v>20</v>
      </c>
      <c r="T2020" s="197">
        <f t="shared" si="189"/>
        <v>294</v>
      </c>
      <c r="U2020" s="197">
        <f t="shared" si="190"/>
        <v>1577</v>
      </c>
      <c r="V2020" s="197">
        <f>MIN(IF(SUM(W2020,,X2020,Z2020,AA2020,AD2020,AC2020,AF2020,AG2020,AJ2020,AI2020,AL2020,AM2020,AO2020,AP2020,AR2020,AS2020,A2020,AY2020,AU2020,AV2020,AW2020,AX2020,BA2020,BB2020)=0,0,1)+IF(O2020="Smoothing ramp",1,0)+IF(ISNUMBER(W2020),1,0)+IF(ISNUMBER(X2020),1,0)+IF(ISNUMBER(Z2020),1,0)+IF(ISNUMBER(AA2020),1,0)+IF(ISNUMBER(AD2020),1,0)+IF(ISNUMBER(AC2020),1,0)+IF(ISNUMBER(AF2020),1,0)+IF(ISNUMBER(AG2020),1,0)+IF(ISNUMBER(AI2020),1,0)+IF(ISNUMBER(AJ2020),1,0)+IF(ISNUMBER(AL2020),1,0)+IF(ISNUMBER(AM2020),1,0)+IF(ISNUMBER(AO2020),1,0)+IF(ISNUMBER(AP2020),1,0)+IF(ISNUMBER(#REF!),1,0)+IF(ISNUMBER(AR2020),1,0)+IF(ISNUMBER(AS2020),1,0)+IF(ISNUMBER(AY2020),1,0)+IF(ISNUMBER(AU2020),1,0)+IF(ISNUMBER(AV2020),1,0)+IF(ISNUMBER(AW2020),1,0)+IF(ISNUMBER(AX2020),1,0)+IF(ISNUMBER(BA2020),1,0)+IF(ISNUMBER(BB2020),1,0),1)</f>
        <v>1</v>
      </c>
      <c r="W2020" s="197">
        <v>425</v>
      </c>
      <c r="X2020" s="197"/>
      <c r="Y2020" s="197"/>
      <c r="Z2020" s="197">
        <v>140</v>
      </c>
      <c r="AA2020" s="197"/>
      <c r="AB2020" s="197"/>
      <c r="AC2020" s="197"/>
      <c r="AD2020" s="197"/>
      <c r="AE2020" s="197"/>
      <c r="AF2020" s="197"/>
      <c r="AG2020" s="197"/>
      <c r="AH2020" s="197"/>
      <c r="AI2020" s="197"/>
      <c r="AJ2020" s="197"/>
      <c r="AK2020" s="197"/>
      <c r="AL2020" s="197"/>
      <c r="AM2020" s="197"/>
      <c r="AN2020" s="197"/>
      <c r="AO2020" s="197"/>
      <c r="AP2020" s="197"/>
      <c r="AQ2020" s="197"/>
      <c r="AR2020" s="197"/>
      <c r="AS2020" s="197"/>
      <c r="AT2020" s="197"/>
      <c r="AU2020" s="197"/>
      <c r="AV2020" s="197"/>
      <c r="AW2020" s="197"/>
      <c r="AX2020" s="197"/>
      <c r="AY2020" s="197"/>
      <c r="AZ2020" s="197"/>
      <c r="BA2020" s="197"/>
      <c r="BB2020" s="197"/>
      <c r="BC2020" s="197"/>
    </row>
    <row r="2021" spans="2:55" customFormat="1" ht="14.1" customHeight="1">
      <c r="B2021" s="204">
        <v>20250623</v>
      </c>
      <c r="C2021" s="204" t="s">
        <v>64</v>
      </c>
      <c r="D2021" s="204">
        <v>2130</v>
      </c>
      <c r="E2021" s="204">
        <v>8450</v>
      </c>
      <c r="F2021" s="204"/>
      <c r="G2021" s="204"/>
      <c r="H2021" s="204">
        <v>8450</v>
      </c>
      <c r="I2021" s="204"/>
      <c r="J2021" s="204"/>
      <c r="K2021" s="204">
        <v>0</v>
      </c>
      <c r="L2021" s="204">
        <v>0</v>
      </c>
      <c r="M2021" s="204">
        <v>0</v>
      </c>
      <c r="N2021" s="204" t="s">
        <v>53</v>
      </c>
      <c r="O2021" s="204" t="s">
        <v>41</v>
      </c>
      <c r="P2021" s="202">
        <f t="shared" si="191"/>
        <v>0</v>
      </c>
      <c r="Q2021" s="197">
        <f t="shared" si="186"/>
        <v>0</v>
      </c>
      <c r="R2021" s="202" t="str">
        <f t="shared" si="187"/>
        <v>NA</v>
      </c>
      <c r="S2021" s="202" t="str">
        <f t="shared" si="188"/>
        <v>NA</v>
      </c>
      <c r="T2021" s="197" t="str">
        <f t="shared" si="189"/>
        <v>NA</v>
      </c>
      <c r="U2021" s="197">
        <f t="shared" si="190"/>
        <v>0</v>
      </c>
      <c r="V2021" s="197">
        <f>MIN(IF(SUM(W2021,,X2021,Z2021,AA2021,AD2021,AC2021,AF2021,AG2021,AJ2021,AI2021,AL2021,AM2021,AO2021,AP2021,AR2021,AS2021,A2021,AY2021,AU2021,AV2021,AW2021,AX2021,BA2021,BB2021)=0,0,1)+IF(O2021="Smoothing ramp",1,0)+IF(ISNUMBER(W2021),1,0)+IF(ISNUMBER(X2021),1,0)+IF(ISNUMBER(Z2021),1,0)+IF(ISNUMBER(AA2021),1,0)+IF(ISNUMBER(AD2021),1,0)+IF(ISNUMBER(AC2021),1,0)+IF(ISNUMBER(AF2021),1,0)+IF(ISNUMBER(AG2021),1,0)+IF(ISNUMBER(AI2021),1,0)+IF(ISNUMBER(AJ2021),1,0)+IF(ISNUMBER(AL2021),1,0)+IF(ISNUMBER(AM2021),1,0)+IF(ISNUMBER(AO2021),1,0)+IF(ISNUMBER(AP2021),1,0)+IF(ISNUMBER(#REF!),1,0)+IF(ISNUMBER(AR2021),1,0)+IF(ISNUMBER(AS2021),1,0)+IF(ISNUMBER(AY2021),1,0)+IF(ISNUMBER(AU2021),1,0)+IF(ISNUMBER(AV2021),1,0)+IF(ISNUMBER(AW2021),1,0)+IF(ISNUMBER(AX2021),1,0)+IF(ISNUMBER(BA2021),1,0)+IF(ISNUMBER(BB2021),1,0),1)</f>
        <v>1</v>
      </c>
      <c r="W2021" s="197">
        <v>415</v>
      </c>
      <c r="X2021" s="197"/>
      <c r="Y2021" s="197"/>
      <c r="Z2021" s="197">
        <v>160</v>
      </c>
      <c r="AA2021" s="197"/>
      <c r="AB2021" s="197"/>
      <c r="AC2021" s="197"/>
      <c r="AD2021" s="197"/>
      <c r="AE2021" s="197"/>
      <c r="AF2021" s="197"/>
      <c r="AG2021" s="197"/>
      <c r="AH2021" s="197"/>
      <c r="AI2021" s="197"/>
      <c r="AJ2021" s="197"/>
      <c r="AK2021" s="197"/>
      <c r="AL2021" s="197"/>
      <c r="AM2021" s="197"/>
      <c r="AN2021" s="197"/>
      <c r="AO2021" s="197"/>
      <c r="AP2021" s="197"/>
      <c r="AQ2021" s="197"/>
      <c r="AR2021" s="197"/>
      <c r="AS2021" s="197"/>
      <c r="AT2021" s="197"/>
      <c r="AU2021" s="197"/>
      <c r="AV2021" s="197"/>
      <c r="AW2021" s="197"/>
      <c r="AX2021" s="197"/>
      <c r="AY2021" s="197"/>
      <c r="AZ2021" s="197"/>
      <c r="BA2021" s="197"/>
      <c r="BB2021" s="197"/>
      <c r="BC2021" s="197"/>
    </row>
    <row r="2022" spans="2:55" customFormat="1" ht="14.1" customHeight="1">
      <c r="B2022" s="204">
        <v>20250623</v>
      </c>
      <c r="C2022" s="204" t="s">
        <v>64</v>
      </c>
      <c r="D2022" s="204">
        <v>2230</v>
      </c>
      <c r="E2022" s="204">
        <v>8450</v>
      </c>
      <c r="F2022" s="204"/>
      <c r="G2022" s="204"/>
      <c r="H2022" s="204">
        <v>8450</v>
      </c>
      <c r="I2022" s="204"/>
      <c r="J2022" s="204"/>
      <c r="K2022" s="204">
        <v>0</v>
      </c>
      <c r="L2022" s="204">
        <v>0</v>
      </c>
      <c r="M2022" s="204">
        <v>0</v>
      </c>
      <c r="N2022" s="204" t="s">
        <v>53</v>
      </c>
      <c r="O2022" s="204" t="s">
        <v>41</v>
      </c>
      <c r="P2022" s="202">
        <f t="shared" si="191"/>
        <v>0</v>
      </c>
      <c r="Q2022" s="197">
        <f t="shared" si="186"/>
        <v>0</v>
      </c>
      <c r="R2022" s="202" t="str">
        <f t="shared" si="187"/>
        <v>NA</v>
      </c>
      <c r="S2022" s="202" t="str">
        <f t="shared" si="188"/>
        <v>NA</v>
      </c>
      <c r="T2022" s="197" t="str">
        <f t="shared" si="189"/>
        <v>NA</v>
      </c>
      <c r="U2022" s="197">
        <f t="shared" si="190"/>
        <v>0</v>
      </c>
      <c r="V2022" s="197">
        <f>MIN(IF(SUM(W2022,,X2022,Z2022,AA2022,AD2022,AC2022,AF2022,AG2022,AJ2022,AI2022,AL2022,AM2022,AO2022,AP2022,AR2022,AS2022,A2022,AY2022,AU2022,AV2022,AW2022,AX2022,BA2022,BB2022)=0,0,1)+IF(O2022="Smoothing ramp",1,0)+IF(ISNUMBER(W2022),1,0)+IF(ISNUMBER(X2022),1,0)+IF(ISNUMBER(Z2022),1,0)+IF(ISNUMBER(AA2022),1,0)+IF(ISNUMBER(AD2022),1,0)+IF(ISNUMBER(AC2022),1,0)+IF(ISNUMBER(AF2022),1,0)+IF(ISNUMBER(AG2022),1,0)+IF(ISNUMBER(AI2022),1,0)+IF(ISNUMBER(AJ2022),1,0)+IF(ISNUMBER(AL2022),1,0)+IF(ISNUMBER(AM2022),1,0)+IF(ISNUMBER(AO2022),1,0)+IF(ISNUMBER(AP2022),1,0)+IF(ISNUMBER(#REF!),1,0)+IF(ISNUMBER(AR2022),1,0)+IF(ISNUMBER(AS2022),1,0)+IF(ISNUMBER(AY2022),1,0)+IF(ISNUMBER(AU2022),1,0)+IF(ISNUMBER(AV2022),1,0)+IF(ISNUMBER(AW2022),1,0)+IF(ISNUMBER(AX2022),1,0)+IF(ISNUMBER(BA2022),1,0)+IF(ISNUMBER(BB2022),1,0),1)</f>
        <v>1</v>
      </c>
      <c r="W2022" s="197">
        <v>415</v>
      </c>
      <c r="X2022" s="197"/>
      <c r="Y2022" s="197" t="s">
        <v>42</v>
      </c>
      <c r="Z2022" s="197">
        <v>160</v>
      </c>
      <c r="AA2022" s="197"/>
      <c r="AB2022" s="197" t="s">
        <v>42</v>
      </c>
      <c r="AC2022" s="197"/>
      <c r="AD2022" s="197"/>
      <c r="AE2022" s="197"/>
      <c r="AF2022" s="197"/>
      <c r="AG2022" s="197"/>
      <c r="AH2022" s="197"/>
      <c r="AI2022" s="197"/>
      <c r="AJ2022" s="197"/>
      <c r="AK2022" s="197"/>
      <c r="AL2022" s="197"/>
      <c r="AM2022" s="197"/>
      <c r="AN2022" s="197"/>
      <c r="AO2022" s="197"/>
      <c r="AP2022" s="197"/>
      <c r="AQ2022" s="197"/>
      <c r="AR2022" s="197"/>
      <c r="AS2022" s="197"/>
      <c r="AT2022" s="197"/>
      <c r="AU2022" s="197"/>
      <c r="AV2022" s="197"/>
      <c r="AW2022" s="197"/>
      <c r="AX2022" s="197"/>
      <c r="AY2022" s="197"/>
      <c r="AZ2022" s="197"/>
      <c r="BA2022" s="197"/>
      <c r="BB2022" s="197"/>
      <c r="BC2022" s="197"/>
    </row>
    <row r="2023" spans="2:55" customFormat="1" ht="14.1" customHeight="1">
      <c r="B2023" s="204">
        <v>20250623</v>
      </c>
      <c r="C2023" s="204" t="s">
        <v>64</v>
      </c>
      <c r="D2023" s="204">
        <v>2330</v>
      </c>
      <c r="E2023" s="204">
        <v>7850</v>
      </c>
      <c r="F2023" s="204"/>
      <c r="G2023" s="204"/>
      <c r="H2023" s="204">
        <v>7850</v>
      </c>
      <c r="I2023" s="204"/>
      <c r="J2023" s="204"/>
      <c r="K2023" s="204">
        <v>0</v>
      </c>
      <c r="L2023" s="204">
        <v>0</v>
      </c>
      <c r="M2023" s="204">
        <v>0</v>
      </c>
      <c r="N2023" s="204" t="s">
        <v>53</v>
      </c>
      <c r="O2023" s="204" t="s">
        <v>41</v>
      </c>
      <c r="P2023" s="202">
        <f t="shared" si="191"/>
        <v>0</v>
      </c>
      <c r="Q2023" s="197">
        <f t="shared" si="186"/>
        <v>0</v>
      </c>
      <c r="R2023" s="202" t="str">
        <f t="shared" si="187"/>
        <v>NA</v>
      </c>
      <c r="S2023" s="202" t="str">
        <f t="shared" si="188"/>
        <v>NA</v>
      </c>
      <c r="T2023" s="197" t="str">
        <f t="shared" si="189"/>
        <v>NA</v>
      </c>
      <c r="U2023" s="197">
        <f t="shared" si="190"/>
        <v>0</v>
      </c>
      <c r="V2023" s="197">
        <f>MIN(IF(SUM(W2023,,X2023,Z2023,AA2023,AD2023,AC2023,AF2023,AG2023,AJ2023,AI2023,AL2023,AM2023,AO2023,AP2023,AR2023,AS2023,A2023,AY2023,AU2023,AV2023,AW2023,AX2023,BA2023,BB2023)=0,0,1)+IF(O2023="Smoothing ramp",1,0)+IF(ISNUMBER(W2023),1,0)+IF(ISNUMBER(X2023),1,0)+IF(ISNUMBER(Z2023),1,0)+IF(ISNUMBER(AA2023),1,0)+IF(ISNUMBER(AD2023),1,0)+IF(ISNUMBER(AC2023),1,0)+IF(ISNUMBER(AF2023),1,0)+IF(ISNUMBER(AG2023),1,0)+IF(ISNUMBER(AI2023),1,0)+IF(ISNUMBER(AJ2023),1,0)+IF(ISNUMBER(AL2023),1,0)+IF(ISNUMBER(AM2023),1,0)+IF(ISNUMBER(AO2023),1,0)+IF(ISNUMBER(AP2023),1,0)+IF(ISNUMBER(#REF!),1,0)+IF(ISNUMBER(AR2023),1,0)+IF(ISNUMBER(AS2023),1,0)+IF(ISNUMBER(AY2023),1,0)+IF(ISNUMBER(AU2023),1,0)+IF(ISNUMBER(AV2023),1,0)+IF(ISNUMBER(AW2023),1,0)+IF(ISNUMBER(AX2023),1,0)+IF(ISNUMBER(BA2023),1,0)+IF(ISNUMBER(BB2023),1,0),1)</f>
        <v>1</v>
      </c>
      <c r="W2023" s="197">
        <v>415</v>
      </c>
      <c r="X2023" s="197"/>
      <c r="Y2023" s="197" t="s">
        <v>42</v>
      </c>
      <c r="Z2023" s="197">
        <v>160</v>
      </c>
      <c r="AA2023" s="197"/>
      <c r="AB2023" s="197" t="s">
        <v>42</v>
      </c>
      <c r="AC2023" s="197"/>
      <c r="AD2023" s="197"/>
      <c r="AE2023" s="197"/>
      <c r="AF2023" s="197"/>
      <c r="AG2023" s="197"/>
      <c r="AH2023" s="197"/>
      <c r="AI2023" s="197"/>
      <c r="AJ2023" s="197"/>
      <c r="AK2023" s="197"/>
      <c r="AL2023" s="197"/>
      <c r="AM2023" s="197"/>
      <c r="AN2023" s="197"/>
      <c r="AO2023" s="197"/>
      <c r="AP2023" s="197"/>
      <c r="AQ2023" s="197"/>
      <c r="AR2023" s="197"/>
      <c r="AS2023" s="197"/>
      <c r="AT2023" s="197"/>
      <c r="AU2023" s="197"/>
      <c r="AV2023" s="197"/>
      <c r="AW2023" s="197"/>
      <c r="AX2023" s="197"/>
      <c r="AY2023" s="197"/>
      <c r="AZ2023" s="197"/>
      <c r="BA2023" s="197"/>
      <c r="BB2023" s="197"/>
      <c r="BC2023" s="197"/>
    </row>
    <row r="2024" spans="2:55" customFormat="1" ht="14.1" customHeight="1">
      <c r="B2024" s="204">
        <v>20250624</v>
      </c>
      <c r="C2024" s="204" t="s">
        <v>64</v>
      </c>
      <c r="D2024" s="204">
        <v>30</v>
      </c>
      <c r="E2024" s="204">
        <v>8261</v>
      </c>
      <c r="F2024" s="204"/>
      <c r="G2024" s="204"/>
      <c r="H2024" s="204">
        <v>7840</v>
      </c>
      <c r="I2024" s="204"/>
      <c r="J2024" s="204"/>
      <c r="K2024" s="204">
        <v>-1695</v>
      </c>
      <c r="L2024" s="204">
        <v>-1695</v>
      </c>
      <c r="M2024" s="204">
        <v>-1274</v>
      </c>
      <c r="N2024" s="204" t="s">
        <v>40</v>
      </c>
      <c r="O2024" s="204" t="s">
        <v>45</v>
      </c>
      <c r="P2024" s="202">
        <f t="shared" si="191"/>
        <v>0</v>
      </c>
      <c r="Q2024" s="197">
        <f t="shared" si="186"/>
        <v>421</v>
      </c>
      <c r="R2024" s="202" t="str">
        <f t="shared" si="187"/>
        <v>NA</v>
      </c>
      <c r="S2024" s="202" t="str">
        <f t="shared" si="188"/>
        <v>NA</v>
      </c>
      <c r="T2024" s="197" t="str">
        <f t="shared" si="189"/>
        <v>NA</v>
      </c>
      <c r="U2024" s="197">
        <f t="shared" si="190"/>
        <v>0</v>
      </c>
      <c r="V2024" s="197">
        <f>MIN(IF(SUM(W2024,,X2024,Z2024,AA2024,AD2024,AC2024,AF2024,AG2024,AJ2024,AI2024,AL2024,AM2024,AO2024,AP2024,AR2024,AS2024,A2024,AY2024,AU2024,AV2024,AW2024,AX2024,BA2024,BB2024)=0,0,1)+IF(O2024="Smoothing ramp",1,0)+IF(ISNUMBER(W2024),1,0)+IF(ISNUMBER(X2024),1,0)+IF(ISNUMBER(Z2024),1,0)+IF(ISNUMBER(AA2024),1,0)+IF(ISNUMBER(AD2024),1,0)+IF(ISNUMBER(AC2024),1,0)+IF(ISNUMBER(AF2024),1,0)+IF(ISNUMBER(AG2024),1,0)+IF(ISNUMBER(AI2024),1,0)+IF(ISNUMBER(AJ2024),1,0)+IF(ISNUMBER(AL2024),1,0)+IF(ISNUMBER(AM2024),1,0)+IF(ISNUMBER(AO2024),1,0)+IF(ISNUMBER(AP2024),1,0)+IF(ISNUMBER(#REF!),1,0)+IF(ISNUMBER(AR2024),1,0)+IF(ISNUMBER(AS2024),1,0)+IF(ISNUMBER(AY2024),1,0)+IF(ISNUMBER(AU2024),1,0)+IF(ISNUMBER(AV2024),1,0)+IF(ISNUMBER(AW2024),1,0)+IF(ISNUMBER(AX2024),1,0)+IF(ISNUMBER(BA2024),1,0)+IF(ISNUMBER(BB2024),1,0),1)</f>
        <v>1</v>
      </c>
      <c r="W2024" s="197">
        <v>415</v>
      </c>
      <c r="X2024" s="197"/>
      <c r="Y2024" s="197" t="s">
        <v>42</v>
      </c>
      <c r="Z2024" s="197">
        <v>160</v>
      </c>
      <c r="AA2024" s="197"/>
      <c r="AB2024" s="197" t="s">
        <v>42</v>
      </c>
      <c r="AC2024" s="197"/>
      <c r="AD2024" s="197"/>
      <c r="AE2024" s="197"/>
      <c r="AF2024" s="197"/>
      <c r="AG2024" s="197"/>
      <c r="AH2024" s="197"/>
      <c r="AI2024" s="197"/>
      <c r="AJ2024" s="197"/>
      <c r="AK2024" s="197"/>
      <c r="AL2024" s="197"/>
      <c r="AM2024" s="197"/>
      <c r="AN2024" s="197"/>
      <c r="AO2024" s="197"/>
      <c r="AP2024" s="197"/>
      <c r="AQ2024" s="197"/>
      <c r="AR2024" s="197"/>
      <c r="AS2024" s="197"/>
      <c r="AT2024" s="197"/>
      <c r="AU2024" s="197"/>
      <c r="AV2024" s="197"/>
      <c r="AW2024" s="197"/>
      <c r="AX2024" s="197"/>
      <c r="AY2024" s="197"/>
      <c r="AZ2024" s="197"/>
      <c r="BA2024" s="197"/>
      <c r="BB2024" s="197"/>
      <c r="BC2024" s="197"/>
    </row>
    <row r="2025" spans="2:55" customFormat="1" ht="14.1" customHeight="1">
      <c r="B2025" s="204">
        <v>20250624</v>
      </c>
      <c r="C2025" s="204" t="s">
        <v>64</v>
      </c>
      <c r="D2025" s="204">
        <v>130</v>
      </c>
      <c r="E2025" s="204">
        <v>8261</v>
      </c>
      <c r="F2025" s="204"/>
      <c r="G2025" s="204"/>
      <c r="H2025" s="204">
        <v>7840</v>
      </c>
      <c r="I2025" s="204"/>
      <c r="J2025" s="204"/>
      <c r="K2025" s="204">
        <v>-1695</v>
      </c>
      <c r="L2025" s="204">
        <v>-1695</v>
      </c>
      <c r="M2025" s="204">
        <v>-1274</v>
      </c>
      <c r="N2025" s="204" t="s">
        <v>40</v>
      </c>
      <c r="O2025" s="204" t="s">
        <v>45</v>
      </c>
      <c r="P2025" s="202">
        <f t="shared" si="191"/>
        <v>0</v>
      </c>
      <c r="Q2025" s="197">
        <f t="shared" si="186"/>
        <v>421</v>
      </c>
      <c r="R2025" s="202" t="str">
        <f t="shared" si="187"/>
        <v>NA</v>
      </c>
      <c r="S2025" s="202" t="str">
        <f t="shared" si="188"/>
        <v>NA</v>
      </c>
      <c r="T2025" s="197" t="str">
        <f t="shared" si="189"/>
        <v>NA</v>
      </c>
      <c r="U2025" s="197">
        <f t="shared" si="190"/>
        <v>0</v>
      </c>
      <c r="V2025" s="197">
        <f>MIN(IF(SUM(W2025,,X2025,Z2025,AA2025,AD2025,AC2025,AF2025,AG2025,AJ2025,AI2025,AL2025,AM2025,AO2025,AP2025,AR2025,AS2025,A2025,AY2025,AU2025,AV2025,AW2025,AX2025,BA2025,BB2025)=0,0,1)+IF(O2025="Smoothing ramp",1,0)+IF(ISNUMBER(W2025),1,0)+IF(ISNUMBER(X2025),1,0)+IF(ISNUMBER(Z2025),1,0)+IF(ISNUMBER(AA2025),1,0)+IF(ISNUMBER(AD2025),1,0)+IF(ISNUMBER(AC2025),1,0)+IF(ISNUMBER(AF2025),1,0)+IF(ISNUMBER(AG2025),1,0)+IF(ISNUMBER(AI2025),1,0)+IF(ISNUMBER(AJ2025),1,0)+IF(ISNUMBER(AL2025),1,0)+IF(ISNUMBER(AM2025),1,0)+IF(ISNUMBER(AO2025),1,0)+IF(ISNUMBER(AP2025),1,0)+IF(ISNUMBER(#REF!),1,0)+IF(ISNUMBER(AR2025),1,0)+IF(ISNUMBER(AS2025),1,0)+IF(ISNUMBER(AY2025),1,0)+IF(ISNUMBER(AU2025),1,0)+IF(ISNUMBER(AV2025),1,0)+IF(ISNUMBER(AW2025),1,0)+IF(ISNUMBER(AX2025),1,0)+IF(ISNUMBER(BA2025),1,0)+IF(ISNUMBER(BB2025),1,0),1)</f>
        <v>1</v>
      </c>
      <c r="W2025" s="197">
        <v>415</v>
      </c>
      <c r="X2025" s="197"/>
      <c r="Y2025" s="197" t="s">
        <v>42</v>
      </c>
      <c r="Z2025" s="197">
        <v>160</v>
      </c>
      <c r="AA2025" s="197"/>
      <c r="AB2025" s="197" t="s">
        <v>42</v>
      </c>
      <c r="AC2025" s="197"/>
      <c r="AD2025" s="197"/>
      <c r="AE2025" s="197"/>
      <c r="AF2025" s="197"/>
      <c r="AG2025" s="197"/>
      <c r="AH2025" s="197"/>
      <c r="AI2025" s="197"/>
      <c r="AJ2025" s="197"/>
      <c r="AK2025" s="197"/>
      <c r="AL2025" s="197"/>
      <c r="AM2025" s="197"/>
      <c r="AN2025" s="197"/>
      <c r="AO2025" s="197"/>
      <c r="AP2025" s="197"/>
      <c r="AQ2025" s="197"/>
      <c r="AR2025" s="197"/>
      <c r="AS2025" s="197"/>
      <c r="AT2025" s="197"/>
      <c r="AU2025" s="197"/>
      <c r="AV2025" s="197"/>
      <c r="AW2025" s="197"/>
      <c r="AX2025" s="197"/>
      <c r="AY2025" s="197"/>
      <c r="AZ2025" s="197"/>
      <c r="BA2025" s="197"/>
      <c r="BB2025" s="197"/>
      <c r="BC2025" s="197"/>
    </row>
    <row r="2026" spans="2:55" customFormat="1" ht="14.1" customHeight="1">
      <c r="B2026" s="204">
        <v>20250624</v>
      </c>
      <c r="C2026" s="204" t="s">
        <v>64</v>
      </c>
      <c r="D2026" s="204">
        <v>230</v>
      </c>
      <c r="E2026" s="204">
        <v>8261</v>
      </c>
      <c r="F2026" s="204"/>
      <c r="G2026" s="204"/>
      <c r="H2026" s="204">
        <v>7840</v>
      </c>
      <c r="I2026" s="204"/>
      <c r="J2026" s="204"/>
      <c r="K2026" s="204">
        <v>-1695</v>
      </c>
      <c r="L2026" s="204">
        <v>-1695</v>
      </c>
      <c r="M2026" s="204">
        <v>-1274</v>
      </c>
      <c r="N2026" s="204" t="s">
        <v>40</v>
      </c>
      <c r="O2026" s="204" t="s">
        <v>45</v>
      </c>
      <c r="P2026" s="202">
        <f t="shared" si="191"/>
        <v>0</v>
      </c>
      <c r="Q2026" s="197">
        <f t="shared" si="186"/>
        <v>421</v>
      </c>
      <c r="R2026" s="202" t="str">
        <f t="shared" si="187"/>
        <v>NA</v>
      </c>
      <c r="S2026" s="202" t="str">
        <f t="shared" si="188"/>
        <v>NA</v>
      </c>
      <c r="T2026" s="197" t="str">
        <f t="shared" si="189"/>
        <v>NA</v>
      </c>
      <c r="U2026" s="197">
        <f t="shared" si="190"/>
        <v>0</v>
      </c>
      <c r="V2026" s="197">
        <f>MIN(IF(SUM(W2026,,X2026,Z2026,AA2026,AD2026,AC2026,AF2026,AG2026,AJ2026,AI2026,AL2026,AM2026,AO2026,AP2026,AR2026,AS2026,A2026,AY2026,AU2026,AV2026,AW2026,AX2026,BA2026,BB2026)=0,0,1)+IF(O2026="Smoothing ramp",1,0)+IF(ISNUMBER(W2026),1,0)+IF(ISNUMBER(X2026),1,0)+IF(ISNUMBER(Z2026),1,0)+IF(ISNUMBER(AA2026),1,0)+IF(ISNUMBER(AD2026),1,0)+IF(ISNUMBER(AC2026),1,0)+IF(ISNUMBER(AF2026),1,0)+IF(ISNUMBER(AG2026),1,0)+IF(ISNUMBER(AI2026),1,0)+IF(ISNUMBER(AJ2026),1,0)+IF(ISNUMBER(AL2026),1,0)+IF(ISNUMBER(AM2026),1,0)+IF(ISNUMBER(AO2026),1,0)+IF(ISNUMBER(AP2026),1,0)+IF(ISNUMBER(#REF!),1,0)+IF(ISNUMBER(AR2026),1,0)+IF(ISNUMBER(AS2026),1,0)+IF(ISNUMBER(AY2026),1,0)+IF(ISNUMBER(AU2026),1,0)+IF(ISNUMBER(AV2026),1,0)+IF(ISNUMBER(AW2026),1,0)+IF(ISNUMBER(AX2026),1,0)+IF(ISNUMBER(BA2026),1,0)+IF(ISNUMBER(BB2026),1,0),1)</f>
        <v>1</v>
      </c>
      <c r="W2026" s="197">
        <v>415</v>
      </c>
      <c r="X2026" s="197"/>
      <c r="Y2026" s="197" t="s">
        <v>42</v>
      </c>
      <c r="Z2026" s="197">
        <v>160</v>
      </c>
      <c r="AA2026" s="197"/>
      <c r="AB2026" s="197" t="s">
        <v>42</v>
      </c>
      <c r="AC2026" s="197"/>
      <c r="AD2026" s="197"/>
      <c r="AE2026" s="197"/>
      <c r="AF2026" s="197"/>
      <c r="AG2026" s="197"/>
      <c r="AH2026" s="197"/>
      <c r="AI2026" s="197"/>
      <c r="AJ2026" s="197"/>
      <c r="AK2026" s="197"/>
      <c r="AL2026" s="197"/>
      <c r="AM2026" s="197"/>
      <c r="AN2026" s="197"/>
      <c r="AO2026" s="197"/>
      <c r="AP2026" s="197"/>
      <c r="AQ2026" s="197"/>
      <c r="AR2026" s="197"/>
      <c r="AS2026" s="197"/>
      <c r="AT2026" s="197"/>
      <c r="AU2026" s="197"/>
      <c r="AV2026" s="197"/>
      <c r="AW2026" s="197"/>
      <c r="AX2026" s="197"/>
      <c r="AY2026" s="197"/>
      <c r="AZ2026" s="197"/>
      <c r="BA2026" s="197"/>
      <c r="BB2026" s="197"/>
      <c r="BC2026" s="197"/>
    </row>
    <row r="2027" spans="2:55" customFormat="1" ht="14.1" customHeight="1">
      <c r="B2027" s="204">
        <v>20250624</v>
      </c>
      <c r="C2027" s="204" t="s">
        <v>64</v>
      </c>
      <c r="D2027" s="204">
        <v>330</v>
      </c>
      <c r="E2027" s="204">
        <v>8115</v>
      </c>
      <c r="F2027" s="204"/>
      <c r="G2027" s="204"/>
      <c r="H2027" s="204">
        <v>7729</v>
      </c>
      <c r="I2027" s="204"/>
      <c r="J2027" s="204"/>
      <c r="K2027" s="204">
        <v>-1563</v>
      </c>
      <c r="L2027" s="204">
        <v>-1563</v>
      </c>
      <c r="M2027" s="204">
        <v>-1177</v>
      </c>
      <c r="N2027" s="204" t="s">
        <v>40</v>
      </c>
      <c r="O2027" s="204" t="s">
        <v>45</v>
      </c>
      <c r="P2027" s="202">
        <f t="shared" si="191"/>
        <v>0</v>
      </c>
      <c r="Q2027" s="197">
        <f t="shared" si="186"/>
        <v>386</v>
      </c>
      <c r="R2027" s="202" t="str">
        <f t="shared" si="187"/>
        <v>NA</v>
      </c>
      <c r="S2027" s="202" t="str">
        <f t="shared" si="188"/>
        <v>NA</v>
      </c>
      <c r="T2027" s="197" t="str">
        <f t="shared" si="189"/>
        <v>NA</v>
      </c>
      <c r="U2027" s="197">
        <f t="shared" si="190"/>
        <v>0</v>
      </c>
      <c r="V2027" s="197">
        <f>MIN(IF(SUM(W2027,,X2027,Z2027,AA2027,AD2027,AC2027,AF2027,AG2027,AJ2027,AI2027,AL2027,AM2027,AO2027,AP2027,AR2027,AS2027,A2027,AY2027,AU2027,AV2027,AW2027,AX2027,BA2027,BB2027)=0,0,1)+IF(O2027="Smoothing ramp",1,0)+IF(ISNUMBER(W2027),1,0)+IF(ISNUMBER(X2027),1,0)+IF(ISNUMBER(Z2027),1,0)+IF(ISNUMBER(AA2027),1,0)+IF(ISNUMBER(AD2027),1,0)+IF(ISNUMBER(AC2027),1,0)+IF(ISNUMBER(AF2027),1,0)+IF(ISNUMBER(AG2027),1,0)+IF(ISNUMBER(AI2027),1,0)+IF(ISNUMBER(AJ2027),1,0)+IF(ISNUMBER(AL2027),1,0)+IF(ISNUMBER(AM2027),1,0)+IF(ISNUMBER(AO2027),1,0)+IF(ISNUMBER(AP2027),1,0)+IF(ISNUMBER(#REF!),1,0)+IF(ISNUMBER(AR2027),1,0)+IF(ISNUMBER(AS2027),1,0)+IF(ISNUMBER(AY2027),1,0)+IF(ISNUMBER(AU2027),1,0)+IF(ISNUMBER(AV2027),1,0)+IF(ISNUMBER(AW2027),1,0)+IF(ISNUMBER(AX2027),1,0)+IF(ISNUMBER(BA2027),1,0)+IF(ISNUMBER(BB2027),1,0),1)</f>
        <v>1</v>
      </c>
      <c r="W2027" s="197">
        <v>415</v>
      </c>
      <c r="X2027" s="197"/>
      <c r="Y2027" s="197" t="s">
        <v>42</v>
      </c>
      <c r="Z2027" s="197">
        <v>160</v>
      </c>
      <c r="AA2027" s="197"/>
      <c r="AB2027" s="197" t="s">
        <v>42</v>
      </c>
      <c r="AC2027" s="197"/>
      <c r="AD2027" s="197"/>
      <c r="AE2027" s="197"/>
      <c r="AF2027" s="197"/>
      <c r="AG2027" s="197"/>
      <c r="AH2027" s="197"/>
      <c r="AI2027" s="197"/>
      <c r="AJ2027" s="197"/>
      <c r="AK2027" s="197"/>
      <c r="AL2027" s="197"/>
      <c r="AM2027" s="197"/>
      <c r="AN2027" s="197"/>
      <c r="AO2027" s="197"/>
      <c r="AP2027" s="197"/>
      <c r="AQ2027" s="197"/>
      <c r="AR2027" s="197"/>
      <c r="AS2027" s="197"/>
      <c r="AT2027" s="197"/>
      <c r="AU2027" s="197"/>
      <c r="AV2027" s="197"/>
      <c r="AW2027" s="197"/>
      <c r="AX2027" s="197"/>
      <c r="AY2027" s="197"/>
      <c r="AZ2027" s="197"/>
      <c r="BA2027" s="197"/>
      <c r="BB2027" s="197"/>
      <c r="BC2027" s="197"/>
    </row>
    <row r="2028" spans="2:55" customFormat="1" ht="14.1" customHeight="1">
      <c r="B2028" s="204">
        <v>20250624</v>
      </c>
      <c r="C2028" s="204" t="s">
        <v>64</v>
      </c>
      <c r="D2028" s="204">
        <v>430</v>
      </c>
      <c r="E2028" s="204">
        <v>8115</v>
      </c>
      <c r="F2028" s="204"/>
      <c r="G2028" s="204"/>
      <c r="H2028" s="204">
        <v>7729</v>
      </c>
      <c r="I2028" s="204"/>
      <c r="J2028" s="204"/>
      <c r="K2028" s="204">
        <v>-1563</v>
      </c>
      <c r="L2028" s="204">
        <v>-1563</v>
      </c>
      <c r="M2028" s="204">
        <v>-1177</v>
      </c>
      <c r="N2028" s="204" t="s">
        <v>40</v>
      </c>
      <c r="O2028" s="204" t="s">
        <v>45</v>
      </c>
      <c r="P2028" s="202">
        <f t="shared" si="191"/>
        <v>0</v>
      </c>
      <c r="Q2028" s="197">
        <f t="shared" si="186"/>
        <v>386</v>
      </c>
      <c r="R2028" s="202" t="str">
        <f t="shared" si="187"/>
        <v>NA</v>
      </c>
      <c r="S2028" s="202" t="str">
        <f t="shared" si="188"/>
        <v>NA</v>
      </c>
      <c r="T2028" s="197" t="str">
        <f t="shared" si="189"/>
        <v>NA</v>
      </c>
      <c r="U2028" s="197">
        <f t="shared" si="190"/>
        <v>0</v>
      </c>
      <c r="V2028" s="197">
        <f>MIN(IF(SUM(W2028,,X2028,Z2028,AA2028,AD2028,AC2028,AF2028,AG2028,AJ2028,AI2028,AL2028,AM2028,AO2028,AP2028,AR2028,AS2028,A2028,AY2028,AU2028,AV2028,AW2028,AX2028,BA2028,BB2028)=0,0,1)+IF(O2028="Smoothing ramp",1,0)+IF(ISNUMBER(W2028),1,0)+IF(ISNUMBER(X2028),1,0)+IF(ISNUMBER(Z2028),1,0)+IF(ISNUMBER(AA2028),1,0)+IF(ISNUMBER(AD2028),1,0)+IF(ISNUMBER(AC2028),1,0)+IF(ISNUMBER(AF2028),1,0)+IF(ISNUMBER(AG2028),1,0)+IF(ISNUMBER(AI2028),1,0)+IF(ISNUMBER(AJ2028),1,0)+IF(ISNUMBER(AL2028),1,0)+IF(ISNUMBER(AM2028),1,0)+IF(ISNUMBER(AO2028),1,0)+IF(ISNUMBER(AP2028),1,0)+IF(ISNUMBER(#REF!),1,0)+IF(ISNUMBER(AR2028),1,0)+IF(ISNUMBER(AS2028),1,0)+IF(ISNUMBER(AY2028),1,0)+IF(ISNUMBER(AU2028),1,0)+IF(ISNUMBER(AV2028),1,0)+IF(ISNUMBER(AW2028),1,0)+IF(ISNUMBER(AX2028),1,0)+IF(ISNUMBER(BA2028),1,0)+IF(ISNUMBER(BB2028),1,0),1)</f>
        <v>1</v>
      </c>
      <c r="W2028" s="197">
        <v>415</v>
      </c>
      <c r="X2028" s="197"/>
      <c r="Y2028" s="197" t="s">
        <v>42</v>
      </c>
      <c r="Z2028" s="197">
        <v>160</v>
      </c>
      <c r="AA2028" s="197"/>
      <c r="AB2028" s="197" t="s">
        <v>42</v>
      </c>
      <c r="AC2028" s="197"/>
      <c r="AD2028" s="197"/>
      <c r="AE2028" s="197"/>
      <c r="AF2028" s="197"/>
      <c r="AG2028" s="197"/>
      <c r="AH2028" s="197"/>
      <c r="AI2028" s="197"/>
      <c r="AJ2028" s="197"/>
      <c r="AK2028" s="197"/>
      <c r="AL2028" s="197"/>
      <c r="AM2028" s="197"/>
      <c r="AN2028" s="197"/>
      <c r="AO2028" s="197"/>
      <c r="AP2028" s="197"/>
      <c r="AQ2028" s="197"/>
      <c r="AR2028" s="197"/>
      <c r="AS2028" s="197"/>
      <c r="AT2028" s="197"/>
      <c r="AU2028" s="197"/>
      <c r="AV2028" s="197"/>
      <c r="AW2028" s="197"/>
      <c r="AX2028" s="197"/>
      <c r="AY2028" s="197"/>
      <c r="AZ2028" s="197"/>
      <c r="BA2028" s="197"/>
      <c r="BB2028" s="197"/>
      <c r="BC2028" s="197"/>
    </row>
    <row r="2029" spans="2:55" customFormat="1" ht="14.1" customHeight="1">
      <c r="B2029" s="204">
        <v>20250624</v>
      </c>
      <c r="C2029" s="204" t="s">
        <v>64</v>
      </c>
      <c r="D2029" s="204">
        <v>530</v>
      </c>
      <c r="E2029" s="204">
        <v>8115</v>
      </c>
      <c r="F2029" s="204"/>
      <c r="G2029" s="204"/>
      <c r="H2029" s="204">
        <v>7729</v>
      </c>
      <c r="I2029" s="204"/>
      <c r="J2029" s="204"/>
      <c r="K2029" s="204">
        <v>-1563</v>
      </c>
      <c r="L2029" s="204">
        <v>-1563</v>
      </c>
      <c r="M2029" s="204">
        <v>-1177</v>
      </c>
      <c r="N2029" s="204" t="s">
        <v>40</v>
      </c>
      <c r="O2029" s="204" t="s">
        <v>45</v>
      </c>
      <c r="P2029" s="202">
        <f t="shared" si="191"/>
        <v>0</v>
      </c>
      <c r="Q2029" s="197">
        <f t="shared" si="186"/>
        <v>386</v>
      </c>
      <c r="R2029" s="202" t="str">
        <f t="shared" si="187"/>
        <v>NA</v>
      </c>
      <c r="S2029" s="202" t="str">
        <f t="shared" si="188"/>
        <v>NA</v>
      </c>
      <c r="T2029" s="197" t="str">
        <f t="shared" si="189"/>
        <v>NA</v>
      </c>
      <c r="U2029" s="197">
        <f t="shared" si="190"/>
        <v>0</v>
      </c>
      <c r="V2029" s="197">
        <f>MIN(IF(SUM(W2029,,X2029,Z2029,AA2029,AD2029,AC2029,AF2029,AG2029,AJ2029,AI2029,AL2029,AM2029,AO2029,AP2029,AR2029,AS2029,A2029,AY2029,AU2029,AV2029,AW2029,AX2029,BA2029,BB2029)=0,0,1)+IF(O2029="Smoothing ramp",1,0)+IF(ISNUMBER(W2029),1,0)+IF(ISNUMBER(X2029),1,0)+IF(ISNUMBER(Z2029),1,0)+IF(ISNUMBER(AA2029),1,0)+IF(ISNUMBER(AD2029),1,0)+IF(ISNUMBER(AC2029),1,0)+IF(ISNUMBER(AF2029),1,0)+IF(ISNUMBER(AG2029),1,0)+IF(ISNUMBER(AI2029),1,0)+IF(ISNUMBER(AJ2029),1,0)+IF(ISNUMBER(AL2029),1,0)+IF(ISNUMBER(AM2029),1,0)+IF(ISNUMBER(AO2029),1,0)+IF(ISNUMBER(AP2029),1,0)+IF(ISNUMBER(#REF!),1,0)+IF(ISNUMBER(AR2029),1,0)+IF(ISNUMBER(AS2029),1,0)+IF(ISNUMBER(AY2029),1,0)+IF(ISNUMBER(AU2029),1,0)+IF(ISNUMBER(AV2029),1,0)+IF(ISNUMBER(AW2029),1,0)+IF(ISNUMBER(AX2029),1,0)+IF(ISNUMBER(BA2029),1,0)+IF(ISNUMBER(BB2029),1,0),1)</f>
        <v>1</v>
      </c>
      <c r="W2029" s="197">
        <v>414</v>
      </c>
      <c r="X2029" s="197"/>
      <c r="Y2029" s="197"/>
      <c r="Z2029" s="197">
        <v>140</v>
      </c>
      <c r="AA2029" s="197"/>
      <c r="AB2029" s="197"/>
      <c r="AC2029" s="197"/>
      <c r="AD2029" s="197"/>
      <c r="AE2029" s="197"/>
      <c r="AF2029" s="197"/>
      <c r="AG2029" s="197"/>
      <c r="AH2029" s="197"/>
      <c r="AI2029" s="197"/>
      <c r="AJ2029" s="197"/>
      <c r="AK2029" s="197"/>
      <c r="AL2029" s="197"/>
      <c r="AM2029" s="197"/>
      <c r="AN2029" s="197"/>
      <c r="AO2029" s="197"/>
      <c r="AP2029" s="197"/>
      <c r="AQ2029" s="197"/>
      <c r="AR2029" s="197"/>
      <c r="AS2029" s="197"/>
      <c r="AT2029" s="197"/>
      <c r="AU2029" s="197"/>
      <c r="AV2029" s="197"/>
      <c r="AW2029" s="197"/>
      <c r="AX2029" s="197"/>
      <c r="AY2029" s="197"/>
      <c r="AZ2029" s="197"/>
      <c r="BA2029" s="197"/>
      <c r="BB2029" s="197"/>
      <c r="BC2029" s="197"/>
    </row>
    <row r="2030" spans="2:55" customFormat="1" ht="14.1" customHeight="1">
      <c r="B2030" s="204">
        <v>20250624</v>
      </c>
      <c r="C2030" s="204" t="s">
        <v>64</v>
      </c>
      <c r="D2030" s="204">
        <v>630</v>
      </c>
      <c r="E2030" s="204">
        <v>7915</v>
      </c>
      <c r="F2030" s="204"/>
      <c r="G2030" s="204"/>
      <c r="H2030" s="204">
        <v>7529</v>
      </c>
      <c r="I2030" s="204"/>
      <c r="J2030" s="204"/>
      <c r="K2030" s="204">
        <v>-1337</v>
      </c>
      <c r="L2030" s="204">
        <v>-1337</v>
      </c>
      <c r="M2030" s="204">
        <v>-951</v>
      </c>
      <c r="N2030" s="204" t="s">
        <v>40</v>
      </c>
      <c r="O2030" s="204" t="s">
        <v>45</v>
      </c>
      <c r="P2030" s="202">
        <f t="shared" si="191"/>
        <v>0</v>
      </c>
      <c r="Q2030" s="197">
        <f t="shared" si="186"/>
        <v>386</v>
      </c>
      <c r="R2030" s="202" t="str">
        <f t="shared" si="187"/>
        <v>NA</v>
      </c>
      <c r="S2030" s="202" t="str">
        <f t="shared" si="188"/>
        <v>NA</v>
      </c>
      <c r="T2030" s="197" t="str">
        <f t="shared" si="189"/>
        <v>NA</v>
      </c>
      <c r="U2030" s="197">
        <f t="shared" si="190"/>
        <v>0</v>
      </c>
      <c r="V2030" s="197">
        <f>MIN(IF(SUM(W2030,,X2030,Z2030,AA2030,AD2030,AC2030,AF2030,AG2030,AJ2030,AI2030,AL2030,AM2030,AO2030,AP2030,AR2030,AS2030,A2030,AY2030,AU2030,AV2030,AW2030,AX2030,BA2030,BB2030)=0,0,1)+IF(O2030="Smoothing ramp",1,0)+IF(ISNUMBER(W2030),1,0)+IF(ISNUMBER(X2030),1,0)+IF(ISNUMBER(Z2030),1,0)+IF(ISNUMBER(AA2030),1,0)+IF(ISNUMBER(AD2030),1,0)+IF(ISNUMBER(AC2030),1,0)+IF(ISNUMBER(AF2030),1,0)+IF(ISNUMBER(AG2030),1,0)+IF(ISNUMBER(AI2030),1,0)+IF(ISNUMBER(AJ2030),1,0)+IF(ISNUMBER(AL2030),1,0)+IF(ISNUMBER(AM2030),1,0)+IF(ISNUMBER(AO2030),1,0)+IF(ISNUMBER(AP2030),1,0)+IF(ISNUMBER(#REF!),1,0)+IF(ISNUMBER(AR2030),1,0)+IF(ISNUMBER(AS2030),1,0)+IF(ISNUMBER(AY2030),1,0)+IF(ISNUMBER(AU2030),1,0)+IF(ISNUMBER(AV2030),1,0)+IF(ISNUMBER(AW2030),1,0)+IF(ISNUMBER(AX2030),1,0)+IF(ISNUMBER(BA2030),1,0)+IF(ISNUMBER(BB2030),1,0),1)</f>
        <v>1</v>
      </c>
      <c r="W2030" s="197">
        <v>414</v>
      </c>
      <c r="X2030" s="197"/>
      <c r="Y2030" s="197"/>
      <c r="Z2030" s="197">
        <v>140</v>
      </c>
      <c r="AA2030" s="197"/>
      <c r="AB2030" s="197"/>
      <c r="AC2030" s="197"/>
      <c r="AD2030" s="197"/>
      <c r="AE2030" s="197"/>
      <c r="AF2030" s="197"/>
      <c r="AG2030" s="197"/>
      <c r="AH2030" s="197"/>
      <c r="AI2030" s="197"/>
      <c r="AJ2030" s="197"/>
      <c r="AK2030" s="197"/>
      <c r="AL2030" s="197"/>
      <c r="AM2030" s="197"/>
      <c r="AN2030" s="197"/>
      <c r="AO2030" s="197"/>
      <c r="AP2030" s="197"/>
      <c r="AQ2030" s="197"/>
      <c r="AR2030" s="197"/>
      <c r="AS2030" s="197"/>
      <c r="AT2030" s="197"/>
      <c r="AU2030" s="197"/>
      <c r="AV2030" s="197"/>
      <c r="AW2030" s="197"/>
      <c r="AX2030" s="197"/>
      <c r="AY2030" s="197"/>
      <c r="AZ2030" s="197"/>
      <c r="BA2030" s="197"/>
      <c r="BB2030" s="197"/>
      <c r="BC2030" s="197"/>
    </row>
    <row r="2031" spans="2:55" customFormat="1" ht="14.1" customHeight="1">
      <c r="B2031" s="204">
        <v>20250624</v>
      </c>
      <c r="C2031" s="204" t="s">
        <v>64</v>
      </c>
      <c r="D2031" s="204">
        <v>730</v>
      </c>
      <c r="E2031" s="204">
        <v>7134</v>
      </c>
      <c r="F2031" s="204"/>
      <c r="G2031" s="204"/>
      <c r="H2031" s="204">
        <v>6838</v>
      </c>
      <c r="I2031" s="204"/>
      <c r="J2031" s="204"/>
      <c r="K2031" s="204">
        <v>-1034</v>
      </c>
      <c r="L2031" s="204">
        <v>-1034</v>
      </c>
      <c r="M2031" s="204">
        <v>-738</v>
      </c>
      <c r="N2031" s="204" t="s">
        <v>40</v>
      </c>
      <c r="O2031" s="204" t="s">
        <v>45</v>
      </c>
      <c r="P2031" s="202">
        <f t="shared" si="191"/>
        <v>0</v>
      </c>
      <c r="Q2031" s="197">
        <f t="shared" si="186"/>
        <v>296</v>
      </c>
      <c r="R2031" s="202" t="str">
        <f t="shared" si="187"/>
        <v>NA</v>
      </c>
      <c r="S2031" s="202" t="str">
        <f t="shared" si="188"/>
        <v>NA</v>
      </c>
      <c r="T2031" s="197" t="str">
        <f t="shared" si="189"/>
        <v>NA</v>
      </c>
      <c r="U2031" s="197">
        <f t="shared" si="190"/>
        <v>0</v>
      </c>
      <c r="V2031" s="197">
        <f>MIN(IF(SUM(W2031,,X2031,Z2031,AA2031,AD2031,AC2031,AF2031,AG2031,AJ2031,AI2031,AL2031,AM2031,AO2031,AP2031,AR2031,AS2031,A2031,AY2031,AU2031,AV2031,AW2031,AX2031,BA2031,BB2031)=0,0,1)+IF(O2031="Smoothing ramp",1,0)+IF(ISNUMBER(W2031),1,0)+IF(ISNUMBER(X2031),1,0)+IF(ISNUMBER(Z2031),1,0)+IF(ISNUMBER(AA2031),1,0)+IF(ISNUMBER(AD2031),1,0)+IF(ISNUMBER(AC2031),1,0)+IF(ISNUMBER(AF2031),1,0)+IF(ISNUMBER(AG2031),1,0)+IF(ISNUMBER(AI2031),1,0)+IF(ISNUMBER(AJ2031),1,0)+IF(ISNUMBER(AL2031),1,0)+IF(ISNUMBER(AM2031),1,0)+IF(ISNUMBER(AO2031),1,0)+IF(ISNUMBER(AP2031),1,0)+IF(ISNUMBER(#REF!),1,0)+IF(ISNUMBER(AR2031),1,0)+IF(ISNUMBER(AS2031),1,0)+IF(ISNUMBER(AY2031),1,0)+IF(ISNUMBER(AU2031),1,0)+IF(ISNUMBER(AV2031),1,0)+IF(ISNUMBER(AW2031),1,0)+IF(ISNUMBER(AX2031),1,0)+IF(ISNUMBER(BA2031),1,0)+IF(ISNUMBER(BB2031),1,0),1)</f>
        <v>1</v>
      </c>
      <c r="W2031" s="197">
        <v>336</v>
      </c>
      <c r="X2031" s="197"/>
      <c r="Y2031" s="197"/>
      <c r="Z2031" s="197">
        <v>140</v>
      </c>
      <c r="AA2031" s="197"/>
      <c r="AB2031" s="197"/>
      <c r="AC2031" s="197"/>
      <c r="AD2031" s="197"/>
      <c r="AE2031" s="197"/>
      <c r="AF2031" s="197"/>
      <c r="AG2031" s="197"/>
      <c r="AH2031" s="197"/>
      <c r="AI2031" s="197"/>
      <c r="AJ2031" s="197"/>
      <c r="AK2031" s="197"/>
      <c r="AL2031" s="197"/>
      <c r="AM2031" s="197"/>
      <c r="AN2031" s="197"/>
      <c r="AO2031" s="197"/>
      <c r="AP2031" s="197"/>
      <c r="AQ2031" s="197"/>
      <c r="AR2031" s="197"/>
      <c r="AS2031" s="197"/>
      <c r="AT2031" s="197"/>
      <c r="AU2031" s="197"/>
      <c r="AV2031" s="197"/>
      <c r="AW2031" s="197"/>
      <c r="AX2031" s="197"/>
      <c r="AY2031" s="197"/>
      <c r="AZ2031" s="197"/>
      <c r="BA2031" s="197"/>
      <c r="BB2031" s="197"/>
      <c r="BC2031" s="197"/>
    </row>
    <row r="2032" spans="2:55" customFormat="1" ht="14.1" customHeight="1">
      <c r="B2032" s="204">
        <v>20250624</v>
      </c>
      <c r="C2032" s="204" t="s">
        <v>64</v>
      </c>
      <c r="D2032" s="204">
        <v>830</v>
      </c>
      <c r="E2032" s="204">
        <v>7134</v>
      </c>
      <c r="F2032" s="204"/>
      <c r="G2032" s="204"/>
      <c r="H2032" s="204">
        <v>6838</v>
      </c>
      <c r="I2032" s="204"/>
      <c r="J2032" s="204"/>
      <c r="K2032" s="204">
        <v>-1034</v>
      </c>
      <c r="L2032" s="204">
        <v>-1034</v>
      </c>
      <c r="M2032" s="204">
        <v>-738</v>
      </c>
      <c r="N2032" s="204" t="s">
        <v>40</v>
      </c>
      <c r="O2032" s="204" t="s">
        <v>45</v>
      </c>
      <c r="P2032" s="202">
        <f t="shared" si="191"/>
        <v>0</v>
      </c>
      <c r="Q2032" s="197">
        <f t="shared" si="186"/>
        <v>296</v>
      </c>
      <c r="R2032" s="202" t="str">
        <f t="shared" si="187"/>
        <v>NA</v>
      </c>
      <c r="S2032" s="202" t="str">
        <f t="shared" si="188"/>
        <v>NA</v>
      </c>
      <c r="T2032" s="197" t="str">
        <f t="shared" si="189"/>
        <v>NA</v>
      </c>
      <c r="U2032" s="197">
        <f t="shared" si="190"/>
        <v>0</v>
      </c>
      <c r="V2032" s="197">
        <f>MIN(IF(SUM(W2032,,X2032,Z2032,AA2032,AD2032,AC2032,AF2032,AG2032,AJ2032,AI2032,AL2032,AM2032,AO2032,AP2032,AR2032,AS2032,A2032,AY2032,AU2032,AV2032,AW2032,AX2032,BA2032,BB2032)=0,0,1)+IF(O2032="Smoothing ramp",1,0)+IF(ISNUMBER(W2032),1,0)+IF(ISNUMBER(X2032),1,0)+IF(ISNUMBER(Z2032),1,0)+IF(ISNUMBER(AA2032),1,0)+IF(ISNUMBER(AD2032),1,0)+IF(ISNUMBER(AC2032),1,0)+IF(ISNUMBER(AF2032),1,0)+IF(ISNUMBER(AG2032),1,0)+IF(ISNUMBER(AI2032),1,0)+IF(ISNUMBER(AJ2032),1,0)+IF(ISNUMBER(AL2032),1,0)+IF(ISNUMBER(AM2032),1,0)+IF(ISNUMBER(AO2032),1,0)+IF(ISNUMBER(AP2032),1,0)+IF(ISNUMBER(#REF!),1,0)+IF(ISNUMBER(AR2032),1,0)+IF(ISNUMBER(AS2032),1,0)+IF(ISNUMBER(AY2032),1,0)+IF(ISNUMBER(AU2032),1,0)+IF(ISNUMBER(AV2032),1,0)+IF(ISNUMBER(AW2032),1,0)+IF(ISNUMBER(AX2032),1,0)+IF(ISNUMBER(BA2032),1,0)+IF(ISNUMBER(BB2032),1,0),1)</f>
        <v>1</v>
      </c>
      <c r="W2032" s="197">
        <v>351</v>
      </c>
      <c r="X2032" s="197"/>
      <c r="Y2032" s="197"/>
      <c r="Z2032" s="197">
        <v>140</v>
      </c>
      <c r="AA2032" s="197"/>
      <c r="AB2032" s="197"/>
      <c r="AC2032" s="197"/>
      <c r="AD2032" s="197"/>
      <c r="AE2032" s="197"/>
      <c r="AF2032" s="197"/>
      <c r="AG2032" s="197"/>
      <c r="AH2032" s="197"/>
      <c r="AI2032" s="197"/>
      <c r="AJ2032" s="197"/>
      <c r="AK2032" s="197"/>
      <c r="AL2032" s="197"/>
      <c r="AM2032" s="197"/>
      <c r="AN2032" s="197"/>
      <c r="AO2032" s="197"/>
      <c r="AP2032" s="197"/>
      <c r="AQ2032" s="197"/>
      <c r="AR2032" s="197"/>
      <c r="AS2032" s="197"/>
      <c r="AT2032" s="197"/>
      <c r="AU2032" s="197"/>
      <c r="AV2032" s="197"/>
      <c r="AW2032" s="197"/>
      <c r="AX2032" s="197"/>
      <c r="AY2032" s="197"/>
      <c r="AZ2032" s="197"/>
      <c r="BA2032" s="197"/>
      <c r="BB2032" s="197"/>
      <c r="BC2032" s="197"/>
    </row>
    <row r="2033" spans="2:55" customFormat="1" ht="14.1" customHeight="1">
      <c r="B2033" s="204">
        <v>20250624</v>
      </c>
      <c r="C2033" s="204" t="s">
        <v>64</v>
      </c>
      <c r="D2033" s="204">
        <v>930</v>
      </c>
      <c r="E2033" s="204">
        <v>5881</v>
      </c>
      <c r="F2033" s="204"/>
      <c r="G2033" s="204"/>
      <c r="H2033" s="204">
        <v>5750</v>
      </c>
      <c r="I2033" s="204"/>
      <c r="J2033" s="204"/>
      <c r="K2033" s="204">
        <v>421</v>
      </c>
      <c r="L2033" s="204">
        <v>0</v>
      </c>
      <c r="M2033" s="204">
        <v>552</v>
      </c>
      <c r="N2033" s="204" t="s">
        <v>40</v>
      </c>
      <c r="O2033" s="204" t="s">
        <v>45</v>
      </c>
      <c r="P2033" s="202">
        <f t="shared" si="191"/>
        <v>421</v>
      </c>
      <c r="Q2033" s="197">
        <f t="shared" si="186"/>
        <v>131</v>
      </c>
      <c r="R2033" s="202" t="str">
        <f t="shared" si="187"/>
        <v>NA</v>
      </c>
      <c r="S2033" s="202" t="str">
        <f t="shared" si="188"/>
        <v>NA</v>
      </c>
      <c r="T2033" s="197" t="str">
        <f t="shared" si="189"/>
        <v>NA</v>
      </c>
      <c r="U2033" s="197">
        <f t="shared" si="190"/>
        <v>1104</v>
      </c>
      <c r="V2033" s="197">
        <f>MIN(IF(SUM(W2033,,X2033,Z2033,AA2033,AD2033,AC2033,AF2033,AG2033,AJ2033,AI2033,AL2033,AM2033,AO2033,AP2033,AR2033,AS2033,A2033,AY2033,AU2033,AV2033,AW2033,AX2033,BA2033,BB2033)=0,0,1)+IF(O2033="Smoothing ramp",1,0)+IF(ISNUMBER(W2033),1,0)+IF(ISNUMBER(X2033),1,0)+IF(ISNUMBER(Z2033),1,0)+IF(ISNUMBER(AA2033),1,0)+IF(ISNUMBER(AD2033),1,0)+IF(ISNUMBER(AC2033),1,0)+IF(ISNUMBER(AF2033),1,0)+IF(ISNUMBER(AG2033),1,0)+IF(ISNUMBER(AI2033),1,0)+IF(ISNUMBER(AJ2033),1,0)+IF(ISNUMBER(AL2033),1,0)+IF(ISNUMBER(AM2033),1,0)+IF(ISNUMBER(AO2033),1,0)+IF(ISNUMBER(AP2033),1,0)+IF(ISNUMBER(#REF!),1,0)+IF(ISNUMBER(AR2033),1,0)+IF(ISNUMBER(AS2033),1,0)+IF(ISNUMBER(AY2033),1,0)+IF(ISNUMBER(AU2033),1,0)+IF(ISNUMBER(AV2033),1,0)+IF(ISNUMBER(AW2033),1,0)+IF(ISNUMBER(AX2033),1,0)+IF(ISNUMBER(BA2033),1,0)+IF(ISNUMBER(BB2033),1,0),1)</f>
        <v>1</v>
      </c>
      <c r="W2033" s="197">
        <v>341</v>
      </c>
      <c r="X2033" s="197"/>
      <c r="Y2033" s="197"/>
      <c r="Z2033" s="197">
        <v>140</v>
      </c>
      <c r="AA2033" s="197"/>
      <c r="AB2033" s="197"/>
      <c r="AC2033" s="197"/>
      <c r="AD2033" s="197"/>
      <c r="AE2033" s="197"/>
      <c r="AF2033" s="197"/>
      <c r="AG2033" s="197"/>
      <c r="AH2033" s="197"/>
      <c r="AI2033" s="197"/>
      <c r="AJ2033" s="197"/>
      <c r="AK2033" s="197"/>
      <c r="AL2033" s="197"/>
      <c r="AM2033" s="197"/>
      <c r="AN2033" s="197"/>
      <c r="AO2033" s="197"/>
      <c r="AP2033" s="197"/>
      <c r="AQ2033" s="197"/>
      <c r="AR2033" s="197"/>
      <c r="AS2033" s="197"/>
      <c r="AT2033" s="197"/>
      <c r="AU2033" s="197"/>
      <c r="AV2033" s="197"/>
      <c r="AW2033" s="197"/>
      <c r="AX2033" s="197"/>
      <c r="AY2033" s="197"/>
      <c r="AZ2033" s="197"/>
      <c r="BA2033" s="197"/>
      <c r="BB2033" s="197"/>
      <c r="BC2033" s="197"/>
    </row>
    <row r="2034" spans="2:55" customFormat="1" ht="14.1" customHeight="1">
      <c r="B2034" s="204">
        <v>20250624</v>
      </c>
      <c r="C2034" s="204" t="s">
        <v>64</v>
      </c>
      <c r="D2034" s="204">
        <v>1030</v>
      </c>
      <c r="E2034" s="204">
        <v>6123</v>
      </c>
      <c r="F2034" s="204"/>
      <c r="G2034" s="204"/>
      <c r="H2034" s="204">
        <v>5750</v>
      </c>
      <c r="I2034" s="204"/>
      <c r="J2034" s="204"/>
      <c r="K2034" s="204">
        <v>421</v>
      </c>
      <c r="L2034" s="204">
        <v>242</v>
      </c>
      <c r="M2034" s="204">
        <v>552</v>
      </c>
      <c r="N2034" s="204" t="s">
        <v>44</v>
      </c>
      <c r="O2034" s="204" t="s">
        <v>45</v>
      </c>
      <c r="P2034" s="202">
        <f t="shared" si="191"/>
        <v>179</v>
      </c>
      <c r="Q2034" s="197">
        <f t="shared" si="186"/>
        <v>373</v>
      </c>
      <c r="R2034" s="202" t="str">
        <f t="shared" si="187"/>
        <v>NA</v>
      </c>
      <c r="S2034" s="202" t="str">
        <f t="shared" si="188"/>
        <v>NA</v>
      </c>
      <c r="T2034" s="197" t="str">
        <f t="shared" si="189"/>
        <v>NA</v>
      </c>
      <c r="U2034" s="197">
        <f t="shared" si="190"/>
        <v>862</v>
      </c>
      <c r="V2034" s="197">
        <f>MIN(IF(SUM(W2034,,X2034,Z2034,AA2034,AD2034,AC2034,AF2034,AG2034,AJ2034,AI2034,AL2034,AM2034,AO2034,AP2034,AR2034,AS2034,A2034,AY2034,AU2034,AV2034,AW2034,AX2034,BA2034,BB2034)=0,0,1)+IF(O2034="Smoothing ramp",1,0)+IF(ISNUMBER(W2034),1,0)+IF(ISNUMBER(X2034),1,0)+IF(ISNUMBER(Z2034),1,0)+IF(ISNUMBER(AA2034),1,0)+IF(ISNUMBER(AD2034),1,0)+IF(ISNUMBER(AC2034),1,0)+IF(ISNUMBER(AF2034),1,0)+IF(ISNUMBER(AG2034),1,0)+IF(ISNUMBER(AI2034),1,0)+IF(ISNUMBER(AJ2034),1,0)+IF(ISNUMBER(AL2034),1,0)+IF(ISNUMBER(AM2034),1,0)+IF(ISNUMBER(AO2034),1,0)+IF(ISNUMBER(AP2034),1,0)+IF(ISNUMBER(#REF!),1,0)+IF(ISNUMBER(AR2034),1,0)+IF(ISNUMBER(AS2034),1,0)+IF(ISNUMBER(AY2034),1,0)+IF(ISNUMBER(AU2034),1,0)+IF(ISNUMBER(AV2034),1,0)+IF(ISNUMBER(AW2034),1,0)+IF(ISNUMBER(AX2034),1,0)+IF(ISNUMBER(BA2034),1,0)+IF(ISNUMBER(BB2034),1,0),1)</f>
        <v>1</v>
      </c>
      <c r="W2034" s="197">
        <v>320</v>
      </c>
      <c r="X2034" s="197"/>
      <c r="Y2034" s="197"/>
      <c r="Z2034" s="197">
        <v>140</v>
      </c>
      <c r="AA2034" s="197"/>
      <c r="AB2034" s="197"/>
      <c r="AC2034" s="197"/>
      <c r="AD2034" s="197"/>
      <c r="AE2034" s="197"/>
      <c r="AF2034" s="197"/>
      <c r="AG2034" s="197"/>
      <c r="AH2034" s="197"/>
      <c r="AI2034" s="197"/>
      <c r="AJ2034" s="197"/>
      <c r="AK2034" s="197"/>
      <c r="AL2034" s="197"/>
      <c r="AM2034" s="197"/>
      <c r="AN2034" s="197"/>
      <c r="AO2034" s="197"/>
      <c r="AP2034" s="197"/>
      <c r="AQ2034" s="197"/>
      <c r="AR2034" s="197"/>
      <c r="AS2034" s="197"/>
      <c r="AT2034" s="197"/>
      <c r="AU2034" s="197"/>
      <c r="AV2034" s="197"/>
      <c r="AW2034" s="197"/>
      <c r="AX2034" s="197"/>
      <c r="AY2034" s="197"/>
      <c r="AZ2034" s="197"/>
      <c r="BA2034" s="197"/>
      <c r="BB2034" s="197"/>
      <c r="BC2034" s="197"/>
    </row>
    <row r="2035" spans="2:55" customFormat="1" ht="14.1" customHeight="1">
      <c r="B2035" s="204">
        <v>20250624</v>
      </c>
      <c r="C2035" s="204" t="s">
        <v>64</v>
      </c>
      <c r="D2035" s="204">
        <v>1130</v>
      </c>
      <c r="E2035" s="204">
        <v>5963</v>
      </c>
      <c r="F2035" s="204"/>
      <c r="G2035" s="204"/>
      <c r="H2035" s="204">
        <v>5750</v>
      </c>
      <c r="I2035" s="204"/>
      <c r="J2035" s="204"/>
      <c r="K2035" s="204">
        <v>421</v>
      </c>
      <c r="L2035" s="204">
        <v>82</v>
      </c>
      <c r="M2035" s="204">
        <v>552</v>
      </c>
      <c r="N2035" s="204" t="s">
        <v>44</v>
      </c>
      <c r="O2035" s="204" t="s">
        <v>45</v>
      </c>
      <c r="P2035" s="202">
        <f t="shared" si="191"/>
        <v>339</v>
      </c>
      <c r="Q2035" s="197">
        <f t="shared" si="186"/>
        <v>213</v>
      </c>
      <c r="R2035" s="202" t="str">
        <f t="shared" si="187"/>
        <v>NA</v>
      </c>
      <c r="S2035" s="202" t="str">
        <f t="shared" si="188"/>
        <v>NA</v>
      </c>
      <c r="T2035" s="197" t="str">
        <f t="shared" si="189"/>
        <v>NA</v>
      </c>
      <c r="U2035" s="197">
        <f t="shared" si="190"/>
        <v>1022</v>
      </c>
      <c r="V2035" s="197">
        <f>MIN(IF(SUM(W2035,,X2035,Z2035,AA2035,AD2035,AC2035,AF2035,AG2035,AJ2035,AI2035,AL2035,AM2035,AO2035,AP2035,AR2035,AS2035,A2035,AY2035,AU2035,AV2035,AW2035,AX2035,BA2035,BB2035)=0,0,1)+IF(O2035="Smoothing ramp",1,0)+IF(ISNUMBER(W2035),1,0)+IF(ISNUMBER(X2035),1,0)+IF(ISNUMBER(Z2035),1,0)+IF(ISNUMBER(AA2035),1,0)+IF(ISNUMBER(AD2035),1,0)+IF(ISNUMBER(AC2035),1,0)+IF(ISNUMBER(AF2035),1,0)+IF(ISNUMBER(AG2035),1,0)+IF(ISNUMBER(AI2035),1,0)+IF(ISNUMBER(AJ2035),1,0)+IF(ISNUMBER(AL2035),1,0)+IF(ISNUMBER(AM2035),1,0)+IF(ISNUMBER(AO2035),1,0)+IF(ISNUMBER(AP2035),1,0)+IF(ISNUMBER(#REF!),1,0)+IF(ISNUMBER(AR2035),1,0)+IF(ISNUMBER(AS2035),1,0)+IF(ISNUMBER(AY2035),1,0)+IF(ISNUMBER(AU2035),1,0)+IF(ISNUMBER(AV2035),1,0)+IF(ISNUMBER(AW2035),1,0)+IF(ISNUMBER(AX2035),1,0)+IF(ISNUMBER(BA2035),1,0)+IF(ISNUMBER(BB2035),1,0),1)</f>
        <v>1</v>
      </c>
      <c r="W2035" s="197">
        <v>309</v>
      </c>
      <c r="X2035" s="197"/>
      <c r="Y2035" s="197"/>
      <c r="Z2035" s="197">
        <v>140</v>
      </c>
      <c r="AA2035" s="197"/>
      <c r="AB2035" s="197"/>
      <c r="AC2035" s="197"/>
      <c r="AD2035" s="197"/>
      <c r="AE2035" s="197"/>
      <c r="AF2035" s="197"/>
      <c r="AG2035" s="197"/>
      <c r="AH2035" s="197"/>
      <c r="AI2035" s="197"/>
      <c r="AJ2035" s="197"/>
      <c r="AK2035" s="197"/>
      <c r="AL2035" s="197"/>
      <c r="AM2035" s="197"/>
      <c r="AN2035" s="197"/>
      <c r="AO2035" s="197"/>
      <c r="AP2035" s="197"/>
      <c r="AQ2035" s="197"/>
      <c r="AR2035" s="197"/>
      <c r="AS2035" s="197"/>
      <c r="AT2035" s="197"/>
      <c r="AU2035" s="197"/>
      <c r="AV2035" s="197"/>
      <c r="AW2035" s="197"/>
      <c r="AX2035" s="197"/>
      <c r="AY2035" s="197"/>
      <c r="AZ2035" s="197"/>
      <c r="BA2035" s="197"/>
      <c r="BB2035" s="197"/>
      <c r="BC2035" s="197"/>
    </row>
    <row r="2036" spans="2:55" customFormat="1" ht="14.1" customHeight="1">
      <c r="B2036" s="204">
        <v>20250624</v>
      </c>
      <c r="C2036" s="204" t="s">
        <v>64</v>
      </c>
      <c r="D2036" s="204">
        <v>1230</v>
      </c>
      <c r="E2036" s="204">
        <v>5635</v>
      </c>
      <c r="F2036" s="204"/>
      <c r="G2036" s="204"/>
      <c r="H2036" s="204">
        <v>4638</v>
      </c>
      <c r="I2036" s="204"/>
      <c r="J2036" s="204"/>
      <c r="K2036" s="204">
        <v>693</v>
      </c>
      <c r="L2036" s="204">
        <v>186</v>
      </c>
      <c r="M2036" s="204">
        <v>1504</v>
      </c>
      <c r="N2036" s="204" t="s">
        <v>44</v>
      </c>
      <c r="O2036" s="204" t="s">
        <v>45</v>
      </c>
      <c r="P2036" s="201">
        <f t="shared" si="191"/>
        <v>507</v>
      </c>
      <c r="Q2036" s="195">
        <f t="shared" si="186"/>
        <v>997</v>
      </c>
      <c r="R2036" s="202" t="str">
        <f t="shared" si="187"/>
        <v>NA</v>
      </c>
      <c r="S2036" s="202" t="str">
        <f t="shared" si="188"/>
        <v>NA</v>
      </c>
      <c r="T2036" s="197" t="str">
        <f t="shared" si="189"/>
        <v>NA</v>
      </c>
      <c r="U2036" s="197">
        <f t="shared" si="190"/>
        <v>2822</v>
      </c>
      <c r="V2036" s="197">
        <f>MIN(IF(SUM(W2036,,X2036,Z2036,AA2036,AD2036,AC2036,AF2036,AG2036,AJ2036,AI2036,AL2036,AM2036,AO2036,AP2036,AR2036,AS2036,A2036,AY2036,AU2036,AV2036,AW2036,AX2036,BA2036,BB2036)=0,0,1)+IF(O2036="Smoothing ramp",1,0)+IF(ISNUMBER(W2036),1,0)+IF(ISNUMBER(X2036),1,0)+IF(ISNUMBER(Z2036),1,0)+IF(ISNUMBER(AA2036),1,0)+IF(ISNUMBER(AD2036),1,0)+IF(ISNUMBER(AC2036),1,0)+IF(ISNUMBER(AF2036),1,0)+IF(ISNUMBER(AG2036),1,0)+IF(ISNUMBER(AI2036),1,0)+IF(ISNUMBER(AJ2036),1,0)+IF(ISNUMBER(AL2036),1,0)+IF(ISNUMBER(AM2036),1,0)+IF(ISNUMBER(AO2036),1,0)+IF(ISNUMBER(AP2036),1,0)+IF(ISNUMBER(#REF!),1,0)+IF(ISNUMBER(AR2036),1,0)+IF(ISNUMBER(AS2036),1,0)+IF(ISNUMBER(AY2036),1,0)+IF(ISNUMBER(AU2036),1,0)+IF(ISNUMBER(AV2036),1,0)+IF(ISNUMBER(AW2036),1,0)+IF(ISNUMBER(AX2036),1,0)+IF(ISNUMBER(BA2036),1,0)+IF(ISNUMBER(BB2036),1,0),1)</f>
        <v>1</v>
      </c>
      <c r="W2036" s="197">
        <v>323</v>
      </c>
      <c r="X2036" s="197"/>
      <c r="Y2036" s="197"/>
      <c r="Z2036" s="197">
        <v>140</v>
      </c>
      <c r="AA2036" s="197"/>
      <c r="AB2036" s="197"/>
      <c r="AC2036" s="197"/>
      <c r="AD2036" s="197"/>
      <c r="AE2036" s="197"/>
      <c r="AF2036" s="197"/>
      <c r="AG2036" s="197"/>
      <c r="AH2036" s="197"/>
      <c r="AI2036" s="197"/>
      <c r="AJ2036" s="197"/>
      <c r="AK2036" s="197"/>
      <c r="AL2036" s="197"/>
      <c r="AM2036" s="197"/>
      <c r="AN2036" s="197"/>
      <c r="AO2036" s="197"/>
      <c r="AP2036" s="197"/>
      <c r="AQ2036" s="197"/>
      <c r="AR2036" s="197"/>
      <c r="AS2036" s="197"/>
      <c r="AT2036" s="197"/>
      <c r="AU2036" s="197"/>
      <c r="AV2036" s="197"/>
      <c r="AW2036" s="197"/>
      <c r="AX2036" s="197"/>
      <c r="AY2036" s="197"/>
      <c r="AZ2036" s="197"/>
      <c r="BA2036" s="197"/>
      <c r="BB2036" s="197"/>
      <c r="BC2036" s="197"/>
    </row>
    <row r="2037" spans="2:55" customFormat="1" ht="14.1" customHeight="1">
      <c r="B2037" s="204">
        <v>20250624</v>
      </c>
      <c r="C2037" s="204" t="s">
        <v>64</v>
      </c>
      <c r="D2037" s="204">
        <v>1330</v>
      </c>
      <c r="E2037" s="204">
        <v>5449</v>
      </c>
      <c r="F2037" s="204"/>
      <c r="G2037" s="204"/>
      <c r="H2037" s="204">
        <v>4638</v>
      </c>
      <c r="I2037" s="204"/>
      <c r="J2037" s="204"/>
      <c r="K2037" s="204">
        <v>693</v>
      </c>
      <c r="L2037" s="204">
        <v>0</v>
      </c>
      <c r="M2037" s="204">
        <v>1504</v>
      </c>
      <c r="N2037" s="204" t="s">
        <v>40</v>
      </c>
      <c r="O2037" s="204" t="s">
        <v>45</v>
      </c>
      <c r="P2037" s="202">
        <f t="shared" si="191"/>
        <v>693</v>
      </c>
      <c r="Q2037" s="197">
        <f t="shared" si="186"/>
        <v>811</v>
      </c>
      <c r="R2037" s="202" t="str">
        <f t="shared" si="187"/>
        <v>NA</v>
      </c>
      <c r="S2037" s="202" t="str">
        <f t="shared" si="188"/>
        <v>NA</v>
      </c>
      <c r="T2037" s="197" t="str">
        <f t="shared" si="189"/>
        <v>NA</v>
      </c>
      <c r="U2037" s="197">
        <f t="shared" si="190"/>
        <v>3008</v>
      </c>
      <c r="V2037" s="197">
        <f>MIN(IF(SUM(W2037,,X2037,Z2037,AA2037,AD2037,AC2037,AF2037,AG2037,AJ2037,AI2037,AL2037,AM2037,AO2037,AP2037,AR2037,AS2037,A2037,AY2037,AU2037,AV2037,AW2037,AX2037,BA2037,BB2037)=0,0,1)+IF(O2037="Smoothing ramp",1,0)+IF(ISNUMBER(W2037),1,0)+IF(ISNUMBER(X2037),1,0)+IF(ISNUMBER(Z2037),1,0)+IF(ISNUMBER(AA2037),1,0)+IF(ISNUMBER(AD2037),1,0)+IF(ISNUMBER(AC2037),1,0)+IF(ISNUMBER(AF2037),1,0)+IF(ISNUMBER(AG2037),1,0)+IF(ISNUMBER(AI2037),1,0)+IF(ISNUMBER(AJ2037),1,0)+IF(ISNUMBER(AL2037),1,0)+IF(ISNUMBER(AM2037),1,0)+IF(ISNUMBER(AO2037),1,0)+IF(ISNUMBER(AP2037),1,0)+IF(ISNUMBER(#REF!),1,0)+IF(ISNUMBER(AR2037),1,0)+IF(ISNUMBER(AS2037),1,0)+IF(ISNUMBER(AY2037),1,0)+IF(ISNUMBER(AU2037),1,0)+IF(ISNUMBER(AV2037),1,0)+IF(ISNUMBER(AW2037),1,0)+IF(ISNUMBER(AX2037),1,0)+IF(ISNUMBER(BA2037),1,0)+IF(ISNUMBER(BB2037),1,0),1)</f>
        <v>1</v>
      </c>
      <c r="W2037" s="197">
        <v>309</v>
      </c>
      <c r="X2037" s="197"/>
      <c r="Y2037" s="197"/>
      <c r="Z2037" s="197">
        <v>140</v>
      </c>
      <c r="AA2037" s="197"/>
      <c r="AB2037" s="197"/>
      <c r="AC2037" s="197"/>
      <c r="AD2037" s="197"/>
      <c r="AE2037" s="197"/>
      <c r="AF2037" s="197"/>
      <c r="AG2037" s="197"/>
      <c r="AH2037" s="197"/>
      <c r="AI2037" s="197"/>
      <c r="AJ2037" s="197"/>
      <c r="AK2037" s="197"/>
      <c r="AL2037" s="197"/>
      <c r="AM2037" s="197"/>
      <c r="AN2037" s="197"/>
      <c r="AO2037" s="197"/>
      <c r="AP2037" s="197"/>
      <c r="AQ2037" s="197"/>
      <c r="AR2037" s="197"/>
      <c r="AS2037" s="197"/>
      <c r="AT2037" s="197"/>
      <c r="AU2037" s="197"/>
      <c r="AV2037" s="197"/>
      <c r="AW2037" s="197"/>
      <c r="AX2037" s="197"/>
      <c r="AY2037" s="197"/>
      <c r="AZ2037" s="197"/>
      <c r="BA2037" s="197"/>
      <c r="BB2037" s="197"/>
      <c r="BC2037" s="197"/>
    </row>
    <row r="2038" spans="2:55" customFormat="1" ht="14.1" customHeight="1">
      <c r="B2038" s="204">
        <v>20250624</v>
      </c>
      <c r="C2038" s="204" t="s">
        <v>64</v>
      </c>
      <c r="D2038" s="204">
        <v>1430</v>
      </c>
      <c r="E2038" s="204">
        <v>5681</v>
      </c>
      <c r="F2038" s="204"/>
      <c r="G2038" s="204"/>
      <c r="H2038" s="204">
        <v>4638</v>
      </c>
      <c r="I2038" s="204"/>
      <c r="J2038" s="204"/>
      <c r="K2038" s="204">
        <v>693</v>
      </c>
      <c r="L2038" s="204">
        <v>232</v>
      </c>
      <c r="M2038" s="204">
        <v>1504</v>
      </c>
      <c r="N2038" s="204" t="s">
        <v>44</v>
      </c>
      <c r="O2038" s="204" t="s">
        <v>45</v>
      </c>
      <c r="P2038" s="202">
        <f t="shared" si="191"/>
        <v>461</v>
      </c>
      <c r="Q2038" s="197">
        <f t="shared" si="186"/>
        <v>1043</v>
      </c>
      <c r="R2038" s="202" t="str">
        <f t="shared" si="187"/>
        <v>NA</v>
      </c>
      <c r="S2038" s="202" t="str">
        <f t="shared" si="188"/>
        <v>NA</v>
      </c>
      <c r="T2038" s="197" t="str">
        <f t="shared" si="189"/>
        <v>NA</v>
      </c>
      <c r="U2038" s="197">
        <f t="shared" si="190"/>
        <v>2776</v>
      </c>
      <c r="V2038" s="197">
        <f>MIN(IF(SUM(W2038,,X2038,Z2038,AA2038,AD2038,AC2038,AF2038,AG2038,AJ2038,AI2038,AL2038,AM2038,AO2038,AP2038,AR2038,AS2038,A2038,AY2038,AU2038,AV2038,AW2038,AX2038,BA2038,BB2038)=0,0,1)+IF(O2038="Smoothing ramp",1,0)+IF(ISNUMBER(W2038),1,0)+IF(ISNUMBER(X2038),1,0)+IF(ISNUMBER(Z2038),1,0)+IF(ISNUMBER(AA2038),1,0)+IF(ISNUMBER(AD2038),1,0)+IF(ISNUMBER(AC2038),1,0)+IF(ISNUMBER(AF2038),1,0)+IF(ISNUMBER(AG2038),1,0)+IF(ISNUMBER(AI2038),1,0)+IF(ISNUMBER(AJ2038),1,0)+IF(ISNUMBER(AL2038),1,0)+IF(ISNUMBER(AM2038),1,0)+IF(ISNUMBER(AO2038),1,0)+IF(ISNUMBER(AP2038),1,0)+IF(ISNUMBER(#REF!),1,0)+IF(ISNUMBER(AR2038),1,0)+IF(ISNUMBER(AS2038),1,0)+IF(ISNUMBER(AY2038),1,0)+IF(ISNUMBER(AU2038),1,0)+IF(ISNUMBER(AV2038),1,0)+IF(ISNUMBER(AW2038),1,0)+IF(ISNUMBER(AX2038),1,0)+IF(ISNUMBER(BA2038),1,0)+IF(ISNUMBER(BB2038),1,0),1)</f>
        <v>1</v>
      </c>
      <c r="W2038" s="197">
        <v>315</v>
      </c>
      <c r="X2038" s="197"/>
      <c r="Y2038" s="197"/>
      <c r="Z2038" s="197">
        <v>140</v>
      </c>
      <c r="AA2038" s="197"/>
      <c r="AB2038" s="197"/>
      <c r="AC2038" s="197"/>
      <c r="AD2038" s="197"/>
      <c r="AE2038" s="197"/>
      <c r="AF2038" s="197"/>
      <c r="AG2038" s="197"/>
      <c r="AH2038" s="197"/>
      <c r="AI2038" s="197"/>
      <c r="AJ2038" s="197"/>
      <c r="AK2038" s="197"/>
      <c r="AL2038" s="197"/>
      <c r="AM2038" s="197"/>
      <c r="AN2038" s="197"/>
      <c r="AO2038" s="197"/>
      <c r="AP2038" s="197"/>
      <c r="AQ2038" s="197"/>
      <c r="AR2038" s="197"/>
      <c r="AS2038" s="197"/>
      <c r="AT2038" s="197"/>
      <c r="AU2038" s="197"/>
      <c r="AV2038" s="197"/>
      <c r="AW2038" s="197"/>
      <c r="AX2038" s="197"/>
      <c r="AY2038" s="197"/>
      <c r="AZ2038" s="197"/>
      <c r="BA2038" s="197"/>
      <c r="BB2038" s="197"/>
      <c r="BC2038" s="197"/>
    </row>
    <row r="2039" spans="2:55" customFormat="1" ht="14.1" customHeight="1">
      <c r="B2039" s="204">
        <v>20250624</v>
      </c>
      <c r="C2039" s="204" t="s">
        <v>64</v>
      </c>
      <c r="D2039" s="204">
        <v>1530</v>
      </c>
      <c r="E2039" s="204">
        <v>5451</v>
      </c>
      <c r="F2039" s="204"/>
      <c r="G2039" s="204"/>
      <c r="H2039" s="204">
        <v>4536</v>
      </c>
      <c r="I2039" s="204"/>
      <c r="J2039" s="204"/>
      <c r="K2039" s="204">
        <v>785</v>
      </c>
      <c r="L2039" s="204">
        <v>155</v>
      </c>
      <c r="M2039" s="204">
        <v>1545</v>
      </c>
      <c r="N2039" s="204" t="s">
        <v>44</v>
      </c>
      <c r="O2039" s="204" t="s">
        <v>45</v>
      </c>
      <c r="P2039" s="203">
        <f t="shared" si="191"/>
        <v>630</v>
      </c>
      <c r="Q2039" s="198">
        <f t="shared" si="186"/>
        <v>915</v>
      </c>
      <c r="R2039" s="202" t="str">
        <f t="shared" si="187"/>
        <v>NA</v>
      </c>
      <c r="S2039" s="202" t="str">
        <f t="shared" si="188"/>
        <v>NA</v>
      </c>
      <c r="T2039" s="197" t="str">
        <f t="shared" si="189"/>
        <v>NA</v>
      </c>
      <c r="U2039" s="197">
        <f t="shared" si="190"/>
        <v>2935</v>
      </c>
      <c r="V2039" s="197">
        <f>MIN(IF(SUM(W2039,,X2039,Z2039,AA2039,AD2039,AC2039,AF2039,AG2039,AJ2039,AI2039,AL2039,AM2039,AO2039,AP2039,AR2039,AS2039,A2039,AY2039,AU2039,AV2039,AW2039,AX2039,BA2039,BB2039)=0,0,1)+IF(O2039="Smoothing ramp",1,0)+IF(ISNUMBER(W2039),1,0)+IF(ISNUMBER(X2039),1,0)+IF(ISNUMBER(Z2039),1,0)+IF(ISNUMBER(AA2039),1,0)+IF(ISNUMBER(AD2039),1,0)+IF(ISNUMBER(AC2039),1,0)+IF(ISNUMBER(AF2039),1,0)+IF(ISNUMBER(AG2039),1,0)+IF(ISNUMBER(AI2039),1,0)+IF(ISNUMBER(AJ2039),1,0)+IF(ISNUMBER(AL2039),1,0)+IF(ISNUMBER(AM2039),1,0)+IF(ISNUMBER(AO2039),1,0)+IF(ISNUMBER(AP2039),1,0)+IF(ISNUMBER(#REF!),1,0)+IF(ISNUMBER(AR2039),1,0)+IF(ISNUMBER(AS2039),1,0)+IF(ISNUMBER(AY2039),1,0)+IF(ISNUMBER(AU2039),1,0)+IF(ISNUMBER(AV2039),1,0)+IF(ISNUMBER(AW2039),1,0)+IF(ISNUMBER(AX2039),1,0)+IF(ISNUMBER(BA2039),1,0)+IF(ISNUMBER(BB2039),1,0),1)</f>
        <v>1</v>
      </c>
      <c r="W2039" s="197">
        <v>315</v>
      </c>
      <c r="X2039" s="197"/>
      <c r="Y2039" s="197"/>
      <c r="Z2039" s="197">
        <v>140</v>
      </c>
      <c r="AA2039" s="197"/>
      <c r="AB2039" s="197"/>
      <c r="AC2039" s="197"/>
      <c r="AD2039" s="197"/>
      <c r="AE2039" s="197"/>
      <c r="AF2039" s="197"/>
      <c r="AG2039" s="197"/>
      <c r="AH2039" s="197"/>
      <c r="AI2039" s="197"/>
      <c r="AJ2039" s="197"/>
      <c r="AK2039" s="197"/>
      <c r="AL2039" s="197"/>
      <c r="AM2039" s="197"/>
      <c r="AN2039" s="197"/>
      <c r="AO2039" s="197"/>
      <c r="AP2039" s="197"/>
      <c r="AQ2039" s="197"/>
      <c r="AR2039" s="197"/>
      <c r="AS2039" s="197"/>
      <c r="AT2039" s="197"/>
      <c r="AU2039" s="197"/>
      <c r="AV2039" s="197"/>
      <c r="AW2039" s="197"/>
      <c r="AX2039" s="197"/>
      <c r="AY2039" s="197"/>
      <c r="AZ2039" s="197"/>
      <c r="BA2039" s="197"/>
      <c r="BB2039" s="197"/>
      <c r="BC2039" s="197"/>
    </row>
    <row r="2040" spans="2:55" customFormat="1" ht="14.1" customHeight="1">
      <c r="B2040" s="204">
        <v>20250624</v>
      </c>
      <c r="C2040" s="204" t="s">
        <v>64</v>
      </c>
      <c r="D2040" s="204">
        <v>1630</v>
      </c>
      <c r="E2040" s="204">
        <v>6296</v>
      </c>
      <c r="F2040" s="204"/>
      <c r="G2040" s="204"/>
      <c r="H2040" s="204">
        <v>5536</v>
      </c>
      <c r="I2040" s="204"/>
      <c r="J2040" s="204"/>
      <c r="K2040" s="204">
        <v>-341</v>
      </c>
      <c r="L2040" s="204">
        <v>-341</v>
      </c>
      <c r="M2040" s="204">
        <v>419</v>
      </c>
      <c r="N2040" s="204" t="s">
        <v>40</v>
      </c>
      <c r="O2040" s="204" t="s">
        <v>45</v>
      </c>
      <c r="P2040" s="202">
        <f t="shared" si="191"/>
        <v>0</v>
      </c>
      <c r="Q2040" s="197">
        <f t="shared" si="186"/>
        <v>760</v>
      </c>
      <c r="R2040" s="202" t="str">
        <f t="shared" si="187"/>
        <v>NA</v>
      </c>
      <c r="S2040" s="202" t="str">
        <f t="shared" si="188"/>
        <v>NA</v>
      </c>
      <c r="T2040" s="197" t="str">
        <f t="shared" si="189"/>
        <v>NA</v>
      </c>
      <c r="U2040" s="197">
        <f t="shared" si="190"/>
        <v>1179</v>
      </c>
      <c r="V2040" s="197">
        <f>MIN(IF(SUM(W2040,,X2040,Z2040,AA2040,AD2040,AC2040,AF2040,AG2040,AJ2040,AI2040,AL2040,AM2040,AO2040,AP2040,AR2040,AS2040,A2040,AY2040,AU2040,AV2040,AW2040,AX2040,BA2040,BB2040)=0,0,1)+IF(O2040="Smoothing ramp",1,0)+IF(ISNUMBER(W2040),1,0)+IF(ISNUMBER(X2040),1,0)+IF(ISNUMBER(Z2040),1,0)+IF(ISNUMBER(AA2040),1,0)+IF(ISNUMBER(AD2040),1,0)+IF(ISNUMBER(AC2040),1,0)+IF(ISNUMBER(AF2040),1,0)+IF(ISNUMBER(AG2040),1,0)+IF(ISNUMBER(AI2040),1,0)+IF(ISNUMBER(AJ2040),1,0)+IF(ISNUMBER(AL2040),1,0)+IF(ISNUMBER(AM2040),1,0)+IF(ISNUMBER(AO2040),1,0)+IF(ISNUMBER(AP2040),1,0)+IF(ISNUMBER(#REF!),1,0)+IF(ISNUMBER(AR2040),1,0)+IF(ISNUMBER(AS2040),1,0)+IF(ISNUMBER(AY2040),1,0)+IF(ISNUMBER(AU2040),1,0)+IF(ISNUMBER(AV2040),1,0)+IF(ISNUMBER(AW2040),1,0)+IF(ISNUMBER(AX2040),1,0)+IF(ISNUMBER(BA2040),1,0)+IF(ISNUMBER(BB2040),1,0),1)</f>
        <v>1</v>
      </c>
      <c r="W2040" s="197">
        <v>404</v>
      </c>
      <c r="X2040" s="197"/>
      <c r="Y2040" s="197"/>
      <c r="Z2040" s="197">
        <v>137</v>
      </c>
      <c r="AA2040" s="197"/>
      <c r="AB2040" s="197"/>
      <c r="AC2040" s="197"/>
      <c r="AD2040" s="197"/>
      <c r="AE2040" s="197"/>
      <c r="AF2040" s="197"/>
      <c r="AG2040" s="197"/>
      <c r="AH2040" s="197"/>
      <c r="AI2040" s="197"/>
      <c r="AJ2040" s="197"/>
      <c r="AK2040" s="197"/>
      <c r="AL2040" s="197"/>
      <c r="AM2040" s="197"/>
      <c r="AN2040" s="197"/>
      <c r="AO2040" s="197"/>
      <c r="AP2040" s="197"/>
      <c r="AQ2040" s="197"/>
      <c r="AR2040" s="197"/>
      <c r="AS2040" s="197"/>
      <c r="AT2040" s="197"/>
      <c r="AU2040" s="197"/>
      <c r="AV2040" s="197"/>
      <c r="AW2040" s="197"/>
      <c r="AX2040" s="197"/>
      <c r="AY2040" s="197"/>
      <c r="AZ2040" s="197"/>
      <c r="BA2040" s="197"/>
      <c r="BB2040" s="197"/>
      <c r="BC2040" s="197"/>
    </row>
    <row r="2041" spans="2:55" customFormat="1" ht="14.1" customHeight="1">
      <c r="B2041" s="204">
        <v>20250624</v>
      </c>
      <c r="C2041" s="204" t="s">
        <v>64</v>
      </c>
      <c r="D2041" s="204">
        <v>1730</v>
      </c>
      <c r="E2041" s="204">
        <v>6296</v>
      </c>
      <c r="F2041" s="204"/>
      <c r="G2041" s="204"/>
      <c r="H2041" s="204">
        <v>5536</v>
      </c>
      <c r="I2041" s="204"/>
      <c r="J2041" s="204"/>
      <c r="K2041" s="204">
        <v>-341</v>
      </c>
      <c r="L2041" s="204">
        <v>-341</v>
      </c>
      <c r="M2041" s="204">
        <v>419</v>
      </c>
      <c r="N2041" s="204" t="s">
        <v>40</v>
      </c>
      <c r="O2041" s="204" t="s">
        <v>45</v>
      </c>
      <c r="P2041" s="202">
        <f t="shared" si="191"/>
        <v>0</v>
      </c>
      <c r="Q2041" s="197">
        <f t="shared" si="186"/>
        <v>760</v>
      </c>
      <c r="R2041" s="202" t="str">
        <f t="shared" si="187"/>
        <v>NA</v>
      </c>
      <c r="S2041" s="202" t="str">
        <f t="shared" si="188"/>
        <v>NA</v>
      </c>
      <c r="T2041" s="197" t="str">
        <f t="shared" si="189"/>
        <v>NA</v>
      </c>
      <c r="U2041" s="197">
        <f t="shared" si="190"/>
        <v>1179</v>
      </c>
      <c r="V2041" s="197">
        <f>MIN(IF(SUM(W2041,,X2041,Z2041,AA2041,AD2041,AC2041,AF2041,AG2041,AJ2041,AI2041,AL2041,AM2041,AO2041,AP2041,AR2041,AS2041,A2041,AY2041,AU2041,AV2041,AW2041,AX2041,BA2041,BB2041)=0,0,1)+IF(O2041="Smoothing ramp",1,0)+IF(ISNUMBER(W2041),1,0)+IF(ISNUMBER(X2041),1,0)+IF(ISNUMBER(Z2041),1,0)+IF(ISNUMBER(AA2041),1,0)+IF(ISNUMBER(AD2041),1,0)+IF(ISNUMBER(AC2041),1,0)+IF(ISNUMBER(AF2041),1,0)+IF(ISNUMBER(AG2041),1,0)+IF(ISNUMBER(AI2041),1,0)+IF(ISNUMBER(AJ2041),1,0)+IF(ISNUMBER(AL2041),1,0)+IF(ISNUMBER(AM2041),1,0)+IF(ISNUMBER(AO2041),1,0)+IF(ISNUMBER(AP2041),1,0)+IF(ISNUMBER(#REF!),1,0)+IF(ISNUMBER(AR2041),1,0)+IF(ISNUMBER(AS2041),1,0)+IF(ISNUMBER(AY2041),1,0)+IF(ISNUMBER(AU2041),1,0)+IF(ISNUMBER(AV2041),1,0)+IF(ISNUMBER(AW2041),1,0)+IF(ISNUMBER(AX2041),1,0)+IF(ISNUMBER(BA2041),1,0)+IF(ISNUMBER(BB2041),1,0),1)</f>
        <v>1</v>
      </c>
      <c r="W2041" s="197">
        <v>425</v>
      </c>
      <c r="X2041" s="197"/>
      <c r="Y2041" s="197" t="s">
        <v>42</v>
      </c>
      <c r="Z2041" s="197">
        <v>137</v>
      </c>
      <c r="AA2041" s="197"/>
      <c r="AB2041" s="197" t="s">
        <v>42</v>
      </c>
      <c r="AC2041" s="197"/>
      <c r="AD2041" s="197"/>
      <c r="AE2041" s="197"/>
      <c r="AF2041" s="197"/>
      <c r="AG2041" s="197"/>
      <c r="AH2041" s="197"/>
      <c r="AI2041" s="197"/>
      <c r="AJ2041" s="197"/>
      <c r="AK2041" s="197"/>
      <c r="AL2041" s="197"/>
      <c r="AM2041" s="197"/>
      <c r="AN2041" s="197"/>
      <c r="AO2041" s="197"/>
      <c r="AP2041" s="197"/>
      <c r="AQ2041" s="197"/>
      <c r="AR2041" s="197"/>
      <c r="AS2041" s="197"/>
      <c r="AT2041" s="197"/>
      <c r="AU2041" s="197"/>
      <c r="AV2041" s="197"/>
      <c r="AW2041" s="197"/>
      <c r="AX2041" s="197"/>
      <c r="AY2041" s="197"/>
      <c r="AZ2041" s="197"/>
      <c r="BA2041" s="197"/>
      <c r="BB2041" s="197"/>
      <c r="BC2041" s="197"/>
    </row>
    <row r="2042" spans="2:55" customFormat="1" ht="14.1" customHeight="1">
      <c r="B2042" s="204">
        <v>20250624</v>
      </c>
      <c r="C2042" s="204" t="s">
        <v>64</v>
      </c>
      <c r="D2042" s="204">
        <v>1830</v>
      </c>
      <c r="E2042" s="204"/>
      <c r="F2042" s="204">
        <v>8254</v>
      </c>
      <c r="G2042" s="204">
        <v>698</v>
      </c>
      <c r="H2042" s="204"/>
      <c r="I2042" s="204">
        <v>6782</v>
      </c>
      <c r="J2042" s="204">
        <v>698</v>
      </c>
      <c r="K2042" s="204">
        <v>-2495</v>
      </c>
      <c r="L2042" s="204">
        <v>-2495</v>
      </c>
      <c r="M2042" s="204">
        <v>0</v>
      </c>
      <c r="N2042" s="204" t="s">
        <v>40</v>
      </c>
      <c r="O2042" s="204" t="s">
        <v>41</v>
      </c>
      <c r="P2042" s="202">
        <f t="shared" si="191"/>
        <v>0</v>
      </c>
      <c r="Q2042" s="197" t="str">
        <f t="shared" si="186"/>
        <v>NA</v>
      </c>
      <c r="R2042" s="202">
        <f t="shared" si="187"/>
        <v>1472</v>
      </c>
      <c r="S2042" s="202">
        <f t="shared" si="188"/>
        <v>0</v>
      </c>
      <c r="T2042" s="197">
        <f t="shared" si="189"/>
        <v>1472</v>
      </c>
      <c r="U2042" s="197">
        <f t="shared" si="190"/>
        <v>2495</v>
      </c>
      <c r="V2042" s="197">
        <f>MIN(IF(SUM(W2042,,X2042,Z2042,AA2042,AD2042,AC2042,AF2042,AG2042,AJ2042,AI2042,AL2042,AM2042,AO2042,AP2042,AR2042,AS2042,A2042,AY2042,AU2042,AV2042,AW2042,AX2042,BA2042,BB2042)=0,0,1)+IF(O2042="Smoothing ramp",1,0)+IF(ISNUMBER(W2042),1,0)+IF(ISNUMBER(X2042),1,0)+IF(ISNUMBER(Z2042),1,0)+IF(ISNUMBER(AA2042),1,0)+IF(ISNUMBER(AD2042),1,0)+IF(ISNUMBER(AC2042),1,0)+IF(ISNUMBER(AF2042),1,0)+IF(ISNUMBER(AG2042),1,0)+IF(ISNUMBER(AI2042),1,0)+IF(ISNUMBER(AJ2042),1,0)+IF(ISNUMBER(AL2042),1,0)+IF(ISNUMBER(AM2042),1,0)+IF(ISNUMBER(AO2042),1,0)+IF(ISNUMBER(AP2042),1,0)+IF(ISNUMBER(#REF!),1,0)+IF(ISNUMBER(AR2042),1,0)+IF(ISNUMBER(AS2042),1,0)+IF(ISNUMBER(AY2042),1,0)+IF(ISNUMBER(AU2042),1,0)+IF(ISNUMBER(AV2042),1,0)+IF(ISNUMBER(AW2042),1,0)+IF(ISNUMBER(AX2042),1,0)+IF(ISNUMBER(BA2042),1,0)+IF(ISNUMBER(BB2042),1,0),1)</f>
        <v>1</v>
      </c>
      <c r="W2042" s="197">
        <v>425</v>
      </c>
      <c r="X2042" s="197"/>
      <c r="Y2042" s="197" t="s">
        <v>42</v>
      </c>
      <c r="Z2042" s="197">
        <v>137</v>
      </c>
      <c r="AA2042" s="197"/>
      <c r="AB2042" s="197" t="s">
        <v>42</v>
      </c>
      <c r="AC2042" s="197"/>
      <c r="AD2042" s="197"/>
      <c r="AE2042" s="197"/>
      <c r="AF2042" s="197"/>
      <c r="AG2042" s="197"/>
      <c r="AH2042" s="197"/>
      <c r="AI2042" s="197"/>
      <c r="AJ2042" s="197"/>
      <c r="AK2042" s="197"/>
      <c r="AL2042" s="197"/>
      <c r="AM2042" s="197"/>
      <c r="AN2042" s="197"/>
      <c r="AO2042" s="197"/>
      <c r="AP2042" s="197"/>
      <c r="AQ2042" s="197"/>
      <c r="AR2042" s="197"/>
      <c r="AS2042" s="197"/>
      <c r="AT2042" s="197"/>
      <c r="AU2042" s="197"/>
      <c r="AV2042" s="197"/>
      <c r="AW2042" s="197"/>
      <c r="AX2042" s="197"/>
      <c r="AY2042" s="197"/>
      <c r="AZ2042" s="197"/>
      <c r="BA2042" s="197"/>
      <c r="BB2042" s="197"/>
      <c r="BC2042" s="197"/>
    </row>
    <row r="2043" spans="2:55" customFormat="1" ht="14.1" customHeight="1">
      <c r="B2043" s="204">
        <v>20250624</v>
      </c>
      <c r="C2043" s="204" t="s">
        <v>64</v>
      </c>
      <c r="D2043" s="204">
        <v>1930</v>
      </c>
      <c r="E2043" s="204"/>
      <c r="F2043" s="204">
        <v>8254</v>
      </c>
      <c r="G2043" s="204">
        <v>698</v>
      </c>
      <c r="H2043" s="204"/>
      <c r="I2043" s="204">
        <v>8232</v>
      </c>
      <c r="J2043" s="204">
        <v>698</v>
      </c>
      <c r="K2043" s="204">
        <v>-2495</v>
      </c>
      <c r="L2043" s="204">
        <v>-2495</v>
      </c>
      <c r="M2043" s="204">
        <v>0</v>
      </c>
      <c r="N2043" s="204" t="s">
        <v>40</v>
      </c>
      <c r="O2043" s="204" t="s">
        <v>41</v>
      </c>
      <c r="P2043" s="202">
        <f t="shared" si="191"/>
        <v>0</v>
      </c>
      <c r="Q2043" s="197" t="str">
        <f t="shared" si="186"/>
        <v>NA</v>
      </c>
      <c r="R2043" s="202">
        <f t="shared" si="187"/>
        <v>22</v>
      </c>
      <c r="S2043" s="202">
        <f t="shared" si="188"/>
        <v>0</v>
      </c>
      <c r="T2043" s="197">
        <f t="shared" si="189"/>
        <v>22</v>
      </c>
      <c r="U2043" s="197">
        <f t="shared" si="190"/>
        <v>2495</v>
      </c>
      <c r="V2043" s="197">
        <f>MIN(IF(SUM(W2043,,X2043,Z2043,AA2043,AD2043,AC2043,AF2043,AG2043,AJ2043,AI2043,AL2043,AM2043,AO2043,AP2043,AR2043,AS2043,A2043,AY2043,AU2043,AV2043,AW2043,AX2043,BA2043,BB2043)=0,0,1)+IF(O2043="Smoothing ramp",1,0)+IF(ISNUMBER(W2043),1,0)+IF(ISNUMBER(X2043),1,0)+IF(ISNUMBER(Z2043),1,0)+IF(ISNUMBER(AA2043),1,0)+IF(ISNUMBER(AD2043),1,0)+IF(ISNUMBER(AC2043),1,0)+IF(ISNUMBER(AF2043),1,0)+IF(ISNUMBER(AG2043),1,0)+IF(ISNUMBER(AI2043),1,0)+IF(ISNUMBER(AJ2043),1,0)+IF(ISNUMBER(AL2043),1,0)+IF(ISNUMBER(AM2043),1,0)+IF(ISNUMBER(AO2043),1,0)+IF(ISNUMBER(AP2043),1,0)+IF(ISNUMBER(#REF!),1,0)+IF(ISNUMBER(AR2043),1,0)+IF(ISNUMBER(AS2043),1,0)+IF(ISNUMBER(AY2043),1,0)+IF(ISNUMBER(AU2043),1,0)+IF(ISNUMBER(AV2043),1,0)+IF(ISNUMBER(AW2043),1,0)+IF(ISNUMBER(AX2043),1,0)+IF(ISNUMBER(BA2043),1,0)+IF(ISNUMBER(BB2043),1,0),1)</f>
        <v>1</v>
      </c>
      <c r="W2043" s="197">
        <v>405</v>
      </c>
      <c r="X2043" s="197"/>
      <c r="Y2043" s="197"/>
      <c r="Z2043" s="197">
        <v>140</v>
      </c>
      <c r="AA2043" s="197"/>
      <c r="AB2043" s="197"/>
      <c r="AC2043" s="197"/>
      <c r="AD2043" s="197"/>
      <c r="AE2043" s="197"/>
      <c r="AF2043" s="197"/>
      <c r="AG2043" s="197"/>
      <c r="AH2043" s="197"/>
      <c r="AI2043" s="197"/>
      <c r="AJ2043" s="197"/>
      <c r="AK2043" s="197"/>
      <c r="AL2043" s="197"/>
      <c r="AM2043" s="197"/>
      <c r="AN2043" s="197"/>
      <c r="AO2043" s="197"/>
      <c r="AP2043" s="197"/>
      <c r="AQ2043" s="197"/>
      <c r="AR2043" s="197"/>
      <c r="AS2043" s="197"/>
      <c r="AT2043" s="197"/>
      <c r="AU2043" s="197"/>
      <c r="AV2043" s="197"/>
      <c r="AW2043" s="197"/>
      <c r="AX2043" s="197"/>
      <c r="AY2043" s="197"/>
      <c r="AZ2043" s="197"/>
      <c r="BA2043" s="197"/>
      <c r="BB2043" s="197"/>
      <c r="BC2043" s="197"/>
    </row>
    <row r="2044" spans="2:55" customFormat="1" ht="14.1" customHeight="1">
      <c r="B2044" s="204">
        <v>20250624</v>
      </c>
      <c r="C2044" s="204" t="s">
        <v>64</v>
      </c>
      <c r="D2044" s="204">
        <v>2030</v>
      </c>
      <c r="E2044" s="204"/>
      <c r="F2044" s="204">
        <v>8254</v>
      </c>
      <c r="G2044" s="204">
        <v>698</v>
      </c>
      <c r="H2044" s="204"/>
      <c r="I2044" s="204">
        <v>8233</v>
      </c>
      <c r="J2044" s="204">
        <v>698</v>
      </c>
      <c r="K2044" s="204">
        <v>-2495</v>
      </c>
      <c r="L2044" s="204">
        <v>-2495</v>
      </c>
      <c r="M2044" s="204">
        <v>0</v>
      </c>
      <c r="N2044" s="204" t="s">
        <v>40</v>
      </c>
      <c r="O2044" s="204" t="s">
        <v>41</v>
      </c>
      <c r="P2044" s="201">
        <f t="shared" si="191"/>
        <v>0</v>
      </c>
      <c r="Q2044" s="195" t="str">
        <f t="shared" si="186"/>
        <v>NA</v>
      </c>
      <c r="R2044" s="202">
        <f t="shared" si="187"/>
        <v>21</v>
      </c>
      <c r="S2044" s="202">
        <f t="shared" si="188"/>
        <v>0</v>
      </c>
      <c r="T2044" s="197">
        <f t="shared" si="189"/>
        <v>21</v>
      </c>
      <c r="U2044" s="197">
        <f t="shared" si="190"/>
        <v>2495</v>
      </c>
      <c r="V2044" s="197">
        <f>MIN(IF(SUM(W2044,,X2044,Z2044,AA2044,AD2044,AC2044,AF2044,AG2044,AJ2044,AI2044,AL2044,AM2044,AO2044,AP2044,AR2044,AS2044,A2044,AY2044,AU2044,AV2044,AW2044,AX2044,BA2044,BB2044)=0,0,1)+IF(O2044="Smoothing ramp",1,0)+IF(ISNUMBER(W2044),1,0)+IF(ISNUMBER(X2044),1,0)+IF(ISNUMBER(Z2044),1,0)+IF(ISNUMBER(AA2044),1,0)+IF(ISNUMBER(AD2044),1,0)+IF(ISNUMBER(AC2044),1,0)+IF(ISNUMBER(AF2044),1,0)+IF(ISNUMBER(AG2044),1,0)+IF(ISNUMBER(AI2044),1,0)+IF(ISNUMBER(AJ2044),1,0)+IF(ISNUMBER(AL2044),1,0)+IF(ISNUMBER(AM2044),1,0)+IF(ISNUMBER(AO2044),1,0)+IF(ISNUMBER(AP2044),1,0)+IF(ISNUMBER(#REF!),1,0)+IF(ISNUMBER(AR2044),1,0)+IF(ISNUMBER(AS2044),1,0)+IF(ISNUMBER(AY2044),1,0)+IF(ISNUMBER(AU2044),1,0)+IF(ISNUMBER(AV2044),1,0)+IF(ISNUMBER(AW2044),1,0)+IF(ISNUMBER(AX2044),1,0)+IF(ISNUMBER(BA2044),1,0)+IF(ISNUMBER(BB2044),1,0),1)</f>
        <v>1</v>
      </c>
      <c r="W2044" s="197">
        <v>405</v>
      </c>
      <c r="X2044" s="197"/>
      <c r="Y2044" s="197"/>
      <c r="Z2044" s="197">
        <v>140</v>
      </c>
      <c r="AA2044" s="197"/>
      <c r="AB2044" s="197"/>
      <c r="AC2044" s="197"/>
      <c r="AD2044" s="197"/>
      <c r="AE2044" s="197"/>
      <c r="AF2044" s="197"/>
      <c r="AG2044" s="197"/>
      <c r="AH2044" s="197"/>
      <c r="AI2044" s="200"/>
      <c r="AJ2044" s="197"/>
      <c r="AK2044" s="197"/>
      <c r="AL2044" s="197"/>
      <c r="AM2044" s="197"/>
      <c r="AN2044" s="197"/>
      <c r="AO2044" s="197"/>
      <c r="AP2044" s="197"/>
      <c r="AQ2044" s="197"/>
      <c r="AR2044" s="197"/>
      <c r="AS2044" s="197"/>
      <c r="AT2044" s="197"/>
      <c r="AU2044" s="197"/>
      <c r="AV2044" s="197"/>
      <c r="AW2044" s="197"/>
      <c r="AX2044" s="197"/>
      <c r="AY2044" s="197"/>
      <c r="AZ2044" s="197"/>
      <c r="BA2044" s="197"/>
      <c r="BB2044" s="197"/>
      <c r="BC2044" s="197"/>
    </row>
    <row r="2045" spans="2:55" customFormat="1" ht="14.1" customHeight="1">
      <c r="B2045" s="204">
        <v>20250624</v>
      </c>
      <c r="C2045" s="204" t="s">
        <v>64</v>
      </c>
      <c r="D2045" s="204">
        <v>2130</v>
      </c>
      <c r="E2045" s="204">
        <v>8092</v>
      </c>
      <c r="F2045" s="204"/>
      <c r="G2045" s="204"/>
      <c r="H2045" s="204">
        <v>7754</v>
      </c>
      <c r="I2045" s="204"/>
      <c r="J2045" s="204"/>
      <c r="K2045" s="204">
        <v>-1681</v>
      </c>
      <c r="L2045" s="204">
        <v>-1681</v>
      </c>
      <c r="M2045" s="204">
        <v>-1343</v>
      </c>
      <c r="N2045" s="204" t="s">
        <v>40</v>
      </c>
      <c r="O2045" s="204" t="s">
        <v>45</v>
      </c>
      <c r="P2045" s="202">
        <f t="shared" si="191"/>
        <v>0</v>
      </c>
      <c r="Q2045" s="197">
        <f t="shared" si="186"/>
        <v>338</v>
      </c>
      <c r="R2045" s="202" t="str">
        <f t="shared" si="187"/>
        <v>NA</v>
      </c>
      <c r="S2045" s="202" t="str">
        <f t="shared" si="188"/>
        <v>NA</v>
      </c>
      <c r="T2045" s="197" t="str">
        <f t="shared" si="189"/>
        <v>NA</v>
      </c>
      <c r="U2045" s="197">
        <f t="shared" si="190"/>
        <v>0</v>
      </c>
      <c r="V2045" s="197">
        <f>MIN(IF(SUM(W2045,,X2045,Z2045,AA2045,AD2045,AC2045,AF2045,AG2045,AJ2045,AI2045,AL2045,AM2045,AO2045,AP2045,AR2045,AS2045,A2045,AY2045,AU2045,AV2045,AW2045,AX2045,BA2045,BB2045)=0,0,1)+IF(O2045="Smoothing ramp",1,0)+IF(ISNUMBER(W2045),1,0)+IF(ISNUMBER(X2045),1,0)+IF(ISNUMBER(Z2045),1,0)+IF(ISNUMBER(AA2045),1,0)+IF(ISNUMBER(AD2045),1,0)+IF(ISNUMBER(AC2045),1,0)+IF(ISNUMBER(AF2045),1,0)+IF(ISNUMBER(AG2045),1,0)+IF(ISNUMBER(AI2045),1,0)+IF(ISNUMBER(AJ2045),1,0)+IF(ISNUMBER(AL2045),1,0)+IF(ISNUMBER(AM2045),1,0)+IF(ISNUMBER(AO2045),1,0)+IF(ISNUMBER(AP2045),1,0)+IF(ISNUMBER(#REF!),1,0)+IF(ISNUMBER(AR2045),1,0)+IF(ISNUMBER(AS2045),1,0)+IF(ISNUMBER(AY2045),1,0)+IF(ISNUMBER(AU2045),1,0)+IF(ISNUMBER(AV2045),1,0)+IF(ISNUMBER(AW2045),1,0)+IF(ISNUMBER(AX2045),1,0)+IF(ISNUMBER(BA2045),1,0)+IF(ISNUMBER(BB2045),1,0),1)</f>
        <v>1</v>
      </c>
      <c r="W2045" s="197">
        <v>394</v>
      </c>
      <c r="X2045" s="197"/>
      <c r="Y2045" s="197"/>
      <c r="Z2045" s="197">
        <v>160</v>
      </c>
      <c r="AA2045" s="197"/>
      <c r="AB2045" s="197"/>
      <c r="AC2045" s="197"/>
      <c r="AD2045" s="197"/>
      <c r="AE2045" s="197"/>
      <c r="AF2045" s="197"/>
      <c r="AG2045" s="197"/>
      <c r="AH2045" s="197"/>
      <c r="AI2045" s="200"/>
      <c r="AJ2045" s="197"/>
      <c r="AK2045" s="197"/>
      <c r="AL2045" s="197"/>
      <c r="AM2045" s="197"/>
      <c r="AN2045" s="197"/>
      <c r="AO2045" s="197"/>
      <c r="AP2045" s="197"/>
      <c r="AQ2045" s="197"/>
      <c r="AR2045" s="197"/>
      <c r="AS2045" s="197"/>
      <c r="AT2045" s="197"/>
      <c r="AU2045" s="197"/>
      <c r="AV2045" s="197"/>
      <c r="AW2045" s="197"/>
      <c r="AX2045" s="197"/>
      <c r="AY2045" s="197"/>
      <c r="AZ2045" s="197"/>
      <c r="BA2045" s="197"/>
      <c r="BB2045" s="197"/>
      <c r="BC2045" s="197"/>
    </row>
    <row r="2046" spans="2:55" customFormat="1" ht="14.1" hidden="1" customHeight="1">
      <c r="B2046" s="204">
        <v>20250624</v>
      </c>
      <c r="C2046" s="204" t="s">
        <v>64</v>
      </c>
      <c r="D2046" s="204">
        <v>2230</v>
      </c>
      <c r="E2046" s="204">
        <v>8092</v>
      </c>
      <c r="F2046" s="204"/>
      <c r="G2046" s="204"/>
      <c r="H2046" s="204">
        <v>7754</v>
      </c>
      <c r="I2046" s="204"/>
      <c r="J2046" s="204"/>
      <c r="K2046" s="204">
        <v>-1681</v>
      </c>
      <c r="L2046" s="204">
        <v>-1681</v>
      </c>
      <c r="M2046" s="204">
        <v>-1343</v>
      </c>
      <c r="N2046" s="204" t="s">
        <v>40</v>
      </c>
      <c r="O2046" s="204" t="s">
        <v>45</v>
      </c>
      <c r="P2046" s="202">
        <f t="shared" si="191"/>
        <v>0</v>
      </c>
      <c r="Q2046" s="197">
        <f t="shared" si="186"/>
        <v>338</v>
      </c>
      <c r="R2046" s="202" t="str">
        <f t="shared" si="187"/>
        <v>NA</v>
      </c>
      <c r="S2046" s="202" t="str">
        <f t="shared" si="188"/>
        <v>NA</v>
      </c>
      <c r="T2046" s="197" t="str">
        <f t="shared" si="189"/>
        <v>NA</v>
      </c>
      <c r="U2046" s="197">
        <f t="shared" si="190"/>
        <v>0</v>
      </c>
      <c r="V2046" s="197">
        <f>MIN(IF(SUM(W2046,,X2046,Z2046,AA2046,AD2046,AC2046,AF2046,AG2046,AJ2046,AI2046,AL2046,AM2046,AO2046,AP2046,AR2046,AS2046,A2046,AY2046,AU2046,AV2046,AW2046,AX2046,BA2046,BB2046)=0,0,1)+IF(O2046="Smoothing ramp",1,0)+IF(ISNUMBER(W2046),1,0)+IF(ISNUMBER(X2046),1,0)+IF(ISNUMBER(Z2046),1,0)+IF(ISNUMBER(AA2046),1,0)+IF(ISNUMBER(AD2046),1,0)+IF(ISNUMBER(AC2046),1,0)+IF(ISNUMBER(AF2046),1,0)+IF(ISNUMBER(AG2046),1,0)+IF(ISNUMBER(AI2046),1,0)+IF(ISNUMBER(AJ2046),1,0)+IF(ISNUMBER(AL2046),1,0)+IF(ISNUMBER(AM2046),1,0)+IF(ISNUMBER(AO2046),1,0)+IF(ISNUMBER(AP2046),1,0)+IF(ISNUMBER(#REF!),1,0)+IF(ISNUMBER(AR2046),1,0)+IF(ISNUMBER(AS2046),1,0)+IF(ISNUMBER(AY2046),1,0)+IF(ISNUMBER(AU2046),1,0)+IF(ISNUMBER(AV2046),1,0)+IF(ISNUMBER(AW2046),1,0)+IF(ISNUMBER(AX2046),1,0)+IF(ISNUMBER(BA2046),1,0)+IF(ISNUMBER(BB2046),1,0),1)</f>
        <v>0</v>
      </c>
      <c r="W2046" s="197"/>
      <c r="X2046" s="197"/>
      <c r="Y2046" s="197"/>
      <c r="Z2046" s="197"/>
      <c r="AA2046" s="197"/>
      <c r="AB2046" s="197"/>
      <c r="AC2046" s="197"/>
      <c r="AD2046" s="197"/>
      <c r="AE2046" s="197"/>
      <c r="AF2046" s="197"/>
      <c r="AG2046" s="197"/>
      <c r="AH2046" s="197"/>
      <c r="AI2046" s="200"/>
      <c r="AJ2046" s="197"/>
      <c r="AK2046" s="197"/>
      <c r="AL2046" s="197"/>
      <c r="AM2046" s="197"/>
      <c r="AN2046" s="197"/>
      <c r="AO2046" s="197"/>
      <c r="AP2046" s="197"/>
      <c r="AQ2046" s="197"/>
      <c r="AR2046" s="197"/>
      <c r="AS2046" s="197"/>
      <c r="AT2046" s="197"/>
      <c r="AU2046" s="197"/>
      <c r="AV2046" s="197"/>
      <c r="AW2046" s="197"/>
      <c r="AX2046" s="197"/>
      <c r="AY2046" s="197"/>
      <c r="AZ2046" s="197"/>
      <c r="BA2046" s="197"/>
      <c r="BB2046" s="197"/>
      <c r="BC2046" s="197"/>
    </row>
    <row r="2047" spans="2:55" customFormat="1" ht="14.1" hidden="1" customHeight="1">
      <c r="B2047" s="204">
        <v>20250624</v>
      </c>
      <c r="C2047" s="204" t="s">
        <v>64</v>
      </c>
      <c r="D2047" s="204">
        <v>2330</v>
      </c>
      <c r="E2047" s="204">
        <v>7492</v>
      </c>
      <c r="F2047" s="204"/>
      <c r="G2047" s="204"/>
      <c r="H2047" s="204">
        <v>7154</v>
      </c>
      <c r="I2047" s="204"/>
      <c r="J2047" s="204"/>
      <c r="K2047" s="204">
        <v>-1077</v>
      </c>
      <c r="L2047" s="204">
        <v>-1077</v>
      </c>
      <c r="M2047" s="204">
        <v>-739</v>
      </c>
      <c r="N2047" s="204" t="s">
        <v>40</v>
      </c>
      <c r="O2047" s="204" t="s">
        <v>45</v>
      </c>
      <c r="P2047" s="202">
        <f t="shared" si="191"/>
        <v>0</v>
      </c>
      <c r="Q2047" s="197">
        <f t="shared" si="186"/>
        <v>338</v>
      </c>
      <c r="R2047" s="202" t="str">
        <f t="shared" si="187"/>
        <v>NA</v>
      </c>
      <c r="S2047" s="202" t="str">
        <f t="shared" si="188"/>
        <v>NA</v>
      </c>
      <c r="T2047" s="197" t="str">
        <f t="shared" si="189"/>
        <v>NA</v>
      </c>
      <c r="U2047" s="197">
        <f t="shared" si="190"/>
        <v>0</v>
      </c>
      <c r="V2047" s="197">
        <f>MIN(IF(SUM(W2047,,X2047,Z2047,AA2047,AD2047,AC2047,AF2047,AG2047,AJ2047,AI2047,AL2047,AM2047,AO2047,AP2047,AR2047,AS2047,A2047,AY2047,AU2047,AV2047,AW2047,AX2047,BA2047,BB2047)=0,0,1)+IF(O2047="Smoothing ramp",1,0)+IF(ISNUMBER(W2047),1,0)+IF(ISNUMBER(X2047),1,0)+IF(ISNUMBER(Z2047),1,0)+IF(ISNUMBER(AA2047),1,0)+IF(ISNUMBER(AD2047),1,0)+IF(ISNUMBER(AC2047),1,0)+IF(ISNUMBER(AF2047),1,0)+IF(ISNUMBER(AG2047),1,0)+IF(ISNUMBER(AI2047),1,0)+IF(ISNUMBER(AJ2047),1,0)+IF(ISNUMBER(AL2047),1,0)+IF(ISNUMBER(AM2047),1,0)+IF(ISNUMBER(AO2047),1,0)+IF(ISNUMBER(AP2047),1,0)+IF(ISNUMBER(#REF!),1,0)+IF(ISNUMBER(AR2047),1,0)+IF(ISNUMBER(AS2047),1,0)+IF(ISNUMBER(AY2047),1,0)+IF(ISNUMBER(AU2047),1,0)+IF(ISNUMBER(AV2047),1,0)+IF(ISNUMBER(AW2047),1,0)+IF(ISNUMBER(AX2047),1,0)+IF(ISNUMBER(BA2047),1,0)+IF(ISNUMBER(BB2047),1,0),1)</f>
        <v>0</v>
      </c>
      <c r="W2047" s="197"/>
      <c r="X2047" s="197"/>
      <c r="Y2047" s="197"/>
      <c r="Z2047" s="197"/>
      <c r="AA2047" s="197"/>
      <c r="AB2047" s="197"/>
      <c r="AC2047" s="197"/>
      <c r="AD2047" s="197"/>
      <c r="AE2047" s="197"/>
      <c r="AF2047" s="197"/>
      <c r="AG2047" s="197"/>
      <c r="AH2047" s="197"/>
      <c r="AI2047" s="200"/>
      <c r="AJ2047" s="197"/>
      <c r="AK2047" s="197"/>
      <c r="AL2047" s="197"/>
      <c r="AM2047" s="197"/>
      <c r="AN2047" s="197"/>
      <c r="AO2047" s="197"/>
      <c r="AP2047" s="197"/>
      <c r="AQ2047" s="197"/>
      <c r="AR2047" s="197"/>
      <c r="AS2047" s="197"/>
      <c r="AT2047" s="197"/>
      <c r="AU2047" s="197"/>
      <c r="AV2047" s="197"/>
      <c r="AW2047" s="197"/>
      <c r="AX2047" s="197"/>
      <c r="AY2047" s="197"/>
      <c r="AZ2047" s="197"/>
      <c r="BA2047" s="197"/>
      <c r="BB2047" s="197"/>
      <c r="BC2047" s="197"/>
    </row>
    <row r="2048" spans="2:55" customFormat="1" ht="14.1" hidden="1" customHeight="1">
      <c r="B2048" s="204">
        <v>20250625</v>
      </c>
      <c r="C2048" s="204" t="s">
        <v>64</v>
      </c>
      <c r="D2048" s="204">
        <v>30</v>
      </c>
      <c r="E2048" s="204">
        <v>7861</v>
      </c>
      <c r="F2048" s="204"/>
      <c r="G2048" s="204"/>
      <c r="H2048" s="204">
        <v>7861</v>
      </c>
      <c r="I2048" s="204"/>
      <c r="J2048" s="204"/>
      <c r="K2048" s="204">
        <v>-4625</v>
      </c>
      <c r="L2048" s="204">
        <v>-4625</v>
      </c>
      <c r="M2048" s="204">
        <v>-4625</v>
      </c>
      <c r="N2048" s="204" t="s">
        <v>40</v>
      </c>
      <c r="O2048" s="204" t="s">
        <v>40</v>
      </c>
      <c r="P2048" s="202">
        <f t="shared" si="191"/>
        <v>0</v>
      </c>
      <c r="Q2048" s="197">
        <f t="shared" si="186"/>
        <v>0</v>
      </c>
      <c r="R2048" s="202" t="str">
        <f t="shared" si="187"/>
        <v>NA</v>
      </c>
      <c r="S2048" s="202" t="str">
        <f t="shared" si="188"/>
        <v>NA</v>
      </c>
      <c r="T2048" s="197" t="str">
        <f t="shared" si="189"/>
        <v>NA</v>
      </c>
      <c r="U2048" s="197">
        <f t="shared" si="190"/>
        <v>0</v>
      </c>
      <c r="V2048" s="197">
        <f>MIN(IF(SUM(W2048,,X2048,Z2048,AA2048,AD2048,AC2048,AF2048,AG2048,AJ2048,AI2048,AL2048,AM2048,AO2048,AP2048,AR2048,AS2048,A2048,AY2048,AU2048,AV2048,AW2048,AX2048,BA2048,BB2048)=0,0,1)+IF(O2048="Smoothing ramp",1,0)+IF(ISNUMBER(W2048),1,0)+IF(ISNUMBER(X2048),1,0)+IF(ISNUMBER(Z2048),1,0)+IF(ISNUMBER(AA2048),1,0)+IF(ISNUMBER(AD2048),1,0)+IF(ISNUMBER(AC2048),1,0)+IF(ISNUMBER(AF2048),1,0)+IF(ISNUMBER(AG2048),1,0)+IF(ISNUMBER(AI2048),1,0)+IF(ISNUMBER(AJ2048),1,0)+IF(ISNUMBER(AL2048),1,0)+IF(ISNUMBER(AM2048),1,0)+IF(ISNUMBER(AO2048),1,0)+IF(ISNUMBER(AP2048),1,0)+IF(ISNUMBER(#REF!),1,0)+IF(ISNUMBER(AR2048),1,0)+IF(ISNUMBER(AS2048),1,0)+IF(ISNUMBER(AY2048),1,0)+IF(ISNUMBER(AU2048),1,0)+IF(ISNUMBER(AV2048),1,0)+IF(ISNUMBER(AW2048),1,0)+IF(ISNUMBER(AX2048),1,0)+IF(ISNUMBER(BA2048),1,0)+IF(ISNUMBER(BB2048),1,0),1)</f>
        <v>0</v>
      </c>
      <c r="W2048" s="197"/>
      <c r="X2048" s="197"/>
      <c r="Y2048" s="197"/>
      <c r="Z2048" s="197"/>
      <c r="AA2048" s="197"/>
      <c r="AB2048" s="197"/>
      <c r="AC2048" s="197"/>
      <c r="AD2048" s="197"/>
      <c r="AE2048" s="197"/>
      <c r="AF2048" s="197"/>
      <c r="AG2048" s="197"/>
      <c r="AH2048" s="197"/>
      <c r="AI2048" s="200"/>
      <c r="AJ2048" s="197"/>
      <c r="AK2048" s="197"/>
      <c r="AL2048" s="197"/>
      <c r="AM2048" s="197"/>
      <c r="AN2048" s="197"/>
      <c r="AO2048" s="197"/>
      <c r="AP2048" s="197"/>
      <c r="AQ2048" s="197"/>
      <c r="AR2048" s="197"/>
      <c r="AS2048" s="197"/>
      <c r="AT2048" s="197"/>
      <c r="AU2048" s="197"/>
      <c r="AV2048" s="197"/>
      <c r="AW2048" s="197"/>
      <c r="AX2048" s="197"/>
      <c r="AY2048" s="197"/>
      <c r="AZ2048" s="197"/>
      <c r="BA2048" s="197"/>
      <c r="BB2048" s="197"/>
      <c r="BC2048" s="197"/>
    </row>
    <row r="2049" spans="2:55" customFormat="1" ht="14.1" hidden="1" customHeight="1">
      <c r="B2049" s="204">
        <v>20250625</v>
      </c>
      <c r="C2049" s="204" t="s">
        <v>64</v>
      </c>
      <c r="D2049" s="204">
        <v>130</v>
      </c>
      <c r="E2049" s="204">
        <v>7861</v>
      </c>
      <c r="F2049" s="204"/>
      <c r="G2049" s="204"/>
      <c r="H2049" s="204">
        <v>7861</v>
      </c>
      <c r="I2049" s="204"/>
      <c r="J2049" s="204"/>
      <c r="K2049" s="204">
        <v>-4625</v>
      </c>
      <c r="L2049" s="204">
        <v>-4625</v>
      </c>
      <c r="M2049" s="204">
        <v>-4625</v>
      </c>
      <c r="N2049" s="204" t="s">
        <v>40</v>
      </c>
      <c r="O2049" s="204" t="s">
        <v>40</v>
      </c>
      <c r="P2049" s="202">
        <f t="shared" si="191"/>
        <v>0</v>
      </c>
      <c r="Q2049" s="197">
        <f t="shared" si="186"/>
        <v>0</v>
      </c>
      <c r="R2049" s="202" t="str">
        <f t="shared" si="187"/>
        <v>NA</v>
      </c>
      <c r="S2049" s="202" t="str">
        <f t="shared" si="188"/>
        <v>NA</v>
      </c>
      <c r="T2049" s="197" t="str">
        <f t="shared" si="189"/>
        <v>NA</v>
      </c>
      <c r="U2049" s="197">
        <f t="shared" si="190"/>
        <v>0</v>
      </c>
      <c r="V2049" s="197">
        <f>MIN(IF(SUM(W2049,,X2049,Z2049,AA2049,AD2049,AC2049,AF2049,AG2049,AJ2049,AI2049,AL2049,AM2049,AO2049,AP2049,AR2049,AS2049,A2049,AY2049,AU2049,AV2049,AW2049,AX2049,BA2049,BB2049)=0,0,1)+IF(O2049="Smoothing ramp",1,0)+IF(ISNUMBER(W2049),1,0)+IF(ISNUMBER(X2049),1,0)+IF(ISNUMBER(Z2049),1,0)+IF(ISNUMBER(AA2049),1,0)+IF(ISNUMBER(AD2049),1,0)+IF(ISNUMBER(AC2049),1,0)+IF(ISNUMBER(AF2049),1,0)+IF(ISNUMBER(AG2049),1,0)+IF(ISNUMBER(AI2049),1,0)+IF(ISNUMBER(AJ2049),1,0)+IF(ISNUMBER(AL2049),1,0)+IF(ISNUMBER(AM2049),1,0)+IF(ISNUMBER(AO2049),1,0)+IF(ISNUMBER(AP2049),1,0)+IF(ISNUMBER(#REF!),1,0)+IF(ISNUMBER(AR2049),1,0)+IF(ISNUMBER(AS2049),1,0)+IF(ISNUMBER(AY2049),1,0)+IF(ISNUMBER(AU2049),1,0)+IF(ISNUMBER(AV2049),1,0)+IF(ISNUMBER(AW2049),1,0)+IF(ISNUMBER(AX2049),1,0)+IF(ISNUMBER(BA2049),1,0)+IF(ISNUMBER(BB2049),1,0),1)</f>
        <v>0</v>
      </c>
      <c r="W2049" s="197"/>
      <c r="X2049" s="197"/>
      <c r="Y2049" s="197"/>
      <c r="Z2049" s="197"/>
      <c r="AA2049" s="197"/>
      <c r="AB2049" s="197"/>
      <c r="AC2049" s="197"/>
      <c r="AD2049" s="197"/>
      <c r="AE2049" s="197"/>
      <c r="AF2049" s="197"/>
      <c r="AG2049" s="197"/>
      <c r="AH2049" s="197"/>
      <c r="AI2049" s="200"/>
      <c r="AJ2049" s="197"/>
      <c r="AK2049" s="197"/>
      <c r="AL2049" s="197"/>
      <c r="AM2049" s="197"/>
      <c r="AN2049" s="197"/>
      <c r="AO2049" s="197"/>
      <c r="AP2049" s="197"/>
      <c r="AQ2049" s="197"/>
      <c r="AR2049" s="197"/>
      <c r="AS2049" s="197"/>
      <c r="AT2049" s="197"/>
      <c r="AU2049" s="197"/>
      <c r="AV2049" s="197"/>
      <c r="AW2049" s="197"/>
      <c r="AX2049" s="197"/>
      <c r="AY2049" s="197"/>
      <c r="AZ2049" s="197"/>
      <c r="BA2049" s="197"/>
      <c r="BB2049" s="197"/>
      <c r="BC2049" s="197"/>
    </row>
    <row r="2050" spans="2:55" customFormat="1" ht="14.1" hidden="1" customHeight="1">
      <c r="B2050" s="204">
        <v>20250625</v>
      </c>
      <c r="C2050" s="204" t="s">
        <v>64</v>
      </c>
      <c r="D2050" s="204">
        <v>230</v>
      </c>
      <c r="E2050" s="204">
        <v>7861</v>
      </c>
      <c r="F2050" s="204"/>
      <c r="G2050" s="204"/>
      <c r="H2050" s="204">
        <v>7861</v>
      </c>
      <c r="I2050" s="204"/>
      <c r="J2050" s="204"/>
      <c r="K2050" s="204">
        <v>-4625</v>
      </c>
      <c r="L2050" s="204">
        <v>-4625</v>
      </c>
      <c r="M2050" s="204">
        <v>-4625</v>
      </c>
      <c r="N2050" s="204" t="s">
        <v>40</v>
      </c>
      <c r="O2050" s="204" t="s">
        <v>40</v>
      </c>
      <c r="P2050" s="202">
        <f t="shared" si="191"/>
        <v>0</v>
      </c>
      <c r="Q2050" s="197">
        <f t="shared" si="186"/>
        <v>0</v>
      </c>
      <c r="R2050" s="202" t="str">
        <f t="shared" si="187"/>
        <v>NA</v>
      </c>
      <c r="S2050" s="202" t="str">
        <f t="shared" si="188"/>
        <v>NA</v>
      </c>
      <c r="T2050" s="197" t="str">
        <f t="shared" si="189"/>
        <v>NA</v>
      </c>
      <c r="U2050" s="197">
        <f t="shared" si="190"/>
        <v>0</v>
      </c>
      <c r="V2050" s="197">
        <f>MIN(IF(SUM(W2050,,X2050,Z2050,AA2050,AD2050,AC2050,AF2050,AG2050,AJ2050,AI2050,AL2050,AM2050,AO2050,AP2050,AR2050,AS2050,A2050,AY2050,AU2050,AV2050,AW2050,AX2050,BA2050,BB2050)=0,0,1)+IF(O2050="Smoothing ramp",1,0)+IF(ISNUMBER(W2050),1,0)+IF(ISNUMBER(X2050),1,0)+IF(ISNUMBER(Z2050),1,0)+IF(ISNUMBER(AA2050),1,0)+IF(ISNUMBER(AD2050),1,0)+IF(ISNUMBER(AC2050),1,0)+IF(ISNUMBER(AF2050),1,0)+IF(ISNUMBER(AG2050),1,0)+IF(ISNUMBER(AI2050),1,0)+IF(ISNUMBER(AJ2050),1,0)+IF(ISNUMBER(AL2050),1,0)+IF(ISNUMBER(AM2050),1,0)+IF(ISNUMBER(AO2050),1,0)+IF(ISNUMBER(AP2050),1,0)+IF(ISNUMBER(#REF!),1,0)+IF(ISNUMBER(AR2050),1,0)+IF(ISNUMBER(AS2050),1,0)+IF(ISNUMBER(AY2050),1,0)+IF(ISNUMBER(AU2050),1,0)+IF(ISNUMBER(AV2050),1,0)+IF(ISNUMBER(AW2050),1,0)+IF(ISNUMBER(AX2050),1,0)+IF(ISNUMBER(BA2050),1,0)+IF(ISNUMBER(BB2050),1,0),1)</f>
        <v>0</v>
      </c>
      <c r="W2050" s="197"/>
      <c r="X2050" s="197"/>
      <c r="Y2050" s="197"/>
      <c r="Z2050" s="197"/>
      <c r="AA2050" s="197"/>
      <c r="AB2050" s="197"/>
      <c r="AC2050" s="197"/>
      <c r="AD2050" s="197"/>
      <c r="AE2050" s="197"/>
      <c r="AF2050" s="197"/>
      <c r="AG2050" s="197"/>
      <c r="AH2050" s="197"/>
      <c r="AI2050" s="200"/>
      <c r="AJ2050" s="197"/>
      <c r="AK2050" s="197"/>
      <c r="AL2050" s="197"/>
      <c r="AM2050" s="197"/>
      <c r="AN2050" s="197"/>
      <c r="AO2050" s="197"/>
      <c r="AP2050" s="197"/>
      <c r="AQ2050" s="197"/>
      <c r="AR2050" s="197"/>
      <c r="AS2050" s="197"/>
      <c r="AT2050" s="197"/>
      <c r="AU2050" s="197"/>
      <c r="AV2050" s="197"/>
      <c r="AW2050" s="197"/>
      <c r="AX2050" s="197"/>
      <c r="AY2050" s="197"/>
      <c r="AZ2050" s="197"/>
      <c r="BA2050" s="197"/>
      <c r="BB2050" s="197"/>
      <c r="BC2050" s="197"/>
    </row>
    <row r="2051" spans="2:55" customFormat="1" ht="14.1" customHeight="1">
      <c r="B2051" s="204">
        <v>20250625</v>
      </c>
      <c r="C2051" s="204" t="s">
        <v>64</v>
      </c>
      <c r="D2051" s="204">
        <v>330</v>
      </c>
      <c r="E2051" s="204">
        <v>8107</v>
      </c>
      <c r="F2051" s="204"/>
      <c r="G2051" s="204"/>
      <c r="H2051" s="204">
        <v>7925</v>
      </c>
      <c r="I2051" s="204"/>
      <c r="J2051" s="204"/>
      <c r="K2051" s="204">
        <v>-440</v>
      </c>
      <c r="L2051" s="204">
        <v>-440</v>
      </c>
      <c r="M2051" s="204">
        <v>-258</v>
      </c>
      <c r="N2051" s="204" t="s">
        <v>40</v>
      </c>
      <c r="O2051" s="204" t="s">
        <v>45</v>
      </c>
      <c r="P2051" s="202">
        <f t="shared" si="191"/>
        <v>0</v>
      </c>
      <c r="Q2051" s="197">
        <f t="shared" si="186"/>
        <v>182</v>
      </c>
      <c r="R2051" s="202" t="str">
        <f t="shared" si="187"/>
        <v>NA</v>
      </c>
      <c r="S2051" s="202" t="str">
        <f t="shared" si="188"/>
        <v>NA</v>
      </c>
      <c r="T2051" s="197" t="str">
        <f t="shared" si="189"/>
        <v>NA</v>
      </c>
      <c r="U2051" s="197">
        <f t="shared" si="190"/>
        <v>0</v>
      </c>
      <c r="V2051" s="197">
        <f>MIN(IF(SUM(W2051,,X2051,Z2051,AA2051,AD2051,AC2051,AF2051,AG2051,AJ2051,AI2051,AL2051,AM2051,AO2051,AP2051,AR2051,AS2051,A2051,AY2051,AU2051,AV2051,AW2051,AX2051,BA2051,BB2051)=0,0,1)+IF(O2051="Smoothing ramp",1,0)+IF(ISNUMBER(W2051),1,0)+IF(ISNUMBER(X2051),1,0)+IF(ISNUMBER(Z2051),1,0)+IF(ISNUMBER(AA2051),1,0)+IF(ISNUMBER(AD2051),1,0)+IF(ISNUMBER(AC2051),1,0)+IF(ISNUMBER(AF2051),1,0)+IF(ISNUMBER(AG2051),1,0)+IF(ISNUMBER(AI2051),1,0)+IF(ISNUMBER(AJ2051),1,0)+IF(ISNUMBER(AL2051),1,0)+IF(ISNUMBER(AM2051),1,0)+IF(ISNUMBER(AO2051),1,0)+IF(ISNUMBER(AP2051),1,0)+IF(ISNUMBER(#REF!),1,0)+IF(ISNUMBER(AR2051),1,0)+IF(ISNUMBER(AS2051),1,0)+IF(ISNUMBER(AY2051),1,0)+IF(ISNUMBER(AU2051),1,0)+IF(ISNUMBER(AV2051),1,0)+IF(ISNUMBER(AW2051),1,0)+IF(ISNUMBER(AX2051),1,0)+IF(ISNUMBER(BA2051),1,0)+IF(ISNUMBER(BB2051),1,0),1)</f>
        <v>1</v>
      </c>
      <c r="W2051" s="197"/>
      <c r="X2051" s="197"/>
      <c r="Y2051" s="197"/>
      <c r="Z2051" s="197"/>
      <c r="AA2051" s="197"/>
      <c r="AB2051" s="197"/>
      <c r="AC2051" s="197"/>
      <c r="AD2051" s="205">
        <v>7675</v>
      </c>
      <c r="AE2051" s="205" t="s">
        <v>54</v>
      </c>
      <c r="AF2051" s="197"/>
      <c r="AG2051" s="197"/>
      <c r="AH2051" s="197"/>
      <c r="AI2051" s="200"/>
      <c r="AJ2051" s="197"/>
      <c r="AK2051" s="197"/>
      <c r="AL2051" s="197"/>
      <c r="AM2051" s="197"/>
      <c r="AN2051" s="197"/>
      <c r="AO2051" s="197"/>
      <c r="AP2051" s="197"/>
      <c r="AQ2051" s="197"/>
      <c r="AR2051" s="197"/>
      <c r="AS2051" s="197"/>
      <c r="AT2051" s="197"/>
      <c r="AU2051" s="197"/>
      <c r="AV2051" s="197"/>
      <c r="AW2051" s="197"/>
      <c r="AX2051" s="197"/>
      <c r="AY2051" s="197"/>
      <c r="AZ2051" s="197"/>
      <c r="BA2051" s="197"/>
      <c r="BB2051" s="197"/>
      <c r="BC2051" s="197"/>
    </row>
    <row r="2052" spans="2:55" customFormat="1" ht="14.1" customHeight="1">
      <c r="B2052" s="204">
        <v>20250625</v>
      </c>
      <c r="C2052" s="204" t="s">
        <v>64</v>
      </c>
      <c r="D2052" s="204">
        <v>430</v>
      </c>
      <c r="E2052" s="204">
        <v>8107</v>
      </c>
      <c r="F2052" s="204"/>
      <c r="G2052" s="204"/>
      <c r="H2052" s="204">
        <v>7925</v>
      </c>
      <c r="I2052" s="204"/>
      <c r="J2052" s="204"/>
      <c r="K2052" s="204">
        <v>-440</v>
      </c>
      <c r="L2052" s="204">
        <v>-440</v>
      </c>
      <c r="M2052" s="204">
        <v>-258</v>
      </c>
      <c r="N2052" s="204" t="s">
        <v>40</v>
      </c>
      <c r="O2052" s="204" t="s">
        <v>45</v>
      </c>
      <c r="P2052" s="202">
        <f t="shared" si="191"/>
        <v>0</v>
      </c>
      <c r="Q2052" s="197">
        <f t="shared" si="186"/>
        <v>182</v>
      </c>
      <c r="R2052" s="202" t="str">
        <f t="shared" si="187"/>
        <v>NA</v>
      </c>
      <c r="S2052" s="202" t="str">
        <f t="shared" si="188"/>
        <v>NA</v>
      </c>
      <c r="T2052" s="197" t="str">
        <f t="shared" si="189"/>
        <v>NA</v>
      </c>
      <c r="U2052" s="197">
        <f t="shared" si="190"/>
        <v>0</v>
      </c>
      <c r="V2052" s="197">
        <f>MIN(IF(SUM(W2052,,X2052,Z2052,AA2052,AD2052,AC2052,AF2052,AG2052,AJ2052,AI2052,AL2052,AM2052,AO2052,AP2052,AR2052,AS2052,A2052,AY2052,AU2052,AV2052,AW2052,AX2052,BA2052,BB2052)=0,0,1)+IF(O2052="Smoothing ramp",1,0)+IF(ISNUMBER(W2052),1,0)+IF(ISNUMBER(X2052),1,0)+IF(ISNUMBER(Z2052),1,0)+IF(ISNUMBER(AA2052),1,0)+IF(ISNUMBER(AD2052),1,0)+IF(ISNUMBER(AC2052),1,0)+IF(ISNUMBER(AF2052),1,0)+IF(ISNUMBER(AG2052),1,0)+IF(ISNUMBER(AI2052),1,0)+IF(ISNUMBER(AJ2052),1,0)+IF(ISNUMBER(AL2052),1,0)+IF(ISNUMBER(AM2052),1,0)+IF(ISNUMBER(AO2052),1,0)+IF(ISNUMBER(AP2052),1,0)+IF(ISNUMBER(#REF!),1,0)+IF(ISNUMBER(AR2052),1,0)+IF(ISNUMBER(AS2052),1,0)+IF(ISNUMBER(AY2052),1,0)+IF(ISNUMBER(AU2052),1,0)+IF(ISNUMBER(AV2052),1,0)+IF(ISNUMBER(AW2052),1,0)+IF(ISNUMBER(AX2052),1,0)+IF(ISNUMBER(BA2052),1,0)+IF(ISNUMBER(BB2052),1,0),1)</f>
        <v>1</v>
      </c>
      <c r="W2052" s="197"/>
      <c r="X2052" s="197"/>
      <c r="Y2052" s="197"/>
      <c r="Z2052" s="197"/>
      <c r="AA2052" s="197"/>
      <c r="AB2052" s="197"/>
      <c r="AC2052" s="197"/>
      <c r="AD2052" s="205">
        <v>7675</v>
      </c>
      <c r="AE2052" s="205" t="s">
        <v>54</v>
      </c>
      <c r="AF2052" s="197"/>
      <c r="AG2052" s="197"/>
      <c r="AH2052" s="197"/>
      <c r="AI2052" s="200"/>
      <c r="AJ2052" s="197"/>
      <c r="AK2052" s="197"/>
      <c r="AL2052" s="197"/>
      <c r="AM2052" s="197"/>
      <c r="AN2052" s="197"/>
      <c r="AO2052" s="197"/>
      <c r="AP2052" s="197"/>
      <c r="AQ2052" s="197"/>
      <c r="AR2052" s="197"/>
      <c r="AS2052" s="197"/>
      <c r="AT2052" s="197"/>
      <c r="AU2052" s="197"/>
      <c r="AV2052" s="197"/>
      <c r="AW2052" s="197"/>
      <c r="AX2052" s="197"/>
      <c r="AY2052" s="197"/>
      <c r="AZ2052" s="197"/>
      <c r="BA2052" s="197"/>
      <c r="BB2052" s="197"/>
      <c r="BC2052" s="197"/>
    </row>
    <row r="2053" spans="2:55" customFormat="1" ht="14.1" customHeight="1">
      <c r="B2053" s="204">
        <v>20250625</v>
      </c>
      <c r="C2053" s="204" t="s">
        <v>64</v>
      </c>
      <c r="D2053" s="204">
        <v>530</v>
      </c>
      <c r="E2053" s="204">
        <v>8107</v>
      </c>
      <c r="F2053" s="204"/>
      <c r="G2053" s="204"/>
      <c r="H2053" s="204">
        <v>7925</v>
      </c>
      <c r="I2053" s="204"/>
      <c r="J2053" s="204"/>
      <c r="K2053" s="204">
        <v>-440</v>
      </c>
      <c r="L2053" s="204">
        <v>-440</v>
      </c>
      <c r="M2053" s="204">
        <v>-258</v>
      </c>
      <c r="N2053" s="204" t="s">
        <v>40</v>
      </c>
      <c r="O2053" s="204" t="s">
        <v>45</v>
      </c>
      <c r="P2053" s="202">
        <f t="shared" si="191"/>
        <v>0</v>
      </c>
      <c r="Q2053" s="197">
        <f t="shared" si="186"/>
        <v>182</v>
      </c>
      <c r="R2053" s="202" t="str">
        <f t="shared" si="187"/>
        <v>NA</v>
      </c>
      <c r="S2053" s="202" t="str">
        <f t="shared" si="188"/>
        <v>NA</v>
      </c>
      <c r="T2053" s="197" t="str">
        <f t="shared" si="189"/>
        <v>NA</v>
      </c>
      <c r="U2053" s="197">
        <f t="shared" si="190"/>
        <v>0</v>
      </c>
      <c r="V2053" s="197">
        <f>MIN(IF(SUM(W2053,,X2053,Z2053,AA2053,AD2053,AC2053,AF2053,AG2053,AJ2053,AI2053,AL2053,AM2053,AO2053,AP2053,AR2053,AS2053,A2053,AY2053,AU2053,AV2053,AW2053,AX2053,BA2053,BB2053)=0,0,1)+IF(O2053="Smoothing ramp",1,0)+IF(ISNUMBER(W2053),1,0)+IF(ISNUMBER(X2053),1,0)+IF(ISNUMBER(Z2053),1,0)+IF(ISNUMBER(AA2053),1,0)+IF(ISNUMBER(AD2053),1,0)+IF(ISNUMBER(AC2053),1,0)+IF(ISNUMBER(AF2053),1,0)+IF(ISNUMBER(AG2053),1,0)+IF(ISNUMBER(AI2053),1,0)+IF(ISNUMBER(AJ2053),1,0)+IF(ISNUMBER(AL2053),1,0)+IF(ISNUMBER(AM2053),1,0)+IF(ISNUMBER(AO2053),1,0)+IF(ISNUMBER(AP2053),1,0)+IF(ISNUMBER(#REF!),1,0)+IF(ISNUMBER(AR2053),1,0)+IF(ISNUMBER(AS2053),1,0)+IF(ISNUMBER(AY2053),1,0)+IF(ISNUMBER(AU2053),1,0)+IF(ISNUMBER(AV2053),1,0)+IF(ISNUMBER(AW2053),1,0)+IF(ISNUMBER(AX2053),1,0)+IF(ISNUMBER(BA2053),1,0)+IF(ISNUMBER(BB2053),1,0),1)</f>
        <v>1</v>
      </c>
      <c r="W2053" s="197"/>
      <c r="X2053" s="197"/>
      <c r="Y2053" s="197"/>
      <c r="Z2053" s="197"/>
      <c r="AA2053" s="197"/>
      <c r="AB2053" s="197"/>
      <c r="AC2053" s="197"/>
      <c r="AD2053" s="205">
        <v>7675</v>
      </c>
      <c r="AE2053" s="205" t="s">
        <v>54</v>
      </c>
      <c r="AF2053" s="197"/>
      <c r="AG2053" s="197"/>
      <c r="AH2053" s="197"/>
      <c r="AI2053" s="200"/>
      <c r="AJ2053" s="197"/>
      <c r="AK2053" s="197"/>
      <c r="AL2053" s="197"/>
      <c r="AM2053" s="197"/>
      <c r="AN2053" s="197"/>
      <c r="AO2053" s="197"/>
      <c r="AP2053" s="197"/>
      <c r="AQ2053" s="197"/>
      <c r="AR2053" s="197"/>
      <c r="AS2053" s="197"/>
      <c r="AT2053" s="197"/>
      <c r="AU2053" s="197"/>
      <c r="AV2053" s="197"/>
      <c r="AW2053" s="197"/>
      <c r="AX2053" s="197"/>
      <c r="AY2053" s="197"/>
      <c r="AZ2053" s="197"/>
      <c r="BA2053" s="197"/>
      <c r="BB2053" s="197"/>
      <c r="BC2053" s="197"/>
    </row>
    <row r="2054" spans="2:55" customFormat="1" ht="14.1" customHeight="1">
      <c r="B2054" s="204">
        <v>20250625</v>
      </c>
      <c r="C2054" s="204" t="s">
        <v>64</v>
      </c>
      <c r="D2054" s="204">
        <v>630</v>
      </c>
      <c r="E2054" s="204">
        <v>7907</v>
      </c>
      <c r="F2054" s="204"/>
      <c r="G2054" s="204"/>
      <c r="H2054" s="204">
        <v>7725</v>
      </c>
      <c r="I2054" s="204"/>
      <c r="J2054" s="204"/>
      <c r="K2054" s="204">
        <v>-207</v>
      </c>
      <c r="L2054" s="204">
        <v>-207</v>
      </c>
      <c r="M2054" s="204">
        <v>-25</v>
      </c>
      <c r="N2054" s="204" t="s">
        <v>40</v>
      </c>
      <c r="O2054" s="204" t="s">
        <v>45</v>
      </c>
      <c r="P2054" s="202">
        <f t="shared" si="191"/>
        <v>0</v>
      </c>
      <c r="Q2054" s="197">
        <f t="shared" si="186"/>
        <v>182</v>
      </c>
      <c r="R2054" s="202" t="str">
        <f t="shared" si="187"/>
        <v>NA</v>
      </c>
      <c r="S2054" s="202" t="str">
        <f t="shared" si="188"/>
        <v>NA</v>
      </c>
      <c r="T2054" s="197" t="str">
        <f t="shared" si="189"/>
        <v>NA</v>
      </c>
      <c r="U2054" s="197">
        <f t="shared" si="190"/>
        <v>0</v>
      </c>
      <c r="V2054" s="197">
        <f>MIN(IF(SUM(W2054,,X2054,Z2054,AA2054,AD2054,AC2054,AF2054,AG2054,AJ2054,AI2054,AL2054,AM2054,AO2054,AP2054,AR2054,AS2054,A2054,AY2054,AU2054,AV2054,AW2054,AX2054,BA2054,BB2054)=0,0,1)+IF(O2054="Smoothing ramp",1,0)+IF(ISNUMBER(W2054),1,0)+IF(ISNUMBER(X2054),1,0)+IF(ISNUMBER(Z2054),1,0)+IF(ISNUMBER(AA2054),1,0)+IF(ISNUMBER(AD2054),1,0)+IF(ISNUMBER(AC2054),1,0)+IF(ISNUMBER(AF2054),1,0)+IF(ISNUMBER(AG2054),1,0)+IF(ISNUMBER(AI2054),1,0)+IF(ISNUMBER(AJ2054),1,0)+IF(ISNUMBER(AL2054),1,0)+IF(ISNUMBER(AM2054),1,0)+IF(ISNUMBER(AO2054),1,0)+IF(ISNUMBER(AP2054),1,0)+IF(ISNUMBER(#REF!),1,0)+IF(ISNUMBER(AR2054),1,0)+IF(ISNUMBER(AS2054),1,0)+IF(ISNUMBER(AY2054),1,0)+IF(ISNUMBER(AU2054),1,0)+IF(ISNUMBER(AV2054),1,0)+IF(ISNUMBER(AW2054),1,0)+IF(ISNUMBER(AX2054),1,0)+IF(ISNUMBER(BA2054),1,0)+IF(ISNUMBER(BB2054),1,0),1)</f>
        <v>1</v>
      </c>
      <c r="W2054" s="197"/>
      <c r="X2054" s="197"/>
      <c r="Y2054" s="197"/>
      <c r="Z2054" s="197"/>
      <c r="AA2054" s="197"/>
      <c r="AB2054" s="197"/>
      <c r="AC2054" s="197"/>
      <c r="AD2054" s="205">
        <v>7475</v>
      </c>
      <c r="AE2054" s="205" t="s">
        <v>54</v>
      </c>
      <c r="AF2054" s="197"/>
      <c r="AG2054" s="197"/>
      <c r="AH2054" s="197"/>
      <c r="AI2054" s="200"/>
      <c r="AJ2054" s="197"/>
      <c r="AK2054" s="197"/>
      <c r="AL2054" s="197"/>
      <c r="AM2054" s="197"/>
      <c r="AN2054" s="197"/>
      <c r="AO2054" s="197"/>
      <c r="AP2054" s="197"/>
      <c r="AQ2054" s="197"/>
      <c r="AR2054" s="197"/>
      <c r="AS2054" s="197"/>
      <c r="AT2054" s="197"/>
      <c r="AU2054" s="197"/>
      <c r="AV2054" s="197"/>
      <c r="AW2054" s="197"/>
      <c r="AX2054" s="197"/>
      <c r="AY2054" s="197"/>
      <c r="AZ2054" s="197"/>
      <c r="BA2054" s="197"/>
      <c r="BB2054" s="197"/>
      <c r="BC2054" s="197"/>
    </row>
    <row r="2055" spans="2:55" customFormat="1" ht="14.1" hidden="1" customHeight="1">
      <c r="B2055" s="204">
        <v>20250625</v>
      </c>
      <c r="C2055" s="204" t="s">
        <v>64</v>
      </c>
      <c r="D2055" s="204">
        <v>730</v>
      </c>
      <c r="E2055" s="204">
        <v>8077</v>
      </c>
      <c r="F2055" s="204"/>
      <c r="G2055" s="204"/>
      <c r="H2055" s="204">
        <v>8077</v>
      </c>
      <c r="I2055" s="204"/>
      <c r="J2055" s="204"/>
      <c r="K2055" s="204">
        <v>-1706</v>
      </c>
      <c r="L2055" s="204">
        <v>-1706</v>
      </c>
      <c r="M2055" s="204">
        <v>-1706</v>
      </c>
      <c r="N2055" s="204" t="s">
        <v>40</v>
      </c>
      <c r="O2055" s="204" t="s">
        <v>40</v>
      </c>
      <c r="P2055" s="202">
        <f t="shared" si="191"/>
        <v>0</v>
      </c>
      <c r="Q2055" s="197">
        <f t="shared" si="186"/>
        <v>0</v>
      </c>
      <c r="R2055" s="202" t="str">
        <f t="shared" si="187"/>
        <v>NA</v>
      </c>
      <c r="S2055" s="202" t="str">
        <f t="shared" si="188"/>
        <v>NA</v>
      </c>
      <c r="T2055" s="197" t="str">
        <f t="shared" si="189"/>
        <v>NA</v>
      </c>
      <c r="U2055" s="197">
        <f t="shared" si="190"/>
        <v>0</v>
      </c>
      <c r="V2055" s="197">
        <f>MIN(IF(SUM(W2055,,X2055,Z2055,AA2055,AD2055,AC2055,AF2055,AG2055,AJ2055,AI2055,AL2055,AM2055,AO2055,AP2055,AR2055,AS2055,A2055,AY2055,AU2055,AV2055,AW2055,AX2055,BA2055,BB2055)=0,0,1)+IF(O2055="Smoothing ramp",1,0)+IF(ISNUMBER(W2055),1,0)+IF(ISNUMBER(X2055),1,0)+IF(ISNUMBER(Z2055),1,0)+IF(ISNUMBER(AA2055),1,0)+IF(ISNUMBER(AD2055),1,0)+IF(ISNUMBER(AC2055),1,0)+IF(ISNUMBER(AF2055),1,0)+IF(ISNUMBER(AG2055),1,0)+IF(ISNUMBER(AI2055),1,0)+IF(ISNUMBER(AJ2055),1,0)+IF(ISNUMBER(AL2055),1,0)+IF(ISNUMBER(AM2055),1,0)+IF(ISNUMBER(AO2055),1,0)+IF(ISNUMBER(AP2055),1,0)+IF(ISNUMBER(#REF!),1,0)+IF(ISNUMBER(AR2055),1,0)+IF(ISNUMBER(AS2055),1,0)+IF(ISNUMBER(AY2055),1,0)+IF(ISNUMBER(AU2055),1,0)+IF(ISNUMBER(AV2055),1,0)+IF(ISNUMBER(AW2055),1,0)+IF(ISNUMBER(AX2055),1,0)+IF(ISNUMBER(BA2055),1,0)+IF(ISNUMBER(BB2055),1,0),1)</f>
        <v>0</v>
      </c>
      <c r="W2055" s="197"/>
      <c r="X2055" s="197"/>
      <c r="Y2055" s="197"/>
      <c r="Z2055" s="197"/>
      <c r="AA2055" s="197"/>
      <c r="AB2055" s="197"/>
      <c r="AC2055" s="197"/>
      <c r="AD2055" s="197"/>
      <c r="AE2055" s="197"/>
      <c r="AF2055" s="197"/>
      <c r="AG2055" s="197"/>
      <c r="AH2055" s="197"/>
      <c r="AI2055" s="200"/>
      <c r="AJ2055" s="197"/>
      <c r="AK2055" s="197"/>
      <c r="AL2055" s="197"/>
      <c r="AM2055" s="197"/>
      <c r="AN2055" s="197"/>
      <c r="AO2055" s="197"/>
      <c r="AP2055" s="197"/>
      <c r="AQ2055" s="197"/>
      <c r="AR2055" s="197"/>
      <c r="AS2055" s="197"/>
      <c r="AT2055" s="197"/>
      <c r="AU2055" s="197"/>
      <c r="AV2055" s="197"/>
      <c r="AW2055" s="197"/>
      <c r="AX2055" s="197"/>
      <c r="AY2055" s="197"/>
      <c r="AZ2055" s="197"/>
      <c r="BA2055" s="197"/>
      <c r="BB2055" s="197"/>
      <c r="BC2055" s="197"/>
    </row>
    <row r="2056" spans="2:55" customFormat="1" ht="14.1" hidden="1" customHeight="1">
      <c r="B2056" s="204">
        <v>20250625</v>
      </c>
      <c r="C2056" s="204" t="s">
        <v>64</v>
      </c>
      <c r="D2056" s="204">
        <v>830</v>
      </c>
      <c r="E2056" s="204">
        <v>8077</v>
      </c>
      <c r="F2056" s="204"/>
      <c r="G2056" s="204"/>
      <c r="H2056" s="204">
        <v>8077</v>
      </c>
      <c r="I2056" s="204"/>
      <c r="J2056" s="204"/>
      <c r="K2056" s="204">
        <v>-1706</v>
      </c>
      <c r="L2056" s="204">
        <v>-1706</v>
      </c>
      <c r="M2056" s="204">
        <v>-1706</v>
      </c>
      <c r="N2056" s="204" t="s">
        <v>40</v>
      </c>
      <c r="O2056" s="204" t="s">
        <v>40</v>
      </c>
      <c r="P2056" s="202">
        <f t="shared" si="191"/>
        <v>0</v>
      </c>
      <c r="Q2056" s="197">
        <f t="shared" si="186"/>
        <v>0</v>
      </c>
      <c r="R2056" s="202" t="str">
        <f t="shared" si="187"/>
        <v>NA</v>
      </c>
      <c r="S2056" s="202" t="str">
        <f t="shared" si="188"/>
        <v>NA</v>
      </c>
      <c r="T2056" s="197" t="str">
        <f t="shared" si="189"/>
        <v>NA</v>
      </c>
      <c r="U2056" s="197">
        <f t="shared" si="190"/>
        <v>0</v>
      </c>
      <c r="V2056" s="197">
        <f>MIN(IF(SUM(W2056,,X2056,Z2056,AA2056,AD2056,AC2056,AF2056,AG2056,AJ2056,AI2056,AL2056,AM2056,AO2056,AP2056,AR2056,AS2056,A2056,AY2056,AU2056,AV2056,AW2056,AX2056,BA2056,BB2056)=0,0,1)+IF(O2056="Smoothing ramp",1,0)+IF(ISNUMBER(W2056),1,0)+IF(ISNUMBER(X2056),1,0)+IF(ISNUMBER(Z2056),1,0)+IF(ISNUMBER(AA2056),1,0)+IF(ISNUMBER(AD2056),1,0)+IF(ISNUMBER(AC2056),1,0)+IF(ISNUMBER(AF2056),1,0)+IF(ISNUMBER(AG2056),1,0)+IF(ISNUMBER(AI2056),1,0)+IF(ISNUMBER(AJ2056),1,0)+IF(ISNUMBER(AL2056),1,0)+IF(ISNUMBER(AM2056),1,0)+IF(ISNUMBER(AO2056),1,0)+IF(ISNUMBER(AP2056),1,0)+IF(ISNUMBER(#REF!),1,0)+IF(ISNUMBER(AR2056),1,0)+IF(ISNUMBER(AS2056),1,0)+IF(ISNUMBER(AY2056),1,0)+IF(ISNUMBER(AU2056),1,0)+IF(ISNUMBER(AV2056),1,0)+IF(ISNUMBER(AW2056),1,0)+IF(ISNUMBER(AX2056),1,0)+IF(ISNUMBER(BA2056),1,0)+IF(ISNUMBER(BB2056),1,0),1)</f>
        <v>0</v>
      </c>
      <c r="W2056" s="197"/>
      <c r="X2056" s="197"/>
      <c r="Y2056" s="197"/>
      <c r="Z2056" s="197"/>
      <c r="AA2056" s="197"/>
      <c r="AB2056" s="197"/>
      <c r="AC2056" s="197"/>
      <c r="AD2056" s="197"/>
      <c r="AE2056" s="197"/>
      <c r="AF2056" s="197"/>
      <c r="AG2056" s="197"/>
      <c r="AH2056" s="197"/>
      <c r="AI2056" s="200"/>
      <c r="AJ2056" s="197"/>
      <c r="AK2056" s="197"/>
      <c r="AL2056" s="197"/>
      <c r="AM2056" s="197"/>
      <c r="AN2056" s="197"/>
      <c r="AO2056" s="197"/>
      <c r="AP2056" s="197"/>
      <c r="AQ2056" s="197"/>
      <c r="AR2056" s="197"/>
      <c r="AS2056" s="197"/>
      <c r="AT2056" s="197"/>
      <c r="AU2056" s="197"/>
      <c r="AV2056" s="197"/>
      <c r="AW2056" s="197"/>
      <c r="AX2056" s="197"/>
      <c r="AY2056" s="197"/>
      <c r="AZ2056" s="197"/>
      <c r="BA2056" s="197"/>
      <c r="BB2056" s="197"/>
      <c r="BC2056" s="197"/>
    </row>
    <row r="2057" spans="2:55" customFormat="1" ht="14.1" hidden="1" customHeight="1">
      <c r="B2057" s="204">
        <v>20250625</v>
      </c>
      <c r="C2057" s="204" t="s">
        <v>64</v>
      </c>
      <c r="D2057" s="204">
        <v>930</v>
      </c>
      <c r="E2057" s="204">
        <v>7128</v>
      </c>
      <c r="F2057" s="204"/>
      <c r="G2057" s="204"/>
      <c r="H2057" s="204">
        <v>7128</v>
      </c>
      <c r="I2057" s="204"/>
      <c r="J2057" s="204"/>
      <c r="K2057" s="204">
        <v>211</v>
      </c>
      <c r="L2057" s="204">
        <v>0</v>
      </c>
      <c r="M2057" s="204">
        <v>211</v>
      </c>
      <c r="N2057" s="204" t="s">
        <v>40</v>
      </c>
      <c r="O2057" s="204" t="s">
        <v>40</v>
      </c>
      <c r="P2057" s="202">
        <f t="shared" si="191"/>
        <v>211</v>
      </c>
      <c r="Q2057" s="197">
        <f t="shared" ref="Q2057:Q2120" si="192">IF(AND(ISNUMBER(E2057),ISNUMBER(H2057),ISBLANK(F2057)),E2057-H2057,"NA")</f>
        <v>0</v>
      </c>
      <c r="R2057" s="202" t="str">
        <f t="shared" ref="R2057:R2120" si="193">IF(AND(ISNUMBER(F2057),ISNUMBER(I2057),ISBLANK(E2057)),F2057-I2057,"NA")</f>
        <v>NA</v>
      </c>
      <c r="S2057" s="202" t="str">
        <f t="shared" ref="S2057:S2120" si="194">IF(AND(ISNUMBER(G2057),ISNUMBER(J2057),ISBLANK(E2057)),G2057-J2057,"NA")</f>
        <v>NA</v>
      </c>
      <c r="T2057" s="197" t="str">
        <f t="shared" ref="T2057:T2120" si="195">IF(AND(ISNUMBER(R2057),ISNUMBER(S2057),ISBLANK(E2057)),S2057+R2057,"NA")</f>
        <v>NA</v>
      </c>
      <c r="U2057" s="197">
        <f t="shared" ref="U2057:U2120" si="196">IF(M2057&lt;0,0,IF(M2057=K2057,M2057,M2057-(L2057-M2057)))</f>
        <v>211</v>
      </c>
      <c r="V2057" s="197">
        <f>MIN(IF(SUM(W2057,,X2057,Z2057,AA2057,AD2057,AC2057,AF2057,AG2057,AJ2057,AI2057,AL2057,AM2057,AO2057,AP2057,AR2057,AS2057,A2057,AY2057,AU2057,AV2057,AW2057,AX2057,BA2057,BB2057)=0,0,1)+IF(O2057="Smoothing ramp",1,0)+IF(ISNUMBER(W2057),1,0)+IF(ISNUMBER(X2057),1,0)+IF(ISNUMBER(Z2057),1,0)+IF(ISNUMBER(AA2057),1,0)+IF(ISNUMBER(AD2057),1,0)+IF(ISNUMBER(AC2057),1,0)+IF(ISNUMBER(AF2057),1,0)+IF(ISNUMBER(AG2057),1,0)+IF(ISNUMBER(AI2057),1,0)+IF(ISNUMBER(AJ2057),1,0)+IF(ISNUMBER(AL2057),1,0)+IF(ISNUMBER(AM2057),1,0)+IF(ISNUMBER(AO2057),1,0)+IF(ISNUMBER(AP2057),1,0)+IF(ISNUMBER(#REF!),1,0)+IF(ISNUMBER(AR2057),1,0)+IF(ISNUMBER(AS2057),1,0)+IF(ISNUMBER(AY2057),1,0)+IF(ISNUMBER(AU2057),1,0)+IF(ISNUMBER(AV2057),1,0)+IF(ISNUMBER(AW2057),1,0)+IF(ISNUMBER(AX2057),1,0)+IF(ISNUMBER(BA2057),1,0)+IF(ISNUMBER(BB2057),1,0),1)</f>
        <v>0</v>
      </c>
      <c r="W2057" s="197"/>
      <c r="X2057" s="197"/>
      <c r="Y2057" s="197"/>
      <c r="Z2057" s="197"/>
      <c r="AA2057" s="197"/>
      <c r="AB2057" s="197"/>
      <c r="AC2057" s="197"/>
      <c r="AD2057" s="197"/>
      <c r="AE2057" s="197"/>
      <c r="AF2057" s="197"/>
      <c r="AG2057" s="197"/>
      <c r="AH2057" s="197"/>
      <c r="AI2057" s="200"/>
      <c r="AJ2057" s="197"/>
      <c r="AK2057" s="197"/>
      <c r="AL2057" s="197"/>
      <c r="AM2057" s="197"/>
      <c r="AN2057" s="197"/>
      <c r="AO2057" s="197"/>
      <c r="AP2057" s="197"/>
      <c r="AQ2057" s="197"/>
      <c r="AR2057" s="197"/>
      <c r="AS2057" s="197"/>
      <c r="AT2057" s="197"/>
      <c r="AU2057" s="197"/>
      <c r="AV2057" s="197"/>
      <c r="AW2057" s="197"/>
      <c r="AX2057" s="197"/>
      <c r="AY2057" s="197"/>
      <c r="AZ2057" s="197"/>
      <c r="BA2057" s="197"/>
      <c r="BB2057" s="197"/>
      <c r="BC2057" s="197"/>
    </row>
    <row r="2058" spans="2:55" customFormat="1" ht="14.1" hidden="1" customHeight="1">
      <c r="B2058" s="204">
        <v>20250625</v>
      </c>
      <c r="C2058" s="204" t="s">
        <v>64</v>
      </c>
      <c r="D2058" s="204">
        <v>1030</v>
      </c>
      <c r="E2058" s="204">
        <v>7339</v>
      </c>
      <c r="F2058" s="204"/>
      <c r="G2058" s="204"/>
      <c r="H2058" s="204">
        <v>7339</v>
      </c>
      <c r="I2058" s="204"/>
      <c r="J2058" s="204"/>
      <c r="K2058" s="204">
        <v>211</v>
      </c>
      <c r="L2058" s="204">
        <v>211</v>
      </c>
      <c r="M2058" s="204">
        <v>0</v>
      </c>
      <c r="N2058" s="204" t="s">
        <v>63</v>
      </c>
      <c r="O2058" s="204" t="s">
        <v>63</v>
      </c>
      <c r="P2058" s="202">
        <f t="shared" ref="P2058:P2121" si="197">IFERROR(K2058-L2058,0)</f>
        <v>0</v>
      </c>
      <c r="Q2058" s="197">
        <f t="shared" si="192"/>
        <v>0</v>
      </c>
      <c r="R2058" s="202" t="str">
        <f t="shared" si="193"/>
        <v>NA</v>
      </c>
      <c r="S2058" s="202" t="str">
        <f t="shared" si="194"/>
        <v>NA</v>
      </c>
      <c r="T2058" s="197" t="str">
        <f t="shared" si="195"/>
        <v>NA</v>
      </c>
      <c r="U2058" s="197">
        <f t="shared" si="196"/>
        <v>-211</v>
      </c>
      <c r="V2058" s="197">
        <f>MIN(IF(SUM(W2058,,X2058,Z2058,AA2058,AD2058,AC2058,AF2058,AG2058,AJ2058,AI2058,AL2058,AM2058,AO2058,AP2058,AR2058,AS2058,A2058,AY2058,AU2058,AV2058,AW2058,AX2058,BA2058,BB2058)=0,0,1)+IF(O2058="Smoothing ramp",1,0)+IF(ISNUMBER(W2058),1,0)+IF(ISNUMBER(X2058),1,0)+IF(ISNUMBER(Z2058),1,0)+IF(ISNUMBER(AA2058),1,0)+IF(ISNUMBER(AD2058),1,0)+IF(ISNUMBER(AC2058),1,0)+IF(ISNUMBER(AF2058),1,0)+IF(ISNUMBER(AG2058),1,0)+IF(ISNUMBER(AI2058),1,0)+IF(ISNUMBER(AJ2058),1,0)+IF(ISNUMBER(AL2058),1,0)+IF(ISNUMBER(AM2058),1,0)+IF(ISNUMBER(AO2058),1,0)+IF(ISNUMBER(AP2058),1,0)+IF(ISNUMBER(#REF!),1,0)+IF(ISNUMBER(AR2058),1,0)+IF(ISNUMBER(AS2058),1,0)+IF(ISNUMBER(AY2058),1,0)+IF(ISNUMBER(AU2058),1,0)+IF(ISNUMBER(AV2058),1,0)+IF(ISNUMBER(AW2058),1,0)+IF(ISNUMBER(AX2058),1,0)+IF(ISNUMBER(BA2058),1,0)+IF(ISNUMBER(BB2058),1,0),1)</f>
        <v>0</v>
      </c>
      <c r="W2058" s="197"/>
      <c r="X2058" s="197"/>
      <c r="Y2058" s="197"/>
      <c r="Z2058" s="197"/>
      <c r="AA2058" s="197"/>
      <c r="AB2058" s="197"/>
      <c r="AC2058" s="197"/>
      <c r="AD2058" s="197"/>
      <c r="AE2058" s="197"/>
      <c r="AF2058" s="197"/>
      <c r="AG2058" s="197"/>
      <c r="AH2058" s="197"/>
      <c r="AI2058" s="200"/>
      <c r="AJ2058" s="197"/>
      <c r="AK2058" s="197"/>
      <c r="AL2058" s="197"/>
      <c r="AM2058" s="197"/>
      <c r="AN2058" s="197"/>
      <c r="AO2058" s="197"/>
      <c r="AP2058" s="197"/>
      <c r="AQ2058" s="197"/>
      <c r="AR2058" s="197"/>
      <c r="AS2058" s="197"/>
      <c r="AT2058" s="197"/>
      <c r="AU2058" s="197"/>
      <c r="AV2058" s="197"/>
      <c r="AW2058" s="197"/>
      <c r="AX2058" s="197"/>
      <c r="AY2058" s="197"/>
      <c r="AZ2058" s="197"/>
      <c r="BA2058" s="197"/>
      <c r="BB2058" s="197"/>
      <c r="BC2058" s="197"/>
    </row>
    <row r="2059" spans="2:55" customFormat="1" ht="14.1" hidden="1" customHeight="1">
      <c r="B2059" s="204">
        <v>20250625</v>
      </c>
      <c r="C2059" s="204" t="s">
        <v>64</v>
      </c>
      <c r="D2059" s="204">
        <v>1130</v>
      </c>
      <c r="E2059" s="204">
        <v>7129</v>
      </c>
      <c r="F2059" s="204"/>
      <c r="G2059" s="204"/>
      <c r="H2059" s="204">
        <v>7129</v>
      </c>
      <c r="I2059" s="204"/>
      <c r="J2059" s="204"/>
      <c r="K2059" s="204">
        <v>211</v>
      </c>
      <c r="L2059" s="204">
        <v>1</v>
      </c>
      <c r="M2059" s="204">
        <v>210</v>
      </c>
      <c r="N2059" s="204" t="s">
        <v>44</v>
      </c>
      <c r="O2059" s="204" t="s">
        <v>44</v>
      </c>
      <c r="P2059" s="202">
        <f t="shared" si="197"/>
        <v>210</v>
      </c>
      <c r="Q2059" s="197">
        <f t="shared" si="192"/>
        <v>0</v>
      </c>
      <c r="R2059" s="202" t="str">
        <f t="shared" si="193"/>
        <v>NA</v>
      </c>
      <c r="S2059" s="202" t="str">
        <f t="shared" si="194"/>
        <v>NA</v>
      </c>
      <c r="T2059" s="197" t="str">
        <f t="shared" si="195"/>
        <v>NA</v>
      </c>
      <c r="U2059" s="197">
        <f t="shared" si="196"/>
        <v>419</v>
      </c>
      <c r="V2059" s="197">
        <f>MIN(IF(SUM(W2059,,X2059,Z2059,AA2059,AD2059,AC2059,AF2059,AG2059,AJ2059,AI2059,AL2059,AM2059,AO2059,AP2059,AR2059,AS2059,A2059,AY2059,AU2059,AV2059,AW2059,AX2059,BA2059,BB2059)=0,0,1)+IF(O2059="Smoothing ramp",1,0)+IF(ISNUMBER(W2059),1,0)+IF(ISNUMBER(X2059),1,0)+IF(ISNUMBER(Z2059),1,0)+IF(ISNUMBER(AA2059),1,0)+IF(ISNUMBER(AD2059),1,0)+IF(ISNUMBER(AC2059),1,0)+IF(ISNUMBER(AF2059),1,0)+IF(ISNUMBER(AG2059),1,0)+IF(ISNUMBER(AI2059),1,0)+IF(ISNUMBER(AJ2059),1,0)+IF(ISNUMBER(AL2059),1,0)+IF(ISNUMBER(AM2059),1,0)+IF(ISNUMBER(AO2059),1,0)+IF(ISNUMBER(AP2059),1,0)+IF(ISNUMBER(#REF!),1,0)+IF(ISNUMBER(AR2059),1,0)+IF(ISNUMBER(AS2059),1,0)+IF(ISNUMBER(AY2059),1,0)+IF(ISNUMBER(AU2059),1,0)+IF(ISNUMBER(AV2059),1,0)+IF(ISNUMBER(AW2059),1,0)+IF(ISNUMBER(AX2059),1,0)+IF(ISNUMBER(BA2059),1,0)+IF(ISNUMBER(BB2059),1,0),1)</f>
        <v>0</v>
      </c>
      <c r="W2059" s="197"/>
      <c r="X2059" s="197"/>
      <c r="Y2059" s="197"/>
      <c r="Z2059" s="197"/>
      <c r="AA2059" s="197"/>
      <c r="AB2059" s="197"/>
      <c r="AC2059" s="197"/>
      <c r="AD2059" s="197"/>
      <c r="AE2059" s="197"/>
      <c r="AF2059" s="197"/>
      <c r="AG2059" s="197"/>
      <c r="AH2059" s="197"/>
      <c r="AI2059" s="200"/>
      <c r="AJ2059" s="197"/>
      <c r="AK2059" s="197"/>
      <c r="AL2059" s="197"/>
      <c r="AM2059" s="197"/>
      <c r="AN2059" s="197"/>
      <c r="AO2059" s="197"/>
      <c r="AP2059" s="197"/>
      <c r="AQ2059" s="197"/>
      <c r="AR2059" s="197"/>
      <c r="AS2059" s="197"/>
      <c r="AT2059" s="197"/>
      <c r="AU2059" s="197"/>
      <c r="AV2059" s="197"/>
      <c r="AW2059" s="197"/>
      <c r="AX2059" s="197"/>
      <c r="AY2059" s="197"/>
      <c r="AZ2059" s="197"/>
      <c r="BA2059" s="197"/>
      <c r="BB2059" s="197"/>
      <c r="BC2059" s="197"/>
    </row>
    <row r="2060" spans="2:55" customFormat="1" ht="14.1" customHeight="1">
      <c r="B2060" s="204">
        <v>20250625</v>
      </c>
      <c r="C2060" s="204" t="s">
        <v>64</v>
      </c>
      <c r="D2060" s="204">
        <v>1230</v>
      </c>
      <c r="E2060" s="204">
        <v>7739</v>
      </c>
      <c r="F2060" s="204"/>
      <c r="G2060" s="204"/>
      <c r="H2060" s="204">
        <v>7341</v>
      </c>
      <c r="I2060" s="204"/>
      <c r="J2060" s="204"/>
      <c r="K2060" s="204">
        <v>-431</v>
      </c>
      <c r="L2060" s="204">
        <v>-431</v>
      </c>
      <c r="M2060" s="204">
        <v>-33</v>
      </c>
      <c r="N2060" s="204" t="s">
        <v>40</v>
      </c>
      <c r="O2060" s="204" t="s">
        <v>45</v>
      </c>
      <c r="P2060" s="202">
        <f t="shared" si="197"/>
        <v>0</v>
      </c>
      <c r="Q2060" s="197">
        <f t="shared" si="192"/>
        <v>398</v>
      </c>
      <c r="R2060" s="202" t="str">
        <f t="shared" si="193"/>
        <v>NA</v>
      </c>
      <c r="S2060" s="202" t="str">
        <f t="shared" si="194"/>
        <v>NA</v>
      </c>
      <c r="T2060" s="197" t="str">
        <f t="shared" si="195"/>
        <v>NA</v>
      </c>
      <c r="U2060" s="197">
        <f t="shared" si="196"/>
        <v>0</v>
      </c>
      <c r="V2060" s="197">
        <f>MIN(IF(SUM(W2060,,X2060,Z2060,AA2060,AD2060,AC2060,AF2060,AG2060,AJ2060,AI2060,AL2060,AM2060,AO2060,AP2060,AR2060,AS2060,A2060,AY2060,AU2060,AV2060,AW2060,AX2060,BA2060,BB2060)=0,0,1)+IF(O2060="Smoothing ramp",1,0)+IF(ISNUMBER(W2060),1,0)+IF(ISNUMBER(X2060),1,0)+IF(ISNUMBER(Z2060),1,0)+IF(ISNUMBER(AA2060),1,0)+IF(ISNUMBER(AD2060),1,0)+IF(ISNUMBER(AC2060),1,0)+IF(ISNUMBER(AF2060),1,0)+IF(ISNUMBER(AG2060),1,0)+IF(ISNUMBER(AI2060),1,0)+IF(ISNUMBER(AJ2060),1,0)+IF(ISNUMBER(AL2060),1,0)+IF(ISNUMBER(AM2060),1,0)+IF(ISNUMBER(AO2060),1,0)+IF(ISNUMBER(AP2060),1,0)+IF(ISNUMBER(#REF!),1,0)+IF(ISNUMBER(AR2060),1,0)+IF(ISNUMBER(AS2060),1,0)+IF(ISNUMBER(AY2060),1,0)+IF(ISNUMBER(AU2060),1,0)+IF(ISNUMBER(AV2060),1,0)+IF(ISNUMBER(AW2060),1,0)+IF(ISNUMBER(AX2060),1,0)+IF(ISNUMBER(BA2060),1,0)+IF(ISNUMBER(BB2060),1,0),1)</f>
        <v>1</v>
      </c>
      <c r="W2060" s="197"/>
      <c r="X2060" s="197"/>
      <c r="Y2060" s="197"/>
      <c r="Z2060" s="197"/>
      <c r="AA2060" s="197"/>
      <c r="AB2060" s="197"/>
      <c r="AC2060" s="197"/>
      <c r="AD2060" s="205">
        <v>7091</v>
      </c>
      <c r="AE2060" s="205" t="s">
        <v>54</v>
      </c>
      <c r="AF2060" s="197"/>
      <c r="AG2060" s="197"/>
      <c r="AH2060" s="197"/>
      <c r="AI2060" s="200"/>
      <c r="AJ2060" s="197"/>
      <c r="AK2060" s="197"/>
      <c r="AL2060" s="197"/>
      <c r="AM2060" s="197"/>
      <c r="AN2060" s="197"/>
      <c r="AO2060" s="197"/>
      <c r="AP2060" s="197"/>
      <c r="AQ2060" s="197"/>
      <c r="AR2060" s="197"/>
      <c r="AS2060" s="197"/>
      <c r="AT2060" s="197"/>
      <c r="AU2060" s="197"/>
      <c r="AV2060" s="197"/>
      <c r="AW2060" s="197"/>
      <c r="AX2060" s="197"/>
      <c r="AY2060" s="197"/>
      <c r="AZ2060" s="197"/>
      <c r="BA2060" s="197"/>
      <c r="BB2060" s="197"/>
      <c r="BC2060" s="197"/>
    </row>
    <row r="2061" spans="2:55" customFormat="1" ht="14.1" customHeight="1">
      <c r="B2061" s="204">
        <v>20250625</v>
      </c>
      <c r="C2061" s="204" t="s">
        <v>64</v>
      </c>
      <c r="D2061" s="204">
        <v>1330</v>
      </c>
      <c r="E2061" s="204">
        <v>7739</v>
      </c>
      <c r="F2061" s="204"/>
      <c r="G2061" s="204"/>
      <c r="H2061" s="204">
        <v>7341</v>
      </c>
      <c r="I2061" s="204"/>
      <c r="J2061" s="204"/>
      <c r="K2061" s="204">
        <v>-431</v>
      </c>
      <c r="L2061" s="204">
        <v>-431</v>
      </c>
      <c r="M2061" s="204">
        <v>-33</v>
      </c>
      <c r="N2061" s="204" t="s">
        <v>40</v>
      </c>
      <c r="O2061" s="204" t="s">
        <v>45</v>
      </c>
      <c r="P2061" s="202">
        <f t="shared" si="197"/>
        <v>0</v>
      </c>
      <c r="Q2061" s="197">
        <f t="shared" si="192"/>
        <v>398</v>
      </c>
      <c r="R2061" s="202" t="str">
        <f t="shared" si="193"/>
        <v>NA</v>
      </c>
      <c r="S2061" s="202" t="str">
        <f t="shared" si="194"/>
        <v>NA</v>
      </c>
      <c r="T2061" s="197" t="str">
        <f t="shared" si="195"/>
        <v>NA</v>
      </c>
      <c r="U2061" s="197">
        <f t="shared" si="196"/>
        <v>0</v>
      </c>
      <c r="V2061" s="197">
        <f>MIN(IF(SUM(W2061,,X2061,Z2061,AA2061,AD2061,AC2061,AF2061,AG2061,AJ2061,AI2061,AL2061,AM2061,AO2061,AP2061,AR2061,AS2061,A2061,AY2061,AU2061,AV2061,AW2061,AX2061,BA2061,BB2061)=0,0,1)+IF(O2061="Smoothing ramp",1,0)+IF(ISNUMBER(W2061),1,0)+IF(ISNUMBER(X2061),1,0)+IF(ISNUMBER(Z2061),1,0)+IF(ISNUMBER(AA2061),1,0)+IF(ISNUMBER(AD2061),1,0)+IF(ISNUMBER(AC2061),1,0)+IF(ISNUMBER(AF2061),1,0)+IF(ISNUMBER(AG2061),1,0)+IF(ISNUMBER(AI2061),1,0)+IF(ISNUMBER(AJ2061),1,0)+IF(ISNUMBER(AL2061),1,0)+IF(ISNUMBER(AM2061),1,0)+IF(ISNUMBER(AO2061),1,0)+IF(ISNUMBER(AP2061),1,0)+IF(ISNUMBER(#REF!),1,0)+IF(ISNUMBER(AR2061),1,0)+IF(ISNUMBER(AS2061),1,0)+IF(ISNUMBER(AY2061),1,0)+IF(ISNUMBER(AU2061),1,0)+IF(ISNUMBER(AV2061),1,0)+IF(ISNUMBER(AW2061),1,0)+IF(ISNUMBER(AX2061),1,0)+IF(ISNUMBER(BA2061),1,0)+IF(ISNUMBER(BB2061),1,0),1)</f>
        <v>1</v>
      </c>
      <c r="W2061" s="197"/>
      <c r="X2061" s="197"/>
      <c r="Y2061" s="197"/>
      <c r="Z2061" s="197"/>
      <c r="AA2061" s="197"/>
      <c r="AB2061" s="197"/>
      <c r="AC2061" s="197"/>
      <c r="AD2061" s="205">
        <v>7091</v>
      </c>
      <c r="AE2061" s="205" t="s">
        <v>54</v>
      </c>
      <c r="AF2061" s="197"/>
      <c r="AG2061" s="197"/>
      <c r="AH2061" s="197"/>
      <c r="AI2061" s="200"/>
      <c r="AJ2061" s="197"/>
      <c r="AK2061" s="197"/>
      <c r="AL2061" s="197"/>
      <c r="AM2061" s="197"/>
      <c r="AN2061" s="197"/>
      <c r="AO2061" s="197"/>
      <c r="AP2061" s="197"/>
      <c r="AQ2061" s="197"/>
      <c r="AR2061" s="197"/>
      <c r="AS2061" s="197"/>
      <c r="AT2061" s="197"/>
      <c r="AU2061" s="197"/>
      <c r="AV2061" s="197"/>
      <c r="AW2061" s="197"/>
      <c r="AX2061" s="197"/>
      <c r="AY2061" s="197"/>
      <c r="AZ2061" s="197"/>
      <c r="BA2061" s="197"/>
      <c r="BB2061" s="197"/>
      <c r="BC2061" s="197"/>
    </row>
    <row r="2062" spans="2:55" customFormat="1" ht="14.1" customHeight="1">
      <c r="B2062" s="204">
        <v>20250625</v>
      </c>
      <c r="C2062" s="204" t="s">
        <v>64</v>
      </c>
      <c r="D2062" s="204">
        <v>1430</v>
      </c>
      <c r="E2062" s="204">
        <v>7739</v>
      </c>
      <c r="F2062" s="204"/>
      <c r="G2062" s="204"/>
      <c r="H2062" s="204">
        <v>7341</v>
      </c>
      <c r="I2062" s="204"/>
      <c r="J2062" s="204"/>
      <c r="K2062" s="204">
        <v>-431</v>
      </c>
      <c r="L2062" s="204">
        <v>-431</v>
      </c>
      <c r="M2062" s="204">
        <v>-33</v>
      </c>
      <c r="N2062" s="204" t="s">
        <v>40</v>
      </c>
      <c r="O2062" s="204" t="s">
        <v>45</v>
      </c>
      <c r="P2062" s="202">
        <f t="shared" si="197"/>
        <v>0</v>
      </c>
      <c r="Q2062" s="197">
        <f t="shared" si="192"/>
        <v>398</v>
      </c>
      <c r="R2062" s="202" t="str">
        <f t="shared" si="193"/>
        <v>NA</v>
      </c>
      <c r="S2062" s="202" t="str">
        <f t="shared" si="194"/>
        <v>NA</v>
      </c>
      <c r="T2062" s="197" t="str">
        <f t="shared" si="195"/>
        <v>NA</v>
      </c>
      <c r="U2062" s="197">
        <f t="shared" si="196"/>
        <v>0</v>
      </c>
      <c r="V2062" s="197">
        <f>MIN(IF(SUM(W2062,,X2062,Z2062,AA2062,AD2062,AC2062,AF2062,AG2062,AJ2062,AI2062,AL2062,AM2062,AO2062,AP2062,AR2062,AS2062,A2062,AY2062,AU2062,AV2062,AW2062,AX2062,BA2062,BB2062)=0,0,1)+IF(O2062="Smoothing ramp",1,0)+IF(ISNUMBER(W2062),1,0)+IF(ISNUMBER(X2062),1,0)+IF(ISNUMBER(Z2062),1,0)+IF(ISNUMBER(AA2062),1,0)+IF(ISNUMBER(AD2062),1,0)+IF(ISNUMBER(AC2062),1,0)+IF(ISNUMBER(AF2062),1,0)+IF(ISNUMBER(AG2062),1,0)+IF(ISNUMBER(AI2062),1,0)+IF(ISNUMBER(AJ2062),1,0)+IF(ISNUMBER(AL2062),1,0)+IF(ISNUMBER(AM2062),1,0)+IF(ISNUMBER(AO2062),1,0)+IF(ISNUMBER(AP2062),1,0)+IF(ISNUMBER(#REF!),1,0)+IF(ISNUMBER(AR2062),1,0)+IF(ISNUMBER(AS2062),1,0)+IF(ISNUMBER(AY2062),1,0)+IF(ISNUMBER(AU2062),1,0)+IF(ISNUMBER(AV2062),1,0)+IF(ISNUMBER(AW2062),1,0)+IF(ISNUMBER(AX2062),1,0)+IF(ISNUMBER(BA2062),1,0)+IF(ISNUMBER(BB2062),1,0),1)</f>
        <v>1</v>
      </c>
      <c r="W2062" s="197"/>
      <c r="X2062" s="197"/>
      <c r="Y2062" s="197"/>
      <c r="Z2062" s="197"/>
      <c r="AA2062" s="197"/>
      <c r="AB2062" s="197"/>
      <c r="AC2062" s="197"/>
      <c r="AD2062" s="205">
        <v>7091</v>
      </c>
      <c r="AE2062" s="205" t="s">
        <v>54</v>
      </c>
      <c r="AF2062" s="197"/>
      <c r="AG2062" s="197"/>
      <c r="AH2062" s="197"/>
      <c r="AI2062" s="200"/>
      <c r="AJ2062" s="197"/>
      <c r="AK2062" s="197"/>
      <c r="AL2062" s="197"/>
      <c r="AM2062" s="197"/>
      <c r="AN2062" s="197"/>
      <c r="AO2062" s="197"/>
      <c r="AP2062" s="197"/>
      <c r="AQ2062" s="197"/>
      <c r="AR2062" s="197"/>
      <c r="AS2062" s="197"/>
      <c r="AT2062" s="197"/>
      <c r="AU2062" s="197"/>
      <c r="AV2062" s="197"/>
      <c r="AW2062" s="197"/>
      <c r="AX2062" s="197"/>
      <c r="AY2062" s="197"/>
      <c r="AZ2062" s="197"/>
      <c r="BA2062" s="197"/>
      <c r="BB2062" s="197"/>
      <c r="BC2062" s="197"/>
    </row>
    <row r="2063" spans="2:55" customFormat="1" ht="14.1" hidden="1" customHeight="1">
      <c r="B2063" s="204">
        <v>20250625</v>
      </c>
      <c r="C2063" s="204" t="s">
        <v>64</v>
      </c>
      <c r="D2063" s="204">
        <v>1530</v>
      </c>
      <c r="E2063" s="204">
        <v>7213</v>
      </c>
      <c r="F2063" s="204"/>
      <c r="G2063" s="204"/>
      <c r="H2063" s="204">
        <v>7213</v>
      </c>
      <c r="I2063" s="204"/>
      <c r="J2063" s="204"/>
      <c r="K2063" s="204">
        <v>111</v>
      </c>
      <c r="L2063" s="204">
        <v>111</v>
      </c>
      <c r="M2063" s="204">
        <v>0</v>
      </c>
      <c r="N2063" s="204" t="s">
        <v>63</v>
      </c>
      <c r="O2063" s="204" t="s">
        <v>63</v>
      </c>
      <c r="P2063" s="202">
        <f t="shared" si="197"/>
        <v>0</v>
      </c>
      <c r="Q2063" s="197">
        <f t="shared" si="192"/>
        <v>0</v>
      </c>
      <c r="R2063" s="202" t="str">
        <f t="shared" si="193"/>
        <v>NA</v>
      </c>
      <c r="S2063" s="202" t="str">
        <f t="shared" si="194"/>
        <v>NA</v>
      </c>
      <c r="T2063" s="197" t="str">
        <f t="shared" si="195"/>
        <v>NA</v>
      </c>
      <c r="U2063" s="197">
        <f t="shared" si="196"/>
        <v>-111</v>
      </c>
      <c r="V2063" s="197">
        <f>MIN(IF(SUM(W2063,,X2063,Z2063,AA2063,AD2063,AC2063,AF2063,AG2063,AJ2063,AI2063,AL2063,AM2063,AO2063,AP2063,AR2063,AS2063,A2063,AY2063,AU2063,AV2063,AW2063,AX2063,BA2063,BB2063)=0,0,1)+IF(O2063="Smoothing ramp",1,0)+IF(ISNUMBER(W2063),1,0)+IF(ISNUMBER(X2063),1,0)+IF(ISNUMBER(Z2063),1,0)+IF(ISNUMBER(AA2063),1,0)+IF(ISNUMBER(AD2063),1,0)+IF(ISNUMBER(AC2063),1,0)+IF(ISNUMBER(AF2063),1,0)+IF(ISNUMBER(AG2063),1,0)+IF(ISNUMBER(AI2063),1,0)+IF(ISNUMBER(AJ2063),1,0)+IF(ISNUMBER(AL2063),1,0)+IF(ISNUMBER(AM2063),1,0)+IF(ISNUMBER(AO2063),1,0)+IF(ISNUMBER(AP2063),1,0)+IF(ISNUMBER(#REF!),1,0)+IF(ISNUMBER(AR2063),1,0)+IF(ISNUMBER(AS2063),1,0)+IF(ISNUMBER(AY2063),1,0)+IF(ISNUMBER(AU2063),1,0)+IF(ISNUMBER(AV2063),1,0)+IF(ISNUMBER(AW2063),1,0)+IF(ISNUMBER(AX2063),1,0)+IF(ISNUMBER(BA2063),1,0)+IF(ISNUMBER(BB2063),1,0),1)</f>
        <v>0</v>
      </c>
      <c r="W2063" s="197"/>
      <c r="X2063" s="197"/>
      <c r="Y2063" s="197"/>
      <c r="Z2063" s="197"/>
      <c r="AA2063" s="197"/>
      <c r="AB2063" s="197"/>
      <c r="AC2063" s="197"/>
      <c r="AD2063" s="197"/>
      <c r="AE2063" s="197"/>
      <c r="AF2063" s="197"/>
      <c r="AG2063" s="197"/>
      <c r="AH2063" s="197"/>
      <c r="AI2063" s="200"/>
      <c r="AJ2063" s="197"/>
      <c r="AK2063" s="197"/>
      <c r="AL2063" s="197"/>
      <c r="AM2063" s="197"/>
      <c r="AN2063" s="197"/>
      <c r="AO2063" s="197"/>
      <c r="AP2063" s="197"/>
      <c r="AQ2063" s="197"/>
      <c r="AR2063" s="197"/>
      <c r="AS2063" s="197"/>
      <c r="AT2063" s="197"/>
      <c r="AU2063" s="197"/>
      <c r="AV2063" s="197"/>
      <c r="AW2063" s="197"/>
      <c r="AX2063" s="197"/>
      <c r="AY2063" s="197"/>
      <c r="AZ2063" s="197"/>
      <c r="BA2063" s="197"/>
      <c r="BB2063" s="197"/>
      <c r="BC2063" s="197"/>
    </row>
    <row r="2064" spans="2:55" customFormat="1" ht="14.1" hidden="1" customHeight="1">
      <c r="B2064" s="204">
        <v>20250625</v>
      </c>
      <c r="C2064" s="204" t="s">
        <v>64</v>
      </c>
      <c r="D2064" s="204">
        <v>1630</v>
      </c>
      <c r="E2064" s="204">
        <v>7213</v>
      </c>
      <c r="F2064" s="204"/>
      <c r="G2064" s="204"/>
      <c r="H2064" s="204">
        <v>7213</v>
      </c>
      <c r="I2064" s="204"/>
      <c r="J2064" s="204"/>
      <c r="K2064" s="204">
        <v>111</v>
      </c>
      <c r="L2064" s="204">
        <v>111</v>
      </c>
      <c r="M2064" s="204">
        <v>0</v>
      </c>
      <c r="N2064" s="204" t="s">
        <v>63</v>
      </c>
      <c r="O2064" s="204" t="s">
        <v>63</v>
      </c>
      <c r="P2064" s="202">
        <f t="shared" si="197"/>
        <v>0</v>
      </c>
      <c r="Q2064" s="197">
        <f t="shared" si="192"/>
        <v>0</v>
      </c>
      <c r="R2064" s="202" t="str">
        <f t="shared" si="193"/>
        <v>NA</v>
      </c>
      <c r="S2064" s="202" t="str">
        <f t="shared" si="194"/>
        <v>NA</v>
      </c>
      <c r="T2064" s="197" t="str">
        <f t="shared" si="195"/>
        <v>NA</v>
      </c>
      <c r="U2064" s="197">
        <f t="shared" si="196"/>
        <v>-111</v>
      </c>
      <c r="V2064" s="197">
        <f>MIN(IF(SUM(W2064,,X2064,Z2064,AA2064,AD2064,AC2064,AF2064,AG2064,AJ2064,AI2064,AL2064,AM2064,AO2064,AP2064,AR2064,AS2064,A2064,AY2064,AU2064,AV2064,AW2064,AX2064,BA2064,BB2064)=0,0,1)+IF(O2064="Smoothing ramp",1,0)+IF(ISNUMBER(W2064),1,0)+IF(ISNUMBER(X2064),1,0)+IF(ISNUMBER(Z2064),1,0)+IF(ISNUMBER(AA2064),1,0)+IF(ISNUMBER(AD2064),1,0)+IF(ISNUMBER(AC2064),1,0)+IF(ISNUMBER(AF2064),1,0)+IF(ISNUMBER(AG2064),1,0)+IF(ISNUMBER(AI2064),1,0)+IF(ISNUMBER(AJ2064),1,0)+IF(ISNUMBER(AL2064),1,0)+IF(ISNUMBER(AM2064),1,0)+IF(ISNUMBER(AO2064),1,0)+IF(ISNUMBER(AP2064),1,0)+IF(ISNUMBER(#REF!),1,0)+IF(ISNUMBER(AR2064),1,0)+IF(ISNUMBER(AS2064),1,0)+IF(ISNUMBER(AY2064),1,0)+IF(ISNUMBER(AU2064),1,0)+IF(ISNUMBER(AV2064),1,0)+IF(ISNUMBER(AW2064),1,0)+IF(ISNUMBER(AX2064),1,0)+IF(ISNUMBER(BA2064),1,0)+IF(ISNUMBER(BB2064),1,0),1)</f>
        <v>0</v>
      </c>
      <c r="W2064" s="197"/>
      <c r="X2064" s="197"/>
      <c r="Y2064" s="197"/>
      <c r="Z2064" s="197"/>
      <c r="AA2064" s="197"/>
      <c r="AB2064" s="197"/>
      <c r="AC2064" s="197"/>
      <c r="AD2064" s="197"/>
      <c r="AE2064" s="197"/>
      <c r="AF2064" s="197"/>
      <c r="AG2064" s="197"/>
      <c r="AH2064" s="197"/>
      <c r="AI2064" s="200"/>
      <c r="AJ2064" s="197"/>
      <c r="AK2064" s="197"/>
      <c r="AL2064" s="197"/>
      <c r="AM2064" s="197"/>
      <c r="AN2064" s="197"/>
      <c r="AO2064" s="197"/>
      <c r="AP2064" s="197"/>
      <c r="AQ2064" s="197"/>
      <c r="AR2064" s="197"/>
      <c r="AS2064" s="197"/>
      <c r="AT2064" s="197"/>
      <c r="AU2064" s="197"/>
      <c r="AV2064" s="197"/>
      <c r="AW2064" s="197"/>
      <c r="AX2064" s="197"/>
      <c r="AY2064" s="197"/>
      <c r="AZ2064" s="197"/>
      <c r="BA2064" s="197"/>
      <c r="BB2064" s="197"/>
      <c r="BC2064" s="197"/>
    </row>
    <row r="2065" spans="2:55" customFormat="1" ht="14.1" hidden="1" customHeight="1">
      <c r="B2065" s="204">
        <v>20250625</v>
      </c>
      <c r="C2065" s="204" t="s">
        <v>64</v>
      </c>
      <c r="D2065" s="204">
        <v>1730</v>
      </c>
      <c r="E2065" s="204">
        <v>7702</v>
      </c>
      <c r="F2065" s="204"/>
      <c r="G2065" s="204"/>
      <c r="H2065" s="204">
        <v>7702</v>
      </c>
      <c r="I2065" s="204"/>
      <c r="J2065" s="204"/>
      <c r="K2065" s="204">
        <v>-394</v>
      </c>
      <c r="L2065" s="204">
        <v>-394</v>
      </c>
      <c r="M2065" s="204">
        <v>-394</v>
      </c>
      <c r="N2065" s="204" t="s">
        <v>40</v>
      </c>
      <c r="O2065" s="204" t="s">
        <v>40</v>
      </c>
      <c r="P2065" s="202">
        <f t="shared" si="197"/>
        <v>0</v>
      </c>
      <c r="Q2065" s="197">
        <f t="shared" si="192"/>
        <v>0</v>
      </c>
      <c r="R2065" s="202" t="str">
        <f t="shared" si="193"/>
        <v>NA</v>
      </c>
      <c r="S2065" s="202" t="str">
        <f t="shared" si="194"/>
        <v>NA</v>
      </c>
      <c r="T2065" s="197" t="str">
        <f t="shared" si="195"/>
        <v>NA</v>
      </c>
      <c r="U2065" s="197">
        <f t="shared" si="196"/>
        <v>0</v>
      </c>
      <c r="V2065" s="197">
        <f>MIN(IF(SUM(W2065,,X2065,Z2065,AA2065,AD2065,AC2065,AF2065,AG2065,AJ2065,AI2065,AL2065,AM2065,AO2065,AP2065,AR2065,AS2065,A2065,AY2065,AU2065,AV2065,AW2065,AX2065,BA2065,BB2065)=0,0,1)+IF(O2065="Smoothing ramp",1,0)+IF(ISNUMBER(W2065),1,0)+IF(ISNUMBER(X2065),1,0)+IF(ISNUMBER(Z2065),1,0)+IF(ISNUMBER(AA2065),1,0)+IF(ISNUMBER(AD2065),1,0)+IF(ISNUMBER(AC2065),1,0)+IF(ISNUMBER(AF2065),1,0)+IF(ISNUMBER(AG2065),1,0)+IF(ISNUMBER(AI2065),1,0)+IF(ISNUMBER(AJ2065),1,0)+IF(ISNUMBER(AL2065),1,0)+IF(ISNUMBER(AM2065),1,0)+IF(ISNUMBER(AO2065),1,0)+IF(ISNUMBER(AP2065),1,0)+IF(ISNUMBER(#REF!),1,0)+IF(ISNUMBER(AR2065),1,0)+IF(ISNUMBER(AS2065),1,0)+IF(ISNUMBER(AY2065),1,0)+IF(ISNUMBER(AU2065),1,0)+IF(ISNUMBER(AV2065),1,0)+IF(ISNUMBER(AW2065),1,0)+IF(ISNUMBER(AX2065),1,0)+IF(ISNUMBER(BA2065),1,0)+IF(ISNUMBER(BB2065),1,0),1)</f>
        <v>0</v>
      </c>
      <c r="W2065" s="197"/>
      <c r="X2065" s="197"/>
      <c r="Y2065" s="197"/>
      <c r="Z2065" s="197"/>
      <c r="AA2065" s="197"/>
      <c r="AB2065" s="197"/>
      <c r="AC2065" s="197"/>
      <c r="AD2065" s="197"/>
      <c r="AE2065" s="197"/>
      <c r="AF2065" s="197"/>
      <c r="AG2065" s="197"/>
      <c r="AH2065" s="197"/>
      <c r="AI2065" s="200"/>
      <c r="AJ2065" s="197"/>
      <c r="AK2065" s="197"/>
      <c r="AL2065" s="197"/>
      <c r="AM2065" s="197"/>
      <c r="AN2065" s="197"/>
      <c r="AO2065" s="197"/>
      <c r="AP2065" s="197"/>
      <c r="AQ2065" s="197"/>
      <c r="AR2065" s="197"/>
      <c r="AS2065" s="197"/>
      <c r="AT2065" s="197"/>
      <c r="AU2065" s="197"/>
      <c r="AV2065" s="197"/>
      <c r="AW2065" s="197"/>
      <c r="AX2065" s="197"/>
      <c r="AY2065" s="197"/>
      <c r="AZ2065" s="197"/>
      <c r="BA2065" s="197"/>
      <c r="BB2065" s="197"/>
      <c r="BC2065" s="197"/>
    </row>
    <row r="2066" spans="2:55" customFormat="1" ht="14.1" hidden="1" customHeight="1">
      <c r="B2066" s="204">
        <v>20250625</v>
      </c>
      <c r="C2066" s="204" t="s">
        <v>64</v>
      </c>
      <c r="D2066" s="204">
        <v>1830</v>
      </c>
      <c r="E2066" s="204"/>
      <c r="F2066" s="204">
        <v>7657</v>
      </c>
      <c r="G2066" s="204">
        <v>634</v>
      </c>
      <c r="H2066" s="204"/>
      <c r="I2066" s="204">
        <v>7657</v>
      </c>
      <c r="J2066" s="204">
        <v>634</v>
      </c>
      <c r="K2066" s="204">
        <v>-5121</v>
      </c>
      <c r="L2066" s="204">
        <v>-5121</v>
      </c>
      <c r="M2066" s="204">
        <v>0</v>
      </c>
      <c r="N2066" s="204" t="s">
        <v>40</v>
      </c>
      <c r="O2066" s="204" t="s">
        <v>40</v>
      </c>
      <c r="P2066" s="202">
        <f t="shared" si="197"/>
        <v>0</v>
      </c>
      <c r="Q2066" s="197" t="str">
        <f t="shared" si="192"/>
        <v>NA</v>
      </c>
      <c r="R2066" s="202">
        <f t="shared" si="193"/>
        <v>0</v>
      </c>
      <c r="S2066" s="202">
        <f t="shared" si="194"/>
        <v>0</v>
      </c>
      <c r="T2066" s="197">
        <f t="shared" si="195"/>
        <v>0</v>
      </c>
      <c r="U2066" s="197">
        <f t="shared" si="196"/>
        <v>5121</v>
      </c>
      <c r="V2066" s="197">
        <f>MIN(IF(SUM(W2066,,X2066,Z2066,AA2066,AD2066,AC2066,AF2066,AG2066,AJ2066,AI2066,AL2066,AM2066,AO2066,AP2066,AR2066,AS2066,A2066,AY2066,AU2066,AV2066,AW2066,AX2066,BA2066,BB2066)=0,0,1)+IF(O2066="Smoothing ramp",1,0)+IF(ISNUMBER(W2066),1,0)+IF(ISNUMBER(X2066),1,0)+IF(ISNUMBER(Z2066),1,0)+IF(ISNUMBER(AA2066),1,0)+IF(ISNUMBER(AD2066),1,0)+IF(ISNUMBER(AC2066),1,0)+IF(ISNUMBER(AF2066),1,0)+IF(ISNUMBER(AG2066),1,0)+IF(ISNUMBER(AI2066),1,0)+IF(ISNUMBER(AJ2066),1,0)+IF(ISNUMBER(AL2066),1,0)+IF(ISNUMBER(AM2066),1,0)+IF(ISNUMBER(AO2066),1,0)+IF(ISNUMBER(AP2066),1,0)+IF(ISNUMBER(#REF!),1,0)+IF(ISNUMBER(AR2066),1,0)+IF(ISNUMBER(AS2066),1,0)+IF(ISNUMBER(AY2066),1,0)+IF(ISNUMBER(AU2066),1,0)+IF(ISNUMBER(AV2066),1,0)+IF(ISNUMBER(AW2066),1,0)+IF(ISNUMBER(AX2066),1,0)+IF(ISNUMBER(BA2066),1,0)+IF(ISNUMBER(BB2066),1,0),1)</f>
        <v>0</v>
      </c>
      <c r="W2066" s="197"/>
      <c r="X2066" s="197"/>
      <c r="Y2066" s="197"/>
      <c r="Z2066" s="197"/>
      <c r="AA2066" s="197"/>
      <c r="AB2066" s="197"/>
      <c r="AC2066" s="197"/>
      <c r="AD2066" s="197"/>
      <c r="AE2066" s="197"/>
      <c r="AF2066" s="197"/>
      <c r="AG2066" s="197"/>
      <c r="AH2066" s="197"/>
      <c r="AI2066" s="200"/>
      <c r="AJ2066" s="197"/>
      <c r="AK2066" s="197"/>
      <c r="AL2066" s="197"/>
      <c r="AM2066" s="197"/>
      <c r="AN2066" s="197"/>
      <c r="AO2066" s="197"/>
      <c r="AP2066" s="197"/>
      <c r="AQ2066" s="197"/>
      <c r="AR2066" s="197"/>
      <c r="AS2066" s="197"/>
      <c r="AT2066" s="197"/>
      <c r="AU2066" s="197"/>
      <c r="AV2066" s="197"/>
      <c r="AW2066" s="197"/>
      <c r="AX2066" s="197"/>
      <c r="AY2066" s="197"/>
      <c r="AZ2066" s="197"/>
      <c r="BA2066" s="197"/>
      <c r="BB2066" s="197"/>
      <c r="BC2066" s="197"/>
    </row>
    <row r="2067" spans="2:55" customFormat="1" ht="14.1" hidden="1" customHeight="1">
      <c r="B2067" s="204">
        <v>20250625</v>
      </c>
      <c r="C2067" s="204" t="s">
        <v>64</v>
      </c>
      <c r="D2067" s="204">
        <v>1930</v>
      </c>
      <c r="E2067" s="204"/>
      <c r="F2067" s="204">
        <v>7657</v>
      </c>
      <c r="G2067" s="204">
        <v>634</v>
      </c>
      <c r="H2067" s="204"/>
      <c r="I2067" s="204">
        <v>7657</v>
      </c>
      <c r="J2067" s="204">
        <v>634</v>
      </c>
      <c r="K2067" s="204">
        <v>-5121</v>
      </c>
      <c r="L2067" s="204">
        <v>-5121</v>
      </c>
      <c r="M2067" s="204">
        <v>0</v>
      </c>
      <c r="N2067" s="204" t="s">
        <v>40</v>
      </c>
      <c r="O2067" s="204" t="s">
        <v>40</v>
      </c>
      <c r="P2067" s="202">
        <f t="shared" si="197"/>
        <v>0</v>
      </c>
      <c r="Q2067" s="197" t="str">
        <f t="shared" si="192"/>
        <v>NA</v>
      </c>
      <c r="R2067" s="202">
        <f t="shared" si="193"/>
        <v>0</v>
      </c>
      <c r="S2067" s="202">
        <f t="shared" si="194"/>
        <v>0</v>
      </c>
      <c r="T2067" s="197">
        <f t="shared" si="195"/>
        <v>0</v>
      </c>
      <c r="U2067" s="197">
        <f t="shared" si="196"/>
        <v>5121</v>
      </c>
      <c r="V2067" s="197">
        <f>MIN(IF(SUM(W2067,,X2067,Z2067,AA2067,AD2067,AC2067,AF2067,AG2067,AJ2067,AI2067,AL2067,AM2067,AO2067,AP2067,AR2067,AS2067,A2067,AY2067,AU2067,AV2067,AW2067,AX2067,BA2067,BB2067)=0,0,1)+IF(O2067="Smoothing ramp",1,0)+IF(ISNUMBER(W2067),1,0)+IF(ISNUMBER(X2067),1,0)+IF(ISNUMBER(Z2067),1,0)+IF(ISNUMBER(AA2067),1,0)+IF(ISNUMBER(AD2067),1,0)+IF(ISNUMBER(AC2067),1,0)+IF(ISNUMBER(AF2067),1,0)+IF(ISNUMBER(AG2067),1,0)+IF(ISNUMBER(AI2067),1,0)+IF(ISNUMBER(AJ2067),1,0)+IF(ISNUMBER(AL2067),1,0)+IF(ISNUMBER(AM2067),1,0)+IF(ISNUMBER(AO2067),1,0)+IF(ISNUMBER(AP2067),1,0)+IF(ISNUMBER(#REF!),1,0)+IF(ISNUMBER(AR2067),1,0)+IF(ISNUMBER(AS2067),1,0)+IF(ISNUMBER(AY2067),1,0)+IF(ISNUMBER(AU2067),1,0)+IF(ISNUMBER(AV2067),1,0)+IF(ISNUMBER(AW2067),1,0)+IF(ISNUMBER(AX2067),1,0)+IF(ISNUMBER(BA2067),1,0)+IF(ISNUMBER(BB2067),1,0),1)</f>
        <v>0</v>
      </c>
      <c r="W2067" s="197"/>
      <c r="X2067" s="197"/>
      <c r="Y2067" s="197"/>
      <c r="Z2067" s="197"/>
      <c r="AA2067" s="197"/>
      <c r="AB2067" s="197"/>
      <c r="AC2067" s="197"/>
      <c r="AD2067" s="197"/>
      <c r="AE2067" s="197"/>
      <c r="AF2067" s="197"/>
      <c r="AG2067" s="197"/>
      <c r="AH2067" s="197"/>
      <c r="AI2067" s="200"/>
      <c r="AJ2067" s="197"/>
      <c r="AK2067" s="197"/>
      <c r="AL2067" s="197"/>
      <c r="AM2067" s="197"/>
      <c r="AN2067" s="197"/>
      <c r="AO2067" s="197"/>
      <c r="AP2067" s="197"/>
      <c r="AQ2067" s="197"/>
      <c r="AR2067" s="197"/>
      <c r="AS2067" s="197"/>
      <c r="AT2067" s="197"/>
      <c r="AU2067" s="197"/>
      <c r="AV2067" s="197"/>
      <c r="AW2067" s="197"/>
      <c r="AX2067" s="197"/>
      <c r="AY2067" s="197"/>
      <c r="AZ2067" s="197"/>
      <c r="BA2067" s="197"/>
      <c r="BB2067" s="197"/>
      <c r="BC2067" s="197"/>
    </row>
    <row r="2068" spans="2:55" customFormat="1" ht="14.1" hidden="1" customHeight="1">
      <c r="B2068" s="204">
        <v>20250625</v>
      </c>
      <c r="C2068" s="204" t="s">
        <v>64</v>
      </c>
      <c r="D2068" s="204">
        <v>2030</v>
      </c>
      <c r="E2068" s="204"/>
      <c r="F2068" s="204">
        <v>7657</v>
      </c>
      <c r="G2068" s="204">
        <v>634</v>
      </c>
      <c r="H2068" s="204"/>
      <c r="I2068" s="204">
        <v>7657</v>
      </c>
      <c r="J2068" s="204">
        <v>634</v>
      </c>
      <c r="K2068" s="204">
        <v>-5121</v>
      </c>
      <c r="L2068" s="204">
        <v>-5121</v>
      </c>
      <c r="M2068" s="204">
        <v>0</v>
      </c>
      <c r="N2068" s="204" t="s">
        <v>40</v>
      </c>
      <c r="O2068" s="204" t="s">
        <v>40</v>
      </c>
      <c r="P2068" s="202">
        <f t="shared" si="197"/>
        <v>0</v>
      </c>
      <c r="Q2068" s="197" t="str">
        <f t="shared" si="192"/>
        <v>NA</v>
      </c>
      <c r="R2068" s="202">
        <f t="shared" si="193"/>
        <v>0</v>
      </c>
      <c r="S2068" s="202">
        <f t="shared" si="194"/>
        <v>0</v>
      </c>
      <c r="T2068" s="197">
        <f t="shared" si="195"/>
        <v>0</v>
      </c>
      <c r="U2068" s="197">
        <f t="shared" si="196"/>
        <v>5121</v>
      </c>
      <c r="V2068" s="197">
        <f>MIN(IF(SUM(W2068,,X2068,Z2068,AA2068,AD2068,AC2068,AF2068,AG2068,AJ2068,AI2068,AL2068,AM2068,AO2068,AP2068,AR2068,AS2068,A2068,AY2068,AU2068,AV2068,AW2068,AX2068,BA2068,BB2068)=0,0,1)+IF(O2068="Smoothing ramp",1,0)+IF(ISNUMBER(W2068),1,0)+IF(ISNUMBER(X2068),1,0)+IF(ISNUMBER(Z2068),1,0)+IF(ISNUMBER(AA2068),1,0)+IF(ISNUMBER(AD2068),1,0)+IF(ISNUMBER(AC2068),1,0)+IF(ISNUMBER(AF2068),1,0)+IF(ISNUMBER(AG2068),1,0)+IF(ISNUMBER(AI2068),1,0)+IF(ISNUMBER(AJ2068),1,0)+IF(ISNUMBER(AL2068),1,0)+IF(ISNUMBER(AM2068),1,0)+IF(ISNUMBER(AO2068),1,0)+IF(ISNUMBER(AP2068),1,0)+IF(ISNUMBER(#REF!),1,0)+IF(ISNUMBER(AR2068),1,0)+IF(ISNUMBER(AS2068),1,0)+IF(ISNUMBER(AY2068),1,0)+IF(ISNUMBER(AU2068),1,0)+IF(ISNUMBER(AV2068),1,0)+IF(ISNUMBER(AW2068),1,0)+IF(ISNUMBER(AX2068),1,0)+IF(ISNUMBER(BA2068),1,0)+IF(ISNUMBER(BB2068),1,0),1)</f>
        <v>0</v>
      </c>
      <c r="W2068" s="197"/>
      <c r="X2068" s="197"/>
      <c r="Y2068" s="197"/>
      <c r="Z2068" s="197"/>
      <c r="AA2068" s="197"/>
      <c r="AB2068" s="197"/>
      <c r="AC2068" s="197"/>
      <c r="AD2068" s="197"/>
      <c r="AE2068" s="197"/>
      <c r="AF2068" s="197"/>
      <c r="AG2068" s="197"/>
      <c r="AH2068" s="197"/>
      <c r="AI2068" s="200"/>
      <c r="AJ2068" s="197"/>
      <c r="AK2068" s="197"/>
      <c r="AL2068" s="197"/>
      <c r="AM2068" s="197"/>
      <c r="AN2068" s="197"/>
      <c r="AO2068" s="197"/>
      <c r="AP2068" s="197"/>
      <c r="AQ2068" s="197"/>
      <c r="AR2068" s="197"/>
      <c r="AS2068" s="197"/>
      <c r="AT2068" s="197"/>
      <c r="AU2068" s="197"/>
      <c r="AV2068" s="197"/>
      <c r="AW2068" s="197"/>
      <c r="AX2068" s="197"/>
      <c r="AY2068" s="197"/>
      <c r="AZ2068" s="197"/>
      <c r="BA2068" s="197"/>
      <c r="BB2068" s="197"/>
      <c r="BC2068" s="197"/>
    </row>
    <row r="2069" spans="2:55" customFormat="1" ht="14.1" hidden="1" customHeight="1">
      <c r="B2069" s="204">
        <v>20250625</v>
      </c>
      <c r="C2069" s="204" t="s">
        <v>64</v>
      </c>
      <c r="D2069" s="204">
        <v>2130</v>
      </c>
      <c r="E2069" s="204"/>
      <c r="F2069" s="204">
        <v>7689</v>
      </c>
      <c r="G2069" s="204">
        <v>624</v>
      </c>
      <c r="H2069" s="204"/>
      <c r="I2069" s="204">
        <v>7689</v>
      </c>
      <c r="J2069" s="204">
        <v>624</v>
      </c>
      <c r="K2069" s="204">
        <v>-5123</v>
      </c>
      <c r="L2069" s="204">
        <v>-5123</v>
      </c>
      <c r="M2069" s="204">
        <v>0</v>
      </c>
      <c r="N2069" s="204" t="s">
        <v>40</v>
      </c>
      <c r="O2069" s="204" t="s">
        <v>40</v>
      </c>
      <c r="P2069" s="202">
        <f t="shared" si="197"/>
        <v>0</v>
      </c>
      <c r="Q2069" s="197" t="str">
        <f t="shared" si="192"/>
        <v>NA</v>
      </c>
      <c r="R2069" s="202">
        <f t="shared" si="193"/>
        <v>0</v>
      </c>
      <c r="S2069" s="202">
        <f t="shared" si="194"/>
        <v>0</v>
      </c>
      <c r="T2069" s="197">
        <f t="shared" si="195"/>
        <v>0</v>
      </c>
      <c r="U2069" s="197">
        <f t="shared" si="196"/>
        <v>5123</v>
      </c>
      <c r="V2069" s="197">
        <f>MIN(IF(SUM(W2069,,X2069,Z2069,AA2069,AD2069,AC2069,AF2069,AG2069,AJ2069,AI2069,AL2069,AM2069,AO2069,AP2069,AR2069,AS2069,A2069,AY2069,AU2069,AV2069,AW2069,AX2069,BA2069,BB2069)=0,0,1)+IF(O2069="Smoothing ramp",1,0)+IF(ISNUMBER(W2069),1,0)+IF(ISNUMBER(X2069),1,0)+IF(ISNUMBER(Z2069),1,0)+IF(ISNUMBER(AA2069),1,0)+IF(ISNUMBER(AD2069),1,0)+IF(ISNUMBER(AC2069),1,0)+IF(ISNUMBER(AF2069),1,0)+IF(ISNUMBER(AG2069),1,0)+IF(ISNUMBER(AI2069),1,0)+IF(ISNUMBER(AJ2069),1,0)+IF(ISNUMBER(AL2069),1,0)+IF(ISNUMBER(AM2069),1,0)+IF(ISNUMBER(AO2069),1,0)+IF(ISNUMBER(AP2069),1,0)+IF(ISNUMBER(#REF!),1,0)+IF(ISNUMBER(AR2069),1,0)+IF(ISNUMBER(AS2069),1,0)+IF(ISNUMBER(AY2069),1,0)+IF(ISNUMBER(AU2069),1,0)+IF(ISNUMBER(AV2069),1,0)+IF(ISNUMBER(AW2069),1,0)+IF(ISNUMBER(AX2069),1,0)+IF(ISNUMBER(BA2069),1,0)+IF(ISNUMBER(BB2069),1,0),1)</f>
        <v>0</v>
      </c>
      <c r="W2069" s="197"/>
      <c r="X2069" s="197"/>
      <c r="Y2069" s="197"/>
      <c r="Z2069" s="197"/>
      <c r="AA2069" s="197"/>
      <c r="AB2069" s="197"/>
      <c r="AC2069" s="197"/>
      <c r="AD2069" s="197"/>
      <c r="AE2069" s="197"/>
      <c r="AF2069" s="197"/>
      <c r="AG2069" s="197"/>
      <c r="AH2069" s="197"/>
      <c r="AI2069" s="200"/>
      <c r="AJ2069" s="197"/>
      <c r="AK2069" s="197"/>
      <c r="AL2069" s="197"/>
      <c r="AM2069" s="197"/>
      <c r="AN2069" s="197"/>
      <c r="AO2069" s="197"/>
      <c r="AP2069" s="197"/>
      <c r="AQ2069" s="197"/>
      <c r="AR2069" s="197"/>
      <c r="AS2069" s="197"/>
      <c r="AT2069" s="197"/>
      <c r="AU2069" s="197"/>
      <c r="AV2069" s="197"/>
      <c r="AW2069" s="197"/>
      <c r="AX2069" s="197"/>
      <c r="AY2069" s="197"/>
      <c r="AZ2069" s="197"/>
      <c r="BA2069" s="197"/>
      <c r="BB2069" s="197"/>
      <c r="BC2069" s="197"/>
    </row>
    <row r="2070" spans="2:55" customFormat="1" ht="14.1" customHeight="1">
      <c r="B2070" s="204">
        <v>20250625</v>
      </c>
      <c r="C2070" s="204" t="s">
        <v>64</v>
      </c>
      <c r="D2070" s="204">
        <v>2230</v>
      </c>
      <c r="E2070" s="204"/>
      <c r="F2070" s="204">
        <v>7689</v>
      </c>
      <c r="G2070" s="204">
        <v>624</v>
      </c>
      <c r="H2070" s="204"/>
      <c r="I2070" s="204">
        <v>7689</v>
      </c>
      <c r="J2070" s="204">
        <v>624</v>
      </c>
      <c r="K2070" s="204">
        <v>-5123</v>
      </c>
      <c r="L2070" s="204">
        <v>-5123</v>
      </c>
      <c r="M2070" s="204">
        <v>0</v>
      </c>
      <c r="N2070" s="204" t="s">
        <v>40</v>
      </c>
      <c r="O2070" s="204" t="s">
        <v>40</v>
      </c>
      <c r="P2070" s="202">
        <f t="shared" si="197"/>
        <v>0</v>
      </c>
      <c r="Q2070" s="197" t="str">
        <f t="shared" si="192"/>
        <v>NA</v>
      </c>
      <c r="R2070" s="202">
        <f t="shared" si="193"/>
        <v>0</v>
      </c>
      <c r="S2070" s="202">
        <f t="shared" si="194"/>
        <v>0</v>
      </c>
      <c r="T2070" s="197">
        <f t="shared" si="195"/>
        <v>0</v>
      </c>
      <c r="U2070" s="197">
        <f t="shared" si="196"/>
        <v>5123</v>
      </c>
      <c r="V2070" s="197">
        <f>MIN(IF(SUM(W2070,,X2070,Z2070,AA2070,AD2070,AC2070,AF2070,AG2070,AJ2070,AI2070,AL2070,AM2070,AO2070,AP2070,AR2070,AS2070,A2070,AY2070,AU2070,AV2070,AW2070,AX2070,BA2070,BB2070)=0,0,1)+IF(O2070="Smoothing ramp",1,0)+IF(ISNUMBER(W2070),1,0)+IF(ISNUMBER(X2070),1,0)+IF(ISNUMBER(Z2070),1,0)+IF(ISNUMBER(AA2070),1,0)+IF(ISNUMBER(AD2070),1,0)+IF(ISNUMBER(AC2070),1,0)+IF(ISNUMBER(AF2070),1,0)+IF(ISNUMBER(AG2070),1,0)+IF(ISNUMBER(AI2070),1,0)+IF(ISNUMBER(AJ2070),1,0)+IF(ISNUMBER(AL2070),1,0)+IF(ISNUMBER(AM2070),1,0)+IF(ISNUMBER(AO2070),1,0)+IF(ISNUMBER(AP2070),1,0)+IF(ISNUMBER(#REF!),1,0)+IF(ISNUMBER(AR2070),1,0)+IF(ISNUMBER(AS2070),1,0)+IF(ISNUMBER(AY2070),1,0)+IF(ISNUMBER(AU2070),1,0)+IF(ISNUMBER(AV2070),1,0)+IF(ISNUMBER(AW2070),1,0)+IF(ISNUMBER(AX2070),1,0)+IF(ISNUMBER(BA2070),1,0)+IF(ISNUMBER(BB2070),1,0),1)</f>
        <v>1</v>
      </c>
      <c r="W2070" s="197">
        <v>415</v>
      </c>
      <c r="X2070" s="197"/>
      <c r="Y2070" s="197" t="s">
        <v>42</v>
      </c>
      <c r="Z2070" s="197">
        <v>160</v>
      </c>
      <c r="AA2070" s="197"/>
      <c r="AB2070" s="197" t="s">
        <v>42</v>
      </c>
      <c r="AC2070" s="197"/>
      <c r="AD2070" s="197"/>
      <c r="AE2070" s="197"/>
      <c r="AF2070" s="197"/>
      <c r="AG2070" s="197"/>
      <c r="AH2070" s="197"/>
      <c r="AI2070" s="200"/>
      <c r="AJ2070" s="197"/>
      <c r="AK2070" s="197"/>
      <c r="AL2070" s="197"/>
      <c r="AM2070" s="197"/>
      <c r="AN2070" s="197"/>
      <c r="AO2070" s="197"/>
      <c r="AP2070" s="197"/>
      <c r="AQ2070" s="197"/>
      <c r="AR2070" s="197"/>
      <c r="AS2070" s="197"/>
      <c r="AT2070" s="197"/>
      <c r="AU2070" s="197"/>
      <c r="AV2070" s="197"/>
      <c r="AW2070" s="197"/>
      <c r="AX2070" s="197"/>
      <c r="AY2070" s="197"/>
      <c r="AZ2070" s="197"/>
      <c r="BA2070" s="197"/>
      <c r="BB2070" s="197"/>
      <c r="BC2070" s="197"/>
    </row>
    <row r="2071" spans="2:55" customFormat="1" ht="14.1" customHeight="1">
      <c r="B2071" s="204">
        <v>20250625</v>
      </c>
      <c r="C2071" s="204" t="s">
        <v>64</v>
      </c>
      <c r="D2071" s="204">
        <v>2330</v>
      </c>
      <c r="E2071" s="204"/>
      <c r="F2071" s="204">
        <v>7109</v>
      </c>
      <c r="G2071" s="204">
        <v>649</v>
      </c>
      <c r="H2071" s="204"/>
      <c r="I2071" s="204">
        <v>7109</v>
      </c>
      <c r="J2071" s="204">
        <v>649</v>
      </c>
      <c r="K2071" s="204">
        <v>-4495</v>
      </c>
      <c r="L2071" s="204">
        <v>-4495</v>
      </c>
      <c r="M2071" s="204">
        <v>0</v>
      </c>
      <c r="N2071" s="204" t="s">
        <v>40</v>
      </c>
      <c r="O2071" s="204" t="s">
        <v>40</v>
      </c>
      <c r="P2071" s="202">
        <f t="shared" si="197"/>
        <v>0</v>
      </c>
      <c r="Q2071" s="197" t="str">
        <f t="shared" si="192"/>
        <v>NA</v>
      </c>
      <c r="R2071" s="202">
        <f t="shared" si="193"/>
        <v>0</v>
      </c>
      <c r="S2071" s="202">
        <f t="shared" si="194"/>
        <v>0</v>
      </c>
      <c r="T2071" s="197">
        <f t="shared" si="195"/>
        <v>0</v>
      </c>
      <c r="U2071" s="197">
        <f t="shared" si="196"/>
        <v>4495</v>
      </c>
      <c r="V2071" s="197">
        <f>MIN(IF(SUM(W2071,,X2071,Z2071,AA2071,AD2071,AC2071,AF2071,AG2071,AJ2071,AI2071,AL2071,AM2071,AO2071,AP2071,AR2071,AS2071,A2071,AY2071,AU2071,AV2071,AW2071,AX2071,BA2071,BB2071)=0,0,1)+IF(O2071="Smoothing ramp",1,0)+IF(ISNUMBER(W2071),1,0)+IF(ISNUMBER(X2071),1,0)+IF(ISNUMBER(Z2071),1,0)+IF(ISNUMBER(AA2071),1,0)+IF(ISNUMBER(AD2071),1,0)+IF(ISNUMBER(AC2071),1,0)+IF(ISNUMBER(AF2071),1,0)+IF(ISNUMBER(AG2071),1,0)+IF(ISNUMBER(AI2071),1,0)+IF(ISNUMBER(AJ2071),1,0)+IF(ISNUMBER(AL2071),1,0)+IF(ISNUMBER(AM2071),1,0)+IF(ISNUMBER(AO2071),1,0)+IF(ISNUMBER(AP2071),1,0)+IF(ISNUMBER(#REF!),1,0)+IF(ISNUMBER(AR2071),1,0)+IF(ISNUMBER(AS2071),1,0)+IF(ISNUMBER(AY2071),1,0)+IF(ISNUMBER(AU2071),1,0)+IF(ISNUMBER(AV2071),1,0)+IF(ISNUMBER(AW2071),1,0)+IF(ISNUMBER(AX2071),1,0)+IF(ISNUMBER(BA2071),1,0)+IF(ISNUMBER(BB2071),1,0),1)</f>
        <v>1</v>
      </c>
      <c r="W2071" s="197">
        <v>415</v>
      </c>
      <c r="X2071" s="197"/>
      <c r="Y2071" s="197" t="s">
        <v>42</v>
      </c>
      <c r="Z2071" s="197">
        <v>160</v>
      </c>
      <c r="AA2071" s="197"/>
      <c r="AB2071" s="197" t="s">
        <v>42</v>
      </c>
      <c r="AC2071" s="197"/>
      <c r="AD2071" s="197"/>
      <c r="AE2071" s="197"/>
      <c r="AF2071" s="197"/>
      <c r="AG2071" s="197"/>
      <c r="AH2071" s="197"/>
      <c r="AI2071" s="200"/>
      <c r="AJ2071" s="197"/>
      <c r="AK2071" s="197"/>
      <c r="AL2071" s="197"/>
      <c r="AM2071" s="197"/>
      <c r="AN2071" s="197"/>
      <c r="AO2071" s="197"/>
      <c r="AP2071" s="197"/>
      <c r="AQ2071" s="197"/>
      <c r="AR2071" s="197"/>
      <c r="AS2071" s="197"/>
      <c r="AT2071" s="197"/>
      <c r="AU2071" s="197"/>
      <c r="AV2071" s="197"/>
      <c r="AW2071" s="197"/>
      <c r="AX2071" s="197"/>
      <c r="AY2071" s="197"/>
      <c r="AZ2071" s="197"/>
      <c r="BA2071" s="197"/>
      <c r="BB2071" s="197"/>
      <c r="BC2071" s="197"/>
    </row>
    <row r="2072" spans="2:55" customFormat="1" ht="14.1" customHeight="1">
      <c r="B2072" s="204">
        <v>20250626</v>
      </c>
      <c r="C2072" s="204" t="s">
        <v>64</v>
      </c>
      <c r="D2072" s="204">
        <v>30</v>
      </c>
      <c r="E2072" s="204">
        <v>9498</v>
      </c>
      <c r="F2072" s="204"/>
      <c r="G2072" s="204"/>
      <c r="H2072" s="204">
        <v>9332</v>
      </c>
      <c r="I2072" s="204"/>
      <c r="J2072" s="204"/>
      <c r="K2072" s="204">
        <v>-6088</v>
      </c>
      <c r="L2072" s="204">
        <v>-6088</v>
      </c>
      <c r="M2072" s="204">
        <v>-5940</v>
      </c>
      <c r="N2072" s="204" t="s">
        <v>40</v>
      </c>
      <c r="O2072" s="204" t="s">
        <v>45</v>
      </c>
      <c r="P2072" s="202">
        <f t="shared" si="197"/>
        <v>0</v>
      </c>
      <c r="Q2072" s="197">
        <f t="shared" si="192"/>
        <v>166</v>
      </c>
      <c r="R2072" s="202" t="str">
        <f t="shared" si="193"/>
        <v>NA</v>
      </c>
      <c r="S2072" s="202" t="str">
        <f t="shared" si="194"/>
        <v>NA</v>
      </c>
      <c r="T2072" s="197" t="str">
        <f t="shared" si="195"/>
        <v>NA</v>
      </c>
      <c r="U2072" s="197">
        <f t="shared" si="196"/>
        <v>0</v>
      </c>
      <c r="V2072" s="197">
        <f>MIN(IF(SUM(W2072,,X2072,Z2072,AA2072,AD2072,AC2072,AF2072,AG2072,AJ2072,AI2072,AL2072,AM2072,AO2072,AP2072,AR2072,AS2072,A2072,AY2072,AU2072,AV2072,AW2072,AX2072,BA2072,BB2072)=0,0,1)+IF(O2072="Smoothing ramp",1,0)+IF(ISNUMBER(W2072),1,0)+IF(ISNUMBER(X2072),1,0)+IF(ISNUMBER(Z2072),1,0)+IF(ISNUMBER(AA2072),1,0)+IF(ISNUMBER(AD2072),1,0)+IF(ISNUMBER(AC2072),1,0)+IF(ISNUMBER(AF2072),1,0)+IF(ISNUMBER(AG2072),1,0)+IF(ISNUMBER(AI2072),1,0)+IF(ISNUMBER(AJ2072),1,0)+IF(ISNUMBER(AL2072),1,0)+IF(ISNUMBER(AM2072),1,0)+IF(ISNUMBER(AO2072),1,0)+IF(ISNUMBER(AP2072),1,0)+IF(ISNUMBER(#REF!),1,0)+IF(ISNUMBER(AR2072),1,0)+IF(ISNUMBER(AS2072),1,0)+IF(ISNUMBER(AY2072),1,0)+IF(ISNUMBER(AU2072),1,0)+IF(ISNUMBER(AV2072),1,0)+IF(ISNUMBER(AW2072),1,0)+IF(ISNUMBER(AX2072),1,0)+IF(ISNUMBER(BA2072),1,0)+IF(ISNUMBER(BB2072),1,0),1)</f>
        <v>1</v>
      </c>
      <c r="W2072" s="197">
        <v>415</v>
      </c>
      <c r="X2072" s="197"/>
      <c r="Y2072" s="197" t="s">
        <v>42</v>
      </c>
      <c r="Z2072" s="197">
        <v>160</v>
      </c>
      <c r="AA2072" s="197"/>
      <c r="AB2072" s="197" t="s">
        <v>42</v>
      </c>
      <c r="AC2072" s="197"/>
      <c r="AD2072" s="197"/>
      <c r="AE2072" s="197"/>
      <c r="AF2072" s="197"/>
      <c r="AG2072" s="197"/>
      <c r="AH2072" s="197"/>
      <c r="AI2072" s="200"/>
      <c r="AJ2072" s="197"/>
      <c r="AK2072" s="197"/>
      <c r="AL2072" s="197"/>
      <c r="AM2072" s="197"/>
      <c r="AN2072" s="197"/>
      <c r="AO2072" s="197"/>
      <c r="AP2072" s="197"/>
      <c r="AQ2072" s="197"/>
      <c r="AR2072" s="197"/>
      <c r="AS2072" s="197"/>
      <c r="AT2072" s="197"/>
      <c r="AU2072" s="197"/>
      <c r="AV2072" s="197"/>
      <c r="AW2072" s="197"/>
      <c r="AX2072" s="197"/>
      <c r="AY2072" s="197"/>
      <c r="AZ2072" s="197"/>
      <c r="BA2072" s="197"/>
      <c r="BB2072" s="197"/>
      <c r="BC2072" s="197"/>
    </row>
    <row r="2073" spans="2:55" customFormat="1" ht="14.1" customHeight="1">
      <c r="B2073" s="204">
        <v>20250626</v>
      </c>
      <c r="C2073" s="204" t="s">
        <v>64</v>
      </c>
      <c r="D2073" s="204">
        <v>130</v>
      </c>
      <c r="E2073" s="204">
        <v>9498</v>
      </c>
      <c r="F2073" s="204"/>
      <c r="G2073" s="204"/>
      <c r="H2073" s="204">
        <v>9332</v>
      </c>
      <c r="I2073" s="204"/>
      <c r="J2073" s="204"/>
      <c r="K2073" s="204">
        <v>-6088</v>
      </c>
      <c r="L2073" s="204">
        <v>-6088</v>
      </c>
      <c r="M2073" s="204">
        <v>-5940</v>
      </c>
      <c r="N2073" s="204" t="s">
        <v>40</v>
      </c>
      <c r="O2073" s="204" t="s">
        <v>45</v>
      </c>
      <c r="P2073" s="202">
        <f t="shared" si="197"/>
        <v>0</v>
      </c>
      <c r="Q2073" s="197">
        <f t="shared" si="192"/>
        <v>166</v>
      </c>
      <c r="R2073" s="202" t="str">
        <f t="shared" si="193"/>
        <v>NA</v>
      </c>
      <c r="S2073" s="202" t="str">
        <f t="shared" si="194"/>
        <v>NA</v>
      </c>
      <c r="T2073" s="197" t="str">
        <f t="shared" si="195"/>
        <v>NA</v>
      </c>
      <c r="U2073" s="197">
        <f t="shared" si="196"/>
        <v>0</v>
      </c>
      <c r="V2073" s="197">
        <f>MIN(IF(SUM(W2073,,X2073,Z2073,AA2073,AD2073,AC2073,AF2073,AG2073,AJ2073,AI2073,AL2073,AM2073,AO2073,AP2073,AR2073,AS2073,A2073,AY2073,AU2073,AV2073,AW2073,AX2073,BA2073,BB2073)=0,0,1)+IF(O2073="Smoothing ramp",1,0)+IF(ISNUMBER(W2073),1,0)+IF(ISNUMBER(X2073),1,0)+IF(ISNUMBER(Z2073),1,0)+IF(ISNUMBER(AA2073),1,0)+IF(ISNUMBER(AD2073),1,0)+IF(ISNUMBER(AC2073),1,0)+IF(ISNUMBER(AF2073),1,0)+IF(ISNUMBER(AG2073),1,0)+IF(ISNUMBER(AI2073),1,0)+IF(ISNUMBER(AJ2073),1,0)+IF(ISNUMBER(AL2073),1,0)+IF(ISNUMBER(AM2073),1,0)+IF(ISNUMBER(AO2073),1,0)+IF(ISNUMBER(AP2073),1,0)+IF(ISNUMBER(#REF!),1,0)+IF(ISNUMBER(AR2073),1,0)+IF(ISNUMBER(AS2073),1,0)+IF(ISNUMBER(AY2073),1,0)+IF(ISNUMBER(AU2073),1,0)+IF(ISNUMBER(AV2073),1,0)+IF(ISNUMBER(AW2073),1,0)+IF(ISNUMBER(AX2073),1,0)+IF(ISNUMBER(BA2073),1,0)+IF(ISNUMBER(BB2073),1,0),1)</f>
        <v>1</v>
      </c>
      <c r="W2073" s="197">
        <v>415</v>
      </c>
      <c r="X2073" s="197"/>
      <c r="Y2073" s="197" t="s">
        <v>42</v>
      </c>
      <c r="Z2073" s="197">
        <v>160</v>
      </c>
      <c r="AA2073" s="197"/>
      <c r="AB2073" s="197" t="s">
        <v>42</v>
      </c>
      <c r="AC2073" s="197"/>
      <c r="AD2073" s="197"/>
      <c r="AE2073" s="197"/>
      <c r="AF2073" s="197"/>
      <c r="AG2073" s="197"/>
      <c r="AH2073" s="197"/>
      <c r="AI2073" s="200"/>
      <c r="AJ2073" s="197"/>
      <c r="AK2073" s="197"/>
      <c r="AL2073" s="197"/>
      <c r="AM2073" s="197"/>
      <c r="AN2073" s="197"/>
      <c r="AO2073" s="197"/>
      <c r="AP2073" s="197"/>
      <c r="AQ2073" s="197"/>
      <c r="AR2073" s="197"/>
      <c r="AS2073" s="197"/>
      <c r="AT2073" s="197"/>
      <c r="AU2073" s="197"/>
      <c r="AV2073" s="197"/>
      <c r="AW2073" s="197"/>
      <c r="AX2073" s="197"/>
      <c r="AY2073" s="197"/>
      <c r="AZ2073" s="197"/>
      <c r="BA2073" s="197"/>
      <c r="BB2073" s="197"/>
      <c r="BC2073" s="197"/>
    </row>
    <row r="2074" spans="2:55" customFormat="1" ht="14.1" customHeight="1">
      <c r="B2074" s="204">
        <v>20250626</v>
      </c>
      <c r="C2074" s="204" t="s">
        <v>64</v>
      </c>
      <c r="D2074" s="204">
        <v>230</v>
      </c>
      <c r="E2074" s="204">
        <v>9498</v>
      </c>
      <c r="F2074" s="204"/>
      <c r="G2074" s="204"/>
      <c r="H2074" s="204">
        <v>9332</v>
      </c>
      <c r="I2074" s="204"/>
      <c r="J2074" s="204"/>
      <c r="K2074" s="204">
        <v>-6088</v>
      </c>
      <c r="L2074" s="204">
        <v>-6088</v>
      </c>
      <c r="M2074" s="204">
        <v>-5940</v>
      </c>
      <c r="N2074" s="204" t="s">
        <v>40</v>
      </c>
      <c r="O2074" s="204" t="s">
        <v>45</v>
      </c>
      <c r="P2074" s="202">
        <f t="shared" si="197"/>
        <v>0</v>
      </c>
      <c r="Q2074" s="197">
        <f t="shared" si="192"/>
        <v>166</v>
      </c>
      <c r="R2074" s="202" t="str">
        <f t="shared" si="193"/>
        <v>NA</v>
      </c>
      <c r="S2074" s="202" t="str">
        <f t="shared" si="194"/>
        <v>NA</v>
      </c>
      <c r="T2074" s="197" t="str">
        <f t="shared" si="195"/>
        <v>NA</v>
      </c>
      <c r="U2074" s="197">
        <f t="shared" si="196"/>
        <v>0</v>
      </c>
      <c r="V2074" s="197">
        <f>MIN(IF(SUM(W2074,,X2074,Z2074,AA2074,AD2074,AC2074,AF2074,AG2074,AJ2074,AI2074,AL2074,AM2074,AO2074,AP2074,AR2074,AS2074,A2074,AY2074,AU2074,AV2074,AW2074,AX2074,BA2074,BB2074)=0,0,1)+IF(O2074="Smoothing ramp",1,0)+IF(ISNUMBER(W2074),1,0)+IF(ISNUMBER(X2074),1,0)+IF(ISNUMBER(Z2074),1,0)+IF(ISNUMBER(AA2074),1,0)+IF(ISNUMBER(AD2074),1,0)+IF(ISNUMBER(AC2074),1,0)+IF(ISNUMBER(AF2074),1,0)+IF(ISNUMBER(AG2074),1,0)+IF(ISNUMBER(AI2074),1,0)+IF(ISNUMBER(AJ2074),1,0)+IF(ISNUMBER(AL2074),1,0)+IF(ISNUMBER(AM2074),1,0)+IF(ISNUMBER(AO2074),1,0)+IF(ISNUMBER(AP2074),1,0)+IF(ISNUMBER(#REF!),1,0)+IF(ISNUMBER(AR2074),1,0)+IF(ISNUMBER(AS2074),1,0)+IF(ISNUMBER(AY2074),1,0)+IF(ISNUMBER(AU2074),1,0)+IF(ISNUMBER(AV2074),1,0)+IF(ISNUMBER(AW2074),1,0)+IF(ISNUMBER(AX2074),1,0)+IF(ISNUMBER(BA2074),1,0)+IF(ISNUMBER(BB2074),1,0),1)</f>
        <v>1</v>
      </c>
      <c r="W2074" s="197">
        <v>415</v>
      </c>
      <c r="X2074" s="197"/>
      <c r="Y2074" s="197" t="s">
        <v>42</v>
      </c>
      <c r="Z2074" s="197">
        <v>160</v>
      </c>
      <c r="AA2074" s="197"/>
      <c r="AB2074" s="197" t="s">
        <v>42</v>
      </c>
      <c r="AC2074" s="197"/>
      <c r="AD2074" s="197"/>
      <c r="AE2074" s="197"/>
      <c r="AF2074" s="197"/>
      <c r="AG2074" s="197"/>
      <c r="AH2074" s="197"/>
      <c r="AI2074" s="200"/>
      <c r="AJ2074" s="197"/>
      <c r="AK2074" s="197"/>
      <c r="AL2074" s="197"/>
      <c r="AM2074" s="197"/>
      <c r="AN2074" s="197"/>
      <c r="AO2074" s="197"/>
      <c r="AP2074" s="197"/>
      <c r="AQ2074" s="197"/>
      <c r="AR2074" s="197"/>
      <c r="AS2074" s="197"/>
      <c r="AT2074" s="197"/>
      <c r="AU2074" s="197"/>
      <c r="AV2074" s="197"/>
      <c r="AW2074" s="197"/>
      <c r="AX2074" s="197"/>
      <c r="AY2074" s="197"/>
      <c r="AZ2074" s="197"/>
      <c r="BA2074" s="197"/>
      <c r="BB2074" s="197"/>
      <c r="BC2074" s="197"/>
    </row>
    <row r="2075" spans="2:55" customFormat="1" ht="14.1" customHeight="1">
      <c r="B2075" s="204">
        <v>20250626</v>
      </c>
      <c r="C2075" s="204" t="s">
        <v>64</v>
      </c>
      <c r="D2075" s="204">
        <v>330</v>
      </c>
      <c r="E2075" s="204">
        <v>8611</v>
      </c>
      <c r="F2075" s="204"/>
      <c r="G2075" s="204"/>
      <c r="H2075" s="204">
        <v>8542</v>
      </c>
      <c r="I2075" s="204"/>
      <c r="J2075" s="204"/>
      <c r="K2075" s="204">
        <v>-4953</v>
      </c>
      <c r="L2075" s="204">
        <v>-4953</v>
      </c>
      <c r="M2075" s="204">
        <v>-4886</v>
      </c>
      <c r="N2075" s="204" t="s">
        <v>40</v>
      </c>
      <c r="O2075" s="204" t="s">
        <v>45</v>
      </c>
      <c r="P2075" s="202">
        <f t="shared" si="197"/>
        <v>0</v>
      </c>
      <c r="Q2075" s="197">
        <f t="shared" si="192"/>
        <v>69</v>
      </c>
      <c r="R2075" s="202" t="str">
        <f t="shared" si="193"/>
        <v>NA</v>
      </c>
      <c r="S2075" s="202" t="str">
        <f t="shared" si="194"/>
        <v>NA</v>
      </c>
      <c r="T2075" s="197" t="str">
        <f t="shared" si="195"/>
        <v>NA</v>
      </c>
      <c r="U2075" s="197">
        <f t="shared" si="196"/>
        <v>0</v>
      </c>
      <c r="V2075" s="197">
        <f>MIN(IF(SUM(W2075,,X2075,Z2075,AA2075,AD2075,AC2075,AF2075,AG2075,AJ2075,AI2075,AL2075,AM2075,AO2075,AP2075,AR2075,AS2075,A2075,AY2075,AU2075,AV2075,AW2075,AX2075,BA2075,BB2075)=0,0,1)+IF(O2075="Smoothing ramp",1,0)+IF(ISNUMBER(W2075),1,0)+IF(ISNUMBER(X2075),1,0)+IF(ISNUMBER(Z2075),1,0)+IF(ISNUMBER(AA2075),1,0)+IF(ISNUMBER(AD2075),1,0)+IF(ISNUMBER(AC2075),1,0)+IF(ISNUMBER(AF2075),1,0)+IF(ISNUMBER(AG2075),1,0)+IF(ISNUMBER(AI2075),1,0)+IF(ISNUMBER(AJ2075),1,0)+IF(ISNUMBER(AL2075),1,0)+IF(ISNUMBER(AM2075),1,0)+IF(ISNUMBER(AO2075),1,0)+IF(ISNUMBER(AP2075),1,0)+IF(ISNUMBER(#REF!),1,0)+IF(ISNUMBER(AR2075),1,0)+IF(ISNUMBER(AS2075),1,0)+IF(ISNUMBER(AY2075),1,0)+IF(ISNUMBER(AU2075),1,0)+IF(ISNUMBER(AV2075),1,0)+IF(ISNUMBER(AW2075),1,0)+IF(ISNUMBER(AX2075),1,0)+IF(ISNUMBER(BA2075),1,0)+IF(ISNUMBER(BB2075),1,0),1)</f>
        <v>1</v>
      </c>
      <c r="W2075" s="197">
        <v>415</v>
      </c>
      <c r="X2075" s="197"/>
      <c r="Y2075" s="197" t="s">
        <v>42</v>
      </c>
      <c r="Z2075" s="197">
        <v>160</v>
      </c>
      <c r="AA2075" s="197"/>
      <c r="AB2075" s="197" t="s">
        <v>42</v>
      </c>
      <c r="AC2075" s="197"/>
      <c r="AD2075" s="197"/>
      <c r="AE2075" s="197"/>
      <c r="AF2075" s="197"/>
      <c r="AG2075" s="197"/>
      <c r="AH2075" s="197"/>
      <c r="AI2075" s="200"/>
      <c r="AJ2075" s="197"/>
      <c r="AK2075" s="197"/>
      <c r="AL2075" s="197"/>
      <c r="AM2075" s="197"/>
      <c r="AN2075" s="197"/>
      <c r="AO2075" s="197"/>
      <c r="AP2075" s="197"/>
      <c r="AQ2075" s="197"/>
      <c r="AR2075" s="197"/>
      <c r="AS2075" s="197"/>
      <c r="AT2075" s="197"/>
      <c r="AU2075" s="197"/>
      <c r="AV2075" s="197"/>
      <c r="AW2075" s="197"/>
      <c r="AX2075" s="197"/>
      <c r="AY2075" s="197"/>
      <c r="AZ2075" s="197"/>
      <c r="BA2075" s="197"/>
      <c r="BB2075" s="197"/>
      <c r="BC2075" s="197"/>
    </row>
    <row r="2076" spans="2:55" customFormat="1" ht="14.1" customHeight="1">
      <c r="B2076" s="204">
        <v>20250626</v>
      </c>
      <c r="C2076" s="204" t="s">
        <v>64</v>
      </c>
      <c r="D2076" s="204">
        <v>430</v>
      </c>
      <c r="E2076" s="204">
        <v>8611</v>
      </c>
      <c r="F2076" s="204"/>
      <c r="G2076" s="204"/>
      <c r="H2076" s="204">
        <v>8542</v>
      </c>
      <c r="I2076" s="204"/>
      <c r="J2076" s="204"/>
      <c r="K2076" s="204">
        <v>-4953</v>
      </c>
      <c r="L2076" s="204">
        <v>-4953</v>
      </c>
      <c r="M2076" s="204">
        <v>-4886</v>
      </c>
      <c r="N2076" s="204" t="s">
        <v>40</v>
      </c>
      <c r="O2076" s="204" t="s">
        <v>45</v>
      </c>
      <c r="P2076" s="202">
        <f t="shared" si="197"/>
        <v>0</v>
      </c>
      <c r="Q2076" s="197">
        <f t="shared" si="192"/>
        <v>69</v>
      </c>
      <c r="R2076" s="202" t="str">
        <f t="shared" si="193"/>
        <v>NA</v>
      </c>
      <c r="S2076" s="202" t="str">
        <f t="shared" si="194"/>
        <v>NA</v>
      </c>
      <c r="T2076" s="197" t="str">
        <f t="shared" si="195"/>
        <v>NA</v>
      </c>
      <c r="U2076" s="197">
        <f t="shared" si="196"/>
        <v>0</v>
      </c>
      <c r="V2076" s="197">
        <f>MIN(IF(SUM(W2076,,X2076,Z2076,AA2076,AD2076,AC2076,AF2076,AG2076,AJ2076,AI2076,AL2076,AM2076,AO2076,AP2076,AR2076,AS2076,A2076,AY2076,AU2076,AV2076,AW2076,AX2076,BA2076,BB2076)=0,0,1)+IF(O2076="Smoothing ramp",1,0)+IF(ISNUMBER(W2076),1,0)+IF(ISNUMBER(X2076),1,0)+IF(ISNUMBER(Z2076),1,0)+IF(ISNUMBER(AA2076),1,0)+IF(ISNUMBER(AD2076),1,0)+IF(ISNUMBER(AC2076),1,0)+IF(ISNUMBER(AF2076),1,0)+IF(ISNUMBER(AG2076),1,0)+IF(ISNUMBER(AI2076),1,0)+IF(ISNUMBER(AJ2076),1,0)+IF(ISNUMBER(AL2076),1,0)+IF(ISNUMBER(AM2076),1,0)+IF(ISNUMBER(AO2076),1,0)+IF(ISNUMBER(AP2076),1,0)+IF(ISNUMBER(#REF!),1,0)+IF(ISNUMBER(AR2076),1,0)+IF(ISNUMBER(AS2076),1,0)+IF(ISNUMBER(AY2076),1,0)+IF(ISNUMBER(AU2076),1,0)+IF(ISNUMBER(AV2076),1,0)+IF(ISNUMBER(AW2076),1,0)+IF(ISNUMBER(AX2076),1,0)+IF(ISNUMBER(BA2076),1,0)+IF(ISNUMBER(BB2076),1,0),1)</f>
        <v>1</v>
      </c>
      <c r="W2076" s="197">
        <v>415</v>
      </c>
      <c r="X2076" s="197"/>
      <c r="Y2076" s="197" t="s">
        <v>42</v>
      </c>
      <c r="Z2076" s="197">
        <v>160</v>
      </c>
      <c r="AA2076" s="197"/>
      <c r="AB2076" s="197" t="s">
        <v>42</v>
      </c>
      <c r="AC2076" s="197"/>
      <c r="AD2076" s="197"/>
      <c r="AE2076" s="197"/>
      <c r="AF2076" s="197"/>
      <c r="AG2076" s="197"/>
      <c r="AH2076" s="197"/>
      <c r="AI2076" s="200"/>
      <c r="AJ2076" s="197"/>
      <c r="AK2076" s="197"/>
      <c r="AL2076" s="197"/>
      <c r="AM2076" s="197"/>
      <c r="AN2076" s="197"/>
      <c r="AO2076" s="197"/>
      <c r="AP2076" s="197"/>
      <c r="AQ2076" s="197"/>
      <c r="AR2076" s="197"/>
      <c r="AS2076" s="197"/>
      <c r="AT2076" s="197"/>
      <c r="AU2076" s="197"/>
      <c r="AV2076" s="197"/>
      <c r="AW2076" s="197"/>
      <c r="AX2076" s="197"/>
      <c r="AY2076" s="197"/>
      <c r="AZ2076" s="197"/>
      <c r="BA2076" s="197"/>
      <c r="BB2076" s="197"/>
      <c r="BC2076" s="197"/>
    </row>
    <row r="2077" spans="2:55" customFormat="1" ht="14.1" customHeight="1">
      <c r="B2077" s="204">
        <v>20250626</v>
      </c>
      <c r="C2077" s="204" t="s">
        <v>64</v>
      </c>
      <c r="D2077" s="204">
        <v>530</v>
      </c>
      <c r="E2077" s="204">
        <v>8611</v>
      </c>
      <c r="F2077" s="204"/>
      <c r="G2077" s="204"/>
      <c r="H2077" s="204">
        <v>8542</v>
      </c>
      <c r="I2077" s="204"/>
      <c r="J2077" s="204"/>
      <c r="K2077" s="204">
        <v>-4953</v>
      </c>
      <c r="L2077" s="204">
        <v>-4953</v>
      </c>
      <c r="M2077" s="204">
        <v>-4886</v>
      </c>
      <c r="N2077" s="204" t="s">
        <v>40</v>
      </c>
      <c r="O2077" s="204" t="s">
        <v>45</v>
      </c>
      <c r="P2077" s="202">
        <f t="shared" si="197"/>
        <v>0</v>
      </c>
      <c r="Q2077" s="197">
        <f t="shared" si="192"/>
        <v>69</v>
      </c>
      <c r="R2077" s="202" t="str">
        <f t="shared" si="193"/>
        <v>NA</v>
      </c>
      <c r="S2077" s="202" t="str">
        <f t="shared" si="194"/>
        <v>NA</v>
      </c>
      <c r="T2077" s="197" t="str">
        <f t="shared" si="195"/>
        <v>NA</v>
      </c>
      <c r="U2077" s="197">
        <f t="shared" si="196"/>
        <v>0</v>
      </c>
      <c r="V2077" s="197">
        <f>MIN(IF(SUM(W2077,,X2077,Z2077,AA2077,AD2077,AC2077,AF2077,AG2077,AJ2077,AI2077,AL2077,AM2077,AO2077,AP2077,AR2077,AS2077,A2077,AY2077,AU2077,AV2077,AW2077,AX2077,BA2077,BB2077)=0,0,1)+IF(O2077="Smoothing ramp",1,0)+IF(ISNUMBER(W2077),1,0)+IF(ISNUMBER(X2077),1,0)+IF(ISNUMBER(Z2077),1,0)+IF(ISNUMBER(AA2077),1,0)+IF(ISNUMBER(AD2077),1,0)+IF(ISNUMBER(AC2077),1,0)+IF(ISNUMBER(AF2077),1,0)+IF(ISNUMBER(AG2077),1,0)+IF(ISNUMBER(AI2077),1,0)+IF(ISNUMBER(AJ2077),1,0)+IF(ISNUMBER(AL2077),1,0)+IF(ISNUMBER(AM2077),1,0)+IF(ISNUMBER(AO2077),1,0)+IF(ISNUMBER(AP2077),1,0)+IF(ISNUMBER(#REF!),1,0)+IF(ISNUMBER(AR2077),1,0)+IF(ISNUMBER(AS2077),1,0)+IF(ISNUMBER(AY2077),1,0)+IF(ISNUMBER(AU2077),1,0)+IF(ISNUMBER(AV2077),1,0)+IF(ISNUMBER(AW2077),1,0)+IF(ISNUMBER(AX2077),1,0)+IF(ISNUMBER(BA2077),1,0)+IF(ISNUMBER(BB2077),1,0),1)</f>
        <v>1</v>
      </c>
      <c r="W2077" s="197">
        <v>425</v>
      </c>
      <c r="X2077" s="197"/>
      <c r="Y2077" s="197" t="s">
        <v>42</v>
      </c>
      <c r="Z2077" s="197">
        <v>140</v>
      </c>
      <c r="AA2077" s="197"/>
      <c r="AB2077" s="197" t="s">
        <v>42</v>
      </c>
      <c r="AC2077" s="197"/>
      <c r="AD2077" s="197"/>
      <c r="AE2077" s="197"/>
      <c r="AF2077" s="197"/>
      <c r="AG2077" s="197"/>
      <c r="AH2077" s="197"/>
      <c r="AI2077" s="200"/>
      <c r="AJ2077" s="197"/>
      <c r="AK2077" s="197"/>
      <c r="AL2077" s="197"/>
      <c r="AM2077" s="197"/>
      <c r="AN2077" s="197"/>
      <c r="AO2077" s="197"/>
      <c r="AP2077" s="197"/>
      <c r="AQ2077" s="197"/>
      <c r="AR2077" s="197"/>
      <c r="AS2077" s="197"/>
      <c r="AT2077" s="197"/>
      <c r="AU2077" s="197"/>
      <c r="AV2077" s="197"/>
      <c r="AW2077" s="197"/>
      <c r="AX2077" s="197"/>
      <c r="AY2077" s="197"/>
      <c r="AZ2077" s="197"/>
      <c r="BA2077" s="197"/>
      <c r="BB2077" s="197"/>
      <c r="BC2077" s="197"/>
    </row>
    <row r="2078" spans="2:55" customFormat="1" ht="14.1" customHeight="1">
      <c r="B2078" s="204">
        <v>20250626</v>
      </c>
      <c r="C2078" s="204" t="s">
        <v>64</v>
      </c>
      <c r="D2078" s="204">
        <v>630</v>
      </c>
      <c r="E2078" s="204">
        <v>8411</v>
      </c>
      <c r="F2078" s="204"/>
      <c r="G2078" s="204"/>
      <c r="H2078" s="204">
        <v>8342</v>
      </c>
      <c r="I2078" s="204"/>
      <c r="J2078" s="204"/>
      <c r="K2078" s="204">
        <v>-4747</v>
      </c>
      <c r="L2078" s="204">
        <v>-4747</v>
      </c>
      <c r="M2078" s="204">
        <v>-4679</v>
      </c>
      <c r="N2078" s="204" t="s">
        <v>40</v>
      </c>
      <c r="O2078" s="204" t="s">
        <v>45</v>
      </c>
      <c r="P2078" s="202">
        <f t="shared" si="197"/>
        <v>0</v>
      </c>
      <c r="Q2078" s="197">
        <f t="shared" si="192"/>
        <v>69</v>
      </c>
      <c r="R2078" s="202" t="str">
        <f t="shared" si="193"/>
        <v>NA</v>
      </c>
      <c r="S2078" s="202" t="str">
        <f t="shared" si="194"/>
        <v>NA</v>
      </c>
      <c r="T2078" s="197" t="str">
        <f t="shared" si="195"/>
        <v>NA</v>
      </c>
      <c r="U2078" s="197">
        <f t="shared" si="196"/>
        <v>0</v>
      </c>
      <c r="V2078" s="197">
        <f>MIN(IF(SUM(W2078,,X2078,Z2078,AA2078,AD2078,AC2078,AF2078,AG2078,AJ2078,AI2078,AL2078,AM2078,AO2078,AP2078,AR2078,AS2078,A2078,AY2078,AU2078,AV2078,AW2078,AX2078,BA2078,BB2078)=0,0,1)+IF(O2078="Smoothing ramp",1,0)+IF(ISNUMBER(W2078),1,0)+IF(ISNUMBER(X2078),1,0)+IF(ISNUMBER(Z2078),1,0)+IF(ISNUMBER(AA2078),1,0)+IF(ISNUMBER(AD2078),1,0)+IF(ISNUMBER(AC2078),1,0)+IF(ISNUMBER(AF2078),1,0)+IF(ISNUMBER(AG2078),1,0)+IF(ISNUMBER(AI2078),1,0)+IF(ISNUMBER(AJ2078),1,0)+IF(ISNUMBER(AL2078),1,0)+IF(ISNUMBER(AM2078),1,0)+IF(ISNUMBER(AO2078),1,0)+IF(ISNUMBER(AP2078),1,0)+IF(ISNUMBER(#REF!),1,0)+IF(ISNUMBER(AR2078),1,0)+IF(ISNUMBER(AS2078),1,0)+IF(ISNUMBER(AY2078),1,0)+IF(ISNUMBER(AU2078),1,0)+IF(ISNUMBER(AV2078),1,0)+IF(ISNUMBER(AW2078),1,0)+IF(ISNUMBER(AX2078),1,0)+IF(ISNUMBER(BA2078),1,0)+IF(ISNUMBER(BB2078),1,0),1)</f>
        <v>1</v>
      </c>
      <c r="W2078" s="197">
        <v>425</v>
      </c>
      <c r="X2078" s="197"/>
      <c r="Y2078" s="197" t="s">
        <v>42</v>
      </c>
      <c r="Z2078" s="197">
        <v>140</v>
      </c>
      <c r="AA2078" s="197"/>
      <c r="AB2078" s="197" t="s">
        <v>42</v>
      </c>
      <c r="AC2078" s="197"/>
      <c r="AD2078" s="197"/>
      <c r="AE2078" s="197"/>
      <c r="AF2078" s="197"/>
      <c r="AG2078" s="197"/>
      <c r="AH2078" s="197"/>
      <c r="AI2078" s="200"/>
      <c r="AJ2078" s="197"/>
      <c r="AK2078" s="197"/>
      <c r="AL2078" s="197"/>
      <c r="AM2078" s="197"/>
      <c r="AN2078" s="197"/>
      <c r="AO2078" s="197"/>
      <c r="AP2078" s="197"/>
      <c r="AQ2078" s="197"/>
      <c r="AR2078" s="197"/>
      <c r="AS2078" s="197"/>
      <c r="AT2078" s="197"/>
      <c r="AU2078" s="197"/>
      <c r="AV2078" s="197"/>
      <c r="AW2078" s="197"/>
      <c r="AX2078" s="197"/>
      <c r="AY2078" s="197"/>
      <c r="AZ2078" s="197"/>
      <c r="BA2078" s="197"/>
      <c r="BB2078" s="197"/>
      <c r="BC2078" s="197"/>
    </row>
    <row r="2079" spans="2:55" customFormat="1" ht="14.1" customHeight="1">
      <c r="B2079" s="204">
        <v>20250626</v>
      </c>
      <c r="C2079" s="204" t="s">
        <v>64</v>
      </c>
      <c r="D2079" s="204">
        <v>730</v>
      </c>
      <c r="E2079" s="204">
        <v>8248</v>
      </c>
      <c r="F2079" s="204"/>
      <c r="G2079" s="204"/>
      <c r="H2079" s="204">
        <v>8191</v>
      </c>
      <c r="I2079" s="204"/>
      <c r="J2079" s="204"/>
      <c r="K2079" s="204">
        <v>-1641</v>
      </c>
      <c r="L2079" s="204">
        <v>-1641</v>
      </c>
      <c r="M2079" s="204">
        <v>-1595</v>
      </c>
      <c r="N2079" s="204" t="s">
        <v>40</v>
      </c>
      <c r="O2079" s="204" t="s">
        <v>45</v>
      </c>
      <c r="P2079" s="202">
        <f t="shared" si="197"/>
        <v>0</v>
      </c>
      <c r="Q2079" s="197">
        <f t="shared" si="192"/>
        <v>57</v>
      </c>
      <c r="R2079" s="202" t="str">
        <f t="shared" si="193"/>
        <v>NA</v>
      </c>
      <c r="S2079" s="202" t="str">
        <f t="shared" si="194"/>
        <v>NA</v>
      </c>
      <c r="T2079" s="197" t="str">
        <f t="shared" si="195"/>
        <v>NA</v>
      </c>
      <c r="U2079" s="197">
        <f t="shared" si="196"/>
        <v>0</v>
      </c>
      <c r="V2079" s="197">
        <f>MIN(IF(SUM(W2079,,X2079,Z2079,AA2079,AD2079,AC2079,AF2079,AG2079,AJ2079,AI2079,AL2079,AM2079,AO2079,AP2079,AR2079,AS2079,A2079,AY2079,AU2079,AV2079,AW2079,AX2079,BA2079,BB2079)=0,0,1)+IF(O2079="Smoothing ramp",1,0)+IF(ISNUMBER(W2079),1,0)+IF(ISNUMBER(X2079),1,0)+IF(ISNUMBER(Z2079),1,0)+IF(ISNUMBER(AA2079),1,0)+IF(ISNUMBER(AD2079),1,0)+IF(ISNUMBER(AC2079),1,0)+IF(ISNUMBER(AF2079),1,0)+IF(ISNUMBER(AG2079),1,0)+IF(ISNUMBER(AI2079),1,0)+IF(ISNUMBER(AJ2079),1,0)+IF(ISNUMBER(AL2079),1,0)+IF(ISNUMBER(AM2079),1,0)+IF(ISNUMBER(AO2079),1,0)+IF(ISNUMBER(AP2079),1,0)+IF(ISNUMBER(#REF!),1,0)+IF(ISNUMBER(AR2079),1,0)+IF(ISNUMBER(AS2079),1,0)+IF(ISNUMBER(AY2079),1,0)+IF(ISNUMBER(AU2079),1,0)+IF(ISNUMBER(AV2079),1,0)+IF(ISNUMBER(AW2079),1,0)+IF(ISNUMBER(AX2079),1,0)+IF(ISNUMBER(BA2079),1,0)+IF(ISNUMBER(BB2079),1,0),1)</f>
        <v>1</v>
      </c>
      <c r="W2079" s="197">
        <v>425</v>
      </c>
      <c r="X2079" s="197"/>
      <c r="Y2079" s="197" t="s">
        <v>42</v>
      </c>
      <c r="Z2079" s="197">
        <v>140</v>
      </c>
      <c r="AA2079" s="197"/>
      <c r="AB2079" s="197" t="s">
        <v>42</v>
      </c>
      <c r="AC2079" s="197"/>
      <c r="AD2079" s="197"/>
      <c r="AE2079" s="197"/>
      <c r="AF2079" s="197"/>
      <c r="AG2079" s="197"/>
      <c r="AH2079" s="197"/>
      <c r="AI2079" s="200"/>
      <c r="AJ2079" s="197"/>
      <c r="AK2079" s="197"/>
      <c r="AL2079" s="197"/>
      <c r="AM2079" s="197"/>
      <c r="AN2079" s="197"/>
      <c r="AO2079" s="197"/>
      <c r="AP2079" s="197"/>
      <c r="AQ2079" s="197"/>
      <c r="AR2079" s="197"/>
      <c r="AS2079" s="197"/>
      <c r="AT2079" s="197"/>
      <c r="AU2079" s="197"/>
      <c r="AV2079" s="197"/>
      <c r="AW2079" s="197"/>
      <c r="AX2079" s="197"/>
      <c r="AY2079" s="197"/>
      <c r="AZ2079" s="197"/>
      <c r="BA2079" s="197"/>
      <c r="BB2079" s="197"/>
      <c r="BC2079" s="197"/>
    </row>
    <row r="2080" spans="2:55" customFormat="1" ht="14.1" customHeight="1">
      <c r="B2080" s="204">
        <v>20250626</v>
      </c>
      <c r="C2080" s="204" t="s">
        <v>64</v>
      </c>
      <c r="D2080" s="204">
        <v>830</v>
      </c>
      <c r="E2080" s="204">
        <v>8248</v>
      </c>
      <c r="F2080" s="204"/>
      <c r="G2080" s="204"/>
      <c r="H2080" s="204">
        <v>8191</v>
      </c>
      <c r="I2080" s="204"/>
      <c r="J2080" s="204"/>
      <c r="K2080" s="204">
        <v>-1641</v>
      </c>
      <c r="L2080" s="204">
        <v>-1641</v>
      </c>
      <c r="M2080" s="204">
        <v>-1595</v>
      </c>
      <c r="N2080" s="204" t="s">
        <v>40</v>
      </c>
      <c r="O2080" s="204" t="s">
        <v>45</v>
      </c>
      <c r="P2080" s="202">
        <f t="shared" si="197"/>
        <v>0</v>
      </c>
      <c r="Q2080" s="197">
        <f t="shared" si="192"/>
        <v>57</v>
      </c>
      <c r="R2080" s="202" t="str">
        <f t="shared" si="193"/>
        <v>NA</v>
      </c>
      <c r="S2080" s="202" t="str">
        <f t="shared" si="194"/>
        <v>NA</v>
      </c>
      <c r="T2080" s="197" t="str">
        <f t="shared" si="195"/>
        <v>NA</v>
      </c>
      <c r="U2080" s="197">
        <f t="shared" si="196"/>
        <v>0</v>
      </c>
      <c r="V2080" s="197">
        <f>MIN(IF(SUM(W2080,,X2080,Z2080,AA2080,AD2080,AC2080,AF2080,AG2080,AJ2080,AI2080,AL2080,AM2080,AO2080,AP2080,AR2080,AS2080,A2080,AY2080,AU2080,AV2080,AW2080,AX2080,BA2080,BB2080)=0,0,1)+IF(O2080="Smoothing ramp",1,0)+IF(ISNUMBER(W2080),1,0)+IF(ISNUMBER(X2080),1,0)+IF(ISNUMBER(Z2080),1,0)+IF(ISNUMBER(AA2080),1,0)+IF(ISNUMBER(AD2080),1,0)+IF(ISNUMBER(AC2080),1,0)+IF(ISNUMBER(AF2080),1,0)+IF(ISNUMBER(AG2080),1,0)+IF(ISNUMBER(AI2080),1,0)+IF(ISNUMBER(AJ2080),1,0)+IF(ISNUMBER(AL2080),1,0)+IF(ISNUMBER(AM2080),1,0)+IF(ISNUMBER(AO2080),1,0)+IF(ISNUMBER(AP2080),1,0)+IF(ISNUMBER(#REF!),1,0)+IF(ISNUMBER(AR2080),1,0)+IF(ISNUMBER(AS2080),1,0)+IF(ISNUMBER(AY2080),1,0)+IF(ISNUMBER(AU2080),1,0)+IF(ISNUMBER(AV2080),1,0)+IF(ISNUMBER(AW2080),1,0)+IF(ISNUMBER(AX2080),1,0)+IF(ISNUMBER(BA2080),1,0)+IF(ISNUMBER(BB2080),1,0),1)</f>
        <v>1</v>
      </c>
      <c r="W2080" s="197">
        <v>425</v>
      </c>
      <c r="X2080" s="197"/>
      <c r="Y2080" s="197" t="s">
        <v>42</v>
      </c>
      <c r="Z2080" s="197">
        <v>140</v>
      </c>
      <c r="AA2080" s="197"/>
      <c r="AB2080" s="197" t="s">
        <v>42</v>
      </c>
      <c r="AC2080" s="197"/>
      <c r="AD2080" s="197"/>
      <c r="AE2080" s="197"/>
      <c r="AF2080" s="197"/>
      <c r="AG2080" s="197"/>
      <c r="AH2080" s="197"/>
      <c r="AI2080" s="200"/>
      <c r="AJ2080" s="197"/>
      <c r="AK2080" s="197"/>
      <c r="AL2080" s="197"/>
      <c r="AM2080" s="197"/>
      <c r="AN2080" s="197"/>
      <c r="AO2080" s="197"/>
      <c r="AP2080" s="197"/>
      <c r="AQ2080" s="197"/>
      <c r="AR2080" s="197"/>
      <c r="AS2080" s="197"/>
      <c r="AT2080" s="197"/>
      <c r="AU2080" s="197"/>
      <c r="AV2080" s="197"/>
      <c r="AW2080" s="197"/>
      <c r="AX2080" s="197"/>
      <c r="AY2080" s="197"/>
      <c r="AZ2080" s="197"/>
      <c r="BA2080" s="197"/>
      <c r="BB2080" s="197"/>
      <c r="BC2080" s="197"/>
    </row>
    <row r="2081" spans="2:55" customFormat="1" ht="14.1" customHeight="1">
      <c r="B2081" s="204">
        <v>20250626</v>
      </c>
      <c r="C2081" s="204" t="s">
        <v>64</v>
      </c>
      <c r="D2081" s="204">
        <v>930</v>
      </c>
      <c r="E2081" s="204">
        <v>7667</v>
      </c>
      <c r="F2081" s="204"/>
      <c r="G2081" s="204"/>
      <c r="H2081" s="204">
        <v>7657</v>
      </c>
      <c r="I2081" s="204"/>
      <c r="J2081" s="204"/>
      <c r="K2081" s="204">
        <v>-1056</v>
      </c>
      <c r="L2081" s="204">
        <v>-1056</v>
      </c>
      <c r="M2081" s="204">
        <v>-1047</v>
      </c>
      <c r="N2081" s="204" t="s">
        <v>40</v>
      </c>
      <c r="O2081" s="204" t="s">
        <v>41</v>
      </c>
      <c r="P2081" s="202">
        <f t="shared" si="197"/>
        <v>0</v>
      </c>
      <c r="Q2081" s="197">
        <f t="shared" si="192"/>
        <v>10</v>
      </c>
      <c r="R2081" s="202" t="str">
        <f t="shared" si="193"/>
        <v>NA</v>
      </c>
      <c r="S2081" s="202" t="str">
        <f t="shared" si="194"/>
        <v>NA</v>
      </c>
      <c r="T2081" s="197" t="str">
        <f t="shared" si="195"/>
        <v>NA</v>
      </c>
      <c r="U2081" s="197">
        <f t="shared" si="196"/>
        <v>0</v>
      </c>
      <c r="V2081" s="197">
        <f>MIN(IF(SUM(W2081,,X2081,Z2081,AA2081,AD2081,AC2081,AF2081,AG2081,AJ2081,AI2081,AL2081,AM2081,AO2081,AP2081,AR2081,AS2081,A2081,AY2081,AU2081,AV2081,AW2081,AX2081,BA2081,BB2081)=0,0,1)+IF(O2081="Smoothing ramp",1,0)+IF(ISNUMBER(W2081),1,0)+IF(ISNUMBER(X2081),1,0)+IF(ISNUMBER(Z2081),1,0)+IF(ISNUMBER(AA2081),1,0)+IF(ISNUMBER(AD2081),1,0)+IF(ISNUMBER(AC2081),1,0)+IF(ISNUMBER(AF2081),1,0)+IF(ISNUMBER(AG2081),1,0)+IF(ISNUMBER(AI2081),1,0)+IF(ISNUMBER(AJ2081),1,0)+IF(ISNUMBER(AL2081),1,0)+IF(ISNUMBER(AM2081),1,0)+IF(ISNUMBER(AO2081),1,0)+IF(ISNUMBER(AP2081),1,0)+IF(ISNUMBER(#REF!),1,0)+IF(ISNUMBER(AR2081),1,0)+IF(ISNUMBER(AS2081),1,0)+IF(ISNUMBER(AY2081),1,0)+IF(ISNUMBER(AU2081),1,0)+IF(ISNUMBER(AV2081),1,0)+IF(ISNUMBER(AW2081),1,0)+IF(ISNUMBER(AX2081),1,0)+IF(ISNUMBER(BA2081),1,0)+IF(ISNUMBER(BB2081),1,0),1)</f>
        <v>1</v>
      </c>
      <c r="W2081" s="197">
        <v>425</v>
      </c>
      <c r="X2081" s="197"/>
      <c r="Y2081" s="197" t="s">
        <v>42</v>
      </c>
      <c r="Z2081" s="197">
        <v>140</v>
      </c>
      <c r="AA2081" s="197"/>
      <c r="AB2081" s="197" t="s">
        <v>42</v>
      </c>
      <c r="AC2081" s="197"/>
      <c r="AD2081" s="197"/>
      <c r="AE2081" s="197"/>
      <c r="AF2081" s="197"/>
      <c r="AG2081" s="197"/>
      <c r="AH2081" s="197"/>
      <c r="AI2081" s="200"/>
      <c r="AJ2081" s="197"/>
      <c r="AK2081" s="197"/>
      <c r="AL2081" s="197"/>
      <c r="AM2081" s="197"/>
      <c r="AN2081" s="197"/>
      <c r="AO2081" s="197"/>
      <c r="AP2081" s="197"/>
      <c r="AQ2081" s="197"/>
      <c r="AR2081" s="197"/>
      <c r="AS2081" s="197"/>
      <c r="AT2081" s="197"/>
      <c r="AU2081" s="197"/>
      <c r="AV2081" s="197"/>
      <c r="AW2081" s="197"/>
      <c r="AX2081" s="197"/>
      <c r="AY2081" s="197"/>
      <c r="AZ2081" s="197"/>
      <c r="BA2081" s="197"/>
      <c r="BB2081" s="197"/>
      <c r="BC2081" s="197"/>
    </row>
    <row r="2082" spans="2:55" customFormat="1" ht="14.1" customHeight="1">
      <c r="B2082" s="204">
        <v>20250626</v>
      </c>
      <c r="C2082" s="204" t="s">
        <v>64</v>
      </c>
      <c r="D2082" s="204">
        <v>1030</v>
      </c>
      <c r="E2082" s="204">
        <v>7667</v>
      </c>
      <c r="F2082" s="204"/>
      <c r="G2082" s="204"/>
      <c r="H2082" s="204">
        <v>7657</v>
      </c>
      <c r="I2082" s="204"/>
      <c r="J2082" s="204"/>
      <c r="K2082" s="204">
        <v>-1056</v>
      </c>
      <c r="L2082" s="204">
        <v>-1056</v>
      </c>
      <c r="M2082" s="204">
        <v>-1047</v>
      </c>
      <c r="N2082" s="204" t="s">
        <v>40</v>
      </c>
      <c r="O2082" s="204" t="s">
        <v>41</v>
      </c>
      <c r="P2082" s="202">
        <f t="shared" si="197"/>
        <v>0</v>
      </c>
      <c r="Q2082" s="197">
        <f t="shared" si="192"/>
        <v>10</v>
      </c>
      <c r="R2082" s="202" t="str">
        <f t="shared" si="193"/>
        <v>NA</v>
      </c>
      <c r="S2082" s="202" t="str">
        <f t="shared" si="194"/>
        <v>NA</v>
      </c>
      <c r="T2082" s="197" t="str">
        <f t="shared" si="195"/>
        <v>NA</v>
      </c>
      <c r="U2082" s="197">
        <f t="shared" si="196"/>
        <v>0</v>
      </c>
      <c r="V2082" s="197">
        <f>MIN(IF(SUM(W2082,,X2082,Z2082,AA2082,AD2082,AC2082,AF2082,AG2082,AJ2082,AI2082,AL2082,AM2082,AO2082,AP2082,AR2082,AS2082,A2082,AY2082,AU2082,AV2082,AW2082,AX2082,BA2082,BB2082)=0,0,1)+IF(O2082="Smoothing ramp",1,0)+IF(ISNUMBER(W2082),1,0)+IF(ISNUMBER(X2082),1,0)+IF(ISNUMBER(Z2082),1,0)+IF(ISNUMBER(AA2082),1,0)+IF(ISNUMBER(AD2082),1,0)+IF(ISNUMBER(AC2082),1,0)+IF(ISNUMBER(AF2082),1,0)+IF(ISNUMBER(AG2082),1,0)+IF(ISNUMBER(AI2082),1,0)+IF(ISNUMBER(AJ2082),1,0)+IF(ISNUMBER(AL2082),1,0)+IF(ISNUMBER(AM2082),1,0)+IF(ISNUMBER(AO2082),1,0)+IF(ISNUMBER(AP2082),1,0)+IF(ISNUMBER(#REF!),1,0)+IF(ISNUMBER(AR2082),1,0)+IF(ISNUMBER(AS2082),1,0)+IF(ISNUMBER(AY2082),1,0)+IF(ISNUMBER(AU2082),1,0)+IF(ISNUMBER(AV2082),1,0)+IF(ISNUMBER(AW2082),1,0)+IF(ISNUMBER(AX2082),1,0)+IF(ISNUMBER(BA2082),1,0)+IF(ISNUMBER(BB2082),1,0),1)</f>
        <v>1</v>
      </c>
      <c r="W2082" s="197">
        <v>406</v>
      </c>
      <c r="X2082" s="197"/>
      <c r="Y2082" s="197"/>
      <c r="Z2082" s="197">
        <v>140</v>
      </c>
      <c r="AA2082" s="197"/>
      <c r="AB2082" s="197"/>
      <c r="AC2082" s="197"/>
      <c r="AD2082" s="197"/>
      <c r="AE2082" s="197"/>
      <c r="AF2082" s="197"/>
      <c r="AG2082" s="197"/>
      <c r="AH2082" s="197"/>
      <c r="AI2082" s="200"/>
      <c r="AJ2082" s="197"/>
      <c r="AK2082" s="197"/>
      <c r="AL2082" s="197"/>
      <c r="AM2082" s="197"/>
      <c r="AN2082" s="197"/>
      <c r="AO2082" s="197"/>
      <c r="AP2082" s="197"/>
      <c r="AQ2082" s="197"/>
      <c r="AR2082" s="197"/>
      <c r="AS2082" s="197"/>
      <c r="AT2082" s="197"/>
      <c r="AU2082" s="197"/>
      <c r="AV2082" s="197"/>
      <c r="AW2082" s="197"/>
      <c r="AX2082" s="197"/>
      <c r="AY2082" s="197"/>
      <c r="AZ2082" s="197"/>
      <c r="BA2082" s="197"/>
      <c r="BB2082" s="197"/>
      <c r="BC2082" s="197"/>
    </row>
    <row r="2083" spans="2:55" customFormat="1" ht="14.1" customHeight="1">
      <c r="B2083" s="204">
        <v>20250626</v>
      </c>
      <c r="C2083" s="204" t="s">
        <v>64</v>
      </c>
      <c r="D2083" s="204">
        <v>1130</v>
      </c>
      <c r="E2083" s="204">
        <v>7667</v>
      </c>
      <c r="F2083" s="204"/>
      <c r="G2083" s="204"/>
      <c r="H2083" s="204">
        <v>7657</v>
      </c>
      <c r="I2083" s="204"/>
      <c r="J2083" s="204"/>
      <c r="K2083" s="204">
        <v>-1056</v>
      </c>
      <c r="L2083" s="204">
        <v>-1056</v>
      </c>
      <c r="M2083" s="204">
        <v>-1047</v>
      </c>
      <c r="N2083" s="204" t="s">
        <v>40</v>
      </c>
      <c r="O2083" s="204" t="s">
        <v>41</v>
      </c>
      <c r="P2083" s="202">
        <f t="shared" si="197"/>
        <v>0</v>
      </c>
      <c r="Q2083" s="197">
        <f t="shared" si="192"/>
        <v>10</v>
      </c>
      <c r="R2083" s="202" t="str">
        <f t="shared" si="193"/>
        <v>NA</v>
      </c>
      <c r="S2083" s="202" t="str">
        <f t="shared" si="194"/>
        <v>NA</v>
      </c>
      <c r="T2083" s="197" t="str">
        <f t="shared" si="195"/>
        <v>NA</v>
      </c>
      <c r="U2083" s="197">
        <f t="shared" si="196"/>
        <v>0</v>
      </c>
      <c r="V2083" s="197">
        <f>MIN(IF(SUM(W2083,,X2083,Z2083,AA2083,AD2083,AC2083,AF2083,AG2083,AJ2083,AI2083,AL2083,AM2083,AO2083,AP2083,AR2083,AS2083,A2083,AY2083,AU2083,AV2083,AW2083,AX2083,BA2083,BB2083)=0,0,1)+IF(O2083="Smoothing ramp",1,0)+IF(ISNUMBER(W2083),1,0)+IF(ISNUMBER(X2083),1,0)+IF(ISNUMBER(Z2083),1,0)+IF(ISNUMBER(AA2083),1,0)+IF(ISNUMBER(AD2083),1,0)+IF(ISNUMBER(AC2083),1,0)+IF(ISNUMBER(AF2083),1,0)+IF(ISNUMBER(AG2083),1,0)+IF(ISNUMBER(AI2083),1,0)+IF(ISNUMBER(AJ2083),1,0)+IF(ISNUMBER(AL2083),1,0)+IF(ISNUMBER(AM2083),1,0)+IF(ISNUMBER(AO2083),1,0)+IF(ISNUMBER(AP2083),1,0)+IF(ISNUMBER(#REF!),1,0)+IF(ISNUMBER(AR2083),1,0)+IF(ISNUMBER(AS2083),1,0)+IF(ISNUMBER(AY2083),1,0)+IF(ISNUMBER(AU2083),1,0)+IF(ISNUMBER(AV2083),1,0)+IF(ISNUMBER(AW2083),1,0)+IF(ISNUMBER(AX2083),1,0)+IF(ISNUMBER(BA2083),1,0)+IF(ISNUMBER(BB2083),1,0),1)</f>
        <v>1</v>
      </c>
      <c r="W2083" s="197">
        <v>406</v>
      </c>
      <c r="X2083" s="197"/>
      <c r="Y2083" s="197"/>
      <c r="Z2083" s="197">
        <v>140</v>
      </c>
      <c r="AA2083" s="197"/>
      <c r="AB2083" s="197"/>
      <c r="AC2083" s="197"/>
      <c r="AD2083" s="197"/>
      <c r="AE2083" s="197"/>
      <c r="AF2083" s="197"/>
      <c r="AG2083" s="197"/>
      <c r="AH2083" s="197"/>
      <c r="AI2083" s="200"/>
      <c r="AJ2083" s="197"/>
      <c r="AK2083" s="197"/>
      <c r="AL2083" s="197"/>
      <c r="AM2083" s="197"/>
      <c r="AN2083" s="197"/>
      <c r="AO2083" s="197"/>
      <c r="AP2083" s="197"/>
      <c r="AQ2083" s="197"/>
      <c r="AR2083" s="197"/>
      <c r="AS2083" s="197"/>
      <c r="AT2083" s="197"/>
      <c r="AU2083" s="197"/>
      <c r="AV2083" s="197"/>
      <c r="AW2083" s="197"/>
      <c r="AX2083" s="197"/>
      <c r="AY2083" s="197"/>
      <c r="AZ2083" s="197"/>
      <c r="BA2083" s="197"/>
      <c r="BB2083" s="197"/>
      <c r="BC2083" s="197"/>
    </row>
    <row r="2084" spans="2:55" customFormat="1" ht="14.1" customHeight="1">
      <c r="B2084" s="204">
        <v>20250626</v>
      </c>
      <c r="C2084" s="204" t="s">
        <v>64</v>
      </c>
      <c r="D2084" s="204">
        <v>1230</v>
      </c>
      <c r="E2084" s="204">
        <v>7196</v>
      </c>
      <c r="F2084" s="204"/>
      <c r="G2084" s="204"/>
      <c r="H2084" s="204">
        <v>7195</v>
      </c>
      <c r="I2084" s="204"/>
      <c r="J2084" s="204"/>
      <c r="K2084" s="204">
        <v>-600</v>
      </c>
      <c r="L2084" s="204">
        <v>-600</v>
      </c>
      <c r="M2084" s="204">
        <v>-599</v>
      </c>
      <c r="N2084" s="204" t="s">
        <v>40</v>
      </c>
      <c r="O2084" s="204" t="s">
        <v>41</v>
      </c>
      <c r="P2084" s="202">
        <f t="shared" si="197"/>
        <v>0</v>
      </c>
      <c r="Q2084" s="197">
        <f t="shared" si="192"/>
        <v>1</v>
      </c>
      <c r="R2084" s="202" t="str">
        <f t="shared" si="193"/>
        <v>NA</v>
      </c>
      <c r="S2084" s="202" t="str">
        <f t="shared" si="194"/>
        <v>NA</v>
      </c>
      <c r="T2084" s="197" t="str">
        <f t="shared" si="195"/>
        <v>NA</v>
      </c>
      <c r="U2084" s="197">
        <f t="shared" si="196"/>
        <v>0</v>
      </c>
      <c r="V2084" s="197">
        <f>MIN(IF(SUM(W2084,,X2084,Z2084,AA2084,AD2084,AC2084,AF2084,AG2084,AJ2084,AI2084,AL2084,AM2084,AO2084,AP2084,AR2084,AS2084,A2084,AY2084,AU2084,AV2084,AW2084,AX2084,BA2084,BB2084)=0,0,1)+IF(O2084="Smoothing ramp",1,0)+IF(ISNUMBER(W2084),1,0)+IF(ISNUMBER(X2084),1,0)+IF(ISNUMBER(Z2084),1,0)+IF(ISNUMBER(AA2084),1,0)+IF(ISNUMBER(AD2084),1,0)+IF(ISNUMBER(AC2084),1,0)+IF(ISNUMBER(AF2084),1,0)+IF(ISNUMBER(AG2084),1,0)+IF(ISNUMBER(AI2084),1,0)+IF(ISNUMBER(AJ2084),1,0)+IF(ISNUMBER(AL2084),1,0)+IF(ISNUMBER(AM2084),1,0)+IF(ISNUMBER(AO2084),1,0)+IF(ISNUMBER(AP2084),1,0)+IF(ISNUMBER(#REF!),1,0)+IF(ISNUMBER(AR2084),1,0)+IF(ISNUMBER(AS2084),1,0)+IF(ISNUMBER(AY2084),1,0)+IF(ISNUMBER(AU2084),1,0)+IF(ISNUMBER(AV2084),1,0)+IF(ISNUMBER(AW2084),1,0)+IF(ISNUMBER(AX2084),1,0)+IF(ISNUMBER(BA2084),1,0)+IF(ISNUMBER(BB2084),1,0),1)</f>
        <v>1</v>
      </c>
      <c r="W2084" s="197">
        <v>406</v>
      </c>
      <c r="X2084" s="197"/>
      <c r="Y2084" s="197"/>
      <c r="Z2084" s="197">
        <v>140</v>
      </c>
      <c r="AA2084" s="197"/>
      <c r="AB2084" s="197"/>
      <c r="AC2084" s="197"/>
      <c r="AD2084" s="197"/>
      <c r="AE2084" s="197"/>
      <c r="AF2084" s="197"/>
      <c r="AG2084" s="197"/>
      <c r="AH2084" s="197"/>
      <c r="AI2084" s="200"/>
      <c r="AJ2084" s="197"/>
      <c r="AK2084" s="197"/>
      <c r="AL2084" s="197"/>
      <c r="AM2084" s="197"/>
      <c r="AN2084" s="197"/>
      <c r="AO2084" s="197"/>
      <c r="AP2084" s="197"/>
      <c r="AQ2084" s="197"/>
      <c r="AR2084" s="197"/>
      <c r="AS2084" s="197"/>
      <c r="AT2084" s="197"/>
      <c r="AU2084" s="197"/>
      <c r="AV2084" s="197"/>
      <c r="AW2084" s="197"/>
      <c r="AX2084" s="197"/>
      <c r="AY2084" s="197"/>
      <c r="AZ2084" s="197"/>
      <c r="BA2084" s="197"/>
      <c r="BB2084" s="197"/>
      <c r="BC2084" s="197"/>
    </row>
    <row r="2085" spans="2:55" customFormat="1" ht="14.1" customHeight="1">
      <c r="B2085" s="204">
        <v>20250626</v>
      </c>
      <c r="C2085" s="204" t="s">
        <v>64</v>
      </c>
      <c r="D2085" s="204">
        <v>1330</v>
      </c>
      <c r="E2085" s="204">
        <v>7196</v>
      </c>
      <c r="F2085" s="204"/>
      <c r="G2085" s="204"/>
      <c r="H2085" s="204">
        <v>7195</v>
      </c>
      <c r="I2085" s="204"/>
      <c r="J2085" s="204"/>
      <c r="K2085" s="204">
        <v>-600</v>
      </c>
      <c r="L2085" s="204">
        <v>-600</v>
      </c>
      <c r="M2085" s="204">
        <v>-599</v>
      </c>
      <c r="N2085" s="204" t="s">
        <v>40</v>
      </c>
      <c r="O2085" s="204" t="s">
        <v>41</v>
      </c>
      <c r="P2085" s="202">
        <f t="shared" si="197"/>
        <v>0</v>
      </c>
      <c r="Q2085" s="197">
        <f t="shared" si="192"/>
        <v>1</v>
      </c>
      <c r="R2085" s="202" t="str">
        <f t="shared" si="193"/>
        <v>NA</v>
      </c>
      <c r="S2085" s="202" t="str">
        <f t="shared" si="194"/>
        <v>NA</v>
      </c>
      <c r="T2085" s="197" t="str">
        <f t="shared" si="195"/>
        <v>NA</v>
      </c>
      <c r="U2085" s="197">
        <f t="shared" si="196"/>
        <v>0</v>
      </c>
      <c r="V2085" s="197">
        <f>MIN(IF(SUM(W2085,,X2085,Z2085,AA2085,AD2085,AC2085,AF2085,AG2085,AJ2085,AI2085,AL2085,AM2085,AO2085,AP2085,AR2085,AS2085,A2085,AY2085,AU2085,AV2085,AW2085,AX2085,BA2085,BB2085)=0,0,1)+IF(O2085="Smoothing ramp",1,0)+IF(ISNUMBER(W2085),1,0)+IF(ISNUMBER(X2085),1,0)+IF(ISNUMBER(Z2085),1,0)+IF(ISNUMBER(AA2085),1,0)+IF(ISNUMBER(AD2085),1,0)+IF(ISNUMBER(AC2085),1,0)+IF(ISNUMBER(AF2085),1,0)+IF(ISNUMBER(AG2085),1,0)+IF(ISNUMBER(AI2085),1,0)+IF(ISNUMBER(AJ2085),1,0)+IF(ISNUMBER(AL2085),1,0)+IF(ISNUMBER(AM2085),1,0)+IF(ISNUMBER(AO2085),1,0)+IF(ISNUMBER(AP2085),1,0)+IF(ISNUMBER(#REF!),1,0)+IF(ISNUMBER(AR2085),1,0)+IF(ISNUMBER(AS2085),1,0)+IF(ISNUMBER(AY2085),1,0)+IF(ISNUMBER(AU2085),1,0)+IF(ISNUMBER(AV2085),1,0)+IF(ISNUMBER(AW2085),1,0)+IF(ISNUMBER(AX2085),1,0)+IF(ISNUMBER(BA2085),1,0)+IF(ISNUMBER(BB2085),1,0),1)</f>
        <v>1</v>
      </c>
      <c r="W2085" s="197">
        <v>425</v>
      </c>
      <c r="X2085" s="197"/>
      <c r="Y2085" s="197" t="s">
        <v>42</v>
      </c>
      <c r="Z2085" s="197">
        <v>140</v>
      </c>
      <c r="AA2085" s="197"/>
      <c r="AB2085" s="197" t="s">
        <v>42</v>
      </c>
      <c r="AC2085" s="197"/>
      <c r="AD2085" s="197"/>
      <c r="AE2085" s="197"/>
      <c r="AF2085" s="197"/>
      <c r="AG2085" s="197"/>
      <c r="AH2085" s="197"/>
      <c r="AI2085" s="200"/>
      <c r="AJ2085" s="197"/>
      <c r="AK2085" s="197"/>
      <c r="AL2085" s="197"/>
      <c r="AM2085" s="197"/>
      <c r="AN2085" s="197"/>
      <c r="AO2085" s="197"/>
      <c r="AP2085" s="197"/>
      <c r="AQ2085" s="197"/>
      <c r="AR2085" s="197"/>
      <c r="AS2085" s="197"/>
      <c r="AT2085" s="197"/>
      <c r="AU2085" s="197"/>
      <c r="AV2085" s="197"/>
      <c r="AW2085" s="197"/>
      <c r="AX2085" s="197"/>
      <c r="AY2085" s="197"/>
      <c r="AZ2085" s="197"/>
      <c r="BA2085" s="197"/>
      <c r="BB2085" s="197"/>
      <c r="BC2085" s="197"/>
    </row>
    <row r="2086" spans="2:55" customFormat="1" ht="14.1" customHeight="1">
      <c r="B2086" s="204">
        <v>20250626</v>
      </c>
      <c r="C2086" s="204" t="s">
        <v>64</v>
      </c>
      <c r="D2086" s="204">
        <v>1430</v>
      </c>
      <c r="E2086" s="204">
        <v>7196</v>
      </c>
      <c r="F2086" s="204"/>
      <c r="G2086" s="204"/>
      <c r="H2086" s="204">
        <v>7195</v>
      </c>
      <c r="I2086" s="204"/>
      <c r="J2086" s="204"/>
      <c r="K2086" s="204">
        <v>-600</v>
      </c>
      <c r="L2086" s="204">
        <v>-600</v>
      </c>
      <c r="M2086" s="204">
        <v>-599</v>
      </c>
      <c r="N2086" s="204" t="s">
        <v>40</v>
      </c>
      <c r="O2086" s="204" t="s">
        <v>41</v>
      </c>
      <c r="P2086" s="202">
        <f t="shared" si="197"/>
        <v>0</v>
      </c>
      <c r="Q2086" s="197">
        <f t="shared" si="192"/>
        <v>1</v>
      </c>
      <c r="R2086" s="202" t="str">
        <f t="shared" si="193"/>
        <v>NA</v>
      </c>
      <c r="S2086" s="202" t="str">
        <f t="shared" si="194"/>
        <v>NA</v>
      </c>
      <c r="T2086" s="197" t="str">
        <f t="shared" si="195"/>
        <v>NA</v>
      </c>
      <c r="U2086" s="197">
        <f t="shared" si="196"/>
        <v>0</v>
      </c>
      <c r="V2086" s="197">
        <f>MIN(IF(SUM(W2086,,X2086,Z2086,AA2086,AD2086,AC2086,AF2086,AG2086,AJ2086,AI2086,AL2086,AM2086,AO2086,AP2086,AR2086,AS2086,A2086,AY2086,AU2086,AV2086,AW2086,AX2086,BA2086,BB2086)=0,0,1)+IF(O2086="Smoothing ramp",1,0)+IF(ISNUMBER(W2086),1,0)+IF(ISNUMBER(X2086),1,0)+IF(ISNUMBER(Z2086),1,0)+IF(ISNUMBER(AA2086),1,0)+IF(ISNUMBER(AD2086),1,0)+IF(ISNUMBER(AC2086),1,0)+IF(ISNUMBER(AF2086),1,0)+IF(ISNUMBER(AG2086),1,0)+IF(ISNUMBER(AI2086),1,0)+IF(ISNUMBER(AJ2086),1,0)+IF(ISNUMBER(AL2086),1,0)+IF(ISNUMBER(AM2086),1,0)+IF(ISNUMBER(AO2086),1,0)+IF(ISNUMBER(AP2086),1,0)+IF(ISNUMBER(#REF!),1,0)+IF(ISNUMBER(AR2086),1,0)+IF(ISNUMBER(AS2086),1,0)+IF(ISNUMBER(AY2086),1,0)+IF(ISNUMBER(AU2086),1,0)+IF(ISNUMBER(AV2086),1,0)+IF(ISNUMBER(AW2086),1,0)+IF(ISNUMBER(AX2086),1,0)+IF(ISNUMBER(BA2086),1,0)+IF(ISNUMBER(BB2086),1,0),1)</f>
        <v>1</v>
      </c>
      <c r="W2086" s="197">
        <v>425</v>
      </c>
      <c r="X2086" s="197"/>
      <c r="Y2086" s="197" t="s">
        <v>42</v>
      </c>
      <c r="Z2086" s="197">
        <v>140</v>
      </c>
      <c r="AA2086" s="197"/>
      <c r="AB2086" s="197" t="s">
        <v>42</v>
      </c>
      <c r="AC2086" s="197"/>
      <c r="AD2086" s="197"/>
      <c r="AE2086" s="197"/>
      <c r="AF2086" s="197"/>
      <c r="AG2086" s="197"/>
      <c r="AH2086" s="197"/>
      <c r="AI2086" s="200"/>
      <c r="AJ2086" s="197"/>
      <c r="AK2086" s="197"/>
      <c r="AL2086" s="197"/>
      <c r="AM2086" s="197"/>
      <c r="AN2086" s="197"/>
      <c r="AO2086" s="197"/>
      <c r="AP2086" s="197"/>
      <c r="AQ2086" s="197"/>
      <c r="AR2086" s="197"/>
      <c r="AS2086" s="197"/>
      <c r="AT2086" s="197"/>
      <c r="AU2086" s="197"/>
      <c r="AV2086" s="197"/>
      <c r="AW2086" s="197"/>
      <c r="AX2086" s="197"/>
      <c r="AY2086" s="197"/>
      <c r="AZ2086" s="197"/>
      <c r="BA2086" s="197"/>
      <c r="BB2086" s="197"/>
      <c r="BC2086" s="197"/>
    </row>
    <row r="2087" spans="2:55" customFormat="1" ht="14.1" customHeight="1">
      <c r="B2087" s="204">
        <v>20250626</v>
      </c>
      <c r="C2087" s="204" t="s">
        <v>64</v>
      </c>
      <c r="D2087" s="204">
        <v>1530</v>
      </c>
      <c r="E2087" s="204">
        <v>7623</v>
      </c>
      <c r="F2087" s="204"/>
      <c r="G2087" s="204"/>
      <c r="H2087" s="204">
        <v>7616</v>
      </c>
      <c r="I2087" s="204"/>
      <c r="J2087" s="204"/>
      <c r="K2087" s="204">
        <v>-1232</v>
      </c>
      <c r="L2087" s="204">
        <v>-1232</v>
      </c>
      <c r="M2087" s="204">
        <v>-1225</v>
      </c>
      <c r="N2087" s="204" t="s">
        <v>40</v>
      </c>
      <c r="O2087" s="204" t="s">
        <v>41</v>
      </c>
      <c r="P2087" s="202">
        <f t="shared" si="197"/>
        <v>0</v>
      </c>
      <c r="Q2087" s="197">
        <f t="shared" si="192"/>
        <v>7</v>
      </c>
      <c r="R2087" s="202" t="str">
        <f t="shared" si="193"/>
        <v>NA</v>
      </c>
      <c r="S2087" s="202" t="str">
        <f t="shared" si="194"/>
        <v>NA</v>
      </c>
      <c r="T2087" s="197" t="str">
        <f t="shared" si="195"/>
        <v>NA</v>
      </c>
      <c r="U2087" s="197">
        <f t="shared" si="196"/>
        <v>0</v>
      </c>
      <c r="V2087" s="197">
        <f>MIN(IF(SUM(W2087,,X2087,Z2087,AA2087,AD2087,AC2087,AF2087,AG2087,AJ2087,AI2087,AL2087,AM2087,AO2087,AP2087,AR2087,AS2087,A2087,AY2087,AU2087,AV2087,AW2087,AX2087,BA2087,BB2087)=0,0,1)+IF(O2087="Smoothing ramp",1,0)+IF(ISNUMBER(W2087),1,0)+IF(ISNUMBER(X2087),1,0)+IF(ISNUMBER(Z2087),1,0)+IF(ISNUMBER(AA2087),1,0)+IF(ISNUMBER(AD2087),1,0)+IF(ISNUMBER(AC2087),1,0)+IF(ISNUMBER(AF2087),1,0)+IF(ISNUMBER(AG2087),1,0)+IF(ISNUMBER(AI2087),1,0)+IF(ISNUMBER(AJ2087),1,0)+IF(ISNUMBER(AL2087),1,0)+IF(ISNUMBER(AM2087),1,0)+IF(ISNUMBER(AO2087),1,0)+IF(ISNUMBER(AP2087),1,0)+IF(ISNUMBER(#REF!),1,0)+IF(ISNUMBER(AR2087),1,0)+IF(ISNUMBER(AS2087),1,0)+IF(ISNUMBER(AY2087),1,0)+IF(ISNUMBER(AU2087),1,0)+IF(ISNUMBER(AV2087),1,0)+IF(ISNUMBER(AW2087),1,0)+IF(ISNUMBER(AX2087),1,0)+IF(ISNUMBER(BA2087),1,0)+IF(ISNUMBER(BB2087),1,0),1)</f>
        <v>1</v>
      </c>
      <c r="W2087" s="197">
        <v>425</v>
      </c>
      <c r="X2087" s="197"/>
      <c r="Y2087" s="197" t="s">
        <v>42</v>
      </c>
      <c r="Z2087" s="197">
        <v>140</v>
      </c>
      <c r="AA2087" s="197"/>
      <c r="AB2087" s="197" t="s">
        <v>42</v>
      </c>
      <c r="AC2087" s="197"/>
      <c r="AD2087" s="197"/>
      <c r="AE2087" s="197"/>
      <c r="AF2087" s="197"/>
      <c r="AG2087" s="197"/>
      <c r="AH2087" s="197"/>
      <c r="AI2087" s="200"/>
      <c r="AJ2087" s="197"/>
      <c r="AK2087" s="197"/>
      <c r="AL2087" s="197"/>
      <c r="AM2087" s="197"/>
      <c r="AN2087" s="197"/>
      <c r="AO2087" s="197"/>
      <c r="AP2087" s="197"/>
      <c r="AQ2087" s="197"/>
      <c r="AR2087" s="197"/>
      <c r="AS2087" s="197"/>
      <c r="AT2087" s="197"/>
      <c r="AU2087" s="197"/>
      <c r="AV2087" s="197"/>
      <c r="AW2087" s="197"/>
      <c r="AX2087" s="197"/>
      <c r="AY2087" s="197"/>
      <c r="AZ2087" s="197"/>
      <c r="BA2087" s="197"/>
      <c r="BB2087" s="197"/>
      <c r="BC2087" s="197"/>
    </row>
    <row r="2088" spans="2:55" customFormat="1" ht="14.1" customHeight="1">
      <c r="B2088" s="204">
        <v>20250626</v>
      </c>
      <c r="C2088" s="204" t="s">
        <v>64</v>
      </c>
      <c r="D2088" s="204">
        <v>1630</v>
      </c>
      <c r="E2088" s="204">
        <v>7623</v>
      </c>
      <c r="F2088" s="204"/>
      <c r="G2088" s="204"/>
      <c r="H2088" s="204">
        <v>7616</v>
      </c>
      <c r="I2088" s="204"/>
      <c r="J2088" s="204"/>
      <c r="K2088" s="204">
        <v>-1232</v>
      </c>
      <c r="L2088" s="204">
        <v>-1232</v>
      </c>
      <c r="M2088" s="204">
        <v>-1225</v>
      </c>
      <c r="N2088" s="204" t="s">
        <v>40</v>
      </c>
      <c r="O2088" s="204" t="s">
        <v>41</v>
      </c>
      <c r="P2088" s="202">
        <f t="shared" si="197"/>
        <v>0</v>
      </c>
      <c r="Q2088" s="197">
        <f t="shared" si="192"/>
        <v>7</v>
      </c>
      <c r="R2088" s="202" t="str">
        <f t="shared" si="193"/>
        <v>NA</v>
      </c>
      <c r="S2088" s="202" t="str">
        <f t="shared" si="194"/>
        <v>NA</v>
      </c>
      <c r="T2088" s="197" t="str">
        <f t="shared" si="195"/>
        <v>NA</v>
      </c>
      <c r="U2088" s="197">
        <f t="shared" si="196"/>
        <v>0</v>
      </c>
      <c r="V2088" s="197">
        <f>MIN(IF(SUM(W2088,,X2088,Z2088,AA2088,AD2088,AC2088,AF2088,AG2088,AJ2088,AI2088,AL2088,AM2088,AO2088,AP2088,AR2088,AS2088,A2088,AY2088,AU2088,AV2088,AW2088,AX2088,BA2088,BB2088)=0,0,1)+IF(O2088="Smoothing ramp",1,0)+IF(ISNUMBER(W2088),1,0)+IF(ISNUMBER(X2088),1,0)+IF(ISNUMBER(Z2088),1,0)+IF(ISNUMBER(AA2088),1,0)+IF(ISNUMBER(AD2088),1,0)+IF(ISNUMBER(AC2088),1,0)+IF(ISNUMBER(AF2088),1,0)+IF(ISNUMBER(AG2088),1,0)+IF(ISNUMBER(AI2088),1,0)+IF(ISNUMBER(AJ2088),1,0)+IF(ISNUMBER(AL2088),1,0)+IF(ISNUMBER(AM2088),1,0)+IF(ISNUMBER(AO2088),1,0)+IF(ISNUMBER(AP2088),1,0)+IF(ISNUMBER(#REF!),1,0)+IF(ISNUMBER(AR2088),1,0)+IF(ISNUMBER(AS2088),1,0)+IF(ISNUMBER(AY2088),1,0)+IF(ISNUMBER(AU2088),1,0)+IF(ISNUMBER(AV2088),1,0)+IF(ISNUMBER(AW2088),1,0)+IF(ISNUMBER(AX2088),1,0)+IF(ISNUMBER(BA2088),1,0)+IF(ISNUMBER(BB2088),1,0),1)</f>
        <v>1</v>
      </c>
      <c r="W2088" s="197">
        <v>425</v>
      </c>
      <c r="X2088" s="197"/>
      <c r="Y2088" s="197" t="s">
        <v>42</v>
      </c>
      <c r="Z2088" s="197">
        <v>140</v>
      </c>
      <c r="AA2088" s="197"/>
      <c r="AB2088" s="197" t="s">
        <v>42</v>
      </c>
      <c r="AC2088" s="197"/>
      <c r="AD2088" s="197"/>
      <c r="AE2088" s="197"/>
      <c r="AF2088" s="197"/>
      <c r="AG2088" s="197"/>
      <c r="AH2088" s="197"/>
      <c r="AI2088" s="200"/>
      <c r="AJ2088" s="197"/>
      <c r="AK2088" s="197"/>
      <c r="AL2088" s="197"/>
      <c r="AM2088" s="197"/>
      <c r="AN2088" s="197"/>
      <c r="AO2088" s="197"/>
      <c r="AP2088" s="197"/>
      <c r="AQ2088" s="197"/>
      <c r="AR2088" s="197"/>
      <c r="AS2088" s="197"/>
      <c r="AT2088" s="197"/>
      <c r="AU2088" s="197"/>
      <c r="AV2088" s="197"/>
      <c r="AW2088" s="197"/>
      <c r="AX2088" s="197"/>
      <c r="AY2088" s="197"/>
      <c r="AZ2088" s="197"/>
      <c r="BA2088" s="197"/>
      <c r="BB2088" s="197"/>
      <c r="BC2088" s="197"/>
    </row>
    <row r="2089" spans="2:55" customFormat="1" ht="14.1" customHeight="1">
      <c r="B2089" s="204">
        <v>20250626</v>
      </c>
      <c r="C2089" s="204" t="s">
        <v>64</v>
      </c>
      <c r="D2089" s="204">
        <v>1730</v>
      </c>
      <c r="E2089" s="204">
        <v>9023</v>
      </c>
      <c r="F2089" s="204"/>
      <c r="G2089" s="204"/>
      <c r="H2089" s="204">
        <v>9017</v>
      </c>
      <c r="I2089" s="204"/>
      <c r="J2089" s="204"/>
      <c r="K2089" s="204">
        <v>-2910</v>
      </c>
      <c r="L2089" s="204">
        <v>-2910</v>
      </c>
      <c r="M2089" s="204">
        <v>-2904</v>
      </c>
      <c r="N2089" s="204" t="s">
        <v>40</v>
      </c>
      <c r="O2089" s="204" t="s">
        <v>41</v>
      </c>
      <c r="P2089" s="202">
        <f t="shared" si="197"/>
        <v>0</v>
      </c>
      <c r="Q2089" s="197">
        <f t="shared" si="192"/>
        <v>6</v>
      </c>
      <c r="R2089" s="202" t="str">
        <f t="shared" si="193"/>
        <v>NA</v>
      </c>
      <c r="S2089" s="202" t="str">
        <f t="shared" si="194"/>
        <v>NA</v>
      </c>
      <c r="T2089" s="197" t="str">
        <f t="shared" si="195"/>
        <v>NA</v>
      </c>
      <c r="U2089" s="197">
        <f t="shared" si="196"/>
        <v>0</v>
      </c>
      <c r="V2089" s="197">
        <f>MIN(IF(SUM(W2089,,X2089,Z2089,AA2089,AD2089,AC2089,AF2089,AG2089,AJ2089,AI2089,AL2089,AM2089,AO2089,AP2089,AR2089,AS2089,A2089,AY2089,AU2089,AV2089,AW2089,AX2089,BA2089,BB2089)=0,0,1)+IF(O2089="Smoothing ramp",1,0)+IF(ISNUMBER(W2089),1,0)+IF(ISNUMBER(X2089),1,0)+IF(ISNUMBER(Z2089),1,0)+IF(ISNUMBER(AA2089),1,0)+IF(ISNUMBER(AD2089),1,0)+IF(ISNUMBER(AC2089),1,0)+IF(ISNUMBER(AF2089),1,0)+IF(ISNUMBER(AG2089),1,0)+IF(ISNUMBER(AI2089),1,0)+IF(ISNUMBER(AJ2089),1,0)+IF(ISNUMBER(AL2089),1,0)+IF(ISNUMBER(AM2089),1,0)+IF(ISNUMBER(AO2089),1,0)+IF(ISNUMBER(AP2089),1,0)+IF(ISNUMBER(#REF!),1,0)+IF(ISNUMBER(AR2089),1,0)+IF(ISNUMBER(AS2089),1,0)+IF(ISNUMBER(AY2089),1,0)+IF(ISNUMBER(AU2089),1,0)+IF(ISNUMBER(AV2089),1,0)+IF(ISNUMBER(AW2089),1,0)+IF(ISNUMBER(AX2089),1,0)+IF(ISNUMBER(BA2089),1,0)+IF(ISNUMBER(BB2089),1,0),1)</f>
        <v>1</v>
      </c>
      <c r="W2089" s="197">
        <v>425</v>
      </c>
      <c r="X2089" s="197"/>
      <c r="Y2089" s="197" t="s">
        <v>42</v>
      </c>
      <c r="Z2089" s="197">
        <v>140</v>
      </c>
      <c r="AA2089" s="197"/>
      <c r="AB2089" s="197" t="s">
        <v>42</v>
      </c>
      <c r="AC2089" s="197"/>
      <c r="AD2089" s="197"/>
      <c r="AE2089" s="197"/>
      <c r="AF2089" s="197"/>
      <c r="AG2089" s="197"/>
      <c r="AH2089" s="197"/>
      <c r="AI2089" s="200"/>
      <c r="AJ2089" s="197"/>
      <c r="AK2089" s="197"/>
      <c r="AL2089" s="197"/>
      <c r="AM2089" s="197"/>
      <c r="AN2089" s="197"/>
      <c r="AO2089" s="197"/>
      <c r="AP2089" s="197"/>
      <c r="AQ2089" s="197"/>
      <c r="AR2089" s="197"/>
      <c r="AS2089" s="197"/>
      <c r="AT2089" s="197"/>
      <c r="AU2089" s="197"/>
      <c r="AV2089" s="197"/>
      <c r="AW2089" s="197"/>
      <c r="AX2089" s="197"/>
      <c r="AY2089" s="197"/>
      <c r="AZ2089" s="197"/>
      <c r="BA2089" s="197"/>
      <c r="BB2089" s="197"/>
      <c r="BC2089" s="197"/>
    </row>
    <row r="2090" spans="2:55" customFormat="1" ht="14.1" customHeight="1">
      <c r="B2090" s="204">
        <v>20250626</v>
      </c>
      <c r="C2090" s="204" t="s">
        <v>64</v>
      </c>
      <c r="D2090" s="204">
        <v>1830</v>
      </c>
      <c r="E2090" s="204">
        <v>9645</v>
      </c>
      <c r="F2090" s="204"/>
      <c r="G2090" s="204"/>
      <c r="H2090" s="204">
        <v>9086</v>
      </c>
      <c r="I2090" s="204"/>
      <c r="J2090" s="204"/>
      <c r="K2090" s="204">
        <v>-1989</v>
      </c>
      <c r="L2090" s="204">
        <v>-1989</v>
      </c>
      <c r="M2090" s="204">
        <v>-1430</v>
      </c>
      <c r="N2090" s="204" t="s">
        <v>40</v>
      </c>
      <c r="O2090" s="204" t="s">
        <v>45</v>
      </c>
      <c r="P2090" s="202">
        <f t="shared" si="197"/>
        <v>0</v>
      </c>
      <c r="Q2090" s="197">
        <f t="shared" si="192"/>
        <v>559</v>
      </c>
      <c r="R2090" s="202" t="str">
        <f t="shared" si="193"/>
        <v>NA</v>
      </c>
      <c r="S2090" s="202" t="str">
        <f t="shared" si="194"/>
        <v>NA</v>
      </c>
      <c r="T2090" s="197" t="str">
        <f t="shared" si="195"/>
        <v>NA</v>
      </c>
      <c r="U2090" s="197">
        <f t="shared" si="196"/>
        <v>0</v>
      </c>
      <c r="V2090" s="197">
        <f>MIN(IF(SUM(W2090,,X2090,Z2090,AA2090,AD2090,AC2090,AF2090,AG2090,AJ2090,AI2090,AL2090,AM2090,AO2090,AP2090,AR2090,AS2090,A2090,AY2090,AU2090,AV2090,AW2090,AX2090,BA2090,BB2090)=0,0,1)+IF(O2090="Smoothing ramp",1,0)+IF(ISNUMBER(W2090),1,0)+IF(ISNUMBER(X2090),1,0)+IF(ISNUMBER(Z2090),1,0)+IF(ISNUMBER(AA2090),1,0)+IF(ISNUMBER(AD2090),1,0)+IF(ISNUMBER(AC2090),1,0)+IF(ISNUMBER(AF2090),1,0)+IF(ISNUMBER(AG2090),1,0)+IF(ISNUMBER(AI2090),1,0)+IF(ISNUMBER(AJ2090),1,0)+IF(ISNUMBER(AL2090),1,0)+IF(ISNUMBER(AM2090),1,0)+IF(ISNUMBER(AO2090),1,0)+IF(ISNUMBER(AP2090),1,0)+IF(ISNUMBER(#REF!),1,0)+IF(ISNUMBER(AR2090),1,0)+IF(ISNUMBER(AS2090),1,0)+IF(ISNUMBER(AY2090),1,0)+IF(ISNUMBER(AU2090),1,0)+IF(ISNUMBER(AV2090),1,0)+IF(ISNUMBER(AW2090),1,0)+IF(ISNUMBER(AX2090),1,0)+IF(ISNUMBER(BA2090),1,0)+IF(ISNUMBER(BB2090),1,0),1)</f>
        <v>1</v>
      </c>
      <c r="W2090" s="197">
        <v>425</v>
      </c>
      <c r="X2090" s="197"/>
      <c r="Y2090" s="197" t="s">
        <v>42</v>
      </c>
      <c r="Z2090" s="197">
        <v>140</v>
      </c>
      <c r="AA2090" s="197"/>
      <c r="AB2090" s="197" t="s">
        <v>42</v>
      </c>
      <c r="AC2090" s="197"/>
      <c r="AD2090" s="197"/>
      <c r="AE2090" s="197"/>
      <c r="AF2090" s="197"/>
      <c r="AG2090" s="197"/>
      <c r="AH2090" s="197"/>
      <c r="AI2090" s="200"/>
      <c r="AJ2090" s="197"/>
      <c r="AK2090" s="197"/>
      <c r="AL2090" s="197"/>
      <c r="AM2090" s="197"/>
      <c r="AN2090" s="197"/>
      <c r="AO2090" s="197"/>
      <c r="AP2090" s="197"/>
      <c r="AQ2090" s="197"/>
      <c r="AR2090" s="197"/>
      <c r="AS2090" s="197"/>
      <c r="AT2090" s="197"/>
      <c r="AU2090" s="197"/>
      <c r="AV2090" s="197"/>
      <c r="AW2090" s="197"/>
      <c r="AX2090" s="197"/>
      <c r="AY2090" s="197"/>
      <c r="AZ2090" s="197"/>
      <c r="BA2090" s="197"/>
      <c r="BB2090" s="197"/>
      <c r="BC2090" s="197"/>
    </row>
    <row r="2091" spans="2:55" customFormat="1" ht="14.1" customHeight="1">
      <c r="B2091" s="204">
        <v>20250626</v>
      </c>
      <c r="C2091" s="204" t="s">
        <v>64</v>
      </c>
      <c r="D2091" s="204">
        <v>1930</v>
      </c>
      <c r="E2091" s="204">
        <v>9645</v>
      </c>
      <c r="F2091" s="204"/>
      <c r="G2091" s="204"/>
      <c r="H2091" s="204">
        <v>9086</v>
      </c>
      <c r="I2091" s="204"/>
      <c r="J2091" s="204"/>
      <c r="K2091" s="204">
        <v>-1989</v>
      </c>
      <c r="L2091" s="204">
        <v>-1989</v>
      </c>
      <c r="M2091" s="204">
        <v>-1430</v>
      </c>
      <c r="N2091" s="204" t="s">
        <v>40</v>
      </c>
      <c r="O2091" s="204" t="s">
        <v>45</v>
      </c>
      <c r="P2091" s="202">
        <f t="shared" si="197"/>
        <v>0</v>
      </c>
      <c r="Q2091" s="197">
        <f t="shared" si="192"/>
        <v>559</v>
      </c>
      <c r="R2091" s="202" t="str">
        <f t="shared" si="193"/>
        <v>NA</v>
      </c>
      <c r="S2091" s="202" t="str">
        <f t="shared" si="194"/>
        <v>NA</v>
      </c>
      <c r="T2091" s="197" t="str">
        <f t="shared" si="195"/>
        <v>NA</v>
      </c>
      <c r="U2091" s="197">
        <f t="shared" si="196"/>
        <v>0</v>
      </c>
      <c r="V2091" s="197">
        <f>MIN(IF(SUM(W2091,,X2091,Z2091,AA2091,AD2091,AC2091,AF2091,AG2091,AJ2091,AI2091,AL2091,AM2091,AO2091,AP2091,AR2091,AS2091,A2091,AY2091,AU2091,AV2091,AW2091,AX2091,BA2091,BB2091)=0,0,1)+IF(O2091="Smoothing ramp",1,0)+IF(ISNUMBER(W2091),1,0)+IF(ISNUMBER(X2091),1,0)+IF(ISNUMBER(Z2091),1,0)+IF(ISNUMBER(AA2091),1,0)+IF(ISNUMBER(AD2091),1,0)+IF(ISNUMBER(AC2091),1,0)+IF(ISNUMBER(AF2091),1,0)+IF(ISNUMBER(AG2091),1,0)+IF(ISNUMBER(AI2091),1,0)+IF(ISNUMBER(AJ2091),1,0)+IF(ISNUMBER(AL2091),1,0)+IF(ISNUMBER(AM2091),1,0)+IF(ISNUMBER(AO2091),1,0)+IF(ISNUMBER(AP2091),1,0)+IF(ISNUMBER(#REF!),1,0)+IF(ISNUMBER(AR2091),1,0)+IF(ISNUMBER(AS2091),1,0)+IF(ISNUMBER(AY2091),1,0)+IF(ISNUMBER(AU2091),1,0)+IF(ISNUMBER(AV2091),1,0)+IF(ISNUMBER(AW2091),1,0)+IF(ISNUMBER(AX2091),1,0)+IF(ISNUMBER(BA2091),1,0)+IF(ISNUMBER(BB2091),1,0),1)</f>
        <v>1</v>
      </c>
      <c r="W2091" s="197">
        <v>425</v>
      </c>
      <c r="X2091" s="197"/>
      <c r="Y2091" s="197" t="s">
        <v>42</v>
      </c>
      <c r="Z2091" s="197">
        <v>140</v>
      </c>
      <c r="AA2091" s="197"/>
      <c r="AB2091" s="197" t="s">
        <v>42</v>
      </c>
      <c r="AC2091" s="197"/>
      <c r="AD2091" s="197"/>
      <c r="AE2091" s="197"/>
      <c r="AF2091" s="197"/>
      <c r="AG2091" s="197"/>
      <c r="AH2091" s="197"/>
      <c r="AI2091" s="200"/>
      <c r="AJ2091" s="197"/>
      <c r="AK2091" s="197"/>
      <c r="AL2091" s="197"/>
      <c r="AM2091" s="197"/>
      <c r="AN2091" s="197"/>
      <c r="AO2091" s="197"/>
      <c r="AP2091" s="197"/>
      <c r="AQ2091" s="197"/>
      <c r="AR2091" s="197"/>
      <c r="AS2091" s="197"/>
      <c r="AT2091" s="197"/>
      <c r="AU2091" s="197"/>
      <c r="AV2091" s="197"/>
      <c r="AW2091" s="197"/>
      <c r="AX2091" s="197"/>
      <c r="AY2091" s="197"/>
      <c r="AZ2091" s="197"/>
      <c r="BA2091" s="197"/>
      <c r="BB2091" s="197"/>
      <c r="BC2091" s="197"/>
    </row>
    <row r="2092" spans="2:55" customFormat="1" ht="14.1" customHeight="1">
      <c r="B2092" s="204">
        <v>20250626</v>
      </c>
      <c r="C2092" s="204" t="s">
        <v>64</v>
      </c>
      <c r="D2092" s="204">
        <v>2030</v>
      </c>
      <c r="E2092" s="204">
        <v>9645</v>
      </c>
      <c r="F2092" s="204"/>
      <c r="G2092" s="204"/>
      <c r="H2092" s="204">
        <v>9086</v>
      </c>
      <c r="I2092" s="204"/>
      <c r="J2092" s="204"/>
      <c r="K2092" s="204">
        <v>-1989</v>
      </c>
      <c r="L2092" s="204">
        <v>-1989</v>
      </c>
      <c r="M2092" s="204">
        <v>-1430</v>
      </c>
      <c r="N2092" s="204" t="s">
        <v>40</v>
      </c>
      <c r="O2092" s="204" t="s">
        <v>45</v>
      </c>
      <c r="P2092" s="202">
        <f t="shared" si="197"/>
        <v>0</v>
      </c>
      <c r="Q2092" s="197">
        <f t="shared" si="192"/>
        <v>559</v>
      </c>
      <c r="R2092" s="202" t="str">
        <f t="shared" si="193"/>
        <v>NA</v>
      </c>
      <c r="S2092" s="202" t="str">
        <f t="shared" si="194"/>
        <v>NA</v>
      </c>
      <c r="T2092" s="197" t="str">
        <f t="shared" si="195"/>
        <v>NA</v>
      </c>
      <c r="U2092" s="197">
        <f t="shared" si="196"/>
        <v>0</v>
      </c>
      <c r="V2092" s="197">
        <f>MIN(IF(SUM(W2092,,X2092,Z2092,AA2092,AD2092,AC2092,AF2092,AG2092,AJ2092,AI2092,AL2092,AM2092,AO2092,AP2092,AR2092,AS2092,A2092,AY2092,AU2092,AV2092,AW2092,AX2092,BA2092,BB2092)=0,0,1)+IF(O2092="Smoothing ramp",1,0)+IF(ISNUMBER(W2092),1,0)+IF(ISNUMBER(X2092),1,0)+IF(ISNUMBER(Z2092),1,0)+IF(ISNUMBER(AA2092),1,0)+IF(ISNUMBER(AD2092),1,0)+IF(ISNUMBER(AC2092),1,0)+IF(ISNUMBER(AF2092),1,0)+IF(ISNUMBER(AG2092),1,0)+IF(ISNUMBER(AI2092),1,0)+IF(ISNUMBER(AJ2092),1,0)+IF(ISNUMBER(AL2092),1,0)+IF(ISNUMBER(AM2092),1,0)+IF(ISNUMBER(AO2092),1,0)+IF(ISNUMBER(AP2092),1,0)+IF(ISNUMBER(#REF!),1,0)+IF(ISNUMBER(AR2092),1,0)+IF(ISNUMBER(AS2092),1,0)+IF(ISNUMBER(AY2092),1,0)+IF(ISNUMBER(AU2092),1,0)+IF(ISNUMBER(AV2092),1,0)+IF(ISNUMBER(AW2092),1,0)+IF(ISNUMBER(AX2092),1,0)+IF(ISNUMBER(BA2092),1,0)+IF(ISNUMBER(BB2092),1,0),1)</f>
        <v>1</v>
      </c>
      <c r="W2092" s="197">
        <v>425</v>
      </c>
      <c r="X2092" s="197"/>
      <c r="Y2092" s="197" t="s">
        <v>42</v>
      </c>
      <c r="Z2092" s="197">
        <v>140</v>
      </c>
      <c r="AA2092" s="197"/>
      <c r="AB2092" s="197" t="s">
        <v>42</v>
      </c>
      <c r="AC2092" s="197"/>
      <c r="AD2092" s="197"/>
      <c r="AE2092" s="197"/>
      <c r="AF2092" s="197"/>
      <c r="AG2092" s="197"/>
      <c r="AH2092" s="197"/>
      <c r="AI2092" s="200"/>
      <c r="AJ2092" s="197"/>
      <c r="AK2092" s="197"/>
      <c r="AL2092" s="197"/>
      <c r="AM2092" s="197"/>
      <c r="AN2092" s="197"/>
      <c r="AO2092" s="197"/>
      <c r="AP2092" s="197"/>
      <c r="AQ2092" s="197"/>
      <c r="AR2092" s="197"/>
      <c r="AS2092" s="197"/>
      <c r="AT2092" s="197"/>
      <c r="AU2092" s="197"/>
      <c r="AV2092" s="197"/>
      <c r="AW2092" s="197"/>
      <c r="AX2092" s="197"/>
      <c r="AY2092" s="197"/>
      <c r="AZ2092" s="197"/>
      <c r="BA2092" s="197"/>
      <c r="BB2092" s="197"/>
      <c r="BC2092" s="197"/>
    </row>
    <row r="2093" spans="2:55" customFormat="1" ht="14.1" customHeight="1">
      <c r="B2093" s="204">
        <v>20250626</v>
      </c>
      <c r="C2093" s="204" t="s">
        <v>64</v>
      </c>
      <c r="D2093" s="204">
        <v>2130</v>
      </c>
      <c r="E2093" s="204">
        <v>9673</v>
      </c>
      <c r="F2093" s="204"/>
      <c r="G2093" s="204"/>
      <c r="H2093" s="204">
        <v>8975</v>
      </c>
      <c r="I2093" s="204"/>
      <c r="J2093" s="204"/>
      <c r="K2093" s="204">
        <v>-2568</v>
      </c>
      <c r="L2093" s="204">
        <v>-2568</v>
      </c>
      <c r="M2093" s="204">
        <v>-1870</v>
      </c>
      <c r="N2093" s="204" t="s">
        <v>40</v>
      </c>
      <c r="O2093" s="204" t="s">
        <v>45</v>
      </c>
      <c r="P2093" s="202">
        <f t="shared" si="197"/>
        <v>0</v>
      </c>
      <c r="Q2093" s="197">
        <f t="shared" si="192"/>
        <v>698</v>
      </c>
      <c r="R2093" s="202" t="str">
        <f t="shared" si="193"/>
        <v>NA</v>
      </c>
      <c r="S2093" s="202" t="str">
        <f t="shared" si="194"/>
        <v>NA</v>
      </c>
      <c r="T2093" s="197" t="str">
        <f t="shared" si="195"/>
        <v>NA</v>
      </c>
      <c r="U2093" s="197">
        <f t="shared" si="196"/>
        <v>0</v>
      </c>
      <c r="V2093" s="197">
        <f>MIN(IF(SUM(W2093,,X2093,Z2093,AA2093,AD2093,AC2093,AF2093,AG2093,AJ2093,AI2093,AL2093,AM2093,AO2093,AP2093,AR2093,AS2093,A2093,AY2093,AU2093,AV2093,AW2093,AX2093,BA2093,BB2093)=0,0,1)+IF(O2093="Smoothing ramp",1,0)+IF(ISNUMBER(W2093),1,0)+IF(ISNUMBER(X2093),1,0)+IF(ISNUMBER(Z2093),1,0)+IF(ISNUMBER(AA2093),1,0)+IF(ISNUMBER(AD2093),1,0)+IF(ISNUMBER(AC2093),1,0)+IF(ISNUMBER(AF2093),1,0)+IF(ISNUMBER(AG2093),1,0)+IF(ISNUMBER(AI2093),1,0)+IF(ISNUMBER(AJ2093),1,0)+IF(ISNUMBER(AL2093),1,0)+IF(ISNUMBER(AM2093),1,0)+IF(ISNUMBER(AO2093),1,0)+IF(ISNUMBER(AP2093),1,0)+IF(ISNUMBER(#REF!),1,0)+IF(ISNUMBER(AR2093),1,0)+IF(ISNUMBER(AS2093),1,0)+IF(ISNUMBER(AY2093),1,0)+IF(ISNUMBER(AU2093),1,0)+IF(ISNUMBER(AV2093),1,0)+IF(ISNUMBER(AW2093),1,0)+IF(ISNUMBER(AX2093),1,0)+IF(ISNUMBER(BA2093),1,0)+IF(ISNUMBER(BB2093),1,0),1)</f>
        <v>1</v>
      </c>
      <c r="W2093" s="197">
        <v>415</v>
      </c>
      <c r="X2093" s="197"/>
      <c r="Y2093" s="197" t="s">
        <v>42</v>
      </c>
      <c r="Z2093" s="197">
        <v>160</v>
      </c>
      <c r="AA2093" s="197"/>
      <c r="AB2093" s="197" t="s">
        <v>42</v>
      </c>
      <c r="AC2093" s="197"/>
      <c r="AD2093" s="197"/>
      <c r="AE2093" s="197"/>
      <c r="AF2093" s="197"/>
      <c r="AG2093" s="197"/>
      <c r="AH2093" s="197"/>
      <c r="AI2093" s="200"/>
      <c r="AJ2093" s="197"/>
      <c r="AK2093" s="197"/>
      <c r="AL2093" s="197"/>
      <c r="AM2093" s="197"/>
      <c r="AN2093" s="197"/>
      <c r="AO2093" s="197"/>
      <c r="AP2093" s="197"/>
      <c r="AQ2093" s="197"/>
      <c r="AR2093" s="197"/>
      <c r="AS2093" s="197"/>
      <c r="AT2093" s="197"/>
      <c r="AU2093" s="197"/>
      <c r="AV2093" s="197"/>
      <c r="AW2093" s="197"/>
      <c r="AX2093" s="197"/>
      <c r="AY2093" s="197"/>
      <c r="AZ2093" s="197"/>
      <c r="BA2093" s="197"/>
      <c r="BB2093" s="197"/>
      <c r="BC2093" s="197"/>
    </row>
    <row r="2094" spans="2:55" customFormat="1" ht="14.1" customHeight="1">
      <c r="B2094" s="204">
        <v>20250626</v>
      </c>
      <c r="C2094" s="204" t="s">
        <v>64</v>
      </c>
      <c r="D2094" s="204">
        <v>2230</v>
      </c>
      <c r="E2094" s="204">
        <v>9673</v>
      </c>
      <c r="F2094" s="204"/>
      <c r="G2094" s="204"/>
      <c r="H2094" s="204">
        <v>8975</v>
      </c>
      <c r="I2094" s="204"/>
      <c r="J2094" s="204"/>
      <c r="K2094" s="204">
        <v>-2568</v>
      </c>
      <c r="L2094" s="204">
        <v>-2568</v>
      </c>
      <c r="M2094" s="204">
        <v>-1870</v>
      </c>
      <c r="N2094" s="204" t="s">
        <v>40</v>
      </c>
      <c r="O2094" s="204" t="s">
        <v>45</v>
      </c>
      <c r="P2094" s="202">
        <f t="shared" si="197"/>
        <v>0</v>
      </c>
      <c r="Q2094" s="197">
        <f t="shared" si="192"/>
        <v>698</v>
      </c>
      <c r="R2094" s="202" t="str">
        <f t="shared" si="193"/>
        <v>NA</v>
      </c>
      <c r="S2094" s="202" t="str">
        <f t="shared" si="194"/>
        <v>NA</v>
      </c>
      <c r="T2094" s="197" t="str">
        <f t="shared" si="195"/>
        <v>NA</v>
      </c>
      <c r="U2094" s="197">
        <f t="shared" si="196"/>
        <v>0</v>
      </c>
      <c r="V2094" s="197">
        <f>MIN(IF(SUM(W2094,,X2094,Z2094,AA2094,AD2094,AC2094,AF2094,AG2094,AJ2094,AI2094,AL2094,AM2094,AO2094,AP2094,AR2094,AS2094,A2094,AY2094,AU2094,AV2094,AW2094,AX2094,BA2094,BB2094)=0,0,1)+IF(O2094="Smoothing ramp",1,0)+IF(ISNUMBER(W2094),1,0)+IF(ISNUMBER(X2094),1,0)+IF(ISNUMBER(Z2094),1,0)+IF(ISNUMBER(AA2094),1,0)+IF(ISNUMBER(AD2094),1,0)+IF(ISNUMBER(AC2094),1,0)+IF(ISNUMBER(AF2094),1,0)+IF(ISNUMBER(AG2094),1,0)+IF(ISNUMBER(AI2094),1,0)+IF(ISNUMBER(AJ2094),1,0)+IF(ISNUMBER(AL2094),1,0)+IF(ISNUMBER(AM2094),1,0)+IF(ISNUMBER(AO2094),1,0)+IF(ISNUMBER(AP2094),1,0)+IF(ISNUMBER(#REF!),1,0)+IF(ISNUMBER(AR2094),1,0)+IF(ISNUMBER(AS2094),1,0)+IF(ISNUMBER(AY2094),1,0)+IF(ISNUMBER(AU2094),1,0)+IF(ISNUMBER(AV2094),1,0)+IF(ISNUMBER(AW2094),1,0)+IF(ISNUMBER(AX2094),1,0)+IF(ISNUMBER(BA2094),1,0)+IF(ISNUMBER(BB2094),1,0),1)</f>
        <v>1</v>
      </c>
      <c r="W2094" s="197">
        <v>415</v>
      </c>
      <c r="X2094" s="197"/>
      <c r="Y2094" s="197" t="s">
        <v>42</v>
      </c>
      <c r="Z2094" s="197">
        <v>160</v>
      </c>
      <c r="AA2094" s="197"/>
      <c r="AB2094" s="197" t="s">
        <v>42</v>
      </c>
      <c r="AC2094" s="197"/>
      <c r="AD2094" s="197"/>
      <c r="AE2094" s="197"/>
      <c r="AF2094" s="197"/>
      <c r="AG2094" s="197"/>
      <c r="AH2094" s="197"/>
      <c r="AI2094" s="200"/>
      <c r="AJ2094" s="197"/>
      <c r="AK2094" s="197"/>
      <c r="AL2094" s="197"/>
      <c r="AM2094" s="197"/>
      <c r="AN2094" s="197"/>
      <c r="AO2094" s="197"/>
      <c r="AP2094" s="197"/>
      <c r="AQ2094" s="197"/>
      <c r="AR2094" s="197"/>
      <c r="AS2094" s="197"/>
      <c r="AT2094" s="197"/>
      <c r="AU2094" s="197"/>
      <c r="AV2094" s="197"/>
      <c r="AW2094" s="197"/>
      <c r="AX2094" s="197"/>
      <c r="AY2094" s="197"/>
      <c r="AZ2094" s="197"/>
      <c r="BA2094" s="197"/>
      <c r="BB2094" s="197"/>
      <c r="BC2094" s="197"/>
    </row>
    <row r="2095" spans="2:55" customFormat="1" ht="14.1" customHeight="1">
      <c r="B2095" s="204">
        <v>20250626</v>
      </c>
      <c r="C2095" s="204" t="s">
        <v>64</v>
      </c>
      <c r="D2095" s="204">
        <v>2330</v>
      </c>
      <c r="E2095" s="204">
        <v>9073</v>
      </c>
      <c r="F2095" s="204"/>
      <c r="G2095" s="204"/>
      <c r="H2095" s="204">
        <v>8375</v>
      </c>
      <c r="I2095" s="204"/>
      <c r="J2095" s="204"/>
      <c r="K2095" s="204">
        <v>-1946</v>
      </c>
      <c r="L2095" s="204">
        <v>-1946</v>
      </c>
      <c r="M2095" s="204">
        <v>-1248</v>
      </c>
      <c r="N2095" s="204" t="s">
        <v>40</v>
      </c>
      <c r="O2095" s="204" t="s">
        <v>45</v>
      </c>
      <c r="P2095" s="202">
        <f t="shared" si="197"/>
        <v>0</v>
      </c>
      <c r="Q2095" s="197">
        <f t="shared" si="192"/>
        <v>698</v>
      </c>
      <c r="R2095" s="202" t="str">
        <f t="shared" si="193"/>
        <v>NA</v>
      </c>
      <c r="S2095" s="202" t="str">
        <f t="shared" si="194"/>
        <v>NA</v>
      </c>
      <c r="T2095" s="197" t="str">
        <f t="shared" si="195"/>
        <v>NA</v>
      </c>
      <c r="U2095" s="197">
        <f t="shared" si="196"/>
        <v>0</v>
      </c>
      <c r="V2095" s="197">
        <f>MIN(IF(SUM(W2095,,X2095,Z2095,AA2095,AD2095,AC2095,AF2095,AG2095,AJ2095,AI2095,AL2095,AM2095,AO2095,AP2095,AR2095,AS2095,A2095,AY2095,AU2095,AV2095,AW2095,AX2095,BA2095,BB2095)=0,0,1)+IF(O2095="Smoothing ramp",1,0)+IF(ISNUMBER(W2095),1,0)+IF(ISNUMBER(X2095),1,0)+IF(ISNUMBER(Z2095),1,0)+IF(ISNUMBER(AA2095),1,0)+IF(ISNUMBER(AD2095),1,0)+IF(ISNUMBER(AC2095),1,0)+IF(ISNUMBER(AF2095),1,0)+IF(ISNUMBER(AG2095),1,0)+IF(ISNUMBER(AI2095),1,0)+IF(ISNUMBER(AJ2095),1,0)+IF(ISNUMBER(AL2095),1,0)+IF(ISNUMBER(AM2095),1,0)+IF(ISNUMBER(AO2095),1,0)+IF(ISNUMBER(AP2095),1,0)+IF(ISNUMBER(#REF!),1,0)+IF(ISNUMBER(AR2095),1,0)+IF(ISNUMBER(AS2095),1,0)+IF(ISNUMBER(AY2095),1,0)+IF(ISNUMBER(AU2095),1,0)+IF(ISNUMBER(AV2095),1,0)+IF(ISNUMBER(AW2095),1,0)+IF(ISNUMBER(AX2095),1,0)+IF(ISNUMBER(BA2095),1,0)+IF(ISNUMBER(BB2095),1,0),1)</f>
        <v>1</v>
      </c>
      <c r="W2095" s="197">
        <v>415</v>
      </c>
      <c r="X2095" s="197"/>
      <c r="Y2095" s="197" t="s">
        <v>42</v>
      </c>
      <c r="Z2095" s="197">
        <v>160</v>
      </c>
      <c r="AA2095" s="197"/>
      <c r="AB2095" s="197" t="s">
        <v>42</v>
      </c>
      <c r="AC2095" s="197"/>
      <c r="AD2095" s="197"/>
      <c r="AE2095" s="197"/>
      <c r="AF2095" s="197"/>
      <c r="AG2095" s="197"/>
      <c r="AH2095" s="197"/>
      <c r="AI2095" s="200"/>
      <c r="AJ2095" s="197"/>
      <c r="AK2095" s="197"/>
      <c r="AL2095" s="197"/>
      <c r="AM2095" s="197"/>
      <c r="AN2095" s="197"/>
      <c r="AO2095" s="197"/>
      <c r="AP2095" s="197"/>
      <c r="AQ2095" s="197"/>
      <c r="AR2095" s="197"/>
      <c r="AS2095" s="197"/>
      <c r="AT2095" s="197"/>
      <c r="AU2095" s="197"/>
      <c r="AV2095" s="197"/>
      <c r="AW2095" s="197"/>
      <c r="AX2095" s="197"/>
      <c r="AY2095" s="197"/>
      <c r="AZ2095" s="197"/>
      <c r="BA2095" s="197"/>
      <c r="BB2095" s="197"/>
      <c r="BC2095" s="197"/>
    </row>
    <row r="2096" spans="2:55" customFormat="1" ht="14.1" customHeight="1">
      <c r="B2096" s="204">
        <v>20250627</v>
      </c>
      <c r="C2096" s="204" t="s">
        <v>64</v>
      </c>
      <c r="D2096" s="204">
        <v>30</v>
      </c>
      <c r="E2096" s="204">
        <v>9115</v>
      </c>
      <c r="F2096" s="204"/>
      <c r="G2096" s="204"/>
      <c r="H2096" s="204">
        <v>8753</v>
      </c>
      <c r="I2096" s="204"/>
      <c r="J2096" s="204"/>
      <c r="K2096" s="204">
        <v>-5089</v>
      </c>
      <c r="L2096" s="204">
        <v>-5089</v>
      </c>
      <c r="M2096" s="204">
        <v>-4734</v>
      </c>
      <c r="N2096" s="204" t="s">
        <v>40</v>
      </c>
      <c r="O2096" s="204" t="s">
        <v>45</v>
      </c>
      <c r="P2096" s="202">
        <f t="shared" si="197"/>
        <v>0</v>
      </c>
      <c r="Q2096" s="197">
        <f t="shared" si="192"/>
        <v>362</v>
      </c>
      <c r="R2096" s="202" t="str">
        <f t="shared" si="193"/>
        <v>NA</v>
      </c>
      <c r="S2096" s="202" t="str">
        <f t="shared" si="194"/>
        <v>NA</v>
      </c>
      <c r="T2096" s="197" t="str">
        <f t="shared" si="195"/>
        <v>NA</v>
      </c>
      <c r="U2096" s="197">
        <f t="shared" si="196"/>
        <v>0</v>
      </c>
      <c r="V2096" s="197">
        <f>MIN(IF(SUM(W2096,,X2096,Z2096,AA2096,AD2096,AC2096,AF2096,AG2096,AJ2096,AI2096,AL2096,AM2096,AO2096,AP2096,AR2096,AS2096,A2096,AY2096,AU2096,AV2096,AW2096,AX2096,BA2096,BB2096)=0,0,1)+IF(O2096="Smoothing ramp",1,0)+IF(ISNUMBER(W2096),1,0)+IF(ISNUMBER(X2096),1,0)+IF(ISNUMBER(Z2096),1,0)+IF(ISNUMBER(AA2096),1,0)+IF(ISNUMBER(AD2096),1,0)+IF(ISNUMBER(AC2096),1,0)+IF(ISNUMBER(AF2096),1,0)+IF(ISNUMBER(AG2096),1,0)+IF(ISNUMBER(AI2096),1,0)+IF(ISNUMBER(AJ2096),1,0)+IF(ISNUMBER(AL2096),1,0)+IF(ISNUMBER(AM2096),1,0)+IF(ISNUMBER(AO2096),1,0)+IF(ISNUMBER(AP2096),1,0)+IF(ISNUMBER(#REF!),1,0)+IF(ISNUMBER(AR2096),1,0)+IF(ISNUMBER(AS2096),1,0)+IF(ISNUMBER(AY2096),1,0)+IF(ISNUMBER(AU2096),1,0)+IF(ISNUMBER(AV2096),1,0)+IF(ISNUMBER(AW2096),1,0)+IF(ISNUMBER(AX2096),1,0)+IF(ISNUMBER(BA2096),1,0)+IF(ISNUMBER(BB2096),1,0),1)</f>
        <v>1</v>
      </c>
      <c r="W2096" s="197">
        <v>415</v>
      </c>
      <c r="X2096" s="197"/>
      <c r="Y2096" s="197" t="s">
        <v>42</v>
      </c>
      <c r="Z2096" s="197">
        <v>160</v>
      </c>
      <c r="AA2096" s="197"/>
      <c r="AB2096" s="197" t="s">
        <v>42</v>
      </c>
      <c r="AC2096" s="197"/>
      <c r="AD2096" s="197"/>
      <c r="AE2096" s="197"/>
      <c r="AF2096" s="197"/>
      <c r="AG2096" s="197"/>
      <c r="AH2096" s="197"/>
      <c r="AI2096" s="200"/>
      <c r="AJ2096" s="197"/>
      <c r="AK2096" s="197"/>
      <c r="AL2096" s="197"/>
      <c r="AM2096" s="197"/>
      <c r="AN2096" s="197"/>
      <c r="AO2096" s="197"/>
      <c r="AP2096" s="197"/>
      <c r="AQ2096" s="197"/>
      <c r="AR2096" s="197"/>
      <c r="AS2096" s="197"/>
      <c r="AT2096" s="197"/>
      <c r="AU2096" s="197"/>
      <c r="AV2096" s="197"/>
      <c r="AW2096" s="197"/>
      <c r="AX2096" s="197"/>
      <c r="AY2096" s="197"/>
      <c r="AZ2096" s="197"/>
      <c r="BA2096" s="197"/>
      <c r="BB2096" s="197"/>
      <c r="BC2096" s="197"/>
    </row>
    <row r="2097" spans="2:55" customFormat="1" ht="14.1" customHeight="1">
      <c r="B2097" s="204">
        <v>20250627</v>
      </c>
      <c r="C2097" s="204" t="s">
        <v>64</v>
      </c>
      <c r="D2097" s="204">
        <v>130</v>
      </c>
      <c r="E2097" s="204">
        <v>9115</v>
      </c>
      <c r="F2097" s="204"/>
      <c r="G2097" s="204"/>
      <c r="H2097" s="204">
        <v>8753</v>
      </c>
      <c r="I2097" s="204"/>
      <c r="J2097" s="204"/>
      <c r="K2097" s="204">
        <v>-5089</v>
      </c>
      <c r="L2097" s="204">
        <v>-5089</v>
      </c>
      <c r="M2097" s="204">
        <v>-4734</v>
      </c>
      <c r="N2097" s="204" t="s">
        <v>40</v>
      </c>
      <c r="O2097" s="204" t="s">
        <v>45</v>
      </c>
      <c r="P2097" s="202">
        <f t="shared" si="197"/>
        <v>0</v>
      </c>
      <c r="Q2097" s="197">
        <f t="shared" si="192"/>
        <v>362</v>
      </c>
      <c r="R2097" s="202" t="str">
        <f t="shared" si="193"/>
        <v>NA</v>
      </c>
      <c r="S2097" s="202" t="str">
        <f t="shared" si="194"/>
        <v>NA</v>
      </c>
      <c r="T2097" s="197" t="str">
        <f t="shared" si="195"/>
        <v>NA</v>
      </c>
      <c r="U2097" s="197">
        <f t="shared" si="196"/>
        <v>0</v>
      </c>
      <c r="V2097" s="197">
        <f>MIN(IF(SUM(W2097,,X2097,Z2097,AA2097,AD2097,AC2097,AF2097,AG2097,AJ2097,AI2097,AL2097,AM2097,AO2097,AP2097,AR2097,AS2097,A2097,AY2097,AU2097,AV2097,AW2097,AX2097,BA2097,BB2097)=0,0,1)+IF(O2097="Smoothing ramp",1,0)+IF(ISNUMBER(W2097),1,0)+IF(ISNUMBER(X2097),1,0)+IF(ISNUMBER(Z2097),1,0)+IF(ISNUMBER(AA2097),1,0)+IF(ISNUMBER(AD2097),1,0)+IF(ISNUMBER(AC2097),1,0)+IF(ISNUMBER(AF2097),1,0)+IF(ISNUMBER(AG2097),1,0)+IF(ISNUMBER(AI2097),1,0)+IF(ISNUMBER(AJ2097),1,0)+IF(ISNUMBER(AL2097),1,0)+IF(ISNUMBER(AM2097),1,0)+IF(ISNUMBER(AO2097),1,0)+IF(ISNUMBER(AP2097),1,0)+IF(ISNUMBER(#REF!),1,0)+IF(ISNUMBER(AR2097),1,0)+IF(ISNUMBER(AS2097),1,0)+IF(ISNUMBER(AY2097),1,0)+IF(ISNUMBER(AU2097),1,0)+IF(ISNUMBER(AV2097),1,0)+IF(ISNUMBER(AW2097),1,0)+IF(ISNUMBER(AX2097),1,0)+IF(ISNUMBER(BA2097),1,0)+IF(ISNUMBER(BB2097),1,0),1)</f>
        <v>1</v>
      </c>
      <c r="W2097" s="197">
        <v>406</v>
      </c>
      <c r="X2097" s="197"/>
      <c r="Y2097" s="197"/>
      <c r="Z2097" s="197">
        <v>160</v>
      </c>
      <c r="AA2097" s="197"/>
      <c r="AB2097" s="197"/>
      <c r="AC2097" s="197"/>
      <c r="AD2097" s="197"/>
      <c r="AE2097" s="197"/>
      <c r="AF2097" s="197"/>
      <c r="AG2097" s="197"/>
      <c r="AH2097" s="197"/>
      <c r="AI2097" s="200"/>
      <c r="AJ2097" s="197"/>
      <c r="AK2097" s="197"/>
      <c r="AL2097" s="197"/>
      <c r="AM2097" s="197"/>
      <c r="AN2097" s="197"/>
      <c r="AO2097" s="197"/>
      <c r="AP2097" s="197"/>
      <c r="AQ2097" s="197"/>
      <c r="AR2097" s="197"/>
      <c r="AS2097" s="197"/>
      <c r="AT2097" s="197"/>
      <c r="AU2097" s="197"/>
      <c r="AV2097" s="197"/>
      <c r="AW2097" s="197"/>
      <c r="AX2097" s="197"/>
      <c r="AY2097" s="197"/>
      <c r="AZ2097" s="197"/>
      <c r="BA2097" s="197"/>
      <c r="BB2097" s="197"/>
      <c r="BC2097" s="197"/>
    </row>
    <row r="2098" spans="2:55" customFormat="1" ht="14.1" customHeight="1">
      <c r="B2098" s="204">
        <v>20250627</v>
      </c>
      <c r="C2098" s="204" t="s">
        <v>64</v>
      </c>
      <c r="D2098" s="204">
        <v>230</v>
      </c>
      <c r="E2098" s="204">
        <v>9115</v>
      </c>
      <c r="F2098" s="204"/>
      <c r="G2098" s="204"/>
      <c r="H2098" s="204">
        <v>8753</v>
      </c>
      <c r="I2098" s="204"/>
      <c r="J2098" s="204"/>
      <c r="K2098" s="204">
        <v>-5089</v>
      </c>
      <c r="L2098" s="204">
        <v>-5089</v>
      </c>
      <c r="M2098" s="204">
        <v>-4734</v>
      </c>
      <c r="N2098" s="204" t="s">
        <v>40</v>
      </c>
      <c r="O2098" s="204" t="s">
        <v>45</v>
      </c>
      <c r="P2098" s="202">
        <f t="shared" si="197"/>
        <v>0</v>
      </c>
      <c r="Q2098" s="197">
        <f t="shared" si="192"/>
        <v>362</v>
      </c>
      <c r="R2098" s="202" t="str">
        <f t="shared" si="193"/>
        <v>NA</v>
      </c>
      <c r="S2098" s="202" t="str">
        <f t="shared" si="194"/>
        <v>NA</v>
      </c>
      <c r="T2098" s="197" t="str">
        <f t="shared" si="195"/>
        <v>NA</v>
      </c>
      <c r="U2098" s="197">
        <f t="shared" si="196"/>
        <v>0</v>
      </c>
      <c r="V2098" s="197">
        <f>MIN(IF(SUM(W2098,,X2098,Z2098,AA2098,AD2098,AC2098,AF2098,AG2098,AJ2098,AI2098,AL2098,AM2098,AO2098,AP2098,AR2098,AS2098,A2098,AY2098,AU2098,AV2098,AW2098,AX2098,BA2098,BB2098)=0,0,1)+IF(O2098="Smoothing ramp",1,0)+IF(ISNUMBER(W2098),1,0)+IF(ISNUMBER(X2098),1,0)+IF(ISNUMBER(Z2098),1,0)+IF(ISNUMBER(AA2098),1,0)+IF(ISNUMBER(AD2098),1,0)+IF(ISNUMBER(AC2098),1,0)+IF(ISNUMBER(AF2098),1,0)+IF(ISNUMBER(AG2098),1,0)+IF(ISNUMBER(AI2098),1,0)+IF(ISNUMBER(AJ2098),1,0)+IF(ISNUMBER(AL2098),1,0)+IF(ISNUMBER(AM2098),1,0)+IF(ISNUMBER(AO2098),1,0)+IF(ISNUMBER(AP2098),1,0)+IF(ISNUMBER(#REF!),1,0)+IF(ISNUMBER(AR2098),1,0)+IF(ISNUMBER(AS2098),1,0)+IF(ISNUMBER(AY2098),1,0)+IF(ISNUMBER(AU2098),1,0)+IF(ISNUMBER(AV2098),1,0)+IF(ISNUMBER(AW2098),1,0)+IF(ISNUMBER(AX2098),1,0)+IF(ISNUMBER(BA2098),1,0)+IF(ISNUMBER(BB2098),1,0),1)</f>
        <v>1</v>
      </c>
      <c r="W2098" s="197">
        <v>406</v>
      </c>
      <c r="X2098" s="197"/>
      <c r="Y2098" s="197"/>
      <c r="Z2098" s="197">
        <v>160</v>
      </c>
      <c r="AA2098" s="197"/>
      <c r="AB2098" s="197"/>
      <c r="AC2098" s="197"/>
      <c r="AD2098" s="197"/>
      <c r="AE2098" s="197"/>
      <c r="AF2098" s="197"/>
      <c r="AG2098" s="197"/>
      <c r="AH2098" s="197"/>
      <c r="AI2098" s="200"/>
      <c r="AJ2098" s="197"/>
      <c r="AK2098" s="197"/>
      <c r="AL2098" s="197"/>
      <c r="AM2098" s="197"/>
      <c r="AN2098" s="197"/>
      <c r="AO2098" s="197"/>
      <c r="AP2098" s="197"/>
      <c r="AQ2098" s="197"/>
      <c r="AR2098" s="197"/>
      <c r="AS2098" s="197"/>
      <c r="AT2098" s="197"/>
      <c r="AU2098" s="197"/>
      <c r="AV2098" s="197"/>
      <c r="AW2098" s="197"/>
      <c r="AX2098" s="197"/>
      <c r="AY2098" s="197"/>
      <c r="AZ2098" s="197"/>
      <c r="BA2098" s="197"/>
      <c r="BB2098" s="197"/>
      <c r="BC2098" s="197"/>
    </row>
    <row r="2099" spans="2:55" customFormat="1" ht="14.1" customHeight="1">
      <c r="B2099" s="204">
        <v>20250627</v>
      </c>
      <c r="C2099" s="204" t="s">
        <v>64</v>
      </c>
      <c r="D2099" s="204">
        <v>330</v>
      </c>
      <c r="E2099" s="204">
        <v>8283</v>
      </c>
      <c r="F2099" s="204"/>
      <c r="G2099" s="204"/>
      <c r="H2099" s="204">
        <v>8227</v>
      </c>
      <c r="I2099" s="204"/>
      <c r="J2099" s="204"/>
      <c r="K2099" s="204">
        <v>-4041</v>
      </c>
      <c r="L2099" s="204">
        <v>-4041</v>
      </c>
      <c r="M2099" s="204">
        <v>-3985</v>
      </c>
      <c r="N2099" s="204" t="s">
        <v>40</v>
      </c>
      <c r="O2099" s="204" t="s">
        <v>45</v>
      </c>
      <c r="P2099" s="202">
        <f t="shared" si="197"/>
        <v>0</v>
      </c>
      <c r="Q2099" s="197">
        <f t="shared" si="192"/>
        <v>56</v>
      </c>
      <c r="R2099" s="202" t="str">
        <f t="shared" si="193"/>
        <v>NA</v>
      </c>
      <c r="S2099" s="202" t="str">
        <f t="shared" si="194"/>
        <v>NA</v>
      </c>
      <c r="T2099" s="197" t="str">
        <f t="shared" si="195"/>
        <v>NA</v>
      </c>
      <c r="U2099" s="197">
        <f t="shared" si="196"/>
        <v>0</v>
      </c>
      <c r="V2099" s="197">
        <f>MIN(IF(SUM(W2099,,X2099,Z2099,AA2099,AD2099,AC2099,AF2099,AG2099,AJ2099,AI2099,AL2099,AM2099,AO2099,AP2099,AR2099,AS2099,A2099,AY2099,AU2099,AV2099,AW2099,AX2099,BA2099,BB2099)=0,0,1)+IF(O2099="Smoothing ramp",1,0)+IF(ISNUMBER(W2099),1,0)+IF(ISNUMBER(X2099),1,0)+IF(ISNUMBER(Z2099),1,0)+IF(ISNUMBER(AA2099),1,0)+IF(ISNUMBER(AD2099),1,0)+IF(ISNUMBER(AC2099),1,0)+IF(ISNUMBER(AF2099),1,0)+IF(ISNUMBER(AG2099),1,0)+IF(ISNUMBER(AI2099),1,0)+IF(ISNUMBER(AJ2099),1,0)+IF(ISNUMBER(AL2099),1,0)+IF(ISNUMBER(AM2099),1,0)+IF(ISNUMBER(AO2099),1,0)+IF(ISNUMBER(AP2099),1,0)+IF(ISNUMBER(#REF!),1,0)+IF(ISNUMBER(AR2099),1,0)+IF(ISNUMBER(AS2099),1,0)+IF(ISNUMBER(AY2099),1,0)+IF(ISNUMBER(AU2099),1,0)+IF(ISNUMBER(AV2099),1,0)+IF(ISNUMBER(AW2099),1,0)+IF(ISNUMBER(AX2099),1,0)+IF(ISNUMBER(BA2099),1,0)+IF(ISNUMBER(BB2099),1,0),1)</f>
        <v>1</v>
      </c>
      <c r="W2099" s="197">
        <v>406</v>
      </c>
      <c r="X2099" s="197"/>
      <c r="Y2099" s="197"/>
      <c r="Z2099" s="197">
        <v>160</v>
      </c>
      <c r="AA2099" s="197"/>
      <c r="AB2099" s="197"/>
      <c r="AC2099" s="197"/>
      <c r="AD2099" s="197"/>
      <c r="AE2099" s="197"/>
      <c r="AF2099" s="197"/>
      <c r="AG2099" s="197"/>
      <c r="AH2099" s="197"/>
      <c r="AI2099" s="200"/>
      <c r="AJ2099" s="197"/>
      <c r="AK2099" s="197"/>
      <c r="AL2099" s="197"/>
      <c r="AM2099" s="197"/>
      <c r="AN2099" s="197"/>
      <c r="AO2099" s="197"/>
      <c r="AP2099" s="197"/>
      <c r="AQ2099" s="197"/>
      <c r="AR2099" s="197"/>
      <c r="AS2099" s="197"/>
      <c r="AT2099" s="197"/>
      <c r="AU2099" s="197"/>
      <c r="AV2099" s="197"/>
      <c r="AW2099" s="197"/>
      <c r="AX2099" s="197"/>
      <c r="AY2099" s="197"/>
      <c r="AZ2099" s="197"/>
      <c r="BA2099" s="197"/>
      <c r="BB2099" s="197"/>
      <c r="BC2099" s="197"/>
    </row>
    <row r="2100" spans="2:55" customFormat="1" ht="14.1" customHeight="1">
      <c r="B2100" s="204">
        <v>20250627</v>
      </c>
      <c r="C2100" s="204" t="s">
        <v>64</v>
      </c>
      <c r="D2100" s="204">
        <v>430</v>
      </c>
      <c r="E2100" s="204">
        <v>8283</v>
      </c>
      <c r="F2100" s="204"/>
      <c r="G2100" s="204"/>
      <c r="H2100" s="204">
        <v>8227</v>
      </c>
      <c r="I2100" s="204"/>
      <c r="J2100" s="204"/>
      <c r="K2100" s="204">
        <v>-4041</v>
      </c>
      <c r="L2100" s="204">
        <v>-4041</v>
      </c>
      <c r="M2100" s="204">
        <v>-3985</v>
      </c>
      <c r="N2100" s="204" t="s">
        <v>40</v>
      </c>
      <c r="O2100" s="204" t="s">
        <v>45</v>
      </c>
      <c r="P2100" s="202">
        <f t="shared" si="197"/>
        <v>0</v>
      </c>
      <c r="Q2100" s="197">
        <f t="shared" si="192"/>
        <v>56</v>
      </c>
      <c r="R2100" s="202" t="str">
        <f t="shared" si="193"/>
        <v>NA</v>
      </c>
      <c r="S2100" s="202" t="str">
        <f t="shared" si="194"/>
        <v>NA</v>
      </c>
      <c r="T2100" s="197" t="str">
        <f t="shared" si="195"/>
        <v>NA</v>
      </c>
      <c r="U2100" s="197">
        <f t="shared" si="196"/>
        <v>0</v>
      </c>
      <c r="V2100" s="197">
        <f>MIN(IF(SUM(W2100,,X2100,Z2100,AA2100,AD2100,AC2100,AF2100,AG2100,AJ2100,AI2100,AL2100,AM2100,AO2100,AP2100,AR2100,AS2100,A2100,AY2100,AU2100,AV2100,AW2100,AX2100,BA2100,BB2100)=0,0,1)+IF(O2100="Smoothing ramp",1,0)+IF(ISNUMBER(W2100),1,0)+IF(ISNUMBER(X2100),1,0)+IF(ISNUMBER(Z2100),1,0)+IF(ISNUMBER(AA2100),1,0)+IF(ISNUMBER(AD2100),1,0)+IF(ISNUMBER(AC2100),1,0)+IF(ISNUMBER(AF2100),1,0)+IF(ISNUMBER(AG2100),1,0)+IF(ISNUMBER(AI2100),1,0)+IF(ISNUMBER(AJ2100),1,0)+IF(ISNUMBER(AL2100),1,0)+IF(ISNUMBER(AM2100),1,0)+IF(ISNUMBER(AO2100),1,0)+IF(ISNUMBER(AP2100),1,0)+IF(ISNUMBER(#REF!),1,0)+IF(ISNUMBER(AR2100),1,0)+IF(ISNUMBER(AS2100),1,0)+IF(ISNUMBER(AY2100),1,0)+IF(ISNUMBER(AU2100),1,0)+IF(ISNUMBER(AV2100),1,0)+IF(ISNUMBER(AW2100),1,0)+IF(ISNUMBER(AX2100),1,0)+IF(ISNUMBER(BA2100),1,0)+IF(ISNUMBER(BB2100),1,0),1)</f>
        <v>1</v>
      </c>
      <c r="W2100" s="197">
        <v>406</v>
      </c>
      <c r="X2100" s="197"/>
      <c r="Y2100" s="197"/>
      <c r="Z2100" s="197">
        <v>160</v>
      </c>
      <c r="AA2100" s="197"/>
      <c r="AB2100" s="197"/>
      <c r="AC2100" s="197"/>
      <c r="AD2100" s="197"/>
      <c r="AE2100" s="197"/>
      <c r="AF2100" s="197"/>
      <c r="AG2100" s="197"/>
      <c r="AH2100" s="197"/>
      <c r="AI2100" s="200"/>
      <c r="AJ2100" s="197"/>
      <c r="AK2100" s="197"/>
      <c r="AL2100" s="197"/>
      <c r="AM2100" s="197"/>
      <c r="AN2100" s="197"/>
      <c r="AO2100" s="197"/>
      <c r="AP2100" s="197"/>
      <c r="AQ2100" s="197"/>
      <c r="AR2100" s="197"/>
      <c r="AS2100" s="197"/>
      <c r="AT2100" s="197"/>
      <c r="AU2100" s="197"/>
      <c r="AV2100" s="197"/>
      <c r="AW2100" s="197"/>
      <c r="AX2100" s="197"/>
      <c r="AY2100" s="197"/>
      <c r="AZ2100" s="197"/>
      <c r="BA2100" s="197"/>
      <c r="BB2100" s="197"/>
      <c r="BC2100" s="197"/>
    </row>
    <row r="2101" spans="2:55" customFormat="1" ht="14.1" customHeight="1">
      <c r="B2101" s="204">
        <v>20250627</v>
      </c>
      <c r="C2101" s="204" t="s">
        <v>64</v>
      </c>
      <c r="D2101" s="204">
        <v>530</v>
      </c>
      <c r="E2101" s="204">
        <v>8283</v>
      </c>
      <c r="F2101" s="204"/>
      <c r="G2101" s="204"/>
      <c r="H2101" s="204">
        <v>8227</v>
      </c>
      <c r="I2101" s="204"/>
      <c r="J2101" s="204"/>
      <c r="K2101" s="204">
        <v>-4041</v>
      </c>
      <c r="L2101" s="204">
        <v>-4041</v>
      </c>
      <c r="M2101" s="204">
        <v>-3985</v>
      </c>
      <c r="N2101" s="204" t="s">
        <v>40</v>
      </c>
      <c r="O2101" s="204" t="s">
        <v>45</v>
      </c>
      <c r="P2101" s="202">
        <f t="shared" si="197"/>
        <v>0</v>
      </c>
      <c r="Q2101" s="197">
        <f t="shared" si="192"/>
        <v>56</v>
      </c>
      <c r="R2101" s="202" t="str">
        <f t="shared" si="193"/>
        <v>NA</v>
      </c>
      <c r="S2101" s="202" t="str">
        <f t="shared" si="194"/>
        <v>NA</v>
      </c>
      <c r="T2101" s="197" t="str">
        <f t="shared" si="195"/>
        <v>NA</v>
      </c>
      <c r="U2101" s="197">
        <f t="shared" si="196"/>
        <v>0</v>
      </c>
      <c r="V2101" s="197">
        <f>MIN(IF(SUM(W2101,,X2101,Z2101,AA2101,AD2101,AC2101,AF2101,AG2101,AJ2101,AI2101,AL2101,AM2101,AO2101,AP2101,AR2101,AS2101,A2101,AY2101,AU2101,AV2101,AW2101,AX2101,BA2101,BB2101)=0,0,1)+IF(O2101="Smoothing ramp",1,0)+IF(ISNUMBER(W2101),1,0)+IF(ISNUMBER(X2101),1,0)+IF(ISNUMBER(Z2101),1,0)+IF(ISNUMBER(AA2101),1,0)+IF(ISNUMBER(AD2101),1,0)+IF(ISNUMBER(AC2101),1,0)+IF(ISNUMBER(AF2101),1,0)+IF(ISNUMBER(AG2101),1,0)+IF(ISNUMBER(AI2101),1,0)+IF(ISNUMBER(AJ2101),1,0)+IF(ISNUMBER(AL2101),1,0)+IF(ISNUMBER(AM2101),1,0)+IF(ISNUMBER(AO2101),1,0)+IF(ISNUMBER(AP2101),1,0)+IF(ISNUMBER(#REF!),1,0)+IF(ISNUMBER(AR2101),1,0)+IF(ISNUMBER(AS2101),1,0)+IF(ISNUMBER(AY2101),1,0)+IF(ISNUMBER(AU2101),1,0)+IF(ISNUMBER(AV2101),1,0)+IF(ISNUMBER(AW2101),1,0)+IF(ISNUMBER(AX2101),1,0)+IF(ISNUMBER(BA2101),1,0)+IF(ISNUMBER(BB2101),1,0),1)</f>
        <v>1</v>
      </c>
      <c r="W2101" s="197">
        <v>402</v>
      </c>
      <c r="X2101" s="197"/>
      <c r="Y2101" s="197"/>
      <c r="Z2101" s="197">
        <v>140</v>
      </c>
      <c r="AA2101" s="197"/>
      <c r="AB2101" s="197"/>
      <c r="AC2101" s="197"/>
      <c r="AD2101" s="197"/>
      <c r="AE2101" s="197"/>
      <c r="AF2101" s="197"/>
      <c r="AG2101" s="197"/>
      <c r="AH2101" s="197"/>
      <c r="AI2101" s="200"/>
      <c r="AJ2101" s="197"/>
      <c r="AK2101" s="197"/>
      <c r="AL2101" s="197"/>
      <c r="AM2101" s="197"/>
      <c r="AN2101" s="197"/>
      <c r="AO2101" s="197"/>
      <c r="AP2101" s="197"/>
      <c r="AQ2101" s="197"/>
      <c r="AR2101" s="197"/>
      <c r="AS2101" s="197"/>
      <c r="AT2101" s="197"/>
      <c r="AU2101" s="197"/>
      <c r="AV2101" s="197"/>
      <c r="AW2101" s="197"/>
      <c r="AX2101" s="197"/>
      <c r="AY2101" s="197"/>
      <c r="AZ2101" s="197"/>
      <c r="BA2101" s="197"/>
      <c r="BB2101" s="197"/>
      <c r="BC2101" s="197"/>
    </row>
    <row r="2102" spans="2:55" customFormat="1" ht="14.1" customHeight="1">
      <c r="B2102" s="204">
        <v>20250627</v>
      </c>
      <c r="C2102" s="204" t="s">
        <v>64</v>
      </c>
      <c r="D2102" s="204">
        <v>630</v>
      </c>
      <c r="E2102" s="204">
        <v>8083</v>
      </c>
      <c r="F2102" s="204"/>
      <c r="G2102" s="204"/>
      <c r="H2102" s="204">
        <v>8027</v>
      </c>
      <c r="I2102" s="204"/>
      <c r="J2102" s="204"/>
      <c r="K2102" s="204">
        <v>-3826</v>
      </c>
      <c r="L2102" s="204">
        <v>-3826</v>
      </c>
      <c r="M2102" s="204">
        <v>-3770</v>
      </c>
      <c r="N2102" s="204" t="s">
        <v>40</v>
      </c>
      <c r="O2102" s="204" t="s">
        <v>45</v>
      </c>
      <c r="P2102" s="202">
        <f t="shared" si="197"/>
        <v>0</v>
      </c>
      <c r="Q2102" s="197">
        <f t="shared" si="192"/>
        <v>56</v>
      </c>
      <c r="R2102" s="202" t="str">
        <f t="shared" si="193"/>
        <v>NA</v>
      </c>
      <c r="S2102" s="202" t="str">
        <f t="shared" si="194"/>
        <v>NA</v>
      </c>
      <c r="T2102" s="197" t="str">
        <f t="shared" si="195"/>
        <v>NA</v>
      </c>
      <c r="U2102" s="197">
        <f t="shared" si="196"/>
        <v>0</v>
      </c>
      <c r="V2102" s="197">
        <f>MIN(IF(SUM(W2102,,X2102,Z2102,AA2102,AD2102,AC2102,AF2102,AG2102,AJ2102,AI2102,AL2102,AM2102,AO2102,AP2102,AR2102,AS2102,A2102,AY2102,AU2102,AV2102,AW2102,AX2102,BA2102,BB2102)=0,0,1)+IF(O2102="Smoothing ramp",1,0)+IF(ISNUMBER(W2102),1,0)+IF(ISNUMBER(X2102),1,0)+IF(ISNUMBER(Z2102),1,0)+IF(ISNUMBER(AA2102),1,0)+IF(ISNUMBER(AD2102),1,0)+IF(ISNUMBER(AC2102),1,0)+IF(ISNUMBER(AF2102),1,0)+IF(ISNUMBER(AG2102),1,0)+IF(ISNUMBER(AI2102),1,0)+IF(ISNUMBER(AJ2102),1,0)+IF(ISNUMBER(AL2102),1,0)+IF(ISNUMBER(AM2102),1,0)+IF(ISNUMBER(AO2102),1,0)+IF(ISNUMBER(AP2102),1,0)+IF(ISNUMBER(#REF!),1,0)+IF(ISNUMBER(AR2102),1,0)+IF(ISNUMBER(AS2102),1,0)+IF(ISNUMBER(AY2102),1,0)+IF(ISNUMBER(AU2102),1,0)+IF(ISNUMBER(AV2102),1,0)+IF(ISNUMBER(AW2102),1,0)+IF(ISNUMBER(AX2102),1,0)+IF(ISNUMBER(BA2102),1,0)+IF(ISNUMBER(BB2102),1,0),1)</f>
        <v>1</v>
      </c>
      <c r="W2102" s="197">
        <v>402</v>
      </c>
      <c r="X2102" s="197"/>
      <c r="Y2102" s="197"/>
      <c r="Z2102" s="197">
        <v>140</v>
      </c>
      <c r="AA2102" s="197"/>
      <c r="AB2102" s="197"/>
      <c r="AC2102" s="197"/>
      <c r="AD2102" s="197"/>
      <c r="AE2102" s="197"/>
      <c r="AF2102" s="197"/>
      <c r="AG2102" s="197"/>
      <c r="AH2102" s="197"/>
      <c r="AI2102" s="200"/>
      <c r="AJ2102" s="197"/>
      <c r="AK2102" s="197"/>
      <c r="AL2102" s="197"/>
      <c r="AM2102" s="197"/>
      <c r="AN2102" s="197"/>
      <c r="AO2102" s="197"/>
      <c r="AP2102" s="197"/>
      <c r="AQ2102" s="197"/>
      <c r="AR2102" s="197"/>
      <c r="AS2102" s="197"/>
      <c r="AT2102" s="197"/>
      <c r="AU2102" s="197"/>
      <c r="AV2102" s="197"/>
      <c r="AW2102" s="197"/>
      <c r="AX2102" s="197"/>
      <c r="AY2102" s="197"/>
      <c r="AZ2102" s="197"/>
      <c r="BA2102" s="197"/>
      <c r="BB2102" s="197"/>
      <c r="BC2102" s="197"/>
    </row>
    <row r="2103" spans="2:55" customFormat="1" ht="14.1" customHeight="1">
      <c r="B2103" s="204">
        <v>20250627</v>
      </c>
      <c r="C2103" s="204" t="s">
        <v>64</v>
      </c>
      <c r="D2103" s="204">
        <v>730</v>
      </c>
      <c r="E2103" s="204">
        <v>8455</v>
      </c>
      <c r="F2103" s="204"/>
      <c r="G2103" s="204"/>
      <c r="H2103" s="204">
        <v>8417</v>
      </c>
      <c r="I2103" s="204"/>
      <c r="J2103" s="204"/>
      <c r="K2103" s="204">
        <v>-4731</v>
      </c>
      <c r="L2103" s="204">
        <v>-4731</v>
      </c>
      <c r="M2103" s="204">
        <v>-4693</v>
      </c>
      <c r="N2103" s="204" t="s">
        <v>40</v>
      </c>
      <c r="O2103" s="204" t="s">
        <v>45</v>
      </c>
      <c r="P2103" s="202">
        <f t="shared" si="197"/>
        <v>0</v>
      </c>
      <c r="Q2103" s="197">
        <f t="shared" si="192"/>
        <v>38</v>
      </c>
      <c r="R2103" s="202" t="str">
        <f t="shared" si="193"/>
        <v>NA</v>
      </c>
      <c r="S2103" s="202" t="str">
        <f t="shared" si="194"/>
        <v>NA</v>
      </c>
      <c r="T2103" s="197" t="str">
        <f t="shared" si="195"/>
        <v>NA</v>
      </c>
      <c r="U2103" s="197">
        <f t="shared" si="196"/>
        <v>0</v>
      </c>
      <c r="V2103" s="197">
        <f>MIN(IF(SUM(W2103,,X2103,Z2103,AA2103,AD2103,AC2103,AF2103,AG2103,AJ2103,AI2103,AL2103,AM2103,AO2103,AP2103,AR2103,AS2103,A2103,AY2103,AU2103,AV2103,AW2103,AX2103,BA2103,BB2103)=0,0,1)+IF(O2103="Smoothing ramp",1,0)+IF(ISNUMBER(W2103),1,0)+IF(ISNUMBER(X2103),1,0)+IF(ISNUMBER(Z2103),1,0)+IF(ISNUMBER(AA2103),1,0)+IF(ISNUMBER(AD2103),1,0)+IF(ISNUMBER(AC2103),1,0)+IF(ISNUMBER(AF2103),1,0)+IF(ISNUMBER(AG2103),1,0)+IF(ISNUMBER(AI2103),1,0)+IF(ISNUMBER(AJ2103),1,0)+IF(ISNUMBER(AL2103),1,0)+IF(ISNUMBER(AM2103),1,0)+IF(ISNUMBER(AO2103),1,0)+IF(ISNUMBER(AP2103),1,0)+IF(ISNUMBER(#REF!),1,0)+IF(ISNUMBER(AR2103),1,0)+IF(ISNUMBER(AS2103),1,0)+IF(ISNUMBER(AY2103),1,0)+IF(ISNUMBER(AU2103),1,0)+IF(ISNUMBER(AV2103),1,0)+IF(ISNUMBER(AW2103),1,0)+IF(ISNUMBER(AX2103),1,0)+IF(ISNUMBER(BA2103),1,0)+IF(ISNUMBER(BB2103),1,0),1)</f>
        <v>1</v>
      </c>
      <c r="W2103" s="197">
        <v>338</v>
      </c>
      <c r="X2103" s="197"/>
      <c r="Y2103" s="197"/>
      <c r="Z2103" s="197">
        <v>140</v>
      </c>
      <c r="AA2103" s="197"/>
      <c r="AB2103" s="197"/>
      <c r="AC2103" s="197"/>
      <c r="AD2103" s="197"/>
      <c r="AE2103" s="197"/>
      <c r="AF2103" s="197"/>
      <c r="AG2103" s="197"/>
      <c r="AH2103" s="197"/>
      <c r="AI2103" s="200"/>
      <c r="AJ2103" s="197"/>
      <c r="AK2103" s="197"/>
      <c r="AL2103" s="197"/>
      <c r="AM2103" s="197"/>
      <c r="AN2103" s="197"/>
      <c r="AO2103" s="197"/>
      <c r="AP2103" s="197"/>
      <c r="AQ2103" s="197"/>
      <c r="AR2103" s="197"/>
      <c r="AS2103" s="197"/>
      <c r="AT2103" s="197"/>
      <c r="AU2103" s="197"/>
      <c r="AV2103" s="197"/>
      <c r="AW2103" s="197"/>
      <c r="AX2103" s="197"/>
      <c r="AY2103" s="197"/>
      <c r="AZ2103" s="197"/>
      <c r="BA2103" s="197"/>
      <c r="BB2103" s="197"/>
      <c r="BC2103" s="197"/>
    </row>
    <row r="2104" spans="2:55" customFormat="1" ht="14.1" customHeight="1">
      <c r="B2104" s="204">
        <v>20250627</v>
      </c>
      <c r="C2104" s="204" t="s">
        <v>64</v>
      </c>
      <c r="D2104" s="204">
        <v>830</v>
      </c>
      <c r="E2104" s="204">
        <v>8455</v>
      </c>
      <c r="F2104" s="204"/>
      <c r="G2104" s="204"/>
      <c r="H2104" s="204">
        <v>8417</v>
      </c>
      <c r="I2104" s="204"/>
      <c r="J2104" s="204"/>
      <c r="K2104" s="204">
        <v>-4731</v>
      </c>
      <c r="L2104" s="204">
        <v>-4731</v>
      </c>
      <c r="M2104" s="204">
        <v>-4693</v>
      </c>
      <c r="N2104" s="204" t="s">
        <v>40</v>
      </c>
      <c r="O2104" s="204" t="s">
        <v>45</v>
      </c>
      <c r="P2104" s="202">
        <f t="shared" si="197"/>
        <v>0</v>
      </c>
      <c r="Q2104" s="197">
        <f t="shared" si="192"/>
        <v>38</v>
      </c>
      <c r="R2104" s="202" t="str">
        <f t="shared" si="193"/>
        <v>NA</v>
      </c>
      <c r="S2104" s="202" t="str">
        <f t="shared" si="194"/>
        <v>NA</v>
      </c>
      <c r="T2104" s="197" t="str">
        <f t="shared" si="195"/>
        <v>NA</v>
      </c>
      <c r="U2104" s="197">
        <f t="shared" si="196"/>
        <v>0</v>
      </c>
      <c r="V2104" s="197">
        <f>MIN(IF(SUM(W2104,,X2104,Z2104,AA2104,AD2104,AC2104,AF2104,AG2104,AJ2104,AI2104,AL2104,AM2104,AO2104,AP2104,AR2104,AS2104,A2104,AY2104,AU2104,AV2104,AW2104,AX2104,BA2104,BB2104)=0,0,1)+IF(O2104="Smoothing ramp",1,0)+IF(ISNUMBER(W2104),1,0)+IF(ISNUMBER(X2104),1,0)+IF(ISNUMBER(Z2104),1,0)+IF(ISNUMBER(AA2104),1,0)+IF(ISNUMBER(AD2104),1,0)+IF(ISNUMBER(AC2104),1,0)+IF(ISNUMBER(AF2104),1,0)+IF(ISNUMBER(AG2104),1,0)+IF(ISNUMBER(AI2104),1,0)+IF(ISNUMBER(AJ2104),1,0)+IF(ISNUMBER(AL2104),1,0)+IF(ISNUMBER(AM2104),1,0)+IF(ISNUMBER(AO2104),1,0)+IF(ISNUMBER(AP2104),1,0)+IF(ISNUMBER(#REF!),1,0)+IF(ISNUMBER(AR2104),1,0)+IF(ISNUMBER(AS2104),1,0)+IF(ISNUMBER(AY2104),1,0)+IF(ISNUMBER(AU2104),1,0)+IF(ISNUMBER(AV2104),1,0)+IF(ISNUMBER(AW2104),1,0)+IF(ISNUMBER(AX2104),1,0)+IF(ISNUMBER(BA2104),1,0)+IF(ISNUMBER(BB2104),1,0),1)</f>
        <v>1</v>
      </c>
      <c r="W2104" s="197">
        <v>338</v>
      </c>
      <c r="X2104" s="197"/>
      <c r="Y2104" s="197"/>
      <c r="Z2104" s="197">
        <v>140</v>
      </c>
      <c r="AA2104" s="197"/>
      <c r="AB2104" s="197"/>
      <c r="AC2104" s="197"/>
      <c r="AD2104" s="197"/>
      <c r="AE2104" s="197"/>
      <c r="AF2104" s="197"/>
      <c r="AG2104" s="197"/>
      <c r="AH2104" s="197"/>
      <c r="AI2104" s="200"/>
      <c r="AJ2104" s="197"/>
      <c r="AK2104" s="197"/>
      <c r="AL2104" s="197"/>
      <c r="AM2104" s="197"/>
      <c r="AN2104" s="197"/>
      <c r="AO2104" s="197"/>
      <c r="AP2104" s="197"/>
      <c r="AQ2104" s="197"/>
      <c r="AR2104" s="197"/>
      <c r="AS2104" s="197"/>
      <c r="AT2104" s="197"/>
      <c r="AU2104" s="197"/>
      <c r="AV2104" s="197"/>
      <c r="AW2104" s="197"/>
      <c r="AX2104" s="197"/>
      <c r="AY2104" s="197"/>
      <c r="AZ2104" s="197"/>
      <c r="BA2104" s="197"/>
      <c r="BB2104" s="197"/>
      <c r="BC2104" s="197"/>
    </row>
    <row r="2105" spans="2:55" customFormat="1" ht="14.1" customHeight="1">
      <c r="B2105" s="204">
        <v>20250627</v>
      </c>
      <c r="C2105" s="204" t="s">
        <v>64</v>
      </c>
      <c r="D2105" s="204">
        <v>930</v>
      </c>
      <c r="E2105" s="204">
        <v>7200</v>
      </c>
      <c r="F2105" s="204"/>
      <c r="G2105" s="204"/>
      <c r="H2105" s="204">
        <v>7199</v>
      </c>
      <c r="I2105" s="204"/>
      <c r="J2105" s="204"/>
      <c r="K2105" s="204">
        <v>-3620</v>
      </c>
      <c r="L2105" s="204">
        <v>-3620</v>
      </c>
      <c r="M2105" s="204">
        <v>-3618</v>
      </c>
      <c r="N2105" s="204" t="s">
        <v>40</v>
      </c>
      <c r="O2105" s="204" t="s">
        <v>41</v>
      </c>
      <c r="P2105" s="202">
        <f t="shared" si="197"/>
        <v>0</v>
      </c>
      <c r="Q2105" s="197">
        <f t="shared" si="192"/>
        <v>1</v>
      </c>
      <c r="R2105" s="202" t="str">
        <f t="shared" si="193"/>
        <v>NA</v>
      </c>
      <c r="S2105" s="202" t="str">
        <f t="shared" si="194"/>
        <v>NA</v>
      </c>
      <c r="T2105" s="197" t="str">
        <f t="shared" si="195"/>
        <v>NA</v>
      </c>
      <c r="U2105" s="197">
        <f t="shared" si="196"/>
        <v>0</v>
      </c>
      <c r="V2105" s="197">
        <f>MIN(IF(SUM(W2105,,X2105,Z2105,AA2105,AD2105,AC2105,AF2105,AG2105,AJ2105,AI2105,AL2105,AM2105,AO2105,AP2105,AR2105,AS2105,A2105,AY2105,AU2105,AV2105,AW2105,AX2105,BA2105,BB2105)=0,0,1)+IF(O2105="Smoothing ramp",1,0)+IF(ISNUMBER(W2105),1,0)+IF(ISNUMBER(X2105),1,0)+IF(ISNUMBER(Z2105),1,0)+IF(ISNUMBER(AA2105),1,0)+IF(ISNUMBER(AD2105),1,0)+IF(ISNUMBER(AC2105),1,0)+IF(ISNUMBER(AF2105),1,0)+IF(ISNUMBER(AG2105),1,0)+IF(ISNUMBER(AI2105),1,0)+IF(ISNUMBER(AJ2105),1,0)+IF(ISNUMBER(AL2105),1,0)+IF(ISNUMBER(AM2105),1,0)+IF(ISNUMBER(AO2105),1,0)+IF(ISNUMBER(AP2105),1,0)+IF(ISNUMBER(#REF!),1,0)+IF(ISNUMBER(AR2105),1,0)+IF(ISNUMBER(AS2105),1,0)+IF(ISNUMBER(AY2105),1,0)+IF(ISNUMBER(AU2105),1,0)+IF(ISNUMBER(AV2105),1,0)+IF(ISNUMBER(AW2105),1,0)+IF(ISNUMBER(AX2105),1,0)+IF(ISNUMBER(BA2105),1,0)+IF(ISNUMBER(BB2105),1,0),1)</f>
        <v>1</v>
      </c>
      <c r="W2105" s="197">
        <v>338</v>
      </c>
      <c r="X2105" s="197"/>
      <c r="Y2105" s="197"/>
      <c r="Z2105" s="197">
        <v>140</v>
      </c>
      <c r="AA2105" s="197"/>
      <c r="AB2105" s="197"/>
      <c r="AC2105" s="197"/>
      <c r="AD2105" s="197"/>
      <c r="AE2105" s="197"/>
      <c r="AF2105" s="197"/>
      <c r="AG2105" s="197"/>
      <c r="AH2105" s="197"/>
      <c r="AI2105" s="200"/>
      <c r="AJ2105" s="197"/>
      <c r="AK2105" s="197"/>
      <c r="AL2105" s="197"/>
      <c r="AM2105" s="197"/>
      <c r="AN2105" s="197"/>
      <c r="AO2105" s="197"/>
      <c r="AP2105" s="197"/>
      <c r="AQ2105" s="197"/>
      <c r="AR2105" s="197"/>
      <c r="AS2105" s="197"/>
      <c r="AT2105" s="197"/>
      <c r="AU2105" s="197"/>
      <c r="AV2105" s="197"/>
      <c r="AW2105" s="197"/>
      <c r="AX2105" s="197"/>
      <c r="AY2105" s="197"/>
      <c r="AZ2105" s="197"/>
      <c r="BA2105" s="197"/>
      <c r="BB2105" s="197"/>
      <c r="BC2105" s="197"/>
    </row>
    <row r="2106" spans="2:55" customFormat="1" ht="14.1" customHeight="1">
      <c r="B2106" s="204">
        <v>20250627</v>
      </c>
      <c r="C2106" s="204" t="s">
        <v>64</v>
      </c>
      <c r="D2106" s="204">
        <v>1030</v>
      </c>
      <c r="E2106" s="204">
        <v>7200</v>
      </c>
      <c r="F2106" s="204"/>
      <c r="G2106" s="204"/>
      <c r="H2106" s="204">
        <v>7199</v>
      </c>
      <c r="I2106" s="204"/>
      <c r="J2106" s="204"/>
      <c r="K2106" s="204">
        <v>-3620</v>
      </c>
      <c r="L2106" s="204">
        <v>-3620</v>
      </c>
      <c r="M2106" s="204">
        <v>-3618</v>
      </c>
      <c r="N2106" s="204" t="s">
        <v>40</v>
      </c>
      <c r="O2106" s="204" t="s">
        <v>41</v>
      </c>
      <c r="P2106" s="202">
        <f t="shared" si="197"/>
        <v>0</v>
      </c>
      <c r="Q2106" s="197">
        <f t="shared" si="192"/>
        <v>1</v>
      </c>
      <c r="R2106" s="202" t="str">
        <f t="shared" si="193"/>
        <v>NA</v>
      </c>
      <c r="S2106" s="202" t="str">
        <f t="shared" si="194"/>
        <v>NA</v>
      </c>
      <c r="T2106" s="197" t="str">
        <f t="shared" si="195"/>
        <v>NA</v>
      </c>
      <c r="U2106" s="197">
        <f t="shared" si="196"/>
        <v>0</v>
      </c>
      <c r="V2106" s="197">
        <f>MIN(IF(SUM(W2106,,X2106,Z2106,AA2106,AD2106,AC2106,AF2106,AG2106,AJ2106,AI2106,AL2106,AM2106,AO2106,AP2106,AR2106,AS2106,A2106,AY2106,AU2106,AV2106,AW2106,AX2106,BA2106,BB2106)=0,0,1)+IF(O2106="Smoothing ramp",1,0)+IF(ISNUMBER(W2106),1,0)+IF(ISNUMBER(X2106),1,0)+IF(ISNUMBER(Z2106),1,0)+IF(ISNUMBER(AA2106),1,0)+IF(ISNUMBER(AD2106),1,0)+IF(ISNUMBER(AC2106),1,0)+IF(ISNUMBER(AF2106),1,0)+IF(ISNUMBER(AG2106),1,0)+IF(ISNUMBER(AI2106),1,0)+IF(ISNUMBER(AJ2106),1,0)+IF(ISNUMBER(AL2106),1,0)+IF(ISNUMBER(AM2106),1,0)+IF(ISNUMBER(AO2106),1,0)+IF(ISNUMBER(AP2106),1,0)+IF(ISNUMBER(#REF!),1,0)+IF(ISNUMBER(AR2106),1,0)+IF(ISNUMBER(AS2106),1,0)+IF(ISNUMBER(AY2106),1,0)+IF(ISNUMBER(AU2106),1,0)+IF(ISNUMBER(AV2106),1,0)+IF(ISNUMBER(AW2106),1,0)+IF(ISNUMBER(AX2106),1,0)+IF(ISNUMBER(BA2106),1,0)+IF(ISNUMBER(BB2106),1,0),1)</f>
        <v>1</v>
      </c>
      <c r="W2106" s="197">
        <v>414</v>
      </c>
      <c r="X2106" s="197"/>
      <c r="Y2106" s="197"/>
      <c r="Z2106" s="197">
        <v>140</v>
      </c>
      <c r="AA2106" s="197"/>
      <c r="AB2106" s="197"/>
      <c r="AC2106" s="197"/>
      <c r="AD2106" s="197"/>
      <c r="AE2106" s="197"/>
      <c r="AF2106" s="197"/>
      <c r="AG2106" s="197"/>
      <c r="AH2106" s="197"/>
      <c r="AI2106" s="200"/>
      <c r="AJ2106" s="197"/>
      <c r="AK2106" s="197"/>
      <c r="AL2106" s="197"/>
      <c r="AM2106" s="197"/>
      <c r="AN2106" s="197"/>
      <c r="AO2106" s="197"/>
      <c r="AP2106" s="197"/>
      <c r="AQ2106" s="197"/>
      <c r="AR2106" s="197"/>
      <c r="AS2106" s="197"/>
      <c r="AT2106" s="197"/>
      <c r="AU2106" s="197"/>
      <c r="AV2106" s="197"/>
      <c r="AW2106" s="197"/>
      <c r="AX2106" s="197"/>
      <c r="AY2106" s="197"/>
      <c r="AZ2106" s="197"/>
      <c r="BA2106" s="197"/>
      <c r="BB2106" s="197"/>
      <c r="BC2106" s="197"/>
    </row>
    <row r="2107" spans="2:55" customFormat="1" ht="14.1" customHeight="1">
      <c r="B2107" s="204">
        <v>20250627</v>
      </c>
      <c r="C2107" s="204" t="s">
        <v>64</v>
      </c>
      <c r="D2107" s="204">
        <v>1130</v>
      </c>
      <c r="E2107" s="204">
        <v>7200</v>
      </c>
      <c r="F2107" s="204"/>
      <c r="G2107" s="204"/>
      <c r="H2107" s="204">
        <v>7199</v>
      </c>
      <c r="I2107" s="204"/>
      <c r="J2107" s="204"/>
      <c r="K2107" s="204">
        <v>-3620</v>
      </c>
      <c r="L2107" s="204">
        <v>-3620</v>
      </c>
      <c r="M2107" s="204">
        <v>-3618</v>
      </c>
      <c r="N2107" s="204" t="s">
        <v>40</v>
      </c>
      <c r="O2107" s="204" t="s">
        <v>41</v>
      </c>
      <c r="P2107" s="202">
        <f t="shared" si="197"/>
        <v>0</v>
      </c>
      <c r="Q2107" s="197">
        <f t="shared" si="192"/>
        <v>1</v>
      </c>
      <c r="R2107" s="202" t="str">
        <f t="shared" si="193"/>
        <v>NA</v>
      </c>
      <c r="S2107" s="202" t="str">
        <f t="shared" si="194"/>
        <v>NA</v>
      </c>
      <c r="T2107" s="197" t="str">
        <f t="shared" si="195"/>
        <v>NA</v>
      </c>
      <c r="U2107" s="197">
        <f t="shared" si="196"/>
        <v>0</v>
      </c>
      <c r="V2107" s="197">
        <f>MIN(IF(SUM(W2107,,X2107,Z2107,AA2107,AD2107,AC2107,AF2107,AG2107,AJ2107,AI2107,AL2107,AM2107,AO2107,AP2107,AR2107,AS2107,A2107,AY2107,AU2107,AV2107,AW2107,AX2107,BA2107,BB2107)=0,0,1)+IF(O2107="Smoothing ramp",1,0)+IF(ISNUMBER(W2107),1,0)+IF(ISNUMBER(X2107),1,0)+IF(ISNUMBER(Z2107),1,0)+IF(ISNUMBER(AA2107),1,0)+IF(ISNUMBER(AD2107),1,0)+IF(ISNUMBER(AC2107),1,0)+IF(ISNUMBER(AF2107),1,0)+IF(ISNUMBER(AG2107),1,0)+IF(ISNUMBER(AI2107),1,0)+IF(ISNUMBER(AJ2107),1,0)+IF(ISNUMBER(AL2107),1,0)+IF(ISNUMBER(AM2107),1,0)+IF(ISNUMBER(AO2107),1,0)+IF(ISNUMBER(AP2107),1,0)+IF(ISNUMBER(#REF!),1,0)+IF(ISNUMBER(AR2107),1,0)+IF(ISNUMBER(AS2107),1,0)+IF(ISNUMBER(AY2107),1,0)+IF(ISNUMBER(AU2107),1,0)+IF(ISNUMBER(AV2107),1,0)+IF(ISNUMBER(AW2107),1,0)+IF(ISNUMBER(AX2107),1,0)+IF(ISNUMBER(BA2107),1,0)+IF(ISNUMBER(BB2107),1,0),1)</f>
        <v>1</v>
      </c>
      <c r="W2107" s="197">
        <v>415</v>
      </c>
      <c r="X2107" s="197"/>
      <c r="Y2107" s="197"/>
      <c r="Z2107" s="197">
        <v>140</v>
      </c>
      <c r="AA2107" s="197"/>
      <c r="AB2107" s="197"/>
      <c r="AC2107" s="197"/>
      <c r="AD2107" s="197"/>
      <c r="AE2107" s="197"/>
      <c r="AF2107" s="197"/>
      <c r="AG2107" s="197"/>
      <c r="AH2107" s="197"/>
      <c r="AI2107" s="200"/>
      <c r="AJ2107" s="197"/>
      <c r="AK2107" s="197"/>
      <c r="AL2107" s="197"/>
      <c r="AM2107" s="197"/>
      <c r="AN2107" s="197"/>
      <c r="AO2107" s="197"/>
      <c r="AP2107" s="197"/>
      <c r="AQ2107" s="197"/>
      <c r="AR2107" s="197"/>
      <c r="AS2107" s="197"/>
      <c r="AT2107" s="197"/>
      <c r="AU2107" s="197"/>
      <c r="AV2107" s="197"/>
      <c r="AW2107" s="197"/>
      <c r="AX2107" s="197"/>
      <c r="AY2107" s="197"/>
      <c r="AZ2107" s="197"/>
      <c r="BA2107" s="197"/>
      <c r="BB2107" s="197"/>
      <c r="BC2107" s="197"/>
    </row>
    <row r="2108" spans="2:55" customFormat="1" ht="14.1" customHeight="1">
      <c r="B2108" s="204">
        <v>20250627</v>
      </c>
      <c r="C2108" s="204" t="s">
        <v>64</v>
      </c>
      <c r="D2108" s="204">
        <v>1230</v>
      </c>
      <c r="E2108" s="204">
        <v>8705</v>
      </c>
      <c r="F2108" s="204"/>
      <c r="G2108" s="204"/>
      <c r="H2108" s="204">
        <v>8620</v>
      </c>
      <c r="I2108" s="204"/>
      <c r="J2108" s="204"/>
      <c r="K2108" s="204">
        <v>-750</v>
      </c>
      <c r="L2108" s="204">
        <v>-750</v>
      </c>
      <c r="M2108" s="204">
        <v>-665</v>
      </c>
      <c r="N2108" s="204" t="s">
        <v>40</v>
      </c>
      <c r="O2108" s="204" t="s">
        <v>45</v>
      </c>
      <c r="P2108" s="202">
        <f t="shared" si="197"/>
        <v>0</v>
      </c>
      <c r="Q2108" s="197">
        <f t="shared" si="192"/>
        <v>85</v>
      </c>
      <c r="R2108" s="202" t="str">
        <f t="shared" si="193"/>
        <v>NA</v>
      </c>
      <c r="S2108" s="202" t="str">
        <f t="shared" si="194"/>
        <v>NA</v>
      </c>
      <c r="T2108" s="197" t="str">
        <f t="shared" si="195"/>
        <v>NA</v>
      </c>
      <c r="U2108" s="197">
        <f t="shared" si="196"/>
        <v>0</v>
      </c>
      <c r="V2108" s="197">
        <f>MIN(IF(SUM(W2108,,X2108,Z2108,AA2108,AD2108,AC2108,AF2108,AG2108,AJ2108,AI2108,AL2108,AM2108,AO2108,AP2108,AR2108,AS2108,A2108,AY2108,AU2108,AV2108,AW2108,AX2108,BA2108,BB2108)=0,0,1)+IF(O2108="Smoothing ramp",1,0)+IF(ISNUMBER(W2108),1,0)+IF(ISNUMBER(X2108),1,0)+IF(ISNUMBER(Z2108),1,0)+IF(ISNUMBER(AA2108),1,0)+IF(ISNUMBER(AD2108),1,0)+IF(ISNUMBER(AC2108),1,0)+IF(ISNUMBER(AF2108),1,0)+IF(ISNUMBER(AG2108),1,0)+IF(ISNUMBER(AI2108),1,0)+IF(ISNUMBER(AJ2108),1,0)+IF(ISNUMBER(AL2108),1,0)+IF(ISNUMBER(AM2108),1,0)+IF(ISNUMBER(AO2108),1,0)+IF(ISNUMBER(AP2108),1,0)+IF(ISNUMBER(#REF!),1,0)+IF(ISNUMBER(AR2108),1,0)+IF(ISNUMBER(AS2108),1,0)+IF(ISNUMBER(AY2108),1,0)+IF(ISNUMBER(AU2108),1,0)+IF(ISNUMBER(AV2108),1,0)+IF(ISNUMBER(AW2108),1,0)+IF(ISNUMBER(AX2108),1,0)+IF(ISNUMBER(BA2108),1,0)+IF(ISNUMBER(BB2108),1,0),1)</f>
        <v>1</v>
      </c>
      <c r="W2108" s="197">
        <v>415</v>
      </c>
      <c r="X2108" s="197"/>
      <c r="Y2108" s="197"/>
      <c r="Z2108" s="197">
        <v>140</v>
      </c>
      <c r="AA2108" s="197"/>
      <c r="AB2108" s="197"/>
      <c r="AC2108" s="197"/>
      <c r="AD2108" s="197"/>
      <c r="AE2108" s="197"/>
      <c r="AF2108" s="197"/>
      <c r="AG2108" s="197"/>
      <c r="AH2108" s="197"/>
      <c r="AI2108" s="200"/>
      <c r="AJ2108" s="197"/>
      <c r="AK2108" s="197"/>
      <c r="AL2108" s="197"/>
      <c r="AM2108" s="197"/>
      <c r="AN2108" s="197"/>
      <c r="AO2108" s="197"/>
      <c r="AP2108" s="197"/>
      <c r="AQ2108" s="197"/>
      <c r="AR2108" s="197"/>
      <c r="AS2108" s="197"/>
      <c r="AT2108" s="197"/>
      <c r="AU2108" s="197"/>
      <c r="AV2108" s="197"/>
      <c r="AW2108" s="197"/>
      <c r="AX2108" s="197"/>
      <c r="AY2108" s="197"/>
      <c r="AZ2108" s="197"/>
      <c r="BA2108" s="197"/>
      <c r="BB2108" s="197"/>
      <c r="BC2108" s="197"/>
    </row>
    <row r="2109" spans="2:55" customFormat="1" ht="14.1" customHeight="1">
      <c r="B2109" s="204">
        <v>20250627</v>
      </c>
      <c r="C2109" s="204" t="s">
        <v>64</v>
      </c>
      <c r="D2109" s="204">
        <v>1330</v>
      </c>
      <c r="E2109" s="204">
        <v>8705</v>
      </c>
      <c r="F2109" s="204"/>
      <c r="G2109" s="204"/>
      <c r="H2109" s="204">
        <v>8620</v>
      </c>
      <c r="I2109" s="204"/>
      <c r="J2109" s="204"/>
      <c r="K2109" s="204">
        <v>-750</v>
      </c>
      <c r="L2109" s="204">
        <v>-750</v>
      </c>
      <c r="M2109" s="204">
        <v>-665</v>
      </c>
      <c r="N2109" s="204" t="s">
        <v>40</v>
      </c>
      <c r="O2109" s="204" t="s">
        <v>45</v>
      </c>
      <c r="P2109" s="202">
        <f t="shared" si="197"/>
        <v>0</v>
      </c>
      <c r="Q2109" s="197">
        <f t="shared" si="192"/>
        <v>85</v>
      </c>
      <c r="R2109" s="202" t="str">
        <f t="shared" si="193"/>
        <v>NA</v>
      </c>
      <c r="S2109" s="202" t="str">
        <f t="shared" si="194"/>
        <v>NA</v>
      </c>
      <c r="T2109" s="197" t="str">
        <f t="shared" si="195"/>
        <v>NA</v>
      </c>
      <c r="U2109" s="197">
        <f t="shared" si="196"/>
        <v>0</v>
      </c>
      <c r="V2109" s="197">
        <f>MIN(IF(SUM(W2109,,X2109,Z2109,AA2109,AD2109,AC2109,AF2109,AG2109,AJ2109,AI2109,AL2109,AM2109,AO2109,AP2109,AR2109,AS2109,A2109,AY2109,AU2109,AV2109,AW2109,AX2109,BA2109,BB2109)=0,0,1)+IF(O2109="Smoothing ramp",1,0)+IF(ISNUMBER(W2109),1,0)+IF(ISNUMBER(X2109),1,0)+IF(ISNUMBER(Z2109),1,0)+IF(ISNUMBER(AA2109),1,0)+IF(ISNUMBER(AD2109),1,0)+IF(ISNUMBER(AC2109),1,0)+IF(ISNUMBER(AF2109),1,0)+IF(ISNUMBER(AG2109),1,0)+IF(ISNUMBER(AI2109),1,0)+IF(ISNUMBER(AJ2109),1,0)+IF(ISNUMBER(AL2109),1,0)+IF(ISNUMBER(AM2109),1,0)+IF(ISNUMBER(AO2109),1,0)+IF(ISNUMBER(AP2109),1,0)+IF(ISNUMBER(#REF!),1,0)+IF(ISNUMBER(AR2109),1,0)+IF(ISNUMBER(AS2109),1,0)+IF(ISNUMBER(AY2109),1,0)+IF(ISNUMBER(AU2109),1,0)+IF(ISNUMBER(AV2109),1,0)+IF(ISNUMBER(AW2109),1,0)+IF(ISNUMBER(AX2109),1,0)+IF(ISNUMBER(BA2109),1,0)+IF(ISNUMBER(BB2109),1,0),1)</f>
        <v>1</v>
      </c>
      <c r="W2109" s="197">
        <v>422</v>
      </c>
      <c r="X2109" s="197"/>
      <c r="Y2109" s="197"/>
      <c r="Z2109" s="197">
        <v>140</v>
      </c>
      <c r="AA2109" s="197"/>
      <c r="AB2109" s="197"/>
      <c r="AC2109" s="197"/>
      <c r="AD2109" s="197"/>
      <c r="AE2109" s="197"/>
      <c r="AF2109" s="197"/>
      <c r="AG2109" s="197"/>
      <c r="AH2109" s="197"/>
      <c r="AI2109" s="200"/>
      <c r="AJ2109" s="197"/>
      <c r="AK2109" s="197"/>
      <c r="AL2109" s="197"/>
      <c r="AM2109" s="197"/>
      <c r="AN2109" s="197"/>
      <c r="AO2109" s="197"/>
      <c r="AP2109" s="197"/>
      <c r="AQ2109" s="197"/>
      <c r="AR2109" s="197"/>
      <c r="AS2109" s="197"/>
      <c r="AT2109" s="197"/>
      <c r="AU2109" s="197"/>
      <c r="AV2109" s="197"/>
      <c r="AW2109" s="197"/>
      <c r="AX2109" s="197"/>
      <c r="AY2109" s="197"/>
      <c r="AZ2109" s="197"/>
      <c r="BA2109" s="197"/>
      <c r="BB2109" s="197"/>
      <c r="BC2109" s="197"/>
    </row>
    <row r="2110" spans="2:55" customFormat="1" ht="14.1" customHeight="1">
      <c r="B2110" s="204">
        <v>20250627</v>
      </c>
      <c r="C2110" s="204" t="s">
        <v>64</v>
      </c>
      <c r="D2110" s="204">
        <v>1430</v>
      </c>
      <c r="E2110" s="204">
        <v>8705</v>
      </c>
      <c r="F2110" s="204"/>
      <c r="G2110" s="204"/>
      <c r="H2110" s="204">
        <v>8620</v>
      </c>
      <c r="I2110" s="204"/>
      <c r="J2110" s="204"/>
      <c r="K2110" s="204">
        <v>-750</v>
      </c>
      <c r="L2110" s="204">
        <v>-750</v>
      </c>
      <c r="M2110" s="204">
        <v>-665</v>
      </c>
      <c r="N2110" s="204" t="s">
        <v>40</v>
      </c>
      <c r="O2110" s="204" t="s">
        <v>45</v>
      </c>
      <c r="P2110" s="202">
        <f t="shared" si="197"/>
        <v>0</v>
      </c>
      <c r="Q2110" s="197">
        <f t="shared" si="192"/>
        <v>85</v>
      </c>
      <c r="R2110" s="202" t="str">
        <f t="shared" si="193"/>
        <v>NA</v>
      </c>
      <c r="S2110" s="202" t="str">
        <f t="shared" si="194"/>
        <v>NA</v>
      </c>
      <c r="T2110" s="197" t="str">
        <f t="shared" si="195"/>
        <v>NA</v>
      </c>
      <c r="U2110" s="197">
        <f t="shared" si="196"/>
        <v>0</v>
      </c>
      <c r="V2110" s="197">
        <f>MIN(IF(SUM(W2110,,X2110,Z2110,AA2110,AD2110,AC2110,AF2110,AG2110,AJ2110,AI2110,AL2110,AM2110,AO2110,AP2110,AR2110,AS2110,A2110,AY2110,AU2110,AV2110,AW2110,AX2110,BA2110,BB2110)=0,0,1)+IF(O2110="Smoothing ramp",1,0)+IF(ISNUMBER(W2110),1,0)+IF(ISNUMBER(X2110),1,0)+IF(ISNUMBER(Z2110),1,0)+IF(ISNUMBER(AA2110),1,0)+IF(ISNUMBER(AD2110),1,0)+IF(ISNUMBER(AC2110),1,0)+IF(ISNUMBER(AF2110),1,0)+IF(ISNUMBER(AG2110),1,0)+IF(ISNUMBER(AI2110),1,0)+IF(ISNUMBER(AJ2110),1,0)+IF(ISNUMBER(AL2110),1,0)+IF(ISNUMBER(AM2110),1,0)+IF(ISNUMBER(AO2110),1,0)+IF(ISNUMBER(AP2110),1,0)+IF(ISNUMBER(#REF!),1,0)+IF(ISNUMBER(AR2110),1,0)+IF(ISNUMBER(AS2110),1,0)+IF(ISNUMBER(AY2110),1,0)+IF(ISNUMBER(AU2110),1,0)+IF(ISNUMBER(AV2110),1,0)+IF(ISNUMBER(AW2110),1,0)+IF(ISNUMBER(AX2110),1,0)+IF(ISNUMBER(BA2110),1,0)+IF(ISNUMBER(BB2110),1,0),1)</f>
        <v>1</v>
      </c>
      <c r="W2110" s="197">
        <v>422</v>
      </c>
      <c r="X2110" s="197"/>
      <c r="Y2110" s="197"/>
      <c r="Z2110" s="197">
        <v>140</v>
      </c>
      <c r="AA2110" s="197"/>
      <c r="AB2110" s="197"/>
      <c r="AC2110" s="197"/>
      <c r="AD2110" s="197"/>
      <c r="AE2110" s="197"/>
      <c r="AF2110" s="197"/>
      <c r="AG2110" s="197"/>
      <c r="AH2110" s="197"/>
      <c r="AI2110" s="200"/>
      <c r="AJ2110" s="197"/>
      <c r="AK2110" s="197"/>
      <c r="AL2110" s="197"/>
      <c r="AM2110" s="197"/>
      <c r="AN2110" s="197"/>
      <c r="AO2110" s="197"/>
      <c r="AP2110" s="197"/>
      <c r="AQ2110" s="197"/>
      <c r="AR2110" s="197"/>
      <c r="AS2110" s="197"/>
      <c r="AT2110" s="197"/>
      <c r="AU2110" s="197"/>
      <c r="AV2110" s="197"/>
      <c r="AW2110" s="197"/>
      <c r="AX2110" s="197"/>
      <c r="AY2110" s="197"/>
      <c r="AZ2110" s="197"/>
      <c r="BA2110" s="197"/>
      <c r="BB2110" s="197"/>
      <c r="BC2110" s="197"/>
    </row>
    <row r="2111" spans="2:55" customFormat="1" ht="14.1" customHeight="1">
      <c r="B2111" s="204">
        <v>20250627</v>
      </c>
      <c r="C2111" s="204" t="s">
        <v>64</v>
      </c>
      <c r="D2111" s="204">
        <v>1530</v>
      </c>
      <c r="E2111" s="204">
        <v>8851</v>
      </c>
      <c r="F2111" s="204"/>
      <c r="G2111" s="204"/>
      <c r="H2111" s="204">
        <v>8678</v>
      </c>
      <c r="I2111" s="204"/>
      <c r="J2111" s="204"/>
      <c r="K2111" s="204">
        <v>-4595</v>
      </c>
      <c r="L2111" s="204">
        <v>-4595</v>
      </c>
      <c r="M2111" s="204">
        <v>-4422</v>
      </c>
      <c r="N2111" s="204" t="s">
        <v>40</v>
      </c>
      <c r="O2111" s="204" t="s">
        <v>45</v>
      </c>
      <c r="P2111" s="202">
        <f t="shared" si="197"/>
        <v>0</v>
      </c>
      <c r="Q2111" s="197">
        <f t="shared" si="192"/>
        <v>173</v>
      </c>
      <c r="R2111" s="202" t="str">
        <f t="shared" si="193"/>
        <v>NA</v>
      </c>
      <c r="S2111" s="202" t="str">
        <f t="shared" si="194"/>
        <v>NA</v>
      </c>
      <c r="T2111" s="197" t="str">
        <f t="shared" si="195"/>
        <v>NA</v>
      </c>
      <c r="U2111" s="197">
        <f t="shared" si="196"/>
        <v>0</v>
      </c>
      <c r="V2111" s="197">
        <f>MIN(IF(SUM(W2111,,X2111,Z2111,AA2111,AD2111,AC2111,AF2111,AG2111,AJ2111,AI2111,AL2111,AM2111,AO2111,AP2111,AR2111,AS2111,A2111,AY2111,AU2111,AV2111,AW2111,AX2111,BA2111,BB2111)=0,0,1)+IF(O2111="Smoothing ramp",1,0)+IF(ISNUMBER(W2111),1,0)+IF(ISNUMBER(X2111),1,0)+IF(ISNUMBER(Z2111),1,0)+IF(ISNUMBER(AA2111),1,0)+IF(ISNUMBER(AD2111),1,0)+IF(ISNUMBER(AC2111),1,0)+IF(ISNUMBER(AF2111),1,0)+IF(ISNUMBER(AG2111),1,0)+IF(ISNUMBER(AI2111),1,0)+IF(ISNUMBER(AJ2111),1,0)+IF(ISNUMBER(AL2111),1,0)+IF(ISNUMBER(AM2111),1,0)+IF(ISNUMBER(AO2111),1,0)+IF(ISNUMBER(AP2111),1,0)+IF(ISNUMBER(#REF!),1,0)+IF(ISNUMBER(AR2111),1,0)+IF(ISNUMBER(AS2111),1,0)+IF(ISNUMBER(AY2111),1,0)+IF(ISNUMBER(AU2111),1,0)+IF(ISNUMBER(AV2111),1,0)+IF(ISNUMBER(AW2111),1,0)+IF(ISNUMBER(AX2111),1,0)+IF(ISNUMBER(BA2111),1,0)+IF(ISNUMBER(BB2111),1,0),1)</f>
        <v>1</v>
      </c>
      <c r="W2111" s="197">
        <v>422</v>
      </c>
      <c r="X2111" s="197"/>
      <c r="Y2111" s="197"/>
      <c r="Z2111" s="197">
        <v>140</v>
      </c>
      <c r="AA2111" s="197"/>
      <c r="AB2111" s="197"/>
      <c r="AC2111" s="197"/>
      <c r="AD2111" s="197"/>
      <c r="AE2111" s="197"/>
      <c r="AF2111" s="197"/>
      <c r="AG2111" s="197"/>
      <c r="AH2111" s="197"/>
      <c r="AI2111" s="200"/>
      <c r="AJ2111" s="197"/>
      <c r="AK2111" s="197"/>
      <c r="AL2111" s="197"/>
      <c r="AM2111" s="197"/>
      <c r="AN2111" s="197"/>
      <c r="AO2111" s="197"/>
      <c r="AP2111" s="197"/>
      <c r="AQ2111" s="197"/>
      <c r="AR2111" s="197"/>
      <c r="AS2111" s="197"/>
      <c r="AT2111" s="197"/>
      <c r="AU2111" s="197"/>
      <c r="AV2111" s="197"/>
      <c r="AW2111" s="197"/>
      <c r="AX2111" s="197"/>
      <c r="AY2111" s="197"/>
      <c r="AZ2111" s="197"/>
      <c r="BA2111" s="197"/>
      <c r="BB2111" s="197"/>
      <c r="BC2111" s="197"/>
    </row>
    <row r="2112" spans="2:55" customFormat="1" ht="14.1" customHeight="1">
      <c r="B2112" s="204">
        <v>20250627</v>
      </c>
      <c r="C2112" s="204" t="s">
        <v>64</v>
      </c>
      <c r="D2112" s="204">
        <v>1630</v>
      </c>
      <c r="E2112" s="204">
        <v>8851</v>
      </c>
      <c r="F2112" s="204"/>
      <c r="G2112" s="204"/>
      <c r="H2112" s="204">
        <v>8678</v>
      </c>
      <c r="I2112" s="204"/>
      <c r="J2112" s="204"/>
      <c r="K2112" s="204">
        <v>-4595</v>
      </c>
      <c r="L2112" s="204">
        <v>-4595</v>
      </c>
      <c r="M2112" s="204">
        <v>-4422</v>
      </c>
      <c r="N2112" s="204" t="s">
        <v>40</v>
      </c>
      <c r="O2112" s="204" t="s">
        <v>45</v>
      </c>
      <c r="P2112" s="202">
        <f t="shared" si="197"/>
        <v>0</v>
      </c>
      <c r="Q2112" s="197">
        <f t="shared" si="192"/>
        <v>173</v>
      </c>
      <c r="R2112" s="202" t="str">
        <f t="shared" si="193"/>
        <v>NA</v>
      </c>
      <c r="S2112" s="202" t="str">
        <f t="shared" si="194"/>
        <v>NA</v>
      </c>
      <c r="T2112" s="197" t="str">
        <f t="shared" si="195"/>
        <v>NA</v>
      </c>
      <c r="U2112" s="197">
        <f t="shared" si="196"/>
        <v>0</v>
      </c>
      <c r="V2112" s="197">
        <f>MIN(IF(SUM(W2112,,X2112,Z2112,AA2112,AD2112,AC2112,AF2112,AG2112,AJ2112,AI2112,AL2112,AM2112,AO2112,AP2112,AR2112,AS2112,A2112,AY2112,AU2112,AV2112,AW2112,AX2112,BA2112,BB2112)=0,0,1)+IF(O2112="Smoothing ramp",1,0)+IF(ISNUMBER(W2112),1,0)+IF(ISNUMBER(X2112),1,0)+IF(ISNUMBER(Z2112),1,0)+IF(ISNUMBER(AA2112),1,0)+IF(ISNUMBER(AD2112),1,0)+IF(ISNUMBER(AC2112),1,0)+IF(ISNUMBER(AF2112),1,0)+IF(ISNUMBER(AG2112),1,0)+IF(ISNUMBER(AI2112),1,0)+IF(ISNUMBER(AJ2112),1,0)+IF(ISNUMBER(AL2112),1,0)+IF(ISNUMBER(AM2112),1,0)+IF(ISNUMBER(AO2112),1,0)+IF(ISNUMBER(AP2112),1,0)+IF(ISNUMBER(#REF!),1,0)+IF(ISNUMBER(AR2112),1,0)+IF(ISNUMBER(AS2112),1,0)+IF(ISNUMBER(AY2112),1,0)+IF(ISNUMBER(AU2112),1,0)+IF(ISNUMBER(AV2112),1,0)+IF(ISNUMBER(AW2112),1,0)+IF(ISNUMBER(AX2112),1,0)+IF(ISNUMBER(BA2112),1,0)+IF(ISNUMBER(BB2112),1,0),1)</f>
        <v>1</v>
      </c>
      <c r="W2112" s="197">
        <v>393</v>
      </c>
      <c r="X2112" s="197"/>
      <c r="Y2112" s="197"/>
      <c r="Z2112" s="197">
        <v>140</v>
      </c>
      <c r="AA2112" s="197"/>
      <c r="AB2112" s="197"/>
      <c r="AC2112" s="197"/>
      <c r="AD2112" s="197"/>
      <c r="AE2112" s="197"/>
      <c r="AF2112" s="197"/>
      <c r="AG2112" s="197"/>
      <c r="AH2112" s="197"/>
      <c r="AI2112" s="200"/>
      <c r="AJ2112" s="197"/>
      <c r="AK2112" s="197"/>
      <c r="AL2112" s="197"/>
      <c r="AM2112" s="197"/>
      <c r="AN2112" s="197"/>
      <c r="AO2112" s="197"/>
      <c r="AP2112" s="197"/>
      <c r="AQ2112" s="197"/>
      <c r="AR2112" s="197"/>
      <c r="AS2112" s="197"/>
      <c r="AT2112" s="197"/>
      <c r="AU2112" s="197"/>
      <c r="AV2112" s="197"/>
      <c r="AW2112" s="197"/>
      <c r="AX2112" s="197"/>
      <c r="AY2112" s="197"/>
      <c r="AZ2112" s="197"/>
      <c r="BA2112" s="197"/>
      <c r="BB2112" s="197"/>
      <c r="BC2112" s="197"/>
    </row>
    <row r="2113" spans="2:55" customFormat="1" ht="14.1" customHeight="1">
      <c r="B2113" s="204">
        <v>20250627</v>
      </c>
      <c r="C2113" s="204" t="s">
        <v>64</v>
      </c>
      <c r="D2113" s="204">
        <v>1730</v>
      </c>
      <c r="E2113" s="204">
        <v>8851</v>
      </c>
      <c r="F2113" s="204"/>
      <c r="G2113" s="204"/>
      <c r="H2113" s="204">
        <v>8678</v>
      </c>
      <c r="I2113" s="204"/>
      <c r="J2113" s="204"/>
      <c r="K2113" s="204">
        <v>-4595</v>
      </c>
      <c r="L2113" s="204">
        <v>-4595</v>
      </c>
      <c r="M2113" s="204">
        <v>-4422</v>
      </c>
      <c r="N2113" s="204" t="s">
        <v>40</v>
      </c>
      <c r="O2113" s="204" t="s">
        <v>45</v>
      </c>
      <c r="P2113" s="202">
        <f t="shared" si="197"/>
        <v>0</v>
      </c>
      <c r="Q2113" s="197">
        <f t="shared" si="192"/>
        <v>173</v>
      </c>
      <c r="R2113" s="202" t="str">
        <f t="shared" si="193"/>
        <v>NA</v>
      </c>
      <c r="S2113" s="202" t="str">
        <f t="shared" si="194"/>
        <v>NA</v>
      </c>
      <c r="T2113" s="197" t="str">
        <f t="shared" si="195"/>
        <v>NA</v>
      </c>
      <c r="U2113" s="197">
        <f t="shared" si="196"/>
        <v>0</v>
      </c>
      <c r="V2113" s="197">
        <f>MIN(IF(SUM(W2113,,X2113,Z2113,AA2113,AD2113,AC2113,AF2113,AG2113,AJ2113,AI2113,AL2113,AM2113,AO2113,AP2113,AR2113,AS2113,A2113,AY2113,AU2113,AV2113,AW2113,AX2113,BA2113,BB2113)=0,0,1)+IF(O2113="Smoothing ramp",1,0)+IF(ISNUMBER(W2113),1,0)+IF(ISNUMBER(X2113),1,0)+IF(ISNUMBER(Z2113),1,0)+IF(ISNUMBER(AA2113),1,0)+IF(ISNUMBER(AD2113),1,0)+IF(ISNUMBER(AC2113),1,0)+IF(ISNUMBER(AF2113),1,0)+IF(ISNUMBER(AG2113),1,0)+IF(ISNUMBER(AI2113),1,0)+IF(ISNUMBER(AJ2113),1,0)+IF(ISNUMBER(AL2113),1,0)+IF(ISNUMBER(AM2113),1,0)+IF(ISNUMBER(AO2113),1,0)+IF(ISNUMBER(AP2113),1,0)+IF(ISNUMBER(#REF!),1,0)+IF(ISNUMBER(AR2113),1,0)+IF(ISNUMBER(AS2113),1,0)+IF(ISNUMBER(AY2113),1,0)+IF(ISNUMBER(AU2113),1,0)+IF(ISNUMBER(AV2113),1,0)+IF(ISNUMBER(AW2113),1,0)+IF(ISNUMBER(AX2113),1,0)+IF(ISNUMBER(BA2113),1,0)+IF(ISNUMBER(BB2113),1,0),1)</f>
        <v>1</v>
      </c>
      <c r="W2113" s="197">
        <v>393</v>
      </c>
      <c r="X2113" s="197"/>
      <c r="Y2113" s="197"/>
      <c r="Z2113" s="197">
        <v>140</v>
      </c>
      <c r="AA2113" s="197"/>
      <c r="AB2113" s="197"/>
      <c r="AC2113" s="197"/>
      <c r="AD2113" s="197"/>
      <c r="AE2113" s="197"/>
      <c r="AF2113" s="197"/>
      <c r="AG2113" s="197"/>
      <c r="AH2113" s="197"/>
      <c r="AI2113" s="200"/>
      <c r="AJ2113" s="197"/>
      <c r="AK2113" s="197"/>
      <c r="AL2113" s="197"/>
      <c r="AM2113" s="197"/>
      <c r="AN2113" s="197"/>
      <c r="AO2113" s="197"/>
      <c r="AP2113" s="197"/>
      <c r="AQ2113" s="197"/>
      <c r="AR2113" s="197"/>
      <c r="AS2113" s="197"/>
      <c r="AT2113" s="197"/>
      <c r="AU2113" s="197"/>
      <c r="AV2113" s="197"/>
      <c r="AW2113" s="197"/>
      <c r="AX2113" s="197"/>
      <c r="AY2113" s="197"/>
      <c r="AZ2113" s="197"/>
      <c r="BA2113" s="197"/>
      <c r="BB2113" s="197"/>
      <c r="BC2113" s="197"/>
    </row>
    <row r="2114" spans="2:55" customFormat="1" ht="14.1" customHeight="1">
      <c r="B2114" s="204">
        <v>20250627</v>
      </c>
      <c r="C2114" s="204" t="s">
        <v>64</v>
      </c>
      <c r="D2114" s="204">
        <v>1830</v>
      </c>
      <c r="E2114" s="204"/>
      <c r="F2114" s="204">
        <v>7895</v>
      </c>
      <c r="G2114" s="204">
        <v>634</v>
      </c>
      <c r="H2114" s="204"/>
      <c r="I2114" s="204">
        <v>7894</v>
      </c>
      <c r="J2114" s="204">
        <v>634</v>
      </c>
      <c r="K2114" s="204">
        <v>-4990</v>
      </c>
      <c r="L2114" s="204">
        <v>-4990</v>
      </c>
      <c r="M2114" s="204">
        <v>0</v>
      </c>
      <c r="N2114" s="204" t="s">
        <v>40</v>
      </c>
      <c r="O2114" s="204" t="s">
        <v>41</v>
      </c>
      <c r="P2114" s="202">
        <f t="shared" si="197"/>
        <v>0</v>
      </c>
      <c r="Q2114" s="197" t="str">
        <f t="shared" si="192"/>
        <v>NA</v>
      </c>
      <c r="R2114" s="202">
        <f t="shared" si="193"/>
        <v>1</v>
      </c>
      <c r="S2114" s="202">
        <f t="shared" si="194"/>
        <v>0</v>
      </c>
      <c r="T2114" s="197">
        <f t="shared" si="195"/>
        <v>1</v>
      </c>
      <c r="U2114" s="197">
        <f t="shared" si="196"/>
        <v>4990</v>
      </c>
      <c r="V2114" s="197">
        <f>MIN(IF(SUM(W2114,,X2114,Z2114,AA2114,AD2114,AC2114,AF2114,AG2114,AJ2114,AI2114,AL2114,AM2114,AO2114,AP2114,AR2114,AS2114,A2114,AY2114,AU2114,AV2114,AW2114,AX2114,BA2114,BB2114)=0,0,1)+IF(O2114="Smoothing ramp",1,0)+IF(ISNUMBER(W2114),1,0)+IF(ISNUMBER(X2114),1,0)+IF(ISNUMBER(Z2114),1,0)+IF(ISNUMBER(AA2114),1,0)+IF(ISNUMBER(AD2114),1,0)+IF(ISNUMBER(AC2114),1,0)+IF(ISNUMBER(AF2114),1,0)+IF(ISNUMBER(AG2114),1,0)+IF(ISNUMBER(AI2114),1,0)+IF(ISNUMBER(AJ2114),1,0)+IF(ISNUMBER(AL2114),1,0)+IF(ISNUMBER(AM2114),1,0)+IF(ISNUMBER(AO2114),1,0)+IF(ISNUMBER(AP2114),1,0)+IF(ISNUMBER(#REF!),1,0)+IF(ISNUMBER(AR2114),1,0)+IF(ISNUMBER(AS2114),1,0)+IF(ISNUMBER(AY2114),1,0)+IF(ISNUMBER(AU2114),1,0)+IF(ISNUMBER(AV2114),1,0)+IF(ISNUMBER(AW2114),1,0)+IF(ISNUMBER(AX2114),1,0)+IF(ISNUMBER(BA2114),1,0)+IF(ISNUMBER(BB2114),1,0),1)</f>
        <v>1</v>
      </c>
      <c r="W2114" s="197">
        <v>393</v>
      </c>
      <c r="X2114" s="197"/>
      <c r="Y2114" s="197"/>
      <c r="Z2114" s="197">
        <v>140</v>
      </c>
      <c r="AA2114" s="197"/>
      <c r="AB2114" s="197"/>
      <c r="AC2114" s="197"/>
      <c r="AD2114" s="197"/>
      <c r="AE2114" s="197"/>
      <c r="AF2114" s="197"/>
      <c r="AG2114" s="197"/>
      <c r="AH2114" s="197"/>
      <c r="AI2114" s="200"/>
      <c r="AJ2114" s="197"/>
      <c r="AK2114" s="197"/>
      <c r="AL2114" s="197"/>
      <c r="AM2114" s="197"/>
      <c r="AN2114" s="197"/>
      <c r="AO2114" s="197"/>
      <c r="AP2114" s="197"/>
      <c r="AQ2114" s="197"/>
      <c r="AR2114" s="197"/>
      <c r="AS2114" s="197"/>
      <c r="AT2114" s="197"/>
      <c r="AU2114" s="197"/>
      <c r="AV2114" s="197"/>
      <c r="AW2114" s="197"/>
      <c r="AX2114" s="197"/>
      <c r="AY2114" s="197"/>
      <c r="AZ2114" s="197"/>
      <c r="BA2114" s="197"/>
      <c r="BB2114" s="197"/>
      <c r="BC2114" s="197"/>
    </row>
    <row r="2115" spans="2:55" customFormat="1" ht="14.1" customHeight="1">
      <c r="B2115" s="204">
        <v>20250627</v>
      </c>
      <c r="C2115" s="204" t="s">
        <v>64</v>
      </c>
      <c r="D2115" s="204">
        <v>1930</v>
      </c>
      <c r="E2115" s="204"/>
      <c r="F2115" s="204">
        <v>7895</v>
      </c>
      <c r="G2115" s="204">
        <v>634</v>
      </c>
      <c r="H2115" s="204"/>
      <c r="I2115" s="204">
        <v>7894</v>
      </c>
      <c r="J2115" s="204">
        <v>634</v>
      </c>
      <c r="K2115" s="204">
        <v>-4990</v>
      </c>
      <c r="L2115" s="204">
        <v>-4990</v>
      </c>
      <c r="M2115" s="204">
        <v>0</v>
      </c>
      <c r="N2115" s="204" t="s">
        <v>40</v>
      </c>
      <c r="O2115" s="204" t="s">
        <v>41</v>
      </c>
      <c r="P2115" s="202">
        <f t="shared" si="197"/>
        <v>0</v>
      </c>
      <c r="Q2115" s="197" t="str">
        <f t="shared" si="192"/>
        <v>NA</v>
      </c>
      <c r="R2115" s="202">
        <f t="shared" si="193"/>
        <v>1</v>
      </c>
      <c r="S2115" s="202">
        <f t="shared" si="194"/>
        <v>0</v>
      </c>
      <c r="T2115" s="197">
        <f t="shared" si="195"/>
        <v>1</v>
      </c>
      <c r="U2115" s="197">
        <f t="shared" si="196"/>
        <v>4990</v>
      </c>
      <c r="V2115" s="197">
        <f>MIN(IF(SUM(W2115,,X2115,Z2115,AA2115,AD2115,AC2115,AF2115,AG2115,AJ2115,AI2115,AL2115,AM2115,AO2115,AP2115,AR2115,AS2115,A2115,AY2115,AU2115,AV2115,AW2115,AX2115,BA2115,BB2115)=0,0,1)+IF(O2115="Smoothing ramp",1,0)+IF(ISNUMBER(W2115),1,0)+IF(ISNUMBER(X2115),1,0)+IF(ISNUMBER(Z2115),1,0)+IF(ISNUMBER(AA2115),1,0)+IF(ISNUMBER(AD2115),1,0)+IF(ISNUMBER(AC2115),1,0)+IF(ISNUMBER(AF2115),1,0)+IF(ISNUMBER(AG2115),1,0)+IF(ISNUMBER(AI2115),1,0)+IF(ISNUMBER(AJ2115),1,0)+IF(ISNUMBER(AL2115),1,0)+IF(ISNUMBER(AM2115),1,0)+IF(ISNUMBER(AO2115),1,0)+IF(ISNUMBER(AP2115),1,0)+IF(ISNUMBER(#REF!),1,0)+IF(ISNUMBER(AR2115),1,0)+IF(ISNUMBER(AS2115),1,0)+IF(ISNUMBER(AY2115),1,0)+IF(ISNUMBER(AU2115),1,0)+IF(ISNUMBER(AV2115),1,0)+IF(ISNUMBER(AW2115),1,0)+IF(ISNUMBER(AX2115),1,0)+IF(ISNUMBER(BA2115),1,0)+IF(ISNUMBER(BB2115),1,0),1)</f>
        <v>1</v>
      </c>
      <c r="W2115" s="197">
        <v>408</v>
      </c>
      <c r="X2115" s="197"/>
      <c r="Y2115" s="197"/>
      <c r="Z2115" s="197">
        <v>139</v>
      </c>
      <c r="AA2115" s="197"/>
      <c r="AB2115" s="197"/>
      <c r="AC2115" s="197"/>
      <c r="AD2115" s="197"/>
      <c r="AE2115" s="197"/>
      <c r="AF2115" s="197"/>
      <c r="AG2115" s="197"/>
      <c r="AH2115" s="197"/>
      <c r="AI2115" s="200"/>
      <c r="AJ2115" s="197"/>
      <c r="AK2115" s="197"/>
      <c r="AL2115" s="197"/>
      <c r="AM2115" s="197"/>
      <c r="AN2115" s="197"/>
      <c r="AO2115" s="197"/>
      <c r="AP2115" s="197"/>
      <c r="AQ2115" s="197"/>
      <c r="AR2115" s="197"/>
      <c r="AS2115" s="197"/>
      <c r="AT2115" s="197"/>
      <c r="AU2115" s="197"/>
      <c r="AV2115" s="197"/>
      <c r="AW2115" s="197"/>
      <c r="AX2115" s="197"/>
      <c r="AY2115" s="197"/>
      <c r="AZ2115" s="197"/>
      <c r="BA2115" s="197"/>
      <c r="BB2115" s="197"/>
      <c r="BC2115" s="197"/>
    </row>
    <row r="2116" spans="2:55" customFormat="1" ht="14.1" customHeight="1">
      <c r="B2116" s="204">
        <v>20250627</v>
      </c>
      <c r="C2116" s="204" t="s">
        <v>64</v>
      </c>
      <c r="D2116" s="204">
        <v>2030</v>
      </c>
      <c r="E2116" s="204"/>
      <c r="F2116" s="204">
        <v>7895</v>
      </c>
      <c r="G2116" s="204">
        <v>634</v>
      </c>
      <c r="H2116" s="204"/>
      <c r="I2116" s="204">
        <v>7894</v>
      </c>
      <c r="J2116" s="204">
        <v>634</v>
      </c>
      <c r="K2116" s="204">
        <v>-4990</v>
      </c>
      <c r="L2116" s="204">
        <v>-4990</v>
      </c>
      <c r="M2116" s="204">
        <v>0</v>
      </c>
      <c r="N2116" s="204" t="s">
        <v>40</v>
      </c>
      <c r="O2116" s="204" t="s">
        <v>41</v>
      </c>
      <c r="P2116" s="202">
        <f t="shared" si="197"/>
        <v>0</v>
      </c>
      <c r="Q2116" s="197" t="str">
        <f t="shared" si="192"/>
        <v>NA</v>
      </c>
      <c r="R2116" s="202">
        <f t="shared" si="193"/>
        <v>1</v>
      </c>
      <c r="S2116" s="202">
        <f t="shared" si="194"/>
        <v>0</v>
      </c>
      <c r="T2116" s="197">
        <f t="shared" si="195"/>
        <v>1</v>
      </c>
      <c r="U2116" s="197">
        <f t="shared" si="196"/>
        <v>4990</v>
      </c>
      <c r="V2116" s="197">
        <f>MIN(IF(SUM(W2116,,X2116,Z2116,AA2116,AD2116,AC2116,AF2116,AG2116,AJ2116,AI2116,AL2116,AM2116,AO2116,AP2116,AR2116,AS2116,A2116,AY2116,AU2116,AV2116,AW2116,AX2116,BA2116,BB2116)=0,0,1)+IF(O2116="Smoothing ramp",1,0)+IF(ISNUMBER(W2116),1,0)+IF(ISNUMBER(X2116),1,0)+IF(ISNUMBER(Z2116),1,0)+IF(ISNUMBER(AA2116),1,0)+IF(ISNUMBER(AD2116),1,0)+IF(ISNUMBER(AC2116),1,0)+IF(ISNUMBER(AF2116),1,0)+IF(ISNUMBER(AG2116),1,0)+IF(ISNUMBER(AI2116),1,0)+IF(ISNUMBER(AJ2116),1,0)+IF(ISNUMBER(AL2116),1,0)+IF(ISNUMBER(AM2116),1,0)+IF(ISNUMBER(AO2116),1,0)+IF(ISNUMBER(AP2116),1,0)+IF(ISNUMBER(#REF!),1,0)+IF(ISNUMBER(AR2116),1,0)+IF(ISNUMBER(AS2116),1,0)+IF(ISNUMBER(AY2116),1,0)+IF(ISNUMBER(AU2116),1,0)+IF(ISNUMBER(AV2116),1,0)+IF(ISNUMBER(AW2116),1,0)+IF(ISNUMBER(AX2116),1,0)+IF(ISNUMBER(BA2116),1,0)+IF(ISNUMBER(BB2116),1,0),1)</f>
        <v>1</v>
      </c>
      <c r="W2116" s="197">
        <v>408</v>
      </c>
      <c r="X2116" s="197"/>
      <c r="Y2116" s="197"/>
      <c r="Z2116" s="197">
        <v>139</v>
      </c>
      <c r="AA2116" s="197"/>
      <c r="AB2116" s="197"/>
      <c r="AC2116" s="197"/>
      <c r="AD2116" s="197"/>
      <c r="AE2116" s="197"/>
      <c r="AF2116" s="197"/>
      <c r="AG2116" s="197"/>
      <c r="AH2116" s="197"/>
      <c r="AI2116" s="200"/>
      <c r="AJ2116" s="197"/>
      <c r="AK2116" s="197"/>
      <c r="AL2116" s="197"/>
      <c r="AM2116" s="197"/>
      <c r="AN2116" s="197"/>
      <c r="AO2116" s="197"/>
      <c r="AP2116" s="197"/>
      <c r="AQ2116" s="197"/>
      <c r="AR2116" s="197"/>
      <c r="AS2116" s="197"/>
      <c r="AT2116" s="197"/>
      <c r="AU2116" s="197"/>
      <c r="AV2116" s="197"/>
      <c r="AW2116" s="197"/>
      <c r="AX2116" s="197"/>
      <c r="AY2116" s="197"/>
      <c r="AZ2116" s="197"/>
      <c r="BA2116" s="197"/>
      <c r="BB2116" s="197"/>
      <c r="BC2116" s="197"/>
    </row>
    <row r="2117" spans="2:55" customFormat="1" ht="14.1" customHeight="1">
      <c r="B2117" s="204">
        <v>20250627</v>
      </c>
      <c r="C2117" s="204" t="s">
        <v>64</v>
      </c>
      <c r="D2117" s="204">
        <v>2130</v>
      </c>
      <c r="E2117" s="204"/>
      <c r="F2117" s="204">
        <v>8166</v>
      </c>
      <c r="G2117" s="204">
        <v>663</v>
      </c>
      <c r="H2117" s="204"/>
      <c r="I2117" s="204">
        <v>8166</v>
      </c>
      <c r="J2117" s="204">
        <v>663</v>
      </c>
      <c r="K2117" s="204">
        <v>-5565</v>
      </c>
      <c r="L2117" s="204">
        <v>-5565</v>
      </c>
      <c r="M2117" s="204">
        <v>0</v>
      </c>
      <c r="N2117" s="204" t="s">
        <v>40</v>
      </c>
      <c r="O2117" s="204" t="s">
        <v>41</v>
      </c>
      <c r="P2117" s="202">
        <f t="shared" si="197"/>
        <v>0</v>
      </c>
      <c r="Q2117" s="197" t="str">
        <f t="shared" si="192"/>
        <v>NA</v>
      </c>
      <c r="R2117" s="202">
        <f t="shared" si="193"/>
        <v>0</v>
      </c>
      <c r="S2117" s="202">
        <f t="shared" si="194"/>
        <v>0</v>
      </c>
      <c r="T2117" s="197">
        <f t="shared" si="195"/>
        <v>0</v>
      </c>
      <c r="U2117" s="197">
        <f t="shared" si="196"/>
        <v>5565</v>
      </c>
      <c r="V2117" s="197">
        <f>MIN(IF(SUM(W2117,,X2117,Z2117,AA2117,AD2117,AC2117,AF2117,AG2117,AJ2117,AI2117,AL2117,AM2117,AO2117,AP2117,AR2117,AS2117,A2117,AY2117,AU2117,AV2117,AW2117,AX2117,BA2117,BB2117)=0,0,1)+IF(O2117="Smoothing ramp",1,0)+IF(ISNUMBER(W2117),1,0)+IF(ISNUMBER(X2117),1,0)+IF(ISNUMBER(Z2117),1,0)+IF(ISNUMBER(AA2117),1,0)+IF(ISNUMBER(AD2117),1,0)+IF(ISNUMBER(AC2117),1,0)+IF(ISNUMBER(AF2117),1,0)+IF(ISNUMBER(AG2117),1,0)+IF(ISNUMBER(AI2117),1,0)+IF(ISNUMBER(AJ2117),1,0)+IF(ISNUMBER(AL2117),1,0)+IF(ISNUMBER(AM2117),1,0)+IF(ISNUMBER(AO2117),1,0)+IF(ISNUMBER(AP2117),1,0)+IF(ISNUMBER(#REF!),1,0)+IF(ISNUMBER(AR2117),1,0)+IF(ISNUMBER(AS2117),1,0)+IF(ISNUMBER(AY2117),1,0)+IF(ISNUMBER(AU2117),1,0)+IF(ISNUMBER(AV2117),1,0)+IF(ISNUMBER(AW2117),1,0)+IF(ISNUMBER(AX2117),1,0)+IF(ISNUMBER(BA2117),1,0)+IF(ISNUMBER(BB2117),1,0),1)</f>
        <v>1</v>
      </c>
      <c r="W2117" s="197">
        <v>396</v>
      </c>
      <c r="X2117" s="197"/>
      <c r="Y2117" s="197"/>
      <c r="Z2117" s="197">
        <v>159</v>
      </c>
      <c r="AA2117" s="197"/>
      <c r="AB2117" s="197"/>
      <c r="AC2117" s="197"/>
      <c r="AD2117" s="197"/>
      <c r="AE2117" s="197"/>
      <c r="AF2117" s="197"/>
      <c r="AG2117" s="197"/>
      <c r="AH2117" s="197"/>
      <c r="AI2117" s="200"/>
      <c r="AJ2117" s="197"/>
      <c r="AK2117" s="197"/>
      <c r="AL2117" s="197"/>
      <c r="AM2117" s="197"/>
      <c r="AN2117" s="197"/>
      <c r="AO2117" s="197"/>
      <c r="AP2117" s="197"/>
      <c r="AQ2117" s="197"/>
      <c r="AR2117" s="197"/>
      <c r="AS2117" s="197"/>
      <c r="AT2117" s="197"/>
      <c r="AU2117" s="197"/>
      <c r="AV2117" s="197"/>
      <c r="AW2117" s="197"/>
      <c r="AX2117" s="197"/>
      <c r="AY2117" s="197"/>
      <c r="AZ2117" s="197"/>
      <c r="BA2117" s="197"/>
      <c r="BB2117" s="197"/>
      <c r="BC2117" s="197"/>
    </row>
    <row r="2118" spans="2:55" customFormat="1" ht="14.1" customHeight="1">
      <c r="B2118" s="204">
        <v>20250627</v>
      </c>
      <c r="C2118" s="204" t="s">
        <v>64</v>
      </c>
      <c r="D2118" s="204">
        <v>2230</v>
      </c>
      <c r="E2118" s="204"/>
      <c r="F2118" s="204">
        <v>8166</v>
      </c>
      <c r="G2118" s="204">
        <v>663</v>
      </c>
      <c r="H2118" s="204"/>
      <c r="I2118" s="204">
        <v>8166</v>
      </c>
      <c r="J2118" s="204">
        <v>663</v>
      </c>
      <c r="K2118" s="204">
        <v>-5565</v>
      </c>
      <c r="L2118" s="204">
        <v>-5565</v>
      </c>
      <c r="M2118" s="204">
        <v>0</v>
      </c>
      <c r="N2118" s="204" t="s">
        <v>40</v>
      </c>
      <c r="O2118" s="204" t="s">
        <v>41</v>
      </c>
      <c r="P2118" s="202">
        <f t="shared" si="197"/>
        <v>0</v>
      </c>
      <c r="Q2118" s="197" t="str">
        <f t="shared" si="192"/>
        <v>NA</v>
      </c>
      <c r="R2118" s="202">
        <f t="shared" si="193"/>
        <v>0</v>
      </c>
      <c r="S2118" s="202">
        <f t="shared" si="194"/>
        <v>0</v>
      </c>
      <c r="T2118" s="197">
        <f t="shared" si="195"/>
        <v>0</v>
      </c>
      <c r="U2118" s="197">
        <f t="shared" si="196"/>
        <v>5565</v>
      </c>
      <c r="V2118" s="197">
        <f>MIN(IF(SUM(W2118,,X2118,Z2118,AA2118,AD2118,AC2118,AF2118,AG2118,AJ2118,AI2118,AL2118,AM2118,AO2118,AP2118,AR2118,AS2118,A2118,AY2118,AU2118,AV2118,AW2118,AX2118,BA2118,BB2118)=0,0,1)+IF(O2118="Smoothing ramp",1,0)+IF(ISNUMBER(W2118),1,0)+IF(ISNUMBER(X2118),1,0)+IF(ISNUMBER(Z2118),1,0)+IF(ISNUMBER(AA2118),1,0)+IF(ISNUMBER(AD2118),1,0)+IF(ISNUMBER(AC2118),1,0)+IF(ISNUMBER(AF2118),1,0)+IF(ISNUMBER(AG2118),1,0)+IF(ISNUMBER(AI2118),1,0)+IF(ISNUMBER(AJ2118),1,0)+IF(ISNUMBER(AL2118),1,0)+IF(ISNUMBER(AM2118),1,0)+IF(ISNUMBER(AO2118),1,0)+IF(ISNUMBER(AP2118),1,0)+IF(ISNUMBER(#REF!),1,0)+IF(ISNUMBER(AR2118),1,0)+IF(ISNUMBER(AS2118),1,0)+IF(ISNUMBER(AY2118),1,0)+IF(ISNUMBER(AU2118),1,0)+IF(ISNUMBER(AV2118),1,0)+IF(ISNUMBER(AW2118),1,0)+IF(ISNUMBER(AX2118),1,0)+IF(ISNUMBER(BA2118),1,0)+IF(ISNUMBER(BB2118),1,0),1)</f>
        <v>1</v>
      </c>
      <c r="W2118" s="197">
        <v>415</v>
      </c>
      <c r="X2118" s="197"/>
      <c r="Y2118" s="197" t="s">
        <v>42</v>
      </c>
      <c r="Z2118" s="197">
        <v>160</v>
      </c>
      <c r="AA2118" s="197"/>
      <c r="AB2118" s="197" t="s">
        <v>42</v>
      </c>
      <c r="AC2118" s="197"/>
      <c r="AD2118" s="197"/>
      <c r="AE2118" s="197"/>
      <c r="AF2118" s="197"/>
      <c r="AG2118" s="197"/>
      <c r="AH2118" s="197"/>
      <c r="AI2118" s="200"/>
      <c r="AJ2118" s="197"/>
      <c r="AK2118" s="197"/>
      <c r="AL2118" s="197"/>
      <c r="AM2118" s="197"/>
      <c r="AN2118" s="197"/>
      <c r="AO2118" s="197"/>
      <c r="AP2118" s="197"/>
      <c r="AQ2118" s="197"/>
      <c r="AR2118" s="197"/>
      <c r="AS2118" s="197"/>
      <c r="AT2118" s="197"/>
      <c r="AU2118" s="197"/>
      <c r="AV2118" s="197"/>
      <c r="AW2118" s="197"/>
      <c r="AX2118" s="197"/>
      <c r="AY2118" s="197"/>
      <c r="AZ2118" s="197"/>
      <c r="BA2118" s="197"/>
      <c r="BB2118" s="197"/>
      <c r="BC2118" s="197"/>
    </row>
    <row r="2119" spans="2:55" customFormat="1" ht="14.1" customHeight="1">
      <c r="B2119" s="204">
        <v>20250627</v>
      </c>
      <c r="C2119" s="204" t="s">
        <v>64</v>
      </c>
      <c r="D2119" s="204">
        <v>2330</v>
      </c>
      <c r="E2119" s="204"/>
      <c r="F2119" s="204">
        <v>7586</v>
      </c>
      <c r="G2119" s="204">
        <v>688</v>
      </c>
      <c r="H2119" s="204"/>
      <c r="I2119" s="204">
        <v>7586</v>
      </c>
      <c r="J2119" s="204">
        <v>688</v>
      </c>
      <c r="K2119" s="204">
        <v>-4933</v>
      </c>
      <c r="L2119" s="204">
        <v>-4933</v>
      </c>
      <c r="M2119" s="204">
        <v>0</v>
      </c>
      <c r="N2119" s="204" t="s">
        <v>40</v>
      </c>
      <c r="O2119" s="204" t="s">
        <v>41</v>
      </c>
      <c r="P2119" s="202">
        <f t="shared" si="197"/>
        <v>0</v>
      </c>
      <c r="Q2119" s="197" t="str">
        <f t="shared" si="192"/>
        <v>NA</v>
      </c>
      <c r="R2119" s="202">
        <f t="shared" si="193"/>
        <v>0</v>
      </c>
      <c r="S2119" s="202">
        <f t="shared" si="194"/>
        <v>0</v>
      </c>
      <c r="T2119" s="197">
        <f t="shared" si="195"/>
        <v>0</v>
      </c>
      <c r="U2119" s="197">
        <f t="shared" si="196"/>
        <v>4933</v>
      </c>
      <c r="V2119" s="197">
        <f>MIN(IF(SUM(W2119,,X2119,Z2119,AA2119,AD2119,AC2119,AF2119,AG2119,AJ2119,AI2119,AL2119,AM2119,AO2119,AP2119,AR2119,AS2119,A2119,AY2119,AU2119,AV2119,AW2119,AX2119,BA2119,BB2119)=0,0,1)+IF(O2119="Smoothing ramp",1,0)+IF(ISNUMBER(W2119),1,0)+IF(ISNUMBER(X2119),1,0)+IF(ISNUMBER(Z2119),1,0)+IF(ISNUMBER(AA2119),1,0)+IF(ISNUMBER(AD2119),1,0)+IF(ISNUMBER(AC2119),1,0)+IF(ISNUMBER(AF2119),1,0)+IF(ISNUMBER(AG2119),1,0)+IF(ISNUMBER(AI2119),1,0)+IF(ISNUMBER(AJ2119),1,0)+IF(ISNUMBER(AL2119),1,0)+IF(ISNUMBER(AM2119),1,0)+IF(ISNUMBER(AO2119),1,0)+IF(ISNUMBER(AP2119),1,0)+IF(ISNUMBER(#REF!),1,0)+IF(ISNUMBER(AR2119),1,0)+IF(ISNUMBER(AS2119),1,0)+IF(ISNUMBER(AY2119),1,0)+IF(ISNUMBER(AU2119),1,0)+IF(ISNUMBER(AV2119),1,0)+IF(ISNUMBER(AW2119),1,0)+IF(ISNUMBER(AX2119),1,0)+IF(ISNUMBER(BA2119),1,0)+IF(ISNUMBER(BB2119),1,0),1)</f>
        <v>1</v>
      </c>
      <c r="W2119" s="197">
        <v>415</v>
      </c>
      <c r="X2119" s="197"/>
      <c r="Y2119" s="197" t="s">
        <v>42</v>
      </c>
      <c r="Z2119" s="197">
        <v>160</v>
      </c>
      <c r="AA2119" s="197"/>
      <c r="AB2119" s="197" t="s">
        <v>42</v>
      </c>
      <c r="AC2119" s="197"/>
      <c r="AD2119" s="197"/>
      <c r="AE2119" s="197"/>
      <c r="AF2119" s="197"/>
      <c r="AG2119" s="197"/>
      <c r="AH2119" s="197"/>
      <c r="AI2119" s="200"/>
      <c r="AJ2119" s="197"/>
      <c r="AK2119" s="197"/>
      <c r="AL2119" s="197"/>
      <c r="AM2119" s="197"/>
      <c r="AN2119" s="197"/>
      <c r="AO2119" s="197"/>
      <c r="AP2119" s="197"/>
      <c r="AQ2119" s="197"/>
      <c r="AR2119" s="197"/>
      <c r="AS2119" s="197"/>
      <c r="AT2119" s="197"/>
      <c r="AU2119" s="197"/>
      <c r="AV2119" s="197"/>
      <c r="AW2119" s="197"/>
      <c r="AX2119" s="197"/>
      <c r="AY2119" s="197"/>
      <c r="AZ2119" s="197"/>
      <c r="BA2119" s="197"/>
      <c r="BB2119" s="197"/>
      <c r="BC2119" s="197"/>
    </row>
    <row r="2120" spans="2:55" customFormat="1" ht="14.1" customHeight="1">
      <c r="B2120" s="204">
        <v>20250628</v>
      </c>
      <c r="C2120" s="204" t="s">
        <v>64</v>
      </c>
      <c r="D2120" s="204">
        <v>30</v>
      </c>
      <c r="E2120" s="204">
        <v>9269</v>
      </c>
      <c r="F2120" s="204"/>
      <c r="G2120" s="204"/>
      <c r="H2120" s="204">
        <v>8986</v>
      </c>
      <c r="I2120" s="204"/>
      <c r="J2120" s="204"/>
      <c r="K2120" s="204">
        <v>-5728</v>
      </c>
      <c r="L2120" s="204">
        <v>-5728</v>
      </c>
      <c r="M2120" s="204">
        <v>-5456</v>
      </c>
      <c r="N2120" s="204" t="s">
        <v>40</v>
      </c>
      <c r="O2120" s="204" t="s">
        <v>45</v>
      </c>
      <c r="P2120" s="202">
        <f t="shared" si="197"/>
        <v>0</v>
      </c>
      <c r="Q2120" s="197">
        <f t="shared" si="192"/>
        <v>283</v>
      </c>
      <c r="R2120" s="202" t="str">
        <f t="shared" si="193"/>
        <v>NA</v>
      </c>
      <c r="S2120" s="202" t="str">
        <f t="shared" si="194"/>
        <v>NA</v>
      </c>
      <c r="T2120" s="197" t="str">
        <f t="shared" si="195"/>
        <v>NA</v>
      </c>
      <c r="U2120" s="197">
        <f t="shared" si="196"/>
        <v>0</v>
      </c>
      <c r="V2120" s="197">
        <f>MIN(IF(SUM(W2120,,X2120,Z2120,AA2120,AD2120,AC2120,AF2120,AG2120,AJ2120,AI2120,AL2120,AM2120,AO2120,AP2120,AR2120,AS2120,A2120,AY2120,AU2120,AV2120,AW2120,AX2120,BA2120,BB2120)=0,0,1)+IF(O2120="Smoothing ramp",1,0)+IF(ISNUMBER(W2120),1,0)+IF(ISNUMBER(X2120),1,0)+IF(ISNUMBER(Z2120),1,0)+IF(ISNUMBER(AA2120),1,0)+IF(ISNUMBER(AD2120),1,0)+IF(ISNUMBER(AC2120),1,0)+IF(ISNUMBER(AF2120),1,0)+IF(ISNUMBER(AG2120),1,0)+IF(ISNUMBER(AI2120),1,0)+IF(ISNUMBER(AJ2120),1,0)+IF(ISNUMBER(AL2120),1,0)+IF(ISNUMBER(AM2120),1,0)+IF(ISNUMBER(AO2120),1,0)+IF(ISNUMBER(AP2120),1,0)+IF(ISNUMBER(#REF!),1,0)+IF(ISNUMBER(AR2120),1,0)+IF(ISNUMBER(AS2120),1,0)+IF(ISNUMBER(AY2120),1,0)+IF(ISNUMBER(AU2120),1,0)+IF(ISNUMBER(AV2120),1,0)+IF(ISNUMBER(AW2120),1,0)+IF(ISNUMBER(AX2120),1,0)+IF(ISNUMBER(BA2120),1,0)+IF(ISNUMBER(BB2120),1,0),1)</f>
        <v>1</v>
      </c>
      <c r="W2120" s="197">
        <v>415</v>
      </c>
      <c r="X2120" s="197"/>
      <c r="Y2120" s="197" t="s">
        <v>42</v>
      </c>
      <c r="Z2120" s="197">
        <v>160</v>
      </c>
      <c r="AA2120" s="197"/>
      <c r="AB2120" s="197" t="s">
        <v>42</v>
      </c>
      <c r="AC2120" s="197"/>
      <c r="AD2120" s="197"/>
      <c r="AE2120" s="197"/>
      <c r="AF2120" s="197"/>
      <c r="AG2120" s="197"/>
      <c r="AH2120" s="197"/>
      <c r="AI2120" s="200"/>
      <c r="AJ2120" s="197"/>
      <c r="AK2120" s="197"/>
      <c r="AL2120" s="197"/>
      <c r="AM2120" s="197"/>
      <c r="AN2120" s="197"/>
      <c r="AO2120" s="197"/>
      <c r="AP2120" s="197"/>
      <c r="AQ2120" s="197"/>
      <c r="AR2120" s="197"/>
      <c r="AS2120" s="197"/>
      <c r="AT2120" s="197"/>
      <c r="AU2120" s="197"/>
      <c r="AV2120" s="197"/>
      <c r="AW2120" s="197"/>
      <c r="AX2120" s="197"/>
      <c r="AY2120" s="197"/>
      <c r="AZ2120" s="197"/>
      <c r="BA2120" s="197"/>
      <c r="BB2120" s="197"/>
      <c r="BC2120" s="197"/>
    </row>
    <row r="2121" spans="2:55" customFormat="1" ht="14.1" customHeight="1">
      <c r="B2121" s="204">
        <v>20250628</v>
      </c>
      <c r="C2121" s="204" t="s">
        <v>64</v>
      </c>
      <c r="D2121" s="204">
        <v>130</v>
      </c>
      <c r="E2121" s="204">
        <v>9269</v>
      </c>
      <c r="F2121" s="204"/>
      <c r="G2121" s="204"/>
      <c r="H2121" s="204">
        <v>8986</v>
      </c>
      <c r="I2121" s="204"/>
      <c r="J2121" s="204"/>
      <c r="K2121" s="204">
        <v>-5728</v>
      </c>
      <c r="L2121" s="204">
        <v>-5728</v>
      </c>
      <c r="M2121" s="204">
        <v>-5456</v>
      </c>
      <c r="N2121" s="204" t="s">
        <v>40</v>
      </c>
      <c r="O2121" s="204" t="s">
        <v>45</v>
      </c>
      <c r="P2121" s="202">
        <f t="shared" si="197"/>
        <v>0</v>
      </c>
      <c r="Q2121" s="197">
        <f t="shared" ref="Q2121:Q2184" si="198">IF(AND(ISNUMBER(E2121),ISNUMBER(H2121),ISBLANK(F2121)),E2121-H2121,"NA")</f>
        <v>283</v>
      </c>
      <c r="R2121" s="202" t="str">
        <f t="shared" ref="R2121:R2184" si="199">IF(AND(ISNUMBER(F2121),ISNUMBER(I2121),ISBLANK(E2121)),F2121-I2121,"NA")</f>
        <v>NA</v>
      </c>
      <c r="S2121" s="202" t="str">
        <f t="shared" ref="S2121:S2184" si="200">IF(AND(ISNUMBER(G2121),ISNUMBER(J2121),ISBLANK(E2121)),G2121-J2121,"NA")</f>
        <v>NA</v>
      </c>
      <c r="T2121" s="197" t="str">
        <f t="shared" ref="T2121:T2184" si="201">IF(AND(ISNUMBER(R2121),ISNUMBER(S2121),ISBLANK(E2121)),S2121+R2121,"NA")</f>
        <v>NA</v>
      </c>
      <c r="U2121" s="197">
        <f t="shared" ref="U2121:U2184" si="202">IF(M2121&lt;0,0,IF(M2121=K2121,M2121,M2121-(L2121-M2121)))</f>
        <v>0</v>
      </c>
      <c r="V2121" s="197">
        <f>MIN(IF(SUM(W2121,,X2121,Z2121,AA2121,AD2121,AC2121,AF2121,AG2121,AJ2121,AI2121,AL2121,AM2121,AO2121,AP2121,AR2121,AS2121,A2121,AY2121,AU2121,AV2121,AW2121,AX2121,BA2121,BB2121)=0,0,1)+IF(O2121="Smoothing ramp",1,0)+IF(ISNUMBER(W2121),1,0)+IF(ISNUMBER(X2121),1,0)+IF(ISNUMBER(Z2121),1,0)+IF(ISNUMBER(AA2121),1,0)+IF(ISNUMBER(AD2121),1,0)+IF(ISNUMBER(AC2121),1,0)+IF(ISNUMBER(AF2121),1,0)+IF(ISNUMBER(AG2121),1,0)+IF(ISNUMBER(AI2121),1,0)+IF(ISNUMBER(AJ2121),1,0)+IF(ISNUMBER(AL2121),1,0)+IF(ISNUMBER(AM2121),1,0)+IF(ISNUMBER(AO2121),1,0)+IF(ISNUMBER(AP2121),1,0)+IF(ISNUMBER(#REF!),1,0)+IF(ISNUMBER(AR2121),1,0)+IF(ISNUMBER(AS2121),1,0)+IF(ISNUMBER(AY2121),1,0)+IF(ISNUMBER(AU2121),1,0)+IF(ISNUMBER(AV2121),1,0)+IF(ISNUMBER(AW2121),1,0)+IF(ISNUMBER(AX2121),1,0)+IF(ISNUMBER(BA2121),1,0)+IF(ISNUMBER(BB2121),1,0),1)</f>
        <v>1</v>
      </c>
      <c r="W2121" s="197">
        <v>415</v>
      </c>
      <c r="X2121" s="197"/>
      <c r="Y2121" s="197" t="s">
        <v>42</v>
      </c>
      <c r="Z2121" s="197">
        <v>160</v>
      </c>
      <c r="AA2121" s="197"/>
      <c r="AB2121" s="197" t="s">
        <v>42</v>
      </c>
      <c r="AC2121" s="197"/>
      <c r="AD2121" s="197"/>
      <c r="AE2121" s="197"/>
      <c r="AF2121" s="197"/>
      <c r="AG2121" s="197"/>
      <c r="AH2121" s="197"/>
      <c r="AI2121" s="200"/>
      <c r="AJ2121" s="197"/>
      <c r="AK2121" s="197"/>
      <c r="AL2121" s="197"/>
      <c r="AM2121" s="197"/>
      <c r="AN2121" s="197"/>
      <c r="AO2121" s="197"/>
      <c r="AP2121" s="197"/>
      <c r="AQ2121" s="197"/>
      <c r="AR2121" s="197"/>
      <c r="AS2121" s="197"/>
      <c r="AT2121" s="197"/>
      <c r="AU2121" s="197"/>
      <c r="AV2121" s="197"/>
      <c r="AW2121" s="197"/>
      <c r="AX2121" s="197"/>
      <c r="AY2121" s="197"/>
      <c r="AZ2121" s="197"/>
      <c r="BA2121" s="197"/>
      <c r="BB2121" s="197"/>
      <c r="BC2121" s="197"/>
    </row>
    <row r="2122" spans="2:55" customFormat="1" ht="14.1" customHeight="1">
      <c r="B2122" s="204">
        <v>20250628</v>
      </c>
      <c r="C2122" s="204" t="s">
        <v>64</v>
      </c>
      <c r="D2122" s="204">
        <v>230</v>
      </c>
      <c r="E2122" s="204">
        <v>9269</v>
      </c>
      <c r="F2122" s="204"/>
      <c r="G2122" s="204"/>
      <c r="H2122" s="204">
        <v>8986</v>
      </c>
      <c r="I2122" s="204"/>
      <c r="J2122" s="204"/>
      <c r="K2122" s="204">
        <v>-5728</v>
      </c>
      <c r="L2122" s="204">
        <v>-5728</v>
      </c>
      <c r="M2122" s="204">
        <v>-5456</v>
      </c>
      <c r="N2122" s="204" t="s">
        <v>40</v>
      </c>
      <c r="O2122" s="204" t="s">
        <v>45</v>
      </c>
      <c r="P2122" s="202">
        <f t="shared" ref="P2122:P2185" si="203">IFERROR(K2122-L2122,0)</f>
        <v>0</v>
      </c>
      <c r="Q2122" s="197">
        <f t="shared" si="198"/>
        <v>283</v>
      </c>
      <c r="R2122" s="202" t="str">
        <f t="shared" si="199"/>
        <v>NA</v>
      </c>
      <c r="S2122" s="202" t="str">
        <f t="shared" si="200"/>
        <v>NA</v>
      </c>
      <c r="T2122" s="197" t="str">
        <f t="shared" si="201"/>
        <v>NA</v>
      </c>
      <c r="U2122" s="197">
        <f t="shared" si="202"/>
        <v>0</v>
      </c>
      <c r="V2122" s="197">
        <f>MIN(IF(SUM(W2122,,X2122,Z2122,AA2122,AD2122,AC2122,AF2122,AG2122,AJ2122,AI2122,AL2122,AM2122,AO2122,AP2122,AR2122,AS2122,A2122,AY2122,AU2122,AV2122,AW2122,AX2122,BA2122,BB2122)=0,0,1)+IF(O2122="Smoothing ramp",1,0)+IF(ISNUMBER(W2122),1,0)+IF(ISNUMBER(X2122),1,0)+IF(ISNUMBER(Z2122),1,0)+IF(ISNUMBER(AA2122),1,0)+IF(ISNUMBER(AD2122),1,0)+IF(ISNUMBER(AC2122),1,0)+IF(ISNUMBER(AF2122),1,0)+IF(ISNUMBER(AG2122),1,0)+IF(ISNUMBER(AI2122),1,0)+IF(ISNUMBER(AJ2122),1,0)+IF(ISNUMBER(AL2122),1,0)+IF(ISNUMBER(AM2122),1,0)+IF(ISNUMBER(AO2122),1,0)+IF(ISNUMBER(AP2122),1,0)+IF(ISNUMBER(#REF!),1,0)+IF(ISNUMBER(AR2122),1,0)+IF(ISNUMBER(AS2122),1,0)+IF(ISNUMBER(AY2122),1,0)+IF(ISNUMBER(AU2122),1,0)+IF(ISNUMBER(AV2122),1,0)+IF(ISNUMBER(AW2122),1,0)+IF(ISNUMBER(AX2122),1,0)+IF(ISNUMBER(BA2122),1,0)+IF(ISNUMBER(BB2122),1,0),1)</f>
        <v>1</v>
      </c>
      <c r="W2122" s="197">
        <v>415</v>
      </c>
      <c r="X2122" s="197"/>
      <c r="Y2122" s="197" t="s">
        <v>42</v>
      </c>
      <c r="Z2122" s="197">
        <v>160</v>
      </c>
      <c r="AA2122" s="197"/>
      <c r="AB2122" s="197" t="s">
        <v>42</v>
      </c>
      <c r="AC2122" s="197"/>
      <c r="AD2122" s="197"/>
      <c r="AE2122" s="197"/>
      <c r="AF2122" s="197"/>
      <c r="AG2122" s="197"/>
      <c r="AH2122" s="197"/>
      <c r="AI2122" s="200"/>
      <c r="AJ2122" s="197"/>
      <c r="AK2122" s="197"/>
      <c r="AL2122" s="197"/>
      <c r="AM2122" s="197"/>
      <c r="AN2122" s="197"/>
      <c r="AO2122" s="197"/>
      <c r="AP2122" s="197"/>
      <c r="AQ2122" s="197"/>
      <c r="AR2122" s="197"/>
      <c r="AS2122" s="197"/>
      <c r="AT2122" s="197"/>
      <c r="AU2122" s="197"/>
      <c r="AV2122" s="197"/>
      <c r="AW2122" s="197"/>
      <c r="AX2122" s="197"/>
      <c r="AY2122" s="197"/>
      <c r="AZ2122" s="197"/>
      <c r="BA2122" s="197"/>
      <c r="BB2122" s="197"/>
      <c r="BC2122" s="197"/>
    </row>
    <row r="2123" spans="2:55" customFormat="1" ht="14.1" customHeight="1">
      <c r="B2123" s="204">
        <v>20250628</v>
      </c>
      <c r="C2123" s="204" t="s">
        <v>64</v>
      </c>
      <c r="D2123" s="204">
        <v>330</v>
      </c>
      <c r="E2123" s="204">
        <v>9271</v>
      </c>
      <c r="F2123" s="204"/>
      <c r="G2123" s="204"/>
      <c r="H2123" s="204">
        <v>9009</v>
      </c>
      <c r="I2123" s="204"/>
      <c r="J2123" s="204"/>
      <c r="K2123" s="204">
        <v>-3221</v>
      </c>
      <c r="L2123" s="204">
        <v>-3221</v>
      </c>
      <c r="M2123" s="204">
        <v>-2973</v>
      </c>
      <c r="N2123" s="204" t="s">
        <v>40</v>
      </c>
      <c r="O2123" s="204" t="s">
        <v>45</v>
      </c>
      <c r="P2123" s="202">
        <f t="shared" si="203"/>
        <v>0</v>
      </c>
      <c r="Q2123" s="197">
        <f t="shared" si="198"/>
        <v>262</v>
      </c>
      <c r="R2123" s="202" t="str">
        <f t="shared" si="199"/>
        <v>NA</v>
      </c>
      <c r="S2123" s="202" t="str">
        <f t="shared" si="200"/>
        <v>NA</v>
      </c>
      <c r="T2123" s="197" t="str">
        <f t="shared" si="201"/>
        <v>NA</v>
      </c>
      <c r="U2123" s="197">
        <f t="shared" si="202"/>
        <v>0</v>
      </c>
      <c r="V2123" s="197">
        <f>MIN(IF(SUM(W2123,,X2123,Z2123,AA2123,AD2123,AC2123,AF2123,AG2123,AJ2123,AI2123,AL2123,AM2123,AO2123,AP2123,AR2123,AS2123,A2123,AY2123,AU2123,AV2123,AW2123,AX2123,BA2123,BB2123)=0,0,1)+IF(O2123="Smoothing ramp",1,0)+IF(ISNUMBER(W2123),1,0)+IF(ISNUMBER(X2123),1,0)+IF(ISNUMBER(Z2123),1,0)+IF(ISNUMBER(AA2123),1,0)+IF(ISNUMBER(AD2123),1,0)+IF(ISNUMBER(AC2123),1,0)+IF(ISNUMBER(AF2123),1,0)+IF(ISNUMBER(AG2123),1,0)+IF(ISNUMBER(AI2123),1,0)+IF(ISNUMBER(AJ2123),1,0)+IF(ISNUMBER(AL2123),1,0)+IF(ISNUMBER(AM2123),1,0)+IF(ISNUMBER(AO2123),1,0)+IF(ISNUMBER(AP2123),1,0)+IF(ISNUMBER(#REF!),1,0)+IF(ISNUMBER(AR2123),1,0)+IF(ISNUMBER(AS2123),1,0)+IF(ISNUMBER(AY2123),1,0)+IF(ISNUMBER(AU2123),1,0)+IF(ISNUMBER(AV2123),1,0)+IF(ISNUMBER(AW2123),1,0)+IF(ISNUMBER(AX2123),1,0)+IF(ISNUMBER(BA2123),1,0)+IF(ISNUMBER(BB2123),1,0),1)</f>
        <v>1</v>
      </c>
      <c r="W2123" s="197">
        <v>415</v>
      </c>
      <c r="X2123" s="197"/>
      <c r="Y2123" s="197" t="s">
        <v>42</v>
      </c>
      <c r="Z2123" s="197">
        <v>160</v>
      </c>
      <c r="AA2123" s="197"/>
      <c r="AB2123" s="197" t="s">
        <v>42</v>
      </c>
      <c r="AC2123" s="197"/>
      <c r="AD2123" s="197"/>
      <c r="AE2123" s="197"/>
      <c r="AF2123" s="197"/>
      <c r="AG2123" s="197"/>
      <c r="AH2123" s="197"/>
      <c r="AI2123" s="200"/>
      <c r="AJ2123" s="197"/>
      <c r="AK2123" s="197"/>
      <c r="AL2123" s="197"/>
      <c r="AM2123" s="197"/>
      <c r="AN2123" s="197"/>
      <c r="AO2123" s="197"/>
      <c r="AP2123" s="197"/>
      <c r="AQ2123" s="197"/>
      <c r="AR2123" s="197"/>
      <c r="AS2123" s="197"/>
      <c r="AT2123" s="197"/>
      <c r="AU2123" s="197"/>
      <c r="AV2123" s="197"/>
      <c r="AW2123" s="197"/>
      <c r="AX2123" s="197"/>
      <c r="AY2123" s="197"/>
      <c r="AZ2123" s="197"/>
      <c r="BA2123" s="197"/>
      <c r="BB2123" s="197"/>
      <c r="BC2123" s="197"/>
    </row>
    <row r="2124" spans="2:55" customFormat="1" ht="14.1" customHeight="1">
      <c r="B2124" s="204">
        <v>20250628</v>
      </c>
      <c r="C2124" s="204" t="s">
        <v>64</v>
      </c>
      <c r="D2124" s="204">
        <v>430</v>
      </c>
      <c r="E2124" s="204">
        <v>9271</v>
      </c>
      <c r="F2124" s="204"/>
      <c r="G2124" s="204"/>
      <c r="H2124" s="204">
        <v>9009</v>
      </c>
      <c r="I2124" s="204"/>
      <c r="J2124" s="204"/>
      <c r="K2124" s="204">
        <v>-3221</v>
      </c>
      <c r="L2124" s="204">
        <v>-3221</v>
      </c>
      <c r="M2124" s="204">
        <v>-2973</v>
      </c>
      <c r="N2124" s="204" t="s">
        <v>40</v>
      </c>
      <c r="O2124" s="204" t="s">
        <v>45</v>
      </c>
      <c r="P2124" s="202">
        <f t="shared" si="203"/>
        <v>0</v>
      </c>
      <c r="Q2124" s="197">
        <f t="shared" si="198"/>
        <v>262</v>
      </c>
      <c r="R2124" s="202" t="str">
        <f t="shared" si="199"/>
        <v>NA</v>
      </c>
      <c r="S2124" s="202" t="str">
        <f t="shared" si="200"/>
        <v>NA</v>
      </c>
      <c r="T2124" s="197" t="str">
        <f t="shared" si="201"/>
        <v>NA</v>
      </c>
      <c r="U2124" s="197">
        <f t="shared" si="202"/>
        <v>0</v>
      </c>
      <c r="V2124" s="197">
        <f>MIN(IF(SUM(W2124,,X2124,Z2124,AA2124,AD2124,AC2124,AF2124,AG2124,AJ2124,AI2124,AL2124,AM2124,AO2124,AP2124,AR2124,AS2124,A2124,AY2124,AU2124,AV2124,AW2124,AX2124,BA2124,BB2124)=0,0,1)+IF(O2124="Smoothing ramp",1,0)+IF(ISNUMBER(W2124),1,0)+IF(ISNUMBER(X2124),1,0)+IF(ISNUMBER(Z2124),1,0)+IF(ISNUMBER(AA2124),1,0)+IF(ISNUMBER(AD2124),1,0)+IF(ISNUMBER(AC2124),1,0)+IF(ISNUMBER(AF2124),1,0)+IF(ISNUMBER(AG2124),1,0)+IF(ISNUMBER(AI2124),1,0)+IF(ISNUMBER(AJ2124),1,0)+IF(ISNUMBER(AL2124),1,0)+IF(ISNUMBER(AM2124),1,0)+IF(ISNUMBER(AO2124),1,0)+IF(ISNUMBER(AP2124),1,0)+IF(ISNUMBER(#REF!),1,0)+IF(ISNUMBER(AR2124),1,0)+IF(ISNUMBER(AS2124),1,0)+IF(ISNUMBER(AY2124),1,0)+IF(ISNUMBER(AU2124),1,0)+IF(ISNUMBER(AV2124),1,0)+IF(ISNUMBER(AW2124),1,0)+IF(ISNUMBER(AX2124),1,0)+IF(ISNUMBER(BA2124),1,0)+IF(ISNUMBER(BB2124),1,0),1)</f>
        <v>1</v>
      </c>
      <c r="W2124" s="197">
        <v>415</v>
      </c>
      <c r="X2124" s="197"/>
      <c r="Y2124" s="197" t="s">
        <v>42</v>
      </c>
      <c r="Z2124" s="197">
        <v>160</v>
      </c>
      <c r="AA2124" s="197"/>
      <c r="AB2124" s="197" t="s">
        <v>42</v>
      </c>
      <c r="AC2124" s="197"/>
      <c r="AD2124" s="197"/>
      <c r="AE2124" s="197"/>
      <c r="AF2124" s="197"/>
      <c r="AG2124" s="197"/>
      <c r="AH2124" s="197"/>
      <c r="AI2124" s="200"/>
      <c r="AJ2124" s="197"/>
      <c r="AK2124" s="197"/>
      <c r="AL2124" s="197"/>
      <c r="AM2124" s="197"/>
      <c r="AN2124" s="197"/>
      <c r="AO2124" s="197"/>
      <c r="AP2124" s="197"/>
      <c r="AQ2124" s="197"/>
      <c r="AR2124" s="197"/>
      <c r="AS2124" s="197"/>
      <c r="AT2124" s="197"/>
      <c r="AU2124" s="197"/>
      <c r="AV2124" s="197"/>
      <c r="AW2124" s="197"/>
      <c r="AX2124" s="197"/>
      <c r="AY2124" s="197"/>
      <c r="AZ2124" s="197"/>
      <c r="BA2124" s="197"/>
      <c r="BB2124" s="197"/>
      <c r="BC2124" s="197"/>
    </row>
    <row r="2125" spans="2:55" customFormat="1" ht="14.1" customHeight="1">
      <c r="B2125" s="204">
        <v>20250628</v>
      </c>
      <c r="C2125" s="204" t="s">
        <v>64</v>
      </c>
      <c r="D2125" s="204">
        <v>530</v>
      </c>
      <c r="E2125" s="204">
        <v>9271</v>
      </c>
      <c r="F2125" s="204"/>
      <c r="G2125" s="204"/>
      <c r="H2125" s="204">
        <v>9009</v>
      </c>
      <c r="I2125" s="204"/>
      <c r="J2125" s="204"/>
      <c r="K2125" s="204">
        <v>-3221</v>
      </c>
      <c r="L2125" s="204">
        <v>-3221</v>
      </c>
      <c r="M2125" s="204">
        <v>-2973</v>
      </c>
      <c r="N2125" s="204" t="s">
        <v>40</v>
      </c>
      <c r="O2125" s="204" t="s">
        <v>45</v>
      </c>
      <c r="P2125" s="202">
        <f t="shared" si="203"/>
        <v>0</v>
      </c>
      <c r="Q2125" s="197">
        <f t="shared" si="198"/>
        <v>262</v>
      </c>
      <c r="R2125" s="202" t="str">
        <f t="shared" si="199"/>
        <v>NA</v>
      </c>
      <c r="S2125" s="202" t="str">
        <f t="shared" si="200"/>
        <v>NA</v>
      </c>
      <c r="T2125" s="197" t="str">
        <f t="shared" si="201"/>
        <v>NA</v>
      </c>
      <c r="U2125" s="197">
        <f t="shared" si="202"/>
        <v>0</v>
      </c>
      <c r="V2125" s="197">
        <f>MIN(IF(SUM(W2125,,X2125,Z2125,AA2125,AD2125,AC2125,AF2125,AG2125,AJ2125,AI2125,AL2125,AM2125,AO2125,AP2125,AR2125,AS2125,A2125,AY2125,AU2125,AV2125,AW2125,AX2125,BA2125,BB2125)=0,0,1)+IF(O2125="Smoothing ramp",1,0)+IF(ISNUMBER(W2125),1,0)+IF(ISNUMBER(X2125),1,0)+IF(ISNUMBER(Z2125),1,0)+IF(ISNUMBER(AA2125),1,0)+IF(ISNUMBER(AD2125),1,0)+IF(ISNUMBER(AC2125),1,0)+IF(ISNUMBER(AF2125),1,0)+IF(ISNUMBER(AG2125),1,0)+IF(ISNUMBER(AI2125),1,0)+IF(ISNUMBER(AJ2125),1,0)+IF(ISNUMBER(AL2125),1,0)+IF(ISNUMBER(AM2125),1,0)+IF(ISNUMBER(AO2125),1,0)+IF(ISNUMBER(AP2125),1,0)+IF(ISNUMBER(#REF!),1,0)+IF(ISNUMBER(AR2125),1,0)+IF(ISNUMBER(AS2125),1,0)+IF(ISNUMBER(AY2125),1,0)+IF(ISNUMBER(AU2125),1,0)+IF(ISNUMBER(AV2125),1,0)+IF(ISNUMBER(AW2125),1,0)+IF(ISNUMBER(AX2125),1,0)+IF(ISNUMBER(BA2125),1,0)+IF(ISNUMBER(BB2125),1,0),1)</f>
        <v>1</v>
      </c>
      <c r="W2125" s="197">
        <v>425</v>
      </c>
      <c r="X2125" s="197"/>
      <c r="Y2125" s="197" t="s">
        <v>42</v>
      </c>
      <c r="Z2125" s="197">
        <v>140</v>
      </c>
      <c r="AA2125" s="197"/>
      <c r="AB2125" s="197" t="s">
        <v>42</v>
      </c>
      <c r="AC2125" s="197"/>
      <c r="AD2125" s="197"/>
      <c r="AE2125" s="197"/>
      <c r="AF2125" s="197"/>
      <c r="AG2125" s="197"/>
      <c r="AH2125" s="197"/>
      <c r="AI2125" s="200"/>
      <c r="AJ2125" s="197"/>
      <c r="AK2125" s="197"/>
      <c r="AL2125" s="197"/>
      <c r="AM2125" s="197"/>
      <c r="AN2125" s="197"/>
      <c r="AO2125" s="197"/>
      <c r="AP2125" s="197"/>
      <c r="AQ2125" s="197"/>
      <c r="AR2125" s="197"/>
      <c r="AS2125" s="197"/>
      <c r="AT2125" s="197"/>
      <c r="AU2125" s="197"/>
      <c r="AV2125" s="197"/>
      <c r="AW2125" s="197"/>
      <c r="AX2125" s="197"/>
      <c r="AY2125" s="197"/>
      <c r="AZ2125" s="197"/>
      <c r="BA2125" s="197"/>
      <c r="BB2125" s="197"/>
      <c r="BC2125" s="197"/>
    </row>
    <row r="2126" spans="2:55" customFormat="1" ht="14.1" customHeight="1">
      <c r="B2126" s="204">
        <v>20250628</v>
      </c>
      <c r="C2126" s="204" t="s">
        <v>64</v>
      </c>
      <c r="D2126" s="204">
        <v>630</v>
      </c>
      <c r="E2126" s="204">
        <v>9271</v>
      </c>
      <c r="F2126" s="204"/>
      <c r="G2126" s="204"/>
      <c r="H2126" s="204">
        <v>9009</v>
      </c>
      <c r="I2126" s="204"/>
      <c r="J2126" s="204"/>
      <c r="K2126" s="204">
        <v>-3221</v>
      </c>
      <c r="L2126" s="204">
        <v>-3221</v>
      </c>
      <c r="M2126" s="204">
        <v>-2973</v>
      </c>
      <c r="N2126" s="204" t="s">
        <v>40</v>
      </c>
      <c r="O2126" s="204" t="s">
        <v>45</v>
      </c>
      <c r="P2126" s="202">
        <f t="shared" si="203"/>
        <v>0</v>
      </c>
      <c r="Q2126" s="197">
        <f t="shared" si="198"/>
        <v>262</v>
      </c>
      <c r="R2126" s="202" t="str">
        <f t="shared" si="199"/>
        <v>NA</v>
      </c>
      <c r="S2126" s="202" t="str">
        <f t="shared" si="200"/>
        <v>NA</v>
      </c>
      <c r="T2126" s="197" t="str">
        <f t="shared" si="201"/>
        <v>NA</v>
      </c>
      <c r="U2126" s="197">
        <f t="shared" si="202"/>
        <v>0</v>
      </c>
      <c r="V2126" s="197">
        <f>MIN(IF(SUM(W2126,,X2126,Z2126,AA2126,AD2126,AC2126,AF2126,AG2126,AJ2126,AI2126,AL2126,AM2126,AO2126,AP2126,AR2126,AS2126,A2126,AY2126,AU2126,AV2126,AW2126,AX2126,BA2126,BB2126)=0,0,1)+IF(O2126="Smoothing ramp",1,0)+IF(ISNUMBER(W2126),1,0)+IF(ISNUMBER(X2126),1,0)+IF(ISNUMBER(Z2126),1,0)+IF(ISNUMBER(AA2126),1,0)+IF(ISNUMBER(AD2126),1,0)+IF(ISNUMBER(AC2126),1,0)+IF(ISNUMBER(AF2126),1,0)+IF(ISNUMBER(AG2126),1,0)+IF(ISNUMBER(AI2126),1,0)+IF(ISNUMBER(AJ2126),1,0)+IF(ISNUMBER(AL2126),1,0)+IF(ISNUMBER(AM2126),1,0)+IF(ISNUMBER(AO2126),1,0)+IF(ISNUMBER(AP2126),1,0)+IF(ISNUMBER(#REF!),1,0)+IF(ISNUMBER(AR2126),1,0)+IF(ISNUMBER(AS2126),1,0)+IF(ISNUMBER(AY2126),1,0)+IF(ISNUMBER(AU2126),1,0)+IF(ISNUMBER(AV2126),1,0)+IF(ISNUMBER(AW2126),1,0)+IF(ISNUMBER(AX2126),1,0)+IF(ISNUMBER(BA2126),1,0)+IF(ISNUMBER(BB2126),1,0),1)</f>
        <v>1</v>
      </c>
      <c r="W2126" s="197">
        <v>425</v>
      </c>
      <c r="X2126" s="197"/>
      <c r="Y2126" s="197" t="s">
        <v>42</v>
      </c>
      <c r="Z2126" s="197">
        <v>140</v>
      </c>
      <c r="AA2126" s="197"/>
      <c r="AB2126" s="197" t="s">
        <v>42</v>
      </c>
      <c r="AC2126" s="197"/>
      <c r="AD2126" s="197"/>
      <c r="AE2126" s="197"/>
      <c r="AF2126" s="197"/>
      <c r="AG2126" s="197"/>
      <c r="AH2126" s="197"/>
      <c r="AI2126" s="200"/>
      <c r="AJ2126" s="197"/>
      <c r="AK2126" s="197"/>
      <c r="AL2126" s="197"/>
      <c r="AM2126" s="197"/>
      <c r="AN2126" s="197"/>
      <c r="AO2126" s="197"/>
      <c r="AP2126" s="197"/>
      <c r="AQ2126" s="197"/>
      <c r="AR2126" s="197"/>
      <c r="AS2126" s="197"/>
      <c r="AT2126" s="197"/>
      <c r="AU2126" s="197"/>
      <c r="AV2126" s="197"/>
      <c r="AW2126" s="197"/>
      <c r="AX2126" s="197"/>
      <c r="AY2126" s="197"/>
      <c r="AZ2126" s="197"/>
      <c r="BA2126" s="197"/>
      <c r="BB2126" s="197"/>
      <c r="BC2126" s="197"/>
    </row>
    <row r="2127" spans="2:55" customFormat="1" ht="14.1" customHeight="1">
      <c r="B2127" s="204">
        <v>20250628</v>
      </c>
      <c r="C2127" s="204" t="s">
        <v>64</v>
      </c>
      <c r="D2127" s="204">
        <v>730</v>
      </c>
      <c r="E2127" s="204">
        <v>9102</v>
      </c>
      <c r="F2127" s="204"/>
      <c r="G2127" s="204"/>
      <c r="H2127" s="204">
        <v>9099</v>
      </c>
      <c r="I2127" s="204"/>
      <c r="J2127" s="204"/>
      <c r="K2127" s="204">
        <v>-5936</v>
      </c>
      <c r="L2127" s="204">
        <v>-5936</v>
      </c>
      <c r="M2127" s="204">
        <v>-5933</v>
      </c>
      <c r="N2127" s="204" t="s">
        <v>40</v>
      </c>
      <c r="O2127" s="204" t="s">
        <v>41</v>
      </c>
      <c r="P2127" s="202">
        <f t="shared" si="203"/>
        <v>0</v>
      </c>
      <c r="Q2127" s="197">
        <f t="shared" si="198"/>
        <v>3</v>
      </c>
      <c r="R2127" s="202" t="str">
        <f t="shared" si="199"/>
        <v>NA</v>
      </c>
      <c r="S2127" s="202" t="str">
        <f t="shared" si="200"/>
        <v>NA</v>
      </c>
      <c r="T2127" s="197" t="str">
        <f t="shared" si="201"/>
        <v>NA</v>
      </c>
      <c r="U2127" s="197">
        <f t="shared" si="202"/>
        <v>0</v>
      </c>
      <c r="V2127" s="197">
        <f>MIN(IF(SUM(W2127,,X2127,Z2127,AA2127,AD2127,AC2127,AF2127,AG2127,AJ2127,AI2127,AL2127,AM2127,AO2127,AP2127,AR2127,AS2127,A2127,AY2127,AU2127,AV2127,AW2127,AX2127,BA2127,BB2127)=0,0,1)+IF(O2127="Smoothing ramp",1,0)+IF(ISNUMBER(W2127),1,0)+IF(ISNUMBER(X2127),1,0)+IF(ISNUMBER(Z2127),1,0)+IF(ISNUMBER(AA2127),1,0)+IF(ISNUMBER(AD2127),1,0)+IF(ISNUMBER(AC2127),1,0)+IF(ISNUMBER(AF2127),1,0)+IF(ISNUMBER(AG2127),1,0)+IF(ISNUMBER(AI2127),1,0)+IF(ISNUMBER(AJ2127),1,0)+IF(ISNUMBER(AL2127),1,0)+IF(ISNUMBER(AM2127),1,0)+IF(ISNUMBER(AO2127),1,0)+IF(ISNUMBER(AP2127),1,0)+IF(ISNUMBER(#REF!),1,0)+IF(ISNUMBER(AR2127),1,0)+IF(ISNUMBER(AS2127),1,0)+IF(ISNUMBER(AY2127),1,0)+IF(ISNUMBER(AU2127),1,0)+IF(ISNUMBER(AV2127),1,0)+IF(ISNUMBER(AW2127),1,0)+IF(ISNUMBER(AX2127),1,0)+IF(ISNUMBER(BA2127),1,0)+IF(ISNUMBER(BB2127),1,0),1)</f>
        <v>1</v>
      </c>
      <c r="W2127" s="197">
        <v>380</v>
      </c>
      <c r="X2127" s="197"/>
      <c r="Y2127" s="197"/>
      <c r="Z2127" s="197">
        <v>140</v>
      </c>
      <c r="AA2127" s="197"/>
      <c r="AB2127" s="197"/>
      <c r="AC2127" s="197"/>
      <c r="AD2127" s="197"/>
      <c r="AE2127" s="197"/>
      <c r="AF2127" s="197"/>
      <c r="AG2127" s="197"/>
      <c r="AH2127" s="197"/>
      <c r="AI2127" s="200"/>
      <c r="AJ2127" s="197"/>
      <c r="AK2127" s="197"/>
      <c r="AL2127" s="197"/>
      <c r="AM2127" s="197"/>
      <c r="AN2127" s="197"/>
      <c r="AO2127" s="197"/>
      <c r="AP2127" s="197"/>
      <c r="AQ2127" s="197"/>
      <c r="AR2127" s="197"/>
      <c r="AS2127" s="197"/>
      <c r="AT2127" s="197"/>
      <c r="AU2127" s="197"/>
      <c r="AV2127" s="197"/>
      <c r="AW2127" s="197"/>
      <c r="AX2127" s="197"/>
      <c r="AY2127" s="197"/>
      <c r="AZ2127" s="197"/>
      <c r="BA2127" s="197"/>
      <c r="BB2127" s="197"/>
      <c r="BC2127" s="197"/>
    </row>
    <row r="2128" spans="2:55" customFormat="1" ht="14.1" customHeight="1">
      <c r="B2128" s="204">
        <v>20250628</v>
      </c>
      <c r="C2128" s="204" t="s">
        <v>64</v>
      </c>
      <c r="D2128" s="204">
        <v>830</v>
      </c>
      <c r="E2128" s="204">
        <v>9102</v>
      </c>
      <c r="F2128" s="204"/>
      <c r="G2128" s="204"/>
      <c r="H2128" s="204">
        <v>9099</v>
      </c>
      <c r="I2128" s="204"/>
      <c r="J2128" s="204"/>
      <c r="K2128" s="204">
        <v>-5936</v>
      </c>
      <c r="L2128" s="204">
        <v>-5936</v>
      </c>
      <c r="M2128" s="204">
        <v>-5933</v>
      </c>
      <c r="N2128" s="204" t="s">
        <v>40</v>
      </c>
      <c r="O2128" s="204" t="s">
        <v>41</v>
      </c>
      <c r="P2128" s="202">
        <f t="shared" si="203"/>
        <v>0</v>
      </c>
      <c r="Q2128" s="197">
        <f t="shared" si="198"/>
        <v>3</v>
      </c>
      <c r="R2128" s="202" t="str">
        <f t="shared" si="199"/>
        <v>NA</v>
      </c>
      <c r="S2128" s="202" t="str">
        <f t="shared" si="200"/>
        <v>NA</v>
      </c>
      <c r="T2128" s="197" t="str">
        <f t="shared" si="201"/>
        <v>NA</v>
      </c>
      <c r="U2128" s="197">
        <f t="shared" si="202"/>
        <v>0</v>
      </c>
      <c r="V2128" s="197">
        <f>MIN(IF(SUM(W2128,,X2128,Z2128,AA2128,AD2128,AC2128,AF2128,AG2128,AJ2128,AI2128,AL2128,AM2128,AO2128,AP2128,AR2128,AS2128,A2128,AY2128,AU2128,AV2128,AW2128,AX2128,BA2128,BB2128)=0,0,1)+IF(O2128="Smoothing ramp",1,0)+IF(ISNUMBER(W2128),1,0)+IF(ISNUMBER(X2128),1,0)+IF(ISNUMBER(Z2128),1,0)+IF(ISNUMBER(AA2128),1,0)+IF(ISNUMBER(AD2128),1,0)+IF(ISNUMBER(AC2128),1,0)+IF(ISNUMBER(AF2128),1,0)+IF(ISNUMBER(AG2128),1,0)+IF(ISNUMBER(AI2128),1,0)+IF(ISNUMBER(AJ2128),1,0)+IF(ISNUMBER(AL2128),1,0)+IF(ISNUMBER(AM2128),1,0)+IF(ISNUMBER(AO2128),1,0)+IF(ISNUMBER(AP2128),1,0)+IF(ISNUMBER(#REF!),1,0)+IF(ISNUMBER(AR2128),1,0)+IF(ISNUMBER(AS2128),1,0)+IF(ISNUMBER(AY2128),1,0)+IF(ISNUMBER(AU2128),1,0)+IF(ISNUMBER(AV2128),1,0)+IF(ISNUMBER(AW2128),1,0)+IF(ISNUMBER(AX2128),1,0)+IF(ISNUMBER(BA2128),1,0)+IF(ISNUMBER(BB2128),1,0),1)</f>
        <v>1</v>
      </c>
      <c r="W2128" s="197">
        <v>380</v>
      </c>
      <c r="X2128" s="197"/>
      <c r="Y2128" s="197"/>
      <c r="Z2128" s="197">
        <v>140</v>
      </c>
      <c r="AA2128" s="197"/>
      <c r="AB2128" s="197"/>
      <c r="AC2128" s="197"/>
      <c r="AD2128" s="197"/>
      <c r="AE2128" s="197"/>
      <c r="AF2128" s="197"/>
      <c r="AG2128" s="197"/>
      <c r="AH2128" s="197"/>
      <c r="AI2128" s="200"/>
      <c r="AJ2128" s="197"/>
      <c r="AK2128" s="197"/>
      <c r="AL2128" s="197"/>
      <c r="AM2128" s="197"/>
      <c r="AN2128" s="197"/>
      <c r="AO2128" s="197"/>
      <c r="AP2128" s="197"/>
      <c r="AQ2128" s="197"/>
      <c r="AR2128" s="197"/>
      <c r="AS2128" s="197"/>
      <c r="AT2128" s="197"/>
      <c r="AU2128" s="197"/>
      <c r="AV2128" s="197"/>
      <c r="AW2128" s="197"/>
      <c r="AX2128" s="197"/>
      <c r="AY2128" s="197"/>
      <c r="AZ2128" s="197"/>
      <c r="BA2128" s="197"/>
      <c r="BB2128" s="197"/>
      <c r="BC2128" s="197"/>
    </row>
    <row r="2129" spans="2:55" customFormat="1" ht="14.1" customHeight="1">
      <c r="B2129" s="204">
        <v>20250628</v>
      </c>
      <c r="C2129" s="204" t="s">
        <v>64</v>
      </c>
      <c r="D2129" s="204">
        <v>930</v>
      </c>
      <c r="E2129" s="204">
        <v>8164</v>
      </c>
      <c r="F2129" s="204"/>
      <c r="G2129" s="204"/>
      <c r="H2129" s="204">
        <v>8163</v>
      </c>
      <c r="I2129" s="204"/>
      <c r="J2129" s="204"/>
      <c r="K2129" s="204">
        <v>-212</v>
      </c>
      <c r="L2129" s="204">
        <v>-212</v>
      </c>
      <c r="M2129" s="204">
        <v>-211</v>
      </c>
      <c r="N2129" s="204" t="s">
        <v>40</v>
      </c>
      <c r="O2129" s="204" t="s">
        <v>41</v>
      </c>
      <c r="P2129" s="202">
        <f t="shared" si="203"/>
        <v>0</v>
      </c>
      <c r="Q2129" s="197">
        <f t="shared" si="198"/>
        <v>1</v>
      </c>
      <c r="R2129" s="202" t="str">
        <f t="shared" si="199"/>
        <v>NA</v>
      </c>
      <c r="S2129" s="202" t="str">
        <f t="shared" si="200"/>
        <v>NA</v>
      </c>
      <c r="T2129" s="197" t="str">
        <f t="shared" si="201"/>
        <v>NA</v>
      </c>
      <c r="U2129" s="197">
        <f t="shared" si="202"/>
        <v>0</v>
      </c>
      <c r="V2129" s="197">
        <f>MIN(IF(SUM(W2129,,X2129,Z2129,AA2129,AD2129,AC2129,AF2129,AG2129,AJ2129,AI2129,AL2129,AM2129,AO2129,AP2129,AR2129,AS2129,A2129,AY2129,AU2129,AV2129,AW2129,AX2129,BA2129,BB2129)=0,0,1)+IF(O2129="Smoothing ramp",1,0)+IF(ISNUMBER(W2129),1,0)+IF(ISNUMBER(X2129),1,0)+IF(ISNUMBER(Z2129),1,0)+IF(ISNUMBER(AA2129),1,0)+IF(ISNUMBER(AD2129),1,0)+IF(ISNUMBER(AC2129),1,0)+IF(ISNUMBER(AF2129),1,0)+IF(ISNUMBER(AG2129),1,0)+IF(ISNUMBER(AI2129),1,0)+IF(ISNUMBER(AJ2129),1,0)+IF(ISNUMBER(AL2129),1,0)+IF(ISNUMBER(AM2129),1,0)+IF(ISNUMBER(AO2129),1,0)+IF(ISNUMBER(AP2129),1,0)+IF(ISNUMBER(#REF!),1,0)+IF(ISNUMBER(AR2129),1,0)+IF(ISNUMBER(AS2129),1,0)+IF(ISNUMBER(AY2129),1,0)+IF(ISNUMBER(AU2129),1,0)+IF(ISNUMBER(AV2129),1,0)+IF(ISNUMBER(AW2129),1,0)+IF(ISNUMBER(AX2129),1,0)+IF(ISNUMBER(BA2129),1,0)+IF(ISNUMBER(BB2129),1,0),1)</f>
        <v>1</v>
      </c>
      <c r="W2129" s="197">
        <v>380</v>
      </c>
      <c r="X2129" s="197"/>
      <c r="Y2129" s="197"/>
      <c r="Z2129" s="197">
        <v>140</v>
      </c>
      <c r="AA2129" s="197"/>
      <c r="AB2129" s="197"/>
      <c r="AC2129" s="197"/>
      <c r="AD2129" s="197"/>
      <c r="AE2129" s="197"/>
      <c r="AF2129" s="197"/>
      <c r="AG2129" s="197"/>
      <c r="AH2129" s="197"/>
      <c r="AI2129" s="200"/>
      <c r="AJ2129" s="197"/>
      <c r="AK2129" s="197"/>
      <c r="AL2129" s="197"/>
      <c r="AM2129" s="197"/>
      <c r="AN2129" s="197"/>
      <c r="AO2129" s="197"/>
      <c r="AP2129" s="197"/>
      <c r="AQ2129" s="197"/>
      <c r="AR2129" s="197"/>
      <c r="AS2129" s="197"/>
      <c r="AT2129" s="197"/>
      <c r="AU2129" s="197"/>
      <c r="AV2129" s="197"/>
      <c r="AW2129" s="197"/>
      <c r="AX2129" s="197"/>
      <c r="AY2129" s="197"/>
      <c r="AZ2129" s="197"/>
      <c r="BA2129" s="197"/>
      <c r="BB2129" s="197"/>
      <c r="BC2129" s="197"/>
    </row>
    <row r="2130" spans="2:55" customFormat="1" ht="14.1" customHeight="1">
      <c r="B2130" s="204">
        <v>20250628</v>
      </c>
      <c r="C2130" s="204" t="s">
        <v>64</v>
      </c>
      <c r="D2130" s="204">
        <v>1030</v>
      </c>
      <c r="E2130" s="204">
        <v>8164</v>
      </c>
      <c r="F2130" s="204"/>
      <c r="G2130" s="204"/>
      <c r="H2130" s="204">
        <v>8163</v>
      </c>
      <c r="I2130" s="204"/>
      <c r="J2130" s="204"/>
      <c r="K2130" s="204">
        <v>-212</v>
      </c>
      <c r="L2130" s="204">
        <v>-212</v>
      </c>
      <c r="M2130" s="204">
        <v>-211</v>
      </c>
      <c r="N2130" s="204" t="s">
        <v>40</v>
      </c>
      <c r="O2130" s="204" t="s">
        <v>41</v>
      </c>
      <c r="P2130" s="202">
        <f t="shared" si="203"/>
        <v>0</v>
      </c>
      <c r="Q2130" s="197">
        <f t="shared" si="198"/>
        <v>1</v>
      </c>
      <c r="R2130" s="202" t="str">
        <f t="shared" si="199"/>
        <v>NA</v>
      </c>
      <c r="S2130" s="202" t="str">
        <f t="shared" si="200"/>
        <v>NA</v>
      </c>
      <c r="T2130" s="197" t="str">
        <f t="shared" si="201"/>
        <v>NA</v>
      </c>
      <c r="U2130" s="197">
        <f t="shared" si="202"/>
        <v>0</v>
      </c>
      <c r="V2130" s="197">
        <f>MIN(IF(SUM(W2130,,X2130,Z2130,AA2130,AD2130,AC2130,AF2130,AG2130,AJ2130,AI2130,AL2130,AM2130,AO2130,AP2130,AR2130,AS2130,A2130,AY2130,AU2130,AV2130,AW2130,AX2130,BA2130,BB2130)=0,0,1)+IF(O2130="Smoothing ramp",1,0)+IF(ISNUMBER(W2130),1,0)+IF(ISNUMBER(X2130),1,0)+IF(ISNUMBER(Z2130),1,0)+IF(ISNUMBER(AA2130),1,0)+IF(ISNUMBER(AD2130),1,0)+IF(ISNUMBER(AC2130),1,0)+IF(ISNUMBER(AF2130),1,0)+IF(ISNUMBER(AG2130),1,0)+IF(ISNUMBER(AI2130),1,0)+IF(ISNUMBER(AJ2130),1,0)+IF(ISNUMBER(AL2130),1,0)+IF(ISNUMBER(AM2130),1,0)+IF(ISNUMBER(AO2130),1,0)+IF(ISNUMBER(AP2130),1,0)+IF(ISNUMBER(#REF!),1,0)+IF(ISNUMBER(AR2130),1,0)+IF(ISNUMBER(AS2130),1,0)+IF(ISNUMBER(AY2130),1,0)+IF(ISNUMBER(AU2130),1,0)+IF(ISNUMBER(AV2130),1,0)+IF(ISNUMBER(AW2130),1,0)+IF(ISNUMBER(AX2130),1,0)+IF(ISNUMBER(BA2130),1,0)+IF(ISNUMBER(BB2130),1,0),1)</f>
        <v>1</v>
      </c>
      <c r="W2130" s="197">
        <v>350</v>
      </c>
      <c r="X2130" s="197"/>
      <c r="Y2130" s="197"/>
      <c r="Z2130" s="197">
        <v>140</v>
      </c>
      <c r="AA2130" s="197"/>
      <c r="AB2130" s="197"/>
      <c r="AC2130" s="197"/>
      <c r="AD2130" s="197"/>
      <c r="AE2130" s="197"/>
      <c r="AF2130" s="197"/>
      <c r="AG2130" s="197"/>
      <c r="AH2130" s="197"/>
      <c r="AI2130" s="200"/>
      <c r="AJ2130" s="197"/>
      <c r="AK2130" s="197"/>
      <c r="AL2130" s="197"/>
      <c r="AM2130" s="197"/>
      <c r="AN2130" s="197"/>
      <c r="AO2130" s="197"/>
      <c r="AP2130" s="197"/>
      <c r="AQ2130" s="197"/>
      <c r="AR2130" s="197"/>
      <c r="AS2130" s="197"/>
      <c r="AT2130" s="197"/>
      <c r="AU2130" s="197"/>
      <c r="AV2130" s="197"/>
      <c r="AW2130" s="197"/>
      <c r="AX2130" s="197"/>
      <c r="AY2130" s="197"/>
      <c r="AZ2130" s="197"/>
      <c r="BA2130" s="197"/>
      <c r="BB2130" s="197"/>
      <c r="BC2130" s="197"/>
    </row>
    <row r="2131" spans="2:55" customFormat="1" ht="14.1" customHeight="1">
      <c r="B2131" s="204">
        <v>20250628</v>
      </c>
      <c r="C2131" s="204" t="s">
        <v>64</v>
      </c>
      <c r="D2131" s="204">
        <v>1130</v>
      </c>
      <c r="E2131" s="204">
        <v>8164</v>
      </c>
      <c r="F2131" s="204"/>
      <c r="G2131" s="204"/>
      <c r="H2131" s="204">
        <v>8163</v>
      </c>
      <c r="I2131" s="204"/>
      <c r="J2131" s="204"/>
      <c r="K2131" s="204">
        <v>-212</v>
      </c>
      <c r="L2131" s="204">
        <v>-212</v>
      </c>
      <c r="M2131" s="204">
        <v>-211</v>
      </c>
      <c r="N2131" s="204" t="s">
        <v>40</v>
      </c>
      <c r="O2131" s="204" t="s">
        <v>41</v>
      </c>
      <c r="P2131" s="202">
        <f t="shared" si="203"/>
        <v>0</v>
      </c>
      <c r="Q2131" s="197">
        <f t="shared" si="198"/>
        <v>1</v>
      </c>
      <c r="R2131" s="202" t="str">
        <f t="shared" si="199"/>
        <v>NA</v>
      </c>
      <c r="S2131" s="202" t="str">
        <f t="shared" si="200"/>
        <v>NA</v>
      </c>
      <c r="T2131" s="197" t="str">
        <f t="shared" si="201"/>
        <v>NA</v>
      </c>
      <c r="U2131" s="197">
        <f t="shared" si="202"/>
        <v>0</v>
      </c>
      <c r="V2131" s="197">
        <f>MIN(IF(SUM(W2131,,X2131,Z2131,AA2131,AD2131,AC2131,AF2131,AG2131,AJ2131,AI2131,AL2131,AM2131,AO2131,AP2131,AR2131,AS2131,A2131,AY2131,AU2131,AV2131,AW2131,AX2131,BA2131,BB2131)=0,0,1)+IF(O2131="Smoothing ramp",1,0)+IF(ISNUMBER(W2131),1,0)+IF(ISNUMBER(X2131),1,0)+IF(ISNUMBER(Z2131),1,0)+IF(ISNUMBER(AA2131),1,0)+IF(ISNUMBER(AD2131),1,0)+IF(ISNUMBER(AC2131),1,0)+IF(ISNUMBER(AF2131),1,0)+IF(ISNUMBER(AG2131),1,0)+IF(ISNUMBER(AI2131),1,0)+IF(ISNUMBER(AJ2131),1,0)+IF(ISNUMBER(AL2131),1,0)+IF(ISNUMBER(AM2131),1,0)+IF(ISNUMBER(AO2131),1,0)+IF(ISNUMBER(AP2131),1,0)+IF(ISNUMBER(#REF!),1,0)+IF(ISNUMBER(AR2131),1,0)+IF(ISNUMBER(AS2131),1,0)+IF(ISNUMBER(AY2131),1,0)+IF(ISNUMBER(AU2131),1,0)+IF(ISNUMBER(AV2131),1,0)+IF(ISNUMBER(AW2131),1,0)+IF(ISNUMBER(AX2131),1,0)+IF(ISNUMBER(BA2131),1,0)+IF(ISNUMBER(BB2131),1,0),1)</f>
        <v>1</v>
      </c>
      <c r="W2131" s="197">
        <v>350</v>
      </c>
      <c r="X2131" s="197"/>
      <c r="Y2131" s="197"/>
      <c r="Z2131" s="197">
        <v>140</v>
      </c>
      <c r="AA2131" s="197"/>
      <c r="AB2131" s="197"/>
      <c r="AC2131" s="197"/>
      <c r="AD2131" s="197"/>
      <c r="AE2131" s="197"/>
      <c r="AF2131" s="197"/>
      <c r="AG2131" s="197"/>
      <c r="AH2131" s="197"/>
      <c r="AI2131" s="200"/>
      <c r="AJ2131" s="197"/>
      <c r="AK2131" s="197"/>
      <c r="AL2131" s="197"/>
      <c r="AM2131" s="197"/>
      <c r="AN2131" s="197"/>
      <c r="AO2131" s="197"/>
      <c r="AP2131" s="197"/>
      <c r="AQ2131" s="197"/>
      <c r="AR2131" s="197"/>
      <c r="AS2131" s="197"/>
      <c r="AT2131" s="197"/>
      <c r="AU2131" s="197"/>
      <c r="AV2131" s="197"/>
      <c r="AW2131" s="197"/>
      <c r="AX2131" s="197"/>
      <c r="AY2131" s="197"/>
      <c r="AZ2131" s="197"/>
      <c r="BA2131" s="197"/>
      <c r="BB2131" s="197"/>
      <c r="BC2131" s="197"/>
    </row>
    <row r="2132" spans="2:55" customFormat="1" ht="14.1" customHeight="1">
      <c r="B2132" s="204">
        <v>20250628</v>
      </c>
      <c r="C2132" s="204" t="s">
        <v>64</v>
      </c>
      <c r="D2132" s="204">
        <v>1230</v>
      </c>
      <c r="E2132" s="204">
        <v>7542</v>
      </c>
      <c r="F2132" s="204"/>
      <c r="G2132" s="204"/>
      <c r="H2132" s="204">
        <v>7542</v>
      </c>
      <c r="I2132" s="204"/>
      <c r="J2132" s="204"/>
      <c r="K2132" s="204">
        <v>-433</v>
      </c>
      <c r="L2132" s="204">
        <v>-433</v>
      </c>
      <c r="M2132" s="204">
        <v>-432</v>
      </c>
      <c r="N2132" s="204" t="s">
        <v>40</v>
      </c>
      <c r="O2132" s="204" t="s">
        <v>41</v>
      </c>
      <c r="P2132" s="202">
        <f t="shared" si="203"/>
        <v>0</v>
      </c>
      <c r="Q2132" s="197">
        <f t="shared" si="198"/>
        <v>0</v>
      </c>
      <c r="R2132" s="202" t="str">
        <f t="shared" si="199"/>
        <v>NA</v>
      </c>
      <c r="S2132" s="202" t="str">
        <f t="shared" si="200"/>
        <v>NA</v>
      </c>
      <c r="T2132" s="197" t="str">
        <f t="shared" si="201"/>
        <v>NA</v>
      </c>
      <c r="U2132" s="197">
        <f t="shared" si="202"/>
        <v>0</v>
      </c>
      <c r="V2132" s="197">
        <f>MIN(IF(SUM(W2132,,X2132,Z2132,AA2132,AD2132,AC2132,AF2132,AG2132,AJ2132,AI2132,AL2132,AM2132,AO2132,AP2132,AR2132,AS2132,A2132,AY2132,AU2132,AV2132,AW2132,AX2132,BA2132,BB2132)=0,0,1)+IF(O2132="Smoothing ramp",1,0)+IF(ISNUMBER(W2132),1,0)+IF(ISNUMBER(X2132),1,0)+IF(ISNUMBER(Z2132),1,0)+IF(ISNUMBER(AA2132),1,0)+IF(ISNUMBER(AD2132),1,0)+IF(ISNUMBER(AC2132),1,0)+IF(ISNUMBER(AF2132),1,0)+IF(ISNUMBER(AG2132),1,0)+IF(ISNUMBER(AI2132),1,0)+IF(ISNUMBER(AJ2132),1,0)+IF(ISNUMBER(AL2132),1,0)+IF(ISNUMBER(AM2132),1,0)+IF(ISNUMBER(AO2132),1,0)+IF(ISNUMBER(AP2132),1,0)+IF(ISNUMBER(#REF!),1,0)+IF(ISNUMBER(AR2132),1,0)+IF(ISNUMBER(AS2132),1,0)+IF(ISNUMBER(AY2132),1,0)+IF(ISNUMBER(AU2132),1,0)+IF(ISNUMBER(AV2132),1,0)+IF(ISNUMBER(AW2132),1,0)+IF(ISNUMBER(AX2132),1,0)+IF(ISNUMBER(BA2132),1,0)+IF(ISNUMBER(BB2132),1,0),1)</f>
        <v>1</v>
      </c>
      <c r="W2132" s="197">
        <v>350</v>
      </c>
      <c r="X2132" s="197"/>
      <c r="Y2132" s="197"/>
      <c r="Z2132" s="197">
        <v>140</v>
      </c>
      <c r="AA2132" s="197"/>
      <c r="AB2132" s="197"/>
      <c r="AC2132" s="197"/>
      <c r="AD2132" s="197"/>
      <c r="AE2132" s="197"/>
      <c r="AF2132" s="197"/>
      <c r="AG2132" s="197"/>
      <c r="AH2132" s="197"/>
      <c r="AI2132" s="200"/>
      <c r="AJ2132" s="197"/>
      <c r="AK2132" s="197"/>
      <c r="AL2132" s="197"/>
      <c r="AM2132" s="197"/>
      <c r="AN2132" s="197"/>
      <c r="AO2132" s="197"/>
      <c r="AP2132" s="197"/>
      <c r="AQ2132" s="197"/>
      <c r="AR2132" s="197"/>
      <c r="AS2132" s="197"/>
      <c r="AT2132" s="197"/>
      <c r="AU2132" s="197"/>
      <c r="AV2132" s="197"/>
      <c r="AW2132" s="197"/>
      <c r="AX2132" s="197"/>
      <c r="AY2132" s="197"/>
      <c r="AZ2132" s="197"/>
      <c r="BA2132" s="197"/>
      <c r="BB2132" s="197"/>
      <c r="BC2132" s="197"/>
    </row>
    <row r="2133" spans="2:55" customFormat="1" ht="14.1" customHeight="1">
      <c r="B2133" s="204">
        <v>20250628</v>
      </c>
      <c r="C2133" s="204" t="s">
        <v>64</v>
      </c>
      <c r="D2133" s="204">
        <v>1330</v>
      </c>
      <c r="E2133" s="204">
        <v>7542</v>
      </c>
      <c r="F2133" s="204"/>
      <c r="G2133" s="204"/>
      <c r="H2133" s="204">
        <v>7542</v>
      </c>
      <c r="I2133" s="204"/>
      <c r="J2133" s="204"/>
      <c r="K2133" s="204">
        <v>-433</v>
      </c>
      <c r="L2133" s="204">
        <v>-433</v>
      </c>
      <c r="M2133" s="204">
        <v>-432</v>
      </c>
      <c r="N2133" s="204" t="s">
        <v>40</v>
      </c>
      <c r="O2133" s="204" t="s">
        <v>41</v>
      </c>
      <c r="P2133" s="202">
        <f t="shared" si="203"/>
        <v>0</v>
      </c>
      <c r="Q2133" s="197">
        <f t="shared" si="198"/>
        <v>0</v>
      </c>
      <c r="R2133" s="202" t="str">
        <f t="shared" si="199"/>
        <v>NA</v>
      </c>
      <c r="S2133" s="202" t="str">
        <f t="shared" si="200"/>
        <v>NA</v>
      </c>
      <c r="T2133" s="197" t="str">
        <f t="shared" si="201"/>
        <v>NA</v>
      </c>
      <c r="U2133" s="197">
        <f t="shared" si="202"/>
        <v>0</v>
      </c>
      <c r="V2133" s="197">
        <f>MIN(IF(SUM(W2133,,X2133,Z2133,AA2133,AD2133,AC2133,AF2133,AG2133,AJ2133,AI2133,AL2133,AM2133,AO2133,AP2133,AR2133,AS2133,A2133,AY2133,AU2133,AV2133,AW2133,AX2133,BA2133,BB2133)=0,0,1)+IF(O2133="Smoothing ramp",1,0)+IF(ISNUMBER(W2133),1,0)+IF(ISNUMBER(X2133),1,0)+IF(ISNUMBER(Z2133),1,0)+IF(ISNUMBER(AA2133),1,0)+IF(ISNUMBER(AD2133),1,0)+IF(ISNUMBER(AC2133),1,0)+IF(ISNUMBER(AF2133),1,0)+IF(ISNUMBER(AG2133),1,0)+IF(ISNUMBER(AI2133),1,0)+IF(ISNUMBER(AJ2133),1,0)+IF(ISNUMBER(AL2133),1,0)+IF(ISNUMBER(AM2133),1,0)+IF(ISNUMBER(AO2133),1,0)+IF(ISNUMBER(AP2133),1,0)+IF(ISNUMBER(#REF!),1,0)+IF(ISNUMBER(AR2133),1,0)+IF(ISNUMBER(AS2133),1,0)+IF(ISNUMBER(AY2133),1,0)+IF(ISNUMBER(AU2133),1,0)+IF(ISNUMBER(AV2133),1,0)+IF(ISNUMBER(AW2133),1,0)+IF(ISNUMBER(AX2133),1,0)+IF(ISNUMBER(BA2133),1,0)+IF(ISNUMBER(BB2133),1,0),1)</f>
        <v>1</v>
      </c>
      <c r="W2133" s="197">
        <v>391</v>
      </c>
      <c r="X2133" s="197"/>
      <c r="Y2133" s="197"/>
      <c r="Z2133" s="197">
        <v>140</v>
      </c>
      <c r="AA2133" s="197"/>
      <c r="AB2133" s="197"/>
      <c r="AC2133" s="197"/>
      <c r="AD2133" s="197"/>
      <c r="AE2133" s="197"/>
      <c r="AF2133" s="197"/>
      <c r="AG2133" s="197"/>
      <c r="AH2133" s="197"/>
      <c r="AI2133" s="200"/>
      <c r="AJ2133" s="197"/>
      <c r="AK2133" s="197"/>
      <c r="AL2133" s="197"/>
      <c r="AM2133" s="197"/>
      <c r="AN2133" s="197"/>
      <c r="AO2133" s="197"/>
      <c r="AP2133" s="197"/>
      <c r="AQ2133" s="197"/>
      <c r="AR2133" s="197"/>
      <c r="AS2133" s="197"/>
      <c r="AT2133" s="197"/>
      <c r="AU2133" s="197"/>
      <c r="AV2133" s="197"/>
      <c r="AW2133" s="197"/>
      <c r="AX2133" s="197"/>
      <c r="AY2133" s="197"/>
      <c r="AZ2133" s="197"/>
      <c r="BA2133" s="197"/>
      <c r="BB2133" s="197"/>
      <c r="BC2133" s="197"/>
    </row>
    <row r="2134" spans="2:55" customFormat="1" ht="14.1" customHeight="1">
      <c r="B2134" s="204">
        <v>20250628</v>
      </c>
      <c r="C2134" s="204" t="s">
        <v>64</v>
      </c>
      <c r="D2134" s="204">
        <v>1430</v>
      </c>
      <c r="E2134" s="204">
        <v>7542</v>
      </c>
      <c r="F2134" s="204"/>
      <c r="G2134" s="204"/>
      <c r="H2134" s="204">
        <v>7542</v>
      </c>
      <c r="I2134" s="204"/>
      <c r="J2134" s="204"/>
      <c r="K2134" s="204">
        <v>-433</v>
      </c>
      <c r="L2134" s="204">
        <v>-433</v>
      </c>
      <c r="M2134" s="204">
        <v>-432</v>
      </c>
      <c r="N2134" s="204" t="s">
        <v>40</v>
      </c>
      <c r="O2134" s="204" t="s">
        <v>41</v>
      </c>
      <c r="P2134" s="202">
        <f t="shared" si="203"/>
        <v>0</v>
      </c>
      <c r="Q2134" s="197">
        <f t="shared" si="198"/>
        <v>0</v>
      </c>
      <c r="R2134" s="202" t="str">
        <f t="shared" si="199"/>
        <v>NA</v>
      </c>
      <c r="S2134" s="202" t="str">
        <f t="shared" si="200"/>
        <v>NA</v>
      </c>
      <c r="T2134" s="197" t="str">
        <f t="shared" si="201"/>
        <v>NA</v>
      </c>
      <c r="U2134" s="197">
        <f t="shared" si="202"/>
        <v>0</v>
      </c>
      <c r="V2134" s="197">
        <f>MIN(IF(SUM(W2134,,X2134,Z2134,AA2134,AD2134,AC2134,AF2134,AG2134,AJ2134,AI2134,AL2134,AM2134,AO2134,AP2134,AR2134,AS2134,A2134,AY2134,AU2134,AV2134,AW2134,AX2134,BA2134,BB2134)=0,0,1)+IF(O2134="Smoothing ramp",1,0)+IF(ISNUMBER(W2134),1,0)+IF(ISNUMBER(X2134),1,0)+IF(ISNUMBER(Z2134),1,0)+IF(ISNUMBER(AA2134),1,0)+IF(ISNUMBER(AD2134),1,0)+IF(ISNUMBER(AC2134),1,0)+IF(ISNUMBER(AF2134),1,0)+IF(ISNUMBER(AG2134),1,0)+IF(ISNUMBER(AI2134),1,0)+IF(ISNUMBER(AJ2134),1,0)+IF(ISNUMBER(AL2134),1,0)+IF(ISNUMBER(AM2134),1,0)+IF(ISNUMBER(AO2134),1,0)+IF(ISNUMBER(AP2134),1,0)+IF(ISNUMBER(#REF!),1,0)+IF(ISNUMBER(AR2134),1,0)+IF(ISNUMBER(AS2134),1,0)+IF(ISNUMBER(AY2134),1,0)+IF(ISNUMBER(AU2134),1,0)+IF(ISNUMBER(AV2134),1,0)+IF(ISNUMBER(AW2134),1,0)+IF(ISNUMBER(AX2134),1,0)+IF(ISNUMBER(BA2134),1,0)+IF(ISNUMBER(BB2134),1,0),1)</f>
        <v>1</v>
      </c>
      <c r="W2134" s="197">
        <v>391</v>
      </c>
      <c r="X2134" s="197"/>
      <c r="Y2134" s="197"/>
      <c r="Z2134" s="197">
        <v>140</v>
      </c>
      <c r="AA2134" s="197"/>
      <c r="AB2134" s="197"/>
      <c r="AC2134" s="197"/>
      <c r="AD2134" s="197"/>
      <c r="AE2134" s="197"/>
      <c r="AF2134" s="197"/>
      <c r="AG2134" s="197"/>
      <c r="AH2134" s="197"/>
      <c r="AI2134" s="200"/>
      <c r="AJ2134" s="197"/>
      <c r="AK2134" s="197"/>
      <c r="AL2134" s="197"/>
      <c r="AM2134" s="197"/>
      <c r="AN2134" s="197"/>
      <c r="AO2134" s="197"/>
      <c r="AP2134" s="197"/>
      <c r="AQ2134" s="197"/>
      <c r="AR2134" s="197"/>
      <c r="AS2134" s="197"/>
      <c r="AT2134" s="197"/>
      <c r="AU2134" s="197"/>
      <c r="AV2134" s="197"/>
      <c r="AW2134" s="197"/>
      <c r="AX2134" s="197"/>
      <c r="AY2134" s="197"/>
      <c r="AZ2134" s="197"/>
      <c r="BA2134" s="197"/>
      <c r="BB2134" s="197"/>
      <c r="BC2134" s="197"/>
    </row>
    <row r="2135" spans="2:55" customFormat="1" ht="14.1" customHeight="1">
      <c r="B2135" s="204">
        <v>20250628</v>
      </c>
      <c r="C2135" s="204" t="s">
        <v>64</v>
      </c>
      <c r="D2135" s="204">
        <v>1530</v>
      </c>
      <c r="E2135" s="204"/>
      <c r="F2135" s="204">
        <v>7845</v>
      </c>
      <c r="G2135" s="204">
        <v>629</v>
      </c>
      <c r="H2135" s="204"/>
      <c r="I2135" s="204">
        <v>7784</v>
      </c>
      <c r="J2135" s="204">
        <v>624</v>
      </c>
      <c r="K2135" s="204">
        <v>-693</v>
      </c>
      <c r="L2135" s="204">
        <v>-693</v>
      </c>
      <c r="M2135" s="204">
        <v>0</v>
      </c>
      <c r="N2135" s="204" t="s">
        <v>40</v>
      </c>
      <c r="O2135" s="204" t="s">
        <v>45</v>
      </c>
      <c r="P2135" s="202">
        <f t="shared" si="203"/>
        <v>0</v>
      </c>
      <c r="Q2135" s="197" t="str">
        <f t="shared" si="198"/>
        <v>NA</v>
      </c>
      <c r="R2135" s="202">
        <f t="shared" si="199"/>
        <v>61</v>
      </c>
      <c r="S2135" s="202">
        <f t="shared" si="200"/>
        <v>5</v>
      </c>
      <c r="T2135" s="197">
        <f t="shared" si="201"/>
        <v>66</v>
      </c>
      <c r="U2135" s="197">
        <f t="shared" si="202"/>
        <v>693</v>
      </c>
      <c r="V2135" s="197">
        <f>MIN(IF(SUM(W2135,,X2135,Z2135,AA2135,AD2135,AC2135,AF2135,AG2135,AJ2135,AI2135,AL2135,AM2135,AO2135,AP2135,AR2135,AS2135,A2135,AY2135,AU2135,AV2135,AW2135,AX2135,BA2135,BB2135)=0,0,1)+IF(O2135="Smoothing ramp",1,0)+IF(ISNUMBER(W2135),1,0)+IF(ISNUMBER(X2135),1,0)+IF(ISNUMBER(Z2135),1,0)+IF(ISNUMBER(AA2135),1,0)+IF(ISNUMBER(AD2135),1,0)+IF(ISNUMBER(AC2135),1,0)+IF(ISNUMBER(AF2135),1,0)+IF(ISNUMBER(AG2135),1,0)+IF(ISNUMBER(AI2135),1,0)+IF(ISNUMBER(AJ2135),1,0)+IF(ISNUMBER(AL2135),1,0)+IF(ISNUMBER(AM2135),1,0)+IF(ISNUMBER(AO2135),1,0)+IF(ISNUMBER(AP2135),1,0)+IF(ISNUMBER(#REF!),1,0)+IF(ISNUMBER(AR2135),1,0)+IF(ISNUMBER(AS2135),1,0)+IF(ISNUMBER(AY2135),1,0)+IF(ISNUMBER(AU2135),1,0)+IF(ISNUMBER(AV2135),1,0)+IF(ISNUMBER(AW2135),1,0)+IF(ISNUMBER(AX2135),1,0)+IF(ISNUMBER(BA2135),1,0)+IF(ISNUMBER(BB2135),1,0),1)</f>
        <v>1</v>
      </c>
      <c r="W2135" s="197">
        <v>391</v>
      </c>
      <c r="X2135" s="197"/>
      <c r="Y2135" s="197"/>
      <c r="Z2135" s="197">
        <v>140</v>
      </c>
      <c r="AA2135" s="197"/>
      <c r="AB2135" s="197"/>
      <c r="AC2135" s="197"/>
      <c r="AD2135" s="197"/>
      <c r="AE2135" s="197"/>
      <c r="AF2135" s="197"/>
      <c r="AG2135" s="197"/>
      <c r="AH2135" s="197"/>
      <c r="AI2135" s="200"/>
      <c r="AJ2135" s="197"/>
      <c r="AK2135" s="197"/>
      <c r="AL2135" s="197"/>
      <c r="AM2135" s="197"/>
      <c r="AN2135" s="197"/>
      <c r="AO2135" s="197"/>
      <c r="AP2135" s="197"/>
      <c r="AQ2135" s="197"/>
      <c r="AR2135" s="197"/>
      <c r="AS2135" s="197"/>
      <c r="AT2135" s="197"/>
      <c r="AU2135" s="197"/>
      <c r="AV2135" s="197"/>
      <c r="AW2135" s="197"/>
      <c r="AX2135" s="197"/>
      <c r="AY2135" s="197"/>
      <c r="AZ2135" s="197"/>
      <c r="BA2135" s="197"/>
      <c r="BB2135" s="197"/>
      <c r="BC2135" s="197"/>
    </row>
    <row r="2136" spans="2:55" customFormat="1" ht="14.1" customHeight="1">
      <c r="B2136" s="204">
        <v>20250628</v>
      </c>
      <c r="C2136" s="204" t="s">
        <v>64</v>
      </c>
      <c r="D2136" s="204">
        <v>1630</v>
      </c>
      <c r="E2136" s="204"/>
      <c r="F2136" s="204">
        <v>7845</v>
      </c>
      <c r="G2136" s="204">
        <v>629</v>
      </c>
      <c r="H2136" s="204"/>
      <c r="I2136" s="204">
        <v>7784</v>
      </c>
      <c r="J2136" s="204">
        <v>624</v>
      </c>
      <c r="K2136" s="204">
        <v>-693</v>
      </c>
      <c r="L2136" s="204">
        <v>-693</v>
      </c>
      <c r="M2136" s="204">
        <v>0</v>
      </c>
      <c r="N2136" s="204" t="s">
        <v>40</v>
      </c>
      <c r="O2136" s="204" t="s">
        <v>45</v>
      </c>
      <c r="P2136" s="202">
        <f t="shared" si="203"/>
        <v>0</v>
      </c>
      <c r="Q2136" s="197" t="str">
        <f t="shared" si="198"/>
        <v>NA</v>
      </c>
      <c r="R2136" s="202">
        <f t="shared" si="199"/>
        <v>61</v>
      </c>
      <c r="S2136" s="202">
        <f t="shared" si="200"/>
        <v>5</v>
      </c>
      <c r="T2136" s="197">
        <f t="shared" si="201"/>
        <v>66</v>
      </c>
      <c r="U2136" s="197">
        <f t="shared" si="202"/>
        <v>693</v>
      </c>
      <c r="V2136" s="197">
        <f>MIN(IF(SUM(W2136,,X2136,Z2136,AA2136,AD2136,AC2136,AF2136,AG2136,AJ2136,AI2136,AL2136,AM2136,AO2136,AP2136,AR2136,AS2136,A2136,AY2136,AU2136,AV2136,AW2136,AX2136,BA2136,BB2136)=0,0,1)+IF(O2136="Smoothing ramp",1,0)+IF(ISNUMBER(W2136),1,0)+IF(ISNUMBER(X2136),1,0)+IF(ISNUMBER(Z2136),1,0)+IF(ISNUMBER(AA2136),1,0)+IF(ISNUMBER(AD2136),1,0)+IF(ISNUMBER(AC2136),1,0)+IF(ISNUMBER(AF2136),1,0)+IF(ISNUMBER(AG2136),1,0)+IF(ISNUMBER(AI2136),1,0)+IF(ISNUMBER(AJ2136),1,0)+IF(ISNUMBER(AL2136),1,0)+IF(ISNUMBER(AM2136),1,0)+IF(ISNUMBER(AO2136),1,0)+IF(ISNUMBER(AP2136),1,0)+IF(ISNUMBER(#REF!),1,0)+IF(ISNUMBER(AR2136),1,0)+IF(ISNUMBER(AS2136),1,0)+IF(ISNUMBER(AY2136),1,0)+IF(ISNUMBER(AU2136),1,0)+IF(ISNUMBER(AV2136),1,0)+IF(ISNUMBER(AW2136),1,0)+IF(ISNUMBER(AX2136),1,0)+IF(ISNUMBER(BA2136),1,0)+IF(ISNUMBER(BB2136),1,0),1)</f>
        <v>1</v>
      </c>
      <c r="W2136" s="197">
        <v>425</v>
      </c>
      <c r="X2136" s="197"/>
      <c r="Y2136" s="197" t="s">
        <v>42</v>
      </c>
      <c r="Z2136" s="197">
        <v>137</v>
      </c>
      <c r="AA2136" s="197"/>
      <c r="AB2136" s="197" t="s">
        <v>42</v>
      </c>
      <c r="AC2136" s="197"/>
      <c r="AD2136" s="197"/>
      <c r="AE2136" s="197"/>
      <c r="AF2136" s="197"/>
      <c r="AG2136" s="197"/>
      <c r="AH2136" s="197"/>
      <c r="AI2136" s="200"/>
      <c r="AJ2136" s="197"/>
      <c r="AK2136" s="197"/>
      <c r="AL2136" s="197"/>
      <c r="AM2136" s="197"/>
      <c r="AN2136" s="197"/>
      <c r="AO2136" s="197"/>
      <c r="AP2136" s="197"/>
      <c r="AQ2136" s="197"/>
      <c r="AR2136" s="197"/>
      <c r="AS2136" s="197"/>
      <c r="AT2136" s="197"/>
      <c r="AU2136" s="197"/>
      <c r="AV2136" s="197"/>
      <c r="AW2136" s="197"/>
      <c r="AX2136" s="197"/>
      <c r="AY2136" s="197"/>
      <c r="AZ2136" s="197"/>
      <c r="BA2136" s="197"/>
      <c r="BB2136" s="197"/>
      <c r="BC2136" s="197"/>
    </row>
    <row r="2137" spans="2:55" customFormat="1" ht="14.1" customHeight="1">
      <c r="B2137" s="204">
        <v>20250628</v>
      </c>
      <c r="C2137" s="204" t="s">
        <v>64</v>
      </c>
      <c r="D2137" s="204">
        <v>1730</v>
      </c>
      <c r="E2137" s="204"/>
      <c r="F2137" s="204">
        <v>7845</v>
      </c>
      <c r="G2137" s="204">
        <v>629</v>
      </c>
      <c r="H2137" s="204"/>
      <c r="I2137" s="204">
        <v>7784</v>
      </c>
      <c r="J2137" s="204">
        <v>624</v>
      </c>
      <c r="K2137" s="204">
        <v>-693</v>
      </c>
      <c r="L2137" s="204">
        <v>-693</v>
      </c>
      <c r="M2137" s="204">
        <v>0</v>
      </c>
      <c r="N2137" s="204" t="s">
        <v>40</v>
      </c>
      <c r="O2137" s="204" t="s">
        <v>45</v>
      </c>
      <c r="P2137" s="202">
        <f t="shared" si="203"/>
        <v>0</v>
      </c>
      <c r="Q2137" s="197" t="str">
        <f t="shared" si="198"/>
        <v>NA</v>
      </c>
      <c r="R2137" s="202">
        <f t="shared" si="199"/>
        <v>61</v>
      </c>
      <c r="S2137" s="202">
        <f t="shared" si="200"/>
        <v>5</v>
      </c>
      <c r="T2137" s="197">
        <f t="shared" si="201"/>
        <v>66</v>
      </c>
      <c r="U2137" s="197">
        <f t="shared" si="202"/>
        <v>693</v>
      </c>
      <c r="V2137" s="197">
        <f>MIN(IF(SUM(W2137,,X2137,Z2137,AA2137,AD2137,AC2137,AF2137,AG2137,AJ2137,AI2137,AL2137,AM2137,AO2137,AP2137,AR2137,AS2137,A2137,AY2137,AU2137,AV2137,AW2137,AX2137,BA2137,BB2137)=0,0,1)+IF(O2137="Smoothing ramp",1,0)+IF(ISNUMBER(W2137),1,0)+IF(ISNUMBER(X2137),1,0)+IF(ISNUMBER(Z2137),1,0)+IF(ISNUMBER(AA2137),1,0)+IF(ISNUMBER(AD2137),1,0)+IF(ISNUMBER(AC2137),1,0)+IF(ISNUMBER(AF2137),1,0)+IF(ISNUMBER(AG2137),1,0)+IF(ISNUMBER(AI2137),1,0)+IF(ISNUMBER(AJ2137),1,0)+IF(ISNUMBER(AL2137),1,0)+IF(ISNUMBER(AM2137),1,0)+IF(ISNUMBER(AO2137),1,0)+IF(ISNUMBER(AP2137),1,0)+IF(ISNUMBER(#REF!),1,0)+IF(ISNUMBER(AR2137),1,0)+IF(ISNUMBER(AS2137),1,0)+IF(ISNUMBER(AY2137),1,0)+IF(ISNUMBER(AU2137),1,0)+IF(ISNUMBER(AV2137),1,0)+IF(ISNUMBER(AW2137),1,0)+IF(ISNUMBER(AX2137),1,0)+IF(ISNUMBER(BA2137),1,0)+IF(ISNUMBER(BB2137),1,0),1)</f>
        <v>1</v>
      </c>
      <c r="W2137" s="197">
        <v>425</v>
      </c>
      <c r="X2137" s="197"/>
      <c r="Y2137" s="197" t="s">
        <v>42</v>
      </c>
      <c r="Z2137" s="197">
        <v>137</v>
      </c>
      <c r="AA2137" s="197"/>
      <c r="AB2137" s="197" t="s">
        <v>42</v>
      </c>
      <c r="AC2137" s="197"/>
      <c r="AD2137" s="197"/>
      <c r="AE2137" s="197"/>
      <c r="AF2137" s="197"/>
      <c r="AG2137" s="197"/>
      <c r="AH2137" s="197"/>
      <c r="AI2137" s="200"/>
      <c r="AJ2137" s="197"/>
      <c r="AK2137" s="197"/>
      <c r="AL2137" s="197"/>
      <c r="AM2137" s="197"/>
      <c r="AN2137" s="197"/>
      <c r="AO2137" s="197"/>
      <c r="AP2137" s="197"/>
      <c r="AQ2137" s="197"/>
      <c r="AR2137" s="197"/>
      <c r="AS2137" s="197"/>
      <c r="AT2137" s="197"/>
      <c r="AU2137" s="197"/>
      <c r="AV2137" s="197"/>
      <c r="AW2137" s="197"/>
      <c r="AX2137" s="197"/>
      <c r="AY2137" s="197"/>
      <c r="AZ2137" s="197"/>
      <c r="BA2137" s="197"/>
      <c r="BB2137" s="197"/>
      <c r="BC2137" s="197"/>
    </row>
    <row r="2138" spans="2:55" customFormat="1" ht="14.1" customHeight="1">
      <c r="B2138" s="204">
        <v>20250628</v>
      </c>
      <c r="C2138" s="204" t="s">
        <v>64</v>
      </c>
      <c r="D2138" s="204">
        <v>1830</v>
      </c>
      <c r="E2138" s="204"/>
      <c r="F2138" s="204">
        <v>8915</v>
      </c>
      <c r="G2138" s="204">
        <v>721</v>
      </c>
      <c r="H2138" s="204"/>
      <c r="I2138" s="204">
        <v>8892</v>
      </c>
      <c r="J2138" s="204">
        <v>721</v>
      </c>
      <c r="K2138" s="204">
        <v>-2490</v>
      </c>
      <c r="L2138" s="204">
        <v>-2490</v>
      </c>
      <c r="M2138" s="204">
        <v>0</v>
      </c>
      <c r="N2138" s="204" t="s">
        <v>40</v>
      </c>
      <c r="O2138" s="204" t="s">
        <v>41</v>
      </c>
      <c r="P2138" s="202">
        <f t="shared" si="203"/>
        <v>0</v>
      </c>
      <c r="Q2138" s="197" t="str">
        <f t="shared" si="198"/>
        <v>NA</v>
      </c>
      <c r="R2138" s="202">
        <f t="shared" si="199"/>
        <v>23</v>
      </c>
      <c r="S2138" s="202">
        <f t="shared" si="200"/>
        <v>0</v>
      </c>
      <c r="T2138" s="197">
        <f t="shared" si="201"/>
        <v>23</v>
      </c>
      <c r="U2138" s="197">
        <f t="shared" si="202"/>
        <v>2490</v>
      </c>
      <c r="V2138" s="197">
        <f>MIN(IF(SUM(W2138,,X2138,Z2138,AA2138,AD2138,AC2138,AF2138,AG2138,AJ2138,AI2138,AL2138,AM2138,AO2138,AP2138,AR2138,AS2138,A2138,AY2138,AU2138,AV2138,AW2138,AX2138,BA2138,BB2138)=0,0,1)+IF(O2138="Smoothing ramp",1,0)+IF(ISNUMBER(W2138),1,0)+IF(ISNUMBER(X2138),1,0)+IF(ISNUMBER(Z2138),1,0)+IF(ISNUMBER(AA2138),1,0)+IF(ISNUMBER(AD2138),1,0)+IF(ISNUMBER(AC2138),1,0)+IF(ISNUMBER(AF2138),1,0)+IF(ISNUMBER(AG2138),1,0)+IF(ISNUMBER(AI2138),1,0)+IF(ISNUMBER(AJ2138),1,0)+IF(ISNUMBER(AL2138),1,0)+IF(ISNUMBER(AM2138),1,0)+IF(ISNUMBER(AO2138),1,0)+IF(ISNUMBER(AP2138),1,0)+IF(ISNUMBER(#REF!),1,0)+IF(ISNUMBER(AR2138),1,0)+IF(ISNUMBER(AS2138),1,0)+IF(ISNUMBER(AY2138),1,0)+IF(ISNUMBER(AU2138),1,0)+IF(ISNUMBER(AV2138),1,0)+IF(ISNUMBER(AW2138),1,0)+IF(ISNUMBER(AX2138),1,0)+IF(ISNUMBER(BA2138),1,0)+IF(ISNUMBER(BB2138),1,0),1)</f>
        <v>1</v>
      </c>
      <c r="W2138" s="197">
        <v>425</v>
      </c>
      <c r="X2138" s="197"/>
      <c r="Y2138" s="197" t="s">
        <v>42</v>
      </c>
      <c r="Z2138" s="197">
        <v>137</v>
      </c>
      <c r="AA2138" s="197"/>
      <c r="AB2138" s="197" t="s">
        <v>42</v>
      </c>
      <c r="AC2138" s="197"/>
      <c r="AD2138" s="197"/>
      <c r="AE2138" s="197"/>
      <c r="AF2138" s="197"/>
      <c r="AG2138" s="197"/>
      <c r="AH2138" s="197"/>
      <c r="AI2138" s="200"/>
      <c r="AJ2138" s="197"/>
      <c r="AK2138" s="197"/>
      <c r="AL2138" s="197"/>
      <c r="AM2138" s="197"/>
      <c r="AN2138" s="197"/>
      <c r="AO2138" s="197"/>
      <c r="AP2138" s="197"/>
      <c r="AQ2138" s="197"/>
      <c r="AR2138" s="197"/>
      <c r="AS2138" s="197"/>
      <c r="AT2138" s="197"/>
      <c r="AU2138" s="197"/>
      <c r="AV2138" s="197"/>
      <c r="AW2138" s="197"/>
      <c r="AX2138" s="197"/>
      <c r="AY2138" s="197"/>
      <c r="AZ2138" s="197"/>
      <c r="BA2138" s="197"/>
      <c r="BB2138" s="197"/>
      <c r="BC2138" s="197"/>
    </row>
    <row r="2139" spans="2:55" customFormat="1" ht="14.1" customHeight="1">
      <c r="B2139" s="204">
        <v>20250628</v>
      </c>
      <c r="C2139" s="204" t="s">
        <v>64</v>
      </c>
      <c r="D2139" s="204">
        <v>1930</v>
      </c>
      <c r="E2139" s="204"/>
      <c r="F2139" s="204">
        <v>8915</v>
      </c>
      <c r="G2139" s="204">
        <v>721</v>
      </c>
      <c r="H2139" s="204"/>
      <c r="I2139" s="204">
        <v>8892</v>
      </c>
      <c r="J2139" s="204">
        <v>721</v>
      </c>
      <c r="K2139" s="204">
        <v>-2490</v>
      </c>
      <c r="L2139" s="204">
        <v>-2490</v>
      </c>
      <c r="M2139" s="204">
        <v>0</v>
      </c>
      <c r="N2139" s="204" t="s">
        <v>40</v>
      </c>
      <c r="O2139" s="204" t="s">
        <v>41</v>
      </c>
      <c r="P2139" s="202">
        <f t="shared" si="203"/>
        <v>0</v>
      </c>
      <c r="Q2139" s="197" t="str">
        <f t="shared" si="198"/>
        <v>NA</v>
      </c>
      <c r="R2139" s="202">
        <f t="shared" si="199"/>
        <v>23</v>
      </c>
      <c r="S2139" s="202">
        <f t="shared" si="200"/>
        <v>0</v>
      </c>
      <c r="T2139" s="197">
        <f t="shared" si="201"/>
        <v>23</v>
      </c>
      <c r="U2139" s="197">
        <f t="shared" si="202"/>
        <v>2490</v>
      </c>
      <c r="V2139" s="197">
        <f>MIN(IF(SUM(W2139,,X2139,Z2139,AA2139,AD2139,AC2139,AF2139,AG2139,AJ2139,AI2139,AL2139,AM2139,AO2139,AP2139,AR2139,AS2139,A2139,AY2139,AU2139,AV2139,AW2139,AX2139,BA2139,BB2139)=0,0,1)+IF(O2139="Smoothing ramp",1,0)+IF(ISNUMBER(W2139),1,0)+IF(ISNUMBER(X2139),1,0)+IF(ISNUMBER(Z2139),1,0)+IF(ISNUMBER(AA2139),1,0)+IF(ISNUMBER(AD2139),1,0)+IF(ISNUMBER(AC2139),1,0)+IF(ISNUMBER(AF2139),1,0)+IF(ISNUMBER(AG2139),1,0)+IF(ISNUMBER(AI2139),1,0)+IF(ISNUMBER(AJ2139),1,0)+IF(ISNUMBER(AL2139),1,0)+IF(ISNUMBER(AM2139),1,0)+IF(ISNUMBER(AO2139),1,0)+IF(ISNUMBER(AP2139),1,0)+IF(ISNUMBER(#REF!),1,0)+IF(ISNUMBER(AR2139),1,0)+IF(ISNUMBER(AS2139),1,0)+IF(ISNUMBER(AY2139),1,0)+IF(ISNUMBER(AU2139),1,0)+IF(ISNUMBER(AV2139),1,0)+IF(ISNUMBER(AW2139),1,0)+IF(ISNUMBER(AX2139),1,0)+IF(ISNUMBER(BA2139),1,0)+IF(ISNUMBER(BB2139),1,0),1)</f>
        <v>1</v>
      </c>
      <c r="W2139" s="197">
        <v>425</v>
      </c>
      <c r="X2139" s="197"/>
      <c r="Y2139" s="197" t="s">
        <v>42</v>
      </c>
      <c r="Z2139" s="197">
        <v>140</v>
      </c>
      <c r="AA2139" s="197"/>
      <c r="AB2139" s="197" t="s">
        <v>42</v>
      </c>
      <c r="AC2139" s="197"/>
      <c r="AD2139" s="197"/>
      <c r="AE2139" s="197"/>
      <c r="AF2139" s="197"/>
      <c r="AG2139" s="197"/>
      <c r="AH2139" s="197"/>
      <c r="AI2139" s="200"/>
      <c r="AJ2139" s="197"/>
      <c r="AK2139" s="197"/>
      <c r="AL2139" s="197"/>
      <c r="AM2139" s="197"/>
      <c r="AN2139" s="197"/>
      <c r="AO2139" s="197"/>
      <c r="AP2139" s="197"/>
      <c r="AQ2139" s="197"/>
      <c r="AR2139" s="197"/>
      <c r="AS2139" s="197"/>
      <c r="AT2139" s="197"/>
      <c r="AU2139" s="197"/>
      <c r="AV2139" s="197"/>
      <c r="AW2139" s="197"/>
      <c r="AX2139" s="197"/>
      <c r="AY2139" s="197"/>
      <c r="AZ2139" s="197"/>
      <c r="BA2139" s="197"/>
      <c r="BB2139" s="197"/>
      <c r="BC2139" s="197"/>
    </row>
    <row r="2140" spans="2:55" customFormat="1" ht="14.1" customHeight="1">
      <c r="B2140" s="204">
        <v>20250628</v>
      </c>
      <c r="C2140" s="204" t="s">
        <v>64</v>
      </c>
      <c r="D2140" s="204">
        <v>2030</v>
      </c>
      <c r="E2140" s="204"/>
      <c r="F2140" s="204">
        <v>8915</v>
      </c>
      <c r="G2140" s="204">
        <v>721</v>
      </c>
      <c r="H2140" s="204"/>
      <c r="I2140" s="204">
        <v>8892</v>
      </c>
      <c r="J2140" s="204">
        <v>721</v>
      </c>
      <c r="K2140" s="204">
        <v>-2490</v>
      </c>
      <c r="L2140" s="204">
        <v>-2490</v>
      </c>
      <c r="M2140" s="204">
        <v>0</v>
      </c>
      <c r="N2140" s="204" t="s">
        <v>40</v>
      </c>
      <c r="O2140" s="204" t="s">
        <v>41</v>
      </c>
      <c r="P2140" s="202">
        <f t="shared" si="203"/>
        <v>0</v>
      </c>
      <c r="Q2140" s="197" t="str">
        <f t="shared" si="198"/>
        <v>NA</v>
      </c>
      <c r="R2140" s="202">
        <f t="shared" si="199"/>
        <v>23</v>
      </c>
      <c r="S2140" s="202">
        <f t="shared" si="200"/>
        <v>0</v>
      </c>
      <c r="T2140" s="197">
        <f t="shared" si="201"/>
        <v>23</v>
      </c>
      <c r="U2140" s="197">
        <f t="shared" si="202"/>
        <v>2490</v>
      </c>
      <c r="V2140" s="197">
        <f>MIN(IF(SUM(W2140,,X2140,Z2140,AA2140,AD2140,AC2140,AF2140,AG2140,AJ2140,AI2140,AL2140,AM2140,AO2140,AP2140,AR2140,AS2140,A2140,AY2140,AU2140,AV2140,AW2140,AX2140,BA2140,BB2140)=0,0,1)+IF(O2140="Smoothing ramp",1,0)+IF(ISNUMBER(W2140),1,0)+IF(ISNUMBER(X2140),1,0)+IF(ISNUMBER(Z2140),1,0)+IF(ISNUMBER(AA2140),1,0)+IF(ISNUMBER(AD2140),1,0)+IF(ISNUMBER(AC2140),1,0)+IF(ISNUMBER(AF2140),1,0)+IF(ISNUMBER(AG2140),1,0)+IF(ISNUMBER(AI2140),1,0)+IF(ISNUMBER(AJ2140),1,0)+IF(ISNUMBER(AL2140),1,0)+IF(ISNUMBER(AM2140),1,0)+IF(ISNUMBER(AO2140),1,0)+IF(ISNUMBER(AP2140),1,0)+IF(ISNUMBER(#REF!),1,0)+IF(ISNUMBER(AR2140),1,0)+IF(ISNUMBER(AS2140),1,0)+IF(ISNUMBER(AY2140),1,0)+IF(ISNUMBER(AU2140),1,0)+IF(ISNUMBER(AV2140),1,0)+IF(ISNUMBER(AW2140),1,0)+IF(ISNUMBER(AX2140),1,0)+IF(ISNUMBER(BA2140),1,0)+IF(ISNUMBER(BB2140),1,0),1)</f>
        <v>1</v>
      </c>
      <c r="W2140" s="197">
        <v>425</v>
      </c>
      <c r="X2140" s="197"/>
      <c r="Y2140" s="197" t="s">
        <v>42</v>
      </c>
      <c r="Z2140" s="197">
        <v>140</v>
      </c>
      <c r="AA2140" s="197"/>
      <c r="AB2140" s="197" t="s">
        <v>42</v>
      </c>
      <c r="AC2140" s="197"/>
      <c r="AD2140" s="197"/>
      <c r="AE2140" s="197"/>
      <c r="AF2140" s="197"/>
      <c r="AG2140" s="197"/>
      <c r="AH2140" s="197"/>
      <c r="AI2140" s="200"/>
      <c r="AJ2140" s="197"/>
      <c r="AK2140" s="197"/>
      <c r="AL2140" s="197"/>
      <c r="AM2140" s="197"/>
      <c r="AN2140" s="197"/>
      <c r="AO2140" s="197"/>
      <c r="AP2140" s="197"/>
      <c r="AQ2140" s="197"/>
      <c r="AR2140" s="197"/>
      <c r="AS2140" s="197"/>
      <c r="AT2140" s="197"/>
      <c r="AU2140" s="197"/>
      <c r="AV2140" s="197"/>
      <c r="AW2140" s="197"/>
      <c r="AX2140" s="197"/>
      <c r="AY2140" s="197"/>
      <c r="AZ2140" s="197"/>
      <c r="BA2140" s="197"/>
      <c r="BB2140" s="197"/>
      <c r="BC2140" s="197"/>
    </row>
    <row r="2141" spans="2:55" customFormat="1" ht="14.1" customHeight="1">
      <c r="B2141" s="204">
        <v>20250628</v>
      </c>
      <c r="C2141" s="204" t="s">
        <v>64</v>
      </c>
      <c r="D2141" s="204">
        <v>2130</v>
      </c>
      <c r="E2141" s="204">
        <v>9229</v>
      </c>
      <c r="F2141" s="204"/>
      <c r="G2141" s="204"/>
      <c r="H2141" s="204">
        <v>8234</v>
      </c>
      <c r="I2141" s="204"/>
      <c r="J2141" s="204"/>
      <c r="K2141" s="204">
        <v>-2487</v>
      </c>
      <c r="L2141" s="204">
        <v>-2487</v>
      </c>
      <c r="M2141" s="204">
        <v>-1492</v>
      </c>
      <c r="N2141" s="204" t="s">
        <v>40</v>
      </c>
      <c r="O2141" s="204" t="s">
        <v>45</v>
      </c>
      <c r="P2141" s="202">
        <f t="shared" si="203"/>
        <v>0</v>
      </c>
      <c r="Q2141" s="197">
        <f t="shared" si="198"/>
        <v>995</v>
      </c>
      <c r="R2141" s="202" t="str">
        <f t="shared" si="199"/>
        <v>NA</v>
      </c>
      <c r="S2141" s="202" t="str">
        <f t="shared" si="200"/>
        <v>NA</v>
      </c>
      <c r="T2141" s="197" t="str">
        <f t="shared" si="201"/>
        <v>NA</v>
      </c>
      <c r="U2141" s="197">
        <f t="shared" si="202"/>
        <v>0</v>
      </c>
      <c r="V2141" s="197">
        <f>MIN(IF(SUM(W2141,,X2141,Z2141,AA2141,AD2141,AC2141,AF2141,AG2141,AJ2141,AI2141,AL2141,AM2141,AO2141,AP2141,AR2141,AS2141,A2141,AY2141,AU2141,AV2141,AW2141,AX2141,BA2141,BB2141)=0,0,1)+IF(O2141="Smoothing ramp",1,0)+IF(ISNUMBER(W2141),1,0)+IF(ISNUMBER(X2141),1,0)+IF(ISNUMBER(Z2141),1,0)+IF(ISNUMBER(AA2141),1,0)+IF(ISNUMBER(AD2141),1,0)+IF(ISNUMBER(AC2141),1,0)+IF(ISNUMBER(AF2141),1,0)+IF(ISNUMBER(AG2141),1,0)+IF(ISNUMBER(AI2141),1,0)+IF(ISNUMBER(AJ2141),1,0)+IF(ISNUMBER(AL2141),1,0)+IF(ISNUMBER(AM2141),1,0)+IF(ISNUMBER(AO2141),1,0)+IF(ISNUMBER(AP2141),1,0)+IF(ISNUMBER(#REF!),1,0)+IF(ISNUMBER(AR2141),1,0)+IF(ISNUMBER(AS2141),1,0)+IF(ISNUMBER(AY2141),1,0)+IF(ISNUMBER(AU2141),1,0)+IF(ISNUMBER(AV2141),1,0)+IF(ISNUMBER(AW2141),1,0)+IF(ISNUMBER(AX2141),1,0)+IF(ISNUMBER(BA2141),1,0)+IF(ISNUMBER(BB2141),1,0),1)</f>
        <v>1</v>
      </c>
      <c r="W2141" s="197">
        <v>415</v>
      </c>
      <c r="X2141" s="197"/>
      <c r="Y2141" s="197" t="s">
        <v>42</v>
      </c>
      <c r="Z2141" s="197">
        <v>160</v>
      </c>
      <c r="AA2141" s="197"/>
      <c r="AB2141" s="197" t="s">
        <v>42</v>
      </c>
      <c r="AC2141" s="197"/>
      <c r="AD2141" s="197"/>
      <c r="AE2141" s="197"/>
      <c r="AF2141" s="197"/>
      <c r="AG2141" s="197"/>
      <c r="AH2141" s="197"/>
      <c r="AI2141" s="200"/>
      <c r="AJ2141" s="197"/>
      <c r="AK2141" s="197"/>
      <c r="AL2141" s="197"/>
      <c r="AM2141" s="197"/>
      <c r="AN2141" s="197"/>
      <c r="AO2141" s="197"/>
      <c r="AP2141" s="197"/>
      <c r="AQ2141" s="197"/>
      <c r="AR2141" s="197"/>
      <c r="AS2141" s="197"/>
      <c r="AT2141" s="197"/>
      <c r="AU2141" s="197"/>
      <c r="AV2141" s="197"/>
      <c r="AW2141" s="197"/>
      <c r="AX2141" s="197"/>
      <c r="AY2141" s="197"/>
      <c r="AZ2141" s="197"/>
      <c r="BA2141" s="197"/>
      <c r="BB2141" s="197"/>
      <c r="BC2141" s="197"/>
    </row>
    <row r="2142" spans="2:55" customFormat="1" ht="14.1" customHeight="1">
      <c r="B2142" s="204">
        <v>20250628</v>
      </c>
      <c r="C2142" s="204" t="s">
        <v>64</v>
      </c>
      <c r="D2142" s="204">
        <v>2230</v>
      </c>
      <c r="E2142" s="204">
        <v>9229</v>
      </c>
      <c r="F2142" s="204"/>
      <c r="G2142" s="204"/>
      <c r="H2142" s="204">
        <v>8234</v>
      </c>
      <c r="I2142" s="204"/>
      <c r="J2142" s="204"/>
      <c r="K2142" s="204">
        <v>-2487</v>
      </c>
      <c r="L2142" s="204">
        <v>-2487</v>
      </c>
      <c r="M2142" s="204">
        <v>-1492</v>
      </c>
      <c r="N2142" s="204" t="s">
        <v>40</v>
      </c>
      <c r="O2142" s="204" t="s">
        <v>45</v>
      </c>
      <c r="P2142" s="202">
        <f t="shared" si="203"/>
        <v>0</v>
      </c>
      <c r="Q2142" s="197">
        <f t="shared" si="198"/>
        <v>995</v>
      </c>
      <c r="R2142" s="202" t="str">
        <f t="shared" si="199"/>
        <v>NA</v>
      </c>
      <c r="S2142" s="202" t="str">
        <f t="shared" si="200"/>
        <v>NA</v>
      </c>
      <c r="T2142" s="197" t="str">
        <f t="shared" si="201"/>
        <v>NA</v>
      </c>
      <c r="U2142" s="197">
        <f t="shared" si="202"/>
        <v>0</v>
      </c>
      <c r="V2142" s="197">
        <f>MIN(IF(SUM(W2142,,X2142,Z2142,AA2142,AD2142,AC2142,AF2142,AG2142,AJ2142,AI2142,AL2142,AM2142,AO2142,AP2142,AR2142,AS2142,A2142,AY2142,AU2142,AV2142,AW2142,AX2142,BA2142,BB2142)=0,0,1)+IF(O2142="Smoothing ramp",1,0)+IF(ISNUMBER(W2142),1,0)+IF(ISNUMBER(X2142),1,0)+IF(ISNUMBER(Z2142),1,0)+IF(ISNUMBER(AA2142),1,0)+IF(ISNUMBER(AD2142),1,0)+IF(ISNUMBER(AC2142),1,0)+IF(ISNUMBER(AF2142),1,0)+IF(ISNUMBER(AG2142),1,0)+IF(ISNUMBER(AI2142),1,0)+IF(ISNUMBER(AJ2142),1,0)+IF(ISNUMBER(AL2142),1,0)+IF(ISNUMBER(AM2142),1,0)+IF(ISNUMBER(AO2142),1,0)+IF(ISNUMBER(AP2142),1,0)+IF(ISNUMBER(#REF!),1,0)+IF(ISNUMBER(AR2142),1,0)+IF(ISNUMBER(AS2142),1,0)+IF(ISNUMBER(AY2142),1,0)+IF(ISNUMBER(AU2142),1,0)+IF(ISNUMBER(AV2142),1,0)+IF(ISNUMBER(AW2142),1,0)+IF(ISNUMBER(AX2142),1,0)+IF(ISNUMBER(BA2142),1,0)+IF(ISNUMBER(BB2142),1,0),1)</f>
        <v>1</v>
      </c>
      <c r="W2142" s="197">
        <v>415</v>
      </c>
      <c r="X2142" s="197"/>
      <c r="Y2142" s="197" t="s">
        <v>42</v>
      </c>
      <c r="Z2142" s="197">
        <v>160</v>
      </c>
      <c r="AA2142" s="197"/>
      <c r="AB2142" s="197" t="s">
        <v>42</v>
      </c>
      <c r="AC2142" s="197"/>
      <c r="AD2142" s="197"/>
      <c r="AE2142" s="197"/>
      <c r="AF2142" s="197"/>
      <c r="AG2142" s="197"/>
      <c r="AH2142" s="197"/>
      <c r="AI2142" s="200"/>
      <c r="AJ2142" s="197"/>
      <c r="AK2142" s="197"/>
      <c r="AL2142" s="197"/>
      <c r="AM2142" s="197"/>
      <c r="AN2142" s="197"/>
      <c r="AO2142" s="197"/>
      <c r="AP2142" s="197"/>
      <c r="AQ2142" s="197"/>
      <c r="AR2142" s="197"/>
      <c r="AS2142" s="197"/>
      <c r="AT2142" s="197"/>
      <c r="AU2142" s="197"/>
      <c r="AV2142" s="197"/>
      <c r="AW2142" s="197"/>
      <c r="AX2142" s="197"/>
      <c r="AY2142" s="197"/>
      <c r="AZ2142" s="197"/>
      <c r="BA2142" s="197"/>
      <c r="BB2142" s="197"/>
      <c r="BC2142" s="197"/>
    </row>
    <row r="2143" spans="2:55" customFormat="1" ht="14.1" customHeight="1">
      <c r="B2143" s="204">
        <v>20250628</v>
      </c>
      <c r="C2143" s="204" t="s">
        <v>64</v>
      </c>
      <c r="D2143" s="204">
        <v>2330</v>
      </c>
      <c r="E2143" s="204">
        <v>8629</v>
      </c>
      <c r="F2143" s="204"/>
      <c r="G2143" s="204"/>
      <c r="H2143" s="204">
        <v>7634</v>
      </c>
      <c r="I2143" s="204"/>
      <c r="J2143" s="204"/>
      <c r="K2143" s="204">
        <v>-1871</v>
      </c>
      <c r="L2143" s="204">
        <v>-1871</v>
      </c>
      <c r="M2143" s="204">
        <v>-876</v>
      </c>
      <c r="N2143" s="204" t="s">
        <v>40</v>
      </c>
      <c r="O2143" s="204" t="s">
        <v>45</v>
      </c>
      <c r="P2143" s="202">
        <f t="shared" si="203"/>
        <v>0</v>
      </c>
      <c r="Q2143" s="197">
        <f t="shared" si="198"/>
        <v>995</v>
      </c>
      <c r="R2143" s="202" t="str">
        <f t="shared" si="199"/>
        <v>NA</v>
      </c>
      <c r="S2143" s="202" t="str">
        <f t="shared" si="200"/>
        <v>NA</v>
      </c>
      <c r="T2143" s="197" t="str">
        <f t="shared" si="201"/>
        <v>NA</v>
      </c>
      <c r="U2143" s="197">
        <f t="shared" si="202"/>
        <v>0</v>
      </c>
      <c r="V2143" s="197">
        <f>MIN(IF(SUM(W2143,,X2143,Z2143,AA2143,AD2143,AC2143,AF2143,AG2143,AJ2143,AI2143,AL2143,AM2143,AO2143,AP2143,AR2143,AS2143,A2143,AY2143,AU2143,AV2143,AW2143,AX2143,BA2143,BB2143)=0,0,1)+IF(O2143="Smoothing ramp",1,0)+IF(ISNUMBER(W2143),1,0)+IF(ISNUMBER(X2143),1,0)+IF(ISNUMBER(Z2143),1,0)+IF(ISNUMBER(AA2143),1,0)+IF(ISNUMBER(AD2143),1,0)+IF(ISNUMBER(AC2143),1,0)+IF(ISNUMBER(AF2143),1,0)+IF(ISNUMBER(AG2143),1,0)+IF(ISNUMBER(AI2143),1,0)+IF(ISNUMBER(AJ2143),1,0)+IF(ISNUMBER(AL2143),1,0)+IF(ISNUMBER(AM2143),1,0)+IF(ISNUMBER(AO2143),1,0)+IF(ISNUMBER(AP2143),1,0)+IF(ISNUMBER(#REF!),1,0)+IF(ISNUMBER(AR2143),1,0)+IF(ISNUMBER(AS2143),1,0)+IF(ISNUMBER(AY2143),1,0)+IF(ISNUMBER(AU2143),1,0)+IF(ISNUMBER(AV2143),1,0)+IF(ISNUMBER(AW2143),1,0)+IF(ISNUMBER(AX2143),1,0)+IF(ISNUMBER(BA2143),1,0)+IF(ISNUMBER(BB2143),1,0),1)</f>
        <v>1</v>
      </c>
      <c r="W2143" s="197">
        <v>415</v>
      </c>
      <c r="X2143" s="197"/>
      <c r="Y2143" s="197" t="s">
        <v>42</v>
      </c>
      <c r="Z2143" s="197">
        <v>160</v>
      </c>
      <c r="AA2143" s="197"/>
      <c r="AB2143" s="197" t="s">
        <v>42</v>
      </c>
      <c r="AC2143" s="197"/>
      <c r="AD2143" s="197"/>
      <c r="AE2143" s="197"/>
      <c r="AF2143" s="197"/>
      <c r="AG2143" s="197"/>
      <c r="AH2143" s="197"/>
      <c r="AI2143" s="200"/>
      <c r="AJ2143" s="197"/>
      <c r="AK2143" s="197"/>
      <c r="AL2143" s="197"/>
      <c r="AM2143" s="197"/>
      <c r="AN2143" s="197"/>
      <c r="AO2143" s="197"/>
      <c r="AP2143" s="197"/>
      <c r="AQ2143" s="197"/>
      <c r="AR2143" s="197"/>
      <c r="AS2143" s="197"/>
      <c r="AT2143" s="197"/>
      <c r="AU2143" s="197"/>
      <c r="AV2143" s="197"/>
      <c r="AW2143" s="197"/>
      <c r="AX2143" s="197"/>
      <c r="AY2143" s="197"/>
      <c r="AZ2143" s="197"/>
      <c r="BA2143" s="197"/>
      <c r="BB2143" s="197"/>
      <c r="BC2143" s="197"/>
    </row>
    <row r="2144" spans="2:55" customFormat="1" ht="14.1" customHeight="1">
      <c r="B2144" s="204">
        <v>20250629</v>
      </c>
      <c r="C2144" s="204" t="s">
        <v>64</v>
      </c>
      <c r="D2144" s="204">
        <v>30</v>
      </c>
      <c r="E2144" s="204">
        <v>9304</v>
      </c>
      <c r="F2144" s="204"/>
      <c r="G2144" s="204"/>
      <c r="H2144" s="204">
        <v>8942</v>
      </c>
      <c r="I2144" s="204"/>
      <c r="J2144" s="204"/>
      <c r="K2144" s="204">
        <v>-3681</v>
      </c>
      <c r="L2144" s="204">
        <v>-3681</v>
      </c>
      <c r="M2144" s="204">
        <v>-3331</v>
      </c>
      <c r="N2144" s="204" t="s">
        <v>40</v>
      </c>
      <c r="O2144" s="204" t="s">
        <v>45</v>
      </c>
      <c r="P2144" s="202">
        <f t="shared" si="203"/>
        <v>0</v>
      </c>
      <c r="Q2144" s="197">
        <f t="shared" si="198"/>
        <v>362</v>
      </c>
      <c r="R2144" s="202" t="str">
        <f t="shared" si="199"/>
        <v>NA</v>
      </c>
      <c r="S2144" s="202" t="str">
        <f t="shared" si="200"/>
        <v>NA</v>
      </c>
      <c r="T2144" s="197" t="str">
        <f t="shared" si="201"/>
        <v>NA</v>
      </c>
      <c r="U2144" s="197">
        <f t="shared" si="202"/>
        <v>0</v>
      </c>
      <c r="V2144" s="197">
        <f>MIN(IF(SUM(W2144,,X2144,Z2144,AA2144,AD2144,AC2144,AF2144,AG2144,AJ2144,AI2144,AL2144,AM2144,AO2144,AP2144,AR2144,AS2144,A2144,AY2144,AU2144,AV2144,AW2144,AX2144,BA2144,BB2144)=0,0,1)+IF(O2144="Smoothing ramp",1,0)+IF(ISNUMBER(W2144),1,0)+IF(ISNUMBER(X2144),1,0)+IF(ISNUMBER(Z2144),1,0)+IF(ISNUMBER(AA2144),1,0)+IF(ISNUMBER(AD2144),1,0)+IF(ISNUMBER(AC2144),1,0)+IF(ISNUMBER(AF2144),1,0)+IF(ISNUMBER(AG2144),1,0)+IF(ISNUMBER(AI2144),1,0)+IF(ISNUMBER(AJ2144),1,0)+IF(ISNUMBER(AL2144),1,0)+IF(ISNUMBER(AM2144),1,0)+IF(ISNUMBER(AO2144),1,0)+IF(ISNUMBER(AP2144),1,0)+IF(ISNUMBER(#REF!),1,0)+IF(ISNUMBER(AR2144),1,0)+IF(ISNUMBER(AS2144),1,0)+IF(ISNUMBER(AY2144),1,0)+IF(ISNUMBER(AU2144),1,0)+IF(ISNUMBER(AV2144),1,0)+IF(ISNUMBER(AW2144),1,0)+IF(ISNUMBER(AX2144),1,0)+IF(ISNUMBER(BA2144),1,0)+IF(ISNUMBER(BB2144),1,0),1)</f>
        <v>1</v>
      </c>
      <c r="W2144" s="197">
        <v>415</v>
      </c>
      <c r="X2144" s="197"/>
      <c r="Y2144" s="197" t="s">
        <v>42</v>
      </c>
      <c r="Z2144" s="197">
        <v>160</v>
      </c>
      <c r="AA2144" s="197"/>
      <c r="AB2144" s="197" t="s">
        <v>42</v>
      </c>
      <c r="AC2144" s="197"/>
      <c r="AD2144" s="197"/>
      <c r="AE2144" s="197"/>
      <c r="AF2144" s="197"/>
      <c r="AG2144" s="197"/>
      <c r="AH2144" s="197"/>
      <c r="AI2144" s="200"/>
      <c r="AJ2144" s="197"/>
      <c r="AK2144" s="197"/>
      <c r="AL2144" s="197"/>
      <c r="AM2144" s="197"/>
      <c r="AN2144" s="197"/>
      <c r="AO2144" s="197"/>
      <c r="AP2144" s="197"/>
      <c r="AQ2144" s="197"/>
      <c r="AR2144" s="197"/>
      <c r="AS2144" s="197"/>
      <c r="AT2144" s="197"/>
      <c r="AU2144" s="197"/>
      <c r="AV2144" s="197"/>
      <c r="AW2144" s="197"/>
      <c r="AX2144" s="197"/>
      <c r="AY2144" s="197"/>
      <c r="AZ2144" s="197"/>
      <c r="BA2144" s="197"/>
      <c r="BB2144" s="197"/>
      <c r="BC2144" s="197"/>
    </row>
    <row r="2145" spans="2:55" customFormat="1" ht="14.1" customHeight="1">
      <c r="B2145" s="204">
        <v>20250629</v>
      </c>
      <c r="C2145" s="204" t="s">
        <v>64</v>
      </c>
      <c r="D2145" s="204">
        <v>130</v>
      </c>
      <c r="E2145" s="204">
        <v>9304</v>
      </c>
      <c r="F2145" s="204"/>
      <c r="G2145" s="204"/>
      <c r="H2145" s="204">
        <v>8942</v>
      </c>
      <c r="I2145" s="204"/>
      <c r="J2145" s="204"/>
      <c r="K2145" s="204">
        <v>-3681</v>
      </c>
      <c r="L2145" s="204">
        <v>-3681</v>
      </c>
      <c r="M2145" s="204">
        <v>-3331</v>
      </c>
      <c r="N2145" s="204" t="s">
        <v>40</v>
      </c>
      <c r="O2145" s="204" t="s">
        <v>45</v>
      </c>
      <c r="P2145" s="202">
        <f t="shared" si="203"/>
        <v>0</v>
      </c>
      <c r="Q2145" s="197">
        <f t="shared" si="198"/>
        <v>362</v>
      </c>
      <c r="R2145" s="202" t="str">
        <f t="shared" si="199"/>
        <v>NA</v>
      </c>
      <c r="S2145" s="202" t="str">
        <f t="shared" si="200"/>
        <v>NA</v>
      </c>
      <c r="T2145" s="197" t="str">
        <f t="shared" si="201"/>
        <v>NA</v>
      </c>
      <c r="U2145" s="197">
        <f t="shared" si="202"/>
        <v>0</v>
      </c>
      <c r="V2145" s="197">
        <f>MIN(IF(SUM(W2145,,X2145,Z2145,AA2145,AD2145,AC2145,AF2145,AG2145,AJ2145,AI2145,AL2145,AM2145,AO2145,AP2145,AR2145,AS2145,A2145,AY2145,AU2145,AV2145,AW2145,AX2145,BA2145,BB2145)=0,0,1)+IF(O2145="Smoothing ramp",1,0)+IF(ISNUMBER(W2145),1,0)+IF(ISNUMBER(X2145),1,0)+IF(ISNUMBER(Z2145),1,0)+IF(ISNUMBER(AA2145),1,0)+IF(ISNUMBER(AD2145),1,0)+IF(ISNUMBER(AC2145),1,0)+IF(ISNUMBER(AF2145),1,0)+IF(ISNUMBER(AG2145),1,0)+IF(ISNUMBER(AI2145),1,0)+IF(ISNUMBER(AJ2145),1,0)+IF(ISNUMBER(AL2145),1,0)+IF(ISNUMBER(AM2145),1,0)+IF(ISNUMBER(AO2145),1,0)+IF(ISNUMBER(AP2145),1,0)+IF(ISNUMBER(#REF!),1,0)+IF(ISNUMBER(AR2145),1,0)+IF(ISNUMBER(AS2145),1,0)+IF(ISNUMBER(AY2145),1,0)+IF(ISNUMBER(AU2145),1,0)+IF(ISNUMBER(AV2145),1,0)+IF(ISNUMBER(AW2145),1,0)+IF(ISNUMBER(AX2145),1,0)+IF(ISNUMBER(BA2145),1,0)+IF(ISNUMBER(BB2145),1,0),1)</f>
        <v>1</v>
      </c>
      <c r="W2145" s="197">
        <v>412</v>
      </c>
      <c r="X2145" s="197"/>
      <c r="Y2145" s="197"/>
      <c r="Z2145" s="197">
        <v>160</v>
      </c>
      <c r="AA2145" s="197"/>
      <c r="AB2145" s="197"/>
      <c r="AC2145" s="197"/>
      <c r="AD2145" s="197"/>
      <c r="AE2145" s="197"/>
      <c r="AF2145" s="197"/>
      <c r="AG2145" s="197"/>
      <c r="AH2145" s="197"/>
      <c r="AI2145" s="200"/>
      <c r="AJ2145" s="197"/>
      <c r="AK2145" s="197"/>
      <c r="AL2145" s="197"/>
      <c r="AM2145" s="197"/>
      <c r="AN2145" s="197"/>
      <c r="AO2145" s="197"/>
      <c r="AP2145" s="197"/>
      <c r="AQ2145" s="197"/>
      <c r="AR2145" s="197"/>
      <c r="AS2145" s="197"/>
      <c r="AT2145" s="197"/>
      <c r="AU2145" s="197"/>
      <c r="AV2145" s="197"/>
      <c r="AW2145" s="197"/>
      <c r="AX2145" s="197"/>
      <c r="AY2145" s="197"/>
      <c r="AZ2145" s="197"/>
      <c r="BA2145" s="197"/>
      <c r="BB2145" s="197"/>
      <c r="BC2145" s="197"/>
    </row>
    <row r="2146" spans="2:55" customFormat="1" ht="14.1" customHeight="1">
      <c r="B2146" s="204">
        <v>20250629</v>
      </c>
      <c r="C2146" s="204" t="s">
        <v>64</v>
      </c>
      <c r="D2146" s="204">
        <v>230</v>
      </c>
      <c r="E2146" s="204">
        <v>9304</v>
      </c>
      <c r="F2146" s="204"/>
      <c r="G2146" s="204"/>
      <c r="H2146" s="204">
        <v>8942</v>
      </c>
      <c r="I2146" s="204"/>
      <c r="J2146" s="204"/>
      <c r="K2146" s="204">
        <v>-3681</v>
      </c>
      <c r="L2146" s="204">
        <v>-3681</v>
      </c>
      <c r="M2146" s="204">
        <v>-3331</v>
      </c>
      <c r="N2146" s="204" t="s">
        <v>40</v>
      </c>
      <c r="O2146" s="204" t="s">
        <v>45</v>
      </c>
      <c r="P2146" s="202">
        <f t="shared" si="203"/>
        <v>0</v>
      </c>
      <c r="Q2146" s="197">
        <f t="shared" si="198"/>
        <v>362</v>
      </c>
      <c r="R2146" s="202" t="str">
        <f t="shared" si="199"/>
        <v>NA</v>
      </c>
      <c r="S2146" s="202" t="str">
        <f t="shared" si="200"/>
        <v>NA</v>
      </c>
      <c r="T2146" s="197" t="str">
        <f t="shared" si="201"/>
        <v>NA</v>
      </c>
      <c r="U2146" s="197">
        <f t="shared" si="202"/>
        <v>0</v>
      </c>
      <c r="V2146" s="197">
        <f>MIN(IF(SUM(W2146,,X2146,Z2146,AA2146,AD2146,AC2146,AF2146,AG2146,AJ2146,AI2146,AL2146,AM2146,AO2146,AP2146,AR2146,AS2146,A2146,AY2146,AU2146,AV2146,AW2146,AX2146,BA2146,BB2146)=0,0,1)+IF(O2146="Smoothing ramp",1,0)+IF(ISNUMBER(W2146),1,0)+IF(ISNUMBER(X2146),1,0)+IF(ISNUMBER(Z2146),1,0)+IF(ISNUMBER(AA2146),1,0)+IF(ISNUMBER(AD2146),1,0)+IF(ISNUMBER(AC2146),1,0)+IF(ISNUMBER(AF2146),1,0)+IF(ISNUMBER(AG2146),1,0)+IF(ISNUMBER(AI2146),1,0)+IF(ISNUMBER(AJ2146),1,0)+IF(ISNUMBER(AL2146),1,0)+IF(ISNUMBER(AM2146),1,0)+IF(ISNUMBER(AO2146),1,0)+IF(ISNUMBER(AP2146),1,0)+IF(ISNUMBER(#REF!),1,0)+IF(ISNUMBER(AR2146),1,0)+IF(ISNUMBER(AS2146),1,0)+IF(ISNUMBER(AY2146),1,0)+IF(ISNUMBER(AU2146),1,0)+IF(ISNUMBER(AV2146),1,0)+IF(ISNUMBER(AW2146),1,0)+IF(ISNUMBER(AX2146),1,0)+IF(ISNUMBER(BA2146),1,0)+IF(ISNUMBER(BB2146),1,0),1)</f>
        <v>1</v>
      </c>
      <c r="W2146" s="197">
        <v>412</v>
      </c>
      <c r="X2146" s="197"/>
      <c r="Y2146" s="197"/>
      <c r="Z2146" s="197">
        <v>160</v>
      </c>
      <c r="AA2146" s="197"/>
      <c r="AB2146" s="197"/>
      <c r="AC2146" s="197"/>
      <c r="AD2146" s="197"/>
      <c r="AE2146" s="197"/>
      <c r="AF2146" s="197"/>
      <c r="AG2146" s="197"/>
      <c r="AH2146" s="197"/>
      <c r="AI2146" s="200"/>
      <c r="AJ2146" s="197"/>
      <c r="AK2146" s="197"/>
      <c r="AL2146" s="197"/>
      <c r="AM2146" s="197"/>
      <c r="AN2146" s="197"/>
      <c r="AO2146" s="197"/>
      <c r="AP2146" s="197"/>
      <c r="AQ2146" s="197"/>
      <c r="AR2146" s="197"/>
      <c r="AS2146" s="197"/>
      <c r="AT2146" s="197"/>
      <c r="AU2146" s="197"/>
      <c r="AV2146" s="197"/>
      <c r="AW2146" s="197"/>
      <c r="AX2146" s="197"/>
      <c r="AY2146" s="197"/>
      <c r="AZ2146" s="197"/>
      <c r="BA2146" s="197"/>
      <c r="BB2146" s="197"/>
      <c r="BC2146" s="197"/>
    </row>
    <row r="2147" spans="2:55" customFormat="1" ht="14.1" customHeight="1">
      <c r="B2147" s="204">
        <v>20250629</v>
      </c>
      <c r="C2147" s="204" t="s">
        <v>64</v>
      </c>
      <c r="D2147" s="204">
        <v>330</v>
      </c>
      <c r="E2147" s="204">
        <v>8399</v>
      </c>
      <c r="F2147" s="204"/>
      <c r="G2147" s="204"/>
      <c r="H2147" s="204">
        <v>8399</v>
      </c>
      <c r="I2147" s="204"/>
      <c r="J2147" s="204"/>
      <c r="K2147" s="204">
        <v>-4893</v>
      </c>
      <c r="L2147" s="204">
        <v>-4893</v>
      </c>
      <c r="M2147" s="204">
        <v>-4893</v>
      </c>
      <c r="N2147" s="204" t="s">
        <v>40</v>
      </c>
      <c r="O2147" s="204" t="s">
        <v>41</v>
      </c>
      <c r="P2147" s="202">
        <f t="shared" si="203"/>
        <v>0</v>
      </c>
      <c r="Q2147" s="197">
        <f t="shared" si="198"/>
        <v>0</v>
      </c>
      <c r="R2147" s="202" t="str">
        <f t="shared" si="199"/>
        <v>NA</v>
      </c>
      <c r="S2147" s="202" t="str">
        <f t="shared" si="200"/>
        <v>NA</v>
      </c>
      <c r="T2147" s="197" t="str">
        <f t="shared" si="201"/>
        <v>NA</v>
      </c>
      <c r="U2147" s="197">
        <f t="shared" si="202"/>
        <v>0</v>
      </c>
      <c r="V2147" s="197">
        <f>MIN(IF(SUM(W2147,,X2147,Z2147,AA2147,AD2147,AC2147,AF2147,AG2147,AJ2147,AI2147,AL2147,AM2147,AO2147,AP2147,AR2147,AS2147,A2147,AY2147,AU2147,AV2147,AW2147,AX2147,BA2147,BB2147)=0,0,1)+IF(O2147="Smoothing ramp",1,0)+IF(ISNUMBER(W2147),1,0)+IF(ISNUMBER(X2147),1,0)+IF(ISNUMBER(Z2147),1,0)+IF(ISNUMBER(AA2147),1,0)+IF(ISNUMBER(AD2147),1,0)+IF(ISNUMBER(AC2147),1,0)+IF(ISNUMBER(AF2147),1,0)+IF(ISNUMBER(AG2147),1,0)+IF(ISNUMBER(AI2147),1,0)+IF(ISNUMBER(AJ2147),1,0)+IF(ISNUMBER(AL2147),1,0)+IF(ISNUMBER(AM2147),1,0)+IF(ISNUMBER(AO2147),1,0)+IF(ISNUMBER(AP2147),1,0)+IF(ISNUMBER(#REF!),1,0)+IF(ISNUMBER(AR2147),1,0)+IF(ISNUMBER(AS2147),1,0)+IF(ISNUMBER(AY2147),1,0)+IF(ISNUMBER(AU2147),1,0)+IF(ISNUMBER(AV2147),1,0)+IF(ISNUMBER(AW2147),1,0)+IF(ISNUMBER(AX2147),1,0)+IF(ISNUMBER(BA2147),1,0)+IF(ISNUMBER(BB2147),1,0),1)</f>
        <v>1</v>
      </c>
      <c r="W2147" s="197">
        <v>412</v>
      </c>
      <c r="X2147" s="197"/>
      <c r="Y2147" s="197"/>
      <c r="Z2147" s="197">
        <v>160</v>
      </c>
      <c r="AA2147" s="197"/>
      <c r="AB2147" s="197"/>
      <c r="AC2147" s="197"/>
      <c r="AD2147" s="197"/>
      <c r="AE2147" s="197"/>
      <c r="AF2147" s="197"/>
      <c r="AG2147" s="197"/>
      <c r="AH2147" s="197"/>
      <c r="AI2147" s="200"/>
      <c r="AJ2147" s="197"/>
      <c r="AK2147" s="197"/>
      <c r="AL2147" s="197"/>
      <c r="AM2147" s="197"/>
      <c r="AN2147" s="197"/>
      <c r="AO2147" s="197"/>
      <c r="AP2147" s="197"/>
      <c r="AQ2147" s="197"/>
      <c r="AR2147" s="197"/>
      <c r="AS2147" s="197"/>
      <c r="AT2147" s="197"/>
      <c r="AU2147" s="197"/>
      <c r="AV2147" s="197"/>
      <c r="AW2147" s="197"/>
      <c r="AX2147" s="197"/>
      <c r="AY2147" s="197"/>
      <c r="AZ2147" s="197"/>
      <c r="BA2147" s="197"/>
      <c r="BB2147" s="197"/>
      <c r="BC2147" s="197"/>
    </row>
    <row r="2148" spans="2:55" customFormat="1" ht="14.1" customHeight="1">
      <c r="B2148" s="204">
        <v>20250629</v>
      </c>
      <c r="C2148" s="204" t="s">
        <v>64</v>
      </c>
      <c r="D2148" s="204">
        <v>430</v>
      </c>
      <c r="E2148" s="204">
        <v>8399</v>
      </c>
      <c r="F2148" s="204"/>
      <c r="G2148" s="204"/>
      <c r="H2148" s="204">
        <v>8399</v>
      </c>
      <c r="I2148" s="204"/>
      <c r="J2148" s="204"/>
      <c r="K2148" s="204">
        <v>-4893</v>
      </c>
      <c r="L2148" s="204">
        <v>-4893</v>
      </c>
      <c r="M2148" s="204">
        <v>-4893</v>
      </c>
      <c r="N2148" s="204" t="s">
        <v>40</v>
      </c>
      <c r="O2148" s="204" t="s">
        <v>41</v>
      </c>
      <c r="P2148" s="202">
        <f t="shared" si="203"/>
        <v>0</v>
      </c>
      <c r="Q2148" s="197">
        <f t="shared" si="198"/>
        <v>0</v>
      </c>
      <c r="R2148" s="202" t="str">
        <f t="shared" si="199"/>
        <v>NA</v>
      </c>
      <c r="S2148" s="202" t="str">
        <f t="shared" si="200"/>
        <v>NA</v>
      </c>
      <c r="T2148" s="197" t="str">
        <f t="shared" si="201"/>
        <v>NA</v>
      </c>
      <c r="U2148" s="197">
        <f t="shared" si="202"/>
        <v>0</v>
      </c>
      <c r="V2148" s="197">
        <f>MIN(IF(SUM(W2148,,X2148,Z2148,AA2148,AD2148,AC2148,AF2148,AG2148,AJ2148,AI2148,AL2148,AM2148,AO2148,AP2148,AR2148,AS2148,A2148,AY2148,AU2148,AV2148,AW2148,AX2148,BA2148,BB2148)=0,0,1)+IF(O2148="Smoothing ramp",1,0)+IF(ISNUMBER(W2148),1,0)+IF(ISNUMBER(X2148),1,0)+IF(ISNUMBER(Z2148),1,0)+IF(ISNUMBER(AA2148),1,0)+IF(ISNUMBER(AD2148),1,0)+IF(ISNUMBER(AC2148),1,0)+IF(ISNUMBER(AF2148),1,0)+IF(ISNUMBER(AG2148),1,0)+IF(ISNUMBER(AI2148),1,0)+IF(ISNUMBER(AJ2148),1,0)+IF(ISNUMBER(AL2148),1,0)+IF(ISNUMBER(AM2148),1,0)+IF(ISNUMBER(AO2148),1,0)+IF(ISNUMBER(AP2148),1,0)+IF(ISNUMBER(#REF!),1,0)+IF(ISNUMBER(AR2148),1,0)+IF(ISNUMBER(AS2148),1,0)+IF(ISNUMBER(AY2148),1,0)+IF(ISNUMBER(AU2148),1,0)+IF(ISNUMBER(AV2148),1,0)+IF(ISNUMBER(AW2148),1,0)+IF(ISNUMBER(AX2148),1,0)+IF(ISNUMBER(BA2148),1,0)+IF(ISNUMBER(BB2148),1,0),1)</f>
        <v>1</v>
      </c>
      <c r="W2148" s="197">
        <v>412</v>
      </c>
      <c r="X2148" s="197"/>
      <c r="Y2148" s="197"/>
      <c r="Z2148" s="197">
        <v>160</v>
      </c>
      <c r="AA2148" s="197"/>
      <c r="AB2148" s="197"/>
      <c r="AC2148" s="197"/>
      <c r="AD2148" s="197"/>
      <c r="AE2148" s="197"/>
      <c r="AF2148" s="197"/>
      <c r="AG2148" s="197"/>
      <c r="AH2148" s="197"/>
      <c r="AI2148" s="200"/>
      <c r="AJ2148" s="197"/>
      <c r="AK2148" s="197"/>
      <c r="AL2148" s="197"/>
      <c r="AM2148" s="197"/>
      <c r="AN2148" s="197"/>
      <c r="AO2148" s="197"/>
      <c r="AP2148" s="197"/>
      <c r="AQ2148" s="197"/>
      <c r="AR2148" s="197"/>
      <c r="AS2148" s="197"/>
      <c r="AT2148" s="197"/>
      <c r="AU2148" s="197"/>
      <c r="AV2148" s="197"/>
      <c r="AW2148" s="197"/>
      <c r="AX2148" s="197"/>
      <c r="AY2148" s="197"/>
      <c r="AZ2148" s="197"/>
      <c r="BA2148" s="197"/>
      <c r="BB2148" s="197"/>
      <c r="BC2148" s="197"/>
    </row>
    <row r="2149" spans="2:55" customFormat="1" ht="14.1" customHeight="1">
      <c r="B2149" s="204">
        <v>20250629</v>
      </c>
      <c r="C2149" s="204" t="s">
        <v>64</v>
      </c>
      <c r="D2149" s="204">
        <v>530</v>
      </c>
      <c r="E2149" s="204">
        <v>8399</v>
      </c>
      <c r="F2149" s="204"/>
      <c r="G2149" s="204"/>
      <c r="H2149" s="204">
        <v>8399</v>
      </c>
      <c r="I2149" s="204"/>
      <c r="J2149" s="204"/>
      <c r="K2149" s="204">
        <v>-4893</v>
      </c>
      <c r="L2149" s="204">
        <v>-4893</v>
      </c>
      <c r="M2149" s="204">
        <v>-4893</v>
      </c>
      <c r="N2149" s="204" t="s">
        <v>40</v>
      </c>
      <c r="O2149" s="204" t="s">
        <v>41</v>
      </c>
      <c r="P2149" s="202">
        <f t="shared" si="203"/>
        <v>0</v>
      </c>
      <c r="Q2149" s="197">
        <f t="shared" si="198"/>
        <v>0</v>
      </c>
      <c r="R2149" s="202" t="str">
        <f t="shared" si="199"/>
        <v>NA</v>
      </c>
      <c r="S2149" s="202" t="str">
        <f t="shared" si="200"/>
        <v>NA</v>
      </c>
      <c r="T2149" s="197" t="str">
        <f t="shared" si="201"/>
        <v>NA</v>
      </c>
      <c r="U2149" s="197">
        <f t="shared" si="202"/>
        <v>0</v>
      </c>
      <c r="V2149" s="197">
        <f>MIN(IF(SUM(W2149,,X2149,Z2149,AA2149,AD2149,AC2149,AF2149,AG2149,AJ2149,AI2149,AL2149,AM2149,AO2149,AP2149,AR2149,AS2149,A2149,AY2149,AU2149,AV2149,AW2149,AX2149,BA2149,BB2149)=0,0,1)+IF(O2149="Smoothing ramp",1,0)+IF(ISNUMBER(W2149),1,0)+IF(ISNUMBER(X2149),1,0)+IF(ISNUMBER(Z2149),1,0)+IF(ISNUMBER(AA2149),1,0)+IF(ISNUMBER(AD2149),1,0)+IF(ISNUMBER(AC2149),1,0)+IF(ISNUMBER(AF2149),1,0)+IF(ISNUMBER(AG2149),1,0)+IF(ISNUMBER(AI2149),1,0)+IF(ISNUMBER(AJ2149),1,0)+IF(ISNUMBER(AL2149),1,0)+IF(ISNUMBER(AM2149),1,0)+IF(ISNUMBER(AO2149),1,0)+IF(ISNUMBER(AP2149),1,0)+IF(ISNUMBER(#REF!),1,0)+IF(ISNUMBER(AR2149),1,0)+IF(ISNUMBER(AS2149),1,0)+IF(ISNUMBER(AY2149),1,0)+IF(ISNUMBER(AU2149),1,0)+IF(ISNUMBER(AV2149),1,0)+IF(ISNUMBER(AW2149),1,0)+IF(ISNUMBER(AX2149),1,0)+IF(ISNUMBER(BA2149),1,0)+IF(ISNUMBER(BB2149),1,0),1)</f>
        <v>1</v>
      </c>
      <c r="W2149" s="197">
        <v>415</v>
      </c>
      <c r="X2149" s="197"/>
      <c r="Y2149" s="197" t="s">
        <v>42</v>
      </c>
      <c r="Z2149" s="197">
        <v>160</v>
      </c>
      <c r="AA2149" s="197"/>
      <c r="AB2149" s="197" t="s">
        <v>42</v>
      </c>
      <c r="AC2149" s="197"/>
      <c r="AD2149" s="197"/>
      <c r="AE2149" s="197"/>
      <c r="AF2149" s="197"/>
      <c r="AG2149" s="197"/>
      <c r="AH2149" s="197"/>
      <c r="AI2149" s="200"/>
      <c r="AJ2149" s="197"/>
      <c r="AK2149" s="197"/>
      <c r="AL2149" s="197"/>
      <c r="AM2149" s="197"/>
      <c r="AN2149" s="197"/>
      <c r="AO2149" s="197"/>
      <c r="AP2149" s="197"/>
      <c r="AQ2149" s="197"/>
      <c r="AR2149" s="197"/>
      <c r="AS2149" s="197"/>
      <c r="AT2149" s="197"/>
      <c r="AU2149" s="197"/>
      <c r="AV2149" s="197"/>
      <c r="AW2149" s="197"/>
      <c r="AX2149" s="197"/>
      <c r="AY2149" s="197"/>
      <c r="AZ2149" s="197"/>
      <c r="BA2149" s="197"/>
      <c r="BB2149" s="197"/>
      <c r="BC2149" s="197"/>
    </row>
    <row r="2150" spans="2:55" customFormat="1" ht="14.1" customHeight="1">
      <c r="B2150" s="204">
        <v>20250629</v>
      </c>
      <c r="C2150" s="204" t="s">
        <v>64</v>
      </c>
      <c r="D2150" s="204">
        <v>630</v>
      </c>
      <c r="E2150" s="204">
        <v>8399</v>
      </c>
      <c r="F2150" s="204"/>
      <c r="G2150" s="204"/>
      <c r="H2150" s="204">
        <v>8399</v>
      </c>
      <c r="I2150" s="204"/>
      <c r="J2150" s="204"/>
      <c r="K2150" s="204">
        <v>-4893</v>
      </c>
      <c r="L2150" s="204">
        <v>-4893</v>
      </c>
      <c r="M2150" s="204">
        <v>-4893</v>
      </c>
      <c r="N2150" s="204" t="s">
        <v>40</v>
      </c>
      <c r="O2150" s="204" t="s">
        <v>41</v>
      </c>
      <c r="P2150" s="202">
        <f t="shared" si="203"/>
        <v>0</v>
      </c>
      <c r="Q2150" s="197">
        <f t="shared" si="198"/>
        <v>0</v>
      </c>
      <c r="R2150" s="202" t="str">
        <f t="shared" si="199"/>
        <v>NA</v>
      </c>
      <c r="S2150" s="202" t="str">
        <f t="shared" si="200"/>
        <v>NA</v>
      </c>
      <c r="T2150" s="197" t="str">
        <f t="shared" si="201"/>
        <v>NA</v>
      </c>
      <c r="U2150" s="197">
        <f t="shared" si="202"/>
        <v>0</v>
      </c>
      <c r="V2150" s="197">
        <f>MIN(IF(SUM(W2150,,X2150,Z2150,AA2150,AD2150,AC2150,AF2150,AG2150,AJ2150,AI2150,AL2150,AM2150,AO2150,AP2150,AR2150,AS2150,A2150,AY2150,AU2150,AV2150,AW2150,AX2150,BA2150,BB2150)=0,0,1)+IF(O2150="Smoothing ramp",1,0)+IF(ISNUMBER(W2150),1,0)+IF(ISNUMBER(X2150),1,0)+IF(ISNUMBER(Z2150),1,0)+IF(ISNUMBER(AA2150),1,0)+IF(ISNUMBER(AD2150),1,0)+IF(ISNUMBER(AC2150),1,0)+IF(ISNUMBER(AF2150),1,0)+IF(ISNUMBER(AG2150),1,0)+IF(ISNUMBER(AI2150),1,0)+IF(ISNUMBER(AJ2150),1,0)+IF(ISNUMBER(AL2150),1,0)+IF(ISNUMBER(AM2150),1,0)+IF(ISNUMBER(AO2150),1,0)+IF(ISNUMBER(AP2150),1,0)+IF(ISNUMBER(#REF!),1,0)+IF(ISNUMBER(AR2150),1,0)+IF(ISNUMBER(AS2150),1,0)+IF(ISNUMBER(AY2150),1,0)+IF(ISNUMBER(AU2150),1,0)+IF(ISNUMBER(AV2150),1,0)+IF(ISNUMBER(AW2150),1,0)+IF(ISNUMBER(AX2150),1,0)+IF(ISNUMBER(BA2150),1,0)+IF(ISNUMBER(BB2150),1,0),1)</f>
        <v>1</v>
      </c>
      <c r="W2150" s="197">
        <v>415</v>
      </c>
      <c r="X2150" s="197"/>
      <c r="Y2150" s="197" t="s">
        <v>42</v>
      </c>
      <c r="Z2150" s="197">
        <v>160</v>
      </c>
      <c r="AA2150" s="197"/>
      <c r="AB2150" s="197" t="s">
        <v>42</v>
      </c>
      <c r="AC2150" s="197"/>
      <c r="AD2150" s="197"/>
      <c r="AE2150" s="197"/>
      <c r="AF2150" s="197"/>
      <c r="AG2150" s="197"/>
      <c r="AH2150" s="197"/>
      <c r="AI2150" s="200"/>
      <c r="AJ2150" s="197"/>
      <c r="AK2150" s="197"/>
      <c r="AL2150" s="197"/>
      <c r="AM2150" s="197"/>
      <c r="AN2150" s="197"/>
      <c r="AO2150" s="197"/>
      <c r="AP2150" s="197"/>
      <c r="AQ2150" s="197"/>
      <c r="AR2150" s="197"/>
      <c r="AS2150" s="197"/>
      <c r="AT2150" s="197"/>
      <c r="AU2150" s="197"/>
      <c r="AV2150" s="197"/>
      <c r="AW2150" s="197"/>
      <c r="AX2150" s="197"/>
      <c r="AY2150" s="197"/>
      <c r="AZ2150" s="197"/>
      <c r="BA2150" s="197"/>
      <c r="BB2150" s="197"/>
      <c r="BC2150" s="197"/>
    </row>
    <row r="2151" spans="2:55" customFormat="1" ht="14.1" customHeight="1">
      <c r="B2151" s="204">
        <v>20250629</v>
      </c>
      <c r="C2151" s="204" t="s">
        <v>64</v>
      </c>
      <c r="D2151" s="204">
        <v>730</v>
      </c>
      <c r="E2151" s="204">
        <v>8870</v>
      </c>
      <c r="F2151" s="204"/>
      <c r="G2151" s="204"/>
      <c r="H2151" s="204">
        <v>8688</v>
      </c>
      <c r="I2151" s="204"/>
      <c r="J2151" s="204"/>
      <c r="K2151" s="204">
        <v>-1915</v>
      </c>
      <c r="L2151" s="204">
        <v>-1915</v>
      </c>
      <c r="M2151" s="204">
        <v>-1735</v>
      </c>
      <c r="N2151" s="204" t="s">
        <v>40</v>
      </c>
      <c r="O2151" s="204" t="s">
        <v>45</v>
      </c>
      <c r="P2151" s="202">
        <f t="shared" si="203"/>
        <v>0</v>
      </c>
      <c r="Q2151" s="197">
        <f t="shared" si="198"/>
        <v>182</v>
      </c>
      <c r="R2151" s="202" t="str">
        <f t="shared" si="199"/>
        <v>NA</v>
      </c>
      <c r="S2151" s="202" t="str">
        <f t="shared" si="200"/>
        <v>NA</v>
      </c>
      <c r="T2151" s="197" t="str">
        <f t="shared" si="201"/>
        <v>NA</v>
      </c>
      <c r="U2151" s="197">
        <f t="shared" si="202"/>
        <v>0</v>
      </c>
      <c r="V2151" s="197">
        <f>MIN(IF(SUM(W2151,,X2151,Z2151,AA2151,AD2151,AC2151,AF2151,AG2151,AJ2151,AI2151,AL2151,AM2151,AO2151,AP2151,AR2151,AS2151,A2151,AY2151,AU2151,AV2151,AW2151,AX2151,BA2151,BB2151)=0,0,1)+IF(O2151="Smoothing ramp",1,0)+IF(ISNUMBER(W2151),1,0)+IF(ISNUMBER(X2151),1,0)+IF(ISNUMBER(Z2151),1,0)+IF(ISNUMBER(AA2151),1,0)+IF(ISNUMBER(AD2151),1,0)+IF(ISNUMBER(AC2151),1,0)+IF(ISNUMBER(AF2151),1,0)+IF(ISNUMBER(AG2151),1,0)+IF(ISNUMBER(AI2151),1,0)+IF(ISNUMBER(AJ2151),1,0)+IF(ISNUMBER(AL2151),1,0)+IF(ISNUMBER(AM2151),1,0)+IF(ISNUMBER(AO2151),1,0)+IF(ISNUMBER(AP2151),1,0)+IF(ISNUMBER(#REF!),1,0)+IF(ISNUMBER(AR2151),1,0)+IF(ISNUMBER(AS2151),1,0)+IF(ISNUMBER(AY2151),1,0)+IF(ISNUMBER(AU2151),1,0)+IF(ISNUMBER(AV2151),1,0)+IF(ISNUMBER(AW2151),1,0)+IF(ISNUMBER(AX2151),1,0)+IF(ISNUMBER(BA2151),1,0)+IF(ISNUMBER(BB2151),1,0),1)</f>
        <v>1</v>
      </c>
      <c r="W2151" s="197">
        <v>374</v>
      </c>
      <c r="X2151" s="197"/>
      <c r="Y2151" s="197"/>
      <c r="Z2151" s="197">
        <v>160</v>
      </c>
      <c r="AA2151" s="197"/>
      <c r="AB2151" s="197"/>
      <c r="AC2151" s="197"/>
      <c r="AD2151" s="197"/>
      <c r="AE2151" s="197"/>
      <c r="AF2151" s="197"/>
      <c r="AG2151" s="197"/>
      <c r="AH2151" s="197"/>
      <c r="AI2151" s="200"/>
      <c r="AJ2151" s="197"/>
      <c r="AK2151" s="197"/>
      <c r="AL2151" s="197"/>
      <c r="AM2151" s="197"/>
      <c r="AN2151" s="197"/>
      <c r="AO2151" s="197"/>
      <c r="AP2151" s="197"/>
      <c r="AQ2151" s="197"/>
      <c r="AR2151" s="197"/>
      <c r="AS2151" s="197"/>
      <c r="AT2151" s="197"/>
      <c r="AU2151" s="197"/>
      <c r="AV2151" s="197"/>
      <c r="AW2151" s="197"/>
      <c r="AX2151" s="197"/>
      <c r="AY2151" s="197"/>
      <c r="AZ2151" s="197"/>
      <c r="BA2151" s="197"/>
      <c r="BB2151" s="197"/>
      <c r="BC2151" s="197"/>
    </row>
    <row r="2152" spans="2:55" customFormat="1" ht="14.1" customHeight="1">
      <c r="B2152" s="204">
        <v>20250629</v>
      </c>
      <c r="C2152" s="204" t="s">
        <v>64</v>
      </c>
      <c r="D2152" s="204">
        <v>830</v>
      </c>
      <c r="E2152" s="204">
        <v>8870</v>
      </c>
      <c r="F2152" s="204"/>
      <c r="G2152" s="204"/>
      <c r="H2152" s="204">
        <v>8688</v>
      </c>
      <c r="I2152" s="204"/>
      <c r="J2152" s="204"/>
      <c r="K2152" s="204">
        <v>-1915</v>
      </c>
      <c r="L2152" s="204">
        <v>-1915</v>
      </c>
      <c r="M2152" s="204">
        <v>-1735</v>
      </c>
      <c r="N2152" s="204" t="s">
        <v>40</v>
      </c>
      <c r="O2152" s="204" t="s">
        <v>45</v>
      </c>
      <c r="P2152" s="202">
        <f t="shared" si="203"/>
        <v>0</v>
      </c>
      <c r="Q2152" s="197">
        <f t="shared" si="198"/>
        <v>182</v>
      </c>
      <c r="R2152" s="202" t="str">
        <f t="shared" si="199"/>
        <v>NA</v>
      </c>
      <c r="S2152" s="202" t="str">
        <f t="shared" si="200"/>
        <v>NA</v>
      </c>
      <c r="T2152" s="197" t="str">
        <f t="shared" si="201"/>
        <v>NA</v>
      </c>
      <c r="U2152" s="197">
        <f t="shared" si="202"/>
        <v>0</v>
      </c>
      <c r="V2152" s="197">
        <f>MIN(IF(SUM(W2152,,X2152,Z2152,AA2152,AD2152,AC2152,AF2152,AG2152,AJ2152,AI2152,AL2152,AM2152,AO2152,AP2152,AR2152,AS2152,A2152,AY2152,AU2152,AV2152,AW2152,AX2152,BA2152,BB2152)=0,0,1)+IF(O2152="Smoothing ramp",1,0)+IF(ISNUMBER(W2152),1,0)+IF(ISNUMBER(X2152),1,0)+IF(ISNUMBER(Z2152),1,0)+IF(ISNUMBER(AA2152),1,0)+IF(ISNUMBER(AD2152),1,0)+IF(ISNUMBER(AC2152),1,0)+IF(ISNUMBER(AF2152),1,0)+IF(ISNUMBER(AG2152),1,0)+IF(ISNUMBER(AI2152),1,0)+IF(ISNUMBER(AJ2152),1,0)+IF(ISNUMBER(AL2152),1,0)+IF(ISNUMBER(AM2152),1,0)+IF(ISNUMBER(AO2152),1,0)+IF(ISNUMBER(AP2152),1,0)+IF(ISNUMBER(#REF!),1,0)+IF(ISNUMBER(AR2152),1,0)+IF(ISNUMBER(AS2152),1,0)+IF(ISNUMBER(AY2152),1,0)+IF(ISNUMBER(AU2152),1,0)+IF(ISNUMBER(AV2152),1,0)+IF(ISNUMBER(AW2152),1,0)+IF(ISNUMBER(AX2152),1,0)+IF(ISNUMBER(BA2152),1,0)+IF(ISNUMBER(BB2152),1,0),1)</f>
        <v>1</v>
      </c>
      <c r="W2152" s="197">
        <v>374</v>
      </c>
      <c r="X2152" s="197"/>
      <c r="Y2152" s="197"/>
      <c r="Z2152" s="197">
        <v>160</v>
      </c>
      <c r="AA2152" s="197"/>
      <c r="AB2152" s="197"/>
      <c r="AC2152" s="197"/>
      <c r="AD2152" s="197"/>
      <c r="AE2152" s="197"/>
      <c r="AF2152" s="197"/>
      <c r="AG2152" s="197"/>
      <c r="AH2152" s="197"/>
      <c r="AI2152" s="200"/>
      <c r="AJ2152" s="197"/>
      <c r="AK2152" s="197"/>
      <c r="AL2152" s="197"/>
      <c r="AM2152" s="197"/>
      <c r="AN2152" s="197"/>
      <c r="AO2152" s="197"/>
      <c r="AP2152" s="197"/>
      <c r="AQ2152" s="197"/>
      <c r="AR2152" s="197"/>
      <c r="AS2152" s="197"/>
      <c r="AT2152" s="197"/>
      <c r="AU2152" s="197"/>
      <c r="AV2152" s="197"/>
      <c r="AW2152" s="197"/>
      <c r="AX2152" s="197"/>
      <c r="AY2152" s="197"/>
      <c r="AZ2152" s="197"/>
      <c r="BA2152" s="197"/>
      <c r="BB2152" s="197"/>
      <c r="BC2152" s="197"/>
    </row>
    <row r="2153" spans="2:55" customFormat="1" ht="14.1" customHeight="1">
      <c r="B2153" s="204">
        <v>20250629</v>
      </c>
      <c r="C2153" s="204" t="s">
        <v>64</v>
      </c>
      <c r="D2153" s="204">
        <v>930</v>
      </c>
      <c r="E2153" s="204">
        <v>7665</v>
      </c>
      <c r="F2153" s="204"/>
      <c r="G2153" s="204"/>
      <c r="H2153" s="204">
        <v>7630</v>
      </c>
      <c r="I2153" s="204"/>
      <c r="J2153" s="204"/>
      <c r="K2153" s="204">
        <v>-968</v>
      </c>
      <c r="L2153" s="204">
        <v>-968</v>
      </c>
      <c r="M2153" s="204">
        <v>-933</v>
      </c>
      <c r="N2153" s="204" t="s">
        <v>40</v>
      </c>
      <c r="O2153" s="204" t="s">
        <v>45</v>
      </c>
      <c r="P2153" s="202">
        <f t="shared" si="203"/>
        <v>0</v>
      </c>
      <c r="Q2153" s="197">
        <f t="shared" si="198"/>
        <v>35</v>
      </c>
      <c r="R2153" s="202" t="str">
        <f t="shared" si="199"/>
        <v>NA</v>
      </c>
      <c r="S2153" s="202" t="str">
        <f t="shared" si="200"/>
        <v>NA</v>
      </c>
      <c r="T2153" s="197" t="str">
        <f t="shared" si="201"/>
        <v>NA</v>
      </c>
      <c r="U2153" s="197">
        <f t="shared" si="202"/>
        <v>0</v>
      </c>
      <c r="V2153" s="197">
        <f>MIN(IF(SUM(W2153,,X2153,Z2153,AA2153,AD2153,AC2153,AF2153,AG2153,AJ2153,AI2153,AL2153,AM2153,AO2153,AP2153,AR2153,AS2153,A2153,AY2153,AU2153,AV2153,AW2153,AX2153,BA2153,BB2153)=0,0,1)+IF(O2153="Smoothing ramp",1,0)+IF(ISNUMBER(W2153),1,0)+IF(ISNUMBER(X2153),1,0)+IF(ISNUMBER(Z2153),1,0)+IF(ISNUMBER(AA2153),1,0)+IF(ISNUMBER(AD2153),1,0)+IF(ISNUMBER(AC2153),1,0)+IF(ISNUMBER(AF2153),1,0)+IF(ISNUMBER(AG2153),1,0)+IF(ISNUMBER(AI2153),1,0)+IF(ISNUMBER(AJ2153),1,0)+IF(ISNUMBER(AL2153),1,0)+IF(ISNUMBER(AM2153),1,0)+IF(ISNUMBER(AO2153),1,0)+IF(ISNUMBER(AP2153),1,0)+IF(ISNUMBER(#REF!),1,0)+IF(ISNUMBER(AR2153),1,0)+IF(ISNUMBER(AS2153),1,0)+IF(ISNUMBER(AY2153),1,0)+IF(ISNUMBER(AU2153),1,0)+IF(ISNUMBER(AV2153),1,0)+IF(ISNUMBER(AW2153),1,0)+IF(ISNUMBER(AX2153),1,0)+IF(ISNUMBER(BA2153),1,0)+IF(ISNUMBER(BB2153),1,0),1)</f>
        <v>1</v>
      </c>
      <c r="W2153" s="197">
        <v>374</v>
      </c>
      <c r="X2153" s="197"/>
      <c r="Y2153" s="197"/>
      <c r="Z2153" s="197">
        <v>160</v>
      </c>
      <c r="AA2153" s="197"/>
      <c r="AB2153" s="197"/>
      <c r="AC2153" s="197"/>
      <c r="AD2153" s="197"/>
      <c r="AE2153" s="197"/>
      <c r="AF2153" s="197"/>
      <c r="AG2153" s="197"/>
      <c r="AH2153" s="197"/>
      <c r="AI2153" s="200"/>
      <c r="AJ2153" s="197"/>
      <c r="AK2153" s="197"/>
      <c r="AL2153" s="197"/>
      <c r="AM2153" s="197"/>
      <c r="AN2153" s="197"/>
      <c r="AO2153" s="197"/>
      <c r="AP2153" s="197"/>
      <c r="AQ2153" s="197"/>
      <c r="AR2153" s="197"/>
      <c r="AS2153" s="197"/>
      <c r="AT2153" s="197"/>
      <c r="AU2153" s="197"/>
      <c r="AV2153" s="197"/>
      <c r="AW2153" s="197"/>
      <c r="AX2153" s="197"/>
      <c r="AY2153" s="197"/>
      <c r="AZ2153" s="197"/>
      <c r="BA2153" s="197"/>
      <c r="BB2153" s="197"/>
      <c r="BC2153" s="197"/>
    </row>
    <row r="2154" spans="2:55" customFormat="1" ht="14.1" customHeight="1">
      <c r="B2154" s="204">
        <v>20250629</v>
      </c>
      <c r="C2154" s="204" t="s">
        <v>64</v>
      </c>
      <c r="D2154" s="204">
        <v>1030</v>
      </c>
      <c r="E2154" s="204">
        <v>7665</v>
      </c>
      <c r="F2154" s="204"/>
      <c r="G2154" s="204"/>
      <c r="H2154" s="204">
        <v>7630</v>
      </c>
      <c r="I2154" s="204"/>
      <c r="J2154" s="204"/>
      <c r="K2154" s="204">
        <v>-968</v>
      </c>
      <c r="L2154" s="204">
        <v>-968</v>
      </c>
      <c r="M2154" s="204">
        <v>-933</v>
      </c>
      <c r="N2154" s="204" t="s">
        <v>40</v>
      </c>
      <c r="O2154" s="204" t="s">
        <v>45</v>
      </c>
      <c r="P2154" s="202">
        <f t="shared" si="203"/>
        <v>0</v>
      </c>
      <c r="Q2154" s="197">
        <f t="shared" si="198"/>
        <v>35</v>
      </c>
      <c r="R2154" s="202" t="str">
        <f t="shared" si="199"/>
        <v>NA</v>
      </c>
      <c r="S2154" s="202" t="str">
        <f t="shared" si="200"/>
        <v>NA</v>
      </c>
      <c r="T2154" s="197" t="str">
        <f t="shared" si="201"/>
        <v>NA</v>
      </c>
      <c r="U2154" s="197">
        <f t="shared" si="202"/>
        <v>0</v>
      </c>
      <c r="V2154" s="197">
        <f>MIN(IF(SUM(W2154,,X2154,Z2154,AA2154,AD2154,AC2154,AF2154,AG2154,AJ2154,AI2154,AL2154,AM2154,AO2154,AP2154,AR2154,AS2154,A2154,AY2154,AU2154,AV2154,AW2154,AX2154,BA2154,BB2154)=0,0,1)+IF(O2154="Smoothing ramp",1,0)+IF(ISNUMBER(W2154),1,0)+IF(ISNUMBER(X2154),1,0)+IF(ISNUMBER(Z2154),1,0)+IF(ISNUMBER(AA2154),1,0)+IF(ISNUMBER(AD2154),1,0)+IF(ISNUMBER(AC2154),1,0)+IF(ISNUMBER(AF2154),1,0)+IF(ISNUMBER(AG2154),1,0)+IF(ISNUMBER(AI2154),1,0)+IF(ISNUMBER(AJ2154),1,0)+IF(ISNUMBER(AL2154),1,0)+IF(ISNUMBER(AM2154),1,0)+IF(ISNUMBER(AO2154),1,0)+IF(ISNUMBER(AP2154),1,0)+IF(ISNUMBER(#REF!),1,0)+IF(ISNUMBER(AR2154),1,0)+IF(ISNUMBER(AS2154),1,0)+IF(ISNUMBER(AY2154),1,0)+IF(ISNUMBER(AU2154),1,0)+IF(ISNUMBER(AV2154),1,0)+IF(ISNUMBER(AW2154),1,0)+IF(ISNUMBER(AX2154),1,0)+IF(ISNUMBER(BA2154),1,0)+IF(ISNUMBER(BB2154),1,0),1)</f>
        <v>1</v>
      </c>
      <c r="W2154" s="197">
        <v>352</v>
      </c>
      <c r="X2154" s="197"/>
      <c r="Y2154" s="197"/>
      <c r="Z2154" s="197">
        <v>160</v>
      </c>
      <c r="AA2154" s="197"/>
      <c r="AB2154" s="197"/>
      <c r="AC2154" s="197"/>
      <c r="AD2154" s="197"/>
      <c r="AE2154" s="197"/>
      <c r="AF2154" s="197"/>
      <c r="AG2154" s="197"/>
      <c r="AH2154" s="197"/>
      <c r="AI2154" s="200"/>
      <c r="AJ2154" s="197"/>
      <c r="AK2154" s="197"/>
      <c r="AL2154" s="197"/>
      <c r="AM2154" s="197"/>
      <c r="AN2154" s="197"/>
      <c r="AO2154" s="197"/>
      <c r="AP2154" s="197"/>
      <c r="AQ2154" s="197"/>
      <c r="AR2154" s="197"/>
      <c r="AS2154" s="197"/>
      <c r="AT2154" s="197"/>
      <c r="AU2154" s="197"/>
      <c r="AV2154" s="197"/>
      <c r="AW2154" s="197"/>
      <c r="AX2154" s="197"/>
      <c r="AY2154" s="197"/>
      <c r="AZ2154" s="197"/>
      <c r="BA2154" s="197"/>
      <c r="BB2154" s="197"/>
      <c r="BC2154" s="197"/>
    </row>
    <row r="2155" spans="2:55" customFormat="1" ht="14.1" customHeight="1">
      <c r="B2155" s="204">
        <v>20250629</v>
      </c>
      <c r="C2155" s="204" t="s">
        <v>64</v>
      </c>
      <c r="D2155" s="204">
        <v>1130</v>
      </c>
      <c r="E2155" s="204">
        <v>7665</v>
      </c>
      <c r="F2155" s="204"/>
      <c r="G2155" s="204"/>
      <c r="H2155" s="204">
        <v>7630</v>
      </c>
      <c r="I2155" s="204"/>
      <c r="J2155" s="204"/>
      <c r="K2155" s="204">
        <v>-968</v>
      </c>
      <c r="L2155" s="204">
        <v>-968</v>
      </c>
      <c r="M2155" s="204">
        <v>-933</v>
      </c>
      <c r="N2155" s="204" t="s">
        <v>40</v>
      </c>
      <c r="O2155" s="204" t="s">
        <v>45</v>
      </c>
      <c r="P2155" s="202">
        <f t="shared" si="203"/>
        <v>0</v>
      </c>
      <c r="Q2155" s="197">
        <f t="shared" si="198"/>
        <v>35</v>
      </c>
      <c r="R2155" s="202" t="str">
        <f t="shared" si="199"/>
        <v>NA</v>
      </c>
      <c r="S2155" s="202" t="str">
        <f t="shared" si="200"/>
        <v>NA</v>
      </c>
      <c r="T2155" s="197" t="str">
        <f t="shared" si="201"/>
        <v>NA</v>
      </c>
      <c r="U2155" s="197">
        <f t="shared" si="202"/>
        <v>0</v>
      </c>
      <c r="V2155" s="197">
        <f>MIN(IF(SUM(W2155,,X2155,Z2155,AA2155,AD2155,AC2155,AF2155,AG2155,AJ2155,AI2155,AL2155,AM2155,AO2155,AP2155,AR2155,AS2155,A2155,AY2155,AU2155,AV2155,AW2155,AX2155,BA2155,BB2155)=0,0,1)+IF(O2155="Smoothing ramp",1,0)+IF(ISNUMBER(W2155),1,0)+IF(ISNUMBER(X2155),1,0)+IF(ISNUMBER(Z2155),1,0)+IF(ISNUMBER(AA2155),1,0)+IF(ISNUMBER(AD2155),1,0)+IF(ISNUMBER(AC2155),1,0)+IF(ISNUMBER(AF2155),1,0)+IF(ISNUMBER(AG2155),1,0)+IF(ISNUMBER(AI2155),1,0)+IF(ISNUMBER(AJ2155),1,0)+IF(ISNUMBER(AL2155),1,0)+IF(ISNUMBER(AM2155),1,0)+IF(ISNUMBER(AO2155),1,0)+IF(ISNUMBER(AP2155),1,0)+IF(ISNUMBER(#REF!),1,0)+IF(ISNUMBER(AR2155),1,0)+IF(ISNUMBER(AS2155),1,0)+IF(ISNUMBER(AY2155),1,0)+IF(ISNUMBER(AU2155),1,0)+IF(ISNUMBER(AV2155),1,0)+IF(ISNUMBER(AW2155),1,0)+IF(ISNUMBER(AX2155),1,0)+IF(ISNUMBER(BA2155),1,0)+IF(ISNUMBER(BB2155),1,0),1)</f>
        <v>1</v>
      </c>
      <c r="W2155" s="197">
        <v>352</v>
      </c>
      <c r="X2155" s="197"/>
      <c r="Y2155" s="197"/>
      <c r="Z2155" s="197">
        <v>160</v>
      </c>
      <c r="AA2155" s="197"/>
      <c r="AB2155" s="197"/>
      <c r="AC2155" s="197"/>
      <c r="AD2155" s="197"/>
      <c r="AE2155" s="197"/>
      <c r="AF2155" s="197"/>
      <c r="AG2155" s="197"/>
      <c r="AH2155" s="197"/>
      <c r="AI2155" s="200"/>
      <c r="AJ2155" s="197"/>
      <c r="AK2155" s="197"/>
      <c r="AL2155" s="197"/>
      <c r="AM2155" s="197"/>
      <c r="AN2155" s="197"/>
      <c r="AO2155" s="197"/>
      <c r="AP2155" s="197"/>
      <c r="AQ2155" s="197"/>
      <c r="AR2155" s="197"/>
      <c r="AS2155" s="197"/>
      <c r="AT2155" s="197"/>
      <c r="AU2155" s="197"/>
      <c r="AV2155" s="197"/>
      <c r="AW2155" s="197"/>
      <c r="AX2155" s="197"/>
      <c r="AY2155" s="197"/>
      <c r="AZ2155" s="197"/>
      <c r="BA2155" s="197"/>
      <c r="BB2155" s="197"/>
      <c r="BC2155" s="197"/>
    </row>
    <row r="2156" spans="2:55" customFormat="1" ht="14.1" customHeight="1">
      <c r="B2156" s="204">
        <v>20250629</v>
      </c>
      <c r="C2156" s="204" t="s">
        <v>64</v>
      </c>
      <c r="D2156" s="204">
        <v>1230</v>
      </c>
      <c r="E2156" s="204">
        <v>7248</v>
      </c>
      <c r="F2156" s="204"/>
      <c r="G2156" s="204"/>
      <c r="H2156" s="204">
        <v>7225</v>
      </c>
      <c r="I2156" s="204"/>
      <c r="J2156" s="204"/>
      <c r="K2156" s="204">
        <v>-766</v>
      </c>
      <c r="L2156" s="204">
        <v>-766</v>
      </c>
      <c r="M2156" s="204">
        <v>-743</v>
      </c>
      <c r="N2156" s="204" t="s">
        <v>40</v>
      </c>
      <c r="O2156" s="204" t="s">
        <v>45</v>
      </c>
      <c r="P2156" s="202">
        <f t="shared" si="203"/>
        <v>0</v>
      </c>
      <c r="Q2156" s="197">
        <f t="shared" si="198"/>
        <v>23</v>
      </c>
      <c r="R2156" s="202" t="str">
        <f t="shared" si="199"/>
        <v>NA</v>
      </c>
      <c r="S2156" s="202" t="str">
        <f t="shared" si="200"/>
        <v>NA</v>
      </c>
      <c r="T2156" s="197" t="str">
        <f t="shared" si="201"/>
        <v>NA</v>
      </c>
      <c r="U2156" s="197">
        <f t="shared" si="202"/>
        <v>0</v>
      </c>
      <c r="V2156" s="197">
        <f>MIN(IF(SUM(W2156,,X2156,Z2156,AA2156,AD2156,AC2156,AF2156,AG2156,AJ2156,AI2156,AL2156,AM2156,AO2156,AP2156,AR2156,AS2156,A2156,AY2156,AU2156,AV2156,AW2156,AX2156,BA2156,BB2156)=0,0,1)+IF(O2156="Smoothing ramp",1,0)+IF(ISNUMBER(W2156),1,0)+IF(ISNUMBER(X2156),1,0)+IF(ISNUMBER(Z2156),1,0)+IF(ISNUMBER(AA2156),1,0)+IF(ISNUMBER(AD2156),1,0)+IF(ISNUMBER(AC2156),1,0)+IF(ISNUMBER(AF2156),1,0)+IF(ISNUMBER(AG2156),1,0)+IF(ISNUMBER(AI2156),1,0)+IF(ISNUMBER(AJ2156),1,0)+IF(ISNUMBER(AL2156),1,0)+IF(ISNUMBER(AM2156),1,0)+IF(ISNUMBER(AO2156),1,0)+IF(ISNUMBER(AP2156),1,0)+IF(ISNUMBER(#REF!),1,0)+IF(ISNUMBER(AR2156),1,0)+IF(ISNUMBER(AS2156),1,0)+IF(ISNUMBER(AY2156),1,0)+IF(ISNUMBER(AU2156),1,0)+IF(ISNUMBER(AV2156),1,0)+IF(ISNUMBER(AW2156),1,0)+IF(ISNUMBER(AX2156),1,0)+IF(ISNUMBER(BA2156),1,0)+IF(ISNUMBER(BB2156),1,0),1)</f>
        <v>1</v>
      </c>
      <c r="W2156" s="197">
        <v>352</v>
      </c>
      <c r="X2156" s="197"/>
      <c r="Y2156" s="197"/>
      <c r="Z2156" s="197">
        <v>160</v>
      </c>
      <c r="AA2156" s="197"/>
      <c r="AB2156" s="197"/>
      <c r="AC2156" s="197"/>
      <c r="AD2156" s="197"/>
      <c r="AE2156" s="197"/>
      <c r="AF2156" s="197"/>
      <c r="AG2156" s="197"/>
      <c r="AH2156" s="197"/>
      <c r="AI2156" s="200"/>
      <c r="AJ2156" s="197"/>
      <c r="AK2156" s="197"/>
      <c r="AL2156" s="197"/>
      <c r="AM2156" s="197"/>
      <c r="AN2156" s="197"/>
      <c r="AO2156" s="197"/>
      <c r="AP2156" s="197"/>
      <c r="AQ2156" s="197"/>
      <c r="AR2156" s="197"/>
      <c r="AS2156" s="197"/>
      <c r="AT2156" s="197"/>
      <c r="AU2156" s="197"/>
      <c r="AV2156" s="197"/>
      <c r="AW2156" s="197"/>
      <c r="AX2156" s="197"/>
      <c r="AY2156" s="197"/>
      <c r="AZ2156" s="197"/>
      <c r="BA2156" s="197"/>
      <c r="BB2156" s="197"/>
      <c r="BC2156" s="197"/>
    </row>
    <row r="2157" spans="2:55" customFormat="1" ht="14.1" customHeight="1">
      <c r="B2157" s="204">
        <v>20250629</v>
      </c>
      <c r="C2157" s="204" t="s">
        <v>64</v>
      </c>
      <c r="D2157" s="204">
        <v>1330</v>
      </c>
      <c r="E2157" s="204">
        <v>7248</v>
      </c>
      <c r="F2157" s="204"/>
      <c r="G2157" s="204"/>
      <c r="H2157" s="204">
        <v>7225</v>
      </c>
      <c r="I2157" s="204"/>
      <c r="J2157" s="204"/>
      <c r="K2157" s="204">
        <v>-766</v>
      </c>
      <c r="L2157" s="204">
        <v>-766</v>
      </c>
      <c r="M2157" s="204">
        <v>-743</v>
      </c>
      <c r="N2157" s="204" t="s">
        <v>40</v>
      </c>
      <c r="O2157" s="204" t="s">
        <v>45</v>
      </c>
      <c r="P2157" s="202">
        <f t="shared" si="203"/>
        <v>0</v>
      </c>
      <c r="Q2157" s="197">
        <f t="shared" si="198"/>
        <v>23</v>
      </c>
      <c r="R2157" s="202" t="str">
        <f t="shared" si="199"/>
        <v>NA</v>
      </c>
      <c r="S2157" s="202" t="str">
        <f t="shared" si="200"/>
        <v>NA</v>
      </c>
      <c r="T2157" s="197" t="str">
        <f t="shared" si="201"/>
        <v>NA</v>
      </c>
      <c r="U2157" s="197">
        <f t="shared" si="202"/>
        <v>0</v>
      </c>
      <c r="V2157" s="197">
        <f>MIN(IF(SUM(W2157,,X2157,Z2157,AA2157,AD2157,AC2157,AF2157,AG2157,AJ2157,AI2157,AL2157,AM2157,AO2157,AP2157,AR2157,AS2157,A2157,AY2157,AU2157,AV2157,AW2157,AX2157,BA2157,BB2157)=0,0,1)+IF(O2157="Smoothing ramp",1,0)+IF(ISNUMBER(W2157),1,0)+IF(ISNUMBER(X2157),1,0)+IF(ISNUMBER(Z2157),1,0)+IF(ISNUMBER(AA2157),1,0)+IF(ISNUMBER(AD2157),1,0)+IF(ISNUMBER(AC2157),1,0)+IF(ISNUMBER(AF2157),1,0)+IF(ISNUMBER(AG2157),1,0)+IF(ISNUMBER(AI2157),1,0)+IF(ISNUMBER(AJ2157),1,0)+IF(ISNUMBER(AL2157),1,0)+IF(ISNUMBER(AM2157),1,0)+IF(ISNUMBER(AO2157),1,0)+IF(ISNUMBER(AP2157),1,0)+IF(ISNUMBER(#REF!),1,0)+IF(ISNUMBER(AR2157),1,0)+IF(ISNUMBER(AS2157),1,0)+IF(ISNUMBER(AY2157),1,0)+IF(ISNUMBER(AU2157),1,0)+IF(ISNUMBER(AV2157),1,0)+IF(ISNUMBER(AW2157),1,0)+IF(ISNUMBER(AX2157),1,0)+IF(ISNUMBER(BA2157),1,0)+IF(ISNUMBER(BB2157),1,0),1)</f>
        <v>1</v>
      </c>
      <c r="W2157" s="197">
        <v>415</v>
      </c>
      <c r="X2157" s="197"/>
      <c r="Y2157" s="197" t="s">
        <v>42</v>
      </c>
      <c r="Z2157" s="197">
        <v>158</v>
      </c>
      <c r="AA2157" s="197"/>
      <c r="AB2157" s="197" t="s">
        <v>42</v>
      </c>
      <c r="AC2157" s="197"/>
      <c r="AD2157" s="197"/>
      <c r="AE2157" s="197"/>
      <c r="AF2157" s="197"/>
      <c r="AG2157" s="197"/>
      <c r="AH2157" s="197"/>
      <c r="AI2157" s="200"/>
      <c r="AJ2157" s="197"/>
      <c r="AK2157" s="197"/>
      <c r="AL2157" s="197"/>
      <c r="AM2157" s="197"/>
      <c r="AN2157" s="197"/>
      <c r="AO2157" s="197"/>
      <c r="AP2157" s="197"/>
      <c r="AQ2157" s="197"/>
      <c r="AR2157" s="197"/>
      <c r="AS2157" s="197"/>
      <c r="AT2157" s="197"/>
      <c r="AU2157" s="197"/>
      <c r="AV2157" s="197"/>
      <c r="AW2157" s="197"/>
      <c r="AX2157" s="197"/>
      <c r="AY2157" s="197"/>
      <c r="AZ2157" s="197"/>
      <c r="BA2157" s="197"/>
      <c r="BB2157" s="197"/>
      <c r="BC2157" s="197"/>
    </row>
    <row r="2158" spans="2:55" customFormat="1" ht="14.1" customHeight="1">
      <c r="B2158" s="204">
        <v>20250629</v>
      </c>
      <c r="C2158" s="204" t="s">
        <v>64</v>
      </c>
      <c r="D2158" s="204">
        <v>1430</v>
      </c>
      <c r="E2158" s="204">
        <v>7248</v>
      </c>
      <c r="F2158" s="204"/>
      <c r="G2158" s="204"/>
      <c r="H2158" s="204">
        <v>7225</v>
      </c>
      <c r="I2158" s="204"/>
      <c r="J2158" s="204"/>
      <c r="K2158" s="204">
        <v>-766</v>
      </c>
      <c r="L2158" s="204">
        <v>-766</v>
      </c>
      <c r="M2158" s="204">
        <v>-743</v>
      </c>
      <c r="N2158" s="204" t="s">
        <v>40</v>
      </c>
      <c r="O2158" s="204" t="s">
        <v>45</v>
      </c>
      <c r="P2158" s="202">
        <f t="shared" si="203"/>
        <v>0</v>
      </c>
      <c r="Q2158" s="197">
        <f t="shared" si="198"/>
        <v>23</v>
      </c>
      <c r="R2158" s="202" t="str">
        <f t="shared" si="199"/>
        <v>NA</v>
      </c>
      <c r="S2158" s="202" t="str">
        <f t="shared" si="200"/>
        <v>NA</v>
      </c>
      <c r="T2158" s="197" t="str">
        <f t="shared" si="201"/>
        <v>NA</v>
      </c>
      <c r="U2158" s="197">
        <f t="shared" si="202"/>
        <v>0</v>
      </c>
      <c r="V2158" s="197">
        <f>MIN(IF(SUM(W2158,,X2158,Z2158,AA2158,AD2158,AC2158,AF2158,AG2158,AJ2158,AI2158,AL2158,AM2158,AO2158,AP2158,AR2158,AS2158,A2158,AY2158,AU2158,AV2158,AW2158,AX2158,BA2158,BB2158)=0,0,1)+IF(O2158="Smoothing ramp",1,0)+IF(ISNUMBER(W2158),1,0)+IF(ISNUMBER(X2158),1,0)+IF(ISNUMBER(Z2158),1,0)+IF(ISNUMBER(AA2158),1,0)+IF(ISNUMBER(AD2158),1,0)+IF(ISNUMBER(AC2158),1,0)+IF(ISNUMBER(AF2158),1,0)+IF(ISNUMBER(AG2158),1,0)+IF(ISNUMBER(AI2158),1,0)+IF(ISNUMBER(AJ2158),1,0)+IF(ISNUMBER(AL2158),1,0)+IF(ISNUMBER(AM2158),1,0)+IF(ISNUMBER(AO2158),1,0)+IF(ISNUMBER(AP2158),1,0)+IF(ISNUMBER(#REF!),1,0)+IF(ISNUMBER(AR2158),1,0)+IF(ISNUMBER(AS2158),1,0)+IF(ISNUMBER(AY2158),1,0)+IF(ISNUMBER(AU2158),1,0)+IF(ISNUMBER(AV2158),1,0)+IF(ISNUMBER(AW2158),1,0)+IF(ISNUMBER(AX2158),1,0)+IF(ISNUMBER(BA2158),1,0)+IF(ISNUMBER(BB2158),1,0),1)</f>
        <v>1</v>
      </c>
      <c r="W2158" s="197">
        <v>415</v>
      </c>
      <c r="X2158" s="197"/>
      <c r="Y2158" s="197" t="s">
        <v>42</v>
      </c>
      <c r="Z2158" s="197">
        <v>158</v>
      </c>
      <c r="AA2158" s="197"/>
      <c r="AB2158" s="197" t="s">
        <v>42</v>
      </c>
      <c r="AC2158" s="197"/>
      <c r="AD2158" s="197"/>
      <c r="AE2158" s="197"/>
      <c r="AF2158" s="197"/>
      <c r="AG2158" s="197"/>
      <c r="AH2158" s="197"/>
      <c r="AI2158" s="200"/>
      <c r="AJ2158" s="197"/>
      <c r="AK2158" s="197"/>
      <c r="AL2158" s="197"/>
      <c r="AM2158" s="197"/>
      <c r="AN2158" s="197"/>
      <c r="AO2158" s="197"/>
      <c r="AP2158" s="197"/>
      <c r="AQ2158" s="197"/>
      <c r="AR2158" s="197"/>
      <c r="AS2158" s="197"/>
      <c r="AT2158" s="197"/>
      <c r="AU2158" s="197"/>
      <c r="AV2158" s="197"/>
      <c r="AW2158" s="197"/>
      <c r="AX2158" s="197"/>
      <c r="AY2158" s="197"/>
      <c r="AZ2158" s="197"/>
      <c r="BA2158" s="197"/>
      <c r="BB2158" s="197"/>
      <c r="BC2158" s="197"/>
    </row>
    <row r="2159" spans="2:55" customFormat="1" ht="14.1" customHeight="1">
      <c r="B2159" s="204">
        <v>20250629</v>
      </c>
      <c r="C2159" s="204" t="s">
        <v>64</v>
      </c>
      <c r="D2159" s="204">
        <v>1530</v>
      </c>
      <c r="E2159" s="204"/>
      <c r="F2159" s="204">
        <v>8130</v>
      </c>
      <c r="G2159" s="204">
        <v>720</v>
      </c>
      <c r="H2159" s="204"/>
      <c r="I2159" s="204">
        <v>8119</v>
      </c>
      <c r="J2159" s="204">
        <v>720</v>
      </c>
      <c r="K2159" s="204">
        <v>-1871</v>
      </c>
      <c r="L2159" s="204">
        <v>-1871</v>
      </c>
      <c r="M2159" s="204">
        <v>0</v>
      </c>
      <c r="N2159" s="204" t="s">
        <v>40</v>
      </c>
      <c r="O2159" s="204" t="s">
        <v>41</v>
      </c>
      <c r="P2159" s="202">
        <f t="shared" si="203"/>
        <v>0</v>
      </c>
      <c r="Q2159" s="197" t="str">
        <f t="shared" si="198"/>
        <v>NA</v>
      </c>
      <c r="R2159" s="202">
        <f t="shared" si="199"/>
        <v>11</v>
      </c>
      <c r="S2159" s="202">
        <f t="shared" si="200"/>
        <v>0</v>
      </c>
      <c r="T2159" s="197">
        <f t="shared" si="201"/>
        <v>11</v>
      </c>
      <c r="U2159" s="197">
        <f t="shared" si="202"/>
        <v>1871</v>
      </c>
      <c r="V2159" s="197">
        <f>MIN(IF(SUM(W2159,,X2159,Z2159,AA2159,AD2159,AC2159,AF2159,AG2159,AJ2159,AI2159,AL2159,AM2159,AO2159,AP2159,AR2159,AS2159,A2159,AY2159,AU2159,AV2159,AW2159,AX2159,BA2159,BB2159)=0,0,1)+IF(O2159="Smoothing ramp",1,0)+IF(ISNUMBER(W2159),1,0)+IF(ISNUMBER(X2159),1,0)+IF(ISNUMBER(Z2159),1,0)+IF(ISNUMBER(AA2159),1,0)+IF(ISNUMBER(AD2159),1,0)+IF(ISNUMBER(AC2159),1,0)+IF(ISNUMBER(AF2159),1,0)+IF(ISNUMBER(AG2159),1,0)+IF(ISNUMBER(AI2159),1,0)+IF(ISNUMBER(AJ2159),1,0)+IF(ISNUMBER(AL2159),1,0)+IF(ISNUMBER(AM2159),1,0)+IF(ISNUMBER(AO2159),1,0)+IF(ISNUMBER(AP2159),1,0)+IF(ISNUMBER(#REF!),1,0)+IF(ISNUMBER(AR2159),1,0)+IF(ISNUMBER(AS2159),1,0)+IF(ISNUMBER(AY2159),1,0)+IF(ISNUMBER(AU2159),1,0)+IF(ISNUMBER(AV2159),1,0)+IF(ISNUMBER(AW2159),1,0)+IF(ISNUMBER(AX2159),1,0)+IF(ISNUMBER(BA2159),1,0)+IF(ISNUMBER(BB2159),1,0),1)</f>
        <v>1</v>
      </c>
      <c r="W2159" s="197">
        <v>415</v>
      </c>
      <c r="X2159" s="197"/>
      <c r="Y2159" s="197" t="s">
        <v>42</v>
      </c>
      <c r="Z2159" s="197">
        <v>158</v>
      </c>
      <c r="AA2159" s="197"/>
      <c r="AB2159" s="197" t="s">
        <v>42</v>
      </c>
      <c r="AC2159" s="197"/>
      <c r="AD2159" s="197"/>
      <c r="AE2159" s="197"/>
      <c r="AF2159" s="197"/>
      <c r="AG2159" s="197"/>
      <c r="AH2159" s="197"/>
      <c r="AI2159" s="200"/>
      <c r="AJ2159" s="197"/>
      <c r="AK2159" s="197"/>
      <c r="AL2159" s="197"/>
      <c r="AM2159" s="197"/>
      <c r="AN2159" s="197"/>
      <c r="AO2159" s="197"/>
      <c r="AP2159" s="197"/>
      <c r="AQ2159" s="197"/>
      <c r="AR2159" s="197"/>
      <c r="AS2159" s="197"/>
      <c r="AT2159" s="197"/>
      <c r="AU2159" s="197"/>
      <c r="AV2159" s="197"/>
      <c r="AW2159" s="197"/>
      <c r="AX2159" s="197"/>
      <c r="AY2159" s="197"/>
      <c r="AZ2159" s="197"/>
      <c r="BA2159" s="197"/>
      <c r="BB2159" s="197"/>
      <c r="BC2159" s="197"/>
    </row>
    <row r="2160" spans="2:55" customFormat="1" ht="14.1" customHeight="1">
      <c r="B2160" s="204">
        <v>20250629</v>
      </c>
      <c r="C2160" s="204" t="s">
        <v>64</v>
      </c>
      <c r="D2160" s="204">
        <v>1630</v>
      </c>
      <c r="E2160" s="204"/>
      <c r="F2160" s="204">
        <v>8130</v>
      </c>
      <c r="G2160" s="204">
        <v>720</v>
      </c>
      <c r="H2160" s="204"/>
      <c r="I2160" s="204">
        <v>8119</v>
      </c>
      <c r="J2160" s="204">
        <v>720</v>
      </c>
      <c r="K2160" s="204">
        <v>-1871</v>
      </c>
      <c r="L2160" s="204">
        <v>-1871</v>
      </c>
      <c r="M2160" s="204">
        <v>0</v>
      </c>
      <c r="N2160" s="204" t="s">
        <v>40</v>
      </c>
      <c r="O2160" s="204" t="s">
        <v>41</v>
      </c>
      <c r="P2160" s="202">
        <f t="shared" si="203"/>
        <v>0</v>
      </c>
      <c r="Q2160" s="197" t="str">
        <f t="shared" si="198"/>
        <v>NA</v>
      </c>
      <c r="R2160" s="202">
        <f t="shared" si="199"/>
        <v>11</v>
      </c>
      <c r="S2160" s="202">
        <f t="shared" si="200"/>
        <v>0</v>
      </c>
      <c r="T2160" s="197">
        <f t="shared" si="201"/>
        <v>11</v>
      </c>
      <c r="U2160" s="197">
        <f t="shared" si="202"/>
        <v>1871</v>
      </c>
      <c r="V2160" s="197">
        <f>MIN(IF(SUM(W2160,,X2160,Z2160,AA2160,AD2160,AC2160,AF2160,AG2160,AJ2160,AI2160,AL2160,AM2160,AO2160,AP2160,AR2160,AS2160,A2160,AY2160,AU2160,AV2160,AW2160,AX2160,BA2160,BB2160)=0,0,1)+IF(O2160="Smoothing ramp",1,0)+IF(ISNUMBER(W2160),1,0)+IF(ISNUMBER(X2160),1,0)+IF(ISNUMBER(Z2160),1,0)+IF(ISNUMBER(AA2160),1,0)+IF(ISNUMBER(AD2160),1,0)+IF(ISNUMBER(AC2160),1,0)+IF(ISNUMBER(AF2160),1,0)+IF(ISNUMBER(AG2160),1,0)+IF(ISNUMBER(AI2160),1,0)+IF(ISNUMBER(AJ2160),1,0)+IF(ISNUMBER(AL2160),1,0)+IF(ISNUMBER(AM2160),1,0)+IF(ISNUMBER(AO2160),1,0)+IF(ISNUMBER(AP2160),1,0)+IF(ISNUMBER(#REF!),1,0)+IF(ISNUMBER(AR2160),1,0)+IF(ISNUMBER(AS2160),1,0)+IF(ISNUMBER(AY2160),1,0)+IF(ISNUMBER(AU2160),1,0)+IF(ISNUMBER(AV2160),1,0)+IF(ISNUMBER(AW2160),1,0)+IF(ISNUMBER(AX2160),1,0)+IF(ISNUMBER(BA2160),1,0)+IF(ISNUMBER(BB2160),1,0),1)</f>
        <v>1</v>
      </c>
      <c r="W2160" s="197">
        <v>415</v>
      </c>
      <c r="X2160" s="197"/>
      <c r="Y2160" s="197" t="s">
        <v>42</v>
      </c>
      <c r="Z2160" s="197">
        <v>160</v>
      </c>
      <c r="AA2160" s="197"/>
      <c r="AB2160" s="197" t="s">
        <v>42</v>
      </c>
      <c r="AC2160" s="197"/>
      <c r="AD2160" s="197"/>
      <c r="AE2160" s="197"/>
      <c r="AF2160" s="197"/>
      <c r="AG2160" s="197"/>
      <c r="AH2160" s="197"/>
      <c r="AI2160" s="200"/>
      <c r="AJ2160" s="197"/>
      <c r="AK2160" s="197"/>
      <c r="AL2160" s="197"/>
      <c r="AM2160" s="197"/>
      <c r="AN2160" s="197"/>
      <c r="AO2160" s="197"/>
      <c r="AP2160" s="197"/>
      <c r="AQ2160" s="197"/>
      <c r="AR2160" s="197"/>
      <c r="AS2160" s="197"/>
      <c r="AT2160" s="197"/>
      <c r="AU2160" s="197"/>
      <c r="AV2160" s="197"/>
      <c r="AW2160" s="197"/>
      <c r="AX2160" s="197"/>
      <c r="AY2160" s="197"/>
      <c r="AZ2160" s="197"/>
      <c r="BA2160" s="197"/>
      <c r="BB2160" s="197"/>
      <c r="BC2160" s="197"/>
    </row>
    <row r="2161" spans="2:55" customFormat="1" ht="14.1" customHeight="1">
      <c r="B2161" s="204">
        <v>20250629</v>
      </c>
      <c r="C2161" s="204" t="s">
        <v>64</v>
      </c>
      <c r="D2161" s="204">
        <v>1730</v>
      </c>
      <c r="E2161" s="204"/>
      <c r="F2161" s="204">
        <v>8130</v>
      </c>
      <c r="G2161" s="204">
        <v>720</v>
      </c>
      <c r="H2161" s="204"/>
      <c r="I2161" s="204">
        <v>8119</v>
      </c>
      <c r="J2161" s="204">
        <v>720</v>
      </c>
      <c r="K2161" s="204">
        <v>-1871</v>
      </c>
      <c r="L2161" s="204">
        <v>-1871</v>
      </c>
      <c r="M2161" s="204">
        <v>0</v>
      </c>
      <c r="N2161" s="204" t="s">
        <v>40</v>
      </c>
      <c r="O2161" s="204" t="s">
        <v>41</v>
      </c>
      <c r="P2161" s="202">
        <f t="shared" si="203"/>
        <v>0</v>
      </c>
      <c r="Q2161" s="197" t="str">
        <f t="shared" si="198"/>
        <v>NA</v>
      </c>
      <c r="R2161" s="202">
        <f t="shared" si="199"/>
        <v>11</v>
      </c>
      <c r="S2161" s="202">
        <f t="shared" si="200"/>
        <v>0</v>
      </c>
      <c r="T2161" s="197">
        <f t="shared" si="201"/>
        <v>11</v>
      </c>
      <c r="U2161" s="197">
        <f t="shared" si="202"/>
        <v>1871</v>
      </c>
      <c r="V2161" s="197">
        <f>MIN(IF(SUM(W2161,,X2161,Z2161,AA2161,AD2161,AC2161,AF2161,AG2161,AJ2161,AI2161,AL2161,AM2161,AO2161,AP2161,AR2161,AS2161,A2161,AY2161,AU2161,AV2161,AW2161,AX2161,BA2161,BB2161)=0,0,1)+IF(O2161="Smoothing ramp",1,0)+IF(ISNUMBER(W2161),1,0)+IF(ISNUMBER(X2161),1,0)+IF(ISNUMBER(Z2161),1,0)+IF(ISNUMBER(AA2161),1,0)+IF(ISNUMBER(AD2161),1,0)+IF(ISNUMBER(AC2161),1,0)+IF(ISNUMBER(AF2161),1,0)+IF(ISNUMBER(AG2161),1,0)+IF(ISNUMBER(AI2161),1,0)+IF(ISNUMBER(AJ2161),1,0)+IF(ISNUMBER(AL2161),1,0)+IF(ISNUMBER(AM2161),1,0)+IF(ISNUMBER(AO2161),1,0)+IF(ISNUMBER(AP2161),1,0)+IF(ISNUMBER(#REF!),1,0)+IF(ISNUMBER(AR2161),1,0)+IF(ISNUMBER(AS2161),1,0)+IF(ISNUMBER(AY2161),1,0)+IF(ISNUMBER(AU2161),1,0)+IF(ISNUMBER(AV2161),1,0)+IF(ISNUMBER(AW2161),1,0)+IF(ISNUMBER(AX2161),1,0)+IF(ISNUMBER(BA2161),1,0)+IF(ISNUMBER(BB2161),1,0),1)</f>
        <v>1</v>
      </c>
      <c r="W2161" s="197">
        <v>415</v>
      </c>
      <c r="X2161" s="197"/>
      <c r="Y2161" s="197" t="s">
        <v>42</v>
      </c>
      <c r="Z2161" s="197">
        <v>160</v>
      </c>
      <c r="AA2161" s="197"/>
      <c r="AB2161" s="197" t="s">
        <v>42</v>
      </c>
      <c r="AC2161" s="197"/>
      <c r="AD2161" s="197"/>
      <c r="AE2161" s="197"/>
      <c r="AF2161" s="197"/>
      <c r="AG2161" s="197"/>
      <c r="AH2161" s="197"/>
      <c r="AI2161" s="200"/>
      <c r="AJ2161" s="197"/>
      <c r="AK2161" s="197"/>
      <c r="AL2161" s="197"/>
      <c r="AM2161" s="197"/>
      <c r="AN2161" s="197"/>
      <c r="AO2161" s="197"/>
      <c r="AP2161" s="197"/>
      <c r="AQ2161" s="197"/>
      <c r="AR2161" s="197"/>
      <c r="AS2161" s="197"/>
      <c r="AT2161" s="197"/>
      <c r="AU2161" s="197"/>
      <c r="AV2161" s="197"/>
      <c r="AW2161" s="197"/>
      <c r="AX2161" s="197"/>
      <c r="AY2161" s="197"/>
      <c r="AZ2161" s="197"/>
      <c r="BA2161" s="197"/>
      <c r="BB2161" s="197"/>
      <c r="BC2161" s="197"/>
    </row>
    <row r="2162" spans="2:55" customFormat="1" ht="14.1" customHeight="1">
      <c r="B2162" s="204">
        <v>20250629</v>
      </c>
      <c r="C2162" s="204" t="s">
        <v>64</v>
      </c>
      <c r="D2162" s="204">
        <v>1830</v>
      </c>
      <c r="E2162" s="204">
        <v>9656</v>
      </c>
      <c r="F2162" s="204"/>
      <c r="G2162" s="204"/>
      <c r="H2162" s="204">
        <v>8385</v>
      </c>
      <c r="I2162" s="204"/>
      <c r="J2162" s="204"/>
      <c r="K2162" s="204">
        <v>-5475</v>
      </c>
      <c r="L2162" s="204">
        <v>-5475</v>
      </c>
      <c r="M2162" s="204">
        <v>-4204</v>
      </c>
      <c r="N2162" s="204" t="s">
        <v>40</v>
      </c>
      <c r="O2162" s="204" t="s">
        <v>45</v>
      </c>
      <c r="P2162" s="202">
        <f t="shared" si="203"/>
        <v>0</v>
      </c>
      <c r="Q2162" s="197">
        <f t="shared" si="198"/>
        <v>1271</v>
      </c>
      <c r="R2162" s="202" t="str">
        <f t="shared" si="199"/>
        <v>NA</v>
      </c>
      <c r="S2162" s="202" t="str">
        <f t="shared" si="200"/>
        <v>NA</v>
      </c>
      <c r="T2162" s="197" t="str">
        <f t="shared" si="201"/>
        <v>NA</v>
      </c>
      <c r="U2162" s="197">
        <f t="shared" si="202"/>
        <v>0</v>
      </c>
      <c r="V2162" s="197">
        <f>MIN(IF(SUM(W2162,,X2162,Z2162,AA2162,AD2162,AC2162,AF2162,AG2162,AJ2162,AI2162,AL2162,AM2162,AO2162,AP2162,AR2162,AS2162,A2162,AY2162,AU2162,AV2162,AW2162,AX2162,BA2162,BB2162)=0,0,1)+IF(O2162="Smoothing ramp",1,0)+IF(ISNUMBER(W2162),1,0)+IF(ISNUMBER(X2162),1,0)+IF(ISNUMBER(Z2162),1,0)+IF(ISNUMBER(AA2162),1,0)+IF(ISNUMBER(AD2162),1,0)+IF(ISNUMBER(AC2162),1,0)+IF(ISNUMBER(AF2162),1,0)+IF(ISNUMBER(AG2162),1,0)+IF(ISNUMBER(AI2162),1,0)+IF(ISNUMBER(AJ2162),1,0)+IF(ISNUMBER(AL2162),1,0)+IF(ISNUMBER(AM2162),1,0)+IF(ISNUMBER(AO2162),1,0)+IF(ISNUMBER(AP2162),1,0)+IF(ISNUMBER(#REF!),1,0)+IF(ISNUMBER(AR2162),1,0)+IF(ISNUMBER(AS2162),1,0)+IF(ISNUMBER(AY2162),1,0)+IF(ISNUMBER(AU2162),1,0)+IF(ISNUMBER(AV2162),1,0)+IF(ISNUMBER(AW2162),1,0)+IF(ISNUMBER(AX2162),1,0)+IF(ISNUMBER(BA2162),1,0)+IF(ISNUMBER(BB2162),1,0),1)</f>
        <v>1</v>
      </c>
      <c r="W2162" s="197">
        <v>415</v>
      </c>
      <c r="X2162" s="197"/>
      <c r="Y2162" s="197" t="s">
        <v>42</v>
      </c>
      <c r="Z2162" s="197">
        <v>160</v>
      </c>
      <c r="AA2162" s="197"/>
      <c r="AB2162" s="197" t="s">
        <v>42</v>
      </c>
      <c r="AC2162" s="197"/>
      <c r="AD2162" s="197"/>
      <c r="AE2162" s="197"/>
      <c r="AF2162" s="197"/>
      <c r="AG2162" s="197"/>
      <c r="AH2162" s="197"/>
      <c r="AI2162" s="200"/>
      <c r="AJ2162" s="197"/>
      <c r="AK2162" s="197"/>
      <c r="AL2162" s="197"/>
      <c r="AM2162" s="197"/>
      <c r="AN2162" s="197"/>
      <c r="AO2162" s="197"/>
      <c r="AP2162" s="197"/>
      <c r="AQ2162" s="197"/>
      <c r="AR2162" s="197"/>
      <c r="AS2162" s="197"/>
      <c r="AT2162" s="197"/>
      <c r="AU2162" s="197"/>
      <c r="AV2162" s="197"/>
      <c r="AW2162" s="197"/>
      <c r="AX2162" s="197"/>
      <c r="AY2162" s="197"/>
      <c r="AZ2162" s="197"/>
      <c r="BA2162" s="197"/>
      <c r="BB2162" s="197"/>
      <c r="BC2162" s="197"/>
    </row>
    <row r="2163" spans="2:55" customFormat="1" ht="14.1" customHeight="1">
      <c r="B2163" s="204">
        <v>20250629</v>
      </c>
      <c r="C2163" s="204" t="s">
        <v>64</v>
      </c>
      <c r="D2163" s="204">
        <v>1930</v>
      </c>
      <c r="E2163" s="204">
        <v>9656</v>
      </c>
      <c r="F2163" s="204"/>
      <c r="G2163" s="204"/>
      <c r="H2163" s="204">
        <v>8385</v>
      </c>
      <c r="I2163" s="204"/>
      <c r="J2163" s="204"/>
      <c r="K2163" s="204">
        <v>-5475</v>
      </c>
      <c r="L2163" s="204">
        <v>-5475</v>
      </c>
      <c r="M2163" s="204">
        <v>-4204</v>
      </c>
      <c r="N2163" s="204" t="s">
        <v>40</v>
      </c>
      <c r="O2163" s="204" t="s">
        <v>45</v>
      </c>
      <c r="P2163" s="202">
        <f t="shared" si="203"/>
        <v>0</v>
      </c>
      <c r="Q2163" s="197">
        <f t="shared" si="198"/>
        <v>1271</v>
      </c>
      <c r="R2163" s="202" t="str">
        <f t="shared" si="199"/>
        <v>NA</v>
      </c>
      <c r="S2163" s="202" t="str">
        <f t="shared" si="200"/>
        <v>NA</v>
      </c>
      <c r="T2163" s="197" t="str">
        <f t="shared" si="201"/>
        <v>NA</v>
      </c>
      <c r="U2163" s="197">
        <f t="shared" si="202"/>
        <v>0</v>
      </c>
      <c r="V2163" s="197">
        <f>MIN(IF(SUM(W2163,,X2163,Z2163,AA2163,AD2163,AC2163,AF2163,AG2163,AJ2163,AI2163,AL2163,AM2163,AO2163,AP2163,AR2163,AS2163,A2163,AY2163,AU2163,AV2163,AW2163,AX2163,BA2163,BB2163)=0,0,1)+IF(O2163="Smoothing ramp",1,0)+IF(ISNUMBER(W2163),1,0)+IF(ISNUMBER(X2163),1,0)+IF(ISNUMBER(Z2163),1,0)+IF(ISNUMBER(AA2163),1,0)+IF(ISNUMBER(AD2163),1,0)+IF(ISNUMBER(AC2163),1,0)+IF(ISNUMBER(AF2163),1,0)+IF(ISNUMBER(AG2163),1,0)+IF(ISNUMBER(AI2163),1,0)+IF(ISNUMBER(AJ2163),1,0)+IF(ISNUMBER(AL2163),1,0)+IF(ISNUMBER(AM2163),1,0)+IF(ISNUMBER(AO2163),1,0)+IF(ISNUMBER(AP2163),1,0)+IF(ISNUMBER(#REF!),1,0)+IF(ISNUMBER(AR2163),1,0)+IF(ISNUMBER(AS2163),1,0)+IF(ISNUMBER(AY2163),1,0)+IF(ISNUMBER(AU2163),1,0)+IF(ISNUMBER(AV2163),1,0)+IF(ISNUMBER(AW2163),1,0)+IF(ISNUMBER(AX2163),1,0)+IF(ISNUMBER(BA2163),1,0)+IF(ISNUMBER(BB2163),1,0),1)</f>
        <v>1</v>
      </c>
      <c r="W2163" s="197">
        <v>415</v>
      </c>
      <c r="X2163" s="197"/>
      <c r="Y2163" s="197" t="s">
        <v>42</v>
      </c>
      <c r="Z2163" s="197">
        <v>160</v>
      </c>
      <c r="AA2163" s="197"/>
      <c r="AB2163" s="197" t="s">
        <v>42</v>
      </c>
      <c r="AC2163" s="197"/>
      <c r="AD2163" s="197"/>
      <c r="AE2163" s="197"/>
      <c r="AF2163" s="197"/>
      <c r="AG2163" s="197"/>
      <c r="AH2163" s="197"/>
      <c r="AI2163" s="200"/>
      <c r="AJ2163" s="197"/>
      <c r="AK2163" s="197"/>
      <c r="AL2163" s="197"/>
      <c r="AM2163" s="197"/>
      <c r="AN2163" s="197"/>
      <c r="AO2163" s="197"/>
      <c r="AP2163" s="197"/>
      <c r="AQ2163" s="197"/>
      <c r="AR2163" s="197"/>
      <c r="AS2163" s="197"/>
      <c r="AT2163" s="197"/>
      <c r="AU2163" s="197"/>
      <c r="AV2163" s="197"/>
      <c r="AW2163" s="197"/>
      <c r="AX2163" s="197"/>
      <c r="AY2163" s="197"/>
      <c r="AZ2163" s="197"/>
      <c r="BA2163" s="197"/>
      <c r="BB2163" s="197"/>
      <c r="BC2163" s="197"/>
    </row>
    <row r="2164" spans="2:55" customFormat="1" ht="14.1" customHeight="1">
      <c r="B2164" s="204">
        <v>20250629</v>
      </c>
      <c r="C2164" s="204" t="s">
        <v>64</v>
      </c>
      <c r="D2164" s="204">
        <v>2030</v>
      </c>
      <c r="E2164" s="204">
        <v>9656</v>
      </c>
      <c r="F2164" s="204"/>
      <c r="G2164" s="204"/>
      <c r="H2164" s="204">
        <v>8385</v>
      </c>
      <c r="I2164" s="204"/>
      <c r="J2164" s="204"/>
      <c r="K2164" s="204">
        <v>-5475</v>
      </c>
      <c r="L2164" s="204">
        <v>-5475</v>
      </c>
      <c r="M2164" s="204">
        <v>-4204</v>
      </c>
      <c r="N2164" s="204" t="s">
        <v>40</v>
      </c>
      <c r="O2164" s="204" t="s">
        <v>45</v>
      </c>
      <c r="P2164" s="202">
        <f t="shared" si="203"/>
        <v>0</v>
      </c>
      <c r="Q2164" s="197">
        <f t="shared" si="198"/>
        <v>1271</v>
      </c>
      <c r="R2164" s="202" t="str">
        <f t="shared" si="199"/>
        <v>NA</v>
      </c>
      <c r="S2164" s="202" t="str">
        <f t="shared" si="200"/>
        <v>NA</v>
      </c>
      <c r="T2164" s="197" t="str">
        <f t="shared" si="201"/>
        <v>NA</v>
      </c>
      <c r="U2164" s="197">
        <f t="shared" si="202"/>
        <v>0</v>
      </c>
      <c r="V2164" s="197">
        <f>MIN(IF(SUM(W2164,,X2164,Z2164,AA2164,AD2164,AC2164,AF2164,AG2164,AJ2164,AI2164,AL2164,AM2164,AO2164,AP2164,AR2164,AS2164,A2164,AY2164,AU2164,AV2164,AW2164,AX2164,BA2164,BB2164)=0,0,1)+IF(O2164="Smoothing ramp",1,0)+IF(ISNUMBER(W2164),1,0)+IF(ISNUMBER(X2164),1,0)+IF(ISNUMBER(Z2164),1,0)+IF(ISNUMBER(AA2164),1,0)+IF(ISNUMBER(AD2164),1,0)+IF(ISNUMBER(AC2164),1,0)+IF(ISNUMBER(AF2164),1,0)+IF(ISNUMBER(AG2164),1,0)+IF(ISNUMBER(AI2164),1,0)+IF(ISNUMBER(AJ2164),1,0)+IF(ISNUMBER(AL2164),1,0)+IF(ISNUMBER(AM2164),1,0)+IF(ISNUMBER(AO2164),1,0)+IF(ISNUMBER(AP2164),1,0)+IF(ISNUMBER(#REF!),1,0)+IF(ISNUMBER(AR2164),1,0)+IF(ISNUMBER(AS2164),1,0)+IF(ISNUMBER(AY2164),1,0)+IF(ISNUMBER(AU2164),1,0)+IF(ISNUMBER(AV2164),1,0)+IF(ISNUMBER(AW2164),1,0)+IF(ISNUMBER(AX2164),1,0)+IF(ISNUMBER(BA2164),1,0)+IF(ISNUMBER(BB2164),1,0),1)</f>
        <v>1</v>
      </c>
      <c r="W2164" s="197">
        <v>415</v>
      </c>
      <c r="X2164" s="197"/>
      <c r="Y2164" s="197" t="s">
        <v>42</v>
      </c>
      <c r="Z2164" s="197">
        <v>160</v>
      </c>
      <c r="AA2164" s="197"/>
      <c r="AB2164" s="197" t="s">
        <v>42</v>
      </c>
      <c r="AC2164" s="197"/>
      <c r="AD2164" s="197"/>
      <c r="AE2164" s="197"/>
      <c r="AF2164" s="197"/>
      <c r="AG2164" s="197"/>
      <c r="AH2164" s="197"/>
      <c r="AI2164" s="200"/>
      <c r="AJ2164" s="197"/>
      <c r="AK2164" s="197"/>
      <c r="AL2164" s="197"/>
      <c r="AM2164" s="197"/>
      <c r="AN2164" s="197"/>
      <c r="AO2164" s="197"/>
      <c r="AP2164" s="197"/>
      <c r="AQ2164" s="197"/>
      <c r="AR2164" s="197"/>
      <c r="AS2164" s="197"/>
      <c r="AT2164" s="197"/>
      <c r="AU2164" s="197"/>
      <c r="AV2164" s="197"/>
      <c r="AW2164" s="197"/>
      <c r="AX2164" s="197"/>
      <c r="AY2164" s="197"/>
      <c r="AZ2164" s="197"/>
      <c r="BA2164" s="197"/>
      <c r="BB2164" s="197"/>
      <c r="BC2164" s="197"/>
    </row>
    <row r="2165" spans="2:55" customFormat="1" ht="14.1" customHeight="1">
      <c r="B2165" s="204">
        <v>20250629</v>
      </c>
      <c r="C2165" s="204" t="s">
        <v>64</v>
      </c>
      <c r="D2165" s="204">
        <v>2130</v>
      </c>
      <c r="E2165" s="204">
        <v>9290</v>
      </c>
      <c r="F2165" s="204"/>
      <c r="G2165" s="204"/>
      <c r="H2165" s="204">
        <v>8345</v>
      </c>
      <c r="I2165" s="204"/>
      <c r="J2165" s="204"/>
      <c r="K2165" s="204">
        <v>-5636</v>
      </c>
      <c r="L2165" s="204">
        <v>-5636</v>
      </c>
      <c r="M2165" s="204">
        <v>-4691</v>
      </c>
      <c r="N2165" s="204" t="s">
        <v>40</v>
      </c>
      <c r="O2165" s="204" t="s">
        <v>45</v>
      </c>
      <c r="P2165" s="202">
        <f t="shared" si="203"/>
        <v>0</v>
      </c>
      <c r="Q2165" s="197">
        <f t="shared" si="198"/>
        <v>945</v>
      </c>
      <c r="R2165" s="202" t="str">
        <f t="shared" si="199"/>
        <v>NA</v>
      </c>
      <c r="S2165" s="202" t="str">
        <f t="shared" si="200"/>
        <v>NA</v>
      </c>
      <c r="T2165" s="197" t="str">
        <f t="shared" si="201"/>
        <v>NA</v>
      </c>
      <c r="U2165" s="197">
        <f t="shared" si="202"/>
        <v>0</v>
      </c>
      <c r="V2165" s="197">
        <f>MIN(IF(SUM(W2165,,X2165,Z2165,AA2165,AD2165,AC2165,AF2165,AG2165,AJ2165,AI2165,AL2165,AM2165,AO2165,AP2165,AR2165,AS2165,A2165,AY2165,AU2165,AV2165,AW2165,AX2165,BA2165,BB2165)=0,0,1)+IF(O2165="Smoothing ramp",1,0)+IF(ISNUMBER(W2165),1,0)+IF(ISNUMBER(X2165),1,0)+IF(ISNUMBER(Z2165),1,0)+IF(ISNUMBER(AA2165),1,0)+IF(ISNUMBER(AD2165),1,0)+IF(ISNUMBER(AC2165),1,0)+IF(ISNUMBER(AF2165),1,0)+IF(ISNUMBER(AG2165),1,0)+IF(ISNUMBER(AI2165),1,0)+IF(ISNUMBER(AJ2165),1,0)+IF(ISNUMBER(AL2165),1,0)+IF(ISNUMBER(AM2165),1,0)+IF(ISNUMBER(AO2165),1,0)+IF(ISNUMBER(AP2165),1,0)+IF(ISNUMBER(#REF!),1,0)+IF(ISNUMBER(AR2165),1,0)+IF(ISNUMBER(AS2165),1,0)+IF(ISNUMBER(AY2165),1,0)+IF(ISNUMBER(AU2165),1,0)+IF(ISNUMBER(AV2165),1,0)+IF(ISNUMBER(AW2165),1,0)+IF(ISNUMBER(AX2165),1,0)+IF(ISNUMBER(BA2165),1,0)+IF(ISNUMBER(BB2165),1,0),1)</f>
        <v>1</v>
      </c>
      <c r="W2165" s="197">
        <v>415</v>
      </c>
      <c r="X2165" s="197"/>
      <c r="Y2165" s="197" t="s">
        <v>42</v>
      </c>
      <c r="Z2165" s="197">
        <v>160</v>
      </c>
      <c r="AA2165" s="197"/>
      <c r="AB2165" s="197" t="s">
        <v>42</v>
      </c>
      <c r="AC2165" s="197"/>
      <c r="AD2165" s="197"/>
      <c r="AE2165" s="197"/>
      <c r="AF2165" s="197"/>
      <c r="AG2165" s="197"/>
      <c r="AH2165" s="197"/>
      <c r="AI2165" s="200"/>
      <c r="AJ2165" s="197"/>
      <c r="AK2165" s="197"/>
      <c r="AL2165" s="197"/>
      <c r="AM2165" s="197"/>
      <c r="AN2165" s="197"/>
      <c r="AO2165" s="197"/>
      <c r="AP2165" s="197"/>
      <c r="AQ2165" s="197"/>
      <c r="AR2165" s="197"/>
      <c r="AS2165" s="197"/>
      <c r="AT2165" s="197"/>
      <c r="AU2165" s="197"/>
      <c r="AV2165" s="197"/>
      <c r="AW2165" s="197"/>
      <c r="AX2165" s="197"/>
      <c r="AY2165" s="197"/>
      <c r="AZ2165" s="197"/>
      <c r="BA2165" s="197"/>
      <c r="BB2165" s="197"/>
      <c r="BC2165" s="197"/>
    </row>
    <row r="2166" spans="2:55" customFormat="1" ht="14.1" customHeight="1">
      <c r="B2166" s="204">
        <v>20250629</v>
      </c>
      <c r="C2166" s="204" t="s">
        <v>64</v>
      </c>
      <c r="D2166" s="204">
        <v>2230</v>
      </c>
      <c r="E2166" s="204">
        <v>9290</v>
      </c>
      <c r="F2166" s="204"/>
      <c r="G2166" s="204"/>
      <c r="H2166" s="204">
        <v>8345</v>
      </c>
      <c r="I2166" s="204"/>
      <c r="J2166" s="204"/>
      <c r="K2166" s="204">
        <v>-5636</v>
      </c>
      <c r="L2166" s="204">
        <v>-5636</v>
      </c>
      <c r="M2166" s="204">
        <v>-4691</v>
      </c>
      <c r="N2166" s="204" t="s">
        <v>40</v>
      </c>
      <c r="O2166" s="204" t="s">
        <v>45</v>
      </c>
      <c r="P2166" s="202">
        <f t="shared" si="203"/>
        <v>0</v>
      </c>
      <c r="Q2166" s="197">
        <f t="shared" si="198"/>
        <v>945</v>
      </c>
      <c r="R2166" s="202" t="str">
        <f t="shared" si="199"/>
        <v>NA</v>
      </c>
      <c r="S2166" s="202" t="str">
        <f t="shared" si="200"/>
        <v>NA</v>
      </c>
      <c r="T2166" s="197" t="str">
        <f t="shared" si="201"/>
        <v>NA</v>
      </c>
      <c r="U2166" s="197">
        <f t="shared" si="202"/>
        <v>0</v>
      </c>
      <c r="V2166" s="197">
        <f>MIN(IF(SUM(W2166,,X2166,Z2166,AA2166,AD2166,AC2166,AF2166,AG2166,AJ2166,AI2166,AL2166,AM2166,AO2166,AP2166,AR2166,AS2166,A2166,AY2166,AU2166,AV2166,AW2166,AX2166,BA2166,BB2166)=0,0,1)+IF(O2166="Smoothing ramp",1,0)+IF(ISNUMBER(W2166),1,0)+IF(ISNUMBER(X2166),1,0)+IF(ISNUMBER(Z2166),1,0)+IF(ISNUMBER(AA2166),1,0)+IF(ISNUMBER(AD2166),1,0)+IF(ISNUMBER(AC2166),1,0)+IF(ISNUMBER(AF2166),1,0)+IF(ISNUMBER(AG2166),1,0)+IF(ISNUMBER(AI2166),1,0)+IF(ISNUMBER(AJ2166),1,0)+IF(ISNUMBER(AL2166),1,0)+IF(ISNUMBER(AM2166),1,0)+IF(ISNUMBER(AO2166),1,0)+IF(ISNUMBER(AP2166),1,0)+IF(ISNUMBER(#REF!),1,0)+IF(ISNUMBER(AR2166),1,0)+IF(ISNUMBER(AS2166),1,0)+IF(ISNUMBER(AY2166),1,0)+IF(ISNUMBER(AU2166),1,0)+IF(ISNUMBER(AV2166),1,0)+IF(ISNUMBER(AW2166),1,0)+IF(ISNUMBER(AX2166),1,0)+IF(ISNUMBER(BA2166),1,0)+IF(ISNUMBER(BB2166),1,0),1)</f>
        <v>1</v>
      </c>
      <c r="W2166" s="197">
        <v>210</v>
      </c>
      <c r="X2166" s="197"/>
      <c r="Y2166" s="197" t="s">
        <v>42</v>
      </c>
      <c r="Z2166" s="197">
        <v>70</v>
      </c>
      <c r="AA2166" s="197"/>
      <c r="AB2166" s="197" t="s">
        <v>42</v>
      </c>
      <c r="AC2166" s="197"/>
      <c r="AD2166" s="197"/>
      <c r="AE2166" s="197"/>
      <c r="AF2166" s="197"/>
      <c r="AG2166" s="197"/>
      <c r="AH2166" s="197"/>
      <c r="AI2166" s="200"/>
      <c r="AJ2166" s="197"/>
      <c r="AK2166" s="197"/>
      <c r="AL2166" s="197"/>
      <c r="AM2166" s="197"/>
      <c r="AN2166" s="197"/>
      <c r="AO2166" s="197"/>
      <c r="AP2166" s="197"/>
      <c r="AQ2166" s="197"/>
      <c r="AR2166" s="197"/>
      <c r="AS2166" s="197"/>
      <c r="AT2166" s="197"/>
      <c r="AU2166" s="197"/>
      <c r="AV2166" s="197"/>
      <c r="AW2166" s="197"/>
      <c r="AX2166" s="197"/>
      <c r="AY2166" s="197"/>
      <c r="AZ2166" s="197"/>
      <c r="BA2166" s="197"/>
      <c r="BB2166" s="197"/>
      <c r="BC2166" s="197"/>
    </row>
    <row r="2167" spans="2:55" customFormat="1" ht="14.1" customHeight="1">
      <c r="B2167" s="204">
        <v>20250629</v>
      </c>
      <c r="C2167" s="204" t="s">
        <v>64</v>
      </c>
      <c r="D2167" s="204">
        <v>2330</v>
      </c>
      <c r="E2167" s="204">
        <v>9290</v>
      </c>
      <c r="F2167" s="204"/>
      <c r="G2167" s="204"/>
      <c r="H2167" s="204">
        <v>8345</v>
      </c>
      <c r="I2167" s="204"/>
      <c r="J2167" s="204"/>
      <c r="K2167" s="204">
        <v>-5636</v>
      </c>
      <c r="L2167" s="204">
        <v>-5636</v>
      </c>
      <c r="M2167" s="204">
        <v>-4691</v>
      </c>
      <c r="N2167" s="204" t="s">
        <v>40</v>
      </c>
      <c r="O2167" s="204" t="s">
        <v>45</v>
      </c>
      <c r="P2167" s="202">
        <f t="shared" si="203"/>
        <v>0</v>
      </c>
      <c r="Q2167" s="197">
        <f t="shared" si="198"/>
        <v>945</v>
      </c>
      <c r="R2167" s="202" t="str">
        <f t="shared" si="199"/>
        <v>NA</v>
      </c>
      <c r="S2167" s="202" t="str">
        <f t="shared" si="200"/>
        <v>NA</v>
      </c>
      <c r="T2167" s="197" t="str">
        <f t="shared" si="201"/>
        <v>NA</v>
      </c>
      <c r="U2167" s="197">
        <f t="shared" si="202"/>
        <v>0</v>
      </c>
      <c r="V2167" s="197">
        <f>MIN(IF(SUM(W2167,,X2167,Z2167,AA2167,AD2167,AC2167,AF2167,AG2167,AJ2167,AI2167,AL2167,AM2167,AO2167,AP2167,AR2167,AS2167,A2167,AY2167,AU2167,AV2167,AW2167,AX2167,BA2167,BB2167)=0,0,1)+IF(O2167="Smoothing ramp",1,0)+IF(ISNUMBER(W2167),1,0)+IF(ISNUMBER(X2167),1,0)+IF(ISNUMBER(Z2167),1,0)+IF(ISNUMBER(AA2167),1,0)+IF(ISNUMBER(AD2167),1,0)+IF(ISNUMBER(AC2167),1,0)+IF(ISNUMBER(AF2167),1,0)+IF(ISNUMBER(AG2167),1,0)+IF(ISNUMBER(AI2167),1,0)+IF(ISNUMBER(AJ2167),1,0)+IF(ISNUMBER(AL2167),1,0)+IF(ISNUMBER(AM2167),1,0)+IF(ISNUMBER(AO2167),1,0)+IF(ISNUMBER(AP2167),1,0)+IF(ISNUMBER(#REF!),1,0)+IF(ISNUMBER(AR2167),1,0)+IF(ISNUMBER(AS2167),1,0)+IF(ISNUMBER(AY2167),1,0)+IF(ISNUMBER(AU2167),1,0)+IF(ISNUMBER(AV2167),1,0)+IF(ISNUMBER(AW2167),1,0)+IF(ISNUMBER(AX2167),1,0)+IF(ISNUMBER(BA2167),1,0)+IF(ISNUMBER(BB2167),1,0),1)</f>
        <v>1</v>
      </c>
      <c r="W2167" s="197">
        <v>210</v>
      </c>
      <c r="X2167" s="197"/>
      <c r="Y2167" s="197" t="s">
        <v>42</v>
      </c>
      <c r="Z2167" s="197">
        <v>70</v>
      </c>
      <c r="AA2167" s="197"/>
      <c r="AB2167" s="197" t="s">
        <v>42</v>
      </c>
      <c r="AC2167" s="197"/>
      <c r="AD2167" s="197"/>
      <c r="AE2167" s="197"/>
      <c r="AF2167" s="197"/>
      <c r="AG2167" s="197"/>
      <c r="AH2167" s="197"/>
      <c r="AI2167" s="200"/>
      <c r="AJ2167" s="197"/>
      <c r="AK2167" s="197"/>
      <c r="AL2167" s="197"/>
      <c r="AM2167" s="197"/>
      <c r="AN2167" s="197"/>
      <c r="AO2167" s="197"/>
      <c r="AP2167" s="197"/>
      <c r="AQ2167" s="197"/>
      <c r="AR2167" s="197"/>
      <c r="AS2167" s="197"/>
      <c r="AT2167" s="197"/>
      <c r="AU2167" s="197"/>
      <c r="AV2167" s="197"/>
      <c r="AW2167" s="197"/>
      <c r="AX2167" s="197"/>
      <c r="AY2167" s="197"/>
      <c r="AZ2167" s="197"/>
      <c r="BA2167" s="197"/>
      <c r="BB2167" s="197"/>
      <c r="BC2167" s="197"/>
    </row>
    <row r="2168" spans="2:55" customFormat="1" ht="14.1" customHeight="1">
      <c r="B2168" s="204">
        <v>20250630</v>
      </c>
      <c r="C2168" s="204" t="s">
        <v>64</v>
      </c>
      <c r="D2168" s="204">
        <v>30</v>
      </c>
      <c r="E2168" s="204">
        <v>8402</v>
      </c>
      <c r="F2168" s="204"/>
      <c r="G2168" s="204"/>
      <c r="H2168" s="204">
        <v>7974</v>
      </c>
      <c r="I2168" s="204"/>
      <c r="J2168" s="204"/>
      <c r="K2168" s="204">
        <v>-1203</v>
      </c>
      <c r="L2168" s="204">
        <v>-1203</v>
      </c>
      <c r="M2168" s="204">
        <v>-789</v>
      </c>
      <c r="N2168" s="204" t="s">
        <v>40</v>
      </c>
      <c r="O2168" s="204" t="s">
        <v>45</v>
      </c>
      <c r="P2168" s="202">
        <f t="shared" si="203"/>
        <v>0</v>
      </c>
      <c r="Q2168" s="197">
        <f t="shared" si="198"/>
        <v>428</v>
      </c>
      <c r="R2168" s="202" t="str">
        <f t="shared" si="199"/>
        <v>NA</v>
      </c>
      <c r="S2168" s="202" t="str">
        <f t="shared" si="200"/>
        <v>NA</v>
      </c>
      <c r="T2168" s="197" t="str">
        <f t="shared" si="201"/>
        <v>NA</v>
      </c>
      <c r="U2168" s="197">
        <f t="shared" si="202"/>
        <v>0</v>
      </c>
      <c r="V2168" s="197">
        <f>MIN(IF(SUM(W2168,,X2168,Z2168,AA2168,AD2168,AC2168,AF2168,AG2168,AJ2168,AI2168,AL2168,AM2168,AO2168,AP2168,AR2168,AS2168,A2168,AY2168,AU2168,AV2168,AW2168,AX2168,BA2168,BB2168)=0,0,1)+IF(O2168="Smoothing ramp",1,0)+IF(ISNUMBER(W2168),1,0)+IF(ISNUMBER(X2168),1,0)+IF(ISNUMBER(Z2168),1,0)+IF(ISNUMBER(AA2168),1,0)+IF(ISNUMBER(AD2168),1,0)+IF(ISNUMBER(AC2168),1,0)+IF(ISNUMBER(AF2168),1,0)+IF(ISNUMBER(AG2168),1,0)+IF(ISNUMBER(AI2168),1,0)+IF(ISNUMBER(AJ2168),1,0)+IF(ISNUMBER(AL2168),1,0)+IF(ISNUMBER(AM2168),1,0)+IF(ISNUMBER(AO2168),1,0)+IF(ISNUMBER(AP2168),1,0)+IF(ISNUMBER(#REF!),1,0)+IF(ISNUMBER(AR2168),1,0)+IF(ISNUMBER(AS2168),1,0)+IF(ISNUMBER(AY2168),1,0)+IF(ISNUMBER(AU2168),1,0)+IF(ISNUMBER(AV2168),1,0)+IF(ISNUMBER(AW2168),1,0)+IF(ISNUMBER(AX2168),1,0)+IF(ISNUMBER(BA2168),1,0)+IF(ISNUMBER(BB2168),1,0),1)</f>
        <v>1</v>
      </c>
      <c r="W2168" s="197">
        <v>210</v>
      </c>
      <c r="X2168" s="197"/>
      <c r="Y2168" s="197" t="s">
        <v>42</v>
      </c>
      <c r="Z2168" s="197">
        <v>70</v>
      </c>
      <c r="AA2168" s="197"/>
      <c r="AB2168" s="197" t="s">
        <v>42</v>
      </c>
      <c r="AC2168" s="197"/>
      <c r="AD2168" s="197"/>
      <c r="AE2168" s="197"/>
      <c r="AF2168" s="197"/>
      <c r="AG2168" s="197"/>
      <c r="AH2168" s="197"/>
      <c r="AI2168" s="200"/>
      <c r="AJ2168" s="197"/>
      <c r="AK2168" s="197"/>
      <c r="AL2168" s="197"/>
      <c r="AM2168" s="197"/>
      <c r="AN2168" s="197"/>
      <c r="AO2168" s="197"/>
      <c r="AP2168" s="197"/>
      <c r="AQ2168" s="197"/>
      <c r="AR2168" s="197"/>
      <c r="AS2168" s="197"/>
      <c r="AT2168" s="197"/>
      <c r="AU2168" s="197"/>
      <c r="AV2168" s="197"/>
      <c r="AW2168" s="197"/>
      <c r="AX2168" s="197"/>
      <c r="AY2168" s="197"/>
      <c r="AZ2168" s="197"/>
      <c r="BA2168" s="197"/>
      <c r="BB2168" s="197"/>
      <c r="BC2168" s="197"/>
    </row>
    <row r="2169" spans="2:55" customFormat="1" ht="14.1" customHeight="1">
      <c r="B2169" s="204">
        <v>20250630</v>
      </c>
      <c r="C2169" s="204" t="s">
        <v>64</v>
      </c>
      <c r="D2169" s="204">
        <v>130</v>
      </c>
      <c r="E2169" s="204">
        <v>8402</v>
      </c>
      <c r="F2169" s="204"/>
      <c r="G2169" s="204"/>
      <c r="H2169" s="204">
        <v>7974</v>
      </c>
      <c r="I2169" s="204"/>
      <c r="J2169" s="204"/>
      <c r="K2169" s="204">
        <v>-1203</v>
      </c>
      <c r="L2169" s="204">
        <v>-1203</v>
      </c>
      <c r="M2169" s="204">
        <v>-789</v>
      </c>
      <c r="N2169" s="204" t="s">
        <v>40</v>
      </c>
      <c r="O2169" s="204" t="s">
        <v>45</v>
      </c>
      <c r="P2169" s="202">
        <f t="shared" si="203"/>
        <v>0</v>
      </c>
      <c r="Q2169" s="197">
        <f t="shared" si="198"/>
        <v>428</v>
      </c>
      <c r="R2169" s="202" t="str">
        <f t="shared" si="199"/>
        <v>NA</v>
      </c>
      <c r="S2169" s="202" t="str">
        <f t="shared" si="200"/>
        <v>NA</v>
      </c>
      <c r="T2169" s="197" t="str">
        <f t="shared" si="201"/>
        <v>NA</v>
      </c>
      <c r="U2169" s="197">
        <f t="shared" si="202"/>
        <v>0</v>
      </c>
      <c r="V2169" s="197">
        <f>MIN(IF(SUM(W2169,,X2169,Z2169,AA2169,AD2169,AC2169,AF2169,AG2169,AJ2169,AI2169,AL2169,AM2169,AO2169,AP2169,AR2169,AS2169,A2169,AY2169,AU2169,AV2169,AW2169,AX2169,BA2169,BB2169)=0,0,1)+IF(O2169="Smoothing ramp",1,0)+IF(ISNUMBER(W2169),1,0)+IF(ISNUMBER(X2169),1,0)+IF(ISNUMBER(Z2169),1,0)+IF(ISNUMBER(AA2169),1,0)+IF(ISNUMBER(AD2169),1,0)+IF(ISNUMBER(AC2169),1,0)+IF(ISNUMBER(AF2169),1,0)+IF(ISNUMBER(AG2169),1,0)+IF(ISNUMBER(AI2169),1,0)+IF(ISNUMBER(AJ2169),1,0)+IF(ISNUMBER(AL2169),1,0)+IF(ISNUMBER(AM2169),1,0)+IF(ISNUMBER(AO2169),1,0)+IF(ISNUMBER(AP2169),1,0)+IF(ISNUMBER(#REF!),1,0)+IF(ISNUMBER(AR2169),1,0)+IF(ISNUMBER(AS2169),1,0)+IF(ISNUMBER(AY2169),1,0)+IF(ISNUMBER(AU2169),1,0)+IF(ISNUMBER(AV2169),1,0)+IF(ISNUMBER(AW2169),1,0)+IF(ISNUMBER(AX2169),1,0)+IF(ISNUMBER(BA2169),1,0)+IF(ISNUMBER(BB2169),1,0),1)</f>
        <v>1</v>
      </c>
      <c r="W2169" s="197">
        <v>210</v>
      </c>
      <c r="X2169" s="197"/>
      <c r="Y2169" s="197" t="s">
        <v>42</v>
      </c>
      <c r="Z2169" s="197">
        <v>70</v>
      </c>
      <c r="AA2169" s="197"/>
      <c r="AB2169" s="197" t="s">
        <v>42</v>
      </c>
      <c r="AC2169" s="197"/>
      <c r="AD2169" s="197"/>
      <c r="AE2169" s="197"/>
      <c r="AF2169" s="197"/>
      <c r="AG2169" s="197"/>
      <c r="AH2169" s="197"/>
      <c r="AI2169" s="200"/>
      <c r="AJ2169" s="197"/>
      <c r="AK2169" s="197"/>
      <c r="AL2169" s="197"/>
      <c r="AM2169" s="197"/>
      <c r="AN2169" s="197"/>
      <c r="AO2169" s="197"/>
      <c r="AP2169" s="197"/>
      <c r="AQ2169" s="197"/>
      <c r="AR2169" s="197"/>
      <c r="AS2169" s="197"/>
      <c r="AT2169" s="197"/>
      <c r="AU2169" s="197"/>
      <c r="AV2169" s="197"/>
      <c r="AW2169" s="197"/>
      <c r="AX2169" s="197"/>
      <c r="AY2169" s="197"/>
      <c r="AZ2169" s="197"/>
      <c r="BA2169" s="197"/>
      <c r="BB2169" s="197"/>
      <c r="BC2169" s="197"/>
    </row>
    <row r="2170" spans="2:55" customFormat="1" ht="14.1" customHeight="1">
      <c r="B2170" s="204">
        <v>20250630</v>
      </c>
      <c r="C2170" s="204" t="s">
        <v>64</v>
      </c>
      <c r="D2170" s="204">
        <v>230</v>
      </c>
      <c r="E2170" s="204">
        <v>8402</v>
      </c>
      <c r="F2170" s="204"/>
      <c r="G2170" s="204"/>
      <c r="H2170" s="204">
        <v>7974</v>
      </c>
      <c r="I2170" s="204"/>
      <c r="J2170" s="204"/>
      <c r="K2170" s="204">
        <v>-1203</v>
      </c>
      <c r="L2170" s="204">
        <v>-1203</v>
      </c>
      <c r="M2170" s="204">
        <v>-789</v>
      </c>
      <c r="N2170" s="204" t="s">
        <v>40</v>
      </c>
      <c r="O2170" s="204" t="s">
        <v>45</v>
      </c>
      <c r="P2170" s="202">
        <f t="shared" si="203"/>
        <v>0</v>
      </c>
      <c r="Q2170" s="197">
        <f t="shared" si="198"/>
        <v>428</v>
      </c>
      <c r="R2170" s="202" t="str">
        <f t="shared" si="199"/>
        <v>NA</v>
      </c>
      <c r="S2170" s="202" t="str">
        <f t="shared" si="200"/>
        <v>NA</v>
      </c>
      <c r="T2170" s="197" t="str">
        <f t="shared" si="201"/>
        <v>NA</v>
      </c>
      <c r="U2170" s="197">
        <f t="shared" si="202"/>
        <v>0</v>
      </c>
      <c r="V2170" s="197">
        <f>MIN(IF(SUM(W2170,,X2170,Z2170,AA2170,AD2170,AC2170,AF2170,AG2170,AJ2170,AI2170,AL2170,AM2170,AO2170,AP2170,AR2170,AS2170,A2170,AY2170,AU2170,AV2170,AW2170,AX2170,BA2170,BB2170)=0,0,1)+IF(O2170="Smoothing ramp",1,0)+IF(ISNUMBER(W2170),1,0)+IF(ISNUMBER(X2170),1,0)+IF(ISNUMBER(Z2170),1,0)+IF(ISNUMBER(AA2170),1,0)+IF(ISNUMBER(AD2170),1,0)+IF(ISNUMBER(AC2170),1,0)+IF(ISNUMBER(AF2170),1,0)+IF(ISNUMBER(AG2170),1,0)+IF(ISNUMBER(AI2170),1,0)+IF(ISNUMBER(AJ2170),1,0)+IF(ISNUMBER(AL2170),1,0)+IF(ISNUMBER(AM2170),1,0)+IF(ISNUMBER(AO2170),1,0)+IF(ISNUMBER(AP2170),1,0)+IF(ISNUMBER(#REF!),1,0)+IF(ISNUMBER(AR2170),1,0)+IF(ISNUMBER(AS2170),1,0)+IF(ISNUMBER(AY2170),1,0)+IF(ISNUMBER(AU2170),1,0)+IF(ISNUMBER(AV2170),1,0)+IF(ISNUMBER(AW2170),1,0)+IF(ISNUMBER(AX2170),1,0)+IF(ISNUMBER(BA2170),1,0)+IF(ISNUMBER(BB2170),1,0),1)</f>
        <v>1</v>
      </c>
      <c r="W2170" s="197">
        <v>210</v>
      </c>
      <c r="X2170" s="197"/>
      <c r="Y2170" s="197" t="s">
        <v>42</v>
      </c>
      <c r="Z2170" s="197">
        <v>70</v>
      </c>
      <c r="AA2170" s="197"/>
      <c r="AB2170" s="197" t="s">
        <v>42</v>
      </c>
      <c r="AC2170" s="197"/>
      <c r="AD2170" s="197"/>
      <c r="AE2170" s="197"/>
      <c r="AF2170" s="197"/>
      <c r="AG2170" s="197"/>
      <c r="AH2170" s="197"/>
      <c r="AI2170" s="200"/>
      <c r="AJ2170" s="197"/>
      <c r="AK2170" s="197"/>
      <c r="AL2170" s="197"/>
      <c r="AM2170" s="197"/>
      <c r="AN2170" s="197"/>
      <c r="AO2170" s="197"/>
      <c r="AP2170" s="197"/>
      <c r="AQ2170" s="197"/>
      <c r="AR2170" s="197"/>
      <c r="AS2170" s="197"/>
      <c r="AT2170" s="197"/>
      <c r="AU2170" s="197"/>
      <c r="AV2170" s="197"/>
      <c r="AW2170" s="197"/>
      <c r="AX2170" s="197"/>
      <c r="AY2170" s="197"/>
      <c r="AZ2170" s="197"/>
      <c r="BA2170" s="197"/>
      <c r="BB2170" s="197"/>
      <c r="BC2170" s="197"/>
    </row>
    <row r="2171" spans="2:55" customFormat="1" ht="14.1" customHeight="1">
      <c r="B2171" s="204">
        <v>20250630</v>
      </c>
      <c r="C2171" s="204" t="s">
        <v>64</v>
      </c>
      <c r="D2171" s="204">
        <v>330</v>
      </c>
      <c r="E2171" s="204">
        <v>8628</v>
      </c>
      <c r="F2171" s="204"/>
      <c r="G2171" s="204"/>
      <c r="H2171" s="204">
        <v>8341</v>
      </c>
      <c r="I2171" s="204"/>
      <c r="J2171" s="204"/>
      <c r="K2171" s="204">
        <v>-4469</v>
      </c>
      <c r="L2171" s="204">
        <v>-4469</v>
      </c>
      <c r="M2171" s="204">
        <v>-4256</v>
      </c>
      <c r="N2171" s="204" t="s">
        <v>40</v>
      </c>
      <c r="O2171" s="204" t="s">
        <v>45</v>
      </c>
      <c r="P2171" s="202">
        <f t="shared" si="203"/>
        <v>0</v>
      </c>
      <c r="Q2171" s="197">
        <f t="shared" si="198"/>
        <v>287</v>
      </c>
      <c r="R2171" s="202" t="str">
        <f t="shared" si="199"/>
        <v>NA</v>
      </c>
      <c r="S2171" s="202" t="str">
        <f t="shared" si="200"/>
        <v>NA</v>
      </c>
      <c r="T2171" s="197" t="str">
        <f t="shared" si="201"/>
        <v>NA</v>
      </c>
      <c r="U2171" s="197">
        <f t="shared" si="202"/>
        <v>0</v>
      </c>
      <c r="V2171" s="197">
        <f>MIN(IF(SUM(W2171,,X2171,Z2171,AA2171,AD2171,AC2171,AF2171,AG2171,AJ2171,AI2171,AL2171,AM2171,AO2171,AP2171,AR2171,AS2171,A2171,AY2171,AU2171,AV2171,AW2171,AX2171,BA2171,BB2171)=0,0,1)+IF(O2171="Smoothing ramp",1,0)+IF(ISNUMBER(W2171),1,0)+IF(ISNUMBER(X2171),1,0)+IF(ISNUMBER(Z2171),1,0)+IF(ISNUMBER(AA2171),1,0)+IF(ISNUMBER(AD2171),1,0)+IF(ISNUMBER(AC2171),1,0)+IF(ISNUMBER(AF2171),1,0)+IF(ISNUMBER(AG2171),1,0)+IF(ISNUMBER(AI2171),1,0)+IF(ISNUMBER(AJ2171),1,0)+IF(ISNUMBER(AL2171),1,0)+IF(ISNUMBER(AM2171),1,0)+IF(ISNUMBER(AO2171),1,0)+IF(ISNUMBER(AP2171),1,0)+IF(ISNUMBER(#REF!),1,0)+IF(ISNUMBER(AR2171),1,0)+IF(ISNUMBER(AS2171),1,0)+IF(ISNUMBER(AY2171),1,0)+IF(ISNUMBER(AU2171),1,0)+IF(ISNUMBER(AV2171),1,0)+IF(ISNUMBER(AW2171),1,0)+IF(ISNUMBER(AX2171),1,0)+IF(ISNUMBER(BA2171),1,0)+IF(ISNUMBER(BB2171),1,0),1)</f>
        <v>1</v>
      </c>
      <c r="W2171" s="197">
        <v>210</v>
      </c>
      <c r="X2171" s="197"/>
      <c r="Y2171" s="197" t="s">
        <v>42</v>
      </c>
      <c r="Z2171" s="197">
        <v>70</v>
      </c>
      <c r="AA2171" s="197"/>
      <c r="AB2171" s="197" t="s">
        <v>42</v>
      </c>
      <c r="AC2171" s="197"/>
      <c r="AD2171" s="197"/>
      <c r="AE2171" s="197"/>
      <c r="AF2171" s="197"/>
      <c r="AG2171" s="197"/>
      <c r="AH2171" s="197"/>
      <c r="AI2171" s="200">
        <v>3000</v>
      </c>
      <c r="AJ2171" s="197"/>
      <c r="AK2171" s="197" t="s">
        <v>66</v>
      </c>
      <c r="AL2171" s="197"/>
      <c r="AM2171" s="197"/>
      <c r="AN2171" s="197"/>
      <c r="AO2171" s="197"/>
      <c r="AP2171" s="197"/>
      <c r="AQ2171" s="197"/>
      <c r="AR2171" s="197"/>
      <c r="AS2171" s="197"/>
      <c r="AT2171" s="197"/>
      <c r="AU2171" s="197"/>
      <c r="AV2171" s="197"/>
      <c r="AW2171" s="197"/>
      <c r="AX2171" s="197"/>
      <c r="AY2171" s="197"/>
      <c r="AZ2171" s="197"/>
      <c r="BA2171" s="197"/>
      <c r="BB2171" s="197"/>
      <c r="BC2171" s="197"/>
    </row>
    <row r="2172" spans="2:55" customFormat="1" ht="14.1" customHeight="1">
      <c r="B2172" s="204">
        <v>20250630</v>
      </c>
      <c r="C2172" s="204" t="s">
        <v>64</v>
      </c>
      <c r="D2172" s="204">
        <v>430</v>
      </c>
      <c r="E2172" s="204">
        <v>8628</v>
      </c>
      <c r="F2172" s="204"/>
      <c r="G2172" s="204"/>
      <c r="H2172" s="204">
        <v>8341</v>
      </c>
      <c r="I2172" s="204"/>
      <c r="J2172" s="204"/>
      <c r="K2172" s="204">
        <v>-4469</v>
      </c>
      <c r="L2172" s="204">
        <v>-4469</v>
      </c>
      <c r="M2172" s="204">
        <v>-4256</v>
      </c>
      <c r="N2172" s="204" t="s">
        <v>40</v>
      </c>
      <c r="O2172" s="204" t="s">
        <v>45</v>
      </c>
      <c r="P2172" s="202">
        <f t="shared" si="203"/>
        <v>0</v>
      </c>
      <c r="Q2172" s="197">
        <f t="shared" si="198"/>
        <v>287</v>
      </c>
      <c r="R2172" s="202" t="str">
        <f t="shared" si="199"/>
        <v>NA</v>
      </c>
      <c r="S2172" s="202" t="str">
        <f t="shared" si="200"/>
        <v>NA</v>
      </c>
      <c r="T2172" s="197" t="str">
        <f t="shared" si="201"/>
        <v>NA</v>
      </c>
      <c r="U2172" s="197">
        <f t="shared" si="202"/>
        <v>0</v>
      </c>
      <c r="V2172" s="197">
        <f>MIN(IF(SUM(W2172,,X2172,Z2172,AA2172,AD2172,AC2172,AF2172,AG2172,AJ2172,AI2172,AL2172,AM2172,AO2172,AP2172,AR2172,AS2172,A2172,AY2172,AU2172,AV2172,AW2172,AX2172,BA2172,BB2172)=0,0,1)+IF(O2172="Smoothing ramp",1,0)+IF(ISNUMBER(W2172),1,0)+IF(ISNUMBER(X2172),1,0)+IF(ISNUMBER(Z2172),1,0)+IF(ISNUMBER(AA2172),1,0)+IF(ISNUMBER(AD2172),1,0)+IF(ISNUMBER(AC2172),1,0)+IF(ISNUMBER(AF2172),1,0)+IF(ISNUMBER(AG2172),1,0)+IF(ISNUMBER(AI2172),1,0)+IF(ISNUMBER(AJ2172),1,0)+IF(ISNUMBER(AL2172),1,0)+IF(ISNUMBER(AM2172),1,0)+IF(ISNUMBER(AO2172),1,0)+IF(ISNUMBER(AP2172),1,0)+IF(ISNUMBER(#REF!),1,0)+IF(ISNUMBER(AR2172),1,0)+IF(ISNUMBER(AS2172),1,0)+IF(ISNUMBER(AY2172),1,0)+IF(ISNUMBER(AU2172),1,0)+IF(ISNUMBER(AV2172),1,0)+IF(ISNUMBER(AW2172),1,0)+IF(ISNUMBER(AX2172),1,0)+IF(ISNUMBER(BA2172),1,0)+IF(ISNUMBER(BB2172),1,0),1)</f>
        <v>1</v>
      </c>
      <c r="W2172" s="197">
        <v>210</v>
      </c>
      <c r="X2172" s="197"/>
      <c r="Y2172" s="197" t="s">
        <v>42</v>
      </c>
      <c r="Z2172" s="197">
        <v>70</v>
      </c>
      <c r="AA2172" s="197"/>
      <c r="AB2172" s="197" t="s">
        <v>42</v>
      </c>
      <c r="AC2172" s="197"/>
      <c r="AD2172" s="197"/>
      <c r="AE2172" s="197"/>
      <c r="AF2172" s="197"/>
      <c r="AG2172" s="197"/>
      <c r="AH2172" s="197"/>
      <c r="AI2172" s="200">
        <v>3000</v>
      </c>
      <c r="AJ2172" s="197"/>
      <c r="AK2172" s="197" t="s">
        <v>66</v>
      </c>
      <c r="AL2172" s="197"/>
      <c r="AM2172" s="197"/>
      <c r="AN2172" s="197"/>
      <c r="AO2172" s="197"/>
      <c r="AP2172" s="197"/>
      <c r="AQ2172" s="197"/>
      <c r="AR2172" s="197"/>
      <c r="AS2172" s="197"/>
      <c r="AT2172" s="197"/>
      <c r="AU2172" s="197"/>
      <c r="AV2172" s="197"/>
      <c r="AW2172" s="197"/>
      <c r="AX2172" s="197"/>
      <c r="AY2172" s="197"/>
      <c r="AZ2172" s="197"/>
      <c r="BA2172" s="197"/>
      <c r="BB2172" s="197"/>
      <c r="BC2172" s="197"/>
    </row>
    <row r="2173" spans="2:55" customFormat="1" ht="14.1" customHeight="1">
      <c r="B2173" s="204">
        <v>20250630</v>
      </c>
      <c r="C2173" s="204" t="s">
        <v>64</v>
      </c>
      <c r="D2173" s="204">
        <v>530</v>
      </c>
      <c r="E2173" s="204">
        <v>8628</v>
      </c>
      <c r="F2173" s="204"/>
      <c r="G2173" s="204"/>
      <c r="H2173" s="204">
        <v>7678</v>
      </c>
      <c r="I2173" s="204"/>
      <c r="J2173" s="204"/>
      <c r="K2173" s="204">
        <v>-4469</v>
      </c>
      <c r="L2173" s="204">
        <v>-4469</v>
      </c>
      <c r="M2173" s="204">
        <v>-3330</v>
      </c>
      <c r="N2173" s="204" t="s">
        <v>40</v>
      </c>
      <c r="O2173" s="204" t="s">
        <v>45</v>
      </c>
      <c r="P2173" s="202">
        <f t="shared" si="203"/>
        <v>0</v>
      </c>
      <c r="Q2173" s="197">
        <f t="shared" si="198"/>
        <v>950</v>
      </c>
      <c r="R2173" s="202" t="str">
        <f t="shared" si="199"/>
        <v>NA</v>
      </c>
      <c r="S2173" s="202" t="str">
        <f t="shared" si="200"/>
        <v>NA</v>
      </c>
      <c r="T2173" s="197" t="str">
        <f t="shared" si="201"/>
        <v>NA</v>
      </c>
      <c r="U2173" s="197">
        <f t="shared" si="202"/>
        <v>0</v>
      </c>
      <c r="V2173" s="197">
        <f>MIN(IF(SUM(W2173,,X2173,Z2173,AA2173,AD2173,AC2173,AF2173,AG2173,AJ2173,AI2173,AL2173,AM2173,AO2173,AP2173,AR2173,AS2173,A2173,AY2173,AU2173,AV2173,AW2173,AX2173,BA2173,BB2173)=0,0,1)+IF(O2173="Smoothing ramp",1,0)+IF(ISNUMBER(W2173),1,0)+IF(ISNUMBER(X2173),1,0)+IF(ISNUMBER(Z2173),1,0)+IF(ISNUMBER(AA2173),1,0)+IF(ISNUMBER(AD2173),1,0)+IF(ISNUMBER(AC2173),1,0)+IF(ISNUMBER(AF2173),1,0)+IF(ISNUMBER(AG2173),1,0)+IF(ISNUMBER(AI2173),1,0)+IF(ISNUMBER(AJ2173),1,0)+IF(ISNUMBER(AL2173),1,0)+IF(ISNUMBER(AM2173),1,0)+IF(ISNUMBER(AO2173),1,0)+IF(ISNUMBER(AP2173),1,0)+IF(ISNUMBER(#REF!),1,0)+IF(ISNUMBER(AR2173),1,0)+IF(ISNUMBER(AS2173),1,0)+IF(ISNUMBER(AY2173),1,0)+IF(ISNUMBER(AU2173),1,0)+IF(ISNUMBER(AV2173),1,0)+IF(ISNUMBER(AW2173),1,0)+IF(ISNUMBER(AX2173),1,0)+IF(ISNUMBER(BA2173),1,0)+IF(ISNUMBER(BB2173),1,0),1)</f>
        <v>1</v>
      </c>
      <c r="W2173" s="197">
        <v>210</v>
      </c>
      <c r="X2173" s="197"/>
      <c r="Y2173" s="197" t="s">
        <v>42</v>
      </c>
      <c r="Z2173" s="197">
        <v>70</v>
      </c>
      <c r="AA2173" s="197"/>
      <c r="AB2173" s="197" t="s">
        <v>42</v>
      </c>
      <c r="AC2173" s="197"/>
      <c r="AD2173" s="197"/>
      <c r="AE2173" s="197"/>
      <c r="AF2173" s="197"/>
      <c r="AG2173" s="197"/>
      <c r="AH2173" s="197"/>
      <c r="AI2173" s="200"/>
      <c r="AJ2173" s="197"/>
      <c r="AK2173" s="197"/>
      <c r="AL2173" s="197"/>
      <c r="AM2173" s="197"/>
      <c r="AN2173" s="197"/>
      <c r="AO2173" s="197"/>
      <c r="AP2173" s="197"/>
      <c r="AQ2173" s="197"/>
      <c r="AR2173" s="197"/>
      <c r="AS2173" s="197"/>
      <c r="AT2173" s="197"/>
      <c r="AU2173" s="197"/>
      <c r="AV2173" s="197"/>
      <c r="AW2173" s="197"/>
      <c r="AX2173" s="197"/>
      <c r="AY2173" s="197"/>
      <c r="AZ2173" s="197"/>
      <c r="BA2173" s="197"/>
      <c r="BB2173" s="197"/>
      <c r="BC2173" s="197"/>
    </row>
    <row r="2174" spans="2:55" customFormat="1" ht="14.1" customHeight="1">
      <c r="B2174" s="204">
        <v>20250630</v>
      </c>
      <c r="C2174" s="204" t="s">
        <v>64</v>
      </c>
      <c r="D2174" s="204">
        <v>630</v>
      </c>
      <c r="E2174" s="204">
        <v>8428</v>
      </c>
      <c r="F2174" s="204"/>
      <c r="G2174" s="204"/>
      <c r="H2174" s="204">
        <v>7476</v>
      </c>
      <c r="I2174" s="204"/>
      <c r="J2174" s="204"/>
      <c r="K2174" s="204">
        <v>-4298</v>
      </c>
      <c r="L2174" s="204">
        <v>-4298</v>
      </c>
      <c r="M2174" s="204">
        <v>-3166</v>
      </c>
      <c r="N2174" s="204" t="s">
        <v>40</v>
      </c>
      <c r="O2174" s="204" t="s">
        <v>45</v>
      </c>
      <c r="P2174" s="202">
        <f t="shared" si="203"/>
        <v>0</v>
      </c>
      <c r="Q2174" s="197">
        <f t="shared" si="198"/>
        <v>952</v>
      </c>
      <c r="R2174" s="202" t="str">
        <f t="shared" si="199"/>
        <v>NA</v>
      </c>
      <c r="S2174" s="202" t="str">
        <f t="shared" si="200"/>
        <v>NA</v>
      </c>
      <c r="T2174" s="197" t="str">
        <f t="shared" si="201"/>
        <v>NA</v>
      </c>
      <c r="U2174" s="197">
        <f t="shared" si="202"/>
        <v>0</v>
      </c>
      <c r="V2174" s="197">
        <f>MIN(IF(SUM(W2174,,X2174,Z2174,AA2174,AD2174,AC2174,AF2174,AG2174,AJ2174,AI2174,AL2174,AM2174,AO2174,AP2174,AR2174,AS2174,A2174,AY2174,AU2174,AV2174,AW2174,AX2174,BA2174,BB2174)=0,0,1)+IF(O2174="Smoothing ramp",1,0)+IF(ISNUMBER(W2174),1,0)+IF(ISNUMBER(X2174),1,0)+IF(ISNUMBER(Z2174),1,0)+IF(ISNUMBER(AA2174),1,0)+IF(ISNUMBER(AD2174),1,0)+IF(ISNUMBER(AC2174),1,0)+IF(ISNUMBER(AF2174),1,0)+IF(ISNUMBER(AG2174),1,0)+IF(ISNUMBER(AI2174),1,0)+IF(ISNUMBER(AJ2174),1,0)+IF(ISNUMBER(AL2174),1,0)+IF(ISNUMBER(AM2174),1,0)+IF(ISNUMBER(AO2174),1,0)+IF(ISNUMBER(AP2174),1,0)+IF(ISNUMBER(#REF!),1,0)+IF(ISNUMBER(AR2174),1,0)+IF(ISNUMBER(AS2174),1,0)+IF(ISNUMBER(AY2174),1,0)+IF(ISNUMBER(AU2174),1,0)+IF(ISNUMBER(AV2174),1,0)+IF(ISNUMBER(AW2174),1,0)+IF(ISNUMBER(AX2174),1,0)+IF(ISNUMBER(BA2174),1,0)+IF(ISNUMBER(BB2174),1,0),1)</f>
        <v>1</v>
      </c>
      <c r="W2174" s="197">
        <v>210</v>
      </c>
      <c r="X2174" s="197"/>
      <c r="Y2174" s="197" t="s">
        <v>42</v>
      </c>
      <c r="Z2174" s="197">
        <v>70</v>
      </c>
      <c r="AA2174" s="197"/>
      <c r="AB2174" s="197" t="s">
        <v>42</v>
      </c>
      <c r="AC2174" s="197"/>
      <c r="AD2174" s="197"/>
      <c r="AE2174" s="197"/>
      <c r="AF2174" s="197"/>
      <c r="AG2174" s="197"/>
      <c r="AH2174" s="197"/>
      <c r="AI2174" s="200"/>
      <c r="AJ2174" s="197"/>
      <c r="AK2174" s="197"/>
      <c r="AL2174" s="197"/>
      <c r="AM2174" s="197"/>
      <c r="AN2174" s="197"/>
      <c r="AO2174" s="197"/>
      <c r="AP2174" s="197"/>
      <c r="AQ2174" s="197"/>
      <c r="AR2174" s="197"/>
      <c r="AS2174" s="197"/>
      <c r="AT2174" s="197"/>
      <c r="AU2174" s="197"/>
      <c r="AV2174" s="197"/>
      <c r="AW2174" s="197"/>
      <c r="AX2174" s="197"/>
      <c r="AY2174" s="197"/>
      <c r="AZ2174" s="197"/>
      <c r="BA2174" s="197"/>
      <c r="BB2174" s="197"/>
      <c r="BC2174" s="197"/>
    </row>
    <row r="2175" spans="2:55" customFormat="1" ht="14.1" customHeight="1">
      <c r="B2175" s="204">
        <v>20250630</v>
      </c>
      <c r="C2175" s="204" t="s">
        <v>64</v>
      </c>
      <c r="D2175" s="204">
        <v>730</v>
      </c>
      <c r="E2175" s="204">
        <v>7383</v>
      </c>
      <c r="F2175" s="204"/>
      <c r="G2175" s="204"/>
      <c r="H2175" s="204">
        <v>7245</v>
      </c>
      <c r="I2175" s="204"/>
      <c r="J2175" s="204"/>
      <c r="K2175" s="204">
        <v>-4170</v>
      </c>
      <c r="L2175" s="204">
        <v>-4170</v>
      </c>
      <c r="M2175" s="204">
        <v>-3967</v>
      </c>
      <c r="N2175" s="204" t="s">
        <v>40</v>
      </c>
      <c r="O2175" s="204" t="s">
        <v>41</v>
      </c>
      <c r="P2175" s="202">
        <f t="shared" si="203"/>
        <v>0</v>
      </c>
      <c r="Q2175" s="197">
        <f t="shared" si="198"/>
        <v>138</v>
      </c>
      <c r="R2175" s="202" t="str">
        <f t="shared" si="199"/>
        <v>NA</v>
      </c>
      <c r="S2175" s="202" t="str">
        <f t="shared" si="200"/>
        <v>NA</v>
      </c>
      <c r="T2175" s="197" t="str">
        <f t="shared" si="201"/>
        <v>NA</v>
      </c>
      <c r="U2175" s="197">
        <f t="shared" si="202"/>
        <v>0</v>
      </c>
      <c r="V2175" s="197">
        <f>MIN(IF(SUM(W2175,,X2175,Z2175,AA2175,AD2175,AC2175,AF2175,AG2175,AJ2175,AI2175,AL2175,AM2175,AO2175,AP2175,AR2175,AS2175,A2175,AY2175,AU2175,AV2175,AW2175,AX2175,BA2175,BB2175)=0,0,1)+IF(O2175="Smoothing ramp",1,0)+IF(ISNUMBER(W2175),1,0)+IF(ISNUMBER(X2175),1,0)+IF(ISNUMBER(Z2175),1,0)+IF(ISNUMBER(AA2175),1,0)+IF(ISNUMBER(AD2175),1,0)+IF(ISNUMBER(AC2175),1,0)+IF(ISNUMBER(AF2175),1,0)+IF(ISNUMBER(AG2175),1,0)+IF(ISNUMBER(AI2175),1,0)+IF(ISNUMBER(AJ2175),1,0)+IF(ISNUMBER(AL2175),1,0)+IF(ISNUMBER(AM2175),1,0)+IF(ISNUMBER(AO2175),1,0)+IF(ISNUMBER(AP2175),1,0)+IF(ISNUMBER(#REF!),1,0)+IF(ISNUMBER(AR2175),1,0)+IF(ISNUMBER(AS2175),1,0)+IF(ISNUMBER(AY2175),1,0)+IF(ISNUMBER(AU2175),1,0)+IF(ISNUMBER(AV2175),1,0)+IF(ISNUMBER(AW2175),1,0)+IF(ISNUMBER(AX2175),1,0)+IF(ISNUMBER(BA2175),1,0)+IF(ISNUMBER(BB2175),1,0),1)</f>
        <v>1</v>
      </c>
      <c r="W2175" s="197">
        <v>210</v>
      </c>
      <c r="X2175" s="197"/>
      <c r="Y2175" s="197" t="s">
        <v>42</v>
      </c>
      <c r="Z2175" s="197">
        <v>70</v>
      </c>
      <c r="AA2175" s="197"/>
      <c r="AB2175" s="197" t="s">
        <v>42</v>
      </c>
      <c r="AC2175" s="197"/>
      <c r="AD2175" s="197"/>
      <c r="AE2175" s="197"/>
      <c r="AF2175" s="197"/>
      <c r="AG2175" s="197"/>
      <c r="AH2175" s="197"/>
      <c r="AI2175" s="200"/>
      <c r="AJ2175" s="197"/>
      <c r="AK2175" s="197"/>
      <c r="AL2175" s="197"/>
      <c r="AM2175" s="197"/>
      <c r="AN2175" s="197"/>
      <c r="AO2175" s="197"/>
      <c r="AP2175" s="197"/>
      <c r="AQ2175" s="197"/>
      <c r="AR2175" s="197"/>
      <c r="AS2175" s="197"/>
      <c r="AT2175" s="197"/>
      <c r="AU2175" s="197"/>
      <c r="AV2175" s="197"/>
      <c r="AW2175" s="197"/>
      <c r="AX2175" s="197"/>
      <c r="AY2175" s="197"/>
      <c r="AZ2175" s="197"/>
      <c r="BA2175" s="197"/>
      <c r="BB2175" s="197"/>
      <c r="BC2175" s="197"/>
    </row>
    <row r="2176" spans="2:55" customFormat="1" ht="14.1" customHeight="1">
      <c r="B2176" s="204">
        <v>20250630</v>
      </c>
      <c r="C2176" s="204" t="s">
        <v>64</v>
      </c>
      <c r="D2176" s="204">
        <v>830</v>
      </c>
      <c r="E2176" s="204">
        <v>7383</v>
      </c>
      <c r="F2176" s="204"/>
      <c r="G2176" s="204"/>
      <c r="H2176" s="204">
        <v>7245</v>
      </c>
      <c r="I2176" s="204"/>
      <c r="J2176" s="204"/>
      <c r="K2176" s="204">
        <v>-4170</v>
      </c>
      <c r="L2176" s="204">
        <v>-4170</v>
      </c>
      <c r="M2176" s="204">
        <v>-3967</v>
      </c>
      <c r="N2176" s="204" t="s">
        <v>40</v>
      </c>
      <c r="O2176" s="204" t="s">
        <v>41</v>
      </c>
      <c r="P2176" s="202">
        <f t="shared" si="203"/>
        <v>0</v>
      </c>
      <c r="Q2176" s="197">
        <f t="shared" si="198"/>
        <v>138</v>
      </c>
      <c r="R2176" s="202" t="str">
        <f t="shared" si="199"/>
        <v>NA</v>
      </c>
      <c r="S2176" s="202" t="str">
        <f t="shared" si="200"/>
        <v>NA</v>
      </c>
      <c r="T2176" s="197" t="str">
        <f t="shared" si="201"/>
        <v>NA</v>
      </c>
      <c r="U2176" s="197">
        <f t="shared" si="202"/>
        <v>0</v>
      </c>
      <c r="V2176" s="197">
        <f>MIN(IF(SUM(W2176,,X2176,Z2176,AA2176,AD2176,AC2176,AF2176,AG2176,AJ2176,AI2176,AL2176,AM2176,AO2176,AP2176,AR2176,AS2176,A2176,AY2176,AU2176,AV2176,AW2176,AX2176,BA2176,BB2176)=0,0,1)+IF(O2176="Smoothing ramp",1,0)+IF(ISNUMBER(W2176),1,0)+IF(ISNUMBER(X2176),1,0)+IF(ISNUMBER(Z2176),1,0)+IF(ISNUMBER(AA2176),1,0)+IF(ISNUMBER(AD2176),1,0)+IF(ISNUMBER(AC2176),1,0)+IF(ISNUMBER(AF2176),1,0)+IF(ISNUMBER(AG2176),1,0)+IF(ISNUMBER(AI2176),1,0)+IF(ISNUMBER(AJ2176),1,0)+IF(ISNUMBER(AL2176),1,0)+IF(ISNUMBER(AM2176),1,0)+IF(ISNUMBER(AO2176),1,0)+IF(ISNUMBER(AP2176),1,0)+IF(ISNUMBER(#REF!),1,0)+IF(ISNUMBER(AR2176),1,0)+IF(ISNUMBER(AS2176),1,0)+IF(ISNUMBER(AY2176),1,0)+IF(ISNUMBER(AU2176),1,0)+IF(ISNUMBER(AV2176),1,0)+IF(ISNUMBER(AW2176),1,0)+IF(ISNUMBER(AX2176),1,0)+IF(ISNUMBER(BA2176),1,0)+IF(ISNUMBER(BB2176),1,0),1)</f>
        <v>1</v>
      </c>
      <c r="W2176" s="197">
        <v>210</v>
      </c>
      <c r="X2176" s="197"/>
      <c r="Y2176" s="197" t="s">
        <v>42</v>
      </c>
      <c r="Z2176" s="197">
        <v>70</v>
      </c>
      <c r="AA2176" s="197"/>
      <c r="AB2176" s="197" t="s">
        <v>42</v>
      </c>
      <c r="AC2176" s="197"/>
      <c r="AD2176" s="197"/>
      <c r="AE2176" s="197"/>
      <c r="AF2176" s="197"/>
      <c r="AG2176" s="197"/>
      <c r="AH2176" s="197"/>
      <c r="AI2176" s="200"/>
      <c r="AJ2176" s="197"/>
      <c r="AK2176" s="197"/>
      <c r="AL2176" s="197"/>
      <c r="AM2176" s="197"/>
      <c r="AN2176" s="197"/>
      <c r="AO2176" s="197"/>
      <c r="AP2176" s="197"/>
      <c r="AQ2176" s="197"/>
      <c r="AR2176" s="197"/>
      <c r="AS2176" s="197"/>
      <c r="AT2176" s="197"/>
      <c r="AU2176" s="197"/>
      <c r="AV2176" s="197"/>
      <c r="AW2176" s="197"/>
      <c r="AX2176" s="197"/>
      <c r="AY2176" s="197"/>
      <c r="AZ2176" s="197"/>
      <c r="BA2176" s="197"/>
      <c r="BB2176" s="197"/>
      <c r="BC2176" s="197"/>
    </row>
    <row r="2177" spans="2:55" customFormat="1" ht="14.1" customHeight="1">
      <c r="B2177" s="204">
        <v>20250630</v>
      </c>
      <c r="C2177" s="204" t="s">
        <v>64</v>
      </c>
      <c r="D2177" s="204">
        <v>930</v>
      </c>
      <c r="E2177" s="204">
        <v>6899</v>
      </c>
      <c r="F2177" s="204"/>
      <c r="G2177" s="204"/>
      <c r="H2177" s="204">
        <v>6785</v>
      </c>
      <c r="I2177" s="204"/>
      <c r="J2177" s="204"/>
      <c r="K2177" s="204">
        <v>-1687</v>
      </c>
      <c r="L2177" s="204">
        <v>-1687</v>
      </c>
      <c r="M2177" s="204">
        <v>-1569</v>
      </c>
      <c r="N2177" s="204" t="s">
        <v>40</v>
      </c>
      <c r="O2177" s="204" t="s">
        <v>41</v>
      </c>
      <c r="P2177" s="202">
        <f t="shared" si="203"/>
        <v>0</v>
      </c>
      <c r="Q2177" s="197">
        <f t="shared" si="198"/>
        <v>114</v>
      </c>
      <c r="R2177" s="202" t="str">
        <f t="shared" si="199"/>
        <v>NA</v>
      </c>
      <c r="S2177" s="202" t="str">
        <f t="shared" si="200"/>
        <v>NA</v>
      </c>
      <c r="T2177" s="197" t="str">
        <f t="shared" si="201"/>
        <v>NA</v>
      </c>
      <c r="U2177" s="197">
        <f t="shared" si="202"/>
        <v>0</v>
      </c>
      <c r="V2177" s="197">
        <f>MIN(IF(SUM(W2177,,X2177,Z2177,AA2177,AD2177,AC2177,AF2177,AG2177,AJ2177,AI2177,AL2177,AM2177,AO2177,AP2177,AR2177,AS2177,A2177,AY2177,AU2177,AV2177,AW2177,AX2177,BA2177,BB2177)=0,0,1)+IF(O2177="Smoothing ramp",1,0)+IF(ISNUMBER(W2177),1,0)+IF(ISNUMBER(X2177),1,0)+IF(ISNUMBER(Z2177),1,0)+IF(ISNUMBER(AA2177),1,0)+IF(ISNUMBER(AD2177),1,0)+IF(ISNUMBER(AC2177),1,0)+IF(ISNUMBER(AF2177),1,0)+IF(ISNUMBER(AG2177),1,0)+IF(ISNUMBER(AI2177),1,0)+IF(ISNUMBER(AJ2177),1,0)+IF(ISNUMBER(AL2177),1,0)+IF(ISNUMBER(AM2177),1,0)+IF(ISNUMBER(AO2177),1,0)+IF(ISNUMBER(AP2177),1,0)+IF(ISNUMBER(#REF!),1,0)+IF(ISNUMBER(AR2177),1,0)+IF(ISNUMBER(AS2177),1,0)+IF(ISNUMBER(AY2177),1,0)+IF(ISNUMBER(AU2177),1,0)+IF(ISNUMBER(AV2177),1,0)+IF(ISNUMBER(AW2177),1,0)+IF(ISNUMBER(AX2177),1,0)+IF(ISNUMBER(BA2177),1,0)+IF(ISNUMBER(BB2177),1,0),1)</f>
        <v>1</v>
      </c>
      <c r="W2177" s="197">
        <v>210</v>
      </c>
      <c r="X2177" s="197"/>
      <c r="Y2177" s="197" t="s">
        <v>42</v>
      </c>
      <c r="Z2177" s="197">
        <v>70</v>
      </c>
      <c r="AA2177" s="197"/>
      <c r="AB2177" s="197" t="s">
        <v>42</v>
      </c>
      <c r="AC2177" s="197"/>
      <c r="AD2177" s="197"/>
      <c r="AE2177" s="197"/>
      <c r="AF2177" s="197"/>
      <c r="AG2177" s="197"/>
      <c r="AH2177" s="197"/>
      <c r="AI2177" s="200"/>
      <c r="AJ2177" s="197"/>
      <c r="AK2177" s="197"/>
      <c r="AL2177" s="197"/>
      <c r="AM2177" s="197"/>
      <c r="AN2177" s="197"/>
      <c r="AO2177" s="197"/>
      <c r="AP2177" s="197"/>
      <c r="AQ2177" s="197"/>
      <c r="AR2177" s="197"/>
      <c r="AS2177" s="197"/>
      <c r="AT2177" s="197"/>
      <c r="AU2177" s="197"/>
      <c r="AV2177" s="197"/>
      <c r="AW2177" s="197"/>
      <c r="AX2177" s="197"/>
      <c r="AY2177" s="197"/>
      <c r="AZ2177" s="197"/>
      <c r="BA2177" s="197"/>
      <c r="BB2177" s="197"/>
      <c r="BC2177" s="197"/>
    </row>
    <row r="2178" spans="2:55" customFormat="1" ht="14.1" customHeight="1">
      <c r="B2178" s="204">
        <v>20250630</v>
      </c>
      <c r="C2178" s="204" t="s">
        <v>64</v>
      </c>
      <c r="D2178" s="204">
        <v>1030</v>
      </c>
      <c r="E2178" s="204">
        <v>6899</v>
      </c>
      <c r="F2178" s="204"/>
      <c r="G2178" s="204"/>
      <c r="H2178" s="204">
        <v>6785</v>
      </c>
      <c r="I2178" s="204"/>
      <c r="J2178" s="204"/>
      <c r="K2178" s="204">
        <v>-1687</v>
      </c>
      <c r="L2178" s="204">
        <v>-1687</v>
      </c>
      <c r="M2178" s="204">
        <v>-1569</v>
      </c>
      <c r="N2178" s="204" t="s">
        <v>40</v>
      </c>
      <c r="O2178" s="204" t="s">
        <v>41</v>
      </c>
      <c r="P2178" s="202">
        <f t="shared" si="203"/>
        <v>0</v>
      </c>
      <c r="Q2178" s="197">
        <f t="shared" si="198"/>
        <v>114</v>
      </c>
      <c r="R2178" s="202" t="str">
        <f t="shared" si="199"/>
        <v>NA</v>
      </c>
      <c r="S2178" s="202" t="str">
        <f t="shared" si="200"/>
        <v>NA</v>
      </c>
      <c r="T2178" s="197" t="str">
        <f t="shared" si="201"/>
        <v>NA</v>
      </c>
      <c r="U2178" s="197">
        <f t="shared" si="202"/>
        <v>0</v>
      </c>
      <c r="V2178" s="197">
        <f>MIN(IF(SUM(W2178,,X2178,Z2178,AA2178,AD2178,AC2178,AF2178,AG2178,AJ2178,AI2178,AL2178,AM2178,AO2178,AP2178,AR2178,AS2178,A2178,AY2178,AU2178,AV2178,AW2178,AX2178,BA2178,BB2178)=0,0,1)+IF(O2178="Smoothing ramp",1,0)+IF(ISNUMBER(W2178),1,0)+IF(ISNUMBER(X2178),1,0)+IF(ISNUMBER(Z2178),1,0)+IF(ISNUMBER(AA2178),1,0)+IF(ISNUMBER(AD2178),1,0)+IF(ISNUMBER(AC2178),1,0)+IF(ISNUMBER(AF2178),1,0)+IF(ISNUMBER(AG2178),1,0)+IF(ISNUMBER(AI2178),1,0)+IF(ISNUMBER(AJ2178),1,0)+IF(ISNUMBER(AL2178),1,0)+IF(ISNUMBER(AM2178),1,0)+IF(ISNUMBER(AO2178),1,0)+IF(ISNUMBER(AP2178),1,0)+IF(ISNUMBER(#REF!),1,0)+IF(ISNUMBER(AR2178),1,0)+IF(ISNUMBER(AS2178),1,0)+IF(ISNUMBER(AY2178),1,0)+IF(ISNUMBER(AU2178),1,0)+IF(ISNUMBER(AV2178),1,0)+IF(ISNUMBER(AW2178),1,0)+IF(ISNUMBER(AX2178),1,0)+IF(ISNUMBER(BA2178),1,0)+IF(ISNUMBER(BB2178),1,0),1)</f>
        <v>1</v>
      </c>
      <c r="W2178" s="197">
        <v>210</v>
      </c>
      <c r="X2178" s="197"/>
      <c r="Y2178" s="197" t="s">
        <v>42</v>
      </c>
      <c r="Z2178" s="197">
        <v>70</v>
      </c>
      <c r="AA2178" s="197"/>
      <c r="AB2178" s="197" t="s">
        <v>42</v>
      </c>
      <c r="AC2178" s="197"/>
      <c r="AD2178" s="197"/>
      <c r="AE2178" s="197"/>
      <c r="AF2178" s="197"/>
      <c r="AG2178" s="197"/>
      <c r="AH2178" s="197"/>
      <c r="AI2178" s="200"/>
      <c r="AJ2178" s="197"/>
      <c r="AK2178" s="197"/>
      <c r="AL2178" s="197"/>
      <c r="AM2178" s="197"/>
      <c r="AN2178" s="197"/>
      <c r="AO2178" s="197"/>
      <c r="AP2178" s="197"/>
      <c r="AQ2178" s="197"/>
      <c r="AR2178" s="197"/>
      <c r="AS2178" s="197"/>
      <c r="AT2178" s="197"/>
      <c r="AU2178" s="197"/>
      <c r="AV2178" s="197"/>
      <c r="AW2178" s="197"/>
      <c r="AX2178" s="197"/>
      <c r="AY2178" s="197"/>
      <c r="AZ2178" s="197"/>
      <c r="BA2178" s="197"/>
      <c r="BB2178" s="197"/>
      <c r="BC2178" s="197"/>
    </row>
    <row r="2179" spans="2:55" customFormat="1" ht="14.1" customHeight="1">
      <c r="B2179" s="204">
        <v>20250630</v>
      </c>
      <c r="C2179" s="204" t="s">
        <v>64</v>
      </c>
      <c r="D2179" s="204">
        <v>1130</v>
      </c>
      <c r="E2179" s="204">
        <v>6899</v>
      </c>
      <c r="F2179" s="204"/>
      <c r="G2179" s="204"/>
      <c r="H2179" s="204">
        <v>6785</v>
      </c>
      <c r="I2179" s="204"/>
      <c r="J2179" s="204"/>
      <c r="K2179" s="204">
        <v>-1687</v>
      </c>
      <c r="L2179" s="204">
        <v>-1687</v>
      </c>
      <c r="M2179" s="204">
        <v>-1569</v>
      </c>
      <c r="N2179" s="204" t="s">
        <v>40</v>
      </c>
      <c r="O2179" s="204" t="s">
        <v>41</v>
      </c>
      <c r="P2179" s="202">
        <f t="shared" si="203"/>
        <v>0</v>
      </c>
      <c r="Q2179" s="197">
        <f t="shared" si="198"/>
        <v>114</v>
      </c>
      <c r="R2179" s="202" t="str">
        <f t="shared" si="199"/>
        <v>NA</v>
      </c>
      <c r="S2179" s="202" t="str">
        <f t="shared" si="200"/>
        <v>NA</v>
      </c>
      <c r="T2179" s="197" t="str">
        <f t="shared" si="201"/>
        <v>NA</v>
      </c>
      <c r="U2179" s="197">
        <f t="shared" si="202"/>
        <v>0</v>
      </c>
      <c r="V2179" s="197">
        <f>MIN(IF(SUM(W2179,,X2179,Z2179,AA2179,AD2179,AC2179,AF2179,AG2179,AJ2179,AI2179,AL2179,AM2179,AO2179,AP2179,AR2179,AS2179,A2179,AY2179,AU2179,AV2179,AW2179,AX2179,BA2179,BB2179)=0,0,1)+IF(O2179="Smoothing ramp",1,0)+IF(ISNUMBER(W2179),1,0)+IF(ISNUMBER(X2179),1,0)+IF(ISNUMBER(Z2179),1,0)+IF(ISNUMBER(AA2179),1,0)+IF(ISNUMBER(AD2179),1,0)+IF(ISNUMBER(AC2179),1,0)+IF(ISNUMBER(AF2179),1,0)+IF(ISNUMBER(AG2179),1,0)+IF(ISNUMBER(AI2179),1,0)+IF(ISNUMBER(AJ2179),1,0)+IF(ISNUMBER(AL2179),1,0)+IF(ISNUMBER(AM2179),1,0)+IF(ISNUMBER(AO2179),1,0)+IF(ISNUMBER(AP2179),1,0)+IF(ISNUMBER(#REF!),1,0)+IF(ISNUMBER(AR2179),1,0)+IF(ISNUMBER(AS2179),1,0)+IF(ISNUMBER(AY2179),1,0)+IF(ISNUMBER(AU2179),1,0)+IF(ISNUMBER(AV2179),1,0)+IF(ISNUMBER(AW2179),1,0)+IF(ISNUMBER(AX2179),1,0)+IF(ISNUMBER(BA2179),1,0)+IF(ISNUMBER(BB2179),1,0),1)</f>
        <v>1</v>
      </c>
      <c r="W2179" s="197">
        <v>210</v>
      </c>
      <c r="X2179" s="197"/>
      <c r="Y2179" s="197" t="s">
        <v>42</v>
      </c>
      <c r="Z2179" s="197">
        <v>70</v>
      </c>
      <c r="AA2179" s="197"/>
      <c r="AB2179" s="197" t="s">
        <v>42</v>
      </c>
      <c r="AC2179" s="197"/>
      <c r="AD2179" s="197"/>
      <c r="AE2179" s="197"/>
      <c r="AF2179" s="197"/>
      <c r="AG2179" s="197"/>
      <c r="AH2179" s="197"/>
      <c r="AI2179" s="200"/>
      <c r="AJ2179" s="197"/>
      <c r="AK2179" s="197"/>
      <c r="AL2179" s="197"/>
      <c r="AM2179" s="197"/>
      <c r="AN2179" s="197"/>
      <c r="AO2179" s="197"/>
      <c r="AP2179" s="197"/>
      <c r="AQ2179" s="197"/>
      <c r="AR2179" s="197"/>
      <c r="AS2179" s="197"/>
      <c r="AT2179" s="197"/>
      <c r="AU2179" s="197"/>
      <c r="AV2179" s="197"/>
      <c r="AW2179" s="197"/>
      <c r="AX2179" s="197"/>
      <c r="AY2179" s="197"/>
      <c r="AZ2179" s="197"/>
      <c r="BA2179" s="197"/>
      <c r="BB2179" s="197"/>
      <c r="BC2179" s="197"/>
    </row>
    <row r="2180" spans="2:55" customFormat="1" ht="14.1" customHeight="1">
      <c r="B2180" s="204">
        <v>20250630</v>
      </c>
      <c r="C2180" s="204" t="s">
        <v>64</v>
      </c>
      <c r="D2180" s="204">
        <v>1230</v>
      </c>
      <c r="E2180" s="204">
        <v>6730</v>
      </c>
      <c r="F2180" s="204"/>
      <c r="G2180" s="204"/>
      <c r="H2180" s="204">
        <v>6377</v>
      </c>
      <c r="I2180" s="204"/>
      <c r="J2180" s="204"/>
      <c r="K2180" s="204">
        <v>-1219</v>
      </c>
      <c r="L2180" s="204">
        <v>-1219</v>
      </c>
      <c r="M2180" s="204">
        <v>-865</v>
      </c>
      <c r="N2180" s="204" t="s">
        <v>47</v>
      </c>
      <c r="O2180" s="204" t="s">
        <v>45</v>
      </c>
      <c r="P2180" s="202">
        <f t="shared" si="203"/>
        <v>0</v>
      </c>
      <c r="Q2180" s="197">
        <f t="shared" si="198"/>
        <v>353</v>
      </c>
      <c r="R2180" s="202" t="str">
        <f t="shared" si="199"/>
        <v>NA</v>
      </c>
      <c r="S2180" s="202" t="str">
        <f t="shared" si="200"/>
        <v>NA</v>
      </c>
      <c r="T2180" s="197" t="str">
        <f t="shared" si="201"/>
        <v>NA</v>
      </c>
      <c r="U2180" s="197">
        <f t="shared" si="202"/>
        <v>0</v>
      </c>
      <c r="V2180" s="197">
        <f>MIN(IF(SUM(W2180,,X2180,Z2180,AA2180,AD2180,AC2180,AF2180,AG2180,AJ2180,AI2180,AL2180,AM2180,AO2180,AP2180,AR2180,AS2180,A2180,AY2180,AU2180,AV2180,AW2180,AX2180,BA2180,BB2180)=0,0,1)+IF(O2180="Smoothing ramp",1,0)+IF(ISNUMBER(W2180),1,0)+IF(ISNUMBER(X2180),1,0)+IF(ISNUMBER(Z2180),1,0)+IF(ISNUMBER(AA2180),1,0)+IF(ISNUMBER(AD2180),1,0)+IF(ISNUMBER(AC2180),1,0)+IF(ISNUMBER(AF2180),1,0)+IF(ISNUMBER(AG2180),1,0)+IF(ISNUMBER(AI2180),1,0)+IF(ISNUMBER(AJ2180),1,0)+IF(ISNUMBER(AL2180),1,0)+IF(ISNUMBER(AM2180),1,0)+IF(ISNUMBER(AO2180),1,0)+IF(ISNUMBER(AP2180),1,0)+IF(ISNUMBER(#REF!),1,0)+IF(ISNUMBER(AR2180),1,0)+IF(ISNUMBER(AS2180),1,0)+IF(ISNUMBER(AY2180),1,0)+IF(ISNUMBER(AU2180),1,0)+IF(ISNUMBER(AV2180),1,0)+IF(ISNUMBER(AW2180),1,0)+IF(ISNUMBER(AX2180),1,0)+IF(ISNUMBER(BA2180),1,0)+IF(ISNUMBER(BB2180),1,0),1)</f>
        <v>1</v>
      </c>
      <c r="W2180" s="197">
        <v>210</v>
      </c>
      <c r="X2180" s="197"/>
      <c r="Y2180" s="197" t="s">
        <v>42</v>
      </c>
      <c r="Z2180" s="197">
        <v>70</v>
      </c>
      <c r="AA2180" s="197"/>
      <c r="AB2180" s="197" t="s">
        <v>42</v>
      </c>
      <c r="AC2180" s="197"/>
      <c r="AD2180" s="197"/>
      <c r="AE2180" s="197"/>
      <c r="AF2180" s="197"/>
      <c r="AG2180" s="197"/>
      <c r="AH2180" s="197"/>
      <c r="AI2180" s="200"/>
      <c r="AJ2180" s="197"/>
      <c r="AK2180" s="197"/>
      <c r="AL2180" s="197"/>
      <c r="AM2180" s="197"/>
      <c r="AN2180" s="197"/>
      <c r="AO2180" s="197"/>
      <c r="AP2180" s="197"/>
      <c r="AQ2180" s="197"/>
      <c r="AR2180" s="197"/>
      <c r="AS2180" s="197"/>
      <c r="AT2180" s="197"/>
      <c r="AU2180" s="197"/>
      <c r="AV2180" s="197"/>
      <c r="AW2180" s="197"/>
      <c r="AX2180" s="197"/>
      <c r="AY2180" s="197"/>
      <c r="AZ2180" s="197"/>
      <c r="BA2180" s="197"/>
      <c r="BB2180" s="197"/>
      <c r="BC2180" s="197"/>
    </row>
    <row r="2181" spans="2:55" customFormat="1" ht="14.1" customHeight="1">
      <c r="B2181" s="204">
        <v>20250630</v>
      </c>
      <c r="C2181" s="204" t="s">
        <v>64</v>
      </c>
      <c r="D2181" s="204">
        <v>1330</v>
      </c>
      <c r="E2181" s="204">
        <v>6730</v>
      </c>
      <c r="F2181" s="204"/>
      <c r="G2181" s="204"/>
      <c r="H2181" s="204">
        <v>6377</v>
      </c>
      <c r="I2181" s="204"/>
      <c r="J2181" s="204"/>
      <c r="K2181" s="204">
        <v>-1219</v>
      </c>
      <c r="L2181" s="204">
        <v>-1219</v>
      </c>
      <c r="M2181" s="204">
        <v>-865</v>
      </c>
      <c r="N2181" s="204" t="s">
        <v>47</v>
      </c>
      <c r="O2181" s="204" t="s">
        <v>45</v>
      </c>
      <c r="P2181" s="202">
        <f t="shared" si="203"/>
        <v>0</v>
      </c>
      <c r="Q2181" s="197">
        <f t="shared" si="198"/>
        <v>353</v>
      </c>
      <c r="R2181" s="202" t="str">
        <f t="shared" si="199"/>
        <v>NA</v>
      </c>
      <c r="S2181" s="202" t="str">
        <f t="shared" si="200"/>
        <v>NA</v>
      </c>
      <c r="T2181" s="197" t="str">
        <f t="shared" si="201"/>
        <v>NA</v>
      </c>
      <c r="U2181" s="197">
        <f t="shared" si="202"/>
        <v>0</v>
      </c>
      <c r="V2181" s="197">
        <f>MIN(IF(SUM(W2181,,X2181,Z2181,AA2181,AD2181,AC2181,AF2181,AG2181,AJ2181,AI2181,AL2181,AM2181,AO2181,AP2181,AR2181,AS2181,A2181,AY2181,AU2181,AV2181,AW2181,AX2181,BA2181,BB2181)=0,0,1)+IF(O2181="Smoothing ramp",1,0)+IF(ISNUMBER(W2181),1,0)+IF(ISNUMBER(X2181),1,0)+IF(ISNUMBER(Z2181),1,0)+IF(ISNUMBER(AA2181),1,0)+IF(ISNUMBER(AD2181),1,0)+IF(ISNUMBER(AC2181),1,0)+IF(ISNUMBER(AF2181),1,0)+IF(ISNUMBER(AG2181),1,0)+IF(ISNUMBER(AI2181),1,0)+IF(ISNUMBER(AJ2181),1,0)+IF(ISNUMBER(AL2181),1,0)+IF(ISNUMBER(AM2181),1,0)+IF(ISNUMBER(AO2181),1,0)+IF(ISNUMBER(AP2181),1,0)+IF(ISNUMBER(#REF!),1,0)+IF(ISNUMBER(AR2181),1,0)+IF(ISNUMBER(AS2181),1,0)+IF(ISNUMBER(AY2181),1,0)+IF(ISNUMBER(AU2181),1,0)+IF(ISNUMBER(AV2181),1,0)+IF(ISNUMBER(AW2181),1,0)+IF(ISNUMBER(AX2181),1,0)+IF(ISNUMBER(BA2181),1,0)+IF(ISNUMBER(BB2181),1,0),1)</f>
        <v>1</v>
      </c>
      <c r="W2181" s="197">
        <v>210</v>
      </c>
      <c r="X2181" s="197"/>
      <c r="Y2181" s="197" t="s">
        <v>42</v>
      </c>
      <c r="Z2181" s="197">
        <v>70</v>
      </c>
      <c r="AA2181" s="197"/>
      <c r="AB2181" s="197" t="s">
        <v>42</v>
      </c>
      <c r="AC2181" s="197"/>
      <c r="AD2181" s="197"/>
      <c r="AE2181" s="197"/>
      <c r="AF2181" s="197"/>
      <c r="AG2181" s="197"/>
      <c r="AH2181" s="197"/>
      <c r="AI2181" s="200"/>
      <c r="AJ2181" s="197"/>
      <c r="AK2181" s="197"/>
      <c r="AL2181" s="197"/>
      <c r="AM2181" s="197"/>
      <c r="AN2181" s="197"/>
      <c r="AO2181" s="197"/>
      <c r="AP2181" s="197"/>
      <c r="AQ2181" s="197"/>
      <c r="AR2181" s="197"/>
      <c r="AS2181" s="197"/>
      <c r="AT2181" s="197"/>
      <c r="AU2181" s="197"/>
      <c r="AV2181" s="197"/>
      <c r="AW2181" s="197"/>
      <c r="AX2181" s="197"/>
      <c r="AY2181" s="197"/>
      <c r="AZ2181" s="197"/>
      <c r="BA2181" s="197"/>
      <c r="BB2181" s="197"/>
      <c r="BC2181" s="197"/>
    </row>
    <row r="2182" spans="2:55" customFormat="1" ht="14.1" customHeight="1">
      <c r="B2182" s="204">
        <v>20250630</v>
      </c>
      <c r="C2182" s="204" t="s">
        <v>64</v>
      </c>
      <c r="D2182" s="204">
        <v>1430</v>
      </c>
      <c r="E2182" s="204">
        <v>6730</v>
      </c>
      <c r="F2182" s="204"/>
      <c r="G2182" s="204"/>
      <c r="H2182" s="204">
        <v>6377</v>
      </c>
      <c r="I2182" s="204"/>
      <c r="J2182" s="204"/>
      <c r="K2182" s="204">
        <v>-1219</v>
      </c>
      <c r="L2182" s="204">
        <v>-1219</v>
      </c>
      <c r="M2182" s="204">
        <v>-865</v>
      </c>
      <c r="N2182" s="204" t="s">
        <v>47</v>
      </c>
      <c r="O2182" s="204" t="s">
        <v>45</v>
      </c>
      <c r="P2182" s="202">
        <f t="shared" si="203"/>
        <v>0</v>
      </c>
      <c r="Q2182" s="197">
        <f t="shared" si="198"/>
        <v>353</v>
      </c>
      <c r="R2182" s="202" t="str">
        <f t="shared" si="199"/>
        <v>NA</v>
      </c>
      <c r="S2182" s="202" t="str">
        <f t="shared" si="200"/>
        <v>NA</v>
      </c>
      <c r="T2182" s="197" t="str">
        <f t="shared" si="201"/>
        <v>NA</v>
      </c>
      <c r="U2182" s="197">
        <f t="shared" si="202"/>
        <v>0</v>
      </c>
      <c r="V2182" s="197">
        <f>MIN(IF(SUM(W2182,,X2182,Z2182,AA2182,AD2182,AC2182,AF2182,AG2182,AJ2182,AI2182,AL2182,AM2182,AO2182,AP2182,AR2182,AS2182,A2182,AY2182,AU2182,AV2182,AW2182,AX2182,BA2182,BB2182)=0,0,1)+IF(O2182="Smoothing ramp",1,0)+IF(ISNUMBER(W2182),1,0)+IF(ISNUMBER(X2182),1,0)+IF(ISNUMBER(Z2182),1,0)+IF(ISNUMBER(AA2182),1,0)+IF(ISNUMBER(AD2182),1,0)+IF(ISNUMBER(AC2182),1,0)+IF(ISNUMBER(AF2182),1,0)+IF(ISNUMBER(AG2182),1,0)+IF(ISNUMBER(AI2182),1,0)+IF(ISNUMBER(AJ2182),1,0)+IF(ISNUMBER(AL2182),1,0)+IF(ISNUMBER(AM2182),1,0)+IF(ISNUMBER(AO2182),1,0)+IF(ISNUMBER(AP2182),1,0)+IF(ISNUMBER(#REF!),1,0)+IF(ISNUMBER(AR2182),1,0)+IF(ISNUMBER(AS2182),1,0)+IF(ISNUMBER(AY2182),1,0)+IF(ISNUMBER(AU2182),1,0)+IF(ISNUMBER(AV2182),1,0)+IF(ISNUMBER(AW2182),1,0)+IF(ISNUMBER(AX2182),1,0)+IF(ISNUMBER(BA2182),1,0)+IF(ISNUMBER(BB2182),1,0),1)</f>
        <v>1</v>
      </c>
      <c r="W2182" s="197">
        <v>210</v>
      </c>
      <c r="X2182" s="197"/>
      <c r="Y2182" s="197" t="s">
        <v>42</v>
      </c>
      <c r="Z2182" s="197">
        <v>70</v>
      </c>
      <c r="AA2182" s="197"/>
      <c r="AB2182" s="197" t="s">
        <v>42</v>
      </c>
      <c r="AC2182" s="197"/>
      <c r="AD2182" s="197"/>
      <c r="AE2182" s="197"/>
      <c r="AF2182" s="197"/>
      <c r="AG2182" s="197"/>
      <c r="AH2182" s="197"/>
      <c r="AI2182" s="200"/>
      <c r="AJ2182" s="197"/>
      <c r="AK2182" s="197"/>
      <c r="AL2182" s="197"/>
      <c r="AM2182" s="197"/>
      <c r="AN2182" s="197"/>
      <c r="AO2182" s="197"/>
      <c r="AP2182" s="197"/>
      <c r="AQ2182" s="197"/>
      <c r="AR2182" s="197"/>
      <c r="AS2182" s="197"/>
      <c r="AT2182" s="197"/>
      <c r="AU2182" s="197"/>
      <c r="AV2182" s="197"/>
      <c r="AW2182" s="197"/>
      <c r="AX2182" s="197"/>
      <c r="AY2182" s="197"/>
      <c r="AZ2182" s="197"/>
      <c r="BA2182" s="197"/>
      <c r="BB2182" s="197"/>
      <c r="BC2182" s="197"/>
    </row>
    <row r="2183" spans="2:55" customFormat="1" ht="14.1" customHeight="1">
      <c r="B2183" s="204">
        <v>20250630</v>
      </c>
      <c r="C2183" s="204" t="s">
        <v>64</v>
      </c>
      <c r="D2183" s="204">
        <v>1530</v>
      </c>
      <c r="E2183" s="204">
        <v>7306</v>
      </c>
      <c r="F2183" s="204"/>
      <c r="G2183" s="204"/>
      <c r="H2183" s="204">
        <v>6386</v>
      </c>
      <c r="I2183" s="204"/>
      <c r="J2183" s="204"/>
      <c r="K2183" s="204">
        <v>-313</v>
      </c>
      <c r="L2183" s="204">
        <v>-313</v>
      </c>
      <c r="M2183" s="204">
        <v>609</v>
      </c>
      <c r="N2183" s="204" t="s">
        <v>40</v>
      </c>
      <c r="O2183" s="204" t="s">
        <v>45</v>
      </c>
      <c r="P2183" s="202">
        <f t="shared" si="203"/>
        <v>0</v>
      </c>
      <c r="Q2183" s="197">
        <f t="shared" si="198"/>
        <v>920</v>
      </c>
      <c r="R2183" s="202" t="str">
        <f t="shared" si="199"/>
        <v>NA</v>
      </c>
      <c r="S2183" s="202" t="str">
        <f t="shared" si="200"/>
        <v>NA</v>
      </c>
      <c r="T2183" s="197" t="str">
        <f t="shared" si="201"/>
        <v>NA</v>
      </c>
      <c r="U2183" s="197">
        <f t="shared" si="202"/>
        <v>1531</v>
      </c>
      <c r="V2183" s="197">
        <f>MIN(IF(SUM(W2183,,X2183,Z2183,AA2183,AD2183,AC2183,AF2183,AG2183,AJ2183,AI2183,AL2183,AM2183,AO2183,AP2183,AR2183,AS2183,A2183,AY2183,AU2183,AV2183,AW2183,AX2183,BA2183,BB2183)=0,0,1)+IF(O2183="Smoothing ramp",1,0)+IF(ISNUMBER(W2183),1,0)+IF(ISNUMBER(X2183),1,0)+IF(ISNUMBER(Z2183),1,0)+IF(ISNUMBER(AA2183),1,0)+IF(ISNUMBER(AD2183),1,0)+IF(ISNUMBER(AC2183),1,0)+IF(ISNUMBER(AF2183),1,0)+IF(ISNUMBER(AG2183),1,0)+IF(ISNUMBER(AI2183),1,0)+IF(ISNUMBER(AJ2183),1,0)+IF(ISNUMBER(AL2183),1,0)+IF(ISNUMBER(AM2183),1,0)+IF(ISNUMBER(AO2183),1,0)+IF(ISNUMBER(AP2183),1,0)+IF(ISNUMBER(#REF!),1,0)+IF(ISNUMBER(AR2183),1,0)+IF(ISNUMBER(AS2183),1,0)+IF(ISNUMBER(AY2183),1,0)+IF(ISNUMBER(AU2183),1,0)+IF(ISNUMBER(AV2183),1,0)+IF(ISNUMBER(AW2183),1,0)+IF(ISNUMBER(AX2183),1,0)+IF(ISNUMBER(BA2183),1,0)+IF(ISNUMBER(BB2183),1,0),1)</f>
        <v>1</v>
      </c>
      <c r="W2183" s="197">
        <v>210</v>
      </c>
      <c r="X2183" s="197"/>
      <c r="Y2183" s="197" t="s">
        <v>42</v>
      </c>
      <c r="Z2183" s="197">
        <v>70</v>
      </c>
      <c r="AA2183" s="197"/>
      <c r="AB2183" s="197" t="s">
        <v>42</v>
      </c>
      <c r="AC2183" s="197"/>
      <c r="AD2183" s="197"/>
      <c r="AE2183" s="197"/>
      <c r="AF2183" s="197"/>
      <c r="AG2183" s="197"/>
      <c r="AH2183" s="197"/>
      <c r="AI2183" s="200"/>
      <c r="AJ2183" s="197"/>
      <c r="AK2183" s="197"/>
      <c r="AL2183" s="197"/>
      <c r="AM2183" s="197"/>
      <c r="AN2183" s="197"/>
      <c r="AO2183" s="197"/>
      <c r="AP2183" s="197"/>
      <c r="AQ2183" s="197"/>
      <c r="AR2183" s="197"/>
      <c r="AS2183" s="197"/>
      <c r="AT2183" s="197"/>
      <c r="AU2183" s="197"/>
      <c r="AV2183" s="197"/>
      <c r="AW2183" s="197"/>
      <c r="AX2183" s="197"/>
      <c r="AY2183" s="197"/>
      <c r="AZ2183" s="197"/>
      <c r="BA2183" s="197"/>
      <c r="BB2183" s="197"/>
      <c r="BC2183" s="197"/>
    </row>
    <row r="2184" spans="2:55" customFormat="1" ht="14.1" customHeight="1">
      <c r="B2184" s="204">
        <v>20250630</v>
      </c>
      <c r="C2184" s="204" t="s">
        <v>64</v>
      </c>
      <c r="D2184" s="204">
        <v>1630</v>
      </c>
      <c r="E2184" s="204">
        <v>7306</v>
      </c>
      <c r="F2184" s="204"/>
      <c r="G2184" s="204"/>
      <c r="H2184" s="204">
        <v>6386</v>
      </c>
      <c r="I2184" s="204"/>
      <c r="J2184" s="204"/>
      <c r="K2184" s="204">
        <v>-313</v>
      </c>
      <c r="L2184" s="204">
        <v>-313</v>
      </c>
      <c r="M2184" s="204">
        <v>609</v>
      </c>
      <c r="N2184" s="204" t="s">
        <v>40</v>
      </c>
      <c r="O2184" s="204" t="s">
        <v>45</v>
      </c>
      <c r="P2184" s="202">
        <f t="shared" si="203"/>
        <v>0</v>
      </c>
      <c r="Q2184" s="197">
        <f t="shared" si="198"/>
        <v>920</v>
      </c>
      <c r="R2184" s="202" t="str">
        <f t="shared" si="199"/>
        <v>NA</v>
      </c>
      <c r="S2184" s="202" t="str">
        <f t="shared" si="200"/>
        <v>NA</v>
      </c>
      <c r="T2184" s="197" t="str">
        <f t="shared" si="201"/>
        <v>NA</v>
      </c>
      <c r="U2184" s="197">
        <f t="shared" si="202"/>
        <v>1531</v>
      </c>
      <c r="V2184" s="197">
        <f>MIN(IF(SUM(W2184,,X2184,Z2184,AA2184,AD2184,AC2184,AF2184,AG2184,AJ2184,AI2184,AL2184,AM2184,AO2184,AP2184,AR2184,AS2184,A2184,AY2184,AU2184,AV2184,AW2184,AX2184,BA2184,BB2184)=0,0,1)+IF(O2184="Smoothing ramp",1,0)+IF(ISNUMBER(W2184),1,0)+IF(ISNUMBER(X2184),1,0)+IF(ISNUMBER(Z2184),1,0)+IF(ISNUMBER(AA2184),1,0)+IF(ISNUMBER(AD2184),1,0)+IF(ISNUMBER(AC2184),1,0)+IF(ISNUMBER(AF2184),1,0)+IF(ISNUMBER(AG2184),1,0)+IF(ISNUMBER(AI2184),1,0)+IF(ISNUMBER(AJ2184),1,0)+IF(ISNUMBER(AL2184),1,0)+IF(ISNUMBER(AM2184),1,0)+IF(ISNUMBER(AO2184),1,0)+IF(ISNUMBER(AP2184),1,0)+IF(ISNUMBER(#REF!),1,0)+IF(ISNUMBER(AR2184),1,0)+IF(ISNUMBER(AS2184),1,0)+IF(ISNUMBER(AY2184),1,0)+IF(ISNUMBER(AU2184),1,0)+IF(ISNUMBER(AV2184),1,0)+IF(ISNUMBER(AW2184),1,0)+IF(ISNUMBER(AX2184),1,0)+IF(ISNUMBER(BA2184),1,0)+IF(ISNUMBER(BB2184),1,0),1)</f>
        <v>1</v>
      </c>
      <c r="W2184" s="197">
        <v>210</v>
      </c>
      <c r="X2184" s="197"/>
      <c r="Y2184" s="197" t="s">
        <v>42</v>
      </c>
      <c r="Z2184" s="197">
        <v>70</v>
      </c>
      <c r="AA2184" s="197"/>
      <c r="AB2184" s="197" t="s">
        <v>42</v>
      </c>
      <c r="AC2184" s="197"/>
      <c r="AD2184" s="197"/>
      <c r="AE2184" s="197"/>
      <c r="AF2184" s="197"/>
      <c r="AG2184" s="197"/>
      <c r="AH2184" s="197"/>
      <c r="AI2184" s="200"/>
      <c r="AJ2184" s="197"/>
      <c r="AK2184" s="197"/>
      <c r="AL2184" s="197"/>
      <c r="AM2184" s="197"/>
      <c r="AN2184" s="197"/>
      <c r="AO2184" s="197"/>
      <c r="AP2184" s="197"/>
      <c r="AQ2184" s="197"/>
      <c r="AR2184" s="197"/>
      <c r="AS2184" s="197"/>
      <c r="AT2184" s="197"/>
      <c r="AU2184" s="197"/>
      <c r="AV2184" s="197"/>
      <c r="AW2184" s="197"/>
      <c r="AX2184" s="197"/>
      <c r="AY2184" s="197"/>
      <c r="AZ2184" s="197"/>
      <c r="BA2184" s="197"/>
      <c r="BB2184" s="197"/>
      <c r="BC2184" s="197"/>
    </row>
    <row r="2185" spans="2:55" customFormat="1" ht="14.1" customHeight="1">
      <c r="B2185" s="204">
        <v>20250630</v>
      </c>
      <c r="C2185" s="204" t="s">
        <v>64</v>
      </c>
      <c r="D2185" s="204">
        <v>1730</v>
      </c>
      <c r="E2185" s="204">
        <v>7306</v>
      </c>
      <c r="F2185" s="204"/>
      <c r="G2185" s="204"/>
      <c r="H2185" s="204">
        <v>6386</v>
      </c>
      <c r="I2185" s="204"/>
      <c r="J2185" s="204"/>
      <c r="K2185" s="204">
        <v>-313</v>
      </c>
      <c r="L2185" s="204">
        <v>-313</v>
      </c>
      <c r="M2185" s="204">
        <v>609</v>
      </c>
      <c r="N2185" s="204" t="s">
        <v>40</v>
      </c>
      <c r="O2185" s="204" t="s">
        <v>45</v>
      </c>
      <c r="P2185" s="202">
        <f t="shared" si="203"/>
        <v>0</v>
      </c>
      <c r="Q2185" s="197">
        <f t="shared" ref="Q2185:Q2191" si="204">IF(AND(ISNUMBER(E2185),ISNUMBER(H2185),ISBLANK(F2185)),E2185-H2185,"NA")</f>
        <v>920</v>
      </c>
      <c r="R2185" s="202" t="str">
        <f t="shared" ref="R2185:R2191" si="205">IF(AND(ISNUMBER(F2185),ISNUMBER(I2185),ISBLANK(E2185)),F2185-I2185,"NA")</f>
        <v>NA</v>
      </c>
      <c r="S2185" s="202" t="str">
        <f t="shared" ref="S2185:S2191" si="206">IF(AND(ISNUMBER(G2185),ISNUMBER(J2185),ISBLANK(E2185)),G2185-J2185,"NA")</f>
        <v>NA</v>
      </c>
      <c r="T2185" s="197" t="str">
        <f t="shared" ref="T2185:T2191" si="207">IF(AND(ISNUMBER(R2185),ISNUMBER(S2185),ISBLANK(E2185)),S2185+R2185,"NA")</f>
        <v>NA</v>
      </c>
      <c r="U2185" s="197">
        <f t="shared" ref="U2185:U2191" si="208">IF(M2185&lt;0,0,IF(M2185=K2185,M2185,M2185-(L2185-M2185)))</f>
        <v>1531</v>
      </c>
      <c r="V2185" s="197">
        <f>MIN(IF(SUM(W2185,,X2185,Z2185,AA2185,AD2185,AC2185,AF2185,AG2185,AJ2185,AI2185,AL2185,AM2185,AO2185,AP2185,AR2185,AS2185,A2185,AY2185,AU2185,AV2185,AW2185,AX2185,BA2185,BB2185)=0,0,1)+IF(O2185="Smoothing ramp",1,0)+IF(ISNUMBER(W2185),1,0)+IF(ISNUMBER(X2185),1,0)+IF(ISNUMBER(Z2185),1,0)+IF(ISNUMBER(AA2185),1,0)+IF(ISNUMBER(AD2185),1,0)+IF(ISNUMBER(AC2185),1,0)+IF(ISNUMBER(AF2185),1,0)+IF(ISNUMBER(AG2185),1,0)+IF(ISNUMBER(AI2185),1,0)+IF(ISNUMBER(AJ2185),1,0)+IF(ISNUMBER(AL2185),1,0)+IF(ISNUMBER(AM2185),1,0)+IF(ISNUMBER(AO2185),1,0)+IF(ISNUMBER(AP2185),1,0)+IF(ISNUMBER(#REF!),1,0)+IF(ISNUMBER(AR2185),1,0)+IF(ISNUMBER(AS2185),1,0)+IF(ISNUMBER(AY2185),1,0)+IF(ISNUMBER(AU2185),1,0)+IF(ISNUMBER(AV2185),1,0)+IF(ISNUMBER(AW2185),1,0)+IF(ISNUMBER(AX2185),1,0)+IF(ISNUMBER(BA2185),1,0)+IF(ISNUMBER(BB2185),1,0),1)</f>
        <v>1</v>
      </c>
      <c r="W2185" s="197">
        <v>210</v>
      </c>
      <c r="X2185" s="197"/>
      <c r="Y2185" s="197" t="s">
        <v>42</v>
      </c>
      <c r="Z2185" s="197">
        <v>70</v>
      </c>
      <c r="AA2185" s="197"/>
      <c r="AB2185" s="197" t="s">
        <v>42</v>
      </c>
      <c r="AC2185" s="197"/>
      <c r="AD2185" s="197"/>
      <c r="AE2185" s="197"/>
      <c r="AF2185" s="197"/>
      <c r="AG2185" s="197"/>
      <c r="AH2185" s="197"/>
      <c r="AI2185" s="200"/>
      <c r="AJ2185" s="197"/>
      <c r="AK2185" s="197"/>
      <c r="AL2185" s="197"/>
      <c r="AM2185" s="197"/>
      <c r="AN2185" s="197"/>
      <c r="AO2185" s="197"/>
      <c r="AP2185" s="197"/>
      <c r="AQ2185" s="197"/>
      <c r="AR2185" s="197"/>
      <c r="AS2185" s="197"/>
      <c r="AT2185" s="197"/>
      <c r="AU2185" s="197"/>
      <c r="AV2185" s="197"/>
      <c r="AW2185" s="197"/>
      <c r="AX2185" s="197"/>
      <c r="AY2185" s="197"/>
      <c r="AZ2185" s="197"/>
      <c r="BA2185" s="197"/>
      <c r="BB2185" s="197"/>
      <c r="BC2185" s="197"/>
    </row>
    <row r="2186" spans="2:55" customFormat="1" ht="14.1" customHeight="1">
      <c r="B2186" s="204">
        <v>20250630</v>
      </c>
      <c r="C2186" s="204" t="s">
        <v>64</v>
      </c>
      <c r="D2186" s="204">
        <v>1830</v>
      </c>
      <c r="E2186" s="204">
        <v>8202</v>
      </c>
      <c r="F2186" s="204"/>
      <c r="G2186" s="204"/>
      <c r="H2186" s="204">
        <v>7459</v>
      </c>
      <c r="I2186" s="204"/>
      <c r="J2186" s="204"/>
      <c r="K2186" s="204">
        <v>-966</v>
      </c>
      <c r="L2186" s="204">
        <v>-966</v>
      </c>
      <c r="M2186" s="204">
        <v>-229</v>
      </c>
      <c r="N2186" s="204" t="s">
        <v>40</v>
      </c>
      <c r="O2186" s="204" t="s">
        <v>45</v>
      </c>
      <c r="P2186" s="202">
        <f t="shared" ref="P2186:P2191" si="209">IFERROR(K2186-L2186,0)</f>
        <v>0</v>
      </c>
      <c r="Q2186" s="197">
        <f t="shared" si="204"/>
        <v>743</v>
      </c>
      <c r="R2186" s="202" t="str">
        <f t="shared" si="205"/>
        <v>NA</v>
      </c>
      <c r="S2186" s="202" t="str">
        <f t="shared" si="206"/>
        <v>NA</v>
      </c>
      <c r="T2186" s="197" t="str">
        <f t="shared" si="207"/>
        <v>NA</v>
      </c>
      <c r="U2186" s="197">
        <f t="shared" si="208"/>
        <v>0</v>
      </c>
      <c r="V2186" s="197">
        <f>MIN(IF(SUM(W2186,,X2186,Z2186,AA2186,AD2186,AC2186,AF2186,AG2186,AJ2186,AI2186,AL2186,AM2186,AO2186,AP2186,AR2186,AS2186,A2186,AY2186,AU2186,AV2186,AW2186,AX2186,BA2186,BB2186)=0,0,1)+IF(O2186="Smoothing ramp",1,0)+IF(ISNUMBER(W2186),1,0)+IF(ISNUMBER(X2186),1,0)+IF(ISNUMBER(Z2186),1,0)+IF(ISNUMBER(AA2186),1,0)+IF(ISNUMBER(AD2186),1,0)+IF(ISNUMBER(AC2186),1,0)+IF(ISNUMBER(AF2186),1,0)+IF(ISNUMBER(AG2186),1,0)+IF(ISNUMBER(AI2186),1,0)+IF(ISNUMBER(AJ2186),1,0)+IF(ISNUMBER(AL2186),1,0)+IF(ISNUMBER(AM2186),1,0)+IF(ISNUMBER(AO2186),1,0)+IF(ISNUMBER(AP2186),1,0)+IF(ISNUMBER(#REF!),1,0)+IF(ISNUMBER(AR2186),1,0)+IF(ISNUMBER(AS2186),1,0)+IF(ISNUMBER(AY2186),1,0)+IF(ISNUMBER(AU2186),1,0)+IF(ISNUMBER(AV2186),1,0)+IF(ISNUMBER(AW2186),1,0)+IF(ISNUMBER(AX2186),1,0)+IF(ISNUMBER(BA2186),1,0)+IF(ISNUMBER(BB2186),1,0),1)</f>
        <v>1</v>
      </c>
      <c r="W2186" s="197">
        <v>210</v>
      </c>
      <c r="X2186" s="197"/>
      <c r="Y2186" s="197" t="s">
        <v>42</v>
      </c>
      <c r="Z2186" s="197">
        <v>70</v>
      </c>
      <c r="AA2186" s="197"/>
      <c r="AB2186" s="197" t="s">
        <v>42</v>
      </c>
      <c r="AC2186" s="197"/>
      <c r="AD2186" s="197"/>
      <c r="AE2186" s="197"/>
      <c r="AF2186" s="197"/>
      <c r="AG2186" s="197"/>
      <c r="AH2186" s="197"/>
      <c r="AI2186" s="200"/>
      <c r="AJ2186" s="197"/>
      <c r="AK2186" s="197"/>
      <c r="AL2186" s="197"/>
      <c r="AM2186" s="197"/>
      <c r="AN2186" s="197"/>
      <c r="AO2186" s="197"/>
      <c r="AP2186" s="197"/>
      <c r="AQ2186" s="197"/>
      <c r="AR2186" s="197"/>
      <c r="AS2186" s="197"/>
      <c r="AT2186" s="197"/>
      <c r="AU2186" s="197"/>
      <c r="AV2186" s="197"/>
      <c r="AW2186" s="197"/>
      <c r="AX2186" s="197"/>
      <c r="AY2186" s="197"/>
      <c r="AZ2186" s="197"/>
      <c r="BA2186" s="197"/>
      <c r="BB2186" s="197"/>
      <c r="BC2186" s="197"/>
    </row>
    <row r="2187" spans="2:55" customFormat="1" ht="14.1" customHeight="1">
      <c r="B2187" s="204">
        <v>20250630</v>
      </c>
      <c r="C2187" s="204" t="s">
        <v>64</v>
      </c>
      <c r="D2187" s="204">
        <v>1930</v>
      </c>
      <c r="E2187" s="204">
        <v>8202</v>
      </c>
      <c r="F2187" s="204"/>
      <c r="G2187" s="204"/>
      <c r="H2187" s="204">
        <v>7459</v>
      </c>
      <c r="I2187" s="204"/>
      <c r="J2187" s="204"/>
      <c r="K2187" s="204">
        <v>-966</v>
      </c>
      <c r="L2187" s="204">
        <v>-966</v>
      </c>
      <c r="M2187" s="204">
        <v>-229</v>
      </c>
      <c r="N2187" s="204" t="s">
        <v>40</v>
      </c>
      <c r="O2187" s="204" t="s">
        <v>45</v>
      </c>
      <c r="P2187" s="202">
        <f t="shared" si="209"/>
        <v>0</v>
      </c>
      <c r="Q2187" s="197">
        <f t="shared" si="204"/>
        <v>743</v>
      </c>
      <c r="R2187" s="202" t="str">
        <f t="shared" si="205"/>
        <v>NA</v>
      </c>
      <c r="S2187" s="202" t="str">
        <f t="shared" si="206"/>
        <v>NA</v>
      </c>
      <c r="T2187" s="197" t="str">
        <f t="shared" si="207"/>
        <v>NA</v>
      </c>
      <c r="U2187" s="197">
        <f t="shared" si="208"/>
        <v>0</v>
      </c>
      <c r="V2187" s="197">
        <f>MIN(IF(SUM(W2187,,X2187,Z2187,AA2187,AD2187,AC2187,AF2187,AG2187,AJ2187,AI2187,AL2187,AM2187,AO2187,AP2187,AR2187,AS2187,A2187,AY2187,AU2187,AV2187,AW2187,AX2187,BA2187,BB2187)=0,0,1)+IF(O2187="Smoothing ramp",1,0)+IF(ISNUMBER(W2187),1,0)+IF(ISNUMBER(X2187),1,0)+IF(ISNUMBER(Z2187),1,0)+IF(ISNUMBER(AA2187),1,0)+IF(ISNUMBER(AD2187),1,0)+IF(ISNUMBER(AC2187),1,0)+IF(ISNUMBER(AF2187),1,0)+IF(ISNUMBER(AG2187),1,0)+IF(ISNUMBER(AI2187),1,0)+IF(ISNUMBER(AJ2187),1,0)+IF(ISNUMBER(AL2187),1,0)+IF(ISNUMBER(AM2187),1,0)+IF(ISNUMBER(AO2187),1,0)+IF(ISNUMBER(AP2187),1,0)+IF(ISNUMBER(#REF!),1,0)+IF(ISNUMBER(AR2187),1,0)+IF(ISNUMBER(AS2187),1,0)+IF(ISNUMBER(AY2187),1,0)+IF(ISNUMBER(AU2187),1,0)+IF(ISNUMBER(AV2187),1,0)+IF(ISNUMBER(AW2187),1,0)+IF(ISNUMBER(AX2187),1,0)+IF(ISNUMBER(BA2187),1,0)+IF(ISNUMBER(BB2187),1,0),1)</f>
        <v>1</v>
      </c>
      <c r="W2187" s="197">
        <v>210</v>
      </c>
      <c r="X2187" s="197"/>
      <c r="Y2187" s="197" t="s">
        <v>42</v>
      </c>
      <c r="Z2187" s="197">
        <v>70</v>
      </c>
      <c r="AA2187" s="197"/>
      <c r="AB2187" s="197" t="s">
        <v>42</v>
      </c>
      <c r="AC2187" s="197"/>
      <c r="AD2187" s="197"/>
      <c r="AE2187" s="197"/>
      <c r="AF2187" s="197"/>
      <c r="AG2187" s="197"/>
      <c r="AH2187" s="197"/>
      <c r="AI2187" s="200"/>
      <c r="AJ2187" s="197"/>
      <c r="AK2187" s="197"/>
      <c r="AL2187" s="197"/>
      <c r="AM2187" s="197"/>
      <c r="AN2187" s="197"/>
      <c r="AO2187" s="197"/>
      <c r="AP2187" s="197"/>
      <c r="AQ2187" s="197"/>
      <c r="AR2187" s="197"/>
      <c r="AS2187" s="197"/>
      <c r="AT2187" s="197"/>
      <c r="AU2187" s="197"/>
      <c r="AV2187" s="197"/>
      <c r="AW2187" s="197"/>
      <c r="AX2187" s="197"/>
      <c r="AY2187" s="197"/>
      <c r="AZ2187" s="197"/>
      <c r="BA2187" s="197"/>
      <c r="BB2187" s="197"/>
      <c r="BC2187" s="197"/>
    </row>
    <row r="2188" spans="2:55" customFormat="1" ht="14.1" customHeight="1">
      <c r="B2188" s="204">
        <v>20250630</v>
      </c>
      <c r="C2188" s="204" t="s">
        <v>64</v>
      </c>
      <c r="D2188" s="204">
        <v>2030</v>
      </c>
      <c r="E2188" s="204">
        <v>8202</v>
      </c>
      <c r="F2188" s="204"/>
      <c r="G2188" s="204"/>
      <c r="H2188" s="204">
        <v>7459</v>
      </c>
      <c r="I2188" s="204"/>
      <c r="J2188" s="204"/>
      <c r="K2188" s="204">
        <v>-966</v>
      </c>
      <c r="L2188" s="204">
        <v>-966</v>
      </c>
      <c r="M2188" s="204">
        <v>-229</v>
      </c>
      <c r="N2188" s="204" t="s">
        <v>40</v>
      </c>
      <c r="O2188" s="204" t="s">
        <v>45</v>
      </c>
      <c r="P2188" s="202">
        <f t="shared" si="209"/>
        <v>0</v>
      </c>
      <c r="Q2188" s="197">
        <f t="shared" si="204"/>
        <v>743</v>
      </c>
      <c r="R2188" s="202" t="str">
        <f t="shared" si="205"/>
        <v>NA</v>
      </c>
      <c r="S2188" s="202" t="str">
        <f t="shared" si="206"/>
        <v>NA</v>
      </c>
      <c r="T2188" s="197" t="str">
        <f t="shared" si="207"/>
        <v>NA</v>
      </c>
      <c r="U2188" s="197">
        <f t="shared" si="208"/>
        <v>0</v>
      </c>
      <c r="V2188" s="197">
        <f>MIN(IF(SUM(W2188,,X2188,Z2188,AA2188,AD2188,AC2188,AF2188,AG2188,AJ2188,AI2188,AL2188,AM2188,AO2188,AP2188,AR2188,AS2188,A2188,AY2188,AU2188,AV2188,AW2188,AX2188,BA2188,BB2188)=0,0,1)+IF(O2188="Smoothing ramp",1,0)+IF(ISNUMBER(W2188),1,0)+IF(ISNUMBER(X2188),1,0)+IF(ISNUMBER(Z2188),1,0)+IF(ISNUMBER(AA2188),1,0)+IF(ISNUMBER(AD2188),1,0)+IF(ISNUMBER(AC2188),1,0)+IF(ISNUMBER(AF2188),1,0)+IF(ISNUMBER(AG2188),1,0)+IF(ISNUMBER(AI2188),1,0)+IF(ISNUMBER(AJ2188),1,0)+IF(ISNUMBER(AL2188),1,0)+IF(ISNUMBER(AM2188),1,0)+IF(ISNUMBER(AO2188),1,0)+IF(ISNUMBER(AP2188),1,0)+IF(ISNUMBER(#REF!),1,0)+IF(ISNUMBER(AR2188),1,0)+IF(ISNUMBER(AS2188),1,0)+IF(ISNUMBER(AY2188),1,0)+IF(ISNUMBER(AU2188),1,0)+IF(ISNUMBER(AV2188),1,0)+IF(ISNUMBER(AW2188),1,0)+IF(ISNUMBER(AX2188),1,0)+IF(ISNUMBER(BA2188),1,0)+IF(ISNUMBER(BB2188),1,0),1)</f>
        <v>1</v>
      </c>
      <c r="W2188" s="197">
        <v>210</v>
      </c>
      <c r="X2188" s="197"/>
      <c r="Y2188" s="197" t="s">
        <v>42</v>
      </c>
      <c r="Z2188" s="197">
        <v>70</v>
      </c>
      <c r="AA2188" s="197"/>
      <c r="AB2188" s="197" t="s">
        <v>42</v>
      </c>
      <c r="AC2188" s="197"/>
      <c r="AD2188" s="197"/>
      <c r="AE2188" s="197"/>
      <c r="AF2188" s="197"/>
      <c r="AG2188" s="197"/>
      <c r="AH2188" s="197"/>
      <c r="AI2188" s="200"/>
      <c r="AJ2188" s="197"/>
      <c r="AK2188" s="197"/>
      <c r="AL2188" s="197"/>
      <c r="AM2188" s="197"/>
      <c r="AN2188" s="197"/>
      <c r="AO2188" s="197"/>
      <c r="AP2188" s="197"/>
      <c r="AQ2188" s="197"/>
      <c r="AR2188" s="197"/>
      <c r="AS2188" s="197"/>
      <c r="AT2188" s="197"/>
      <c r="AU2188" s="197"/>
      <c r="AV2188" s="197"/>
      <c r="AW2188" s="197"/>
      <c r="AX2188" s="197"/>
      <c r="AY2188" s="197"/>
      <c r="AZ2188" s="197"/>
      <c r="BA2188" s="197"/>
      <c r="BB2188" s="197"/>
      <c r="BC2188" s="197"/>
    </row>
    <row r="2189" spans="2:55" customFormat="1" ht="14.1" customHeight="1">
      <c r="B2189" s="204">
        <v>20250630</v>
      </c>
      <c r="C2189" s="204" t="s">
        <v>64</v>
      </c>
      <c r="D2189" s="204">
        <v>2130</v>
      </c>
      <c r="E2189" s="204">
        <v>8527</v>
      </c>
      <c r="F2189" s="204"/>
      <c r="G2189" s="204"/>
      <c r="H2189" s="204">
        <v>7778</v>
      </c>
      <c r="I2189" s="204"/>
      <c r="J2189" s="204"/>
      <c r="K2189" s="204">
        <v>-1394</v>
      </c>
      <c r="L2189" s="204">
        <v>-1394</v>
      </c>
      <c r="M2189" s="204">
        <v>-654</v>
      </c>
      <c r="N2189" s="204" t="s">
        <v>40</v>
      </c>
      <c r="O2189" s="204" t="s">
        <v>45</v>
      </c>
      <c r="P2189" s="202">
        <f t="shared" si="209"/>
        <v>0</v>
      </c>
      <c r="Q2189" s="197">
        <f t="shared" si="204"/>
        <v>749</v>
      </c>
      <c r="R2189" s="202" t="str">
        <f t="shared" si="205"/>
        <v>NA</v>
      </c>
      <c r="S2189" s="202" t="str">
        <f t="shared" si="206"/>
        <v>NA</v>
      </c>
      <c r="T2189" s="197" t="str">
        <f t="shared" si="207"/>
        <v>NA</v>
      </c>
      <c r="U2189" s="197">
        <f t="shared" si="208"/>
        <v>0</v>
      </c>
      <c r="V2189" s="197">
        <f>MIN(IF(SUM(W2189,,X2189,Z2189,AA2189,AD2189,AC2189,AF2189,AG2189,AJ2189,AI2189,AL2189,AM2189,AO2189,AP2189,AR2189,AS2189,A2189,AY2189,AU2189,AV2189,AW2189,AX2189,BA2189,BB2189)=0,0,1)+IF(O2189="Smoothing ramp",1,0)+IF(ISNUMBER(W2189),1,0)+IF(ISNUMBER(X2189),1,0)+IF(ISNUMBER(Z2189),1,0)+IF(ISNUMBER(AA2189),1,0)+IF(ISNUMBER(AD2189),1,0)+IF(ISNUMBER(AC2189),1,0)+IF(ISNUMBER(AF2189),1,0)+IF(ISNUMBER(AG2189),1,0)+IF(ISNUMBER(AI2189),1,0)+IF(ISNUMBER(AJ2189),1,0)+IF(ISNUMBER(AL2189),1,0)+IF(ISNUMBER(AM2189),1,0)+IF(ISNUMBER(AO2189),1,0)+IF(ISNUMBER(AP2189),1,0)+IF(ISNUMBER(#REF!),1,0)+IF(ISNUMBER(AR2189),1,0)+IF(ISNUMBER(AS2189),1,0)+IF(ISNUMBER(AY2189),1,0)+IF(ISNUMBER(AU2189),1,0)+IF(ISNUMBER(AV2189),1,0)+IF(ISNUMBER(AW2189),1,0)+IF(ISNUMBER(AX2189),1,0)+IF(ISNUMBER(BA2189),1,0)+IF(ISNUMBER(BB2189),1,0),1)</f>
        <v>1</v>
      </c>
      <c r="W2189" s="197">
        <v>210</v>
      </c>
      <c r="X2189" s="197"/>
      <c r="Y2189" s="197" t="s">
        <v>42</v>
      </c>
      <c r="Z2189" s="197">
        <v>70</v>
      </c>
      <c r="AA2189" s="197"/>
      <c r="AB2189" s="197" t="s">
        <v>42</v>
      </c>
      <c r="AC2189" s="197"/>
      <c r="AD2189" s="197"/>
      <c r="AE2189" s="197"/>
      <c r="AF2189" s="197"/>
      <c r="AG2189" s="197"/>
      <c r="AH2189" s="197"/>
      <c r="AI2189" s="200"/>
      <c r="AJ2189" s="197"/>
      <c r="AK2189" s="197"/>
      <c r="AL2189" s="197"/>
      <c r="AM2189" s="197"/>
      <c r="AN2189" s="197"/>
      <c r="AO2189" s="197"/>
      <c r="AP2189" s="197"/>
      <c r="AQ2189" s="197"/>
      <c r="AR2189" s="197"/>
      <c r="AS2189" s="197"/>
      <c r="AT2189" s="197"/>
      <c r="AU2189" s="197"/>
      <c r="AV2189" s="197"/>
      <c r="AW2189" s="197"/>
      <c r="AX2189" s="197"/>
      <c r="AY2189" s="197"/>
      <c r="AZ2189" s="197"/>
      <c r="BA2189" s="197"/>
      <c r="BB2189" s="197"/>
      <c r="BC2189" s="197"/>
    </row>
    <row r="2190" spans="2:55" customFormat="1" ht="14.1" hidden="1" customHeight="1">
      <c r="B2190" s="204">
        <v>20250630</v>
      </c>
      <c r="C2190" s="204" t="s">
        <v>64</v>
      </c>
      <c r="D2190" s="204">
        <v>2230</v>
      </c>
      <c r="E2190" s="204">
        <v>8527</v>
      </c>
      <c r="F2190" s="204"/>
      <c r="G2190" s="204"/>
      <c r="H2190" s="204">
        <v>7778</v>
      </c>
      <c r="I2190" s="204"/>
      <c r="J2190" s="204"/>
      <c r="K2190" s="204">
        <v>-1394</v>
      </c>
      <c r="L2190" s="204">
        <v>-1394</v>
      </c>
      <c r="M2190" s="204">
        <v>-654</v>
      </c>
      <c r="N2190" s="204" t="s">
        <v>40</v>
      </c>
      <c r="O2190" s="204" t="s">
        <v>45</v>
      </c>
      <c r="P2190" s="202">
        <f t="shared" si="209"/>
        <v>0</v>
      </c>
      <c r="Q2190" s="197">
        <f t="shared" si="204"/>
        <v>749</v>
      </c>
      <c r="R2190" s="202" t="str">
        <f t="shared" si="205"/>
        <v>NA</v>
      </c>
      <c r="S2190" s="202" t="str">
        <f t="shared" si="206"/>
        <v>NA</v>
      </c>
      <c r="T2190" s="197" t="str">
        <f t="shared" si="207"/>
        <v>NA</v>
      </c>
      <c r="U2190" s="197">
        <f t="shared" si="208"/>
        <v>0</v>
      </c>
      <c r="V2190" s="197">
        <f>MIN(IF(SUM(W2190,,X2190,Z2190,AA2190,AD2190,AC2190,AF2190,AG2190,AJ2190,AI2190,AL2190,AM2190,AO2190,AP2190,AR2190,AS2190,A2190,AY2190,AU2190,AV2190,AW2190,AX2190,BA2190,BB2190)=0,0,1)+IF(O2190="Smoothing ramp",1,0)+IF(ISNUMBER(W2190),1,0)+IF(ISNUMBER(X2190),1,0)+IF(ISNUMBER(Z2190),1,0)+IF(ISNUMBER(AA2190),1,0)+IF(ISNUMBER(AD2190),1,0)+IF(ISNUMBER(AC2190),1,0)+IF(ISNUMBER(AF2190),1,0)+IF(ISNUMBER(AG2190),1,0)+IF(ISNUMBER(AI2190),1,0)+IF(ISNUMBER(AJ2190),1,0)+IF(ISNUMBER(AL2190),1,0)+IF(ISNUMBER(AM2190),1,0)+IF(ISNUMBER(AO2190),1,0)+IF(ISNUMBER(AP2190),1,0)+IF(ISNUMBER(#REF!),1,0)+IF(ISNUMBER(AR2190),1,0)+IF(ISNUMBER(AS2190),1,0)+IF(ISNUMBER(AY2190),1,0)+IF(ISNUMBER(AU2190),1,0)+IF(ISNUMBER(AV2190),1,0)+IF(ISNUMBER(AW2190),1,0)+IF(ISNUMBER(AX2190),1,0)+IF(ISNUMBER(BA2190),1,0)+IF(ISNUMBER(BB2190),1,0),1)</f>
        <v>0</v>
      </c>
      <c r="W2190" s="197"/>
      <c r="X2190" s="197"/>
      <c r="Y2190" s="197"/>
      <c r="Z2190" s="197"/>
      <c r="AA2190" s="197"/>
      <c r="AB2190" s="197"/>
      <c r="AC2190" s="197"/>
      <c r="AD2190" s="197"/>
      <c r="AE2190" s="197"/>
      <c r="AF2190" s="197"/>
      <c r="AG2190" s="197"/>
      <c r="AH2190" s="197"/>
      <c r="AI2190" s="200"/>
      <c r="AJ2190" s="197"/>
      <c r="AK2190" s="197"/>
      <c r="AL2190" s="197"/>
      <c r="AM2190" s="197"/>
      <c r="AN2190" s="197"/>
      <c r="AO2190" s="197"/>
      <c r="AP2190" s="197"/>
      <c r="AQ2190" s="197"/>
      <c r="AR2190" s="197"/>
      <c r="AS2190" s="197"/>
      <c r="AT2190" s="197"/>
      <c r="AU2190" s="197"/>
      <c r="AV2190" s="197"/>
      <c r="AW2190" s="197"/>
      <c r="AX2190" s="197"/>
      <c r="AY2190" s="197"/>
      <c r="AZ2190" s="197"/>
      <c r="BA2190" s="197"/>
      <c r="BB2190" s="197"/>
      <c r="BC2190" s="197"/>
    </row>
    <row r="2191" spans="2:55" customFormat="1" ht="14.1" hidden="1" customHeight="1">
      <c r="B2191" s="204">
        <v>20250630</v>
      </c>
      <c r="C2191" s="204" t="s">
        <v>64</v>
      </c>
      <c r="D2191" s="204">
        <v>2330</v>
      </c>
      <c r="E2191" s="204">
        <v>7927</v>
      </c>
      <c r="F2191" s="204"/>
      <c r="G2191" s="204"/>
      <c r="H2191" s="204">
        <v>7191</v>
      </c>
      <c r="I2191" s="204"/>
      <c r="J2191" s="204"/>
      <c r="K2191" s="204">
        <v>-780</v>
      </c>
      <c r="L2191" s="204">
        <v>-780</v>
      </c>
      <c r="M2191" s="204">
        <v>-52</v>
      </c>
      <c r="N2191" s="204" t="s">
        <v>40</v>
      </c>
      <c r="O2191" s="204" t="s">
        <v>45</v>
      </c>
      <c r="P2191" s="202">
        <f t="shared" si="209"/>
        <v>0</v>
      </c>
      <c r="Q2191" s="197">
        <f t="shared" si="204"/>
        <v>736</v>
      </c>
      <c r="R2191" s="202" t="str">
        <f t="shared" si="205"/>
        <v>NA</v>
      </c>
      <c r="S2191" s="202" t="str">
        <f t="shared" si="206"/>
        <v>NA</v>
      </c>
      <c r="T2191" s="197" t="str">
        <f t="shared" si="207"/>
        <v>NA</v>
      </c>
      <c r="U2191" s="197">
        <f t="shared" si="208"/>
        <v>0</v>
      </c>
      <c r="V2191" s="197">
        <f>MIN(IF(SUM(W2191,,X2191,Z2191,AA2191,AD2191,AC2191,AF2191,AG2191,AJ2191,AI2191,AL2191,AM2191,AO2191,AP2191,AR2191,AS2191,A2191,AY2191,AU2191,AV2191,AW2191,AX2191,BA2191,BB2191)=0,0,1)+IF(O2191="Smoothing ramp",1,0)+IF(ISNUMBER(W2191),1,0)+IF(ISNUMBER(X2191),1,0)+IF(ISNUMBER(Z2191),1,0)+IF(ISNUMBER(AA2191),1,0)+IF(ISNUMBER(AD2191),1,0)+IF(ISNUMBER(AC2191),1,0)+IF(ISNUMBER(AF2191),1,0)+IF(ISNUMBER(AG2191),1,0)+IF(ISNUMBER(AI2191),1,0)+IF(ISNUMBER(AJ2191),1,0)+IF(ISNUMBER(AL2191),1,0)+IF(ISNUMBER(AM2191),1,0)+IF(ISNUMBER(AO2191),1,0)+IF(ISNUMBER(AP2191),1,0)+IF(ISNUMBER(#REF!),1,0)+IF(ISNUMBER(AR2191),1,0)+IF(ISNUMBER(AS2191),1,0)+IF(ISNUMBER(AY2191),1,0)+IF(ISNUMBER(AU2191),1,0)+IF(ISNUMBER(AV2191),1,0)+IF(ISNUMBER(AW2191),1,0)+IF(ISNUMBER(AX2191),1,0)+IF(ISNUMBER(BA2191),1,0)+IF(ISNUMBER(BB2191),1,0),1)</f>
        <v>0</v>
      </c>
      <c r="W2191" s="197"/>
      <c r="X2191" s="197"/>
      <c r="Y2191" s="197"/>
      <c r="Z2191" s="197"/>
      <c r="AA2191" s="197"/>
      <c r="AB2191" s="197"/>
      <c r="AC2191" s="197"/>
      <c r="AD2191" s="197"/>
      <c r="AE2191" s="197"/>
      <c r="AF2191" s="197"/>
      <c r="AG2191" s="197"/>
      <c r="AH2191" s="197"/>
      <c r="AI2191" s="200"/>
      <c r="AJ2191" s="197"/>
      <c r="AK2191" s="197"/>
      <c r="AL2191" s="197"/>
      <c r="AM2191" s="197"/>
      <c r="AN2191" s="197"/>
      <c r="AO2191" s="197"/>
      <c r="AP2191" s="197"/>
      <c r="AQ2191" s="197"/>
      <c r="AR2191" s="197"/>
      <c r="AS2191" s="197"/>
      <c r="AT2191" s="197"/>
      <c r="AU2191" s="197"/>
      <c r="AV2191" s="197"/>
      <c r="AW2191" s="197"/>
      <c r="AX2191" s="197"/>
      <c r="AY2191" s="197"/>
      <c r="AZ2191" s="197"/>
      <c r="BA2191" s="197"/>
      <c r="BB2191" s="197"/>
      <c r="BC2191" s="197"/>
    </row>
  </sheetData>
  <autoFilter ref="A7:BC2191" xr:uid="{BC9EF1B1-11E6-4A6C-BE02-B1D069148844}">
    <filterColumn colId="21">
      <filters>
        <filter val="1"/>
      </filters>
    </filterColumn>
  </autoFilter>
  <mergeCells count="11">
    <mergeCell ref="D1:N4"/>
    <mergeCell ref="E6:G6"/>
    <mergeCell ref="H6:J6"/>
    <mergeCell ref="K6:M6"/>
    <mergeCell ref="N6:O6"/>
    <mergeCell ref="A811:A822"/>
    <mergeCell ref="A823:A834"/>
    <mergeCell ref="A227:A229"/>
    <mergeCell ref="A527:A529"/>
    <mergeCell ref="A755:A757"/>
    <mergeCell ref="A800:A8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A085-7124-4222-B31F-A569A65985A3}">
  <dimension ref="A1:M2179"/>
  <sheetViews>
    <sheetView showGridLines="0" zoomScale="70" zoomScaleNormal="70" workbookViewId="0">
      <pane xSplit="4" ySplit="7" topLeftCell="Q10" activePane="bottomRight" state="frozen"/>
      <selection pane="bottomRight" activeCell="Q10" sqref="Q10"/>
      <selection pane="bottomLeft" activeCell="A8" sqref="A8"/>
      <selection pane="topRight" activeCell="E1" sqref="E1"/>
    </sheetView>
  </sheetViews>
  <sheetFormatPr defaultColWidth="8.85546875" defaultRowHeight="14.45"/>
  <cols>
    <col min="2" max="2" width="27.85546875" customWidth="1"/>
    <col min="3" max="3" width="9.7109375" customWidth="1"/>
    <col min="4" max="4" width="7.140625" bestFit="1" customWidth="1"/>
    <col min="5" max="5" width="16.7109375" bestFit="1" customWidth="1"/>
    <col min="6" max="7" width="13" bestFit="1" customWidth="1"/>
    <col min="8" max="8" width="8" customWidth="1"/>
    <col min="9" max="9" width="10.85546875" customWidth="1"/>
    <col min="10" max="10" width="22.5703125" customWidth="1"/>
    <col min="11" max="11" width="8" customWidth="1"/>
    <col min="12" max="12" width="7.7109375" customWidth="1"/>
    <col min="13" max="13" width="26.140625" bestFit="1" customWidth="1"/>
  </cols>
  <sheetData>
    <row r="1" spans="1:13" s="1" customFormat="1" ht="27.95" customHeight="1">
      <c r="B1" s="2"/>
      <c r="C1" s="2"/>
      <c r="D1" s="228" t="s">
        <v>67</v>
      </c>
      <c r="E1" s="228"/>
      <c r="F1" s="228"/>
      <c r="G1" s="228"/>
      <c r="H1" s="228"/>
      <c r="I1" s="228"/>
      <c r="J1" s="228"/>
      <c r="K1" s="228"/>
      <c r="L1" s="228"/>
      <c r="M1" s="4"/>
    </row>
    <row r="2" spans="1:13" s="1" customFormat="1" ht="3" hidden="1" customHeight="1">
      <c r="A2" s="4"/>
      <c r="B2" s="2"/>
      <c r="C2" s="2"/>
      <c r="D2" s="228"/>
      <c r="E2" s="228"/>
      <c r="F2" s="228"/>
      <c r="G2" s="228"/>
      <c r="H2" s="228"/>
      <c r="I2" s="228"/>
      <c r="J2" s="228"/>
      <c r="K2" s="228"/>
      <c r="L2" s="228"/>
      <c r="M2" s="4"/>
    </row>
    <row r="3" spans="1:13" s="1" customFormat="1" ht="14.1" hidden="1" customHeight="1" thickBot="1">
      <c r="A3" s="4"/>
      <c r="B3" s="2"/>
      <c r="C3" s="2"/>
      <c r="D3" s="228"/>
      <c r="E3" s="228"/>
      <c r="F3" s="228"/>
      <c r="G3" s="228"/>
      <c r="H3" s="228"/>
      <c r="I3" s="228"/>
      <c r="J3" s="228"/>
      <c r="K3" s="228"/>
      <c r="L3" s="228"/>
      <c r="M3" s="4"/>
    </row>
    <row r="4" spans="1:13" s="1" customFormat="1" ht="23.1" customHeight="1">
      <c r="A4" s="4"/>
      <c r="B4" s="2"/>
      <c r="C4" s="2"/>
      <c r="D4" s="228"/>
      <c r="E4" s="228"/>
      <c r="F4" s="228"/>
      <c r="G4" s="228"/>
      <c r="H4" s="228"/>
      <c r="I4" s="228"/>
      <c r="J4" s="228"/>
      <c r="K4" s="228"/>
      <c r="L4" s="228"/>
      <c r="M4" s="4"/>
    </row>
    <row r="5" spans="1:13" ht="24.95" customHeight="1" thickBot="1"/>
    <row r="6" spans="1:13" s="175" customFormat="1" ht="18.95" customHeight="1" thickBot="1">
      <c r="B6" s="176"/>
      <c r="C6"/>
      <c r="D6" s="176"/>
      <c r="E6" s="229" t="s">
        <v>1</v>
      </c>
      <c r="F6" s="229"/>
      <c r="G6" s="230"/>
      <c r="H6" s="231" t="s">
        <v>3</v>
      </c>
      <c r="I6" s="232"/>
      <c r="J6" s="209" t="s">
        <v>4</v>
      </c>
      <c r="K6" s="177"/>
      <c r="L6" s="177"/>
      <c r="M6" s="177"/>
    </row>
    <row r="7" spans="1:13" ht="27.6" customHeight="1" thickBot="1">
      <c r="B7" s="178" t="s">
        <v>68</v>
      </c>
      <c r="C7" s="178" t="s">
        <v>11</v>
      </c>
      <c r="D7" s="179" t="s">
        <v>69</v>
      </c>
      <c r="E7" s="179" t="s">
        <v>13</v>
      </c>
      <c r="F7" s="179" t="s">
        <v>14</v>
      </c>
      <c r="G7" s="180" t="s">
        <v>15</v>
      </c>
      <c r="H7" s="181" t="s">
        <v>16</v>
      </c>
      <c r="I7" s="182" t="s">
        <v>17</v>
      </c>
      <c r="J7" s="180" t="s">
        <v>19</v>
      </c>
      <c r="K7" s="183" t="s">
        <v>70</v>
      </c>
      <c r="L7" s="183" t="s">
        <v>71</v>
      </c>
      <c r="M7" s="184" t="s">
        <v>72</v>
      </c>
    </row>
    <row r="8" spans="1:13" ht="15" thickBot="1">
      <c r="B8">
        <v>20250401</v>
      </c>
      <c r="C8">
        <v>730</v>
      </c>
      <c r="D8" t="s">
        <v>39</v>
      </c>
      <c r="F8" s="171">
        <v>8191</v>
      </c>
      <c r="G8" s="171">
        <v>1067</v>
      </c>
      <c r="H8" s="171">
        <v>3379</v>
      </c>
      <c r="I8" s="171">
        <v>185</v>
      </c>
      <c r="J8" t="s">
        <v>44</v>
      </c>
      <c r="K8" s="205">
        <v>3194</v>
      </c>
      <c r="L8" s="185">
        <f>K8/H8</f>
        <v>0.9452500739863865</v>
      </c>
      <c r="M8" s="186" t="str">
        <f>IF(H8&lt;=500,"below 500 MW",IF(H8&lt;=1000,"[500-1000] MW","above 1000 MW"))</f>
        <v>above 1000 MW</v>
      </c>
    </row>
    <row r="9" spans="1:13" ht="15" thickBot="1">
      <c r="B9">
        <v>20250401</v>
      </c>
      <c r="C9">
        <v>830</v>
      </c>
      <c r="D9" t="s">
        <v>39</v>
      </c>
      <c r="F9" s="171">
        <v>8191</v>
      </c>
      <c r="G9" s="171">
        <v>1067</v>
      </c>
      <c r="H9" s="171">
        <v>3379</v>
      </c>
      <c r="I9" s="171">
        <v>185</v>
      </c>
      <c r="J9" t="s">
        <v>44</v>
      </c>
      <c r="K9" s="205">
        <v>3194</v>
      </c>
      <c r="L9" s="185">
        <f t="shared" ref="L9:L72" si="0">K9/H9</f>
        <v>0.9452500739863865</v>
      </c>
      <c r="M9" s="186" t="str">
        <f t="shared" ref="M9:M72" si="1">IF(H9&lt;=500,"below 500 MW",IF(H9&lt;=1000,"[500-1000] MW","above 1000 MW"))</f>
        <v>above 1000 MW</v>
      </c>
    </row>
    <row r="10" spans="1:13" ht="15" thickBot="1">
      <c r="B10">
        <v>20250401</v>
      </c>
      <c r="C10">
        <v>930</v>
      </c>
      <c r="D10" t="s">
        <v>39</v>
      </c>
      <c r="E10">
        <v>7225</v>
      </c>
      <c r="F10" s="171"/>
      <c r="G10" s="171"/>
      <c r="H10" s="171">
        <v>3929</v>
      </c>
      <c r="I10" s="171">
        <v>235</v>
      </c>
      <c r="J10" t="s">
        <v>44</v>
      </c>
      <c r="K10" s="205">
        <v>3694</v>
      </c>
      <c r="L10" s="185">
        <f t="shared" si="0"/>
        <v>0.94018834308984478</v>
      </c>
      <c r="M10" s="186" t="str">
        <f t="shared" si="1"/>
        <v>above 1000 MW</v>
      </c>
    </row>
    <row r="11" spans="1:13" ht="15" thickBot="1">
      <c r="B11">
        <v>20250401</v>
      </c>
      <c r="C11">
        <v>1030</v>
      </c>
      <c r="D11" t="s">
        <v>39</v>
      </c>
      <c r="E11">
        <v>7225</v>
      </c>
      <c r="F11" s="171"/>
      <c r="G11" s="171"/>
      <c r="H11" s="171">
        <v>3929</v>
      </c>
      <c r="I11" s="171">
        <v>235</v>
      </c>
      <c r="J11" t="s">
        <v>44</v>
      </c>
      <c r="K11" s="205">
        <v>3694</v>
      </c>
      <c r="L11" s="185">
        <f t="shared" si="0"/>
        <v>0.94018834308984478</v>
      </c>
      <c r="M11" s="186" t="str">
        <f t="shared" si="1"/>
        <v>above 1000 MW</v>
      </c>
    </row>
    <row r="12" spans="1:13" ht="15" thickBot="1">
      <c r="B12">
        <v>20250401</v>
      </c>
      <c r="C12">
        <v>1130</v>
      </c>
      <c r="D12" t="s">
        <v>39</v>
      </c>
      <c r="E12">
        <v>7225</v>
      </c>
      <c r="F12" s="171"/>
      <c r="G12" s="171"/>
      <c r="H12" s="171">
        <v>3929</v>
      </c>
      <c r="I12" s="171">
        <v>235</v>
      </c>
      <c r="J12" t="s">
        <v>44</v>
      </c>
      <c r="K12" s="205">
        <v>3694</v>
      </c>
      <c r="L12" s="185">
        <f t="shared" si="0"/>
        <v>0.94018834308984478</v>
      </c>
      <c r="M12" s="186" t="str">
        <f t="shared" si="1"/>
        <v>above 1000 MW</v>
      </c>
    </row>
    <row r="13" spans="1:13" ht="15" thickBot="1">
      <c r="B13">
        <v>20250402</v>
      </c>
      <c r="C13">
        <v>930</v>
      </c>
      <c r="D13" t="s">
        <v>39</v>
      </c>
      <c r="E13">
        <v>7250</v>
      </c>
      <c r="F13" s="171"/>
      <c r="G13" s="171"/>
      <c r="H13" s="171">
        <v>972</v>
      </c>
      <c r="I13" s="171">
        <v>260</v>
      </c>
      <c r="J13" t="s">
        <v>44</v>
      </c>
      <c r="K13" s="205">
        <v>712</v>
      </c>
      <c r="L13" s="185">
        <f t="shared" si="0"/>
        <v>0.73251028806584362</v>
      </c>
      <c r="M13" s="186" t="str">
        <f t="shared" si="1"/>
        <v>[500-1000] MW</v>
      </c>
    </row>
    <row r="14" spans="1:13" ht="15" thickBot="1">
      <c r="B14">
        <v>20250402</v>
      </c>
      <c r="C14">
        <v>1030</v>
      </c>
      <c r="D14" t="s">
        <v>39</v>
      </c>
      <c r="E14">
        <v>7244</v>
      </c>
      <c r="F14" s="171"/>
      <c r="G14" s="171"/>
      <c r="H14" s="171">
        <v>972</v>
      </c>
      <c r="I14" s="171">
        <v>254</v>
      </c>
      <c r="J14" t="s">
        <v>44</v>
      </c>
      <c r="K14" s="205">
        <v>718</v>
      </c>
      <c r="L14" s="185">
        <f t="shared" si="0"/>
        <v>0.73868312757201648</v>
      </c>
      <c r="M14" s="186" t="str">
        <f t="shared" si="1"/>
        <v>[500-1000] MW</v>
      </c>
    </row>
    <row r="15" spans="1:13" ht="15" thickBot="1">
      <c r="B15">
        <v>20250402</v>
      </c>
      <c r="C15">
        <v>1130</v>
      </c>
      <c r="D15" t="s">
        <v>39</v>
      </c>
      <c r="E15">
        <v>7243</v>
      </c>
      <c r="F15" s="171"/>
      <c r="G15" s="171"/>
      <c r="H15" s="171">
        <v>972</v>
      </c>
      <c r="I15" s="171">
        <v>253</v>
      </c>
      <c r="J15" t="s">
        <v>44</v>
      </c>
      <c r="K15" s="205">
        <v>719</v>
      </c>
      <c r="L15" s="185">
        <f t="shared" si="0"/>
        <v>0.73971193415637859</v>
      </c>
      <c r="M15" s="186" t="str">
        <f t="shared" si="1"/>
        <v>[500-1000] MW</v>
      </c>
    </row>
    <row r="16" spans="1:13" ht="15" thickBot="1">
      <c r="B16">
        <v>20250402</v>
      </c>
      <c r="C16">
        <v>1230</v>
      </c>
      <c r="D16" t="s">
        <v>39</v>
      </c>
      <c r="E16" s="171">
        <v>8495</v>
      </c>
      <c r="H16" s="171">
        <v>1412</v>
      </c>
      <c r="I16" s="171">
        <v>273</v>
      </c>
      <c r="J16" t="s">
        <v>44</v>
      </c>
      <c r="K16" s="205">
        <v>1139</v>
      </c>
      <c r="L16" s="185">
        <f t="shared" si="0"/>
        <v>0.806657223796034</v>
      </c>
      <c r="M16" s="186" t="str">
        <f t="shared" si="1"/>
        <v>above 1000 MW</v>
      </c>
    </row>
    <row r="17" spans="2:13" ht="15" thickBot="1">
      <c r="B17">
        <v>20250402</v>
      </c>
      <c r="C17">
        <v>1330</v>
      </c>
      <c r="D17" t="s">
        <v>39</v>
      </c>
      <c r="E17" s="171">
        <v>8495</v>
      </c>
      <c r="H17" s="171">
        <v>1412</v>
      </c>
      <c r="I17" s="171">
        <v>273</v>
      </c>
      <c r="J17" t="s">
        <v>44</v>
      </c>
      <c r="K17" s="205">
        <v>1139</v>
      </c>
      <c r="L17" s="185">
        <f t="shared" si="0"/>
        <v>0.806657223796034</v>
      </c>
      <c r="M17" s="186" t="str">
        <f t="shared" si="1"/>
        <v>above 1000 MW</v>
      </c>
    </row>
    <row r="18" spans="2:13" ht="15" thickBot="1">
      <c r="B18">
        <v>20250402</v>
      </c>
      <c r="C18">
        <v>1430</v>
      </c>
      <c r="D18" t="s">
        <v>39</v>
      </c>
      <c r="E18" s="171">
        <v>8495</v>
      </c>
      <c r="H18" s="171">
        <v>1412</v>
      </c>
      <c r="I18" s="171">
        <v>273</v>
      </c>
      <c r="J18" t="s">
        <v>44</v>
      </c>
      <c r="K18" s="205">
        <v>1139</v>
      </c>
      <c r="L18" s="185">
        <f t="shared" si="0"/>
        <v>0.806657223796034</v>
      </c>
      <c r="M18" s="186" t="str">
        <f t="shared" si="1"/>
        <v>above 1000 MW</v>
      </c>
    </row>
    <row r="19" spans="2:13" ht="15" thickBot="1">
      <c r="B19">
        <v>20250404</v>
      </c>
      <c r="C19">
        <v>30</v>
      </c>
      <c r="D19" t="s">
        <v>39</v>
      </c>
      <c r="E19" s="171">
        <v>7025</v>
      </c>
      <c r="H19" s="171">
        <v>1910</v>
      </c>
      <c r="I19" s="171">
        <v>196</v>
      </c>
      <c r="J19" t="s">
        <v>44</v>
      </c>
      <c r="K19" s="205">
        <v>1714</v>
      </c>
      <c r="L19" s="185">
        <f t="shared" si="0"/>
        <v>0.89738219895287963</v>
      </c>
      <c r="M19" s="186" t="str">
        <f t="shared" si="1"/>
        <v>above 1000 MW</v>
      </c>
    </row>
    <row r="20" spans="2:13" ht="15" thickBot="1">
      <c r="B20">
        <v>20250404</v>
      </c>
      <c r="C20">
        <v>130</v>
      </c>
      <c r="D20" t="s">
        <v>39</v>
      </c>
      <c r="E20" s="171">
        <v>7025</v>
      </c>
      <c r="H20" s="171">
        <v>1910</v>
      </c>
      <c r="I20" s="171">
        <v>196</v>
      </c>
      <c r="J20" t="s">
        <v>44</v>
      </c>
      <c r="K20" s="205">
        <v>1714</v>
      </c>
      <c r="L20" s="185">
        <f t="shared" si="0"/>
        <v>0.89738219895287963</v>
      </c>
      <c r="M20" s="186" t="str">
        <f t="shared" si="1"/>
        <v>above 1000 MW</v>
      </c>
    </row>
    <row r="21" spans="2:13" ht="15" thickBot="1">
      <c r="B21">
        <v>20250404</v>
      </c>
      <c r="C21">
        <v>230</v>
      </c>
      <c r="D21" t="s">
        <v>39</v>
      </c>
      <c r="E21" s="171">
        <v>7025</v>
      </c>
      <c r="H21" s="171">
        <v>1910</v>
      </c>
      <c r="I21" s="171">
        <v>196</v>
      </c>
      <c r="J21" t="s">
        <v>44</v>
      </c>
      <c r="K21" s="205">
        <v>1714</v>
      </c>
      <c r="L21" s="185">
        <f t="shared" si="0"/>
        <v>0.89738219895287963</v>
      </c>
      <c r="M21" s="186" t="str">
        <f t="shared" si="1"/>
        <v>above 1000 MW</v>
      </c>
    </row>
    <row r="22" spans="2:13" ht="15" thickBot="1">
      <c r="B22">
        <v>20250404</v>
      </c>
      <c r="C22">
        <v>330</v>
      </c>
      <c r="D22" t="s">
        <v>39</v>
      </c>
      <c r="E22" s="171">
        <v>6699</v>
      </c>
      <c r="H22" s="171">
        <v>3428</v>
      </c>
      <c r="I22" s="171">
        <v>219</v>
      </c>
      <c r="J22" t="s">
        <v>44</v>
      </c>
      <c r="K22" s="205">
        <v>3209</v>
      </c>
      <c r="L22" s="185">
        <f t="shared" si="0"/>
        <v>0.93611435239206531</v>
      </c>
      <c r="M22" s="186" t="str">
        <f t="shared" si="1"/>
        <v>above 1000 MW</v>
      </c>
    </row>
    <row r="23" spans="2:13" ht="15" thickBot="1">
      <c r="B23">
        <v>20250404</v>
      </c>
      <c r="C23">
        <v>430</v>
      </c>
      <c r="D23" t="s">
        <v>39</v>
      </c>
      <c r="E23" s="171">
        <v>6699</v>
      </c>
      <c r="H23" s="171">
        <v>3428</v>
      </c>
      <c r="I23" s="171">
        <v>219</v>
      </c>
      <c r="J23" t="s">
        <v>44</v>
      </c>
      <c r="K23" s="205">
        <v>3209</v>
      </c>
      <c r="L23" s="185">
        <f t="shared" si="0"/>
        <v>0.93611435239206531</v>
      </c>
      <c r="M23" s="186" t="str">
        <f t="shared" si="1"/>
        <v>above 1000 MW</v>
      </c>
    </row>
    <row r="24" spans="2:13" ht="15" thickBot="1">
      <c r="B24">
        <v>20250404</v>
      </c>
      <c r="C24">
        <v>530</v>
      </c>
      <c r="D24" t="s">
        <v>39</v>
      </c>
      <c r="E24" s="171">
        <v>6699</v>
      </c>
      <c r="H24" s="171">
        <v>3428</v>
      </c>
      <c r="I24" s="171">
        <v>219</v>
      </c>
      <c r="J24" t="s">
        <v>44</v>
      </c>
      <c r="K24" s="205">
        <v>3209</v>
      </c>
      <c r="L24" s="185">
        <f t="shared" si="0"/>
        <v>0.93611435239206531</v>
      </c>
      <c r="M24" s="186" t="str">
        <f t="shared" si="1"/>
        <v>above 1000 MW</v>
      </c>
    </row>
    <row r="25" spans="2:13" ht="15" thickBot="1">
      <c r="B25">
        <v>20250404</v>
      </c>
      <c r="C25">
        <v>630</v>
      </c>
      <c r="D25" t="s">
        <v>39</v>
      </c>
      <c r="E25" s="171">
        <v>6493</v>
      </c>
      <c r="H25" s="171">
        <v>3394</v>
      </c>
      <c r="I25" s="171">
        <v>213</v>
      </c>
      <c r="J25" t="s">
        <v>44</v>
      </c>
      <c r="K25" s="205">
        <v>3181</v>
      </c>
      <c r="L25" s="185">
        <f t="shared" si="0"/>
        <v>0.9372421921037124</v>
      </c>
      <c r="M25" s="186" t="str">
        <f t="shared" si="1"/>
        <v>above 1000 MW</v>
      </c>
    </row>
    <row r="26" spans="2:13" ht="15" thickBot="1">
      <c r="B26">
        <v>20250404</v>
      </c>
      <c r="C26">
        <v>730</v>
      </c>
      <c r="D26" t="s">
        <v>39</v>
      </c>
      <c r="E26" s="171"/>
      <c r="F26">
        <v>6584</v>
      </c>
      <c r="G26">
        <v>520</v>
      </c>
      <c r="H26" s="171">
        <v>3485</v>
      </c>
      <c r="I26" s="171">
        <v>202</v>
      </c>
      <c r="J26" t="s">
        <v>44</v>
      </c>
      <c r="K26" s="205">
        <v>3283</v>
      </c>
      <c r="L26" s="185">
        <f t="shared" si="0"/>
        <v>0.94203730272596842</v>
      </c>
      <c r="M26" s="186" t="str">
        <f t="shared" si="1"/>
        <v>above 1000 MW</v>
      </c>
    </row>
    <row r="27" spans="2:13" ht="15" thickBot="1">
      <c r="B27">
        <v>20250404</v>
      </c>
      <c r="C27">
        <v>830</v>
      </c>
      <c r="D27" t="s">
        <v>39</v>
      </c>
      <c r="E27" s="171"/>
      <c r="F27">
        <v>6621</v>
      </c>
      <c r="G27">
        <v>523</v>
      </c>
      <c r="H27" s="171">
        <v>3485</v>
      </c>
      <c r="I27" s="171">
        <v>239</v>
      </c>
      <c r="J27" t="s">
        <v>44</v>
      </c>
      <c r="K27" s="205">
        <v>3246</v>
      </c>
      <c r="L27" s="185">
        <f t="shared" si="0"/>
        <v>0.93142037302725966</v>
      </c>
      <c r="M27" s="186" t="str">
        <f t="shared" si="1"/>
        <v>above 1000 MW</v>
      </c>
    </row>
    <row r="28" spans="2:13" ht="15" thickBot="1">
      <c r="B28">
        <v>20250404</v>
      </c>
      <c r="C28">
        <v>1530</v>
      </c>
      <c r="D28" t="s">
        <v>39</v>
      </c>
      <c r="E28" s="171">
        <v>7248</v>
      </c>
      <c r="H28" s="171">
        <v>3921</v>
      </c>
      <c r="I28" s="171">
        <v>258</v>
      </c>
      <c r="J28" t="s">
        <v>44</v>
      </c>
      <c r="K28" s="205">
        <v>3663</v>
      </c>
      <c r="L28" s="185">
        <f t="shared" si="0"/>
        <v>0.93420045906656468</v>
      </c>
      <c r="M28" s="186" t="str">
        <f t="shared" si="1"/>
        <v>above 1000 MW</v>
      </c>
    </row>
    <row r="29" spans="2:13" ht="15" thickBot="1">
      <c r="B29">
        <v>20250404</v>
      </c>
      <c r="C29">
        <v>1630</v>
      </c>
      <c r="D29" t="s">
        <v>39</v>
      </c>
      <c r="E29" s="171">
        <v>7248</v>
      </c>
      <c r="H29" s="171">
        <v>3921</v>
      </c>
      <c r="I29" s="171">
        <v>258</v>
      </c>
      <c r="J29" t="s">
        <v>44</v>
      </c>
      <c r="K29" s="205">
        <v>3663</v>
      </c>
      <c r="L29" s="185">
        <f t="shared" si="0"/>
        <v>0.93420045906656468</v>
      </c>
      <c r="M29" s="186" t="str">
        <f t="shared" si="1"/>
        <v>above 1000 MW</v>
      </c>
    </row>
    <row r="30" spans="2:13" ht="15" thickBot="1">
      <c r="B30">
        <v>20250404</v>
      </c>
      <c r="C30">
        <v>1730</v>
      </c>
      <c r="D30" t="s">
        <v>39</v>
      </c>
      <c r="E30" s="171">
        <v>7633</v>
      </c>
      <c r="H30" s="171">
        <v>2897</v>
      </c>
      <c r="I30" s="171">
        <v>243</v>
      </c>
      <c r="J30" t="s">
        <v>44</v>
      </c>
      <c r="K30" s="205">
        <v>2654</v>
      </c>
      <c r="L30" s="185">
        <f t="shared" si="0"/>
        <v>0.91612012426648259</v>
      </c>
      <c r="M30" s="186" t="str">
        <f t="shared" si="1"/>
        <v>above 1000 MW</v>
      </c>
    </row>
    <row r="31" spans="2:13" ht="15" thickBot="1">
      <c r="B31">
        <v>20250404</v>
      </c>
      <c r="C31">
        <v>1830</v>
      </c>
      <c r="D31" t="s">
        <v>39</v>
      </c>
      <c r="E31" s="171">
        <v>7771</v>
      </c>
      <c r="H31" s="171">
        <v>5953</v>
      </c>
      <c r="I31" s="171">
        <v>181</v>
      </c>
      <c r="J31" t="s">
        <v>44</v>
      </c>
      <c r="K31" s="205">
        <v>5772</v>
      </c>
      <c r="L31" s="185">
        <f t="shared" si="0"/>
        <v>0.96959516210314123</v>
      </c>
      <c r="M31" s="186" t="str">
        <f t="shared" si="1"/>
        <v>above 1000 MW</v>
      </c>
    </row>
    <row r="32" spans="2:13" ht="15" thickBot="1">
      <c r="B32">
        <v>20250404</v>
      </c>
      <c r="C32">
        <v>1930</v>
      </c>
      <c r="D32" t="s">
        <v>39</v>
      </c>
      <c r="E32" s="171">
        <v>7771</v>
      </c>
      <c r="H32" s="171">
        <v>5953</v>
      </c>
      <c r="I32" s="171">
        <v>181</v>
      </c>
      <c r="J32" t="s">
        <v>44</v>
      </c>
      <c r="K32" s="205">
        <v>5772</v>
      </c>
      <c r="L32" s="185">
        <f t="shared" si="0"/>
        <v>0.96959516210314123</v>
      </c>
      <c r="M32" s="186" t="str">
        <f t="shared" si="1"/>
        <v>above 1000 MW</v>
      </c>
    </row>
    <row r="33" spans="2:13" ht="15" thickBot="1">
      <c r="B33">
        <v>20250404</v>
      </c>
      <c r="C33">
        <v>2030</v>
      </c>
      <c r="D33" t="s">
        <v>39</v>
      </c>
      <c r="E33" s="171">
        <v>7771</v>
      </c>
      <c r="H33" s="171">
        <v>5953</v>
      </c>
      <c r="I33" s="171">
        <v>181</v>
      </c>
      <c r="J33" t="s">
        <v>44</v>
      </c>
      <c r="K33" s="205">
        <v>5772</v>
      </c>
      <c r="L33" s="185">
        <f t="shared" si="0"/>
        <v>0.96959516210314123</v>
      </c>
      <c r="M33" s="186" t="str">
        <f t="shared" si="1"/>
        <v>above 1000 MW</v>
      </c>
    </row>
    <row r="34" spans="2:13" ht="15" thickBot="1">
      <c r="B34">
        <v>20250404</v>
      </c>
      <c r="C34">
        <v>2130</v>
      </c>
      <c r="D34" t="s">
        <v>39</v>
      </c>
      <c r="E34" s="171">
        <v>7776</v>
      </c>
      <c r="H34" s="171">
        <v>4813</v>
      </c>
      <c r="I34" s="171">
        <v>186</v>
      </c>
      <c r="J34" t="s">
        <v>44</v>
      </c>
      <c r="K34" s="205">
        <v>4627</v>
      </c>
      <c r="L34" s="185">
        <f t="shared" si="0"/>
        <v>0.96135466445044671</v>
      </c>
      <c r="M34" s="186" t="str">
        <f t="shared" si="1"/>
        <v>above 1000 MW</v>
      </c>
    </row>
    <row r="35" spans="2:13" ht="15" thickBot="1">
      <c r="B35">
        <v>20250404</v>
      </c>
      <c r="C35">
        <v>2230</v>
      </c>
      <c r="D35" t="s">
        <v>39</v>
      </c>
      <c r="E35" s="171">
        <v>7776</v>
      </c>
      <c r="H35" s="171">
        <v>4813</v>
      </c>
      <c r="I35" s="171">
        <v>186</v>
      </c>
      <c r="J35" t="s">
        <v>44</v>
      </c>
      <c r="K35" s="205">
        <v>4627</v>
      </c>
      <c r="L35" s="185">
        <f t="shared" si="0"/>
        <v>0.96135466445044671</v>
      </c>
      <c r="M35" s="186" t="str">
        <f t="shared" si="1"/>
        <v>above 1000 MW</v>
      </c>
    </row>
    <row r="36" spans="2:13" ht="15" thickBot="1">
      <c r="B36">
        <v>20250404</v>
      </c>
      <c r="C36">
        <v>2330</v>
      </c>
      <c r="D36" t="s">
        <v>39</v>
      </c>
      <c r="E36" s="171">
        <v>6956</v>
      </c>
      <c r="H36" s="171">
        <v>5025</v>
      </c>
      <c r="I36" s="171">
        <v>176</v>
      </c>
      <c r="J36" t="s">
        <v>44</v>
      </c>
      <c r="K36" s="205">
        <v>4849</v>
      </c>
      <c r="L36" s="185">
        <f t="shared" si="0"/>
        <v>0.96497512437810951</v>
      </c>
      <c r="M36" s="186" t="str">
        <f t="shared" si="1"/>
        <v>above 1000 MW</v>
      </c>
    </row>
    <row r="37" spans="2:13" ht="15" thickBot="1">
      <c r="B37">
        <v>20250405</v>
      </c>
      <c r="C37">
        <v>30</v>
      </c>
      <c r="D37" t="s">
        <v>39</v>
      </c>
      <c r="E37" s="171">
        <v>6880</v>
      </c>
      <c r="H37" s="171">
        <v>437</v>
      </c>
      <c r="I37" s="171">
        <v>0</v>
      </c>
      <c r="J37" t="s">
        <v>47</v>
      </c>
      <c r="K37" s="205">
        <v>437</v>
      </c>
      <c r="L37" s="185">
        <f t="shared" si="0"/>
        <v>1</v>
      </c>
      <c r="M37" s="186" t="str">
        <f t="shared" si="1"/>
        <v>below 500 MW</v>
      </c>
    </row>
    <row r="38" spans="2:13" ht="15" thickBot="1">
      <c r="B38">
        <v>20250405</v>
      </c>
      <c r="C38">
        <v>130</v>
      </c>
      <c r="D38" t="s">
        <v>39</v>
      </c>
      <c r="E38" s="171">
        <v>7081</v>
      </c>
      <c r="H38" s="171">
        <v>437</v>
      </c>
      <c r="I38" s="171">
        <v>201</v>
      </c>
      <c r="J38" t="s">
        <v>44</v>
      </c>
      <c r="K38" s="205">
        <v>236</v>
      </c>
      <c r="L38" s="185">
        <f t="shared" si="0"/>
        <v>0.54004576659038905</v>
      </c>
      <c r="M38" s="186" t="str">
        <f t="shared" si="1"/>
        <v>below 500 MW</v>
      </c>
    </row>
    <row r="39" spans="2:13" ht="15" thickBot="1">
      <c r="B39">
        <v>20250405</v>
      </c>
      <c r="C39">
        <v>230</v>
      </c>
      <c r="D39" t="s">
        <v>39</v>
      </c>
      <c r="E39" s="171">
        <v>7118</v>
      </c>
      <c r="H39" s="171">
        <v>437</v>
      </c>
      <c r="I39" s="171">
        <v>238</v>
      </c>
      <c r="J39" t="s">
        <v>44</v>
      </c>
      <c r="K39" s="205">
        <v>199</v>
      </c>
      <c r="L39" s="185">
        <f t="shared" si="0"/>
        <v>0.45537757437070936</v>
      </c>
      <c r="M39" s="186" t="str">
        <f t="shared" si="1"/>
        <v>below 500 MW</v>
      </c>
    </row>
    <row r="40" spans="2:13" ht="15" thickBot="1">
      <c r="B40">
        <v>20250405</v>
      </c>
      <c r="C40">
        <v>330</v>
      </c>
      <c r="D40" t="s">
        <v>39</v>
      </c>
      <c r="E40" s="171">
        <v>7108</v>
      </c>
      <c r="H40" s="171">
        <v>390</v>
      </c>
      <c r="I40" s="171">
        <v>228</v>
      </c>
      <c r="J40" t="s">
        <v>44</v>
      </c>
      <c r="K40" s="205">
        <v>162</v>
      </c>
      <c r="L40" s="185">
        <f t="shared" si="0"/>
        <v>0.41538461538461541</v>
      </c>
      <c r="M40" s="186" t="str">
        <f t="shared" si="1"/>
        <v>below 500 MW</v>
      </c>
    </row>
    <row r="41" spans="2:13" ht="15" thickBot="1">
      <c r="B41">
        <v>20250405</v>
      </c>
      <c r="C41">
        <v>430</v>
      </c>
      <c r="D41" t="s">
        <v>39</v>
      </c>
      <c r="E41" s="171">
        <v>7103</v>
      </c>
      <c r="H41" s="171">
        <v>390</v>
      </c>
      <c r="I41" s="171">
        <v>223</v>
      </c>
      <c r="J41" t="s">
        <v>44</v>
      </c>
      <c r="K41" s="205">
        <v>167</v>
      </c>
      <c r="L41" s="185">
        <f t="shared" si="0"/>
        <v>0.42820512820512818</v>
      </c>
      <c r="M41" s="186" t="str">
        <f t="shared" si="1"/>
        <v>below 500 MW</v>
      </c>
    </row>
    <row r="42" spans="2:13" ht="15" thickBot="1">
      <c r="B42">
        <v>20250405</v>
      </c>
      <c r="C42">
        <v>530</v>
      </c>
      <c r="D42" t="s">
        <v>39</v>
      </c>
      <c r="E42" s="171">
        <v>7089</v>
      </c>
      <c r="H42" s="171">
        <v>390</v>
      </c>
      <c r="I42" s="171">
        <v>209</v>
      </c>
      <c r="J42" t="s">
        <v>44</v>
      </c>
      <c r="K42" s="205">
        <v>181</v>
      </c>
      <c r="L42" s="185">
        <f t="shared" si="0"/>
        <v>0.46410256410256412</v>
      </c>
      <c r="M42" s="186" t="str">
        <f t="shared" si="1"/>
        <v>below 500 MW</v>
      </c>
    </row>
    <row r="43" spans="2:13" ht="15" thickBot="1">
      <c r="B43">
        <v>20250405</v>
      </c>
      <c r="C43">
        <v>630</v>
      </c>
      <c r="D43" t="s">
        <v>39</v>
      </c>
      <c r="E43" s="171">
        <v>7113</v>
      </c>
      <c r="H43" s="171">
        <v>390</v>
      </c>
      <c r="I43" s="171">
        <v>233</v>
      </c>
      <c r="J43" t="s">
        <v>44</v>
      </c>
      <c r="K43" s="205">
        <v>157</v>
      </c>
      <c r="L43" s="185">
        <f t="shared" si="0"/>
        <v>0.40256410256410258</v>
      </c>
      <c r="M43" s="186" t="str">
        <f t="shared" si="1"/>
        <v>below 500 MW</v>
      </c>
    </row>
    <row r="44" spans="2:13" ht="15" thickBot="1">
      <c r="B44">
        <v>20250405</v>
      </c>
      <c r="C44">
        <v>730</v>
      </c>
      <c r="D44" t="s">
        <v>39</v>
      </c>
      <c r="E44" s="171">
        <v>7801</v>
      </c>
      <c r="H44" s="171">
        <v>677</v>
      </c>
      <c r="I44" s="171">
        <v>211</v>
      </c>
      <c r="J44" t="s">
        <v>44</v>
      </c>
      <c r="K44" s="205">
        <v>466</v>
      </c>
      <c r="L44" s="185">
        <f t="shared" si="0"/>
        <v>0.68833087149187588</v>
      </c>
      <c r="M44" s="186" t="str">
        <f t="shared" si="1"/>
        <v>[500-1000] MW</v>
      </c>
    </row>
    <row r="45" spans="2:13" ht="15" thickBot="1">
      <c r="B45">
        <v>20250405</v>
      </c>
      <c r="C45">
        <v>830</v>
      </c>
      <c r="D45" t="s">
        <v>39</v>
      </c>
      <c r="E45" s="171">
        <v>7796</v>
      </c>
      <c r="H45" s="171">
        <v>677</v>
      </c>
      <c r="I45" s="171">
        <v>206</v>
      </c>
      <c r="J45" t="s">
        <v>44</v>
      </c>
      <c r="K45" s="205">
        <v>471</v>
      </c>
      <c r="L45" s="185">
        <f t="shared" si="0"/>
        <v>0.69571639586410639</v>
      </c>
      <c r="M45" s="186" t="str">
        <f t="shared" si="1"/>
        <v>[500-1000] MW</v>
      </c>
    </row>
    <row r="46" spans="2:13" ht="15" thickBot="1">
      <c r="B46">
        <v>20250405</v>
      </c>
      <c r="C46">
        <v>1830</v>
      </c>
      <c r="D46" t="s">
        <v>39</v>
      </c>
      <c r="E46" s="171">
        <v>7801</v>
      </c>
      <c r="H46" s="171">
        <v>869</v>
      </c>
      <c r="I46" s="171">
        <v>211</v>
      </c>
      <c r="J46" t="s">
        <v>44</v>
      </c>
      <c r="K46" s="205">
        <v>658</v>
      </c>
      <c r="L46" s="185">
        <f t="shared" si="0"/>
        <v>0.75719217491369395</v>
      </c>
      <c r="M46" s="186" t="str">
        <f t="shared" si="1"/>
        <v>[500-1000] MW</v>
      </c>
    </row>
    <row r="47" spans="2:13" ht="15" thickBot="1">
      <c r="B47">
        <v>20250405</v>
      </c>
      <c r="C47">
        <v>1930</v>
      </c>
      <c r="D47" t="s">
        <v>39</v>
      </c>
      <c r="E47" s="171">
        <v>7801</v>
      </c>
      <c r="H47" s="171">
        <v>869</v>
      </c>
      <c r="I47" s="171">
        <v>211</v>
      </c>
      <c r="J47" t="s">
        <v>44</v>
      </c>
      <c r="K47" s="205">
        <v>658</v>
      </c>
      <c r="L47" s="185">
        <f t="shared" si="0"/>
        <v>0.75719217491369395</v>
      </c>
      <c r="M47" s="186" t="str">
        <f t="shared" si="1"/>
        <v>[500-1000] MW</v>
      </c>
    </row>
    <row r="48" spans="2:13" ht="15" thickBot="1">
      <c r="B48">
        <v>20250405</v>
      </c>
      <c r="C48">
        <v>2030</v>
      </c>
      <c r="D48" t="s">
        <v>39</v>
      </c>
      <c r="E48" s="171">
        <v>7801</v>
      </c>
      <c r="H48" s="171">
        <v>869</v>
      </c>
      <c r="I48" s="171">
        <v>211</v>
      </c>
      <c r="J48" t="s">
        <v>44</v>
      </c>
      <c r="K48" s="205">
        <v>658</v>
      </c>
      <c r="L48" s="185">
        <f t="shared" si="0"/>
        <v>0.75719217491369395</v>
      </c>
      <c r="M48" s="186" t="str">
        <f t="shared" si="1"/>
        <v>[500-1000] MW</v>
      </c>
    </row>
    <row r="49" spans="2:13" ht="15" thickBot="1">
      <c r="B49">
        <v>20250405</v>
      </c>
      <c r="C49">
        <v>2130</v>
      </c>
      <c r="D49" t="s">
        <v>39</v>
      </c>
      <c r="E49" s="171">
        <v>7767</v>
      </c>
      <c r="H49" s="171">
        <v>666</v>
      </c>
      <c r="I49" s="171">
        <v>177</v>
      </c>
      <c r="J49" t="s">
        <v>44</v>
      </c>
      <c r="K49" s="205">
        <v>489</v>
      </c>
      <c r="L49" s="185">
        <f t="shared" si="0"/>
        <v>0.73423423423423428</v>
      </c>
      <c r="M49" s="186" t="str">
        <f t="shared" si="1"/>
        <v>[500-1000] MW</v>
      </c>
    </row>
    <row r="50" spans="2:13" ht="15" thickBot="1">
      <c r="B50">
        <v>20250405</v>
      </c>
      <c r="C50">
        <v>2230</v>
      </c>
      <c r="D50" t="s">
        <v>39</v>
      </c>
      <c r="E50" s="171">
        <v>7767</v>
      </c>
      <c r="H50" s="171">
        <v>666</v>
      </c>
      <c r="I50" s="171">
        <v>177</v>
      </c>
      <c r="J50" t="s">
        <v>44</v>
      </c>
      <c r="K50" s="205">
        <v>489</v>
      </c>
      <c r="L50" s="185">
        <f t="shared" si="0"/>
        <v>0.73423423423423428</v>
      </c>
      <c r="M50" s="186" t="str">
        <f t="shared" si="1"/>
        <v>[500-1000] MW</v>
      </c>
    </row>
    <row r="51" spans="2:13" ht="15" thickBot="1">
      <c r="B51">
        <v>20250405</v>
      </c>
      <c r="C51">
        <v>2330</v>
      </c>
      <c r="D51" t="s">
        <v>39</v>
      </c>
      <c r="E51" s="171">
        <v>6947</v>
      </c>
      <c r="H51" s="171">
        <v>1080</v>
      </c>
      <c r="I51" s="171">
        <v>167</v>
      </c>
      <c r="J51" t="s">
        <v>44</v>
      </c>
      <c r="K51" s="205">
        <v>913</v>
      </c>
      <c r="L51" s="185">
        <f t="shared" si="0"/>
        <v>0.84537037037037033</v>
      </c>
      <c r="M51" s="186" t="str">
        <f t="shared" si="1"/>
        <v>above 1000 MW</v>
      </c>
    </row>
    <row r="52" spans="2:13" ht="15" thickBot="1">
      <c r="B52">
        <v>20250407</v>
      </c>
      <c r="C52">
        <v>330</v>
      </c>
      <c r="D52" t="s">
        <v>39</v>
      </c>
      <c r="E52" s="171"/>
      <c r="F52">
        <v>7501</v>
      </c>
      <c r="G52">
        <v>734</v>
      </c>
      <c r="H52" s="171">
        <v>335</v>
      </c>
      <c r="I52" s="171">
        <v>179</v>
      </c>
      <c r="J52" t="s">
        <v>44</v>
      </c>
      <c r="K52" s="205">
        <v>156</v>
      </c>
      <c r="L52" s="185">
        <f t="shared" si="0"/>
        <v>0.46567164179104475</v>
      </c>
      <c r="M52" s="186" t="str">
        <f t="shared" si="1"/>
        <v>below 500 MW</v>
      </c>
    </row>
    <row r="53" spans="2:13" ht="15" thickBot="1">
      <c r="B53">
        <v>20250407</v>
      </c>
      <c r="C53">
        <v>430</v>
      </c>
      <c r="D53" t="s">
        <v>39</v>
      </c>
      <c r="E53" s="171"/>
      <c r="F53">
        <v>7501</v>
      </c>
      <c r="G53">
        <v>734</v>
      </c>
      <c r="H53" s="171">
        <v>335</v>
      </c>
      <c r="I53" s="171">
        <v>179</v>
      </c>
      <c r="J53" t="s">
        <v>44</v>
      </c>
      <c r="K53" s="205">
        <v>156</v>
      </c>
      <c r="L53" s="185">
        <f t="shared" si="0"/>
        <v>0.46567164179104475</v>
      </c>
      <c r="M53" s="186" t="str">
        <f t="shared" si="1"/>
        <v>below 500 MW</v>
      </c>
    </row>
    <row r="54" spans="2:13" ht="15" thickBot="1">
      <c r="B54">
        <v>20250407</v>
      </c>
      <c r="C54">
        <v>530</v>
      </c>
      <c r="D54" t="s">
        <v>39</v>
      </c>
      <c r="E54" s="171"/>
      <c r="F54">
        <v>7501</v>
      </c>
      <c r="G54">
        <v>734</v>
      </c>
      <c r="H54" s="171">
        <v>335</v>
      </c>
      <c r="I54" s="171">
        <v>179</v>
      </c>
      <c r="J54" t="s">
        <v>44</v>
      </c>
      <c r="K54" s="205">
        <v>156</v>
      </c>
      <c r="L54" s="185">
        <f t="shared" si="0"/>
        <v>0.46567164179104475</v>
      </c>
      <c r="M54" s="186" t="str">
        <f t="shared" si="1"/>
        <v>below 500 MW</v>
      </c>
    </row>
    <row r="55" spans="2:13" ht="15" thickBot="1">
      <c r="B55">
        <v>20250407</v>
      </c>
      <c r="C55">
        <v>630</v>
      </c>
      <c r="D55" t="s">
        <v>39</v>
      </c>
      <c r="E55" s="171"/>
      <c r="F55">
        <v>7335</v>
      </c>
      <c r="G55">
        <v>737</v>
      </c>
      <c r="H55" s="171">
        <v>343</v>
      </c>
      <c r="I55" s="171">
        <v>213</v>
      </c>
      <c r="J55" t="s">
        <v>44</v>
      </c>
      <c r="K55" s="205">
        <v>130</v>
      </c>
      <c r="L55" s="185">
        <f t="shared" si="0"/>
        <v>0.37900874635568516</v>
      </c>
      <c r="M55" s="186" t="str">
        <f t="shared" si="1"/>
        <v>below 500 MW</v>
      </c>
    </row>
    <row r="56" spans="2:13" ht="15" thickBot="1">
      <c r="B56">
        <v>20250408</v>
      </c>
      <c r="C56">
        <v>330</v>
      </c>
      <c r="D56" t="s">
        <v>39</v>
      </c>
      <c r="E56" s="171"/>
      <c r="F56">
        <v>7163</v>
      </c>
      <c r="G56">
        <v>665</v>
      </c>
      <c r="H56" s="171">
        <v>2086</v>
      </c>
      <c r="I56" s="171">
        <v>222</v>
      </c>
      <c r="J56" t="s">
        <v>44</v>
      </c>
      <c r="K56" s="205">
        <v>1864</v>
      </c>
      <c r="L56" s="185">
        <f t="shared" si="0"/>
        <v>0.89357622243528279</v>
      </c>
      <c r="M56" s="186" t="str">
        <f t="shared" si="1"/>
        <v>above 1000 MW</v>
      </c>
    </row>
    <row r="57" spans="2:13" ht="15" thickBot="1">
      <c r="B57">
        <v>20250408</v>
      </c>
      <c r="C57">
        <v>430</v>
      </c>
      <c r="D57" t="s">
        <v>39</v>
      </c>
      <c r="E57" s="171"/>
      <c r="F57">
        <v>7163</v>
      </c>
      <c r="G57">
        <v>665</v>
      </c>
      <c r="H57" s="171">
        <v>2086</v>
      </c>
      <c r="I57" s="171">
        <v>222</v>
      </c>
      <c r="J57" t="s">
        <v>44</v>
      </c>
      <c r="K57" s="205">
        <v>1864</v>
      </c>
      <c r="L57" s="185">
        <f t="shared" si="0"/>
        <v>0.89357622243528279</v>
      </c>
      <c r="M57" s="186" t="str">
        <f t="shared" si="1"/>
        <v>above 1000 MW</v>
      </c>
    </row>
    <row r="58" spans="2:13" ht="15" thickBot="1">
      <c r="B58">
        <v>20250408</v>
      </c>
      <c r="C58">
        <v>530</v>
      </c>
      <c r="D58" t="s">
        <v>39</v>
      </c>
      <c r="E58" s="171"/>
      <c r="F58">
        <v>7163</v>
      </c>
      <c r="G58">
        <v>665</v>
      </c>
      <c r="H58" s="171">
        <v>2086</v>
      </c>
      <c r="I58" s="171">
        <v>222</v>
      </c>
      <c r="J58" t="s">
        <v>44</v>
      </c>
      <c r="K58" s="205">
        <v>1864</v>
      </c>
      <c r="L58" s="185">
        <f t="shared" si="0"/>
        <v>0.89357622243528279</v>
      </c>
      <c r="M58" s="186" t="str">
        <f t="shared" si="1"/>
        <v>above 1000 MW</v>
      </c>
    </row>
    <row r="59" spans="2:13" ht="15" thickBot="1">
      <c r="B59">
        <v>20250408</v>
      </c>
      <c r="C59">
        <v>630</v>
      </c>
      <c r="D59" t="s">
        <v>39</v>
      </c>
      <c r="E59" s="171"/>
      <c r="F59">
        <v>6767</v>
      </c>
      <c r="G59">
        <v>647</v>
      </c>
      <c r="H59" s="171">
        <v>2112</v>
      </c>
      <c r="I59" s="171">
        <v>25</v>
      </c>
      <c r="J59" t="s">
        <v>44</v>
      </c>
      <c r="K59" s="205">
        <v>2087</v>
      </c>
      <c r="L59" s="185">
        <f t="shared" si="0"/>
        <v>0.98816287878787878</v>
      </c>
      <c r="M59" s="186" t="str">
        <f t="shared" si="1"/>
        <v>above 1000 MW</v>
      </c>
    </row>
    <row r="60" spans="2:13" ht="15" thickBot="1">
      <c r="B60">
        <v>20250408</v>
      </c>
      <c r="C60">
        <v>1230</v>
      </c>
      <c r="D60" t="s">
        <v>39</v>
      </c>
      <c r="E60" s="171">
        <v>7296</v>
      </c>
      <c r="H60" s="171">
        <v>8747</v>
      </c>
      <c r="I60" s="171">
        <v>256</v>
      </c>
      <c r="J60" t="s">
        <v>44</v>
      </c>
      <c r="K60" s="205">
        <v>8491</v>
      </c>
      <c r="L60" s="185">
        <f t="shared" si="0"/>
        <v>0.9707328226820624</v>
      </c>
      <c r="M60" s="186" t="str">
        <f t="shared" si="1"/>
        <v>above 1000 MW</v>
      </c>
    </row>
    <row r="61" spans="2:13" ht="15" thickBot="1">
      <c r="B61">
        <v>20250408</v>
      </c>
      <c r="C61">
        <v>1330</v>
      </c>
      <c r="D61" t="s">
        <v>39</v>
      </c>
      <c r="E61" s="171">
        <v>7296</v>
      </c>
      <c r="H61" s="171">
        <v>8747</v>
      </c>
      <c r="I61" s="171">
        <v>256</v>
      </c>
      <c r="J61" t="s">
        <v>44</v>
      </c>
      <c r="K61" s="205">
        <v>8491</v>
      </c>
      <c r="L61" s="185">
        <f t="shared" si="0"/>
        <v>0.9707328226820624</v>
      </c>
      <c r="M61" s="186" t="str">
        <f t="shared" si="1"/>
        <v>above 1000 MW</v>
      </c>
    </row>
    <row r="62" spans="2:13" ht="15" thickBot="1">
      <c r="B62">
        <v>20250408</v>
      </c>
      <c r="C62">
        <v>1430</v>
      </c>
      <c r="D62" t="s">
        <v>39</v>
      </c>
      <c r="E62" s="171">
        <v>7295</v>
      </c>
      <c r="H62" s="171">
        <v>8747</v>
      </c>
      <c r="I62" s="171">
        <v>255</v>
      </c>
      <c r="J62" t="s">
        <v>44</v>
      </c>
      <c r="K62" s="205">
        <v>8492</v>
      </c>
      <c r="L62" s="185">
        <f t="shared" si="0"/>
        <v>0.97084714759346058</v>
      </c>
      <c r="M62" s="186" t="str">
        <f t="shared" si="1"/>
        <v>above 1000 MW</v>
      </c>
    </row>
    <row r="63" spans="2:13" ht="15" thickBot="1">
      <c r="B63">
        <v>20250408</v>
      </c>
      <c r="C63">
        <v>1830</v>
      </c>
      <c r="D63" t="s">
        <v>39</v>
      </c>
      <c r="E63" s="171"/>
      <c r="F63">
        <v>7506</v>
      </c>
      <c r="G63">
        <v>793</v>
      </c>
      <c r="H63" s="171">
        <v>6744</v>
      </c>
      <c r="I63" s="171">
        <v>174</v>
      </c>
      <c r="J63" t="s">
        <v>44</v>
      </c>
      <c r="K63" s="205">
        <v>6570</v>
      </c>
      <c r="L63" s="185">
        <f t="shared" si="0"/>
        <v>0.97419928825622781</v>
      </c>
      <c r="M63" s="186" t="str">
        <f t="shared" si="1"/>
        <v>above 1000 MW</v>
      </c>
    </row>
    <row r="64" spans="2:13" ht="15" thickBot="1">
      <c r="B64">
        <v>20250408</v>
      </c>
      <c r="C64">
        <v>1930</v>
      </c>
      <c r="D64" t="s">
        <v>39</v>
      </c>
      <c r="E64" s="171"/>
      <c r="F64">
        <v>7441</v>
      </c>
      <c r="G64">
        <v>787</v>
      </c>
      <c r="H64" s="171">
        <v>6744</v>
      </c>
      <c r="I64" s="171">
        <v>109</v>
      </c>
      <c r="J64" t="s">
        <v>44</v>
      </c>
      <c r="K64" s="205">
        <v>6635</v>
      </c>
      <c r="L64" s="185">
        <f t="shared" si="0"/>
        <v>0.98383748517200476</v>
      </c>
      <c r="M64" s="186" t="str">
        <f t="shared" si="1"/>
        <v>above 1000 MW</v>
      </c>
    </row>
    <row r="65" spans="2:13" ht="15" thickBot="1">
      <c r="B65">
        <v>20250408</v>
      </c>
      <c r="C65">
        <v>2030</v>
      </c>
      <c r="D65" t="s">
        <v>39</v>
      </c>
      <c r="E65" s="171"/>
      <c r="F65">
        <v>7523</v>
      </c>
      <c r="G65">
        <v>795</v>
      </c>
      <c r="H65" s="171">
        <v>6744</v>
      </c>
      <c r="I65" s="171">
        <v>191</v>
      </c>
      <c r="J65" t="s">
        <v>44</v>
      </c>
      <c r="K65" s="205">
        <v>6553</v>
      </c>
      <c r="L65" s="185">
        <f t="shared" si="0"/>
        <v>0.97167852906287067</v>
      </c>
      <c r="M65" s="186" t="str">
        <f t="shared" si="1"/>
        <v>above 1000 MW</v>
      </c>
    </row>
    <row r="66" spans="2:13" ht="15" thickBot="1">
      <c r="B66">
        <v>20250409</v>
      </c>
      <c r="C66">
        <v>730</v>
      </c>
      <c r="D66" t="s">
        <v>39</v>
      </c>
      <c r="E66" s="171"/>
      <c r="F66">
        <v>6146</v>
      </c>
      <c r="G66">
        <v>579</v>
      </c>
      <c r="H66" s="171">
        <v>7943</v>
      </c>
      <c r="I66" s="171">
        <v>78</v>
      </c>
      <c r="J66" t="s">
        <v>44</v>
      </c>
      <c r="K66" s="205">
        <v>7865</v>
      </c>
      <c r="L66" s="185">
        <f t="shared" si="0"/>
        <v>0.99018003273322419</v>
      </c>
      <c r="M66" s="186" t="str">
        <f t="shared" si="1"/>
        <v>above 1000 MW</v>
      </c>
    </row>
    <row r="67" spans="2:13" ht="15" thickBot="1">
      <c r="B67">
        <v>20250409</v>
      </c>
      <c r="C67">
        <v>830</v>
      </c>
      <c r="D67" t="s">
        <v>39</v>
      </c>
      <c r="E67" s="171"/>
      <c r="F67">
        <v>6146</v>
      </c>
      <c r="G67">
        <v>579</v>
      </c>
      <c r="H67" s="171">
        <v>7943</v>
      </c>
      <c r="I67" s="171">
        <v>78</v>
      </c>
      <c r="J67" t="s">
        <v>44</v>
      </c>
      <c r="K67" s="205">
        <v>7865</v>
      </c>
      <c r="L67" s="185">
        <f t="shared" si="0"/>
        <v>0.99018003273322419</v>
      </c>
      <c r="M67" s="186" t="str">
        <f t="shared" si="1"/>
        <v>above 1000 MW</v>
      </c>
    </row>
    <row r="68" spans="2:13" ht="15" thickBot="1">
      <c r="B68">
        <v>20250410</v>
      </c>
      <c r="C68">
        <v>730</v>
      </c>
      <c r="D68" t="s">
        <v>39</v>
      </c>
      <c r="E68" s="171"/>
      <c r="F68">
        <v>6434</v>
      </c>
      <c r="G68">
        <v>395</v>
      </c>
      <c r="H68" s="171">
        <v>6894</v>
      </c>
      <c r="I68" s="171">
        <v>2</v>
      </c>
      <c r="J68" t="s">
        <v>44</v>
      </c>
      <c r="K68" s="205">
        <v>6892</v>
      </c>
      <c r="L68" s="185">
        <f t="shared" si="0"/>
        <v>0.99970989266028432</v>
      </c>
      <c r="M68" s="186" t="str">
        <f t="shared" si="1"/>
        <v>above 1000 MW</v>
      </c>
    </row>
    <row r="69" spans="2:13" ht="15" thickBot="1">
      <c r="B69">
        <v>20250410</v>
      </c>
      <c r="C69">
        <v>830</v>
      </c>
      <c r="D69" t="s">
        <v>39</v>
      </c>
      <c r="E69" s="171"/>
      <c r="F69">
        <v>6649</v>
      </c>
      <c r="G69">
        <v>413</v>
      </c>
      <c r="H69" s="171">
        <v>6894</v>
      </c>
      <c r="I69" s="171">
        <v>218</v>
      </c>
      <c r="J69" t="s">
        <v>44</v>
      </c>
      <c r="K69" s="205">
        <v>6676</v>
      </c>
      <c r="L69" s="185">
        <f t="shared" si="0"/>
        <v>0.96837829997098923</v>
      </c>
      <c r="M69" s="186" t="str">
        <f t="shared" si="1"/>
        <v>above 1000 MW</v>
      </c>
    </row>
    <row r="70" spans="2:13" ht="15" thickBot="1">
      <c r="B70">
        <v>20250410</v>
      </c>
      <c r="C70">
        <v>1230</v>
      </c>
      <c r="D70" t="s">
        <v>39</v>
      </c>
      <c r="E70" s="171">
        <v>8254</v>
      </c>
      <c r="H70" s="171">
        <v>5989</v>
      </c>
      <c r="I70" s="171">
        <v>214</v>
      </c>
      <c r="J70" t="s">
        <v>44</v>
      </c>
      <c r="K70" s="205">
        <v>5775</v>
      </c>
      <c r="L70" s="185">
        <f t="shared" si="0"/>
        <v>0.96426782434463187</v>
      </c>
      <c r="M70" s="186" t="str">
        <f t="shared" si="1"/>
        <v>above 1000 MW</v>
      </c>
    </row>
    <row r="71" spans="2:13" ht="15" thickBot="1">
      <c r="B71">
        <v>20250410</v>
      </c>
      <c r="C71">
        <v>1330</v>
      </c>
      <c r="D71" t="s">
        <v>39</v>
      </c>
      <c r="E71" s="171">
        <v>8254</v>
      </c>
      <c r="H71" s="171">
        <v>5989</v>
      </c>
      <c r="I71" s="171">
        <v>214</v>
      </c>
      <c r="J71" t="s">
        <v>44</v>
      </c>
      <c r="K71" s="205">
        <v>5775</v>
      </c>
      <c r="L71" s="185">
        <f t="shared" si="0"/>
        <v>0.96426782434463187</v>
      </c>
      <c r="M71" s="186" t="str">
        <f t="shared" si="1"/>
        <v>above 1000 MW</v>
      </c>
    </row>
    <row r="72" spans="2:13" ht="15" thickBot="1">
      <c r="B72">
        <v>20250410</v>
      </c>
      <c r="C72">
        <v>1430</v>
      </c>
      <c r="D72" t="s">
        <v>39</v>
      </c>
      <c r="E72" s="171">
        <v>8254</v>
      </c>
      <c r="H72" s="171">
        <v>5989</v>
      </c>
      <c r="I72" s="171">
        <v>214</v>
      </c>
      <c r="J72" t="s">
        <v>44</v>
      </c>
      <c r="K72" s="205">
        <v>5775</v>
      </c>
      <c r="L72" s="185">
        <f t="shared" si="0"/>
        <v>0.96426782434463187</v>
      </c>
      <c r="M72" s="186" t="str">
        <f t="shared" si="1"/>
        <v>above 1000 MW</v>
      </c>
    </row>
    <row r="73" spans="2:13" ht="15" thickBot="1">
      <c r="B73">
        <v>20250410</v>
      </c>
      <c r="C73">
        <v>2130</v>
      </c>
      <c r="D73" t="s">
        <v>39</v>
      </c>
      <c r="E73" s="171">
        <v>7486</v>
      </c>
      <c r="H73" s="171">
        <v>5684</v>
      </c>
      <c r="I73" s="171">
        <v>246</v>
      </c>
      <c r="J73" t="s">
        <v>44</v>
      </c>
      <c r="K73" s="205">
        <v>5438</v>
      </c>
      <c r="L73" s="185">
        <f t="shared" ref="L73:L136" si="2">K73/H73</f>
        <v>0.95672061928219565</v>
      </c>
      <c r="M73" s="186" t="str">
        <f t="shared" ref="M73:M136" si="3">IF(H73&lt;=500,"below 500 MW",IF(H73&lt;=1000,"[500-1000] MW","above 1000 MW"))</f>
        <v>above 1000 MW</v>
      </c>
    </row>
    <row r="74" spans="2:13" ht="15" thickBot="1">
      <c r="B74">
        <v>20250410</v>
      </c>
      <c r="C74">
        <v>2230</v>
      </c>
      <c r="D74" t="s">
        <v>39</v>
      </c>
      <c r="E74" s="171">
        <v>7489</v>
      </c>
      <c r="H74" s="171">
        <v>5684</v>
      </c>
      <c r="I74" s="171">
        <v>249</v>
      </c>
      <c r="J74" t="s">
        <v>44</v>
      </c>
      <c r="K74" s="205">
        <v>5435</v>
      </c>
      <c r="L74" s="185">
        <f t="shared" si="2"/>
        <v>0.95619282195636879</v>
      </c>
      <c r="M74" s="186" t="str">
        <f t="shared" si="3"/>
        <v>above 1000 MW</v>
      </c>
    </row>
    <row r="75" spans="2:13" ht="15" thickBot="1">
      <c r="B75">
        <v>20250410</v>
      </c>
      <c r="C75">
        <v>2330</v>
      </c>
      <c r="D75" t="s">
        <v>39</v>
      </c>
      <c r="E75" s="171">
        <v>6664</v>
      </c>
      <c r="H75" s="171">
        <v>5905</v>
      </c>
      <c r="I75" s="171">
        <v>234</v>
      </c>
      <c r="J75" t="s">
        <v>44</v>
      </c>
      <c r="K75" s="205">
        <v>5671</v>
      </c>
      <c r="L75" s="185">
        <f t="shared" si="2"/>
        <v>0.96037256562235396</v>
      </c>
      <c r="M75" s="186" t="str">
        <f t="shared" si="3"/>
        <v>above 1000 MW</v>
      </c>
    </row>
    <row r="76" spans="2:13" ht="15" thickBot="1">
      <c r="B76">
        <v>20250411</v>
      </c>
      <c r="C76">
        <v>30</v>
      </c>
      <c r="D76" t="s">
        <v>39</v>
      </c>
      <c r="E76" s="171">
        <v>7080</v>
      </c>
      <c r="H76" s="171">
        <v>2688</v>
      </c>
      <c r="I76" s="171">
        <v>200</v>
      </c>
      <c r="J76" t="s">
        <v>44</v>
      </c>
      <c r="K76" s="205">
        <v>2488</v>
      </c>
      <c r="L76" s="185">
        <f t="shared" si="2"/>
        <v>0.92559523809523814</v>
      </c>
      <c r="M76" s="186" t="str">
        <f t="shared" si="3"/>
        <v>above 1000 MW</v>
      </c>
    </row>
    <row r="77" spans="2:13" ht="15" thickBot="1">
      <c r="B77">
        <v>20250411</v>
      </c>
      <c r="C77">
        <v>130</v>
      </c>
      <c r="D77" t="s">
        <v>39</v>
      </c>
      <c r="E77" s="171">
        <v>7069</v>
      </c>
      <c r="H77" s="171">
        <v>2688</v>
      </c>
      <c r="I77" s="171">
        <v>189</v>
      </c>
      <c r="J77" t="s">
        <v>44</v>
      </c>
      <c r="K77" s="205">
        <v>2499</v>
      </c>
      <c r="L77" s="185">
        <f t="shared" si="2"/>
        <v>0.9296875</v>
      </c>
      <c r="M77" s="186" t="str">
        <f t="shared" si="3"/>
        <v>above 1000 MW</v>
      </c>
    </row>
    <row r="78" spans="2:13" ht="15" thickBot="1">
      <c r="B78">
        <v>20250411</v>
      </c>
      <c r="C78">
        <v>230</v>
      </c>
      <c r="D78" t="s">
        <v>39</v>
      </c>
      <c r="E78" s="171">
        <v>7047</v>
      </c>
      <c r="H78" s="171">
        <v>2688</v>
      </c>
      <c r="I78" s="171">
        <v>167</v>
      </c>
      <c r="J78" t="s">
        <v>44</v>
      </c>
      <c r="K78" s="205">
        <v>2521</v>
      </c>
      <c r="L78" s="185">
        <f t="shared" si="2"/>
        <v>0.93787202380952384</v>
      </c>
      <c r="M78" s="186" t="str">
        <f t="shared" si="3"/>
        <v>above 1000 MW</v>
      </c>
    </row>
    <row r="79" spans="2:13" ht="15" thickBot="1">
      <c r="B79">
        <v>20250411</v>
      </c>
      <c r="C79">
        <v>1230</v>
      </c>
      <c r="D79" t="s">
        <v>39</v>
      </c>
      <c r="E79" s="171">
        <v>8123</v>
      </c>
      <c r="H79" s="171">
        <v>4398</v>
      </c>
      <c r="I79" s="171">
        <v>204</v>
      </c>
      <c r="J79" t="s">
        <v>44</v>
      </c>
      <c r="K79" s="205">
        <v>4194</v>
      </c>
      <c r="L79" s="185">
        <f t="shared" si="2"/>
        <v>0.95361527967257842</v>
      </c>
      <c r="M79" s="186" t="str">
        <f t="shared" si="3"/>
        <v>above 1000 MW</v>
      </c>
    </row>
    <row r="80" spans="2:13" ht="15" thickBot="1">
      <c r="B80">
        <v>20250411</v>
      </c>
      <c r="C80">
        <v>1330</v>
      </c>
      <c r="D80" t="s">
        <v>39</v>
      </c>
      <c r="E80">
        <v>8123</v>
      </c>
      <c r="F80" s="171"/>
      <c r="G80" s="171"/>
      <c r="H80" s="171">
        <v>4398</v>
      </c>
      <c r="I80" s="171">
        <v>204</v>
      </c>
      <c r="J80" t="s">
        <v>44</v>
      </c>
      <c r="K80" s="205">
        <v>4194</v>
      </c>
      <c r="L80" s="185">
        <f t="shared" si="2"/>
        <v>0.95361527967257842</v>
      </c>
      <c r="M80" s="186" t="str">
        <f t="shared" si="3"/>
        <v>above 1000 MW</v>
      </c>
    </row>
    <row r="81" spans="2:13" ht="15" thickBot="1">
      <c r="B81">
        <v>20250411</v>
      </c>
      <c r="C81">
        <v>1430</v>
      </c>
      <c r="D81" t="s">
        <v>39</v>
      </c>
      <c r="E81">
        <v>8123</v>
      </c>
      <c r="F81" s="171"/>
      <c r="G81" s="171"/>
      <c r="H81" s="171">
        <v>4398</v>
      </c>
      <c r="I81" s="171">
        <v>204</v>
      </c>
      <c r="J81" t="s">
        <v>44</v>
      </c>
      <c r="K81" s="205">
        <v>4194</v>
      </c>
      <c r="L81" s="185">
        <f t="shared" si="2"/>
        <v>0.95361527967257842</v>
      </c>
      <c r="M81" s="186" t="str">
        <f t="shared" si="3"/>
        <v>above 1000 MW</v>
      </c>
    </row>
    <row r="82" spans="2:13" ht="15" thickBot="1">
      <c r="B82">
        <v>20250411</v>
      </c>
      <c r="C82">
        <v>1830</v>
      </c>
      <c r="D82" t="s">
        <v>39</v>
      </c>
      <c r="F82" s="171">
        <v>7573</v>
      </c>
      <c r="G82" s="171">
        <v>489</v>
      </c>
      <c r="H82" s="171">
        <v>3464</v>
      </c>
      <c r="I82" s="171">
        <v>107</v>
      </c>
      <c r="J82" t="s">
        <v>44</v>
      </c>
      <c r="K82" s="205">
        <v>3357</v>
      </c>
      <c r="L82" s="185">
        <f t="shared" si="2"/>
        <v>0.96911085450346424</v>
      </c>
      <c r="M82" s="186" t="str">
        <f t="shared" si="3"/>
        <v>above 1000 MW</v>
      </c>
    </row>
    <row r="83" spans="2:13" ht="15" thickBot="1">
      <c r="B83">
        <v>20250411</v>
      </c>
      <c r="C83">
        <v>1930</v>
      </c>
      <c r="D83" t="s">
        <v>39</v>
      </c>
      <c r="F83" s="171">
        <v>7610</v>
      </c>
      <c r="G83" s="171">
        <v>492</v>
      </c>
      <c r="H83" s="171">
        <v>3464</v>
      </c>
      <c r="I83" s="171">
        <v>144</v>
      </c>
      <c r="J83" t="s">
        <v>44</v>
      </c>
      <c r="K83" s="205">
        <v>3320</v>
      </c>
      <c r="L83" s="185">
        <f t="shared" si="2"/>
        <v>0.95842956120092382</v>
      </c>
      <c r="M83" s="186" t="str">
        <f t="shared" si="3"/>
        <v>above 1000 MW</v>
      </c>
    </row>
    <row r="84" spans="2:13" ht="15" thickBot="1">
      <c r="B84">
        <v>20250411</v>
      </c>
      <c r="C84">
        <v>2030</v>
      </c>
      <c r="D84" t="s">
        <v>39</v>
      </c>
      <c r="F84" s="171">
        <v>7672</v>
      </c>
      <c r="G84" s="171">
        <v>496</v>
      </c>
      <c r="H84" s="171">
        <v>3464</v>
      </c>
      <c r="I84" s="171">
        <v>207</v>
      </c>
      <c r="J84" t="s">
        <v>44</v>
      </c>
      <c r="K84" s="205">
        <v>3257</v>
      </c>
      <c r="L84" s="185">
        <f t="shared" si="2"/>
        <v>0.940242494226328</v>
      </c>
      <c r="M84" s="186" t="str">
        <f t="shared" si="3"/>
        <v>above 1000 MW</v>
      </c>
    </row>
    <row r="85" spans="2:13" ht="15" thickBot="1">
      <c r="B85">
        <v>20250411</v>
      </c>
      <c r="C85">
        <v>2130</v>
      </c>
      <c r="D85" t="s">
        <v>39</v>
      </c>
      <c r="E85">
        <v>8252</v>
      </c>
      <c r="F85" s="171"/>
      <c r="G85" s="171"/>
      <c r="H85" s="171">
        <v>3499</v>
      </c>
      <c r="I85" s="171">
        <v>162</v>
      </c>
      <c r="J85" t="s">
        <v>44</v>
      </c>
      <c r="K85" s="205">
        <v>3337</v>
      </c>
      <c r="L85" s="185">
        <f t="shared" si="2"/>
        <v>0.95370105744498423</v>
      </c>
      <c r="M85" s="186" t="str">
        <f t="shared" si="3"/>
        <v>above 1000 MW</v>
      </c>
    </row>
    <row r="86" spans="2:13" ht="15" thickBot="1">
      <c r="B86">
        <v>20250411</v>
      </c>
      <c r="C86">
        <v>2230</v>
      </c>
      <c r="D86" t="s">
        <v>39</v>
      </c>
      <c r="E86">
        <v>8287</v>
      </c>
      <c r="F86" s="171"/>
      <c r="G86" s="171"/>
      <c r="H86" s="171">
        <v>3499</v>
      </c>
      <c r="I86" s="171">
        <v>197</v>
      </c>
      <c r="J86" t="s">
        <v>44</v>
      </c>
      <c r="K86" s="205">
        <v>3302</v>
      </c>
      <c r="L86" s="185">
        <f t="shared" si="2"/>
        <v>0.94369819948556732</v>
      </c>
      <c r="M86" s="186" t="str">
        <f t="shared" si="3"/>
        <v>above 1000 MW</v>
      </c>
    </row>
    <row r="87" spans="2:13" ht="15" thickBot="1">
      <c r="B87">
        <v>20250411</v>
      </c>
      <c r="C87">
        <v>2330</v>
      </c>
      <c r="D87" t="s">
        <v>39</v>
      </c>
      <c r="E87">
        <v>7454</v>
      </c>
      <c r="F87" s="171"/>
      <c r="G87" s="171"/>
      <c r="H87" s="171">
        <v>3756</v>
      </c>
      <c r="I87" s="171">
        <v>174</v>
      </c>
      <c r="J87" t="s">
        <v>44</v>
      </c>
      <c r="K87" s="205">
        <v>3582</v>
      </c>
      <c r="L87" s="185">
        <f t="shared" si="2"/>
        <v>0.95367412140575081</v>
      </c>
      <c r="M87" s="186" t="str">
        <f t="shared" si="3"/>
        <v>above 1000 MW</v>
      </c>
    </row>
    <row r="88" spans="2:13" ht="15" thickBot="1">
      <c r="B88">
        <v>20250412</v>
      </c>
      <c r="C88">
        <v>330</v>
      </c>
      <c r="D88" t="s">
        <v>39</v>
      </c>
      <c r="E88" s="171">
        <v>7610</v>
      </c>
      <c r="H88" s="171">
        <v>3216</v>
      </c>
      <c r="I88" s="171">
        <v>230</v>
      </c>
      <c r="J88" t="s">
        <v>44</v>
      </c>
      <c r="K88" s="205">
        <v>2986</v>
      </c>
      <c r="L88" s="185">
        <f t="shared" si="2"/>
        <v>0.92848258706467657</v>
      </c>
      <c r="M88" s="186" t="str">
        <f t="shared" si="3"/>
        <v>above 1000 MW</v>
      </c>
    </row>
    <row r="89" spans="2:13" ht="15" thickBot="1">
      <c r="B89">
        <v>20250412</v>
      </c>
      <c r="C89">
        <v>430</v>
      </c>
      <c r="D89" t="s">
        <v>39</v>
      </c>
      <c r="E89" s="171">
        <v>7553</v>
      </c>
      <c r="H89" s="171">
        <v>3216</v>
      </c>
      <c r="I89" s="171">
        <v>173</v>
      </c>
      <c r="J89" t="s">
        <v>44</v>
      </c>
      <c r="K89" s="205">
        <v>3043</v>
      </c>
      <c r="L89" s="185">
        <f t="shared" si="2"/>
        <v>0.94620646766169159</v>
      </c>
      <c r="M89" s="186" t="str">
        <f t="shared" si="3"/>
        <v>above 1000 MW</v>
      </c>
    </row>
    <row r="90" spans="2:13" ht="15" thickBot="1">
      <c r="B90">
        <v>20250412</v>
      </c>
      <c r="C90">
        <v>530</v>
      </c>
      <c r="D90" t="s">
        <v>39</v>
      </c>
      <c r="E90" s="171">
        <v>7599</v>
      </c>
      <c r="H90" s="171">
        <v>3216</v>
      </c>
      <c r="I90" s="171">
        <v>219</v>
      </c>
      <c r="J90" t="s">
        <v>44</v>
      </c>
      <c r="K90" s="205">
        <v>2997</v>
      </c>
      <c r="L90" s="185">
        <f t="shared" si="2"/>
        <v>0.93190298507462688</v>
      </c>
      <c r="M90" s="186" t="str">
        <f t="shared" si="3"/>
        <v>above 1000 MW</v>
      </c>
    </row>
    <row r="91" spans="2:13" ht="15" thickBot="1">
      <c r="B91">
        <v>20250412</v>
      </c>
      <c r="C91">
        <v>630</v>
      </c>
      <c r="D91" t="s">
        <v>39</v>
      </c>
      <c r="E91" s="171">
        <v>7598</v>
      </c>
      <c r="H91" s="171">
        <v>3216</v>
      </c>
      <c r="I91" s="171">
        <v>218</v>
      </c>
      <c r="J91" t="s">
        <v>44</v>
      </c>
      <c r="K91" s="205">
        <v>2998</v>
      </c>
      <c r="L91" s="185">
        <f t="shared" si="2"/>
        <v>0.93221393034825872</v>
      </c>
      <c r="M91" s="186" t="str">
        <f t="shared" si="3"/>
        <v>above 1000 MW</v>
      </c>
    </row>
    <row r="92" spans="2:13" ht="15" thickBot="1">
      <c r="B92">
        <v>20250412</v>
      </c>
      <c r="C92">
        <v>1830</v>
      </c>
      <c r="D92" t="s">
        <v>39</v>
      </c>
      <c r="E92" s="171">
        <v>8328</v>
      </c>
      <c r="H92" s="171">
        <v>3341</v>
      </c>
      <c r="I92" s="171">
        <v>131</v>
      </c>
      <c r="J92" t="s">
        <v>44</v>
      </c>
      <c r="K92" s="205">
        <v>3210</v>
      </c>
      <c r="L92" s="185">
        <f t="shared" si="2"/>
        <v>0.96079018258006588</v>
      </c>
      <c r="M92" s="186" t="str">
        <f t="shared" si="3"/>
        <v>above 1000 MW</v>
      </c>
    </row>
    <row r="93" spans="2:13" ht="15" thickBot="1">
      <c r="B93">
        <v>20250412</v>
      </c>
      <c r="C93">
        <v>1930</v>
      </c>
      <c r="D93" t="s">
        <v>39</v>
      </c>
      <c r="E93" s="171">
        <v>8414</v>
      </c>
      <c r="H93" s="171">
        <v>3341</v>
      </c>
      <c r="I93" s="171">
        <v>217</v>
      </c>
      <c r="J93" t="s">
        <v>44</v>
      </c>
      <c r="K93" s="205">
        <v>3124</v>
      </c>
      <c r="L93" s="185">
        <f t="shared" si="2"/>
        <v>0.93504938641125412</v>
      </c>
      <c r="M93" s="186" t="str">
        <f t="shared" si="3"/>
        <v>above 1000 MW</v>
      </c>
    </row>
    <row r="94" spans="2:13" ht="15" thickBot="1">
      <c r="B94">
        <v>20250412</v>
      </c>
      <c r="C94">
        <v>2030</v>
      </c>
      <c r="D94" t="s">
        <v>39</v>
      </c>
      <c r="E94" s="171">
        <v>8385</v>
      </c>
      <c r="H94" s="171">
        <v>3341</v>
      </c>
      <c r="I94" s="171">
        <v>188</v>
      </c>
      <c r="J94" t="s">
        <v>44</v>
      </c>
      <c r="K94" s="205">
        <v>3153</v>
      </c>
      <c r="L94" s="185">
        <f t="shared" si="2"/>
        <v>0.9437294223286441</v>
      </c>
      <c r="M94" s="186" t="str">
        <f t="shared" si="3"/>
        <v>above 1000 MW</v>
      </c>
    </row>
    <row r="95" spans="2:13" ht="15" thickBot="1">
      <c r="B95">
        <v>20250413</v>
      </c>
      <c r="C95">
        <v>1830</v>
      </c>
      <c r="D95" t="s">
        <v>39</v>
      </c>
      <c r="E95" s="171"/>
      <c r="F95">
        <v>7840</v>
      </c>
      <c r="G95">
        <v>618</v>
      </c>
      <c r="H95" s="171">
        <v>2818</v>
      </c>
      <c r="I95" s="171">
        <v>169</v>
      </c>
      <c r="J95" t="s">
        <v>44</v>
      </c>
      <c r="K95" s="205">
        <v>2649</v>
      </c>
      <c r="L95" s="185">
        <f t="shared" si="2"/>
        <v>0.94002838892831797</v>
      </c>
      <c r="M95" s="186" t="str">
        <f t="shared" si="3"/>
        <v>above 1000 MW</v>
      </c>
    </row>
    <row r="96" spans="2:13" ht="15" thickBot="1">
      <c r="B96">
        <v>20250413</v>
      </c>
      <c r="C96">
        <v>1930</v>
      </c>
      <c r="D96" t="s">
        <v>39</v>
      </c>
      <c r="E96" s="171"/>
      <c r="F96">
        <v>7888</v>
      </c>
      <c r="G96">
        <v>622</v>
      </c>
      <c r="H96" s="171">
        <v>2818</v>
      </c>
      <c r="I96" s="171">
        <v>217</v>
      </c>
      <c r="J96" t="s">
        <v>44</v>
      </c>
      <c r="K96" s="205">
        <v>2601</v>
      </c>
      <c r="L96" s="185">
        <f t="shared" si="2"/>
        <v>0.9229950319375444</v>
      </c>
      <c r="M96" s="186" t="str">
        <f t="shared" si="3"/>
        <v>above 1000 MW</v>
      </c>
    </row>
    <row r="97" spans="2:13" ht="15" thickBot="1">
      <c r="B97">
        <v>20250413</v>
      </c>
      <c r="C97">
        <v>2030</v>
      </c>
      <c r="D97" t="s">
        <v>39</v>
      </c>
      <c r="E97" s="171"/>
      <c r="F97">
        <v>7777</v>
      </c>
      <c r="G97">
        <v>613</v>
      </c>
      <c r="H97" s="171">
        <v>2818</v>
      </c>
      <c r="I97" s="171">
        <v>106</v>
      </c>
      <c r="J97" t="s">
        <v>44</v>
      </c>
      <c r="K97" s="205">
        <v>2712</v>
      </c>
      <c r="L97" s="185">
        <f t="shared" si="2"/>
        <v>0.96238466997870831</v>
      </c>
      <c r="M97" s="186" t="str">
        <f t="shared" si="3"/>
        <v>above 1000 MW</v>
      </c>
    </row>
    <row r="98" spans="2:13" ht="15" thickBot="1">
      <c r="B98">
        <v>20250413</v>
      </c>
      <c r="C98">
        <v>2130</v>
      </c>
      <c r="D98" t="s">
        <v>39</v>
      </c>
      <c r="E98" s="171">
        <v>8403</v>
      </c>
      <c r="H98" s="171">
        <v>4720</v>
      </c>
      <c r="I98" s="171">
        <v>56</v>
      </c>
      <c r="J98" t="s">
        <v>44</v>
      </c>
      <c r="K98" s="205">
        <v>4664</v>
      </c>
      <c r="L98" s="185">
        <f t="shared" si="2"/>
        <v>0.98813559322033895</v>
      </c>
      <c r="M98" s="186" t="str">
        <f t="shared" si="3"/>
        <v>above 1000 MW</v>
      </c>
    </row>
    <row r="99" spans="2:13" ht="15" thickBot="1">
      <c r="B99">
        <v>20250413</v>
      </c>
      <c r="C99">
        <v>2230</v>
      </c>
      <c r="D99" t="s">
        <v>39</v>
      </c>
      <c r="E99" s="171">
        <v>8525</v>
      </c>
      <c r="H99" s="171">
        <v>4720</v>
      </c>
      <c r="I99" s="171">
        <v>178</v>
      </c>
      <c r="J99" t="s">
        <v>44</v>
      </c>
      <c r="K99" s="205">
        <v>4542</v>
      </c>
      <c r="L99" s="185">
        <f t="shared" si="2"/>
        <v>0.96228813559322035</v>
      </c>
      <c r="M99" s="186" t="str">
        <f t="shared" si="3"/>
        <v>above 1000 MW</v>
      </c>
    </row>
    <row r="100" spans="2:13" ht="15" thickBot="1">
      <c r="B100">
        <v>20250413</v>
      </c>
      <c r="C100">
        <v>2330</v>
      </c>
      <c r="D100" t="s">
        <v>39</v>
      </c>
      <c r="E100" s="171">
        <v>8499</v>
      </c>
      <c r="H100" s="171">
        <v>4720</v>
      </c>
      <c r="I100" s="171">
        <v>152</v>
      </c>
      <c r="J100" t="s">
        <v>44</v>
      </c>
      <c r="K100" s="205">
        <v>4568</v>
      </c>
      <c r="L100" s="185">
        <f t="shared" si="2"/>
        <v>0.96779661016949148</v>
      </c>
      <c r="M100" s="186" t="str">
        <f t="shared" si="3"/>
        <v>above 1000 MW</v>
      </c>
    </row>
    <row r="101" spans="2:13" ht="15" thickBot="1">
      <c r="B101">
        <v>20250416</v>
      </c>
      <c r="C101">
        <v>30</v>
      </c>
      <c r="D101" t="s">
        <v>39</v>
      </c>
      <c r="E101" s="171">
        <v>7045</v>
      </c>
      <c r="H101" s="171">
        <v>2149</v>
      </c>
      <c r="I101" s="171">
        <v>222</v>
      </c>
      <c r="J101" t="s">
        <v>44</v>
      </c>
      <c r="K101" s="205">
        <v>1927</v>
      </c>
      <c r="L101" s="185">
        <f t="shared" si="2"/>
        <v>0.896696137738483</v>
      </c>
      <c r="M101" s="186" t="str">
        <f t="shared" si="3"/>
        <v>above 1000 MW</v>
      </c>
    </row>
    <row r="102" spans="2:13" ht="15" thickBot="1">
      <c r="B102">
        <v>20250416</v>
      </c>
      <c r="C102">
        <v>130</v>
      </c>
      <c r="D102" t="s">
        <v>39</v>
      </c>
      <c r="E102" s="171">
        <v>7045</v>
      </c>
      <c r="H102" s="171">
        <v>2149</v>
      </c>
      <c r="I102" s="171">
        <v>222</v>
      </c>
      <c r="J102" t="s">
        <v>44</v>
      </c>
      <c r="K102" s="205">
        <v>1927</v>
      </c>
      <c r="L102" s="185">
        <f t="shared" si="2"/>
        <v>0.896696137738483</v>
      </c>
      <c r="M102" s="186" t="str">
        <f t="shared" si="3"/>
        <v>above 1000 MW</v>
      </c>
    </row>
    <row r="103" spans="2:13" ht="15" thickBot="1">
      <c r="B103">
        <v>20250416</v>
      </c>
      <c r="C103">
        <v>230</v>
      </c>
      <c r="D103" t="s">
        <v>39</v>
      </c>
      <c r="E103" s="171">
        <v>7045</v>
      </c>
      <c r="H103" s="171">
        <v>2149</v>
      </c>
      <c r="I103" s="171">
        <v>222</v>
      </c>
      <c r="J103" t="s">
        <v>44</v>
      </c>
      <c r="K103" s="205">
        <v>1927</v>
      </c>
      <c r="L103" s="185">
        <f t="shared" si="2"/>
        <v>0.896696137738483</v>
      </c>
      <c r="M103" s="186" t="str">
        <f t="shared" si="3"/>
        <v>above 1000 MW</v>
      </c>
    </row>
    <row r="104" spans="2:13" ht="15" thickBot="1">
      <c r="B104">
        <v>20250416</v>
      </c>
      <c r="C104">
        <v>330</v>
      </c>
      <c r="D104" t="s">
        <v>39</v>
      </c>
      <c r="E104" s="171">
        <v>7003</v>
      </c>
      <c r="H104" s="171">
        <v>2989</v>
      </c>
      <c r="I104" s="171">
        <v>223</v>
      </c>
      <c r="J104" t="s">
        <v>44</v>
      </c>
      <c r="K104" s="205">
        <v>2766</v>
      </c>
      <c r="L104" s="185">
        <f t="shared" si="2"/>
        <v>0.92539310806289732</v>
      </c>
      <c r="M104" s="186" t="str">
        <f t="shared" si="3"/>
        <v>above 1000 MW</v>
      </c>
    </row>
    <row r="105" spans="2:13" ht="15" thickBot="1">
      <c r="B105">
        <v>20250416</v>
      </c>
      <c r="C105">
        <v>430</v>
      </c>
      <c r="D105" t="s">
        <v>39</v>
      </c>
      <c r="E105" s="171">
        <v>7003</v>
      </c>
      <c r="H105" s="171">
        <v>2989</v>
      </c>
      <c r="I105" s="171">
        <v>223</v>
      </c>
      <c r="J105" t="s">
        <v>44</v>
      </c>
      <c r="K105" s="205">
        <v>2766</v>
      </c>
      <c r="L105" s="185">
        <f t="shared" si="2"/>
        <v>0.92539310806289732</v>
      </c>
      <c r="M105" s="186" t="str">
        <f t="shared" si="3"/>
        <v>above 1000 MW</v>
      </c>
    </row>
    <row r="106" spans="2:13" ht="15" thickBot="1">
      <c r="B106">
        <v>20250416</v>
      </c>
      <c r="C106">
        <v>530</v>
      </c>
      <c r="D106" t="s">
        <v>39</v>
      </c>
      <c r="E106" s="171">
        <v>7003</v>
      </c>
      <c r="H106" s="171">
        <v>2989</v>
      </c>
      <c r="I106" s="171">
        <v>223</v>
      </c>
      <c r="J106" t="s">
        <v>44</v>
      </c>
      <c r="K106" s="205">
        <v>2766</v>
      </c>
      <c r="L106" s="185">
        <f t="shared" si="2"/>
        <v>0.92539310806289732</v>
      </c>
      <c r="M106" s="186" t="str">
        <f t="shared" si="3"/>
        <v>above 1000 MW</v>
      </c>
    </row>
    <row r="107" spans="2:13" ht="15" thickBot="1">
      <c r="B107">
        <v>20250416</v>
      </c>
      <c r="C107">
        <v>630</v>
      </c>
      <c r="D107" t="s">
        <v>39</v>
      </c>
      <c r="E107" s="171">
        <v>6648</v>
      </c>
      <c r="H107" s="171">
        <v>2967</v>
      </c>
      <c r="I107" s="171">
        <v>68</v>
      </c>
      <c r="J107" t="s">
        <v>44</v>
      </c>
      <c r="K107" s="205">
        <v>2899</v>
      </c>
      <c r="L107" s="185">
        <f t="shared" si="2"/>
        <v>0.97708122682844623</v>
      </c>
      <c r="M107" s="186" t="str">
        <f t="shared" si="3"/>
        <v>above 1000 MW</v>
      </c>
    </row>
    <row r="108" spans="2:13" ht="15" thickBot="1">
      <c r="B108">
        <v>20250416</v>
      </c>
      <c r="C108">
        <v>730</v>
      </c>
      <c r="D108" t="s">
        <v>39</v>
      </c>
      <c r="E108" s="171">
        <v>7315</v>
      </c>
      <c r="H108" s="171">
        <v>3420</v>
      </c>
      <c r="I108" s="171">
        <v>25</v>
      </c>
      <c r="J108" t="s">
        <v>44</v>
      </c>
      <c r="K108" s="205">
        <v>3395</v>
      </c>
      <c r="L108" s="185">
        <f t="shared" si="2"/>
        <v>0.99269005847953218</v>
      </c>
      <c r="M108" s="186" t="str">
        <f t="shared" si="3"/>
        <v>above 1000 MW</v>
      </c>
    </row>
    <row r="109" spans="2:13" ht="15" thickBot="1">
      <c r="B109">
        <v>20250416</v>
      </c>
      <c r="C109">
        <v>830</v>
      </c>
      <c r="D109" t="s">
        <v>39</v>
      </c>
      <c r="E109" s="171">
        <v>7542</v>
      </c>
      <c r="H109" s="171">
        <v>3420</v>
      </c>
      <c r="I109" s="171">
        <v>252</v>
      </c>
      <c r="J109" t="s">
        <v>44</v>
      </c>
      <c r="K109" s="205">
        <v>3168</v>
      </c>
      <c r="L109" s="185">
        <f t="shared" si="2"/>
        <v>0.9263157894736842</v>
      </c>
      <c r="M109" s="186" t="str">
        <f t="shared" si="3"/>
        <v>above 1000 MW</v>
      </c>
    </row>
    <row r="110" spans="2:13" ht="15" thickBot="1">
      <c r="B110">
        <v>20250416</v>
      </c>
      <c r="C110">
        <v>930</v>
      </c>
      <c r="D110" t="s">
        <v>39</v>
      </c>
      <c r="E110" s="171">
        <v>7542</v>
      </c>
      <c r="H110" s="171">
        <v>1972</v>
      </c>
      <c r="I110" s="171">
        <v>252</v>
      </c>
      <c r="J110" t="s">
        <v>44</v>
      </c>
      <c r="K110" s="205">
        <v>1720</v>
      </c>
      <c r="L110" s="185">
        <f t="shared" si="2"/>
        <v>0.87221095334685594</v>
      </c>
      <c r="M110" s="186" t="str">
        <f t="shared" si="3"/>
        <v>above 1000 MW</v>
      </c>
    </row>
    <row r="111" spans="2:13" ht="15" thickBot="1">
      <c r="B111">
        <v>20250416</v>
      </c>
      <c r="C111">
        <v>1030</v>
      </c>
      <c r="D111" t="s">
        <v>39</v>
      </c>
      <c r="E111" s="171">
        <v>7545</v>
      </c>
      <c r="H111" s="171">
        <v>1972</v>
      </c>
      <c r="I111" s="171">
        <v>255</v>
      </c>
      <c r="J111" t="s">
        <v>44</v>
      </c>
      <c r="K111" s="205">
        <v>1717</v>
      </c>
      <c r="L111" s="185">
        <f t="shared" si="2"/>
        <v>0.87068965517241381</v>
      </c>
      <c r="M111" s="186" t="str">
        <f t="shared" si="3"/>
        <v>above 1000 MW</v>
      </c>
    </row>
    <row r="112" spans="2:13" ht="15" thickBot="1">
      <c r="B112">
        <v>20250416</v>
      </c>
      <c r="C112">
        <v>1130</v>
      </c>
      <c r="D112" t="s">
        <v>39</v>
      </c>
      <c r="E112" s="171">
        <v>7543</v>
      </c>
      <c r="H112" s="171">
        <v>1972</v>
      </c>
      <c r="I112" s="171">
        <v>253</v>
      </c>
      <c r="J112" t="s">
        <v>44</v>
      </c>
      <c r="K112" s="205">
        <v>1719</v>
      </c>
      <c r="L112" s="185">
        <f t="shared" si="2"/>
        <v>0.87170385395537531</v>
      </c>
      <c r="M112" s="186" t="str">
        <f t="shared" si="3"/>
        <v>above 1000 MW</v>
      </c>
    </row>
    <row r="113" spans="2:13" ht="15" thickBot="1">
      <c r="B113">
        <v>20250417</v>
      </c>
      <c r="C113">
        <v>1830</v>
      </c>
      <c r="D113" t="s">
        <v>39</v>
      </c>
      <c r="E113" s="171">
        <v>7515</v>
      </c>
      <c r="H113" s="171">
        <v>2792</v>
      </c>
      <c r="I113" s="171">
        <v>25</v>
      </c>
      <c r="J113" t="s">
        <v>44</v>
      </c>
      <c r="K113" s="205">
        <v>2767</v>
      </c>
      <c r="L113" s="185">
        <f t="shared" si="2"/>
        <v>0.99104584527220629</v>
      </c>
      <c r="M113" s="186" t="str">
        <f t="shared" si="3"/>
        <v>above 1000 MW</v>
      </c>
    </row>
    <row r="114" spans="2:13" ht="15" thickBot="1">
      <c r="B114">
        <v>20250417</v>
      </c>
      <c r="C114">
        <v>1930</v>
      </c>
      <c r="D114" t="s">
        <v>39</v>
      </c>
      <c r="E114" s="171">
        <v>7523</v>
      </c>
      <c r="H114" s="171">
        <v>2792</v>
      </c>
      <c r="I114" s="171">
        <v>33</v>
      </c>
      <c r="J114" t="s">
        <v>44</v>
      </c>
      <c r="K114" s="205">
        <v>2759</v>
      </c>
      <c r="L114" s="185">
        <f t="shared" si="2"/>
        <v>0.98818051575931232</v>
      </c>
      <c r="M114" s="186" t="str">
        <f t="shared" si="3"/>
        <v>above 1000 MW</v>
      </c>
    </row>
    <row r="115" spans="2:13" ht="15" thickBot="1">
      <c r="B115">
        <v>20250417</v>
      </c>
      <c r="C115">
        <v>2030</v>
      </c>
      <c r="D115" t="s">
        <v>39</v>
      </c>
      <c r="E115" s="171">
        <v>7525</v>
      </c>
      <c r="H115" s="171">
        <v>2792</v>
      </c>
      <c r="I115" s="171">
        <v>35</v>
      </c>
      <c r="J115" t="s">
        <v>44</v>
      </c>
      <c r="K115" s="205">
        <v>2757</v>
      </c>
      <c r="L115" s="185">
        <f t="shared" si="2"/>
        <v>0.98746418338108888</v>
      </c>
      <c r="M115" s="186" t="str">
        <f t="shared" si="3"/>
        <v>above 1000 MW</v>
      </c>
    </row>
    <row r="116" spans="2:13" ht="15" thickBot="1">
      <c r="B116">
        <v>20250418</v>
      </c>
      <c r="C116">
        <v>330</v>
      </c>
      <c r="D116" t="s">
        <v>39</v>
      </c>
      <c r="E116" s="171">
        <v>7006</v>
      </c>
      <c r="H116" s="171">
        <v>2400</v>
      </c>
      <c r="I116" s="171">
        <v>226</v>
      </c>
      <c r="J116" t="s">
        <v>44</v>
      </c>
      <c r="K116" s="205">
        <v>2174</v>
      </c>
      <c r="L116" s="185">
        <f t="shared" si="2"/>
        <v>0.90583333333333338</v>
      </c>
      <c r="M116" s="186" t="str">
        <f t="shared" si="3"/>
        <v>above 1000 MW</v>
      </c>
    </row>
    <row r="117" spans="2:13" ht="15" thickBot="1">
      <c r="B117">
        <v>20250418</v>
      </c>
      <c r="C117">
        <v>430</v>
      </c>
      <c r="D117" t="s">
        <v>39</v>
      </c>
      <c r="E117" s="171">
        <v>7006</v>
      </c>
      <c r="H117" s="171">
        <v>2400</v>
      </c>
      <c r="I117" s="171">
        <v>226</v>
      </c>
      <c r="J117" t="s">
        <v>44</v>
      </c>
      <c r="K117" s="205">
        <v>2174</v>
      </c>
      <c r="L117" s="185">
        <f t="shared" si="2"/>
        <v>0.90583333333333338</v>
      </c>
      <c r="M117" s="186" t="str">
        <f t="shared" si="3"/>
        <v>above 1000 MW</v>
      </c>
    </row>
    <row r="118" spans="2:13" ht="15" thickBot="1">
      <c r="B118">
        <v>20250418</v>
      </c>
      <c r="C118">
        <v>530</v>
      </c>
      <c r="D118" t="s">
        <v>39</v>
      </c>
      <c r="E118" s="171">
        <v>7006</v>
      </c>
      <c r="H118" s="171">
        <v>2400</v>
      </c>
      <c r="I118" s="171">
        <v>226</v>
      </c>
      <c r="J118" t="s">
        <v>44</v>
      </c>
      <c r="K118" s="205">
        <v>2174</v>
      </c>
      <c r="L118" s="185">
        <f t="shared" si="2"/>
        <v>0.90583333333333338</v>
      </c>
      <c r="M118" s="186" t="str">
        <f t="shared" si="3"/>
        <v>above 1000 MW</v>
      </c>
    </row>
    <row r="119" spans="2:13" ht="15" thickBot="1">
      <c r="B119">
        <v>20250418</v>
      </c>
      <c r="C119">
        <v>630</v>
      </c>
      <c r="D119" t="s">
        <v>39</v>
      </c>
      <c r="E119" s="171">
        <v>7006</v>
      </c>
      <c r="H119" s="171">
        <v>2400</v>
      </c>
      <c r="I119" s="171">
        <v>226</v>
      </c>
      <c r="J119" t="s">
        <v>44</v>
      </c>
      <c r="K119" s="205">
        <v>2174</v>
      </c>
      <c r="L119" s="185">
        <f t="shared" si="2"/>
        <v>0.90583333333333338</v>
      </c>
      <c r="M119" s="186" t="str">
        <f t="shared" si="3"/>
        <v>above 1000 MW</v>
      </c>
    </row>
    <row r="120" spans="2:13" ht="15" thickBot="1">
      <c r="B120">
        <v>20250418</v>
      </c>
      <c r="C120">
        <v>730</v>
      </c>
      <c r="D120" t="s">
        <v>39</v>
      </c>
      <c r="E120" s="171">
        <v>7430</v>
      </c>
      <c r="H120" s="171">
        <v>4160</v>
      </c>
      <c r="I120" s="171">
        <v>240</v>
      </c>
      <c r="J120" t="s">
        <v>44</v>
      </c>
      <c r="K120" s="205">
        <v>3920</v>
      </c>
      <c r="L120" s="185">
        <f t="shared" si="2"/>
        <v>0.94230769230769229</v>
      </c>
      <c r="M120" s="186" t="str">
        <f t="shared" si="3"/>
        <v>above 1000 MW</v>
      </c>
    </row>
    <row r="121" spans="2:13" ht="15" thickBot="1">
      <c r="B121">
        <v>20250418</v>
      </c>
      <c r="C121">
        <v>830</v>
      </c>
      <c r="D121" t="s">
        <v>39</v>
      </c>
      <c r="E121" s="171">
        <v>7430</v>
      </c>
      <c r="H121" s="171">
        <v>4160</v>
      </c>
      <c r="I121" s="171">
        <v>240</v>
      </c>
      <c r="J121" t="s">
        <v>44</v>
      </c>
      <c r="K121" s="205">
        <v>3920</v>
      </c>
      <c r="L121" s="185">
        <f t="shared" si="2"/>
        <v>0.94230769230769229</v>
      </c>
      <c r="M121" s="186" t="str">
        <f t="shared" si="3"/>
        <v>above 1000 MW</v>
      </c>
    </row>
    <row r="122" spans="2:13" ht="15" thickBot="1">
      <c r="B122">
        <v>20250418</v>
      </c>
      <c r="C122">
        <v>2130</v>
      </c>
      <c r="D122" t="s">
        <v>39</v>
      </c>
      <c r="E122" s="171">
        <v>8415</v>
      </c>
      <c r="H122" s="171">
        <v>1591</v>
      </c>
      <c r="I122" s="171">
        <v>225</v>
      </c>
      <c r="J122" t="s">
        <v>44</v>
      </c>
      <c r="K122" s="205">
        <v>1366</v>
      </c>
      <c r="L122" s="185">
        <f t="shared" si="2"/>
        <v>0.85857950974230046</v>
      </c>
      <c r="M122" s="186" t="str">
        <f t="shared" si="3"/>
        <v>above 1000 MW</v>
      </c>
    </row>
    <row r="123" spans="2:13" ht="15" thickBot="1">
      <c r="B123">
        <v>20250418</v>
      </c>
      <c r="C123">
        <v>2230</v>
      </c>
      <c r="D123" t="s">
        <v>39</v>
      </c>
      <c r="E123" s="171">
        <v>8415</v>
      </c>
      <c r="H123" s="171">
        <v>1591</v>
      </c>
      <c r="I123" s="171">
        <v>225</v>
      </c>
      <c r="J123" t="s">
        <v>44</v>
      </c>
      <c r="K123" s="205">
        <v>1366</v>
      </c>
      <c r="L123" s="185">
        <f t="shared" si="2"/>
        <v>0.85857950974230046</v>
      </c>
      <c r="M123" s="186" t="str">
        <f t="shared" si="3"/>
        <v>above 1000 MW</v>
      </c>
    </row>
    <row r="124" spans="2:13" ht="15" thickBot="1">
      <c r="B124">
        <v>20250418</v>
      </c>
      <c r="C124">
        <v>2330</v>
      </c>
      <c r="D124" t="s">
        <v>39</v>
      </c>
      <c r="E124" s="171">
        <v>7594</v>
      </c>
      <c r="H124" s="171">
        <v>1966</v>
      </c>
      <c r="I124" s="171">
        <v>214</v>
      </c>
      <c r="J124" t="s">
        <v>44</v>
      </c>
      <c r="K124" s="205">
        <v>1752</v>
      </c>
      <c r="L124" s="185">
        <f t="shared" si="2"/>
        <v>0.89114954221770093</v>
      </c>
      <c r="M124" s="186" t="str">
        <f t="shared" si="3"/>
        <v>above 1000 MW</v>
      </c>
    </row>
    <row r="125" spans="2:13" ht="15" thickBot="1">
      <c r="B125">
        <v>20250420</v>
      </c>
      <c r="C125">
        <v>1830</v>
      </c>
      <c r="D125" t="s">
        <v>39</v>
      </c>
      <c r="E125" s="171">
        <v>7443</v>
      </c>
      <c r="H125" s="171">
        <v>3544</v>
      </c>
      <c r="I125" s="171">
        <v>144</v>
      </c>
      <c r="J125" t="s">
        <v>44</v>
      </c>
      <c r="K125" s="205">
        <v>3400</v>
      </c>
      <c r="L125" s="185">
        <f t="shared" si="2"/>
        <v>0.95936794582392781</v>
      </c>
      <c r="M125" s="186" t="str">
        <f t="shared" si="3"/>
        <v>above 1000 MW</v>
      </c>
    </row>
    <row r="126" spans="2:13" ht="15" thickBot="1">
      <c r="B126">
        <v>20250420</v>
      </c>
      <c r="C126">
        <v>1930</v>
      </c>
      <c r="D126" t="s">
        <v>39</v>
      </c>
      <c r="E126" s="171">
        <v>7443</v>
      </c>
      <c r="H126" s="171">
        <v>3544</v>
      </c>
      <c r="I126" s="171">
        <v>144</v>
      </c>
      <c r="J126" t="s">
        <v>44</v>
      </c>
      <c r="K126" s="205">
        <v>3400</v>
      </c>
      <c r="L126" s="185">
        <f t="shared" si="2"/>
        <v>0.95936794582392781</v>
      </c>
      <c r="M126" s="186" t="str">
        <f t="shared" si="3"/>
        <v>above 1000 MW</v>
      </c>
    </row>
    <row r="127" spans="2:13" ht="15" thickBot="1">
      <c r="B127">
        <v>20250420</v>
      </c>
      <c r="C127">
        <v>2030</v>
      </c>
      <c r="D127" t="s">
        <v>39</v>
      </c>
      <c r="E127" s="171">
        <v>7443</v>
      </c>
      <c r="H127" s="171">
        <v>3544</v>
      </c>
      <c r="I127" s="171">
        <v>144</v>
      </c>
      <c r="J127" t="s">
        <v>44</v>
      </c>
      <c r="K127" s="205">
        <v>3400</v>
      </c>
      <c r="L127" s="185">
        <f t="shared" si="2"/>
        <v>0.95936794582392781</v>
      </c>
      <c r="M127" s="186" t="str">
        <f t="shared" si="3"/>
        <v>above 1000 MW</v>
      </c>
    </row>
    <row r="128" spans="2:13" ht="15" thickBot="1">
      <c r="B128">
        <v>20250424</v>
      </c>
      <c r="C128">
        <v>1830</v>
      </c>
      <c r="D128" t="s">
        <v>39</v>
      </c>
      <c r="E128" s="171">
        <v>4200</v>
      </c>
      <c r="H128" s="171">
        <v>6986</v>
      </c>
      <c r="I128" s="171">
        <v>25</v>
      </c>
      <c r="J128" t="s">
        <v>44</v>
      </c>
      <c r="K128" s="205">
        <v>6961</v>
      </c>
      <c r="L128" s="185">
        <f t="shared" si="2"/>
        <v>0.99642141425708564</v>
      </c>
      <c r="M128" s="186" t="str">
        <f t="shared" si="3"/>
        <v>above 1000 MW</v>
      </c>
    </row>
    <row r="129" spans="2:13" ht="15" thickBot="1">
      <c r="B129">
        <v>20250424</v>
      </c>
      <c r="C129">
        <v>1930</v>
      </c>
      <c r="D129" t="s">
        <v>39</v>
      </c>
      <c r="E129" s="171">
        <v>4192</v>
      </c>
      <c r="H129" s="171">
        <v>6986</v>
      </c>
      <c r="I129" s="171">
        <v>17</v>
      </c>
      <c r="J129" t="s">
        <v>44</v>
      </c>
      <c r="K129" s="205">
        <v>6969</v>
      </c>
      <c r="L129" s="185">
        <f t="shared" si="2"/>
        <v>0.99756656169481817</v>
      </c>
      <c r="M129" s="186" t="str">
        <f t="shared" si="3"/>
        <v>above 1000 MW</v>
      </c>
    </row>
    <row r="130" spans="2:13" ht="15" thickBot="1">
      <c r="B130">
        <v>20250424</v>
      </c>
      <c r="C130">
        <v>2030</v>
      </c>
      <c r="D130" t="s">
        <v>39</v>
      </c>
      <c r="E130" s="171">
        <v>4190</v>
      </c>
      <c r="H130" s="171">
        <v>6986</v>
      </c>
      <c r="I130" s="171">
        <v>15</v>
      </c>
      <c r="J130" t="s">
        <v>44</v>
      </c>
      <c r="K130" s="205">
        <v>6971</v>
      </c>
      <c r="L130" s="185">
        <f t="shared" si="2"/>
        <v>0.99785284855425138</v>
      </c>
      <c r="M130" s="186" t="str">
        <f t="shared" si="3"/>
        <v>above 1000 MW</v>
      </c>
    </row>
    <row r="131" spans="2:13" ht="15" thickBot="1">
      <c r="B131">
        <v>20250424</v>
      </c>
      <c r="C131">
        <v>2130</v>
      </c>
      <c r="D131" t="s">
        <v>39</v>
      </c>
      <c r="E131" s="171">
        <v>6696</v>
      </c>
      <c r="H131" s="171">
        <v>2232</v>
      </c>
      <c r="I131" s="171">
        <v>12</v>
      </c>
      <c r="J131" t="s">
        <v>44</v>
      </c>
      <c r="K131" s="205">
        <v>2220</v>
      </c>
      <c r="L131" s="185">
        <f t="shared" si="2"/>
        <v>0.9946236559139785</v>
      </c>
      <c r="M131" s="186" t="str">
        <f t="shared" si="3"/>
        <v>above 1000 MW</v>
      </c>
    </row>
    <row r="132" spans="2:13" ht="15" thickBot="1">
      <c r="B132">
        <v>20250424</v>
      </c>
      <c r="C132">
        <v>2230</v>
      </c>
      <c r="D132" t="s">
        <v>39</v>
      </c>
      <c r="E132" s="171">
        <v>6694</v>
      </c>
      <c r="H132" s="171">
        <v>2232</v>
      </c>
      <c r="I132" s="171">
        <v>10</v>
      </c>
      <c r="J132" t="s">
        <v>44</v>
      </c>
      <c r="K132" s="205">
        <v>2222</v>
      </c>
      <c r="L132" s="185">
        <f t="shared" si="2"/>
        <v>0.99551971326164879</v>
      </c>
      <c r="M132" s="186" t="str">
        <f t="shared" si="3"/>
        <v>above 1000 MW</v>
      </c>
    </row>
    <row r="133" spans="2:13" ht="15" thickBot="1">
      <c r="B133">
        <v>20250424</v>
      </c>
      <c r="C133">
        <v>2330</v>
      </c>
      <c r="D133" t="s">
        <v>39</v>
      </c>
      <c r="E133" s="171">
        <v>6103</v>
      </c>
      <c r="H133" s="171">
        <v>2973</v>
      </c>
      <c r="I133" s="171">
        <v>234</v>
      </c>
      <c r="J133" t="s">
        <v>44</v>
      </c>
      <c r="K133" s="205">
        <v>2739</v>
      </c>
      <c r="L133" s="185">
        <f t="shared" si="2"/>
        <v>0.92129162462159431</v>
      </c>
      <c r="M133" s="186" t="str">
        <f t="shared" si="3"/>
        <v>above 1000 MW</v>
      </c>
    </row>
    <row r="134" spans="2:13" ht="15" thickBot="1">
      <c r="B134">
        <v>20250425</v>
      </c>
      <c r="C134">
        <v>730</v>
      </c>
      <c r="D134" t="s">
        <v>39</v>
      </c>
      <c r="E134" s="171">
        <v>3168</v>
      </c>
      <c r="H134" s="171">
        <v>8204</v>
      </c>
      <c r="I134" s="171">
        <v>8</v>
      </c>
      <c r="J134" t="s">
        <v>44</v>
      </c>
      <c r="K134" s="205">
        <v>8196</v>
      </c>
      <c r="L134" s="185">
        <f t="shared" si="2"/>
        <v>0.99902486591906392</v>
      </c>
      <c r="M134" s="186" t="str">
        <f t="shared" si="3"/>
        <v>above 1000 MW</v>
      </c>
    </row>
    <row r="135" spans="2:13" ht="15" thickBot="1">
      <c r="B135">
        <v>20250425</v>
      </c>
      <c r="C135">
        <v>830</v>
      </c>
      <c r="D135" t="s">
        <v>39</v>
      </c>
      <c r="E135" s="171">
        <v>3168</v>
      </c>
      <c r="H135" s="171">
        <v>8204</v>
      </c>
      <c r="I135" s="171">
        <v>8</v>
      </c>
      <c r="J135" t="s">
        <v>44</v>
      </c>
      <c r="K135" s="205">
        <v>8196</v>
      </c>
      <c r="L135" s="185">
        <f t="shared" si="2"/>
        <v>0.99902486591906392</v>
      </c>
      <c r="M135" s="186" t="str">
        <f t="shared" si="3"/>
        <v>above 1000 MW</v>
      </c>
    </row>
    <row r="136" spans="2:13" ht="15" thickBot="1">
      <c r="B136">
        <v>20250426</v>
      </c>
      <c r="C136">
        <v>30</v>
      </c>
      <c r="D136" t="s">
        <v>39</v>
      </c>
      <c r="E136" s="171">
        <v>7568</v>
      </c>
      <c r="H136" s="171">
        <v>2179</v>
      </c>
      <c r="I136" s="171">
        <v>108</v>
      </c>
      <c r="J136" t="s">
        <v>44</v>
      </c>
      <c r="K136" s="205">
        <v>2071</v>
      </c>
      <c r="L136" s="185">
        <f t="shared" si="2"/>
        <v>0.95043597980725103</v>
      </c>
      <c r="M136" s="186" t="str">
        <f t="shared" si="3"/>
        <v>above 1000 MW</v>
      </c>
    </row>
    <row r="137" spans="2:13" ht="15" thickBot="1">
      <c r="B137">
        <v>20250426</v>
      </c>
      <c r="C137">
        <v>130</v>
      </c>
      <c r="D137" t="s">
        <v>39</v>
      </c>
      <c r="E137" s="171">
        <v>7568</v>
      </c>
      <c r="H137" s="171">
        <v>2179</v>
      </c>
      <c r="I137" s="171">
        <v>108</v>
      </c>
      <c r="J137" t="s">
        <v>44</v>
      </c>
      <c r="K137" s="205">
        <v>2071</v>
      </c>
      <c r="L137" s="185">
        <f t="shared" ref="L137:L200" si="4">K137/H137</f>
        <v>0.95043597980725103</v>
      </c>
      <c r="M137" s="186" t="str">
        <f t="shared" ref="M137:M200" si="5">IF(H137&lt;=500,"below 500 MW",IF(H137&lt;=1000,"[500-1000] MW","above 1000 MW"))</f>
        <v>above 1000 MW</v>
      </c>
    </row>
    <row r="138" spans="2:13" ht="15" thickBot="1">
      <c r="B138">
        <v>20250426</v>
      </c>
      <c r="C138">
        <v>230</v>
      </c>
      <c r="D138" t="s">
        <v>39</v>
      </c>
      <c r="E138" s="171">
        <v>7568</v>
      </c>
      <c r="H138" s="171">
        <v>2179</v>
      </c>
      <c r="I138" s="171">
        <v>108</v>
      </c>
      <c r="J138" t="s">
        <v>44</v>
      </c>
      <c r="K138" s="205">
        <v>2071</v>
      </c>
      <c r="L138" s="185">
        <f t="shared" si="4"/>
        <v>0.95043597980725103</v>
      </c>
      <c r="M138" s="186" t="str">
        <f t="shared" si="5"/>
        <v>above 1000 MW</v>
      </c>
    </row>
    <row r="139" spans="2:13" ht="15" thickBot="1">
      <c r="B139">
        <v>20250426</v>
      </c>
      <c r="C139">
        <v>330</v>
      </c>
      <c r="D139" t="s">
        <v>39</v>
      </c>
      <c r="E139" s="171">
        <v>7590</v>
      </c>
      <c r="H139" s="171">
        <v>1525</v>
      </c>
      <c r="I139" s="171">
        <v>130</v>
      </c>
      <c r="J139" t="s">
        <v>44</v>
      </c>
      <c r="K139" s="205">
        <v>1395</v>
      </c>
      <c r="L139" s="185">
        <f t="shared" si="4"/>
        <v>0.91475409836065569</v>
      </c>
      <c r="M139" s="186" t="str">
        <f t="shared" si="5"/>
        <v>above 1000 MW</v>
      </c>
    </row>
    <row r="140" spans="2:13" ht="15" thickBot="1">
      <c r="B140">
        <v>20250426</v>
      </c>
      <c r="C140">
        <v>430</v>
      </c>
      <c r="D140" t="s">
        <v>39</v>
      </c>
      <c r="E140" s="171">
        <v>7657</v>
      </c>
      <c r="H140" s="171">
        <v>1525</v>
      </c>
      <c r="I140" s="171">
        <v>197</v>
      </c>
      <c r="J140" t="s">
        <v>44</v>
      </c>
      <c r="K140" s="205">
        <v>1328</v>
      </c>
      <c r="L140" s="185">
        <f t="shared" si="4"/>
        <v>0.87081967213114753</v>
      </c>
      <c r="M140" s="186" t="str">
        <f t="shared" si="5"/>
        <v>above 1000 MW</v>
      </c>
    </row>
    <row r="141" spans="2:13" ht="15" thickBot="1">
      <c r="B141">
        <v>20250426</v>
      </c>
      <c r="C141">
        <v>530</v>
      </c>
      <c r="D141" t="s">
        <v>39</v>
      </c>
      <c r="E141" s="171">
        <v>7704</v>
      </c>
      <c r="H141" s="171">
        <v>1525</v>
      </c>
      <c r="I141" s="171">
        <v>244</v>
      </c>
      <c r="J141" t="s">
        <v>44</v>
      </c>
      <c r="K141" s="205">
        <v>1281</v>
      </c>
      <c r="L141" s="185">
        <f t="shared" si="4"/>
        <v>0.84</v>
      </c>
      <c r="M141" s="186" t="str">
        <f t="shared" si="5"/>
        <v>above 1000 MW</v>
      </c>
    </row>
    <row r="142" spans="2:13" ht="15" thickBot="1">
      <c r="B142">
        <v>20250426</v>
      </c>
      <c r="C142">
        <v>630</v>
      </c>
      <c r="D142" t="s">
        <v>39</v>
      </c>
      <c r="E142" s="171">
        <v>7460</v>
      </c>
      <c r="H142" s="171">
        <v>1525</v>
      </c>
      <c r="I142" s="171">
        <v>0</v>
      </c>
      <c r="J142" t="s">
        <v>47</v>
      </c>
      <c r="K142" s="205">
        <v>1525</v>
      </c>
      <c r="L142" s="185">
        <f t="shared" si="4"/>
        <v>1</v>
      </c>
      <c r="M142" s="186" t="str">
        <f t="shared" si="5"/>
        <v>above 1000 MW</v>
      </c>
    </row>
    <row r="143" spans="2:13" ht="15" thickBot="1">
      <c r="B143">
        <v>20250426</v>
      </c>
      <c r="C143">
        <v>930</v>
      </c>
      <c r="D143" t="s">
        <v>39</v>
      </c>
      <c r="E143" s="171">
        <v>8175</v>
      </c>
      <c r="H143" s="171">
        <v>3371</v>
      </c>
      <c r="I143" s="171">
        <v>0</v>
      </c>
      <c r="J143" t="s">
        <v>47</v>
      </c>
      <c r="K143" s="205">
        <v>3371</v>
      </c>
      <c r="L143" s="185">
        <f t="shared" si="4"/>
        <v>1</v>
      </c>
      <c r="M143" s="186" t="str">
        <f t="shared" si="5"/>
        <v>above 1000 MW</v>
      </c>
    </row>
    <row r="144" spans="2:13" ht="15" thickBot="1">
      <c r="B144">
        <v>20250426</v>
      </c>
      <c r="C144">
        <v>1030</v>
      </c>
      <c r="D144" t="s">
        <v>39</v>
      </c>
      <c r="E144" s="171">
        <v>8309</v>
      </c>
      <c r="H144" s="171">
        <v>3371</v>
      </c>
      <c r="I144" s="171">
        <v>134</v>
      </c>
      <c r="J144" t="s">
        <v>44</v>
      </c>
      <c r="K144" s="205">
        <v>3237</v>
      </c>
      <c r="L144" s="185">
        <f t="shared" si="4"/>
        <v>0.96024918421833283</v>
      </c>
      <c r="M144" s="186" t="str">
        <f t="shared" si="5"/>
        <v>above 1000 MW</v>
      </c>
    </row>
    <row r="145" spans="2:13" ht="15" thickBot="1">
      <c r="B145">
        <v>20250426</v>
      </c>
      <c r="C145">
        <v>1130</v>
      </c>
      <c r="D145" t="s">
        <v>39</v>
      </c>
      <c r="E145" s="171">
        <v>8305</v>
      </c>
      <c r="H145" s="171">
        <v>3371</v>
      </c>
      <c r="I145" s="171">
        <v>130</v>
      </c>
      <c r="J145" t="s">
        <v>44</v>
      </c>
      <c r="K145" s="205">
        <v>3241</v>
      </c>
      <c r="L145" s="185">
        <f t="shared" si="4"/>
        <v>0.96143577573420347</v>
      </c>
      <c r="M145" s="186" t="str">
        <f t="shared" si="5"/>
        <v>above 1000 MW</v>
      </c>
    </row>
    <row r="146" spans="2:13" ht="15" thickBot="1">
      <c r="B146">
        <v>20250427</v>
      </c>
      <c r="C146">
        <v>2130</v>
      </c>
      <c r="D146" t="s">
        <v>39</v>
      </c>
      <c r="E146" s="171">
        <v>7360</v>
      </c>
      <c r="H146" s="171">
        <v>2459</v>
      </c>
      <c r="I146" s="171">
        <v>0</v>
      </c>
      <c r="J146" t="s">
        <v>47</v>
      </c>
      <c r="K146" s="205">
        <v>2459</v>
      </c>
      <c r="L146" s="185">
        <f t="shared" si="4"/>
        <v>1</v>
      </c>
      <c r="M146" s="186" t="str">
        <f t="shared" si="5"/>
        <v>above 1000 MW</v>
      </c>
    </row>
    <row r="147" spans="2:13" ht="15" thickBot="1">
      <c r="B147">
        <v>20250427</v>
      </c>
      <c r="C147">
        <v>2230</v>
      </c>
      <c r="D147" t="s">
        <v>39</v>
      </c>
      <c r="E147" s="171">
        <v>7396</v>
      </c>
      <c r="H147" s="171">
        <v>2459</v>
      </c>
      <c r="I147" s="171">
        <v>36</v>
      </c>
      <c r="J147" t="s">
        <v>44</v>
      </c>
      <c r="K147" s="205">
        <v>2423</v>
      </c>
      <c r="L147" s="185">
        <f t="shared" si="4"/>
        <v>0.98535990239934934</v>
      </c>
      <c r="M147" s="186" t="str">
        <f t="shared" si="5"/>
        <v>above 1000 MW</v>
      </c>
    </row>
    <row r="148" spans="2:13" ht="15" thickBot="1">
      <c r="B148">
        <v>20250427</v>
      </c>
      <c r="C148">
        <v>2330</v>
      </c>
      <c r="D148" t="s">
        <v>39</v>
      </c>
      <c r="E148" s="171">
        <v>7591</v>
      </c>
      <c r="H148" s="171">
        <v>2459</v>
      </c>
      <c r="I148" s="171">
        <v>231</v>
      </c>
      <c r="J148" t="s">
        <v>44</v>
      </c>
      <c r="K148" s="205">
        <v>2228</v>
      </c>
      <c r="L148" s="185">
        <f t="shared" si="4"/>
        <v>0.90605937372915824</v>
      </c>
      <c r="M148" s="186" t="str">
        <f t="shared" si="5"/>
        <v>above 1000 MW</v>
      </c>
    </row>
    <row r="149" spans="2:13" ht="15" thickBot="1">
      <c r="B149">
        <v>20250428</v>
      </c>
      <c r="C149">
        <v>330</v>
      </c>
      <c r="D149" t="s">
        <v>39</v>
      </c>
      <c r="E149" s="171">
        <v>7592</v>
      </c>
      <c r="H149" s="171">
        <v>828</v>
      </c>
      <c r="I149" s="171">
        <v>132</v>
      </c>
      <c r="J149" t="s">
        <v>44</v>
      </c>
      <c r="K149" s="205">
        <v>696</v>
      </c>
      <c r="L149" s="185">
        <f t="shared" si="4"/>
        <v>0.84057971014492749</v>
      </c>
      <c r="M149" s="186" t="str">
        <f t="shared" si="5"/>
        <v>[500-1000] MW</v>
      </c>
    </row>
    <row r="150" spans="2:13" ht="15" thickBot="1">
      <c r="B150">
        <v>20250428</v>
      </c>
      <c r="C150">
        <v>430</v>
      </c>
      <c r="D150" t="s">
        <v>39</v>
      </c>
      <c r="E150" s="171">
        <v>7592</v>
      </c>
      <c r="H150" s="171">
        <v>828</v>
      </c>
      <c r="I150" s="171">
        <v>132</v>
      </c>
      <c r="J150" t="s">
        <v>44</v>
      </c>
      <c r="K150" s="205">
        <v>696</v>
      </c>
      <c r="L150" s="185">
        <f t="shared" si="4"/>
        <v>0.84057971014492749</v>
      </c>
      <c r="M150" s="186" t="str">
        <f t="shared" si="5"/>
        <v>[500-1000] MW</v>
      </c>
    </row>
    <row r="151" spans="2:13" ht="15" thickBot="1">
      <c r="B151">
        <v>20250428</v>
      </c>
      <c r="C151">
        <v>530</v>
      </c>
      <c r="D151" t="s">
        <v>39</v>
      </c>
      <c r="E151" s="171">
        <v>7592</v>
      </c>
      <c r="H151" s="171">
        <v>828</v>
      </c>
      <c r="I151" s="171">
        <v>132</v>
      </c>
      <c r="J151" t="s">
        <v>44</v>
      </c>
      <c r="K151" s="205">
        <v>696</v>
      </c>
      <c r="L151" s="185">
        <f t="shared" si="4"/>
        <v>0.84057971014492749</v>
      </c>
      <c r="M151" s="186" t="str">
        <f t="shared" si="5"/>
        <v>[500-1000] MW</v>
      </c>
    </row>
    <row r="152" spans="2:13" ht="15" thickBot="1">
      <c r="B152">
        <v>20250428</v>
      </c>
      <c r="C152">
        <v>630</v>
      </c>
      <c r="D152" t="s">
        <v>39</v>
      </c>
      <c r="E152" s="171">
        <v>7497</v>
      </c>
      <c r="H152" s="171">
        <v>856</v>
      </c>
      <c r="I152" s="171">
        <v>237</v>
      </c>
      <c r="J152" t="s">
        <v>44</v>
      </c>
      <c r="K152" s="205">
        <v>619</v>
      </c>
      <c r="L152" s="185">
        <f t="shared" si="4"/>
        <v>0.72313084112149528</v>
      </c>
      <c r="M152" s="186" t="str">
        <f t="shared" si="5"/>
        <v>[500-1000] MW</v>
      </c>
    </row>
    <row r="153" spans="2:13" ht="15" thickBot="1">
      <c r="B153">
        <v>20250428</v>
      </c>
      <c r="C153">
        <v>730</v>
      </c>
      <c r="D153" t="s">
        <v>39</v>
      </c>
      <c r="E153" s="171">
        <v>6286</v>
      </c>
      <c r="H153" s="171">
        <v>2138</v>
      </c>
      <c r="I153" s="171">
        <v>111</v>
      </c>
      <c r="J153" t="s">
        <v>44</v>
      </c>
      <c r="K153" s="205">
        <v>2027</v>
      </c>
      <c r="L153" s="185">
        <f t="shared" si="4"/>
        <v>0.94808231992516367</v>
      </c>
      <c r="M153" s="186" t="str">
        <f t="shared" si="5"/>
        <v>above 1000 MW</v>
      </c>
    </row>
    <row r="154" spans="2:13" ht="15" thickBot="1">
      <c r="B154">
        <v>20250428</v>
      </c>
      <c r="C154">
        <v>830</v>
      </c>
      <c r="D154" t="s">
        <v>39</v>
      </c>
      <c r="E154" s="171">
        <v>6348</v>
      </c>
      <c r="H154" s="171">
        <v>2138</v>
      </c>
      <c r="I154" s="171">
        <v>173</v>
      </c>
      <c r="J154" t="s">
        <v>44</v>
      </c>
      <c r="K154" s="205">
        <v>1965</v>
      </c>
      <c r="L154" s="185">
        <f t="shared" si="4"/>
        <v>0.91908325537885871</v>
      </c>
      <c r="M154" s="186" t="str">
        <f t="shared" si="5"/>
        <v>above 1000 MW</v>
      </c>
    </row>
    <row r="155" spans="2:13" ht="15" thickBot="1">
      <c r="B155">
        <v>20250428</v>
      </c>
      <c r="C155">
        <v>930</v>
      </c>
      <c r="D155" t="s">
        <v>39</v>
      </c>
      <c r="E155" s="171">
        <v>6370</v>
      </c>
      <c r="H155" s="171">
        <v>2046</v>
      </c>
      <c r="I155" s="171">
        <v>195</v>
      </c>
      <c r="J155" t="s">
        <v>44</v>
      </c>
      <c r="K155" s="205">
        <v>1851</v>
      </c>
      <c r="L155" s="185">
        <f t="shared" si="4"/>
        <v>0.90469208211143692</v>
      </c>
      <c r="M155" s="186" t="str">
        <f t="shared" si="5"/>
        <v>above 1000 MW</v>
      </c>
    </row>
    <row r="156" spans="2:13" ht="15" thickBot="1">
      <c r="B156">
        <v>20250428</v>
      </c>
      <c r="C156">
        <v>1030</v>
      </c>
      <c r="D156" t="s">
        <v>39</v>
      </c>
      <c r="E156" s="171">
        <v>6363</v>
      </c>
      <c r="H156" s="171">
        <v>2046</v>
      </c>
      <c r="I156" s="171">
        <v>188</v>
      </c>
      <c r="J156" t="s">
        <v>44</v>
      </c>
      <c r="K156" s="205">
        <v>1858</v>
      </c>
      <c r="L156" s="185">
        <f t="shared" si="4"/>
        <v>0.9081133919843597</v>
      </c>
      <c r="M156" s="186" t="str">
        <f t="shared" si="5"/>
        <v>above 1000 MW</v>
      </c>
    </row>
    <row r="157" spans="2:13" ht="15" thickBot="1">
      <c r="B157">
        <v>20250428</v>
      </c>
      <c r="C157">
        <v>1130</v>
      </c>
      <c r="D157" t="s">
        <v>39</v>
      </c>
      <c r="E157" s="171">
        <v>6351</v>
      </c>
      <c r="H157" s="171">
        <v>2046</v>
      </c>
      <c r="I157" s="171">
        <v>176</v>
      </c>
      <c r="J157" t="s">
        <v>44</v>
      </c>
      <c r="K157" s="205">
        <v>1870</v>
      </c>
      <c r="L157" s="185">
        <f t="shared" si="4"/>
        <v>0.91397849462365588</v>
      </c>
      <c r="M157" s="186" t="str">
        <f t="shared" si="5"/>
        <v>above 1000 MW</v>
      </c>
    </row>
    <row r="158" spans="2:13" ht="15" thickBot="1">
      <c r="B158">
        <v>20250428</v>
      </c>
      <c r="C158">
        <v>1530</v>
      </c>
      <c r="D158" t="s">
        <v>39</v>
      </c>
      <c r="E158" s="171">
        <v>6355</v>
      </c>
      <c r="H158" s="171">
        <v>2258</v>
      </c>
      <c r="I158" s="171">
        <v>180</v>
      </c>
      <c r="J158" t="s">
        <v>44</v>
      </c>
      <c r="K158" s="205">
        <v>2078</v>
      </c>
      <c r="L158" s="185">
        <f t="shared" si="4"/>
        <v>0.92028343666961909</v>
      </c>
      <c r="M158" s="186" t="str">
        <f t="shared" si="5"/>
        <v>above 1000 MW</v>
      </c>
    </row>
    <row r="159" spans="2:13" ht="15" thickBot="1">
      <c r="B159">
        <v>20250428</v>
      </c>
      <c r="C159">
        <v>1630</v>
      </c>
      <c r="D159" t="s">
        <v>39</v>
      </c>
      <c r="E159" s="171">
        <v>6321</v>
      </c>
      <c r="H159" s="171">
        <v>2258</v>
      </c>
      <c r="I159" s="171">
        <v>146</v>
      </c>
      <c r="J159" t="s">
        <v>44</v>
      </c>
      <c r="K159" s="205">
        <v>2112</v>
      </c>
      <c r="L159" s="185">
        <f t="shared" si="4"/>
        <v>0.9353410097431355</v>
      </c>
      <c r="M159" s="186" t="str">
        <f t="shared" si="5"/>
        <v>above 1000 MW</v>
      </c>
    </row>
    <row r="160" spans="2:13" ht="15" thickBot="1">
      <c r="B160">
        <v>20250428</v>
      </c>
      <c r="C160">
        <v>1730</v>
      </c>
      <c r="D160" t="s">
        <v>39</v>
      </c>
      <c r="E160" s="171">
        <v>8230</v>
      </c>
      <c r="H160" s="171">
        <v>2279</v>
      </c>
      <c r="I160" s="171">
        <v>255</v>
      </c>
      <c r="J160" t="s">
        <v>44</v>
      </c>
      <c r="K160" s="205">
        <v>2024</v>
      </c>
      <c r="L160" s="185">
        <f t="shared" si="4"/>
        <v>0.88810881965774457</v>
      </c>
      <c r="M160" s="186" t="str">
        <f t="shared" si="5"/>
        <v>above 1000 MW</v>
      </c>
    </row>
    <row r="161" spans="2:13" ht="15" thickBot="1">
      <c r="B161">
        <v>20250428</v>
      </c>
      <c r="C161">
        <v>2130</v>
      </c>
      <c r="D161" t="s">
        <v>39</v>
      </c>
      <c r="E161" s="171">
        <v>8345</v>
      </c>
      <c r="H161" s="171">
        <v>1813</v>
      </c>
      <c r="I161" s="171">
        <v>170</v>
      </c>
      <c r="J161" t="s">
        <v>44</v>
      </c>
      <c r="K161" s="205">
        <v>1643</v>
      </c>
      <c r="L161" s="185">
        <f t="shared" si="4"/>
        <v>0.90623276337562053</v>
      </c>
      <c r="M161" s="186" t="str">
        <f t="shared" si="5"/>
        <v>above 1000 MW</v>
      </c>
    </row>
    <row r="162" spans="2:13" ht="15" thickBot="1">
      <c r="B162">
        <v>20250428</v>
      </c>
      <c r="C162">
        <v>2230</v>
      </c>
      <c r="D162" t="s">
        <v>39</v>
      </c>
      <c r="E162" s="171">
        <v>8345</v>
      </c>
      <c r="H162" s="171">
        <v>1813</v>
      </c>
      <c r="I162" s="171">
        <v>170</v>
      </c>
      <c r="J162" t="s">
        <v>44</v>
      </c>
      <c r="K162" s="205">
        <v>1643</v>
      </c>
      <c r="L162" s="185">
        <f t="shared" si="4"/>
        <v>0.90623276337562053</v>
      </c>
      <c r="M162" s="186" t="str">
        <f t="shared" si="5"/>
        <v>above 1000 MW</v>
      </c>
    </row>
    <row r="163" spans="2:13" ht="15" thickBot="1">
      <c r="B163">
        <v>20250428</v>
      </c>
      <c r="C163">
        <v>2330</v>
      </c>
      <c r="D163" t="s">
        <v>39</v>
      </c>
      <c r="E163" s="171">
        <v>7520</v>
      </c>
      <c r="H163" s="171">
        <v>2148</v>
      </c>
      <c r="I163" s="171">
        <v>160</v>
      </c>
      <c r="J163" t="s">
        <v>44</v>
      </c>
      <c r="K163" s="205">
        <v>1988</v>
      </c>
      <c r="L163" s="185">
        <f t="shared" si="4"/>
        <v>0.92551210428305397</v>
      </c>
      <c r="M163" s="186" t="str">
        <f t="shared" si="5"/>
        <v>above 1000 MW</v>
      </c>
    </row>
    <row r="164" spans="2:13" ht="15" thickBot="1">
      <c r="B164">
        <v>20250429</v>
      </c>
      <c r="C164">
        <v>30</v>
      </c>
      <c r="D164" t="s">
        <v>39</v>
      </c>
      <c r="E164" s="171">
        <v>7534</v>
      </c>
      <c r="H164" s="171">
        <v>174</v>
      </c>
      <c r="I164" s="171">
        <v>154</v>
      </c>
      <c r="J164" t="s">
        <v>44</v>
      </c>
      <c r="K164" s="205">
        <v>20</v>
      </c>
      <c r="L164" s="185">
        <f t="shared" si="4"/>
        <v>0.11494252873563218</v>
      </c>
      <c r="M164" s="186" t="str">
        <f t="shared" si="5"/>
        <v>below 500 MW</v>
      </c>
    </row>
    <row r="165" spans="2:13" ht="15" thickBot="1">
      <c r="B165">
        <v>20250429</v>
      </c>
      <c r="C165">
        <v>130</v>
      </c>
      <c r="D165" t="s">
        <v>39</v>
      </c>
      <c r="E165" s="171">
        <v>7534</v>
      </c>
      <c r="H165" s="171">
        <v>174</v>
      </c>
      <c r="I165" s="171">
        <v>154</v>
      </c>
      <c r="J165" t="s">
        <v>44</v>
      </c>
      <c r="K165" s="205">
        <v>20</v>
      </c>
      <c r="L165" s="185">
        <f t="shared" si="4"/>
        <v>0.11494252873563218</v>
      </c>
      <c r="M165" s="186" t="str">
        <f t="shared" si="5"/>
        <v>below 500 MW</v>
      </c>
    </row>
    <row r="166" spans="2:13" ht="15" thickBot="1">
      <c r="B166">
        <v>20250429</v>
      </c>
      <c r="C166">
        <v>230</v>
      </c>
      <c r="D166" t="s">
        <v>39</v>
      </c>
      <c r="E166" s="171">
        <v>7534</v>
      </c>
      <c r="H166" s="171">
        <v>174</v>
      </c>
      <c r="I166" s="171">
        <v>154</v>
      </c>
      <c r="J166" t="s">
        <v>44</v>
      </c>
      <c r="K166" s="205">
        <v>20</v>
      </c>
      <c r="L166" s="185">
        <f t="shared" si="4"/>
        <v>0.11494252873563218</v>
      </c>
      <c r="M166" s="186" t="str">
        <f t="shared" si="5"/>
        <v>below 500 MW</v>
      </c>
    </row>
    <row r="167" spans="2:13" ht="15" thickBot="1">
      <c r="B167">
        <v>20250429</v>
      </c>
      <c r="C167">
        <v>730</v>
      </c>
      <c r="D167" t="s">
        <v>39</v>
      </c>
      <c r="E167" s="171">
        <v>8586</v>
      </c>
      <c r="H167" s="171">
        <v>1121</v>
      </c>
      <c r="I167" s="171">
        <v>451</v>
      </c>
      <c r="J167" t="s">
        <v>44</v>
      </c>
      <c r="K167" s="205">
        <v>670</v>
      </c>
      <c r="L167" s="185">
        <f t="shared" si="4"/>
        <v>0.59768064228367535</v>
      </c>
      <c r="M167" s="186" t="str">
        <f t="shared" si="5"/>
        <v>above 1000 MW</v>
      </c>
    </row>
    <row r="168" spans="2:13" ht="15" thickBot="1">
      <c r="B168">
        <v>20250429</v>
      </c>
      <c r="C168">
        <v>830</v>
      </c>
      <c r="D168" t="s">
        <v>39</v>
      </c>
      <c r="E168" s="171">
        <v>8586</v>
      </c>
      <c r="H168" s="171">
        <v>1121</v>
      </c>
      <c r="I168" s="171">
        <v>451</v>
      </c>
      <c r="J168" t="s">
        <v>44</v>
      </c>
      <c r="K168" s="205">
        <v>670</v>
      </c>
      <c r="L168" s="185">
        <f t="shared" si="4"/>
        <v>0.59768064228367535</v>
      </c>
      <c r="M168" s="186" t="str">
        <f t="shared" si="5"/>
        <v>above 1000 MW</v>
      </c>
    </row>
    <row r="169" spans="2:13" ht="15" thickBot="1">
      <c r="B169">
        <v>20250429</v>
      </c>
      <c r="C169">
        <v>1830</v>
      </c>
      <c r="D169" t="s">
        <v>39</v>
      </c>
      <c r="E169" s="171">
        <v>7348</v>
      </c>
      <c r="H169" s="171">
        <v>3663</v>
      </c>
      <c r="I169" s="171">
        <v>158</v>
      </c>
      <c r="J169" t="s">
        <v>44</v>
      </c>
      <c r="K169" s="205">
        <v>3505</v>
      </c>
      <c r="L169" s="185">
        <f t="shared" si="4"/>
        <v>0.95686595686595688</v>
      </c>
      <c r="M169" s="186" t="str">
        <f t="shared" si="5"/>
        <v>above 1000 MW</v>
      </c>
    </row>
    <row r="170" spans="2:13" ht="15" thickBot="1">
      <c r="B170">
        <v>20250429</v>
      </c>
      <c r="C170">
        <v>1930</v>
      </c>
      <c r="D170" t="s">
        <v>39</v>
      </c>
      <c r="E170" s="171">
        <v>7348</v>
      </c>
      <c r="H170" s="171">
        <v>3663</v>
      </c>
      <c r="I170" s="171">
        <v>158</v>
      </c>
      <c r="J170" t="s">
        <v>44</v>
      </c>
      <c r="K170" s="205">
        <v>3505</v>
      </c>
      <c r="L170" s="185">
        <f t="shared" si="4"/>
        <v>0.95686595686595688</v>
      </c>
      <c r="M170" s="186" t="str">
        <f t="shared" si="5"/>
        <v>above 1000 MW</v>
      </c>
    </row>
    <row r="171" spans="2:13" ht="15" thickBot="1">
      <c r="B171">
        <v>20250429</v>
      </c>
      <c r="C171">
        <v>2030</v>
      </c>
      <c r="D171" t="s">
        <v>39</v>
      </c>
      <c r="E171" s="171">
        <v>7348</v>
      </c>
      <c r="H171" s="171">
        <v>3663</v>
      </c>
      <c r="I171" s="171">
        <v>158</v>
      </c>
      <c r="J171" t="s">
        <v>44</v>
      </c>
      <c r="K171" s="205">
        <v>3505</v>
      </c>
      <c r="L171" s="185">
        <f t="shared" si="4"/>
        <v>0.95686595686595688</v>
      </c>
      <c r="M171" s="186" t="str">
        <f t="shared" si="5"/>
        <v>above 1000 MW</v>
      </c>
    </row>
    <row r="172" spans="2:13" ht="15" thickBot="1">
      <c r="B172">
        <v>20250429</v>
      </c>
      <c r="C172">
        <v>2130</v>
      </c>
      <c r="D172" t="s">
        <v>39</v>
      </c>
      <c r="E172" s="171">
        <v>7360</v>
      </c>
      <c r="H172" s="171">
        <v>2976</v>
      </c>
      <c r="I172" s="171">
        <v>170</v>
      </c>
      <c r="J172" t="s">
        <v>44</v>
      </c>
      <c r="K172" s="205">
        <v>2806</v>
      </c>
      <c r="L172" s="185">
        <f t="shared" si="4"/>
        <v>0.9428763440860215</v>
      </c>
      <c r="M172" s="186" t="str">
        <f t="shared" si="5"/>
        <v>above 1000 MW</v>
      </c>
    </row>
    <row r="173" spans="2:13" ht="15" thickBot="1">
      <c r="B173">
        <v>20250429</v>
      </c>
      <c r="C173">
        <v>2230</v>
      </c>
      <c r="D173" t="s">
        <v>39</v>
      </c>
      <c r="E173" s="171">
        <v>7360</v>
      </c>
      <c r="H173" s="171">
        <v>2976</v>
      </c>
      <c r="I173" s="171">
        <v>170</v>
      </c>
      <c r="J173" t="s">
        <v>44</v>
      </c>
      <c r="K173" s="205">
        <v>2806</v>
      </c>
      <c r="L173" s="185">
        <f t="shared" si="4"/>
        <v>0.9428763440860215</v>
      </c>
      <c r="M173" s="186" t="str">
        <f t="shared" si="5"/>
        <v>above 1000 MW</v>
      </c>
    </row>
    <row r="174" spans="2:13" ht="15" thickBot="1">
      <c r="B174">
        <v>20250429</v>
      </c>
      <c r="C174">
        <v>2330</v>
      </c>
      <c r="D174" t="s">
        <v>39</v>
      </c>
      <c r="E174" s="171">
        <v>6539</v>
      </c>
      <c r="H174" s="171">
        <v>3287</v>
      </c>
      <c r="I174" s="171">
        <v>159</v>
      </c>
      <c r="J174" t="s">
        <v>44</v>
      </c>
      <c r="K174" s="205">
        <v>3128</v>
      </c>
      <c r="L174" s="185">
        <f t="shared" si="4"/>
        <v>0.95162762397322787</v>
      </c>
      <c r="M174" s="186" t="str">
        <f t="shared" si="5"/>
        <v>above 1000 MW</v>
      </c>
    </row>
    <row r="175" spans="2:13" ht="15" thickBot="1">
      <c r="B175">
        <v>20250501</v>
      </c>
      <c r="C175">
        <v>30</v>
      </c>
      <c r="D175" t="s">
        <v>62</v>
      </c>
      <c r="E175" s="171"/>
      <c r="F175">
        <v>6209</v>
      </c>
      <c r="G175">
        <v>559</v>
      </c>
      <c r="H175" s="171">
        <v>2413</v>
      </c>
      <c r="I175" s="171">
        <v>116</v>
      </c>
      <c r="J175" t="s">
        <v>44</v>
      </c>
      <c r="K175" s="205">
        <v>2297</v>
      </c>
      <c r="L175" s="185">
        <f t="shared" si="4"/>
        <v>0.95192706174886033</v>
      </c>
      <c r="M175" s="186" t="str">
        <f t="shared" si="5"/>
        <v>above 1000 MW</v>
      </c>
    </row>
    <row r="176" spans="2:13" ht="15" thickBot="1">
      <c r="B176">
        <v>20250501</v>
      </c>
      <c r="C176">
        <v>130</v>
      </c>
      <c r="D176" t="s">
        <v>62</v>
      </c>
      <c r="E176" s="171"/>
      <c r="F176">
        <v>6209</v>
      </c>
      <c r="G176">
        <v>559</v>
      </c>
      <c r="H176" s="171">
        <v>2413</v>
      </c>
      <c r="I176" s="171">
        <v>116</v>
      </c>
      <c r="J176" t="s">
        <v>44</v>
      </c>
      <c r="K176" s="205">
        <v>2297</v>
      </c>
      <c r="L176" s="185">
        <f t="shared" si="4"/>
        <v>0.95192706174886033</v>
      </c>
      <c r="M176" s="186" t="str">
        <f t="shared" si="5"/>
        <v>above 1000 MW</v>
      </c>
    </row>
    <row r="177" spans="2:13" ht="15" thickBot="1">
      <c r="B177">
        <v>20250501</v>
      </c>
      <c r="C177">
        <v>230</v>
      </c>
      <c r="D177" t="s">
        <v>62</v>
      </c>
      <c r="E177" s="171"/>
      <c r="F177">
        <v>6209</v>
      </c>
      <c r="G177">
        <v>559</v>
      </c>
      <c r="H177" s="171">
        <v>2413</v>
      </c>
      <c r="I177" s="171">
        <v>116</v>
      </c>
      <c r="J177" t="s">
        <v>44</v>
      </c>
      <c r="K177" s="205">
        <v>2297</v>
      </c>
      <c r="L177" s="185">
        <f t="shared" si="4"/>
        <v>0.95192706174886033</v>
      </c>
      <c r="M177" s="186" t="str">
        <f t="shared" si="5"/>
        <v>above 1000 MW</v>
      </c>
    </row>
    <row r="178" spans="2:13" ht="15" thickBot="1">
      <c r="B178">
        <v>20250501</v>
      </c>
      <c r="C178">
        <v>330</v>
      </c>
      <c r="D178" t="s">
        <v>62</v>
      </c>
      <c r="E178" s="171"/>
      <c r="F178">
        <v>5803</v>
      </c>
      <c r="G178">
        <v>395</v>
      </c>
      <c r="H178" s="171">
        <v>2502</v>
      </c>
      <c r="I178" s="171">
        <v>116</v>
      </c>
      <c r="J178" t="s">
        <v>44</v>
      </c>
      <c r="K178" s="205">
        <v>2386</v>
      </c>
      <c r="L178" s="185">
        <f t="shared" si="4"/>
        <v>0.9536370903277378</v>
      </c>
      <c r="M178" s="186" t="str">
        <f t="shared" si="5"/>
        <v>above 1000 MW</v>
      </c>
    </row>
    <row r="179" spans="2:13" ht="15" thickBot="1">
      <c r="B179">
        <v>20250501</v>
      </c>
      <c r="C179">
        <v>430</v>
      </c>
      <c r="D179" t="s">
        <v>62</v>
      </c>
      <c r="E179" s="171"/>
      <c r="F179">
        <v>5803</v>
      </c>
      <c r="G179">
        <v>395</v>
      </c>
      <c r="H179" s="171">
        <v>2502</v>
      </c>
      <c r="I179" s="171">
        <v>116</v>
      </c>
      <c r="J179" t="s">
        <v>44</v>
      </c>
      <c r="K179" s="205">
        <v>2386</v>
      </c>
      <c r="L179" s="185">
        <f t="shared" si="4"/>
        <v>0.9536370903277378</v>
      </c>
      <c r="M179" s="186" t="str">
        <f t="shared" si="5"/>
        <v>above 1000 MW</v>
      </c>
    </row>
    <row r="180" spans="2:13" ht="15" thickBot="1">
      <c r="B180">
        <v>20250501</v>
      </c>
      <c r="C180">
        <v>530</v>
      </c>
      <c r="D180" t="s">
        <v>62</v>
      </c>
      <c r="E180" s="171"/>
      <c r="F180">
        <v>5803</v>
      </c>
      <c r="G180">
        <v>395</v>
      </c>
      <c r="H180" s="171">
        <v>2502</v>
      </c>
      <c r="I180" s="171">
        <v>116</v>
      </c>
      <c r="J180" t="s">
        <v>44</v>
      </c>
      <c r="K180" s="205">
        <v>2386</v>
      </c>
      <c r="L180" s="185">
        <f t="shared" si="4"/>
        <v>0.9536370903277378</v>
      </c>
      <c r="M180" s="186" t="str">
        <f t="shared" si="5"/>
        <v>above 1000 MW</v>
      </c>
    </row>
    <row r="181" spans="2:13" ht="15" thickBot="1">
      <c r="B181">
        <v>20250501</v>
      </c>
      <c r="C181">
        <v>630</v>
      </c>
      <c r="D181" t="s">
        <v>62</v>
      </c>
      <c r="E181" s="171"/>
      <c r="F181">
        <v>5603</v>
      </c>
      <c r="G181">
        <v>395</v>
      </c>
      <c r="H181" s="171">
        <v>2557</v>
      </c>
      <c r="I181" s="171">
        <v>116</v>
      </c>
      <c r="J181" t="s">
        <v>44</v>
      </c>
      <c r="K181" s="205">
        <v>2441</v>
      </c>
      <c r="L181" s="185">
        <f t="shared" si="4"/>
        <v>0.95463433711380519</v>
      </c>
      <c r="M181" s="186" t="str">
        <f t="shared" si="5"/>
        <v>above 1000 MW</v>
      </c>
    </row>
    <row r="182" spans="2:13" ht="15" thickBot="1">
      <c r="B182">
        <v>20250501</v>
      </c>
      <c r="C182">
        <v>730</v>
      </c>
      <c r="D182" t="s">
        <v>62</v>
      </c>
      <c r="E182" s="171">
        <v>6638</v>
      </c>
      <c r="H182" s="171">
        <v>3526</v>
      </c>
      <c r="I182" s="171">
        <v>126</v>
      </c>
      <c r="J182" t="s">
        <v>44</v>
      </c>
      <c r="K182" s="205">
        <v>3400</v>
      </c>
      <c r="L182" s="185">
        <f t="shared" si="4"/>
        <v>0.96426545660805441</v>
      </c>
      <c r="M182" s="186" t="str">
        <f t="shared" si="5"/>
        <v>above 1000 MW</v>
      </c>
    </row>
    <row r="183" spans="2:13" ht="15" thickBot="1">
      <c r="B183">
        <v>20250501</v>
      </c>
      <c r="C183">
        <v>830</v>
      </c>
      <c r="D183" t="s">
        <v>62</v>
      </c>
      <c r="E183" s="171">
        <v>6683</v>
      </c>
      <c r="H183" s="171">
        <v>3526</v>
      </c>
      <c r="I183" s="171">
        <v>171</v>
      </c>
      <c r="J183" t="s">
        <v>44</v>
      </c>
      <c r="K183" s="205">
        <v>3355</v>
      </c>
      <c r="L183" s="185">
        <f t="shared" si="4"/>
        <v>0.95150311968235957</v>
      </c>
      <c r="M183" s="186" t="str">
        <f t="shared" si="5"/>
        <v>above 1000 MW</v>
      </c>
    </row>
    <row r="184" spans="2:13" ht="15" thickBot="1">
      <c r="B184">
        <v>20250501</v>
      </c>
      <c r="C184">
        <v>1830</v>
      </c>
      <c r="D184" t="s">
        <v>62</v>
      </c>
      <c r="F184" s="171">
        <v>5376</v>
      </c>
      <c r="G184" s="171">
        <v>638</v>
      </c>
      <c r="H184" s="171">
        <v>3424</v>
      </c>
      <c r="I184" s="171">
        <v>107</v>
      </c>
      <c r="J184" t="s">
        <v>44</v>
      </c>
      <c r="K184" s="205">
        <v>3317</v>
      </c>
      <c r="L184" s="185">
        <f t="shared" si="4"/>
        <v>0.96875</v>
      </c>
      <c r="M184" s="186" t="str">
        <f t="shared" si="5"/>
        <v>above 1000 MW</v>
      </c>
    </row>
    <row r="185" spans="2:13" ht="15" thickBot="1">
      <c r="B185">
        <v>20250501</v>
      </c>
      <c r="C185">
        <v>1930</v>
      </c>
      <c r="D185" t="s">
        <v>62</v>
      </c>
      <c r="F185" s="171">
        <v>5398</v>
      </c>
      <c r="G185" s="171">
        <v>640</v>
      </c>
      <c r="H185" s="171">
        <v>3424</v>
      </c>
      <c r="I185" s="171">
        <v>128</v>
      </c>
      <c r="J185" t="s">
        <v>44</v>
      </c>
      <c r="K185" s="205">
        <v>3296</v>
      </c>
      <c r="L185" s="185">
        <f t="shared" si="4"/>
        <v>0.96261682242990654</v>
      </c>
      <c r="M185" s="186" t="str">
        <f t="shared" si="5"/>
        <v>above 1000 MW</v>
      </c>
    </row>
    <row r="186" spans="2:13" ht="15" thickBot="1">
      <c r="B186">
        <v>20250501</v>
      </c>
      <c r="C186">
        <v>2030</v>
      </c>
      <c r="D186" t="s">
        <v>62</v>
      </c>
      <c r="F186" s="171">
        <v>5449</v>
      </c>
      <c r="G186" s="171">
        <v>646</v>
      </c>
      <c r="H186" s="171">
        <v>3424</v>
      </c>
      <c r="I186" s="171">
        <v>180</v>
      </c>
      <c r="J186" t="s">
        <v>44</v>
      </c>
      <c r="K186" s="205">
        <v>3244</v>
      </c>
      <c r="L186" s="185">
        <f t="shared" si="4"/>
        <v>0.94742990654205606</v>
      </c>
      <c r="M186" s="186" t="str">
        <f t="shared" si="5"/>
        <v>above 1000 MW</v>
      </c>
    </row>
    <row r="187" spans="2:13" ht="15" thickBot="1">
      <c r="B187">
        <v>20250501</v>
      </c>
      <c r="C187">
        <v>2130</v>
      </c>
      <c r="D187" t="s">
        <v>62</v>
      </c>
      <c r="F187" s="171">
        <v>7678</v>
      </c>
      <c r="G187" s="171">
        <v>717</v>
      </c>
      <c r="H187" s="171">
        <v>1422</v>
      </c>
      <c r="I187" s="171">
        <v>51</v>
      </c>
      <c r="J187" t="s">
        <v>44</v>
      </c>
      <c r="K187" s="205">
        <v>1371</v>
      </c>
      <c r="L187" s="185">
        <f t="shared" si="4"/>
        <v>0.96413502109704641</v>
      </c>
      <c r="M187" s="186" t="str">
        <f t="shared" si="5"/>
        <v>above 1000 MW</v>
      </c>
    </row>
    <row r="188" spans="2:13" ht="15" thickBot="1">
      <c r="B188">
        <v>20250501</v>
      </c>
      <c r="C188">
        <v>2230</v>
      </c>
      <c r="D188" t="s">
        <v>62</v>
      </c>
      <c r="F188" s="171">
        <v>7783</v>
      </c>
      <c r="G188" s="171">
        <v>726</v>
      </c>
      <c r="H188" s="171">
        <v>1422</v>
      </c>
      <c r="I188" s="171">
        <v>156</v>
      </c>
      <c r="J188" t="s">
        <v>44</v>
      </c>
      <c r="K188" s="205">
        <v>1266</v>
      </c>
      <c r="L188" s="185">
        <f t="shared" si="4"/>
        <v>0.89029535864978904</v>
      </c>
      <c r="M188" s="186" t="str">
        <f t="shared" si="5"/>
        <v>above 1000 MW</v>
      </c>
    </row>
    <row r="189" spans="2:13" ht="15" thickBot="1">
      <c r="B189">
        <v>20250501</v>
      </c>
      <c r="C189">
        <v>2330</v>
      </c>
      <c r="D189" t="s">
        <v>62</v>
      </c>
      <c r="F189" s="171">
        <v>7758</v>
      </c>
      <c r="G189" s="171">
        <v>724</v>
      </c>
      <c r="H189" s="171">
        <v>1422</v>
      </c>
      <c r="I189" s="171">
        <v>132</v>
      </c>
      <c r="J189" t="s">
        <v>44</v>
      </c>
      <c r="K189" s="205">
        <v>1290</v>
      </c>
      <c r="L189" s="185">
        <f t="shared" si="4"/>
        <v>0.90717299578059074</v>
      </c>
      <c r="M189" s="186" t="str">
        <f t="shared" si="5"/>
        <v>above 1000 MW</v>
      </c>
    </row>
    <row r="190" spans="2:13" ht="15" thickBot="1">
      <c r="B190">
        <v>20250502</v>
      </c>
      <c r="C190">
        <v>1830</v>
      </c>
      <c r="D190" t="s">
        <v>62</v>
      </c>
      <c r="F190" s="171">
        <v>7379</v>
      </c>
      <c r="G190" s="171">
        <v>769</v>
      </c>
      <c r="H190" s="171">
        <v>2054</v>
      </c>
      <c r="I190" s="171">
        <v>88</v>
      </c>
      <c r="J190" t="s">
        <v>44</v>
      </c>
      <c r="K190" s="205">
        <v>1966</v>
      </c>
      <c r="L190" s="185">
        <f t="shared" si="4"/>
        <v>0.95715676728334953</v>
      </c>
      <c r="M190" s="186" t="str">
        <f t="shared" si="5"/>
        <v>above 1000 MW</v>
      </c>
    </row>
    <row r="191" spans="2:13" ht="15" thickBot="1">
      <c r="B191">
        <v>20250502</v>
      </c>
      <c r="C191">
        <v>1930</v>
      </c>
      <c r="D191" t="s">
        <v>62</v>
      </c>
      <c r="F191" s="171">
        <v>7373</v>
      </c>
      <c r="G191" s="171">
        <v>768</v>
      </c>
      <c r="H191" s="171">
        <v>2054</v>
      </c>
      <c r="I191" s="171">
        <v>82</v>
      </c>
      <c r="J191" t="s">
        <v>44</v>
      </c>
      <c r="K191" s="205">
        <v>1972</v>
      </c>
      <c r="L191" s="185">
        <f t="shared" si="4"/>
        <v>0.96007789678675759</v>
      </c>
      <c r="M191" s="186" t="str">
        <f t="shared" si="5"/>
        <v>above 1000 MW</v>
      </c>
    </row>
    <row r="192" spans="2:13" ht="15" thickBot="1">
      <c r="B192">
        <v>20250502</v>
      </c>
      <c r="C192">
        <v>2030</v>
      </c>
      <c r="D192" t="s">
        <v>62</v>
      </c>
      <c r="F192" s="171">
        <v>7371</v>
      </c>
      <c r="G192" s="171">
        <v>768</v>
      </c>
      <c r="H192" s="171">
        <v>2054</v>
      </c>
      <c r="I192" s="171">
        <v>80</v>
      </c>
      <c r="J192" t="s">
        <v>44</v>
      </c>
      <c r="K192" s="205">
        <v>1974</v>
      </c>
      <c r="L192" s="185">
        <f t="shared" si="4"/>
        <v>0.96105160662122691</v>
      </c>
      <c r="M192" s="186" t="str">
        <f t="shared" si="5"/>
        <v>above 1000 MW</v>
      </c>
    </row>
    <row r="193" spans="2:13" ht="15" thickBot="1">
      <c r="B193">
        <v>20250505</v>
      </c>
      <c r="C193">
        <v>30</v>
      </c>
      <c r="D193" t="s">
        <v>62</v>
      </c>
      <c r="F193" s="171">
        <v>6915</v>
      </c>
      <c r="G193" s="171">
        <v>863</v>
      </c>
      <c r="H193" s="171">
        <v>76</v>
      </c>
      <c r="I193" s="171">
        <v>50</v>
      </c>
      <c r="J193" t="s">
        <v>44</v>
      </c>
      <c r="K193" s="205">
        <v>26</v>
      </c>
      <c r="L193" s="185">
        <f t="shared" si="4"/>
        <v>0.34210526315789475</v>
      </c>
      <c r="M193" s="186" t="str">
        <f t="shared" si="5"/>
        <v>below 500 MW</v>
      </c>
    </row>
    <row r="194" spans="2:13" ht="15" thickBot="1">
      <c r="B194">
        <v>20250505</v>
      </c>
      <c r="C194">
        <v>130</v>
      </c>
      <c r="D194" t="s">
        <v>62</v>
      </c>
      <c r="F194" s="171">
        <v>6915</v>
      </c>
      <c r="G194" s="171">
        <v>863</v>
      </c>
      <c r="H194" s="171">
        <v>76</v>
      </c>
      <c r="I194" s="171">
        <v>50</v>
      </c>
      <c r="J194" t="s">
        <v>44</v>
      </c>
      <c r="K194" s="205">
        <v>26</v>
      </c>
      <c r="L194" s="185">
        <f t="shared" si="4"/>
        <v>0.34210526315789475</v>
      </c>
      <c r="M194" s="186" t="str">
        <f t="shared" si="5"/>
        <v>below 500 MW</v>
      </c>
    </row>
    <row r="195" spans="2:13" ht="15" thickBot="1">
      <c r="B195">
        <v>20250505</v>
      </c>
      <c r="C195">
        <v>230</v>
      </c>
      <c r="D195" t="s">
        <v>62</v>
      </c>
      <c r="F195" s="171">
        <v>6915</v>
      </c>
      <c r="G195" s="171">
        <v>863</v>
      </c>
      <c r="H195" s="171">
        <v>76</v>
      </c>
      <c r="I195" s="171">
        <v>50</v>
      </c>
      <c r="J195" t="s">
        <v>44</v>
      </c>
      <c r="K195" s="205">
        <v>26</v>
      </c>
      <c r="L195" s="185">
        <f t="shared" si="4"/>
        <v>0.34210526315789475</v>
      </c>
      <c r="M195" s="186" t="str">
        <f t="shared" si="5"/>
        <v>below 500 MW</v>
      </c>
    </row>
    <row r="196" spans="2:13" ht="15" thickBot="1">
      <c r="B196">
        <v>20250505</v>
      </c>
      <c r="C196">
        <v>730</v>
      </c>
      <c r="D196" t="s">
        <v>62</v>
      </c>
      <c r="F196" s="171">
        <v>6474</v>
      </c>
      <c r="G196" s="171">
        <v>116</v>
      </c>
      <c r="H196" s="171">
        <v>4192</v>
      </c>
      <c r="I196" s="171">
        <v>87</v>
      </c>
      <c r="J196" t="s">
        <v>44</v>
      </c>
      <c r="K196" s="205">
        <v>4105</v>
      </c>
      <c r="L196" s="185">
        <f t="shared" si="4"/>
        <v>0.9792461832061069</v>
      </c>
      <c r="M196" s="186" t="str">
        <f t="shared" si="5"/>
        <v>above 1000 MW</v>
      </c>
    </row>
    <row r="197" spans="2:13" ht="15" thickBot="1">
      <c r="B197">
        <v>20250505</v>
      </c>
      <c r="C197">
        <v>830</v>
      </c>
      <c r="D197" t="s">
        <v>62</v>
      </c>
      <c r="F197" s="171">
        <v>5574</v>
      </c>
      <c r="G197" s="171">
        <v>116</v>
      </c>
      <c r="H197" s="171">
        <v>4438</v>
      </c>
      <c r="I197" s="171">
        <v>87</v>
      </c>
      <c r="J197" t="s">
        <v>44</v>
      </c>
      <c r="K197" s="205">
        <v>4351</v>
      </c>
      <c r="L197" s="185">
        <f t="shared" si="4"/>
        <v>0.98039657503379896</v>
      </c>
      <c r="M197" s="186" t="str">
        <f t="shared" si="5"/>
        <v>above 1000 MW</v>
      </c>
    </row>
    <row r="198" spans="2:13" ht="15" thickBot="1">
      <c r="B198">
        <v>20250505</v>
      </c>
      <c r="C198">
        <v>930</v>
      </c>
      <c r="D198" t="s">
        <v>62</v>
      </c>
      <c r="E198">
        <v>5688</v>
      </c>
      <c r="F198" s="171"/>
      <c r="G198" s="171"/>
      <c r="H198" s="171">
        <v>3916</v>
      </c>
      <c r="I198" s="171">
        <v>8</v>
      </c>
      <c r="J198" t="s">
        <v>44</v>
      </c>
      <c r="K198" s="205">
        <v>3908</v>
      </c>
      <c r="L198" s="185">
        <f t="shared" si="4"/>
        <v>0.99795709908069463</v>
      </c>
      <c r="M198" s="186" t="str">
        <f t="shared" si="5"/>
        <v>above 1000 MW</v>
      </c>
    </row>
    <row r="199" spans="2:13" ht="15" thickBot="1">
      <c r="B199">
        <v>20250505</v>
      </c>
      <c r="C199">
        <v>1030</v>
      </c>
      <c r="D199" t="s">
        <v>62</v>
      </c>
      <c r="E199">
        <v>5827</v>
      </c>
      <c r="F199" s="171"/>
      <c r="G199" s="171"/>
      <c r="H199" s="171">
        <v>3916</v>
      </c>
      <c r="I199" s="171">
        <v>147</v>
      </c>
      <c r="J199" t="s">
        <v>44</v>
      </c>
      <c r="K199" s="205">
        <v>3769</v>
      </c>
      <c r="L199" s="185">
        <f t="shared" si="4"/>
        <v>0.96246169560776307</v>
      </c>
      <c r="M199" s="186" t="str">
        <f t="shared" si="5"/>
        <v>above 1000 MW</v>
      </c>
    </row>
    <row r="200" spans="2:13" ht="15" thickBot="1">
      <c r="B200">
        <v>20250505</v>
      </c>
      <c r="C200">
        <v>1130</v>
      </c>
      <c r="D200" t="s">
        <v>62</v>
      </c>
      <c r="E200">
        <v>5827</v>
      </c>
      <c r="F200" s="171"/>
      <c r="G200" s="171"/>
      <c r="H200" s="171">
        <v>3916</v>
      </c>
      <c r="I200" s="171">
        <v>147</v>
      </c>
      <c r="J200" t="s">
        <v>44</v>
      </c>
      <c r="K200" s="205">
        <v>3769</v>
      </c>
      <c r="L200" s="185">
        <f t="shared" si="4"/>
        <v>0.96246169560776307</v>
      </c>
      <c r="M200" s="186" t="str">
        <f t="shared" si="5"/>
        <v>above 1000 MW</v>
      </c>
    </row>
    <row r="201" spans="2:13" ht="15" thickBot="1">
      <c r="B201">
        <v>20250505</v>
      </c>
      <c r="C201">
        <v>1230</v>
      </c>
      <c r="D201" t="s">
        <v>62</v>
      </c>
      <c r="F201" s="171">
        <v>5040</v>
      </c>
      <c r="G201" s="171">
        <v>444</v>
      </c>
      <c r="H201" s="171">
        <v>3204</v>
      </c>
      <c r="I201" s="171">
        <v>101</v>
      </c>
      <c r="J201" t="s">
        <v>44</v>
      </c>
      <c r="K201" s="205">
        <v>3103</v>
      </c>
      <c r="L201" s="185">
        <f t="shared" ref="L201:L264" si="6">K201/H201</f>
        <v>0.96847690387016228</v>
      </c>
      <c r="M201" s="186" t="str">
        <f t="shared" ref="M201:M264" si="7">IF(H201&lt;=500,"below 500 MW",IF(H201&lt;=1000,"[500-1000] MW","above 1000 MW"))</f>
        <v>above 1000 MW</v>
      </c>
    </row>
    <row r="202" spans="2:13" ht="15" thickBot="1">
      <c r="B202">
        <v>20250505</v>
      </c>
      <c r="C202">
        <v>1330</v>
      </c>
      <c r="D202" t="s">
        <v>62</v>
      </c>
      <c r="F202" s="171">
        <v>5024</v>
      </c>
      <c r="G202" s="171">
        <v>442</v>
      </c>
      <c r="H202" s="171">
        <v>3204</v>
      </c>
      <c r="I202" s="171">
        <v>85</v>
      </c>
      <c r="J202" t="s">
        <v>44</v>
      </c>
      <c r="K202" s="205">
        <v>3119</v>
      </c>
      <c r="L202" s="185">
        <f t="shared" si="6"/>
        <v>0.97347066167290885</v>
      </c>
      <c r="M202" s="186" t="str">
        <f t="shared" si="7"/>
        <v>above 1000 MW</v>
      </c>
    </row>
    <row r="203" spans="2:13" ht="15" thickBot="1">
      <c r="B203">
        <v>20250505</v>
      </c>
      <c r="C203">
        <v>1430</v>
      </c>
      <c r="D203" t="s">
        <v>62</v>
      </c>
      <c r="F203" s="171">
        <v>5047</v>
      </c>
      <c r="G203" s="171">
        <v>445</v>
      </c>
      <c r="H203" s="171">
        <v>3204</v>
      </c>
      <c r="I203" s="171">
        <v>108</v>
      </c>
      <c r="J203" t="s">
        <v>44</v>
      </c>
      <c r="K203" s="205">
        <v>3096</v>
      </c>
      <c r="L203" s="185">
        <f t="shared" si="6"/>
        <v>0.9662921348314607</v>
      </c>
      <c r="M203" s="186" t="str">
        <f t="shared" si="7"/>
        <v>above 1000 MW</v>
      </c>
    </row>
    <row r="204" spans="2:13" ht="15" thickBot="1">
      <c r="B204">
        <v>20250505</v>
      </c>
      <c r="C204">
        <v>1530</v>
      </c>
      <c r="D204" t="s">
        <v>62</v>
      </c>
      <c r="E204">
        <v>5800</v>
      </c>
      <c r="F204" s="171"/>
      <c r="G204" s="171"/>
      <c r="H204" s="171">
        <v>4117</v>
      </c>
      <c r="I204" s="171">
        <v>120</v>
      </c>
      <c r="J204" t="s">
        <v>44</v>
      </c>
      <c r="K204" s="205">
        <v>3997</v>
      </c>
      <c r="L204" s="185">
        <f t="shared" si="6"/>
        <v>0.97085256254554286</v>
      </c>
      <c r="M204" s="186" t="str">
        <f t="shared" si="7"/>
        <v>above 1000 MW</v>
      </c>
    </row>
    <row r="205" spans="2:13" ht="15" thickBot="1">
      <c r="B205">
        <v>20250505</v>
      </c>
      <c r="C205">
        <v>1630</v>
      </c>
      <c r="D205" t="s">
        <v>62</v>
      </c>
      <c r="E205">
        <v>5890</v>
      </c>
      <c r="F205" s="171"/>
      <c r="G205" s="171"/>
      <c r="H205" s="171">
        <v>4117</v>
      </c>
      <c r="I205" s="171">
        <v>210</v>
      </c>
      <c r="J205" t="s">
        <v>44</v>
      </c>
      <c r="K205" s="205">
        <v>3907</v>
      </c>
      <c r="L205" s="185">
        <f t="shared" si="6"/>
        <v>0.94899198445470001</v>
      </c>
      <c r="M205" s="186" t="str">
        <f t="shared" si="7"/>
        <v>above 1000 MW</v>
      </c>
    </row>
    <row r="206" spans="2:13" ht="15" thickBot="1">
      <c r="B206">
        <v>20250505</v>
      </c>
      <c r="C206">
        <v>1730</v>
      </c>
      <c r="D206" t="s">
        <v>62</v>
      </c>
      <c r="E206">
        <v>5796</v>
      </c>
      <c r="F206" s="171"/>
      <c r="G206" s="171"/>
      <c r="H206" s="171">
        <v>4117</v>
      </c>
      <c r="I206" s="171">
        <v>116</v>
      </c>
      <c r="J206" t="s">
        <v>44</v>
      </c>
      <c r="K206" s="205">
        <v>4001</v>
      </c>
      <c r="L206" s="185">
        <f t="shared" si="6"/>
        <v>0.97182414379402482</v>
      </c>
      <c r="M206" s="186" t="str">
        <f t="shared" si="7"/>
        <v>above 1000 MW</v>
      </c>
    </row>
    <row r="207" spans="2:13" ht="15" thickBot="1">
      <c r="B207">
        <v>20250506</v>
      </c>
      <c r="C207">
        <v>930</v>
      </c>
      <c r="D207" t="s">
        <v>62</v>
      </c>
      <c r="E207">
        <v>5876</v>
      </c>
      <c r="F207" s="171"/>
      <c r="G207" s="171"/>
      <c r="H207" s="171">
        <v>3798</v>
      </c>
      <c r="I207" s="171">
        <v>196</v>
      </c>
      <c r="J207" t="s">
        <v>44</v>
      </c>
      <c r="K207" s="205">
        <v>3602</v>
      </c>
      <c r="L207" s="185">
        <f t="shared" si="6"/>
        <v>0.9483938915218536</v>
      </c>
      <c r="M207" s="186" t="str">
        <f t="shared" si="7"/>
        <v>above 1000 MW</v>
      </c>
    </row>
    <row r="208" spans="2:13" ht="15" thickBot="1">
      <c r="B208">
        <v>20250506</v>
      </c>
      <c r="C208">
        <v>1030</v>
      </c>
      <c r="D208" t="s">
        <v>62</v>
      </c>
      <c r="E208">
        <v>5882</v>
      </c>
      <c r="F208" s="171"/>
      <c r="G208" s="171"/>
      <c r="H208" s="171">
        <v>3798</v>
      </c>
      <c r="I208" s="171">
        <v>202</v>
      </c>
      <c r="J208" t="s">
        <v>44</v>
      </c>
      <c r="K208" s="205">
        <v>3596</v>
      </c>
      <c r="L208" s="185">
        <f t="shared" si="6"/>
        <v>0.94681411269089</v>
      </c>
      <c r="M208" s="186" t="str">
        <f t="shared" si="7"/>
        <v>above 1000 MW</v>
      </c>
    </row>
    <row r="209" spans="2:13" ht="15" thickBot="1">
      <c r="B209">
        <v>20250506</v>
      </c>
      <c r="C209">
        <v>1130</v>
      </c>
      <c r="D209" t="s">
        <v>62</v>
      </c>
      <c r="E209">
        <v>5835</v>
      </c>
      <c r="F209" s="171"/>
      <c r="G209" s="171"/>
      <c r="H209" s="171">
        <v>3798</v>
      </c>
      <c r="I209" s="171">
        <v>155</v>
      </c>
      <c r="J209" t="s">
        <v>44</v>
      </c>
      <c r="K209" s="205">
        <v>3643</v>
      </c>
      <c r="L209" s="185">
        <f t="shared" si="6"/>
        <v>0.95918904686677198</v>
      </c>
      <c r="M209" s="186" t="str">
        <f t="shared" si="7"/>
        <v>above 1000 MW</v>
      </c>
    </row>
    <row r="210" spans="2:13" ht="15" thickBot="1">
      <c r="B210">
        <v>20250506</v>
      </c>
      <c r="C210">
        <v>1230</v>
      </c>
      <c r="D210" t="s">
        <v>62</v>
      </c>
      <c r="E210">
        <v>8034</v>
      </c>
      <c r="F210" s="171"/>
      <c r="G210" s="171"/>
      <c r="H210" s="171">
        <v>1295</v>
      </c>
      <c r="I210" s="171">
        <v>122</v>
      </c>
      <c r="J210" t="s">
        <v>44</v>
      </c>
      <c r="K210" s="205">
        <v>1173</v>
      </c>
      <c r="L210" s="185">
        <f t="shared" si="6"/>
        <v>0.9057915057915058</v>
      </c>
      <c r="M210" s="186" t="str">
        <f t="shared" si="7"/>
        <v>above 1000 MW</v>
      </c>
    </row>
    <row r="211" spans="2:13" ht="15" thickBot="1">
      <c r="B211">
        <v>20250506</v>
      </c>
      <c r="C211">
        <v>1330</v>
      </c>
      <c r="D211" t="s">
        <v>62</v>
      </c>
      <c r="E211">
        <v>8034</v>
      </c>
      <c r="F211" s="171"/>
      <c r="G211" s="171"/>
      <c r="H211" s="171">
        <v>1295</v>
      </c>
      <c r="I211" s="171">
        <v>122</v>
      </c>
      <c r="J211" t="s">
        <v>44</v>
      </c>
      <c r="K211" s="205">
        <v>1173</v>
      </c>
      <c r="L211" s="185">
        <f t="shared" si="6"/>
        <v>0.9057915057915058</v>
      </c>
      <c r="M211" s="186" t="str">
        <f t="shared" si="7"/>
        <v>above 1000 MW</v>
      </c>
    </row>
    <row r="212" spans="2:13" ht="15" thickBot="1">
      <c r="B212">
        <v>20250506</v>
      </c>
      <c r="C212">
        <v>1430</v>
      </c>
      <c r="D212" t="s">
        <v>62</v>
      </c>
      <c r="E212">
        <v>8034</v>
      </c>
      <c r="F212" s="171"/>
      <c r="G212" s="171"/>
      <c r="H212" s="171">
        <v>1295</v>
      </c>
      <c r="I212" s="171">
        <v>122</v>
      </c>
      <c r="J212" t="s">
        <v>44</v>
      </c>
      <c r="K212" s="205">
        <v>1173</v>
      </c>
      <c r="L212" s="185">
        <f t="shared" si="6"/>
        <v>0.9057915057915058</v>
      </c>
      <c r="M212" s="186" t="str">
        <f t="shared" si="7"/>
        <v>above 1000 MW</v>
      </c>
    </row>
    <row r="213" spans="2:13" ht="15" thickBot="1">
      <c r="B213">
        <v>20250506</v>
      </c>
      <c r="C213">
        <v>1530</v>
      </c>
      <c r="D213" t="s">
        <v>62</v>
      </c>
      <c r="E213">
        <v>5797</v>
      </c>
      <c r="F213" s="171"/>
      <c r="G213" s="171"/>
      <c r="H213" s="171">
        <v>3647</v>
      </c>
      <c r="I213" s="171">
        <v>117</v>
      </c>
      <c r="J213" t="s">
        <v>44</v>
      </c>
      <c r="K213" s="205">
        <v>3530</v>
      </c>
      <c r="L213" s="185">
        <f t="shared" si="6"/>
        <v>0.96791883740060325</v>
      </c>
      <c r="M213" s="186" t="str">
        <f t="shared" si="7"/>
        <v>above 1000 MW</v>
      </c>
    </row>
    <row r="214" spans="2:13" ht="15" thickBot="1">
      <c r="B214">
        <v>20250506</v>
      </c>
      <c r="C214">
        <v>1630</v>
      </c>
      <c r="D214" t="s">
        <v>62</v>
      </c>
      <c r="E214">
        <v>5839</v>
      </c>
      <c r="F214" s="171"/>
      <c r="G214" s="171"/>
      <c r="H214" s="171">
        <v>3647</v>
      </c>
      <c r="I214" s="171">
        <v>159</v>
      </c>
      <c r="J214" t="s">
        <v>44</v>
      </c>
      <c r="K214" s="205">
        <v>3488</v>
      </c>
      <c r="L214" s="185">
        <f t="shared" si="6"/>
        <v>0.95640252262133263</v>
      </c>
      <c r="M214" s="186" t="str">
        <f t="shared" si="7"/>
        <v>above 1000 MW</v>
      </c>
    </row>
    <row r="215" spans="2:13" ht="15" thickBot="1">
      <c r="B215">
        <v>20250506</v>
      </c>
      <c r="C215">
        <v>1730</v>
      </c>
      <c r="D215" t="s">
        <v>62</v>
      </c>
      <c r="E215">
        <v>5870</v>
      </c>
      <c r="F215" s="171"/>
      <c r="G215" s="171"/>
      <c r="H215" s="171">
        <v>3647</v>
      </c>
      <c r="I215" s="171">
        <v>190</v>
      </c>
      <c r="J215" t="s">
        <v>44</v>
      </c>
      <c r="K215" s="205">
        <v>3457</v>
      </c>
      <c r="L215" s="185">
        <f t="shared" si="6"/>
        <v>0.94790238552234718</v>
      </c>
      <c r="M215" s="186" t="str">
        <f t="shared" si="7"/>
        <v>above 1000 MW</v>
      </c>
    </row>
    <row r="216" spans="2:13" ht="15" thickBot="1">
      <c r="B216">
        <v>20250506</v>
      </c>
      <c r="C216">
        <v>1830</v>
      </c>
      <c r="D216" t="s">
        <v>62</v>
      </c>
      <c r="E216" s="171"/>
      <c r="F216">
        <v>6432</v>
      </c>
      <c r="G216">
        <v>594</v>
      </c>
      <c r="H216" s="171">
        <v>1662</v>
      </c>
      <c r="I216" s="171">
        <v>154</v>
      </c>
      <c r="J216" t="s">
        <v>44</v>
      </c>
      <c r="K216" s="205">
        <v>1508</v>
      </c>
      <c r="L216" s="185">
        <f t="shared" si="6"/>
        <v>0.90734055354993981</v>
      </c>
      <c r="M216" s="186" t="str">
        <f t="shared" si="7"/>
        <v>above 1000 MW</v>
      </c>
    </row>
    <row r="217" spans="2:13" ht="15" thickBot="1">
      <c r="B217">
        <v>20250506</v>
      </c>
      <c r="C217">
        <v>1930</v>
      </c>
      <c r="D217" t="s">
        <v>62</v>
      </c>
      <c r="E217" s="171"/>
      <c r="F217">
        <v>6370</v>
      </c>
      <c r="G217">
        <v>588</v>
      </c>
      <c r="H217" s="171">
        <v>1662</v>
      </c>
      <c r="I217" s="171">
        <v>92</v>
      </c>
      <c r="J217" t="s">
        <v>44</v>
      </c>
      <c r="K217" s="205">
        <v>1570</v>
      </c>
      <c r="L217" s="185">
        <f t="shared" si="6"/>
        <v>0.9446450060168472</v>
      </c>
      <c r="M217" s="186" t="str">
        <f t="shared" si="7"/>
        <v>above 1000 MW</v>
      </c>
    </row>
    <row r="218" spans="2:13" ht="15" thickBot="1">
      <c r="B218">
        <v>20250506</v>
      </c>
      <c r="C218">
        <v>2030</v>
      </c>
      <c r="D218" t="s">
        <v>62</v>
      </c>
      <c r="E218" s="171"/>
      <c r="F218">
        <v>6414</v>
      </c>
      <c r="G218">
        <v>592</v>
      </c>
      <c r="H218" s="171">
        <v>1662</v>
      </c>
      <c r="I218" s="171">
        <v>136</v>
      </c>
      <c r="J218" t="s">
        <v>44</v>
      </c>
      <c r="K218" s="205">
        <v>1526</v>
      </c>
      <c r="L218" s="185">
        <f t="shared" si="6"/>
        <v>0.91817087845968715</v>
      </c>
      <c r="M218" s="186" t="str">
        <f t="shared" si="7"/>
        <v>above 1000 MW</v>
      </c>
    </row>
    <row r="219" spans="2:13" ht="15" thickBot="1">
      <c r="B219">
        <v>20250507</v>
      </c>
      <c r="C219">
        <v>1230</v>
      </c>
      <c r="D219" t="s">
        <v>62</v>
      </c>
      <c r="E219" s="171">
        <v>5746</v>
      </c>
      <c r="H219" s="171">
        <v>2761</v>
      </c>
      <c r="I219" s="171">
        <v>126</v>
      </c>
      <c r="J219" t="s">
        <v>44</v>
      </c>
      <c r="K219" s="205">
        <v>2635</v>
      </c>
      <c r="L219" s="185">
        <f t="shared" si="6"/>
        <v>0.95436436073886277</v>
      </c>
      <c r="M219" s="186" t="str">
        <f t="shared" si="7"/>
        <v>above 1000 MW</v>
      </c>
    </row>
    <row r="220" spans="2:13" ht="15" thickBot="1">
      <c r="B220">
        <v>20250507</v>
      </c>
      <c r="C220">
        <v>1330</v>
      </c>
      <c r="D220" t="s">
        <v>62</v>
      </c>
      <c r="E220" s="171">
        <v>5746</v>
      </c>
      <c r="H220" s="171">
        <v>2761</v>
      </c>
      <c r="I220" s="171">
        <v>126</v>
      </c>
      <c r="J220" t="s">
        <v>44</v>
      </c>
      <c r="K220" s="205">
        <v>2635</v>
      </c>
      <c r="L220" s="185">
        <f t="shared" si="6"/>
        <v>0.95436436073886277</v>
      </c>
      <c r="M220" s="186" t="str">
        <f t="shared" si="7"/>
        <v>above 1000 MW</v>
      </c>
    </row>
    <row r="221" spans="2:13" ht="15" thickBot="1">
      <c r="B221">
        <v>20250507</v>
      </c>
      <c r="C221">
        <v>1430</v>
      </c>
      <c r="D221" t="s">
        <v>62</v>
      </c>
      <c r="E221" s="171">
        <v>5746</v>
      </c>
      <c r="H221" s="171">
        <v>2761</v>
      </c>
      <c r="I221" s="171">
        <v>126</v>
      </c>
      <c r="J221" t="s">
        <v>44</v>
      </c>
      <c r="K221" s="205">
        <v>2635</v>
      </c>
      <c r="L221" s="185">
        <f t="shared" si="6"/>
        <v>0.95436436073886277</v>
      </c>
      <c r="M221" s="186" t="str">
        <f t="shared" si="7"/>
        <v>above 1000 MW</v>
      </c>
    </row>
    <row r="222" spans="2:13" ht="15" thickBot="1">
      <c r="B222">
        <v>20250507</v>
      </c>
      <c r="C222">
        <v>1530</v>
      </c>
      <c r="D222" t="s">
        <v>62</v>
      </c>
      <c r="E222" s="171"/>
      <c r="F222">
        <v>5326</v>
      </c>
      <c r="G222">
        <v>337</v>
      </c>
      <c r="H222" s="171">
        <v>2382</v>
      </c>
      <c r="I222" s="171">
        <v>119</v>
      </c>
      <c r="J222" t="s">
        <v>44</v>
      </c>
      <c r="K222" s="205">
        <v>2263</v>
      </c>
      <c r="L222" s="185">
        <f t="shared" si="6"/>
        <v>0.95004198152812758</v>
      </c>
      <c r="M222" s="186" t="str">
        <f t="shared" si="7"/>
        <v>above 1000 MW</v>
      </c>
    </row>
    <row r="223" spans="2:13" ht="15" thickBot="1">
      <c r="B223">
        <v>20250507</v>
      </c>
      <c r="C223">
        <v>1630</v>
      </c>
      <c r="D223" t="s">
        <v>62</v>
      </c>
      <c r="E223" s="171"/>
      <c r="F223">
        <v>5386</v>
      </c>
      <c r="G223">
        <v>337</v>
      </c>
      <c r="H223" s="171">
        <v>2355</v>
      </c>
      <c r="I223" s="171">
        <v>119</v>
      </c>
      <c r="J223" t="s">
        <v>44</v>
      </c>
      <c r="K223" s="205">
        <v>2236</v>
      </c>
      <c r="L223" s="185">
        <f t="shared" si="6"/>
        <v>0.94946921443736731</v>
      </c>
      <c r="M223" s="186" t="str">
        <f t="shared" si="7"/>
        <v>above 1000 MW</v>
      </c>
    </row>
    <row r="224" spans="2:13" ht="15" thickBot="1">
      <c r="B224">
        <v>20250507</v>
      </c>
      <c r="C224">
        <v>1730</v>
      </c>
      <c r="D224" t="s">
        <v>62</v>
      </c>
      <c r="E224" s="171"/>
      <c r="F224">
        <v>5386</v>
      </c>
      <c r="G224">
        <v>337</v>
      </c>
      <c r="H224" s="171">
        <v>2355</v>
      </c>
      <c r="I224" s="171">
        <v>119</v>
      </c>
      <c r="J224" t="s">
        <v>44</v>
      </c>
      <c r="K224" s="205">
        <v>2236</v>
      </c>
      <c r="L224" s="185">
        <f t="shared" si="6"/>
        <v>0.94946921443736731</v>
      </c>
      <c r="M224" s="186" t="str">
        <f t="shared" si="7"/>
        <v>above 1000 MW</v>
      </c>
    </row>
    <row r="225" spans="2:13" ht="15" thickBot="1">
      <c r="B225">
        <v>20250507</v>
      </c>
      <c r="C225">
        <v>1830</v>
      </c>
      <c r="D225" t="s">
        <v>62</v>
      </c>
      <c r="E225" s="171"/>
      <c r="F225">
        <v>6237</v>
      </c>
      <c r="G225">
        <v>587</v>
      </c>
      <c r="H225" s="171">
        <v>2602</v>
      </c>
      <c r="I225" s="171">
        <v>396</v>
      </c>
      <c r="J225" t="s">
        <v>44</v>
      </c>
      <c r="K225" s="205">
        <v>2206</v>
      </c>
      <c r="L225" s="185">
        <f t="shared" si="6"/>
        <v>0.84780937740199847</v>
      </c>
      <c r="M225" s="186" t="str">
        <f t="shared" si="7"/>
        <v>above 1000 MW</v>
      </c>
    </row>
    <row r="226" spans="2:13" ht="15" thickBot="1">
      <c r="B226">
        <v>20250507</v>
      </c>
      <c r="C226">
        <v>1930</v>
      </c>
      <c r="D226" t="s">
        <v>62</v>
      </c>
      <c r="E226" s="171"/>
      <c r="F226">
        <v>6087</v>
      </c>
      <c r="G226">
        <v>573</v>
      </c>
      <c r="H226" s="171">
        <v>2602</v>
      </c>
      <c r="I226" s="171">
        <v>246</v>
      </c>
      <c r="J226" t="s">
        <v>44</v>
      </c>
      <c r="K226" s="205">
        <v>2356</v>
      </c>
      <c r="L226" s="185">
        <f t="shared" si="6"/>
        <v>0.90545734050730209</v>
      </c>
      <c r="M226" s="186" t="str">
        <f t="shared" si="7"/>
        <v>above 1000 MW</v>
      </c>
    </row>
    <row r="227" spans="2:13" ht="15" thickBot="1">
      <c r="B227">
        <v>20250507</v>
      </c>
      <c r="C227">
        <v>2030</v>
      </c>
      <c r="D227" t="s">
        <v>62</v>
      </c>
      <c r="E227" s="171"/>
      <c r="F227">
        <v>5913</v>
      </c>
      <c r="G227">
        <v>558</v>
      </c>
      <c r="H227" s="171">
        <v>2602</v>
      </c>
      <c r="I227" s="171">
        <v>72</v>
      </c>
      <c r="J227" t="s">
        <v>44</v>
      </c>
      <c r="K227" s="205">
        <v>2530</v>
      </c>
      <c r="L227" s="185">
        <f t="shared" si="6"/>
        <v>0.97232897770945426</v>
      </c>
      <c r="M227" s="186" t="str">
        <f t="shared" si="7"/>
        <v>above 1000 MW</v>
      </c>
    </row>
    <row r="228" spans="2:13" ht="15" thickBot="1">
      <c r="B228">
        <v>20250507</v>
      </c>
      <c r="C228">
        <v>2130</v>
      </c>
      <c r="D228" t="s">
        <v>62</v>
      </c>
      <c r="F228" s="171">
        <v>7106</v>
      </c>
      <c r="G228" s="171">
        <v>690</v>
      </c>
      <c r="H228" s="171">
        <v>1946</v>
      </c>
      <c r="I228" s="171">
        <v>335</v>
      </c>
      <c r="J228" t="s">
        <v>44</v>
      </c>
      <c r="K228" s="205">
        <v>1611</v>
      </c>
      <c r="L228" s="185">
        <f t="shared" si="6"/>
        <v>0.82785200411099691</v>
      </c>
      <c r="M228" s="186" t="str">
        <f t="shared" si="7"/>
        <v>above 1000 MW</v>
      </c>
    </row>
    <row r="229" spans="2:13" ht="15" thickBot="1">
      <c r="B229">
        <v>20250507</v>
      </c>
      <c r="C229">
        <v>2230</v>
      </c>
      <c r="D229" t="s">
        <v>62</v>
      </c>
      <c r="F229" s="171">
        <v>7164</v>
      </c>
      <c r="G229" s="171">
        <v>695</v>
      </c>
      <c r="H229" s="171">
        <v>1946</v>
      </c>
      <c r="I229" s="171">
        <v>393</v>
      </c>
      <c r="J229" t="s">
        <v>44</v>
      </c>
      <c r="K229" s="205">
        <v>1553</v>
      </c>
      <c r="L229" s="185">
        <f t="shared" si="6"/>
        <v>0.79804727646454265</v>
      </c>
      <c r="M229" s="186" t="str">
        <f t="shared" si="7"/>
        <v>above 1000 MW</v>
      </c>
    </row>
    <row r="230" spans="2:13" ht="15" thickBot="1">
      <c r="B230">
        <v>20250507</v>
      </c>
      <c r="C230">
        <v>2330</v>
      </c>
      <c r="D230" t="s">
        <v>62</v>
      </c>
      <c r="F230" s="171">
        <v>6584</v>
      </c>
      <c r="G230" s="171">
        <v>720</v>
      </c>
      <c r="H230" s="171">
        <v>2495</v>
      </c>
      <c r="I230" s="171">
        <v>393</v>
      </c>
      <c r="J230" t="s">
        <v>44</v>
      </c>
      <c r="K230" s="205">
        <v>2102</v>
      </c>
      <c r="L230" s="185">
        <f t="shared" si="6"/>
        <v>0.84248496993987976</v>
      </c>
      <c r="M230" s="186" t="str">
        <f t="shared" si="7"/>
        <v>above 1000 MW</v>
      </c>
    </row>
    <row r="231" spans="2:13" ht="15" thickBot="1">
      <c r="B231">
        <v>20250508</v>
      </c>
      <c r="C231">
        <v>30</v>
      </c>
      <c r="D231" t="s">
        <v>62</v>
      </c>
      <c r="F231" s="171">
        <v>7777</v>
      </c>
      <c r="G231" s="171">
        <v>727</v>
      </c>
      <c r="H231" s="171">
        <v>2163</v>
      </c>
      <c r="I231" s="171">
        <v>162</v>
      </c>
      <c r="J231" t="s">
        <v>44</v>
      </c>
      <c r="K231" s="205">
        <v>2001</v>
      </c>
      <c r="L231" s="185">
        <f t="shared" si="6"/>
        <v>0.92510402219140087</v>
      </c>
      <c r="M231" s="186" t="str">
        <f t="shared" si="7"/>
        <v>above 1000 MW</v>
      </c>
    </row>
    <row r="232" spans="2:13" ht="15" thickBot="1">
      <c r="B232">
        <v>20250508</v>
      </c>
      <c r="C232">
        <v>130</v>
      </c>
      <c r="D232" t="s">
        <v>62</v>
      </c>
      <c r="F232" s="171">
        <v>7777</v>
      </c>
      <c r="G232" s="171">
        <v>727</v>
      </c>
      <c r="H232" s="171">
        <v>2163</v>
      </c>
      <c r="I232" s="171">
        <v>162</v>
      </c>
      <c r="J232" t="s">
        <v>44</v>
      </c>
      <c r="K232" s="205">
        <v>2001</v>
      </c>
      <c r="L232" s="185">
        <f t="shared" si="6"/>
        <v>0.92510402219140087</v>
      </c>
      <c r="M232" s="186" t="str">
        <f t="shared" si="7"/>
        <v>above 1000 MW</v>
      </c>
    </row>
    <row r="233" spans="2:13" ht="15" thickBot="1">
      <c r="B233">
        <v>20250508</v>
      </c>
      <c r="C233">
        <v>230</v>
      </c>
      <c r="D233" t="s">
        <v>62</v>
      </c>
      <c r="F233" s="171">
        <v>7777</v>
      </c>
      <c r="G233" s="171">
        <v>727</v>
      </c>
      <c r="H233" s="171">
        <v>2163</v>
      </c>
      <c r="I233" s="171">
        <v>162</v>
      </c>
      <c r="J233" t="s">
        <v>44</v>
      </c>
      <c r="K233" s="205">
        <v>2001</v>
      </c>
      <c r="L233" s="185">
        <f t="shared" si="6"/>
        <v>0.92510402219140087</v>
      </c>
      <c r="M233" s="186" t="str">
        <f t="shared" si="7"/>
        <v>above 1000 MW</v>
      </c>
    </row>
    <row r="234" spans="2:13" ht="15" thickBot="1">
      <c r="B234">
        <v>20250508</v>
      </c>
      <c r="C234">
        <v>930</v>
      </c>
      <c r="D234" t="s">
        <v>62</v>
      </c>
      <c r="E234">
        <v>6799</v>
      </c>
      <c r="F234" s="171"/>
      <c r="G234" s="171"/>
      <c r="H234" s="171">
        <v>3249</v>
      </c>
      <c r="I234" s="171">
        <v>219</v>
      </c>
      <c r="J234" t="s">
        <v>44</v>
      </c>
      <c r="K234" s="205">
        <v>3030</v>
      </c>
      <c r="L234" s="185">
        <f t="shared" si="6"/>
        <v>0.93259464450600182</v>
      </c>
      <c r="M234" s="186" t="str">
        <f t="shared" si="7"/>
        <v>above 1000 MW</v>
      </c>
    </row>
    <row r="235" spans="2:13" ht="15" thickBot="1">
      <c r="B235">
        <v>20250508</v>
      </c>
      <c r="C235">
        <v>1030</v>
      </c>
      <c r="D235" t="s">
        <v>62</v>
      </c>
      <c r="E235">
        <v>6740</v>
      </c>
      <c r="F235" s="171"/>
      <c r="G235" s="171"/>
      <c r="H235" s="171">
        <v>3249</v>
      </c>
      <c r="I235" s="171">
        <v>160</v>
      </c>
      <c r="J235" t="s">
        <v>44</v>
      </c>
      <c r="K235" s="205">
        <v>3089</v>
      </c>
      <c r="L235" s="185">
        <f t="shared" si="6"/>
        <v>0.95075407817790092</v>
      </c>
      <c r="M235" s="186" t="str">
        <f t="shared" si="7"/>
        <v>above 1000 MW</v>
      </c>
    </row>
    <row r="236" spans="2:13" ht="15" thickBot="1">
      <c r="B236">
        <v>20250508</v>
      </c>
      <c r="C236">
        <v>1130</v>
      </c>
      <c r="D236" t="s">
        <v>62</v>
      </c>
      <c r="E236">
        <v>6740</v>
      </c>
      <c r="F236" s="171"/>
      <c r="G236" s="171"/>
      <c r="H236" s="171">
        <v>3249</v>
      </c>
      <c r="I236" s="171">
        <v>160</v>
      </c>
      <c r="J236" t="s">
        <v>44</v>
      </c>
      <c r="K236" s="205">
        <v>3089</v>
      </c>
      <c r="L236" s="185">
        <f t="shared" si="6"/>
        <v>0.95075407817790092</v>
      </c>
      <c r="M236" s="186" t="str">
        <f t="shared" si="7"/>
        <v>above 1000 MW</v>
      </c>
    </row>
    <row r="237" spans="2:13" ht="15" thickBot="1">
      <c r="B237">
        <v>20250508</v>
      </c>
      <c r="C237">
        <v>1230</v>
      </c>
      <c r="D237" t="s">
        <v>62</v>
      </c>
      <c r="E237">
        <v>6741</v>
      </c>
      <c r="F237" s="171"/>
      <c r="G237" s="171"/>
      <c r="H237" s="171">
        <v>4029</v>
      </c>
      <c r="I237" s="171">
        <v>161</v>
      </c>
      <c r="J237" t="s">
        <v>44</v>
      </c>
      <c r="K237" s="205">
        <v>3868</v>
      </c>
      <c r="L237" s="185">
        <f t="shared" si="6"/>
        <v>0.9600397120873666</v>
      </c>
      <c r="M237" s="186" t="str">
        <f t="shared" si="7"/>
        <v>above 1000 MW</v>
      </c>
    </row>
    <row r="238" spans="2:13" ht="15" thickBot="1">
      <c r="B238">
        <v>20250508</v>
      </c>
      <c r="C238">
        <v>1330</v>
      </c>
      <c r="D238" t="s">
        <v>62</v>
      </c>
      <c r="E238">
        <v>6741</v>
      </c>
      <c r="F238" s="171"/>
      <c r="G238" s="171"/>
      <c r="H238" s="171">
        <v>4029</v>
      </c>
      <c r="I238" s="171">
        <v>161</v>
      </c>
      <c r="J238" t="s">
        <v>44</v>
      </c>
      <c r="K238" s="205">
        <v>3868</v>
      </c>
      <c r="L238" s="185">
        <f t="shared" si="6"/>
        <v>0.9600397120873666</v>
      </c>
      <c r="M238" s="186" t="str">
        <f t="shared" si="7"/>
        <v>above 1000 MW</v>
      </c>
    </row>
    <row r="239" spans="2:13" ht="15" thickBot="1">
      <c r="B239">
        <v>20250508</v>
      </c>
      <c r="C239">
        <v>1430</v>
      </c>
      <c r="D239" t="s">
        <v>62</v>
      </c>
      <c r="E239">
        <v>6741</v>
      </c>
      <c r="F239" s="171"/>
      <c r="G239" s="171"/>
      <c r="H239" s="171">
        <v>4029</v>
      </c>
      <c r="I239" s="171">
        <v>161</v>
      </c>
      <c r="J239" t="s">
        <v>44</v>
      </c>
      <c r="K239" s="205">
        <v>3868</v>
      </c>
      <c r="L239" s="185">
        <f t="shared" si="6"/>
        <v>0.9600397120873666</v>
      </c>
      <c r="M239" s="186" t="str">
        <f t="shared" si="7"/>
        <v>above 1000 MW</v>
      </c>
    </row>
    <row r="240" spans="2:13" ht="15" thickBot="1">
      <c r="B240">
        <v>20250508</v>
      </c>
      <c r="C240">
        <v>1530</v>
      </c>
      <c r="D240" t="s">
        <v>62</v>
      </c>
      <c r="E240">
        <v>6743</v>
      </c>
      <c r="F240" s="171"/>
      <c r="G240" s="171"/>
      <c r="H240" s="171">
        <v>3332</v>
      </c>
      <c r="I240" s="171">
        <v>163</v>
      </c>
      <c r="J240" t="s">
        <v>44</v>
      </c>
      <c r="K240" s="205">
        <v>3169</v>
      </c>
      <c r="L240" s="185">
        <f t="shared" si="6"/>
        <v>0.95108043217286919</v>
      </c>
      <c r="M240" s="186" t="str">
        <f t="shared" si="7"/>
        <v>above 1000 MW</v>
      </c>
    </row>
    <row r="241" spans="2:13" ht="15" thickBot="1">
      <c r="B241">
        <v>20250508</v>
      </c>
      <c r="C241">
        <v>1630</v>
      </c>
      <c r="D241" t="s">
        <v>62</v>
      </c>
      <c r="E241">
        <v>6739</v>
      </c>
      <c r="F241" s="171"/>
      <c r="G241" s="171"/>
      <c r="H241" s="171">
        <v>3332</v>
      </c>
      <c r="I241" s="171">
        <v>159</v>
      </c>
      <c r="J241" t="s">
        <v>44</v>
      </c>
      <c r="K241" s="205">
        <v>3173</v>
      </c>
      <c r="L241" s="185">
        <f t="shared" si="6"/>
        <v>0.95228091236494594</v>
      </c>
      <c r="M241" s="186" t="str">
        <f t="shared" si="7"/>
        <v>above 1000 MW</v>
      </c>
    </row>
    <row r="242" spans="2:13" ht="15" thickBot="1">
      <c r="B242">
        <v>20250508</v>
      </c>
      <c r="C242">
        <v>1730</v>
      </c>
      <c r="D242" t="s">
        <v>62</v>
      </c>
      <c r="E242">
        <v>6739</v>
      </c>
      <c r="F242" s="171"/>
      <c r="G242" s="171"/>
      <c r="H242" s="171">
        <v>3332</v>
      </c>
      <c r="I242" s="171">
        <v>159</v>
      </c>
      <c r="J242" t="s">
        <v>44</v>
      </c>
      <c r="K242" s="205">
        <v>3173</v>
      </c>
      <c r="L242" s="185">
        <f t="shared" si="6"/>
        <v>0.95228091236494594</v>
      </c>
      <c r="M242" s="186" t="str">
        <f t="shared" si="7"/>
        <v>above 1000 MW</v>
      </c>
    </row>
    <row r="243" spans="2:13" ht="15" thickBot="1">
      <c r="B243">
        <v>20250509</v>
      </c>
      <c r="C243">
        <v>730</v>
      </c>
      <c r="D243" t="s">
        <v>62</v>
      </c>
      <c r="F243" s="171">
        <v>7164</v>
      </c>
      <c r="G243" s="171">
        <v>594</v>
      </c>
      <c r="H243" s="171">
        <v>1295</v>
      </c>
      <c r="I243" s="171">
        <v>0</v>
      </c>
      <c r="J243" t="s">
        <v>40</v>
      </c>
      <c r="K243" s="205">
        <v>1295</v>
      </c>
      <c r="L243" s="185">
        <f t="shared" si="6"/>
        <v>1</v>
      </c>
      <c r="M243" s="186" t="str">
        <f t="shared" si="7"/>
        <v>above 1000 MW</v>
      </c>
    </row>
    <row r="244" spans="2:13" ht="15" thickBot="1">
      <c r="B244">
        <v>20250509</v>
      </c>
      <c r="C244">
        <v>830</v>
      </c>
      <c r="D244" t="s">
        <v>62</v>
      </c>
      <c r="F244" s="171">
        <v>7316</v>
      </c>
      <c r="G244" s="171">
        <v>606</v>
      </c>
      <c r="H244" s="171">
        <v>1295</v>
      </c>
      <c r="I244" s="171">
        <v>152</v>
      </c>
      <c r="J244" t="s">
        <v>44</v>
      </c>
      <c r="K244" s="205">
        <v>1143</v>
      </c>
      <c r="L244" s="185">
        <f t="shared" si="6"/>
        <v>0.88262548262548257</v>
      </c>
      <c r="M244" s="186" t="str">
        <f t="shared" si="7"/>
        <v>above 1000 MW</v>
      </c>
    </row>
    <row r="245" spans="2:13" ht="15" thickBot="1">
      <c r="B245">
        <v>20250509</v>
      </c>
      <c r="C245">
        <v>930</v>
      </c>
      <c r="D245" t="s">
        <v>62</v>
      </c>
      <c r="E245">
        <v>7665</v>
      </c>
      <c r="F245" s="171"/>
      <c r="G245" s="171"/>
      <c r="H245" s="171">
        <v>5361</v>
      </c>
      <c r="I245" s="171">
        <v>213</v>
      </c>
      <c r="J245" t="s">
        <v>44</v>
      </c>
      <c r="K245" s="205">
        <v>5148</v>
      </c>
      <c r="L245" s="185">
        <f t="shared" si="6"/>
        <v>0.96026860660324564</v>
      </c>
      <c r="M245" s="186" t="str">
        <f t="shared" si="7"/>
        <v>above 1000 MW</v>
      </c>
    </row>
    <row r="246" spans="2:13" ht="15" thickBot="1">
      <c r="B246">
        <v>20250509</v>
      </c>
      <c r="C246">
        <v>1030</v>
      </c>
      <c r="D246" t="s">
        <v>62</v>
      </c>
      <c r="E246">
        <v>7619</v>
      </c>
      <c r="F246" s="171"/>
      <c r="G246" s="171"/>
      <c r="H246" s="171">
        <v>5361</v>
      </c>
      <c r="I246" s="171">
        <v>167</v>
      </c>
      <c r="J246" t="s">
        <v>44</v>
      </c>
      <c r="K246" s="205">
        <v>5194</v>
      </c>
      <c r="L246" s="185">
        <f t="shared" si="6"/>
        <v>0.96884909531803765</v>
      </c>
      <c r="M246" s="186" t="str">
        <f t="shared" si="7"/>
        <v>above 1000 MW</v>
      </c>
    </row>
    <row r="247" spans="2:13" ht="15" thickBot="1">
      <c r="B247">
        <v>20250509</v>
      </c>
      <c r="C247">
        <v>1130</v>
      </c>
      <c r="D247" t="s">
        <v>62</v>
      </c>
      <c r="E247">
        <v>7603</v>
      </c>
      <c r="F247" s="171"/>
      <c r="G247" s="171"/>
      <c r="H247" s="171">
        <v>5361</v>
      </c>
      <c r="I247" s="171">
        <v>151</v>
      </c>
      <c r="J247" t="s">
        <v>44</v>
      </c>
      <c r="K247" s="205">
        <v>5210</v>
      </c>
      <c r="L247" s="185">
        <f t="shared" si="6"/>
        <v>0.97183361313187833</v>
      </c>
      <c r="M247" s="186" t="str">
        <f t="shared" si="7"/>
        <v>above 1000 MW</v>
      </c>
    </row>
    <row r="248" spans="2:13" ht="15" thickBot="1">
      <c r="B248">
        <v>20250509</v>
      </c>
      <c r="C248">
        <v>1530</v>
      </c>
      <c r="D248" t="s">
        <v>62</v>
      </c>
      <c r="F248" s="171">
        <v>8035</v>
      </c>
      <c r="G248" s="171">
        <v>646</v>
      </c>
      <c r="H248" s="171">
        <v>3037</v>
      </c>
      <c r="I248" s="171">
        <v>132</v>
      </c>
      <c r="J248" t="s">
        <v>44</v>
      </c>
      <c r="K248" s="205">
        <v>2905</v>
      </c>
      <c r="L248" s="185">
        <f t="shared" si="6"/>
        <v>0.95653605531774777</v>
      </c>
      <c r="M248" s="186" t="str">
        <f t="shared" si="7"/>
        <v>above 1000 MW</v>
      </c>
    </row>
    <row r="249" spans="2:13" ht="15" thickBot="1">
      <c r="B249">
        <v>20250509</v>
      </c>
      <c r="C249">
        <v>1630</v>
      </c>
      <c r="D249" t="s">
        <v>62</v>
      </c>
      <c r="F249" s="171">
        <v>8035</v>
      </c>
      <c r="G249" s="171">
        <v>646</v>
      </c>
      <c r="H249" s="171">
        <v>3037</v>
      </c>
      <c r="I249" s="171">
        <v>132</v>
      </c>
      <c r="J249" t="s">
        <v>44</v>
      </c>
      <c r="K249" s="205">
        <v>2905</v>
      </c>
      <c r="L249" s="185">
        <f t="shared" si="6"/>
        <v>0.95653605531774777</v>
      </c>
      <c r="M249" s="186" t="str">
        <f t="shared" si="7"/>
        <v>above 1000 MW</v>
      </c>
    </row>
    <row r="250" spans="2:13" ht="15" thickBot="1">
      <c r="B250">
        <v>20250509</v>
      </c>
      <c r="C250">
        <v>1730</v>
      </c>
      <c r="D250" t="s">
        <v>62</v>
      </c>
      <c r="F250" s="171">
        <v>8165</v>
      </c>
      <c r="G250" s="171">
        <v>646</v>
      </c>
      <c r="H250" s="171">
        <v>2965</v>
      </c>
      <c r="I250" s="171">
        <v>132</v>
      </c>
      <c r="J250" t="s">
        <v>44</v>
      </c>
      <c r="K250" s="205">
        <v>2833</v>
      </c>
      <c r="L250" s="185">
        <f t="shared" si="6"/>
        <v>0.95548060708263072</v>
      </c>
      <c r="M250" s="186" t="str">
        <f t="shared" si="7"/>
        <v>above 1000 MW</v>
      </c>
    </row>
    <row r="251" spans="2:13" ht="15" thickBot="1">
      <c r="B251">
        <v>20250511</v>
      </c>
      <c r="C251">
        <v>330</v>
      </c>
      <c r="D251" t="s">
        <v>62</v>
      </c>
      <c r="F251" s="171">
        <v>3641</v>
      </c>
      <c r="G251" s="171">
        <v>2109</v>
      </c>
      <c r="H251" s="171">
        <v>1179</v>
      </c>
      <c r="I251" s="171">
        <v>109</v>
      </c>
      <c r="J251" t="s">
        <v>44</v>
      </c>
      <c r="K251" s="205">
        <v>1070</v>
      </c>
      <c r="L251" s="185">
        <f t="shared" si="6"/>
        <v>0.90754877014419</v>
      </c>
      <c r="M251" s="186" t="str">
        <f t="shared" si="7"/>
        <v>above 1000 MW</v>
      </c>
    </row>
    <row r="252" spans="2:13" ht="15" thickBot="1">
      <c r="B252">
        <v>20250511</v>
      </c>
      <c r="C252">
        <v>430</v>
      </c>
      <c r="D252" t="s">
        <v>62</v>
      </c>
      <c r="F252" s="171">
        <v>3641</v>
      </c>
      <c r="G252" s="171">
        <v>2109</v>
      </c>
      <c r="H252" s="171">
        <v>1179</v>
      </c>
      <c r="I252" s="171">
        <v>109</v>
      </c>
      <c r="J252" t="s">
        <v>44</v>
      </c>
      <c r="K252" s="205">
        <v>1070</v>
      </c>
      <c r="L252" s="185">
        <f t="shared" si="6"/>
        <v>0.90754877014419</v>
      </c>
      <c r="M252" s="186" t="str">
        <f t="shared" si="7"/>
        <v>above 1000 MW</v>
      </c>
    </row>
    <row r="253" spans="2:13" ht="15" thickBot="1">
      <c r="B253">
        <v>20250511</v>
      </c>
      <c r="C253">
        <v>530</v>
      </c>
      <c r="D253" t="s">
        <v>62</v>
      </c>
      <c r="F253" s="171">
        <v>3641</v>
      </c>
      <c r="G253" s="171">
        <v>2109</v>
      </c>
      <c r="H253" s="171">
        <v>1179</v>
      </c>
      <c r="I253" s="171">
        <v>109</v>
      </c>
      <c r="J253" t="s">
        <v>44</v>
      </c>
      <c r="K253" s="205">
        <v>1070</v>
      </c>
      <c r="L253" s="185">
        <f t="shared" si="6"/>
        <v>0.90754877014419</v>
      </c>
      <c r="M253" s="186" t="str">
        <f t="shared" si="7"/>
        <v>above 1000 MW</v>
      </c>
    </row>
    <row r="254" spans="2:13" ht="15" thickBot="1">
      <c r="B254">
        <v>20250511</v>
      </c>
      <c r="C254">
        <v>630</v>
      </c>
      <c r="D254" t="s">
        <v>62</v>
      </c>
      <c r="F254" s="171">
        <v>3641</v>
      </c>
      <c r="G254" s="171">
        <v>2109</v>
      </c>
      <c r="H254" s="171">
        <v>1179</v>
      </c>
      <c r="I254" s="171">
        <v>109</v>
      </c>
      <c r="J254" t="s">
        <v>44</v>
      </c>
      <c r="K254" s="205">
        <v>1070</v>
      </c>
      <c r="L254" s="185">
        <f t="shared" si="6"/>
        <v>0.90754877014419</v>
      </c>
      <c r="M254" s="186" t="str">
        <f t="shared" si="7"/>
        <v>above 1000 MW</v>
      </c>
    </row>
    <row r="255" spans="2:13" ht="15" thickBot="1">
      <c r="B255">
        <v>20250511</v>
      </c>
      <c r="C255">
        <v>1830</v>
      </c>
      <c r="D255" t="s">
        <v>62</v>
      </c>
      <c r="F255" s="171">
        <v>7351</v>
      </c>
      <c r="G255" s="171">
        <v>663</v>
      </c>
      <c r="H255" s="171">
        <v>1319</v>
      </c>
      <c r="I255" s="171">
        <v>8</v>
      </c>
      <c r="J255" t="s">
        <v>44</v>
      </c>
      <c r="K255" s="205">
        <v>1311</v>
      </c>
      <c r="L255" s="185">
        <f t="shared" si="6"/>
        <v>0.99393479909021987</v>
      </c>
      <c r="M255" s="186" t="str">
        <f t="shared" si="7"/>
        <v>above 1000 MW</v>
      </c>
    </row>
    <row r="256" spans="2:13" ht="15" thickBot="1">
      <c r="B256">
        <v>20250511</v>
      </c>
      <c r="C256">
        <v>1930</v>
      </c>
      <c r="D256" t="s">
        <v>62</v>
      </c>
      <c r="E256" s="171"/>
      <c r="F256">
        <v>7353</v>
      </c>
      <c r="G256">
        <v>663</v>
      </c>
      <c r="H256" s="171">
        <v>1319</v>
      </c>
      <c r="I256" s="171">
        <v>10</v>
      </c>
      <c r="J256" t="s">
        <v>44</v>
      </c>
      <c r="K256" s="205">
        <v>1309</v>
      </c>
      <c r="L256" s="185">
        <f t="shared" si="6"/>
        <v>0.99241849886277478</v>
      </c>
      <c r="M256" s="186" t="str">
        <f t="shared" si="7"/>
        <v>above 1000 MW</v>
      </c>
    </row>
    <row r="257" spans="2:13" ht="15" thickBot="1">
      <c r="B257">
        <v>20250511</v>
      </c>
      <c r="C257">
        <v>2030</v>
      </c>
      <c r="D257" t="s">
        <v>62</v>
      </c>
      <c r="E257" s="171"/>
      <c r="F257">
        <v>7353</v>
      </c>
      <c r="G257">
        <v>663</v>
      </c>
      <c r="H257" s="171">
        <v>1319</v>
      </c>
      <c r="I257" s="171">
        <v>10</v>
      </c>
      <c r="J257" t="s">
        <v>44</v>
      </c>
      <c r="K257" s="205">
        <v>1309</v>
      </c>
      <c r="L257" s="185">
        <f t="shared" si="6"/>
        <v>0.99241849886277478</v>
      </c>
      <c r="M257" s="186" t="str">
        <f t="shared" si="7"/>
        <v>above 1000 MW</v>
      </c>
    </row>
    <row r="258" spans="2:13" ht="15" thickBot="1">
      <c r="B258">
        <v>20250512</v>
      </c>
      <c r="C258">
        <v>1830</v>
      </c>
      <c r="D258" t="s">
        <v>62</v>
      </c>
      <c r="E258" s="171">
        <v>6306</v>
      </c>
      <c r="H258" s="171">
        <v>5135</v>
      </c>
      <c r="I258" s="171">
        <v>26</v>
      </c>
      <c r="J258" t="s">
        <v>44</v>
      </c>
      <c r="K258" s="205">
        <v>5109</v>
      </c>
      <c r="L258" s="185">
        <f t="shared" si="6"/>
        <v>0.99493670886075947</v>
      </c>
      <c r="M258" s="186" t="str">
        <f t="shared" si="7"/>
        <v>above 1000 MW</v>
      </c>
    </row>
    <row r="259" spans="2:13" ht="15" thickBot="1">
      <c r="B259">
        <v>20250512</v>
      </c>
      <c r="C259">
        <v>1930</v>
      </c>
      <c r="D259" t="s">
        <v>62</v>
      </c>
      <c r="E259" s="171">
        <v>6289</v>
      </c>
      <c r="H259" s="171">
        <v>5135</v>
      </c>
      <c r="I259" s="171">
        <v>9</v>
      </c>
      <c r="J259" t="s">
        <v>44</v>
      </c>
      <c r="K259" s="205">
        <v>5126</v>
      </c>
      <c r="L259" s="185">
        <f t="shared" si="6"/>
        <v>0.99824732229795521</v>
      </c>
      <c r="M259" s="186" t="str">
        <f t="shared" si="7"/>
        <v>above 1000 MW</v>
      </c>
    </row>
    <row r="260" spans="2:13" ht="15" thickBot="1">
      <c r="B260">
        <v>20250512</v>
      </c>
      <c r="C260">
        <v>2030</v>
      </c>
      <c r="D260" t="s">
        <v>62</v>
      </c>
      <c r="E260" s="171">
        <v>6291</v>
      </c>
      <c r="H260" s="171">
        <v>5135</v>
      </c>
      <c r="I260" s="171">
        <v>11</v>
      </c>
      <c r="J260" t="s">
        <v>44</v>
      </c>
      <c r="K260" s="205">
        <v>5124</v>
      </c>
      <c r="L260" s="185">
        <f t="shared" si="6"/>
        <v>0.99785783836416753</v>
      </c>
      <c r="M260" s="186" t="str">
        <f t="shared" si="7"/>
        <v>above 1000 MW</v>
      </c>
    </row>
    <row r="261" spans="2:13" ht="15" thickBot="1">
      <c r="B261">
        <v>20250512</v>
      </c>
      <c r="C261">
        <v>2130</v>
      </c>
      <c r="D261" t="s">
        <v>62</v>
      </c>
      <c r="E261" s="171">
        <v>7869</v>
      </c>
      <c r="H261" s="171">
        <v>5707</v>
      </c>
      <c r="I261" s="171">
        <v>9</v>
      </c>
      <c r="J261" t="s">
        <v>44</v>
      </c>
      <c r="K261" s="205">
        <v>5698</v>
      </c>
      <c r="L261" s="185">
        <f t="shared" si="6"/>
        <v>0.99842298931137197</v>
      </c>
      <c r="M261" s="186" t="str">
        <f t="shared" si="7"/>
        <v>above 1000 MW</v>
      </c>
    </row>
    <row r="262" spans="2:13" ht="15" thickBot="1">
      <c r="B262">
        <v>20250512</v>
      </c>
      <c r="C262">
        <v>2230</v>
      </c>
      <c r="D262" t="s">
        <v>62</v>
      </c>
      <c r="E262" s="171">
        <v>7867</v>
      </c>
      <c r="H262" s="171">
        <v>5707</v>
      </c>
      <c r="I262" s="171">
        <v>7</v>
      </c>
      <c r="J262" t="s">
        <v>44</v>
      </c>
      <c r="K262" s="205">
        <v>5700</v>
      </c>
      <c r="L262" s="185">
        <f t="shared" si="6"/>
        <v>0.99877343613106706</v>
      </c>
      <c r="M262" s="186" t="str">
        <f t="shared" si="7"/>
        <v>above 1000 MW</v>
      </c>
    </row>
    <row r="263" spans="2:13" ht="15" thickBot="1">
      <c r="B263">
        <v>20250512</v>
      </c>
      <c r="C263">
        <v>2330</v>
      </c>
      <c r="D263" t="s">
        <v>62</v>
      </c>
      <c r="E263" s="171">
        <v>7422</v>
      </c>
      <c r="H263" s="171">
        <v>6037</v>
      </c>
      <c r="I263" s="171">
        <v>162</v>
      </c>
      <c r="J263" t="s">
        <v>44</v>
      </c>
      <c r="K263" s="205">
        <v>5875</v>
      </c>
      <c r="L263" s="185">
        <f t="shared" si="6"/>
        <v>0.97316547954281929</v>
      </c>
      <c r="M263" s="186" t="str">
        <f t="shared" si="7"/>
        <v>above 1000 MW</v>
      </c>
    </row>
    <row r="264" spans="2:13" ht="15" thickBot="1">
      <c r="B264">
        <v>20250513</v>
      </c>
      <c r="C264">
        <v>30</v>
      </c>
      <c r="D264" t="s">
        <v>62</v>
      </c>
      <c r="E264" s="171">
        <v>5891</v>
      </c>
      <c r="H264" s="171">
        <v>2714</v>
      </c>
      <c r="I264" s="171">
        <v>111</v>
      </c>
      <c r="J264" t="s">
        <v>44</v>
      </c>
      <c r="K264" s="205">
        <v>2603</v>
      </c>
      <c r="L264" s="185">
        <f t="shared" si="6"/>
        <v>0.95910095799557848</v>
      </c>
      <c r="M264" s="186" t="str">
        <f t="shared" si="7"/>
        <v>above 1000 MW</v>
      </c>
    </row>
    <row r="265" spans="2:13" ht="15" thickBot="1">
      <c r="B265">
        <v>20250513</v>
      </c>
      <c r="C265">
        <v>130</v>
      </c>
      <c r="D265" t="s">
        <v>62</v>
      </c>
      <c r="E265" s="171">
        <v>5891</v>
      </c>
      <c r="H265" s="171">
        <v>2714</v>
      </c>
      <c r="I265" s="171">
        <v>111</v>
      </c>
      <c r="J265" t="s">
        <v>44</v>
      </c>
      <c r="K265" s="205">
        <v>2603</v>
      </c>
      <c r="L265" s="185">
        <f t="shared" ref="L265:L328" si="8">K265/H265</f>
        <v>0.95910095799557848</v>
      </c>
      <c r="M265" s="186" t="str">
        <f t="shared" ref="M265:M328" si="9">IF(H265&lt;=500,"below 500 MW",IF(H265&lt;=1000,"[500-1000] MW","above 1000 MW"))</f>
        <v>above 1000 MW</v>
      </c>
    </row>
    <row r="266" spans="2:13" ht="15" thickBot="1">
      <c r="B266">
        <v>20250513</v>
      </c>
      <c r="C266">
        <v>230</v>
      </c>
      <c r="D266" t="s">
        <v>62</v>
      </c>
      <c r="E266" s="171">
        <v>5891</v>
      </c>
      <c r="H266" s="171">
        <v>2714</v>
      </c>
      <c r="I266" s="171">
        <v>111</v>
      </c>
      <c r="J266" t="s">
        <v>44</v>
      </c>
      <c r="K266" s="205">
        <v>2603</v>
      </c>
      <c r="L266" s="185">
        <f t="shared" si="8"/>
        <v>0.95910095799557848</v>
      </c>
      <c r="M266" s="186" t="str">
        <f t="shared" si="9"/>
        <v>above 1000 MW</v>
      </c>
    </row>
    <row r="267" spans="2:13" ht="15" thickBot="1">
      <c r="B267">
        <v>20250513</v>
      </c>
      <c r="C267">
        <v>330</v>
      </c>
      <c r="D267" t="s">
        <v>62</v>
      </c>
      <c r="E267" s="171"/>
      <c r="F267">
        <v>5506</v>
      </c>
      <c r="G267">
        <v>394</v>
      </c>
      <c r="H267" s="171">
        <v>1427</v>
      </c>
      <c r="I267" s="171">
        <v>114</v>
      </c>
      <c r="J267" t="s">
        <v>44</v>
      </c>
      <c r="K267" s="205">
        <v>1313</v>
      </c>
      <c r="L267" s="185">
        <f t="shared" si="8"/>
        <v>0.92011212333566927</v>
      </c>
      <c r="M267" s="186" t="str">
        <f t="shared" si="9"/>
        <v>above 1000 MW</v>
      </c>
    </row>
    <row r="268" spans="2:13" ht="15" thickBot="1">
      <c r="B268">
        <v>20250513</v>
      </c>
      <c r="C268">
        <v>430</v>
      </c>
      <c r="D268" t="s">
        <v>62</v>
      </c>
      <c r="E268" s="171"/>
      <c r="F268">
        <v>5506</v>
      </c>
      <c r="G268">
        <v>394</v>
      </c>
      <c r="H268" s="171">
        <v>1427</v>
      </c>
      <c r="I268" s="171">
        <v>114</v>
      </c>
      <c r="J268" t="s">
        <v>44</v>
      </c>
      <c r="K268" s="205">
        <v>1313</v>
      </c>
      <c r="L268" s="185">
        <f t="shared" si="8"/>
        <v>0.92011212333566927</v>
      </c>
      <c r="M268" s="186" t="str">
        <f t="shared" si="9"/>
        <v>above 1000 MW</v>
      </c>
    </row>
    <row r="269" spans="2:13" ht="15" thickBot="1">
      <c r="B269">
        <v>20250513</v>
      </c>
      <c r="C269">
        <v>530</v>
      </c>
      <c r="D269" t="s">
        <v>62</v>
      </c>
      <c r="E269" s="171"/>
      <c r="F269">
        <v>5506</v>
      </c>
      <c r="G269">
        <v>394</v>
      </c>
      <c r="H269" s="171">
        <v>1427</v>
      </c>
      <c r="I269" s="171">
        <v>114</v>
      </c>
      <c r="J269" t="s">
        <v>44</v>
      </c>
      <c r="K269" s="205">
        <v>1313</v>
      </c>
      <c r="L269" s="185">
        <f t="shared" si="8"/>
        <v>0.92011212333566927</v>
      </c>
      <c r="M269" s="186" t="str">
        <f t="shared" si="9"/>
        <v>above 1000 MW</v>
      </c>
    </row>
    <row r="270" spans="2:13" ht="15" thickBot="1">
      <c r="B270">
        <v>20250513</v>
      </c>
      <c r="C270">
        <v>630</v>
      </c>
      <c r="D270" t="s">
        <v>62</v>
      </c>
      <c r="E270" s="171"/>
      <c r="F270">
        <v>5349</v>
      </c>
      <c r="G270">
        <v>398</v>
      </c>
      <c r="H270" s="171">
        <v>1485</v>
      </c>
      <c r="I270" s="171">
        <v>157</v>
      </c>
      <c r="J270" t="s">
        <v>44</v>
      </c>
      <c r="K270" s="205">
        <v>1328</v>
      </c>
      <c r="L270" s="185">
        <f t="shared" si="8"/>
        <v>0.89427609427609422</v>
      </c>
      <c r="M270" s="186" t="str">
        <f t="shared" si="9"/>
        <v>above 1000 MW</v>
      </c>
    </row>
    <row r="271" spans="2:13" ht="15" thickBot="1">
      <c r="B271">
        <v>20250513</v>
      </c>
      <c r="C271">
        <v>730</v>
      </c>
      <c r="D271" t="s">
        <v>62</v>
      </c>
      <c r="E271" s="171">
        <v>6380</v>
      </c>
      <c r="H271" s="171">
        <v>6148</v>
      </c>
      <c r="I271" s="171">
        <v>214</v>
      </c>
      <c r="J271" t="s">
        <v>44</v>
      </c>
      <c r="K271" s="205">
        <v>5934</v>
      </c>
      <c r="L271" s="185">
        <f t="shared" si="8"/>
        <v>0.96519193233571898</v>
      </c>
      <c r="M271" s="186" t="str">
        <f t="shared" si="9"/>
        <v>above 1000 MW</v>
      </c>
    </row>
    <row r="272" spans="2:13" ht="15" thickBot="1">
      <c r="B272">
        <v>20250513</v>
      </c>
      <c r="C272">
        <v>830</v>
      </c>
      <c r="D272" t="s">
        <v>62</v>
      </c>
      <c r="E272" s="171">
        <v>6383</v>
      </c>
      <c r="H272" s="171">
        <v>6148</v>
      </c>
      <c r="I272" s="171">
        <v>217</v>
      </c>
      <c r="J272" t="s">
        <v>44</v>
      </c>
      <c r="K272" s="205">
        <v>5931</v>
      </c>
      <c r="L272" s="185">
        <f t="shared" si="8"/>
        <v>0.96470396877033182</v>
      </c>
      <c r="M272" s="186" t="str">
        <f t="shared" si="9"/>
        <v>above 1000 MW</v>
      </c>
    </row>
    <row r="273" spans="2:13" ht="15" thickBot="1">
      <c r="B273">
        <v>20250513</v>
      </c>
      <c r="C273">
        <v>1230</v>
      </c>
      <c r="D273" t="s">
        <v>62</v>
      </c>
      <c r="E273" s="171">
        <v>6279</v>
      </c>
      <c r="H273" s="171">
        <v>4525</v>
      </c>
      <c r="I273" s="171">
        <v>149</v>
      </c>
      <c r="J273" t="s">
        <v>44</v>
      </c>
      <c r="K273" s="205">
        <v>4376</v>
      </c>
      <c r="L273" s="185">
        <f t="shared" si="8"/>
        <v>0.96707182320441987</v>
      </c>
      <c r="M273" s="186" t="str">
        <f t="shared" si="9"/>
        <v>above 1000 MW</v>
      </c>
    </row>
    <row r="274" spans="2:13" ht="15" thickBot="1">
      <c r="B274">
        <v>20250513</v>
      </c>
      <c r="C274">
        <v>1330</v>
      </c>
      <c r="D274" t="s">
        <v>62</v>
      </c>
      <c r="E274" s="171">
        <v>6280</v>
      </c>
      <c r="H274" s="171">
        <v>4525</v>
      </c>
      <c r="I274" s="171">
        <v>150</v>
      </c>
      <c r="J274" t="s">
        <v>44</v>
      </c>
      <c r="K274" s="205">
        <v>4375</v>
      </c>
      <c r="L274" s="185">
        <f t="shared" si="8"/>
        <v>0.96685082872928174</v>
      </c>
      <c r="M274" s="186" t="str">
        <f t="shared" si="9"/>
        <v>above 1000 MW</v>
      </c>
    </row>
    <row r="275" spans="2:13" ht="15" thickBot="1">
      <c r="B275">
        <v>20250513</v>
      </c>
      <c r="C275">
        <v>1430</v>
      </c>
      <c r="D275" t="s">
        <v>62</v>
      </c>
      <c r="E275" s="171">
        <v>6279</v>
      </c>
      <c r="H275" s="171">
        <v>4525</v>
      </c>
      <c r="I275" s="171">
        <v>149</v>
      </c>
      <c r="J275" t="s">
        <v>44</v>
      </c>
      <c r="K275" s="205">
        <v>4376</v>
      </c>
      <c r="L275" s="185">
        <f t="shared" si="8"/>
        <v>0.96707182320441987</v>
      </c>
      <c r="M275" s="186" t="str">
        <f t="shared" si="9"/>
        <v>above 1000 MW</v>
      </c>
    </row>
    <row r="276" spans="2:13" ht="15" thickBot="1">
      <c r="B276">
        <v>20250513</v>
      </c>
      <c r="C276">
        <v>1530</v>
      </c>
      <c r="D276" t="s">
        <v>62</v>
      </c>
      <c r="E276" s="171">
        <v>6283</v>
      </c>
      <c r="H276" s="171">
        <v>2698</v>
      </c>
      <c r="I276" s="171">
        <v>153</v>
      </c>
      <c r="J276" t="s">
        <v>44</v>
      </c>
      <c r="K276" s="205">
        <v>2545</v>
      </c>
      <c r="L276" s="185">
        <f t="shared" si="8"/>
        <v>0.94329132690882134</v>
      </c>
      <c r="M276" s="186" t="str">
        <f t="shared" si="9"/>
        <v>above 1000 MW</v>
      </c>
    </row>
    <row r="277" spans="2:13" ht="15" thickBot="1">
      <c r="B277">
        <v>20250513</v>
      </c>
      <c r="C277">
        <v>1630</v>
      </c>
      <c r="D277" t="s">
        <v>62</v>
      </c>
      <c r="E277" s="171">
        <v>6283</v>
      </c>
      <c r="H277" s="171">
        <v>2698</v>
      </c>
      <c r="I277" s="171">
        <v>153</v>
      </c>
      <c r="J277" t="s">
        <v>44</v>
      </c>
      <c r="K277" s="205">
        <v>2545</v>
      </c>
      <c r="L277" s="185">
        <f t="shared" si="8"/>
        <v>0.94329132690882134</v>
      </c>
      <c r="M277" s="186" t="str">
        <f t="shared" si="9"/>
        <v>above 1000 MW</v>
      </c>
    </row>
    <row r="278" spans="2:13" ht="15" thickBot="1">
      <c r="B278">
        <v>20250513</v>
      </c>
      <c r="C278">
        <v>1730</v>
      </c>
      <c r="D278" t="s">
        <v>62</v>
      </c>
      <c r="E278" s="171">
        <v>6283</v>
      </c>
      <c r="H278" s="171">
        <v>2698</v>
      </c>
      <c r="I278" s="171">
        <v>153</v>
      </c>
      <c r="J278" t="s">
        <v>44</v>
      </c>
      <c r="K278" s="205">
        <v>2545</v>
      </c>
      <c r="L278" s="185">
        <f t="shared" si="8"/>
        <v>0.94329132690882134</v>
      </c>
      <c r="M278" s="186" t="str">
        <f t="shared" si="9"/>
        <v>above 1000 MW</v>
      </c>
    </row>
    <row r="279" spans="2:13" ht="15" thickBot="1">
      <c r="B279">
        <v>20250513</v>
      </c>
      <c r="C279">
        <v>1830</v>
      </c>
      <c r="D279" t="s">
        <v>62</v>
      </c>
      <c r="E279" s="171">
        <v>6683</v>
      </c>
      <c r="H279" s="171">
        <v>2597</v>
      </c>
      <c r="I279" s="171">
        <v>403</v>
      </c>
      <c r="J279" t="s">
        <v>44</v>
      </c>
      <c r="K279" s="205">
        <v>2194</v>
      </c>
      <c r="L279" s="185">
        <f t="shared" si="8"/>
        <v>0.84482094724682322</v>
      </c>
      <c r="M279" s="186" t="str">
        <f t="shared" si="9"/>
        <v>above 1000 MW</v>
      </c>
    </row>
    <row r="280" spans="2:13" ht="15" thickBot="1">
      <c r="B280">
        <v>20250513</v>
      </c>
      <c r="C280">
        <v>1930</v>
      </c>
      <c r="D280" t="s">
        <v>62</v>
      </c>
      <c r="E280" s="171">
        <v>6683</v>
      </c>
      <c r="H280" s="171">
        <v>2597</v>
      </c>
      <c r="I280" s="171">
        <v>403</v>
      </c>
      <c r="J280" t="s">
        <v>44</v>
      </c>
      <c r="K280" s="205">
        <v>2194</v>
      </c>
      <c r="L280" s="185">
        <f t="shared" si="8"/>
        <v>0.84482094724682322</v>
      </c>
      <c r="M280" s="186" t="str">
        <f t="shared" si="9"/>
        <v>above 1000 MW</v>
      </c>
    </row>
    <row r="281" spans="2:13" ht="15" thickBot="1">
      <c r="B281">
        <v>20250513</v>
      </c>
      <c r="C281">
        <v>2030</v>
      </c>
      <c r="D281" t="s">
        <v>62</v>
      </c>
      <c r="E281" s="171">
        <v>6459</v>
      </c>
      <c r="H281" s="171">
        <v>2597</v>
      </c>
      <c r="I281" s="171">
        <v>179</v>
      </c>
      <c r="J281" t="s">
        <v>44</v>
      </c>
      <c r="K281" s="205">
        <v>2418</v>
      </c>
      <c r="L281" s="185">
        <f t="shared" si="8"/>
        <v>0.93107431651906047</v>
      </c>
      <c r="M281" s="186" t="str">
        <f t="shared" si="9"/>
        <v>above 1000 MW</v>
      </c>
    </row>
    <row r="282" spans="2:13" ht="15" thickBot="1">
      <c r="B282">
        <v>20250513</v>
      </c>
      <c r="C282">
        <v>2130</v>
      </c>
      <c r="D282" t="s">
        <v>62</v>
      </c>
      <c r="E282" s="171">
        <v>6680</v>
      </c>
      <c r="H282" s="171">
        <v>3535</v>
      </c>
      <c r="I282" s="171">
        <v>400</v>
      </c>
      <c r="J282" t="s">
        <v>44</v>
      </c>
      <c r="K282" s="205">
        <v>3135</v>
      </c>
      <c r="L282" s="185">
        <f t="shared" si="8"/>
        <v>0.88684582743988682</v>
      </c>
      <c r="M282" s="186" t="str">
        <f t="shared" si="9"/>
        <v>above 1000 MW</v>
      </c>
    </row>
    <row r="283" spans="2:13" ht="15" thickBot="1">
      <c r="B283">
        <v>20250513</v>
      </c>
      <c r="C283">
        <v>2230</v>
      </c>
      <c r="D283" t="s">
        <v>62</v>
      </c>
      <c r="E283" s="171">
        <v>6680</v>
      </c>
      <c r="H283" s="171">
        <v>3535</v>
      </c>
      <c r="I283" s="171">
        <v>400</v>
      </c>
      <c r="J283" t="s">
        <v>44</v>
      </c>
      <c r="K283" s="205">
        <v>3135</v>
      </c>
      <c r="L283" s="185">
        <f t="shared" si="8"/>
        <v>0.88684582743988682</v>
      </c>
      <c r="M283" s="186" t="str">
        <f t="shared" si="9"/>
        <v>above 1000 MW</v>
      </c>
    </row>
    <row r="284" spans="2:13" ht="15" thickBot="1">
      <c r="B284">
        <v>20250513</v>
      </c>
      <c r="C284">
        <v>2330</v>
      </c>
      <c r="D284" t="s">
        <v>62</v>
      </c>
      <c r="E284" s="171">
        <v>6078</v>
      </c>
      <c r="H284" s="171">
        <v>4075</v>
      </c>
      <c r="I284" s="171">
        <v>398</v>
      </c>
      <c r="J284" t="s">
        <v>44</v>
      </c>
      <c r="K284" s="205">
        <v>3677</v>
      </c>
      <c r="L284" s="185">
        <f t="shared" si="8"/>
        <v>0.90233128834355825</v>
      </c>
      <c r="M284" s="186" t="str">
        <f t="shared" si="9"/>
        <v>above 1000 MW</v>
      </c>
    </row>
    <row r="285" spans="2:13" ht="15" thickBot="1">
      <c r="B285">
        <v>20250514</v>
      </c>
      <c r="C285">
        <v>730</v>
      </c>
      <c r="D285" t="s">
        <v>62</v>
      </c>
      <c r="E285" s="171">
        <v>6280</v>
      </c>
      <c r="H285" s="171">
        <v>6133</v>
      </c>
      <c r="I285" s="171">
        <v>0</v>
      </c>
      <c r="J285" t="s">
        <v>47</v>
      </c>
      <c r="K285" s="205">
        <v>6133</v>
      </c>
      <c r="L285" s="185">
        <f t="shared" si="8"/>
        <v>1</v>
      </c>
      <c r="M285" s="186" t="str">
        <f t="shared" si="9"/>
        <v>above 1000 MW</v>
      </c>
    </row>
    <row r="286" spans="2:13" ht="15" thickBot="1">
      <c r="B286">
        <v>20250514</v>
      </c>
      <c r="C286">
        <v>830</v>
      </c>
      <c r="D286" t="s">
        <v>62</v>
      </c>
      <c r="E286" s="171">
        <v>6280</v>
      </c>
      <c r="H286" s="171">
        <v>6133</v>
      </c>
      <c r="I286" s="171">
        <v>0</v>
      </c>
      <c r="J286" t="s">
        <v>47</v>
      </c>
      <c r="K286" s="205">
        <v>6133</v>
      </c>
      <c r="L286" s="185">
        <f t="shared" si="8"/>
        <v>1</v>
      </c>
      <c r="M286" s="186" t="str">
        <f t="shared" si="9"/>
        <v>above 1000 MW</v>
      </c>
    </row>
    <row r="287" spans="2:13" ht="15" thickBot="1">
      <c r="B287">
        <v>20250514</v>
      </c>
      <c r="C287">
        <v>930</v>
      </c>
      <c r="D287" t="s">
        <v>62</v>
      </c>
      <c r="E287" s="171">
        <v>8125</v>
      </c>
      <c r="H287" s="171">
        <v>2267</v>
      </c>
      <c r="I287" s="171">
        <v>176</v>
      </c>
      <c r="J287" t="s">
        <v>44</v>
      </c>
      <c r="K287" s="205">
        <v>2091</v>
      </c>
      <c r="L287" s="185">
        <f t="shared" si="8"/>
        <v>0.92236435818262019</v>
      </c>
      <c r="M287" s="186" t="str">
        <f t="shared" si="9"/>
        <v>above 1000 MW</v>
      </c>
    </row>
    <row r="288" spans="2:13" ht="15" thickBot="1">
      <c r="B288">
        <v>20250514</v>
      </c>
      <c r="C288">
        <v>1030</v>
      </c>
      <c r="D288" t="s">
        <v>62</v>
      </c>
      <c r="E288" s="171">
        <v>8106</v>
      </c>
      <c r="H288" s="171">
        <v>2267</v>
      </c>
      <c r="I288" s="171">
        <v>157</v>
      </c>
      <c r="J288" t="s">
        <v>44</v>
      </c>
      <c r="K288" s="205">
        <v>2110</v>
      </c>
      <c r="L288" s="185">
        <f t="shared" si="8"/>
        <v>0.93074547860608736</v>
      </c>
      <c r="M288" s="186" t="str">
        <f t="shared" si="9"/>
        <v>above 1000 MW</v>
      </c>
    </row>
    <row r="289" spans="2:13" ht="15" thickBot="1">
      <c r="B289">
        <v>20250514</v>
      </c>
      <c r="C289">
        <v>1130</v>
      </c>
      <c r="D289" t="s">
        <v>62</v>
      </c>
      <c r="E289" s="171">
        <v>8106</v>
      </c>
      <c r="H289" s="171">
        <v>2267</v>
      </c>
      <c r="I289" s="171">
        <v>157</v>
      </c>
      <c r="J289" t="s">
        <v>44</v>
      </c>
      <c r="K289" s="205">
        <v>2110</v>
      </c>
      <c r="L289" s="185">
        <f t="shared" si="8"/>
        <v>0.93074547860608736</v>
      </c>
      <c r="M289" s="186" t="str">
        <f t="shared" si="9"/>
        <v>above 1000 MW</v>
      </c>
    </row>
    <row r="290" spans="2:13" ht="15" thickBot="1">
      <c r="B290">
        <v>20250514</v>
      </c>
      <c r="C290">
        <v>1830</v>
      </c>
      <c r="D290" t="s">
        <v>62</v>
      </c>
      <c r="E290" s="171"/>
      <c r="F290">
        <v>6010</v>
      </c>
      <c r="G290">
        <v>418</v>
      </c>
      <c r="H290" s="171">
        <v>1705</v>
      </c>
      <c r="I290" s="171">
        <v>152</v>
      </c>
      <c r="J290" t="s">
        <v>44</v>
      </c>
      <c r="K290" s="205">
        <v>1553</v>
      </c>
      <c r="L290" s="185">
        <f t="shared" si="8"/>
        <v>0.91085043988269798</v>
      </c>
      <c r="M290" s="186" t="str">
        <f t="shared" si="9"/>
        <v>above 1000 MW</v>
      </c>
    </row>
    <row r="291" spans="2:13" ht="15" thickBot="1">
      <c r="B291">
        <v>20250514</v>
      </c>
      <c r="C291">
        <v>1930</v>
      </c>
      <c r="D291" t="s">
        <v>62</v>
      </c>
      <c r="E291" s="171"/>
      <c r="F291">
        <v>5858</v>
      </c>
      <c r="G291">
        <v>405</v>
      </c>
      <c r="H291" s="171">
        <v>1705</v>
      </c>
      <c r="I291" s="171">
        <v>0</v>
      </c>
      <c r="J291" t="s">
        <v>59</v>
      </c>
      <c r="K291" s="205">
        <v>1705</v>
      </c>
      <c r="L291" s="185">
        <f t="shared" si="8"/>
        <v>1</v>
      </c>
      <c r="M291" s="186" t="str">
        <f t="shared" si="9"/>
        <v>above 1000 MW</v>
      </c>
    </row>
    <row r="292" spans="2:13" ht="15" thickBot="1">
      <c r="B292">
        <v>20250514</v>
      </c>
      <c r="C292">
        <v>2030</v>
      </c>
      <c r="D292" t="s">
        <v>62</v>
      </c>
      <c r="E292" s="171"/>
      <c r="F292">
        <v>5991</v>
      </c>
      <c r="G292">
        <v>416</v>
      </c>
      <c r="H292" s="171">
        <v>1705</v>
      </c>
      <c r="I292" s="171">
        <v>133</v>
      </c>
      <c r="J292" t="s">
        <v>44</v>
      </c>
      <c r="K292" s="205">
        <v>1572</v>
      </c>
      <c r="L292" s="185">
        <f t="shared" si="8"/>
        <v>0.92199413489736071</v>
      </c>
      <c r="M292" s="186" t="str">
        <f t="shared" si="9"/>
        <v>above 1000 MW</v>
      </c>
    </row>
    <row r="293" spans="2:13" ht="15" thickBot="1">
      <c r="B293">
        <v>20250514</v>
      </c>
      <c r="C293">
        <v>2130</v>
      </c>
      <c r="D293" t="s">
        <v>62</v>
      </c>
      <c r="E293" s="171"/>
      <c r="F293">
        <v>5944</v>
      </c>
      <c r="G293">
        <v>449</v>
      </c>
      <c r="H293" s="171">
        <v>1972</v>
      </c>
      <c r="I293" s="171">
        <v>86</v>
      </c>
      <c r="J293" t="s">
        <v>44</v>
      </c>
      <c r="K293" s="205">
        <v>1886</v>
      </c>
      <c r="L293" s="185">
        <f t="shared" si="8"/>
        <v>0.95638945233265715</v>
      </c>
      <c r="M293" s="186" t="str">
        <f t="shared" si="9"/>
        <v>above 1000 MW</v>
      </c>
    </row>
    <row r="294" spans="2:13" ht="15" thickBot="1">
      <c r="B294">
        <v>20250514</v>
      </c>
      <c r="C294">
        <v>2230</v>
      </c>
      <c r="D294" t="s">
        <v>62</v>
      </c>
      <c r="E294" s="171"/>
      <c r="F294">
        <v>6282</v>
      </c>
      <c r="G294">
        <v>477</v>
      </c>
      <c r="H294" s="171">
        <v>1972</v>
      </c>
      <c r="I294" s="171">
        <v>423</v>
      </c>
      <c r="J294" t="s">
        <v>44</v>
      </c>
      <c r="K294" s="205">
        <v>1549</v>
      </c>
      <c r="L294" s="185">
        <f t="shared" si="8"/>
        <v>0.78549695740365111</v>
      </c>
      <c r="M294" s="186" t="str">
        <f t="shared" si="9"/>
        <v>above 1000 MW</v>
      </c>
    </row>
    <row r="295" spans="2:13" ht="15" thickBot="1">
      <c r="B295">
        <v>20250514</v>
      </c>
      <c r="C295">
        <v>2330</v>
      </c>
      <c r="D295" t="s">
        <v>62</v>
      </c>
      <c r="E295" s="171"/>
      <c r="F295">
        <v>5438</v>
      </c>
      <c r="G295">
        <v>479</v>
      </c>
      <c r="H295" s="171">
        <v>2538</v>
      </c>
      <c r="I295" s="171">
        <v>140</v>
      </c>
      <c r="J295" t="s">
        <v>44</v>
      </c>
      <c r="K295" s="205">
        <v>2398</v>
      </c>
      <c r="L295" s="185">
        <f t="shared" si="8"/>
        <v>0.94483845547675338</v>
      </c>
      <c r="M295" s="186" t="str">
        <f t="shared" si="9"/>
        <v>above 1000 MW</v>
      </c>
    </row>
    <row r="296" spans="2:13" ht="15" thickBot="1">
      <c r="B296">
        <v>20250515</v>
      </c>
      <c r="C296">
        <v>30</v>
      </c>
      <c r="D296" t="s">
        <v>62</v>
      </c>
      <c r="E296" s="171"/>
      <c r="F296">
        <v>6247</v>
      </c>
      <c r="G296">
        <v>588</v>
      </c>
      <c r="H296" s="171">
        <v>900</v>
      </c>
      <c r="I296" s="171">
        <v>454</v>
      </c>
      <c r="J296" t="s">
        <v>44</v>
      </c>
      <c r="K296" s="205">
        <v>446</v>
      </c>
      <c r="L296" s="185">
        <f t="shared" si="8"/>
        <v>0.49555555555555558</v>
      </c>
      <c r="M296" s="186" t="str">
        <f t="shared" si="9"/>
        <v>[500-1000] MW</v>
      </c>
    </row>
    <row r="297" spans="2:13" ht="15" thickBot="1">
      <c r="B297">
        <v>20250515</v>
      </c>
      <c r="C297">
        <v>130</v>
      </c>
      <c r="D297" t="s">
        <v>62</v>
      </c>
      <c r="E297" s="171"/>
      <c r="F297">
        <v>6247</v>
      </c>
      <c r="G297">
        <v>588</v>
      </c>
      <c r="H297" s="171">
        <v>900</v>
      </c>
      <c r="I297" s="171">
        <v>454</v>
      </c>
      <c r="J297" t="s">
        <v>44</v>
      </c>
      <c r="K297" s="205">
        <v>446</v>
      </c>
      <c r="L297" s="185">
        <f t="shared" si="8"/>
        <v>0.49555555555555558</v>
      </c>
      <c r="M297" s="186" t="str">
        <f t="shared" si="9"/>
        <v>[500-1000] MW</v>
      </c>
    </row>
    <row r="298" spans="2:13" ht="15" thickBot="1">
      <c r="B298">
        <v>20250515</v>
      </c>
      <c r="C298">
        <v>230</v>
      </c>
      <c r="D298" t="s">
        <v>62</v>
      </c>
      <c r="E298" s="171"/>
      <c r="F298">
        <v>6247</v>
      </c>
      <c r="G298">
        <v>588</v>
      </c>
      <c r="H298" s="171">
        <v>900</v>
      </c>
      <c r="I298" s="171">
        <v>454</v>
      </c>
      <c r="J298" t="s">
        <v>44</v>
      </c>
      <c r="K298" s="205">
        <v>446</v>
      </c>
      <c r="L298" s="185">
        <f t="shared" si="8"/>
        <v>0.49555555555555558</v>
      </c>
      <c r="M298" s="186" t="str">
        <f t="shared" si="9"/>
        <v>[500-1000] MW</v>
      </c>
    </row>
    <row r="299" spans="2:13" ht="15" thickBot="1">
      <c r="B299">
        <v>20250515</v>
      </c>
      <c r="C299">
        <v>330</v>
      </c>
      <c r="D299" t="s">
        <v>62</v>
      </c>
      <c r="E299" s="171"/>
      <c r="F299">
        <v>5507</v>
      </c>
      <c r="G299">
        <v>503</v>
      </c>
      <c r="H299" s="171">
        <v>2334</v>
      </c>
      <c r="I299" s="171">
        <v>116</v>
      </c>
      <c r="J299" t="s">
        <v>44</v>
      </c>
      <c r="K299" s="205">
        <v>2218</v>
      </c>
      <c r="L299" s="185">
        <f t="shared" si="8"/>
        <v>0.95029991431019711</v>
      </c>
      <c r="M299" s="186" t="str">
        <f t="shared" si="9"/>
        <v>above 1000 MW</v>
      </c>
    </row>
    <row r="300" spans="2:13" ht="15" thickBot="1">
      <c r="B300">
        <v>20250515</v>
      </c>
      <c r="C300">
        <v>430</v>
      </c>
      <c r="D300" t="s">
        <v>62</v>
      </c>
      <c r="E300" s="171"/>
      <c r="F300">
        <v>5507</v>
      </c>
      <c r="G300">
        <v>503</v>
      </c>
      <c r="H300" s="171">
        <v>2334</v>
      </c>
      <c r="I300" s="171">
        <v>116</v>
      </c>
      <c r="J300" t="s">
        <v>44</v>
      </c>
      <c r="K300" s="205">
        <v>2218</v>
      </c>
      <c r="L300" s="185">
        <f t="shared" si="8"/>
        <v>0.95029991431019711</v>
      </c>
      <c r="M300" s="186" t="str">
        <f t="shared" si="9"/>
        <v>above 1000 MW</v>
      </c>
    </row>
    <row r="301" spans="2:13" ht="15" thickBot="1">
      <c r="B301">
        <v>20250515</v>
      </c>
      <c r="C301">
        <v>530</v>
      </c>
      <c r="D301" t="s">
        <v>62</v>
      </c>
      <c r="E301" s="171"/>
      <c r="F301">
        <v>5507</v>
      </c>
      <c r="G301">
        <v>503</v>
      </c>
      <c r="H301" s="171">
        <v>2334</v>
      </c>
      <c r="I301" s="171">
        <v>116</v>
      </c>
      <c r="J301" t="s">
        <v>44</v>
      </c>
      <c r="K301" s="205">
        <v>2218</v>
      </c>
      <c r="L301" s="185">
        <f t="shared" si="8"/>
        <v>0.95029991431019711</v>
      </c>
      <c r="M301" s="186" t="str">
        <f t="shared" si="9"/>
        <v>above 1000 MW</v>
      </c>
    </row>
    <row r="302" spans="2:13" ht="15" thickBot="1">
      <c r="B302">
        <v>20250515</v>
      </c>
      <c r="C302">
        <v>630</v>
      </c>
      <c r="D302" t="s">
        <v>62</v>
      </c>
      <c r="E302" s="171"/>
      <c r="F302">
        <v>5507</v>
      </c>
      <c r="G302">
        <v>503</v>
      </c>
      <c r="H302" s="171">
        <v>2334</v>
      </c>
      <c r="I302" s="171">
        <v>116</v>
      </c>
      <c r="J302" t="s">
        <v>44</v>
      </c>
      <c r="K302" s="205">
        <v>2218</v>
      </c>
      <c r="L302" s="185">
        <f t="shared" si="8"/>
        <v>0.95029991431019711</v>
      </c>
      <c r="M302" s="186" t="str">
        <f t="shared" si="9"/>
        <v>above 1000 MW</v>
      </c>
    </row>
    <row r="303" spans="2:13" ht="15" thickBot="1">
      <c r="B303">
        <v>20250515</v>
      </c>
      <c r="C303">
        <v>730</v>
      </c>
      <c r="D303" t="s">
        <v>62</v>
      </c>
      <c r="E303" s="171">
        <v>6712</v>
      </c>
      <c r="H303" s="171">
        <v>1698</v>
      </c>
      <c r="I303" s="171">
        <v>432</v>
      </c>
      <c r="J303" t="s">
        <v>44</v>
      </c>
      <c r="K303" s="205">
        <v>1266</v>
      </c>
      <c r="L303" s="185">
        <f t="shared" si="8"/>
        <v>0.74558303886925792</v>
      </c>
      <c r="M303" s="186" t="str">
        <f t="shared" si="9"/>
        <v>above 1000 MW</v>
      </c>
    </row>
    <row r="304" spans="2:13" ht="15" thickBot="1">
      <c r="B304">
        <v>20250515</v>
      </c>
      <c r="C304">
        <v>830</v>
      </c>
      <c r="D304" t="s">
        <v>62</v>
      </c>
      <c r="E304">
        <v>6626</v>
      </c>
      <c r="F304" s="171"/>
      <c r="G304" s="171"/>
      <c r="H304" s="171">
        <v>1698</v>
      </c>
      <c r="I304" s="171">
        <v>346</v>
      </c>
      <c r="J304" t="s">
        <v>44</v>
      </c>
      <c r="K304" s="205">
        <v>1352</v>
      </c>
      <c r="L304" s="185">
        <f t="shared" si="8"/>
        <v>0.79623085983510011</v>
      </c>
      <c r="M304" s="186" t="str">
        <f t="shared" si="9"/>
        <v>above 1000 MW</v>
      </c>
    </row>
    <row r="305" spans="2:13" ht="15" thickBot="1">
      <c r="B305">
        <v>20250515</v>
      </c>
      <c r="C305">
        <v>930</v>
      </c>
      <c r="D305" t="s">
        <v>62</v>
      </c>
      <c r="E305">
        <v>6454</v>
      </c>
      <c r="F305" s="171"/>
      <c r="G305" s="171"/>
      <c r="H305" s="171">
        <v>4420</v>
      </c>
      <c r="I305" s="171">
        <v>174</v>
      </c>
      <c r="J305" t="s">
        <v>44</v>
      </c>
      <c r="K305" s="205">
        <v>4246</v>
      </c>
      <c r="L305" s="185">
        <f t="shared" si="8"/>
        <v>0.96063348416289596</v>
      </c>
      <c r="M305" s="186" t="str">
        <f t="shared" si="9"/>
        <v>above 1000 MW</v>
      </c>
    </row>
    <row r="306" spans="2:13" ht="15" thickBot="1">
      <c r="B306">
        <v>20250515</v>
      </c>
      <c r="C306">
        <v>1030</v>
      </c>
      <c r="D306" t="s">
        <v>62</v>
      </c>
      <c r="E306">
        <v>6437</v>
      </c>
      <c r="F306" s="171"/>
      <c r="G306" s="171"/>
      <c r="H306" s="171">
        <v>4420</v>
      </c>
      <c r="I306" s="171">
        <v>157</v>
      </c>
      <c r="J306" t="s">
        <v>44</v>
      </c>
      <c r="K306" s="205">
        <v>4263</v>
      </c>
      <c r="L306" s="185">
        <f t="shared" si="8"/>
        <v>0.96447963800904979</v>
      </c>
      <c r="M306" s="186" t="str">
        <f t="shared" si="9"/>
        <v>above 1000 MW</v>
      </c>
    </row>
    <row r="307" spans="2:13" ht="15" thickBot="1">
      <c r="B307">
        <v>20250515</v>
      </c>
      <c r="C307">
        <v>1130</v>
      </c>
      <c r="D307" t="s">
        <v>62</v>
      </c>
      <c r="E307">
        <v>6437</v>
      </c>
      <c r="F307" s="171"/>
      <c r="G307" s="171"/>
      <c r="H307" s="171">
        <v>4420</v>
      </c>
      <c r="I307" s="171">
        <v>157</v>
      </c>
      <c r="J307" t="s">
        <v>44</v>
      </c>
      <c r="K307" s="205">
        <v>4263</v>
      </c>
      <c r="L307" s="185">
        <f t="shared" si="8"/>
        <v>0.96447963800904979</v>
      </c>
      <c r="M307" s="186" t="str">
        <f t="shared" si="9"/>
        <v>above 1000 MW</v>
      </c>
    </row>
    <row r="308" spans="2:13" ht="15" thickBot="1">
      <c r="B308">
        <v>20250515</v>
      </c>
      <c r="C308">
        <v>1830</v>
      </c>
      <c r="D308" t="s">
        <v>62</v>
      </c>
      <c r="E308">
        <v>6444</v>
      </c>
      <c r="F308" s="171"/>
      <c r="G308" s="171"/>
      <c r="H308" s="171">
        <v>3623</v>
      </c>
      <c r="I308" s="171">
        <v>164</v>
      </c>
      <c r="J308" t="s">
        <v>44</v>
      </c>
      <c r="K308" s="205">
        <v>3459</v>
      </c>
      <c r="L308" s="185">
        <f t="shared" si="8"/>
        <v>0.95473364614959977</v>
      </c>
      <c r="M308" s="186" t="str">
        <f t="shared" si="9"/>
        <v>above 1000 MW</v>
      </c>
    </row>
    <row r="309" spans="2:13" ht="15" thickBot="1">
      <c r="B309">
        <v>20250515</v>
      </c>
      <c r="C309">
        <v>1930</v>
      </c>
      <c r="D309" t="s">
        <v>62</v>
      </c>
      <c r="E309">
        <v>6444</v>
      </c>
      <c r="F309" s="171"/>
      <c r="G309" s="171"/>
      <c r="H309" s="171">
        <v>3623</v>
      </c>
      <c r="I309" s="171">
        <v>164</v>
      </c>
      <c r="J309" t="s">
        <v>44</v>
      </c>
      <c r="K309" s="205">
        <v>3459</v>
      </c>
      <c r="L309" s="185">
        <f t="shared" si="8"/>
        <v>0.95473364614959977</v>
      </c>
      <c r="M309" s="186" t="str">
        <f t="shared" si="9"/>
        <v>above 1000 MW</v>
      </c>
    </row>
    <row r="310" spans="2:13" ht="15" thickBot="1">
      <c r="B310">
        <v>20250515</v>
      </c>
      <c r="C310">
        <v>2030</v>
      </c>
      <c r="D310" t="s">
        <v>62</v>
      </c>
      <c r="E310">
        <v>6444</v>
      </c>
      <c r="F310" s="171"/>
      <c r="G310" s="171"/>
      <c r="H310" s="171">
        <v>3623</v>
      </c>
      <c r="I310" s="171">
        <v>164</v>
      </c>
      <c r="J310" t="s">
        <v>44</v>
      </c>
      <c r="K310" s="205">
        <v>3459</v>
      </c>
      <c r="L310" s="185">
        <f t="shared" si="8"/>
        <v>0.95473364614959977</v>
      </c>
      <c r="M310" s="186" t="str">
        <f t="shared" si="9"/>
        <v>above 1000 MW</v>
      </c>
    </row>
    <row r="311" spans="2:13" ht="15" thickBot="1">
      <c r="B311">
        <v>20250515</v>
      </c>
      <c r="C311">
        <v>2130</v>
      </c>
      <c r="D311" t="s">
        <v>62</v>
      </c>
      <c r="E311">
        <v>6650</v>
      </c>
      <c r="F311" s="171"/>
      <c r="G311" s="171"/>
      <c r="H311" s="171">
        <v>1187</v>
      </c>
      <c r="I311" s="171">
        <v>370</v>
      </c>
      <c r="J311" t="s">
        <v>44</v>
      </c>
      <c r="K311" s="205">
        <v>817</v>
      </c>
      <c r="L311" s="185">
        <f t="shared" si="8"/>
        <v>0.68828980623420388</v>
      </c>
      <c r="M311" s="186" t="str">
        <f t="shared" si="9"/>
        <v>above 1000 MW</v>
      </c>
    </row>
    <row r="312" spans="2:13" ht="15" thickBot="1">
      <c r="B312">
        <v>20250515</v>
      </c>
      <c r="C312">
        <v>2230</v>
      </c>
      <c r="D312" t="s">
        <v>62</v>
      </c>
      <c r="E312">
        <v>6595</v>
      </c>
      <c r="F312" s="171"/>
      <c r="G312" s="171"/>
      <c r="H312" s="171">
        <v>1187</v>
      </c>
      <c r="I312" s="171">
        <v>315</v>
      </c>
      <c r="J312" t="s">
        <v>44</v>
      </c>
      <c r="K312" s="205">
        <v>872</v>
      </c>
      <c r="L312" s="185">
        <f t="shared" si="8"/>
        <v>0.73462510530749792</v>
      </c>
      <c r="M312" s="186" t="str">
        <f t="shared" si="9"/>
        <v>above 1000 MW</v>
      </c>
    </row>
    <row r="313" spans="2:13" ht="15" thickBot="1">
      <c r="B313">
        <v>20250515</v>
      </c>
      <c r="C313">
        <v>2330</v>
      </c>
      <c r="D313" t="s">
        <v>62</v>
      </c>
      <c r="E313">
        <v>6114</v>
      </c>
      <c r="F313" s="171"/>
      <c r="G313" s="171"/>
      <c r="H313" s="171">
        <v>1757</v>
      </c>
      <c r="I313" s="171">
        <v>434</v>
      </c>
      <c r="J313" t="s">
        <v>44</v>
      </c>
      <c r="K313" s="205">
        <v>1323</v>
      </c>
      <c r="L313" s="185">
        <f t="shared" si="8"/>
        <v>0.75298804780876494</v>
      </c>
      <c r="M313" s="186" t="str">
        <f t="shared" si="9"/>
        <v>above 1000 MW</v>
      </c>
    </row>
    <row r="314" spans="2:13" ht="15" thickBot="1">
      <c r="B314">
        <v>20250516</v>
      </c>
      <c r="C314">
        <v>30</v>
      </c>
      <c r="D314" t="s">
        <v>62</v>
      </c>
      <c r="E314">
        <v>6914</v>
      </c>
      <c r="F314" s="171"/>
      <c r="G314" s="171"/>
      <c r="H314" s="171">
        <v>2091</v>
      </c>
      <c r="I314" s="171">
        <v>128</v>
      </c>
      <c r="J314" t="s">
        <v>44</v>
      </c>
      <c r="K314" s="205">
        <v>1963</v>
      </c>
      <c r="L314" s="185">
        <f t="shared" si="8"/>
        <v>0.93878527020564329</v>
      </c>
      <c r="M314" s="186" t="str">
        <f t="shared" si="9"/>
        <v>above 1000 MW</v>
      </c>
    </row>
    <row r="315" spans="2:13" ht="15" thickBot="1">
      <c r="B315">
        <v>20250516</v>
      </c>
      <c r="C315">
        <v>130</v>
      </c>
      <c r="D315" t="s">
        <v>62</v>
      </c>
      <c r="E315">
        <v>6931</v>
      </c>
      <c r="F315" s="171"/>
      <c r="G315" s="171"/>
      <c r="H315" s="171">
        <v>2091</v>
      </c>
      <c r="I315" s="171">
        <v>145</v>
      </c>
      <c r="J315" t="s">
        <v>44</v>
      </c>
      <c r="K315" s="205">
        <v>1946</v>
      </c>
      <c r="L315" s="185">
        <f t="shared" si="8"/>
        <v>0.93065518890483023</v>
      </c>
      <c r="M315" s="186" t="str">
        <f t="shared" si="9"/>
        <v>above 1000 MW</v>
      </c>
    </row>
    <row r="316" spans="2:13" ht="15" thickBot="1">
      <c r="B316">
        <v>20250516</v>
      </c>
      <c r="C316">
        <v>230</v>
      </c>
      <c r="D316" t="s">
        <v>62</v>
      </c>
      <c r="E316" s="171">
        <v>6931</v>
      </c>
      <c r="H316" s="171">
        <v>2091</v>
      </c>
      <c r="I316" s="171">
        <v>145</v>
      </c>
      <c r="J316" t="s">
        <v>44</v>
      </c>
      <c r="K316" s="205">
        <v>1946</v>
      </c>
      <c r="L316" s="185">
        <f t="shared" si="8"/>
        <v>0.93065518890483023</v>
      </c>
      <c r="M316" s="186" t="str">
        <f t="shared" si="9"/>
        <v>above 1000 MW</v>
      </c>
    </row>
    <row r="317" spans="2:13" ht="15" thickBot="1">
      <c r="B317">
        <v>20250516</v>
      </c>
      <c r="C317">
        <v>330</v>
      </c>
      <c r="D317" t="s">
        <v>62</v>
      </c>
      <c r="E317" s="171"/>
      <c r="F317">
        <v>5535</v>
      </c>
      <c r="G317">
        <v>482</v>
      </c>
      <c r="H317" s="171">
        <v>2132</v>
      </c>
      <c r="I317" s="171">
        <v>144</v>
      </c>
      <c r="J317" t="s">
        <v>44</v>
      </c>
      <c r="K317" s="205">
        <v>1988</v>
      </c>
      <c r="L317" s="185">
        <f t="shared" si="8"/>
        <v>0.93245778611632268</v>
      </c>
      <c r="M317" s="186" t="str">
        <f t="shared" si="9"/>
        <v>above 1000 MW</v>
      </c>
    </row>
    <row r="318" spans="2:13" ht="15" thickBot="1">
      <c r="B318">
        <v>20250516</v>
      </c>
      <c r="C318">
        <v>430</v>
      </c>
      <c r="D318" t="s">
        <v>62</v>
      </c>
      <c r="E318" s="171"/>
      <c r="F318">
        <v>5535</v>
      </c>
      <c r="G318">
        <v>482</v>
      </c>
      <c r="H318" s="171">
        <v>2132</v>
      </c>
      <c r="I318" s="171">
        <v>144</v>
      </c>
      <c r="J318" t="s">
        <v>44</v>
      </c>
      <c r="K318" s="205">
        <v>1988</v>
      </c>
      <c r="L318" s="185">
        <f t="shared" si="8"/>
        <v>0.93245778611632268</v>
      </c>
      <c r="M318" s="186" t="str">
        <f t="shared" si="9"/>
        <v>above 1000 MW</v>
      </c>
    </row>
    <row r="319" spans="2:13" ht="15" thickBot="1">
      <c r="B319">
        <v>20250516</v>
      </c>
      <c r="C319">
        <v>530</v>
      </c>
      <c r="D319" t="s">
        <v>62</v>
      </c>
      <c r="E319" s="171"/>
      <c r="F319">
        <v>5535</v>
      </c>
      <c r="G319">
        <v>482</v>
      </c>
      <c r="H319" s="171">
        <v>2132</v>
      </c>
      <c r="I319" s="171">
        <v>144</v>
      </c>
      <c r="J319" t="s">
        <v>44</v>
      </c>
      <c r="K319" s="205">
        <v>1988</v>
      </c>
      <c r="L319" s="185">
        <f t="shared" si="8"/>
        <v>0.93245778611632268</v>
      </c>
      <c r="M319" s="186" t="str">
        <f t="shared" si="9"/>
        <v>above 1000 MW</v>
      </c>
    </row>
    <row r="320" spans="2:13" ht="15" thickBot="1">
      <c r="B320">
        <v>20250516</v>
      </c>
      <c r="C320">
        <v>630</v>
      </c>
      <c r="D320" t="s">
        <v>62</v>
      </c>
      <c r="E320" s="171"/>
      <c r="F320">
        <v>5554</v>
      </c>
      <c r="G320">
        <v>483</v>
      </c>
      <c r="H320" s="171">
        <v>2132</v>
      </c>
      <c r="I320" s="171">
        <v>163</v>
      </c>
      <c r="J320" t="s">
        <v>44</v>
      </c>
      <c r="K320" s="205">
        <v>1969</v>
      </c>
      <c r="L320" s="185">
        <f t="shared" si="8"/>
        <v>0.92354596622889307</v>
      </c>
      <c r="M320" s="186" t="str">
        <f t="shared" si="9"/>
        <v>above 1000 MW</v>
      </c>
    </row>
    <row r="321" spans="2:13" ht="15" thickBot="1">
      <c r="B321">
        <v>20250516</v>
      </c>
      <c r="C321">
        <v>930</v>
      </c>
      <c r="D321" t="s">
        <v>62</v>
      </c>
      <c r="E321" s="171">
        <v>6426</v>
      </c>
      <c r="H321" s="171">
        <v>2855</v>
      </c>
      <c r="I321" s="171">
        <v>146</v>
      </c>
      <c r="J321" t="s">
        <v>44</v>
      </c>
      <c r="K321" s="205">
        <v>2709</v>
      </c>
      <c r="L321" s="185">
        <f t="shared" si="8"/>
        <v>0.94886164623467606</v>
      </c>
      <c r="M321" s="186" t="str">
        <f t="shared" si="9"/>
        <v>above 1000 MW</v>
      </c>
    </row>
    <row r="322" spans="2:13" ht="15" thickBot="1">
      <c r="B322">
        <v>20250516</v>
      </c>
      <c r="C322">
        <v>1030</v>
      </c>
      <c r="D322" t="s">
        <v>62</v>
      </c>
      <c r="E322" s="171">
        <v>6426</v>
      </c>
      <c r="H322" s="171">
        <v>2855</v>
      </c>
      <c r="I322" s="171">
        <v>146</v>
      </c>
      <c r="J322" t="s">
        <v>44</v>
      </c>
      <c r="K322" s="205">
        <v>2709</v>
      </c>
      <c r="L322" s="185">
        <f t="shared" si="8"/>
        <v>0.94886164623467606</v>
      </c>
      <c r="M322" s="186" t="str">
        <f t="shared" si="9"/>
        <v>above 1000 MW</v>
      </c>
    </row>
    <row r="323" spans="2:13" ht="15" thickBot="1">
      <c r="B323">
        <v>20250516</v>
      </c>
      <c r="C323">
        <v>1130</v>
      </c>
      <c r="D323" t="s">
        <v>62</v>
      </c>
      <c r="E323" s="171">
        <v>6426</v>
      </c>
      <c r="H323" s="171">
        <v>2855</v>
      </c>
      <c r="I323" s="171">
        <v>146</v>
      </c>
      <c r="J323" t="s">
        <v>44</v>
      </c>
      <c r="K323" s="205">
        <v>2709</v>
      </c>
      <c r="L323" s="185">
        <f t="shared" si="8"/>
        <v>0.94886164623467606</v>
      </c>
      <c r="M323" s="186" t="str">
        <f t="shared" si="9"/>
        <v>above 1000 MW</v>
      </c>
    </row>
    <row r="324" spans="2:13" ht="15" thickBot="1">
      <c r="B324">
        <v>20250516</v>
      </c>
      <c r="C324">
        <v>1230</v>
      </c>
      <c r="D324" t="s">
        <v>62</v>
      </c>
      <c r="E324" s="171">
        <v>7926</v>
      </c>
      <c r="H324" s="171">
        <v>3769</v>
      </c>
      <c r="I324" s="171">
        <v>143</v>
      </c>
      <c r="J324" t="s">
        <v>44</v>
      </c>
      <c r="K324" s="205">
        <v>3626</v>
      </c>
      <c r="L324" s="185">
        <f t="shared" si="8"/>
        <v>0.96205890156540197</v>
      </c>
      <c r="M324" s="186" t="str">
        <f t="shared" si="9"/>
        <v>above 1000 MW</v>
      </c>
    </row>
    <row r="325" spans="2:13" ht="15" thickBot="1">
      <c r="B325">
        <v>20250516</v>
      </c>
      <c r="C325">
        <v>1330</v>
      </c>
      <c r="D325" t="s">
        <v>62</v>
      </c>
      <c r="E325" s="171">
        <v>7926</v>
      </c>
      <c r="H325" s="171">
        <v>3769</v>
      </c>
      <c r="I325" s="171">
        <v>143</v>
      </c>
      <c r="J325" t="s">
        <v>44</v>
      </c>
      <c r="K325" s="205">
        <v>3626</v>
      </c>
      <c r="L325" s="185">
        <f t="shared" si="8"/>
        <v>0.96205890156540197</v>
      </c>
      <c r="M325" s="186" t="str">
        <f t="shared" si="9"/>
        <v>above 1000 MW</v>
      </c>
    </row>
    <row r="326" spans="2:13" ht="15" thickBot="1">
      <c r="B326">
        <v>20250516</v>
      </c>
      <c r="C326">
        <v>1430</v>
      </c>
      <c r="D326" t="s">
        <v>62</v>
      </c>
      <c r="E326" s="171">
        <v>7926</v>
      </c>
      <c r="H326" s="171">
        <v>3769</v>
      </c>
      <c r="I326" s="171">
        <v>143</v>
      </c>
      <c r="J326" t="s">
        <v>44</v>
      </c>
      <c r="K326" s="205">
        <v>3626</v>
      </c>
      <c r="L326" s="185">
        <f t="shared" si="8"/>
        <v>0.96205890156540197</v>
      </c>
      <c r="M326" s="186" t="str">
        <f t="shared" si="9"/>
        <v>above 1000 MW</v>
      </c>
    </row>
    <row r="327" spans="2:13" ht="15" thickBot="1">
      <c r="B327">
        <v>20250516</v>
      </c>
      <c r="C327">
        <v>1530</v>
      </c>
      <c r="D327" t="s">
        <v>62</v>
      </c>
      <c r="E327" s="171">
        <v>6416</v>
      </c>
      <c r="H327" s="171">
        <v>3497</v>
      </c>
      <c r="I327" s="171">
        <v>136</v>
      </c>
      <c r="J327" t="s">
        <v>44</v>
      </c>
      <c r="K327" s="205">
        <v>3361</v>
      </c>
      <c r="L327" s="185">
        <f t="shared" si="8"/>
        <v>0.96110952244781245</v>
      </c>
      <c r="M327" s="186" t="str">
        <f t="shared" si="9"/>
        <v>above 1000 MW</v>
      </c>
    </row>
    <row r="328" spans="2:13" ht="15" thickBot="1">
      <c r="B328">
        <v>20250516</v>
      </c>
      <c r="C328">
        <v>1630</v>
      </c>
      <c r="D328" t="s">
        <v>62</v>
      </c>
      <c r="E328" s="171">
        <v>6416</v>
      </c>
      <c r="H328" s="171">
        <v>3497</v>
      </c>
      <c r="I328" s="171">
        <v>136</v>
      </c>
      <c r="J328" t="s">
        <v>44</v>
      </c>
      <c r="K328" s="205">
        <v>3361</v>
      </c>
      <c r="L328" s="185">
        <f t="shared" si="8"/>
        <v>0.96110952244781245</v>
      </c>
      <c r="M328" s="186" t="str">
        <f t="shared" si="9"/>
        <v>above 1000 MW</v>
      </c>
    </row>
    <row r="329" spans="2:13" ht="15" thickBot="1">
      <c r="B329">
        <v>20250516</v>
      </c>
      <c r="C329">
        <v>1730</v>
      </c>
      <c r="D329" t="s">
        <v>62</v>
      </c>
      <c r="E329" s="171">
        <v>6723</v>
      </c>
      <c r="H329" s="171">
        <v>3547</v>
      </c>
      <c r="I329" s="171">
        <v>143</v>
      </c>
      <c r="J329" t="s">
        <v>44</v>
      </c>
      <c r="K329" s="205">
        <v>3404</v>
      </c>
      <c r="L329" s="185">
        <f t="shared" ref="L329:L392" si="10">K329/H329</f>
        <v>0.95968424020298848</v>
      </c>
      <c r="M329" s="186" t="str">
        <f t="shared" ref="M329:M392" si="11">IF(H329&lt;=500,"below 500 MW",IF(H329&lt;=1000,"[500-1000] MW","above 1000 MW"))</f>
        <v>above 1000 MW</v>
      </c>
    </row>
    <row r="330" spans="2:13" ht="15" thickBot="1">
      <c r="B330">
        <v>20250516</v>
      </c>
      <c r="C330">
        <v>1830</v>
      </c>
      <c r="D330" t="s">
        <v>62</v>
      </c>
      <c r="E330" s="171">
        <v>6743</v>
      </c>
      <c r="H330" s="171">
        <v>3993</v>
      </c>
      <c r="I330" s="171">
        <v>163</v>
      </c>
      <c r="J330" t="s">
        <v>44</v>
      </c>
      <c r="K330" s="205">
        <v>3830</v>
      </c>
      <c r="L330" s="185">
        <f t="shared" si="10"/>
        <v>0.95917856248434763</v>
      </c>
      <c r="M330" s="186" t="str">
        <f t="shared" si="11"/>
        <v>above 1000 MW</v>
      </c>
    </row>
    <row r="331" spans="2:13" ht="15" thickBot="1">
      <c r="B331">
        <v>20250516</v>
      </c>
      <c r="C331">
        <v>1930</v>
      </c>
      <c r="D331" t="s">
        <v>62</v>
      </c>
      <c r="E331" s="171">
        <v>6743</v>
      </c>
      <c r="H331" s="171">
        <v>3993</v>
      </c>
      <c r="I331" s="171">
        <v>163</v>
      </c>
      <c r="J331" t="s">
        <v>44</v>
      </c>
      <c r="K331" s="205">
        <v>3830</v>
      </c>
      <c r="L331" s="185">
        <f t="shared" si="10"/>
        <v>0.95917856248434763</v>
      </c>
      <c r="M331" s="186" t="str">
        <f t="shared" si="11"/>
        <v>above 1000 MW</v>
      </c>
    </row>
    <row r="332" spans="2:13" ht="15" thickBot="1">
      <c r="B332">
        <v>20250516</v>
      </c>
      <c r="C332">
        <v>2030</v>
      </c>
      <c r="D332" t="s">
        <v>62</v>
      </c>
      <c r="E332" s="171">
        <v>6743</v>
      </c>
      <c r="H332" s="171">
        <v>3993</v>
      </c>
      <c r="I332" s="171">
        <v>163</v>
      </c>
      <c r="J332" t="s">
        <v>44</v>
      </c>
      <c r="K332" s="205">
        <v>3830</v>
      </c>
      <c r="L332" s="185">
        <f t="shared" si="10"/>
        <v>0.95917856248434763</v>
      </c>
      <c r="M332" s="186" t="str">
        <f t="shared" si="11"/>
        <v>above 1000 MW</v>
      </c>
    </row>
    <row r="333" spans="2:13" ht="15" thickBot="1">
      <c r="B333">
        <v>20250517</v>
      </c>
      <c r="C333">
        <v>30</v>
      </c>
      <c r="D333" t="s">
        <v>62</v>
      </c>
      <c r="E333" s="171"/>
      <c r="F333">
        <v>5888</v>
      </c>
      <c r="G333">
        <v>426</v>
      </c>
      <c r="H333" s="171">
        <v>1412</v>
      </c>
      <c r="I333" s="171">
        <v>201</v>
      </c>
      <c r="J333" t="s">
        <v>44</v>
      </c>
      <c r="K333" s="205">
        <v>1211</v>
      </c>
      <c r="L333" s="185">
        <f t="shared" si="10"/>
        <v>0.8576487252124646</v>
      </c>
      <c r="M333" s="186" t="str">
        <f t="shared" si="11"/>
        <v>above 1000 MW</v>
      </c>
    </row>
    <row r="334" spans="2:13" ht="15" thickBot="1">
      <c r="B334">
        <v>20250517</v>
      </c>
      <c r="C334">
        <v>130</v>
      </c>
      <c r="D334" t="s">
        <v>62</v>
      </c>
      <c r="E334" s="171"/>
      <c r="F334">
        <v>5885</v>
      </c>
      <c r="G334">
        <v>426</v>
      </c>
      <c r="H334" s="171">
        <v>1412</v>
      </c>
      <c r="I334" s="171">
        <v>197</v>
      </c>
      <c r="J334" t="s">
        <v>44</v>
      </c>
      <c r="K334" s="205">
        <v>1215</v>
      </c>
      <c r="L334" s="185">
        <f t="shared" si="10"/>
        <v>0.86048158640226624</v>
      </c>
      <c r="M334" s="186" t="str">
        <f t="shared" si="11"/>
        <v>above 1000 MW</v>
      </c>
    </row>
    <row r="335" spans="2:13" ht="15" thickBot="1">
      <c r="B335">
        <v>20250517</v>
      </c>
      <c r="C335">
        <v>230</v>
      </c>
      <c r="D335" t="s">
        <v>62</v>
      </c>
      <c r="E335" s="171"/>
      <c r="F335">
        <v>5859</v>
      </c>
      <c r="G335">
        <v>423</v>
      </c>
      <c r="H335" s="171">
        <v>1412</v>
      </c>
      <c r="I335" s="171">
        <v>172</v>
      </c>
      <c r="J335" t="s">
        <v>44</v>
      </c>
      <c r="K335" s="205">
        <v>1240</v>
      </c>
      <c r="L335" s="185">
        <f t="shared" si="10"/>
        <v>0.87818696883852687</v>
      </c>
      <c r="M335" s="186" t="str">
        <f t="shared" si="11"/>
        <v>above 1000 MW</v>
      </c>
    </row>
    <row r="336" spans="2:13" ht="15" thickBot="1">
      <c r="B336">
        <v>20250517</v>
      </c>
      <c r="C336">
        <v>930</v>
      </c>
      <c r="D336" t="s">
        <v>62</v>
      </c>
      <c r="E336" s="171"/>
      <c r="F336">
        <v>6362</v>
      </c>
      <c r="G336">
        <v>400</v>
      </c>
      <c r="H336" s="171">
        <v>3346</v>
      </c>
      <c r="I336" s="171">
        <v>208</v>
      </c>
      <c r="J336" t="s">
        <v>44</v>
      </c>
      <c r="K336" s="205">
        <v>3138</v>
      </c>
      <c r="L336" s="185">
        <f t="shared" si="10"/>
        <v>0.93783622235505082</v>
      </c>
      <c r="M336" s="186" t="str">
        <f t="shared" si="11"/>
        <v>above 1000 MW</v>
      </c>
    </row>
    <row r="337" spans="2:13" ht="15" thickBot="1">
      <c r="B337">
        <v>20250517</v>
      </c>
      <c r="C337">
        <v>1030</v>
      </c>
      <c r="D337" t="s">
        <v>62</v>
      </c>
      <c r="E337" s="171"/>
      <c r="F337">
        <v>6298</v>
      </c>
      <c r="G337">
        <v>395</v>
      </c>
      <c r="H337" s="171">
        <v>3346</v>
      </c>
      <c r="I337" s="171">
        <v>143</v>
      </c>
      <c r="J337" t="s">
        <v>44</v>
      </c>
      <c r="K337" s="205">
        <v>3203</v>
      </c>
      <c r="L337" s="185">
        <f t="shared" si="10"/>
        <v>0.95726240286909747</v>
      </c>
      <c r="M337" s="186" t="str">
        <f t="shared" si="11"/>
        <v>above 1000 MW</v>
      </c>
    </row>
    <row r="338" spans="2:13" ht="15" thickBot="1">
      <c r="B338">
        <v>20250517</v>
      </c>
      <c r="C338">
        <v>1130</v>
      </c>
      <c r="D338" t="s">
        <v>62</v>
      </c>
      <c r="E338" s="171"/>
      <c r="F338">
        <v>6298</v>
      </c>
      <c r="G338">
        <v>395</v>
      </c>
      <c r="H338" s="171">
        <v>3346</v>
      </c>
      <c r="I338" s="171">
        <v>143</v>
      </c>
      <c r="J338" t="s">
        <v>44</v>
      </c>
      <c r="K338" s="205">
        <v>3203</v>
      </c>
      <c r="L338" s="185">
        <f t="shared" si="10"/>
        <v>0.95726240286909747</v>
      </c>
      <c r="M338" s="186" t="str">
        <f t="shared" si="11"/>
        <v>above 1000 MW</v>
      </c>
    </row>
    <row r="339" spans="2:13" ht="15" thickBot="1">
      <c r="B339">
        <v>20250517</v>
      </c>
      <c r="C339">
        <v>1530</v>
      </c>
      <c r="D339" t="s">
        <v>62</v>
      </c>
      <c r="E339" s="171">
        <v>6788</v>
      </c>
      <c r="H339" s="171">
        <v>5936</v>
      </c>
      <c r="I339" s="171">
        <v>208</v>
      </c>
      <c r="J339" t="s">
        <v>44</v>
      </c>
      <c r="K339" s="205">
        <v>5728</v>
      </c>
      <c r="L339" s="185">
        <f t="shared" si="10"/>
        <v>0.96495956873315369</v>
      </c>
      <c r="M339" s="186" t="str">
        <f t="shared" si="11"/>
        <v>above 1000 MW</v>
      </c>
    </row>
    <row r="340" spans="2:13" ht="15" thickBot="1">
      <c r="B340">
        <v>20250517</v>
      </c>
      <c r="C340">
        <v>1630</v>
      </c>
      <c r="D340" t="s">
        <v>62</v>
      </c>
      <c r="E340" s="171">
        <v>6785</v>
      </c>
      <c r="H340" s="171">
        <v>5936</v>
      </c>
      <c r="I340" s="171">
        <v>205</v>
      </c>
      <c r="J340" t="s">
        <v>44</v>
      </c>
      <c r="K340" s="205">
        <v>5731</v>
      </c>
      <c r="L340" s="185">
        <f t="shared" si="10"/>
        <v>0.96546495956873313</v>
      </c>
      <c r="M340" s="186" t="str">
        <f t="shared" si="11"/>
        <v>above 1000 MW</v>
      </c>
    </row>
    <row r="341" spans="2:13" ht="15" thickBot="1">
      <c r="B341">
        <v>20250517</v>
      </c>
      <c r="C341">
        <v>1730</v>
      </c>
      <c r="D341" t="s">
        <v>62</v>
      </c>
      <c r="E341" s="171">
        <v>6739</v>
      </c>
      <c r="H341" s="171">
        <v>5936</v>
      </c>
      <c r="I341" s="171">
        <v>159</v>
      </c>
      <c r="J341" t="s">
        <v>44</v>
      </c>
      <c r="K341" s="205">
        <v>5777</v>
      </c>
      <c r="L341" s="185">
        <f t="shared" si="10"/>
        <v>0.9732142857142857</v>
      </c>
      <c r="M341" s="186" t="str">
        <f t="shared" si="11"/>
        <v>above 1000 MW</v>
      </c>
    </row>
    <row r="342" spans="2:13" ht="15" thickBot="1">
      <c r="B342">
        <v>20250517</v>
      </c>
      <c r="C342">
        <v>1830</v>
      </c>
      <c r="D342" t="s">
        <v>62</v>
      </c>
      <c r="E342" s="171">
        <v>6738</v>
      </c>
      <c r="H342" s="171">
        <v>1866</v>
      </c>
      <c r="I342" s="171">
        <v>158</v>
      </c>
      <c r="J342" t="s">
        <v>44</v>
      </c>
      <c r="K342" s="205">
        <v>1708</v>
      </c>
      <c r="L342" s="185">
        <f t="shared" si="10"/>
        <v>0.91532690246516613</v>
      </c>
      <c r="M342" s="186" t="str">
        <f t="shared" si="11"/>
        <v>above 1000 MW</v>
      </c>
    </row>
    <row r="343" spans="2:13" ht="15" thickBot="1">
      <c r="B343">
        <v>20250517</v>
      </c>
      <c r="C343">
        <v>1930</v>
      </c>
      <c r="D343" t="s">
        <v>62</v>
      </c>
      <c r="E343" s="171">
        <v>6789</v>
      </c>
      <c r="H343" s="171">
        <v>1866</v>
      </c>
      <c r="I343" s="171">
        <v>209</v>
      </c>
      <c r="J343" t="s">
        <v>44</v>
      </c>
      <c r="K343" s="205">
        <v>1657</v>
      </c>
      <c r="L343" s="185">
        <f t="shared" si="10"/>
        <v>0.88799571275455524</v>
      </c>
      <c r="M343" s="186" t="str">
        <f t="shared" si="11"/>
        <v>above 1000 MW</v>
      </c>
    </row>
    <row r="344" spans="2:13" ht="15" thickBot="1">
      <c r="B344">
        <v>20250517</v>
      </c>
      <c r="C344">
        <v>2030</v>
      </c>
      <c r="D344" t="s">
        <v>62</v>
      </c>
      <c r="E344" s="171">
        <v>6580</v>
      </c>
      <c r="H344" s="171">
        <v>1866</v>
      </c>
      <c r="I344" s="171">
        <v>0</v>
      </c>
      <c r="J344" t="s">
        <v>47</v>
      </c>
      <c r="K344" s="205">
        <v>1866</v>
      </c>
      <c r="L344" s="185">
        <f t="shared" si="10"/>
        <v>1</v>
      </c>
      <c r="M344" s="186" t="str">
        <f t="shared" si="11"/>
        <v>above 1000 MW</v>
      </c>
    </row>
    <row r="345" spans="2:13" ht="15" thickBot="1">
      <c r="B345">
        <v>20250517</v>
      </c>
      <c r="C345">
        <v>2130</v>
      </c>
      <c r="D345" t="s">
        <v>62</v>
      </c>
      <c r="E345" s="171"/>
      <c r="F345">
        <v>6289</v>
      </c>
      <c r="G345">
        <v>389</v>
      </c>
      <c r="H345" s="171">
        <v>2666</v>
      </c>
      <c r="I345" s="171">
        <v>135</v>
      </c>
      <c r="J345" t="s">
        <v>44</v>
      </c>
      <c r="K345" s="205">
        <v>2531</v>
      </c>
      <c r="L345" s="185">
        <f t="shared" si="10"/>
        <v>0.94936234058514624</v>
      </c>
      <c r="M345" s="186" t="str">
        <f t="shared" si="11"/>
        <v>above 1000 MW</v>
      </c>
    </row>
    <row r="346" spans="2:13" ht="15" thickBot="1">
      <c r="B346">
        <v>20250517</v>
      </c>
      <c r="C346">
        <v>2230</v>
      </c>
      <c r="D346" t="s">
        <v>62</v>
      </c>
      <c r="E346" s="171"/>
      <c r="F346">
        <v>6289</v>
      </c>
      <c r="G346">
        <v>389</v>
      </c>
      <c r="H346" s="171">
        <v>2666</v>
      </c>
      <c r="I346" s="171">
        <v>135</v>
      </c>
      <c r="J346" t="s">
        <v>44</v>
      </c>
      <c r="K346" s="205">
        <v>2531</v>
      </c>
      <c r="L346" s="185">
        <f t="shared" si="10"/>
        <v>0.94936234058514624</v>
      </c>
      <c r="M346" s="186" t="str">
        <f t="shared" si="11"/>
        <v>above 1000 MW</v>
      </c>
    </row>
    <row r="347" spans="2:13" ht="15" thickBot="1">
      <c r="B347">
        <v>20250517</v>
      </c>
      <c r="C347">
        <v>2330</v>
      </c>
      <c r="D347" t="s">
        <v>62</v>
      </c>
      <c r="E347" s="171"/>
      <c r="F347">
        <v>5729</v>
      </c>
      <c r="G347">
        <v>414</v>
      </c>
      <c r="H347" s="171">
        <v>3118</v>
      </c>
      <c r="I347" s="171">
        <v>135</v>
      </c>
      <c r="J347" t="s">
        <v>44</v>
      </c>
      <c r="K347" s="205">
        <v>2983</v>
      </c>
      <c r="L347" s="185">
        <f t="shared" si="10"/>
        <v>0.95670301475304687</v>
      </c>
      <c r="M347" s="186" t="str">
        <f t="shared" si="11"/>
        <v>above 1000 MW</v>
      </c>
    </row>
    <row r="348" spans="2:13" ht="15" thickBot="1">
      <c r="B348">
        <v>20250519</v>
      </c>
      <c r="C348">
        <v>30</v>
      </c>
      <c r="D348" t="s">
        <v>62</v>
      </c>
      <c r="E348" s="171"/>
      <c r="F348">
        <v>5743</v>
      </c>
      <c r="G348">
        <v>464</v>
      </c>
      <c r="H348" s="171">
        <v>1402</v>
      </c>
      <c r="I348" s="171">
        <v>55</v>
      </c>
      <c r="J348" t="s">
        <v>44</v>
      </c>
      <c r="K348" s="205">
        <v>1347</v>
      </c>
      <c r="L348" s="185">
        <f t="shared" si="10"/>
        <v>0.96077032810271046</v>
      </c>
      <c r="M348" s="186" t="str">
        <f t="shared" si="11"/>
        <v>above 1000 MW</v>
      </c>
    </row>
    <row r="349" spans="2:13" ht="15" thickBot="1">
      <c r="B349">
        <v>20250519</v>
      </c>
      <c r="C349">
        <v>130</v>
      </c>
      <c r="D349" t="s">
        <v>62</v>
      </c>
      <c r="E349" s="171"/>
      <c r="F349">
        <v>5743</v>
      </c>
      <c r="G349">
        <v>464</v>
      </c>
      <c r="H349" s="171">
        <v>1402</v>
      </c>
      <c r="I349" s="171">
        <v>55</v>
      </c>
      <c r="J349" t="s">
        <v>44</v>
      </c>
      <c r="K349" s="205">
        <v>1347</v>
      </c>
      <c r="L349" s="185">
        <f t="shared" si="10"/>
        <v>0.96077032810271046</v>
      </c>
      <c r="M349" s="186" t="str">
        <f t="shared" si="11"/>
        <v>above 1000 MW</v>
      </c>
    </row>
    <row r="350" spans="2:13" ht="15" thickBot="1">
      <c r="B350">
        <v>20250519</v>
      </c>
      <c r="C350">
        <v>230</v>
      </c>
      <c r="D350" t="s">
        <v>62</v>
      </c>
      <c r="E350" s="171"/>
      <c r="F350">
        <v>5743</v>
      </c>
      <c r="G350">
        <v>464</v>
      </c>
      <c r="H350" s="171">
        <v>1402</v>
      </c>
      <c r="I350" s="171">
        <v>55</v>
      </c>
      <c r="J350" t="s">
        <v>44</v>
      </c>
      <c r="K350" s="205">
        <v>1347</v>
      </c>
      <c r="L350" s="185">
        <f t="shared" si="10"/>
        <v>0.96077032810271046</v>
      </c>
      <c r="M350" s="186" t="str">
        <f t="shared" si="11"/>
        <v>above 1000 MW</v>
      </c>
    </row>
    <row r="351" spans="2:13" ht="15" thickBot="1">
      <c r="B351">
        <v>20250519</v>
      </c>
      <c r="C351">
        <v>330</v>
      </c>
      <c r="D351" t="s">
        <v>62</v>
      </c>
      <c r="E351" s="171"/>
      <c r="F351">
        <v>5816</v>
      </c>
      <c r="G351">
        <v>394</v>
      </c>
      <c r="H351" s="171">
        <v>1899</v>
      </c>
      <c r="I351" s="171">
        <v>129</v>
      </c>
      <c r="J351" t="s">
        <v>44</v>
      </c>
      <c r="K351" s="205">
        <v>1770</v>
      </c>
      <c r="L351" s="185">
        <f t="shared" si="10"/>
        <v>0.93206951026856244</v>
      </c>
      <c r="M351" s="186" t="str">
        <f t="shared" si="11"/>
        <v>above 1000 MW</v>
      </c>
    </row>
    <row r="352" spans="2:13" ht="15" thickBot="1">
      <c r="B352">
        <v>20250519</v>
      </c>
      <c r="C352">
        <v>430</v>
      </c>
      <c r="D352" t="s">
        <v>62</v>
      </c>
      <c r="E352" s="171"/>
      <c r="F352">
        <v>5816</v>
      </c>
      <c r="G352">
        <v>394</v>
      </c>
      <c r="H352" s="171">
        <v>1899</v>
      </c>
      <c r="I352" s="171">
        <v>129</v>
      </c>
      <c r="J352" t="s">
        <v>44</v>
      </c>
      <c r="K352" s="205">
        <v>1770</v>
      </c>
      <c r="L352" s="185">
        <f t="shared" si="10"/>
        <v>0.93206951026856244</v>
      </c>
      <c r="M352" s="186" t="str">
        <f t="shared" si="11"/>
        <v>above 1000 MW</v>
      </c>
    </row>
    <row r="353" spans="2:13" ht="15" thickBot="1">
      <c r="B353">
        <v>20250519</v>
      </c>
      <c r="C353">
        <v>530</v>
      </c>
      <c r="D353" t="s">
        <v>62</v>
      </c>
      <c r="E353" s="171"/>
      <c r="F353">
        <v>5816</v>
      </c>
      <c r="G353">
        <v>394</v>
      </c>
      <c r="H353" s="171">
        <v>1899</v>
      </c>
      <c r="I353" s="171">
        <v>129</v>
      </c>
      <c r="J353" t="s">
        <v>44</v>
      </c>
      <c r="K353" s="205">
        <v>1770</v>
      </c>
      <c r="L353" s="185">
        <f t="shared" si="10"/>
        <v>0.93206951026856244</v>
      </c>
      <c r="M353" s="186" t="str">
        <f t="shared" si="11"/>
        <v>above 1000 MW</v>
      </c>
    </row>
    <row r="354" spans="2:13" ht="15" thickBot="1">
      <c r="B354">
        <v>20250519</v>
      </c>
      <c r="C354">
        <v>630</v>
      </c>
      <c r="D354" t="s">
        <v>62</v>
      </c>
      <c r="E354" s="171"/>
      <c r="F354">
        <v>5816</v>
      </c>
      <c r="G354">
        <v>394</v>
      </c>
      <c r="H354" s="171">
        <v>1899</v>
      </c>
      <c r="I354" s="171">
        <v>129</v>
      </c>
      <c r="J354" t="s">
        <v>44</v>
      </c>
      <c r="K354" s="205">
        <v>1770</v>
      </c>
      <c r="L354" s="185">
        <f t="shared" si="10"/>
        <v>0.93206951026856244</v>
      </c>
      <c r="M354" s="186" t="str">
        <f t="shared" si="11"/>
        <v>above 1000 MW</v>
      </c>
    </row>
    <row r="355" spans="2:13" ht="15" thickBot="1">
      <c r="B355">
        <v>20250519</v>
      </c>
      <c r="C355">
        <v>730</v>
      </c>
      <c r="D355" t="s">
        <v>62</v>
      </c>
      <c r="E355" s="171">
        <v>6393</v>
      </c>
      <c r="H355" s="171">
        <v>5708</v>
      </c>
      <c r="I355" s="171">
        <v>113</v>
      </c>
      <c r="J355" t="s">
        <v>44</v>
      </c>
      <c r="K355" s="205">
        <v>5595</v>
      </c>
      <c r="L355" s="185">
        <f t="shared" si="10"/>
        <v>0.9802032235459005</v>
      </c>
      <c r="M355" s="186" t="str">
        <f t="shared" si="11"/>
        <v>above 1000 MW</v>
      </c>
    </row>
    <row r="356" spans="2:13" ht="15" thickBot="1">
      <c r="B356">
        <v>20250519</v>
      </c>
      <c r="C356">
        <v>830</v>
      </c>
      <c r="D356" t="s">
        <v>62</v>
      </c>
      <c r="E356">
        <v>6512</v>
      </c>
      <c r="F356" s="171"/>
      <c r="G356" s="171"/>
      <c r="H356" s="171">
        <v>5708</v>
      </c>
      <c r="I356" s="171">
        <v>232</v>
      </c>
      <c r="J356" t="s">
        <v>44</v>
      </c>
      <c r="K356" s="205">
        <v>5476</v>
      </c>
      <c r="L356" s="185">
        <f t="shared" si="10"/>
        <v>0.9593552908199019</v>
      </c>
      <c r="M356" s="186" t="str">
        <f t="shared" si="11"/>
        <v>above 1000 MW</v>
      </c>
    </row>
    <row r="357" spans="2:13" ht="15" thickBot="1">
      <c r="B357">
        <v>20250519</v>
      </c>
      <c r="C357">
        <v>1230</v>
      </c>
      <c r="D357" t="s">
        <v>62</v>
      </c>
      <c r="E357">
        <v>6446</v>
      </c>
      <c r="F357" s="171"/>
      <c r="G357" s="171"/>
      <c r="H357" s="171">
        <v>6550</v>
      </c>
      <c r="I357" s="171">
        <v>166</v>
      </c>
      <c r="J357" t="s">
        <v>44</v>
      </c>
      <c r="K357" s="205">
        <v>6384</v>
      </c>
      <c r="L357" s="185">
        <f t="shared" si="10"/>
        <v>0.97465648854961828</v>
      </c>
      <c r="M357" s="186" t="str">
        <f t="shared" si="11"/>
        <v>above 1000 MW</v>
      </c>
    </row>
    <row r="358" spans="2:13" ht="15" thickBot="1">
      <c r="B358">
        <v>20250519</v>
      </c>
      <c r="C358">
        <v>1330</v>
      </c>
      <c r="D358" t="s">
        <v>62</v>
      </c>
      <c r="E358">
        <v>6446</v>
      </c>
      <c r="F358" s="171"/>
      <c r="G358" s="171"/>
      <c r="H358" s="171">
        <v>6550</v>
      </c>
      <c r="I358" s="171">
        <v>166</v>
      </c>
      <c r="J358" t="s">
        <v>44</v>
      </c>
      <c r="K358" s="205">
        <v>6384</v>
      </c>
      <c r="L358" s="185">
        <f t="shared" si="10"/>
        <v>0.97465648854961828</v>
      </c>
      <c r="M358" s="186" t="str">
        <f t="shared" si="11"/>
        <v>above 1000 MW</v>
      </c>
    </row>
    <row r="359" spans="2:13" ht="15" thickBot="1">
      <c r="B359">
        <v>20250519</v>
      </c>
      <c r="C359">
        <v>1430</v>
      </c>
      <c r="D359" t="s">
        <v>62</v>
      </c>
      <c r="E359">
        <v>6446</v>
      </c>
      <c r="F359" s="171"/>
      <c r="G359" s="171"/>
      <c r="H359" s="171">
        <v>6550</v>
      </c>
      <c r="I359" s="171">
        <v>166</v>
      </c>
      <c r="J359" t="s">
        <v>44</v>
      </c>
      <c r="K359" s="205">
        <v>6384</v>
      </c>
      <c r="L359" s="185">
        <f t="shared" si="10"/>
        <v>0.97465648854961828</v>
      </c>
      <c r="M359" s="186" t="str">
        <f t="shared" si="11"/>
        <v>above 1000 MW</v>
      </c>
    </row>
    <row r="360" spans="2:13" ht="15" thickBot="1">
      <c r="B360">
        <v>20250520</v>
      </c>
      <c r="C360">
        <v>330</v>
      </c>
      <c r="D360" t="s">
        <v>62</v>
      </c>
      <c r="F360" s="171">
        <v>5553</v>
      </c>
      <c r="G360" s="171">
        <v>398</v>
      </c>
      <c r="H360" s="171">
        <v>2250</v>
      </c>
      <c r="I360" s="171">
        <v>162</v>
      </c>
      <c r="J360" t="s">
        <v>44</v>
      </c>
      <c r="K360" s="205">
        <v>2088</v>
      </c>
      <c r="L360" s="185">
        <f t="shared" si="10"/>
        <v>0.92800000000000005</v>
      </c>
      <c r="M360" s="186" t="str">
        <f t="shared" si="11"/>
        <v>above 1000 MW</v>
      </c>
    </row>
    <row r="361" spans="2:13" ht="15" thickBot="1">
      <c r="B361">
        <v>20250520</v>
      </c>
      <c r="C361">
        <v>430</v>
      </c>
      <c r="D361" t="s">
        <v>62</v>
      </c>
      <c r="F361" s="171">
        <v>5492</v>
      </c>
      <c r="G361" s="171">
        <v>393</v>
      </c>
      <c r="H361" s="171">
        <v>2250</v>
      </c>
      <c r="I361" s="171">
        <v>100</v>
      </c>
      <c r="J361" t="s">
        <v>44</v>
      </c>
      <c r="K361" s="205">
        <v>2150</v>
      </c>
      <c r="L361" s="185">
        <f t="shared" si="10"/>
        <v>0.9555555555555556</v>
      </c>
      <c r="M361" s="186" t="str">
        <f t="shared" si="11"/>
        <v>above 1000 MW</v>
      </c>
    </row>
    <row r="362" spans="2:13" ht="15" thickBot="1">
      <c r="B362">
        <v>20250520</v>
      </c>
      <c r="C362">
        <v>530</v>
      </c>
      <c r="D362" t="s">
        <v>62</v>
      </c>
      <c r="F362" s="171">
        <v>5409</v>
      </c>
      <c r="G362" s="171">
        <v>385</v>
      </c>
      <c r="H362" s="171">
        <v>2250</v>
      </c>
      <c r="I362" s="171">
        <v>17</v>
      </c>
      <c r="J362" t="s">
        <v>44</v>
      </c>
      <c r="K362" s="205">
        <v>2233</v>
      </c>
      <c r="L362" s="185">
        <f t="shared" si="10"/>
        <v>0.99244444444444446</v>
      </c>
      <c r="M362" s="186" t="str">
        <f t="shared" si="11"/>
        <v>above 1000 MW</v>
      </c>
    </row>
    <row r="363" spans="2:13" ht="15" thickBot="1">
      <c r="B363">
        <v>20250520</v>
      </c>
      <c r="C363">
        <v>630</v>
      </c>
      <c r="D363" t="s">
        <v>62</v>
      </c>
      <c r="F363" s="171">
        <v>5407</v>
      </c>
      <c r="G363" s="171">
        <v>385</v>
      </c>
      <c r="H363" s="171">
        <v>2250</v>
      </c>
      <c r="I363" s="171">
        <v>15</v>
      </c>
      <c r="J363" t="s">
        <v>44</v>
      </c>
      <c r="K363" s="205">
        <v>2235</v>
      </c>
      <c r="L363" s="185">
        <f t="shared" si="10"/>
        <v>0.99333333333333329</v>
      </c>
      <c r="M363" s="186" t="str">
        <f t="shared" si="11"/>
        <v>above 1000 MW</v>
      </c>
    </row>
    <row r="364" spans="2:13" ht="15" thickBot="1">
      <c r="B364">
        <v>20250520</v>
      </c>
      <c r="C364">
        <v>1230</v>
      </c>
      <c r="D364" t="s">
        <v>62</v>
      </c>
      <c r="E364">
        <v>6294</v>
      </c>
      <c r="F364" s="171"/>
      <c r="G364" s="171"/>
      <c r="H364" s="171">
        <v>3967</v>
      </c>
      <c r="I364" s="171">
        <v>164</v>
      </c>
      <c r="J364" t="s">
        <v>44</v>
      </c>
      <c r="K364" s="205">
        <v>3803</v>
      </c>
      <c r="L364" s="185">
        <f t="shared" si="10"/>
        <v>0.95865893622384668</v>
      </c>
      <c r="M364" s="186" t="str">
        <f t="shared" si="11"/>
        <v>above 1000 MW</v>
      </c>
    </row>
    <row r="365" spans="2:13" ht="15" thickBot="1">
      <c r="B365">
        <v>20250520</v>
      </c>
      <c r="C365">
        <v>1330</v>
      </c>
      <c r="D365" t="s">
        <v>62</v>
      </c>
      <c r="E365">
        <v>6294</v>
      </c>
      <c r="F365" s="171"/>
      <c r="G365" s="171"/>
      <c r="H365" s="171">
        <v>3967</v>
      </c>
      <c r="I365" s="171">
        <v>164</v>
      </c>
      <c r="J365" t="s">
        <v>44</v>
      </c>
      <c r="K365" s="205">
        <v>3803</v>
      </c>
      <c r="L365" s="185">
        <f t="shared" si="10"/>
        <v>0.95865893622384668</v>
      </c>
      <c r="M365" s="186" t="str">
        <f t="shared" si="11"/>
        <v>above 1000 MW</v>
      </c>
    </row>
    <row r="366" spans="2:13" ht="15" thickBot="1">
      <c r="B366">
        <v>20250520</v>
      </c>
      <c r="C366">
        <v>1430</v>
      </c>
      <c r="D366" t="s">
        <v>62</v>
      </c>
      <c r="E366">
        <v>6314</v>
      </c>
      <c r="F366" s="171"/>
      <c r="G366" s="171"/>
      <c r="H366" s="171">
        <v>3967</v>
      </c>
      <c r="I366" s="171">
        <v>184</v>
      </c>
      <c r="J366" t="s">
        <v>44</v>
      </c>
      <c r="K366" s="205">
        <v>3783</v>
      </c>
      <c r="L366" s="185">
        <f t="shared" si="10"/>
        <v>0.95361734308041346</v>
      </c>
      <c r="M366" s="186" t="str">
        <f t="shared" si="11"/>
        <v>above 1000 MW</v>
      </c>
    </row>
    <row r="367" spans="2:13" ht="15" thickBot="1">
      <c r="B367">
        <v>20250520</v>
      </c>
      <c r="C367">
        <v>1830</v>
      </c>
      <c r="D367" t="s">
        <v>62</v>
      </c>
      <c r="E367">
        <v>6148</v>
      </c>
      <c r="F367" s="171"/>
      <c r="G367" s="171"/>
      <c r="H367" s="171">
        <v>6651</v>
      </c>
      <c r="I367" s="171">
        <v>18</v>
      </c>
      <c r="J367" t="s">
        <v>44</v>
      </c>
      <c r="K367" s="205">
        <v>6633</v>
      </c>
      <c r="L367" s="185">
        <f t="shared" si="10"/>
        <v>0.99729364005412724</v>
      </c>
      <c r="M367" s="186" t="str">
        <f t="shared" si="11"/>
        <v>above 1000 MW</v>
      </c>
    </row>
    <row r="368" spans="2:13" ht="15" thickBot="1">
      <c r="B368">
        <v>20250520</v>
      </c>
      <c r="C368">
        <v>1930</v>
      </c>
      <c r="D368" t="s">
        <v>62</v>
      </c>
      <c r="E368" s="171">
        <v>6297</v>
      </c>
      <c r="H368" s="171">
        <v>6737</v>
      </c>
      <c r="I368" s="171">
        <v>17</v>
      </c>
      <c r="J368" t="s">
        <v>44</v>
      </c>
      <c r="K368" s="205">
        <v>6720</v>
      </c>
      <c r="L368" s="185">
        <f t="shared" si="10"/>
        <v>0.99747662164168027</v>
      </c>
      <c r="M368" s="186" t="str">
        <f t="shared" si="11"/>
        <v>above 1000 MW</v>
      </c>
    </row>
    <row r="369" spans="2:13" ht="15" thickBot="1">
      <c r="B369">
        <v>20250520</v>
      </c>
      <c r="C369">
        <v>2030</v>
      </c>
      <c r="D369" t="s">
        <v>62</v>
      </c>
      <c r="E369" s="171">
        <v>6297</v>
      </c>
      <c r="H369" s="171">
        <v>6737</v>
      </c>
      <c r="I369" s="171">
        <v>17</v>
      </c>
      <c r="J369" t="s">
        <v>44</v>
      </c>
      <c r="K369" s="205">
        <v>6720</v>
      </c>
      <c r="L369" s="185">
        <f t="shared" si="10"/>
        <v>0.99747662164168027</v>
      </c>
      <c r="M369" s="186" t="str">
        <f t="shared" si="11"/>
        <v>above 1000 MW</v>
      </c>
    </row>
    <row r="370" spans="2:13" ht="15" thickBot="1">
      <c r="B370">
        <v>20250523</v>
      </c>
      <c r="C370">
        <v>30</v>
      </c>
      <c r="D370" t="s">
        <v>62</v>
      </c>
      <c r="E370" s="171"/>
      <c r="F370">
        <v>5541</v>
      </c>
      <c r="G370">
        <v>397</v>
      </c>
      <c r="H370" s="171">
        <v>3341</v>
      </c>
      <c r="I370" s="171">
        <v>150</v>
      </c>
      <c r="J370" t="s">
        <v>44</v>
      </c>
      <c r="K370" s="205">
        <v>3191</v>
      </c>
      <c r="L370" s="185">
        <f t="shared" si="10"/>
        <v>0.95510326249625865</v>
      </c>
      <c r="M370" s="186" t="str">
        <f t="shared" si="11"/>
        <v>above 1000 MW</v>
      </c>
    </row>
    <row r="371" spans="2:13" ht="15" thickBot="1">
      <c r="B371">
        <v>20250523</v>
      </c>
      <c r="C371">
        <v>130</v>
      </c>
      <c r="D371" t="s">
        <v>62</v>
      </c>
      <c r="E371" s="171"/>
      <c r="F371">
        <v>5541</v>
      </c>
      <c r="G371">
        <v>397</v>
      </c>
      <c r="H371" s="171">
        <v>3341</v>
      </c>
      <c r="I371" s="171">
        <v>150</v>
      </c>
      <c r="J371" t="s">
        <v>44</v>
      </c>
      <c r="K371" s="205">
        <v>3191</v>
      </c>
      <c r="L371" s="185">
        <f t="shared" si="10"/>
        <v>0.95510326249625865</v>
      </c>
      <c r="M371" s="186" t="str">
        <f t="shared" si="11"/>
        <v>above 1000 MW</v>
      </c>
    </row>
    <row r="372" spans="2:13" ht="15" thickBot="1">
      <c r="B372">
        <v>20250523</v>
      </c>
      <c r="C372">
        <v>230</v>
      </c>
      <c r="D372" t="s">
        <v>62</v>
      </c>
      <c r="E372" s="171"/>
      <c r="F372">
        <v>5541</v>
      </c>
      <c r="G372">
        <v>397</v>
      </c>
      <c r="H372" s="171">
        <v>3341</v>
      </c>
      <c r="I372" s="171">
        <v>150</v>
      </c>
      <c r="J372" t="s">
        <v>44</v>
      </c>
      <c r="K372" s="205">
        <v>3191</v>
      </c>
      <c r="L372" s="185">
        <f t="shared" si="10"/>
        <v>0.95510326249625865</v>
      </c>
      <c r="M372" s="186" t="str">
        <f t="shared" si="11"/>
        <v>above 1000 MW</v>
      </c>
    </row>
    <row r="373" spans="2:13" ht="15" thickBot="1">
      <c r="B373">
        <v>20250523</v>
      </c>
      <c r="C373">
        <v>330</v>
      </c>
      <c r="D373" t="s">
        <v>62</v>
      </c>
      <c r="E373" s="171"/>
      <c r="F373">
        <v>5542</v>
      </c>
      <c r="G373">
        <v>447</v>
      </c>
      <c r="H373" s="171">
        <v>3095</v>
      </c>
      <c r="I373" s="171">
        <v>150</v>
      </c>
      <c r="J373" t="s">
        <v>44</v>
      </c>
      <c r="K373" s="205">
        <v>2945</v>
      </c>
      <c r="L373" s="185">
        <f t="shared" si="10"/>
        <v>0.9515347334410339</v>
      </c>
      <c r="M373" s="186" t="str">
        <f t="shared" si="11"/>
        <v>above 1000 MW</v>
      </c>
    </row>
    <row r="374" spans="2:13" ht="15" thickBot="1">
      <c r="B374">
        <v>20250523</v>
      </c>
      <c r="C374">
        <v>430</v>
      </c>
      <c r="D374" t="s">
        <v>62</v>
      </c>
      <c r="E374" s="171"/>
      <c r="F374">
        <v>5542</v>
      </c>
      <c r="G374">
        <v>447</v>
      </c>
      <c r="H374" s="171">
        <v>3095</v>
      </c>
      <c r="I374" s="171">
        <v>150</v>
      </c>
      <c r="J374" t="s">
        <v>44</v>
      </c>
      <c r="K374" s="205">
        <v>2945</v>
      </c>
      <c r="L374" s="185">
        <f t="shared" si="10"/>
        <v>0.9515347334410339</v>
      </c>
      <c r="M374" s="186" t="str">
        <f t="shared" si="11"/>
        <v>above 1000 MW</v>
      </c>
    </row>
    <row r="375" spans="2:13" ht="15" thickBot="1">
      <c r="B375">
        <v>20250523</v>
      </c>
      <c r="C375">
        <v>530</v>
      </c>
      <c r="D375" t="s">
        <v>62</v>
      </c>
      <c r="E375" s="171"/>
      <c r="F375">
        <v>5542</v>
      </c>
      <c r="G375">
        <v>447</v>
      </c>
      <c r="H375" s="171">
        <v>3095</v>
      </c>
      <c r="I375" s="171">
        <v>150</v>
      </c>
      <c r="J375" t="s">
        <v>44</v>
      </c>
      <c r="K375" s="205">
        <v>2945</v>
      </c>
      <c r="L375" s="185">
        <f t="shared" si="10"/>
        <v>0.9515347334410339</v>
      </c>
      <c r="M375" s="186" t="str">
        <f t="shared" si="11"/>
        <v>above 1000 MW</v>
      </c>
    </row>
    <row r="376" spans="2:13" ht="15" thickBot="1">
      <c r="B376">
        <v>20250523</v>
      </c>
      <c r="C376">
        <v>630</v>
      </c>
      <c r="D376" t="s">
        <v>62</v>
      </c>
      <c r="E376" s="171"/>
      <c r="F376">
        <v>5546</v>
      </c>
      <c r="G376">
        <v>448</v>
      </c>
      <c r="H376" s="171">
        <v>3095</v>
      </c>
      <c r="I376" s="171">
        <v>154</v>
      </c>
      <c r="J376" t="s">
        <v>44</v>
      </c>
      <c r="K376" s="205">
        <v>2941</v>
      </c>
      <c r="L376" s="185">
        <f t="shared" si="10"/>
        <v>0.95024232633279482</v>
      </c>
      <c r="M376" s="186" t="str">
        <f t="shared" si="11"/>
        <v>above 1000 MW</v>
      </c>
    </row>
    <row r="377" spans="2:13" ht="15" thickBot="1">
      <c r="B377">
        <v>20250523</v>
      </c>
      <c r="C377">
        <v>2130</v>
      </c>
      <c r="D377" t="s">
        <v>62</v>
      </c>
      <c r="E377" s="171"/>
      <c r="F377">
        <v>6303</v>
      </c>
      <c r="G377">
        <v>441</v>
      </c>
      <c r="H377" s="171">
        <v>5105</v>
      </c>
      <c r="I377" s="171">
        <v>149</v>
      </c>
      <c r="J377" t="s">
        <v>44</v>
      </c>
      <c r="K377" s="205">
        <v>4956</v>
      </c>
      <c r="L377" s="185">
        <f t="shared" si="10"/>
        <v>0.97081292850146916</v>
      </c>
      <c r="M377" s="186" t="str">
        <f t="shared" si="11"/>
        <v>above 1000 MW</v>
      </c>
    </row>
    <row r="378" spans="2:13" ht="15" thickBot="1">
      <c r="B378">
        <v>20250523</v>
      </c>
      <c r="C378">
        <v>2230</v>
      </c>
      <c r="D378" t="s">
        <v>62</v>
      </c>
      <c r="E378" s="171"/>
      <c r="F378">
        <v>6303</v>
      </c>
      <c r="G378">
        <v>441</v>
      </c>
      <c r="H378" s="171">
        <v>5105</v>
      </c>
      <c r="I378" s="171">
        <v>149</v>
      </c>
      <c r="J378" t="s">
        <v>44</v>
      </c>
      <c r="K378" s="205">
        <v>4956</v>
      </c>
      <c r="L378" s="185">
        <f t="shared" si="10"/>
        <v>0.97081292850146916</v>
      </c>
      <c r="M378" s="186" t="str">
        <f t="shared" si="11"/>
        <v>above 1000 MW</v>
      </c>
    </row>
    <row r="379" spans="2:13" ht="15" thickBot="1">
      <c r="B379">
        <v>20250523</v>
      </c>
      <c r="C379">
        <v>2330</v>
      </c>
      <c r="D379" t="s">
        <v>62</v>
      </c>
      <c r="E379" s="171"/>
      <c r="F379">
        <v>5743</v>
      </c>
      <c r="G379">
        <v>466</v>
      </c>
      <c r="H379" s="171">
        <v>5564</v>
      </c>
      <c r="I379" s="171">
        <v>149</v>
      </c>
      <c r="J379" t="s">
        <v>44</v>
      </c>
      <c r="K379" s="205">
        <v>5415</v>
      </c>
      <c r="L379" s="185">
        <f t="shared" si="10"/>
        <v>0.9732207045291158</v>
      </c>
      <c r="M379" s="186" t="str">
        <f t="shared" si="11"/>
        <v>above 1000 MW</v>
      </c>
    </row>
    <row r="380" spans="2:13" ht="15" thickBot="1">
      <c r="B380">
        <v>20250524</v>
      </c>
      <c r="C380">
        <v>30</v>
      </c>
      <c r="D380" t="s">
        <v>62</v>
      </c>
      <c r="E380" s="171">
        <v>6085</v>
      </c>
      <c r="H380" s="171">
        <v>2012</v>
      </c>
      <c r="I380" s="171">
        <v>5</v>
      </c>
      <c r="J380" t="s">
        <v>44</v>
      </c>
      <c r="K380" s="205">
        <v>2007</v>
      </c>
      <c r="L380" s="185">
        <f t="shared" si="10"/>
        <v>0.99751491053677932</v>
      </c>
      <c r="M380" s="186" t="str">
        <f t="shared" si="11"/>
        <v>above 1000 MW</v>
      </c>
    </row>
    <row r="381" spans="2:13" ht="15" thickBot="1">
      <c r="B381">
        <v>20250524</v>
      </c>
      <c r="C381">
        <v>130</v>
      </c>
      <c r="D381" t="s">
        <v>62</v>
      </c>
      <c r="E381" s="171">
        <v>6104</v>
      </c>
      <c r="H381" s="171">
        <v>2012</v>
      </c>
      <c r="I381" s="171">
        <v>24</v>
      </c>
      <c r="J381" t="s">
        <v>44</v>
      </c>
      <c r="K381" s="205">
        <v>1988</v>
      </c>
      <c r="L381" s="185">
        <f t="shared" si="10"/>
        <v>0.98807157057654071</v>
      </c>
      <c r="M381" s="186" t="str">
        <f t="shared" si="11"/>
        <v>above 1000 MW</v>
      </c>
    </row>
    <row r="382" spans="2:13" ht="15" thickBot="1">
      <c r="B382">
        <v>20250524</v>
      </c>
      <c r="C382">
        <v>230</v>
      </c>
      <c r="D382" t="s">
        <v>62</v>
      </c>
      <c r="E382" s="171">
        <v>6264</v>
      </c>
      <c r="H382" s="171">
        <v>2012</v>
      </c>
      <c r="I382" s="171">
        <v>184</v>
      </c>
      <c r="J382" t="s">
        <v>44</v>
      </c>
      <c r="K382" s="205">
        <v>1828</v>
      </c>
      <c r="L382" s="185">
        <f t="shared" si="10"/>
        <v>0.90854870775347918</v>
      </c>
      <c r="M382" s="186" t="str">
        <f t="shared" si="11"/>
        <v>above 1000 MW</v>
      </c>
    </row>
    <row r="383" spans="2:13" ht="15" thickBot="1">
      <c r="B383">
        <v>20250524</v>
      </c>
      <c r="C383">
        <v>330</v>
      </c>
      <c r="D383" t="s">
        <v>62</v>
      </c>
      <c r="E383" s="171">
        <v>6241</v>
      </c>
      <c r="H383" s="171">
        <v>1697</v>
      </c>
      <c r="I383" s="171">
        <v>161</v>
      </c>
      <c r="J383" t="s">
        <v>44</v>
      </c>
      <c r="K383" s="205">
        <v>1536</v>
      </c>
      <c r="L383" s="185">
        <f t="shared" si="10"/>
        <v>0.90512669416617564</v>
      </c>
      <c r="M383" s="186" t="str">
        <f t="shared" si="11"/>
        <v>above 1000 MW</v>
      </c>
    </row>
    <row r="384" spans="2:13" ht="15" thickBot="1">
      <c r="B384">
        <v>20250524</v>
      </c>
      <c r="C384">
        <v>430</v>
      </c>
      <c r="D384" t="s">
        <v>62</v>
      </c>
      <c r="E384" s="171">
        <v>6241</v>
      </c>
      <c r="H384" s="171">
        <v>1697</v>
      </c>
      <c r="I384" s="171">
        <v>161</v>
      </c>
      <c r="J384" t="s">
        <v>44</v>
      </c>
      <c r="K384" s="205">
        <v>1536</v>
      </c>
      <c r="L384" s="185">
        <f t="shared" si="10"/>
        <v>0.90512669416617564</v>
      </c>
      <c r="M384" s="186" t="str">
        <f t="shared" si="11"/>
        <v>above 1000 MW</v>
      </c>
    </row>
    <row r="385" spans="2:13" ht="15" thickBot="1">
      <c r="B385">
        <v>20250524</v>
      </c>
      <c r="C385">
        <v>530</v>
      </c>
      <c r="D385" t="s">
        <v>62</v>
      </c>
      <c r="E385" s="171">
        <v>6283</v>
      </c>
      <c r="H385" s="171">
        <v>1697</v>
      </c>
      <c r="I385" s="171">
        <v>203</v>
      </c>
      <c r="J385" t="s">
        <v>44</v>
      </c>
      <c r="K385" s="205">
        <v>1494</v>
      </c>
      <c r="L385" s="185">
        <f t="shared" si="10"/>
        <v>0.88037713612256929</v>
      </c>
      <c r="M385" s="186" t="str">
        <f t="shared" si="11"/>
        <v>above 1000 MW</v>
      </c>
    </row>
    <row r="386" spans="2:13" ht="15" thickBot="1">
      <c r="B386">
        <v>20250524</v>
      </c>
      <c r="C386">
        <v>630</v>
      </c>
      <c r="D386" t="s">
        <v>62</v>
      </c>
      <c r="E386" s="171">
        <v>6080</v>
      </c>
      <c r="H386" s="171">
        <v>1697</v>
      </c>
      <c r="I386" s="171">
        <v>0</v>
      </c>
      <c r="J386" t="s">
        <v>47</v>
      </c>
      <c r="K386" s="205">
        <v>1697</v>
      </c>
      <c r="L386" s="185">
        <f t="shared" si="10"/>
        <v>1</v>
      </c>
      <c r="M386" s="186" t="str">
        <f t="shared" si="11"/>
        <v>above 1000 MW</v>
      </c>
    </row>
    <row r="387" spans="2:13" ht="15" thickBot="1">
      <c r="B387">
        <v>20250524</v>
      </c>
      <c r="C387">
        <v>730</v>
      </c>
      <c r="D387" t="s">
        <v>62</v>
      </c>
      <c r="E387" s="171"/>
      <c r="F387">
        <v>6340</v>
      </c>
      <c r="G387">
        <v>494</v>
      </c>
      <c r="H387" s="171">
        <v>1126</v>
      </c>
      <c r="I387" s="171">
        <v>186</v>
      </c>
      <c r="J387" t="s">
        <v>44</v>
      </c>
      <c r="K387" s="205">
        <v>940</v>
      </c>
      <c r="L387" s="185">
        <f t="shared" si="10"/>
        <v>0.8348134991119005</v>
      </c>
      <c r="M387" s="186" t="str">
        <f t="shared" si="11"/>
        <v>above 1000 MW</v>
      </c>
    </row>
    <row r="388" spans="2:13" ht="15" thickBot="1">
      <c r="B388">
        <v>20250524</v>
      </c>
      <c r="C388">
        <v>830</v>
      </c>
      <c r="D388" t="s">
        <v>62</v>
      </c>
      <c r="E388" s="171"/>
      <c r="F388">
        <v>6226</v>
      </c>
      <c r="G388">
        <v>485</v>
      </c>
      <c r="H388" s="171">
        <v>1126</v>
      </c>
      <c r="I388" s="171">
        <v>72</v>
      </c>
      <c r="J388" t="s">
        <v>44</v>
      </c>
      <c r="K388" s="205">
        <v>1054</v>
      </c>
      <c r="L388" s="185">
        <f t="shared" si="10"/>
        <v>0.93605683836589693</v>
      </c>
      <c r="M388" s="186" t="str">
        <f t="shared" si="11"/>
        <v>above 1000 MW</v>
      </c>
    </row>
    <row r="389" spans="2:13" ht="15" thickBot="1">
      <c r="B389">
        <v>20250524</v>
      </c>
      <c r="C389">
        <v>930</v>
      </c>
      <c r="D389" t="s">
        <v>62</v>
      </c>
      <c r="E389" s="171">
        <v>7952</v>
      </c>
      <c r="H389" s="171">
        <v>3421</v>
      </c>
      <c r="I389" s="171">
        <v>74</v>
      </c>
      <c r="J389" t="s">
        <v>44</v>
      </c>
      <c r="K389" s="205">
        <v>3347</v>
      </c>
      <c r="L389" s="185">
        <f t="shared" si="10"/>
        <v>0.97836889798304594</v>
      </c>
      <c r="M389" s="186" t="str">
        <f t="shared" si="11"/>
        <v>above 1000 MW</v>
      </c>
    </row>
    <row r="390" spans="2:13" ht="15" thickBot="1">
      <c r="B390">
        <v>20250524</v>
      </c>
      <c r="C390">
        <v>1030</v>
      </c>
      <c r="D390" t="s">
        <v>62</v>
      </c>
      <c r="E390" s="171">
        <v>8026</v>
      </c>
      <c r="H390" s="171">
        <v>3421</v>
      </c>
      <c r="I390" s="171">
        <v>148</v>
      </c>
      <c r="J390" t="s">
        <v>44</v>
      </c>
      <c r="K390" s="205">
        <v>3273</v>
      </c>
      <c r="L390" s="185">
        <f t="shared" si="10"/>
        <v>0.95673779596609176</v>
      </c>
      <c r="M390" s="186" t="str">
        <f t="shared" si="11"/>
        <v>above 1000 MW</v>
      </c>
    </row>
    <row r="391" spans="2:13" ht="15" thickBot="1">
      <c r="B391">
        <v>20250524</v>
      </c>
      <c r="C391">
        <v>1130</v>
      </c>
      <c r="D391" t="s">
        <v>62</v>
      </c>
      <c r="E391" s="171">
        <v>8026</v>
      </c>
      <c r="H391" s="171">
        <v>3421</v>
      </c>
      <c r="I391" s="171">
        <v>148</v>
      </c>
      <c r="J391" t="s">
        <v>44</v>
      </c>
      <c r="K391" s="205">
        <v>3273</v>
      </c>
      <c r="L391" s="185">
        <f t="shared" si="10"/>
        <v>0.95673779596609176</v>
      </c>
      <c r="M391" s="186" t="str">
        <f t="shared" si="11"/>
        <v>above 1000 MW</v>
      </c>
    </row>
    <row r="392" spans="2:13" ht="15" thickBot="1">
      <c r="B392">
        <v>20250524</v>
      </c>
      <c r="C392">
        <v>1530</v>
      </c>
      <c r="D392" t="s">
        <v>62</v>
      </c>
      <c r="E392" s="171">
        <v>6795</v>
      </c>
      <c r="H392" s="171">
        <v>4432</v>
      </c>
      <c r="I392" s="171">
        <v>215</v>
      </c>
      <c r="J392" t="s">
        <v>44</v>
      </c>
      <c r="K392" s="205">
        <v>4217</v>
      </c>
      <c r="L392" s="185">
        <f t="shared" si="10"/>
        <v>0.95148916967509023</v>
      </c>
      <c r="M392" s="186" t="str">
        <f t="shared" si="11"/>
        <v>above 1000 MW</v>
      </c>
    </row>
    <row r="393" spans="2:13" ht="15" thickBot="1">
      <c r="B393">
        <v>20250524</v>
      </c>
      <c r="C393">
        <v>1630</v>
      </c>
      <c r="D393" t="s">
        <v>62</v>
      </c>
      <c r="E393" s="171">
        <v>6728</v>
      </c>
      <c r="H393" s="171">
        <v>4432</v>
      </c>
      <c r="I393" s="171">
        <v>148</v>
      </c>
      <c r="J393" t="s">
        <v>44</v>
      </c>
      <c r="K393" s="205">
        <v>4284</v>
      </c>
      <c r="L393" s="185">
        <f t="shared" ref="L393:L456" si="12">K393/H393</f>
        <v>0.96660649819494582</v>
      </c>
      <c r="M393" s="186" t="str">
        <f t="shared" ref="M393:M456" si="13">IF(H393&lt;=500,"below 500 MW",IF(H393&lt;=1000,"[500-1000] MW","above 1000 MW"))</f>
        <v>above 1000 MW</v>
      </c>
    </row>
    <row r="394" spans="2:13" ht="15" thickBot="1">
      <c r="B394">
        <v>20250524</v>
      </c>
      <c r="C394">
        <v>1730</v>
      </c>
      <c r="D394" t="s">
        <v>62</v>
      </c>
      <c r="E394" s="171">
        <v>6737</v>
      </c>
      <c r="H394" s="171">
        <v>4432</v>
      </c>
      <c r="I394" s="171">
        <v>157</v>
      </c>
      <c r="J394" t="s">
        <v>44</v>
      </c>
      <c r="K394" s="205">
        <v>4275</v>
      </c>
      <c r="L394" s="185">
        <f t="shared" si="12"/>
        <v>0.96457581227436828</v>
      </c>
      <c r="M394" s="186" t="str">
        <f t="shared" si="13"/>
        <v>above 1000 MW</v>
      </c>
    </row>
    <row r="395" spans="2:13" ht="15" thickBot="1">
      <c r="B395">
        <v>20250524</v>
      </c>
      <c r="C395">
        <v>1830</v>
      </c>
      <c r="D395" t="s">
        <v>62</v>
      </c>
      <c r="E395" s="171">
        <v>6580</v>
      </c>
      <c r="H395" s="171">
        <v>1804</v>
      </c>
      <c r="I395" s="171">
        <v>0</v>
      </c>
      <c r="J395" t="s">
        <v>47</v>
      </c>
      <c r="K395" s="205">
        <v>1804</v>
      </c>
      <c r="L395" s="185">
        <f t="shared" si="12"/>
        <v>1</v>
      </c>
      <c r="M395" s="186" t="str">
        <f t="shared" si="13"/>
        <v>above 1000 MW</v>
      </c>
    </row>
    <row r="396" spans="2:13" ht="15" thickBot="1">
      <c r="B396">
        <v>20250524</v>
      </c>
      <c r="C396">
        <v>1930</v>
      </c>
      <c r="D396" t="s">
        <v>62</v>
      </c>
      <c r="E396" s="171">
        <v>6809</v>
      </c>
      <c r="H396" s="171">
        <v>1804</v>
      </c>
      <c r="I396" s="171">
        <v>229</v>
      </c>
      <c r="J396" t="s">
        <v>44</v>
      </c>
      <c r="K396" s="205">
        <v>1575</v>
      </c>
      <c r="L396" s="185">
        <f t="shared" si="12"/>
        <v>0.87305986696230597</v>
      </c>
      <c r="M396" s="186" t="str">
        <f t="shared" si="13"/>
        <v>above 1000 MW</v>
      </c>
    </row>
    <row r="397" spans="2:13" ht="15" thickBot="1">
      <c r="B397">
        <v>20250524</v>
      </c>
      <c r="C397">
        <v>2030</v>
      </c>
      <c r="D397" t="s">
        <v>62</v>
      </c>
      <c r="E397" s="171">
        <v>6580</v>
      </c>
      <c r="H397" s="171">
        <v>1804</v>
      </c>
      <c r="I397" s="171">
        <v>0</v>
      </c>
      <c r="J397" t="s">
        <v>47</v>
      </c>
      <c r="K397" s="205">
        <v>1804</v>
      </c>
      <c r="L397" s="185">
        <f t="shared" si="12"/>
        <v>1</v>
      </c>
      <c r="M397" s="186" t="str">
        <f t="shared" si="13"/>
        <v>above 1000 MW</v>
      </c>
    </row>
    <row r="398" spans="2:13" ht="15" thickBot="1">
      <c r="B398">
        <v>20250526</v>
      </c>
      <c r="C398">
        <v>730</v>
      </c>
      <c r="D398" t="s">
        <v>62</v>
      </c>
      <c r="E398" s="171">
        <v>5630</v>
      </c>
      <c r="H398" s="171">
        <v>3569</v>
      </c>
      <c r="I398" s="171">
        <v>0</v>
      </c>
      <c r="J398" t="s">
        <v>47</v>
      </c>
      <c r="K398" s="205">
        <v>3569</v>
      </c>
      <c r="L398" s="185">
        <f t="shared" si="12"/>
        <v>1</v>
      </c>
      <c r="M398" s="186" t="str">
        <f t="shared" si="13"/>
        <v>above 1000 MW</v>
      </c>
    </row>
    <row r="399" spans="2:13" ht="15" thickBot="1">
      <c r="B399">
        <v>20250526</v>
      </c>
      <c r="C399">
        <v>830</v>
      </c>
      <c r="D399" t="s">
        <v>62</v>
      </c>
      <c r="E399" s="171">
        <v>5630</v>
      </c>
      <c r="H399" s="171">
        <v>3569</v>
      </c>
      <c r="I399" s="171">
        <v>0</v>
      </c>
      <c r="J399" t="s">
        <v>47</v>
      </c>
      <c r="K399" s="205">
        <v>3569</v>
      </c>
      <c r="L399" s="185">
        <f t="shared" si="12"/>
        <v>1</v>
      </c>
      <c r="M399" s="186" t="str">
        <f t="shared" si="13"/>
        <v>above 1000 MW</v>
      </c>
    </row>
    <row r="400" spans="2:13" ht="15" thickBot="1">
      <c r="B400">
        <v>20250526</v>
      </c>
      <c r="C400">
        <v>1230</v>
      </c>
      <c r="D400" t="s">
        <v>62</v>
      </c>
      <c r="E400" s="171">
        <v>5789</v>
      </c>
      <c r="H400" s="171">
        <v>2449</v>
      </c>
      <c r="I400" s="171">
        <v>159</v>
      </c>
      <c r="J400" t="s">
        <v>44</v>
      </c>
      <c r="K400" s="205">
        <v>2290</v>
      </c>
      <c r="L400" s="185">
        <f t="shared" si="12"/>
        <v>0.93507554103715806</v>
      </c>
      <c r="M400" s="186" t="str">
        <f t="shared" si="13"/>
        <v>above 1000 MW</v>
      </c>
    </row>
    <row r="401" spans="2:13" ht="15" thickBot="1">
      <c r="B401">
        <v>20250526</v>
      </c>
      <c r="C401">
        <v>1330</v>
      </c>
      <c r="D401" t="s">
        <v>62</v>
      </c>
      <c r="E401" s="171">
        <v>5789</v>
      </c>
      <c r="H401" s="171">
        <v>2449</v>
      </c>
      <c r="I401" s="171">
        <v>159</v>
      </c>
      <c r="J401" t="s">
        <v>44</v>
      </c>
      <c r="K401" s="205">
        <v>2290</v>
      </c>
      <c r="L401" s="185">
        <f t="shared" si="12"/>
        <v>0.93507554103715806</v>
      </c>
      <c r="M401" s="186" t="str">
        <f t="shared" si="13"/>
        <v>above 1000 MW</v>
      </c>
    </row>
    <row r="402" spans="2:13" ht="15" thickBot="1">
      <c r="B402">
        <v>20250526</v>
      </c>
      <c r="C402">
        <v>1430</v>
      </c>
      <c r="D402" t="s">
        <v>62</v>
      </c>
      <c r="E402" s="171">
        <v>5799</v>
      </c>
      <c r="H402" s="171">
        <v>2449</v>
      </c>
      <c r="I402" s="171">
        <v>169</v>
      </c>
      <c r="J402" t="s">
        <v>44</v>
      </c>
      <c r="K402" s="205">
        <v>2280</v>
      </c>
      <c r="L402" s="185">
        <f t="shared" si="12"/>
        <v>0.93099224173131889</v>
      </c>
      <c r="M402" s="186" t="str">
        <f t="shared" si="13"/>
        <v>above 1000 MW</v>
      </c>
    </row>
    <row r="403" spans="2:13" ht="15" thickBot="1">
      <c r="B403">
        <v>20250526</v>
      </c>
      <c r="C403">
        <v>1530</v>
      </c>
      <c r="D403" t="s">
        <v>62</v>
      </c>
      <c r="E403" s="171"/>
      <c r="F403">
        <v>5370</v>
      </c>
      <c r="G403">
        <v>340</v>
      </c>
      <c r="H403" s="171">
        <v>728</v>
      </c>
      <c r="I403" s="171">
        <v>152</v>
      </c>
      <c r="J403" t="s">
        <v>44</v>
      </c>
      <c r="K403" s="205">
        <v>576</v>
      </c>
      <c r="L403" s="185">
        <f t="shared" si="12"/>
        <v>0.79120879120879117</v>
      </c>
      <c r="M403" s="186" t="str">
        <f t="shared" si="13"/>
        <v>[500-1000] MW</v>
      </c>
    </row>
    <row r="404" spans="2:13" ht="15" thickBot="1">
      <c r="B404">
        <v>20250526</v>
      </c>
      <c r="C404">
        <v>1630</v>
      </c>
      <c r="D404" t="s">
        <v>62</v>
      </c>
      <c r="E404" s="171"/>
      <c r="F404">
        <v>5392</v>
      </c>
      <c r="G404">
        <v>342</v>
      </c>
      <c r="H404" s="171">
        <v>728</v>
      </c>
      <c r="I404" s="171">
        <v>174</v>
      </c>
      <c r="J404" t="s">
        <v>44</v>
      </c>
      <c r="K404" s="205">
        <v>554</v>
      </c>
      <c r="L404" s="185">
        <f t="shared" si="12"/>
        <v>0.76098901098901095</v>
      </c>
      <c r="M404" s="186" t="str">
        <f t="shared" si="13"/>
        <v>[500-1000] MW</v>
      </c>
    </row>
    <row r="405" spans="2:13" ht="15" thickBot="1">
      <c r="B405">
        <v>20250526</v>
      </c>
      <c r="C405">
        <v>1730</v>
      </c>
      <c r="D405" t="s">
        <v>62</v>
      </c>
      <c r="E405" s="171"/>
      <c r="F405">
        <v>5304</v>
      </c>
      <c r="G405">
        <v>334</v>
      </c>
      <c r="H405" s="171">
        <v>728</v>
      </c>
      <c r="I405" s="171">
        <v>86</v>
      </c>
      <c r="J405" t="s">
        <v>44</v>
      </c>
      <c r="K405" s="205">
        <v>642</v>
      </c>
      <c r="L405" s="185">
        <f t="shared" si="12"/>
        <v>0.88186813186813184</v>
      </c>
      <c r="M405" s="186" t="str">
        <f t="shared" si="13"/>
        <v>[500-1000] MW</v>
      </c>
    </row>
    <row r="406" spans="2:13" ht="15" thickBot="1">
      <c r="B406">
        <v>20250526</v>
      </c>
      <c r="C406">
        <v>1830</v>
      </c>
      <c r="D406" t="s">
        <v>62</v>
      </c>
      <c r="E406" s="171">
        <v>5984</v>
      </c>
      <c r="H406" s="171">
        <v>1780</v>
      </c>
      <c r="I406" s="171">
        <v>204</v>
      </c>
      <c r="J406" t="s">
        <v>44</v>
      </c>
      <c r="K406" s="205">
        <v>1576</v>
      </c>
      <c r="L406" s="185">
        <f t="shared" si="12"/>
        <v>0.88539325842696626</v>
      </c>
      <c r="M406" s="186" t="str">
        <f t="shared" si="13"/>
        <v>above 1000 MW</v>
      </c>
    </row>
    <row r="407" spans="2:13" ht="15" thickBot="1">
      <c r="B407">
        <v>20250526</v>
      </c>
      <c r="C407">
        <v>1930</v>
      </c>
      <c r="D407" t="s">
        <v>62</v>
      </c>
      <c r="E407" s="171">
        <v>5780</v>
      </c>
      <c r="H407" s="171">
        <v>1780</v>
      </c>
      <c r="I407" s="171">
        <v>0</v>
      </c>
      <c r="J407" t="s">
        <v>47</v>
      </c>
      <c r="K407" s="205">
        <v>1780</v>
      </c>
      <c r="L407" s="185">
        <f t="shared" si="12"/>
        <v>1</v>
      </c>
      <c r="M407" s="186" t="str">
        <f t="shared" si="13"/>
        <v>above 1000 MW</v>
      </c>
    </row>
    <row r="408" spans="2:13" ht="15" thickBot="1">
      <c r="B408">
        <v>20250526</v>
      </c>
      <c r="C408">
        <v>2030</v>
      </c>
      <c r="D408" t="s">
        <v>62</v>
      </c>
      <c r="E408" s="171">
        <v>5832</v>
      </c>
      <c r="H408" s="171">
        <v>1780</v>
      </c>
      <c r="I408" s="171">
        <v>52</v>
      </c>
      <c r="J408" t="s">
        <v>44</v>
      </c>
      <c r="K408" s="205">
        <v>1728</v>
      </c>
      <c r="L408" s="185">
        <f t="shared" si="12"/>
        <v>0.97078651685393258</v>
      </c>
      <c r="M408" s="186" t="str">
        <f t="shared" si="13"/>
        <v>above 1000 MW</v>
      </c>
    </row>
    <row r="409" spans="2:13" ht="15" thickBot="1">
      <c r="B409">
        <v>20250526</v>
      </c>
      <c r="C409">
        <v>2130</v>
      </c>
      <c r="D409" t="s">
        <v>62</v>
      </c>
      <c r="E409" s="171"/>
      <c r="F409">
        <v>5495</v>
      </c>
      <c r="G409">
        <v>441</v>
      </c>
      <c r="H409" s="171">
        <v>2513</v>
      </c>
      <c r="I409" s="171">
        <v>129</v>
      </c>
      <c r="J409" t="s">
        <v>44</v>
      </c>
      <c r="K409" s="205">
        <v>2384</v>
      </c>
      <c r="L409" s="185">
        <f t="shared" si="12"/>
        <v>0.94866693195384</v>
      </c>
      <c r="M409" s="186" t="str">
        <f t="shared" si="13"/>
        <v>above 1000 MW</v>
      </c>
    </row>
    <row r="410" spans="2:13" ht="15" thickBot="1">
      <c r="B410">
        <v>20250526</v>
      </c>
      <c r="C410">
        <v>2230</v>
      </c>
      <c r="D410" t="s">
        <v>62</v>
      </c>
      <c r="E410" s="171"/>
      <c r="F410">
        <v>5532</v>
      </c>
      <c r="G410">
        <v>444</v>
      </c>
      <c r="H410" s="171">
        <v>2513</v>
      </c>
      <c r="I410" s="171">
        <v>167</v>
      </c>
      <c r="J410" t="s">
        <v>44</v>
      </c>
      <c r="K410" s="205">
        <v>2346</v>
      </c>
      <c r="L410" s="185">
        <f t="shared" si="12"/>
        <v>0.93354556307202552</v>
      </c>
      <c r="M410" s="186" t="str">
        <f t="shared" si="13"/>
        <v>above 1000 MW</v>
      </c>
    </row>
    <row r="411" spans="2:13" ht="15" thickBot="1">
      <c r="B411">
        <v>20250526</v>
      </c>
      <c r="C411">
        <v>2330</v>
      </c>
      <c r="D411" t="s">
        <v>62</v>
      </c>
      <c r="E411" s="171"/>
      <c r="F411">
        <v>5191</v>
      </c>
      <c r="G411">
        <v>471</v>
      </c>
      <c r="H411" s="171">
        <v>2875</v>
      </c>
      <c r="I411" s="171">
        <v>185</v>
      </c>
      <c r="J411" t="s">
        <v>44</v>
      </c>
      <c r="K411" s="205">
        <v>2690</v>
      </c>
      <c r="L411" s="185">
        <f t="shared" si="12"/>
        <v>0.93565217391304345</v>
      </c>
      <c r="M411" s="186" t="str">
        <f t="shared" si="13"/>
        <v>above 1000 MW</v>
      </c>
    </row>
    <row r="412" spans="2:13" ht="15" thickBot="1">
      <c r="B412">
        <v>20250527</v>
      </c>
      <c r="C412">
        <v>30</v>
      </c>
      <c r="D412" t="s">
        <v>62</v>
      </c>
      <c r="E412" s="171">
        <v>7581</v>
      </c>
      <c r="H412" s="171">
        <v>1426</v>
      </c>
      <c r="I412" s="171">
        <v>139</v>
      </c>
      <c r="J412" t="s">
        <v>44</v>
      </c>
      <c r="K412" s="205">
        <v>1287</v>
      </c>
      <c r="L412" s="185">
        <f t="shared" si="12"/>
        <v>0.9025245441795231</v>
      </c>
      <c r="M412" s="186" t="str">
        <f t="shared" si="13"/>
        <v>above 1000 MW</v>
      </c>
    </row>
    <row r="413" spans="2:13" ht="15" thickBot="1">
      <c r="B413">
        <v>20250527</v>
      </c>
      <c r="C413">
        <v>130</v>
      </c>
      <c r="D413" t="s">
        <v>62</v>
      </c>
      <c r="E413" s="171">
        <v>7778</v>
      </c>
      <c r="H413" s="171">
        <v>1426</v>
      </c>
      <c r="I413" s="171">
        <v>336</v>
      </c>
      <c r="J413" t="s">
        <v>44</v>
      </c>
      <c r="K413" s="205">
        <v>1090</v>
      </c>
      <c r="L413" s="185">
        <f t="shared" si="12"/>
        <v>0.76437587657784012</v>
      </c>
      <c r="M413" s="186" t="str">
        <f t="shared" si="13"/>
        <v>above 1000 MW</v>
      </c>
    </row>
    <row r="414" spans="2:13" ht="15" thickBot="1">
      <c r="B414">
        <v>20250527</v>
      </c>
      <c r="C414">
        <v>230</v>
      </c>
      <c r="D414" t="s">
        <v>62</v>
      </c>
      <c r="E414" s="171">
        <v>7630</v>
      </c>
      <c r="H414" s="171">
        <v>1426</v>
      </c>
      <c r="I414" s="171">
        <v>188</v>
      </c>
      <c r="J414" t="s">
        <v>44</v>
      </c>
      <c r="K414" s="205">
        <v>1238</v>
      </c>
      <c r="L414" s="185">
        <f t="shared" si="12"/>
        <v>0.86816269284712477</v>
      </c>
      <c r="M414" s="186" t="str">
        <f t="shared" si="13"/>
        <v>above 1000 MW</v>
      </c>
    </row>
    <row r="415" spans="2:13" ht="15" thickBot="1">
      <c r="B415">
        <v>20250527</v>
      </c>
      <c r="C415">
        <v>730</v>
      </c>
      <c r="D415" t="s">
        <v>62</v>
      </c>
      <c r="E415" s="171">
        <v>7646</v>
      </c>
      <c r="H415" s="171">
        <v>1046</v>
      </c>
      <c r="I415" s="171">
        <v>0</v>
      </c>
      <c r="J415" t="s">
        <v>40</v>
      </c>
      <c r="K415" s="205">
        <v>1046</v>
      </c>
      <c r="L415" s="185">
        <f t="shared" si="12"/>
        <v>1</v>
      </c>
      <c r="M415" s="186" t="str">
        <f t="shared" si="13"/>
        <v>above 1000 MW</v>
      </c>
    </row>
    <row r="416" spans="2:13" ht="15" thickBot="1">
      <c r="B416">
        <v>20250527</v>
      </c>
      <c r="C416">
        <v>830</v>
      </c>
      <c r="D416" t="s">
        <v>62</v>
      </c>
      <c r="E416" s="171">
        <v>7647</v>
      </c>
      <c r="H416" s="171">
        <v>1046</v>
      </c>
      <c r="I416" s="171">
        <v>1</v>
      </c>
      <c r="J416" t="s">
        <v>44</v>
      </c>
      <c r="K416" s="205">
        <v>1045</v>
      </c>
      <c r="L416" s="185">
        <f t="shared" si="12"/>
        <v>0.99904397705544934</v>
      </c>
      <c r="M416" s="186" t="str">
        <f t="shared" si="13"/>
        <v>above 1000 MW</v>
      </c>
    </row>
    <row r="417" spans="2:13" ht="15" thickBot="1">
      <c r="B417">
        <v>20250527</v>
      </c>
      <c r="C417">
        <v>1530</v>
      </c>
      <c r="D417" t="s">
        <v>62</v>
      </c>
      <c r="E417" s="171">
        <v>6759</v>
      </c>
      <c r="H417" s="171">
        <v>1722</v>
      </c>
      <c r="I417" s="171">
        <v>2</v>
      </c>
      <c r="J417" t="s">
        <v>44</v>
      </c>
      <c r="K417" s="205">
        <v>1720</v>
      </c>
      <c r="L417" s="185">
        <f t="shared" si="12"/>
        <v>0.99883855981416958</v>
      </c>
      <c r="M417" s="186" t="str">
        <f t="shared" si="13"/>
        <v>above 1000 MW</v>
      </c>
    </row>
    <row r="418" spans="2:13" ht="15" thickBot="1">
      <c r="B418">
        <v>20250527</v>
      </c>
      <c r="C418">
        <v>1630</v>
      </c>
      <c r="D418" t="s">
        <v>62</v>
      </c>
      <c r="E418" s="171">
        <v>6759</v>
      </c>
      <c r="H418" s="171">
        <v>1722</v>
      </c>
      <c r="I418" s="171">
        <v>2</v>
      </c>
      <c r="J418" t="s">
        <v>44</v>
      </c>
      <c r="K418" s="205">
        <v>1720</v>
      </c>
      <c r="L418" s="185">
        <f t="shared" si="12"/>
        <v>0.99883855981416958</v>
      </c>
      <c r="M418" s="186" t="str">
        <f t="shared" si="13"/>
        <v>above 1000 MW</v>
      </c>
    </row>
    <row r="419" spans="2:13" ht="15" thickBot="1">
      <c r="B419">
        <v>20250527</v>
      </c>
      <c r="C419">
        <v>1730</v>
      </c>
      <c r="D419" t="s">
        <v>62</v>
      </c>
      <c r="E419" s="171">
        <v>6870</v>
      </c>
      <c r="H419" s="171">
        <v>1722</v>
      </c>
      <c r="I419" s="171">
        <v>113</v>
      </c>
      <c r="J419" t="s">
        <v>44</v>
      </c>
      <c r="K419" s="205">
        <v>1609</v>
      </c>
      <c r="L419" s="185">
        <f t="shared" si="12"/>
        <v>0.9343786295005807</v>
      </c>
      <c r="M419" s="186" t="str">
        <f t="shared" si="13"/>
        <v>above 1000 MW</v>
      </c>
    </row>
    <row r="420" spans="2:13" ht="15" thickBot="1">
      <c r="B420">
        <v>20250527</v>
      </c>
      <c r="C420">
        <v>2130</v>
      </c>
      <c r="D420" t="s">
        <v>62</v>
      </c>
      <c r="E420" s="171"/>
      <c r="F420">
        <v>6667</v>
      </c>
      <c r="G420">
        <v>597</v>
      </c>
      <c r="H420" s="171">
        <v>984</v>
      </c>
      <c r="I420" s="171">
        <v>126</v>
      </c>
      <c r="J420" t="s">
        <v>44</v>
      </c>
      <c r="K420" s="205">
        <v>858</v>
      </c>
      <c r="L420" s="185">
        <f t="shared" si="12"/>
        <v>0.87195121951219512</v>
      </c>
      <c r="M420" s="186" t="str">
        <f t="shared" si="13"/>
        <v>[500-1000] MW</v>
      </c>
    </row>
    <row r="421" spans="2:13" ht="15" thickBot="1">
      <c r="B421">
        <v>20250527</v>
      </c>
      <c r="C421">
        <v>2230</v>
      </c>
      <c r="D421" t="s">
        <v>62</v>
      </c>
      <c r="E421" s="171"/>
      <c r="F421">
        <v>6568</v>
      </c>
      <c r="G421">
        <v>588</v>
      </c>
      <c r="H421" s="171">
        <v>984</v>
      </c>
      <c r="I421" s="171">
        <v>27</v>
      </c>
      <c r="J421" t="s">
        <v>44</v>
      </c>
      <c r="K421" s="205">
        <v>957</v>
      </c>
      <c r="L421" s="185">
        <f t="shared" si="12"/>
        <v>0.97256097560975607</v>
      </c>
      <c r="M421" s="186" t="str">
        <f t="shared" si="13"/>
        <v>[500-1000] MW</v>
      </c>
    </row>
    <row r="422" spans="2:13" ht="15" thickBot="1">
      <c r="B422">
        <v>20250527</v>
      </c>
      <c r="C422">
        <v>2330</v>
      </c>
      <c r="D422" t="s">
        <v>62</v>
      </c>
      <c r="E422" s="171"/>
      <c r="F422">
        <v>6196</v>
      </c>
      <c r="G422">
        <v>612</v>
      </c>
      <c r="H422" s="171">
        <v>1398</v>
      </c>
      <c r="I422" s="171">
        <v>15</v>
      </c>
      <c r="J422" t="s">
        <v>44</v>
      </c>
      <c r="K422" s="205">
        <v>1383</v>
      </c>
      <c r="L422" s="185">
        <f t="shared" si="12"/>
        <v>0.98927038626609443</v>
      </c>
      <c r="M422" s="186" t="str">
        <f t="shared" si="13"/>
        <v>above 1000 MW</v>
      </c>
    </row>
    <row r="423" spans="2:13" ht="15" thickBot="1">
      <c r="B423">
        <v>20250530</v>
      </c>
      <c r="C423">
        <v>930</v>
      </c>
      <c r="D423" t="s">
        <v>62</v>
      </c>
      <c r="E423" s="171">
        <v>6167</v>
      </c>
      <c r="H423" s="171">
        <v>2131</v>
      </c>
      <c r="I423" s="171">
        <v>87</v>
      </c>
      <c r="J423" t="s">
        <v>44</v>
      </c>
      <c r="K423" s="205">
        <v>2044</v>
      </c>
      <c r="L423" s="185">
        <f t="shared" si="12"/>
        <v>0.95917409666823084</v>
      </c>
      <c r="M423" s="186" t="str">
        <f t="shared" si="13"/>
        <v>above 1000 MW</v>
      </c>
    </row>
    <row r="424" spans="2:13" ht="15" thickBot="1">
      <c r="B424">
        <v>20250530</v>
      </c>
      <c r="C424">
        <v>1030</v>
      </c>
      <c r="D424" t="s">
        <v>62</v>
      </c>
      <c r="E424" s="171">
        <v>6297</v>
      </c>
      <c r="H424" s="171">
        <v>2131</v>
      </c>
      <c r="I424" s="171">
        <v>217</v>
      </c>
      <c r="J424" t="s">
        <v>44</v>
      </c>
      <c r="K424" s="205">
        <v>1914</v>
      </c>
      <c r="L424" s="185">
        <f t="shared" si="12"/>
        <v>0.89816987329892073</v>
      </c>
      <c r="M424" s="186" t="str">
        <f t="shared" si="13"/>
        <v>above 1000 MW</v>
      </c>
    </row>
    <row r="425" spans="2:13" ht="15" thickBot="1">
      <c r="B425">
        <v>20250530</v>
      </c>
      <c r="C425">
        <v>1130</v>
      </c>
      <c r="D425" t="s">
        <v>62</v>
      </c>
      <c r="E425" s="171">
        <v>6293</v>
      </c>
      <c r="H425" s="171">
        <v>2131</v>
      </c>
      <c r="I425" s="171">
        <v>213</v>
      </c>
      <c r="J425" t="s">
        <v>44</v>
      </c>
      <c r="K425" s="205">
        <v>1918</v>
      </c>
      <c r="L425" s="185">
        <f t="shared" si="12"/>
        <v>0.90004692632566874</v>
      </c>
      <c r="M425" s="186" t="str">
        <f t="shared" si="13"/>
        <v>above 1000 MW</v>
      </c>
    </row>
    <row r="426" spans="2:13" ht="15" thickBot="1">
      <c r="B426">
        <v>20250530</v>
      </c>
      <c r="C426">
        <v>1230</v>
      </c>
      <c r="D426" t="s">
        <v>62</v>
      </c>
      <c r="E426" s="171">
        <v>6232</v>
      </c>
      <c r="H426" s="171">
        <v>2621</v>
      </c>
      <c r="I426" s="171">
        <v>152</v>
      </c>
      <c r="J426" t="s">
        <v>44</v>
      </c>
      <c r="K426" s="205">
        <v>2469</v>
      </c>
      <c r="L426" s="185">
        <f t="shared" si="12"/>
        <v>0.94200686760778329</v>
      </c>
      <c r="M426" s="186" t="str">
        <f t="shared" si="13"/>
        <v>above 1000 MW</v>
      </c>
    </row>
    <row r="427" spans="2:13" ht="15" thickBot="1">
      <c r="B427">
        <v>20250530</v>
      </c>
      <c r="C427">
        <v>1330</v>
      </c>
      <c r="D427" t="s">
        <v>62</v>
      </c>
      <c r="E427" s="171">
        <v>6263</v>
      </c>
      <c r="H427" s="171">
        <v>2621</v>
      </c>
      <c r="I427" s="171">
        <v>183</v>
      </c>
      <c r="J427" t="s">
        <v>44</v>
      </c>
      <c r="K427" s="205">
        <v>2438</v>
      </c>
      <c r="L427" s="185">
        <f t="shared" si="12"/>
        <v>0.93017932086989696</v>
      </c>
      <c r="M427" s="186" t="str">
        <f t="shared" si="13"/>
        <v>above 1000 MW</v>
      </c>
    </row>
    <row r="428" spans="2:13" ht="15" thickBot="1">
      <c r="B428">
        <v>20250530</v>
      </c>
      <c r="C428">
        <v>1430</v>
      </c>
      <c r="D428" t="s">
        <v>62</v>
      </c>
      <c r="E428" s="171">
        <v>6246</v>
      </c>
      <c r="H428" s="171">
        <v>2621</v>
      </c>
      <c r="I428" s="171">
        <v>166</v>
      </c>
      <c r="J428" t="s">
        <v>44</v>
      </c>
      <c r="K428" s="205">
        <v>2455</v>
      </c>
      <c r="L428" s="185">
        <f t="shared" si="12"/>
        <v>0.93666539488744749</v>
      </c>
      <c r="M428" s="186" t="str">
        <f t="shared" si="13"/>
        <v>above 1000 MW</v>
      </c>
    </row>
    <row r="429" spans="2:13" ht="15" thickBot="1">
      <c r="B429">
        <v>20250530</v>
      </c>
      <c r="C429">
        <v>1530</v>
      </c>
      <c r="D429" t="s">
        <v>62</v>
      </c>
      <c r="E429" s="171"/>
      <c r="F429">
        <v>5835</v>
      </c>
      <c r="G429">
        <v>387</v>
      </c>
      <c r="H429" s="171">
        <v>1967</v>
      </c>
      <c r="I429" s="171">
        <v>174</v>
      </c>
      <c r="J429" t="s">
        <v>44</v>
      </c>
      <c r="K429" s="205">
        <v>1793</v>
      </c>
      <c r="L429" s="185">
        <f t="shared" si="12"/>
        <v>0.91154041687849519</v>
      </c>
      <c r="M429" s="186" t="str">
        <f t="shared" si="13"/>
        <v>above 1000 MW</v>
      </c>
    </row>
    <row r="430" spans="2:13" ht="15" thickBot="1">
      <c r="B430">
        <v>20250530</v>
      </c>
      <c r="C430">
        <v>1630</v>
      </c>
      <c r="D430" t="s">
        <v>62</v>
      </c>
      <c r="E430" s="171"/>
      <c r="F430">
        <v>5790</v>
      </c>
      <c r="G430">
        <v>383</v>
      </c>
      <c r="H430" s="171">
        <v>1967</v>
      </c>
      <c r="I430" s="171">
        <v>129</v>
      </c>
      <c r="J430" t="s">
        <v>44</v>
      </c>
      <c r="K430" s="205">
        <v>1838</v>
      </c>
      <c r="L430" s="185">
        <f t="shared" si="12"/>
        <v>0.93441789527198782</v>
      </c>
      <c r="M430" s="186" t="str">
        <f t="shared" si="13"/>
        <v>above 1000 MW</v>
      </c>
    </row>
    <row r="431" spans="2:13" ht="15" thickBot="1">
      <c r="B431">
        <v>20250530</v>
      </c>
      <c r="C431">
        <v>1730</v>
      </c>
      <c r="D431" t="s">
        <v>62</v>
      </c>
      <c r="E431" s="171"/>
      <c r="F431">
        <v>5830</v>
      </c>
      <c r="G431">
        <v>386</v>
      </c>
      <c r="H431" s="171">
        <v>1967</v>
      </c>
      <c r="I431" s="171">
        <v>169</v>
      </c>
      <c r="J431" t="s">
        <v>44</v>
      </c>
      <c r="K431" s="205">
        <v>1798</v>
      </c>
      <c r="L431" s="185">
        <f t="shared" si="12"/>
        <v>0.91408235892221656</v>
      </c>
      <c r="M431" s="186" t="str">
        <f t="shared" si="13"/>
        <v>above 1000 MW</v>
      </c>
    </row>
    <row r="432" spans="2:13" ht="15" thickBot="1">
      <c r="B432">
        <v>20250530</v>
      </c>
      <c r="C432">
        <v>1830</v>
      </c>
      <c r="D432" t="s">
        <v>62</v>
      </c>
      <c r="E432" s="171"/>
      <c r="F432">
        <v>6753</v>
      </c>
      <c r="G432">
        <v>580</v>
      </c>
      <c r="H432" s="171">
        <v>2195</v>
      </c>
      <c r="I432" s="171">
        <v>37</v>
      </c>
      <c r="J432" t="s">
        <v>44</v>
      </c>
      <c r="K432" s="205">
        <v>2158</v>
      </c>
      <c r="L432" s="185">
        <f t="shared" si="12"/>
        <v>0.98314350797266514</v>
      </c>
      <c r="M432" s="186" t="str">
        <f t="shared" si="13"/>
        <v>above 1000 MW</v>
      </c>
    </row>
    <row r="433" spans="2:13" ht="15" thickBot="1">
      <c r="B433">
        <v>20250530</v>
      </c>
      <c r="C433">
        <v>1930</v>
      </c>
      <c r="D433" t="s">
        <v>62</v>
      </c>
      <c r="E433" s="171"/>
      <c r="F433">
        <v>6909</v>
      </c>
      <c r="G433">
        <v>594</v>
      </c>
      <c r="H433" s="171">
        <v>2195</v>
      </c>
      <c r="I433" s="171">
        <v>193</v>
      </c>
      <c r="J433" t="s">
        <v>44</v>
      </c>
      <c r="K433" s="205">
        <v>2002</v>
      </c>
      <c r="L433" s="185">
        <f t="shared" si="12"/>
        <v>0.91207289293849658</v>
      </c>
      <c r="M433" s="186" t="str">
        <f t="shared" si="13"/>
        <v>above 1000 MW</v>
      </c>
    </row>
    <row r="434" spans="2:13" ht="15" thickBot="1">
      <c r="B434">
        <v>20250530</v>
      </c>
      <c r="C434">
        <v>2030</v>
      </c>
      <c r="D434" t="s">
        <v>62</v>
      </c>
      <c r="E434" s="171"/>
      <c r="F434">
        <v>6901</v>
      </c>
      <c r="G434">
        <v>593</v>
      </c>
      <c r="H434" s="171">
        <v>2195</v>
      </c>
      <c r="I434" s="171">
        <v>185</v>
      </c>
      <c r="J434" t="s">
        <v>44</v>
      </c>
      <c r="K434" s="205">
        <v>2010</v>
      </c>
      <c r="L434" s="185">
        <f t="shared" si="12"/>
        <v>0.91571753986332571</v>
      </c>
      <c r="M434" s="186" t="str">
        <f t="shared" si="13"/>
        <v>above 1000 MW</v>
      </c>
    </row>
    <row r="435" spans="2:13" ht="15" thickBot="1">
      <c r="B435">
        <v>20250531</v>
      </c>
      <c r="C435">
        <v>330</v>
      </c>
      <c r="D435" t="s">
        <v>62</v>
      </c>
      <c r="E435" s="171">
        <v>6129</v>
      </c>
      <c r="H435" s="171">
        <v>26</v>
      </c>
      <c r="I435" s="171">
        <v>0</v>
      </c>
      <c r="J435" t="s">
        <v>40</v>
      </c>
      <c r="K435" s="205">
        <v>26</v>
      </c>
      <c r="L435" s="185">
        <f t="shared" si="12"/>
        <v>1</v>
      </c>
      <c r="M435" s="186" t="str">
        <f t="shared" si="13"/>
        <v>below 500 MW</v>
      </c>
    </row>
    <row r="436" spans="2:13" ht="15" thickBot="1">
      <c r="B436">
        <v>20250531</v>
      </c>
      <c r="C436">
        <v>630</v>
      </c>
      <c r="D436" t="s">
        <v>62</v>
      </c>
      <c r="E436" s="171">
        <v>6130</v>
      </c>
      <c r="H436" s="171">
        <v>26</v>
      </c>
      <c r="I436" s="171">
        <v>1</v>
      </c>
      <c r="J436" t="s">
        <v>44</v>
      </c>
      <c r="K436" s="205">
        <v>25</v>
      </c>
      <c r="L436" s="185">
        <f t="shared" si="12"/>
        <v>0.96153846153846156</v>
      </c>
      <c r="M436" s="186" t="str">
        <f t="shared" si="13"/>
        <v>below 500 MW</v>
      </c>
    </row>
    <row r="437" spans="2:13" ht="15" thickBot="1">
      <c r="B437">
        <v>20250531</v>
      </c>
      <c r="C437">
        <v>1830</v>
      </c>
      <c r="D437" t="s">
        <v>62</v>
      </c>
      <c r="E437" s="171"/>
      <c r="F437">
        <v>6468</v>
      </c>
      <c r="G437">
        <v>555</v>
      </c>
      <c r="H437" s="171">
        <v>2276</v>
      </c>
      <c r="I437" s="171">
        <v>2</v>
      </c>
      <c r="J437" t="s">
        <v>44</v>
      </c>
      <c r="K437" s="205">
        <v>2274</v>
      </c>
      <c r="L437" s="185">
        <f t="shared" si="12"/>
        <v>0.99912126537785584</v>
      </c>
      <c r="M437" s="186" t="str">
        <f t="shared" si="13"/>
        <v>above 1000 MW</v>
      </c>
    </row>
    <row r="438" spans="2:13" ht="15" thickBot="1">
      <c r="B438">
        <v>20250531</v>
      </c>
      <c r="C438">
        <v>1930</v>
      </c>
      <c r="D438" t="s">
        <v>62</v>
      </c>
      <c r="E438" s="171"/>
      <c r="F438">
        <v>6468</v>
      </c>
      <c r="G438">
        <v>555</v>
      </c>
      <c r="H438" s="171">
        <v>2276</v>
      </c>
      <c r="I438" s="171">
        <v>2</v>
      </c>
      <c r="J438" t="s">
        <v>44</v>
      </c>
      <c r="K438" s="205">
        <v>2274</v>
      </c>
      <c r="L438" s="185">
        <f t="shared" si="12"/>
        <v>0.99912126537785584</v>
      </c>
      <c r="M438" s="186" t="str">
        <f t="shared" si="13"/>
        <v>above 1000 MW</v>
      </c>
    </row>
    <row r="439" spans="2:13" ht="15" thickBot="1">
      <c r="B439">
        <v>20250531</v>
      </c>
      <c r="C439">
        <v>2030</v>
      </c>
      <c r="D439" t="s">
        <v>62</v>
      </c>
      <c r="E439" s="171"/>
      <c r="F439">
        <v>6468</v>
      </c>
      <c r="G439">
        <v>555</v>
      </c>
      <c r="H439" s="171">
        <v>2276</v>
      </c>
      <c r="I439" s="171">
        <v>2</v>
      </c>
      <c r="J439" t="s">
        <v>44</v>
      </c>
      <c r="K439" s="205">
        <v>2274</v>
      </c>
      <c r="L439" s="185">
        <f t="shared" si="12"/>
        <v>0.99912126537785584</v>
      </c>
      <c r="M439" s="186" t="str">
        <f t="shared" si="13"/>
        <v>above 1000 MW</v>
      </c>
    </row>
    <row r="440" spans="2:13" ht="15" thickBot="1">
      <c r="B440">
        <v>20250601</v>
      </c>
      <c r="C440">
        <v>730</v>
      </c>
      <c r="D440" t="s">
        <v>64</v>
      </c>
      <c r="E440" s="171"/>
      <c r="F440">
        <v>7564</v>
      </c>
      <c r="G440">
        <v>975</v>
      </c>
      <c r="H440" s="171">
        <v>385</v>
      </c>
      <c r="I440" s="171">
        <v>323</v>
      </c>
      <c r="J440" t="s">
        <v>44</v>
      </c>
      <c r="K440" s="205">
        <v>62</v>
      </c>
      <c r="L440" s="185">
        <f t="shared" si="12"/>
        <v>0.16103896103896104</v>
      </c>
      <c r="M440" s="186" t="str">
        <f t="shared" si="13"/>
        <v>below 500 MW</v>
      </c>
    </row>
    <row r="441" spans="2:13" ht="15" thickBot="1">
      <c r="B441">
        <v>20250601</v>
      </c>
      <c r="C441">
        <v>830</v>
      </c>
      <c r="D441" t="s">
        <v>64</v>
      </c>
      <c r="E441" s="171"/>
      <c r="F441">
        <v>7613</v>
      </c>
      <c r="G441">
        <v>981</v>
      </c>
      <c r="H441" s="171">
        <v>385</v>
      </c>
      <c r="I441" s="171">
        <v>372</v>
      </c>
      <c r="J441" t="s">
        <v>44</v>
      </c>
      <c r="K441" s="205">
        <v>13</v>
      </c>
      <c r="L441" s="185">
        <f t="shared" si="12"/>
        <v>3.3766233766233764E-2</v>
      </c>
      <c r="M441" s="186" t="str">
        <f t="shared" si="13"/>
        <v>below 500 MW</v>
      </c>
    </row>
    <row r="442" spans="2:13" ht="15" thickBot="1">
      <c r="B442">
        <v>20250602</v>
      </c>
      <c r="C442">
        <v>30</v>
      </c>
      <c r="D442" t="s">
        <v>64</v>
      </c>
      <c r="E442" s="171"/>
      <c r="F442">
        <v>8205</v>
      </c>
      <c r="G442">
        <v>1031</v>
      </c>
      <c r="H442" s="171">
        <v>395</v>
      </c>
      <c r="I442" s="171">
        <v>64</v>
      </c>
      <c r="J442" t="s">
        <v>44</v>
      </c>
      <c r="K442" s="205">
        <v>331</v>
      </c>
      <c r="L442" s="185">
        <f t="shared" si="12"/>
        <v>0.83797468354430382</v>
      </c>
      <c r="M442" s="186" t="str">
        <f t="shared" si="13"/>
        <v>below 500 MW</v>
      </c>
    </row>
    <row r="443" spans="2:13" ht="15" thickBot="1">
      <c r="B443">
        <v>20250602</v>
      </c>
      <c r="C443">
        <v>130</v>
      </c>
      <c r="D443" t="s">
        <v>64</v>
      </c>
      <c r="E443" s="171"/>
      <c r="F443">
        <v>8205</v>
      </c>
      <c r="G443">
        <v>1031</v>
      </c>
      <c r="H443" s="171">
        <v>395</v>
      </c>
      <c r="I443" s="171">
        <v>64</v>
      </c>
      <c r="J443" t="s">
        <v>44</v>
      </c>
      <c r="K443" s="205">
        <v>331</v>
      </c>
      <c r="L443" s="185">
        <f t="shared" si="12"/>
        <v>0.83797468354430382</v>
      </c>
      <c r="M443" s="186" t="str">
        <f t="shared" si="13"/>
        <v>below 500 MW</v>
      </c>
    </row>
    <row r="444" spans="2:13" ht="15" thickBot="1">
      <c r="B444">
        <v>20250602</v>
      </c>
      <c r="C444">
        <v>230</v>
      </c>
      <c r="D444" t="s">
        <v>64</v>
      </c>
      <c r="E444" s="171"/>
      <c r="F444">
        <v>8205</v>
      </c>
      <c r="G444">
        <v>1031</v>
      </c>
      <c r="H444" s="171">
        <v>395</v>
      </c>
      <c r="I444" s="171">
        <v>64</v>
      </c>
      <c r="J444" t="s">
        <v>44</v>
      </c>
      <c r="K444" s="205">
        <v>331</v>
      </c>
      <c r="L444" s="185">
        <f t="shared" si="12"/>
        <v>0.83797468354430382</v>
      </c>
      <c r="M444" s="186" t="str">
        <f t="shared" si="13"/>
        <v>below 500 MW</v>
      </c>
    </row>
    <row r="445" spans="2:13" ht="15" thickBot="1">
      <c r="B445">
        <v>20250602</v>
      </c>
      <c r="C445">
        <v>330</v>
      </c>
      <c r="D445" t="s">
        <v>64</v>
      </c>
      <c r="E445" s="171"/>
      <c r="F445">
        <v>7418</v>
      </c>
      <c r="G445">
        <v>697</v>
      </c>
      <c r="H445" s="171">
        <v>1232</v>
      </c>
      <c r="I445" s="171">
        <v>0</v>
      </c>
      <c r="J445" t="s">
        <v>40</v>
      </c>
      <c r="K445" s="205">
        <v>1232</v>
      </c>
      <c r="L445" s="185">
        <f t="shared" si="12"/>
        <v>1</v>
      </c>
      <c r="M445" s="186" t="str">
        <f t="shared" si="13"/>
        <v>above 1000 MW</v>
      </c>
    </row>
    <row r="446" spans="2:13" ht="15" thickBot="1">
      <c r="B446">
        <v>20250602</v>
      </c>
      <c r="C446">
        <v>430</v>
      </c>
      <c r="D446" t="s">
        <v>64</v>
      </c>
      <c r="E446" s="171"/>
      <c r="F446">
        <v>7418</v>
      </c>
      <c r="G446">
        <v>697</v>
      </c>
      <c r="H446" s="171">
        <v>1232</v>
      </c>
      <c r="I446" s="171">
        <v>0</v>
      </c>
      <c r="J446" t="s">
        <v>40</v>
      </c>
      <c r="K446" s="205">
        <v>1232</v>
      </c>
      <c r="L446" s="185">
        <f t="shared" si="12"/>
        <v>1</v>
      </c>
      <c r="M446" s="186" t="str">
        <f t="shared" si="13"/>
        <v>above 1000 MW</v>
      </c>
    </row>
    <row r="447" spans="2:13" ht="15" thickBot="1">
      <c r="B447">
        <v>20250602</v>
      </c>
      <c r="C447">
        <v>530</v>
      </c>
      <c r="D447" t="s">
        <v>64</v>
      </c>
      <c r="E447" s="171"/>
      <c r="F447">
        <v>7418</v>
      </c>
      <c r="G447">
        <v>697</v>
      </c>
      <c r="H447" s="171">
        <v>1232</v>
      </c>
      <c r="I447" s="171">
        <v>0</v>
      </c>
      <c r="J447" t="s">
        <v>40</v>
      </c>
      <c r="K447" s="205">
        <v>1232</v>
      </c>
      <c r="L447" s="185">
        <f t="shared" si="12"/>
        <v>1</v>
      </c>
      <c r="M447" s="186" t="str">
        <f t="shared" si="13"/>
        <v>above 1000 MW</v>
      </c>
    </row>
    <row r="448" spans="2:13" ht="15" thickBot="1">
      <c r="B448">
        <v>20250602</v>
      </c>
      <c r="C448">
        <v>630</v>
      </c>
      <c r="D448" t="s">
        <v>64</v>
      </c>
      <c r="E448" s="171"/>
      <c r="F448">
        <v>7418</v>
      </c>
      <c r="G448">
        <v>697</v>
      </c>
      <c r="H448" s="171">
        <v>1232</v>
      </c>
      <c r="I448" s="171">
        <v>0</v>
      </c>
      <c r="J448" t="s">
        <v>40</v>
      </c>
      <c r="K448" s="205">
        <v>1232</v>
      </c>
      <c r="L448" s="185">
        <f t="shared" si="12"/>
        <v>1</v>
      </c>
      <c r="M448" s="186" t="str">
        <f t="shared" si="13"/>
        <v>above 1000 MW</v>
      </c>
    </row>
    <row r="449" spans="2:13" ht="15" thickBot="1">
      <c r="B449">
        <v>20250602</v>
      </c>
      <c r="C449">
        <v>930</v>
      </c>
      <c r="D449" t="s">
        <v>64</v>
      </c>
      <c r="E449" s="171">
        <v>5815</v>
      </c>
      <c r="H449" s="171">
        <v>4529</v>
      </c>
      <c r="I449" s="171">
        <v>135</v>
      </c>
      <c r="J449" t="s">
        <v>44</v>
      </c>
      <c r="K449" s="205">
        <v>4394</v>
      </c>
      <c r="L449" s="185">
        <f t="shared" si="12"/>
        <v>0.97019209538529472</v>
      </c>
      <c r="M449" s="186" t="str">
        <f t="shared" si="13"/>
        <v>above 1000 MW</v>
      </c>
    </row>
    <row r="450" spans="2:13" ht="15" thickBot="1">
      <c r="B450">
        <v>20250602</v>
      </c>
      <c r="C450">
        <v>1030</v>
      </c>
      <c r="D450" t="s">
        <v>64</v>
      </c>
      <c r="E450" s="171">
        <v>5815</v>
      </c>
      <c r="H450" s="171">
        <v>4529</v>
      </c>
      <c r="I450" s="171">
        <v>135</v>
      </c>
      <c r="J450" t="s">
        <v>44</v>
      </c>
      <c r="K450" s="205">
        <v>4394</v>
      </c>
      <c r="L450" s="185">
        <f t="shared" si="12"/>
        <v>0.97019209538529472</v>
      </c>
      <c r="M450" s="186" t="str">
        <f t="shared" si="13"/>
        <v>above 1000 MW</v>
      </c>
    </row>
    <row r="451" spans="2:13" ht="15" thickBot="1">
      <c r="B451">
        <v>20250602</v>
      </c>
      <c r="C451">
        <v>1130</v>
      </c>
      <c r="D451" t="s">
        <v>64</v>
      </c>
      <c r="E451" s="171">
        <v>5823</v>
      </c>
      <c r="H451" s="171">
        <v>4529</v>
      </c>
      <c r="I451" s="171">
        <v>143</v>
      </c>
      <c r="J451" t="s">
        <v>44</v>
      </c>
      <c r="K451" s="205">
        <v>4386</v>
      </c>
      <c r="L451" s="185">
        <f t="shared" si="12"/>
        <v>0.96842570103775671</v>
      </c>
      <c r="M451" s="186" t="str">
        <f t="shared" si="13"/>
        <v>above 1000 MW</v>
      </c>
    </row>
    <row r="452" spans="2:13" ht="15" thickBot="1">
      <c r="B452">
        <v>20250602</v>
      </c>
      <c r="C452">
        <v>1830</v>
      </c>
      <c r="D452" t="s">
        <v>64</v>
      </c>
      <c r="E452" s="171"/>
      <c r="F452">
        <v>6793</v>
      </c>
      <c r="G452">
        <v>639</v>
      </c>
      <c r="H452" s="171">
        <v>3875</v>
      </c>
      <c r="I452" s="171">
        <v>0</v>
      </c>
      <c r="J452" t="s">
        <v>40</v>
      </c>
      <c r="K452" s="205">
        <v>3875</v>
      </c>
      <c r="L452" s="185">
        <f t="shared" si="12"/>
        <v>1</v>
      </c>
      <c r="M452" s="186" t="str">
        <f t="shared" si="13"/>
        <v>above 1000 MW</v>
      </c>
    </row>
    <row r="453" spans="2:13" ht="15" thickBot="1">
      <c r="B453">
        <v>20250602</v>
      </c>
      <c r="C453">
        <v>1930</v>
      </c>
      <c r="D453" t="s">
        <v>64</v>
      </c>
      <c r="E453" s="171"/>
      <c r="F453">
        <v>6793</v>
      </c>
      <c r="G453">
        <v>639</v>
      </c>
      <c r="H453" s="171">
        <v>3875</v>
      </c>
      <c r="I453" s="171">
        <v>0</v>
      </c>
      <c r="J453" t="s">
        <v>40</v>
      </c>
      <c r="K453" s="205">
        <v>3875</v>
      </c>
      <c r="L453" s="185">
        <f t="shared" si="12"/>
        <v>1</v>
      </c>
      <c r="M453" s="186" t="str">
        <f t="shared" si="13"/>
        <v>above 1000 MW</v>
      </c>
    </row>
    <row r="454" spans="2:13" ht="15" thickBot="1">
      <c r="B454">
        <v>20250602</v>
      </c>
      <c r="C454">
        <v>2030</v>
      </c>
      <c r="D454" t="s">
        <v>64</v>
      </c>
      <c r="E454" s="171"/>
      <c r="F454">
        <v>6793</v>
      </c>
      <c r="G454">
        <v>639</v>
      </c>
      <c r="H454" s="171">
        <v>3875</v>
      </c>
      <c r="I454" s="171">
        <v>0</v>
      </c>
      <c r="J454" t="s">
        <v>40</v>
      </c>
      <c r="K454" s="205">
        <v>3875</v>
      </c>
      <c r="L454" s="185">
        <f t="shared" si="12"/>
        <v>1</v>
      </c>
      <c r="M454" s="186" t="str">
        <f t="shared" si="13"/>
        <v>above 1000 MW</v>
      </c>
    </row>
    <row r="455" spans="2:13" ht="15" thickBot="1">
      <c r="B455">
        <v>20250603</v>
      </c>
      <c r="C455">
        <v>930</v>
      </c>
      <c r="D455" t="s">
        <v>64</v>
      </c>
      <c r="E455" s="171">
        <v>6455</v>
      </c>
      <c r="H455" s="171">
        <v>2421</v>
      </c>
      <c r="I455" s="171">
        <v>0</v>
      </c>
      <c r="J455" t="s">
        <v>40</v>
      </c>
      <c r="K455" s="205">
        <v>2421</v>
      </c>
      <c r="L455" s="185">
        <f t="shared" si="12"/>
        <v>1</v>
      </c>
      <c r="M455" s="186" t="str">
        <f t="shared" si="13"/>
        <v>above 1000 MW</v>
      </c>
    </row>
    <row r="456" spans="2:13" ht="15" thickBot="1">
      <c r="B456">
        <v>20250603</v>
      </c>
      <c r="C456">
        <v>1030</v>
      </c>
      <c r="D456" t="s">
        <v>64</v>
      </c>
      <c r="E456" s="171">
        <v>6585</v>
      </c>
      <c r="H456" s="171">
        <v>2421</v>
      </c>
      <c r="I456" s="171">
        <v>130</v>
      </c>
      <c r="J456" t="s">
        <v>44</v>
      </c>
      <c r="K456" s="205">
        <v>2291</v>
      </c>
      <c r="L456" s="185">
        <f t="shared" si="12"/>
        <v>0.94630318050392404</v>
      </c>
      <c r="M456" s="186" t="str">
        <f t="shared" si="13"/>
        <v>above 1000 MW</v>
      </c>
    </row>
    <row r="457" spans="2:13" ht="15" thickBot="1">
      <c r="B457">
        <v>20250603</v>
      </c>
      <c r="C457">
        <v>1130</v>
      </c>
      <c r="D457" t="s">
        <v>64</v>
      </c>
      <c r="E457" s="171">
        <v>6654</v>
      </c>
      <c r="H457" s="171">
        <v>2421</v>
      </c>
      <c r="I457" s="171">
        <v>199</v>
      </c>
      <c r="J457" t="s">
        <v>44</v>
      </c>
      <c r="K457" s="205">
        <v>2222</v>
      </c>
      <c r="L457" s="185">
        <f t="shared" ref="L457:L520" si="14">K457/H457</f>
        <v>0.91780256092523749</v>
      </c>
      <c r="M457" s="186" t="str">
        <f t="shared" ref="M457:M520" si="15">IF(H457&lt;=500,"below 500 MW",IF(H457&lt;=1000,"[500-1000] MW","above 1000 MW"))</f>
        <v>above 1000 MW</v>
      </c>
    </row>
    <row r="458" spans="2:13" ht="15" thickBot="1">
      <c r="B458">
        <v>20250603</v>
      </c>
      <c r="C458">
        <v>1230</v>
      </c>
      <c r="D458" t="s">
        <v>64</v>
      </c>
      <c r="E458" s="171">
        <v>7145</v>
      </c>
      <c r="H458" s="171">
        <v>2804</v>
      </c>
      <c r="I458" s="171">
        <v>170</v>
      </c>
      <c r="J458" t="s">
        <v>44</v>
      </c>
      <c r="K458" s="205">
        <v>2634</v>
      </c>
      <c r="L458" s="185">
        <f t="shared" si="14"/>
        <v>0.93937232524964331</v>
      </c>
      <c r="M458" s="186" t="str">
        <f t="shared" si="15"/>
        <v>above 1000 MW</v>
      </c>
    </row>
    <row r="459" spans="2:13" ht="15" thickBot="1">
      <c r="B459">
        <v>20250603</v>
      </c>
      <c r="C459">
        <v>1330</v>
      </c>
      <c r="D459" t="s">
        <v>64</v>
      </c>
      <c r="E459" s="171">
        <v>7145</v>
      </c>
      <c r="H459" s="171">
        <v>2804</v>
      </c>
      <c r="I459" s="171">
        <v>170</v>
      </c>
      <c r="J459" t="s">
        <v>44</v>
      </c>
      <c r="K459" s="205">
        <v>2634</v>
      </c>
      <c r="L459" s="185">
        <f t="shared" si="14"/>
        <v>0.93937232524964331</v>
      </c>
      <c r="M459" s="186" t="str">
        <f t="shared" si="15"/>
        <v>above 1000 MW</v>
      </c>
    </row>
    <row r="460" spans="2:13" ht="15" thickBot="1">
      <c r="B460">
        <v>20250603</v>
      </c>
      <c r="C460">
        <v>1430</v>
      </c>
      <c r="D460" t="s">
        <v>64</v>
      </c>
      <c r="E460" s="171">
        <v>7145</v>
      </c>
      <c r="H460" s="171">
        <v>2804</v>
      </c>
      <c r="I460" s="171">
        <v>170</v>
      </c>
      <c r="J460" t="s">
        <v>44</v>
      </c>
      <c r="K460" s="205">
        <v>2634</v>
      </c>
      <c r="L460" s="185">
        <f t="shared" si="14"/>
        <v>0.93937232524964331</v>
      </c>
      <c r="M460" s="186" t="str">
        <f t="shared" si="15"/>
        <v>above 1000 MW</v>
      </c>
    </row>
    <row r="461" spans="2:13" ht="15" thickBot="1">
      <c r="B461">
        <v>20250603</v>
      </c>
      <c r="C461">
        <v>1530</v>
      </c>
      <c r="D461" t="s">
        <v>64</v>
      </c>
      <c r="E461" s="171">
        <v>6541</v>
      </c>
      <c r="H461" s="171">
        <v>2258</v>
      </c>
      <c r="I461" s="171">
        <v>189</v>
      </c>
      <c r="J461" t="s">
        <v>44</v>
      </c>
      <c r="K461" s="205">
        <v>2069</v>
      </c>
      <c r="L461" s="185">
        <f t="shared" si="14"/>
        <v>0.91629760850310005</v>
      </c>
      <c r="M461" s="186" t="str">
        <f t="shared" si="15"/>
        <v>above 1000 MW</v>
      </c>
    </row>
    <row r="462" spans="2:13" ht="15" thickBot="1">
      <c r="B462">
        <v>20250603</v>
      </c>
      <c r="C462">
        <v>1630</v>
      </c>
      <c r="D462" t="s">
        <v>64</v>
      </c>
      <c r="E462" s="171">
        <v>6554</v>
      </c>
      <c r="H462" s="171">
        <v>2258</v>
      </c>
      <c r="I462" s="171">
        <v>202</v>
      </c>
      <c r="J462" t="s">
        <v>44</v>
      </c>
      <c r="K462" s="205">
        <v>2056</v>
      </c>
      <c r="L462" s="185">
        <f t="shared" si="14"/>
        <v>0.91054030115146145</v>
      </c>
      <c r="M462" s="186" t="str">
        <f t="shared" si="15"/>
        <v>above 1000 MW</v>
      </c>
    </row>
    <row r="463" spans="2:13" ht="15" thickBot="1">
      <c r="B463">
        <v>20250603</v>
      </c>
      <c r="C463">
        <v>1730</v>
      </c>
      <c r="D463" t="s">
        <v>64</v>
      </c>
      <c r="E463" s="171">
        <v>6352</v>
      </c>
      <c r="H463" s="171">
        <v>2258</v>
      </c>
      <c r="I463" s="171">
        <v>0</v>
      </c>
      <c r="J463" t="s">
        <v>40</v>
      </c>
      <c r="K463" s="205">
        <v>2258</v>
      </c>
      <c r="L463" s="185">
        <f t="shared" si="14"/>
        <v>1</v>
      </c>
      <c r="M463" s="186" t="str">
        <f t="shared" si="15"/>
        <v>above 1000 MW</v>
      </c>
    </row>
    <row r="464" spans="2:13" ht="15" thickBot="1">
      <c r="B464">
        <v>20250604</v>
      </c>
      <c r="C464">
        <v>930</v>
      </c>
      <c r="D464" t="s">
        <v>64</v>
      </c>
      <c r="E464" s="171">
        <v>5232</v>
      </c>
      <c r="H464" s="171">
        <v>3701</v>
      </c>
      <c r="I464" s="171">
        <v>2</v>
      </c>
      <c r="J464" t="s">
        <v>44</v>
      </c>
      <c r="K464" s="205">
        <v>3699</v>
      </c>
      <c r="L464" s="185">
        <f t="shared" si="14"/>
        <v>0.99945960551202373</v>
      </c>
      <c r="M464" s="186" t="str">
        <f t="shared" si="15"/>
        <v>above 1000 MW</v>
      </c>
    </row>
    <row r="465" spans="2:13" ht="15" thickBot="1">
      <c r="B465">
        <v>20250604</v>
      </c>
      <c r="C465">
        <v>1030</v>
      </c>
      <c r="D465" t="s">
        <v>64</v>
      </c>
      <c r="E465" s="171">
        <v>5463</v>
      </c>
      <c r="H465" s="171">
        <v>3701</v>
      </c>
      <c r="I465" s="171">
        <v>233</v>
      </c>
      <c r="J465" t="s">
        <v>44</v>
      </c>
      <c r="K465" s="205">
        <v>3468</v>
      </c>
      <c r="L465" s="185">
        <f t="shared" si="14"/>
        <v>0.93704404215077008</v>
      </c>
      <c r="M465" s="186" t="str">
        <f t="shared" si="15"/>
        <v>above 1000 MW</v>
      </c>
    </row>
    <row r="466" spans="2:13" ht="15" thickBot="1">
      <c r="B466">
        <v>20250604</v>
      </c>
      <c r="C466">
        <v>1130</v>
      </c>
      <c r="D466" t="s">
        <v>64</v>
      </c>
      <c r="E466" s="171">
        <v>5232</v>
      </c>
      <c r="H466" s="171">
        <v>3701</v>
      </c>
      <c r="I466" s="171">
        <v>2</v>
      </c>
      <c r="J466" t="s">
        <v>44</v>
      </c>
      <c r="K466" s="205">
        <v>3699</v>
      </c>
      <c r="L466" s="185">
        <f t="shared" si="14"/>
        <v>0.99945960551202373</v>
      </c>
      <c r="M466" s="186" t="str">
        <f t="shared" si="15"/>
        <v>above 1000 MW</v>
      </c>
    </row>
    <row r="467" spans="2:13" ht="15" thickBot="1">
      <c r="B467">
        <v>20250605</v>
      </c>
      <c r="C467">
        <v>730</v>
      </c>
      <c r="D467" t="s">
        <v>64</v>
      </c>
      <c r="E467" s="171">
        <v>6960</v>
      </c>
      <c r="H467" s="171">
        <v>5101</v>
      </c>
      <c r="I467" s="171">
        <v>19</v>
      </c>
      <c r="J467" t="s">
        <v>44</v>
      </c>
      <c r="K467" s="205">
        <v>5082</v>
      </c>
      <c r="L467" s="185">
        <f t="shared" si="14"/>
        <v>0.99627524014899038</v>
      </c>
      <c r="M467" s="186" t="str">
        <f t="shared" si="15"/>
        <v>above 1000 MW</v>
      </c>
    </row>
    <row r="468" spans="2:13" ht="15" thickBot="1">
      <c r="B468">
        <v>20250605</v>
      </c>
      <c r="C468">
        <v>830</v>
      </c>
      <c r="D468" t="s">
        <v>64</v>
      </c>
      <c r="E468" s="171">
        <v>6958</v>
      </c>
      <c r="H468" s="171">
        <v>5101</v>
      </c>
      <c r="I468" s="171">
        <v>17</v>
      </c>
      <c r="J468" t="s">
        <v>44</v>
      </c>
      <c r="K468" s="205">
        <v>5084</v>
      </c>
      <c r="L468" s="185">
        <f t="shared" si="14"/>
        <v>0.99666732013330717</v>
      </c>
      <c r="M468" s="186" t="str">
        <f t="shared" si="15"/>
        <v>above 1000 MW</v>
      </c>
    </row>
    <row r="469" spans="2:13" ht="15" thickBot="1">
      <c r="B469">
        <v>20250605</v>
      </c>
      <c r="C469">
        <v>930</v>
      </c>
      <c r="D469" t="s">
        <v>64</v>
      </c>
      <c r="E469" s="171">
        <v>5245</v>
      </c>
      <c r="H469" s="171">
        <v>4149</v>
      </c>
      <c r="I469" s="171">
        <v>15</v>
      </c>
      <c r="J469" t="s">
        <v>44</v>
      </c>
      <c r="K469" s="205">
        <v>4134</v>
      </c>
      <c r="L469" s="185">
        <f t="shared" si="14"/>
        <v>0.99638467100506145</v>
      </c>
      <c r="M469" s="186" t="str">
        <f t="shared" si="15"/>
        <v>above 1000 MW</v>
      </c>
    </row>
    <row r="470" spans="2:13" ht="15" thickBot="1">
      <c r="B470">
        <v>20250605</v>
      </c>
      <c r="C470">
        <v>1030</v>
      </c>
      <c r="D470" t="s">
        <v>64</v>
      </c>
      <c r="E470" s="171">
        <v>5452</v>
      </c>
      <c r="H470" s="171">
        <v>4149</v>
      </c>
      <c r="I470" s="171">
        <v>222</v>
      </c>
      <c r="J470" t="s">
        <v>44</v>
      </c>
      <c r="K470" s="205">
        <v>3927</v>
      </c>
      <c r="L470" s="185">
        <f t="shared" si="14"/>
        <v>0.94649313087490961</v>
      </c>
      <c r="M470" s="186" t="str">
        <f t="shared" si="15"/>
        <v>above 1000 MW</v>
      </c>
    </row>
    <row r="471" spans="2:13" ht="15" thickBot="1">
      <c r="B471">
        <v>20250605</v>
      </c>
      <c r="C471">
        <v>1130</v>
      </c>
      <c r="D471" t="s">
        <v>64</v>
      </c>
      <c r="E471" s="171">
        <v>5438</v>
      </c>
      <c r="H471" s="171">
        <v>4149</v>
      </c>
      <c r="I471" s="171">
        <v>208</v>
      </c>
      <c r="J471" t="s">
        <v>44</v>
      </c>
      <c r="K471" s="205">
        <v>3941</v>
      </c>
      <c r="L471" s="185">
        <f t="shared" si="14"/>
        <v>0.94986743793685224</v>
      </c>
      <c r="M471" s="186" t="str">
        <f t="shared" si="15"/>
        <v>above 1000 MW</v>
      </c>
    </row>
    <row r="472" spans="2:13" ht="15" thickBot="1">
      <c r="B472">
        <v>20250605</v>
      </c>
      <c r="C472">
        <v>1230</v>
      </c>
      <c r="D472" t="s">
        <v>64</v>
      </c>
      <c r="E472" s="171">
        <v>5437</v>
      </c>
      <c r="H472" s="171">
        <v>3669</v>
      </c>
      <c r="I472" s="171">
        <v>207</v>
      </c>
      <c r="J472" t="s">
        <v>44</v>
      </c>
      <c r="K472" s="205">
        <v>3462</v>
      </c>
      <c r="L472" s="185">
        <f t="shared" si="14"/>
        <v>0.94358135731807036</v>
      </c>
      <c r="M472" s="186" t="str">
        <f t="shared" si="15"/>
        <v>above 1000 MW</v>
      </c>
    </row>
    <row r="473" spans="2:13" ht="15" thickBot="1">
      <c r="B473">
        <v>20250605</v>
      </c>
      <c r="C473">
        <v>1330</v>
      </c>
      <c r="D473" t="s">
        <v>64</v>
      </c>
      <c r="E473" s="171">
        <v>5437</v>
      </c>
      <c r="H473" s="171">
        <v>3669</v>
      </c>
      <c r="I473" s="171">
        <v>207</v>
      </c>
      <c r="J473" t="s">
        <v>44</v>
      </c>
      <c r="K473" s="205">
        <v>3462</v>
      </c>
      <c r="L473" s="185">
        <f t="shared" si="14"/>
        <v>0.94358135731807036</v>
      </c>
      <c r="M473" s="186" t="str">
        <f t="shared" si="15"/>
        <v>above 1000 MW</v>
      </c>
    </row>
    <row r="474" spans="2:13" ht="15" thickBot="1">
      <c r="B474">
        <v>20250605</v>
      </c>
      <c r="C474">
        <v>1430</v>
      </c>
      <c r="D474" t="s">
        <v>64</v>
      </c>
      <c r="E474" s="171">
        <v>5439</v>
      </c>
      <c r="H474" s="171">
        <v>3669</v>
      </c>
      <c r="I474" s="171">
        <v>209</v>
      </c>
      <c r="J474" t="s">
        <v>44</v>
      </c>
      <c r="K474" s="205">
        <v>3460</v>
      </c>
      <c r="L474" s="185">
        <f t="shared" si="14"/>
        <v>0.94303624965930777</v>
      </c>
      <c r="M474" s="186" t="str">
        <f t="shared" si="15"/>
        <v>above 1000 MW</v>
      </c>
    </row>
    <row r="475" spans="2:13" ht="15" thickBot="1">
      <c r="B475">
        <v>20250605</v>
      </c>
      <c r="C475">
        <v>1530</v>
      </c>
      <c r="D475" t="s">
        <v>64</v>
      </c>
      <c r="E475" s="171">
        <v>5234</v>
      </c>
      <c r="H475" s="171">
        <v>3776</v>
      </c>
      <c r="I475" s="171">
        <v>4</v>
      </c>
      <c r="J475" t="s">
        <v>44</v>
      </c>
      <c r="K475" s="205">
        <v>3772</v>
      </c>
      <c r="L475" s="185">
        <f t="shared" si="14"/>
        <v>0.99894067796610164</v>
      </c>
      <c r="M475" s="186" t="str">
        <f t="shared" si="15"/>
        <v>above 1000 MW</v>
      </c>
    </row>
    <row r="476" spans="2:13" ht="15" thickBot="1">
      <c r="B476">
        <v>20250605</v>
      </c>
      <c r="C476">
        <v>1630</v>
      </c>
      <c r="D476" t="s">
        <v>64</v>
      </c>
      <c r="E476" s="171">
        <v>5241</v>
      </c>
      <c r="H476" s="171">
        <v>3776</v>
      </c>
      <c r="I476" s="171">
        <v>11</v>
      </c>
      <c r="J476" t="s">
        <v>44</v>
      </c>
      <c r="K476" s="205">
        <v>3765</v>
      </c>
      <c r="L476" s="185">
        <f t="shared" si="14"/>
        <v>0.99708686440677963</v>
      </c>
      <c r="M476" s="186" t="str">
        <f t="shared" si="15"/>
        <v>above 1000 MW</v>
      </c>
    </row>
    <row r="477" spans="2:13" ht="15" thickBot="1">
      <c r="B477">
        <v>20250605</v>
      </c>
      <c r="C477">
        <v>1730</v>
      </c>
      <c r="D477" t="s">
        <v>64</v>
      </c>
      <c r="E477" s="171">
        <v>5942</v>
      </c>
      <c r="H477" s="171">
        <v>2297</v>
      </c>
      <c r="I477" s="171">
        <v>12</v>
      </c>
      <c r="J477" t="s">
        <v>44</v>
      </c>
      <c r="K477" s="205">
        <v>2285</v>
      </c>
      <c r="L477" s="185">
        <f t="shared" si="14"/>
        <v>0.9947757945145842</v>
      </c>
      <c r="M477" s="186" t="str">
        <f t="shared" si="15"/>
        <v>above 1000 MW</v>
      </c>
    </row>
    <row r="478" spans="2:13" ht="15" thickBot="1">
      <c r="B478">
        <v>20250606</v>
      </c>
      <c r="C478">
        <v>730</v>
      </c>
      <c r="D478" t="s">
        <v>64</v>
      </c>
      <c r="E478" s="171">
        <v>7267</v>
      </c>
      <c r="H478" s="171">
        <v>2266</v>
      </c>
      <c r="I478" s="171">
        <v>0</v>
      </c>
      <c r="J478" t="s">
        <v>40</v>
      </c>
      <c r="K478" s="205">
        <v>2266</v>
      </c>
      <c r="L478" s="185">
        <f t="shared" si="14"/>
        <v>1</v>
      </c>
      <c r="M478" s="186" t="str">
        <f t="shared" si="15"/>
        <v>above 1000 MW</v>
      </c>
    </row>
    <row r="479" spans="2:13" ht="15" thickBot="1">
      <c r="B479">
        <v>20250606</v>
      </c>
      <c r="C479">
        <v>830</v>
      </c>
      <c r="D479" t="s">
        <v>64</v>
      </c>
      <c r="E479" s="171">
        <v>7267</v>
      </c>
      <c r="H479" s="171">
        <v>2266</v>
      </c>
      <c r="I479" s="171">
        <v>0</v>
      </c>
      <c r="J479" t="s">
        <v>40</v>
      </c>
      <c r="K479" s="205">
        <v>2266</v>
      </c>
      <c r="L479" s="185">
        <f t="shared" si="14"/>
        <v>1</v>
      </c>
      <c r="M479" s="186" t="str">
        <f t="shared" si="15"/>
        <v>above 1000 MW</v>
      </c>
    </row>
    <row r="480" spans="2:13" ht="15" thickBot="1">
      <c r="B480">
        <v>20250606</v>
      </c>
      <c r="C480">
        <v>930</v>
      </c>
      <c r="D480" t="s">
        <v>64</v>
      </c>
      <c r="E480" s="171">
        <v>5953</v>
      </c>
      <c r="H480" s="171">
        <v>3218</v>
      </c>
      <c r="I480" s="171">
        <v>23</v>
      </c>
      <c r="J480" t="s">
        <v>44</v>
      </c>
      <c r="K480" s="205">
        <v>3195</v>
      </c>
      <c r="L480" s="185">
        <f t="shared" si="14"/>
        <v>0.99285270354257305</v>
      </c>
      <c r="M480" s="186" t="str">
        <f t="shared" si="15"/>
        <v>above 1000 MW</v>
      </c>
    </row>
    <row r="481" spans="2:13" ht="15" thickBot="1">
      <c r="B481">
        <v>20250606</v>
      </c>
      <c r="C481">
        <v>1030</v>
      </c>
      <c r="D481" t="s">
        <v>64</v>
      </c>
      <c r="E481" s="171">
        <v>6002</v>
      </c>
      <c r="H481" s="171">
        <v>3218</v>
      </c>
      <c r="I481" s="171">
        <v>72</v>
      </c>
      <c r="J481" t="s">
        <v>44</v>
      </c>
      <c r="K481" s="205">
        <v>3146</v>
      </c>
      <c r="L481" s="185">
        <f t="shared" si="14"/>
        <v>0.97762585456805473</v>
      </c>
      <c r="M481" s="186" t="str">
        <f t="shared" si="15"/>
        <v>above 1000 MW</v>
      </c>
    </row>
    <row r="482" spans="2:13" ht="15" thickBot="1">
      <c r="B482">
        <v>20250606</v>
      </c>
      <c r="C482">
        <v>1130</v>
      </c>
      <c r="D482" t="s">
        <v>64</v>
      </c>
      <c r="E482" s="171">
        <v>5930</v>
      </c>
      <c r="H482" s="171">
        <v>3218</v>
      </c>
      <c r="I482" s="171">
        <v>0</v>
      </c>
      <c r="J482" t="s">
        <v>47</v>
      </c>
      <c r="K482" s="205">
        <v>3218</v>
      </c>
      <c r="L482" s="185">
        <f t="shared" si="14"/>
        <v>1</v>
      </c>
      <c r="M482" s="186" t="str">
        <f t="shared" si="15"/>
        <v>above 1000 MW</v>
      </c>
    </row>
    <row r="483" spans="2:13" ht="15" thickBot="1">
      <c r="B483">
        <v>20250606</v>
      </c>
      <c r="C483">
        <v>1830</v>
      </c>
      <c r="D483" t="s">
        <v>64</v>
      </c>
      <c r="E483" s="171"/>
      <c r="F483">
        <v>6202</v>
      </c>
      <c r="G483">
        <v>532</v>
      </c>
      <c r="H483" s="171">
        <v>4574</v>
      </c>
      <c r="I483" s="171">
        <v>111</v>
      </c>
      <c r="J483" t="s">
        <v>44</v>
      </c>
      <c r="K483" s="205">
        <v>4463</v>
      </c>
      <c r="L483" s="185">
        <f t="shared" si="14"/>
        <v>0.97573240052470489</v>
      </c>
      <c r="M483" s="186" t="str">
        <f t="shared" si="15"/>
        <v>above 1000 MW</v>
      </c>
    </row>
    <row r="484" spans="2:13" ht="15" thickBot="1">
      <c r="B484">
        <v>20250606</v>
      </c>
      <c r="C484">
        <v>1930</v>
      </c>
      <c r="D484" t="s">
        <v>64</v>
      </c>
      <c r="E484" s="171"/>
      <c r="F484">
        <v>6205</v>
      </c>
      <c r="G484">
        <v>533</v>
      </c>
      <c r="H484" s="171">
        <v>4574</v>
      </c>
      <c r="I484" s="171">
        <v>114</v>
      </c>
      <c r="J484" t="s">
        <v>44</v>
      </c>
      <c r="K484" s="205">
        <v>4460</v>
      </c>
      <c r="L484" s="185">
        <f t="shared" si="14"/>
        <v>0.97507651945780494</v>
      </c>
      <c r="M484" s="186" t="str">
        <f t="shared" si="15"/>
        <v>above 1000 MW</v>
      </c>
    </row>
    <row r="485" spans="2:13" ht="15" thickBot="1">
      <c r="B485">
        <v>20250606</v>
      </c>
      <c r="C485">
        <v>2030</v>
      </c>
      <c r="D485" t="s">
        <v>64</v>
      </c>
      <c r="E485" s="171"/>
      <c r="F485">
        <v>6093</v>
      </c>
      <c r="G485">
        <v>523</v>
      </c>
      <c r="H485" s="171">
        <v>4574</v>
      </c>
      <c r="I485" s="171">
        <v>2</v>
      </c>
      <c r="J485" t="s">
        <v>44</v>
      </c>
      <c r="K485" s="205">
        <v>4572</v>
      </c>
      <c r="L485" s="185">
        <f t="shared" si="14"/>
        <v>0.99956274595540007</v>
      </c>
      <c r="M485" s="186" t="str">
        <f t="shared" si="15"/>
        <v>above 1000 MW</v>
      </c>
    </row>
    <row r="486" spans="2:13" ht="15" thickBot="1">
      <c r="B486">
        <v>20250608</v>
      </c>
      <c r="C486">
        <v>1830</v>
      </c>
      <c r="D486" t="s">
        <v>64</v>
      </c>
      <c r="E486" s="171"/>
      <c r="F486">
        <v>7110</v>
      </c>
      <c r="G486">
        <v>668</v>
      </c>
      <c r="H486" s="171">
        <v>877</v>
      </c>
      <c r="I486" s="171">
        <v>129</v>
      </c>
      <c r="J486" t="s">
        <v>44</v>
      </c>
      <c r="K486" s="205">
        <v>748</v>
      </c>
      <c r="L486" s="185">
        <f t="shared" si="14"/>
        <v>0.8529076396807298</v>
      </c>
      <c r="M486" s="186" t="str">
        <f t="shared" si="15"/>
        <v>[500-1000] MW</v>
      </c>
    </row>
    <row r="487" spans="2:13" ht="15" thickBot="1">
      <c r="B487">
        <v>20250608</v>
      </c>
      <c r="C487">
        <v>1930</v>
      </c>
      <c r="D487" t="s">
        <v>64</v>
      </c>
      <c r="E487" s="171"/>
      <c r="F487">
        <v>6981</v>
      </c>
      <c r="G487">
        <v>656</v>
      </c>
      <c r="H487" s="171">
        <v>877</v>
      </c>
      <c r="I487" s="171">
        <v>0</v>
      </c>
      <c r="J487" t="s">
        <v>40</v>
      </c>
      <c r="K487" s="205">
        <v>877</v>
      </c>
      <c r="L487" s="185">
        <f t="shared" si="14"/>
        <v>1</v>
      </c>
      <c r="M487" s="186" t="str">
        <f t="shared" si="15"/>
        <v>[500-1000] MW</v>
      </c>
    </row>
    <row r="488" spans="2:13" ht="15" thickBot="1">
      <c r="B488">
        <v>20250608</v>
      </c>
      <c r="C488">
        <v>2030</v>
      </c>
      <c r="D488" t="s">
        <v>64</v>
      </c>
      <c r="E488" s="171"/>
      <c r="F488">
        <v>6981</v>
      </c>
      <c r="G488">
        <v>656</v>
      </c>
      <c r="H488" s="171">
        <v>877</v>
      </c>
      <c r="I488" s="171">
        <v>0</v>
      </c>
      <c r="J488" t="s">
        <v>40</v>
      </c>
      <c r="K488" s="205">
        <v>877</v>
      </c>
      <c r="L488" s="185">
        <f t="shared" si="14"/>
        <v>1</v>
      </c>
      <c r="M488" s="186" t="str">
        <f t="shared" si="15"/>
        <v>[500-1000] MW</v>
      </c>
    </row>
    <row r="489" spans="2:13" ht="15" thickBot="1">
      <c r="B489">
        <v>20250610</v>
      </c>
      <c r="C489">
        <v>930</v>
      </c>
      <c r="D489" t="s">
        <v>64</v>
      </c>
      <c r="E489" s="171">
        <v>5487</v>
      </c>
      <c r="H489" s="171">
        <v>469</v>
      </c>
      <c r="I489" s="171">
        <v>262</v>
      </c>
      <c r="J489" t="s">
        <v>44</v>
      </c>
      <c r="K489" s="205">
        <v>207</v>
      </c>
      <c r="L489" s="185">
        <f t="shared" si="14"/>
        <v>0.44136460554371004</v>
      </c>
      <c r="M489" s="186" t="str">
        <f t="shared" si="15"/>
        <v>below 500 MW</v>
      </c>
    </row>
    <row r="490" spans="2:13" ht="15" thickBot="1">
      <c r="B490">
        <v>20250610</v>
      </c>
      <c r="C490">
        <v>1030</v>
      </c>
      <c r="D490" t="s">
        <v>64</v>
      </c>
      <c r="E490" s="171">
        <v>5458</v>
      </c>
      <c r="H490" s="171">
        <v>469</v>
      </c>
      <c r="I490" s="171">
        <v>233</v>
      </c>
      <c r="J490" t="s">
        <v>44</v>
      </c>
      <c r="K490" s="205">
        <v>236</v>
      </c>
      <c r="L490" s="185">
        <f t="shared" si="14"/>
        <v>0.50319829424307039</v>
      </c>
      <c r="M490" s="186" t="str">
        <f t="shared" si="15"/>
        <v>below 500 MW</v>
      </c>
    </row>
    <row r="491" spans="2:13" ht="15" thickBot="1">
      <c r="B491">
        <v>20250610</v>
      </c>
      <c r="C491">
        <v>1230</v>
      </c>
      <c r="D491" t="s">
        <v>64</v>
      </c>
      <c r="E491" s="171">
        <v>6609</v>
      </c>
      <c r="H491" s="171">
        <v>818</v>
      </c>
      <c r="I491" s="171">
        <v>596</v>
      </c>
      <c r="J491" t="s">
        <v>44</v>
      </c>
      <c r="K491" s="205">
        <v>222</v>
      </c>
      <c r="L491" s="185">
        <f t="shared" si="14"/>
        <v>0.27139364303178481</v>
      </c>
      <c r="M491" s="186" t="str">
        <f t="shared" si="15"/>
        <v>[500-1000] MW</v>
      </c>
    </row>
    <row r="492" spans="2:13" ht="15" thickBot="1">
      <c r="B492">
        <v>20250610</v>
      </c>
      <c r="C492">
        <v>1330</v>
      </c>
      <c r="D492" t="s">
        <v>64</v>
      </c>
      <c r="E492" s="171">
        <v>6609</v>
      </c>
      <c r="H492" s="171">
        <v>818</v>
      </c>
      <c r="I492" s="171">
        <v>596</v>
      </c>
      <c r="J492" t="s">
        <v>44</v>
      </c>
      <c r="K492" s="205">
        <v>222</v>
      </c>
      <c r="L492" s="185">
        <f t="shared" si="14"/>
        <v>0.27139364303178481</v>
      </c>
      <c r="M492" s="186" t="str">
        <f t="shared" si="15"/>
        <v>[500-1000] MW</v>
      </c>
    </row>
    <row r="493" spans="2:13" ht="15" thickBot="1">
      <c r="B493">
        <v>20250610</v>
      </c>
      <c r="C493">
        <v>1430</v>
      </c>
      <c r="D493" t="s">
        <v>64</v>
      </c>
      <c r="E493" s="171">
        <v>6609</v>
      </c>
      <c r="H493" s="171">
        <v>818</v>
      </c>
      <c r="I493" s="171">
        <v>596</v>
      </c>
      <c r="J493" t="s">
        <v>44</v>
      </c>
      <c r="K493" s="205">
        <v>222</v>
      </c>
      <c r="L493" s="185">
        <f t="shared" si="14"/>
        <v>0.27139364303178481</v>
      </c>
      <c r="M493" s="186" t="str">
        <f t="shared" si="15"/>
        <v>[500-1000] MW</v>
      </c>
    </row>
    <row r="494" spans="2:13" ht="15" thickBot="1">
      <c r="B494">
        <v>20250610</v>
      </c>
      <c r="C494">
        <v>1530</v>
      </c>
      <c r="D494" t="s">
        <v>64</v>
      </c>
      <c r="E494" s="171">
        <v>7041</v>
      </c>
      <c r="H494" s="171">
        <v>2759</v>
      </c>
      <c r="I494" s="171">
        <v>102</v>
      </c>
      <c r="J494" t="s">
        <v>44</v>
      </c>
      <c r="K494" s="205">
        <v>2657</v>
      </c>
      <c r="L494" s="185">
        <f t="shared" si="14"/>
        <v>0.96303008336353746</v>
      </c>
      <c r="M494" s="186" t="str">
        <f t="shared" si="15"/>
        <v>above 1000 MW</v>
      </c>
    </row>
    <row r="495" spans="2:13" ht="15" thickBot="1">
      <c r="B495">
        <v>20250610</v>
      </c>
      <c r="C495">
        <v>1630</v>
      </c>
      <c r="D495" t="s">
        <v>64</v>
      </c>
      <c r="E495" s="171">
        <v>7109</v>
      </c>
      <c r="H495" s="171">
        <v>2759</v>
      </c>
      <c r="I495" s="171">
        <v>170</v>
      </c>
      <c r="J495" t="s">
        <v>44</v>
      </c>
      <c r="K495" s="205">
        <v>2589</v>
      </c>
      <c r="L495" s="185">
        <f t="shared" si="14"/>
        <v>0.93838347227256247</v>
      </c>
      <c r="M495" s="186" t="str">
        <f t="shared" si="15"/>
        <v>above 1000 MW</v>
      </c>
    </row>
    <row r="496" spans="2:13" ht="15" thickBot="1">
      <c r="B496">
        <v>20250610</v>
      </c>
      <c r="C496">
        <v>1730</v>
      </c>
      <c r="D496" t="s">
        <v>64</v>
      </c>
      <c r="E496" s="171">
        <v>7103</v>
      </c>
      <c r="H496" s="171">
        <v>2759</v>
      </c>
      <c r="I496" s="171">
        <v>164</v>
      </c>
      <c r="J496" t="s">
        <v>44</v>
      </c>
      <c r="K496" s="205">
        <v>2595</v>
      </c>
      <c r="L496" s="185">
        <f t="shared" si="14"/>
        <v>0.94055817325117796</v>
      </c>
      <c r="M496" s="186" t="str">
        <f t="shared" si="15"/>
        <v>above 1000 MW</v>
      </c>
    </row>
    <row r="497" spans="2:13" ht="15" thickBot="1">
      <c r="B497">
        <v>20250611</v>
      </c>
      <c r="C497">
        <v>930</v>
      </c>
      <c r="D497" t="s">
        <v>64</v>
      </c>
      <c r="E497" s="171">
        <v>5713</v>
      </c>
      <c r="H497" s="171">
        <v>4243</v>
      </c>
      <c r="I497" s="171">
        <v>89</v>
      </c>
      <c r="J497" t="s">
        <v>44</v>
      </c>
      <c r="K497" s="205">
        <v>4154</v>
      </c>
      <c r="L497" s="185">
        <f t="shared" si="14"/>
        <v>0.9790242752769267</v>
      </c>
      <c r="M497" s="186" t="str">
        <f t="shared" si="15"/>
        <v>above 1000 MW</v>
      </c>
    </row>
    <row r="498" spans="2:13" ht="15" thickBot="1">
      <c r="B498">
        <v>20250611</v>
      </c>
      <c r="C498">
        <v>1030</v>
      </c>
      <c r="D498" t="s">
        <v>64</v>
      </c>
      <c r="E498" s="171">
        <v>5624</v>
      </c>
      <c r="H498" s="171">
        <v>4243</v>
      </c>
      <c r="I498" s="171">
        <v>0</v>
      </c>
      <c r="J498" t="s">
        <v>40</v>
      </c>
      <c r="K498" s="205">
        <v>4243</v>
      </c>
      <c r="L498" s="185">
        <f t="shared" si="14"/>
        <v>1</v>
      </c>
      <c r="M498" s="186" t="str">
        <f t="shared" si="15"/>
        <v>above 1000 MW</v>
      </c>
    </row>
    <row r="499" spans="2:13" ht="15" thickBot="1">
      <c r="B499">
        <v>20250611</v>
      </c>
      <c r="C499">
        <v>1130</v>
      </c>
      <c r="D499" t="s">
        <v>64</v>
      </c>
      <c r="E499" s="171">
        <v>5624</v>
      </c>
      <c r="H499" s="171">
        <v>4243</v>
      </c>
      <c r="I499" s="171">
        <v>0</v>
      </c>
      <c r="J499" t="s">
        <v>40</v>
      </c>
      <c r="K499" s="205">
        <v>4243</v>
      </c>
      <c r="L499" s="185">
        <f t="shared" si="14"/>
        <v>1</v>
      </c>
      <c r="M499" s="186" t="str">
        <f t="shared" si="15"/>
        <v>above 1000 MW</v>
      </c>
    </row>
    <row r="500" spans="2:13" ht="15" thickBot="1">
      <c r="B500">
        <v>20250611</v>
      </c>
      <c r="C500">
        <v>2130</v>
      </c>
      <c r="D500" t="s">
        <v>64</v>
      </c>
      <c r="E500" s="171"/>
      <c r="F500">
        <v>7766</v>
      </c>
      <c r="G500">
        <v>783</v>
      </c>
      <c r="H500" s="171">
        <v>471</v>
      </c>
      <c r="I500" s="171">
        <v>107</v>
      </c>
      <c r="J500" t="s">
        <v>44</v>
      </c>
      <c r="K500" s="205">
        <v>364</v>
      </c>
      <c r="L500" s="185">
        <f t="shared" si="14"/>
        <v>0.772823779193206</v>
      </c>
      <c r="M500" s="186" t="str">
        <f t="shared" si="15"/>
        <v>below 500 MW</v>
      </c>
    </row>
    <row r="501" spans="2:13" ht="15" thickBot="1">
      <c r="B501">
        <v>20250611</v>
      </c>
      <c r="C501">
        <v>2230</v>
      </c>
      <c r="D501" t="s">
        <v>64</v>
      </c>
      <c r="E501" s="171"/>
      <c r="F501">
        <v>7665</v>
      </c>
      <c r="G501">
        <v>774</v>
      </c>
      <c r="H501" s="171">
        <v>471</v>
      </c>
      <c r="I501" s="171">
        <v>6</v>
      </c>
      <c r="J501" t="s">
        <v>44</v>
      </c>
      <c r="K501" s="205">
        <v>465</v>
      </c>
      <c r="L501" s="185">
        <f t="shared" si="14"/>
        <v>0.98726114649681529</v>
      </c>
      <c r="M501" s="186" t="str">
        <f t="shared" si="15"/>
        <v>below 500 MW</v>
      </c>
    </row>
    <row r="502" spans="2:13" ht="15" thickBot="1">
      <c r="B502">
        <v>20250611</v>
      </c>
      <c r="C502">
        <v>2330</v>
      </c>
      <c r="D502" t="s">
        <v>64</v>
      </c>
      <c r="E502" s="171"/>
      <c r="F502">
        <v>7394</v>
      </c>
      <c r="G502">
        <v>809</v>
      </c>
      <c r="H502" s="171">
        <v>882</v>
      </c>
      <c r="I502" s="171">
        <v>114</v>
      </c>
      <c r="J502" t="s">
        <v>44</v>
      </c>
      <c r="K502" s="205">
        <v>768</v>
      </c>
      <c r="L502" s="185">
        <f t="shared" si="14"/>
        <v>0.87074829931972786</v>
      </c>
      <c r="M502" s="186" t="str">
        <f t="shared" si="15"/>
        <v>[500-1000] MW</v>
      </c>
    </row>
    <row r="503" spans="2:13" ht="15" thickBot="1">
      <c r="B503">
        <v>20250612</v>
      </c>
      <c r="C503">
        <v>1830</v>
      </c>
      <c r="D503" t="s">
        <v>64</v>
      </c>
      <c r="E503" s="171"/>
      <c r="F503">
        <v>6421</v>
      </c>
      <c r="G503">
        <v>630</v>
      </c>
      <c r="H503" s="171">
        <v>2590</v>
      </c>
      <c r="I503" s="171">
        <v>168</v>
      </c>
      <c r="J503" t="s">
        <v>44</v>
      </c>
      <c r="K503" s="205">
        <v>2422</v>
      </c>
      <c r="L503" s="185">
        <f t="shared" si="14"/>
        <v>0.93513513513513513</v>
      </c>
      <c r="M503" s="186" t="str">
        <f t="shared" si="15"/>
        <v>above 1000 MW</v>
      </c>
    </row>
    <row r="504" spans="2:13" ht="15" thickBot="1">
      <c r="B504">
        <v>20250612</v>
      </c>
      <c r="C504">
        <v>1930</v>
      </c>
      <c r="D504" t="s">
        <v>64</v>
      </c>
      <c r="E504" s="171"/>
      <c r="F504">
        <v>6338</v>
      </c>
      <c r="G504">
        <v>621</v>
      </c>
      <c r="H504" s="171">
        <v>2590</v>
      </c>
      <c r="I504" s="171">
        <v>85</v>
      </c>
      <c r="J504" t="s">
        <v>44</v>
      </c>
      <c r="K504" s="205">
        <v>2505</v>
      </c>
      <c r="L504" s="185">
        <f t="shared" si="14"/>
        <v>0.96718146718146714</v>
      </c>
      <c r="M504" s="186" t="str">
        <f t="shared" si="15"/>
        <v>above 1000 MW</v>
      </c>
    </row>
    <row r="505" spans="2:13" ht="15" thickBot="1">
      <c r="B505">
        <v>20250612</v>
      </c>
      <c r="C505">
        <v>2030</v>
      </c>
      <c r="D505" t="s">
        <v>64</v>
      </c>
      <c r="E505" s="171"/>
      <c r="F505">
        <v>6338</v>
      </c>
      <c r="G505">
        <v>621</v>
      </c>
      <c r="H505" s="171">
        <v>2590</v>
      </c>
      <c r="I505" s="171">
        <v>85</v>
      </c>
      <c r="J505" t="s">
        <v>44</v>
      </c>
      <c r="K505" s="205">
        <v>2505</v>
      </c>
      <c r="L505" s="185">
        <f t="shared" si="14"/>
        <v>0.96718146718146714</v>
      </c>
      <c r="M505" s="186" t="str">
        <f t="shared" si="15"/>
        <v>above 1000 MW</v>
      </c>
    </row>
    <row r="506" spans="2:13" ht="15" thickBot="1">
      <c r="B506">
        <v>20250613</v>
      </c>
      <c r="C506">
        <v>930</v>
      </c>
      <c r="D506" t="s">
        <v>64</v>
      </c>
      <c r="E506" s="171">
        <v>6490</v>
      </c>
      <c r="H506" s="171">
        <v>4521</v>
      </c>
      <c r="I506" s="171">
        <v>25</v>
      </c>
      <c r="J506" t="s">
        <v>44</v>
      </c>
      <c r="K506" s="205">
        <v>4496</v>
      </c>
      <c r="L506" s="185">
        <f t="shared" si="14"/>
        <v>0.99447024994470246</v>
      </c>
      <c r="M506" s="186" t="str">
        <f t="shared" si="15"/>
        <v>above 1000 MW</v>
      </c>
    </row>
    <row r="507" spans="2:13" ht="15" thickBot="1">
      <c r="B507">
        <v>20250613</v>
      </c>
      <c r="C507">
        <v>1030</v>
      </c>
      <c r="D507" t="s">
        <v>64</v>
      </c>
      <c r="E507" s="171">
        <v>6536</v>
      </c>
      <c r="H507" s="171">
        <v>4521</v>
      </c>
      <c r="I507" s="171">
        <v>71</v>
      </c>
      <c r="J507" t="s">
        <v>44</v>
      </c>
      <c r="K507" s="205">
        <v>4450</v>
      </c>
      <c r="L507" s="185">
        <f t="shared" si="14"/>
        <v>0.98429550984295511</v>
      </c>
      <c r="M507" s="186" t="str">
        <f t="shared" si="15"/>
        <v>above 1000 MW</v>
      </c>
    </row>
    <row r="508" spans="2:13" ht="15" thickBot="1">
      <c r="B508">
        <v>20250613</v>
      </c>
      <c r="C508">
        <v>1130</v>
      </c>
      <c r="D508" t="s">
        <v>64</v>
      </c>
      <c r="E508" s="171">
        <v>6534</v>
      </c>
      <c r="H508" s="171">
        <v>4521</v>
      </c>
      <c r="I508" s="171">
        <v>69</v>
      </c>
      <c r="J508" t="s">
        <v>44</v>
      </c>
      <c r="K508" s="205">
        <v>4452</v>
      </c>
      <c r="L508" s="185">
        <f t="shared" si="14"/>
        <v>0.98473788984737887</v>
      </c>
      <c r="M508" s="186" t="str">
        <f t="shared" si="15"/>
        <v>above 1000 MW</v>
      </c>
    </row>
    <row r="509" spans="2:13" ht="15" thickBot="1">
      <c r="B509">
        <v>20250616</v>
      </c>
      <c r="C509">
        <v>930</v>
      </c>
      <c r="D509" t="s">
        <v>64</v>
      </c>
      <c r="E509" s="171">
        <v>6890</v>
      </c>
      <c r="H509" s="171">
        <v>2751</v>
      </c>
      <c r="I509" s="171">
        <v>160</v>
      </c>
      <c r="J509" t="s">
        <v>44</v>
      </c>
      <c r="K509" s="205">
        <v>2591</v>
      </c>
      <c r="L509" s="185">
        <f t="shared" si="14"/>
        <v>0.94183933115230822</v>
      </c>
      <c r="M509" s="186" t="str">
        <f t="shared" si="15"/>
        <v>above 1000 MW</v>
      </c>
    </row>
    <row r="510" spans="2:13" ht="15" thickBot="1">
      <c r="B510">
        <v>20250616</v>
      </c>
      <c r="C510">
        <v>1030</v>
      </c>
      <c r="D510" t="s">
        <v>64</v>
      </c>
      <c r="E510" s="171">
        <v>6890</v>
      </c>
      <c r="H510" s="171">
        <v>2751</v>
      </c>
      <c r="I510" s="171">
        <v>160</v>
      </c>
      <c r="J510" t="s">
        <v>44</v>
      </c>
      <c r="K510" s="205">
        <v>2591</v>
      </c>
      <c r="L510" s="185">
        <f t="shared" si="14"/>
        <v>0.94183933115230822</v>
      </c>
      <c r="M510" s="186" t="str">
        <f t="shared" si="15"/>
        <v>above 1000 MW</v>
      </c>
    </row>
    <row r="511" spans="2:13" ht="15" thickBot="1">
      <c r="B511">
        <v>20250616</v>
      </c>
      <c r="C511">
        <v>1130</v>
      </c>
      <c r="D511" t="s">
        <v>64</v>
      </c>
      <c r="E511" s="171">
        <v>6890</v>
      </c>
      <c r="H511" s="171">
        <v>2751</v>
      </c>
      <c r="I511" s="171">
        <v>160</v>
      </c>
      <c r="J511" t="s">
        <v>44</v>
      </c>
      <c r="K511" s="205">
        <v>2591</v>
      </c>
      <c r="L511" s="185">
        <f t="shared" si="14"/>
        <v>0.94183933115230822</v>
      </c>
      <c r="M511" s="186" t="str">
        <f t="shared" si="15"/>
        <v>above 1000 MW</v>
      </c>
    </row>
    <row r="512" spans="2:13" ht="15" thickBot="1">
      <c r="B512">
        <v>20250616</v>
      </c>
      <c r="C512">
        <v>1230</v>
      </c>
      <c r="D512" t="s">
        <v>64</v>
      </c>
      <c r="E512" s="171">
        <v>7379</v>
      </c>
      <c r="H512" s="171">
        <v>4155</v>
      </c>
      <c r="I512" s="171">
        <v>160</v>
      </c>
      <c r="J512" t="s">
        <v>44</v>
      </c>
      <c r="K512" s="205">
        <v>3995</v>
      </c>
      <c r="L512" s="185">
        <f t="shared" si="14"/>
        <v>0.96149217809867626</v>
      </c>
      <c r="M512" s="186" t="str">
        <f t="shared" si="15"/>
        <v>above 1000 MW</v>
      </c>
    </row>
    <row r="513" spans="2:13" ht="15" thickBot="1">
      <c r="B513">
        <v>20250616</v>
      </c>
      <c r="C513">
        <v>1330</v>
      </c>
      <c r="D513" t="s">
        <v>64</v>
      </c>
      <c r="E513" s="171">
        <v>7379</v>
      </c>
      <c r="H513" s="171">
        <v>4155</v>
      </c>
      <c r="I513" s="171">
        <v>160</v>
      </c>
      <c r="J513" t="s">
        <v>44</v>
      </c>
      <c r="K513" s="205">
        <v>3995</v>
      </c>
      <c r="L513" s="185">
        <f t="shared" si="14"/>
        <v>0.96149217809867626</v>
      </c>
      <c r="M513" s="186" t="str">
        <f t="shared" si="15"/>
        <v>above 1000 MW</v>
      </c>
    </row>
    <row r="514" spans="2:13" ht="15" thickBot="1">
      <c r="B514">
        <v>20250616</v>
      </c>
      <c r="C514">
        <v>1430</v>
      </c>
      <c r="D514" t="s">
        <v>64</v>
      </c>
      <c r="E514" s="171">
        <v>7379</v>
      </c>
      <c r="H514" s="171">
        <v>4155</v>
      </c>
      <c r="I514" s="171">
        <v>160</v>
      </c>
      <c r="J514" t="s">
        <v>44</v>
      </c>
      <c r="K514" s="205">
        <v>3995</v>
      </c>
      <c r="L514" s="185">
        <f t="shared" si="14"/>
        <v>0.96149217809867626</v>
      </c>
      <c r="M514" s="186" t="str">
        <f t="shared" si="15"/>
        <v>above 1000 MW</v>
      </c>
    </row>
    <row r="515" spans="2:13" ht="15" thickBot="1">
      <c r="B515">
        <v>20250616</v>
      </c>
      <c r="C515">
        <v>1530</v>
      </c>
      <c r="D515" t="s">
        <v>64</v>
      </c>
      <c r="E515" s="171">
        <v>6935</v>
      </c>
      <c r="H515" s="171">
        <v>2737</v>
      </c>
      <c r="I515" s="171">
        <v>153</v>
      </c>
      <c r="J515" t="s">
        <v>44</v>
      </c>
      <c r="K515" s="205">
        <v>2584</v>
      </c>
      <c r="L515" s="185">
        <f t="shared" si="14"/>
        <v>0.94409937888198758</v>
      </c>
      <c r="M515" s="186" t="str">
        <f t="shared" si="15"/>
        <v>above 1000 MW</v>
      </c>
    </row>
    <row r="516" spans="2:13" ht="15" thickBot="1">
      <c r="B516">
        <v>20250616</v>
      </c>
      <c r="C516">
        <v>1630</v>
      </c>
      <c r="D516" t="s">
        <v>64</v>
      </c>
      <c r="E516" s="171">
        <v>6935</v>
      </c>
      <c r="H516" s="171">
        <v>2737</v>
      </c>
      <c r="I516" s="171">
        <v>153</v>
      </c>
      <c r="J516" t="s">
        <v>44</v>
      </c>
      <c r="K516" s="205">
        <v>2584</v>
      </c>
      <c r="L516" s="185">
        <f t="shared" si="14"/>
        <v>0.94409937888198758</v>
      </c>
      <c r="M516" s="186" t="str">
        <f t="shared" si="15"/>
        <v>above 1000 MW</v>
      </c>
    </row>
    <row r="517" spans="2:13" ht="15" thickBot="1">
      <c r="B517">
        <v>20250616</v>
      </c>
      <c r="C517">
        <v>1730</v>
      </c>
      <c r="D517" t="s">
        <v>64</v>
      </c>
      <c r="E517" s="171">
        <v>6935</v>
      </c>
      <c r="H517" s="171">
        <v>2737</v>
      </c>
      <c r="I517" s="171">
        <v>153</v>
      </c>
      <c r="J517" t="s">
        <v>44</v>
      </c>
      <c r="K517" s="205">
        <v>2584</v>
      </c>
      <c r="L517" s="185">
        <f t="shared" si="14"/>
        <v>0.94409937888198758</v>
      </c>
      <c r="M517" s="186" t="str">
        <f t="shared" si="15"/>
        <v>above 1000 MW</v>
      </c>
    </row>
    <row r="518" spans="2:13" ht="15" thickBot="1">
      <c r="B518">
        <v>20250618</v>
      </c>
      <c r="C518">
        <v>730</v>
      </c>
      <c r="D518" t="s">
        <v>64</v>
      </c>
      <c r="E518" s="171">
        <v>7995</v>
      </c>
      <c r="H518" s="171">
        <v>3153</v>
      </c>
      <c r="I518" s="171">
        <v>0</v>
      </c>
      <c r="J518" t="s">
        <v>40</v>
      </c>
      <c r="K518" s="205">
        <v>3153</v>
      </c>
      <c r="L518" s="185">
        <f t="shared" si="14"/>
        <v>1</v>
      </c>
      <c r="M518" s="186" t="str">
        <f t="shared" si="15"/>
        <v>above 1000 MW</v>
      </c>
    </row>
    <row r="519" spans="2:13" ht="15" thickBot="1">
      <c r="B519">
        <v>20250618</v>
      </c>
      <c r="C519">
        <v>830</v>
      </c>
      <c r="D519" t="s">
        <v>64</v>
      </c>
      <c r="E519" s="171">
        <v>7996</v>
      </c>
      <c r="H519" s="171">
        <v>3153</v>
      </c>
      <c r="I519" s="171">
        <v>1</v>
      </c>
      <c r="J519" t="s">
        <v>44</v>
      </c>
      <c r="K519" s="205">
        <v>3152</v>
      </c>
      <c r="L519" s="185">
        <f t="shared" si="14"/>
        <v>0.99968284173802724</v>
      </c>
      <c r="M519" s="186" t="str">
        <f t="shared" si="15"/>
        <v>above 1000 MW</v>
      </c>
    </row>
    <row r="520" spans="2:13" ht="15" thickBot="1">
      <c r="B520">
        <v>20250618</v>
      </c>
      <c r="C520">
        <v>1230</v>
      </c>
      <c r="D520" t="s">
        <v>64</v>
      </c>
      <c r="E520" s="171">
        <v>7425</v>
      </c>
      <c r="H520" s="171">
        <v>8255</v>
      </c>
      <c r="I520" s="171">
        <v>329</v>
      </c>
      <c r="J520" t="s">
        <v>44</v>
      </c>
      <c r="K520" s="205">
        <v>7926</v>
      </c>
      <c r="L520" s="185">
        <f t="shared" si="14"/>
        <v>0.96014536644457904</v>
      </c>
      <c r="M520" s="186" t="str">
        <f t="shared" si="15"/>
        <v>above 1000 MW</v>
      </c>
    </row>
    <row r="521" spans="2:13" ht="15" thickBot="1">
      <c r="B521">
        <v>20250618</v>
      </c>
      <c r="C521">
        <v>1330</v>
      </c>
      <c r="D521" t="s">
        <v>64</v>
      </c>
      <c r="E521" s="171">
        <v>7425</v>
      </c>
      <c r="H521" s="171">
        <v>8255</v>
      </c>
      <c r="I521" s="171">
        <v>329</v>
      </c>
      <c r="J521" t="s">
        <v>44</v>
      </c>
      <c r="K521" s="205">
        <v>7926</v>
      </c>
      <c r="L521" s="185">
        <f t="shared" ref="L521:L550" si="16">K521/H521</f>
        <v>0.96014536644457904</v>
      </c>
      <c r="M521" s="186" t="str">
        <f t="shared" ref="M521:M550" si="17">IF(H521&lt;=500,"below 500 MW",IF(H521&lt;=1000,"[500-1000] MW","above 1000 MW"))</f>
        <v>above 1000 MW</v>
      </c>
    </row>
    <row r="522" spans="2:13" ht="15" thickBot="1">
      <c r="B522">
        <v>20250618</v>
      </c>
      <c r="C522">
        <v>1430</v>
      </c>
      <c r="D522" t="s">
        <v>64</v>
      </c>
      <c r="E522" s="171">
        <v>7425</v>
      </c>
      <c r="H522" s="171">
        <v>8255</v>
      </c>
      <c r="I522" s="171">
        <v>329</v>
      </c>
      <c r="J522" t="s">
        <v>44</v>
      </c>
      <c r="K522" s="205">
        <v>7926</v>
      </c>
      <c r="L522" s="185">
        <f t="shared" si="16"/>
        <v>0.96014536644457904</v>
      </c>
      <c r="M522" s="186" t="str">
        <f t="shared" si="17"/>
        <v>above 1000 MW</v>
      </c>
    </row>
    <row r="523" spans="2:13" ht="15" thickBot="1">
      <c r="B523">
        <v>20250618</v>
      </c>
      <c r="C523">
        <v>1830</v>
      </c>
      <c r="D523" t="s">
        <v>64</v>
      </c>
      <c r="E523" s="171"/>
      <c r="F523">
        <v>6566</v>
      </c>
      <c r="G523">
        <v>503</v>
      </c>
      <c r="H523" s="171">
        <v>4051</v>
      </c>
      <c r="I523" s="171">
        <v>116</v>
      </c>
      <c r="J523" t="s">
        <v>44</v>
      </c>
      <c r="K523" s="205">
        <v>3935</v>
      </c>
      <c r="L523" s="185">
        <f t="shared" si="16"/>
        <v>0.97136509503826218</v>
      </c>
      <c r="M523" s="186" t="str">
        <f t="shared" si="17"/>
        <v>above 1000 MW</v>
      </c>
    </row>
    <row r="524" spans="2:13" ht="15" thickBot="1">
      <c r="B524">
        <v>20250618</v>
      </c>
      <c r="C524">
        <v>1930</v>
      </c>
      <c r="D524" t="s">
        <v>64</v>
      </c>
      <c r="E524" s="171"/>
      <c r="F524">
        <v>6458</v>
      </c>
      <c r="G524">
        <v>495</v>
      </c>
      <c r="H524" s="171">
        <v>4051</v>
      </c>
      <c r="I524" s="171">
        <v>8</v>
      </c>
      <c r="J524" t="s">
        <v>44</v>
      </c>
      <c r="K524" s="205">
        <v>4043</v>
      </c>
      <c r="L524" s="185">
        <f t="shared" si="16"/>
        <v>0.99802517896815601</v>
      </c>
      <c r="M524" s="186" t="str">
        <f t="shared" si="17"/>
        <v>above 1000 MW</v>
      </c>
    </row>
    <row r="525" spans="2:13" ht="15" thickBot="1">
      <c r="B525">
        <v>20250618</v>
      </c>
      <c r="C525">
        <v>2030</v>
      </c>
      <c r="D525" t="s">
        <v>64</v>
      </c>
      <c r="E525" s="171"/>
      <c r="F525">
        <v>6480</v>
      </c>
      <c r="G525">
        <v>496</v>
      </c>
      <c r="H525" s="171">
        <v>4051</v>
      </c>
      <c r="I525" s="171">
        <v>30</v>
      </c>
      <c r="J525" t="s">
        <v>44</v>
      </c>
      <c r="K525" s="205">
        <v>4021</v>
      </c>
      <c r="L525" s="185">
        <f t="shared" si="16"/>
        <v>0.99259442113058505</v>
      </c>
      <c r="M525" s="186" t="str">
        <f t="shared" si="17"/>
        <v>above 1000 MW</v>
      </c>
    </row>
    <row r="526" spans="2:13" ht="15" thickBot="1">
      <c r="B526">
        <v>20250619</v>
      </c>
      <c r="C526">
        <v>730</v>
      </c>
      <c r="D526" t="s">
        <v>64</v>
      </c>
      <c r="E526" s="171">
        <v>8074</v>
      </c>
      <c r="H526" s="171">
        <v>3301</v>
      </c>
      <c r="I526" s="171">
        <v>157</v>
      </c>
      <c r="J526" t="s">
        <v>44</v>
      </c>
      <c r="K526" s="205">
        <v>3144</v>
      </c>
      <c r="L526" s="185">
        <f t="shared" si="16"/>
        <v>0.95243865495304458</v>
      </c>
      <c r="M526" s="186" t="str">
        <f t="shared" si="17"/>
        <v>above 1000 MW</v>
      </c>
    </row>
    <row r="527" spans="2:13" ht="15" thickBot="1">
      <c r="B527">
        <v>20250619</v>
      </c>
      <c r="C527">
        <v>830</v>
      </c>
      <c r="D527" t="s">
        <v>64</v>
      </c>
      <c r="E527" s="171">
        <v>8053</v>
      </c>
      <c r="H527" s="171">
        <v>3301</v>
      </c>
      <c r="I527" s="171">
        <v>136</v>
      </c>
      <c r="J527" t="s">
        <v>44</v>
      </c>
      <c r="K527" s="205">
        <v>3165</v>
      </c>
      <c r="L527" s="185">
        <f t="shared" si="16"/>
        <v>0.95880036352620424</v>
      </c>
      <c r="M527" s="186" t="str">
        <f t="shared" si="17"/>
        <v>above 1000 MW</v>
      </c>
    </row>
    <row r="528" spans="2:13" ht="15" thickBot="1">
      <c r="B528">
        <v>20250619</v>
      </c>
      <c r="C528">
        <v>1830</v>
      </c>
      <c r="D528" t="s">
        <v>64</v>
      </c>
      <c r="E528" s="171"/>
      <c r="F528">
        <v>8546</v>
      </c>
      <c r="G528">
        <v>661</v>
      </c>
      <c r="H528" s="171">
        <v>1195</v>
      </c>
      <c r="I528" s="171">
        <v>155</v>
      </c>
      <c r="J528" t="s">
        <v>44</v>
      </c>
      <c r="K528" s="205">
        <v>1040</v>
      </c>
      <c r="L528" s="185">
        <f t="shared" si="16"/>
        <v>0.87029288702928875</v>
      </c>
      <c r="M528" s="186" t="str">
        <f t="shared" si="17"/>
        <v>above 1000 MW</v>
      </c>
    </row>
    <row r="529" spans="2:13" ht="15" thickBot="1">
      <c r="B529">
        <v>20250619</v>
      </c>
      <c r="C529">
        <v>1930</v>
      </c>
      <c r="D529" t="s">
        <v>64</v>
      </c>
      <c r="E529" s="171"/>
      <c r="F529">
        <v>8856</v>
      </c>
      <c r="G529">
        <v>685</v>
      </c>
      <c r="H529" s="171">
        <v>1195</v>
      </c>
      <c r="I529" s="171">
        <v>465</v>
      </c>
      <c r="J529" t="s">
        <v>44</v>
      </c>
      <c r="K529" s="205">
        <v>730</v>
      </c>
      <c r="L529" s="185">
        <f t="shared" si="16"/>
        <v>0.61087866108786615</v>
      </c>
      <c r="M529" s="186" t="str">
        <f t="shared" si="17"/>
        <v>above 1000 MW</v>
      </c>
    </row>
    <row r="530" spans="2:13" ht="15" thickBot="1">
      <c r="B530">
        <v>20250619</v>
      </c>
      <c r="C530">
        <v>2030</v>
      </c>
      <c r="D530" t="s">
        <v>64</v>
      </c>
      <c r="E530" s="171"/>
      <c r="F530">
        <v>8856</v>
      </c>
      <c r="G530">
        <v>685</v>
      </c>
      <c r="H530" s="171">
        <v>1195</v>
      </c>
      <c r="I530" s="171">
        <v>465</v>
      </c>
      <c r="J530" t="s">
        <v>44</v>
      </c>
      <c r="K530" s="205">
        <v>730</v>
      </c>
      <c r="L530" s="185">
        <f t="shared" si="16"/>
        <v>0.61087866108786615</v>
      </c>
      <c r="M530" s="186" t="str">
        <f t="shared" si="17"/>
        <v>above 1000 MW</v>
      </c>
    </row>
    <row r="531" spans="2:13" ht="15" thickBot="1">
      <c r="B531">
        <v>20250621</v>
      </c>
      <c r="C531">
        <v>1830</v>
      </c>
      <c r="D531" t="s">
        <v>64</v>
      </c>
      <c r="E531" s="171"/>
      <c r="F531">
        <v>8414</v>
      </c>
      <c r="G531">
        <v>651</v>
      </c>
      <c r="H531" s="171">
        <v>2048</v>
      </c>
      <c r="I531" s="171">
        <v>461</v>
      </c>
      <c r="J531" t="s">
        <v>44</v>
      </c>
      <c r="K531" s="205">
        <v>1587</v>
      </c>
      <c r="L531" s="185">
        <f t="shared" si="16"/>
        <v>0.77490234375</v>
      </c>
      <c r="M531" s="186" t="str">
        <f t="shared" si="17"/>
        <v>above 1000 MW</v>
      </c>
    </row>
    <row r="532" spans="2:13" ht="15" thickBot="1">
      <c r="B532">
        <v>20250621</v>
      </c>
      <c r="C532">
        <v>1930</v>
      </c>
      <c r="D532" t="s">
        <v>64</v>
      </c>
      <c r="E532" s="171"/>
      <c r="F532">
        <v>8414</v>
      </c>
      <c r="G532">
        <v>651</v>
      </c>
      <c r="H532" s="171">
        <v>2048</v>
      </c>
      <c r="I532" s="171">
        <v>461</v>
      </c>
      <c r="J532" t="s">
        <v>44</v>
      </c>
      <c r="K532" s="205">
        <v>1587</v>
      </c>
      <c r="L532" s="185">
        <f t="shared" si="16"/>
        <v>0.77490234375</v>
      </c>
      <c r="M532" s="186" t="str">
        <f t="shared" si="17"/>
        <v>above 1000 MW</v>
      </c>
    </row>
    <row r="533" spans="2:13" ht="15" thickBot="1">
      <c r="B533">
        <v>20250621</v>
      </c>
      <c r="C533">
        <v>2030</v>
      </c>
      <c r="D533" t="s">
        <v>64</v>
      </c>
      <c r="E533" s="171"/>
      <c r="F533">
        <v>8414</v>
      </c>
      <c r="G533">
        <v>651</v>
      </c>
      <c r="H533" s="171">
        <v>2048</v>
      </c>
      <c r="I533" s="171">
        <v>461</v>
      </c>
      <c r="J533" t="s">
        <v>44</v>
      </c>
      <c r="K533" s="205">
        <v>1587</v>
      </c>
      <c r="L533" s="185">
        <f t="shared" si="16"/>
        <v>0.77490234375</v>
      </c>
      <c r="M533" s="186" t="str">
        <f t="shared" si="17"/>
        <v>above 1000 MW</v>
      </c>
    </row>
    <row r="534" spans="2:13" ht="15" thickBot="1">
      <c r="B534">
        <v>20250622</v>
      </c>
      <c r="C534">
        <v>330</v>
      </c>
      <c r="D534" t="s">
        <v>64</v>
      </c>
      <c r="E534" s="171">
        <v>8687</v>
      </c>
      <c r="H534" s="171">
        <v>1145</v>
      </c>
      <c r="I534" s="171">
        <v>573</v>
      </c>
      <c r="J534" t="s">
        <v>44</v>
      </c>
      <c r="K534" s="205">
        <v>572</v>
      </c>
      <c r="L534" s="185">
        <f t="shared" si="16"/>
        <v>0.4995633187772926</v>
      </c>
      <c r="M534" s="186" t="str">
        <f t="shared" si="17"/>
        <v>above 1000 MW</v>
      </c>
    </row>
    <row r="535" spans="2:13" ht="15" thickBot="1">
      <c r="B535">
        <v>20250622</v>
      </c>
      <c r="C535">
        <v>430</v>
      </c>
      <c r="D535" t="s">
        <v>64</v>
      </c>
      <c r="E535" s="171">
        <v>8489</v>
      </c>
      <c r="H535" s="171">
        <v>1145</v>
      </c>
      <c r="I535" s="171">
        <v>375</v>
      </c>
      <c r="J535" t="s">
        <v>44</v>
      </c>
      <c r="K535" s="205">
        <v>770</v>
      </c>
      <c r="L535" s="185">
        <f t="shared" si="16"/>
        <v>0.67248908296943233</v>
      </c>
      <c r="M535" s="186" t="str">
        <f t="shared" si="17"/>
        <v>above 1000 MW</v>
      </c>
    </row>
    <row r="536" spans="2:13" ht="15" thickBot="1">
      <c r="B536">
        <v>20250622</v>
      </c>
      <c r="C536">
        <v>530</v>
      </c>
      <c r="D536" t="s">
        <v>64</v>
      </c>
      <c r="E536" s="171">
        <v>8687</v>
      </c>
      <c r="H536" s="171">
        <v>1145</v>
      </c>
      <c r="I536" s="171">
        <v>573</v>
      </c>
      <c r="J536" t="s">
        <v>44</v>
      </c>
      <c r="K536" s="205">
        <v>572</v>
      </c>
      <c r="L536" s="185">
        <f t="shared" si="16"/>
        <v>0.4995633187772926</v>
      </c>
      <c r="M536" s="186" t="str">
        <f t="shared" si="17"/>
        <v>above 1000 MW</v>
      </c>
    </row>
    <row r="537" spans="2:13" ht="15" thickBot="1">
      <c r="B537">
        <v>20250622</v>
      </c>
      <c r="C537">
        <v>630</v>
      </c>
      <c r="D537" t="s">
        <v>64</v>
      </c>
      <c r="E537" s="171">
        <v>8529</v>
      </c>
      <c r="H537" s="171">
        <v>1145</v>
      </c>
      <c r="I537" s="171">
        <v>415</v>
      </c>
      <c r="J537" t="s">
        <v>44</v>
      </c>
      <c r="K537" s="205">
        <v>730</v>
      </c>
      <c r="L537" s="185">
        <f t="shared" si="16"/>
        <v>0.63755458515283847</v>
      </c>
      <c r="M537" s="186" t="str">
        <f t="shared" si="17"/>
        <v>above 1000 MW</v>
      </c>
    </row>
    <row r="538" spans="2:13" ht="15" thickBot="1">
      <c r="B538">
        <v>20250622</v>
      </c>
      <c r="C538">
        <v>1230</v>
      </c>
      <c r="D538" t="s">
        <v>64</v>
      </c>
      <c r="E538" s="171">
        <v>7151</v>
      </c>
      <c r="H538" s="171">
        <v>596</v>
      </c>
      <c r="I538" s="171">
        <v>463</v>
      </c>
      <c r="J538" t="s">
        <v>44</v>
      </c>
      <c r="K538" s="205">
        <v>133</v>
      </c>
      <c r="L538" s="185">
        <f t="shared" si="16"/>
        <v>0.22315436241610739</v>
      </c>
      <c r="M538" s="186" t="str">
        <f t="shared" si="17"/>
        <v>[500-1000] MW</v>
      </c>
    </row>
    <row r="539" spans="2:13" ht="15" thickBot="1">
      <c r="B539">
        <v>20250622</v>
      </c>
      <c r="C539">
        <v>1330</v>
      </c>
      <c r="D539" t="s">
        <v>64</v>
      </c>
      <c r="E539" s="171">
        <v>6967</v>
      </c>
      <c r="H539" s="171">
        <v>596</v>
      </c>
      <c r="I539" s="171">
        <v>279</v>
      </c>
      <c r="J539" t="s">
        <v>44</v>
      </c>
      <c r="K539" s="205">
        <v>317</v>
      </c>
      <c r="L539" s="185">
        <f t="shared" si="16"/>
        <v>0.53187919463087252</v>
      </c>
      <c r="M539" s="186" t="str">
        <f t="shared" si="17"/>
        <v>[500-1000] MW</v>
      </c>
    </row>
    <row r="540" spans="2:13" ht="15" thickBot="1">
      <c r="B540">
        <v>20250622</v>
      </c>
      <c r="C540">
        <v>1430</v>
      </c>
      <c r="D540" t="s">
        <v>64</v>
      </c>
      <c r="E540" s="171">
        <v>7226</v>
      </c>
      <c r="H540" s="171">
        <v>596</v>
      </c>
      <c r="I540" s="171">
        <v>538</v>
      </c>
      <c r="J540" t="s">
        <v>44</v>
      </c>
      <c r="K540" s="205">
        <v>58</v>
      </c>
      <c r="L540" s="185">
        <f t="shared" si="16"/>
        <v>9.7315436241610737E-2</v>
      </c>
      <c r="M540" s="186" t="str">
        <f t="shared" si="17"/>
        <v>[500-1000] MW</v>
      </c>
    </row>
    <row r="541" spans="2:13" ht="15" thickBot="1">
      <c r="B541">
        <v>20250623</v>
      </c>
      <c r="C541">
        <v>1330</v>
      </c>
      <c r="D541" t="s">
        <v>64</v>
      </c>
      <c r="E541" s="171">
        <v>6617</v>
      </c>
      <c r="H541" s="171">
        <v>227</v>
      </c>
      <c r="I541" s="171">
        <v>119</v>
      </c>
      <c r="J541" t="s">
        <v>44</v>
      </c>
      <c r="K541" s="205">
        <v>108</v>
      </c>
      <c r="L541" s="185">
        <f t="shared" si="16"/>
        <v>0.47577092511013214</v>
      </c>
      <c r="M541" s="186" t="str">
        <f t="shared" si="17"/>
        <v>below 500 MW</v>
      </c>
    </row>
    <row r="542" spans="2:13" ht="15" thickBot="1">
      <c r="B542">
        <v>20250624</v>
      </c>
      <c r="C542">
        <v>930</v>
      </c>
      <c r="D542" t="s">
        <v>64</v>
      </c>
      <c r="E542" s="171">
        <v>5881</v>
      </c>
      <c r="H542" s="171">
        <v>421</v>
      </c>
      <c r="I542" s="171">
        <v>0</v>
      </c>
      <c r="J542" t="s">
        <v>40</v>
      </c>
      <c r="K542" s="205">
        <v>421</v>
      </c>
      <c r="L542" s="185">
        <f t="shared" si="16"/>
        <v>1</v>
      </c>
      <c r="M542" s="186" t="str">
        <f t="shared" si="17"/>
        <v>below 500 MW</v>
      </c>
    </row>
    <row r="543" spans="2:13" ht="15" thickBot="1">
      <c r="B543">
        <v>20250624</v>
      </c>
      <c r="C543">
        <v>1030</v>
      </c>
      <c r="D543" t="s">
        <v>64</v>
      </c>
      <c r="E543" s="171">
        <v>6123</v>
      </c>
      <c r="H543" s="171">
        <v>421</v>
      </c>
      <c r="I543" s="171">
        <v>242</v>
      </c>
      <c r="J543" t="s">
        <v>44</v>
      </c>
      <c r="K543" s="205">
        <v>179</v>
      </c>
      <c r="L543" s="185">
        <f t="shared" si="16"/>
        <v>0.42517814726840852</v>
      </c>
      <c r="M543" s="186" t="str">
        <f t="shared" si="17"/>
        <v>below 500 MW</v>
      </c>
    </row>
    <row r="544" spans="2:13" ht="15" thickBot="1">
      <c r="B544">
        <v>20250624</v>
      </c>
      <c r="C544">
        <v>1130</v>
      </c>
      <c r="D544" t="s">
        <v>64</v>
      </c>
      <c r="E544" s="171">
        <v>5963</v>
      </c>
      <c r="H544" s="171">
        <v>421</v>
      </c>
      <c r="I544" s="171">
        <v>82</v>
      </c>
      <c r="J544" t="s">
        <v>44</v>
      </c>
      <c r="K544" s="205">
        <v>339</v>
      </c>
      <c r="L544" s="185">
        <f t="shared" si="16"/>
        <v>0.80522565320665085</v>
      </c>
      <c r="M544" s="186" t="str">
        <f t="shared" si="17"/>
        <v>below 500 MW</v>
      </c>
    </row>
    <row r="545" spans="2:13" ht="15" thickBot="1">
      <c r="B545">
        <v>20250624</v>
      </c>
      <c r="C545">
        <v>1230</v>
      </c>
      <c r="D545" t="s">
        <v>64</v>
      </c>
      <c r="E545" s="171">
        <v>5635</v>
      </c>
      <c r="H545" s="171">
        <v>693</v>
      </c>
      <c r="I545" s="171">
        <v>186</v>
      </c>
      <c r="J545" t="s">
        <v>44</v>
      </c>
      <c r="K545" s="205">
        <v>507</v>
      </c>
      <c r="L545" s="185">
        <f t="shared" si="16"/>
        <v>0.73160173160173159</v>
      </c>
      <c r="M545" s="186" t="str">
        <f t="shared" si="17"/>
        <v>[500-1000] MW</v>
      </c>
    </row>
    <row r="546" spans="2:13" ht="15" thickBot="1">
      <c r="B546">
        <v>20250624</v>
      </c>
      <c r="C546">
        <v>1330</v>
      </c>
      <c r="D546" t="s">
        <v>64</v>
      </c>
      <c r="E546" s="171">
        <v>5449</v>
      </c>
      <c r="H546" s="171">
        <v>693</v>
      </c>
      <c r="I546" s="171">
        <v>0</v>
      </c>
      <c r="J546" t="s">
        <v>40</v>
      </c>
      <c r="K546" s="205">
        <v>693</v>
      </c>
      <c r="L546" s="185">
        <f t="shared" si="16"/>
        <v>1</v>
      </c>
      <c r="M546" s="186" t="str">
        <f t="shared" si="17"/>
        <v>[500-1000] MW</v>
      </c>
    </row>
    <row r="547" spans="2:13" ht="15" thickBot="1">
      <c r="B547">
        <v>20250624</v>
      </c>
      <c r="C547">
        <v>1430</v>
      </c>
      <c r="D547" t="s">
        <v>64</v>
      </c>
      <c r="E547" s="171">
        <v>5681</v>
      </c>
      <c r="H547" s="171">
        <v>693</v>
      </c>
      <c r="I547" s="171">
        <v>232</v>
      </c>
      <c r="J547" t="s">
        <v>44</v>
      </c>
      <c r="K547" s="205">
        <v>461</v>
      </c>
      <c r="L547" s="185">
        <f t="shared" si="16"/>
        <v>0.66522366522366527</v>
      </c>
      <c r="M547" s="186" t="str">
        <f t="shared" si="17"/>
        <v>[500-1000] MW</v>
      </c>
    </row>
    <row r="548" spans="2:13" ht="15" thickBot="1">
      <c r="B548">
        <v>20250624</v>
      </c>
      <c r="C548">
        <v>1530</v>
      </c>
      <c r="D548" t="s">
        <v>64</v>
      </c>
      <c r="E548" s="171">
        <v>5451</v>
      </c>
      <c r="H548" s="171">
        <v>785</v>
      </c>
      <c r="I548" s="171">
        <v>155</v>
      </c>
      <c r="J548" t="s">
        <v>44</v>
      </c>
      <c r="K548" s="205">
        <v>630</v>
      </c>
      <c r="L548" s="185">
        <f t="shared" si="16"/>
        <v>0.80254777070063699</v>
      </c>
      <c r="M548" s="186" t="str">
        <f t="shared" si="17"/>
        <v>[500-1000] MW</v>
      </c>
    </row>
    <row r="549" spans="2:13" ht="15" thickBot="1">
      <c r="B549">
        <v>20250625</v>
      </c>
      <c r="C549">
        <v>930</v>
      </c>
      <c r="D549" t="s">
        <v>64</v>
      </c>
      <c r="E549" s="171">
        <v>7128</v>
      </c>
      <c r="H549" s="171">
        <v>211</v>
      </c>
      <c r="I549" s="171">
        <v>0</v>
      </c>
      <c r="J549" t="s">
        <v>40</v>
      </c>
      <c r="K549" s="205">
        <v>211</v>
      </c>
      <c r="L549" s="185">
        <f t="shared" si="16"/>
        <v>1</v>
      </c>
      <c r="M549" s="186" t="str">
        <f t="shared" si="17"/>
        <v>below 500 MW</v>
      </c>
    </row>
    <row r="550" spans="2:13">
      <c r="B550">
        <v>20250625</v>
      </c>
      <c r="C550">
        <v>1130</v>
      </c>
      <c r="D550" t="s">
        <v>64</v>
      </c>
      <c r="E550" s="171">
        <v>7129</v>
      </c>
      <c r="H550" s="171">
        <v>211</v>
      </c>
      <c r="I550" s="171">
        <v>1</v>
      </c>
      <c r="J550" t="s">
        <v>44</v>
      </c>
      <c r="K550" s="205">
        <v>210</v>
      </c>
      <c r="L550" s="185">
        <f t="shared" si="16"/>
        <v>0.99526066350710896</v>
      </c>
      <c r="M550" s="186" t="str">
        <f t="shared" si="17"/>
        <v>below 500 MW</v>
      </c>
    </row>
    <row r="551" spans="2:13">
      <c r="E551" s="171"/>
      <c r="H551" s="171"/>
      <c r="I551" s="171"/>
      <c r="K551" s="206"/>
      <c r="L551" s="207"/>
      <c r="M551" s="208"/>
    </row>
    <row r="552" spans="2:13">
      <c r="E552" s="171"/>
      <c r="H552" s="171"/>
      <c r="I552" s="171"/>
      <c r="K552" s="206"/>
      <c r="L552" s="207"/>
      <c r="M552" s="208"/>
    </row>
    <row r="553" spans="2:13">
      <c r="E553" s="171"/>
      <c r="H553" s="171"/>
      <c r="I553" s="171"/>
      <c r="K553" s="206"/>
      <c r="L553" s="207"/>
      <c r="M553" s="208"/>
    </row>
    <row r="554" spans="2:13">
      <c r="E554" s="171"/>
      <c r="H554" s="171"/>
      <c r="I554" s="171"/>
      <c r="K554" s="206"/>
      <c r="L554" s="207"/>
      <c r="M554" s="208"/>
    </row>
    <row r="555" spans="2:13">
      <c r="E555" s="171"/>
      <c r="H555" s="171"/>
      <c r="I555" s="171"/>
      <c r="K555" s="206"/>
      <c r="L555" s="207"/>
      <c r="M555" s="208"/>
    </row>
    <row r="556" spans="2:13">
      <c r="E556" s="171"/>
      <c r="H556" s="171"/>
      <c r="I556" s="171"/>
      <c r="K556" s="206"/>
      <c r="L556" s="207"/>
      <c r="M556" s="208"/>
    </row>
    <row r="557" spans="2:13">
      <c r="E557" s="171"/>
      <c r="H557" s="171"/>
      <c r="I557" s="171"/>
      <c r="K557" s="206"/>
      <c r="L557" s="207"/>
      <c r="M557" s="208"/>
    </row>
    <row r="558" spans="2:13">
      <c r="E558" s="171"/>
      <c r="H558" s="171"/>
      <c r="I558" s="171"/>
      <c r="K558" s="206"/>
      <c r="L558" s="207"/>
      <c r="M558" s="208"/>
    </row>
    <row r="559" spans="2:13">
      <c r="E559" s="171"/>
      <c r="H559" s="171"/>
      <c r="I559" s="171"/>
      <c r="K559" s="206"/>
      <c r="L559" s="207"/>
      <c r="M559" s="208"/>
    </row>
    <row r="560" spans="2:13">
      <c r="E560" s="171"/>
      <c r="H560" s="171"/>
      <c r="I560" s="171"/>
      <c r="K560" s="206"/>
      <c r="L560" s="207"/>
      <c r="M560" s="208"/>
    </row>
    <row r="561" spans="5:13">
      <c r="E561" s="171"/>
      <c r="H561" s="171"/>
      <c r="I561" s="171"/>
      <c r="K561" s="206"/>
      <c r="L561" s="207"/>
      <c r="M561" s="208"/>
    </row>
    <row r="562" spans="5:13">
      <c r="E562" s="171"/>
      <c r="H562" s="171"/>
      <c r="I562" s="171"/>
      <c r="K562" s="206"/>
      <c r="L562" s="207"/>
      <c r="M562" s="208"/>
    </row>
    <row r="563" spans="5:13">
      <c r="E563" s="171"/>
      <c r="H563" s="171"/>
      <c r="I563" s="171"/>
      <c r="K563" s="206"/>
      <c r="L563" s="207"/>
      <c r="M563" s="208"/>
    </row>
    <row r="564" spans="5:13">
      <c r="E564" s="171"/>
      <c r="H564" s="171"/>
      <c r="I564" s="171"/>
      <c r="K564" s="206"/>
      <c r="L564" s="207"/>
      <c r="M564" s="208"/>
    </row>
    <row r="565" spans="5:13">
      <c r="E565" s="171"/>
      <c r="H565" s="171"/>
      <c r="I565" s="171"/>
      <c r="K565" s="206"/>
      <c r="L565" s="207"/>
      <c r="M565" s="208"/>
    </row>
    <row r="566" spans="5:13">
      <c r="E566" s="171"/>
      <c r="H566" s="171"/>
      <c r="I566" s="171"/>
      <c r="K566" s="206"/>
      <c r="L566" s="207"/>
      <c r="M566" s="208"/>
    </row>
    <row r="567" spans="5:13">
      <c r="E567" s="171"/>
      <c r="H567" s="171"/>
      <c r="I567" s="171"/>
      <c r="K567" s="206"/>
      <c r="L567" s="207"/>
      <c r="M567" s="208"/>
    </row>
    <row r="568" spans="5:13">
      <c r="E568" s="171"/>
      <c r="H568" s="171"/>
      <c r="I568" s="171"/>
      <c r="K568" s="206"/>
      <c r="L568" s="207"/>
      <c r="M568" s="208"/>
    </row>
    <row r="569" spans="5:13">
      <c r="E569" s="171"/>
      <c r="H569" s="171"/>
      <c r="I569" s="171"/>
      <c r="K569" s="206"/>
      <c r="L569" s="207"/>
      <c r="M569" s="208"/>
    </row>
    <row r="570" spans="5:13">
      <c r="E570" s="171"/>
      <c r="H570" s="171"/>
      <c r="I570" s="171"/>
      <c r="K570" s="206"/>
      <c r="L570" s="207"/>
      <c r="M570" s="208"/>
    </row>
    <row r="571" spans="5:13">
      <c r="E571" s="171"/>
      <c r="H571" s="171"/>
      <c r="I571" s="171"/>
      <c r="K571" s="206"/>
      <c r="L571" s="207"/>
      <c r="M571" s="208"/>
    </row>
    <row r="572" spans="5:13">
      <c r="E572" s="171"/>
      <c r="H572" s="171"/>
      <c r="I572" s="171"/>
      <c r="K572" s="206"/>
      <c r="L572" s="207"/>
      <c r="M572" s="208"/>
    </row>
    <row r="573" spans="5:13">
      <c r="E573" s="171"/>
      <c r="H573" s="171"/>
      <c r="I573" s="171"/>
      <c r="K573" s="206"/>
      <c r="L573" s="207"/>
      <c r="M573" s="208"/>
    </row>
    <row r="574" spans="5:13">
      <c r="E574" s="171"/>
      <c r="H574" s="171"/>
      <c r="I574" s="171"/>
      <c r="K574" s="206"/>
      <c r="L574" s="207"/>
      <c r="M574" s="208"/>
    </row>
    <row r="575" spans="5:13">
      <c r="E575" s="171"/>
      <c r="H575" s="171"/>
      <c r="I575" s="171"/>
      <c r="K575" s="206"/>
      <c r="L575" s="207"/>
      <c r="M575" s="208"/>
    </row>
    <row r="576" spans="5:13">
      <c r="E576" s="171"/>
      <c r="H576" s="171"/>
      <c r="I576" s="171"/>
      <c r="K576" s="206"/>
      <c r="L576" s="207"/>
      <c r="M576" s="208"/>
    </row>
    <row r="577" spans="5:13">
      <c r="E577" s="171"/>
      <c r="H577" s="171"/>
      <c r="I577" s="171"/>
      <c r="K577" s="206"/>
      <c r="L577" s="207"/>
      <c r="M577" s="208"/>
    </row>
    <row r="578" spans="5:13">
      <c r="E578" s="171"/>
      <c r="H578" s="171"/>
      <c r="I578" s="171"/>
      <c r="K578" s="206"/>
      <c r="L578" s="207"/>
      <c r="M578" s="208"/>
    </row>
    <row r="579" spans="5:13">
      <c r="E579" s="171"/>
      <c r="H579" s="171"/>
      <c r="I579" s="171"/>
      <c r="K579" s="206"/>
      <c r="L579" s="207"/>
      <c r="M579" s="208"/>
    </row>
    <row r="580" spans="5:13">
      <c r="E580" s="171"/>
      <c r="H580" s="171"/>
      <c r="I580" s="171"/>
      <c r="K580" s="206"/>
      <c r="L580" s="207"/>
      <c r="M580" s="208"/>
    </row>
    <row r="581" spans="5:13">
      <c r="E581" s="171"/>
      <c r="H581" s="171"/>
      <c r="I581" s="171"/>
      <c r="K581" s="206"/>
      <c r="L581" s="207"/>
      <c r="M581" s="208"/>
    </row>
    <row r="582" spans="5:13">
      <c r="E582" s="171"/>
      <c r="H582" s="171"/>
      <c r="I582" s="171"/>
      <c r="K582" s="206"/>
      <c r="L582" s="207"/>
      <c r="M582" s="208"/>
    </row>
    <row r="583" spans="5:13">
      <c r="E583" s="171"/>
      <c r="H583" s="171"/>
      <c r="I583" s="171"/>
      <c r="K583" s="206"/>
      <c r="L583" s="207"/>
      <c r="M583" s="208"/>
    </row>
    <row r="584" spans="5:13">
      <c r="E584" s="171"/>
      <c r="H584" s="171"/>
      <c r="I584" s="171"/>
      <c r="K584" s="206"/>
      <c r="L584" s="207"/>
      <c r="M584" s="208"/>
    </row>
    <row r="585" spans="5:13">
      <c r="E585" s="171"/>
      <c r="H585" s="171"/>
      <c r="I585" s="171"/>
      <c r="K585" s="206"/>
      <c r="L585" s="207"/>
      <c r="M585" s="208"/>
    </row>
    <row r="586" spans="5:13">
      <c r="E586" s="171"/>
      <c r="H586" s="171"/>
      <c r="I586" s="171"/>
      <c r="K586" s="206"/>
      <c r="L586" s="207"/>
      <c r="M586" s="208"/>
    </row>
    <row r="587" spans="5:13">
      <c r="E587" s="171"/>
      <c r="H587" s="171"/>
      <c r="I587" s="171"/>
      <c r="K587" s="206"/>
      <c r="L587" s="207"/>
      <c r="M587" s="208"/>
    </row>
    <row r="588" spans="5:13">
      <c r="E588" s="171"/>
      <c r="H588" s="171"/>
      <c r="I588" s="171"/>
      <c r="K588" s="206"/>
      <c r="L588" s="207"/>
      <c r="M588" s="208"/>
    </row>
    <row r="589" spans="5:13">
      <c r="E589" s="171"/>
      <c r="H589" s="171"/>
      <c r="I589" s="171"/>
      <c r="K589" s="206"/>
      <c r="L589" s="207"/>
      <c r="M589" s="208"/>
    </row>
    <row r="590" spans="5:13">
      <c r="E590" s="171"/>
      <c r="H590" s="171"/>
      <c r="I590" s="171"/>
      <c r="K590" s="206"/>
      <c r="L590" s="207"/>
      <c r="M590" s="208"/>
    </row>
    <row r="591" spans="5:13">
      <c r="E591" s="171"/>
      <c r="H591" s="171"/>
      <c r="I591" s="171"/>
      <c r="K591" s="206"/>
      <c r="L591" s="207"/>
      <c r="M591" s="208"/>
    </row>
    <row r="592" spans="5:13">
      <c r="E592" s="171"/>
      <c r="H592" s="171"/>
      <c r="I592" s="171"/>
      <c r="K592" s="206"/>
      <c r="L592" s="207"/>
      <c r="M592" s="208"/>
    </row>
    <row r="593" spans="5:13">
      <c r="E593" s="171"/>
      <c r="H593" s="171"/>
      <c r="I593" s="171"/>
      <c r="K593" s="206"/>
      <c r="L593" s="207"/>
      <c r="M593" s="208"/>
    </row>
    <row r="594" spans="5:13">
      <c r="E594" s="171"/>
      <c r="H594" s="171"/>
      <c r="I594" s="171"/>
      <c r="K594" s="206"/>
      <c r="L594" s="207"/>
      <c r="M594" s="208"/>
    </row>
    <row r="595" spans="5:13">
      <c r="E595" s="171"/>
      <c r="H595" s="171"/>
      <c r="I595" s="171"/>
      <c r="K595" s="206"/>
      <c r="L595" s="207"/>
      <c r="M595" s="208"/>
    </row>
    <row r="596" spans="5:13">
      <c r="E596" s="171"/>
      <c r="H596" s="171"/>
      <c r="I596" s="171"/>
      <c r="K596" s="206"/>
      <c r="L596" s="207"/>
      <c r="M596" s="208"/>
    </row>
    <row r="597" spans="5:13">
      <c r="E597" s="171"/>
      <c r="H597" s="171"/>
      <c r="I597" s="171"/>
      <c r="K597" s="206"/>
      <c r="L597" s="207"/>
      <c r="M597" s="208"/>
    </row>
    <row r="598" spans="5:13">
      <c r="E598" s="171"/>
      <c r="H598" s="171"/>
      <c r="I598" s="171"/>
      <c r="K598" s="206"/>
      <c r="L598" s="207"/>
      <c r="M598" s="208"/>
    </row>
    <row r="599" spans="5:13">
      <c r="E599" s="171"/>
      <c r="H599" s="171"/>
      <c r="I599" s="171"/>
      <c r="K599" s="206"/>
      <c r="L599" s="207"/>
      <c r="M599" s="208"/>
    </row>
    <row r="600" spans="5:13">
      <c r="E600" s="171"/>
      <c r="H600" s="171"/>
      <c r="I600" s="171"/>
      <c r="K600" s="206"/>
      <c r="L600" s="207"/>
      <c r="M600" s="208"/>
    </row>
    <row r="601" spans="5:13">
      <c r="E601" s="171"/>
      <c r="H601" s="171"/>
      <c r="I601" s="171"/>
      <c r="K601" s="206"/>
      <c r="L601" s="207"/>
      <c r="M601" s="208"/>
    </row>
    <row r="602" spans="5:13">
      <c r="E602" s="171"/>
      <c r="H602" s="171"/>
      <c r="I602" s="171"/>
      <c r="K602" s="206"/>
      <c r="L602" s="207"/>
      <c r="M602" s="208"/>
    </row>
    <row r="603" spans="5:13">
      <c r="E603" s="171"/>
      <c r="H603" s="171"/>
      <c r="I603" s="171"/>
      <c r="K603" s="206"/>
      <c r="L603" s="207"/>
      <c r="M603" s="208"/>
    </row>
    <row r="604" spans="5:13">
      <c r="E604" s="171"/>
      <c r="H604" s="171"/>
      <c r="I604" s="171"/>
      <c r="K604" s="206"/>
      <c r="L604" s="207"/>
      <c r="M604" s="208"/>
    </row>
    <row r="605" spans="5:13">
      <c r="E605" s="171"/>
      <c r="H605" s="171"/>
      <c r="I605" s="171"/>
      <c r="K605" s="206"/>
      <c r="L605" s="207"/>
      <c r="M605" s="208"/>
    </row>
    <row r="606" spans="5:13">
      <c r="E606" s="171"/>
      <c r="H606" s="171"/>
      <c r="I606" s="171"/>
      <c r="K606" s="206"/>
      <c r="L606" s="207"/>
      <c r="M606" s="208"/>
    </row>
    <row r="607" spans="5:13">
      <c r="E607" s="171"/>
      <c r="H607" s="171"/>
      <c r="I607" s="171"/>
      <c r="K607" s="206"/>
      <c r="L607" s="207"/>
      <c r="M607" s="208"/>
    </row>
    <row r="608" spans="5:13">
      <c r="E608" s="171"/>
      <c r="H608" s="171"/>
      <c r="I608" s="171"/>
      <c r="K608" s="206"/>
      <c r="L608" s="207"/>
      <c r="M608" s="208"/>
    </row>
    <row r="609" spans="5:13">
      <c r="E609" s="171"/>
      <c r="H609" s="171"/>
      <c r="I609" s="171"/>
      <c r="K609" s="206"/>
      <c r="L609" s="207"/>
      <c r="M609" s="208"/>
    </row>
    <row r="610" spans="5:13">
      <c r="E610" s="171"/>
      <c r="H610" s="171"/>
      <c r="I610" s="171"/>
      <c r="K610" s="206"/>
      <c r="L610" s="207"/>
      <c r="M610" s="208"/>
    </row>
    <row r="611" spans="5:13">
      <c r="E611" s="171"/>
      <c r="H611" s="171"/>
      <c r="I611" s="171"/>
      <c r="K611" s="206"/>
      <c r="L611" s="207"/>
      <c r="M611" s="208"/>
    </row>
    <row r="612" spans="5:13">
      <c r="E612" s="171"/>
      <c r="H612" s="171"/>
      <c r="I612" s="171"/>
      <c r="K612" s="206"/>
      <c r="L612" s="207"/>
      <c r="M612" s="208"/>
    </row>
    <row r="613" spans="5:13">
      <c r="E613" s="171"/>
      <c r="H613" s="171"/>
      <c r="I613" s="171"/>
      <c r="K613" s="206"/>
      <c r="L613" s="207"/>
      <c r="M613" s="208"/>
    </row>
    <row r="614" spans="5:13">
      <c r="E614" s="171"/>
      <c r="H614" s="171"/>
      <c r="I614" s="171"/>
      <c r="K614" s="206"/>
      <c r="L614" s="207"/>
      <c r="M614" s="208"/>
    </row>
    <row r="615" spans="5:13">
      <c r="E615" s="171"/>
      <c r="H615" s="171"/>
      <c r="I615" s="171"/>
      <c r="K615" s="206"/>
      <c r="L615" s="207"/>
      <c r="M615" s="208"/>
    </row>
    <row r="616" spans="5:13">
      <c r="E616" s="171"/>
      <c r="H616" s="171"/>
      <c r="I616" s="171"/>
      <c r="K616" s="206"/>
      <c r="L616" s="207"/>
      <c r="M616" s="208"/>
    </row>
    <row r="617" spans="5:13">
      <c r="E617" s="171"/>
      <c r="H617" s="171"/>
      <c r="I617" s="171"/>
      <c r="K617" s="206"/>
      <c r="L617" s="207"/>
      <c r="M617" s="208"/>
    </row>
    <row r="618" spans="5:13">
      <c r="E618" s="171"/>
      <c r="H618" s="171"/>
      <c r="I618" s="171"/>
      <c r="K618" s="206"/>
      <c r="L618" s="207"/>
      <c r="M618" s="208"/>
    </row>
    <row r="619" spans="5:13">
      <c r="E619" s="171"/>
      <c r="H619" s="171"/>
      <c r="I619" s="171"/>
      <c r="K619" s="206"/>
      <c r="L619" s="207"/>
      <c r="M619" s="208"/>
    </row>
    <row r="620" spans="5:13">
      <c r="E620" s="171"/>
      <c r="H620" s="171"/>
      <c r="I620" s="171"/>
      <c r="K620" s="206"/>
      <c r="L620" s="207"/>
      <c r="M620" s="208"/>
    </row>
    <row r="621" spans="5:13">
      <c r="E621" s="171"/>
      <c r="H621" s="171"/>
      <c r="I621" s="171"/>
      <c r="K621" s="206"/>
      <c r="L621" s="207"/>
      <c r="M621" s="208"/>
    </row>
    <row r="622" spans="5:13">
      <c r="E622" s="171"/>
      <c r="H622" s="171"/>
      <c r="I622" s="171"/>
      <c r="K622" s="206"/>
      <c r="L622" s="207"/>
      <c r="M622" s="208"/>
    </row>
    <row r="623" spans="5:13">
      <c r="E623" s="171"/>
      <c r="H623" s="171"/>
      <c r="I623" s="171"/>
      <c r="K623" s="206"/>
      <c r="L623" s="207"/>
      <c r="M623" s="208"/>
    </row>
    <row r="624" spans="5:13">
      <c r="E624" s="171"/>
      <c r="H624" s="171"/>
      <c r="I624" s="171"/>
      <c r="K624" s="206"/>
      <c r="L624" s="207"/>
      <c r="M624" s="208"/>
    </row>
    <row r="625" spans="5:13">
      <c r="E625" s="171"/>
      <c r="H625" s="171"/>
      <c r="I625" s="171"/>
      <c r="K625" s="206"/>
      <c r="L625" s="207"/>
      <c r="M625" s="208"/>
    </row>
    <row r="626" spans="5:13">
      <c r="E626" s="171"/>
      <c r="H626" s="171"/>
      <c r="I626" s="171"/>
      <c r="K626" s="206"/>
      <c r="L626" s="207"/>
      <c r="M626" s="208"/>
    </row>
    <row r="627" spans="5:13">
      <c r="E627" s="171"/>
      <c r="H627" s="171"/>
      <c r="I627" s="171"/>
      <c r="K627" s="206"/>
      <c r="L627" s="207"/>
      <c r="M627" s="208"/>
    </row>
    <row r="628" spans="5:13">
      <c r="E628" s="171"/>
      <c r="H628" s="171"/>
      <c r="I628" s="171"/>
      <c r="K628" s="206"/>
      <c r="L628" s="207"/>
      <c r="M628" s="208"/>
    </row>
    <row r="629" spans="5:13">
      <c r="E629" s="171"/>
      <c r="H629" s="171"/>
      <c r="I629" s="171"/>
      <c r="K629" s="206"/>
      <c r="L629" s="207"/>
      <c r="M629" s="208"/>
    </row>
    <row r="630" spans="5:13">
      <c r="E630" s="171"/>
      <c r="H630" s="171"/>
      <c r="I630" s="171"/>
      <c r="K630" s="206"/>
      <c r="L630" s="207"/>
      <c r="M630" s="208"/>
    </row>
    <row r="631" spans="5:13">
      <c r="E631" s="171"/>
      <c r="H631" s="171"/>
      <c r="I631" s="171"/>
      <c r="K631" s="206"/>
      <c r="L631" s="207"/>
      <c r="M631" s="208"/>
    </row>
    <row r="632" spans="5:13">
      <c r="E632" s="171"/>
      <c r="H632" s="171"/>
      <c r="I632" s="171"/>
      <c r="K632" s="206"/>
      <c r="L632" s="207"/>
      <c r="M632" s="208"/>
    </row>
    <row r="633" spans="5:13">
      <c r="E633" s="171"/>
      <c r="H633" s="171"/>
      <c r="I633" s="171"/>
      <c r="K633" s="206"/>
      <c r="L633" s="207"/>
      <c r="M633" s="208"/>
    </row>
    <row r="634" spans="5:13">
      <c r="E634" s="171"/>
      <c r="H634" s="171"/>
      <c r="I634" s="171"/>
      <c r="K634" s="206"/>
      <c r="L634" s="207"/>
      <c r="M634" s="208"/>
    </row>
    <row r="635" spans="5:13">
      <c r="E635" s="171"/>
      <c r="H635" s="171"/>
      <c r="I635" s="171"/>
      <c r="K635" s="206"/>
      <c r="L635" s="207"/>
      <c r="M635" s="208"/>
    </row>
    <row r="636" spans="5:13">
      <c r="E636" s="171"/>
      <c r="H636" s="171"/>
      <c r="I636" s="171"/>
      <c r="K636" s="206"/>
      <c r="L636" s="207"/>
      <c r="M636" s="208"/>
    </row>
    <row r="637" spans="5:13">
      <c r="E637" s="171"/>
      <c r="H637" s="171"/>
      <c r="I637" s="171"/>
      <c r="K637" s="206"/>
      <c r="L637" s="207"/>
      <c r="M637" s="208"/>
    </row>
    <row r="638" spans="5:13">
      <c r="E638" s="171"/>
      <c r="H638" s="171"/>
      <c r="I638" s="171"/>
      <c r="K638" s="206"/>
      <c r="L638" s="207"/>
      <c r="M638" s="208"/>
    </row>
    <row r="639" spans="5:13">
      <c r="E639" s="171"/>
      <c r="H639" s="171"/>
      <c r="I639" s="171"/>
      <c r="K639" s="206"/>
      <c r="L639" s="207"/>
      <c r="M639" s="208"/>
    </row>
    <row r="640" spans="5:13">
      <c r="E640" s="171"/>
      <c r="H640" s="171"/>
      <c r="I640" s="171"/>
      <c r="K640" s="206"/>
      <c r="L640" s="207"/>
      <c r="M640" s="208"/>
    </row>
    <row r="641" spans="5:13">
      <c r="E641" s="171"/>
      <c r="H641" s="171"/>
      <c r="I641" s="171"/>
      <c r="K641" s="206"/>
      <c r="L641" s="207"/>
      <c r="M641" s="208"/>
    </row>
    <row r="642" spans="5:13">
      <c r="E642" s="171"/>
      <c r="H642" s="171"/>
      <c r="I642" s="171"/>
      <c r="K642" s="206"/>
      <c r="L642" s="207"/>
      <c r="M642" s="208"/>
    </row>
    <row r="643" spans="5:13">
      <c r="E643" s="171"/>
      <c r="H643" s="171"/>
      <c r="I643" s="171"/>
      <c r="K643" s="206"/>
      <c r="L643" s="207"/>
      <c r="M643" s="208"/>
    </row>
    <row r="644" spans="5:13">
      <c r="E644" s="171"/>
      <c r="H644" s="171"/>
      <c r="I644" s="171"/>
      <c r="K644" s="206"/>
      <c r="L644" s="207"/>
      <c r="M644" s="208"/>
    </row>
    <row r="645" spans="5:13">
      <c r="E645" s="171"/>
      <c r="H645" s="171"/>
      <c r="I645" s="171"/>
      <c r="K645" s="206"/>
      <c r="L645" s="207"/>
      <c r="M645" s="208"/>
    </row>
    <row r="646" spans="5:13">
      <c r="E646" s="171"/>
      <c r="H646" s="171"/>
      <c r="I646" s="171"/>
      <c r="K646" s="206"/>
      <c r="L646" s="207"/>
      <c r="M646" s="208"/>
    </row>
    <row r="647" spans="5:13">
      <c r="E647" s="171"/>
      <c r="H647" s="171"/>
      <c r="I647" s="171"/>
      <c r="K647" s="206"/>
      <c r="L647" s="207"/>
      <c r="M647" s="208"/>
    </row>
    <row r="648" spans="5:13">
      <c r="E648" s="171"/>
      <c r="H648" s="171"/>
      <c r="I648" s="171"/>
      <c r="K648" s="206"/>
      <c r="L648" s="207"/>
      <c r="M648" s="208"/>
    </row>
    <row r="649" spans="5:13">
      <c r="E649" s="171"/>
      <c r="H649" s="171"/>
      <c r="I649" s="171"/>
      <c r="K649" s="206"/>
      <c r="L649" s="207"/>
      <c r="M649" s="208"/>
    </row>
    <row r="650" spans="5:13">
      <c r="E650" s="171"/>
      <c r="H650" s="171"/>
      <c r="I650" s="171"/>
      <c r="K650" s="206"/>
      <c r="L650" s="207"/>
      <c r="M650" s="208"/>
    </row>
    <row r="651" spans="5:13">
      <c r="E651" s="171"/>
      <c r="H651" s="171"/>
      <c r="I651" s="171"/>
      <c r="K651" s="206"/>
      <c r="L651" s="207"/>
      <c r="M651" s="208"/>
    </row>
    <row r="652" spans="5:13">
      <c r="E652" s="171"/>
      <c r="H652" s="171"/>
      <c r="I652" s="171"/>
      <c r="K652" s="206"/>
      <c r="L652" s="207"/>
      <c r="M652" s="208"/>
    </row>
    <row r="653" spans="5:13">
      <c r="E653" s="171"/>
      <c r="H653" s="171"/>
      <c r="I653" s="171"/>
      <c r="K653" s="206"/>
      <c r="L653" s="207"/>
      <c r="M653" s="208"/>
    </row>
    <row r="654" spans="5:13">
      <c r="E654" s="171"/>
      <c r="H654" s="171"/>
      <c r="I654" s="171"/>
      <c r="K654" s="206"/>
      <c r="L654" s="207"/>
      <c r="M654" s="208"/>
    </row>
    <row r="655" spans="5:13">
      <c r="E655" s="171"/>
      <c r="H655" s="171"/>
      <c r="I655" s="171"/>
      <c r="K655" s="206"/>
      <c r="L655" s="207"/>
      <c r="M655" s="208"/>
    </row>
    <row r="656" spans="5:13">
      <c r="E656" s="171"/>
      <c r="H656" s="171"/>
      <c r="I656" s="171"/>
      <c r="K656" s="206"/>
      <c r="L656" s="207"/>
      <c r="M656" s="208"/>
    </row>
    <row r="657" spans="5:13">
      <c r="E657" s="171"/>
      <c r="H657" s="171"/>
      <c r="I657" s="171"/>
      <c r="K657" s="206"/>
      <c r="L657" s="207"/>
      <c r="M657" s="208"/>
    </row>
    <row r="658" spans="5:13">
      <c r="E658" s="171"/>
      <c r="H658" s="171"/>
      <c r="I658" s="171"/>
      <c r="K658" s="206"/>
      <c r="L658" s="207"/>
      <c r="M658" s="208"/>
    </row>
    <row r="659" spans="5:13">
      <c r="E659" s="171"/>
      <c r="H659" s="171"/>
      <c r="I659" s="171"/>
      <c r="K659" s="206"/>
      <c r="L659" s="207"/>
      <c r="M659" s="208"/>
    </row>
    <row r="660" spans="5:13">
      <c r="E660" s="171"/>
      <c r="H660" s="171"/>
      <c r="I660" s="171"/>
      <c r="K660" s="206"/>
      <c r="L660" s="207"/>
      <c r="M660" s="208"/>
    </row>
    <row r="661" spans="5:13">
      <c r="E661" s="171"/>
      <c r="H661" s="171"/>
      <c r="I661" s="171"/>
      <c r="K661" s="206"/>
      <c r="L661" s="207"/>
      <c r="M661" s="208"/>
    </row>
    <row r="662" spans="5:13">
      <c r="E662" s="171"/>
      <c r="H662" s="171"/>
      <c r="I662" s="171"/>
      <c r="K662" s="206"/>
      <c r="L662" s="207"/>
      <c r="M662" s="208"/>
    </row>
    <row r="663" spans="5:13">
      <c r="E663" s="171"/>
      <c r="H663" s="171"/>
      <c r="I663" s="171"/>
      <c r="K663" s="206"/>
      <c r="L663" s="207"/>
      <c r="M663" s="208"/>
    </row>
    <row r="664" spans="5:13">
      <c r="E664" s="171"/>
      <c r="H664" s="171"/>
      <c r="I664" s="171"/>
      <c r="K664" s="206"/>
      <c r="L664" s="207"/>
      <c r="M664" s="208"/>
    </row>
    <row r="665" spans="5:13">
      <c r="E665" s="171"/>
      <c r="H665" s="171"/>
      <c r="I665" s="171"/>
      <c r="K665" s="206"/>
      <c r="L665" s="207"/>
      <c r="M665" s="208"/>
    </row>
    <row r="666" spans="5:13">
      <c r="E666" s="171"/>
      <c r="H666" s="171"/>
      <c r="I666" s="171"/>
      <c r="K666" s="206"/>
      <c r="L666" s="207"/>
      <c r="M666" s="208"/>
    </row>
    <row r="667" spans="5:13">
      <c r="E667" s="171"/>
      <c r="H667" s="171"/>
      <c r="I667" s="171"/>
      <c r="K667" s="206"/>
      <c r="L667" s="207"/>
      <c r="M667" s="208"/>
    </row>
    <row r="668" spans="5:13">
      <c r="E668" s="171"/>
      <c r="H668" s="171"/>
      <c r="I668" s="171"/>
      <c r="K668" s="206"/>
      <c r="L668" s="207"/>
      <c r="M668" s="208"/>
    </row>
    <row r="669" spans="5:13">
      <c r="E669" s="171"/>
      <c r="H669" s="171"/>
      <c r="I669" s="171"/>
      <c r="K669" s="206"/>
      <c r="L669" s="207"/>
      <c r="M669" s="208"/>
    </row>
    <row r="670" spans="5:13">
      <c r="E670" s="171"/>
      <c r="H670" s="171"/>
      <c r="I670" s="171"/>
      <c r="K670" s="206"/>
      <c r="L670" s="207"/>
      <c r="M670" s="208"/>
    </row>
    <row r="671" spans="5:13">
      <c r="E671" s="171"/>
      <c r="H671" s="171"/>
      <c r="I671" s="171"/>
      <c r="K671" s="206"/>
      <c r="L671" s="207"/>
      <c r="M671" s="208"/>
    </row>
    <row r="672" spans="5:13">
      <c r="E672" s="171"/>
      <c r="H672" s="171"/>
      <c r="I672" s="171"/>
      <c r="K672" s="206"/>
      <c r="L672" s="207"/>
      <c r="M672" s="208"/>
    </row>
    <row r="673" spans="5:13">
      <c r="E673" s="171"/>
      <c r="H673" s="171"/>
      <c r="I673" s="171"/>
      <c r="K673" s="206"/>
      <c r="L673" s="207"/>
      <c r="M673" s="208"/>
    </row>
    <row r="674" spans="5:13">
      <c r="E674" s="171"/>
      <c r="H674" s="171"/>
      <c r="I674" s="171"/>
      <c r="K674" s="206"/>
      <c r="L674" s="207"/>
      <c r="M674" s="208"/>
    </row>
    <row r="675" spans="5:13">
      <c r="E675" s="171"/>
      <c r="H675" s="171"/>
      <c r="I675" s="171"/>
      <c r="K675" s="206"/>
      <c r="L675" s="207"/>
      <c r="M675" s="208"/>
    </row>
    <row r="676" spans="5:13">
      <c r="F676" s="171"/>
      <c r="G676" s="171"/>
      <c r="H676" s="171"/>
      <c r="I676" s="171"/>
      <c r="K676" s="206"/>
      <c r="L676" s="207"/>
      <c r="M676" s="208"/>
    </row>
    <row r="677" spans="5:13">
      <c r="F677" s="171"/>
      <c r="G677" s="171"/>
      <c r="H677" s="171"/>
      <c r="I677" s="171"/>
      <c r="K677" s="206"/>
      <c r="L677" s="207"/>
      <c r="M677" s="208"/>
    </row>
    <row r="678" spans="5:13">
      <c r="F678" s="171"/>
      <c r="G678" s="171"/>
      <c r="H678" s="171"/>
      <c r="I678" s="171"/>
      <c r="K678" s="206"/>
      <c r="L678" s="207"/>
      <c r="M678" s="208"/>
    </row>
    <row r="679" spans="5:13">
      <c r="F679" s="171"/>
      <c r="G679" s="171"/>
      <c r="H679" s="171"/>
      <c r="I679" s="171"/>
      <c r="K679" s="206"/>
      <c r="L679" s="207"/>
      <c r="M679" s="208"/>
    </row>
    <row r="680" spans="5:13">
      <c r="F680" s="171"/>
      <c r="G680" s="171"/>
      <c r="H680" s="171"/>
      <c r="I680" s="171"/>
      <c r="K680" s="206"/>
      <c r="L680" s="207"/>
      <c r="M680" s="208"/>
    </row>
    <row r="681" spans="5:13">
      <c r="F681" s="171"/>
      <c r="G681" s="171"/>
      <c r="H681" s="171"/>
      <c r="I681" s="171"/>
      <c r="K681" s="206"/>
      <c r="L681" s="207"/>
      <c r="M681" s="208"/>
    </row>
    <row r="682" spans="5:13">
      <c r="F682" s="171"/>
      <c r="G682" s="171"/>
      <c r="H682" s="171"/>
      <c r="I682" s="171"/>
      <c r="K682" s="206"/>
      <c r="L682" s="207"/>
      <c r="M682" s="208"/>
    </row>
    <row r="683" spans="5:13">
      <c r="F683" s="171"/>
      <c r="G683" s="171"/>
      <c r="H683" s="171"/>
      <c r="I683" s="171"/>
      <c r="K683" s="206"/>
      <c r="L683" s="207"/>
      <c r="M683" s="208"/>
    </row>
    <row r="684" spans="5:13">
      <c r="F684" s="171"/>
      <c r="G684" s="171"/>
      <c r="H684" s="171"/>
      <c r="I684" s="171"/>
      <c r="K684" s="206"/>
      <c r="L684" s="207"/>
      <c r="M684" s="208"/>
    </row>
    <row r="685" spans="5:13">
      <c r="F685" s="171"/>
      <c r="G685" s="171"/>
      <c r="H685" s="171"/>
      <c r="I685" s="171"/>
      <c r="K685" s="206"/>
      <c r="L685" s="207"/>
      <c r="M685" s="208"/>
    </row>
    <row r="686" spans="5:13">
      <c r="F686" s="171"/>
      <c r="G686" s="171"/>
      <c r="H686" s="171"/>
      <c r="I686" s="171"/>
      <c r="K686" s="206"/>
      <c r="L686" s="207"/>
      <c r="M686" s="208"/>
    </row>
    <row r="687" spans="5:13">
      <c r="F687" s="171"/>
      <c r="G687" s="171"/>
      <c r="H687" s="171"/>
      <c r="I687" s="171"/>
      <c r="K687" s="206"/>
      <c r="L687" s="207"/>
      <c r="M687" s="208"/>
    </row>
    <row r="688" spans="5:13">
      <c r="F688" s="171"/>
      <c r="G688" s="171"/>
      <c r="H688" s="171"/>
      <c r="I688" s="171"/>
      <c r="K688" s="206"/>
      <c r="L688" s="207"/>
      <c r="M688" s="208"/>
    </row>
    <row r="689" spans="5:13">
      <c r="F689" s="171"/>
      <c r="G689" s="171"/>
      <c r="H689" s="171"/>
      <c r="I689" s="171"/>
      <c r="K689" s="206"/>
      <c r="L689" s="207"/>
      <c r="M689" s="208"/>
    </row>
    <row r="690" spans="5:13">
      <c r="F690" s="171"/>
      <c r="G690" s="171"/>
      <c r="H690" s="171"/>
      <c r="I690" s="171"/>
      <c r="K690" s="206"/>
      <c r="L690" s="207"/>
      <c r="M690" s="208"/>
    </row>
    <row r="691" spans="5:13">
      <c r="F691" s="171"/>
      <c r="G691" s="171"/>
      <c r="H691" s="171"/>
      <c r="I691" s="171"/>
      <c r="K691" s="206"/>
      <c r="L691" s="207"/>
      <c r="M691" s="208"/>
    </row>
    <row r="692" spans="5:13">
      <c r="F692" s="171"/>
      <c r="G692" s="171"/>
      <c r="H692" s="171"/>
      <c r="I692" s="171"/>
      <c r="K692" s="206"/>
      <c r="L692" s="207"/>
      <c r="M692" s="208"/>
    </row>
    <row r="693" spans="5:13">
      <c r="F693" s="171"/>
      <c r="G693" s="171"/>
      <c r="H693" s="171"/>
      <c r="I693" s="171"/>
      <c r="K693" s="206"/>
      <c r="L693" s="207"/>
      <c r="M693" s="208"/>
    </row>
    <row r="694" spans="5:13">
      <c r="F694" s="171"/>
      <c r="G694" s="171"/>
      <c r="H694" s="171"/>
      <c r="I694" s="171"/>
      <c r="K694" s="206"/>
      <c r="L694" s="207"/>
      <c r="M694" s="208"/>
    </row>
    <row r="695" spans="5:13">
      <c r="F695" s="171"/>
      <c r="G695" s="171"/>
      <c r="H695" s="171"/>
      <c r="I695" s="171"/>
      <c r="K695" s="206"/>
      <c r="L695" s="207"/>
      <c r="M695" s="208"/>
    </row>
    <row r="696" spans="5:13">
      <c r="F696" s="171"/>
      <c r="G696" s="171"/>
      <c r="H696" s="171"/>
      <c r="I696" s="171"/>
      <c r="K696" s="206"/>
      <c r="L696" s="207"/>
      <c r="M696" s="208"/>
    </row>
    <row r="697" spans="5:13">
      <c r="F697" s="171"/>
      <c r="G697" s="171"/>
      <c r="H697" s="171"/>
      <c r="I697" s="171"/>
      <c r="K697" s="206"/>
      <c r="L697" s="207"/>
      <c r="M697" s="208"/>
    </row>
    <row r="698" spans="5:13">
      <c r="F698" s="171"/>
      <c r="G698" s="171"/>
      <c r="H698" s="171"/>
      <c r="I698" s="171"/>
      <c r="K698" s="206"/>
      <c r="L698" s="207"/>
      <c r="M698" s="208"/>
    </row>
    <row r="699" spans="5:13">
      <c r="F699" s="171"/>
      <c r="G699" s="171"/>
      <c r="H699" s="171"/>
      <c r="I699" s="171"/>
      <c r="K699" s="206"/>
      <c r="L699" s="207"/>
      <c r="M699" s="208"/>
    </row>
    <row r="700" spans="5:13">
      <c r="F700" s="171"/>
      <c r="G700" s="171"/>
      <c r="H700" s="171"/>
      <c r="I700" s="171"/>
      <c r="K700" s="206"/>
      <c r="L700" s="207"/>
      <c r="M700" s="208"/>
    </row>
    <row r="701" spans="5:13">
      <c r="F701" s="171"/>
      <c r="G701" s="171"/>
      <c r="H701" s="171"/>
      <c r="I701" s="171"/>
      <c r="K701" s="206"/>
      <c r="L701" s="207"/>
      <c r="M701" s="208"/>
    </row>
    <row r="702" spans="5:13">
      <c r="F702" s="171"/>
      <c r="G702" s="171"/>
      <c r="H702" s="171"/>
      <c r="I702" s="171"/>
      <c r="K702" s="206"/>
      <c r="L702" s="207"/>
      <c r="M702" s="208"/>
    </row>
    <row r="703" spans="5:13">
      <c r="F703" s="171"/>
      <c r="G703" s="171"/>
      <c r="H703" s="171"/>
      <c r="I703" s="171"/>
      <c r="K703" s="206"/>
      <c r="L703" s="207"/>
      <c r="M703" s="208"/>
    </row>
    <row r="704" spans="5:13">
      <c r="E704" s="171"/>
      <c r="H704" s="171"/>
      <c r="I704" s="171"/>
      <c r="K704" s="206"/>
      <c r="L704" s="207"/>
      <c r="M704" s="208"/>
    </row>
    <row r="705" spans="5:13">
      <c r="E705" s="171"/>
      <c r="H705" s="171"/>
      <c r="I705" s="171"/>
      <c r="K705" s="206"/>
      <c r="L705" s="207"/>
      <c r="M705" s="208"/>
    </row>
    <row r="706" spans="5:13">
      <c r="E706" s="171"/>
      <c r="H706" s="171"/>
      <c r="I706" s="171"/>
      <c r="K706" s="206"/>
      <c r="L706" s="207"/>
      <c r="M706" s="208"/>
    </row>
    <row r="707" spans="5:13">
      <c r="E707" s="171"/>
      <c r="H707" s="171"/>
      <c r="I707" s="171"/>
      <c r="K707" s="206"/>
      <c r="L707" s="207"/>
      <c r="M707" s="208"/>
    </row>
    <row r="708" spans="5:13">
      <c r="E708" s="171"/>
      <c r="H708" s="171"/>
      <c r="I708" s="171"/>
      <c r="K708" s="206"/>
      <c r="L708" s="207"/>
      <c r="M708" s="208"/>
    </row>
    <row r="709" spans="5:13">
      <c r="E709" s="171"/>
      <c r="H709" s="171"/>
      <c r="I709" s="171"/>
      <c r="K709" s="206"/>
      <c r="L709" s="207"/>
      <c r="M709" s="208"/>
    </row>
    <row r="710" spans="5:13">
      <c r="E710" s="171"/>
      <c r="H710" s="171"/>
      <c r="I710" s="171"/>
      <c r="K710" s="206"/>
      <c r="L710" s="207"/>
      <c r="M710" s="208"/>
    </row>
    <row r="711" spans="5:13">
      <c r="E711" s="171"/>
      <c r="H711" s="171"/>
      <c r="I711" s="171"/>
      <c r="K711" s="206"/>
      <c r="L711" s="207"/>
      <c r="M711" s="208"/>
    </row>
    <row r="712" spans="5:13">
      <c r="F712" s="171"/>
      <c r="G712" s="171"/>
      <c r="H712" s="171"/>
      <c r="I712" s="171"/>
      <c r="K712" s="206"/>
      <c r="L712" s="207"/>
      <c r="M712" s="208"/>
    </row>
    <row r="713" spans="5:13">
      <c r="F713" s="171"/>
      <c r="G713" s="171"/>
      <c r="H713" s="171"/>
      <c r="I713" s="171"/>
      <c r="K713" s="206"/>
      <c r="L713" s="207"/>
      <c r="M713" s="208"/>
    </row>
    <row r="714" spans="5:13">
      <c r="F714" s="171"/>
      <c r="G714" s="171"/>
      <c r="H714" s="171"/>
      <c r="I714" s="171"/>
      <c r="K714" s="206"/>
      <c r="L714" s="207"/>
      <c r="M714" s="208"/>
    </row>
    <row r="715" spans="5:13">
      <c r="F715" s="171"/>
      <c r="G715" s="171"/>
      <c r="H715" s="171"/>
      <c r="I715" s="171"/>
      <c r="K715" s="206"/>
      <c r="L715" s="207"/>
      <c r="M715" s="208"/>
    </row>
    <row r="716" spans="5:13">
      <c r="F716" s="171"/>
      <c r="G716" s="171"/>
      <c r="H716" s="171"/>
      <c r="I716" s="171"/>
      <c r="K716" s="206"/>
      <c r="L716" s="207"/>
      <c r="M716" s="208"/>
    </row>
    <row r="717" spans="5:13">
      <c r="F717" s="171"/>
      <c r="G717" s="171"/>
      <c r="H717" s="171"/>
      <c r="I717" s="171"/>
      <c r="K717" s="206"/>
      <c r="L717" s="207"/>
      <c r="M717" s="208"/>
    </row>
    <row r="718" spans="5:13">
      <c r="F718" s="171"/>
      <c r="G718" s="171"/>
      <c r="H718" s="171"/>
      <c r="I718" s="171"/>
      <c r="K718" s="206"/>
      <c r="L718" s="207"/>
      <c r="M718" s="208"/>
    </row>
    <row r="719" spans="5:13">
      <c r="F719" s="171"/>
      <c r="G719" s="171"/>
      <c r="H719" s="171"/>
      <c r="I719" s="171"/>
      <c r="K719" s="206"/>
      <c r="L719" s="207"/>
      <c r="M719" s="208"/>
    </row>
    <row r="720" spans="5:13">
      <c r="F720" s="171"/>
      <c r="G720" s="171"/>
      <c r="H720" s="171"/>
      <c r="I720" s="171"/>
      <c r="K720" s="206"/>
      <c r="L720" s="207"/>
      <c r="M720" s="208"/>
    </row>
    <row r="721" spans="6:13">
      <c r="F721" s="171"/>
      <c r="G721" s="171"/>
      <c r="H721" s="171"/>
      <c r="I721" s="171"/>
      <c r="K721" s="206"/>
      <c r="L721" s="207"/>
      <c r="M721" s="208"/>
    </row>
    <row r="722" spans="6:13">
      <c r="F722" s="171"/>
      <c r="G722" s="171"/>
      <c r="H722" s="171"/>
      <c r="I722" s="171"/>
      <c r="K722" s="206"/>
      <c r="L722" s="207"/>
      <c r="M722" s="208"/>
    </row>
    <row r="723" spans="6:13">
      <c r="F723" s="171"/>
      <c r="G723" s="171"/>
      <c r="H723" s="171"/>
      <c r="I723" s="171"/>
      <c r="K723" s="206"/>
      <c r="L723" s="207"/>
      <c r="M723" s="208"/>
    </row>
    <row r="724" spans="6:13">
      <c r="F724" s="171"/>
      <c r="G724" s="171"/>
      <c r="H724" s="171"/>
      <c r="I724" s="171"/>
      <c r="K724" s="206"/>
      <c r="L724" s="207"/>
      <c r="M724" s="208"/>
    </row>
    <row r="725" spans="6:13">
      <c r="F725" s="171"/>
      <c r="G725" s="171"/>
      <c r="H725" s="171"/>
      <c r="I725" s="171"/>
      <c r="K725" s="206"/>
      <c r="L725" s="207"/>
      <c r="M725" s="208"/>
    </row>
    <row r="726" spans="6:13">
      <c r="F726" s="171"/>
      <c r="G726" s="171"/>
      <c r="H726" s="171"/>
      <c r="I726" s="171"/>
      <c r="K726" s="206"/>
      <c r="L726" s="207"/>
      <c r="M726" s="208"/>
    </row>
    <row r="727" spans="6:13">
      <c r="F727" s="171"/>
      <c r="G727" s="171"/>
      <c r="H727" s="171"/>
      <c r="I727" s="171"/>
      <c r="K727" s="206"/>
      <c r="L727" s="207"/>
      <c r="M727" s="208"/>
    </row>
    <row r="728" spans="6:13">
      <c r="F728" s="171"/>
      <c r="G728" s="171"/>
      <c r="H728" s="171"/>
      <c r="I728" s="171"/>
      <c r="K728" s="206"/>
      <c r="L728" s="207"/>
      <c r="M728" s="208"/>
    </row>
    <row r="729" spans="6:13">
      <c r="F729" s="171"/>
      <c r="G729" s="171"/>
      <c r="H729" s="171"/>
      <c r="I729" s="171"/>
      <c r="K729" s="206"/>
      <c r="L729" s="207"/>
      <c r="M729" s="208"/>
    </row>
    <row r="730" spans="6:13">
      <c r="F730" s="171"/>
      <c r="G730" s="171"/>
      <c r="H730" s="171"/>
      <c r="I730" s="171"/>
      <c r="K730" s="206"/>
      <c r="L730" s="207"/>
      <c r="M730" s="208"/>
    </row>
    <row r="731" spans="6:13">
      <c r="F731" s="171"/>
      <c r="G731" s="171"/>
      <c r="H731" s="171"/>
      <c r="I731" s="171"/>
      <c r="K731" s="206"/>
      <c r="L731" s="207"/>
      <c r="M731" s="208"/>
    </row>
    <row r="732" spans="6:13">
      <c r="F732" s="171"/>
      <c r="G732" s="171"/>
      <c r="H732" s="171"/>
      <c r="I732" s="171"/>
      <c r="K732" s="206"/>
      <c r="L732" s="207"/>
      <c r="M732" s="208"/>
    </row>
    <row r="733" spans="6:13">
      <c r="F733" s="171"/>
      <c r="G733" s="171"/>
      <c r="H733" s="171"/>
      <c r="I733" s="171"/>
      <c r="K733" s="206"/>
      <c r="L733" s="207"/>
      <c r="M733" s="208"/>
    </row>
    <row r="734" spans="6:13">
      <c r="F734" s="171"/>
      <c r="G734" s="171"/>
      <c r="H734" s="171"/>
      <c r="I734" s="171"/>
      <c r="K734" s="206"/>
      <c r="L734" s="207"/>
      <c r="M734" s="208"/>
    </row>
    <row r="735" spans="6:13">
      <c r="F735" s="171"/>
      <c r="G735" s="171"/>
      <c r="H735" s="171"/>
      <c r="I735" s="171"/>
      <c r="K735" s="206"/>
      <c r="L735" s="207"/>
      <c r="M735" s="208"/>
    </row>
    <row r="736" spans="6:13">
      <c r="F736" s="171"/>
      <c r="G736" s="171"/>
      <c r="H736" s="171"/>
      <c r="I736" s="171"/>
      <c r="K736" s="206"/>
      <c r="L736" s="207"/>
      <c r="M736" s="208"/>
    </row>
    <row r="737" spans="6:13">
      <c r="F737" s="171"/>
      <c r="G737" s="171"/>
      <c r="H737" s="171"/>
      <c r="I737" s="171"/>
      <c r="K737" s="206"/>
      <c r="L737" s="207"/>
      <c r="M737" s="208"/>
    </row>
    <row r="738" spans="6:13">
      <c r="F738" s="171"/>
      <c r="G738" s="171"/>
      <c r="H738" s="171"/>
      <c r="I738" s="171"/>
      <c r="K738" s="206"/>
      <c r="L738" s="207"/>
      <c r="M738" s="208"/>
    </row>
    <row r="739" spans="6:13">
      <c r="F739" s="171"/>
      <c r="G739" s="171"/>
      <c r="H739" s="171"/>
      <c r="I739" s="171"/>
      <c r="K739" s="206"/>
      <c r="L739" s="207"/>
      <c r="M739" s="208"/>
    </row>
    <row r="740" spans="6:13">
      <c r="F740" s="171"/>
      <c r="G740" s="171"/>
      <c r="H740" s="171"/>
      <c r="I740" s="171"/>
      <c r="K740" s="206"/>
      <c r="L740" s="207"/>
      <c r="M740" s="208"/>
    </row>
    <row r="741" spans="6:13">
      <c r="F741" s="171"/>
      <c r="G741" s="171"/>
      <c r="H741" s="171"/>
      <c r="I741" s="171"/>
      <c r="K741" s="206"/>
      <c r="L741" s="207"/>
      <c r="M741" s="208"/>
    </row>
    <row r="742" spans="6:13">
      <c r="F742" s="171"/>
      <c r="G742" s="171"/>
      <c r="H742" s="171"/>
      <c r="I742" s="171"/>
      <c r="K742" s="206"/>
      <c r="L742" s="207"/>
      <c r="M742" s="208"/>
    </row>
    <row r="743" spans="6:13">
      <c r="F743" s="171"/>
      <c r="G743" s="171"/>
      <c r="H743" s="171"/>
      <c r="I743" s="171"/>
      <c r="K743" s="206"/>
      <c r="L743" s="207"/>
      <c r="M743" s="208"/>
    </row>
    <row r="744" spans="6:13">
      <c r="F744" s="171"/>
      <c r="G744" s="171"/>
      <c r="H744" s="171"/>
      <c r="I744" s="171"/>
      <c r="K744" s="206"/>
      <c r="L744" s="207"/>
      <c r="M744" s="208"/>
    </row>
    <row r="745" spans="6:13">
      <c r="F745" s="171"/>
      <c r="G745" s="171"/>
      <c r="H745" s="171"/>
      <c r="I745" s="171"/>
      <c r="K745" s="206"/>
      <c r="L745" s="207"/>
      <c r="M745" s="208"/>
    </row>
    <row r="746" spans="6:13">
      <c r="F746" s="171"/>
      <c r="G746" s="171"/>
      <c r="H746" s="171"/>
      <c r="I746" s="171"/>
      <c r="K746" s="206"/>
      <c r="L746" s="207"/>
      <c r="M746" s="208"/>
    </row>
    <row r="747" spans="6:13">
      <c r="F747" s="171"/>
      <c r="G747" s="171"/>
      <c r="H747" s="171"/>
      <c r="I747" s="171"/>
      <c r="K747" s="206"/>
      <c r="L747" s="207"/>
      <c r="M747" s="208"/>
    </row>
    <row r="748" spans="6:13">
      <c r="F748" s="171"/>
      <c r="G748" s="171"/>
      <c r="H748" s="171"/>
      <c r="I748" s="171"/>
      <c r="K748" s="206"/>
      <c r="L748" s="207"/>
      <c r="M748" s="208"/>
    </row>
    <row r="749" spans="6:13">
      <c r="F749" s="171"/>
      <c r="G749" s="171"/>
      <c r="H749" s="171"/>
      <c r="I749" s="171"/>
      <c r="K749" s="206"/>
      <c r="L749" s="207"/>
      <c r="M749" s="208"/>
    </row>
    <row r="750" spans="6:13">
      <c r="F750" s="171"/>
      <c r="G750" s="171"/>
      <c r="H750" s="171"/>
      <c r="I750" s="171"/>
      <c r="K750" s="206"/>
      <c r="L750" s="207"/>
      <c r="M750" s="208"/>
    </row>
    <row r="751" spans="6:13">
      <c r="F751" s="171"/>
      <c r="G751" s="171"/>
      <c r="H751" s="171"/>
      <c r="I751" s="171"/>
      <c r="K751" s="206"/>
      <c r="L751" s="207"/>
      <c r="M751" s="208"/>
    </row>
    <row r="752" spans="6:13">
      <c r="F752" s="171"/>
      <c r="G752" s="171"/>
      <c r="H752" s="171"/>
      <c r="I752" s="171"/>
      <c r="K752" s="206"/>
      <c r="L752" s="207"/>
      <c r="M752" s="208"/>
    </row>
    <row r="753" spans="5:13">
      <c r="F753" s="171"/>
      <c r="G753" s="171"/>
      <c r="H753" s="171"/>
      <c r="I753" s="171"/>
      <c r="K753" s="206"/>
      <c r="L753" s="207"/>
      <c r="M753" s="208"/>
    </row>
    <row r="754" spans="5:13">
      <c r="F754" s="171"/>
      <c r="G754" s="171"/>
      <c r="H754" s="171"/>
      <c r="I754" s="171"/>
      <c r="K754" s="206"/>
      <c r="L754" s="207"/>
      <c r="M754" s="208"/>
    </row>
    <row r="755" spans="5:13">
      <c r="F755" s="171"/>
      <c r="G755" s="171"/>
      <c r="H755" s="171"/>
      <c r="I755" s="171"/>
      <c r="K755" s="206"/>
      <c r="L755" s="207"/>
      <c r="M755" s="208"/>
    </row>
    <row r="756" spans="5:13">
      <c r="F756" s="171"/>
      <c r="G756" s="171"/>
      <c r="H756" s="171"/>
      <c r="I756" s="171"/>
      <c r="K756" s="206"/>
      <c r="L756" s="207"/>
      <c r="M756" s="208"/>
    </row>
    <row r="757" spans="5:13">
      <c r="F757" s="171"/>
      <c r="G757" s="171"/>
      <c r="H757" s="171"/>
      <c r="I757" s="171"/>
      <c r="K757" s="206"/>
      <c r="L757" s="207"/>
      <c r="M757" s="208"/>
    </row>
    <row r="758" spans="5:13">
      <c r="F758" s="171"/>
      <c r="G758" s="171"/>
      <c r="H758" s="171"/>
      <c r="I758" s="171"/>
      <c r="K758" s="206"/>
      <c r="L758" s="207"/>
      <c r="M758" s="208"/>
    </row>
    <row r="759" spans="5:13">
      <c r="F759" s="171"/>
      <c r="G759" s="171"/>
      <c r="H759" s="171"/>
      <c r="I759" s="171"/>
      <c r="K759" s="206"/>
      <c r="L759" s="207"/>
      <c r="M759" s="208"/>
    </row>
    <row r="760" spans="5:13">
      <c r="F760" s="171"/>
      <c r="G760" s="171"/>
      <c r="H760" s="171"/>
      <c r="I760" s="171"/>
      <c r="K760" s="206"/>
      <c r="L760" s="207"/>
      <c r="M760" s="208"/>
    </row>
    <row r="761" spans="5:13">
      <c r="F761" s="171"/>
      <c r="G761" s="171"/>
      <c r="H761" s="171"/>
      <c r="I761" s="171"/>
      <c r="K761" s="206"/>
      <c r="L761" s="207"/>
      <c r="M761" s="208"/>
    </row>
    <row r="762" spans="5:13">
      <c r="F762" s="171"/>
      <c r="G762" s="171"/>
      <c r="H762" s="171"/>
      <c r="I762" s="171"/>
      <c r="K762" s="206"/>
      <c r="L762" s="207"/>
      <c r="M762" s="208"/>
    </row>
    <row r="763" spans="5:13">
      <c r="F763" s="171"/>
      <c r="G763" s="171"/>
      <c r="H763" s="171"/>
      <c r="I763" s="171"/>
      <c r="K763" s="206"/>
      <c r="L763" s="207"/>
      <c r="M763" s="208"/>
    </row>
    <row r="764" spans="5:13">
      <c r="F764" s="171"/>
      <c r="G764" s="171"/>
      <c r="H764" s="171"/>
      <c r="I764" s="171"/>
      <c r="K764" s="206"/>
      <c r="L764" s="207"/>
      <c r="M764" s="208"/>
    </row>
    <row r="765" spans="5:13">
      <c r="F765" s="171"/>
      <c r="G765" s="171"/>
      <c r="H765" s="171"/>
      <c r="I765" s="171"/>
      <c r="K765" s="206"/>
      <c r="L765" s="207"/>
      <c r="M765" s="208"/>
    </row>
    <row r="766" spans="5:13">
      <c r="F766" s="171"/>
      <c r="G766" s="171"/>
      <c r="H766" s="171"/>
      <c r="I766" s="171"/>
      <c r="K766" s="206"/>
      <c r="L766" s="207"/>
      <c r="M766" s="208"/>
    </row>
    <row r="767" spans="5:13">
      <c r="F767" s="171"/>
      <c r="G767" s="171"/>
      <c r="H767" s="171"/>
      <c r="I767" s="171"/>
      <c r="K767" s="206"/>
      <c r="L767" s="207"/>
      <c r="M767" s="208"/>
    </row>
    <row r="768" spans="5:13">
      <c r="E768" s="171"/>
      <c r="H768" s="171"/>
      <c r="I768" s="171"/>
      <c r="K768" s="206"/>
      <c r="L768" s="207"/>
      <c r="M768" s="208"/>
    </row>
    <row r="769" spans="5:13">
      <c r="E769" s="171"/>
      <c r="H769" s="171"/>
      <c r="I769" s="171"/>
      <c r="K769" s="206"/>
      <c r="L769" s="207"/>
      <c r="M769" s="208"/>
    </row>
    <row r="770" spans="5:13">
      <c r="E770" s="171"/>
      <c r="H770" s="171"/>
      <c r="I770" s="171"/>
      <c r="K770" s="206"/>
      <c r="L770" s="207"/>
      <c r="M770" s="208"/>
    </row>
    <row r="771" spans="5:13">
      <c r="E771" s="171"/>
      <c r="H771" s="171"/>
      <c r="I771" s="171"/>
      <c r="K771" s="206"/>
      <c r="L771" s="207"/>
      <c r="M771" s="208"/>
    </row>
    <row r="772" spans="5:13">
      <c r="E772" s="171"/>
      <c r="H772" s="171"/>
      <c r="I772" s="171"/>
      <c r="K772" s="206"/>
      <c r="L772" s="207"/>
      <c r="M772" s="208"/>
    </row>
    <row r="773" spans="5:13">
      <c r="E773" s="171"/>
      <c r="H773" s="171"/>
      <c r="I773" s="171"/>
      <c r="K773" s="206"/>
      <c r="L773" s="207"/>
      <c r="M773" s="208"/>
    </row>
    <row r="774" spans="5:13">
      <c r="E774" s="171"/>
      <c r="H774" s="171"/>
      <c r="I774" s="171"/>
      <c r="K774" s="206"/>
      <c r="L774" s="207"/>
      <c r="M774" s="208"/>
    </row>
    <row r="775" spans="5:13">
      <c r="E775" s="171"/>
      <c r="H775" s="171"/>
      <c r="I775" s="171"/>
      <c r="K775" s="206"/>
      <c r="L775" s="207"/>
      <c r="M775" s="208"/>
    </row>
    <row r="776" spans="5:13">
      <c r="E776" s="171"/>
      <c r="H776" s="171"/>
      <c r="I776" s="171"/>
      <c r="K776" s="206"/>
      <c r="L776" s="207"/>
      <c r="M776" s="208"/>
    </row>
    <row r="777" spans="5:13">
      <c r="E777" s="171"/>
      <c r="H777" s="171"/>
      <c r="I777" s="171"/>
      <c r="K777" s="206"/>
      <c r="L777" s="207"/>
      <c r="M777" s="208"/>
    </row>
    <row r="778" spans="5:13">
      <c r="E778" s="171"/>
      <c r="H778" s="171"/>
      <c r="I778" s="171"/>
      <c r="K778" s="206"/>
      <c r="L778" s="207"/>
      <c r="M778" s="208"/>
    </row>
    <row r="779" spans="5:13">
      <c r="E779" s="171"/>
      <c r="H779" s="171"/>
      <c r="I779" s="171"/>
      <c r="K779" s="206"/>
      <c r="L779" s="207"/>
      <c r="M779" s="208"/>
    </row>
    <row r="780" spans="5:13">
      <c r="F780" s="171"/>
      <c r="G780" s="171"/>
      <c r="H780" s="171"/>
      <c r="I780" s="171"/>
      <c r="K780" s="206"/>
      <c r="L780" s="207"/>
      <c r="M780" s="208"/>
    </row>
    <row r="781" spans="5:13">
      <c r="F781" s="171"/>
      <c r="G781" s="171"/>
      <c r="H781" s="171"/>
      <c r="I781" s="171"/>
      <c r="K781" s="206"/>
      <c r="L781" s="207"/>
      <c r="M781" s="208"/>
    </row>
    <row r="782" spans="5:13">
      <c r="F782" s="171"/>
      <c r="G782" s="171"/>
      <c r="H782" s="171"/>
      <c r="I782" s="171"/>
      <c r="K782" s="206"/>
      <c r="L782" s="207"/>
      <c r="M782" s="208"/>
    </row>
    <row r="783" spans="5:13">
      <c r="F783" s="171"/>
      <c r="G783" s="171"/>
      <c r="H783" s="171"/>
      <c r="I783" s="171"/>
      <c r="K783" s="206"/>
      <c r="L783" s="207"/>
      <c r="M783" s="208"/>
    </row>
    <row r="784" spans="5:13">
      <c r="F784" s="171"/>
      <c r="G784" s="171"/>
      <c r="H784" s="171"/>
      <c r="I784" s="171"/>
      <c r="K784" s="206"/>
      <c r="L784" s="207"/>
      <c r="M784" s="208"/>
    </row>
    <row r="785" spans="5:13">
      <c r="F785" s="171"/>
      <c r="G785" s="171"/>
      <c r="H785" s="171"/>
      <c r="I785" s="171"/>
      <c r="K785" s="206"/>
      <c r="L785" s="207"/>
      <c r="M785" s="208"/>
    </row>
    <row r="786" spans="5:13">
      <c r="F786" s="171"/>
      <c r="G786" s="171"/>
      <c r="H786" s="171"/>
      <c r="I786" s="171"/>
      <c r="K786" s="206"/>
      <c r="L786" s="207"/>
      <c r="M786" s="208"/>
    </row>
    <row r="787" spans="5:13">
      <c r="F787" s="171"/>
      <c r="G787" s="171"/>
      <c r="H787" s="171"/>
      <c r="I787" s="171"/>
      <c r="K787" s="206"/>
      <c r="L787" s="207"/>
      <c r="M787" s="208"/>
    </row>
    <row r="788" spans="5:13">
      <c r="F788" s="171"/>
      <c r="G788" s="171"/>
      <c r="H788" s="171"/>
      <c r="I788" s="171"/>
      <c r="K788" s="206"/>
      <c r="L788" s="207"/>
      <c r="M788" s="208"/>
    </row>
    <row r="789" spans="5:13">
      <c r="F789" s="171"/>
      <c r="G789" s="171"/>
      <c r="H789" s="171"/>
      <c r="I789" s="171"/>
      <c r="K789" s="206"/>
      <c r="L789" s="207"/>
      <c r="M789" s="208"/>
    </row>
    <row r="790" spans="5:13">
      <c r="F790" s="171"/>
      <c r="G790" s="171"/>
      <c r="H790" s="171"/>
      <c r="I790" s="171"/>
      <c r="K790" s="206"/>
      <c r="L790" s="207"/>
      <c r="M790" s="208"/>
    </row>
    <row r="791" spans="5:13">
      <c r="F791" s="171"/>
      <c r="G791" s="171"/>
      <c r="H791" s="171"/>
      <c r="I791" s="171"/>
      <c r="K791" s="206"/>
      <c r="L791" s="207"/>
      <c r="M791" s="208"/>
    </row>
    <row r="792" spans="5:13">
      <c r="E792" s="171"/>
      <c r="H792" s="171"/>
      <c r="I792" s="171"/>
      <c r="K792" s="206"/>
      <c r="L792" s="207"/>
      <c r="M792" s="208"/>
    </row>
    <row r="793" spans="5:13">
      <c r="E793" s="171"/>
      <c r="H793" s="171"/>
      <c r="I793" s="171"/>
      <c r="K793" s="206"/>
      <c r="L793" s="207"/>
      <c r="M793" s="208"/>
    </row>
    <row r="794" spans="5:13">
      <c r="E794" s="171"/>
      <c r="H794" s="171"/>
      <c r="I794" s="171"/>
      <c r="K794" s="206"/>
      <c r="L794" s="207"/>
      <c r="M794" s="208"/>
    </row>
    <row r="795" spans="5:13">
      <c r="E795" s="171"/>
      <c r="H795" s="171"/>
      <c r="I795" s="171"/>
      <c r="K795" s="206"/>
      <c r="L795" s="207"/>
      <c r="M795" s="208"/>
    </row>
    <row r="796" spans="5:13">
      <c r="E796" s="171"/>
      <c r="H796" s="171"/>
      <c r="I796" s="171"/>
      <c r="K796" s="206"/>
      <c r="L796" s="207"/>
      <c r="M796" s="208"/>
    </row>
    <row r="797" spans="5:13">
      <c r="E797" s="171"/>
      <c r="H797" s="171"/>
      <c r="I797" s="171"/>
      <c r="K797" s="206"/>
      <c r="L797" s="207"/>
      <c r="M797" s="208"/>
    </row>
    <row r="798" spans="5:13">
      <c r="E798" s="171"/>
      <c r="H798" s="171"/>
      <c r="I798" s="171"/>
      <c r="K798" s="206"/>
      <c r="L798" s="207"/>
      <c r="M798" s="208"/>
    </row>
    <row r="799" spans="5:13">
      <c r="E799" s="171"/>
      <c r="H799" s="171"/>
      <c r="I799" s="171"/>
      <c r="K799" s="206"/>
      <c r="L799" s="207"/>
      <c r="M799" s="208"/>
    </row>
    <row r="800" spans="5:13">
      <c r="E800" s="171"/>
      <c r="H800" s="171"/>
      <c r="I800" s="171"/>
      <c r="K800" s="206"/>
      <c r="L800" s="207"/>
      <c r="M800" s="208"/>
    </row>
    <row r="801" spans="5:13">
      <c r="E801" s="171"/>
      <c r="H801" s="171"/>
      <c r="I801" s="171"/>
      <c r="K801" s="206"/>
      <c r="L801" s="207"/>
      <c r="M801" s="208"/>
    </row>
    <row r="802" spans="5:13">
      <c r="E802" s="171"/>
      <c r="H802" s="171"/>
      <c r="I802" s="171"/>
      <c r="K802" s="206"/>
      <c r="L802" s="207"/>
      <c r="M802" s="208"/>
    </row>
    <row r="803" spans="5:13">
      <c r="E803" s="171"/>
      <c r="H803" s="171"/>
      <c r="I803" s="171"/>
      <c r="K803" s="206"/>
      <c r="L803" s="207"/>
      <c r="M803" s="208"/>
    </row>
    <row r="804" spans="5:13">
      <c r="E804" s="171"/>
      <c r="H804" s="171"/>
      <c r="I804" s="171"/>
      <c r="K804" s="206"/>
      <c r="L804" s="207"/>
      <c r="M804" s="208"/>
    </row>
    <row r="805" spans="5:13">
      <c r="E805" s="171"/>
      <c r="H805" s="171"/>
      <c r="I805" s="171"/>
      <c r="K805" s="206"/>
      <c r="L805" s="207"/>
      <c r="M805" s="208"/>
    </row>
    <row r="806" spans="5:13">
      <c r="E806" s="171"/>
      <c r="H806" s="171"/>
      <c r="I806" s="171"/>
      <c r="K806" s="206"/>
      <c r="L806" s="207"/>
      <c r="M806" s="208"/>
    </row>
    <row r="807" spans="5:13">
      <c r="E807" s="171"/>
      <c r="H807" s="171"/>
      <c r="I807" s="171"/>
      <c r="K807" s="206"/>
      <c r="L807" s="207"/>
      <c r="M807" s="208"/>
    </row>
    <row r="808" spans="5:13">
      <c r="E808" s="171"/>
      <c r="H808" s="171"/>
      <c r="I808" s="171"/>
      <c r="K808" s="206"/>
      <c r="L808" s="207"/>
      <c r="M808" s="208"/>
    </row>
    <row r="809" spans="5:13">
      <c r="E809" s="171"/>
      <c r="H809" s="171"/>
      <c r="I809" s="171"/>
      <c r="K809" s="206"/>
      <c r="L809" s="207"/>
      <c r="M809" s="208"/>
    </row>
    <row r="810" spans="5:13">
      <c r="E810" s="171"/>
      <c r="H810" s="171"/>
      <c r="I810" s="171"/>
      <c r="K810" s="206"/>
      <c r="L810" s="207"/>
      <c r="M810" s="208"/>
    </row>
    <row r="811" spans="5:13">
      <c r="E811" s="171"/>
      <c r="H811" s="171"/>
      <c r="I811" s="171"/>
      <c r="K811" s="206"/>
      <c r="L811" s="207"/>
      <c r="M811" s="208"/>
    </row>
    <row r="812" spans="5:13">
      <c r="E812" s="171"/>
      <c r="H812" s="171"/>
      <c r="I812" s="171"/>
      <c r="K812" s="206"/>
      <c r="L812" s="207"/>
      <c r="M812" s="208"/>
    </row>
    <row r="813" spans="5:13">
      <c r="E813" s="171"/>
      <c r="H813" s="171"/>
      <c r="I813" s="171"/>
      <c r="K813" s="206"/>
      <c r="L813" s="207"/>
      <c r="M813" s="208"/>
    </row>
    <row r="814" spans="5:13">
      <c r="E814" s="171"/>
      <c r="H814" s="171"/>
      <c r="I814" s="171"/>
      <c r="K814" s="206"/>
      <c r="L814" s="207"/>
      <c r="M814" s="208"/>
    </row>
    <row r="815" spans="5:13">
      <c r="E815" s="171"/>
      <c r="H815" s="171"/>
      <c r="I815" s="171"/>
      <c r="K815" s="206"/>
      <c r="L815" s="207"/>
      <c r="M815" s="208"/>
    </row>
    <row r="816" spans="5:13">
      <c r="E816" s="171"/>
      <c r="H816" s="171"/>
      <c r="I816" s="171"/>
      <c r="K816" s="206"/>
      <c r="L816" s="207"/>
      <c r="M816" s="208"/>
    </row>
    <row r="817" spans="5:13">
      <c r="E817" s="171"/>
      <c r="H817" s="171"/>
      <c r="I817" s="171"/>
      <c r="K817" s="206"/>
      <c r="L817" s="207"/>
      <c r="M817" s="208"/>
    </row>
    <row r="818" spans="5:13">
      <c r="E818" s="171"/>
      <c r="H818" s="171"/>
      <c r="I818" s="171"/>
      <c r="K818" s="206"/>
      <c r="L818" s="207"/>
      <c r="M818" s="208"/>
    </row>
    <row r="819" spans="5:13">
      <c r="E819" s="171"/>
      <c r="H819" s="171"/>
      <c r="I819" s="171"/>
      <c r="K819" s="206"/>
      <c r="L819" s="207"/>
      <c r="M819" s="208"/>
    </row>
    <row r="820" spans="5:13">
      <c r="E820" s="171"/>
      <c r="H820" s="171"/>
      <c r="I820" s="171"/>
      <c r="K820" s="206"/>
      <c r="L820" s="207"/>
      <c r="M820" s="208"/>
    </row>
    <row r="821" spans="5:13">
      <c r="E821" s="171"/>
      <c r="H821" s="171"/>
      <c r="I821" s="171"/>
      <c r="K821" s="206"/>
      <c r="L821" s="207"/>
      <c r="M821" s="208"/>
    </row>
    <row r="822" spans="5:13">
      <c r="E822" s="171"/>
      <c r="H822" s="171"/>
      <c r="I822" s="171"/>
      <c r="K822" s="206"/>
      <c r="L822" s="207"/>
      <c r="M822" s="208"/>
    </row>
    <row r="823" spans="5:13">
      <c r="E823" s="171"/>
      <c r="H823" s="171"/>
      <c r="I823" s="171"/>
      <c r="K823" s="206"/>
      <c r="L823" s="207"/>
      <c r="M823" s="208"/>
    </row>
    <row r="824" spans="5:13">
      <c r="E824" s="171"/>
      <c r="H824" s="171"/>
      <c r="I824" s="171"/>
      <c r="K824" s="206"/>
      <c r="L824" s="207"/>
      <c r="M824" s="208"/>
    </row>
    <row r="825" spans="5:13">
      <c r="E825" s="171"/>
      <c r="H825" s="171"/>
      <c r="I825" s="171"/>
      <c r="K825" s="206"/>
      <c r="L825" s="207"/>
      <c r="M825" s="208"/>
    </row>
    <row r="826" spans="5:13">
      <c r="E826" s="171"/>
      <c r="H826" s="171"/>
      <c r="I826" s="171"/>
      <c r="K826" s="206"/>
      <c r="L826" s="207"/>
      <c r="M826" s="208"/>
    </row>
    <row r="827" spans="5:13">
      <c r="E827" s="171"/>
      <c r="H827" s="171"/>
      <c r="I827" s="171"/>
      <c r="K827" s="206"/>
      <c r="L827" s="207"/>
      <c r="M827" s="208"/>
    </row>
    <row r="828" spans="5:13">
      <c r="E828" s="171"/>
      <c r="H828" s="171"/>
      <c r="I828" s="171"/>
      <c r="K828" s="206"/>
      <c r="L828" s="207"/>
      <c r="M828" s="208"/>
    </row>
    <row r="829" spans="5:13">
      <c r="E829" s="171"/>
      <c r="H829" s="171"/>
      <c r="I829" s="171"/>
      <c r="K829" s="206"/>
      <c r="L829" s="207"/>
      <c r="M829" s="208"/>
    </row>
    <row r="830" spans="5:13">
      <c r="E830" s="171"/>
      <c r="H830" s="171"/>
      <c r="I830" s="171"/>
      <c r="K830" s="206"/>
      <c r="L830" s="207"/>
      <c r="M830" s="208"/>
    </row>
    <row r="831" spans="5:13">
      <c r="E831" s="171"/>
      <c r="H831" s="171"/>
      <c r="I831" s="171"/>
      <c r="K831" s="206"/>
      <c r="L831" s="207"/>
      <c r="M831" s="208"/>
    </row>
    <row r="832" spans="5:13">
      <c r="E832" s="171"/>
      <c r="H832" s="171"/>
      <c r="I832" s="171"/>
      <c r="K832" s="206"/>
      <c r="L832" s="207"/>
      <c r="M832" s="208"/>
    </row>
    <row r="833" spans="5:13">
      <c r="E833" s="171"/>
      <c r="H833" s="171"/>
      <c r="I833" s="171"/>
      <c r="K833" s="206"/>
      <c r="L833" s="207"/>
      <c r="M833" s="208"/>
    </row>
    <row r="834" spans="5:13">
      <c r="E834" s="171"/>
      <c r="H834" s="171"/>
      <c r="I834" s="171"/>
      <c r="K834" s="206"/>
      <c r="L834" s="207"/>
      <c r="M834" s="208"/>
    </row>
    <row r="835" spans="5:13">
      <c r="E835" s="171"/>
      <c r="H835" s="171"/>
      <c r="I835" s="171"/>
      <c r="K835" s="206"/>
      <c r="L835" s="207"/>
      <c r="M835" s="208"/>
    </row>
    <row r="836" spans="5:13">
      <c r="E836" s="171"/>
      <c r="H836" s="171"/>
      <c r="I836" s="171"/>
      <c r="K836" s="206"/>
      <c r="L836" s="207"/>
      <c r="M836" s="208"/>
    </row>
    <row r="837" spans="5:13">
      <c r="E837" s="171"/>
      <c r="H837" s="171"/>
      <c r="I837" s="171"/>
      <c r="K837" s="206"/>
      <c r="L837" s="207"/>
      <c r="M837" s="208"/>
    </row>
    <row r="838" spans="5:13">
      <c r="E838" s="171"/>
      <c r="H838" s="171"/>
      <c r="I838" s="171"/>
      <c r="K838" s="206"/>
      <c r="L838" s="207"/>
      <c r="M838" s="208"/>
    </row>
    <row r="839" spans="5:13">
      <c r="E839" s="171"/>
      <c r="H839" s="171"/>
      <c r="I839" s="171"/>
      <c r="K839" s="206"/>
      <c r="L839" s="207"/>
      <c r="M839" s="208"/>
    </row>
    <row r="840" spans="5:13">
      <c r="F840" s="171"/>
      <c r="G840" s="171"/>
      <c r="H840" s="171"/>
      <c r="I840" s="171"/>
      <c r="K840" s="206"/>
      <c r="L840" s="207"/>
      <c r="M840" s="208"/>
    </row>
    <row r="841" spans="5:13">
      <c r="F841" s="171"/>
      <c r="G841" s="171"/>
      <c r="H841" s="171"/>
      <c r="I841" s="171"/>
      <c r="K841" s="206"/>
      <c r="L841" s="207"/>
      <c r="M841" s="208"/>
    </row>
    <row r="842" spans="5:13">
      <c r="F842" s="171"/>
      <c r="G842" s="171"/>
      <c r="H842" s="171"/>
      <c r="I842" s="171"/>
      <c r="K842" s="206"/>
      <c r="L842" s="207"/>
      <c r="M842" s="208"/>
    </row>
    <row r="843" spans="5:13">
      <c r="F843" s="171"/>
      <c r="G843" s="171"/>
      <c r="H843" s="171"/>
      <c r="I843" s="171"/>
      <c r="K843" s="206"/>
      <c r="L843" s="207"/>
      <c r="M843" s="208"/>
    </row>
    <row r="844" spans="5:13">
      <c r="F844" s="171"/>
      <c r="G844" s="171"/>
      <c r="H844" s="171"/>
      <c r="I844" s="171"/>
      <c r="K844" s="206"/>
      <c r="L844" s="207"/>
      <c r="M844" s="208"/>
    </row>
    <row r="845" spans="5:13">
      <c r="F845" s="171"/>
      <c r="G845" s="171"/>
      <c r="H845" s="171"/>
      <c r="I845" s="171"/>
      <c r="K845" s="206"/>
      <c r="L845" s="207"/>
      <c r="M845" s="208"/>
    </row>
    <row r="846" spans="5:13">
      <c r="F846" s="171"/>
      <c r="G846" s="171"/>
      <c r="H846" s="171"/>
      <c r="I846" s="171"/>
      <c r="K846" s="206"/>
      <c r="L846" s="207"/>
      <c r="M846" s="208"/>
    </row>
    <row r="847" spans="5:13">
      <c r="F847" s="171"/>
      <c r="G847" s="171"/>
      <c r="H847" s="171"/>
      <c r="I847" s="171"/>
      <c r="K847" s="206"/>
      <c r="L847" s="207"/>
      <c r="M847" s="208"/>
    </row>
    <row r="848" spans="5:13">
      <c r="F848" s="171"/>
      <c r="G848" s="171"/>
      <c r="H848" s="171"/>
      <c r="I848" s="171"/>
      <c r="K848" s="206"/>
      <c r="L848" s="207"/>
      <c r="M848" s="208"/>
    </row>
    <row r="849" spans="5:13">
      <c r="F849" s="171"/>
      <c r="G849" s="171"/>
      <c r="H849" s="171"/>
      <c r="I849" s="171"/>
      <c r="K849" s="206"/>
      <c r="L849" s="207"/>
      <c r="M849" s="208"/>
    </row>
    <row r="850" spans="5:13">
      <c r="F850" s="171"/>
      <c r="G850" s="171"/>
      <c r="H850" s="171"/>
      <c r="I850" s="171"/>
      <c r="K850" s="206"/>
      <c r="L850" s="207"/>
      <c r="M850" s="208"/>
    </row>
    <row r="851" spans="5:13">
      <c r="F851" s="171"/>
      <c r="G851" s="171"/>
      <c r="H851" s="171"/>
      <c r="I851" s="171"/>
      <c r="K851" s="206"/>
      <c r="L851" s="207"/>
      <c r="M851" s="208"/>
    </row>
    <row r="852" spans="5:13">
      <c r="E852" s="171"/>
      <c r="H852" s="171"/>
      <c r="I852" s="171"/>
      <c r="K852" s="206"/>
      <c r="L852" s="207"/>
      <c r="M852" s="208"/>
    </row>
    <row r="853" spans="5:13">
      <c r="E853" s="171"/>
      <c r="H853" s="171"/>
      <c r="I853" s="171"/>
      <c r="K853" s="206"/>
      <c r="L853" s="207"/>
      <c r="M853" s="208"/>
    </row>
    <row r="854" spans="5:13">
      <c r="E854" s="171"/>
      <c r="H854" s="171"/>
      <c r="I854" s="171"/>
      <c r="K854" s="206"/>
      <c r="L854" s="207"/>
      <c r="M854" s="208"/>
    </row>
    <row r="855" spans="5:13">
      <c r="E855" s="171"/>
      <c r="H855" s="171"/>
      <c r="I855" s="171"/>
      <c r="K855" s="206"/>
      <c r="L855" s="207"/>
      <c r="M855" s="208"/>
    </row>
    <row r="856" spans="5:13">
      <c r="E856" s="171"/>
      <c r="H856" s="171"/>
      <c r="I856" s="171"/>
      <c r="K856" s="206"/>
      <c r="L856" s="207"/>
      <c r="M856" s="208"/>
    </row>
    <row r="857" spans="5:13">
      <c r="E857" s="171"/>
      <c r="H857" s="171"/>
      <c r="I857" s="171"/>
      <c r="K857" s="206"/>
      <c r="L857" s="207"/>
      <c r="M857" s="208"/>
    </row>
    <row r="858" spans="5:13">
      <c r="E858" s="171"/>
      <c r="H858" s="171"/>
      <c r="I858" s="171"/>
      <c r="K858" s="206"/>
      <c r="L858" s="207"/>
      <c r="M858" s="208"/>
    </row>
    <row r="859" spans="5:13">
      <c r="E859" s="171"/>
      <c r="H859" s="171"/>
      <c r="I859" s="171"/>
      <c r="K859" s="206"/>
      <c r="L859" s="207"/>
      <c r="M859" s="208"/>
    </row>
    <row r="860" spans="5:13">
      <c r="E860" s="171"/>
      <c r="H860" s="171"/>
      <c r="I860" s="171"/>
      <c r="K860" s="206"/>
      <c r="L860" s="207"/>
      <c r="M860" s="208"/>
    </row>
    <row r="861" spans="5:13">
      <c r="E861" s="171"/>
      <c r="H861" s="171"/>
      <c r="I861" s="171"/>
      <c r="K861" s="206"/>
      <c r="L861" s="207"/>
      <c r="M861" s="208"/>
    </row>
    <row r="862" spans="5:13">
      <c r="E862" s="171"/>
      <c r="H862" s="171"/>
      <c r="I862" s="171"/>
      <c r="K862" s="206"/>
      <c r="L862" s="207"/>
      <c r="M862" s="208"/>
    </row>
    <row r="863" spans="5:13">
      <c r="E863" s="171"/>
      <c r="H863" s="171"/>
      <c r="I863" s="171"/>
      <c r="K863" s="206"/>
      <c r="L863" s="207"/>
      <c r="M863" s="208"/>
    </row>
    <row r="864" spans="5:13">
      <c r="F864" s="171"/>
      <c r="G864" s="171"/>
      <c r="H864" s="171"/>
      <c r="I864" s="171"/>
      <c r="K864" s="206"/>
      <c r="L864" s="207"/>
      <c r="M864" s="208"/>
    </row>
    <row r="865" spans="6:13">
      <c r="F865" s="171"/>
      <c r="G865" s="171"/>
      <c r="H865" s="171"/>
      <c r="I865" s="171"/>
      <c r="K865" s="206"/>
      <c r="L865" s="207"/>
      <c r="M865" s="208"/>
    </row>
    <row r="866" spans="6:13">
      <c r="F866" s="171"/>
      <c r="G866" s="171"/>
      <c r="H866" s="171"/>
      <c r="I866" s="171"/>
      <c r="K866" s="206"/>
      <c r="L866" s="207"/>
      <c r="M866" s="208"/>
    </row>
    <row r="867" spans="6:13">
      <c r="F867" s="171"/>
      <c r="G867" s="171"/>
      <c r="H867" s="171"/>
      <c r="I867" s="171"/>
      <c r="K867" s="206"/>
      <c r="L867" s="207"/>
      <c r="M867" s="208"/>
    </row>
    <row r="868" spans="6:13">
      <c r="F868" s="171"/>
      <c r="G868" s="171"/>
      <c r="H868" s="171"/>
      <c r="I868" s="171"/>
      <c r="K868" s="206"/>
      <c r="L868" s="207"/>
      <c r="M868" s="208"/>
    </row>
    <row r="869" spans="6:13">
      <c r="F869" s="171"/>
      <c r="G869" s="171"/>
      <c r="H869" s="171"/>
      <c r="I869" s="171"/>
      <c r="K869" s="206"/>
      <c r="L869" s="207"/>
      <c r="M869" s="208"/>
    </row>
    <row r="870" spans="6:13">
      <c r="F870" s="171"/>
      <c r="G870" s="171"/>
      <c r="H870" s="171"/>
      <c r="I870" s="171"/>
      <c r="K870" s="206"/>
      <c r="L870" s="207"/>
      <c r="M870" s="208"/>
    </row>
    <row r="871" spans="6:13">
      <c r="F871" s="171"/>
      <c r="G871" s="171"/>
      <c r="H871" s="171"/>
      <c r="I871" s="171"/>
      <c r="K871" s="206"/>
      <c r="L871" s="207"/>
      <c r="M871" s="208"/>
    </row>
    <row r="872" spans="6:13">
      <c r="F872" s="171"/>
      <c r="G872" s="171"/>
      <c r="H872" s="171"/>
      <c r="I872" s="171"/>
      <c r="K872" s="206"/>
      <c r="L872" s="207"/>
      <c r="M872" s="208"/>
    </row>
    <row r="873" spans="6:13">
      <c r="F873" s="171"/>
      <c r="G873" s="171"/>
      <c r="H873" s="171"/>
      <c r="I873" s="171"/>
      <c r="K873" s="206"/>
      <c r="L873" s="207"/>
      <c r="M873" s="208"/>
    </row>
    <row r="874" spans="6:13">
      <c r="F874" s="171"/>
      <c r="G874" s="171"/>
      <c r="H874" s="171"/>
      <c r="I874" s="171"/>
      <c r="K874" s="206"/>
      <c r="L874" s="207"/>
      <c r="M874" s="208"/>
    </row>
    <row r="875" spans="6:13">
      <c r="F875" s="171"/>
      <c r="G875" s="171"/>
      <c r="H875" s="171"/>
      <c r="I875" s="171"/>
      <c r="K875" s="206"/>
      <c r="L875" s="207"/>
      <c r="M875" s="208"/>
    </row>
    <row r="876" spans="6:13">
      <c r="F876" s="171"/>
      <c r="G876" s="171"/>
      <c r="H876" s="171"/>
      <c r="I876" s="171"/>
      <c r="K876" s="206"/>
      <c r="L876" s="207"/>
      <c r="M876" s="208"/>
    </row>
    <row r="877" spans="6:13">
      <c r="F877" s="171"/>
      <c r="G877" s="171"/>
      <c r="H877" s="171"/>
      <c r="I877" s="171"/>
      <c r="K877" s="206"/>
      <c r="L877" s="207"/>
      <c r="M877" s="208"/>
    </row>
    <row r="878" spans="6:13">
      <c r="F878" s="171"/>
      <c r="G878" s="171"/>
      <c r="H878" s="171"/>
      <c r="I878" s="171"/>
      <c r="K878" s="206"/>
      <c r="L878" s="207"/>
      <c r="M878" s="208"/>
    </row>
    <row r="879" spans="6:13">
      <c r="F879" s="171"/>
      <c r="G879" s="171"/>
      <c r="H879" s="171"/>
      <c r="I879" s="171"/>
      <c r="K879" s="206"/>
      <c r="L879" s="207"/>
      <c r="M879" s="208"/>
    </row>
    <row r="880" spans="6:13">
      <c r="F880" s="171"/>
      <c r="G880" s="171"/>
      <c r="H880" s="171"/>
      <c r="I880" s="171"/>
      <c r="K880" s="206"/>
      <c r="L880" s="207"/>
      <c r="M880" s="208"/>
    </row>
    <row r="881" spans="6:13">
      <c r="F881" s="171"/>
      <c r="G881" s="171"/>
      <c r="H881" s="171"/>
      <c r="I881" s="171"/>
      <c r="K881" s="206"/>
      <c r="L881" s="207"/>
      <c r="M881" s="208"/>
    </row>
    <row r="882" spans="6:13">
      <c r="F882" s="171"/>
      <c r="G882" s="171"/>
      <c r="H882" s="171"/>
      <c r="I882" s="171"/>
      <c r="K882" s="206"/>
      <c r="L882" s="207"/>
      <c r="M882" s="208"/>
    </row>
    <row r="883" spans="6:13">
      <c r="F883" s="171"/>
      <c r="G883" s="171"/>
      <c r="H883" s="171"/>
      <c r="I883" s="171"/>
      <c r="K883" s="206"/>
      <c r="L883" s="207"/>
      <c r="M883" s="208"/>
    </row>
    <row r="884" spans="6:13">
      <c r="F884" s="171"/>
      <c r="G884" s="171"/>
      <c r="H884" s="171"/>
      <c r="I884" s="171"/>
      <c r="K884" s="206"/>
      <c r="L884" s="207"/>
      <c r="M884" s="208"/>
    </row>
    <row r="885" spans="6:13">
      <c r="F885" s="171"/>
      <c r="G885" s="171"/>
      <c r="H885" s="171"/>
      <c r="I885" s="171"/>
      <c r="K885" s="206"/>
      <c r="L885" s="207"/>
      <c r="M885" s="208"/>
    </row>
    <row r="886" spans="6:13">
      <c r="F886" s="171"/>
      <c r="G886" s="171"/>
      <c r="H886" s="171"/>
      <c r="I886" s="171"/>
      <c r="K886" s="206"/>
      <c r="L886" s="207"/>
      <c r="M886" s="208"/>
    </row>
    <row r="887" spans="6:13">
      <c r="F887" s="171"/>
      <c r="G887" s="171"/>
      <c r="H887" s="171"/>
      <c r="I887" s="171"/>
      <c r="K887" s="206"/>
      <c r="L887" s="207"/>
      <c r="M887" s="208"/>
    </row>
    <row r="888" spans="6:13">
      <c r="F888" s="171"/>
      <c r="G888" s="171"/>
      <c r="H888" s="171"/>
      <c r="I888" s="171"/>
      <c r="K888" s="206"/>
      <c r="L888" s="207"/>
      <c r="M888" s="208"/>
    </row>
    <row r="889" spans="6:13">
      <c r="F889" s="171"/>
      <c r="G889" s="171"/>
      <c r="H889" s="171"/>
      <c r="I889" s="171"/>
      <c r="K889" s="206"/>
      <c r="L889" s="207"/>
      <c r="M889" s="208"/>
    </row>
    <row r="890" spans="6:13">
      <c r="F890" s="171"/>
      <c r="G890" s="171"/>
      <c r="H890" s="171"/>
      <c r="I890" s="171"/>
      <c r="K890" s="206"/>
      <c r="L890" s="207"/>
      <c r="M890" s="208"/>
    </row>
    <row r="891" spans="6:13">
      <c r="F891" s="171"/>
      <c r="G891" s="171"/>
      <c r="H891" s="171"/>
      <c r="I891" s="171"/>
      <c r="K891" s="206"/>
      <c r="L891" s="207"/>
      <c r="M891" s="208"/>
    </row>
    <row r="892" spans="6:13">
      <c r="F892" s="171"/>
      <c r="G892" s="171"/>
      <c r="H892" s="171"/>
      <c r="I892" s="171"/>
      <c r="K892" s="206"/>
      <c r="L892" s="207"/>
      <c r="M892" s="208"/>
    </row>
    <row r="893" spans="6:13">
      <c r="F893" s="171"/>
      <c r="G893" s="171"/>
      <c r="H893" s="171"/>
      <c r="I893" s="171"/>
      <c r="K893" s="206"/>
      <c r="L893" s="207"/>
      <c r="M893" s="208"/>
    </row>
    <row r="894" spans="6:13">
      <c r="F894" s="171"/>
      <c r="G894" s="171"/>
      <c r="H894" s="171"/>
      <c r="I894" s="171"/>
      <c r="K894" s="206"/>
      <c r="L894" s="207"/>
      <c r="M894" s="208"/>
    </row>
    <row r="895" spans="6:13">
      <c r="F895" s="171"/>
      <c r="G895" s="171"/>
      <c r="H895" s="171"/>
      <c r="I895" s="171"/>
      <c r="K895" s="206"/>
      <c r="L895" s="207"/>
      <c r="M895" s="208"/>
    </row>
    <row r="896" spans="6:13">
      <c r="F896" s="171"/>
      <c r="G896" s="171"/>
      <c r="H896" s="171"/>
      <c r="I896" s="171"/>
      <c r="K896" s="206"/>
      <c r="L896" s="207"/>
      <c r="M896" s="208"/>
    </row>
    <row r="897" spans="5:13">
      <c r="F897" s="171"/>
      <c r="G897" s="171"/>
      <c r="H897" s="171"/>
      <c r="I897" s="171"/>
      <c r="K897" s="206"/>
      <c r="L897" s="207"/>
      <c r="M897" s="208"/>
    </row>
    <row r="898" spans="5:13">
      <c r="F898" s="171"/>
      <c r="G898" s="171"/>
      <c r="H898" s="171"/>
      <c r="I898" s="171"/>
      <c r="K898" s="206"/>
      <c r="L898" s="207"/>
      <c r="M898" s="208"/>
    </row>
    <row r="899" spans="5:13">
      <c r="F899" s="171"/>
      <c r="G899" s="171"/>
      <c r="H899" s="171"/>
      <c r="I899" s="171"/>
      <c r="K899" s="206"/>
      <c r="L899" s="207"/>
      <c r="M899" s="208"/>
    </row>
    <row r="900" spans="5:13">
      <c r="F900" s="171"/>
      <c r="G900" s="171"/>
      <c r="H900" s="171"/>
      <c r="I900" s="171"/>
      <c r="K900" s="206"/>
      <c r="L900" s="207"/>
      <c r="M900" s="208"/>
    </row>
    <row r="901" spans="5:13">
      <c r="F901" s="171"/>
      <c r="G901" s="171"/>
      <c r="H901" s="171"/>
      <c r="I901" s="171"/>
      <c r="K901" s="206"/>
      <c r="L901" s="207"/>
      <c r="M901" s="208"/>
    </row>
    <row r="902" spans="5:13">
      <c r="F902" s="171"/>
      <c r="G902" s="171"/>
      <c r="H902" s="171"/>
      <c r="I902" s="171"/>
      <c r="K902" s="206"/>
      <c r="L902" s="207"/>
      <c r="M902" s="208"/>
    </row>
    <row r="903" spans="5:13">
      <c r="F903" s="171"/>
      <c r="G903" s="171"/>
      <c r="H903" s="171"/>
      <c r="I903" s="171"/>
      <c r="K903" s="206"/>
      <c r="L903" s="207"/>
      <c r="M903" s="208"/>
    </row>
    <row r="904" spans="5:13">
      <c r="F904" s="171"/>
      <c r="G904" s="171"/>
      <c r="H904" s="171"/>
      <c r="I904" s="171"/>
      <c r="K904" s="206"/>
      <c r="L904" s="207"/>
      <c r="M904" s="208"/>
    </row>
    <row r="905" spans="5:13">
      <c r="F905" s="171"/>
      <c r="G905" s="171"/>
      <c r="H905" s="171"/>
      <c r="I905" s="171"/>
      <c r="K905" s="206"/>
      <c r="L905" s="207"/>
      <c r="M905" s="208"/>
    </row>
    <row r="906" spans="5:13">
      <c r="F906" s="171"/>
      <c r="G906" s="171"/>
      <c r="H906" s="171"/>
      <c r="I906" s="171"/>
      <c r="K906" s="206"/>
      <c r="L906" s="207"/>
      <c r="M906" s="208"/>
    </row>
    <row r="907" spans="5:13">
      <c r="F907" s="171"/>
      <c r="G907" s="171"/>
      <c r="H907" s="171"/>
      <c r="I907" s="171"/>
      <c r="K907" s="206"/>
      <c r="L907" s="207"/>
      <c r="M907" s="208"/>
    </row>
    <row r="908" spans="5:13">
      <c r="F908" s="171"/>
      <c r="G908" s="171"/>
      <c r="H908" s="171"/>
      <c r="I908" s="171"/>
      <c r="K908" s="206"/>
      <c r="L908" s="207"/>
      <c r="M908" s="208"/>
    </row>
    <row r="909" spans="5:13">
      <c r="F909" s="171"/>
      <c r="G909" s="171"/>
      <c r="H909" s="171"/>
      <c r="I909" s="171"/>
      <c r="K909" s="206"/>
      <c r="L909" s="207"/>
      <c r="M909" s="208"/>
    </row>
    <row r="910" spans="5:13">
      <c r="F910" s="171"/>
      <c r="G910" s="171"/>
      <c r="H910" s="171"/>
      <c r="I910" s="171"/>
      <c r="K910" s="206"/>
      <c r="L910" s="207"/>
      <c r="M910" s="208"/>
    </row>
    <row r="911" spans="5:13">
      <c r="F911" s="171"/>
      <c r="G911" s="171"/>
      <c r="H911" s="171"/>
      <c r="I911" s="171"/>
      <c r="K911" s="206"/>
      <c r="L911" s="207"/>
      <c r="M911" s="208"/>
    </row>
    <row r="912" spans="5:13">
      <c r="E912" s="171"/>
      <c r="H912" s="171"/>
      <c r="I912" s="171"/>
      <c r="K912" s="206"/>
      <c r="L912" s="207"/>
      <c r="M912" s="208"/>
    </row>
    <row r="913" spans="5:13">
      <c r="E913" s="171"/>
      <c r="H913" s="171"/>
      <c r="I913" s="171"/>
      <c r="K913" s="206"/>
      <c r="L913" s="207"/>
      <c r="M913" s="208"/>
    </row>
    <row r="914" spans="5:13">
      <c r="E914" s="171"/>
      <c r="H914" s="171"/>
      <c r="I914" s="171"/>
      <c r="K914" s="206"/>
      <c r="L914" s="207"/>
      <c r="M914" s="208"/>
    </row>
    <row r="915" spans="5:13">
      <c r="E915" s="171"/>
      <c r="H915" s="171"/>
      <c r="I915" s="171"/>
      <c r="K915" s="206"/>
      <c r="L915" s="207"/>
      <c r="M915" s="208"/>
    </row>
    <row r="916" spans="5:13">
      <c r="E916" s="171"/>
      <c r="H916" s="171"/>
      <c r="I916" s="171"/>
      <c r="K916" s="206"/>
      <c r="L916" s="207"/>
      <c r="M916" s="208"/>
    </row>
    <row r="917" spans="5:13">
      <c r="E917" s="171"/>
      <c r="H917" s="171"/>
      <c r="I917" s="171"/>
      <c r="K917" s="206"/>
      <c r="L917" s="207"/>
      <c r="M917" s="208"/>
    </row>
    <row r="918" spans="5:13">
      <c r="E918" s="171"/>
      <c r="H918" s="171"/>
      <c r="I918" s="171"/>
      <c r="K918" s="206"/>
      <c r="L918" s="207"/>
      <c r="M918" s="208"/>
    </row>
    <row r="919" spans="5:13">
      <c r="E919" s="171"/>
      <c r="H919" s="171"/>
      <c r="I919" s="171"/>
      <c r="K919" s="206"/>
      <c r="L919" s="207"/>
      <c r="M919" s="208"/>
    </row>
    <row r="920" spans="5:13">
      <c r="E920" s="171"/>
      <c r="H920" s="171"/>
      <c r="I920" s="171"/>
      <c r="K920" s="206"/>
      <c r="L920" s="207"/>
      <c r="M920" s="208"/>
    </row>
    <row r="921" spans="5:13">
      <c r="E921" s="171"/>
      <c r="H921" s="171"/>
      <c r="I921" s="171"/>
      <c r="K921" s="206"/>
      <c r="L921" s="207"/>
      <c r="M921" s="208"/>
    </row>
    <row r="922" spans="5:13">
      <c r="E922" s="171"/>
      <c r="H922" s="171"/>
      <c r="I922" s="171"/>
      <c r="K922" s="206"/>
      <c r="L922" s="207"/>
      <c r="M922" s="208"/>
    </row>
    <row r="923" spans="5:13">
      <c r="E923" s="171"/>
      <c r="H923" s="171"/>
      <c r="I923" s="171"/>
      <c r="K923" s="206"/>
      <c r="L923" s="207"/>
      <c r="M923" s="208"/>
    </row>
    <row r="924" spans="5:13">
      <c r="E924" s="171"/>
      <c r="H924" s="171"/>
      <c r="I924" s="171"/>
      <c r="K924" s="206"/>
      <c r="L924" s="207"/>
      <c r="M924" s="208"/>
    </row>
    <row r="925" spans="5:13">
      <c r="E925" s="171"/>
      <c r="H925" s="171"/>
      <c r="I925" s="171"/>
      <c r="K925" s="206"/>
      <c r="L925" s="207"/>
      <c r="M925" s="208"/>
    </row>
    <row r="926" spans="5:13">
      <c r="E926" s="171"/>
      <c r="H926" s="171"/>
      <c r="I926" s="171"/>
      <c r="K926" s="206"/>
      <c r="L926" s="207"/>
      <c r="M926" s="208"/>
    </row>
    <row r="927" spans="5:13">
      <c r="E927" s="171"/>
      <c r="H927" s="171"/>
      <c r="I927" s="171"/>
      <c r="K927" s="206"/>
      <c r="L927" s="207"/>
      <c r="M927" s="208"/>
    </row>
    <row r="928" spans="5:13">
      <c r="E928" s="171"/>
      <c r="H928" s="171"/>
      <c r="I928" s="171"/>
      <c r="K928" s="206"/>
      <c r="L928" s="207"/>
      <c r="M928" s="208"/>
    </row>
    <row r="929" spans="5:13">
      <c r="E929" s="171"/>
      <c r="H929" s="171"/>
      <c r="I929" s="171"/>
      <c r="K929" s="206"/>
      <c r="L929" s="207"/>
      <c r="M929" s="208"/>
    </row>
    <row r="930" spans="5:13">
      <c r="E930" s="171"/>
      <c r="H930" s="171"/>
      <c r="I930" s="171"/>
      <c r="K930" s="206"/>
      <c r="L930" s="207"/>
      <c r="M930" s="208"/>
    </row>
    <row r="931" spans="5:13">
      <c r="E931" s="171"/>
      <c r="H931" s="171"/>
      <c r="I931" s="171"/>
      <c r="K931" s="206"/>
      <c r="L931" s="207"/>
      <c r="M931" s="208"/>
    </row>
    <row r="932" spans="5:13">
      <c r="E932" s="171"/>
      <c r="H932" s="171"/>
      <c r="I932" s="171"/>
      <c r="K932" s="206"/>
      <c r="L932" s="207"/>
      <c r="M932" s="208"/>
    </row>
    <row r="933" spans="5:13">
      <c r="E933" s="171"/>
      <c r="H933" s="171"/>
      <c r="I933" s="171"/>
      <c r="K933" s="206"/>
      <c r="L933" s="207"/>
      <c r="M933" s="208"/>
    </row>
    <row r="934" spans="5:13">
      <c r="E934" s="171"/>
      <c r="H934" s="171"/>
      <c r="I934" s="171"/>
      <c r="K934" s="206"/>
      <c r="L934" s="207"/>
      <c r="M934" s="208"/>
    </row>
    <row r="935" spans="5:13">
      <c r="E935" s="171"/>
      <c r="H935" s="171"/>
      <c r="I935" s="171"/>
      <c r="K935" s="206"/>
      <c r="L935" s="207"/>
      <c r="M935" s="208"/>
    </row>
    <row r="936" spans="5:13">
      <c r="E936" s="171"/>
      <c r="H936" s="171"/>
      <c r="I936" s="171"/>
      <c r="K936" s="206"/>
      <c r="L936" s="207"/>
      <c r="M936" s="208"/>
    </row>
    <row r="937" spans="5:13">
      <c r="E937" s="171"/>
      <c r="H937" s="171"/>
      <c r="I937" s="171"/>
      <c r="K937" s="206"/>
      <c r="L937" s="207"/>
      <c r="M937" s="208"/>
    </row>
    <row r="938" spans="5:13">
      <c r="E938" s="171"/>
      <c r="H938" s="171"/>
      <c r="I938" s="171"/>
      <c r="K938" s="206"/>
      <c r="L938" s="207"/>
      <c r="M938" s="208"/>
    </row>
    <row r="939" spans="5:13">
      <c r="E939" s="171"/>
      <c r="H939" s="171"/>
      <c r="I939" s="171"/>
      <c r="K939" s="206"/>
      <c r="L939" s="207"/>
      <c r="M939" s="208"/>
    </row>
    <row r="940" spans="5:13">
      <c r="E940" s="171"/>
      <c r="H940" s="171"/>
      <c r="I940" s="171"/>
      <c r="K940" s="206"/>
      <c r="L940" s="207"/>
      <c r="M940" s="208"/>
    </row>
    <row r="941" spans="5:13">
      <c r="E941" s="171"/>
      <c r="H941" s="171"/>
      <c r="I941" s="171"/>
      <c r="K941" s="206"/>
      <c r="L941" s="207"/>
      <c r="M941" s="208"/>
    </row>
    <row r="942" spans="5:13">
      <c r="E942" s="171"/>
      <c r="H942" s="171"/>
      <c r="I942" s="171"/>
      <c r="K942" s="206"/>
      <c r="L942" s="207"/>
      <c r="M942" s="208"/>
    </row>
    <row r="943" spans="5:13">
      <c r="E943" s="171"/>
      <c r="H943" s="171"/>
      <c r="I943" s="171"/>
      <c r="K943" s="206"/>
      <c r="L943" s="207"/>
      <c r="M943" s="208"/>
    </row>
    <row r="944" spans="5:13">
      <c r="E944" s="171"/>
      <c r="H944" s="171"/>
      <c r="I944" s="171"/>
      <c r="K944" s="206"/>
      <c r="L944" s="207"/>
      <c r="M944" s="208"/>
    </row>
    <row r="945" spans="5:13">
      <c r="E945" s="171"/>
      <c r="H945" s="171"/>
      <c r="I945" s="171"/>
      <c r="K945" s="206"/>
      <c r="L945" s="207"/>
      <c r="M945" s="208"/>
    </row>
    <row r="946" spans="5:13">
      <c r="E946" s="171"/>
      <c r="H946" s="171"/>
      <c r="I946" s="171"/>
      <c r="K946" s="206"/>
      <c r="L946" s="207"/>
      <c r="M946" s="208"/>
    </row>
    <row r="947" spans="5:13">
      <c r="E947" s="171"/>
      <c r="H947" s="171"/>
      <c r="I947" s="171"/>
      <c r="K947" s="206"/>
      <c r="L947" s="207"/>
      <c r="M947" s="208"/>
    </row>
    <row r="948" spans="5:13">
      <c r="F948" s="171"/>
      <c r="G948" s="171"/>
      <c r="H948" s="171"/>
      <c r="I948" s="171"/>
      <c r="K948" s="206"/>
      <c r="L948" s="207"/>
      <c r="M948" s="208"/>
    </row>
    <row r="949" spans="5:13">
      <c r="F949" s="171"/>
      <c r="G949" s="171"/>
      <c r="H949" s="171"/>
      <c r="I949" s="171"/>
      <c r="K949" s="206"/>
      <c r="L949" s="207"/>
      <c r="M949" s="208"/>
    </row>
    <row r="950" spans="5:13">
      <c r="F950" s="171"/>
      <c r="G950" s="171"/>
      <c r="H950" s="171"/>
      <c r="I950" s="171"/>
      <c r="K950" s="206"/>
      <c r="L950" s="207"/>
      <c r="M950" s="208"/>
    </row>
    <row r="951" spans="5:13">
      <c r="F951" s="171"/>
      <c r="G951" s="171"/>
      <c r="H951" s="171"/>
      <c r="I951" s="171"/>
      <c r="K951" s="206"/>
      <c r="L951" s="207"/>
      <c r="M951" s="208"/>
    </row>
    <row r="952" spans="5:13">
      <c r="F952" s="171"/>
      <c r="G952" s="171"/>
      <c r="H952" s="171"/>
      <c r="I952" s="171"/>
      <c r="K952" s="206"/>
      <c r="L952" s="207"/>
      <c r="M952" s="208"/>
    </row>
    <row r="953" spans="5:13">
      <c r="F953" s="171"/>
      <c r="G953" s="171"/>
      <c r="H953" s="171"/>
      <c r="I953" s="171"/>
      <c r="K953" s="206"/>
      <c r="L953" s="207"/>
      <c r="M953" s="208"/>
    </row>
    <row r="954" spans="5:13">
      <c r="F954" s="171"/>
      <c r="G954" s="171"/>
      <c r="H954" s="171"/>
      <c r="I954" s="171"/>
      <c r="K954" s="206"/>
      <c r="L954" s="207"/>
      <c r="M954" s="208"/>
    </row>
    <row r="955" spans="5:13">
      <c r="F955" s="171"/>
      <c r="G955" s="171"/>
      <c r="H955" s="171"/>
      <c r="I955" s="171"/>
      <c r="K955" s="206"/>
      <c r="L955" s="207"/>
      <c r="M955" s="208"/>
    </row>
    <row r="956" spans="5:13">
      <c r="E956" s="171"/>
      <c r="H956" s="171"/>
      <c r="I956" s="171"/>
      <c r="K956" s="206"/>
      <c r="L956" s="207"/>
      <c r="M956" s="208"/>
    </row>
    <row r="957" spans="5:13">
      <c r="E957" s="171"/>
      <c r="H957" s="171"/>
      <c r="I957" s="171"/>
      <c r="K957" s="206"/>
      <c r="L957" s="207"/>
      <c r="M957" s="208"/>
    </row>
    <row r="958" spans="5:13">
      <c r="E958" s="171"/>
      <c r="H958" s="171"/>
      <c r="I958" s="171"/>
      <c r="K958" s="206"/>
      <c r="L958" s="207"/>
      <c r="M958" s="208"/>
    </row>
    <row r="959" spans="5:13">
      <c r="E959" s="171"/>
      <c r="H959" s="171"/>
      <c r="I959" s="171"/>
      <c r="K959" s="206"/>
      <c r="L959" s="207"/>
      <c r="M959" s="208"/>
    </row>
    <row r="960" spans="5:13">
      <c r="E960" s="171"/>
      <c r="H960" s="171"/>
      <c r="I960" s="171"/>
      <c r="K960" s="206"/>
      <c r="L960" s="207"/>
      <c r="M960" s="208"/>
    </row>
    <row r="961" spans="5:13">
      <c r="E961" s="171"/>
      <c r="H961" s="171"/>
      <c r="I961" s="171"/>
      <c r="K961" s="206"/>
      <c r="L961" s="207"/>
      <c r="M961" s="208"/>
    </row>
    <row r="962" spans="5:13">
      <c r="E962" s="171"/>
      <c r="H962" s="171"/>
      <c r="I962" s="171"/>
      <c r="K962" s="206"/>
      <c r="L962" s="207"/>
      <c r="M962" s="208"/>
    </row>
    <row r="963" spans="5:13">
      <c r="E963" s="171"/>
      <c r="H963" s="171"/>
      <c r="I963" s="171"/>
      <c r="K963" s="206"/>
      <c r="L963" s="207"/>
      <c r="M963" s="208"/>
    </row>
    <row r="964" spans="5:13">
      <c r="E964" s="171"/>
      <c r="H964" s="171"/>
      <c r="I964" s="171"/>
      <c r="K964" s="206"/>
      <c r="L964" s="207"/>
      <c r="M964" s="208"/>
    </row>
    <row r="965" spans="5:13">
      <c r="E965" s="171"/>
      <c r="H965" s="171"/>
      <c r="I965" s="171"/>
      <c r="K965" s="206"/>
      <c r="L965" s="207"/>
      <c r="M965" s="208"/>
    </row>
    <row r="966" spans="5:13">
      <c r="E966" s="171"/>
      <c r="H966" s="171"/>
      <c r="I966" s="171"/>
      <c r="K966" s="206"/>
      <c r="L966" s="207"/>
      <c r="M966" s="208"/>
    </row>
    <row r="967" spans="5:13">
      <c r="E967" s="171"/>
      <c r="H967" s="171"/>
      <c r="I967" s="171"/>
      <c r="K967" s="206"/>
      <c r="L967" s="207"/>
      <c r="M967" s="208"/>
    </row>
    <row r="968" spans="5:13">
      <c r="F968" s="171"/>
      <c r="G968" s="171"/>
      <c r="H968" s="171"/>
      <c r="I968" s="171"/>
      <c r="K968" s="206"/>
      <c r="L968" s="207"/>
      <c r="M968" s="208"/>
    </row>
    <row r="969" spans="5:13">
      <c r="F969" s="171"/>
      <c r="G969" s="171"/>
      <c r="H969" s="171"/>
      <c r="I969" s="171"/>
      <c r="K969" s="206"/>
      <c r="L969" s="207"/>
      <c r="M969" s="208"/>
    </row>
    <row r="970" spans="5:13">
      <c r="F970" s="171"/>
      <c r="G970" s="171"/>
      <c r="H970" s="171"/>
      <c r="I970" s="171"/>
      <c r="K970" s="206"/>
      <c r="L970" s="207"/>
      <c r="M970" s="208"/>
    </row>
    <row r="971" spans="5:13">
      <c r="F971" s="171"/>
      <c r="G971" s="171"/>
      <c r="H971" s="171"/>
      <c r="I971" s="171"/>
      <c r="K971" s="206"/>
      <c r="L971" s="207"/>
      <c r="M971" s="208"/>
    </row>
    <row r="972" spans="5:13">
      <c r="F972" s="171"/>
      <c r="G972" s="171"/>
      <c r="H972" s="171"/>
      <c r="I972" s="171"/>
      <c r="K972" s="206"/>
      <c r="L972" s="207"/>
      <c r="M972" s="208"/>
    </row>
    <row r="973" spans="5:13">
      <c r="F973" s="171"/>
      <c r="G973" s="171"/>
      <c r="H973" s="171"/>
      <c r="I973" s="171"/>
      <c r="K973" s="206"/>
      <c r="L973" s="207"/>
      <c r="M973" s="208"/>
    </row>
    <row r="974" spans="5:13">
      <c r="F974" s="171"/>
      <c r="G974" s="171"/>
      <c r="H974" s="171"/>
      <c r="I974" s="171"/>
      <c r="K974" s="206"/>
      <c r="L974" s="207"/>
      <c r="M974" s="208"/>
    </row>
    <row r="975" spans="5:13">
      <c r="F975" s="171"/>
      <c r="G975" s="171"/>
      <c r="H975" s="171"/>
      <c r="I975" s="171"/>
      <c r="K975" s="206"/>
      <c r="L975" s="207"/>
      <c r="M975" s="208"/>
    </row>
    <row r="976" spans="5:13">
      <c r="F976" s="171"/>
      <c r="G976" s="171"/>
      <c r="H976" s="171"/>
      <c r="I976" s="171"/>
      <c r="K976" s="206"/>
      <c r="L976" s="207"/>
      <c r="M976" s="208"/>
    </row>
    <row r="977" spans="6:13">
      <c r="F977" s="171"/>
      <c r="G977" s="171"/>
      <c r="H977" s="171"/>
      <c r="I977" s="171"/>
      <c r="K977" s="206"/>
      <c r="L977" s="207"/>
      <c r="M977" s="208"/>
    </row>
    <row r="978" spans="6:13">
      <c r="F978" s="171"/>
      <c r="G978" s="171"/>
      <c r="H978" s="171"/>
      <c r="I978" s="171"/>
      <c r="K978" s="206"/>
      <c r="L978" s="207"/>
      <c r="M978" s="208"/>
    </row>
    <row r="979" spans="6:13">
      <c r="F979" s="171"/>
      <c r="G979" s="171"/>
      <c r="H979" s="171"/>
      <c r="I979" s="171"/>
      <c r="K979" s="206"/>
      <c r="L979" s="207"/>
      <c r="M979" s="208"/>
    </row>
    <row r="980" spans="6:13">
      <c r="F980" s="171"/>
      <c r="G980" s="171"/>
      <c r="H980" s="171"/>
      <c r="I980" s="171"/>
      <c r="K980" s="206"/>
      <c r="L980" s="207"/>
      <c r="M980" s="208"/>
    </row>
    <row r="981" spans="6:13">
      <c r="F981" s="171"/>
      <c r="G981" s="171"/>
      <c r="H981" s="171"/>
      <c r="I981" s="171"/>
      <c r="K981" s="206"/>
      <c r="L981" s="207"/>
      <c r="M981" s="208"/>
    </row>
    <row r="982" spans="6:13">
      <c r="F982" s="171"/>
      <c r="G982" s="171"/>
      <c r="H982" s="171"/>
      <c r="I982" s="171"/>
      <c r="K982" s="206"/>
      <c r="L982" s="207"/>
      <c r="M982" s="208"/>
    </row>
    <row r="983" spans="6:13">
      <c r="F983" s="171"/>
      <c r="G983" s="171"/>
      <c r="H983" s="171"/>
      <c r="I983" s="171"/>
      <c r="K983" s="206"/>
      <c r="L983" s="207"/>
      <c r="M983" s="208"/>
    </row>
    <row r="984" spans="6:13">
      <c r="F984" s="171"/>
      <c r="G984" s="171"/>
      <c r="H984" s="171"/>
      <c r="I984" s="171"/>
      <c r="K984" s="206"/>
      <c r="L984" s="207"/>
      <c r="M984" s="208"/>
    </row>
    <row r="985" spans="6:13">
      <c r="F985" s="171"/>
      <c r="G985" s="171"/>
      <c r="H985" s="171"/>
      <c r="I985" s="171"/>
      <c r="K985" s="206"/>
      <c r="L985" s="207"/>
      <c r="M985" s="208"/>
    </row>
    <row r="986" spans="6:13">
      <c r="F986" s="171"/>
      <c r="G986" s="171"/>
      <c r="H986" s="171"/>
      <c r="I986" s="171"/>
      <c r="K986" s="206"/>
      <c r="L986" s="207"/>
      <c r="M986" s="208"/>
    </row>
    <row r="987" spans="6:13">
      <c r="F987" s="171"/>
      <c r="G987" s="171"/>
      <c r="H987" s="171"/>
      <c r="I987" s="171"/>
      <c r="K987" s="206"/>
      <c r="L987" s="207"/>
      <c r="M987" s="208"/>
    </row>
    <row r="988" spans="6:13">
      <c r="F988" s="171"/>
      <c r="G988" s="171"/>
      <c r="H988" s="171"/>
      <c r="I988" s="171"/>
      <c r="K988" s="206"/>
      <c r="L988" s="207"/>
      <c r="M988" s="208"/>
    </row>
    <row r="989" spans="6:13">
      <c r="F989" s="171"/>
      <c r="G989" s="171"/>
      <c r="H989" s="171"/>
      <c r="I989" s="171"/>
      <c r="K989" s="206"/>
      <c r="L989" s="207"/>
      <c r="M989" s="208"/>
    </row>
    <row r="990" spans="6:13">
      <c r="F990" s="171"/>
      <c r="G990" s="171"/>
      <c r="H990" s="171"/>
      <c r="I990" s="171"/>
      <c r="K990" s="206"/>
      <c r="L990" s="207"/>
      <c r="M990" s="208"/>
    </row>
    <row r="991" spans="6:13">
      <c r="F991" s="171"/>
      <c r="G991" s="171"/>
      <c r="H991" s="171"/>
      <c r="I991" s="171"/>
      <c r="K991" s="206"/>
      <c r="L991" s="207"/>
      <c r="M991" s="208"/>
    </row>
    <row r="992" spans="6:13">
      <c r="F992" s="171"/>
      <c r="G992" s="171"/>
      <c r="H992" s="171"/>
      <c r="I992" s="171"/>
      <c r="K992" s="206"/>
      <c r="L992" s="207"/>
      <c r="M992" s="208"/>
    </row>
    <row r="993" spans="5:13">
      <c r="F993" s="171"/>
      <c r="G993" s="171"/>
      <c r="H993" s="171"/>
      <c r="I993" s="171"/>
      <c r="K993" s="206"/>
      <c r="L993" s="207"/>
      <c r="M993" s="208"/>
    </row>
    <row r="994" spans="5:13">
      <c r="F994" s="171"/>
      <c r="G994" s="171"/>
      <c r="H994" s="171"/>
      <c r="I994" s="171"/>
      <c r="K994" s="206"/>
      <c r="L994" s="207"/>
      <c r="M994" s="208"/>
    </row>
    <row r="995" spans="5:13">
      <c r="F995" s="171"/>
      <c r="G995" s="171"/>
      <c r="H995" s="171"/>
      <c r="I995" s="171"/>
      <c r="K995" s="206"/>
      <c r="L995" s="207"/>
      <c r="M995" s="208"/>
    </row>
    <row r="996" spans="5:13">
      <c r="F996" s="171"/>
      <c r="G996" s="171"/>
      <c r="H996" s="171"/>
      <c r="I996" s="171"/>
      <c r="K996" s="206"/>
      <c r="L996" s="207"/>
      <c r="M996" s="208"/>
    </row>
    <row r="997" spans="5:13">
      <c r="F997" s="171"/>
      <c r="G997" s="171"/>
      <c r="H997" s="171"/>
      <c r="I997" s="171"/>
      <c r="K997" s="206"/>
      <c r="L997" s="207"/>
      <c r="M997" s="208"/>
    </row>
    <row r="998" spans="5:13">
      <c r="F998" s="171"/>
      <c r="G998" s="171"/>
      <c r="H998" s="171"/>
      <c r="I998" s="171"/>
      <c r="K998" s="206"/>
      <c r="L998" s="207"/>
      <c r="M998" s="208"/>
    </row>
    <row r="999" spans="5:13">
      <c r="F999" s="171"/>
      <c r="G999" s="171"/>
      <c r="H999" s="171"/>
      <c r="I999" s="171"/>
      <c r="K999" s="206"/>
      <c r="L999" s="207"/>
      <c r="M999" s="208"/>
    </row>
    <row r="1000" spans="5:13">
      <c r="F1000" s="171"/>
      <c r="G1000" s="171"/>
      <c r="H1000" s="171"/>
      <c r="I1000" s="171"/>
      <c r="K1000" s="206"/>
      <c r="L1000" s="207"/>
      <c r="M1000" s="208"/>
    </row>
    <row r="1001" spans="5:13">
      <c r="F1001" s="171"/>
      <c r="G1001" s="171"/>
      <c r="H1001" s="171"/>
      <c r="I1001" s="171"/>
      <c r="K1001" s="206"/>
      <c r="L1001" s="207"/>
      <c r="M1001" s="208"/>
    </row>
    <row r="1002" spans="5:13">
      <c r="F1002" s="171"/>
      <c r="G1002" s="171"/>
      <c r="H1002" s="171"/>
      <c r="I1002" s="171"/>
      <c r="K1002" s="206"/>
      <c r="L1002" s="207"/>
      <c r="M1002" s="208"/>
    </row>
    <row r="1003" spans="5:13">
      <c r="F1003" s="171"/>
      <c r="G1003" s="171"/>
      <c r="H1003" s="171"/>
      <c r="I1003" s="171"/>
      <c r="K1003" s="206"/>
      <c r="L1003" s="207"/>
      <c r="M1003" s="208"/>
    </row>
    <row r="1004" spans="5:13">
      <c r="F1004" s="171"/>
      <c r="G1004" s="171"/>
      <c r="H1004" s="171"/>
      <c r="I1004" s="171"/>
      <c r="K1004" s="206"/>
      <c r="L1004" s="207"/>
      <c r="M1004" s="208"/>
    </row>
    <row r="1005" spans="5:13">
      <c r="F1005" s="171"/>
      <c r="G1005" s="171"/>
      <c r="H1005" s="171"/>
      <c r="I1005" s="171"/>
      <c r="K1005" s="206"/>
      <c r="L1005" s="207"/>
      <c r="M1005" s="208"/>
    </row>
    <row r="1006" spans="5:13">
      <c r="F1006" s="171"/>
      <c r="G1006" s="171"/>
      <c r="H1006" s="171"/>
      <c r="I1006" s="171"/>
      <c r="K1006" s="206"/>
      <c r="L1006" s="207"/>
      <c r="M1006" s="208"/>
    </row>
    <row r="1007" spans="5:13">
      <c r="F1007" s="171"/>
      <c r="G1007" s="171"/>
      <c r="H1007" s="171"/>
      <c r="I1007" s="171"/>
      <c r="K1007" s="206"/>
      <c r="L1007" s="207"/>
      <c r="M1007" s="208"/>
    </row>
    <row r="1008" spans="5:13">
      <c r="E1008" s="171"/>
      <c r="H1008" s="171"/>
      <c r="I1008" s="171"/>
      <c r="K1008" s="206"/>
      <c r="L1008" s="207"/>
      <c r="M1008" s="208"/>
    </row>
    <row r="1009" spans="5:13">
      <c r="E1009" s="171"/>
      <c r="H1009" s="171"/>
      <c r="I1009" s="171"/>
      <c r="K1009" s="206"/>
      <c r="L1009" s="207"/>
      <c r="M1009" s="208"/>
    </row>
    <row r="1010" spans="5:13">
      <c r="E1010" s="171"/>
      <c r="H1010" s="171"/>
      <c r="I1010" s="171"/>
      <c r="K1010" s="206"/>
      <c r="L1010" s="207"/>
      <c r="M1010" s="208"/>
    </row>
    <row r="1011" spans="5:13">
      <c r="E1011" s="171"/>
      <c r="H1011" s="171"/>
      <c r="I1011" s="171"/>
      <c r="K1011" s="206"/>
      <c r="L1011" s="207"/>
      <c r="M1011" s="208"/>
    </row>
    <row r="1012" spans="5:13">
      <c r="E1012" s="171"/>
      <c r="H1012" s="171"/>
      <c r="I1012" s="171"/>
      <c r="K1012" s="206"/>
      <c r="L1012" s="207"/>
      <c r="M1012" s="208"/>
    </row>
    <row r="1013" spans="5:13">
      <c r="E1013" s="171"/>
      <c r="H1013" s="171"/>
      <c r="I1013" s="171"/>
      <c r="K1013" s="206"/>
      <c r="L1013" s="207"/>
      <c r="M1013" s="208"/>
    </row>
    <row r="1014" spans="5:13">
      <c r="E1014" s="171"/>
      <c r="H1014" s="171"/>
      <c r="I1014" s="171"/>
      <c r="K1014" s="206"/>
      <c r="L1014" s="207"/>
      <c r="M1014" s="208"/>
    </row>
    <row r="1015" spans="5:13">
      <c r="E1015" s="171"/>
      <c r="H1015" s="171"/>
      <c r="I1015" s="171"/>
      <c r="K1015" s="206"/>
      <c r="L1015" s="207"/>
      <c r="M1015" s="208"/>
    </row>
    <row r="1016" spans="5:13">
      <c r="E1016" s="171"/>
      <c r="H1016" s="171"/>
      <c r="I1016" s="171"/>
      <c r="K1016" s="206"/>
      <c r="L1016" s="207"/>
      <c r="M1016" s="208"/>
    </row>
    <row r="1017" spans="5:13">
      <c r="E1017" s="171"/>
      <c r="H1017" s="171"/>
      <c r="I1017" s="171"/>
      <c r="K1017" s="206"/>
      <c r="L1017" s="207"/>
      <c r="M1017" s="208"/>
    </row>
    <row r="1018" spans="5:13">
      <c r="E1018" s="171"/>
      <c r="H1018" s="171"/>
      <c r="I1018" s="171"/>
      <c r="K1018" s="206"/>
      <c r="L1018" s="207"/>
      <c r="M1018" s="208"/>
    </row>
    <row r="1019" spans="5:13">
      <c r="E1019" s="171"/>
      <c r="H1019" s="171"/>
      <c r="I1019" s="171"/>
      <c r="K1019" s="206"/>
      <c r="L1019" s="207"/>
      <c r="M1019" s="208"/>
    </row>
    <row r="1020" spans="5:13">
      <c r="E1020" s="171"/>
      <c r="H1020" s="171"/>
      <c r="I1020" s="171"/>
      <c r="K1020" s="206"/>
      <c r="L1020" s="207"/>
      <c r="M1020" s="208"/>
    </row>
    <row r="1021" spans="5:13">
      <c r="E1021" s="171"/>
      <c r="H1021" s="171"/>
      <c r="I1021" s="171"/>
      <c r="K1021" s="206"/>
      <c r="L1021" s="207"/>
      <c r="M1021" s="208"/>
    </row>
    <row r="1022" spans="5:13">
      <c r="E1022" s="171"/>
      <c r="H1022" s="171"/>
      <c r="I1022" s="171"/>
      <c r="K1022" s="206"/>
      <c r="L1022" s="207"/>
      <c r="M1022" s="208"/>
    </row>
    <row r="1023" spans="5:13">
      <c r="E1023" s="171"/>
      <c r="H1023" s="171"/>
      <c r="I1023" s="171"/>
      <c r="K1023" s="206"/>
      <c r="L1023" s="207"/>
      <c r="M1023" s="208"/>
    </row>
    <row r="1024" spans="5:13">
      <c r="E1024" s="171"/>
      <c r="H1024" s="171"/>
      <c r="I1024" s="171"/>
      <c r="K1024" s="206"/>
      <c r="L1024" s="207"/>
      <c r="M1024" s="208"/>
    </row>
    <row r="1025" spans="5:13">
      <c r="E1025" s="171"/>
      <c r="H1025" s="171"/>
      <c r="I1025" s="171"/>
      <c r="K1025" s="206"/>
      <c r="L1025" s="207"/>
      <c r="M1025" s="208"/>
    </row>
    <row r="1026" spans="5:13">
      <c r="E1026" s="171"/>
      <c r="H1026" s="171"/>
      <c r="I1026" s="171"/>
      <c r="K1026" s="206"/>
      <c r="L1026" s="207"/>
      <c r="M1026" s="208"/>
    </row>
    <row r="1027" spans="5:13">
      <c r="E1027" s="171"/>
      <c r="H1027" s="171"/>
      <c r="I1027" s="171"/>
      <c r="K1027" s="206"/>
      <c r="L1027" s="207"/>
      <c r="M1027" s="208"/>
    </row>
    <row r="1028" spans="5:13">
      <c r="E1028" s="171"/>
      <c r="H1028" s="171"/>
      <c r="I1028" s="171"/>
      <c r="K1028" s="206"/>
      <c r="L1028" s="207"/>
      <c r="M1028" s="208"/>
    </row>
    <row r="1029" spans="5:13">
      <c r="E1029" s="171"/>
      <c r="H1029" s="171"/>
      <c r="I1029" s="171"/>
      <c r="K1029" s="206"/>
      <c r="L1029" s="207"/>
      <c r="M1029" s="208"/>
    </row>
    <row r="1030" spans="5:13">
      <c r="E1030" s="171"/>
      <c r="H1030" s="171"/>
      <c r="I1030" s="171"/>
      <c r="K1030" s="206"/>
      <c r="L1030" s="207"/>
      <c r="M1030" s="208"/>
    </row>
    <row r="1031" spans="5:13">
      <c r="E1031" s="171"/>
      <c r="H1031" s="171"/>
      <c r="I1031" s="171"/>
      <c r="K1031" s="206"/>
      <c r="L1031" s="207"/>
      <c r="M1031" s="208"/>
    </row>
    <row r="1032" spans="5:13">
      <c r="E1032" s="171"/>
      <c r="H1032" s="171"/>
      <c r="I1032" s="171"/>
      <c r="K1032" s="206"/>
      <c r="L1032" s="207"/>
      <c r="M1032" s="208"/>
    </row>
    <row r="1033" spans="5:13">
      <c r="E1033" s="171"/>
      <c r="H1033" s="171"/>
      <c r="I1033" s="171"/>
      <c r="K1033" s="206"/>
      <c r="L1033" s="207"/>
      <c r="M1033" s="208"/>
    </row>
    <row r="1034" spans="5:13">
      <c r="E1034" s="171"/>
      <c r="H1034" s="171"/>
      <c r="I1034" s="171"/>
      <c r="K1034" s="206"/>
      <c r="L1034" s="207"/>
      <c r="M1034" s="208"/>
    </row>
    <row r="1035" spans="5:13">
      <c r="E1035" s="171"/>
      <c r="H1035" s="171"/>
      <c r="I1035" s="171"/>
      <c r="K1035" s="206"/>
      <c r="L1035" s="207"/>
      <c r="M1035" s="208"/>
    </row>
    <row r="1036" spans="5:13">
      <c r="E1036" s="171"/>
      <c r="H1036" s="171"/>
      <c r="I1036" s="171"/>
      <c r="K1036" s="206"/>
      <c r="L1036" s="207"/>
      <c r="M1036" s="208"/>
    </row>
    <row r="1037" spans="5:13">
      <c r="E1037" s="171"/>
      <c r="H1037" s="171"/>
      <c r="I1037" s="171"/>
      <c r="K1037" s="206"/>
      <c r="L1037" s="207"/>
      <c r="M1037" s="208"/>
    </row>
    <row r="1038" spans="5:13">
      <c r="E1038" s="171"/>
      <c r="H1038" s="171"/>
      <c r="I1038" s="171"/>
      <c r="K1038" s="206"/>
      <c r="L1038" s="207"/>
      <c r="M1038" s="208"/>
    </row>
    <row r="1039" spans="5:13">
      <c r="E1039" s="171"/>
      <c r="H1039" s="171"/>
      <c r="I1039" s="171"/>
      <c r="K1039" s="206"/>
      <c r="L1039" s="207"/>
      <c r="M1039" s="208"/>
    </row>
    <row r="1040" spans="5:13">
      <c r="E1040" s="171"/>
      <c r="H1040" s="171"/>
      <c r="I1040" s="171"/>
      <c r="K1040" s="206"/>
      <c r="L1040" s="207"/>
      <c r="M1040" s="208"/>
    </row>
    <row r="1041" spans="5:13">
      <c r="E1041" s="171"/>
      <c r="H1041" s="171"/>
      <c r="I1041" s="171"/>
      <c r="K1041" s="206"/>
      <c r="L1041" s="207"/>
      <c r="M1041" s="208"/>
    </row>
    <row r="1042" spans="5:13">
      <c r="E1042" s="171"/>
      <c r="H1042" s="171"/>
      <c r="I1042" s="171"/>
      <c r="K1042" s="206"/>
      <c r="L1042" s="207"/>
      <c r="M1042" s="208"/>
    </row>
    <row r="1043" spans="5:13">
      <c r="E1043" s="171"/>
      <c r="H1043" s="171"/>
      <c r="I1043" s="171"/>
      <c r="K1043" s="206"/>
      <c r="L1043" s="207"/>
      <c r="M1043" s="208"/>
    </row>
    <row r="1044" spans="5:13">
      <c r="F1044" s="171"/>
      <c r="G1044" s="171"/>
      <c r="H1044" s="171"/>
      <c r="I1044" s="171"/>
      <c r="K1044" s="206"/>
      <c r="L1044" s="207"/>
      <c r="M1044" s="208"/>
    </row>
    <row r="1045" spans="5:13">
      <c r="F1045" s="171"/>
      <c r="G1045" s="171"/>
      <c r="H1045" s="171"/>
      <c r="I1045" s="171"/>
      <c r="K1045" s="206"/>
      <c r="L1045" s="207"/>
      <c r="M1045" s="208"/>
    </row>
    <row r="1046" spans="5:13">
      <c r="F1046" s="171"/>
      <c r="G1046" s="171"/>
      <c r="H1046" s="171"/>
      <c r="I1046" s="171"/>
      <c r="K1046" s="206"/>
      <c r="L1046" s="207"/>
      <c r="M1046" s="208"/>
    </row>
    <row r="1047" spans="5:13">
      <c r="F1047" s="171"/>
      <c r="G1047" s="171"/>
      <c r="H1047" s="171"/>
      <c r="I1047" s="171"/>
      <c r="K1047" s="206"/>
      <c r="L1047" s="207"/>
      <c r="M1047" s="208"/>
    </row>
    <row r="1048" spans="5:13">
      <c r="F1048" s="171"/>
      <c r="G1048" s="171"/>
      <c r="H1048" s="171"/>
      <c r="I1048" s="171"/>
      <c r="K1048" s="206"/>
      <c r="L1048" s="207"/>
      <c r="M1048" s="208"/>
    </row>
    <row r="1049" spans="5:13">
      <c r="F1049" s="171"/>
      <c r="G1049" s="171"/>
      <c r="H1049" s="171"/>
      <c r="I1049" s="171"/>
      <c r="K1049" s="206"/>
      <c r="L1049" s="207"/>
      <c r="M1049" s="208"/>
    </row>
    <row r="1050" spans="5:13">
      <c r="F1050" s="171"/>
      <c r="G1050" s="171"/>
      <c r="H1050" s="171"/>
      <c r="I1050" s="171"/>
      <c r="K1050" s="206"/>
      <c r="L1050" s="207"/>
      <c r="M1050" s="208"/>
    </row>
    <row r="1051" spans="5:13">
      <c r="F1051" s="171"/>
      <c r="G1051" s="171"/>
      <c r="H1051" s="171"/>
      <c r="I1051" s="171"/>
      <c r="K1051" s="206"/>
      <c r="L1051" s="207"/>
      <c r="M1051" s="208"/>
    </row>
    <row r="1052" spans="5:13">
      <c r="F1052" s="171"/>
      <c r="G1052" s="171"/>
      <c r="H1052" s="171"/>
      <c r="I1052" s="171"/>
      <c r="K1052" s="206"/>
      <c r="L1052" s="207"/>
      <c r="M1052" s="208"/>
    </row>
    <row r="1053" spans="5:13">
      <c r="F1053" s="171"/>
      <c r="G1053" s="171"/>
      <c r="H1053" s="171"/>
      <c r="I1053" s="171"/>
      <c r="K1053" s="206"/>
      <c r="L1053" s="207"/>
      <c r="M1053" s="208"/>
    </row>
    <row r="1054" spans="5:13">
      <c r="F1054" s="171"/>
      <c r="G1054" s="171"/>
      <c r="H1054" s="171"/>
      <c r="I1054" s="171"/>
      <c r="K1054" s="206"/>
      <c r="L1054" s="207"/>
      <c r="M1054" s="208"/>
    </row>
    <row r="1055" spans="5:13">
      <c r="F1055" s="171"/>
      <c r="G1055" s="171"/>
      <c r="H1055" s="171"/>
      <c r="I1055" s="171"/>
      <c r="K1055" s="206"/>
      <c r="L1055" s="207"/>
      <c r="M1055" s="208"/>
    </row>
    <row r="1056" spans="5:13">
      <c r="F1056" s="171"/>
      <c r="G1056" s="171"/>
      <c r="H1056" s="171"/>
      <c r="I1056" s="171"/>
      <c r="K1056" s="206"/>
      <c r="L1056" s="207"/>
      <c r="M1056" s="208"/>
    </row>
    <row r="1057" spans="5:13">
      <c r="F1057" s="171"/>
      <c r="G1057" s="171"/>
      <c r="H1057" s="171"/>
      <c r="I1057" s="171"/>
      <c r="K1057" s="206"/>
      <c r="L1057" s="207"/>
      <c r="M1057" s="208"/>
    </row>
    <row r="1058" spans="5:13">
      <c r="F1058" s="171"/>
      <c r="G1058" s="171"/>
      <c r="H1058" s="171"/>
      <c r="I1058" s="171"/>
      <c r="K1058" s="206"/>
      <c r="L1058" s="207"/>
      <c r="M1058" s="208"/>
    </row>
    <row r="1059" spans="5:13">
      <c r="F1059" s="171"/>
      <c r="G1059" s="171"/>
      <c r="H1059" s="171"/>
      <c r="I1059" s="171"/>
      <c r="K1059" s="206"/>
      <c r="L1059" s="207"/>
      <c r="M1059" s="208"/>
    </row>
    <row r="1060" spans="5:13">
      <c r="E1060" s="171"/>
      <c r="H1060" s="171"/>
      <c r="I1060" s="171"/>
      <c r="K1060" s="206"/>
      <c r="L1060" s="207"/>
      <c r="M1060" s="208"/>
    </row>
    <row r="1061" spans="5:13">
      <c r="E1061" s="171"/>
      <c r="H1061" s="171"/>
      <c r="I1061" s="171"/>
      <c r="K1061" s="206"/>
      <c r="L1061" s="207"/>
      <c r="M1061" s="208"/>
    </row>
    <row r="1062" spans="5:13">
      <c r="E1062" s="171"/>
      <c r="H1062" s="171"/>
      <c r="I1062" s="171"/>
      <c r="K1062" s="206"/>
      <c r="L1062" s="207"/>
      <c r="M1062" s="208"/>
    </row>
    <row r="1063" spans="5:13">
      <c r="E1063" s="171"/>
      <c r="H1063" s="171"/>
      <c r="I1063" s="171"/>
      <c r="K1063" s="206"/>
      <c r="L1063" s="207"/>
      <c r="M1063" s="208"/>
    </row>
    <row r="1064" spans="5:13">
      <c r="E1064" s="171"/>
      <c r="H1064" s="171"/>
      <c r="I1064" s="171"/>
      <c r="K1064" s="206"/>
      <c r="L1064" s="207"/>
      <c r="M1064" s="208"/>
    </row>
    <row r="1065" spans="5:13">
      <c r="E1065" s="171"/>
      <c r="H1065" s="171"/>
      <c r="I1065" s="171"/>
      <c r="K1065" s="206"/>
      <c r="L1065" s="207"/>
      <c r="M1065" s="208"/>
    </row>
    <row r="1066" spans="5:13">
      <c r="E1066" s="171"/>
      <c r="H1066" s="171"/>
      <c r="I1066" s="171"/>
      <c r="K1066" s="206"/>
      <c r="L1066" s="207"/>
      <c r="M1066" s="208"/>
    </row>
    <row r="1067" spans="5:13">
      <c r="E1067" s="171"/>
      <c r="H1067" s="171"/>
      <c r="I1067" s="171"/>
      <c r="K1067" s="206"/>
      <c r="L1067" s="207"/>
      <c r="M1067" s="208"/>
    </row>
    <row r="1068" spans="5:13">
      <c r="E1068" s="171"/>
      <c r="H1068" s="171"/>
      <c r="I1068" s="171"/>
      <c r="K1068" s="206"/>
      <c r="L1068" s="207"/>
      <c r="M1068" s="208"/>
    </row>
    <row r="1069" spans="5:13">
      <c r="E1069" s="171"/>
      <c r="H1069" s="171"/>
      <c r="I1069" s="171"/>
      <c r="K1069" s="206"/>
      <c r="L1069" s="207"/>
      <c r="M1069" s="208"/>
    </row>
    <row r="1070" spans="5:13">
      <c r="E1070" s="171"/>
      <c r="H1070" s="171"/>
      <c r="I1070" s="171"/>
      <c r="K1070" s="206"/>
      <c r="L1070" s="207"/>
      <c r="M1070" s="208"/>
    </row>
    <row r="1071" spans="5:13">
      <c r="E1071" s="171"/>
      <c r="H1071" s="171"/>
      <c r="I1071" s="171"/>
      <c r="K1071" s="206"/>
      <c r="L1071" s="207"/>
      <c r="M1071" s="208"/>
    </row>
    <row r="1072" spans="5:13">
      <c r="E1072" s="171"/>
      <c r="H1072" s="171"/>
      <c r="I1072" s="171"/>
      <c r="K1072" s="206"/>
      <c r="L1072" s="207"/>
      <c r="M1072" s="208"/>
    </row>
    <row r="1073" spans="5:13">
      <c r="E1073" s="171"/>
      <c r="H1073" s="171"/>
      <c r="I1073" s="171"/>
      <c r="K1073" s="206"/>
      <c r="L1073" s="207"/>
      <c r="M1073" s="208"/>
    </row>
    <row r="1074" spans="5:13">
      <c r="E1074" s="171"/>
      <c r="H1074" s="171"/>
      <c r="I1074" s="171"/>
      <c r="K1074" s="206"/>
      <c r="L1074" s="207"/>
      <c r="M1074" s="208"/>
    </row>
    <row r="1075" spans="5:13">
      <c r="E1075" s="171"/>
      <c r="H1075" s="171"/>
      <c r="I1075" s="171"/>
      <c r="K1075" s="206"/>
      <c r="L1075" s="207"/>
      <c r="M1075" s="208"/>
    </row>
    <row r="1076" spans="5:13">
      <c r="E1076" s="171"/>
      <c r="H1076" s="171"/>
      <c r="I1076" s="171"/>
      <c r="K1076" s="206"/>
      <c r="L1076" s="207"/>
      <c r="M1076" s="208"/>
    </row>
    <row r="1077" spans="5:13">
      <c r="E1077" s="171"/>
      <c r="H1077" s="171"/>
      <c r="I1077" s="171"/>
      <c r="K1077" s="206"/>
      <c r="L1077" s="207"/>
      <c r="M1077" s="208"/>
    </row>
    <row r="1078" spans="5:13">
      <c r="E1078" s="171"/>
      <c r="H1078" s="171"/>
      <c r="I1078" s="171"/>
      <c r="K1078" s="206"/>
      <c r="L1078" s="207"/>
      <c r="M1078" s="208"/>
    </row>
    <row r="1079" spans="5:13">
      <c r="E1079" s="171"/>
      <c r="H1079" s="171"/>
      <c r="I1079" s="171"/>
      <c r="K1079" s="206"/>
      <c r="L1079" s="207"/>
      <c r="M1079" s="208"/>
    </row>
    <row r="1080" spans="5:13">
      <c r="E1080" s="171"/>
      <c r="H1080" s="171"/>
      <c r="I1080" s="171"/>
      <c r="K1080" s="206"/>
      <c r="L1080" s="207"/>
      <c r="M1080" s="208"/>
    </row>
    <row r="1081" spans="5:13">
      <c r="E1081" s="171"/>
      <c r="H1081" s="171"/>
      <c r="I1081" s="171"/>
      <c r="K1081" s="206"/>
      <c r="L1081" s="207"/>
      <c r="M1081" s="208"/>
    </row>
    <row r="1082" spans="5:13">
      <c r="E1082" s="171"/>
      <c r="H1082" s="171"/>
      <c r="I1082" s="171"/>
      <c r="K1082" s="206"/>
      <c r="L1082" s="207"/>
      <c r="M1082" s="208"/>
    </row>
    <row r="1083" spans="5:13">
      <c r="E1083" s="171"/>
      <c r="H1083" s="171"/>
      <c r="I1083" s="171"/>
      <c r="K1083" s="206"/>
      <c r="L1083" s="207"/>
      <c r="M1083" s="208"/>
    </row>
    <row r="1084" spans="5:13">
      <c r="E1084" s="171"/>
      <c r="H1084" s="171"/>
      <c r="I1084" s="171"/>
      <c r="K1084" s="206"/>
      <c r="L1084" s="207"/>
      <c r="M1084" s="208"/>
    </row>
    <row r="1085" spans="5:13">
      <c r="E1085" s="171"/>
      <c r="H1085" s="171"/>
      <c r="I1085" s="171"/>
      <c r="K1085" s="206"/>
      <c r="L1085" s="207"/>
      <c r="M1085" s="208"/>
    </row>
    <row r="1086" spans="5:13">
      <c r="E1086" s="171"/>
      <c r="H1086" s="171"/>
      <c r="I1086" s="171"/>
      <c r="K1086" s="206"/>
      <c r="L1086" s="207"/>
      <c r="M1086" s="208"/>
    </row>
    <row r="1087" spans="5:13">
      <c r="E1087" s="171"/>
      <c r="H1087" s="171"/>
      <c r="I1087" s="171"/>
      <c r="K1087" s="206"/>
      <c r="L1087" s="207"/>
      <c r="M1087" s="208"/>
    </row>
    <row r="1088" spans="5:13">
      <c r="E1088" s="171"/>
      <c r="H1088" s="171"/>
      <c r="I1088" s="171"/>
      <c r="K1088" s="206"/>
      <c r="L1088" s="207"/>
      <c r="M1088" s="208"/>
    </row>
    <row r="1089" spans="5:13">
      <c r="E1089" s="171"/>
      <c r="H1089" s="171"/>
      <c r="I1089" s="171"/>
      <c r="K1089" s="206"/>
      <c r="L1089" s="207"/>
      <c r="M1089" s="208"/>
    </row>
    <row r="1090" spans="5:13">
      <c r="E1090" s="171"/>
      <c r="H1090" s="171"/>
      <c r="I1090" s="171"/>
      <c r="K1090" s="206"/>
      <c r="L1090" s="207"/>
      <c r="M1090" s="208"/>
    </row>
    <row r="1091" spans="5:13">
      <c r="E1091" s="171"/>
      <c r="H1091" s="171"/>
      <c r="I1091" s="171"/>
      <c r="K1091" s="206"/>
      <c r="L1091" s="207"/>
      <c r="M1091" s="208"/>
    </row>
    <row r="1092" spans="5:13">
      <c r="E1092" s="171"/>
      <c r="H1092" s="171"/>
      <c r="I1092" s="171"/>
      <c r="K1092" s="206"/>
      <c r="L1092" s="207"/>
      <c r="M1092" s="208"/>
    </row>
    <row r="1093" spans="5:13">
      <c r="E1093" s="171"/>
      <c r="H1093" s="171"/>
      <c r="I1093" s="171"/>
      <c r="K1093" s="206"/>
      <c r="L1093" s="207"/>
      <c r="M1093" s="208"/>
    </row>
    <row r="1094" spans="5:13">
      <c r="E1094" s="171"/>
      <c r="H1094" s="171"/>
      <c r="I1094" s="171"/>
      <c r="K1094" s="206"/>
      <c r="L1094" s="207"/>
      <c r="M1094" s="208"/>
    </row>
    <row r="1095" spans="5:13">
      <c r="E1095" s="171"/>
      <c r="H1095" s="171"/>
      <c r="I1095" s="171"/>
      <c r="K1095" s="206"/>
      <c r="L1095" s="207"/>
      <c r="M1095" s="208"/>
    </row>
    <row r="1096" spans="5:13">
      <c r="E1096" s="171"/>
      <c r="H1096" s="171"/>
      <c r="I1096" s="171"/>
      <c r="K1096" s="206"/>
      <c r="L1096" s="207"/>
      <c r="M1096" s="208"/>
    </row>
    <row r="1097" spans="5:13">
      <c r="E1097" s="171"/>
      <c r="H1097" s="171"/>
      <c r="I1097" s="171"/>
      <c r="K1097" s="206"/>
      <c r="L1097" s="207"/>
      <c r="M1097" s="208"/>
    </row>
    <row r="1098" spans="5:13">
      <c r="E1098" s="171"/>
      <c r="H1098" s="171"/>
      <c r="I1098" s="171"/>
      <c r="K1098" s="206"/>
      <c r="L1098" s="207"/>
      <c r="M1098" s="208"/>
    </row>
    <row r="1099" spans="5:13">
      <c r="E1099" s="171"/>
      <c r="H1099" s="171"/>
      <c r="I1099" s="171"/>
      <c r="K1099" s="206"/>
      <c r="L1099" s="207"/>
      <c r="M1099" s="208"/>
    </row>
    <row r="1100" spans="5:13">
      <c r="E1100" s="171"/>
      <c r="H1100" s="171"/>
      <c r="I1100" s="171"/>
      <c r="K1100" s="206"/>
      <c r="L1100" s="207"/>
      <c r="M1100" s="208"/>
    </row>
    <row r="1101" spans="5:13">
      <c r="E1101" s="171"/>
      <c r="H1101" s="171"/>
      <c r="I1101" s="171"/>
      <c r="K1101" s="206"/>
      <c r="L1101" s="207"/>
      <c r="M1101" s="208"/>
    </row>
    <row r="1102" spans="5:13">
      <c r="E1102" s="171"/>
      <c r="H1102" s="171"/>
      <c r="I1102" s="171"/>
      <c r="K1102" s="206"/>
      <c r="L1102" s="207"/>
      <c r="M1102" s="208"/>
    </row>
    <row r="1103" spans="5:13">
      <c r="E1103" s="171"/>
      <c r="H1103" s="171"/>
      <c r="I1103" s="171"/>
      <c r="K1103" s="206"/>
      <c r="L1103" s="207"/>
      <c r="M1103" s="208"/>
    </row>
    <row r="1104" spans="5:13">
      <c r="E1104" s="171"/>
      <c r="H1104" s="171"/>
      <c r="I1104" s="171"/>
      <c r="K1104" s="206"/>
      <c r="L1104" s="207"/>
      <c r="M1104" s="208"/>
    </row>
    <row r="1105" spans="5:13">
      <c r="E1105" s="171"/>
      <c r="H1105" s="171"/>
      <c r="I1105" s="171"/>
      <c r="K1105" s="206"/>
      <c r="L1105" s="207"/>
      <c r="M1105" s="208"/>
    </row>
    <row r="1106" spans="5:13">
      <c r="E1106" s="171"/>
      <c r="H1106" s="171"/>
      <c r="I1106" s="171"/>
      <c r="K1106" s="206"/>
      <c r="L1106" s="207"/>
      <c r="M1106" s="208"/>
    </row>
    <row r="1107" spans="5:13">
      <c r="E1107" s="171"/>
      <c r="H1107" s="171"/>
      <c r="I1107" s="171"/>
      <c r="K1107" s="206"/>
      <c r="L1107" s="207"/>
      <c r="M1107" s="208"/>
    </row>
    <row r="1108" spans="5:13">
      <c r="E1108" s="171"/>
      <c r="H1108" s="171"/>
      <c r="I1108" s="171"/>
      <c r="K1108" s="206"/>
      <c r="L1108" s="207"/>
      <c r="M1108" s="208"/>
    </row>
    <row r="1109" spans="5:13">
      <c r="E1109" s="171"/>
      <c r="H1109" s="171"/>
      <c r="I1109" s="171"/>
      <c r="K1109" s="206"/>
      <c r="L1109" s="207"/>
      <c r="M1109" s="208"/>
    </row>
    <row r="1110" spans="5:13">
      <c r="E1110" s="171"/>
      <c r="H1110" s="171"/>
      <c r="I1110" s="171"/>
      <c r="K1110" s="206"/>
      <c r="L1110" s="207"/>
      <c r="M1110" s="208"/>
    </row>
    <row r="1111" spans="5:13">
      <c r="E1111" s="171"/>
      <c r="H1111" s="171"/>
      <c r="I1111" s="171"/>
      <c r="K1111" s="206"/>
      <c r="L1111" s="207"/>
      <c r="M1111" s="208"/>
    </row>
    <row r="1112" spans="5:13">
      <c r="E1112" s="171"/>
      <c r="H1112" s="171"/>
      <c r="I1112" s="171"/>
      <c r="K1112" s="206"/>
      <c r="L1112" s="207"/>
      <c r="M1112" s="208"/>
    </row>
    <row r="1113" spans="5:13">
      <c r="E1113" s="171"/>
      <c r="H1113" s="171"/>
      <c r="I1113" s="171"/>
      <c r="K1113" s="206"/>
      <c r="L1113" s="207"/>
      <c r="M1113" s="208"/>
    </row>
    <row r="1114" spans="5:13">
      <c r="E1114" s="171"/>
      <c r="H1114" s="171"/>
      <c r="I1114" s="171"/>
      <c r="K1114" s="206"/>
      <c r="L1114" s="207"/>
      <c r="M1114" s="208"/>
    </row>
    <row r="1115" spans="5:13">
      <c r="E1115" s="171"/>
      <c r="H1115" s="171"/>
      <c r="I1115" s="171"/>
      <c r="K1115" s="206"/>
      <c r="L1115" s="207"/>
      <c r="M1115" s="208"/>
    </row>
    <row r="1116" spans="5:13">
      <c r="E1116" s="171"/>
      <c r="H1116" s="171"/>
      <c r="I1116" s="171"/>
      <c r="K1116" s="206"/>
      <c r="L1116" s="207"/>
      <c r="M1116" s="208"/>
    </row>
    <row r="1117" spans="5:13">
      <c r="E1117" s="171"/>
      <c r="H1117" s="171"/>
      <c r="I1117" s="171"/>
      <c r="K1117" s="206"/>
      <c r="L1117" s="207"/>
      <c r="M1117" s="208"/>
    </row>
    <row r="1118" spans="5:13">
      <c r="E1118" s="171"/>
      <c r="H1118" s="171"/>
      <c r="I1118" s="171"/>
      <c r="K1118" s="206"/>
      <c r="L1118" s="207"/>
      <c r="M1118" s="208"/>
    </row>
    <row r="1119" spans="5:13">
      <c r="E1119" s="171"/>
      <c r="H1119" s="171"/>
      <c r="I1119" s="171"/>
      <c r="K1119" s="206"/>
      <c r="L1119" s="207"/>
      <c r="M1119" s="208"/>
    </row>
    <row r="1120" spans="5:13">
      <c r="E1120" s="171"/>
      <c r="H1120" s="171"/>
      <c r="I1120" s="171"/>
      <c r="K1120" s="206"/>
      <c r="L1120" s="207"/>
      <c r="M1120" s="208"/>
    </row>
    <row r="1121" spans="5:13">
      <c r="E1121" s="171"/>
      <c r="H1121" s="171"/>
      <c r="I1121" s="171"/>
      <c r="K1121" s="206"/>
      <c r="L1121" s="207"/>
      <c r="M1121" s="208"/>
    </row>
    <row r="1122" spans="5:13">
      <c r="E1122" s="171"/>
      <c r="H1122" s="171"/>
      <c r="I1122" s="171"/>
      <c r="K1122" s="206"/>
      <c r="L1122" s="207"/>
      <c r="M1122" s="208"/>
    </row>
    <row r="1123" spans="5:13">
      <c r="E1123" s="171"/>
      <c r="H1123" s="171"/>
      <c r="I1123" s="171"/>
      <c r="K1123" s="206"/>
      <c r="L1123" s="207"/>
      <c r="M1123" s="208"/>
    </row>
    <row r="1124" spans="5:13">
      <c r="E1124" s="171"/>
      <c r="H1124" s="171"/>
      <c r="I1124" s="171"/>
      <c r="K1124" s="206"/>
      <c r="L1124" s="207"/>
      <c r="M1124" s="208"/>
    </row>
    <row r="1125" spans="5:13">
      <c r="E1125" s="171"/>
      <c r="H1125" s="171"/>
      <c r="I1125" s="171"/>
      <c r="K1125" s="206"/>
      <c r="L1125" s="207"/>
      <c r="M1125" s="208"/>
    </row>
    <row r="1126" spans="5:13">
      <c r="E1126" s="171"/>
      <c r="H1126" s="171"/>
      <c r="I1126" s="171"/>
      <c r="K1126" s="206"/>
      <c r="L1126" s="207"/>
      <c r="M1126" s="208"/>
    </row>
    <row r="1127" spans="5:13">
      <c r="E1127" s="171"/>
      <c r="H1127" s="171"/>
      <c r="I1127" s="171"/>
      <c r="K1127" s="206"/>
      <c r="L1127" s="207"/>
      <c r="M1127" s="208"/>
    </row>
    <row r="1128" spans="5:13">
      <c r="E1128" s="171"/>
      <c r="H1128" s="171"/>
      <c r="I1128" s="171"/>
      <c r="K1128" s="206"/>
      <c r="L1128" s="207"/>
      <c r="M1128" s="208"/>
    </row>
    <row r="1129" spans="5:13">
      <c r="E1129" s="171"/>
      <c r="H1129" s="171"/>
      <c r="I1129" s="171"/>
      <c r="K1129" s="206"/>
      <c r="L1129" s="207"/>
      <c r="M1129" s="208"/>
    </row>
    <row r="1130" spans="5:13">
      <c r="E1130" s="171"/>
      <c r="H1130" s="171"/>
      <c r="I1130" s="171"/>
      <c r="K1130" s="206"/>
      <c r="L1130" s="207"/>
      <c r="M1130" s="208"/>
    </row>
    <row r="1131" spans="5:13">
      <c r="E1131" s="171"/>
      <c r="H1131" s="171"/>
      <c r="I1131" s="171"/>
      <c r="K1131" s="206"/>
      <c r="L1131" s="207"/>
      <c r="M1131" s="208"/>
    </row>
    <row r="1132" spans="5:13">
      <c r="E1132" s="171"/>
      <c r="H1132" s="171"/>
      <c r="I1132" s="171"/>
      <c r="K1132" s="206"/>
      <c r="L1132" s="207"/>
      <c r="M1132" s="208"/>
    </row>
    <row r="1133" spans="5:13">
      <c r="E1133" s="171"/>
      <c r="H1133" s="171"/>
      <c r="I1133" s="171"/>
      <c r="K1133" s="206"/>
      <c r="L1133" s="207"/>
      <c r="M1133" s="208"/>
    </row>
    <row r="1134" spans="5:13">
      <c r="E1134" s="171"/>
      <c r="H1134" s="171"/>
      <c r="I1134" s="171"/>
      <c r="K1134" s="206"/>
      <c r="L1134" s="207"/>
      <c r="M1134" s="208"/>
    </row>
    <row r="1135" spans="5:13">
      <c r="E1135" s="171"/>
      <c r="H1135" s="171"/>
      <c r="I1135" s="171"/>
      <c r="K1135" s="206"/>
      <c r="L1135" s="207"/>
      <c r="M1135" s="208"/>
    </row>
    <row r="1136" spans="5:13">
      <c r="F1136" s="171"/>
      <c r="G1136" s="171"/>
      <c r="H1136" s="171"/>
      <c r="I1136" s="171"/>
      <c r="K1136" s="206"/>
      <c r="L1136" s="207"/>
      <c r="M1136" s="208"/>
    </row>
    <row r="1137" spans="6:13">
      <c r="F1137" s="171"/>
      <c r="G1137" s="171"/>
      <c r="H1137" s="171"/>
      <c r="I1137" s="171"/>
      <c r="K1137" s="206"/>
      <c r="L1137" s="207"/>
      <c r="M1137" s="208"/>
    </row>
    <row r="1138" spans="6:13">
      <c r="F1138" s="171"/>
      <c r="G1138" s="171"/>
      <c r="H1138" s="171"/>
      <c r="I1138" s="171"/>
      <c r="K1138" s="206"/>
      <c r="L1138" s="207"/>
      <c r="M1138" s="208"/>
    </row>
    <row r="1139" spans="6:13">
      <c r="F1139" s="171"/>
      <c r="G1139" s="171"/>
      <c r="H1139" s="171"/>
      <c r="I1139" s="171"/>
      <c r="K1139" s="206"/>
      <c r="L1139" s="207"/>
      <c r="M1139" s="208"/>
    </row>
    <row r="1140" spans="6:13">
      <c r="F1140" s="171"/>
      <c r="G1140" s="171"/>
      <c r="H1140" s="171"/>
      <c r="I1140" s="171"/>
      <c r="K1140" s="206"/>
      <c r="L1140" s="207"/>
      <c r="M1140" s="208"/>
    </row>
    <row r="1141" spans="6:13">
      <c r="F1141" s="171"/>
      <c r="G1141" s="171"/>
      <c r="H1141" s="171"/>
      <c r="I1141" s="171"/>
      <c r="K1141" s="206"/>
      <c r="L1141" s="207"/>
      <c r="M1141" s="208"/>
    </row>
    <row r="1142" spans="6:13">
      <c r="F1142" s="171"/>
      <c r="G1142" s="171"/>
      <c r="H1142" s="171"/>
      <c r="I1142" s="171"/>
      <c r="K1142" s="206"/>
      <c r="L1142" s="207"/>
      <c r="M1142" s="208"/>
    </row>
    <row r="1143" spans="6:13">
      <c r="F1143" s="171"/>
      <c r="G1143" s="171"/>
      <c r="H1143" s="171"/>
      <c r="I1143" s="171"/>
      <c r="K1143" s="206"/>
      <c r="L1143" s="207"/>
      <c r="M1143" s="208"/>
    </row>
    <row r="1144" spans="6:13">
      <c r="F1144" s="171"/>
      <c r="G1144" s="171"/>
      <c r="H1144" s="171"/>
      <c r="I1144" s="171"/>
      <c r="K1144" s="206"/>
      <c r="L1144" s="207"/>
      <c r="M1144" s="208"/>
    </row>
    <row r="1145" spans="6:13">
      <c r="F1145" s="171"/>
      <c r="G1145" s="171"/>
      <c r="H1145" s="171"/>
      <c r="I1145" s="171"/>
      <c r="K1145" s="206"/>
      <c r="L1145" s="207"/>
      <c r="M1145" s="208"/>
    </row>
    <row r="1146" spans="6:13">
      <c r="F1146" s="171"/>
      <c r="G1146" s="171"/>
      <c r="H1146" s="171"/>
      <c r="I1146" s="171"/>
      <c r="K1146" s="206"/>
      <c r="L1146" s="207"/>
      <c r="M1146" s="208"/>
    </row>
    <row r="1147" spans="6:13">
      <c r="F1147" s="171"/>
      <c r="G1147" s="171"/>
      <c r="H1147" s="171"/>
      <c r="I1147" s="171"/>
      <c r="K1147" s="206"/>
      <c r="L1147" s="207"/>
      <c r="M1147" s="208"/>
    </row>
    <row r="1148" spans="6:13">
      <c r="F1148" s="171"/>
      <c r="G1148" s="171"/>
      <c r="H1148" s="171"/>
      <c r="I1148" s="171"/>
      <c r="K1148" s="206"/>
      <c r="L1148" s="207"/>
      <c r="M1148" s="208"/>
    </row>
    <row r="1149" spans="6:13">
      <c r="F1149" s="171"/>
      <c r="G1149" s="171"/>
      <c r="H1149" s="171"/>
      <c r="I1149" s="171"/>
      <c r="K1149" s="206"/>
      <c r="L1149" s="207"/>
      <c r="M1149" s="208"/>
    </row>
    <row r="1150" spans="6:13">
      <c r="F1150" s="171"/>
      <c r="G1150" s="171"/>
      <c r="H1150" s="171"/>
      <c r="I1150" s="171"/>
      <c r="K1150" s="206"/>
      <c r="L1150" s="207"/>
      <c r="M1150" s="208"/>
    </row>
    <row r="1151" spans="6:13">
      <c r="F1151" s="171"/>
      <c r="G1151" s="171"/>
      <c r="H1151" s="171"/>
      <c r="I1151" s="171"/>
      <c r="K1151" s="206"/>
      <c r="L1151" s="207"/>
      <c r="M1151" s="208"/>
    </row>
    <row r="1152" spans="6:13">
      <c r="F1152" s="171"/>
      <c r="G1152" s="171"/>
      <c r="H1152" s="171"/>
      <c r="I1152" s="171"/>
      <c r="K1152" s="206"/>
      <c r="L1152" s="207"/>
      <c r="M1152" s="208"/>
    </row>
    <row r="1153" spans="6:13">
      <c r="F1153" s="171"/>
      <c r="G1153" s="171"/>
      <c r="H1153" s="171"/>
      <c r="I1153" s="171"/>
      <c r="K1153" s="206"/>
      <c r="L1153" s="207"/>
      <c r="M1153" s="208"/>
    </row>
    <row r="1154" spans="6:13">
      <c r="F1154" s="171"/>
      <c r="G1154" s="171"/>
      <c r="H1154" s="171"/>
      <c r="I1154" s="171"/>
      <c r="K1154" s="206"/>
      <c r="L1154" s="207"/>
      <c r="M1154" s="208"/>
    </row>
    <row r="1155" spans="6:13">
      <c r="F1155" s="171"/>
      <c r="G1155" s="171"/>
      <c r="H1155" s="171"/>
      <c r="I1155" s="171"/>
      <c r="K1155" s="206"/>
      <c r="L1155" s="207"/>
      <c r="M1155" s="208"/>
    </row>
    <row r="1156" spans="6:13">
      <c r="F1156" s="171"/>
      <c r="G1156" s="171"/>
      <c r="H1156" s="171"/>
      <c r="I1156" s="171"/>
      <c r="K1156" s="206"/>
      <c r="L1156" s="207"/>
      <c r="M1156" s="208"/>
    </row>
    <row r="1157" spans="6:13">
      <c r="F1157" s="171"/>
      <c r="G1157" s="171"/>
      <c r="H1157" s="171"/>
      <c r="I1157" s="171"/>
      <c r="K1157" s="206"/>
      <c r="L1157" s="207"/>
      <c r="M1157" s="208"/>
    </row>
    <row r="1158" spans="6:13">
      <c r="F1158" s="171"/>
      <c r="G1158" s="171"/>
      <c r="H1158" s="171"/>
      <c r="I1158" s="171"/>
      <c r="K1158" s="206"/>
      <c r="L1158" s="207"/>
      <c r="M1158" s="208"/>
    </row>
    <row r="1159" spans="6:13">
      <c r="F1159" s="171"/>
      <c r="G1159" s="171"/>
      <c r="H1159" s="171"/>
      <c r="I1159" s="171"/>
      <c r="K1159" s="206"/>
      <c r="L1159" s="207"/>
      <c r="M1159" s="208"/>
    </row>
    <row r="1160" spans="6:13">
      <c r="F1160" s="171"/>
      <c r="G1160" s="171"/>
      <c r="H1160" s="171"/>
      <c r="I1160" s="171"/>
      <c r="K1160" s="206"/>
      <c r="L1160" s="207"/>
      <c r="M1160" s="208"/>
    </row>
    <row r="1161" spans="6:13">
      <c r="F1161" s="171"/>
      <c r="G1161" s="171"/>
      <c r="H1161" s="171"/>
      <c r="I1161" s="171"/>
      <c r="K1161" s="206"/>
      <c r="L1161" s="207"/>
      <c r="M1161" s="208"/>
    </row>
    <row r="1162" spans="6:13">
      <c r="F1162" s="171"/>
      <c r="G1162" s="171"/>
      <c r="H1162" s="171"/>
      <c r="I1162" s="171"/>
      <c r="K1162" s="206"/>
      <c r="L1162" s="207"/>
      <c r="M1162" s="208"/>
    </row>
    <row r="1163" spans="6:13">
      <c r="F1163" s="171"/>
      <c r="G1163" s="171"/>
      <c r="H1163" s="171"/>
      <c r="I1163" s="171"/>
      <c r="K1163" s="206"/>
      <c r="L1163" s="207"/>
      <c r="M1163" s="208"/>
    </row>
    <row r="1164" spans="6:13">
      <c r="F1164" s="171"/>
      <c r="G1164" s="171"/>
      <c r="H1164" s="171"/>
      <c r="I1164" s="171"/>
      <c r="K1164" s="206"/>
      <c r="L1164" s="207"/>
      <c r="M1164" s="208"/>
    </row>
    <row r="1165" spans="6:13">
      <c r="F1165" s="171"/>
      <c r="G1165" s="171"/>
      <c r="H1165" s="171"/>
      <c r="I1165" s="171"/>
      <c r="K1165" s="206"/>
      <c r="L1165" s="207"/>
      <c r="M1165" s="208"/>
    </row>
    <row r="1166" spans="6:13">
      <c r="F1166" s="171"/>
      <c r="G1166" s="171"/>
      <c r="H1166" s="171"/>
      <c r="I1166" s="171"/>
      <c r="K1166" s="206"/>
      <c r="L1166" s="207"/>
      <c r="M1166" s="208"/>
    </row>
    <row r="1167" spans="6:13">
      <c r="F1167" s="171"/>
      <c r="G1167" s="171"/>
      <c r="H1167" s="171"/>
      <c r="I1167" s="171"/>
      <c r="K1167" s="206"/>
      <c r="L1167" s="207"/>
      <c r="M1167" s="208"/>
    </row>
    <row r="1168" spans="6:13">
      <c r="F1168" s="171"/>
      <c r="G1168" s="171"/>
      <c r="H1168" s="171"/>
      <c r="I1168" s="171"/>
      <c r="K1168" s="206"/>
      <c r="L1168" s="207"/>
      <c r="M1168" s="208"/>
    </row>
    <row r="1169" spans="6:13">
      <c r="F1169" s="171"/>
      <c r="G1169" s="171"/>
      <c r="H1169" s="171"/>
      <c r="I1169" s="171"/>
      <c r="K1169" s="206"/>
      <c r="L1169" s="207"/>
      <c r="M1169" s="208"/>
    </row>
    <row r="1170" spans="6:13">
      <c r="F1170" s="171"/>
      <c r="G1170" s="171"/>
      <c r="H1170" s="171"/>
      <c r="I1170" s="171"/>
      <c r="K1170" s="206"/>
      <c r="L1170" s="207"/>
      <c r="M1170" s="208"/>
    </row>
    <row r="1171" spans="6:13">
      <c r="F1171" s="171"/>
      <c r="G1171" s="171"/>
      <c r="H1171" s="171"/>
      <c r="I1171" s="171"/>
      <c r="K1171" s="206"/>
      <c r="L1171" s="207"/>
      <c r="M1171" s="208"/>
    </row>
    <row r="1172" spans="6:13">
      <c r="F1172" s="171"/>
      <c r="G1172" s="171"/>
      <c r="H1172" s="171"/>
      <c r="I1172" s="171"/>
      <c r="K1172" s="206"/>
      <c r="L1172" s="207"/>
      <c r="M1172" s="208"/>
    </row>
    <row r="1173" spans="6:13">
      <c r="F1173" s="171"/>
      <c r="G1173" s="171"/>
      <c r="H1173" s="171"/>
      <c r="I1173" s="171"/>
      <c r="K1173" s="206"/>
      <c r="L1173" s="207"/>
      <c r="M1173" s="208"/>
    </row>
    <row r="1174" spans="6:13">
      <c r="F1174" s="171"/>
      <c r="G1174" s="171"/>
      <c r="H1174" s="171"/>
      <c r="I1174" s="171"/>
      <c r="K1174" s="206"/>
      <c r="L1174" s="207"/>
      <c r="M1174" s="208"/>
    </row>
    <row r="1175" spans="6:13">
      <c r="F1175" s="171"/>
      <c r="G1175" s="171"/>
      <c r="H1175" s="171"/>
      <c r="I1175" s="171"/>
      <c r="K1175" s="206"/>
      <c r="L1175" s="207"/>
      <c r="M1175" s="208"/>
    </row>
    <row r="1176" spans="6:13">
      <c r="F1176" s="171"/>
      <c r="G1176" s="171"/>
      <c r="H1176" s="171"/>
      <c r="I1176" s="171"/>
      <c r="K1176" s="206"/>
      <c r="L1176" s="207"/>
      <c r="M1176" s="208"/>
    </row>
    <row r="1177" spans="6:13">
      <c r="F1177" s="171"/>
      <c r="G1177" s="171"/>
      <c r="H1177" s="171"/>
      <c r="I1177" s="171"/>
      <c r="K1177" s="206"/>
      <c r="L1177" s="207"/>
      <c r="M1177" s="208"/>
    </row>
    <row r="1178" spans="6:13">
      <c r="F1178" s="171"/>
      <c r="G1178" s="171"/>
      <c r="H1178" s="171"/>
      <c r="I1178" s="171"/>
      <c r="K1178" s="206"/>
      <c r="L1178" s="207"/>
      <c r="M1178" s="208"/>
    </row>
    <row r="1179" spans="6:13">
      <c r="F1179" s="171"/>
      <c r="G1179" s="171"/>
      <c r="H1179" s="171"/>
      <c r="I1179" s="171"/>
      <c r="K1179" s="206"/>
      <c r="L1179" s="207"/>
      <c r="M1179" s="208"/>
    </row>
    <row r="1180" spans="6:13">
      <c r="F1180" s="171"/>
      <c r="G1180" s="171"/>
      <c r="H1180" s="171"/>
      <c r="I1180" s="171"/>
      <c r="K1180" s="206"/>
      <c r="L1180" s="207"/>
      <c r="M1180" s="208"/>
    </row>
    <row r="1181" spans="6:13">
      <c r="F1181" s="171"/>
      <c r="G1181" s="171"/>
      <c r="H1181" s="171"/>
      <c r="I1181" s="171"/>
      <c r="K1181" s="206"/>
      <c r="L1181" s="207"/>
      <c r="M1181" s="208"/>
    </row>
    <row r="1182" spans="6:13">
      <c r="F1182" s="171"/>
      <c r="G1182" s="171"/>
      <c r="H1182" s="171"/>
      <c r="I1182" s="171"/>
      <c r="K1182" s="206"/>
      <c r="L1182" s="207"/>
      <c r="M1182" s="208"/>
    </row>
    <row r="1183" spans="6:13">
      <c r="F1183" s="171"/>
      <c r="G1183" s="171"/>
      <c r="H1183" s="171"/>
      <c r="I1183" s="171"/>
      <c r="K1183" s="206"/>
      <c r="L1183" s="207"/>
      <c r="M1183" s="208"/>
    </row>
    <row r="1184" spans="6:13">
      <c r="F1184" s="171"/>
      <c r="G1184" s="171"/>
      <c r="H1184" s="171"/>
      <c r="I1184" s="171"/>
      <c r="K1184" s="206"/>
      <c r="L1184" s="207"/>
      <c r="M1184" s="208"/>
    </row>
    <row r="1185" spans="5:13">
      <c r="F1185" s="171"/>
      <c r="G1185" s="171"/>
      <c r="H1185" s="171"/>
      <c r="I1185" s="171"/>
      <c r="K1185" s="206"/>
      <c r="L1185" s="207"/>
      <c r="M1185" s="208"/>
    </row>
    <row r="1186" spans="5:13">
      <c r="F1186" s="171"/>
      <c r="G1186" s="171"/>
      <c r="H1186" s="171"/>
      <c r="I1186" s="171"/>
      <c r="K1186" s="206"/>
      <c r="L1186" s="207"/>
      <c r="M1186" s="208"/>
    </row>
    <row r="1187" spans="5:13">
      <c r="F1187" s="171"/>
      <c r="G1187" s="171"/>
      <c r="H1187" s="171"/>
      <c r="I1187" s="171"/>
      <c r="K1187" s="206"/>
      <c r="L1187" s="207"/>
      <c r="M1187" s="208"/>
    </row>
    <row r="1188" spans="5:13">
      <c r="E1188" s="171"/>
      <c r="H1188" s="171"/>
      <c r="I1188" s="171"/>
      <c r="K1188" s="206"/>
      <c r="L1188" s="207"/>
      <c r="M1188" s="208"/>
    </row>
    <row r="1189" spans="5:13">
      <c r="E1189" s="171"/>
      <c r="H1189" s="171"/>
      <c r="I1189" s="171"/>
      <c r="K1189" s="206"/>
      <c r="L1189" s="207"/>
      <c r="M1189" s="208"/>
    </row>
    <row r="1190" spans="5:13">
      <c r="E1190" s="171"/>
      <c r="H1190" s="171"/>
      <c r="I1190" s="171"/>
      <c r="K1190" s="206"/>
      <c r="L1190" s="207"/>
      <c r="M1190" s="208"/>
    </row>
    <row r="1191" spans="5:13">
      <c r="E1191" s="171"/>
      <c r="H1191" s="171"/>
      <c r="I1191" s="171"/>
      <c r="K1191" s="206"/>
      <c r="L1191" s="207"/>
      <c r="M1191" s="208"/>
    </row>
    <row r="1192" spans="5:13">
      <c r="E1192" s="171"/>
      <c r="H1192" s="171"/>
      <c r="I1192" s="171"/>
      <c r="K1192" s="206"/>
      <c r="L1192" s="207"/>
      <c r="M1192" s="208"/>
    </row>
    <row r="1193" spans="5:13">
      <c r="E1193" s="171"/>
      <c r="H1193" s="171"/>
      <c r="I1193" s="171"/>
      <c r="K1193" s="206"/>
      <c r="L1193" s="207"/>
      <c r="M1193" s="208"/>
    </row>
    <row r="1194" spans="5:13">
      <c r="E1194" s="171"/>
      <c r="H1194" s="171"/>
      <c r="I1194" s="171"/>
      <c r="K1194" s="206"/>
      <c r="L1194" s="207"/>
      <c r="M1194" s="208"/>
    </row>
    <row r="1195" spans="5:13">
      <c r="E1195" s="171"/>
      <c r="H1195" s="171"/>
      <c r="I1195" s="171"/>
      <c r="K1195" s="206"/>
      <c r="L1195" s="207"/>
      <c r="M1195" s="208"/>
    </row>
    <row r="1196" spans="5:13">
      <c r="E1196" s="171"/>
      <c r="H1196" s="171"/>
      <c r="I1196" s="171"/>
      <c r="K1196" s="206"/>
      <c r="L1196" s="207"/>
      <c r="M1196" s="208"/>
    </row>
    <row r="1197" spans="5:13">
      <c r="E1197" s="171"/>
      <c r="H1197" s="171"/>
      <c r="I1197" s="171"/>
      <c r="K1197" s="206"/>
      <c r="L1197" s="207"/>
      <c r="M1197" s="208"/>
    </row>
    <row r="1198" spans="5:13">
      <c r="E1198" s="171"/>
      <c r="H1198" s="171"/>
      <c r="I1198" s="171"/>
      <c r="K1198" s="206"/>
      <c r="L1198" s="207"/>
      <c r="M1198" s="208"/>
    </row>
    <row r="1199" spans="5:13">
      <c r="E1199" s="171"/>
      <c r="H1199" s="171"/>
      <c r="I1199" s="171"/>
      <c r="K1199" s="206"/>
      <c r="L1199" s="207"/>
      <c r="M1199" s="208"/>
    </row>
    <row r="1200" spans="5:13">
      <c r="E1200" s="171"/>
      <c r="H1200" s="171"/>
      <c r="I1200" s="171"/>
      <c r="K1200" s="206"/>
      <c r="L1200" s="207"/>
      <c r="M1200" s="208"/>
    </row>
    <row r="1201" spans="5:13">
      <c r="E1201" s="171"/>
      <c r="H1201" s="171"/>
      <c r="I1201" s="171"/>
      <c r="K1201" s="206"/>
      <c r="L1201" s="207"/>
      <c r="M1201" s="208"/>
    </row>
    <row r="1202" spans="5:13">
      <c r="E1202" s="171"/>
      <c r="H1202" s="171"/>
      <c r="I1202" s="171"/>
      <c r="K1202" s="206"/>
      <c r="L1202" s="207"/>
      <c r="M1202" s="208"/>
    </row>
    <row r="1203" spans="5:13">
      <c r="E1203" s="171"/>
      <c r="H1203" s="171"/>
      <c r="I1203" s="171"/>
      <c r="K1203" s="206"/>
      <c r="L1203" s="207"/>
      <c r="M1203" s="208"/>
    </row>
    <row r="1204" spans="5:13">
      <c r="E1204" s="171"/>
      <c r="H1204" s="171"/>
      <c r="I1204" s="171"/>
      <c r="K1204" s="206"/>
      <c r="L1204" s="207"/>
      <c r="M1204" s="208"/>
    </row>
    <row r="1205" spans="5:13">
      <c r="E1205" s="171"/>
      <c r="H1205" s="171"/>
      <c r="I1205" s="171"/>
      <c r="K1205" s="206"/>
      <c r="L1205" s="207"/>
      <c r="M1205" s="208"/>
    </row>
    <row r="1206" spans="5:13">
      <c r="E1206" s="171"/>
      <c r="H1206" s="171"/>
      <c r="I1206" s="171"/>
      <c r="K1206" s="206"/>
      <c r="L1206" s="207"/>
      <c r="M1206" s="208"/>
    </row>
    <row r="1207" spans="5:13">
      <c r="E1207" s="171"/>
      <c r="H1207" s="171"/>
      <c r="I1207" s="171"/>
      <c r="K1207" s="206"/>
      <c r="L1207" s="207"/>
      <c r="M1207" s="208"/>
    </row>
    <row r="1208" spans="5:13">
      <c r="E1208" s="171"/>
      <c r="H1208" s="171"/>
      <c r="I1208" s="171"/>
      <c r="K1208" s="206"/>
      <c r="L1208" s="207"/>
      <c r="M1208" s="208"/>
    </row>
    <row r="1209" spans="5:13">
      <c r="E1209" s="171"/>
      <c r="H1209" s="171"/>
      <c r="I1209" s="171"/>
      <c r="K1209" s="206"/>
      <c r="L1209" s="207"/>
      <c r="M1209" s="208"/>
    </row>
    <row r="1210" spans="5:13">
      <c r="E1210" s="171"/>
      <c r="H1210" s="171"/>
      <c r="I1210" s="171"/>
      <c r="K1210" s="206"/>
      <c r="L1210" s="207"/>
      <c r="M1210" s="208"/>
    </row>
    <row r="1211" spans="5:13">
      <c r="E1211" s="171"/>
      <c r="H1211" s="171"/>
      <c r="I1211" s="171"/>
      <c r="K1211" s="206"/>
      <c r="L1211" s="207"/>
      <c r="M1211" s="208"/>
    </row>
    <row r="1212" spans="5:13">
      <c r="E1212" s="171"/>
      <c r="H1212" s="171"/>
      <c r="I1212" s="171"/>
      <c r="K1212" s="206"/>
      <c r="L1212" s="207"/>
      <c r="M1212" s="208"/>
    </row>
    <row r="1213" spans="5:13">
      <c r="E1213" s="171"/>
      <c r="H1213" s="171"/>
      <c r="I1213" s="171"/>
      <c r="K1213" s="206"/>
      <c r="L1213" s="207"/>
      <c r="M1213" s="208"/>
    </row>
    <row r="1214" spans="5:13">
      <c r="E1214" s="171"/>
      <c r="H1214" s="171"/>
      <c r="I1214" s="171"/>
      <c r="K1214" s="206"/>
      <c r="L1214" s="207"/>
      <c r="M1214" s="208"/>
    </row>
    <row r="1215" spans="5:13">
      <c r="E1215" s="171"/>
      <c r="H1215" s="171"/>
      <c r="I1215" s="171"/>
      <c r="K1215" s="206"/>
      <c r="L1215" s="207"/>
      <c r="M1215" s="208"/>
    </row>
    <row r="1216" spans="5:13">
      <c r="E1216" s="171"/>
      <c r="H1216" s="171"/>
      <c r="I1216" s="171"/>
      <c r="K1216" s="206"/>
      <c r="L1216" s="207"/>
      <c r="M1216" s="208"/>
    </row>
    <row r="1217" spans="5:13">
      <c r="E1217" s="171"/>
      <c r="H1217" s="171"/>
      <c r="I1217" s="171"/>
      <c r="K1217" s="206"/>
      <c r="L1217" s="207"/>
      <c r="M1217" s="208"/>
    </row>
    <row r="1218" spans="5:13">
      <c r="E1218" s="171"/>
      <c r="H1218" s="171"/>
      <c r="I1218" s="171"/>
      <c r="K1218" s="206"/>
      <c r="L1218" s="207"/>
      <c r="M1218" s="208"/>
    </row>
    <row r="1219" spans="5:13">
      <c r="E1219" s="171"/>
      <c r="H1219" s="171"/>
      <c r="I1219" s="171"/>
      <c r="K1219" s="206"/>
      <c r="L1219" s="207"/>
      <c r="M1219" s="208"/>
    </row>
    <row r="1220" spans="5:13">
      <c r="E1220" s="171"/>
      <c r="H1220" s="171"/>
      <c r="I1220" s="171"/>
      <c r="K1220" s="206"/>
      <c r="L1220" s="207"/>
      <c r="M1220" s="208"/>
    </row>
    <row r="1221" spans="5:13">
      <c r="E1221" s="171"/>
      <c r="H1221" s="171"/>
      <c r="I1221" s="171"/>
      <c r="K1221" s="206"/>
      <c r="L1221" s="207"/>
      <c r="M1221" s="208"/>
    </row>
    <row r="1222" spans="5:13">
      <c r="E1222" s="171"/>
      <c r="H1222" s="171"/>
      <c r="I1222" s="171"/>
      <c r="K1222" s="206"/>
      <c r="L1222" s="207"/>
      <c r="M1222" s="208"/>
    </row>
    <row r="1223" spans="5:13">
      <c r="E1223" s="171"/>
      <c r="H1223" s="171"/>
      <c r="I1223" s="171"/>
      <c r="K1223" s="206"/>
      <c r="L1223" s="207"/>
      <c r="M1223" s="208"/>
    </row>
    <row r="1224" spans="5:13">
      <c r="E1224" s="171"/>
      <c r="H1224" s="171"/>
      <c r="I1224" s="171"/>
      <c r="K1224" s="206"/>
      <c r="L1224" s="207"/>
      <c r="M1224" s="208"/>
    </row>
    <row r="1225" spans="5:13">
      <c r="E1225" s="171"/>
      <c r="H1225" s="171"/>
      <c r="I1225" s="171"/>
      <c r="K1225" s="206"/>
      <c r="L1225" s="207"/>
      <c r="M1225" s="208"/>
    </row>
    <row r="1226" spans="5:13">
      <c r="E1226" s="171"/>
      <c r="H1226" s="171"/>
      <c r="I1226" s="171"/>
      <c r="K1226" s="206"/>
      <c r="L1226" s="207"/>
      <c r="M1226" s="208"/>
    </row>
    <row r="1227" spans="5:13">
      <c r="E1227" s="171"/>
      <c r="H1227" s="171"/>
      <c r="I1227" s="171"/>
      <c r="K1227" s="206"/>
      <c r="L1227" s="207"/>
      <c r="M1227" s="208"/>
    </row>
    <row r="1228" spans="5:13">
      <c r="E1228" s="171"/>
      <c r="H1228" s="171"/>
      <c r="I1228" s="171"/>
      <c r="K1228" s="206"/>
      <c r="L1228" s="207"/>
      <c r="M1228" s="208"/>
    </row>
    <row r="1229" spans="5:13">
      <c r="E1229" s="171"/>
      <c r="H1229" s="171"/>
      <c r="I1229" s="171"/>
      <c r="K1229" s="206"/>
      <c r="L1229" s="207"/>
      <c r="M1229" s="208"/>
    </row>
    <row r="1230" spans="5:13">
      <c r="E1230" s="171"/>
      <c r="H1230" s="171"/>
      <c r="I1230" s="171"/>
      <c r="K1230" s="206"/>
      <c r="L1230" s="207"/>
      <c r="M1230" s="208"/>
    </row>
    <row r="1231" spans="5:13">
      <c r="E1231" s="171"/>
      <c r="H1231" s="171"/>
      <c r="I1231" s="171"/>
      <c r="K1231" s="206"/>
      <c r="L1231" s="207"/>
      <c r="M1231" s="208"/>
    </row>
    <row r="1232" spans="5:13">
      <c r="E1232" s="171"/>
      <c r="H1232" s="171"/>
      <c r="I1232" s="171"/>
      <c r="K1232" s="206"/>
      <c r="L1232" s="207"/>
      <c r="M1232" s="208"/>
    </row>
    <row r="1233" spans="5:13">
      <c r="E1233" s="171"/>
      <c r="H1233" s="171"/>
      <c r="I1233" s="171"/>
      <c r="K1233" s="206"/>
      <c r="L1233" s="207"/>
      <c r="M1233" s="208"/>
    </row>
    <row r="1234" spans="5:13">
      <c r="E1234" s="171"/>
      <c r="H1234" s="171"/>
      <c r="I1234" s="171"/>
      <c r="K1234" s="206"/>
      <c r="L1234" s="207"/>
      <c r="M1234" s="208"/>
    </row>
    <row r="1235" spans="5:13">
      <c r="E1235" s="171"/>
      <c r="H1235" s="171"/>
      <c r="I1235" s="171"/>
      <c r="K1235" s="206"/>
      <c r="L1235" s="207"/>
      <c r="M1235" s="208"/>
    </row>
    <row r="1236" spans="5:13">
      <c r="E1236" s="171"/>
      <c r="H1236" s="171"/>
      <c r="I1236" s="171"/>
      <c r="K1236" s="206"/>
      <c r="L1236" s="207"/>
      <c r="M1236" s="208"/>
    </row>
    <row r="1237" spans="5:13">
      <c r="E1237" s="171"/>
      <c r="H1237" s="171"/>
      <c r="I1237" s="171"/>
      <c r="K1237" s="206"/>
      <c r="L1237" s="207"/>
      <c r="M1237" s="208"/>
    </row>
    <row r="1238" spans="5:13">
      <c r="E1238" s="171"/>
      <c r="H1238" s="171"/>
      <c r="I1238" s="171"/>
      <c r="K1238" s="206"/>
      <c r="L1238" s="207"/>
      <c r="M1238" s="208"/>
    </row>
    <row r="1239" spans="5:13">
      <c r="E1239" s="171"/>
      <c r="H1239" s="171"/>
      <c r="I1239" s="171"/>
      <c r="K1239" s="206"/>
      <c r="L1239" s="207"/>
      <c r="M1239" s="208"/>
    </row>
    <row r="1240" spans="5:13">
      <c r="E1240" s="171"/>
      <c r="H1240" s="171"/>
      <c r="I1240" s="171"/>
      <c r="K1240" s="206"/>
      <c r="L1240" s="207"/>
      <c r="M1240" s="208"/>
    </row>
    <row r="1241" spans="5:13">
      <c r="E1241" s="171"/>
      <c r="H1241" s="171"/>
      <c r="I1241" s="171"/>
      <c r="K1241" s="206"/>
      <c r="L1241" s="207"/>
      <c r="M1241" s="208"/>
    </row>
    <row r="1242" spans="5:13">
      <c r="E1242" s="171"/>
      <c r="H1242" s="171"/>
      <c r="I1242" s="171"/>
      <c r="K1242" s="206"/>
      <c r="L1242" s="207"/>
      <c r="M1242" s="208"/>
    </row>
    <row r="1243" spans="5:13">
      <c r="E1243" s="171"/>
      <c r="H1243" s="171"/>
      <c r="I1243" s="171"/>
      <c r="K1243" s="206"/>
      <c r="L1243" s="207"/>
      <c r="M1243" s="208"/>
    </row>
    <row r="1244" spans="5:13">
      <c r="F1244" s="171"/>
      <c r="G1244" s="171"/>
      <c r="H1244" s="171"/>
      <c r="I1244" s="171"/>
      <c r="K1244" s="206"/>
      <c r="L1244" s="207"/>
      <c r="M1244" s="208"/>
    </row>
    <row r="1245" spans="5:13">
      <c r="F1245" s="171"/>
      <c r="G1245" s="171"/>
      <c r="H1245" s="171"/>
      <c r="I1245" s="171"/>
      <c r="K1245" s="206"/>
      <c r="L1245" s="207"/>
      <c r="M1245" s="208"/>
    </row>
    <row r="1246" spans="5:13">
      <c r="F1246" s="171"/>
      <c r="G1246" s="171"/>
      <c r="H1246" s="171"/>
      <c r="I1246" s="171"/>
      <c r="K1246" s="206"/>
      <c r="L1246" s="207"/>
      <c r="M1246" s="208"/>
    </row>
    <row r="1247" spans="5:13">
      <c r="F1247" s="171"/>
      <c r="G1247" s="171"/>
      <c r="H1247" s="171"/>
      <c r="I1247" s="171"/>
      <c r="K1247" s="206"/>
      <c r="L1247" s="207"/>
      <c r="M1247" s="208"/>
    </row>
    <row r="1248" spans="5:13">
      <c r="F1248" s="171"/>
      <c r="G1248" s="171"/>
      <c r="H1248" s="171"/>
      <c r="I1248" s="171"/>
      <c r="K1248" s="206"/>
      <c r="L1248" s="207"/>
      <c r="M1248" s="208"/>
    </row>
    <row r="1249" spans="5:13">
      <c r="F1249" s="171"/>
      <c r="G1249" s="171"/>
      <c r="H1249" s="171"/>
      <c r="I1249" s="171"/>
      <c r="K1249" s="206"/>
      <c r="L1249" s="207"/>
      <c r="M1249" s="208"/>
    </row>
    <row r="1250" spans="5:13">
      <c r="F1250" s="171"/>
      <c r="G1250" s="171"/>
      <c r="H1250" s="171"/>
      <c r="I1250" s="171"/>
      <c r="K1250" s="206"/>
      <c r="L1250" s="207"/>
      <c r="M1250" s="208"/>
    </row>
    <row r="1251" spans="5:13">
      <c r="F1251" s="171"/>
      <c r="G1251" s="171"/>
      <c r="H1251" s="171"/>
      <c r="I1251" s="171"/>
      <c r="K1251" s="206"/>
      <c r="L1251" s="207"/>
      <c r="M1251" s="208"/>
    </row>
    <row r="1252" spans="5:13">
      <c r="F1252" s="171"/>
      <c r="G1252" s="171"/>
      <c r="H1252" s="171"/>
      <c r="I1252" s="171"/>
      <c r="K1252" s="206"/>
      <c r="L1252" s="207"/>
      <c r="M1252" s="208"/>
    </row>
    <row r="1253" spans="5:13">
      <c r="F1253" s="171"/>
      <c r="G1253" s="171"/>
      <c r="H1253" s="171"/>
      <c r="I1253" s="171"/>
      <c r="K1253" s="206"/>
      <c r="L1253" s="207"/>
      <c r="M1253" s="208"/>
    </row>
    <row r="1254" spans="5:13">
      <c r="F1254" s="171"/>
      <c r="G1254" s="171"/>
      <c r="H1254" s="171"/>
      <c r="I1254" s="171"/>
      <c r="K1254" s="206"/>
      <c r="L1254" s="207"/>
      <c r="M1254" s="208"/>
    </row>
    <row r="1255" spans="5:13">
      <c r="F1255" s="171"/>
      <c r="G1255" s="171"/>
      <c r="H1255" s="171"/>
      <c r="I1255" s="171"/>
      <c r="K1255" s="206"/>
      <c r="L1255" s="207"/>
      <c r="M1255" s="208"/>
    </row>
    <row r="1256" spans="5:13">
      <c r="F1256" s="171"/>
      <c r="G1256" s="171"/>
      <c r="H1256" s="171"/>
      <c r="I1256" s="171"/>
      <c r="K1256" s="206"/>
      <c r="L1256" s="207"/>
      <c r="M1256" s="208"/>
    </row>
    <row r="1257" spans="5:13">
      <c r="F1257" s="171"/>
      <c r="G1257" s="171"/>
      <c r="H1257" s="171"/>
      <c r="I1257" s="171"/>
      <c r="K1257" s="206"/>
      <c r="L1257" s="207"/>
      <c r="M1257" s="208"/>
    </row>
    <row r="1258" spans="5:13">
      <c r="F1258" s="171"/>
      <c r="G1258" s="171"/>
      <c r="H1258" s="171"/>
      <c r="I1258" s="171"/>
      <c r="K1258" s="206"/>
      <c r="L1258" s="207"/>
      <c r="M1258" s="208"/>
    </row>
    <row r="1259" spans="5:13">
      <c r="F1259" s="171"/>
      <c r="G1259" s="171"/>
      <c r="H1259" s="171"/>
      <c r="I1259" s="171"/>
      <c r="K1259" s="206"/>
      <c r="L1259" s="207"/>
      <c r="M1259" s="208"/>
    </row>
    <row r="1260" spans="5:13">
      <c r="E1260" s="171"/>
      <c r="H1260" s="171"/>
      <c r="I1260" s="171"/>
      <c r="K1260" s="206"/>
      <c r="L1260" s="207"/>
      <c r="M1260" s="208"/>
    </row>
    <row r="1261" spans="5:13">
      <c r="E1261" s="171"/>
      <c r="H1261" s="171"/>
      <c r="I1261" s="171"/>
      <c r="K1261" s="206"/>
      <c r="L1261" s="207"/>
      <c r="M1261" s="208"/>
    </row>
    <row r="1262" spans="5:13">
      <c r="E1262" s="171"/>
      <c r="H1262" s="171"/>
      <c r="I1262" s="171"/>
      <c r="K1262" s="206"/>
      <c r="L1262" s="207"/>
      <c r="M1262" s="208"/>
    </row>
    <row r="1263" spans="5:13">
      <c r="E1263" s="171"/>
      <c r="H1263" s="171"/>
      <c r="I1263" s="171"/>
      <c r="K1263" s="206"/>
      <c r="L1263" s="207"/>
      <c r="M1263" s="208"/>
    </row>
    <row r="1264" spans="5:13">
      <c r="E1264" s="171"/>
      <c r="H1264" s="171"/>
      <c r="I1264" s="171"/>
      <c r="K1264" s="206"/>
      <c r="L1264" s="207"/>
      <c r="M1264" s="208"/>
    </row>
    <row r="1265" spans="5:13">
      <c r="E1265" s="171"/>
      <c r="H1265" s="171"/>
      <c r="I1265" s="171"/>
      <c r="K1265" s="206"/>
      <c r="L1265" s="207"/>
      <c r="M1265" s="208"/>
    </row>
    <row r="1266" spans="5:13">
      <c r="E1266" s="171"/>
      <c r="H1266" s="171"/>
      <c r="I1266" s="171"/>
      <c r="K1266" s="206"/>
      <c r="L1266" s="207"/>
      <c r="M1266" s="208"/>
    </row>
    <row r="1267" spans="5:13">
      <c r="E1267" s="171"/>
      <c r="H1267" s="171"/>
      <c r="I1267" s="171"/>
      <c r="K1267" s="206"/>
      <c r="L1267" s="207"/>
      <c r="M1267" s="208"/>
    </row>
    <row r="1268" spans="5:13">
      <c r="E1268" s="171"/>
      <c r="H1268" s="171"/>
      <c r="I1268" s="171"/>
      <c r="K1268" s="206"/>
      <c r="L1268" s="207"/>
      <c r="M1268" s="208"/>
    </row>
    <row r="1269" spans="5:13">
      <c r="E1269" s="171"/>
      <c r="H1269" s="171"/>
      <c r="I1269" s="171"/>
      <c r="K1269" s="206"/>
      <c r="L1269" s="207"/>
      <c r="M1269" s="208"/>
    </row>
    <row r="1270" spans="5:13">
      <c r="E1270" s="171"/>
      <c r="H1270" s="171"/>
      <c r="I1270" s="171"/>
      <c r="K1270" s="206"/>
      <c r="L1270" s="207"/>
      <c r="M1270" s="208"/>
    </row>
    <row r="1271" spans="5:13">
      <c r="E1271" s="171"/>
      <c r="H1271" s="171"/>
      <c r="I1271" s="171"/>
      <c r="K1271" s="206"/>
      <c r="L1271" s="207"/>
      <c r="M1271" s="208"/>
    </row>
    <row r="1272" spans="5:13">
      <c r="E1272" s="171"/>
      <c r="H1272" s="171"/>
      <c r="I1272" s="171"/>
      <c r="K1272" s="206"/>
      <c r="L1272" s="207"/>
      <c r="M1272" s="208"/>
    </row>
    <row r="1273" spans="5:13">
      <c r="E1273" s="171"/>
      <c r="H1273" s="171"/>
      <c r="I1273" s="171"/>
      <c r="K1273" s="206"/>
      <c r="L1273" s="207"/>
      <c r="M1273" s="208"/>
    </row>
    <row r="1274" spans="5:13">
      <c r="E1274" s="171"/>
      <c r="H1274" s="171"/>
      <c r="I1274" s="171"/>
      <c r="K1274" s="206"/>
      <c r="L1274" s="207"/>
      <c r="M1274" s="208"/>
    </row>
    <row r="1275" spans="5:13">
      <c r="E1275" s="171"/>
      <c r="H1275" s="171"/>
      <c r="I1275" s="171"/>
      <c r="K1275" s="206"/>
      <c r="L1275" s="207"/>
      <c r="M1275" s="208"/>
    </row>
    <row r="1276" spans="5:13">
      <c r="E1276" s="171"/>
      <c r="H1276" s="171"/>
      <c r="I1276" s="171"/>
      <c r="K1276" s="206"/>
      <c r="L1276" s="207"/>
      <c r="M1276" s="208"/>
    </row>
    <row r="1277" spans="5:13">
      <c r="E1277" s="171"/>
      <c r="H1277" s="171"/>
      <c r="I1277" s="171"/>
      <c r="K1277" s="206"/>
      <c r="L1277" s="207"/>
      <c r="M1277" s="208"/>
    </row>
    <row r="1278" spans="5:13">
      <c r="E1278" s="171"/>
      <c r="H1278" s="171"/>
      <c r="I1278" s="171"/>
      <c r="K1278" s="206"/>
      <c r="L1278" s="207"/>
      <c r="M1278" s="208"/>
    </row>
    <row r="1279" spans="5:13">
      <c r="E1279" s="171"/>
      <c r="H1279" s="171"/>
      <c r="I1279" s="171"/>
      <c r="K1279" s="206"/>
      <c r="L1279" s="207"/>
      <c r="M1279" s="208"/>
    </row>
    <row r="1280" spans="5:13">
      <c r="E1280" s="171"/>
      <c r="H1280" s="171"/>
      <c r="I1280" s="171"/>
      <c r="K1280" s="206"/>
      <c r="L1280" s="207"/>
      <c r="M1280" s="208"/>
    </row>
    <row r="1281" spans="5:13">
      <c r="E1281" s="171"/>
      <c r="H1281" s="171"/>
      <c r="I1281" s="171"/>
      <c r="K1281" s="206"/>
      <c r="L1281" s="207"/>
      <c r="M1281" s="208"/>
    </row>
    <row r="1282" spans="5:13">
      <c r="E1282" s="171"/>
      <c r="H1282" s="171"/>
      <c r="I1282" s="171"/>
      <c r="K1282" s="206"/>
      <c r="L1282" s="207"/>
      <c r="M1282" s="208"/>
    </row>
    <row r="1283" spans="5:13">
      <c r="E1283" s="171"/>
      <c r="H1283" s="171"/>
      <c r="I1283" s="171"/>
      <c r="K1283" s="206"/>
      <c r="L1283" s="207"/>
      <c r="M1283" s="208"/>
    </row>
    <row r="1284" spans="5:13">
      <c r="E1284" s="171"/>
      <c r="H1284" s="171"/>
      <c r="I1284" s="171"/>
      <c r="K1284" s="206"/>
      <c r="L1284" s="207"/>
      <c r="M1284" s="208"/>
    </row>
    <row r="1285" spans="5:13">
      <c r="E1285" s="171"/>
      <c r="H1285" s="171"/>
      <c r="I1285" s="171"/>
      <c r="K1285" s="206"/>
      <c r="L1285" s="207"/>
      <c r="M1285" s="208"/>
    </row>
    <row r="1286" spans="5:13">
      <c r="E1286" s="171"/>
      <c r="H1286" s="171"/>
      <c r="I1286" s="171"/>
      <c r="K1286" s="206"/>
      <c r="L1286" s="207"/>
      <c r="M1286" s="208"/>
    </row>
    <row r="1287" spans="5:13">
      <c r="E1287" s="171"/>
      <c r="H1287" s="171"/>
      <c r="I1287" s="171"/>
      <c r="K1287" s="206"/>
      <c r="L1287" s="207"/>
      <c r="M1287" s="208"/>
    </row>
    <row r="1288" spans="5:13">
      <c r="E1288" s="171"/>
      <c r="H1288" s="171"/>
      <c r="I1288" s="171"/>
      <c r="K1288" s="206"/>
      <c r="L1288" s="207"/>
      <c r="M1288" s="208"/>
    </row>
    <row r="1289" spans="5:13">
      <c r="E1289" s="171"/>
      <c r="H1289" s="171"/>
      <c r="I1289" s="171"/>
      <c r="K1289" s="206"/>
      <c r="L1289" s="207"/>
      <c r="M1289" s="208"/>
    </row>
    <row r="1290" spans="5:13">
      <c r="E1290" s="171"/>
      <c r="H1290" s="171"/>
      <c r="I1290" s="171"/>
      <c r="K1290" s="206"/>
      <c r="L1290" s="207"/>
      <c r="M1290" s="208"/>
    </row>
    <row r="1291" spans="5:13">
      <c r="E1291" s="171"/>
      <c r="H1291" s="171"/>
      <c r="I1291" s="171"/>
      <c r="K1291" s="206"/>
      <c r="L1291" s="207"/>
      <c r="M1291" s="208"/>
    </row>
    <row r="1292" spans="5:13">
      <c r="E1292" s="171"/>
      <c r="H1292" s="171"/>
      <c r="I1292" s="171"/>
      <c r="K1292" s="206"/>
      <c r="L1292" s="207"/>
      <c r="M1292" s="208"/>
    </row>
    <row r="1293" spans="5:13">
      <c r="E1293" s="171"/>
      <c r="H1293" s="171"/>
      <c r="I1293" s="171"/>
      <c r="K1293" s="206"/>
      <c r="L1293" s="207"/>
      <c r="M1293" s="208"/>
    </row>
    <row r="1294" spans="5:13">
      <c r="E1294" s="171"/>
      <c r="H1294" s="171"/>
      <c r="I1294" s="171"/>
      <c r="K1294" s="206"/>
      <c r="L1294" s="207"/>
      <c r="M1294" s="208"/>
    </row>
    <row r="1295" spans="5:13">
      <c r="E1295" s="171"/>
      <c r="H1295" s="171"/>
      <c r="I1295" s="171"/>
      <c r="K1295" s="206"/>
      <c r="L1295" s="207"/>
      <c r="M1295" s="208"/>
    </row>
    <row r="1296" spans="5:13">
      <c r="E1296" s="171"/>
      <c r="H1296" s="171"/>
      <c r="I1296" s="171"/>
      <c r="K1296" s="206"/>
      <c r="L1296" s="207"/>
      <c r="M1296" s="208"/>
    </row>
    <row r="1297" spans="5:13">
      <c r="E1297" s="171"/>
      <c r="H1297" s="171"/>
      <c r="I1297" s="171"/>
      <c r="K1297" s="206"/>
      <c r="L1297" s="207"/>
      <c r="M1297" s="208"/>
    </row>
    <row r="1298" spans="5:13">
      <c r="E1298" s="171"/>
      <c r="H1298" s="171"/>
      <c r="I1298" s="171"/>
      <c r="K1298" s="206"/>
      <c r="L1298" s="207"/>
      <c r="M1298" s="208"/>
    </row>
    <row r="1299" spans="5:13">
      <c r="E1299" s="171"/>
      <c r="H1299" s="171"/>
      <c r="I1299" s="171"/>
      <c r="K1299" s="206"/>
      <c r="L1299" s="207"/>
      <c r="M1299" s="208"/>
    </row>
    <row r="1300" spans="5:13">
      <c r="E1300" s="171"/>
      <c r="H1300" s="171"/>
      <c r="I1300" s="171"/>
      <c r="K1300" s="206"/>
      <c r="L1300" s="207"/>
      <c r="M1300" s="208"/>
    </row>
    <row r="1301" spans="5:13">
      <c r="E1301" s="171"/>
      <c r="H1301" s="171"/>
      <c r="I1301" s="171"/>
      <c r="K1301" s="206"/>
      <c r="L1301" s="207"/>
      <c r="M1301" s="208"/>
    </row>
    <row r="1302" spans="5:13">
      <c r="E1302" s="171"/>
      <c r="H1302" s="171"/>
      <c r="I1302" s="171"/>
      <c r="K1302" s="206"/>
      <c r="L1302" s="207"/>
      <c r="M1302" s="208"/>
    </row>
    <row r="1303" spans="5:13">
      <c r="E1303" s="171"/>
      <c r="H1303" s="171"/>
      <c r="I1303" s="171"/>
      <c r="K1303" s="206"/>
      <c r="L1303" s="207"/>
      <c r="M1303" s="208"/>
    </row>
    <row r="1304" spans="5:13">
      <c r="E1304" s="171"/>
      <c r="H1304" s="171"/>
      <c r="I1304" s="171"/>
      <c r="K1304" s="206"/>
      <c r="L1304" s="207"/>
      <c r="M1304" s="208"/>
    </row>
    <row r="1305" spans="5:13">
      <c r="E1305" s="171"/>
      <c r="H1305" s="171"/>
      <c r="I1305" s="171"/>
      <c r="K1305" s="206"/>
      <c r="L1305" s="207"/>
      <c r="M1305" s="208"/>
    </row>
    <row r="1306" spans="5:13">
      <c r="E1306" s="171"/>
      <c r="H1306" s="171"/>
      <c r="I1306" s="171"/>
      <c r="K1306" s="206"/>
      <c r="L1306" s="207"/>
      <c r="M1306" s="208"/>
    </row>
    <row r="1307" spans="5:13">
      <c r="E1307" s="171"/>
      <c r="H1307" s="171"/>
      <c r="I1307" s="171"/>
      <c r="K1307" s="206"/>
      <c r="L1307" s="207"/>
      <c r="M1307" s="208"/>
    </row>
    <row r="1308" spans="5:13">
      <c r="F1308" s="171"/>
      <c r="G1308" s="171"/>
      <c r="H1308" s="171"/>
      <c r="I1308" s="171"/>
      <c r="K1308" s="206"/>
      <c r="L1308" s="207"/>
      <c r="M1308" s="208"/>
    </row>
    <row r="1309" spans="5:13">
      <c r="F1309" s="171"/>
      <c r="G1309" s="171"/>
      <c r="H1309" s="171"/>
      <c r="I1309" s="171"/>
      <c r="K1309" s="206"/>
      <c r="L1309" s="207"/>
      <c r="M1309" s="208"/>
    </row>
    <row r="1310" spans="5:13">
      <c r="F1310" s="171"/>
      <c r="G1310" s="171"/>
      <c r="H1310" s="171"/>
      <c r="I1310" s="171"/>
      <c r="K1310" s="206"/>
      <c r="L1310" s="207"/>
      <c r="M1310" s="208"/>
    </row>
    <row r="1311" spans="5:13">
      <c r="F1311" s="171"/>
      <c r="G1311" s="171"/>
      <c r="H1311" s="171"/>
      <c r="I1311" s="171"/>
      <c r="K1311" s="206"/>
      <c r="L1311" s="207"/>
      <c r="M1311" s="208"/>
    </row>
    <row r="1312" spans="5:13">
      <c r="F1312" s="171"/>
      <c r="G1312" s="171"/>
      <c r="H1312" s="171"/>
      <c r="I1312" s="171"/>
      <c r="K1312" s="206"/>
      <c r="L1312" s="207"/>
      <c r="M1312" s="208"/>
    </row>
    <row r="1313" spans="6:13">
      <c r="F1313" s="171"/>
      <c r="G1313" s="171"/>
      <c r="H1313" s="171"/>
      <c r="I1313" s="171"/>
      <c r="K1313" s="206"/>
      <c r="L1313" s="207"/>
      <c r="M1313" s="208"/>
    </row>
    <row r="1314" spans="6:13">
      <c r="F1314" s="171"/>
      <c r="G1314" s="171"/>
      <c r="H1314" s="171"/>
      <c r="I1314" s="171"/>
      <c r="K1314" s="206"/>
      <c r="L1314" s="207"/>
      <c r="M1314" s="208"/>
    </row>
    <row r="1315" spans="6:13">
      <c r="F1315" s="171"/>
      <c r="G1315" s="171"/>
      <c r="H1315" s="171"/>
      <c r="I1315" s="171"/>
      <c r="K1315" s="206"/>
      <c r="L1315" s="207"/>
      <c r="M1315" s="208"/>
    </row>
    <row r="1316" spans="6:13">
      <c r="F1316" s="171"/>
      <c r="G1316" s="171"/>
      <c r="H1316" s="171"/>
      <c r="I1316" s="171"/>
      <c r="K1316" s="206"/>
      <c r="L1316" s="207"/>
      <c r="M1316" s="208"/>
    </row>
    <row r="1317" spans="6:13">
      <c r="F1317" s="171"/>
      <c r="G1317" s="171"/>
      <c r="H1317" s="171"/>
      <c r="I1317" s="171"/>
      <c r="K1317" s="206"/>
      <c r="L1317" s="207"/>
      <c r="M1317" s="208"/>
    </row>
    <row r="1318" spans="6:13">
      <c r="F1318" s="171"/>
      <c r="G1318" s="171"/>
      <c r="H1318" s="171"/>
      <c r="I1318" s="171"/>
      <c r="K1318" s="206"/>
      <c r="L1318" s="207"/>
      <c r="M1318" s="208"/>
    </row>
    <row r="1319" spans="6:13">
      <c r="F1319" s="171"/>
      <c r="G1319" s="171"/>
      <c r="H1319" s="171"/>
      <c r="I1319" s="171"/>
      <c r="K1319" s="206"/>
      <c r="L1319" s="207"/>
      <c r="M1319" s="208"/>
    </row>
    <row r="1320" spans="6:13">
      <c r="F1320" s="171"/>
      <c r="G1320" s="171"/>
      <c r="H1320" s="171"/>
      <c r="I1320" s="171"/>
      <c r="K1320" s="206"/>
      <c r="L1320" s="207"/>
      <c r="M1320" s="208"/>
    </row>
    <row r="1321" spans="6:13">
      <c r="F1321" s="171"/>
      <c r="G1321" s="171"/>
      <c r="H1321" s="171"/>
      <c r="I1321" s="171"/>
      <c r="K1321" s="206"/>
      <c r="L1321" s="207"/>
      <c r="M1321" s="208"/>
    </row>
    <row r="1322" spans="6:13">
      <c r="F1322" s="171"/>
      <c r="G1322" s="171"/>
      <c r="H1322" s="171"/>
      <c r="I1322" s="171"/>
      <c r="K1322" s="206"/>
      <c r="L1322" s="207"/>
      <c r="M1322" s="208"/>
    </row>
    <row r="1323" spans="6:13">
      <c r="F1323" s="171"/>
      <c r="G1323" s="171"/>
      <c r="H1323" s="171"/>
      <c r="I1323" s="171"/>
      <c r="K1323" s="206"/>
      <c r="L1323" s="207"/>
      <c r="M1323" s="208"/>
    </row>
    <row r="1324" spans="6:13">
      <c r="F1324" s="171"/>
      <c r="G1324" s="171"/>
      <c r="H1324" s="171"/>
      <c r="I1324" s="171"/>
      <c r="K1324" s="206"/>
      <c r="L1324" s="207"/>
      <c r="M1324" s="208"/>
    </row>
    <row r="1325" spans="6:13">
      <c r="F1325" s="171"/>
      <c r="G1325" s="171"/>
      <c r="H1325" s="171"/>
      <c r="I1325" s="171"/>
      <c r="K1325" s="206"/>
      <c r="L1325" s="207"/>
      <c r="M1325" s="208"/>
    </row>
    <row r="1326" spans="6:13">
      <c r="F1326" s="171"/>
      <c r="G1326" s="171"/>
      <c r="H1326" s="171"/>
      <c r="I1326" s="171"/>
      <c r="K1326" s="206"/>
      <c r="L1326" s="207"/>
      <c r="M1326" s="208"/>
    </row>
    <row r="1327" spans="6:13">
      <c r="F1327" s="171"/>
      <c r="G1327" s="171"/>
      <c r="H1327" s="171"/>
      <c r="I1327" s="171"/>
      <c r="K1327" s="206"/>
      <c r="L1327" s="207"/>
      <c r="M1327" s="208"/>
    </row>
    <row r="1328" spans="6:13">
      <c r="F1328" s="171"/>
      <c r="G1328" s="171"/>
      <c r="H1328" s="171"/>
      <c r="I1328" s="171"/>
      <c r="K1328" s="206"/>
      <c r="L1328" s="207"/>
      <c r="M1328" s="208"/>
    </row>
    <row r="1329" spans="5:13">
      <c r="F1329" s="171"/>
      <c r="G1329" s="171"/>
      <c r="H1329" s="171"/>
      <c r="I1329" s="171"/>
      <c r="K1329" s="206"/>
      <c r="L1329" s="207"/>
      <c r="M1329" s="208"/>
    </row>
    <row r="1330" spans="5:13">
      <c r="F1330" s="171"/>
      <c r="G1330" s="171"/>
      <c r="H1330" s="171"/>
      <c r="I1330" s="171"/>
      <c r="K1330" s="206"/>
      <c r="L1330" s="207"/>
      <c r="M1330" s="208"/>
    </row>
    <row r="1331" spans="5:13">
      <c r="F1331" s="171"/>
      <c r="G1331" s="171"/>
      <c r="H1331" s="171"/>
      <c r="I1331" s="171"/>
      <c r="K1331" s="206"/>
      <c r="L1331" s="207"/>
      <c r="M1331" s="208"/>
    </row>
    <row r="1332" spans="5:13">
      <c r="E1332" s="171"/>
      <c r="H1332" s="171"/>
      <c r="I1332" s="171"/>
      <c r="K1332" s="206"/>
      <c r="L1332" s="207"/>
      <c r="M1332" s="208"/>
    </row>
    <row r="1333" spans="5:13">
      <c r="E1333" s="171"/>
      <c r="H1333" s="171"/>
      <c r="I1333" s="171"/>
      <c r="K1333" s="206"/>
      <c r="L1333" s="207"/>
      <c r="M1333" s="208"/>
    </row>
    <row r="1334" spans="5:13">
      <c r="E1334" s="171"/>
      <c r="H1334" s="171"/>
      <c r="I1334" s="171"/>
      <c r="K1334" s="206"/>
      <c r="L1334" s="207"/>
      <c r="M1334" s="208"/>
    </row>
    <row r="1335" spans="5:13">
      <c r="E1335" s="171"/>
      <c r="H1335" s="171"/>
      <c r="I1335" s="171"/>
      <c r="K1335" s="206"/>
      <c r="L1335" s="207"/>
      <c r="M1335" s="208"/>
    </row>
    <row r="1336" spans="5:13">
      <c r="E1336" s="171"/>
      <c r="H1336" s="171"/>
      <c r="I1336" s="171"/>
      <c r="K1336" s="206"/>
      <c r="L1336" s="207"/>
      <c r="M1336" s="208"/>
    </row>
    <row r="1337" spans="5:13">
      <c r="E1337" s="171"/>
      <c r="H1337" s="171"/>
      <c r="I1337" s="171"/>
      <c r="K1337" s="206"/>
      <c r="L1337" s="207"/>
      <c r="M1337" s="208"/>
    </row>
    <row r="1338" spans="5:13">
      <c r="E1338" s="171"/>
      <c r="H1338" s="171"/>
      <c r="I1338" s="171"/>
      <c r="K1338" s="206"/>
      <c r="L1338" s="207"/>
      <c r="M1338" s="208"/>
    </row>
    <row r="1339" spans="5:13">
      <c r="E1339" s="171"/>
      <c r="H1339" s="171"/>
      <c r="I1339" s="171"/>
      <c r="K1339" s="206"/>
      <c r="L1339" s="207"/>
      <c r="M1339" s="208"/>
    </row>
    <row r="1340" spans="5:13">
      <c r="E1340" s="171"/>
      <c r="H1340" s="171"/>
      <c r="I1340" s="171"/>
      <c r="K1340" s="206"/>
      <c r="L1340" s="207"/>
      <c r="M1340" s="208"/>
    </row>
    <row r="1341" spans="5:13">
      <c r="E1341" s="171"/>
      <c r="H1341" s="171"/>
      <c r="I1341" s="171"/>
      <c r="K1341" s="206"/>
      <c r="L1341" s="207"/>
      <c r="M1341" s="208"/>
    </row>
    <row r="1342" spans="5:13">
      <c r="E1342" s="171"/>
      <c r="H1342" s="171"/>
      <c r="I1342" s="171"/>
      <c r="K1342" s="206"/>
      <c r="L1342" s="207"/>
      <c r="M1342" s="208"/>
    </row>
    <row r="1343" spans="5:13">
      <c r="E1343" s="171"/>
      <c r="H1343" s="171"/>
      <c r="I1343" s="171"/>
      <c r="K1343" s="206"/>
      <c r="L1343" s="207"/>
      <c r="M1343" s="208"/>
    </row>
    <row r="1344" spans="5:13">
      <c r="E1344" s="171"/>
      <c r="H1344" s="171"/>
      <c r="I1344" s="171"/>
      <c r="K1344" s="206"/>
      <c r="L1344" s="207"/>
      <c r="M1344" s="208"/>
    </row>
    <row r="1345" spans="5:13">
      <c r="E1345" s="171"/>
      <c r="H1345" s="171"/>
      <c r="I1345" s="171"/>
      <c r="K1345" s="206"/>
      <c r="L1345" s="207"/>
      <c r="M1345" s="208"/>
    </row>
    <row r="1346" spans="5:13">
      <c r="E1346" s="171"/>
      <c r="H1346" s="171"/>
      <c r="I1346" s="171"/>
      <c r="K1346" s="206"/>
      <c r="L1346" s="207"/>
      <c r="M1346" s="208"/>
    </row>
    <row r="1347" spans="5:13">
      <c r="E1347" s="171"/>
      <c r="H1347" s="171"/>
      <c r="I1347" s="171"/>
      <c r="K1347" s="206"/>
      <c r="L1347" s="207"/>
      <c r="M1347" s="208"/>
    </row>
    <row r="1348" spans="5:13">
      <c r="E1348" s="171"/>
      <c r="H1348" s="171"/>
      <c r="I1348" s="171"/>
      <c r="K1348" s="206"/>
      <c r="L1348" s="207"/>
      <c r="M1348" s="208"/>
    </row>
    <row r="1349" spans="5:13">
      <c r="E1349" s="171"/>
      <c r="H1349" s="171"/>
      <c r="I1349" s="171"/>
      <c r="K1349" s="206"/>
      <c r="L1349" s="207"/>
      <c r="M1349" s="208"/>
    </row>
    <row r="1350" spans="5:13">
      <c r="E1350" s="171"/>
      <c r="H1350" s="171"/>
      <c r="I1350" s="171"/>
      <c r="K1350" s="206"/>
      <c r="L1350" s="207"/>
      <c r="M1350" s="208"/>
    </row>
    <row r="1351" spans="5:13">
      <c r="E1351" s="171"/>
      <c r="H1351" s="171"/>
      <c r="I1351" s="171"/>
      <c r="K1351" s="206"/>
      <c r="L1351" s="207"/>
      <c r="M1351" s="208"/>
    </row>
    <row r="1352" spans="5:13">
      <c r="E1352" s="171"/>
      <c r="H1352" s="171"/>
      <c r="I1352" s="171"/>
      <c r="K1352" s="206"/>
      <c r="L1352" s="207"/>
      <c r="M1352" s="208"/>
    </row>
    <row r="1353" spans="5:13">
      <c r="E1353" s="171"/>
      <c r="H1353" s="171"/>
      <c r="I1353" s="171"/>
      <c r="K1353" s="206"/>
      <c r="L1353" s="207"/>
      <c r="M1353" s="208"/>
    </row>
    <row r="1354" spans="5:13">
      <c r="E1354" s="171"/>
      <c r="H1354" s="171"/>
      <c r="I1354" s="171"/>
      <c r="K1354" s="206"/>
      <c r="L1354" s="207"/>
      <c r="M1354" s="208"/>
    </row>
    <row r="1355" spans="5:13">
      <c r="E1355" s="171"/>
      <c r="H1355" s="171"/>
      <c r="I1355" s="171"/>
      <c r="K1355" s="206"/>
      <c r="L1355" s="207"/>
      <c r="M1355" s="208"/>
    </row>
    <row r="1356" spans="5:13">
      <c r="F1356" s="171"/>
      <c r="G1356" s="171"/>
      <c r="H1356" s="171"/>
      <c r="I1356" s="171"/>
      <c r="K1356" s="206"/>
      <c r="L1356" s="207"/>
      <c r="M1356" s="208"/>
    </row>
    <row r="1357" spans="5:13">
      <c r="F1357" s="171"/>
      <c r="G1357" s="171"/>
      <c r="H1357" s="171"/>
      <c r="I1357" s="171"/>
      <c r="K1357" s="206"/>
      <c r="L1357" s="207"/>
      <c r="M1357" s="208"/>
    </row>
    <row r="1358" spans="5:13">
      <c r="F1358" s="171"/>
      <c r="G1358" s="171"/>
      <c r="H1358" s="171"/>
      <c r="I1358" s="171"/>
      <c r="K1358" s="206"/>
      <c r="L1358" s="207"/>
      <c r="M1358" s="208"/>
    </row>
    <row r="1359" spans="5:13">
      <c r="F1359" s="171"/>
      <c r="G1359" s="171"/>
      <c r="H1359" s="171"/>
      <c r="I1359" s="171"/>
      <c r="K1359" s="206"/>
      <c r="L1359" s="207"/>
      <c r="M1359" s="208"/>
    </row>
    <row r="1360" spans="5:13">
      <c r="F1360" s="171"/>
      <c r="G1360" s="171"/>
      <c r="H1360" s="171"/>
      <c r="I1360" s="171"/>
      <c r="K1360" s="206"/>
      <c r="L1360" s="207"/>
      <c r="M1360" s="208"/>
    </row>
    <row r="1361" spans="6:13">
      <c r="F1361" s="171"/>
      <c r="G1361" s="171"/>
      <c r="H1361" s="171"/>
      <c r="I1361" s="171"/>
      <c r="K1361" s="206"/>
      <c r="L1361" s="207"/>
      <c r="M1361" s="208"/>
    </row>
    <row r="1362" spans="6:13">
      <c r="F1362" s="171"/>
      <c r="G1362" s="171"/>
      <c r="H1362" s="171"/>
      <c r="I1362" s="171"/>
      <c r="K1362" s="206"/>
      <c r="L1362" s="207"/>
      <c r="M1362" s="208"/>
    </row>
    <row r="1363" spans="6:13">
      <c r="F1363" s="171"/>
      <c r="G1363" s="171"/>
      <c r="H1363" s="171"/>
      <c r="I1363" s="171"/>
      <c r="K1363" s="206"/>
      <c r="L1363" s="207"/>
      <c r="M1363" s="208"/>
    </row>
    <row r="1364" spans="6:13">
      <c r="F1364" s="171"/>
      <c r="G1364" s="171"/>
      <c r="H1364" s="171"/>
      <c r="I1364" s="171"/>
      <c r="K1364" s="206"/>
      <c r="L1364" s="207"/>
      <c r="M1364" s="208"/>
    </row>
    <row r="1365" spans="6:13">
      <c r="F1365" s="171"/>
      <c r="G1365" s="171"/>
      <c r="H1365" s="171"/>
      <c r="I1365" s="171"/>
      <c r="K1365" s="206"/>
      <c r="L1365" s="207"/>
      <c r="M1365" s="208"/>
    </row>
    <row r="1366" spans="6:13">
      <c r="F1366" s="171"/>
      <c r="G1366" s="171"/>
      <c r="H1366" s="171"/>
      <c r="I1366" s="171"/>
      <c r="K1366" s="206"/>
      <c r="L1366" s="207"/>
      <c r="M1366" s="208"/>
    </row>
    <row r="1367" spans="6:13">
      <c r="F1367" s="171"/>
      <c r="G1367" s="171"/>
      <c r="H1367" s="171"/>
      <c r="I1367" s="171"/>
      <c r="K1367" s="206"/>
      <c r="L1367" s="207"/>
      <c r="M1367" s="208"/>
    </row>
    <row r="1368" spans="6:13">
      <c r="F1368" s="171"/>
      <c r="G1368" s="171"/>
      <c r="H1368" s="171"/>
      <c r="I1368" s="171"/>
      <c r="K1368" s="206"/>
      <c r="L1368" s="207"/>
      <c r="M1368" s="208"/>
    </row>
    <row r="1369" spans="6:13">
      <c r="F1369" s="171"/>
      <c r="G1369" s="171"/>
      <c r="H1369" s="171"/>
      <c r="I1369" s="171"/>
      <c r="K1369" s="206"/>
      <c r="L1369" s="207"/>
      <c r="M1369" s="208"/>
    </row>
    <row r="1370" spans="6:13">
      <c r="F1370" s="171"/>
      <c r="G1370" s="171"/>
      <c r="H1370" s="171"/>
      <c r="I1370" s="171"/>
      <c r="K1370" s="206"/>
      <c r="L1370" s="207"/>
      <c r="M1370" s="208"/>
    </row>
    <row r="1371" spans="6:13">
      <c r="F1371" s="171"/>
      <c r="G1371" s="171"/>
      <c r="H1371" s="171"/>
      <c r="I1371" s="171"/>
      <c r="K1371" s="206"/>
      <c r="L1371" s="207"/>
      <c r="M1371" s="208"/>
    </row>
    <row r="1372" spans="6:13">
      <c r="F1372" s="171"/>
      <c r="G1372" s="171"/>
      <c r="H1372" s="171"/>
      <c r="I1372" s="171"/>
      <c r="K1372" s="206"/>
      <c r="L1372" s="207"/>
      <c r="M1372" s="208"/>
    </row>
    <row r="1373" spans="6:13">
      <c r="F1373" s="171"/>
      <c r="G1373" s="171"/>
      <c r="H1373" s="171"/>
      <c r="I1373" s="171"/>
      <c r="K1373" s="206"/>
      <c r="L1373" s="207"/>
      <c r="M1373" s="208"/>
    </row>
    <row r="1374" spans="6:13">
      <c r="F1374" s="171"/>
      <c r="G1374" s="171"/>
      <c r="H1374" s="171"/>
      <c r="I1374" s="171"/>
      <c r="K1374" s="206"/>
      <c r="L1374" s="207"/>
      <c r="M1374" s="208"/>
    </row>
    <row r="1375" spans="6:13">
      <c r="F1375" s="171"/>
      <c r="G1375" s="171"/>
      <c r="H1375" s="171"/>
      <c r="I1375" s="171"/>
      <c r="K1375" s="206"/>
      <c r="L1375" s="207"/>
      <c r="M1375" s="208"/>
    </row>
    <row r="1376" spans="6:13">
      <c r="F1376" s="171"/>
      <c r="G1376" s="171"/>
      <c r="H1376" s="171"/>
      <c r="I1376" s="171"/>
      <c r="K1376" s="206"/>
      <c r="L1376" s="207"/>
      <c r="M1376" s="208"/>
    </row>
    <row r="1377" spans="6:13">
      <c r="F1377" s="171"/>
      <c r="G1377" s="171"/>
      <c r="H1377" s="171"/>
      <c r="I1377" s="171"/>
      <c r="K1377" s="206"/>
      <c r="L1377" s="207"/>
      <c r="M1377" s="208"/>
    </row>
    <row r="1378" spans="6:13">
      <c r="F1378" s="171"/>
      <c r="G1378" s="171"/>
      <c r="H1378" s="171"/>
      <c r="I1378" s="171"/>
      <c r="K1378" s="206"/>
      <c r="L1378" s="207"/>
      <c r="M1378" s="208"/>
    </row>
    <row r="1379" spans="6:13">
      <c r="F1379" s="171"/>
      <c r="G1379" s="171"/>
      <c r="H1379" s="171"/>
      <c r="I1379" s="171"/>
      <c r="K1379" s="206"/>
      <c r="L1379" s="207"/>
      <c r="M1379" s="208"/>
    </row>
    <row r="1380" spans="6:13">
      <c r="F1380" s="171"/>
      <c r="G1380" s="171"/>
      <c r="H1380" s="171"/>
      <c r="I1380" s="171"/>
      <c r="K1380" s="206"/>
      <c r="L1380" s="207"/>
      <c r="M1380" s="208"/>
    </row>
    <row r="1381" spans="6:13">
      <c r="F1381" s="171"/>
      <c r="G1381" s="171"/>
      <c r="H1381" s="171"/>
      <c r="I1381" s="171"/>
      <c r="K1381" s="206"/>
      <c r="L1381" s="207"/>
      <c r="M1381" s="208"/>
    </row>
    <row r="1382" spans="6:13">
      <c r="F1382" s="171"/>
      <c r="G1382" s="171"/>
      <c r="H1382" s="171"/>
      <c r="I1382" s="171"/>
      <c r="K1382" s="206"/>
      <c r="L1382" s="207"/>
      <c r="M1382" s="208"/>
    </row>
    <row r="1383" spans="6:13">
      <c r="F1383" s="171"/>
      <c r="G1383" s="171"/>
      <c r="H1383" s="171"/>
      <c r="I1383" s="171"/>
      <c r="K1383" s="206"/>
      <c r="L1383" s="207"/>
      <c r="M1383" s="208"/>
    </row>
    <row r="1384" spans="6:13">
      <c r="F1384" s="171"/>
      <c r="G1384" s="171"/>
      <c r="H1384" s="171"/>
      <c r="I1384" s="171"/>
      <c r="K1384" s="206"/>
      <c r="L1384" s="207"/>
      <c r="M1384" s="208"/>
    </row>
    <row r="1385" spans="6:13">
      <c r="F1385" s="171"/>
      <c r="G1385" s="171"/>
      <c r="H1385" s="171"/>
      <c r="I1385" s="171"/>
      <c r="K1385" s="206"/>
      <c r="L1385" s="207"/>
      <c r="M1385" s="208"/>
    </row>
    <row r="1386" spans="6:13">
      <c r="F1386" s="171"/>
      <c r="G1386" s="171"/>
      <c r="H1386" s="171"/>
      <c r="I1386" s="171"/>
      <c r="K1386" s="206"/>
      <c r="L1386" s="207"/>
      <c r="M1386" s="208"/>
    </row>
    <row r="1387" spans="6:13">
      <c r="F1387" s="171"/>
      <c r="G1387" s="171"/>
      <c r="H1387" s="171"/>
      <c r="I1387" s="171"/>
      <c r="K1387" s="206"/>
      <c r="L1387" s="207"/>
      <c r="M1387" s="208"/>
    </row>
    <row r="1388" spans="6:13">
      <c r="F1388" s="171"/>
      <c r="G1388" s="171"/>
      <c r="H1388" s="171"/>
      <c r="I1388" s="171"/>
      <c r="K1388" s="206"/>
      <c r="L1388" s="207"/>
      <c r="M1388" s="208"/>
    </row>
    <row r="1389" spans="6:13">
      <c r="F1389" s="171"/>
      <c r="G1389" s="171"/>
      <c r="H1389" s="171"/>
      <c r="I1389" s="171"/>
      <c r="K1389" s="206"/>
      <c r="L1389" s="207"/>
      <c r="M1389" s="208"/>
    </row>
    <row r="1390" spans="6:13">
      <c r="F1390" s="171"/>
      <c r="G1390" s="171"/>
      <c r="H1390" s="171"/>
      <c r="I1390" s="171"/>
      <c r="K1390" s="206"/>
      <c r="L1390" s="207"/>
      <c r="M1390" s="208"/>
    </row>
    <row r="1391" spans="6:13">
      <c r="F1391" s="171"/>
      <c r="G1391" s="171"/>
      <c r="H1391" s="171"/>
      <c r="I1391" s="171"/>
      <c r="K1391" s="206"/>
      <c r="L1391" s="207"/>
      <c r="M1391" s="208"/>
    </row>
    <row r="1392" spans="6:13">
      <c r="F1392" s="171"/>
      <c r="G1392" s="171"/>
      <c r="H1392" s="171"/>
      <c r="I1392" s="171"/>
      <c r="K1392" s="206"/>
      <c r="L1392" s="207"/>
      <c r="M1392" s="208"/>
    </row>
    <row r="1393" spans="5:13">
      <c r="F1393" s="171"/>
      <c r="G1393" s="171"/>
      <c r="H1393" s="171"/>
      <c r="I1393" s="171"/>
      <c r="K1393" s="206"/>
      <c r="L1393" s="207"/>
      <c r="M1393" s="208"/>
    </row>
    <row r="1394" spans="5:13">
      <c r="F1394" s="171"/>
      <c r="G1394" s="171"/>
      <c r="H1394" s="171"/>
      <c r="I1394" s="171"/>
      <c r="K1394" s="206"/>
      <c r="L1394" s="207"/>
      <c r="M1394" s="208"/>
    </row>
    <row r="1395" spans="5:13">
      <c r="F1395" s="171"/>
      <c r="G1395" s="171"/>
      <c r="H1395" s="171"/>
      <c r="I1395" s="171"/>
      <c r="K1395" s="206"/>
      <c r="L1395" s="207"/>
      <c r="M1395" s="208"/>
    </row>
    <row r="1396" spans="5:13">
      <c r="E1396" s="171"/>
      <c r="H1396" s="171"/>
      <c r="I1396" s="171"/>
      <c r="K1396" s="206"/>
      <c r="L1396" s="207"/>
      <c r="M1396" s="208"/>
    </row>
    <row r="1397" spans="5:13">
      <c r="E1397" s="171"/>
      <c r="H1397" s="171"/>
      <c r="I1397" s="171"/>
      <c r="K1397" s="206"/>
      <c r="L1397" s="207"/>
      <c r="M1397" s="208"/>
    </row>
    <row r="1398" spans="5:13">
      <c r="E1398" s="171"/>
      <c r="H1398" s="171"/>
      <c r="I1398" s="171"/>
      <c r="K1398" s="206"/>
      <c r="L1398" s="207"/>
      <c r="M1398" s="208"/>
    </row>
    <row r="1399" spans="5:13">
      <c r="E1399" s="171"/>
      <c r="H1399" s="171"/>
      <c r="I1399" s="171"/>
      <c r="K1399" s="206"/>
      <c r="L1399" s="207"/>
      <c r="M1399" s="208"/>
    </row>
    <row r="1400" spans="5:13">
      <c r="E1400" s="171"/>
      <c r="H1400" s="171"/>
      <c r="I1400" s="171"/>
      <c r="K1400" s="206"/>
      <c r="L1400" s="207"/>
      <c r="M1400" s="208"/>
    </row>
    <row r="1401" spans="5:13">
      <c r="E1401" s="171"/>
      <c r="H1401" s="171"/>
      <c r="I1401" s="171"/>
      <c r="K1401" s="206"/>
      <c r="L1401" s="207"/>
      <c r="M1401" s="208"/>
    </row>
    <row r="1402" spans="5:13">
      <c r="E1402" s="171"/>
      <c r="H1402" s="171"/>
      <c r="I1402" s="171"/>
      <c r="K1402" s="206"/>
      <c r="L1402" s="207"/>
      <c r="M1402" s="208"/>
    </row>
    <row r="1403" spans="5:13">
      <c r="E1403" s="171"/>
      <c r="H1403" s="171"/>
      <c r="I1403" s="171"/>
      <c r="K1403" s="206"/>
      <c r="L1403" s="207"/>
      <c r="M1403" s="208"/>
    </row>
    <row r="1404" spans="5:13">
      <c r="E1404" s="171"/>
      <c r="H1404" s="171"/>
      <c r="I1404" s="171"/>
      <c r="K1404" s="206"/>
      <c r="L1404" s="207"/>
      <c r="M1404" s="208"/>
    </row>
    <row r="1405" spans="5:13">
      <c r="E1405" s="171"/>
      <c r="H1405" s="171"/>
      <c r="I1405" s="171"/>
      <c r="K1405" s="206"/>
      <c r="L1405" s="207"/>
      <c r="M1405" s="208"/>
    </row>
    <row r="1406" spans="5:13">
      <c r="E1406" s="171"/>
      <c r="H1406" s="171"/>
      <c r="I1406" s="171"/>
      <c r="K1406" s="206"/>
      <c r="L1406" s="207"/>
      <c r="M1406" s="208"/>
    </row>
    <row r="1407" spans="5:13">
      <c r="E1407" s="171"/>
      <c r="H1407" s="171"/>
      <c r="I1407" s="171"/>
      <c r="K1407" s="206"/>
      <c r="L1407" s="207"/>
      <c r="M1407" s="208"/>
    </row>
    <row r="1408" spans="5:13">
      <c r="E1408" s="171"/>
      <c r="H1408" s="171"/>
      <c r="I1408" s="171"/>
      <c r="K1408" s="206"/>
      <c r="L1408" s="207"/>
      <c r="M1408" s="208"/>
    </row>
    <row r="1409" spans="5:13">
      <c r="E1409" s="171"/>
      <c r="H1409" s="171"/>
      <c r="I1409" s="171"/>
      <c r="K1409" s="206"/>
      <c r="L1409" s="207"/>
      <c r="M1409" s="208"/>
    </row>
    <row r="1410" spans="5:13">
      <c r="E1410" s="171"/>
      <c r="H1410" s="171"/>
      <c r="I1410" s="171"/>
      <c r="K1410" s="206"/>
      <c r="L1410" s="207"/>
      <c r="M1410" s="208"/>
    </row>
    <row r="1411" spans="5:13">
      <c r="E1411" s="171"/>
      <c r="H1411" s="171"/>
      <c r="I1411" s="171"/>
      <c r="K1411" s="206"/>
      <c r="L1411" s="207"/>
      <c r="M1411" s="208"/>
    </row>
    <row r="1412" spans="5:13">
      <c r="E1412" s="171"/>
      <c r="H1412" s="171"/>
      <c r="I1412" s="171"/>
      <c r="K1412" s="206"/>
      <c r="L1412" s="207"/>
      <c r="M1412" s="208"/>
    </row>
    <row r="1413" spans="5:13">
      <c r="E1413" s="171"/>
      <c r="H1413" s="171"/>
      <c r="I1413" s="171"/>
      <c r="K1413" s="206"/>
      <c r="L1413" s="207"/>
      <c r="M1413" s="208"/>
    </row>
    <row r="1414" spans="5:13">
      <c r="E1414" s="171"/>
      <c r="H1414" s="171"/>
      <c r="I1414" s="171"/>
      <c r="K1414" s="206"/>
      <c r="L1414" s="207"/>
      <c r="M1414" s="208"/>
    </row>
    <row r="1415" spans="5:13">
      <c r="E1415" s="171"/>
      <c r="H1415" s="171"/>
      <c r="I1415" s="171"/>
      <c r="K1415" s="206"/>
      <c r="L1415" s="207"/>
      <c r="M1415" s="208"/>
    </row>
    <row r="1416" spans="5:13">
      <c r="F1416" s="171"/>
      <c r="G1416" s="171"/>
      <c r="H1416" s="171"/>
      <c r="I1416" s="171"/>
      <c r="K1416" s="206"/>
      <c r="L1416" s="207"/>
      <c r="M1416" s="208"/>
    </row>
    <row r="1417" spans="5:13">
      <c r="F1417" s="171"/>
      <c r="G1417" s="171"/>
      <c r="H1417" s="171"/>
      <c r="I1417" s="171"/>
      <c r="K1417" s="206"/>
      <c r="L1417" s="207"/>
      <c r="M1417" s="208"/>
    </row>
    <row r="1418" spans="5:13">
      <c r="F1418" s="171"/>
      <c r="G1418" s="171"/>
      <c r="H1418" s="171"/>
      <c r="I1418" s="171"/>
      <c r="K1418" s="206"/>
      <c r="L1418" s="207"/>
      <c r="M1418" s="208"/>
    </row>
    <row r="1419" spans="5:13">
      <c r="F1419" s="171"/>
      <c r="G1419" s="171"/>
      <c r="H1419" s="171"/>
      <c r="I1419" s="171"/>
      <c r="K1419" s="206"/>
      <c r="L1419" s="207"/>
      <c r="M1419" s="208"/>
    </row>
    <row r="1420" spans="5:13">
      <c r="F1420" s="171"/>
      <c r="G1420" s="171"/>
      <c r="H1420" s="171"/>
      <c r="I1420" s="171"/>
      <c r="K1420" s="206"/>
      <c r="L1420" s="207"/>
      <c r="M1420" s="208"/>
    </row>
    <row r="1421" spans="5:13">
      <c r="F1421" s="171"/>
      <c r="G1421" s="171"/>
      <c r="H1421" s="171"/>
      <c r="I1421" s="171"/>
      <c r="K1421" s="206"/>
      <c r="L1421" s="207"/>
      <c r="M1421" s="208"/>
    </row>
    <row r="1422" spans="5:13">
      <c r="F1422" s="171"/>
      <c r="G1422" s="171"/>
      <c r="H1422" s="171"/>
      <c r="I1422" s="171"/>
      <c r="K1422" s="206"/>
      <c r="L1422" s="207"/>
      <c r="M1422" s="208"/>
    </row>
    <row r="1423" spans="5:13">
      <c r="F1423" s="171"/>
      <c r="G1423" s="171"/>
      <c r="H1423" s="171"/>
      <c r="I1423" s="171"/>
      <c r="K1423" s="206"/>
      <c r="L1423" s="207"/>
      <c r="M1423" s="208"/>
    </row>
    <row r="1424" spans="5:13">
      <c r="F1424" s="171"/>
      <c r="G1424" s="171"/>
      <c r="H1424" s="171"/>
      <c r="I1424" s="171"/>
      <c r="K1424" s="206"/>
      <c r="L1424" s="207"/>
      <c r="M1424" s="208"/>
    </row>
    <row r="1425" spans="5:13">
      <c r="F1425" s="171"/>
      <c r="G1425" s="171"/>
      <c r="H1425" s="171"/>
      <c r="I1425" s="171"/>
      <c r="K1425" s="206"/>
      <c r="L1425" s="207"/>
      <c r="M1425" s="208"/>
    </row>
    <row r="1426" spans="5:13">
      <c r="F1426" s="171"/>
      <c r="G1426" s="171"/>
      <c r="H1426" s="171"/>
      <c r="I1426" s="171"/>
      <c r="K1426" s="206"/>
      <c r="L1426" s="207"/>
      <c r="M1426" s="208"/>
    </row>
    <row r="1427" spans="5:13">
      <c r="F1427" s="171"/>
      <c r="G1427" s="171"/>
      <c r="H1427" s="171"/>
      <c r="I1427" s="171"/>
      <c r="K1427" s="206"/>
      <c r="L1427" s="207"/>
      <c r="M1427" s="208"/>
    </row>
    <row r="1428" spans="5:13">
      <c r="F1428" s="171"/>
      <c r="G1428" s="171"/>
      <c r="H1428" s="171"/>
      <c r="I1428" s="171"/>
      <c r="K1428" s="206"/>
      <c r="L1428" s="207"/>
      <c r="M1428" s="208"/>
    </row>
    <row r="1429" spans="5:13">
      <c r="F1429" s="171"/>
      <c r="G1429" s="171"/>
      <c r="H1429" s="171"/>
      <c r="I1429" s="171"/>
      <c r="K1429" s="206"/>
      <c r="L1429" s="207"/>
      <c r="M1429" s="208"/>
    </row>
    <row r="1430" spans="5:13">
      <c r="F1430" s="171"/>
      <c r="G1430" s="171"/>
      <c r="H1430" s="171"/>
      <c r="I1430" s="171"/>
      <c r="K1430" s="206"/>
      <c r="L1430" s="207"/>
      <c r="M1430" s="208"/>
    </row>
    <row r="1431" spans="5:13">
      <c r="F1431" s="171"/>
      <c r="G1431" s="171"/>
      <c r="H1431" s="171"/>
      <c r="I1431" s="171"/>
      <c r="K1431" s="206"/>
      <c r="L1431" s="207"/>
      <c r="M1431" s="208"/>
    </row>
    <row r="1432" spans="5:13">
      <c r="E1432" s="171"/>
      <c r="H1432" s="171"/>
      <c r="I1432" s="171"/>
      <c r="K1432" s="206"/>
      <c r="L1432" s="207"/>
      <c r="M1432" s="208"/>
    </row>
    <row r="1433" spans="5:13">
      <c r="E1433" s="171"/>
      <c r="H1433" s="171"/>
      <c r="I1433" s="171"/>
      <c r="K1433" s="206"/>
      <c r="L1433" s="207"/>
      <c r="M1433" s="208"/>
    </row>
    <row r="1434" spans="5:13">
      <c r="E1434" s="171"/>
      <c r="H1434" s="171"/>
      <c r="I1434" s="171"/>
      <c r="K1434" s="206"/>
      <c r="L1434" s="207"/>
      <c r="M1434" s="208"/>
    </row>
    <row r="1435" spans="5:13">
      <c r="E1435" s="171"/>
      <c r="H1435" s="171"/>
      <c r="I1435" s="171"/>
      <c r="K1435" s="206"/>
      <c r="L1435" s="207"/>
      <c r="M1435" s="208"/>
    </row>
    <row r="1436" spans="5:13">
      <c r="E1436" s="171"/>
      <c r="H1436" s="171"/>
      <c r="I1436" s="171"/>
      <c r="K1436" s="206"/>
      <c r="L1436" s="207"/>
      <c r="M1436" s="208"/>
    </row>
    <row r="1437" spans="5:13">
      <c r="E1437" s="171"/>
      <c r="H1437" s="171"/>
      <c r="I1437" s="171"/>
      <c r="K1437" s="206"/>
      <c r="L1437" s="207"/>
      <c r="M1437" s="208"/>
    </row>
    <row r="1438" spans="5:13">
      <c r="E1438" s="171"/>
      <c r="H1438" s="171"/>
      <c r="I1438" s="171"/>
      <c r="K1438" s="206"/>
      <c r="L1438" s="207"/>
      <c r="M1438" s="208"/>
    </row>
    <row r="1439" spans="5:13">
      <c r="E1439" s="171"/>
      <c r="H1439" s="171"/>
      <c r="I1439" s="171"/>
      <c r="K1439" s="206"/>
      <c r="L1439" s="207"/>
      <c r="M1439" s="208"/>
    </row>
    <row r="1440" spans="5:13">
      <c r="E1440" s="171"/>
      <c r="H1440" s="171"/>
      <c r="I1440" s="171"/>
      <c r="K1440" s="206"/>
      <c r="L1440" s="207"/>
      <c r="M1440" s="208"/>
    </row>
    <row r="1441" spans="5:13">
      <c r="E1441" s="171"/>
      <c r="H1441" s="171"/>
      <c r="I1441" s="171"/>
      <c r="K1441" s="206"/>
      <c r="L1441" s="207"/>
      <c r="M1441" s="208"/>
    </row>
    <row r="1442" spans="5:13">
      <c r="E1442" s="171"/>
      <c r="H1442" s="171"/>
      <c r="I1442" s="171"/>
      <c r="K1442" s="206"/>
      <c r="L1442" s="207"/>
      <c r="M1442" s="208"/>
    </row>
    <row r="1443" spans="5:13">
      <c r="E1443" s="171"/>
      <c r="H1443" s="171"/>
      <c r="I1443" s="171"/>
      <c r="K1443" s="206"/>
      <c r="L1443" s="207"/>
      <c r="M1443" s="208"/>
    </row>
    <row r="1444" spans="5:13">
      <c r="E1444" s="171"/>
      <c r="H1444" s="171"/>
      <c r="I1444" s="171"/>
      <c r="K1444" s="206"/>
      <c r="L1444" s="207"/>
      <c r="M1444" s="208"/>
    </row>
    <row r="1445" spans="5:13">
      <c r="E1445" s="171"/>
      <c r="H1445" s="171"/>
      <c r="I1445" s="171"/>
      <c r="K1445" s="206"/>
      <c r="L1445" s="207"/>
      <c r="M1445" s="208"/>
    </row>
    <row r="1446" spans="5:13">
      <c r="E1446" s="171"/>
      <c r="H1446" s="171"/>
      <c r="I1446" s="171"/>
      <c r="K1446" s="206"/>
      <c r="L1446" s="207"/>
      <c r="M1446" s="208"/>
    </row>
    <row r="1447" spans="5:13">
      <c r="E1447" s="171"/>
      <c r="H1447" s="171"/>
      <c r="I1447" s="171"/>
      <c r="K1447" s="206"/>
      <c r="L1447" s="207"/>
      <c r="M1447" s="208"/>
    </row>
    <row r="1448" spans="5:13">
      <c r="E1448" s="171"/>
      <c r="H1448" s="171"/>
      <c r="I1448" s="171"/>
      <c r="K1448" s="206"/>
      <c r="L1448" s="207"/>
      <c r="M1448" s="208"/>
    </row>
    <row r="1449" spans="5:13">
      <c r="E1449" s="171"/>
      <c r="H1449" s="171"/>
      <c r="I1449" s="171"/>
      <c r="K1449" s="206"/>
      <c r="L1449" s="207"/>
      <c r="M1449" s="208"/>
    </row>
    <row r="1450" spans="5:13">
      <c r="E1450" s="171"/>
      <c r="H1450" s="171"/>
      <c r="I1450" s="171"/>
      <c r="K1450" s="206"/>
      <c r="L1450" s="207"/>
      <c r="M1450" s="208"/>
    </row>
    <row r="1451" spans="5:13">
      <c r="E1451" s="171"/>
      <c r="H1451" s="171"/>
      <c r="I1451" s="171"/>
      <c r="K1451" s="206"/>
      <c r="L1451" s="207"/>
      <c r="M1451" s="208"/>
    </row>
    <row r="1452" spans="5:13">
      <c r="E1452" s="171"/>
      <c r="H1452" s="171"/>
      <c r="I1452" s="171"/>
      <c r="K1452" s="206"/>
      <c r="L1452" s="207"/>
      <c r="M1452" s="208"/>
    </row>
    <row r="1453" spans="5:13">
      <c r="E1453" s="171"/>
      <c r="H1453" s="171"/>
      <c r="I1453" s="171"/>
      <c r="K1453" s="206"/>
      <c r="L1453" s="207"/>
      <c r="M1453" s="208"/>
    </row>
    <row r="1454" spans="5:13">
      <c r="E1454" s="171"/>
      <c r="H1454" s="171"/>
      <c r="I1454" s="171"/>
      <c r="K1454" s="206"/>
      <c r="L1454" s="207"/>
      <c r="M1454" s="208"/>
    </row>
    <row r="1455" spans="5:13">
      <c r="E1455" s="171"/>
      <c r="H1455" s="171"/>
      <c r="I1455" s="171"/>
      <c r="K1455" s="206"/>
      <c r="L1455" s="207"/>
      <c r="M1455" s="208"/>
    </row>
    <row r="1456" spans="5:13">
      <c r="F1456" s="171"/>
      <c r="G1456" s="171"/>
      <c r="H1456" s="171"/>
      <c r="I1456" s="171"/>
      <c r="K1456" s="206"/>
      <c r="L1456" s="207"/>
      <c r="M1456" s="208"/>
    </row>
    <row r="1457" spans="6:13">
      <c r="F1457" s="171"/>
      <c r="G1457" s="171"/>
      <c r="H1457" s="171"/>
      <c r="I1457" s="171"/>
      <c r="K1457" s="206"/>
      <c r="L1457" s="207"/>
      <c r="M1457" s="208"/>
    </row>
    <row r="1458" spans="6:13">
      <c r="F1458" s="171"/>
      <c r="G1458" s="171"/>
      <c r="H1458" s="171"/>
      <c r="I1458" s="171"/>
      <c r="K1458" s="206"/>
      <c r="L1458" s="207"/>
      <c r="M1458" s="208"/>
    </row>
    <row r="1459" spans="6:13">
      <c r="F1459" s="171"/>
      <c r="G1459" s="171"/>
      <c r="H1459" s="171"/>
      <c r="I1459" s="171"/>
      <c r="K1459" s="206"/>
      <c r="L1459" s="207"/>
      <c r="M1459" s="208"/>
    </row>
    <row r="1460" spans="6:13">
      <c r="F1460" s="171"/>
      <c r="G1460" s="171"/>
      <c r="H1460" s="171"/>
      <c r="I1460" s="171"/>
      <c r="K1460" s="206"/>
      <c r="L1460" s="207"/>
      <c r="M1460" s="208"/>
    </row>
    <row r="1461" spans="6:13">
      <c r="F1461" s="171"/>
      <c r="G1461" s="171"/>
      <c r="H1461" s="171"/>
      <c r="I1461" s="171"/>
      <c r="K1461" s="206"/>
      <c r="L1461" s="207"/>
      <c r="M1461" s="208"/>
    </row>
    <row r="1462" spans="6:13">
      <c r="F1462" s="171"/>
      <c r="G1462" s="171"/>
      <c r="H1462" s="171"/>
      <c r="I1462" s="171"/>
      <c r="K1462" s="206"/>
      <c r="L1462" s="207"/>
      <c r="M1462" s="208"/>
    </row>
    <row r="1463" spans="6:13">
      <c r="F1463" s="171"/>
      <c r="G1463" s="171"/>
      <c r="H1463" s="171"/>
      <c r="I1463" s="171"/>
      <c r="K1463" s="206"/>
      <c r="L1463" s="207"/>
      <c r="M1463" s="208"/>
    </row>
    <row r="1464" spans="6:13">
      <c r="F1464" s="171"/>
      <c r="G1464" s="171"/>
      <c r="H1464" s="171"/>
      <c r="I1464" s="171"/>
      <c r="K1464" s="206"/>
      <c r="L1464" s="207"/>
      <c r="M1464" s="208"/>
    </row>
    <row r="1465" spans="6:13">
      <c r="F1465" s="171"/>
      <c r="G1465" s="171"/>
      <c r="H1465" s="171"/>
      <c r="I1465" s="171"/>
      <c r="K1465" s="206"/>
      <c r="L1465" s="207"/>
      <c r="M1465" s="208"/>
    </row>
    <row r="1466" spans="6:13">
      <c r="F1466" s="171"/>
      <c r="G1466" s="171"/>
      <c r="H1466" s="171"/>
      <c r="I1466" s="171"/>
      <c r="K1466" s="206"/>
      <c r="L1466" s="207"/>
      <c r="M1466" s="208"/>
    </row>
    <row r="1467" spans="6:13">
      <c r="F1467" s="171"/>
      <c r="G1467" s="171"/>
      <c r="H1467" s="171"/>
      <c r="I1467" s="171"/>
      <c r="K1467" s="206"/>
      <c r="L1467" s="207"/>
      <c r="M1467" s="208"/>
    </row>
    <row r="1468" spans="6:13">
      <c r="F1468" s="171"/>
      <c r="G1468" s="171"/>
      <c r="H1468" s="171"/>
      <c r="I1468" s="171"/>
      <c r="K1468" s="206"/>
      <c r="L1468" s="207"/>
      <c r="M1468" s="208"/>
    </row>
    <row r="1469" spans="6:13">
      <c r="F1469" s="171"/>
      <c r="G1469" s="171"/>
      <c r="H1469" s="171"/>
      <c r="I1469" s="171"/>
      <c r="K1469" s="206"/>
      <c r="L1469" s="207"/>
      <c r="M1469" s="208"/>
    </row>
    <row r="1470" spans="6:13">
      <c r="F1470" s="171"/>
      <c r="G1470" s="171"/>
      <c r="H1470" s="171"/>
      <c r="I1470" s="171"/>
      <c r="K1470" s="206"/>
      <c r="L1470" s="207"/>
      <c r="M1470" s="208"/>
    </row>
    <row r="1471" spans="6:13">
      <c r="F1471" s="171"/>
      <c r="G1471" s="171"/>
      <c r="H1471" s="171"/>
      <c r="I1471" s="171"/>
      <c r="K1471" s="206"/>
      <c r="L1471" s="207"/>
      <c r="M1471" s="208"/>
    </row>
    <row r="1472" spans="6:13">
      <c r="F1472" s="171"/>
      <c r="G1472" s="171"/>
      <c r="H1472" s="171"/>
      <c r="I1472" s="171"/>
      <c r="K1472" s="206"/>
      <c r="L1472" s="207"/>
      <c r="M1472" s="208"/>
    </row>
    <row r="1473" spans="6:13">
      <c r="F1473" s="171"/>
      <c r="G1473" s="171"/>
      <c r="H1473" s="171"/>
      <c r="I1473" s="171"/>
      <c r="K1473" s="206"/>
      <c r="L1473" s="207"/>
      <c r="M1473" s="208"/>
    </row>
    <row r="1474" spans="6:13">
      <c r="F1474" s="171"/>
      <c r="G1474" s="171"/>
      <c r="H1474" s="171"/>
      <c r="I1474" s="171"/>
      <c r="K1474" s="206"/>
      <c r="L1474" s="207"/>
      <c r="M1474" s="208"/>
    </row>
    <row r="1475" spans="6:13">
      <c r="F1475" s="171"/>
      <c r="G1475" s="171"/>
      <c r="H1475" s="171"/>
      <c r="I1475" s="171"/>
      <c r="K1475" s="206"/>
      <c r="L1475" s="207"/>
      <c r="M1475" s="208"/>
    </row>
    <row r="1476" spans="6:13">
      <c r="F1476" s="171"/>
      <c r="G1476" s="171"/>
      <c r="H1476" s="171"/>
      <c r="I1476" s="171"/>
      <c r="K1476" s="206"/>
      <c r="L1476" s="207"/>
      <c r="M1476" s="208"/>
    </row>
    <row r="1477" spans="6:13">
      <c r="F1477" s="171"/>
      <c r="G1477" s="171"/>
      <c r="H1477" s="171"/>
      <c r="I1477" s="171"/>
      <c r="K1477" s="206"/>
      <c r="L1477" s="207"/>
      <c r="M1477" s="208"/>
    </row>
    <row r="1478" spans="6:13">
      <c r="F1478" s="171"/>
      <c r="G1478" s="171"/>
      <c r="H1478" s="171"/>
      <c r="I1478" s="171"/>
      <c r="K1478" s="206"/>
      <c r="L1478" s="207"/>
      <c r="M1478" s="208"/>
    </row>
    <row r="1479" spans="6:13">
      <c r="F1479" s="171"/>
      <c r="G1479" s="171"/>
      <c r="H1479" s="171"/>
      <c r="I1479" s="171"/>
      <c r="K1479" s="206"/>
      <c r="L1479" s="207"/>
      <c r="M1479" s="208"/>
    </row>
    <row r="1480" spans="6:13">
      <c r="F1480" s="171"/>
      <c r="G1480" s="171"/>
      <c r="H1480" s="171"/>
      <c r="I1480" s="171"/>
      <c r="K1480" s="206"/>
      <c r="L1480" s="207"/>
      <c r="M1480" s="208"/>
    </row>
    <row r="1481" spans="6:13">
      <c r="F1481" s="171"/>
      <c r="G1481" s="171"/>
      <c r="H1481" s="171"/>
      <c r="I1481" s="171"/>
      <c r="K1481" s="206"/>
      <c r="L1481" s="207"/>
      <c r="M1481" s="208"/>
    </row>
    <row r="1482" spans="6:13">
      <c r="F1482" s="171"/>
      <c r="G1482" s="171"/>
      <c r="H1482" s="171"/>
      <c r="I1482" s="171"/>
      <c r="K1482" s="206"/>
      <c r="L1482" s="207"/>
      <c r="M1482" s="208"/>
    </row>
    <row r="1483" spans="6:13">
      <c r="F1483" s="171"/>
      <c r="G1483" s="171"/>
      <c r="H1483" s="171"/>
      <c r="I1483" s="171"/>
      <c r="K1483" s="206"/>
      <c r="L1483" s="207"/>
      <c r="M1483" s="208"/>
    </row>
    <row r="1484" spans="6:13">
      <c r="F1484" s="171"/>
      <c r="G1484" s="171"/>
      <c r="H1484" s="171"/>
      <c r="I1484" s="171"/>
      <c r="K1484" s="206"/>
      <c r="L1484" s="207"/>
      <c r="M1484" s="208"/>
    </row>
    <row r="1485" spans="6:13">
      <c r="F1485" s="171"/>
      <c r="G1485" s="171"/>
      <c r="H1485" s="171"/>
      <c r="I1485" s="171"/>
      <c r="K1485" s="206"/>
      <c r="L1485" s="207"/>
      <c r="M1485" s="208"/>
    </row>
    <row r="1486" spans="6:13">
      <c r="F1486" s="171"/>
      <c r="G1486" s="171"/>
      <c r="H1486" s="171"/>
      <c r="I1486" s="171"/>
      <c r="K1486" s="206"/>
      <c r="L1486" s="207"/>
      <c r="M1486" s="208"/>
    </row>
    <row r="1487" spans="6:13">
      <c r="F1487" s="171"/>
      <c r="G1487" s="171"/>
      <c r="H1487" s="171"/>
      <c r="I1487" s="171"/>
      <c r="K1487" s="206"/>
      <c r="L1487" s="207"/>
      <c r="M1487" s="208"/>
    </row>
    <row r="1488" spans="6:13">
      <c r="F1488" s="171"/>
      <c r="G1488" s="171"/>
      <c r="H1488" s="171"/>
      <c r="I1488" s="171"/>
      <c r="K1488" s="206"/>
      <c r="L1488" s="207"/>
      <c r="M1488" s="208"/>
    </row>
    <row r="1489" spans="5:13">
      <c r="F1489" s="171"/>
      <c r="G1489" s="171"/>
      <c r="H1489" s="171"/>
      <c r="I1489" s="171"/>
      <c r="K1489" s="206"/>
      <c r="L1489" s="207"/>
      <c r="M1489" s="208"/>
    </row>
    <row r="1490" spans="5:13">
      <c r="F1490" s="171"/>
      <c r="G1490" s="171"/>
      <c r="H1490" s="171"/>
      <c r="I1490" s="171"/>
      <c r="K1490" s="206"/>
      <c r="L1490" s="207"/>
      <c r="M1490" s="208"/>
    </row>
    <row r="1491" spans="5:13">
      <c r="F1491" s="171"/>
      <c r="G1491" s="171"/>
      <c r="H1491" s="171"/>
      <c r="I1491" s="171"/>
      <c r="K1491" s="206"/>
      <c r="L1491" s="207"/>
      <c r="M1491" s="208"/>
    </row>
    <row r="1492" spans="5:13">
      <c r="F1492" s="171"/>
      <c r="G1492" s="171"/>
      <c r="H1492" s="171"/>
      <c r="I1492" s="171"/>
      <c r="K1492" s="206"/>
      <c r="L1492" s="207"/>
      <c r="M1492" s="208"/>
    </row>
    <row r="1493" spans="5:13">
      <c r="F1493" s="171"/>
      <c r="G1493" s="171"/>
      <c r="H1493" s="171"/>
      <c r="I1493" s="171"/>
      <c r="K1493" s="206"/>
      <c r="L1493" s="207"/>
      <c r="M1493" s="208"/>
    </row>
    <row r="1494" spans="5:13">
      <c r="F1494" s="171"/>
      <c r="G1494" s="171"/>
      <c r="H1494" s="171"/>
      <c r="I1494" s="171"/>
      <c r="K1494" s="206"/>
      <c r="L1494" s="207"/>
      <c r="M1494" s="208"/>
    </row>
    <row r="1495" spans="5:13">
      <c r="F1495" s="171"/>
      <c r="G1495" s="171"/>
      <c r="H1495" s="171"/>
      <c r="I1495" s="171"/>
      <c r="K1495" s="206"/>
      <c r="L1495" s="207"/>
      <c r="M1495" s="208"/>
    </row>
    <row r="1496" spans="5:13">
      <c r="E1496" s="171"/>
      <c r="H1496" s="171"/>
      <c r="I1496" s="171"/>
      <c r="K1496" s="206"/>
      <c r="L1496" s="207"/>
      <c r="M1496" s="208"/>
    </row>
    <row r="1497" spans="5:13">
      <c r="E1497" s="171"/>
      <c r="H1497" s="171"/>
      <c r="I1497" s="171"/>
      <c r="K1497" s="206"/>
      <c r="L1497" s="207"/>
      <c r="M1497" s="208"/>
    </row>
    <row r="1498" spans="5:13">
      <c r="E1498" s="171"/>
      <c r="H1498" s="171"/>
      <c r="I1498" s="171"/>
      <c r="K1498" s="206"/>
      <c r="L1498" s="207"/>
      <c r="M1498" s="208"/>
    </row>
    <row r="1499" spans="5:13">
      <c r="E1499" s="171"/>
      <c r="H1499" s="171"/>
      <c r="I1499" s="171"/>
      <c r="K1499" s="206"/>
      <c r="L1499" s="207"/>
      <c r="M1499" s="208"/>
    </row>
    <row r="1500" spans="5:13">
      <c r="E1500" s="171"/>
      <c r="H1500" s="171"/>
      <c r="I1500" s="171"/>
      <c r="K1500" s="206"/>
      <c r="L1500" s="207"/>
      <c r="M1500" s="208"/>
    </row>
    <row r="1501" spans="5:13">
      <c r="E1501" s="171"/>
      <c r="H1501" s="171"/>
      <c r="I1501" s="171"/>
      <c r="K1501" s="206"/>
      <c r="L1501" s="207"/>
      <c r="M1501" s="208"/>
    </row>
    <row r="1502" spans="5:13">
      <c r="E1502" s="171"/>
      <c r="H1502" s="171"/>
      <c r="I1502" s="171"/>
      <c r="K1502" s="206"/>
      <c r="L1502" s="207"/>
      <c r="M1502" s="208"/>
    </row>
    <row r="1503" spans="5:13">
      <c r="E1503" s="171"/>
      <c r="H1503" s="171"/>
      <c r="I1503" s="171"/>
      <c r="K1503" s="206"/>
      <c r="L1503" s="207"/>
      <c r="M1503" s="208"/>
    </row>
    <row r="1504" spans="5:13">
      <c r="E1504" s="171"/>
      <c r="H1504" s="171"/>
      <c r="I1504" s="171"/>
      <c r="K1504" s="206"/>
      <c r="L1504" s="207"/>
      <c r="M1504" s="208"/>
    </row>
    <row r="1505" spans="5:13">
      <c r="E1505" s="171"/>
      <c r="H1505" s="171"/>
      <c r="I1505" s="171"/>
      <c r="K1505" s="206"/>
      <c r="L1505" s="207"/>
      <c r="M1505" s="208"/>
    </row>
    <row r="1506" spans="5:13">
      <c r="E1506" s="171"/>
      <c r="H1506" s="171"/>
      <c r="I1506" s="171"/>
      <c r="K1506" s="206"/>
      <c r="L1506" s="207"/>
      <c r="M1506" s="208"/>
    </row>
    <row r="1507" spans="5:13">
      <c r="E1507" s="171"/>
      <c r="H1507" s="171"/>
      <c r="I1507" s="171"/>
      <c r="K1507" s="206"/>
      <c r="L1507" s="207"/>
      <c r="M1507" s="208"/>
    </row>
    <row r="1508" spans="5:13">
      <c r="E1508" s="171"/>
      <c r="H1508" s="171"/>
      <c r="I1508" s="171"/>
      <c r="K1508" s="206"/>
      <c r="L1508" s="207"/>
      <c r="M1508" s="208"/>
    </row>
    <row r="1509" spans="5:13">
      <c r="E1509" s="171"/>
      <c r="H1509" s="171"/>
      <c r="I1509" s="171"/>
      <c r="K1509" s="206"/>
      <c r="L1509" s="207"/>
      <c r="M1509" s="208"/>
    </row>
    <row r="1510" spans="5:13">
      <c r="E1510" s="171"/>
      <c r="H1510" s="171"/>
      <c r="I1510" s="171"/>
      <c r="K1510" s="206"/>
      <c r="L1510" s="207"/>
      <c r="M1510" s="208"/>
    </row>
    <row r="1511" spans="5:13">
      <c r="E1511" s="171"/>
      <c r="H1511" s="171"/>
      <c r="I1511" s="171"/>
      <c r="K1511" s="206"/>
      <c r="L1511" s="207"/>
      <c r="M1511" s="208"/>
    </row>
    <row r="1512" spans="5:13">
      <c r="E1512" s="171"/>
      <c r="H1512" s="171"/>
      <c r="I1512" s="171"/>
      <c r="K1512" s="206"/>
      <c r="L1512" s="207"/>
      <c r="M1512" s="208"/>
    </row>
    <row r="1513" spans="5:13">
      <c r="E1513" s="171"/>
      <c r="H1513" s="171"/>
      <c r="I1513" s="171"/>
      <c r="K1513" s="206"/>
      <c r="L1513" s="207"/>
      <c r="M1513" s="208"/>
    </row>
    <row r="1514" spans="5:13">
      <c r="E1514" s="171"/>
      <c r="H1514" s="171"/>
      <c r="I1514" s="171"/>
      <c r="K1514" s="206"/>
      <c r="L1514" s="207"/>
      <c r="M1514" s="208"/>
    </row>
    <row r="1515" spans="5:13">
      <c r="E1515" s="171"/>
      <c r="H1515" s="171"/>
      <c r="I1515" s="171"/>
      <c r="K1515" s="206"/>
      <c r="L1515" s="207"/>
      <c r="M1515" s="208"/>
    </row>
    <row r="1516" spans="5:13">
      <c r="E1516" s="171"/>
      <c r="H1516" s="171"/>
      <c r="I1516" s="171"/>
      <c r="K1516" s="206"/>
      <c r="L1516" s="207"/>
      <c r="M1516" s="208"/>
    </row>
    <row r="1517" spans="5:13">
      <c r="E1517" s="171"/>
      <c r="H1517" s="171"/>
      <c r="I1517" s="171"/>
      <c r="K1517" s="206"/>
      <c r="L1517" s="207"/>
      <c r="M1517" s="208"/>
    </row>
    <row r="1518" spans="5:13">
      <c r="E1518" s="171"/>
      <c r="H1518" s="171"/>
      <c r="I1518" s="171"/>
      <c r="K1518" s="206"/>
      <c r="L1518" s="207"/>
      <c r="M1518" s="208"/>
    </row>
    <row r="1519" spans="5:13">
      <c r="E1519" s="171"/>
      <c r="H1519" s="171"/>
      <c r="I1519" s="171"/>
      <c r="K1519" s="206"/>
      <c r="L1519" s="207"/>
      <c r="M1519" s="208"/>
    </row>
    <row r="1520" spans="5:13">
      <c r="E1520" s="171"/>
      <c r="H1520" s="171"/>
      <c r="I1520" s="171"/>
      <c r="K1520" s="206"/>
      <c r="L1520" s="207"/>
      <c r="M1520" s="208"/>
    </row>
    <row r="1521" spans="5:13">
      <c r="E1521" s="171"/>
      <c r="H1521" s="171"/>
      <c r="I1521" s="171"/>
      <c r="K1521" s="206"/>
      <c r="L1521" s="207"/>
      <c r="M1521" s="208"/>
    </row>
    <row r="1522" spans="5:13">
      <c r="E1522" s="171"/>
      <c r="H1522" s="171"/>
      <c r="I1522" s="171"/>
      <c r="K1522" s="206"/>
      <c r="L1522" s="207"/>
      <c r="M1522" s="208"/>
    </row>
    <row r="1523" spans="5:13">
      <c r="E1523" s="171"/>
      <c r="H1523" s="171"/>
      <c r="I1523" s="171"/>
      <c r="K1523" s="206"/>
      <c r="L1523" s="207"/>
      <c r="M1523" s="208"/>
    </row>
    <row r="1524" spans="5:13">
      <c r="F1524" s="171"/>
      <c r="G1524" s="171"/>
      <c r="H1524" s="171"/>
      <c r="I1524" s="171"/>
      <c r="K1524" s="206"/>
      <c r="L1524" s="207"/>
      <c r="M1524" s="208"/>
    </row>
    <row r="1525" spans="5:13">
      <c r="F1525" s="171"/>
      <c r="G1525" s="171"/>
      <c r="H1525" s="171"/>
      <c r="I1525" s="171"/>
      <c r="K1525" s="206"/>
      <c r="L1525" s="207"/>
      <c r="M1525" s="208"/>
    </row>
    <row r="1526" spans="5:13">
      <c r="F1526" s="171"/>
      <c r="G1526" s="171"/>
      <c r="H1526" s="171"/>
      <c r="I1526" s="171"/>
      <c r="K1526" s="206"/>
      <c r="L1526" s="207"/>
      <c r="M1526" s="208"/>
    </row>
    <row r="1527" spans="5:13">
      <c r="F1527" s="171"/>
      <c r="G1527" s="171"/>
      <c r="H1527" s="171"/>
      <c r="I1527" s="171"/>
      <c r="K1527" s="206"/>
      <c r="L1527" s="207"/>
      <c r="M1527" s="208"/>
    </row>
    <row r="1528" spans="5:13">
      <c r="F1528" s="171"/>
      <c r="G1528" s="171"/>
      <c r="H1528" s="171"/>
      <c r="I1528" s="171"/>
      <c r="K1528" s="206"/>
      <c r="L1528" s="207"/>
      <c r="M1528" s="208"/>
    </row>
    <row r="1529" spans="5:13">
      <c r="F1529" s="171"/>
      <c r="G1529" s="171"/>
      <c r="H1529" s="171"/>
      <c r="I1529" s="171"/>
      <c r="K1529" s="206"/>
      <c r="L1529" s="207"/>
      <c r="M1529" s="208"/>
    </row>
    <row r="1530" spans="5:13">
      <c r="F1530" s="171"/>
      <c r="G1530" s="171"/>
      <c r="H1530" s="171"/>
      <c r="I1530" s="171"/>
      <c r="K1530" s="206"/>
      <c r="L1530" s="207"/>
      <c r="M1530" s="208"/>
    </row>
    <row r="1531" spans="5:13">
      <c r="F1531" s="171"/>
      <c r="G1531" s="171"/>
      <c r="H1531" s="171"/>
      <c r="I1531" s="171"/>
      <c r="K1531" s="206"/>
      <c r="L1531" s="207"/>
      <c r="M1531" s="208"/>
    </row>
    <row r="1532" spans="5:13">
      <c r="E1532" s="171"/>
      <c r="H1532" s="171"/>
      <c r="I1532" s="171"/>
      <c r="K1532" s="206"/>
      <c r="L1532" s="207"/>
      <c r="M1532" s="208"/>
    </row>
    <row r="1533" spans="5:13">
      <c r="E1533" s="171"/>
      <c r="H1533" s="171"/>
      <c r="I1533" s="171"/>
      <c r="K1533" s="206"/>
      <c r="L1533" s="207"/>
      <c r="M1533" s="208"/>
    </row>
    <row r="1534" spans="5:13">
      <c r="E1534" s="171"/>
      <c r="H1534" s="171"/>
      <c r="I1534" s="171"/>
      <c r="K1534" s="206"/>
      <c r="L1534" s="207"/>
      <c r="M1534" s="208"/>
    </row>
    <row r="1535" spans="5:13">
      <c r="E1535" s="171"/>
      <c r="H1535" s="171"/>
      <c r="I1535" s="171"/>
      <c r="K1535" s="206"/>
      <c r="L1535" s="207"/>
      <c r="M1535" s="208"/>
    </row>
    <row r="1536" spans="5:13">
      <c r="E1536" s="171"/>
      <c r="H1536" s="171"/>
      <c r="I1536" s="171"/>
      <c r="K1536" s="206"/>
      <c r="L1536" s="207"/>
      <c r="M1536" s="208"/>
    </row>
    <row r="1537" spans="5:13">
      <c r="E1537" s="171"/>
      <c r="H1537" s="171"/>
      <c r="I1537" s="171"/>
      <c r="K1537" s="206"/>
      <c r="L1537" s="207"/>
      <c r="M1537" s="208"/>
    </row>
    <row r="1538" spans="5:13">
      <c r="E1538" s="171"/>
      <c r="H1538" s="171"/>
      <c r="I1538" s="171"/>
      <c r="K1538" s="206"/>
      <c r="L1538" s="207"/>
      <c r="M1538" s="208"/>
    </row>
    <row r="1539" spans="5:13">
      <c r="E1539" s="171"/>
      <c r="H1539" s="171"/>
      <c r="I1539" s="171"/>
      <c r="K1539" s="206"/>
      <c r="L1539" s="207"/>
      <c r="M1539" s="208"/>
    </row>
    <row r="1540" spans="5:13">
      <c r="E1540" s="171"/>
      <c r="H1540" s="171"/>
      <c r="I1540" s="171"/>
      <c r="K1540" s="206"/>
      <c r="L1540" s="207"/>
      <c r="M1540" s="208"/>
    </row>
    <row r="1541" spans="5:13">
      <c r="E1541" s="171"/>
      <c r="H1541" s="171"/>
      <c r="I1541" s="171"/>
      <c r="K1541" s="206"/>
      <c r="L1541" s="207"/>
      <c r="M1541" s="208"/>
    </row>
    <row r="1542" spans="5:13">
      <c r="E1542" s="171"/>
      <c r="H1542" s="171"/>
      <c r="I1542" s="171"/>
      <c r="K1542" s="206"/>
      <c r="L1542" s="207"/>
      <c r="M1542" s="208"/>
    </row>
    <row r="1543" spans="5:13">
      <c r="E1543" s="171"/>
      <c r="H1543" s="171"/>
      <c r="I1543" s="171"/>
      <c r="K1543" s="206"/>
      <c r="L1543" s="207"/>
      <c r="M1543" s="208"/>
    </row>
    <row r="1544" spans="5:13">
      <c r="E1544" s="171"/>
      <c r="H1544" s="171"/>
      <c r="I1544" s="171"/>
      <c r="K1544" s="206"/>
      <c r="L1544" s="207"/>
      <c r="M1544" s="208"/>
    </row>
    <row r="1545" spans="5:13">
      <c r="E1545" s="171"/>
      <c r="H1545" s="171"/>
      <c r="I1545" s="171"/>
      <c r="K1545" s="206"/>
      <c r="L1545" s="207"/>
      <c r="M1545" s="208"/>
    </row>
    <row r="1546" spans="5:13">
      <c r="E1546" s="171"/>
      <c r="H1546" s="171"/>
      <c r="I1546" s="171"/>
      <c r="K1546" s="206"/>
      <c r="L1546" s="207"/>
      <c r="M1546" s="208"/>
    </row>
    <row r="1547" spans="5:13">
      <c r="E1547" s="171"/>
      <c r="H1547" s="171"/>
      <c r="I1547" s="171"/>
      <c r="K1547" s="206"/>
      <c r="L1547" s="207"/>
      <c r="M1547" s="208"/>
    </row>
    <row r="1548" spans="5:13">
      <c r="E1548" s="171"/>
      <c r="H1548" s="171"/>
      <c r="I1548" s="171"/>
      <c r="K1548" s="206"/>
      <c r="L1548" s="207"/>
      <c r="M1548" s="208"/>
    </row>
    <row r="1549" spans="5:13">
      <c r="E1549" s="171"/>
      <c r="H1549" s="171"/>
      <c r="I1549" s="171"/>
      <c r="K1549" s="206"/>
      <c r="L1549" s="207"/>
      <c r="M1549" s="208"/>
    </row>
    <row r="1550" spans="5:13">
      <c r="E1550" s="171"/>
      <c r="H1550" s="171"/>
      <c r="I1550" s="171"/>
      <c r="K1550" s="206"/>
      <c r="L1550" s="207"/>
      <c r="M1550" s="208"/>
    </row>
    <row r="1551" spans="5:13">
      <c r="E1551" s="171"/>
      <c r="H1551" s="171"/>
      <c r="I1551" s="171"/>
      <c r="K1551" s="206"/>
      <c r="L1551" s="207"/>
      <c r="M1551" s="208"/>
    </row>
    <row r="1552" spans="5:13">
      <c r="E1552" s="171"/>
      <c r="H1552" s="171"/>
      <c r="I1552" s="171"/>
      <c r="K1552" s="206"/>
      <c r="L1552" s="207"/>
      <c r="M1552" s="208"/>
    </row>
    <row r="1553" spans="5:13">
      <c r="E1553" s="171"/>
      <c r="H1553" s="171"/>
      <c r="I1553" s="171"/>
      <c r="K1553" s="206"/>
      <c r="L1553" s="207"/>
      <c r="M1553" s="208"/>
    </row>
    <row r="1554" spans="5:13">
      <c r="E1554" s="171"/>
      <c r="H1554" s="171"/>
      <c r="I1554" s="171"/>
      <c r="K1554" s="206"/>
      <c r="L1554" s="207"/>
      <c r="M1554" s="208"/>
    </row>
    <row r="1555" spans="5:13">
      <c r="E1555" s="171"/>
      <c r="H1555" s="171"/>
      <c r="I1555" s="171"/>
      <c r="K1555" s="206"/>
      <c r="L1555" s="207"/>
      <c r="M1555" s="208"/>
    </row>
    <row r="1556" spans="5:13">
      <c r="E1556" s="171"/>
      <c r="H1556" s="171"/>
      <c r="I1556" s="171"/>
      <c r="K1556" s="206"/>
      <c r="L1556" s="207"/>
      <c r="M1556" s="208"/>
    </row>
    <row r="1557" spans="5:13">
      <c r="E1557" s="171"/>
      <c r="H1557" s="171"/>
      <c r="I1557" s="171"/>
      <c r="K1557" s="206"/>
      <c r="L1557" s="207"/>
      <c r="M1557" s="208"/>
    </row>
    <row r="1558" spans="5:13">
      <c r="E1558" s="171"/>
      <c r="H1558" s="171"/>
      <c r="I1558" s="171"/>
      <c r="K1558" s="206"/>
      <c r="L1558" s="207"/>
      <c r="M1558" s="208"/>
    </row>
    <row r="1559" spans="5:13">
      <c r="E1559" s="171"/>
      <c r="H1559" s="171"/>
      <c r="I1559" s="171"/>
      <c r="K1559" s="206"/>
      <c r="L1559" s="207"/>
      <c r="M1559" s="208"/>
    </row>
    <row r="1560" spans="5:13">
      <c r="E1560" s="171"/>
      <c r="H1560" s="171"/>
      <c r="I1560" s="171"/>
      <c r="K1560" s="206"/>
      <c r="L1560" s="207"/>
      <c r="M1560" s="208"/>
    </row>
    <row r="1561" spans="5:13">
      <c r="E1561" s="171"/>
      <c r="H1561" s="171"/>
      <c r="I1561" s="171"/>
      <c r="K1561" s="206"/>
      <c r="L1561" s="207"/>
      <c r="M1561" s="208"/>
    </row>
    <row r="1562" spans="5:13">
      <c r="E1562" s="171"/>
      <c r="H1562" s="171"/>
      <c r="I1562" s="171"/>
      <c r="K1562" s="206"/>
      <c r="L1562" s="207"/>
      <c r="M1562" s="208"/>
    </row>
    <row r="1563" spans="5:13">
      <c r="E1563" s="171"/>
      <c r="H1563" s="171"/>
      <c r="I1563" s="171"/>
      <c r="K1563" s="206"/>
      <c r="L1563" s="207"/>
      <c r="M1563" s="208"/>
    </row>
    <row r="1564" spans="5:13">
      <c r="E1564" s="171"/>
      <c r="H1564" s="171"/>
      <c r="I1564" s="171"/>
      <c r="K1564" s="206"/>
      <c r="L1564" s="207"/>
      <c r="M1564" s="208"/>
    </row>
    <row r="1565" spans="5:13">
      <c r="E1565" s="171"/>
      <c r="H1565" s="171"/>
      <c r="I1565" s="171"/>
      <c r="K1565" s="206"/>
      <c r="L1565" s="207"/>
      <c r="M1565" s="208"/>
    </row>
    <row r="1566" spans="5:13">
      <c r="E1566" s="171"/>
      <c r="H1566" s="171"/>
      <c r="I1566" s="171"/>
      <c r="K1566" s="206"/>
      <c r="L1566" s="207"/>
      <c r="M1566" s="208"/>
    </row>
    <row r="1567" spans="5:13">
      <c r="E1567" s="171"/>
      <c r="H1567" s="171"/>
      <c r="I1567" s="171"/>
      <c r="K1567" s="206"/>
      <c r="L1567" s="207"/>
      <c r="M1567" s="208"/>
    </row>
    <row r="1568" spans="5:13">
      <c r="E1568" s="171"/>
      <c r="H1568" s="171"/>
      <c r="I1568" s="171"/>
      <c r="K1568" s="206"/>
      <c r="L1568" s="207"/>
      <c r="M1568" s="208"/>
    </row>
    <row r="1569" spans="5:13">
      <c r="E1569" s="171"/>
      <c r="H1569" s="171"/>
      <c r="I1569" s="171"/>
      <c r="K1569" s="206"/>
      <c r="L1569" s="207"/>
      <c r="M1569" s="208"/>
    </row>
    <row r="1570" spans="5:13">
      <c r="E1570" s="171"/>
      <c r="H1570" s="171"/>
      <c r="I1570" s="171"/>
      <c r="K1570" s="206"/>
      <c r="L1570" s="207"/>
      <c r="M1570" s="208"/>
    </row>
    <row r="1571" spans="5:13">
      <c r="E1571" s="171"/>
      <c r="H1571" s="171"/>
      <c r="I1571" s="171"/>
      <c r="K1571" s="206"/>
      <c r="L1571" s="207"/>
      <c r="M1571" s="208"/>
    </row>
    <row r="1572" spans="5:13">
      <c r="E1572" s="171"/>
      <c r="H1572" s="171"/>
      <c r="I1572" s="171"/>
      <c r="K1572" s="206"/>
      <c r="L1572" s="207"/>
      <c r="M1572" s="208"/>
    </row>
    <row r="1573" spans="5:13">
      <c r="E1573" s="171"/>
      <c r="H1573" s="171"/>
      <c r="I1573" s="171"/>
      <c r="K1573" s="206"/>
      <c r="L1573" s="207"/>
      <c r="M1573" s="208"/>
    </row>
    <row r="1574" spans="5:13">
      <c r="E1574" s="171"/>
      <c r="H1574" s="171"/>
      <c r="I1574" s="171"/>
      <c r="K1574" s="206"/>
      <c r="L1574" s="207"/>
      <c r="M1574" s="208"/>
    </row>
    <row r="1575" spans="5:13">
      <c r="E1575" s="171"/>
      <c r="H1575" s="171"/>
      <c r="I1575" s="171"/>
      <c r="K1575" s="206"/>
      <c r="L1575" s="207"/>
      <c r="M1575" s="208"/>
    </row>
    <row r="1576" spans="5:13">
      <c r="E1576" s="171"/>
      <c r="H1576" s="171"/>
      <c r="I1576" s="171"/>
      <c r="K1576" s="206"/>
      <c r="L1576" s="207"/>
      <c r="M1576" s="208"/>
    </row>
    <row r="1577" spans="5:13">
      <c r="E1577" s="171"/>
      <c r="H1577" s="171"/>
      <c r="I1577" s="171"/>
      <c r="K1577" s="206"/>
      <c r="L1577" s="207"/>
      <c r="M1577" s="208"/>
    </row>
    <row r="1578" spans="5:13">
      <c r="E1578" s="171"/>
      <c r="H1578" s="171"/>
      <c r="I1578" s="171"/>
      <c r="K1578" s="206"/>
      <c r="L1578" s="207"/>
      <c r="M1578" s="208"/>
    </row>
    <row r="1579" spans="5:13">
      <c r="E1579" s="171"/>
      <c r="H1579" s="171"/>
      <c r="I1579" s="171"/>
      <c r="K1579" s="206"/>
      <c r="L1579" s="207"/>
      <c r="M1579" s="208"/>
    </row>
    <row r="1580" spans="5:13">
      <c r="E1580" s="171"/>
      <c r="H1580" s="171"/>
      <c r="I1580" s="171"/>
      <c r="K1580" s="206"/>
      <c r="L1580" s="207"/>
      <c r="M1580" s="208"/>
    </row>
    <row r="1581" spans="5:13">
      <c r="E1581" s="171"/>
      <c r="H1581" s="171"/>
      <c r="I1581" s="171"/>
      <c r="K1581" s="206"/>
      <c r="L1581" s="207"/>
      <c r="M1581" s="208"/>
    </row>
    <row r="1582" spans="5:13">
      <c r="E1582" s="171"/>
      <c r="H1582" s="171"/>
      <c r="I1582" s="171"/>
      <c r="K1582" s="206"/>
      <c r="L1582" s="207"/>
      <c r="M1582" s="208"/>
    </row>
    <row r="1583" spans="5:13">
      <c r="E1583" s="171"/>
      <c r="H1583" s="171"/>
      <c r="I1583" s="171"/>
      <c r="K1583" s="206"/>
      <c r="L1583" s="207"/>
      <c r="M1583" s="208"/>
    </row>
    <row r="1584" spans="5:13">
      <c r="E1584" s="171"/>
      <c r="H1584" s="171"/>
      <c r="I1584" s="171"/>
      <c r="K1584" s="206"/>
      <c r="L1584" s="207"/>
      <c r="M1584" s="208"/>
    </row>
    <row r="1585" spans="5:13">
      <c r="E1585" s="171"/>
      <c r="H1585" s="171"/>
      <c r="I1585" s="171"/>
      <c r="K1585" s="206"/>
      <c r="L1585" s="207"/>
      <c r="M1585" s="208"/>
    </row>
    <row r="1586" spans="5:13">
      <c r="E1586" s="171"/>
      <c r="H1586" s="171"/>
      <c r="I1586" s="171"/>
      <c r="K1586" s="206"/>
      <c r="L1586" s="207"/>
      <c r="M1586" s="208"/>
    </row>
    <row r="1587" spans="5:13">
      <c r="E1587" s="171"/>
      <c r="H1587" s="171"/>
      <c r="I1587" s="171"/>
      <c r="K1587" s="206"/>
      <c r="L1587" s="207"/>
      <c r="M1587" s="208"/>
    </row>
    <row r="1588" spans="5:13">
      <c r="F1588" s="171"/>
      <c r="G1588" s="171"/>
      <c r="H1588" s="171"/>
      <c r="I1588" s="171"/>
      <c r="K1588" s="206"/>
      <c r="L1588" s="207"/>
      <c r="M1588" s="208"/>
    </row>
    <row r="1589" spans="5:13">
      <c r="F1589" s="171"/>
      <c r="G1589" s="171"/>
      <c r="H1589" s="171"/>
      <c r="I1589" s="171"/>
      <c r="K1589" s="206"/>
      <c r="L1589" s="207"/>
      <c r="M1589" s="208"/>
    </row>
    <row r="1590" spans="5:13">
      <c r="F1590" s="171"/>
      <c r="G1590" s="171"/>
      <c r="H1590" s="171"/>
      <c r="I1590" s="171"/>
      <c r="K1590" s="206"/>
      <c r="L1590" s="207"/>
      <c r="M1590" s="208"/>
    </row>
    <row r="1591" spans="5:13">
      <c r="F1591" s="171"/>
      <c r="G1591" s="171"/>
      <c r="H1591" s="171"/>
      <c r="I1591" s="171"/>
      <c r="K1591" s="206"/>
      <c r="L1591" s="207"/>
      <c r="M1591" s="208"/>
    </row>
    <row r="1592" spans="5:13">
      <c r="F1592" s="171"/>
      <c r="G1592" s="171"/>
      <c r="H1592" s="171"/>
      <c r="I1592" s="171"/>
      <c r="K1592" s="206"/>
      <c r="L1592" s="207"/>
      <c r="M1592" s="208"/>
    </row>
    <row r="1593" spans="5:13">
      <c r="F1593" s="171"/>
      <c r="G1593" s="171"/>
      <c r="H1593" s="171"/>
      <c r="I1593" s="171"/>
      <c r="K1593" s="206"/>
      <c r="L1593" s="207"/>
      <c r="M1593" s="208"/>
    </row>
    <row r="1594" spans="5:13">
      <c r="F1594" s="171"/>
      <c r="G1594" s="171"/>
      <c r="H1594" s="171"/>
      <c r="I1594" s="171"/>
      <c r="K1594" s="206"/>
      <c r="L1594" s="207"/>
      <c r="M1594" s="208"/>
    </row>
    <row r="1595" spans="5:13">
      <c r="F1595" s="171"/>
      <c r="G1595" s="171"/>
      <c r="H1595" s="171"/>
      <c r="I1595" s="171"/>
      <c r="K1595" s="206"/>
      <c r="L1595" s="207"/>
      <c r="M1595" s="208"/>
    </row>
    <row r="1596" spans="5:13">
      <c r="F1596" s="171"/>
      <c r="G1596" s="171"/>
      <c r="H1596" s="171"/>
      <c r="I1596" s="171"/>
      <c r="K1596" s="206"/>
      <c r="L1596" s="207"/>
      <c r="M1596" s="208"/>
    </row>
    <row r="1597" spans="5:13">
      <c r="F1597" s="171"/>
      <c r="G1597" s="171"/>
      <c r="H1597" s="171"/>
      <c r="I1597" s="171"/>
      <c r="K1597" s="206"/>
      <c r="L1597" s="207"/>
      <c r="M1597" s="208"/>
    </row>
    <row r="1598" spans="5:13">
      <c r="F1598" s="171"/>
      <c r="G1598" s="171"/>
      <c r="H1598" s="171"/>
      <c r="I1598" s="171"/>
      <c r="K1598" s="206"/>
      <c r="L1598" s="207"/>
      <c r="M1598" s="208"/>
    </row>
    <row r="1599" spans="5:13">
      <c r="F1599" s="171"/>
      <c r="G1599" s="171"/>
      <c r="H1599" s="171"/>
      <c r="I1599" s="171"/>
      <c r="K1599" s="206"/>
      <c r="L1599" s="207"/>
      <c r="M1599" s="208"/>
    </row>
    <row r="1600" spans="5:13">
      <c r="E1600" s="171"/>
      <c r="H1600" s="171"/>
      <c r="I1600" s="171"/>
      <c r="K1600" s="206"/>
      <c r="L1600" s="207"/>
      <c r="M1600" s="208"/>
    </row>
    <row r="1601" spans="5:13">
      <c r="E1601" s="171"/>
      <c r="H1601" s="171"/>
      <c r="I1601" s="171"/>
      <c r="K1601" s="206"/>
      <c r="L1601" s="207"/>
      <c r="M1601" s="208"/>
    </row>
    <row r="1602" spans="5:13">
      <c r="E1602" s="171"/>
      <c r="H1602" s="171"/>
      <c r="I1602" s="171"/>
      <c r="K1602" s="206"/>
      <c r="L1602" s="207"/>
      <c r="M1602" s="208"/>
    </row>
    <row r="1603" spans="5:13">
      <c r="E1603" s="171"/>
      <c r="H1603" s="171"/>
      <c r="I1603" s="171"/>
      <c r="K1603" s="206"/>
      <c r="L1603" s="207"/>
      <c r="M1603" s="208"/>
    </row>
    <row r="1604" spans="5:13">
      <c r="E1604" s="171"/>
      <c r="H1604" s="171"/>
      <c r="I1604" s="171"/>
      <c r="K1604" s="206"/>
      <c r="L1604" s="207"/>
      <c r="M1604" s="208"/>
    </row>
    <row r="1605" spans="5:13">
      <c r="E1605" s="171"/>
      <c r="H1605" s="171"/>
      <c r="I1605" s="171"/>
      <c r="K1605" s="206"/>
      <c r="L1605" s="207"/>
      <c r="M1605" s="208"/>
    </row>
    <row r="1606" spans="5:13">
      <c r="E1606" s="171"/>
      <c r="H1606" s="171"/>
      <c r="I1606" s="171"/>
      <c r="K1606" s="206"/>
      <c r="L1606" s="207"/>
      <c r="M1606" s="208"/>
    </row>
    <row r="1607" spans="5:13">
      <c r="E1607" s="171"/>
      <c r="H1607" s="171"/>
      <c r="I1607" s="171"/>
      <c r="K1607" s="206"/>
      <c r="L1607" s="207"/>
      <c r="M1607" s="208"/>
    </row>
    <row r="1608" spans="5:13">
      <c r="E1608" s="171"/>
      <c r="H1608" s="171"/>
      <c r="I1608" s="171"/>
      <c r="K1608" s="206"/>
      <c r="L1608" s="207"/>
      <c r="M1608" s="208"/>
    </row>
    <row r="1609" spans="5:13">
      <c r="E1609" s="171"/>
      <c r="H1609" s="171"/>
      <c r="I1609" s="171"/>
      <c r="K1609" s="206"/>
      <c r="L1609" s="207"/>
      <c r="M1609" s="208"/>
    </row>
    <row r="1610" spans="5:13">
      <c r="E1610" s="171"/>
      <c r="H1610" s="171"/>
      <c r="I1610" s="171"/>
      <c r="K1610" s="206"/>
      <c r="L1610" s="207"/>
      <c r="M1610" s="208"/>
    </row>
    <row r="1611" spans="5:13">
      <c r="E1611" s="171"/>
      <c r="H1611" s="171"/>
      <c r="I1611" s="171"/>
      <c r="K1611" s="206"/>
      <c r="L1611" s="207"/>
      <c r="M1611" s="208"/>
    </row>
    <row r="1612" spans="5:13">
      <c r="F1612" s="171"/>
      <c r="G1612" s="171"/>
      <c r="H1612" s="171"/>
      <c r="I1612" s="171"/>
      <c r="K1612" s="206"/>
      <c r="L1612" s="207"/>
      <c r="M1612" s="208"/>
    </row>
    <row r="1613" spans="5:13">
      <c r="F1613" s="171"/>
      <c r="G1613" s="171"/>
      <c r="H1613" s="171"/>
      <c r="I1613" s="171"/>
      <c r="K1613" s="206"/>
      <c r="L1613" s="207"/>
      <c r="M1613" s="208"/>
    </row>
    <row r="1614" spans="5:13">
      <c r="F1614" s="171"/>
      <c r="G1614" s="171"/>
      <c r="H1614" s="171"/>
      <c r="I1614" s="171"/>
      <c r="K1614" s="206"/>
      <c r="L1614" s="207"/>
      <c r="M1614" s="208"/>
    </row>
    <row r="1615" spans="5:13">
      <c r="F1615" s="171"/>
      <c r="G1615" s="171"/>
      <c r="H1615" s="171"/>
      <c r="I1615" s="171"/>
      <c r="K1615" s="206"/>
      <c r="L1615" s="207"/>
      <c r="M1615" s="208"/>
    </row>
    <row r="1616" spans="5:13">
      <c r="F1616" s="171"/>
      <c r="G1616" s="171"/>
      <c r="H1616" s="171"/>
      <c r="I1616" s="171"/>
      <c r="K1616" s="206"/>
      <c r="L1616" s="207"/>
      <c r="M1616" s="208"/>
    </row>
    <row r="1617" spans="5:13">
      <c r="F1617" s="171"/>
      <c r="G1617" s="171"/>
      <c r="H1617" s="171"/>
      <c r="I1617" s="171"/>
      <c r="K1617" s="206"/>
      <c r="L1617" s="207"/>
      <c r="M1617" s="208"/>
    </row>
    <row r="1618" spans="5:13">
      <c r="F1618" s="171"/>
      <c r="G1618" s="171"/>
      <c r="H1618" s="171"/>
      <c r="I1618" s="171"/>
      <c r="K1618" s="206"/>
      <c r="L1618" s="207"/>
      <c r="M1618" s="208"/>
    </row>
    <row r="1619" spans="5:13">
      <c r="F1619" s="171"/>
      <c r="G1619" s="171"/>
      <c r="H1619" s="171"/>
      <c r="I1619" s="171"/>
      <c r="K1619" s="206"/>
      <c r="L1619" s="207"/>
      <c r="M1619" s="208"/>
    </row>
    <row r="1620" spans="5:13">
      <c r="F1620" s="171"/>
      <c r="G1620" s="171"/>
      <c r="H1620" s="171"/>
      <c r="I1620" s="171"/>
      <c r="K1620" s="206"/>
      <c r="L1620" s="207"/>
      <c r="M1620" s="208"/>
    </row>
    <row r="1621" spans="5:13">
      <c r="F1621" s="171"/>
      <c r="G1621" s="171"/>
      <c r="H1621" s="171"/>
      <c r="I1621" s="171"/>
      <c r="K1621" s="206"/>
      <c r="L1621" s="207"/>
      <c r="M1621" s="208"/>
    </row>
    <row r="1622" spans="5:13">
      <c r="F1622" s="171"/>
      <c r="G1622" s="171"/>
      <c r="H1622" s="171"/>
      <c r="I1622" s="171"/>
      <c r="K1622" s="206"/>
      <c r="L1622" s="207"/>
      <c r="M1622" s="208"/>
    </row>
    <row r="1623" spans="5:13">
      <c r="F1623" s="171"/>
      <c r="G1623" s="171"/>
      <c r="H1623" s="171"/>
      <c r="I1623" s="171"/>
      <c r="K1623" s="206"/>
      <c r="L1623" s="207"/>
      <c r="M1623" s="208"/>
    </row>
    <row r="1624" spans="5:13">
      <c r="E1624" s="171"/>
      <c r="H1624" s="171"/>
      <c r="I1624" s="171"/>
      <c r="K1624" s="206"/>
      <c r="L1624" s="207"/>
      <c r="M1624" s="208"/>
    </row>
    <row r="1625" spans="5:13">
      <c r="E1625" s="171"/>
      <c r="H1625" s="171"/>
      <c r="I1625" s="171"/>
      <c r="K1625" s="206"/>
      <c r="L1625" s="207"/>
      <c r="M1625" s="208"/>
    </row>
    <row r="1626" spans="5:13">
      <c r="E1626" s="171"/>
      <c r="H1626" s="171"/>
      <c r="I1626" s="171"/>
      <c r="K1626" s="206"/>
      <c r="L1626" s="207"/>
      <c r="M1626" s="208"/>
    </row>
    <row r="1627" spans="5:13">
      <c r="E1627" s="171"/>
      <c r="H1627" s="171"/>
      <c r="I1627" s="171"/>
      <c r="K1627" s="206"/>
      <c r="L1627" s="207"/>
      <c r="M1627" s="208"/>
    </row>
    <row r="1628" spans="5:13">
      <c r="E1628" s="171"/>
      <c r="H1628" s="171"/>
      <c r="I1628" s="171"/>
      <c r="K1628" s="206"/>
      <c r="L1628" s="207"/>
      <c r="M1628" s="208"/>
    </row>
    <row r="1629" spans="5:13">
      <c r="E1629" s="171"/>
      <c r="H1629" s="171"/>
      <c r="I1629" s="171"/>
      <c r="K1629" s="206"/>
      <c r="L1629" s="207"/>
      <c r="M1629" s="208"/>
    </row>
    <row r="1630" spans="5:13">
      <c r="E1630" s="171"/>
      <c r="H1630" s="171"/>
      <c r="I1630" s="171"/>
      <c r="K1630" s="206"/>
      <c r="L1630" s="207"/>
      <c r="M1630" s="208"/>
    </row>
    <row r="1631" spans="5:13">
      <c r="E1631" s="171"/>
      <c r="H1631" s="171"/>
      <c r="I1631" s="171"/>
      <c r="K1631" s="206"/>
      <c r="L1631" s="207"/>
      <c r="M1631" s="208"/>
    </row>
    <row r="1632" spans="5:13">
      <c r="E1632" s="171"/>
      <c r="H1632" s="171"/>
      <c r="I1632" s="171"/>
      <c r="K1632" s="206"/>
      <c r="L1632" s="207"/>
      <c r="M1632" s="208"/>
    </row>
    <row r="1633" spans="5:13">
      <c r="E1633" s="171"/>
      <c r="H1633" s="171"/>
      <c r="I1633" s="171"/>
      <c r="K1633" s="206"/>
      <c r="L1633" s="207"/>
      <c r="M1633" s="208"/>
    </row>
    <row r="1634" spans="5:13">
      <c r="E1634" s="171"/>
      <c r="H1634" s="171"/>
      <c r="I1634" s="171"/>
      <c r="K1634" s="206"/>
      <c r="L1634" s="207"/>
      <c r="M1634" s="208"/>
    </row>
    <row r="1635" spans="5:13">
      <c r="E1635" s="171"/>
      <c r="H1635" s="171"/>
      <c r="I1635" s="171"/>
      <c r="K1635" s="206"/>
      <c r="L1635" s="207"/>
      <c r="M1635" s="208"/>
    </row>
    <row r="1636" spans="5:13">
      <c r="E1636" s="171"/>
      <c r="H1636" s="171"/>
      <c r="I1636" s="171"/>
      <c r="K1636" s="206"/>
      <c r="L1636" s="207"/>
      <c r="M1636" s="208"/>
    </row>
    <row r="1637" spans="5:13">
      <c r="E1637" s="171"/>
      <c r="H1637" s="171"/>
      <c r="I1637" s="171"/>
      <c r="K1637" s="206"/>
      <c r="L1637" s="207"/>
      <c r="M1637" s="208"/>
    </row>
    <row r="1638" spans="5:13">
      <c r="E1638" s="171"/>
      <c r="H1638" s="171"/>
      <c r="I1638" s="171"/>
      <c r="K1638" s="206"/>
      <c r="L1638" s="207"/>
      <c r="M1638" s="208"/>
    </row>
    <row r="1639" spans="5:13">
      <c r="E1639" s="171"/>
      <c r="H1639" s="171"/>
      <c r="I1639" s="171"/>
      <c r="K1639" s="206"/>
      <c r="L1639" s="207"/>
      <c r="M1639" s="208"/>
    </row>
    <row r="1640" spans="5:13">
      <c r="E1640" s="171"/>
      <c r="H1640" s="171"/>
      <c r="I1640" s="171"/>
      <c r="K1640" s="206"/>
      <c r="L1640" s="207"/>
      <c r="M1640" s="208"/>
    </row>
    <row r="1641" spans="5:13">
      <c r="E1641" s="171"/>
      <c r="H1641" s="171"/>
      <c r="I1641" s="171"/>
      <c r="K1641" s="206"/>
      <c r="L1641" s="207"/>
      <c r="M1641" s="208"/>
    </row>
    <row r="1642" spans="5:13">
      <c r="E1642" s="171"/>
      <c r="H1642" s="171"/>
      <c r="I1642" s="171"/>
      <c r="K1642" s="206"/>
      <c r="L1642" s="207"/>
      <c r="M1642" s="208"/>
    </row>
    <row r="1643" spans="5:13">
      <c r="E1643" s="171"/>
      <c r="H1643" s="171"/>
      <c r="I1643" s="171"/>
      <c r="K1643" s="206"/>
      <c r="L1643" s="207"/>
      <c r="M1643" s="208"/>
    </row>
    <row r="1644" spans="5:13">
      <c r="E1644" s="171"/>
      <c r="H1644" s="171"/>
      <c r="I1644" s="171"/>
      <c r="K1644" s="206"/>
      <c r="L1644" s="207"/>
      <c r="M1644" s="208"/>
    </row>
    <row r="1645" spans="5:13">
      <c r="E1645" s="171"/>
      <c r="H1645" s="171"/>
      <c r="I1645" s="171"/>
      <c r="K1645" s="206"/>
      <c r="L1645" s="207"/>
      <c r="M1645" s="208"/>
    </row>
    <row r="1646" spans="5:13">
      <c r="E1646" s="171"/>
      <c r="H1646" s="171"/>
      <c r="I1646" s="171"/>
      <c r="K1646" s="206"/>
      <c r="L1646" s="207"/>
      <c r="M1646" s="208"/>
    </row>
    <row r="1647" spans="5:13">
      <c r="E1647" s="171"/>
      <c r="H1647" s="171"/>
      <c r="I1647" s="171"/>
      <c r="K1647" s="206"/>
      <c r="L1647" s="207"/>
      <c r="M1647" s="208"/>
    </row>
    <row r="1648" spans="5:13">
      <c r="E1648" s="171"/>
      <c r="H1648" s="171"/>
      <c r="I1648" s="171"/>
      <c r="K1648" s="206"/>
      <c r="L1648" s="207"/>
      <c r="M1648" s="208"/>
    </row>
    <row r="1649" spans="5:13">
      <c r="E1649" s="171"/>
      <c r="H1649" s="171"/>
      <c r="I1649" s="171"/>
      <c r="K1649" s="206"/>
      <c r="L1649" s="207"/>
      <c r="M1649" s="208"/>
    </row>
    <row r="1650" spans="5:13">
      <c r="E1650" s="171"/>
      <c r="H1650" s="171"/>
      <c r="I1650" s="171"/>
      <c r="K1650" s="206"/>
      <c r="L1650" s="207"/>
      <c r="M1650" s="208"/>
    </row>
    <row r="1651" spans="5:13">
      <c r="E1651" s="171"/>
      <c r="H1651" s="171"/>
      <c r="I1651" s="171"/>
      <c r="K1651" s="206"/>
      <c r="L1651" s="207"/>
      <c r="M1651" s="208"/>
    </row>
    <row r="1652" spans="5:13">
      <c r="E1652" s="171"/>
      <c r="H1652" s="171"/>
      <c r="I1652" s="171"/>
      <c r="K1652" s="206"/>
      <c r="L1652" s="207"/>
      <c r="M1652" s="208"/>
    </row>
    <row r="1653" spans="5:13">
      <c r="E1653" s="171"/>
      <c r="H1653" s="171"/>
      <c r="I1653" s="171"/>
      <c r="K1653" s="206"/>
      <c r="L1653" s="207"/>
      <c r="M1653" s="208"/>
    </row>
    <row r="1654" spans="5:13">
      <c r="E1654" s="171"/>
      <c r="H1654" s="171"/>
      <c r="I1654" s="171"/>
      <c r="K1654" s="206"/>
      <c r="L1654" s="207"/>
      <c r="M1654" s="208"/>
    </row>
    <row r="1655" spans="5:13">
      <c r="E1655" s="171"/>
      <c r="H1655" s="171"/>
      <c r="I1655" s="171"/>
      <c r="K1655" s="206"/>
      <c r="L1655" s="207"/>
      <c r="M1655" s="208"/>
    </row>
    <row r="1656" spans="5:13">
      <c r="F1656" s="171"/>
      <c r="G1656" s="171"/>
      <c r="H1656" s="171"/>
      <c r="I1656" s="171"/>
      <c r="K1656" s="206"/>
      <c r="L1656" s="207"/>
      <c r="M1656" s="208"/>
    </row>
    <row r="1657" spans="5:13">
      <c r="F1657" s="171"/>
      <c r="G1657" s="171"/>
      <c r="H1657" s="171"/>
      <c r="I1657" s="171"/>
      <c r="K1657" s="206"/>
      <c r="L1657" s="207"/>
      <c r="M1657" s="208"/>
    </row>
    <row r="1658" spans="5:13">
      <c r="F1658" s="171"/>
      <c r="G1658" s="171"/>
      <c r="H1658" s="171"/>
      <c r="I1658" s="171"/>
      <c r="K1658" s="206"/>
      <c r="L1658" s="207"/>
      <c r="M1658" s="208"/>
    </row>
    <row r="1659" spans="5:13">
      <c r="F1659" s="171"/>
      <c r="G1659" s="171"/>
      <c r="H1659" s="171"/>
      <c r="I1659" s="171"/>
      <c r="K1659" s="206"/>
      <c r="L1659" s="207"/>
      <c r="M1659" s="208"/>
    </row>
    <row r="1660" spans="5:13">
      <c r="F1660" s="171"/>
      <c r="G1660" s="171"/>
      <c r="H1660" s="171"/>
      <c r="I1660" s="171"/>
      <c r="K1660" s="206"/>
      <c r="L1660" s="207"/>
      <c r="M1660" s="208"/>
    </row>
    <row r="1661" spans="5:13">
      <c r="F1661" s="171"/>
      <c r="G1661" s="171"/>
      <c r="H1661" s="171"/>
      <c r="I1661" s="171"/>
      <c r="K1661" s="206"/>
      <c r="L1661" s="207"/>
      <c r="M1661" s="208"/>
    </row>
    <row r="1662" spans="5:13">
      <c r="F1662" s="171"/>
      <c r="G1662" s="171"/>
      <c r="H1662" s="171"/>
      <c r="I1662" s="171"/>
      <c r="K1662" s="206"/>
      <c r="L1662" s="207"/>
      <c r="M1662" s="208"/>
    </row>
    <row r="1663" spans="5:13">
      <c r="F1663" s="171"/>
      <c r="G1663" s="171"/>
      <c r="H1663" s="171"/>
      <c r="I1663" s="171"/>
      <c r="K1663" s="206"/>
      <c r="L1663" s="207"/>
      <c r="M1663" s="208"/>
    </row>
    <row r="1664" spans="5:13">
      <c r="F1664" s="171"/>
      <c r="G1664" s="171"/>
      <c r="H1664" s="171"/>
      <c r="I1664" s="171"/>
      <c r="K1664" s="206"/>
      <c r="L1664" s="207"/>
      <c r="M1664" s="208"/>
    </row>
    <row r="1665" spans="5:13">
      <c r="F1665" s="171"/>
      <c r="G1665" s="171"/>
      <c r="H1665" s="171"/>
      <c r="I1665" s="171"/>
      <c r="K1665" s="206"/>
      <c r="L1665" s="207"/>
      <c r="M1665" s="208"/>
    </row>
    <row r="1666" spans="5:13">
      <c r="F1666" s="171"/>
      <c r="G1666" s="171"/>
      <c r="H1666" s="171"/>
      <c r="I1666" s="171"/>
      <c r="K1666" s="206"/>
      <c r="L1666" s="207"/>
      <c r="M1666" s="208"/>
    </row>
    <row r="1667" spans="5:13">
      <c r="F1667" s="171"/>
      <c r="G1667" s="171"/>
      <c r="H1667" s="171"/>
      <c r="I1667" s="171"/>
      <c r="K1667" s="206"/>
      <c r="L1667" s="207"/>
      <c r="M1667" s="208"/>
    </row>
    <row r="1668" spans="5:13">
      <c r="E1668" s="171"/>
      <c r="H1668" s="171"/>
      <c r="I1668" s="171"/>
      <c r="K1668" s="206"/>
      <c r="L1668" s="207"/>
      <c r="M1668" s="208"/>
    </row>
    <row r="1669" spans="5:13">
      <c r="E1669" s="171"/>
      <c r="H1669" s="171"/>
      <c r="I1669" s="171"/>
      <c r="K1669" s="206"/>
      <c r="L1669" s="207"/>
      <c r="M1669" s="208"/>
    </row>
    <row r="1670" spans="5:13">
      <c r="E1670" s="171"/>
      <c r="H1670" s="171"/>
      <c r="I1670" s="171"/>
      <c r="K1670" s="206"/>
      <c r="L1670" s="207"/>
      <c r="M1670" s="208"/>
    </row>
    <row r="1671" spans="5:13">
      <c r="E1671" s="171"/>
      <c r="H1671" s="171"/>
      <c r="I1671" s="171"/>
      <c r="K1671" s="206"/>
      <c r="L1671" s="207"/>
      <c r="M1671" s="208"/>
    </row>
    <row r="1672" spans="5:13">
      <c r="E1672" s="171"/>
      <c r="H1672" s="171"/>
      <c r="I1672" s="171"/>
      <c r="K1672" s="206"/>
      <c r="L1672" s="207"/>
      <c r="M1672" s="208"/>
    </row>
    <row r="1673" spans="5:13">
      <c r="E1673" s="171"/>
      <c r="H1673" s="171"/>
      <c r="I1673" s="171"/>
      <c r="K1673" s="206"/>
      <c r="L1673" s="207"/>
      <c r="M1673" s="208"/>
    </row>
    <row r="1674" spans="5:13">
      <c r="E1674" s="171"/>
      <c r="H1674" s="171"/>
      <c r="I1674" s="171"/>
      <c r="K1674" s="206"/>
      <c r="L1674" s="207"/>
      <c r="M1674" s="208"/>
    </row>
    <row r="1675" spans="5:13">
      <c r="E1675" s="171"/>
      <c r="H1675" s="171"/>
      <c r="I1675" s="171"/>
      <c r="K1675" s="206"/>
      <c r="L1675" s="207"/>
      <c r="M1675" s="208"/>
    </row>
    <row r="1676" spans="5:13">
      <c r="E1676" s="171"/>
      <c r="H1676" s="171"/>
      <c r="I1676" s="171"/>
      <c r="K1676" s="206"/>
      <c r="L1676" s="207"/>
      <c r="M1676" s="208"/>
    </row>
    <row r="1677" spans="5:13">
      <c r="E1677" s="171"/>
      <c r="H1677" s="171"/>
      <c r="I1677" s="171"/>
      <c r="K1677" s="206"/>
      <c r="L1677" s="207"/>
      <c r="M1677" s="208"/>
    </row>
    <row r="1678" spans="5:13">
      <c r="E1678" s="171"/>
      <c r="H1678" s="171"/>
      <c r="I1678" s="171"/>
      <c r="K1678" s="206"/>
      <c r="L1678" s="207"/>
      <c r="M1678" s="208"/>
    </row>
    <row r="1679" spans="5:13">
      <c r="E1679" s="171"/>
      <c r="H1679" s="171"/>
      <c r="I1679" s="171"/>
      <c r="K1679" s="206"/>
      <c r="L1679" s="207"/>
      <c r="M1679" s="208"/>
    </row>
    <row r="1680" spans="5:13">
      <c r="E1680" s="171"/>
      <c r="H1680" s="171"/>
      <c r="I1680" s="171"/>
      <c r="K1680" s="206"/>
      <c r="L1680" s="207"/>
      <c r="M1680" s="208"/>
    </row>
    <row r="1681" spans="5:13">
      <c r="E1681" s="171"/>
      <c r="H1681" s="171"/>
      <c r="I1681" s="171"/>
      <c r="K1681" s="206"/>
      <c r="L1681" s="207"/>
      <c r="M1681" s="208"/>
    </row>
    <row r="1682" spans="5:13">
      <c r="E1682" s="171"/>
      <c r="H1682" s="171"/>
      <c r="I1682" s="171"/>
      <c r="K1682" s="206"/>
      <c r="L1682" s="207"/>
      <c r="M1682" s="208"/>
    </row>
    <row r="1683" spans="5:13">
      <c r="E1683" s="171"/>
      <c r="H1683" s="171"/>
      <c r="I1683" s="171"/>
      <c r="K1683" s="206"/>
      <c r="L1683" s="207"/>
      <c r="M1683" s="208"/>
    </row>
    <row r="1684" spans="5:13">
      <c r="E1684" s="171"/>
      <c r="H1684" s="171"/>
      <c r="I1684" s="171"/>
      <c r="K1684" s="206"/>
      <c r="L1684" s="207"/>
      <c r="M1684" s="208"/>
    </row>
    <row r="1685" spans="5:13">
      <c r="E1685" s="171"/>
      <c r="H1685" s="171"/>
      <c r="I1685" s="171"/>
      <c r="K1685" s="206"/>
      <c r="L1685" s="207"/>
      <c r="M1685" s="208"/>
    </row>
    <row r="1686" spans="5:13">
      <c r="E1686" s="171"/>
      <c r="H1686" s="171"/>
      <c r="I1686" s="171"/>
      <c r="K1686" s="206"/>
      <c r="L1686" s="207"/>
      <c r="M1686" s="208"/>
    </row>
    <row r="1687" spans="5:13">
      <c r="E1687" s="171"/>
      <c r="H1687" s="171"/>
      <c r="I1687" s="171"/>
      <c r="K1687" s="206"/>
      <c r="L1687" s="207"/>
      <c r="M1687" s="208"/>
    </row>
    <row r="1688" spans="5:13">
      <c r="E1688" s="171"/>
      <c r="H1688" s="171"/>
      <c r="I1688" s="171"/>
      <c r="K1688" s="206"/>
      <c r="L1688" s="207"/>
      <c r="M1688" s="208"/>
    </row>
    <row r="1689" spans="5:13">
      <c r="E1689" s="171"/>
      <c r="H1689" s="171"/>
      <c r="I1689" s="171"/>
      <c r="K1689" s="206"/>
      <c r="L1689" s="207"/>
      <c r="M1689" s="208"/>
    </row>
    <row r="1690" spans="5:13">
      <c r="E1690" s="171"/>
      <c r="H1690" s="171"/>
      <c r="I1690" s="171"/>
      <c r="K1690" s="206"/>
      <c r="L1690" s="207"/>
      <c r="M1690" s="208"/>
    </row>
    <row r="1691" spans="5:13">
      <c r="E1691" s="171"/>
      <c r="H1691" s="171"/>
      <c r="I1691" s="171"/>
      <c r="K1691" s="206"/>
      <c r="L1691" s="207"/>
      <c r="M1691" s="208"/>
    </row>
    <row r="1692" spans="5:13">
      <c r="F1692" s="171"/>
      <c r="G1692" s="171"/>
      <c r="H1692" s="171"/>
      <c r="I1692" s="171"/>
      <c r="K1692" s="206"/>
      <c r="L1692" s="207"/>
      <c r="M1692" s="208"/>
    </row>
    <row r="1693" spans="5:13">
      <c r="F1693" s="171"/>
      <c r="G1693" s="171"/>
      <c r="H1693" s="171"/>
      <c r="I1693" s="171"/>
      <c r="K1693" s="206"/>
      <c r="L1693" s="207"/>
      <c r="M1693" s="208"/>
    </row>
    <row r="1694" spans="5:13">
      <c r="F1694" s="171"/>
      <c r="G1694" s="171"/>
      <c r="H1694" s="171"/>
      <c r="I1694" s="171"/>
      <c r="K1694" s="206"/>
      <c r="L1694" s="207"/>
      <c r="M1694" s="208"/>
    </row>
    <row r="1695" spans="5:13">
      <c r="F1695" s="171"/>
      <c r="G1695" s="171"/>
      <c r="H1695" s="171"/>
      <c r="I1695" s="171"/>
      <c r="K1695" s="206"/>
      <c r="L1695" s="207"/>
      <c r="M1695" s="208"/>
    </row>
    <row r="1696" spans="5:13">
      <c r="F1696" s="171"/>
      <c r="G1696" s="171"/>
      <c r="H1696" s="171"/>
      <c r="I1696" s="171"/>
      <c r="K1696" s="206"/>
      <c r="L1696" s="207"/>
      <c r="M1696" s="208"/>
    </row>
    <row r="1697" spans="6:13">
      <c r="F1697" s="171"/>
      <c r="G1697" s="171"/>
      <c r="H1697" s="171"/>
      <c r="I1697" s="171"/>
      <c r="K1697" s="206"/>
      <c r="L1697" s="207"/>
      <c r="M1697" s="208"/>
    </row>
    <row r="1698" spans="6:13">
      <c r="F1698" s="171"/>
      <c r="G1698" s="171"/>
      <c r="H1698" s="171"/>
      <c r="I1698" s="171"/>
      <c r="K1698" s="206"/>
      <c r="L1698" s="207"/>
      <c r="M1698" s="208"/>
    </row>
    <row r="1699" spans="6:13">
      <c r="F1699" s="171"/>
      <c r="G1699" s="171"/>
      <c r="H1699" s="171"/>
      <c r="I1699" s="171"/>
      <c r="K1699" s="206"/>
      <c r="L1699" s="207"/>
      <c r="M1699" s="208"/>
    </row>
    <row r="1700" spans="6:13">
      <c r="F1700" s="171"/>
      <c r="G1700" s="171"/>
      <c r="H1700" s="171"/>
      <c r="I1700" s="171"/>
      <c r="K1700" s="206"/>
      <c r="L1700" s="207"/>
      <c r="M1700" s="208"/>
    </row>
    <row r="1701" spans="6:13">
      <c r="F1701" s="171"/>
      <c r="G1701" s="171"/>
      <c r="H1701" s="171"/>
      <c r="I1701" s="171"/>
      <c r="K1701" s="206"/>
      <c r="L1701" s="207"/>
      <c r="M1701" s="208"/>
    </row>
    <row r="1702" spans="6:13">
      <c r="F1702" s="171"/>
      <c r="G1702" s="171"/>
      <c r="H1702" s="171"/>
      <c r="I1702" s="171"/>
      <c r="K1702" s="206"/>
      <c r="L1702" s="207"/>
      <c r="M1702" s="208"/>
    </row>
    <row r="1703" spans="6:13">
      <c r="F1703" s="171"/>
      <c r="G1703" s="171"/>
      <c r="H1703" s="171"/>
      <c r="I1703" s="171"/>
      <c r="K1703" s="206"/>
      <c r="L1703" s="207"/>
      <c r="M1703" s="208"/>
    </row>
    <row r="1704" spans="6:13">
      <c r="F1704" s="171"/>
      <c r="G1704" s="171"/>
      <c r="H1704" s="171"/>
      <c r="I1704" s="171"/>
      <c r="K1704" s="206"/>
      <c r="L1704" s="207"/>
      <c r="M1704" s="208"/>
    </row>
    <row r="1705" spans="6:13">
      <c r="F1705" s="171"/>
      <c r="G1705" s="171"/>
      <c r="H1705" s="171"/>
      <c r="I1705" s="171"/>
      <c r="K1705" s="206"/>
      <c r="L1705" s="207"/>
      <c r="M1705" s="208"/>
    </row>
    <row r="1706" spans="6:13">
      <c r="F1706" s="171"/>
      <c r="G1706" s="171"/>
      <c r="H1706" s="171"/>
      <c r="I1706" s="171"/>
      <c r="K1706" s="206"/>
      <c r="L1706" s="207"/>
      <c r="M1706" s="208"/>
    </row>
    <row r="1707" spans="6:13">
      <c r="F1707" s="171"/>
      <c r="G1707" s="171"/>
      <c r="H1707" s="171"/>
      <c r="I1707" s="171"/>
      <c r="K1707" s="206"/>
      <c r="L1707" s="207"/>
      <c r="M1707" s="208"/>
    </row>
    <row r="1708" spans="6:13">
      <c r="F1708" s="171"/>
      <c r="G1708" s="171"/>
      <c r="H1708" s="171"/>
      <c r="I1708" s="171"/>
      <c r="K1708" s="206"/>
      <c r="L1708" s="207"/>
      <c r="M1708" s="208"/>
    </row>
    <row r="1709" spans="6:13">
      <c r="F1709" s="171"/>
      <c r="G1709" s="171"/>
      <c r="H1709" s="171"/>
      <c r="I1709" s="171"/>
      <c r="K1709" s="206"/>
      <c r="L1709" s="207"/>
      <c r="M1709" s="208"/>
    </row>
    <row r="1710" spans="6:13">
      <c r="F1710" s="171"/>
      <c r="G1710" s="171"/>
      <c r="H1710" s="171"/>
      <c r="I1710" s="171"/>
      <c r="K1710" s="206"/>
      <c r="L1710" s="207"/>
      <c r="M1710" s="208"/>
    </row>
    <row r="1711" spans="6:13">
      <c r="F1711" s="171"/>
      <c r="G1711" s="171"/>
      <c r="H1711" s="171"/>
      <c r="I1711" s="171"/>
      <c r="K1711" s="206"/>
      <c r="L1711" s="207"/>
      <c r="M1711" s="208"/>
    </row>
    <row r="1712" spans="6:13">
      <c r="F1712" s="171"/>
      <c r="G1712" s="171"/>
      <c r="H1712" s="171"/>
      <c r="I1712" s="171"/>
      <c r="K1712" s="206"/>
      <c r="L1712" s="207"/>
      <c r="M1712" s="208"/>
    </row>
    <row r="1713" spans="5:13">
      <c r="F1713" s="171"/>
      <c r="G1713" s="171"/>
      <c r="H1713" s="171"/>
      <c r="I1713" s="171"/>
      <c r="K1713" s="206"/>
      <c r="L1713" s="207"/>
      <c r="M1713" s="208"/>
    </row>
    <row r="1714" spans="5:13">
      <c r="F1714" s="171"/>
      <c r="G1714" s="171"/>
      <c r="H1714" s="171"/>
      <c r="I1714" s="171"/>
      <c r="K1714" s="206"/>
      <c r="L1714" s="207"/>
      <c r="M1714" s="208"/>
    </row>
    <row r="1715" spans="5:13">
      <c r="F1715" s="171"/>
      <c r="G1715" s="171"/>
      <c r="H1715" s="171"/>
      <c r="I1715" s="171"/>
      <c r="K1715" s="206"/>
      <c r="L1715" s="207"/>
      <c r="M1715" s="208"/>
    </row>
    <row r="1716" spans="5:13">
      <c r="E1716" s="171"/>
      <c r="H1716" s="171"/>
      <c r="I1716" s="171"/>
      <c r="K1716" s="206"/>
      <c r="L1716" s="207"/>
      <c r="M1716" s="208"/>
    </row>
    <row r="1717" spans="5:13">
      <c r="E1717" s="171"/>
      <c r="H1717" s="171"/>
      <c r="I1717" s="171"/>
      <c r="K1717" s="206"/>
      <c r="L1717" s="207"/>
      <c r="M1717" s="208"/>
    </row>
    <row r="1718" spans="5:13">
      <c r="E1718" s="171"/>
      <c r="H1718" s="171"/>
      <c r="I1718" s="171"/>
      <c r="K1718" s="206"/>
      <c r="L1718" s="207"/>
      <c r="M1718" s="208"/>
    </row>
    <row r="1719" spans="5:13">
      <c r="E1719" s="171"/>
      <c r="H1719" s="171"/>
      <c r="I1719" s="171"/>
      <c r="K1719" s="206"/>
      <c r="L1719" s="207"/>
      <c r="M1719" s="208"/>
    </row>
    <row r="1720" spans="5:13">
      <c r="E1720" s="171"/>
      <c r="H1720" s="171"/>
      <c r="I1720" s="171"/>
      <c r="K1720" s="206"/>
      <c r="L1720" s="207"/>
      <c r="M1720" s="208"/>
    </row>
    <row r="1721" spans="5:13">
      <c r="E1721" s="171"/>
      <c r="H1721" s="171"/>
      <c r="I1721" s="171"/>
      <c r="K1721" s="206"/>
      <c r="L1721" s="207"/>
      <c r="M1721" s="208"/>
    </row>
    <row r="1722" spans="5:13">
      <c r="E1722" s="171"/>
      <c r="H1722" s="171"/>
      <c r="I1722" s="171"/>
      <c r="K1722" s="206"/>
      <c r="L1722" s="207"/>
      <c r="M1722" s="208"/>
    </row>
    <row r="1723" spans="5:13">
      <c r="E1723" s="171"/>
      <c r="H1723" s="171"/>
      <c r="I1723" s="171"/>
      <c r="K1723" s="206"/>
      <c r="L1723" s="207"/>
      <c r="M1723" s="208"/>
    </row>
    <row r="1724" spans="5:13">
      <c r="F1724" s="171"/>
      <c r="G1724" s="171"/>
      <c r="H1724" s="171"/>
      <c r="I1724" s="171"/>
      <c r="K1724" s="206"/>
      <c r="L1724" s="207"/>
      <c r="M1724" s="208"/>
    </row>
    <row r="1725" spans="5:13">
      <c r="F1725" s="171"/>
      <c r="G1725" s="171"/>
      <c r="H1725" s="171"/>
      <c r="I1725" s="171"/>
      <c r="K1725" s="206"/>
      <c r="L1725" s="207"/>
      <c r="M1725" s="208"/>
    </row>
    <row r="1726" spans="5:13">
      <c r="F1726" s="171"/>
      <c r="G1726" s="171"/>
      <c r="H1726" s="171"/>
      <c r="I1726" s="171"/>
      <c r="K1726" s="206"/>
      <c r="L1726" s="207"/>
      <c r="M1726" s="208"/>
    </row>
    <row r="1727" spans="5:13">
      <c r="F1727" s="171"/>
      <c r="G1727" s="171"/>
      <c r="H1727" s="171"/>
      <c r="I1727" s="171"/>
      <c r="K1727" s="206"/>
      <c r="L1727" s="207"/>
      <c r="M1727" s="208"/>
    </row>
    <row r="1728" spans="5:13">
      <c r="F1728" s="171"/>
      <c r="G1728" s="171"/>
      <c r="H1728" s="171"/>
      <c r="I1728" s="171"/>
      <c r="K1728" s="206"/>
      <c r="L1728" s="207"/>
      <c r="M1728" s="208"/>
    </row>
    <row r="1729" spans="6:13">
      <c r="F1729" s="171"/>
      <c r="G1729" s="171"/>
      <c r="H1729" s="171"/>
      <c r="I1729" s="171"/>
      <c r="K1729" s="206"/>
      <c r="L1729" s="207"/>
      <c r="M1729" s="208"/>
    </row>
    <row r="1730" spans="6:13">
      <c r="F1730" s="171"/>
      <c r="G1730" s="171"/>
      <c r="H1730" s="171"/>
      <c r="I1730" s="171"/>
      <c r="K1730" s="206"/>
      <c r="L1730" s="207"/>
      <c r="M1730" s="208"/>
    </row>
    <row r="1731" spans="6:13">
      <c r="F1731" s="171"/>
      <c r="G1731" s="171"/>
      <c r="H1731" s="171"/>
      <c r="I1731" s="171"/>
      <c r="K1731" s="206"/>
      <c r="L1731" s="207"/>
      <c r="M1731" s="208"/>
    </row>
    <row r="1732" spans="6:13">
      <c r="F1732" s="171"/>
      <c r="G1732" s="171"/>
      <c r="H1732" s="171"/>
      <c r="I1732" s="171"/>
      <c r="K1732" s="206"/>
      <c r="L1732" s="207"/>
      <c r="M1732" s="208"/>
    </row>
    <row r="1733" spans="6:13">
      <c r="F1733" s="171"/>
      <c r="G1733" s="171"/>
      <c r="H1733" s="171"/>
      <c r="I1733" s="171"/>
      <c r="K1733" s="206"/>
      <c r="L1733" s="207"/>
      <c r="M1733" s="208"/>
    </row>
    <row r="1734" spans="6:13">
      <c r="F1734" s="171"/>
      <c r="G1734" s="171"/>
      <c r="H1734" s="171"/>
      <c r="I1734" s="171"/>
      <c r="K1734" s="206"/>
      <c r="L1734" s="207"/>
      <c r="M1734" s="208"/>
    </row>
    <row r="1735" spans="6:13">
      <c r="F1735" s="171"/>
      <c r="G1735" s="171"/>
      <c r="H1735" s="171"/>
      <c r="I1735" s="171"/>
      <c r="K1735" s="206"/>
      <c r="L1735" s="207"/>
      <c r="M1735" s="208"/>
    </row>
    <row r="1736" spans="6:13">
      <c r="F1736" s="171"/>
      <c r="G1736" s="171"/>
      <c r="H1736" s="171"/>
      <c r="I1736" s="171"/>
      <c r="K1736" s="206"/>
      <c r="L1736" s="207"/>
      <c r="M1736" s="208"/>
    </row>
    <row r="1737" spans="6:13">
      <c r="F1737" s="171"/>
      <c r="G1737" s="171"/>
      <c r="H1737" s="171"/>
      <c r="I1737" s="171"/>
      <c r="K1737" s="206"/>
      <c r="L1737" s="207"/>
      <c r="M1737" s="208"/>
    </row>
    <row r="1738" spans="6:13">
      <c r="F1738" s="171"/>
      <c r="G1738" s="171"/>
      <c r="H1738" s="171"/>
      <c r="I1738" s="171"/>
      <c r="K1738" s="206"/>
      <c r="L1738" s="207"/>
      <c r="M1738" s="208"/>
    </row>
    <row r="1739" spans="6:13">
      <c r="F1739" s="171"/>
      <c r="G1739" s="171"/>
      <c r="H1739" s="171"/>
      <c r="I1739" s="171"/>
      <c r="K1739" s="206"/>
      <c r="L1739" s="207"/>
      <c r="M1739" s="208"/>
    </row>
    <row r="1740" spans="6:13">
      <c r="F1740" s="171"/>
      <c r="G1740" s="171"/>
      <c r="H1740" s="171"/>
      <c r="I1740" s="171"/>
      <c r="K1740" s="206"/>
      <c r="L1740" s="207"/>
      <c r="M1740" s="208"/>
    </row>
    <row r="1741" spans="6:13">
      <c r="F1741" s="171"/>
      <c r="G1741" s="171"/>
      <c r="H1741" s="171"/>
      <c r="I1741" s="171"/>
      <c r="K1741" s="206"/>
      <c r="L1741" s="207"/>
      <c r="M1741" s="208"/>
    </row>
    <row r="1742" spans="6:13">
      <c r="F1742" s="171"/>
      <c r="G1742" s="171"/>
      <c r="H1742" s="171"/>
      <c r="I1742" s="171"/>
      <c r="K1742" s="206"/>
      <c r="L1742" s="207"/>
      <c r="M1742" s="208"/>
    </row>
    <row r="1743" spans="6:13">
      <c r="F1743" s="171"/>
      <c r="G1743" s="171"/>
      <c r="H1743" s="171"/>
      <c r="I1743" s="171"/>
      <c r="K1743" s="206"/>
      <c r="L1743" s="207"/>
      <c r="M1743" s="208"/>
    </row>
    <row r="1744" spans="6:13">
      <c r="F1744" s="171"/>
      <c r="G1744" s="171"/>
      <c r="H1744" s="171"/>
      <c r="I1744" s="171"/>
      <c r="K1744" s="206"/>
      <c r="L1744" s="207"/>
      <c r="M1744" s="208"/>
    </row>
    <row r="1745" spans="6:13">
      <c r="F1745" s="171"/>
      <c r="G1745" s="171"/>
      <c r="H1745" s="171"/>
      <c r="I1745" s="171"/>
      <c r="K1745" s="206"/>
      <c r="L1745" s="207"/>
      <c r="M1745" s="208"/>
    </row>
    <row r="1746" spans="6:13">
      <c r="F1746" s="171"/>
      <c r="G1746" s="171"/>
      <c r="H1746" s="171"/>
      <c r="I1746" s="171"/>
      <c r="K1746" s="206"/>
      <c r="L1746" s="207"/>
      <c r="M1746" s="208"/>
    </row>
    <row r="1747" spans="6:13">
      <c r="F1747" s="171"/>
      <c r="G1747" s="171"/>
      <c r="H1747" s="171"/>
      <c r="I1747" s="171"/>
      <c r="K1747" s="206"/>
      <c r="L1747" s="207"/>
      <c r="M1747" s="208"/>
    </row>
    <row r="1748" spans="6:13">
      <c r="F1748" s="171"/>
      <c r="G1748" s="171"/>
      <c r="H1748" s="171"/>
      <c r="I1748" s="171"/>
      <c r="K1748" s="206"/>
      <c r="L1748" s="207"/>
      <c r="M1748" s="208"/>
    </row>
    <row r="1749" spans="6:13">
      <c r="F1749" s="171"/>
      <c r="G1749" s="171"/>
      <c r="H1749" s="171"/>
      <c r="I1749" s="171"/>
      <c r="K1749" s="206"/>
      <c r="L1749" s="207"/>
      <c r="M1749" s="208"/>
    </row>
    <row r="1750" spans="6:13">
      <c r="F1750" s="171"/>
      <c r="G1750" s="171"/>
      <c r="H1750" s="171"/>
      <c r="I1750" s="171"/>
      <c r="K1750" s="206"/>
      <c r="L1750" s="207"/>
      <c r="M1750" s="208"/>
    </row>
    <row r="1751" spans="6:13">
      <c r="F1751" s="171"/>
      <c r="G1751" s="171"/>
      <c r="H1751" s="171"/>
      <c r="I1751" s="171"/>
      <c r="K1751" s="206"/>
      <c r="L1751" s="207"/>
      <c r="M1751" s="208"/>
    </row>
    <row r="1752" spans="6:13">
      <c r="F1752" s="171"/>
      <c r="G1752" s="171"/>
      <c r="H1752" s="171"/>
      <c r="I1752" s="171"/>
      <c r="K1752" s="206"/>
      <c r="L1752" s="207"/>
      <c r="M1752" s="208"/>
    </row>
    <row r="1753" spans="6:13">
      <c r="F1753" s="171"/>
      <c r="G1753" s="171"/>
      <c r="H1753" s="171"/>
      <c r="I1753" s="171"/>
      <c r="K1753" s="206"/>
      <c r="L1753" s="207"/>
      <c r="M1753" s="208"/>
    </row>
    <row r="1754" spans="6:13">
      <c r="F1754" s="171"/>
      <c r="G1754" s="171"/>
      <c r="H1754" s="171"/>
      <c r="I1754" s="171"/>
      <c r="K1754" s="206"/>
      <c r="L1754" s="207"/>
      <c r="M1754" s="208"/>
    </row>
    <row r="1755" spans="6:13">
      <c r="F1755" s="171"/>
      <c r="G1755" s="171"/>
      <c r="H1755" s="171"/>
      <c r="I1755" s="171"/>
      <c r="K1755" s="206"/>
      <c r="L1755" s="207"/>
      <c r="M1755" s="208"/>
    </row>
    <row r="1756" spans="6:13">
      <c r="F1756" s="171"/>
      <c r="G1756" s="171"/>
      <c r="H1756" s="171"/>
      <c r="I1756" s="171"/>
      <c r="K1756" s="206"/>
      <c r="L1756" s="207"/>
      <c r="M1756" s="208"/>
    </row>
    <row r="1757" spans="6:13">
      <c r="F1757" s="171"/>
      <c r="G1757" s="171"/>
      <c r="H1757" s="171"/>
      <c r="I1757" s="171"/>
      <c r="K1757" s="206"/>
      <c r="L1757" s="207"/>
      <c r="M1757" s="208"/>
    </row>
    <row r="1758" spans="6:13">
      <c r="F1758" s="171"/>
      <c r="G1758" s="171"/>
      <c r="H1758" s="171"/>
      <c r="I1758" s="171"/>
      <c r="K1758" s="206"/>
      <c r="L1758" s="207"/>
      <c r="M1758" s="208"/>
    </row>
    <row r="1759" spans="6:13">
      <c r="F1759" s="171"/>
      <c r="G1759" s="171"/>
      <c r="H1759" s="171"/>
      <c r="I1759" s="171"/>
      <c r="K1759" s="206"/>
      <c r="L1759" s="207"/>
      <c r="M1759" s="208"/>
    </row>
    <row r="1760" spans="6:13">
      <c r="F1760" s="171"/>
      <c r="G1760" s="171"/>
      <c r="H1760" s="171"/>
      <c r="I1760" s="171"/>
      <c r="K1760" s="206"/>
      <c r="L1760" s="207"/>
      <c r="M1760" s="208"/>
    </row>
    <row r="1761" spans="5:13">
      <c r="F1761" s="171"/>
      <c r="G1761" s="171"/>
      <c r="H1761" s="171"/>
      <c r="I1761" s="171"/>
      <c r="K1761" s="206"/>
      <c r="L1761" s="207"/>
      <c r="M1761" s="208"/>
    </row>
    <row r="1762" spans="5:13">
      <c r="F1762" s="171"/>
      <c r="G1762" s="171"/>
      <c r="H1762" s="171"/>
      <c r="I1762" s="171"/>
      <c r="K1762" s="206"/>
      <c r="L1762" s="207"/>
      <c r="M1762" s="208"/>
    </row>
    <row r="1763" spans="5:13">
      <c r="F1763" s="171"/>
      <c r="G1763" s="171"/>
      <c r="H1763" s="171"/>
      <c r="I1763" s="171"/>
      <c r="K1763" s="206"/>
      <c r="L1763" s="207"/>
      <c r="M1763" s="208"/>
    </row>
    <row r="1764" spans="5:13">
      <c r="F1764" s="171"/>
      <c r="G1764" s="171"/>
      <c r="H1764" s="171"/>
      <c r="I1764" s="171"/>
      <c r="K1764" s="206"/>
      <c r="L1764" s="207"/>
      <c r="M1764" s="208"/>
    </row>
    <row r="1765" spans="5:13">
      <c r="F1765" s="171"/>
      <c r="G1765" s="171"/>
      <c r="H1765" s="171"/>
      <c r="I1765" s="171"/>
      <c r="K1765" s="206"/>
      <c r="L1765" s="207"/>
      <c r="M1765" s="208"/>
    </row>
    <row r="1766" spans="5:13">
      <c r="F1766" s="171"/>
      <c r="G1766" s="171"/>
      <c r="H1766" s="171"/>
      <c r="I1766" s="171"/>
      <c r="K1766" s="206"/>
      <c r="L1766" s="207"/>
      <c r="M1766" s="208"/>
    </row>
    <row r="1767" spans="5:13">
      <c r="F1767" s="171"/>
      <c r="G1767" s="171"/>
      <c r="H1767" s="171"/>
      <c r="I1767" s="171"/>
      <c r="K1767" s="206"/>
      <c r="L1767" s="207"/>
      <c r="M1767" s="208"/>
    </row>
    <row r="1768" spans="5:13">
      <c r="F1768" s="171"/>
      <c r="G1768" s="171"/>
      <c r="H1768" s="171"/>
      <c r="I1768" s="171"/>
      <c r="K1768" s="206"/>
      <c r="L1768" s="207"/>
      <c r="M1768" s="208"/>
    </row>
    <row r="1769" spans="5:13">
      <c r="F1769" s="171"/>
      <c r="G1769" s="171"/>
      <c r="H1769" s="171"/>
      <c r="I1769" s="171"/>
      <c r="K1769" s="206"/>
      <c r="L1769" s="207"/>
      <c r="M1769" s="208"/>
    </row>
    <row r="1770" spans="5:13">
      <c r="F1770" s="171"/>
      <c r="G1770" s="171"/>
      <c r="H1770" s="171"/>
      <c r="I1770" s="171"/>
      <c r="K1770" s="206"/>
      <c r="L1770" s="207"/>
      <c r="M1770" s="208"/>
    </row>
    <row r="1771" spans="5:13">
      <c r="F1771" s="171"/>
      <c r="G1771" s="171"/>
      <c r="H1771" s="171"/>
      <c r="I1771" s="171"/>
      <c r="K1771" s="206"/>
      <c r="L1771" s="207"/>
      <c r="M1771" s="208"/>
    </row>
    <row r="1772" spans="5:13">
      <c r="E1772" s="171"/>
      <c r="H1772" s="171"/>
      <c r="I1772" s="171"/>
      <c r="K1772" s="206"/>
      <c r="L1772" s="207"/>
      <c r="M1772" s="208"/>
    </row>
    <row r="1773" spans="5:13">
      <c r="E1773" s="171"/>
      <c r="H1773" s="171"/>
      <c r="I1773" s="171"/>
      <c r="K1773" s="206"/>
      <c r="L1773" s="207"/>
      <c r="M1773" s="208"/>
    </row>
    <row r="1774" spans="5:13">
      <c r="E1774" s="171"/>
      <c r="H1774" s="171"/>
      <c r="I1774" s="171"/>
      <c r="K1774" s="206"/>
      <c r="L1774" s="207"/>
      <c r="M1774" s="208"/>
    </row>
    <row r="1775" spans="5:13">
      <c r="E1775" s="171"/>
      <c r="H1775" s="171"/>
      <c r="I1775" s="171"/>
      <c r="K1775" s="206"/>
      <c r="L1775" s="207"/>
      <c r="M1775" s="208"/>
    </row>
    <row r="1776" spans="5:13">
      <c r="E1776" s="171"/>
      <c r="H1776" s="171"/>
      <c r="I1776" s="171"/>
      <c r="K1776" s="206"/>
      <c r="L1776" s="207"/>
      <c r="M1776" s="208"/>
    </row>
    <row r="1777" spans="5:13">
      <c r="E1777" s="171"/>
      <c r="H1777" s="171"/>
      <c r="I1777" s="171"/>
      <c r="K1777" s="206"/>
      <c r="L1777" s="207"/>
      <c r="M1777" s="208"/>
    </row>
    <row r="1778" spans="5:13">
      <c r="E1778" s="171"/>
      <c r="H1778" s="171"/>
      <c r="I1778" s="171"/>
      <c r="K1778" s="206"/>
      <c r="L1778" s="207"/>
      <c r="M1778" s="208"/>
    </row>
    <row r="1779" spans="5:13">
      <c r="E1779" s="171"/>
      <c r="H1779" s="171"/>
      <c r="I1779" s="171"/>
      <c r="K1779" s="206"/>
      <c r="L1779" s="207"/>
      <c r="M1779" s="208"/>
    </row>
    <row r="1780" spans="5:13">
      <c r="E1780" s="171"/>
      <c r="H1780" s="171"/>
      <c r="I1780" s="171"/>
      <c r="K1780" s="206"/>
      <c r="L1780" s="207"/>
      <c r="M1780" s="208"/>
    </row>
    <row r="1781" spans="5:13">
      <c r="E1781" s="171"/>
      <c r="H1781" s="171"/>
      <c r="I1781" s="171"/>
      <c r="K1781" s="206"/>
      <c r="L1781" s="207"/>
      <c r="M1781" s="208"/>
    </row>
    <row r="1782" spans="5:13">
      <c r="E1782" s="171"/>
      <c r="H1782" s="171"/>
      <c r="I1782" s="171"/>
      <c r="K1782" s="206"/>
      <c r="L1782" s="207"/>
      <c r="M1782" s="208"/>
    </row>
    <row r="1783" spans="5:13">
      <c r="E1783" s="171"/>
      <c r="H1783" s="171"/>
      <c r="I1783" s="171"/>
      <c r="K1783" s="206"/>
      <c r="L1783" s="207"/>
      <c r="M1783" s="208"/>
    </row>
    <row r="1784" spans="5:13">
      <c r="F1784" s="171"/>
      <c r="G1784" s="171"/>
      <c r="H1784" s="171"/>
      <c r="I1784" s="171"/>
      <c r="K1784" s="206"/>
      <c r="L1784" s="207"/>
      <c r="M1784" s="208"/>
    </row>
    <row r="1785" spans="5:13">
      <c r="F1785" s="171"/>
      <c r="G1785" s="171"/>
      <c r="H1785" s="171"/>
      <c r="I1785" s="171"/>
      <c r="K1785" s="206"/>
      <c r="L1785" s="207"/>
      <c r="M1785" s="208"/>
    </row>
    <row r="1786" spans="5:13">
      <c r="F1786" s="171"/>
      <c r="G1786" s="171"/>
      <c r="H1786" s="171"/>
      <c r="I1786" s="171"/>
      <c r="K1786" s="206"/>
      <c r="L1786" s="207"/>
      <c r="M1786" s="208"/>
    </row>
    <row r="1787" spans="5:13">
      <c r="F1787" s="171"/>
      <c r="G1787" s="171"/>
      <c r="H1787" s="171"/>
      <c r="I1787" s="171"/>
      <c r="K1787" s="206"/>
      <c r="L1787" s="207"/>
      <c r="M1787" s="208"/>
    </row>
    <row r="1788" spans="5:13">
      <c r="F1788" s="171"/>
      <c r="G1788" s="171"/>
      <c r="H1788" s="171"/>
      <c r="I1788" s="171"/>
      <c r="K1788" s="206"/>
      <c r="L1788" s="207"/>
      <c r="M1788" s="208"/>
    </row>
    <row r="1789" spans="5:13">
      <c r="F1789" s="171"/>
      <c r="G1789" s="171"/>
      <c r="H1789" s="171"/>
      <c r="I1789" s="171"/>
      <c r="K1789" s="206"/>
      <c r="L1789" s="207"/>
      <c r="M1789" s="208"/>
    </row>
    <row r="1790" spans="5:13">
      <c r="F1790" s="171"/>
      <c r="G1790" s="171"/>
      <c r="H1790" s="171"/>
      <c r="I1790" s="171"/>
      <c r="K1790" s="206"/>
      <c r="L1790" s="207"/>
      <c r="M1790" s="208"/>
    </row>
    <row r="1791" spans="5:13">
      <c r="F1791" s="171"/>
      <c r="G1791" s="171"/>
      <c r="H1791" s="171"/>
      <c r="I1791" s="171"/>
      <c r="K1791" s="206"/>
      <c r="L1791" s="207"/>
      <c r="M1791" s="208"/>
    </row>
    <row r="1792" spans="5:13">
      <c r="F1792" s="171"/>
      <c r="G1792" s="171"/>
      <c r="H1792" s="171"/>
      <c r="I1792" s="171"/>
      <c r="K1792" s="206"/>
      <c r="L1792" s="207"/>
      <c r="M1792" s="208"/>
    </row>
    <row r="1793" spans="5:13">
      <c r="F1793" s="171"/>
      <c r="G1793" s="171"/>
      <c r="H1793" s="171"/>
      <c r="I1793" s="171"/>
      <c r="K1793" s="206"/>
      <c r="L1793" s="207"/>
      <c r="M1793" s="208"/>
    </row>
    <row r="1794" spans="5:13">
      <c r="F1794" s="171"/>
      <c r="G1794" s="171"/>
      <c r="H1794" s="171"/>
      <c r="I1794" s="171"/>
      <c r="K1794" s="206"/>
      <c r="L1794" s="207"/>
      <c r="M1794" s="208"/>
    </row>
    <row r="1795" spans="5:13">
      <c r="F1795" s="171"/>
      <c r="G1795" s="171"/>
      <c r="H1795" s="171"/>
      <c r="I1795" s="171"/>
      <c r="K1795" s="206"/>
      <c r="L1795" s="207"/>
      <c r="M1795" s="208"/>
    </row>
    <row r="1796" spans="5:13">
      <c r="E1796" s="171"/>
      <c r="H1796" s="171"/>
      <c r="I1796" s="171"/>
      <c r="K1796" s="206"/>
      <c r="L1796" s="207"/>
      <c r="M1796" s="208"/>
    </row>
    <row r="1797" spans="5:13">
      <c r="E1797" s="171"/>
      <c r="H1797" s="171"/>
      <c r="I1797" s="171"/>
      <c r="K1797" s="206"/>
      <c r="L1797" s="207"/>
      <c r="M1797" s="208"/>
    </row>
    <row r="1798" spans="5:13">
      <c r="E1798" s="171"/>
      <c r="H1798" s="171"/>
      <c r="I1798" s="171"/>
      <c r="K1798" s="206"/>
      <c r="L1798" s="207"/>
      <c r="M1798" s="208"/>
    </row>
    <row r="1799" spans="5:13">
      <c r="E1799" s="171"/>
      <c r="H1799" s="171"/>
      <c r="I1799" s="171"/>
      <c r="K1799" s="206"/>
      <c r="L1799" s="207"/>
      <c r="M1799" s="208"/>
    </row>
    <row r="1800" spans="5:13">
      <c r="E1800" s="171"/>
      <c r="H1800" s="171"/>
      <c r="I1800" s="171"/>
      <c r="K1800" s="206"/>
      <c r="L1800" s="207"/>
      <c r="M1800" s="208"/>
    </row>
    <row r="1801" spans="5:13">
      <c r="E1801" s="171"/>
      <c r="H1801" s="171"/>
      <c r="I1801" s="171"/>
      <c r="K1801" s="206"/>
      <c r="L1801" s="207"/>
      <c r="M1801" s="208"/>
    </row>
    <row r="1802" spans="5:13">
      <c r="E1802" s="171"/>
      <c r="H1802" s="171"/>
      <c r="I1802" s="171"/>
      <c r="K1802" s="206"/>
      <c r="L1802" s="207"/>
      <c r="M1802" s="208"/>
    </row>
    <row r="1803" spans="5:13">
      <c r="E1803" s="171"/>
      <c r="H1803" s="171"/>
      <c r="I1803" s="171"/>
      <c r="K1803" s="206"/>
      <c r="L1803" s="207"/>
      <c r="M1803" s="208"/>
    </row>
    <row r="1804" spans="5:13">
      <c r="E1804" s="171"/>
      <c r="H1804" s="171"/>
      <c r="I1804" s="171"/>
      <c r="K1804" s="206"/>
      <c r="L1804" s="207"/>
      <c r="M1804" s="208"/>
    </row>
    <row r="1805" spans="5:13">
      <c r="E1805" s="171"/>
      <c r="H1805" s="171"/>
      <c r="I1805" s="171"/>
      <c r="K1805" s="206"/>
      <c r="L1805" s="207"/>
      <c r="M1805" s="208"/>
    </row>
    <row r="1806" spans="5:13">
      <c r="E1806" s="171"/>
      <c r="H1806" s="171"/>
      <c r="I1806" s="171"/>
      <c r="K1806" s="206"/>
      <c r="L1806" s="207"/>
      <c r="M1806" s="208"/>
    </row>
    <row r="1807" spans="5:13">
      <c r="E1807" s="171"/>
      <c r="H1807" s="171"/>
      <c r="I1807" s="171"/>
      <c r="K1807" s="206"/>
      <c r="L1807" s="207"/>
      <c r="M1807" s="208"/>
    </row>
    <row r="1808" spans="5:13">
      <c r="E1808" s="171"/>
      <c r="H1808" s="171"/>
      <c r="I1808" s="171"/>
      <c r="K1808" s="206"/>
      <c r="L1808" s="207"/>
      <c r="M1808" s="208"/>
    </row>
    <row r="1809" spans="5:13">
      <c r="E1809" s="171"/>
      <c r="H1809" s="171"/>
      <c r="I1809" s="171"/>
      <c r="K1809" s="206"/>
      <c r="L1809" s="207"/>
      <c r="M1809" s="208"/>
    </row>
    <row r="1810" spans="5:13">
      <c r="E1810" s="171"/>
      <c r="H1810" s="171"/>
      <c r="I1810" s="171"/>
      <c r="K1810" s="206"/>
      <c r="L1810" s="207"/>
      <c r="M1810" s="208"/>
    </row>
    <row r="1811" spans="5:13">
      <c r="E1811" s="171"/>
      <c r="H1811" s="171"/>
      <c r="I1811" s="171"/>
      <c r="K1811" s="206"/>
      <c r="L1811" s="207"/>
      <c r="M1811" s="208"/>
    </row>
    <row r="1812" spans="5:13">
      <c r="E1812" s="171"/>
      <c r="H1812" s="171"/>
      <c r="I1812" s="171"/>
      <c r="K1812" s="206"/>
      <c r="L1812" s="207"/>
      <c r="M1812" s="208"/>
    </row>
    <row r="1813" spans="5:13">
      <c r="E1813" s="171"/>
      <c r="H1813" s="171"/>
      <c r="I1813" s="171"/>
      <c r="K1813" s="206"/>
      <c r="L1813" s="207"/>
      <c r="M1813" s="208"/>
    </row>
    <row r="1814" spans="5:13">
      <c r="E1814" s="171"/>
      <c r="H1814" s="171"/>
      <c r="I1814" s="171"/>
      <c r="K1814" s="206"/>
      <c r="L1814" s="207"/>
      <c r="M1814" s="208"/>
    </row>
    <row r="1815" spans="5:13">
      <c r="E1815" s="171"/>
      <c r="H1815" s="171"/>
      <c r="I1815" s="171"/>
      <c r="K1815" s="206"/>
      <c r="L1815" s="207"/>
      <c r="M1815" s="208"/>
    </row>
    <row r="1816" spans="5:13">
      <c r="E1816" s="171"/>
      <c r="H1816" s="171"/>
      <c r="I1816" s="171"/>
      <c r="K1816" s="206"/>
      <c r="L1816" s="207"/>
      <c r="M1816" s="208"/>
    </row>
    <row r="1817" spans="5:13">
      <c r="E1817" s="171"/>
      <c r="H1817" s="171"/>
      <c r="I1817" s="171"/>
      <c r="K1817" s="206"/>
      <c r="L1817" s="207"/>
      <c r="M1817" s="208"/>
    </row>
    <row r="1818" spans="5:13">
      <c r="E1818" s="171"/>
      <c r="H1818" s="171"/>
      <c r="I1818" s="171"/>
      <c r="K1818" s="206"/>
      <c r="L1818" s="207"/>
      <c r="M1818" s="208"/>
    </row>
    <row r="1819" spans="5:13">
      <c r="E1819" s="171"/>
      <c r="H1819" s="171"/>
      <c r="I1819" s="171"/>
      <c r="K1819" s="206"/>
      <c r="L1819" s="207"/>
      <c r="M1819" s="208"/>
    </row>
    <row r="1820" spans="5:13">
      <c r="E1820" s="171"/>
      <c r="H1820" s="171"/>
      <c r="I1820" s="171"/>
      <c r="K1820" s="206"/>
      <c r="L1820" s="207"/>
      <c r="M1820" s="208"/>
    </row>
    <row r="1821" spans="5:13">
      <c r="E1821" s="171"/>
      <c r="H1821" s="171"/>
      <c r="I1821" s="171"/>
      <c r="K1821" s="206"/>
      <c r="L1821" s="207"/>
      <c r="M1821" s="208"/>
    </row>
    <row r="1822" spans="5:13">
      <c r="E1822" s="171"/>
      <c r="H1822" s="171"/>
      <c r="I1822" s="171"/>
      <c r="K1822" s="206"/>
      <c r="L1822" s="207"/>
      <c r="M1822" s="208"/>
    </row>
    <row r="1823" spans="5:13">
      <c r="E1823" s="171"/>
      <c r="H1823" s="171"/>
      <c r="I1823" s="171"/>
      <c r="K1823" s="206"/>
      <c r="L1823" s="207"/>
      <c r="M1823" s="208"/>
    </row>
    <row r="1824" spans="5:13">
      <c r="E1824" s="171"/>
      <c r="H1824" s="171"/>
      <c r="I1824" s="171"/>
      <c r="K1824" s="206"/>
      <c r="L1824" s="207"/>
      <c r="M1824" s="208"/>
    </row>
    <row r="1825" spans="5:13">
      <c r="E1825" s="171"/>
      <c r="H1825" s="171"/>
      <c r="I1825" s="171"/>
      <c r="K1825" s="206"/>
      <c r="L1825" s="207"/>
      <c r="M1825" s="208"/>
    </row>
    <row r="1826" spans="5:13">
      <c r="E1826" s="171"/>
      <c r="H1826" s="171"/>
      <c r="I1826" s="171"/>
      <c r="K1826" s="206"/>
      <c r="L1826" s="207"/>
      <c r="M1826" s="208"/>
    </row>
    <row r="1827" spans="5:13">
      <c r="E1827" s="171"/>
      <c r="H1827" s="171"/>
      <c r="I1827" s="171"/>
      <c r="K1827" s="206"/>
      <c r="L1827" s="207"/>
      <c r="M1827" s="208"/>
    </row>
    <row r="1828" spans="5:13">
      <c r="E1828" s="171"/>
      <c r="H1828" s="171"/>
      <c r="I1828" s="171"/>
      <c r="K1828" s="206"/>
      <c r="L1828" s="207"/>
      <c r="M1828" s="208"/>
    </row>
    <row r="1829" spans="5:13">
      <c r="E1829" s="171"/>
      <c r="H1829" s="171"/>
      <c r="I1829" s="171"/>
      <c r="K1829" s="206"/>
      <c r="L1829" s="207"/>
      <c r="M1829" s="208"/>
    </row>
    <row r="1830" spans="5:13">
      <c r="E1830" s="171"/>
      <c r="H1830" s="171"/>
      <c r="I1830" s="171"/>
      <c r="K1830" s="206"/>
      <c r="L1830" s="207"/>
      <c r="M1830" s="208"/>
    </row>
    <row r="1831" spans="5:13">
      <c r="E1831" s="171"/>
      <c r="H1831" s="171"/>
      <c r="I1831" s="171"/>
      <c r="K1831" s="206"/>
      <c r="L1831" s="207"/>
      <c r="M1831" s="208"/>
    </row>
    <row r="1832" spans="5:13">
      <c r="E1832" s="171"/>
      <c r="H1832" s="171"/>
      <c r="I1832" s="171"/>
      <c r="K1832" s="206"/>
      <c r="L1832" s="207"/>
      <c r="M1832" s="208"/>
    </row>
    <row r="1833" spans="5:13">
      <c r="E1833" s="171"/>
      <c r="H1833" s="171"/>
      <c r="I1833" s="171"/>
      <c r="K1833" s="206"/>
      <c r="L1833" s="207"/>
      <c r="M1833" s="208"/>
    </row>
    <row r="1834" spans="5:13">
      <c r="E1834" s="171"/>
      <c r="H1834" s="171"/>
      <c r="I1834" s="171"/>
      <c r="K1834" s="206"/>
      <c r="L1834" s="207"/>
      <c r="M1834" s="208"/>
    </row>
    <row r="1835" spans="5:13">
      <c r="E1835" s="171"/>
      <c r="H1835" s="171"/>
      <c r="I1835" s="171"/>
      <c r="K1835" s="206"/>
      <c r="L1835" s="207"/>
      <c r="M1835" s="208"/>
    </row>
    <row r="1836" spans="5:13">
      <c r="E1836" s="171"/>
      <c r="H1836" s="171"/>
      <c r="I1836" s="171"/>
      <c r="K1836" s="206"/>
      <c r="L1836" s="207"/>
      <c r="M1836" s="208"/>
    </row>
    <row r="1837" spans="5:13">
      <c r="E1837" s="171"/>
      <c r="H1837" s="171"/>
      <c r="I1837" s="171"/>
      <c r="K1837" s="206"/>
      <c r="L1837" s="207"/>
      <c r="M1837" s="208"/>
    </row>
    <row r="1838" spans="5:13">
      <c r="E1838" s="171"/>
      <c r="H1838" s="171"/>
      <c r="I1838" s="171"/>
      <c r="K1838" s="206"/>
      <c r="L1838" s="207"/>
      <c r="M1838" s="208"/>
    </row>
    <row r="1839" spans="5:13">
      <c r="E1839" s="171"/>
      <c r="H1839" s="171"/>
      <c r="I1839" s="171"/>
      <c r="K1839" s="206"/>
      <c r="L1839" s="207"/>
      <c r="M1839" s="208"/>
    </row>
    <row r="1840" spans="5:13">
      <c r="E1840" s="171"/>
      <c r="H1840" s="171"/>
      <c r="I1840" s="171"/>
      <c r="K1840" s="206"/>
      <c r="L1840" s="207"/>
      <c r="M1840" s="208"/>
    </row>
    <row r="1841" spans="5:13">
      <c r="E1841" s="171"/>
      <c r="H1841" s="171"/>
      <c r="I1841" s="171"/>
      <c r="K1841" s="206"/>
      <c r="L1841" s="207"/>
      <c r="M1841" s="208"/>
    </row>
    <row r="1842" spans="5:13">
      <c r="E1842" s="171"/>
      <c r="H1842" s="171"/>
      <c r="I1842" s="171"/>
      <c r="K1842" s="206"/>
      <c r="L1842" s="207"/>
      <c r="M1842" s="208"/>
    </row>
    <row r="1843" spans="5:13">
      <c r="E1843" s="171"/>
      <c r="H1843" s="171"/>
      <c r="I1843" s="171"/>
      <c r="K1843" s="206"/>
      <c r="L1843" s="207"/>
      <c r="M1843" s="208"/>
    </row>
    <row r="1844" spans="5:13">
      <c r="E1844" s="171"/>
      <c r="H1844" s="171"/>
      <c r="I1844" s="171"/>
      <c r="K1844" s="206"/>
      <c r="L1844" s="207"/>
      <c r="M1844" s="208"/>
    </row>
    <row r="1845" spans="5:13">
      <c r="E1845" s="171"/>
      <c r="H1845" s="171"/>
      <c r="I1845" s="171"/>
      <c r="K1845" s="206"/>
      <c r="L1845" s="207"/>
      <c r="M1845" s="208"/>
    </row>
    <row r="1846" spans="5:13">
      <c r="E1846" s="171"/>
      <c r="H1846" s="171"/>
      <c r="I1846" s="171"/>
      <c r="K1846" s="206"/>
      <c r="L1846" s="207"/>
      <c r="M1846" s="208"/>
    </row>
    <row r="1847" spans="5:13">
      <c r="E1847" s="171"/>
      <c r="H1847" s="171"/>
      <c r="I1847" s="171"/>
      <c r="K1847" s="206"/>
      <c r="L1847" s="207"/>
      <c r="M1847" s="208"/>
    </row>
    <row r="1848" spans="5:13">
      <c r="E1848" s="171"/>
      <c r="H1848" s="171"/>
      <c r="I1848" s="171"/>
      <c r="K1848" s="206"/>
      <c r="L1848" s="207"/>
      <c r="M1848" s="208"/>
    </row>
    <row r="1849" spans="5:13">
      <c r="E1849" s="171"/>
      <c r="H1849" s="171"/>
      <c r="I1849" s="171"/>
      <c r="K1849" s="206"/>
      <c r="L1849" s="207"/>
      <c r="M1849" s="208"/>
    </row>
    <row r="1850" spans="5:13">
      <c r="E1850" s="171"/>
      <c r="H1850" s="171"/>
      <c r="I1850" s="171"/>
      <c r="K1850" s="206"/>
      <c r="L1850" s="207"/>
      <c r="M1850" s="208"/>
    </row>
    <row r="1851" spans="5:13">
      <c r="E1851" s="171"/>
      <c r="H1851" s="171"/>
      <c r="I1851" s="171"/>
      <c r="K1851" s="206"/>
      <c r="L1851" s="207"/>
      <c r="M1851" s="208"/>
    </row>
    <row r="1852" spans="5:13">
      <c r="E1852" s="171"/>
      <c r="H1852" s="171"/>
      <c r="I1852" s="171"/>
      <c r="K1852" s="206"/>
      <c r="L1852" s="207"/>
      <c r="M1852" s="208"/>
    </row>
    <row r="1853" spans="5:13">
      <c r="E1853" s="171"/>
      <c r="H1853" s="171"/>
      <c r="I1853" s="171"/>
      <c r="K1853" s="206"/>
      <c r="L1853" s="207"/>
      <c r="M1853" s="208"/>
    </row>
    <row r="1854" spans="5:13">
      <c r="E1854" s="171"/>
      <c r="H1854" s="171"/>
      <c r="I1854" s="171"/>
      <c r="K1854" s="206"/>
      <c r="L1854" s="207"/>
      <c r="M1854" s="208"/>
    </row>
    <row r="1855" spans="5:13">
      <c r="E1855" s="171"/>
      <c r="H1855" s="171"/>
      <c r="I1855" s="171"/>
      <c r="K1855" s="206"/>
      <c r="L1855" s="207"/>
      <c r="M1855" s="208"/>
    </row>
    <row r="1856" spans="5:13">
      <c r="E1856" s="171"/>
      <c r="H1856" s="171"/>
      <c r="I1856" s="171"/>
      <c r="K1856" s="206"/>
      <c r="L1856" s="207"/>
      <c r="M1856" s="208"/>
    </row>
    <row r="1857" spans="5:13">
      <c r="E1857" s="171"/>
      <c r="H1857" s="171"/>
      <c r="I1857" s="171"/>
      <c r="K1857" s="206"/>
      <c r="L1857" s="207"/>
      <c r="M1857" s="208"/>
    </row>
    <row r="1858" spans="5:13">
      <c r="E1858" s="171"/>
      <c r="H1858" s="171"/>
      <c r="I1858" s="171"/>
      <c r="K1858" s="206"/>
      <c r="L1858" s="207"/>
      <c r="M1858" s="208"/>
    </row>
    <row r="1859" spans="5:13">
      <c r="E1859" s="171"/>
      <c r="H1859" s="171"/>
      <c r="I1859" s="171"/>
      <c r="K1859" s="206"/>
      <c r="L1859" s="207"/>
      <c r="M1859" s="208"/>
    </row>
    <row r="1860" spans="5:13">
      <c r="E1860" s="171"/>
      <c r="H1860" s="171"/>
      <c r="I1860" s="171"/>
      <c r="K1860" s="206"/>
      <c r="L1860" s="207"/>
      <c r="M1860" s="208"/>
    </row>
    <row r="1861" spans="5:13">
      <c r="E1861" s="171"/>
      <c r="H1861" s="171"/>
      <c r="I1861" s="171"/>
      <c r="K1861" s="206"/>
      <c r="L1861" s="207"/>
      <c r="M1861" s="208"/>
    </row>
    <row r="1862" spans="5:13">
      <c r="E1862" s="171"/>
      <c r="H1862" s="171"/>
      <c r="I1862" s="171"/>
      <c r="K1862" s="206"/>
      <c r="L1862" s="207"/>
      <c r="M1862" s="208"/>
    </row>
    <row r="1863" spans="5:13">
      <c r="E1863" s="171"/>
      <c r="H1863" s="171"/>
      <c r="I1863" s="171"/>
      <c r="K1863" s="206"/>
      <c r="L1863" s="207"/>
      <c r="M1863" s="208"/>
    </row>
    <row r="1864" spans="5:13">
      <c r="E1864" s="171"/>
      <c r="H1864" s="171"/>
      <c r="I1864" s="171"/>
      <c r="K1864" s="206"/>
      <c r="L1864" s="207"/>
      <c r="M1864" s="208"/>
    </row>
    <row r="1865" spans="5:13">
      <c r="E1865" s="171"/>
      <c r="H1865" s="171"/>
      <c r="I1865" s="171"/>
      <c r="K1865" s="206"/>
      <c r="L1865" s="207"/>
      <c r="M1865" s="208"/>
    </row>
    <row r="1866" spans="5:13">
      <c r="E1866" s="171"/>
      <c r="H1866" s="171"/>
      <c r="I1866" s="171"/>
      <c r="K1866" s="206"/>
      <c r="L1866" s="207"/>
      <c r="M1866" s="208"/>
    </row>
    <row r="1867" spans="5:13">
      <c r="E1867" s="171"/>
      <c r="H1867" s="171"/>
      <c r="I1867" s="171"/>
      <c r="K1867" s="206"/>
      <c r="L1867" s="207"/>
      <c r="M1867" s="208"/>
    </row>
    <row r="1868" spans="5:13">
      <c r="E1868" s="171"/>
      <c r="H1868" s="171"/>
      <c r="I1868" s="171"/>
      <c r="K1868" s="206"/>
      <c r="L1868" s="207"/>
      <c r="M1868" s="208"/>
    </row>
    <row r="1869" spans="5:13">
      <c r="E1869" s="171"/>
      <c r="H1869" s="171"/>
      <c r="I1869" s="171"/>
      <c r="K1869" s="206"/>
      <c r="L1869" s="207"/>
      <c r="M1869" s="208"/>
    </row>
    <row r="1870" spans="5:13">
      <c r="E1870" s="171"/>
      <c r="H1870" s="171"/>
      <c r="I1870" s="171"/>
      <c r="K1870" s="206"/>
      <c r="L1870" s="207"/>
      <c r="M1870" s="208"/>
    </row>
    <row r="1871" spans="5:13">
      <c r="E1871" s="171"/>
      <c r="H1871" s="171"/>
      <c r="I1871" s="171"/>
      <c r="K1871" s="206"/>
      <c r="L1871" s="207"/>
      <c r="M1871" s="208"/>
    </row>
    <row r="1872" spans="5:13">
      <c r="E1872" s="171"/>
      <c r="H1872" s="171"/>
      <c r="I1872" s="171"/>
      <c r="K1872" s="206"/>
      <c r="L1872" s="207"/>
      <c r="M1872" s="208"/>
    </row>
    <row r="1873" spans="5:13">
      <c r="E1873" s="171"/>
      <c r="H1873" s="171"/>
      <c r="I1873" s="171"/>
      <c r="K1873" s="206"/>
      <c r="L1873" s="207"/>
      <c r="M1873" s="208"/>
    </row>
    <row r="1874" spans="5:13">
      <c r="E1874" s="171"/>
      <c r="H1874" s="171"/>
      <c r="I1874" s="171"/>
      <c r="K1874" s="206"/>
      <c r="L1874" s="207"/>
      <c r="M1874" s="208"/>
    </row>
    <row r="1875" spans="5:13">
      <c r="E1875" s="171"/>
      <c r="H1875" s="171"/>
      <c r="I1875" s="171"/>
      <c r="K1875" s="206"/>
      <c r="L1875" s="207"/>
      <c r="M1875" s="208"/>
    </row>
    <row r="1876" spans="5:13">
      <c r="E1876" s="171"/>
      <c r="H1876" s="171"/>
      <c r="I1876" s="171"/>
      <c r="K1876" s="206"/>
      <c r="L1876" s="207"/>
      <c r="M1876" s="208"/>
    </row>
    <row r="1877" spans="5:13">
      <c r="E1877" s="171"/>
      <c r="H1877" s="171"/>
      <c r="I1877" s="171"/>
      <c r="K1877" s="206"/>
      <c r="L1877" s="207"/>
      <c r="M1877" s="208"/>
    </row>
    <row r="1878" spans="5:13">
      <c r="E1878" s="171"/>
      <c r="H1878" s="171"/>
      <c r="I1878" s="171"/>
      <c r="K1878" s="206"/>
      <c r="L1878" s="207"/>
      <c r="M1878" s="208"/>
    </row>
    <row r="1879" spans="5:13">
      <c r="E1879" s="171"/>
      <c r="H1879" s="171"/>
      <c r="I1879" s="171"/>
      <c r="K1879" s="206"/>
      <c r="L1879" s="207"/>
      <c r="M1879" s="208"/>
    </row>
    <row r="1880" spans="5:13">
      <c r="E1880" s="171"/>
      <c r="H1880" s="171"/>
      <c r="I1880" s="171"/>
      <c r="K1880" s="206"/>
      <c r="L1880" s="207"/>
      <c r="M1880" s="208"/>
    </row>
    <row r="1881" spans="5:13">
      <c r="E1881" s="171"/>
      <c r="H1881" s="171"/>
      <c r="I1881" s="171"/>
      <c r="K1881" s="206"/>
      <c r="L1881" s="207"/>
      <c r="M1881" s="208"/>
    </row>
    <row r="1882" spans="5:13">
      <c r="E1882" s="171"/>
      <c r="H1882" s="171"/>
      <c r="I1882" s="171"/>
      <c r="K1882" s="206"/>
      <c r="L1882" s="207"/>
      <c r="M1882" s="208"/>
    </row>
    <row r="1883" spans="5:13">
      <c r="E1883" s="171"/>
      <c r="H1883" s="171"/>
      <c r="I1883" s="171"/>
      <c r="K1883" s="206"/>
      <c r="L1883" s="207"/>
      <c r="M1883" s="208"/>
    </row>
    <row r="1884" spans="5:13">
      <c r="E1884" s="171"/>
      <c r="H1884" s="171"/>
      <c r="I1884" s="171"/>
      <c r="K1884" s="206"/>
      <c r="L1884" s="207"/>
      <c r="M1884" s="208"/>
    </row>
    <row r="1885" spans="5:13">
      <c r="E1885" s="171"/>
      <c r="H1885" s="171"/>
      <c r="I1885" s="171"/>
      <c r="K1885" s="206"/>
      <c r="L1885" s="207"/>
      <c r="M1885" s="208"/>
    </row>
    <row r="1886" spans="5:13">
      <c r="E1886" s="171"/>
      <c r="H1886" s="171"/>
      <c r="I1886" s="171"/>
      <c r="K1886" s="206"/>
      <c r="L1886" s="207"/>
      <c r="M1886" s="208"/>
    </row>
    <row r="1887" spans="5:13">
      <c r="E1887" s="171"/>
      <c r="H1887" s="171"/>
      <c r="I1887" s="171"/>
      <c r="K1887" s="206"/>
      <c r="L1887" s="207"/>
      <c r="M1887" s="208"/>
    </row>
    <row r="1888" spans="5:13">
      <c r="E1888" s="171"/>
      <c r="H1888" s="171"/>
      <c r="I1888" s="171"/>
      <c r="K1888" s="206"/>
      <c r="L1888" s="207"/>
      <c r="M1888" s="208"/>
    </row>
    <row r="1889" spans="5:13">
      <c r="E1889" s="171"/>
      <c r="H1889" s="171"/>
      <c r="I1889" s="171"/>
      <c r="K1889" s="206"/>
      <c r="L1889" s="207"/>
      <c r="M1889" s="208"/>
    </row>
    <row r="1890" spans="5:13">
      <c r="E1890" s="171"/>
      <c r="H1890" s="171"/>
      <c r="I1890" s="171"/>
      <c r="K1890" s="206"/>
      <c r="L1890" s="207"/>
      <c r="M1890" s="208"/>
    </row>
    <row r="1891" spans="5:13">
      <c r="E1891" s="171"/>
      <c r="H1891" s="171"/>
      <c r="I1891" s="171"/>
      <c r="K1891" s="206"/>
      <c r="L1891" s="207"/>
      <c r="M1891" s="208"/>
    </row>
    <row r="1892" spans="5:13">
      <c r="E1892" s="171"/>
      <c r="H1892" s="171"/>
      <c r="I1892" s="171"/>
      <c r="K1892" s="206"/>
      <c r="L1892" s="207"/>
      <c r="M1892" s="208"/>
    </row>
    <row r="1893" spans="5:13">
      <c r="E1893" s="171"/>
      <c r="H1893" s="171"/>
      <c r="I1893" s="171"/>
      <c r="K1893" s="206"/>
      <c r="L1893" s="207"/>
      <c r="M1893" s="208"/>
    </row>
    <row r="1894" spans="5:13">
      <c r="E1894" s="171"/>
      <c r="H1894" s="171"/>
      <c r="I1894" s="171"/>
      <c r="K1894" s="206"/>
      <c r="L1894" s="207"/>
      <c r="M1894" s="208"/>
    </row>
    <row r="1895" spans="5:13">
      <c r="E1895" s="171"/>
      <c r="H1895" s="171"/>
      <c r="I1895" s="171"/>
      <c r="K1895" s="206"/>
      <c r="L1895" s="207"/>
      <c r="M1895" s="208"/>
    </row>
    <row r="1896" spans="5:13">
      <c r="E1896" s="171"/>
      <c r="H1896" s="171"/>
      <c r="I1896" s="171"/>
      <c r="K1896" s="206"/>
      <c r="L1896" s="207"/>
      <c r="M1896" s="208"/>
    </row>
    <row r="1897" spans="5:13">
      <c r="E1897" s="171"/>
      <c r="H1897" s="171"/>
      <c r="I1897" s="171"/>
      <c r="K1897" s="206"/>
      <c r="L1897" s="207"/>
      <c r="M1897" s="208"/>
    </row>
    <row r="1898" spans="5:13">
      <c r="E1898" s="171"/>
      <c r="H1898" s="171"/>
      <c r="I1898" s="171"/>
      <c r="K1898" s="206"/>
      <c r="L1898" s="207"/>
      <c r="M1898" s="208"/>
    </row>
    <row r="1899" spans="5:13">
      <c r="E1899" s="171"/>
      <c r="H1899" s="171"/>
      <c r="I1899" s="171"/>
      <c r="K1899" s="206"/>
      <c r="L1899" s="207"/>
      <c r="M1899" s="208"/>
    </row>
    <row r="1900" spans="5:13">
      <c r="E1900" s="171"/>
      <c r="H1900" s="171"/>
      <c r="I1900" s="171"/>
      <c r="K1900" s="206"/>
      <c r="L1900" s="207"/>
      <c r="M1900" s="208"/>
    </row>
    <row r="1901" spans="5:13">
      <c r="E1901" s="171"/>
      <c r="H1901" s="171"/>
      <c r="I1901" s="171"/>
      <c r="K1901" s="206"/>
      <c r="L1901" s="207"/>
      <c r="M1901" s="208"/>
    </row>
    <row r="1902" spans="5:13">
      <c r="E1902" s="171"/>
      <c r="H1902" s="171"/>
      <c r="I1902" s="171"/>
      <c r="K1902" s="206"/>
      <c r="L1902" s="207"/>
      <c r="M1902" s="208"/>
    </row>
    <row r="1903" spans="5:13">
      <c r="E1903" s="171"/>
      <c r="H1903" s="171"/>
      <c r="I1903" s="171"/>
      <c r="K1903" s="206"/>
      <c r="L1903" s="207"/>
      <c r="M1903" s="208"/>
    </row>
    <row r="1904" spans="5:13">
      <c r="E1904" s="171"/>
      <c r="H1904" s="171"/>
      <c r="I1904" s="171"/>
      <c r="K1904" s="206"/>
      <c r="L1904" s="207"/>
      <c r="M1904" s="208"/>
    </row>
    <row r="1905" spans="5:13">
      <c r="E1905" s="171"/>
      <c r="H1905" s="171"/>
      <c r="I1905" s="171"/>
      <c r="K1905" s="206"/>
      <c r="L1905" s="207"/>
      <c r="M1905" s="208"/>
    </row>
    <row r="1906" spans="5:13">
      <c r="E1906" s="171"/>
      <c r="H1906" s="171"/>
      <c r="I1906" s="171"/>
      <c r="K1906" s="206"/>
      <c r="L1906" s="207"/>
      <c r="M1906" s="208"/>
    </row>
    <row r="1907" spans="5:13">
      <c r="E1907" s="171"/>
      <c r="H1907" s="171"/>
      <c r="I1907" s="171"/>
      <c r="K1907" s="206"/>
      <c r="L1907" s="207"/>
      <c r="M1907" s="208"/>
    </row>
    <row r="1908" spans="5:13">
      <c r="F1908" s="171"/>
      <c r="G1908" s="171"/>
      <c r="H1908" s="171"/>
      <c r="I1908" s="171"/>
      <c r="K1908" s="206"/>
      <c r="L1908" s="207"/>
      <c r="M1908" s="208"/>
    </row>
    <row r="1909" spans="5:13">
      <c r="F1909" s="171"/>
      <c r="G1909" s="171"/>
      <c r="H1909" s="171"/>
      <c r="I1909" s="171"/>
      <c r="K1909" s="206"/>
      <c r="L1909" s="207"/>
      <c r="M1909" s="208"/>
    </row>
    <row r="1910" spans="5:13">
      <c r="F1910" s="171"/>
      <c r="G1910" s="171"/>
      <c r="H1910" s="171"/>
      <c r="I1910" s="171"/>
      <c r="K1910" s="206"/>
      <c r="L1910" s="207"/>
      <c r="M1910" s="208"/>
    </row>
    <row r="1911" spans="5:13">
      <c r="F1911" s="171"/>
      <c r="G1911" s="171"/>
      <c r="H1911" s="171"/>
      <c r="I1911" s="171"/>
      <c r="K1911" s="206"/>
      <c r="L1911" s="207"/>
      <c r="M1911" s="208"/>
    </row>
    <row r="1912" spans="5:13">
      <c r="F1912" s="171"/>
      <c r="G1912" s="171"/>
      <c r="H1912" s="171"/>
      <c r="I1912" s="171"/>
      <c r="K1912" s="206"/>
      <c r="L1912" s="207"/>
      <c r="M1912" s="208"/>
    </row>
    <row r="1913" spans="5:13">
      <c r="F1913" s="171"/>
      <c r="G1913" s="171"/>
      <c r="H1913" s="171"/>
      <c r="I1913" s="171"/>
      <c r="K1913" s="206"/>
      <c r="L1913" s="207"/>
      <c r="M1913" s="208"/>
    </row>
    <row r="1914" spans="5:13">
      <c r="F1914" s="171"/>
      <c r="G1914" s="171"/>
      <c r="H1914" s="171"/>
      <c r="I1914" s="171"/>
      <c r="K1914" s="206"/>
      <c r="L1914" s="207"/>
      <c r="M1914" s="208"/>
    </row>
    <row r="1915" spans="5:13">
      <c r="F1915" s="171"/>
      <c r="G1915" s="171"/>
      <c r="H1915" s="171"/>
      <c r="I1915" s="171"/>
      <c r="K1915" s="206"/>
      <c r="L1915" s="207"/>
      <c r="M1915" s="208"/>
    </row>
    <row r="1916" spans="5:13">
      <c r="F1916" s="171"/>
      <c r="G1916" s="171"/>
      <c r="H1916" s="171"/>
      <c r="I1916" s="171"/>
      <c r="K1916" s="206"/>
      <c r="L1916" s="207"/>
      <c r="M1916" s="208"/>
    </row>
    <row r="1917" spans="5:13">
      <c r="F1917" s="171"/>
      <c r="G1917" s="171"/>
      <c r="H1917" s="171"/>
      <c r="I1917" s="171"/>
      <c r="K1917" s="206"/>
      <c r="L1917" s="207"/>
      <c r="M1917" s="208"/>
    </row>
    <row r="1918" spans="5:13">
      <c r="F1918" s="171"/>
      <c r="G1918" s="171"/>
      <c r="H1918" s="171"/>
      <c r="I1918" s="171"/>
      <c r="K1918" s="206"/>
      <c r="L1918" s="207"/>
      <c r="M1918" s="208"/>
    </row>
    <row r="1919" spans="5:13">
      <c r="F1919" s="171"/>
      <c r="G1919" s="171"/>
      <c r="H1919" s="171"/>
      <c r="I1919" s="171"/>
      <c r="K1919" s="206"/>
      <c r="L1919" s="207"/>
      <c r="M1919" s="208"/>
    </row>
    <row r="1920" spans="5:13">
      <c r="F1920" s="171"/>
      <c r="G1920" s="171"/>
      <c r="H1920" s="171"/>
      <c r="I1920" s="171"/>
      <c r="K1920" s="206"/>
      <c r="L1920" s="207"/>
      <c r="M1920" s="208"/>
    </row>
    <row r="1921" spans="5:13">
      <c r="F1921" s="171"/>
      <c r="G1921" s="171"/>
      <c r="H1921" s="171"/>
      <c r="I1921" s="171"/>
      <c r="K1921" s="206"/>
      <c r="L1921" s="207"/>
      <c r="M1921" s="208"/>
    </row>
    <row r="1922" spans="5:13">
      <c r="F1922" s="171"/>
      <c r="G1922" s="171"/>
      <c r="H1922" s="171"/>
      <c r="I1922" s="171"/>
      <c r="K1922" s="206"/>
      <c r="L1922" s="207"/>
      <c r="M1922" s="208"/>
    </row>
    <row r="1923" spans="5:13">
      <c r="F1923" s="171"/>
      <c r="G1923" s="171"/>
      <c r="H1923" s="171"/>
      <c r="I1923" s="171"/>
      <c r="K1923" s="206"/>
      <c r="L1923" s="207"/>
      <c r="M1923" s="208"/>
    </row>
    <row r="1924" spans="5:13">
      <c r="F1924" s="171"/>
      <c r="G1924" s="171"/>
      <c r="H1924" s="171"/>
      <c r="I1924" s="171"/>
      <c r="K1924" s="206"/>
      <c r="L1924" s="207"/>
      <c r="M1924" s="208"/>
    </row>
    <row r="1925" spans="5:13">
      <c r="F1925" s="171"/>
      <c r="G1925" s="171"/>
      <c r="H1925" s="171"/>
      <c r="I1925" s="171"/>
      <c r="K1925" s="206"/>
      <c r="L1925" s="207"/>
      <c r="M1925" s="208"/>
    </row>
    <row r="1926" spans="5:13">
      <c r="F1926" s="171"/>
      <c r="G1926" s="171"/>
      <c r="H1926" s="171"/>
      <c r="I1926" s="171"/>
      <c r="K1926" s="206"/>
      <c r="L1926" s="207"/>
      <c r="M1926" s="208"/>
    </row>
    <row r="1927" spans="5:13">
      <c r="F1927" s="171"/>
      <c r="G1927" s="171"/>
      <c r="H1927" s="171"/>
      <c r="I1927" s="171"/>
      <c r="K1927" s="206"/>
      <c r="L1927" s="207"/>
      <c r="M1927" s="208"/>
    </row>
    <row r="1928" spans="5:13">
      <c r="F1928" s="171"/>
      <c r="G1928" s="171"/>
      <c r="H1928" s="171"/>
      <c r="I1928" s="171"/>
      <c r="K1928" s="206"/>
      <c r="L1928" s="207"/>
      <c r="M1928" s="208"/>
    </row>
    <row r="1929" spans="5:13">
      <c r="F1929" s="171"/>
      <c r="G1929" s="171"/>
      <c r="H1929" s="171"/>
      <c r="I1929" s="171"/>
      <c r="K1929" s="206"/>
      <c r="L1929" s="207"/>
      <c r="M1929" s="208"/>
    </row>
    <row r="1930" spans="5:13">
      <c r="F1930" s="171"/>
      <c r="G1930" s="171"/>
      <c r="H1930" s="171"/>
      <c r="I1930" s="171"/>
      <c r="K1930" s="206"/>
      <c r="L1930" s="207"/>
      <c r="M1930" s="208"/>
    </row>
    <row r="1931" spans="5:13">
      <c r="F1931" s="171"/>
      <c r="G1931" s="171"/>
      <c r="H1931" s="171"/>
      <c r="I1931" s="171"/>
      <c r="K1931" s="206"/>
      <c r="L1931" s="207"/>
      <c r="M1931" s="208"/>
    </row>
    <row r="1932" spans="5:13">
      <c r="E1932" s="171"/>
      <c r="H1932" s="171"/>
      <c r="I1932" s="171"/>
      <c r="K1932" s="206"/>
      <c r="L1932" s="207"/>
      <c r="M1932" s="208"/>
    </row>
    <row r="1933" spans="5:13">
      <c r="E1933" s="171"/>
      <c r="H1933" s="171"/>
      <c r="I1933" s="171"/>
      <c r="K1933" s="206"/>
      <c r="L1933" s="207"/>
      <c r="M1933" s="208"/>
    </row>
    <row r="1934" spans="5:13">
      <c r="E1934" s="171"/>
      <c r="H1934" s="171"/>
      <c r="I1934" s="171"/>
      <c r="K1934" s="206"/>
      <c r="L1934" s="207"/>
      <c r="M1934" s="208"/>
    </row>
    <row r="1935" spans="5:13">
      <c r="E1935" s="171"/>
      <c r="H1935" s="171"/>
      <c r="I1935" s="171"/>
      <c r="K1935" s="206"/>
      <c r="L1935" s="207"/>
      <c r="M1935" s="208"/>
    </row>
    <row r="1936" spans="5:13">
      <c r="E1936" s="171"/>
      <c r="H1936" s="171"/>
      <c r="I1936" s="171"/>
      <c r="K1936" s="206"/>
      <c r="L1936" s="207"/>
      <c r="M1936" s="208"/>
    </row>
    <row r="1937" spans="5:13">
      <c r="E1937" s="171"/>
      <c r="H1937" s="171"/>
      <c r="I1937" s="171"/>
      <c r="K1937" s="206"/>
      <c r="L1937" s="207"/>
      <c r="M1937" s="208"/>
    </row>
    <row r="1938" spans="5:13">
      <c r="E1938" s="171"/>
      <c r="H1938" s="171"/>
      <c r="I1938" s="171"/>
      <c r="K1938" s="206"/>
      <c r="L1938" s="207"/>
      <c r="M1938" s="208"/>
    </row>
    <row r="1939" spans="5:13">
      <c r="E1939" s="171"/>
      <c r="H1939" s="171"/>
      <c r="I1939" s="171"/>
      <c r="K1939" s="206"/>
      <c r="L1939" s="207"/>
      <c r="M1939" s="208"/>
    </row>
    <row r="1940" spans="5:13">
      <c r="E1940" s="171"/>
      <c r="H1940" s="171"/>
      <c r="I1940" s="171"/>
      <c r="K1940" s="206"/>
      <c r="L1940" s="207"/>
      <c r="M1940" s="208"/>
    </row>
    <row r="1941" spans="5:13">
      <c r="E1941" s="171"/>
      <c r="H1941" s="171"/>
      <c r="I1941" s="171"/>
      <c r="K1941" s="206"/>
      <c r="L1941" s="207"/>
      <c r="M1941" s="208"/>
    </row>
    <row r="1942" spans="5:13">
      <c r="E1942" s="171"/>
      <c r="H1942" s="171"/>
      <c r="I1942" s="171"/>
      <c r="K1942" s="206"/>
      <c r="L1942" s="207"/>
      <c r="M1942" s="208"/>
    </row>
    <row r="1943" spans="5:13">
      <c r="E1943" s="171"/>
      <c r="H1943" s="171"/>
      <c r="I1943" s="171"/>
      <c r="K1943" s="206"/>
      <c r="L1943" s="207"/>
      <c r="M1943" s="208"/>
    </row>
    <row r="1944" spans="5:13">
      <c r="E1944" s="171"/>
      <c r="H1944" s="171"/>
      <c r="I1944" s="171"/>
      <c r="K1944" s="206"/>
      <c r="L1944" s="207"/>
      <c r="M1944" s="208"/>
    </row>
    <row r="1945" spans="5:13">
      <c r="E1945" s="171"/>
      <c r="H1945" s="171"/>
      <c r="I1945" s="171"/>
      <c r="K1945" s="206"/>
      <c r="L1945" s="207"/>
      <c r="M1945" s="208"/>
    </row>
    <row r="1946" spans="5:13">
      <c r="E1946" s="171"/>
      <c r="H1946" s="171"/>
      <c r="I1946" s="171"/>
      <c r="K1946" s="206"/>
      <c r="L1946" s="207"/>
      <c r="M1946" s="208"/>
    </row>
    <row r="1947" spans="5:13">
      <c r="E1947" s="171"/>
      <c r="H1947" s="171"/>
      <c r="I1947" s="171"/>
      <c r="K1947" s="206"/>
      <c r="L1947" s="207"/>
      <c r="M1947" s="208"/>
    </row>
    <row r="1948" spans="5:13">
      <c r="E1948" s="171"/>
      <c r="H1948" s="171"/>
      <c r="I1948" s="171"/>
      <c r="K1948" s="206"/>
      <c r="L1948" s="207"/>
      <c r="M1948" s="208"/>
    </row>
    <row r="1949" spans="5:13">
      <c r="E1949" s="171"/>
      <c r="H1949" s="171"/>
      <c r="I1949" s="171"/>
      <c r="K1949" s="206"/>
      <c r="L1949" s="207"/>
      <c r="M1949" s="208"/>
    </row>
    <row r="1950" spans="5:13">
      <c r="E1950" s="171"/>
      <c r="H1950" s="171"/>
      <c r="I1950" s="171"/>
      <c r="K1950" s="206"/>
      <c r="L1950" s="207"/>
      <c r="M1950" s="208"/>
    </row>
    <row r="1951" spans="5:13">
      <c r="E1951" s="171"/>
      <c r="H1951" s="171"/>
      <c r="I1951" s="171"/>
      <c r="K1951" s="206"/>
      <c r="L1951" s="207"/>
      <c r="M1951" s="208"/>
    </row>
    <row r="1952" spans="5:13">
      <c r="E1952" s="171"/>
      <c r="H1952" s="171"/>
      <c r="I1952" s="171"/>
      <c r="K1952" s="206"/>
      <c r="L1952" s="207"/>
      <c r="M1952" s="208"/>
    </row>
    <row r="1953" spans="5:13">
      <c r="E1953" s="171"/>
      <c r="H1953" s="171"/>
      <c r="I1953" s="171"/>
      <c r="K1953" s="206"/>
      <c r="L1953" s="207"/>
      <c r="M1953" s="208"/>
    </row>
    <row r="1954" spans="5:13">
      <c r="E1954" s="171"/>
      <c r="H1954" s="171"/>
      <c r="I1954" s="171"/>
      <c r="K1954" s="206"/>
      <c r="L1954" s="207"/>
      <c r="M1954" s="208"/>
    </row>
    <row r="1955" spans="5:13">
      <c r="E1955" s="171"/>
      <c r="H1955" s="171"/>
      <c r="I1955" s="171"/>
      <c r="K1955" s="206"/>
      <c r="L1955" s="207"/>
      <c r="M1955" s="208"/>
    </row>
    <row r="1956" spans="5:13">
      <c r="E1956" s="171"/>
      <c r="H1956" s="171"/>
      <c r="I1956" s="171"/>
      <c r="K1956" s="206"/>
      <c r="L1956" s="207"/>
      <c r="M1956" s="208"/>
    </row>
    <row r="1957" spans="5:13">
      <c r="E1957" s="171"/>
      <c r="H1957" s="171"/>
      <c r="I1957" s="171"/>
      <c r="K1957" s="206"/>
      <c r="L1957" s="207"/>
      <c r="M1957" s="208"/>
    </row>
    <row r="1958" spans="5:13">
      <c r="E1958" s="171"/>
      <c r="H1958" s="171"/>
      <c r="I1958" s="171"/>
      <c r="K1958" s="206"/>
      <c r="L1958" s="207"/>
      <c r="M1958" s="208"/>
    </row>
    <row r="1959" spans="5:13">
      <c r="E1959" s="171"/>
      <c r="H1959" s="171"/>
      <c r="I1959" s="171"/>
      <c r="K1959" s="206"/>
      <c r="L1959" s="207"/>
      <c r="M1959" s="208"/>
    </row>
    <row r="1960" spans="5:13">
      <c r="E1960" s="171"/>
      <c r="H1960" s="171"/>
      <c r="I1960" s="171"/>
      <c r="K1960" s="206"/>
      <c r="L1960" s="207"/>
      <c r="M1960" s="208"/>
    </row>
    <row r="1961" spans="5:13">
      <c r="E1961" s="171"/>
      <c r="H1961" s="171"/>
      <c r="I1961" s="171"/>
      <c r="K1961" s="206"/>
      <c r="L1961" s="207"/>
      <c r="M1961" s="208"/>
    </row>
    <row r="1962" spans="5:13">
      <c r="E1962" s="171"/>
      <c r="H1962" s="171"/>
      <c r="I1962" s="171"/>
      <c r="K1962" s="206"/>
      <c r="L1962" s="207"/>
      <c r="M1962" s="208"/>
    </row>
    <row r="1963" spans="5:13">
      <c r="E1963" s="171"/>
      <c r="H1963" s="171"/>
      <c r="I1963" s="171"/>
      <c r="K1963" s="206"/>
      <c r="L1963" s="207"/>
      <c r="M1963" s="208"/>
    </row>
    <row r="1964" spans="5:13">
      <c r="E1964" s="171"/>
      <c r="H1964" s="171"/>
      <c r="I1964" s="171"/>
      <c r="K1964" s="206"/>
      <c r="L1964" s="207"/>
      <c r="M1964" s="208"/>
    </row>
    <row r="1965" spans="5:13">
      <c r="E1965" s="171"/>
      <c r="H1965" s="171"/>
      <c r="I1965" s="171"/>
      <c r="K1965" s="206"/>
      <c r="L1965" s="207"/>
      <c r="M1965" s="208"/>
    </row>
    <row r="1966" spans="5:13">
      <c r="E1966" s="171"/>
      <c r="H1966" s="171"/>
      <c r="I1966" s="171"/>
      <c r="K1966" s="206"/>
      <c r="L1966" s="207"/>
      <c r="M1966" s="208"/>
    </row>
    <row r="1967" spans="5:13">
      <c r="E1967" s="171"/>
      <c r="H1967" s="171"/>
      <c r="I1967" s="171"/>
      <c r="K1967" s="206"/>
      <c r="L1967" s="207"/>
      <c r="M1967" s="208"/>
    </row>
    <row r="1968" spans="5:13">
      <c r="E1968" s="171"/>
      <c r="H1968" s="171"/>
      <c r="I1968" s="171"/>
      <c r="K1968" s="206"/>
      <c r="L1968" s="207"/>
      <c r="M1968" s="208"/>
    </row>
    <row r="1969" spans="5:13">
      <c r="E1969" s="171"/>
      <c r="H1969" s="171"/>
      <c r="I1969" s="171"/>
      <c r="K1969" s="206"/>
      <c r="L1969" s="207"/>
      <c r="M1969" s="208"/>
    </row>
    <row r="1970" spans="5:13">
      <c r="E1970" s="171"/>
      <c r="H1970" s="171"/>
      <c r="I1970" s="171"/>
      <c r="K1970" s="206"/>
      <c r="L1970" s="207"/>
      <c r="M1970" s="208"/>
    </row>
    <row r="1971" spans="5:13">
      <c r="E1971" s="171"/>
      <c r="H1971" s="171"/>
      <c r="I1971" s="171"/>
      <c r="K1971" s="206"/>
      <c r="L1971" s="207"/>
      <c r="M1971" s="208"/>
    </row>
    <row r="1972" spans="5:13">
      <c r="E1972" s="171"/>
      <c r="H1972" s="171"/>
      <c r="I1972" s="171"/>
      <c r="K1972" s="206"/>
      <c r="L1972" s="207"/>
      <c r="M1972" s="208"/>
    </row>
    <row r="1973" spans="5:13">
      <c r="E1973" s="171"/>
      <c r="H1973" s="171"/>
      <c r="I1973" s="171"/>
      <c r="K1973" s="206"/>
      <c r="L1973" s="207"/>
      <c r="M1973" s="208"/>
    </row>
    <row r="1974" spans="5:13">
      <c r="E1974" s="171"/>
      <c r="H1974" s="171"/>
      <c r="I1974" s="171"/>
      <c r="K1974" s="206"/>
      <c r="L1974" s="207"/>
      <c r="M1974" s="208"/>
    </row>
    <row r="1975" spans="5:13">
      <c r="E1975" s="171"/>
      <c r="H1975" s="171"/>
      <c r="I1975" s="171"/>
      <c r="K1975" s="206"/>
      <c r="L1975" s="207"/>
      <c r="M1975" s="208"/>
    </row>
    <row r="1976" spans="5:13">
      <c r="F1976" s="171"/>
      <c r="G1976" s="171"/>
      <c r="H1976" s="171"/>
      <c r="I1976" s="171"/>
      <c r="K1976" s="206"/>
      <c r="L1976" s="207"/>
      <c r="M1976" s="208"/>
    </row>
    <row r="1977" spans="5:13">
      <c r="F1977" s="171"/>
      <c r="G1977" s="171"/>
      <c r="H1977" s="171"/>
      <c r="I1977" s="171"/>
      <c r="K1977" s="206"/>
      <c r="L1977" s="207"/>
      <c r="M1977" s="208"/>
    </row>
    <row r="1978" spans="5:13">
      <c r="F1978" s="171"/>
      <c r="G1978" s="171"/>
      <c r="H1978" s="171"/>
      <c r="I1978" s="171"/>
      <c r="K1978" s="206"/>
      <c r="L1978" s="207"/>
      <c r="M1978" s="208"/>
    </row>
    <row r="1979" spans="5:13">
      <c r="F1979" s="171"/>
      <c r="G1979" s="171"/>
      <c r="H1979" s="171"/>
      <c r="I1979" s="171"/>
      <c r="K1979" s="206"/>
      <c r="L1979" s="207"/>
      <c r="M1979" s="208"/>
    </row>
    <row r="1980" spans="5:13">
      <c r="F1980" s="171"/>
      <c r="G1980" s="171"/>
      <c r="H1980" s="171"/>
      <c r="I1980" s="171"/>
      <c r="K1980" s="206"/>
      <c r="L1980" s="207"/>
      <c r="M1980" s="208"/>
    </row>
    <row r="1981" spans="5:13">
      <c r="F1981" s="171"/>
      <c r="G1981" s="171"/>
      <c r="H1981" s="171"/>
      <c r="I1981" s="171"/>
      <c r="K1981" s="206"/>
      <c r="L1981" s="207"/>
      <c r="M1981" s="208"/>
    </row>
    <row r="1982" spans="5:13">
      <c r="F1982" s="171"/>
      <c r="G1982" s="171"/>
      <c r="H1982" s="171"/>
      <c r="I1982" s="171"/>
      <c r="K1982" s="206"/>
      <c r="L1982" s="207"/>
      <c r="M1982" s="208"/>
    </row>
    <row r="1983" spans="5:13">
      <c r="F1983" s="171"/>
      <c r="G1983" s="171"/>
      <c r="H1983" s="171"/>
      <c r="I1983" s="171"/>
      <c r="K1983" s="206"/>
      <c r="L1983" s="207"/>
      <c r="M1983" s="208"/>
    </row>
    <row r="1984" spans="5:13">
      <c r="F1984" s="171"/>
      <c r="G1984" s="171"/>
      <c r="H1984" s="171"/>
      <c r="I1984" s="171"/>
      <c r="K1984" s="206"/>
      <c r="L1984" s="207"/>
      <c r="M1984" s="208"/>
    </row>
    <row r="1985" spans="5:13">
      <c r="F1985" s="171"/>
      <c r="G1985" s="171"/>
      <c r="H1985" s="171"/>
      <c r="I1985" s="171"/>
      <c r="K1985" s="206"/>
      <c r="L1985" s="207"/>
      <c r="M1985" s="208"/>
    </row>
    <row r="1986" spans="5:13">
      <c r="F1986" s="171"/>
      <c r="G1986" s="171"/>
      <c r="H1986" s="171"/>
      <c r="I1986" s="171"/>
      <c r="K1986" s="206"/>
      <c r="L1986" s="207"/>
      <c r="M1986" s="208"/>
    </row>
    <row r="1987" spans="5:13">
      <c r="F1987" s="171"/>
      <c r="G1987" s="171"/>
      <c r="H1987" s="171"/>
      <c r="I1987" s="171"/>
      <c r="K1987" s="206"/>
      <c r="L1987" s="207"/>
      <c r="M1987" s="208"/>
    </row>
    <row r="1988" spans="5:13">
      <c r="F1988" s="171"/>
      <c r="G1988" s="171"/>
      <c r="H1988" s="171"/>
      <c r="I1988" s="171"/>
      <c r="K1988" s="206"/>
      <c r="L1988" s="207"/>
      <c r="M1988" s="208"/>
    </row>
    <row r="1989" spans="5:13">
      <c r="F1989" s="171"/>
      <c r="G1989" s="171"/>
      <c r="H1989" s="171"/>
      <c r="I1989" s="171"/>
      <c r="K1989" s="206"/>
      <c r="L1989" s="207"/>
      <c r="M1989" s="208"/>
    </row>
    <row r="1990" spans="5:13">
      <c r="F1990" s="171"/>
      <c r="G1990" s="171"/>
      <c r="H1990" s="171"/>
      <c r="I1990" s="171"/>
      <c r="K1990" s="206"/>
      <c r="L1990" s="207"/>
      <c r="M1990" s="208"/>
    </row>
    <row r="1991" spans="5:13">
      <c r="F1991" s="171"/>
      <c r="G1991" s="171"/>
      <c r="H1991" s="171"/>
      <c r="I1991" s="171"/>
      <c r="K1991" s="206"/>
      <c r="L1991" s="207"/>
      <c r="M1991" s="208"/>
    </row>
    <row r="1992" spans="5:13">
      <c r="F1992" s="171"/>
      <c r="G1992" s="171"/>
      <c r="H1992" s="171"/>
      <c r="I1992" s="171"/>
      <c r="K1992" s="206"/>
      <c r="L1992" s="207"/>
      <c r="M1992" s="208"/>
    </row>
    <row r="1993" spans="5:13">
      <c r="F1993" s="171"/>
      <c r="G1993" s="171"/>
      <c r="H1993" s="171"/>
      <c r="I1993" s="171"/>
      <c r="K1993" s="206"/>
      <c r="L1993" s="207"/>
      <c r="M1993" s="208"/>
    </row>
    <row r="1994" spans="5:13">
      <c r="F1994" s="171"/>
      <c r="G1994" s="171"/>
      <c r="H1994" s="171"/>
      <c r="I1994" s="171"/>
      <c r="K1994" s="206"/>
      <c r="L1994" s="207"/>
      <c r="M1994" s="208"/>
    </row>
    <row r="1995" spans="5:13">
      <c r="F1995" s="171"/>
      <c r="G1995" s="171"/>
      <c r="H1995" s="171"/>
      <c r="I1995" s="171"/>
      <c r="K1995" s="206"/>
      <c r="L1995" s="207"/>
      <c r="M1995" s="208"/>
    </row>
    <row r="1996" spans="5:13">
      <c r="F1996" s="171"/>
      <c r="G1996" s="171"/>
      <c r="H1996" s="171"/>
      <c r="I1996" s="171"/>
      <c r="K1996" s="206"/>
      <c r="L1996" s="207"/>
      <c r="M1996" s="208"/>
    </row>
    <row r="1997" spans="5:13">
      <c r="F1997" s="171"/>
      <c r="G1997" s="171"/>
      <c r="H1997" s="171"/>
      <c r="I1997" s="171"/>
      <c r="K1997" s="206"/>
      <c r="L1997" s="207"/>
      <c r="M1997" s="208"/>
    </row>
    <row r="1998" spans="5:13">
      <c r="F1998" s="171"/>
      <c r="G1998" s="171"/>
      <c r="H1998" s="171"/>
      <c r="I1998" s="171"/>
      <c r="K1998" s="206"/>
      <c r="L1998" s="207"/>
      <c r="M1998" s="208"/>
    </row>
    <row r="1999" spans="5:13">
      <c r="F1999" s="171"/>
      <c r="G1999" s="171"/>
      <c r="H1999" s="171"/>
      <c r="I1999" s="171"/>
      <c r="K1999" s="206"/>
      <c r="L1999" s="207"/>
      <c r="M1999" s="208"/>
    </row>
    <row r="2000" spans="5:13">
      <c r="E2000" s="171"/>
      <c r="H2000" s="171"/>
      <c r="I2000" s="171"/>
      <c r="K2000" s="206"/>
      <c r="L2000" s="207"/>
      <c r="M2000" s="208"/>
    </row>
    <row r="2001" spans="5:13">
      <c r="E2001" s="171"/>
      <c r="H2001" s="171"/>
      <c r="I2001" s="171"/>
      <c r="K2001" s="206"/>
      <c r="L2001" s="207"/>
      <c r="M2001" s="208"/>
    </row>
    <row r="2002" spans="5:13">
      <c r="E2002" s="171"/>
      <c r="H2002" s="171"/>
      <c r="I2002" s="171"/>
      <c r="K2002" s="206"/>
      <c r="L2002" s="207"/>
      <c r="M2002" s="208"/>
    </row>
    <row r="2003" spans="5:13">
      <c r="E2003" s="171"/>
      <c r="H2003" s="171"/>
      <c r="I2003" s="171"/>
      <c r="K2003" s="206"/>
      <c r="L2003" s="207"/>
      <c r="M2003" s="208"/>
    </row>
    <row r="2004" spans="5:13">
      <c r="E2004" s="171"/>
      <c r="H2004" s="171"/>
      <c r="I2004" s="171"/>
      <c r="K2004" s="206"/>
      <c r="L2004" s="207"/>
      <c r="M2004" s="208"/>
    </row>
    <row r="2005" spans="5:13">
      <c r="E2005" s="171"/>
      <c r="H2005" s="171"/>
      <c r="I2005" s="171"/>
      <c r="K2005" s="206"/>
      <c r="L2005" s="207"/>
      <c r="M2005" s="208"/>
    </row>
    <row r="2006" spans="5:13">
      <c r="E2006" s="171"/>
      <c r="H2006" s="171"/>
      <c r="I2006" s="171"/>
      <c r="K2006" s="206"/>
      <c r="L2006" s="207"/>
      <c r="M2006" s="208"/>
    </row>
    <row r="2007" spans="5:13">
      <c r="E2007" s="171"/>
      <c r="H2007" s="171"/>
      <c r="I2007" s="171"/>
      <c r="K2007" s="206"/>
      <c r="L2007" s="207"/>
      <c r="M2007" s="208"/>
    </row>
    <row r="2008" spans="5:13">
      <c r="E2008" s="171"/>
      <c r="H2008" s="171"/>
      <c r="I2008" s="171"/>
      <c r="K2008" s="206"/>
      <c r="L2008" s="207"/>
      <c r="M2008" s="208"/>
    </row>
    <row r="2009" spans="5:13">
      <c r="E2009" s="171"/>
      <c r="H2009" s="171"/>
      <c r="I2009" s="171"/>
      <c r="K2009" s="206"/>
      <c r="L2009" s="207"/>
      <c r="M2009" s="208"/>
    </row>
    <row r="2010" spans="5:13">
      <c r="E2010" s="171"/>
      <c r="H2010" s="171"/>
      <c r="I2010" s="171"/>
      <c r="K2010" s="206"/>
      <c r="L2010" s="207"/>
      <c r="M2010" s="208"/>
    </row>
    <row r="2011" spans="5:13">
      <c r="E2011" s="171"/>
      <c r="H2011" s="171"/>
      <c r="I2011" s="171"/>
      <c r="K2011" s="206"/>
      <c r="L2011" s="207"/>
      <c r="M2011" s="208"/>
    </row>
    <row r="2012" spans="5:13">
      <c r="E2012" s="171"/>
      <c r="H2012" s="171"/>
      <c r="I2012" s="171"/>
      <c r="K2012" s="206"/>
      <c r="L2012" s="207"/>
      <c r="M2012" s="208"/>
    </row>
    <row r="2013" spans="5:13">
      <c r="E2013" s="171"/>
      <c r="H2013" s="171"/>
      <c r="I2013" s="171"/>
      <c r="K2013" s="206"/>
      <c r="L2013" s="207"/>
      <c r="M2013" s="208"/>
    </row>
    <row r="2014" spans="5:13">
      <c r="E2014" s="171"/>
      <c r="H2014" s="171"/>
      <c r="I2014" s="171"/>
      <c r="K2014" s="206"/>
      <c r="L2014" s="207"/>
      <c r="M2014" s="208"/>
    </row>
    <row r="2015" spans="5:13">
      <c r="E2015" s="171"/>
      <c r="H2015" s="171"/>
      <c r="I2015" s="171"/>
      <c r="K2015" s="206"/>
      <c r="L2015" s="207"/>
      <c r="M2015" s="208"/>
    </row>
    <row r="2016" spans="5:13">
      <c r="E2016" s="171"/>
      <c r="H2016" s="171"/>
      <c r="I2016" s="171"/>
      <c r="K2016" s="206"/>
      <c r="L2016" s="207"/>
      <c r="M2016" s="208"/>
    </row>
    <row r="2017" spans="5:13">
      <c r="E2017" s="171"/>
      <c r="H2017" s="171"/>
      <c r="I2017" s="171"/>
      <c r="K2017" s="206"/>
      <c r="L2017" s="207"/>
      <c r="M2017" s="208"/>
    </row>
    <row r="2018" spans="5:13">
      <c r="E2018" s="171"/>
      <c r="H2018" s="171"/>
      <c r="I2018" s="171"/>
      <c r="K2018" s="206"/>
      <c r="L2018" s="207"/>
      <c r="M2018" s="208"/>
    </row>
    <row r="2019" spans="5:13">
      <c r="E2019" s="171"/>
      <c r="H2019" s="171"/>
      <c r="I2019" s="171"/>
      <c r="K2019" s="206"/>
      <c r="L2019" s="207"/>
      <c r="M2019" s="208"/>
    </row>
    <row r="2020" spans="5:13">
      <c r="E2020" s="171"/>
      <c r="H2020" s="171"/>
      <c r="I2020" s="171"/>
      <c r="K2020" s="206"/>
      <c r="L2020" s="207"/>
      <c r="M2020" s="208"/>
    </row>
    <row r="2021" spans="5:13">
      <c r="E2021" s="171"/>
      <c r="H2021" s="171"/>
      <c r="I2021" s="171"/>
      <c r="K2021" s="206"/>
      <c r="L2021" s="207"/>
      <c r="M2021" s="208"/>
    </row>
    <row r="2022" spans="5:13">
      <c r="E2022" s="171"/>
      <c r="H2022" s="171"/>
      <c r="I2022" s="171"/>
      <c r="K2022" s="206"/>
      <c r="L2022" s="207"/>
      <c r="M2022" s="208"/>
    </row>
    <row r="2023" spans="5:13">
      <c r="E2023" s="171"/>
      <c r="H2023" s="171"/>
      <c r="I2023" s="171"/>
      <c r="K2023" s="206"/>
      <c r="L2023" s="207"/>
      <c r="M2023" s="208"/>
    </row>
    <row r="2024" spans="5:13">
      <c r="E2024" s="171"/>
      <c r="H2024" s="171"/>
      <c r="I2024" s="171"/>
      <c r="K2024" s="206"/>
      <c r="L2024" s="207"/>
      <c r="M2024" s="208"/>
    </row>
    <row r="2025" spans="5:13">
      <c r="E2025" s="171"/>
      <c r="H2025" s="171"/>
      <c r="I2025" s="171"/>
      <c r="K2025" s="206"/>
      <c r="L2025" s="207"/>
      <c r="M2025" s="208"/>
    </row>
    <row r="2026" spans="5:13">
      <c r="E2026" s="171"/>
      <c r="H2026" s="171"/>
      <c r="I2026" s="171"/>
      <c r="K2026" s="206"/>
      <c r="L2026" s="207"/>
      <c r="M2026" s="208"/>
    </row>
    <row r="2027" spans="5:13">
      <c r="E2027" s="171"/>
      <c r="H2027" s="171"/>
      <c r="I2027" s="171"/>
      <c r="K2027" s="206"/>
      <c r="L2027" s="207"/>
      <c r="M2027" s="208"/>
    </row>
    <row r="2028" spans="5:13">
      <c r="E2028" s="171"/>
      <c r="H2028" s="171"/>
      <c r="I2028" s="171"/>
      <c r="K2028" s="206"/>
      <c r="L2028" s="207"/>
      <c r="M2028" s="208"/>
    </row>
    <row r="2029" spans="5:13">
      <c r="E2029" s="171"/>
      <c r="H2029" s="171"/>
      <c r="I2029" s="171"/>
      <c r="K2029" s="206"/>
      <c r="L2029" s="207"/>
      <c r="M2029" s="208"/>
    </row>
    <row r="2030" spans="5:13">
      <c r="E2030" s="171"/>
      <c r="H2030" s="171"/>
      <c r="I2030" s="171"/>
      <c r="K2030" s="206"/>
      <c r="L2030" s="207"/>
      <c r="M2030" s="208"/>
    </row>
    <row r="2031" spans="5:13">
      <c r="E2031" s="171"/>
      <c r="H2031" s="171"/>
      <c r="I2031" s="171"/>
      <c r="K2031" s="206"/>
      <c r="L2031" s="207"/>
      <c r="M2031" s="208"/>
    </row>
    <row r="2032" spans="5:13">
      <c r="E2032" s="171"/>
      <c r="H2032" s="171"/>
      <c r="I2032" s="171"/>
      <c r="K2032" s="206"/>
      <c r="L2032" s="207"/>
      <c r="M2032" s="208"/>
    </row>
    <row r="2033" spans="5:13">
      <c r="E2033" s="171"/>
      <c r="H2033" s="171"/>
      <c r="I2033" s="171"/>
      <c r="K2033" s="206"/>
      <c r="L2033" s="207"/>
      <c r="M2033" s="208"/>
    </row>
    <row r="2034" spans="5:13">
      <c r="E2034" s="171"/>
      <c r="H2034" s="171"/>
      <c r="I2034" s="171"/>
      <c r="K2034" s="206"/>
      <c r="L2034" s="207"/>
      <c r="M2034" s="208"/>
    </row>
    <row r="2035" spans="5:13">
      <c r="E2035" s="171"/>
      <c r="H2035" s="171"/>
      <c r="I2035" s="171"/>
      <c r="K2035" s="206"/>
      <c r="L2035" s="207"/>
      <c r="M2035" s="208"/>
    </row>
    <row r="2036" spans="5:13">
      <c r="E2036" s="171"/>
      <c r="H2036" s="171"/>
      <c r="I2036" s="171"/>
      <c r="K2036" s="206"/>
      <c r="L2036" s="207"/>
      <c r="M2036" s="208"/>
    </row>
    <row r="2037" spans="5:13">
      <c r="E2037" s="171"/>
      <c r="H2037" s="171"/>
      <c r="I2037" s="171"/>
      <c r="K2037" s="206"/>
      <c r="L2037" s="207"/>
      <c r="M2037" s="208"/>
    </row>
    <row r="2038" spans="5:13">
      <c r="E2038" s="171"/>
      <c r="H2038" s="171"/>
      <c r="I2038" s="171"/>
      <c r="K2038" s="206"/>
      <c r="L2038" s="207"/>
      <c r="M2038" s="208"/>
    </row>
    <row r="2039" spans="5:13">
      <c r="E2039" s="171"/>
      <c r="H2039" s="171"/>
      <c r="I2039" s="171"/>
      <c r="K2039" s="206"/>
      <c r="L2039" s="207"/>
      <c r="M2039" s="208"/>
    </row>
    <row r="2040" spans="5:13">
      <c r="E2040" s="171"/>
      <c r="H2040" s="171"/>
      <c r="I2040" s="171"/>
      <c r="K2040" s="206"/>
      <c r="L2040" s="207"/>
      <c r="M2040" s="208"/>
    </row>
    <row r="2041" spans="5:13">
      <c r="E2041" s="171"/>
      <c r="H2041" s="171"/>
      <c r="I2041" s="171"/>
      <c r="K2041" s="206"/>
      <c r="L2041" s="207"/>
      <c r="M2041" s="208"/>
    </row>
    <row r="2042" spans="5:13">
      <c r="E2042" s="171"/>
      <c r="H2042" s="171"/>
      <c r="I2042" s="171"/>
      <c r="K2042" s="206"/>
      <c r="L2042" s="207"/>
      <c r="M2042" s="208"/>
    </row>
    <row r="2043" spans="5:13">
      <c r="E2043" s="171"/>
      <c r="H2043" s="171"/>
      <c r="I2043" s="171"/>
      <c r="K2043" s="206"/>
      <c r="L2043" s="207"/>
      <c r="M2043" s="208"/>
    </row>
    <row r="2044" spans="5:13">
      <c r="E2044" s="171"/>
      <c r="H2044" s="171"/>
      <c r="I2044" s="171"/>
      <c r="K2044" s="206"/>
      <c r="L2044" s="207"/>
      <c r="M2044" s="208"/>
    </row>
    <row r="2045" spans="5:13">
      <c r="E2045" s="171"/>
      <c r="H2045" s="171"/>
      <c r="I2045" s="171"/>
      <c r="K2045" s="206"/>
      <c r="L2045" s="207"/>
      <c r="M2045" s="208"/>
    </row>
    <row r="2046" spans="5:13">
      <c r="E2046" s="171"/>
      <c r="H2046" s="171"/>
      <c r="I2046" s="171"/>
      <c r="K2046" s="206"/>
      <c r="L2046" s="207"/>
      <c r="M2046" s="208"/>
    </row>
    <row r="2047" spans="5:13">
      <c r="E2047" s="171"/>
      <c r="H2047" s="171"/>
      <c r="I2047" s="171"/>
      <c r="K2047" s="206"/>
      <c r="L2047" s="207"/>
      <c r="M2047" s="208"/>
    </row>
    <row r="2048" spans="5:13">
      <c r="E2048" s="171"/>
      <c r="H2048" s="171"/>
      <c r="I2048" s="171"/>
      <c r="K2048" s="206"/>
      <c r="L2048" s="207"/>
      <c r="M2048" s="208"/>
    </row>
    <row r="2049" spans="5:13">
      <c r="E2049" s="171"/>
      <c r="H2049" s="171"/>
      <c r="I2049" s="171"/>
      <c r="K2049" s="206"/>
      <c r="L2049" s="207"/>
      <c r="M2049" s="208"/>
    </row>
    <row r="2050" spans="5:13">
      <c r="E2050" s="171"/>
      <c r="H2050" s="171"/>
      <c r="I2050" s="171"/>
      <c r="K2050" s="206"/>
      <c r="L2050" s="207"/>
      <c r="M2050" s="208"/>
    </row>
    <row r="2051" spans="5:13">
      <c r="E2051" s="171"/>
      <c r="H2051" s="171"/>
      <c r="I2051" s="171"/>
      <c r="K2051" s="206"/>
      <c r="L2051" s="207"/>
      <c r="M2051" s="208"/>
    </row>
    <row r="2052" spans="5:13">
      <c r="E2052" s="171"/>
      <c r="H2052" s="171"/>
      <c r="I2052" s="171"/>
      <c r="K2052" s="206"/>
      <c r="L2052" s="207"/>
      <c r="M2052" s="208"/>
    </row>
    <row r="2053" spans="5:13">
      <c r="E2053" s="171"/>
      <c r="H2053" s="171"/>
      <c r="I2053" s="171"/>
      <c r="K2053" s="206"/>
      <c r="L2053" s="207"/>
      <c r="M2053" s="208"/>
    </row>
    <row r="2054" spans="5:13">
      <c r="E2054" s="171"/>
      <c r="H2054" s="171"/>
      <c r="I2054" s="171"/>
      <c r="K2054" s="206"/>
      <c r="L2054" s="207"/>
      <c r="M2054" s="208"/>
    </row>
    <row r="2055" spans="5:13">
      <c r="E2055" s="171"/>
      <c r="H2055" s="171"/>
      <c r="I2055" s="171"/>
      <c r="K2055" s="206"/>
      <c r="L2055" s="207"/>
      <c r="M2055" s="208"/>
    </row>
    <row r="2056" spans="5:13">
      <c r="E2056" s="171"/>
      <c r="H2056" s="171"/>
      <c r="I2056" s="171"/>
      <c r="K2056" s="206"/>
      <c r="L2056" s="207"/>
      <c r="M2056" s="208"/>
    </row>
    <row r="2057" spans="5:13">
      <c r="E2057" s="171"/>
      <c r="H2057" s="171"/>
      <c r="I2057" s="171"/>
      <c r="K2057" s="206"/>
      <c r="L2057" s="207"/>
      <c r="M2057" s="208"/>
    </row>
    <row r="2058" spans="5:13">
      <c r="E2058" s="171"/>
      <c r="H2058" s="171"/>
      <c r="I2058" s="171"/>
      <c r="K2058" s="206"/>
      <c r="L2058" s="207"/>
      <c r="M2058" s="208"/>
    </row>
    <row r="2059" spans="5:13">
      <c r="E2059" s="171"/>
      <c r="H2059" s="171"/>
      <c r="I2059" s="171"/>
      <c r="K2059" s="206"/>
      <c r="L2059" s="207"/>
      <c r="M2059" s="208"/>
    </row>
    <row r="2060" spans="5:13">
      <c r="E2060" s="171"/>
      <c r="H2060" s="171"/>
      <c r="I2060" s="171"/>
      <c r="K2060" s="206"/>
      <c r="L2060" s="207"/>
      <c r="M2060" s="208"/>
    </row>
    <row r="2061" spans="5:13">
      <c r="E2061" s="171"/>
      <c r="H2061" s="171"/>
      <c r="I2061" s="171"/>
      <c r="K2061" s="206"/>
      <c r="L2061" s="207"/>
      <c r="M2061" s="208"/>
    </row>
    <row r="2062" spans="5:13">
      <c r="E2062" s="171"/>
      <c r="H2062" s="171"/>
      <c r="I2062" s="171"/>
      <c r="K2062" s="206"/>
      <c r="L2062" s="207"/>
      <c r="M2062" s="208"/>
    </row>
    <row r="2063" spans="5:13">
      <c r="E2063" s="171"/>
      <c r="H2063" s="171"/>
      <c r="I2063" s="171"/>
      <c r="K2063" s="206"/>
      <c r="L2063" s="207"/>
      <c r="M2063" s="208"/>
    </row>
    <row r="2064" spans="5:13">
      <c r="E2064" s="171"/>
      <c r="H2064" s="171"/>
      <c r="I2064" s="171"/>
      <c r="K2064" s="206"/>
      <c r="L2064" s="207"/>
      <c r="M2064" s="208"/>
    </row>
    <row r="2065" spans="5:13">
      <c r="E2065" s="171"/>
      <c r="H2065" s="171"/>
      <c r="I2065" s="171"/>
      <c r="K2065" s="206"/>
      <c r="L2065" s="207"/>
      <c r="M2065" s="208"/>
    </row>
    <row r="2066" spans="5:13">
      <c r="E2066" s="171"/>
      <c r="H2066" s="171"/>
      <c r="I2066" s="171"/>
      <c r="K2066" s="206"/>
      <c r="L2066" s="207"/>
      <c r="M2066" s="208"/>
    </row>
    <row r="2067" spans="5:13">
      <c r="E2067" s="171"/>
      <c r="H2067" s="171"/>
      <c r="I2067" s="171"/>
      <c r="K2067" s="206"/>
      <c r="L2067" s="207"/>
      <c r="M2067" s="208"/>
    </row>
    <row r="2068" spans="5:13">
      <c r="F2068" s="171"/>
      <c r="G2068" s="171"/>
      <c r="H2068" s="171"/>
      <c r="I2068" s="171"/>
      <c r="K2068" s="206"/>
      <c r="L2068" s="207"/>
      <c r="M2068" s="208"/>
    </row>
    <row r="2069" spans="5:13">
      <c r="F2069" s="171"/>
      <c r="G2069" s="171"/>
      <c r="H2069" s="171"/>
      <c r="I2069" s="171"/>
      <c r="K2069" s="206"/>
      <c r="L2069" s="207"/>
      <c r="M2069" s="208"/>
    </row>
    <row r="2070" spans="5:13">
      <c r="F2070" s="171"/>
      <c r="G2070" s="171"/>
      <c r="H2070" s="171"/>
      <c r="I2070" s="171"/>
      <c r="K2070" s="206"/>
      <c r="L2070" s="207"/>
      <c r="M2070" s="208"/>
    </row>
    <row r="2071" spans="5:13">
      <c r="F2071" s="171"/>
      <c r="G2071" s="171"/>
      <c r="H2071" s="171"/>
      <c r="I2071" s="171"/>
      <c r="K2071" s="206"/>
      <c r="L2071" s="207"/>
      <c r="M2071" s="208"/>
    </row>
    <row r="2072" spans="5:13">
      <c r="F2072" s="171"/>
      <c r="G2072" s="171"/>
      <c r="H2072" s="171"/>
      <c r="I2072" s="171"/>
      <c r="K2072" s="206"/>
      <c r="L2072" s="207"/>
      <c r="M2072" s="208"/>
    </row>
    <row r="2073" spans="5:13">
      <c r="F2073" s="171"/>
      <c r="G2073" s="171"/>
      <c r="H2073" s="171"/>
      <c r="I2073" s="171"/>
      <c r="K2073" s="206"/>
      <c r="L2073" s="207"/>
      <c r="M2073" s="208"/>
    </row>
    <row r="2074" spans="5:13">
      <c r="F2074" s="171"/>
      <c r="G2074" s="171"/>
      <c r="H2074" s="171"/>
      <c r="I2074" s="171"/>
      <c r="K2074" s="206"/>
      <c r="L2074" s="207"/>
      <c r="M2074" s="208"/>
    </row>
    <row r="2075" spans="5:13">
      <c r="F2075" s="171"/>
      <c r="G2075" s="171"/>
      <c r="H2075" s="171"/>
      <c r="I2075" s="171"/>
      <c r="K2075" s="206"/>
      <c r="L2075" s="207"/>
      <c r="M2075" s="208"/>
    </row>
    <row r="2076" spans="5:13">
      <c r="F2076" s="171"/>
      <c r="G2076" s="171"/>
      <c r="H2076" s="171"/>
      <c r="I2076" s="171"/>
      <c r="K2076" s="206"/>
      <c r="L2076" s="207"/>
      <c r="M2076" s="208"/>
    </row>
    <row r="2077" spans="5:13">
      <c r="F2077" s="171"/>
      <c r="G2077" s="171"/>
      <c r="H2077" s="171"/>
      <c r="I2077" s="171"/>
      <c r="K2077" s="206"/>
      <c r="L2077" s="207"/>
      <c r="M2077" s="208"/>
    </row>
    <row r="2078" spans="5:13">
      <c r="F2078" s="171"/>
      <c r="G2078" s="171"/>
      <c r="H2078" s="171"/>
      <c r="I2078" s="171"/>
      <c r="K2078" s="206"/>
      <c r="L2078" s="207"/>
      <c r="M2078" s="208"/>
    </row>
    <row r="2079" spans="5:13">
      <c r="F2079" s="171"/>
      <c r="G2079" s="171"/>
      <c r="H2079" s="171"/>
      <c r="I2079" s="171"/>
      <c r="K2079" s="206"/>
      <c r="L2079" s="207"/>
      <c r="M2079" s="208"/>
    </row>
    <row r="2080" spans="5:13">
      <c r="E2080" s="171"/>
      <c r="H2080" s="171"/>
      <c r="I2080" s="171"/>
      <c r="K2080" s="206"/>
      <c r="L2080" s="207"/>
      <c r="M2080" s="208"/>
    </row>
    <row r="2081" spans="5:13">
      <c r="E2081" s="171"/>
      <c r="H2081" s="171"/>
      <c r="I2081" s="171"/>
      <c r="K2081" s="206"/>
      <c r="L2081" s="207"/>
      <c r="M2081" s="208"/>
    </row>
    <row r="2082" spans="5:13">
      <c r="E2082" s="171"/>
      <c r="H2082" s="171"/>
      <c r="I2082" s="171"/>
      <c r="K2082" s="206"/>
      <c r="L2082" s="207"/>
      <c r="M2082" s="208"/>
    </row>
    <row r="2083" spans="5:13">
      <c r="E2083" s="171"/>
      <c r="H2083" s="171"/>
      <c r="I2083" s="171"/>
      <c r="K2083" s="206"/>
      <c r="L2083" s="207"/>
      <c r="M2083" s="208"/>
    </row>
    <row r="2084" spans="5:13">
      <c r="E2084" s="171"/>
      <c r="H2084" s="171"/>
      <c r="I2084" s="171"/>
      <c r="K2084" s="206"/>
      <c r="L2084" s="207"/>
      <c r="M2084" s="208"/>
    </row>
    <row r="2085" spans="5:13">
      <c r="E2085" s="171"/>
      <c r="H2085" s="171"/>
      <c r="I2085" s="171"/>
      <c r="K2085" s="206"/>
      <c r="L2085" s="207"/>
      <c r="M2085" s="208"/>
    </row>
    <row r="2086" spans="5:13">
      <c r="E2086" s="171"/>
      <c r="H2086" s="171"/>
      <c r="I2086" s="171"/>
      <c r="K2086" s="206"/>
      <c r="L2086" s="207"/>
      <c r="M2086" s="208"/>
    </row>
    <row r="2087" spans="5:13">
      <c r="E2087" s="171"/>
      <c r="H2087" s="171"/>
      <c r="I2087" s="171"/>
      <c r="K2087" s="206"/>
      <c r="L2087" s="207"/>
      <c r="M2087" s="208"/>
    </row>
    <row r="2088" spans="5:13">
      <c r="F2088" s="171"/>
      <c r="G2088" s="171"/>
      <c r="H2088" s="171"/>
      <c r="I2088" s="171"/>
      <c r="K2088" s="206"/>
      <c r="L2088" s="207"/>
      <c r="M2088" s="208"/>
    </row>
    <row r="2089" spans="5:13">
      <c r="F2089" s="171"/>
      <c r="G2089" s="171"/>
      <c r="H2089" s="171"/>
      <c r="I2089" s="171"/>
      <c r="K2089" s="206"/>
      <c r="L2089" s="207"/>
      <c r="M2089" s="208"/>
    </row>
    <row r="2090" spans="5:13">
      <c r="F2090" s="171"/>
      <c r="G2090" s="171"/>
      <c r="H2090" s="171"/>
      <c r="I2090" s="171"/>
      <c r="K2090" s="206"/>
      <c r="L2090" s="207"/>
      <c r="M2090" s="208"/>
    </row>
    <row r="2091" spans="5:13">
      <c r="F2091" s="171"/>
      <c r="G2091" s="171"/>
      <c r="H2091" s="171"/>
      <c r="I2091" s="171"/>
      <c r="K2091" s="206"/>
      <c r="L2091" s="207"/>
      <c r="M2091" s="208"/>
    </row>
    <row r="2092" spans="5:13">
      <c r="F2092" s="171"/>
      <c r="G2092" s="171"/>
      <c r="H2092" s="171"/>
      <c r="I2092" s="171"/>
      <c r="K2092" s="206"/>
      <c r="L2092" s="207"/>
      <c r="M2092" s="208"/>
    </row>
    <row r="2093" spans="5:13">
      <c r="F2093" s="171"/>
      <c r="G2093" s="171"/>
      <c r="H2093" s="171"/>
      <c r="I2093" s="171"/>
      <c r="K2093" s="206"/>
      <c r="L2093" s="207"/>
      <c r="M2093" s="208"/>
    </row>
    <row r="2094" spans="5:13">
      <c r="F2094" s="171"/>
      <c r="G2094" s="171"/>
      <c r="H2094" s="171"/>
      <c r="I2094" s="171"/>
      <c r="K2094" s="206"/>
      <c r="L2094" s="207"/>
      <c r="M2094" s="208"/>
    </row>
    <row r="2095" spans="5:13">
      <c r="F2095" s="171"/>
      <c r="G2095" s="171"/>
      <c r="H2095" s="171"/>
      <c r="I2095" s="171"/>
      <c r="K2095" s="206"/>
      <c r="L2095" s="207"/>
      <c r="M2095" s="208"/>
    </row>
    <row r="2096" spans="5:13">
      <c r="F2096" s="171"/>
      <c r="G2096" s="171"/>
      <c r="H2096" s="171"/>
      <c r="I2096" s="171"/>
      <c r="K2096" s="206"/>
      <c r="L2096" s="207"/>
      <c r="M2096" s="208"/>
    </row>
    <row r="2097" spans="5:13">
      <c r="F2097" s="171"/>
      <c r="G2097" s="171"/>
      <c r="H2097" s="171"/>
      <c r="I2097" s="171"/>
      <c r="K2097" s="206"/>
      <c r="L2097" s="207"/>
      <c r="M2097" s="208"/>
    </row>
    <row r="2098" spans="5:13">
      <c r="F2098" s="171"/>
      <c r="G2098" s="171"/>
      <c r="H2098" s="171"/>
      <c r="I2098" s="171"/>
      <c r="K2098" s="206"/>
      <c r="L2098" s="207"/>
      <c r="M2098" s="208"/>
    </row>
    <row r="2099" spans="5:13">
      <c r="F2099" s="171"/>
      <c r="G2099" s="171"/>
      <c r="H2099" s="171"/>
      <c r="I2099" s="171"/>
      <c r="K2099" s="206"/>
      <c r="L2099" s="207"/>
      <c r="M2099" s="208"/>
    </row>
    <row r="2100" spans="5:13">
      <c r="F2100" s="171"/>
      <c r="G2100" s="171"/>
      <c r="H2100" s="171"/>
      <c r="I2100" s="171"/>
      <c r="K2100" s="206"/>
      <c r="L2100" s="207"/>
      <c r="M2100" s="208"/>
    </row>
    <row r="2101" spans="5:13">
      <c r="F2101" s="171"/>
      <c r="G2101" s="171"/>
      <c r="H2101" s="171"/>
      <c r="I2101" s="171"/>
      <c r="K2101" s="206"/>
      <c r="L2101" s="207"/>
      <c r="M2101" s="208"/>
    </row>
    <row r="2102" spans="5:13">
      <c r="F2102" s="171"/>
      <c r="G2102" s="171"/>
      <c r="H2102" s="171"/>
      <c r="I2102" s="171"/>
      <c r="K2102" s="206"/>
      <c r="L2102" s="207"/>
      <c r="M2102" s="208"/>
    </row>
    <row r="2103" spans="5:13">
      <c r="F2103" s="171"/>
      <c r="G2103" s="171"/>
      <c r="H2103" s="171"/>
      <c r="I2103" s="171"/>
      <c r="K2103" s="206"/>
      <c r="L2103" s="207"/>
      <c r="M2103" s="208"/>
    </row>
    <row r="2104" spans="5:13">
      <c r="F2104" s="171"/>
      <c r="G2104" s="171"/>
      <c r="H2104" s="171"/>
      <c r="I2104" s="171"/>
      <c r="K2104" s="206"/>
      <c r="L2104" s="207"/>
      <c r="M2104" s="208"/>
    </row>
    <row r="2105" spans="5:13">
      <c r="F2105" s="171"/>
      <c r="G2105" s="171"/>
      <c r="H2105" s="171"/>
      <c r="I2105" s="171"/>
      <c r="K2105" s="206"/>
      <c r="L2105" s="207"/>
      <c r="M2105" s="208"/>
    </row>
    <row r="2106" spans="5:13">
      <c r="F2106" s="171"/>
      <c r="G2106" s="171"/>
      <c r="H2106" s="171"/>
      <c r="I2106" s="171"/>
      <c r="K2106" s="206"/>
      <c r="L2106" s="207"/>
      <c r="M2106" s="208"/>
    </row>
    <row r="2107" spans="5:13">
      <c r="F2107" s="171"/>
      <c r="G2107" s="171"/>
      <c r="H2107" s="171"/>
      <c r="I2107" s="171"/>
      <c r="K2107" s="206"/>
      <c r="L2107" s="207"/>
      <c r="M2107" s="208"/>
    </row>
    <row r="2108" spans="5:13">
      <c r="F2108" s="171"/>
      <c r="G2108" s="171"/>
      <c r="H2108" s="171"/>
      <c r="I2108" s="171"/>
      <c r="K2108" s="206"/>
      <c r="L2108" s="207"/>
      <c r="M2108" s="208"/>
    </row>
    <row r="2109" spans="5:13">
      <c r="F2109" s="171"/>
      <c r="G2109" s="171"/>
      <c r="H2109" s="171"/>
      <c r="I2109" s="171"/>
      <c r="K2109" s="206"/>
      <c r="L2109" s="207"/>
      <c r="M2109" s="208"/>
    </row>
    <row r="2110" spans="5:13">
      <c r="F2110" s="171"/>
      <c r="G2110" s="171"/>
      <c r="H2110" s="171"/>
      <c r="I2110" s="171"/>
      <c r="K2110" s="206"/>
      <c r="L2110" s="207"/>
      <c r="M2110" s="208"/>
    </row>
    <row r="2111" spans="5:13">
      <c r="F2111" s="171"/>
      <c r="G2111" s="171"/>
      <c r="H2111" s="171"/>
      <c r="I2111" s="171"/>
      <c r="K2111" s="206"/>
      <c r="L2111" s="207"/>
      <c r="M2111" s="208"/>
    </row>
    <row r="2112" spans="5:13">
      <c r="E2112" s="171"/>
      <c r="H2112" s="171"/>
      <c r="I2112" s="171"/>
      <c r="K2112" s="206"/>
      <c r="L2112" s="207"/>
      <c r="M2112" s="208"/>
    </row>
    <row r="2113" spans="5:13">
      <c r="E2113" s="171"/>
      <c r="H2113" s="171"/>
      <c r="I2113" s="171"/>
      <c r="K2113" s="206"/>
      <c r="L2113" s="207"/>
      <c r="M2113" s="208"/>
    </row>
    <row r="2114" spans="5:13">
      <c r="E2114" s="171"/>
      <c r="H2114" s="171"/>
      <c r="I2114" s="171"/>
      <c r="K2114" s="206"/>
      <c r="L2114" s="207"/>
      <c r="M2114" s="208"/>
    </row>
    <row r="2115" spans="5:13">
      <c r="E2115" s="171"/>
      <c r="H2115" s="171"/>
      <c r="I2115" s="171"/>
      <c r="K2115" s="206"/>
      <c r="L2115" s="207"/>
      <c r="M2115" s="208"/>
    </row>
    <row r="2116" spans="5:13">
      <c r="E2116" s="171"/>
      <c r="H2116" s="171"/>
      <c r="I2116" s="171"/>
      <c r="K2116" s="206"/>
      <c r="L2116" s="207"/>
      <c r="M2116" s="208"/>
    </row>
    <row r="2117" spans="5:13">
      <c r="E2117" s="171"/>
      <c r="H2117" s="171"/>
      <c r="I2117" s="171"/>
      <c r="K2117" s="206"/>
      <c r="L2117" s="207"/>
      <c r="M2117" s="208"/>
    </row>
    <row r="2118" spans="5:13">
      <c r="E2118" s="171"/>
      <c r="H2118" s="171"/>
      <c r="I2118" s="171"/>
      <c r="K2118" s="206"/>
      <c r="L2118" s="207"/>
      <c r="M2118" s="208"/>
    </row>
    <row r="2119" spans="5:13">
      <c r="E2119" s="171"/>
      <c r="H2119" s="171"/>
      <c r="I2119" s="171"/>
      <c r="K2119" s="206"/>
      <c r="L2119" s="207"/>
      <c r="M2119" s="208"/>
    </row>
    <row r="2120" spans="5:13">
      <c r="E2120" s="171"/>
      <c r="H2120" s="171"/>
      <c r="I2120" s="171"/>
      <c r="K2120" s="206"/>
      <c r="L2120" s="207"/>
      <c r="M2120" s="208"/>
    </row>
    <row r="2121" spans="5:13">
      <c r="E2121" s="171"/>
      <c r="H2121" s="171"/>
      <c r="I2121" s="171"/>
      <c r="K2121" s="206"/>
      <c r="L2121" s="207"/>
      <c r="M2121" s="208"/>
    </row>
    <row r="2122" spans="5:13">
      <c r="E2122" s="171"/>
      <c r="H2122" s="171"/>
      <c r="I2122" s="171"/>
      <c r="K2122" s="206"/>
      <c r="L2122" s="207"/>
      <c r="M2122" s="208"/>
    </row>
    <row r="2123" spans="5:13">
      <c r="E2123" s="171"/>
      <c r="H2123" s="171"/>
      <c r="I2123" s="171"/>
      <c r="K2123" s="206"/>
      <c r="L2123" s="207"/>
      <c r="M2123" s="208"/>
    </row>
    <row r="2124" spans="5:13">
      <c r="E2124" s="171"/>
      <c r="H2124" s="171"/>
      <c r="I2124" s="171"/>
      <c r="K2124" s="206"/>
      <c r="L2124" s="207"/>
      <c r="M2124" s="208"/>
    </row>
    <row r="2125" spans="5:13">
      <c r="E2125" s="171"/>
      <c r="H2125" s="171"/>
      <c r="I2125" s="171"/>
      <c r="K2125" s="206"/>
      <c r="L2125" s="207"/>
      <c r="M2125" s="208"/>
    </row>
    <row r="2126" spans="5:13">
      <c r="E2126" s="171"/>
      <c r="H2126" s="171"/>
      <c r="I2126" s="171"/>
      <c r="K2126" s="206"/>
      <c r="L2126" s="207"/>
      <c r="M2126" s="208"/>
    </row>
    <row r="2127" spans="5:13">
      <c r="E2127" s="171"/>
      <c r="H2127" s="171"/>
      <c r="I2127" s="171"/>
      <c r="K2127" s="206"/>
      <c r="L2127" s="207"/>
      <c r="M2127" s="208"/>
    </row>
    <row r="2128" spans="5:13">
      <c r="E2128" s="171"/>
      <c r="H2128" s="171"/>
      <c r="I2128" s="171"/>
      <c r="K2128" s="206"/>
      <c r="L2128" s="207"/>
      <c r="M2128" s="208"/>
    </row>
    <row r="2129" spans="5:13">
      <c r="E2129" s="171"/>
      <c r="H2129" s="171"/>
      <c r="I2129" s="171"/>
      <c r="K2129" s="206"/>
      <c r="L2129" s="207"/>
      <c r="M2129" s="208"/>
    </row>
    <row r="2130" spans="5:13">
      <c r="E2130" s="171"/>
      <c r="H2130" s="171"/>
      <c r="I2130" s="171"/>
      <c r="K2130" s="206"/>
      <c r="L2130" s="207"/>
      <c r="M2130" s="208"/>
    </row>
    <row r="2131" spans="5:13">
      <c r="E2131" s="171"/>
      <c r="H2131" s="171"/>
      <c r="I2131" s="171"/>
      <c r="K2131" s="206"/>
      <c r="L2131" s="207"/>
      <c r="M2131" s="208"/>
    </row>
    <row r="2132" spans="5:13">
      <c r="E2132" s="171"/>
      <c r="H2132" s="171"/>
      <c r="I2132" s="171"/>
      <c r="K2132" s="206"/>
      <c r="L2132" s="207"/>
      <c r="M2132" s="208"/>
    </row>
    <row r="2133" spans="5:13">
      <c r="E2133" s="171"/>
      <c r="H2133" s="171"/>
      <c r="I2133" s="171"/>
      <c r="K2133" s="206"/>
      <c r="L2133" s="207"/>
      <c r="M2133" s="208"/>
    </row>
    <row r="2134" spans="5:13">
      <c r="E2134" s="171"/>
      <c r="H2134" s="171"/>
      <c r="I2134" s="171"/>
      <c r="K2134" s="206"/>
      <c r="L2134" s="207"/>
      <c r="M2134" s="208"/>
    </row>
    <row r="2135" spans="5:13">
      <c r="E2135" s="171"/>
      <c r="H2135" s="171"/>
      <c r="I2135" s="171"/>
      <c r="K2135" s="206"/>
      <c r="L2135" s="207"/>
      <c r="M2135" s="208"/>
    </row>
    <row r="2136" spans="5:13">
      <c r="E2136" s="171"/>
      <c r="H2136" s="171"/>
      <c r="I2136" s="171"/>
      <c r="K2136" s="206"/>
      <c r="L2136" s="207"/>
      <c r="M2136" s="208"/>
    </row>
    <row r="2137" spans="5:13">
      <c r="E2137" s="171"/>
      <c r="H2137" s="171"/>
      <c r="I2137" s="171"/>
      <c r="K2137" s="206"/>
      <c r="L2137" s="207"/>
      <c r="M2137" s="208"/>
    </row>
    <row r="2138" spans="5:13">
      <c r="E2138" s="171"/>
      <c r="H2138" s="171"/>
      <c r="I2138" s="171"/>
      <c r="K2138" s="206"/>
      <c r="L2138" s="207"/>
      <c r="M2138" s="208"/>
    </row>
    <row r="2139" spans="5:13">
      <c r="E2139" s="171"/>
      <c r="H2139" s="171"/>
      <c r="I2139" s="171"/>
      <c r="K2139" s="206"/>
      <c r="L2139" s="207"/>
      <c r="M2139" s="208"/>
    </row>
    <row r="2140" spans="5:13">
      <c r="E2140" s="171"/>
      <c r="H2140" s="171"/>
      <c r="I2140" s="171"/>
      <c r="K2140" s="206"/>
      <c r="L2140" s="207"/>
      <c r="M2140" s="208"/>
    </row>
    <row r="2141" spans="5:13">
      <c r="E2141" s="171"/>
      <c r="H2141" s="171"/>
      <c r="I2141" s="171"/>
      <c r="K2141" s="206"/>
      <c r="L2141" s="207"/>
      <c r="M2141" s="208"/>
    </row>
    <row r="2142" spans="5:13">
      <c r="E2142" s="171"/>
      <c r="H2142" s="171"/>
      <c r="I2142" s="171"/>
      <c r="K2142" s="206"/>
      <c r="L2142" s="207"/>
      <c r="M2142" s="208"/>
    </row>
    <row r="2143" spans="5:13">
      <c r="E2143" s="171"/>
      <c r="H2143" s="171"/>
      <c r="I2143" s="171"/>
      <c r="K2143" s="206"/>
      <c r="L2143" s="207"/>
      <c r="M2143" s="208"/>
    </row>
    <row r="2144" spans="5:13">
      <c r="E2144" s="171"/>
      <c r="H2144" s="171"/>
      <c r="I2144" s="171"/>
      <c r="K2144" s="206"/>
      <c r="L2144" s="207"/>
      <c r="M2144" s="208"/>
    </row>
    <row r="2145" spans="5:13">
      <c r="E2145" s="171"/>
      <c r="H2145" s="171"/>
      <c r="I2145" s="171"/>
      <c r="K2145" s="206"/>
      <c r="L2145" s="207"/>
      <c r="M2145" s="208"/>
    </row>
    <row r="2146" spans="5:13">
      <c r="E2146" s="171"/>
      <c r="H2146" s="171"/>
      <c r="I2146" s="171"/>
      <c r="K2146" s="206"/>
      <c r="L2146" s="207"/>
      <c r="M2146" s="208"/>
    </row>
    <row r="2147" spans="5:13">
      <c r="E2147" s="171"/>
      <c r="H2147" s="171"/>
      <c r="I2147" s="171"/>
      <c r="K2147" s="206"/>
      <c r="L2147" s="207"/>
      <c r="M2147" s="208"/>
    </row>
    <row r="2148" spans="5:13">
      <c r="E2148" s="171"/>
      <c r="H2148" s="171"/>
      <c r="I2148" s="171"/>
      <c r="K2148" s="206"/>
      <c r="L2148" s="207"/>
      <c r="M2148" s="208"/>
    </row>
    <row r="2149" spans="5:13">
      <c r="E2149" s="171"/>
      <c r="H2149" s="171"/>
      <c r="I2149" s="171"/>
      <c r="K2149" s="206"/>
      <c r="L2149" s="207"/>
      <c r="M2149" s="208"/>
    </row>
    <row r="2150" spans="5:13">
      <c r="E2150" s="171"/>
      <c r="H2150" s="171"/>
      <c r="I2150" s="171"/>
      <c r="K2150" s="206"/>
      <c r="L2150" s="207"/>
      <c r="M2150" s="208"/>
    </row>
    <row r="2151" spans="5:13">
      <c r="E2151" s="171"/>
      <c r="H2151" s="171"/>
      <c r="I2151" s="171"/>
      <c r="K2151" s="206"/>
      <c r="L2151" s="207"/>
      <c r="M2151" s="208"/>
    </row>
    <row r="2152" spans="5:13">
      <c r="E2152" s="171"/>
      <c r="H2152" s="171"/>
      <c r="I2152" s="171"/>
      <c r="K2152" s="206"/>
      <c r="L2152" s="207"/>
      <c r="M2152" s="208"/>
    </row>
    <row r="2153" spans="5:13">
      <c r="E2153" s="171"/>
      <c r="H2153" s="171"/>
      <c r="I2153" s="171"/>
      <c r="K2153" s="206"/>
      <c r="L2153" s="207"/>
      <c r="M2153" s="208"/>
    </row>
    <row r="2154" spans="5:13">
      <c r="E2154" s="171"/>
      <c r="H2154" s="171"/>
      <c r="I2154" s="171"/>
      <c r="K2154" s="206"/>
      <c r="L2154" s="207"/>
      <c r="M2154" s="208"/>
    </row>
    <row r="2155" spans="5:13">
      <c r="E2155" s="171"/>
      <c r="H2155" s="171"/>
      <c r="I2155" s="171"/>
      <c r="K2155" s="206"/>
      <c r="L2155" s="207"/>
      <c r="M2155" s="208"/>
    </row>
    <row r="2156" spans="5:13">
      <c r="E2156" s="171"/>
      <c r="H2156" s="171"/>
      <c r="I2156" s="171"/>
      <c r="K2156" s="206"/>
      <c r="L2156" s="207"/>
      <c r="M2156" s="208"/>
    </row>
    <row r="2157" spans="5:13">
      <c r="E2157" s="171"/>
      <c r="H2157" s="171"/>
      <c r="I2157" s="171"/>
      <c r="K2157" s="206"/>
      <c r="L2157" s="207"/>
      <c r="M2157" s="208"/>
    </row>
    <row r="2158" spans="5:13">
      <c r="E2158" s="171"/>
      <c r="H2158" s="171"/>
      <c r="I2158" s="171"/>
      <c r="K2158" s="206"/>
      <c r="L2158" s="207"/>
      <c r="M2158" s="208"/>
    </row>
    <row r="2159" spans="5:13">
      <c r="E2159" s="171"/>
      <c r="H2159" s="171"/>
      <c r="I2159" s="171"/>
      <c r="K2159" s="206"/>
      <c r="L2159" s="207"/>
      <c r="M2159" s="208"/>
    </row>
    <row r="2160" spans="5:13">
      <c r="E2160" s="171"/>
      <c r="H2160" s="171"/>
      <c r="I2160" s="171"/>
      <c r="K2160" s="206"/>
      <c r="L2160" s="207"/>
      <c r="M2160" s="208"/>
    </row>
    <row r="2161" spans="5:13">
      <c r="E2161" s="171"/>
      <c r="H2161" s="171"/>
      <c r="I2161" s="171"/>
      <c r="K2161" s="206"/>
      <c r="L2161" s="207"/>
      <c r="M2161" s="208"/>
    </row>
    <row r="2162" spans="5:13">
      <c r="E2162" s="171"/>
      <c r="H2162" s="171"/>
      <c r="I2162" s="171"/>
      <c r="K2162" s="206"/>
      <c r="L2162" s="207"/>
      <c r="M2162" s="208"/>
    </row>
    <row r="2163" spans="5:13">
      <c r="E2163" s="171"/>
      <c r="H2163" s="171"/>
      <c r="I2163" s="171"/>
      <c r="K2163" s="206"/>
      <c r="L2163" s="207"/>
      <c r="M2163" s="208"/>
    </row>
    <row r="2164" spans="5:13">
      <c r="E2164" s="171"/>
      <c r="H2164" s="171"/>
      <c r="I2164" s="171"/>
      <c r="K2164" s="206"/>
      <c r="L2164" s="207"/>
      <c r="M2164" s="208"/>
    </row>
    <row r="2165" spans="5:13">
      <c r="E2165" s="171"/>
      <c r="H2165" s="171"/>
      <c r="I2165" s="171"/>
      <c r="K2165" s="206"/>
      <c r="L2165" s="207"/>
      <c r="M2165" s="208"/>
    </row>
    <row r="2166" spans="5:13">
      <c r="E2166" s="171"/>
      <c r="H2166" s="171"/>
      <c r="I2166" s="171"/>
      <c r="K2166" s="206"/>
      <c r="L2166" s="207"/>
      <c r="M2166" s="208"/>
    </row>
    <row r="2167" spans="5:13">
      <c r="E2167" s="171"/>
      <c r="H2167" s="171"/>
      <c r="I2167" s="171"/>
      <c r="K2167" s="206"/>
      <c r="L2167" s="207"/>
      <c r="M2167" s="208"/>
    </row>
    <row r="2168" spans="5:13">
      <c r="E2168" s="171"/>
      <c r="H2168" s="171"/>
      <c r="I2168" s="171"/>
      <c r="K2168" s="206"/>
      <c r="L2168" s="207"/>
      <c r="M2168" s="208"/>
    </row>
    <row r="2169" spans="5:13">
      <c r="E2169" s="171"/>
      <c r="H2169" s="171"/>
      <c r="I2169" s="171"/>
      <c r="K2169" s="206"/>
      <c r="L2169" s="207"/>
      <c r="M2169" s="208"/>
    </row>
    <row r="2170" spans="5:13">
      <c r="E2170" s="171"/>
      <c r="H2170" s="171"/>
      <c r="I2170" s="171"/>
      <c r="K2170" s="206"/>
      <c r="L2170" s="207"/>
      <c r="M2170" s="208"/>
    </row>
    <row r="2171" spans="5:13">
      <c r="E2171" s="171"/>
      <c r="H2171" s="171"/>
      <c r="I2171" s="171"/>
      <c r="K2171" s="206"/>
      <c r="L2171" s="207"/>
      <c r="M2171" s="208"/>
    </row>
    <row r="2172" spans="5:13">
      <c r="E2172" s="171"/>
      <c r="H2172" s="171"/>
      <c r="I2172" s="171"/>
      <c r="K2172" s="206"/>
      <c r="L2172" s="207"/>
      <c r="M2172" s="208"/>
    </row>
    <row r="2173" spans="5:13">
      <c r="E2173" s="171"/>
      <c r="H2173" s="171"/>
      <c r="I2173" s="171"/>
      <c r="K2173" s="206"/>
      <c r="L2173" s="207"/>
      <c r="M2173" s="208"/>
    </row>
    <row r="2174" spans="5:13">
      <c r="E2174" s="171"/>
      <c r="H2174" s="171"/>
      <c r="I2174" s="171"/>
      <c r="K2174" s="206"/>
      <c r="L2174" s="207"/>
      <c r="M2174" s="208"/>
    </row>
    <row r="2175" spans="5:13">
      <c r="E2175" s="171"/>
      <c r="H2175" s="171"/>
      <c r="I2175" s="171"/>
      <c r="K2175" s="206"/>
      <c r="L2175" s="207"/>
      <c r="M2175" s="208"/>
    </row>
    <row r="2176" spans="5:13">
      <c r="E2176" s="171"/>
      <c r="H2176" s="171"/>
      <c r="I2176" s="171"/>
      <c r="K2176" s="206"/>
      <c r="L2176" s="207"/>
      <c r="M2176" s="208"/>
    </row>
    <row r="2177" spans="5:13">
      <c r="E2177" s="171"/>
      <c r="H2177" s="171"/>
      <c r="I2177" s="171"/>
      <c r="K2177" s="206"/>
      <c r="L2177" s="207"/>
      <c r="M2177" s="208"/>
    </row>
    <row r="2178" spans="5:13">
      <c r="E2178" s="171"/>
      <c r="H2178" s="171"/>
      <c r="I2178" s="171"/>
      <c r="K2178" s="206"/>
      <c r="L2178" s="207"/>
      <c r="M2178" s="208"/>
    </row>
    <row r="2179" spans="5:13">
      <c r="E2179" s="171"/>
      <c r="H2179" s="171"/>
      <c r="I2179" s="171"/>
      <c r="K2179" s="206"/>
      <c r="L2179" s="207"/>
      <c r="M2179" s="208"/>
    </row>
  </sheetData>
  <autoFilter ref="B7:M532" xr:uid="{6B0383FE-5825-4169-B5FF-F2D77A108EE3}"/>
  <mergeCells count="3">
    <mergeCell ref="D1:L4"/>
    <mergeCell ref="E6:G6"/>
    <mergeCell ref="H6:I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4F94-3817-48A8-B711-C8E57EB2DC99}">
  <dimension ref="A1:IW5935"/>
  <sheetViews>
    <sheetView showGridLines="0" zoomScale="70" zoomScaleNormal="70" workbookViewId="0">
      <pane xSplit="4" ySplit="7" topLeftCell="Q1721" activePane="bottomRight" state="frozen"/>
      <selection pane="bottomRight" activeCell="R3" sqref="R3"/>
      <selection pane="bottomLeft" activeCell="A8" sqref="A8"/>
      <selection pane="topRight" activeCell="E1" sqref="E1"/>
    </sheetView>
  </sheetViews>
  <sheetFormatPr defaultColWidth="8.85546875" defaultRowHeight="15" customHeight="1"/>
  <cols>
    <col min="2" max="2" width="13.7109375" style="108" customWidth="1"/>
    <col min="3" max="3" width="7" style="108" customWidth="1"/>
    <col min="4" max="4" width="6.140625" style="108" customWidth="1"/>
    <col min="5" max="5" width="16.7109375" style="108" bestFit="1" customWidth="1"/>
    <col min="6" max="6" width="18.7109375" style="108" bestFit="1" customWidth="1"/>
    <col min="7" max="7" width="13" style="108" bestFit="1" customWidth="1"/>
    <col min="8" max="8" width="16.7109375" style="108" bestFit="1" customWidth="1"/>
    <col min="9" max="10" width="18.7109375" style="108" bestFit="1" customWidth="1"/>
    <col min="11" max="11" width="6" style="108" customWidth="1"/>
    <col min="12" max="12" width="9" style="108" customWidth="1"/>
    <col min="13" max="13" width="8.140625" style="108" customWidth="1"/>
    <col min="14" max="14" width="10.7109375" style="147" customWidth="1"/>
    <col min="15" max="15" width="14.42578125" style="147" customWidth="1"/>
    <col min="16" max="16" width="23" style="108" customWidth="1"/>
    <col min="17" max="17" width="29.42578125" style="108" customWidth="1"/>
    <col min="18" max="18" width="25.140625" style="108" customWidth="1"/>
    <col min="19" max="19" width="14.28515625" style="108" customWidth="1"/>
    <col min="20" max="20" width="15.85546875" style="108" bestFit="1" customWidth="1"/>
    <col min="21" max="21" width="8.7109375" style="108" customWidth="1"/>
    <col min="22" max="22" width="13.85546875" style="108" customWidth="1"/>
    <col min="23" max="23" width="48.28515625" style="148" bestFit="1" customWidth="1"/>
  </cols>
  <sheetData>
    <row r="1" spans="1:35" s="1" customFormat="1" ht="14.25" customHeight="1">
      <c r="B1" s="187"/>
      <c r="C1" s="187"/>
      <c r="D1" s="233" t="s">
        <v>73</v>
      </c>
      <c r="E1" s="233"/>
      <c r="F1" s="233"/>
      <c r="G1" s="233"/>
      <c r="H1" s="233"/>
      <c r="I1" s="233"/>
      <c r="J1" s="233"/>
      <c r="K1" s="233"/>
      <c r="L1" s="233"/>
      <c r="M1" s="233"/>
      <c r="N1" s="234"/>
      <c r="O1" s="188"/>
      <c r="P1" s="92"/>
      <c r="Q1" s="92"/>
      <c r="R1" s="92"/>
      <c r="S1" s="92"/>
      <c r="T1" s="92"/>
      <c r="U1" s="92"/>
      <c r="V1" s="92"/>
      <c r="W1" s="189"/>
    </row>
    <row r="2" spans="1:35" s="1" customFormat="1" ht="14.25" customHeight="1">
      <c r="A2" s="4"/>
      <c r="B2" s="187"/>
      <c r="C2" s="187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4"/>
      <c r="O2" s="188"/>
      <c r="P2" s="92"/>
      <c r="Q2" s="92"/>
      <c r="R2" s="92"/>
      <c r="S2" s="92"/>
      <c r="T2" s="92"/>
      <c r="U2" s="92"/>
      <c r="V2" s="92"/>
      <c r="W2" s="189"/>
    </row>
    <row r="3" spans="1:35" s="1" customFormat="1" ht="14.25" customHeight="1">
      <c r="A3" s="4"/>
      <c r="B3" s="187"/>
      <c r="C3" s="187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4"/>
      <c r="O3" s="188"/>
      <c r="P3" s="92"/>
      <c r="Q3" s="92"/>
      <c r="R3" s="92"/>
      <c r="S3" s="92"/>
      <c r="T3" s="92"/>
      <c r="U3" s="92"/>
      <c r="V3" s="92"/>
      <c r="W3" s="189"/>
    </row>
    <row r="4" spans="1:35" s="1" customFormat="1" ht="14.25" customHeight="1">
      <c r="A4" s="4"/>
      <c r="B4" s="187"/>
      <c r="C4" s="187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4"/>
      <c r="O4" s="188"/>
      <c r="P4" s="92"/>
      <c r="Q4" s="92"/>
      <c r="R4" s="92"/>
      <c r="S4" s="92"/>
      <c r="T4" s="92"/>
      <c r="U4" s="92"/>
      <c r="V4" s="92"/>
      <c r="W4" s="189"/>
    </row>
    <row r="5" spans="1:35"/>
    <row r="6" spans="1:35" ht="26.45" customHeight="1">
      <c r="E6" s="235" t="s">
        <v>1</v>
      </c>
      <c r="F6" s="236"/>
      <c r="G6" s="237"/>
      <c r="H6" s="235" t="s">
        <v>74</v>
      </c>
      <c r="I6" s="236"/>
      <c r="J6" s="237"/>
      <c r="K6" s="235" t="s">
        <v>3</v>
      </c>
      <c r="L6" s="236"/>
      <c r="M6" s="237"/>
      <c r="N6" s="238" t="s">
        <v>4</v>
      </c>
      <c r="O6" s="239"/>
      <c r="P6" s="238" t="s">
        <v>75</v>
      </c>
      <c r="Q6" s="240"/>
      <c r="R6" s="239"/>
      <c r="S6" s="274" t="s">
        <v>76</v>
      </c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</row>
    <row r="7" spans="1:35" ht="45" customHeight="1">
      <c r="B7" s="190" t="s">
        <v>68</v>
      </c>
      <c r="C7" s="191" t="s">
        <v>11</v>
      </c>
      <c r="D7" s="179" t="s">
        <v>69</v>
      </c>
      <c r="E7" s="180" t="s">
        <v>77</v>
      </c>
      <c r="F7" s="180" t="s">
        <v>78</v>
      </c>
      <c r="G7" s="180" t="s">
        <v>79</v>
      </c>
      <c r="H7" s="180" t="s">
        <v>77</v>
      </c>
      <c r="I7" s="180" t="s">
        <v>78</v>
      </c>
      <c r="J7" s="180" t="s">
        <v>79</v>
      </c>
      <c r="K7" s="180" t="s">
        <v>80</v>
      </c>
      <c r="L7" s="180" t="s">
        <v>81</v>
      </c>
      <c r="M7" s="180" t="s">
        <v>82</v>
      </c>
      <c r="N7" s="180" t="s">
        <v>83</v>
      </c>
      <c r="O7" s="180" t="s">
        <v>20</v>
      </c>
      <c r="P7" s="180" t="s">
        <v>84</v>
      </c>
      <c r="Q7" s="181" t="s">
        <v>85</v>
      </c>
      <c r="R7" s="271" t="s">
        <v>86</v>
      </c>
      <c r="S7" s="263" t="s">
        <v>87</v>
      </c>
      <c r="T7" s="263" t="s">
        <v>30</v>
      </c>
      <c r="U7" s="263" t="s">
        <v>88</v>
      </c>
      <c r="V7" s="267" t="s">
        <v>89</v>
      </c>
      <c r="W7" s="263" t="s">
        <v>30</v>
      </c>
      <c r="X7" s="263" t="s">
        <v>88</v>
      </c>
      <c r="Y7" s="267" t="s">
        <v>89</v>
      </c>
      <c r="Z7" s="263" t="s">
        <v>30</v>
      </c>
      <c r="AA7" s="263" t="s">
        <v>88</v>
      </c>
      <c r="AB7" s="267" t="s">
        <v>89</v>
      </c>
      <c r="AC7" s="263" t="s">
        <v>30</v>
      </c>
      <c r="AD7" s="263" t="s">
        <v>88</v>
      </c>
      <c r="AE7" s="267" t="s">
        <v>89</v>
      </c>
      <c r="AF7" s="263" t="s">
        <v>30</v>
      </c>
      <c r="AG7" s="263" t="s">
        <v>88</v>
      </c>
      <c r="AH7" s="267" t="s">
        <v>89</v>
      </c>
      <c r="AI7" s="263" t="s">
        <v>30</v>
      </c>
    </row>
    <row r="8" spans="1:35">
      <c r="B8" s="285">
        <v>20250401</v>
      </c>
      <c r="C8" s="286" t="s">
        <v>39</v>
      </c>
      <c r="D8" s="287">
        <v>30</v>
      </c>
      <c r="E8" s="286">
        <v>7815</v>
      </c>
      <c r="F8" s="286"/>
      <c r="G8" s="287"/>
      <c r="H8" s="286">
        <v>7815</v>
      </c>
      <c r="I8" s="286"/>
      <c r="J8" s="287"/>
      <c r="K8" s="286">
        <v>-4387</v>
      </c>
      <c r="L8" s="286">
        <v>-4387</v>
      </c>
      <c r="M8" s="287">
        <v>-4386</v>
      </c>
      <c r="N8" s="286" t="s">
        <v>40</v>
      </c>
      <c r="O8" s="287" t="s">
        <v>41</v>
      </c>
      <c r="P8" s="195" t="str">
        <f>IF(AND(ISNUMBER(D8),ISNUMBER(G8),ISBLANK(E8)),D8-G8,"NA")</f>
        <v>NA</v>
      </c>
      <c r="Q8" s="262" t="str">
        <f>IF(AND(ISNUMBER(O8),ISNUMBER(P8),ISBLANK(B8)),P8+O8,"NA")</f>
        <v>NA</v>
      </c>
      <c r="R8" s="272">
        <f>IF(J8&lt;0,0,IF(J8=H8,J8,J8-(I8-J8)))</f>
        <v>0</v>
      </c>
      <c r="S8" s="264"/>
      <c r="T8" s="260"/>
      <c r="U8" s="276" t="s">
        <v>5</v>
      </c>
      <c r="V8" s="277">
        <v>395</v>
      </c>
      <c r="W8" s="279"/>
      <c r="X8" s="278"/>
      <c r="Y8" s="278"/>
      <c r="Z8" s="279"/>
      <c r="AA8" s="278"/>
      <c r="AB8" s="278"/>
      <c r="AC8" s="279"/>
      <c r="AD8" s="278"/>
      <c r="AE8" s="278"/>
      <c r="AF8" s="279"/>
      <c r="AG8" s="278"/>
      <c r="AH8" s="278"/>
      <c r="AI8" s="279"/>
    </row>
    <row r="9" spans="1:35">
      <c r="B9" s="288">
        <v>20250401</v>
      </c>
      <c r="C9" s="261" t="s">
        <v>39</v>
      </c>
      <c r="D9" s="269">
        <v>130</v>
      </c>
      <c r="E9" s="261">
        <v>7815</v>
      </c>
      <c r="F9" s="261"/>
      <c r="G9" s="269"/>
      <c r="H9" s="261">
        <v>7815</v>
      </c>
      <c r="I9" s="261"/>
      <c r="J9" s="269"/>
      <c r="K9" s="261">
        <v>-4387</v>
      </c>
      <c r="L9" s="261">
        <v>-4387</v>
      </c>
      <c r="M9" s="269">
        <v>-4386</v>
      </c>
      <c r="N9" s="261" t="s">
        <v>40</v>
      </c>
      <c r="O9" s="269" t="s">
        <v>41</v>
      </c>
      <c r="P9" s="197" t="str">
        <f t="shared" ref="P9:P72" si="0">IF(AND(ISNUMBER(D9),ISNUMBER(G9),ISBLANK(E9)),D9-G9,"NA")</f>
        <v>NA</v>
      </c>
      <c r="Q9" s="257" t="str">
        <f t="shared" ref="Q9:Q72" si="1">IF(AND(ISNUMBER(O9),ISNUMBER(P9),ISBLANK(B9)),P9+O9,"NA")</f>
        <v>NA</v>
      </c>
      <c r="R9" s="272">
        <f t="shared" ref="R9:R72" si="2">IF(J9&lt;0,0,IF(J9=H9,J9,J9-(I9-J9)))</f>
        <v>0</v>
      </c>
      <c r="S9" s="264"/>
      <c r="T9" s="260"/>
      <c r="U9" s="280" t="s">
        <v>5</v>
      </c>
      <c r="V9" s="258">
        <v>366</v>
      </c>
      <c r="W9" s="270"/>
      <c r="X9" s="257"/>
      <c r="Y9" s="257"/>
      <c r="Z9" s="270"/>
      <c r="AA9" s="257"/>
      <c r="AB9" s="257"/>
      <c r="AC9" s="270"/>
      <c r="AD9" s="257"/>
      <c r="AE9" s="257"/>
      <c r="AF9" s="270"/>
      <c r="AG9" s="257"/>
      <c r="AH9" s="257"/>
      <c r="AI9" s="270"/>
    </row>
    <row r="10" spans="1:35">
      <c r="B10" s="288">
        <v>20250401</v>
      </c>
      <c r="C10" s="261" t="s">
        <v>39</v>
      </c>
      <c r="D10" s="269">
        <v>230</v>
      </c>
      <c r="E10" s="261">
        <v>7815</v>
      </c>
      <c r="F10" s="261"/>
      <c r="G10" s="269"/>
      <c r="H10" s="261">
        <v>7815</v>
      </c>
      <c r="I10" s="261"/>
      <c r="J10" s="269"/>
      <c r="K10" s="261">
        <v>-4387</v>
      </c>
      <c r="L10" s="261">
        <v>-4387</v>
      </c>
      <c r="M10" s="269">
        <v>-4386</v>
      </c>
      <c r="N10" s="261" t="s">
        <v>40</v>
      </c>
      <c r="O10" s="269" t="s">
        <v>41</v>
      </c>
      <c r="P10" s="197" t="str">
        <f t="shared" si="0"/>
        <v>NA</v>
      </c>
      <c r="Q10" s="257" t="str">
        <f t="shared" si="1"/>
        <v>NA</v>
      </c>
      <c r="R10" s="272">
        <f t="shared" si="2"/>
        <v>0</v>
      </c>
      <c r="S10" s="264"/>
      <c r="T10" s="260"/>
      <c r="U10" s="280" t="s">
        <v>5</v>
      </c>
      <c r="V10" s="258">
        <v>366</v>
      </c>
      <c r="W10" s="270"/>
      <c r="X10" s="257"/>
      <c r="Y10" s="257"/>
      <c r="Z10" s="270"/>
      <c r="AA10" s="257"/>
      <c r="AB10" s="257"/>
      <c r="AC10" s="270"/>
      <c r="AD10" s="257"/>
      <c r="AE10" s="257"/>
      <c r="AF10" s="270"/>
      <c r="AG10" s="257"/>
      <c r="AH10" s="257"/>
      <c r="AI10" s="270"/>
    </row>
    <row r="11" spans="1:35">
      <c r="B11" s="288">
        <v>20250401</v>
      </c>
      <c r="C11" s="261" t="s">
        <v>39</v>
      </c>
      <c r="D11" s="269">
        <v>330</v>
      </c>
      <c r="E11" s="261">
        <v>7282</v>
      </c>
      <c r="F11" s="261"/>
      <c r="G11" s="269"/>
      <c r="H11" s="261">
        <v>7282</v>
      </c>
      <c r="I11" s="261"/>
      <c r="J11" s="269"/>
      <c r="K11" s="261">
        <v>-3454</v>
      </c>
      <c r="L11" s="261">
        <v>-3454</v>
      </c>
      <c r="M11" s="269">
        <v>-3454</v>
      </c>
      <c r="N11" s="261" t="s">
        <v>40</v>
      </c>
      <c r="O11" s="269" t="s">
        <v>41</v>
      </c>
      <c r="P11" s="197" t="str">
        <f t="shared" si="0"/>
        <v>NA</v>
      </c>
      <c r="Q11" s="257" t="str">
        <f t="shared" si="1"/>
        <v>NA</v>
      </c>
      <c r="R11" s="272">
        <f t="shared" si="2"/>
        <v>0</v>
      </c>
      <c r="S11" s="264"/>
      <c r="T11" s="260"/>
      <c r="U11" s="280" t="s">
        <v>5</v>
      </c>
      <c r="V11" s="258">
        <v>366</v>
      </c>
      <c r="W11" s="270"/>
      <c r="X11" s="257"/>
      <c r="Y11" s="257"/>
      <c r="Z11" s="270"/>
      <c r="AA11" s="257"/>
      <c r="AB11" s="257"/>
      <c r="AC11" s="270"/>
      <c r="AD11" s="257"/>
      <c r="AE11" s="257"/>
      <c r="AF11" s="270"/>
      <c r="AG11" s="257"/>
      <c r="AH11" s="257"/>
      <c r="AI11" s="270"/>
    </row>
    <row r="12" spans="1:35">
      <c r="B12" s="288">
        <v>20250401</v>
      </c>
      <c r="C12" s="261" t="s">
        <v>39</v>
      </c>
      <c r="D12" s="269">
        <v>430</v>
      </c>
      <c r="E12" s="261">
        <v>7282</v>
      </c>
      <c r="F12" s="261"/>
      <c r="G12" s="269"/>
      <c r="H12" s="261">
        <v>7282</v>
      </c>
      <c r="I12" s="261"/>
      <c r="J12" s="269"/>
      <c r="K12" s="261">
        <v>-3454</v>
      </c>
      <c r="L12" s="261">
        <v>-3454</v>
      </c>
      <c r="M12" s="269">
        <v>-3454</v>
      </c>
      <c r="N12" s="261" t="s">
        <v>40</v>
      </c>
      <c r="O12" s="269" t="s">
        <v>41</v>
      </c>
      <c r="P12" s="197" t="str">
        <f t="shared" si="0"/>
        <v>NA</v>
      </c>
      <c r="Q12" s="257" t="str">
        <f t="shared" si="1"/>
        <v>NA</v>
      </c>
      <c r="R12" s="272">
        <f t="shared" si="2"/>
        <v>0</v>
      </c>
      <c r="S12" s="264"/>
      <c r="T12" s="260"/>
      <c r="U12" s="280" t="s">
        <v>5</v>
      </c>
      <c r="V12" s="258">
        <v>364</v>
      </c>
      <c r="W12" s="270"/>
      <c r="X12" s="257"/>
      <c r="Y12" s="257"/>
      <c r="Z12" s="270"/>
      <c r="AA12" s="257"/>
      <c r="AB12" s="257"/>
      <c r="AC12" s="270"/>
      <c r="AD12" s="257"/>
      <c r="AE12" s="257"/>
      <c r="AF12" s="270"/>
      <c r="AG12" s="257"/>
      <c r="AH12" s="257"/>
      <c r="AI12" s="270"/>
    </row>
    <row r="13" spans="1:35">
      <c r="B13" s="288">
        <v>20250401</v>
      </c>
      <c r="C13" s="261" t="s">
        <v>39</v>
      </c>
      <c r="D13" s="269">
        <v>530</v>
      </c>
      <c r="E13" s="261">
        <v>7282</v>
      </c>
      <c r="F13" s="261"/>
      <c r="G13" s="269"/>
      <c r="H13" s="261">
        <v>7282</v>
      </c>
      <c r="I13" s="261"/>
      <c r="J13" s="269"/>
      <c r="K13" s="261">
        <v>-3454</v>
      </c>
      <c r="L13" s="261">
        <v>-3454</v>
      </c>
      <c r="M13" s="269">
        <v>-3454</v>
      </c>
      <c r="N13" s="261" t="s">
        <v>40</v>
      </c>
      <c r="O13" s="269" t="s">
        <v>41</v>
      </c>
      <c r="P13" s="197" t="str">
        <f t="shared" si="0"/>
        <v>NA</v>
      </c>
      <c r="Q13" s="257" t="str">
        <f t="shared" si="1"/>
        <v>NA</v>
      </c>
      <c r="R13" s="272">
        <f t="shared" si="2"/>
        <v>0</v>
      </c>
      <c r="S13" s="264"/>
      <c r="T13" s="260"/>
      <c r="U13" s="280" t="s">
        <v>5</v>
      </c>
      <c r="V13" s="258">
        <v>205</v>
      </c>
      <c r="W13" s="270" t="s">
        <v>42</v>
      </c>
      <c r="X13" s="257"/>
      <c r="Y13" s="257"/>
      <c r="Z13" s="270"/>
      <c r="AA13" s="257"/>
      <c r="AB13" s="257">
        <v>3200</v>
      </c>
      <c r="AC13" s="270" t="s">
        <v>43</v>
      </c>
      <c r="AD13" s="257"/>
      <c r="AE13" s="257"/>
      <c r="AF13" s="270"/>
      <c r="AG13" s="257"/>
      <c r="AH13" s="257"/>
      <c r="AI13" s="270"/>
    </row>
    <row r="14" spans="1:35">
      <c r="B14" s="288">
        <v>20250401</v>
      </c>
      <c r="C14" s="261" t="s">
        <v>39</v>
      </c>
      <c r="D14" s="269">
        <v>630</v>
      </c>
      <c r="E14" s="261">
        <v>7082</v>
      </c>
      <c r="F14" s="261"/>
      <c r="G14" s="269"/>
      <c r="H14" s="261">
        <v>7081</v>
      </c>
      <c r="I14" s="261"/>
      <c r="J14" s="269"/>
      <c r="K14" s="261">
        <v>-3251</v>
      </c>
      <c r="L14" s="261">
        <v>-3251</v>
      </c>
      <c r="M14" s="269">
        <v>-3250</v>
      </c>
      <c r="N14" s="261" t="s">
        <v>40</v>
      </c>
      <c r="O14" s="269" t="s">
        <v>41</v>
      </c>
      <c r="P14" s="197" t="str">
        <f t="shared" si="0"/>
        <v>NA</v>
      </c>
      <c r="Q14" s="257" t="str">
        <f t="shared" si="1"/>
        <v>NA</v>
      </c>
      <c r="R14" s="272">
        <f t="shared" si="2"/>
        <v>0</v>
      </c>
      <c r="S14" s="264"/>
      <c r="T14" s="260"/>
      <c r="U14" s="280" t="s">
        <v>5</v>
      </c>
      <c r="V14" s="258">
        <v>208</v>
      </c>
      <c r="W14" s="270" t="s">
        <v>42</v>
      </c>
      <c r="X14" s="257"/>
      <c r="Y14" s="257"/>
      <c r="Z14" s="270"/>
      <c r="AA14" s="257"/>
      <c r="AB14" s="257">
        <v>3200</v>
      </c>
      <c r="AC14" s="270" t="s">
        <v>43</v>
      </c>
      <c r="AD14" s="257"/>
      <c r="AE14" s="257"/>
      <c r="AF14" s="270"/>
      <c r="AG14" s="257"/>
      <c r="AH14" s="257"/>
      <c r="AI14" s="270"/>
    </row>
    <row r="15" spans="1:35">
      <c r="B15" s="288">
        <v>20250401</v>
      </c>
      <c r="C15" s="261" t="s">
        <v>39</v>
      </c>
      <c r="D15" s="269">
        <v>730</v>
      </c>
      <c r="E15" s="261"/>
      <c r="F15" s="261">
        <v>8191</v>
      </c>
      <c r="G15" s="269">
        <v>1067</v>
      </c>
      <c r="H15" s="261"/>
      <c r="I15" s="261">
        <v>7868</v>
      </c>
      <c r="J15" s="269">
        <v>1032</v>
      </c>
      <c r="K15" s="261">
        <v>3379</v>
      </c>
      <c r="L15" s="261">
        <v>185</v>
      </c>
      <c r="M15" s="269">
        <v>0</v>
      </c>
      <c r="N15" s="261" t="s">
        <v>44</v>
      </c>
      <c r="O15" s="269" t="s">
        <v>41</v>
      </c>
      <c r="P15" s="197">
        <f>IF(AND(ISNUMBER(D15),ISNUMBER(G15),ISBLANK(E15)),D15-G15,"NA")</f>
        <v>-337</v>
      </c>
      <c r="Q15" s="257" t="str">
        <f t="shared" si="1"/>
        <v>NA</v>
      </c>
      <c r="R15" s="272">
        <f t="shared" si="2"/>
        <v>-5804</v>
      </c>
      <c r="S15" s="264"/>
      <c r="T15" s="260"/>
      <c r="U15" s="280" t="s">
        <v>5</v>
      </c>
      <c r="V15" s="258">
        <v>349</v>
      </c>
      <c r="W15" s="270"/>
      <c r="X15" s="257"/>
      <c r="Y15" s="257"/>
      <c r="Z15" s="270"/>
      <c r="AA15" s="257"/>
      <c r="AB15" s="257"/>
      <c r="AC15" s="270"/>
      <c r="AD15" s="257"/>
      <c r="AE15" s="257"/>
      <c r="AF15" s="270"/>
      <c r="AG15" s="257"/>
      <c r="AH15" s="257"/>
      <c r="AI15" s="270"/>
    </row>
    <row r="16" spans="1:35">
      <c r="B16" s="288">
        <v>20250401</v>
      </c>
      <c r="C16" s="261" t="s">
        <v>39</v>
      </c>
      <c r="D16" s="269">
        <v>830</v>
      </c>
      <c r="E16" s="261"/>
      <c r="F16" s="261">
        <v>8191</v>
      </c>
      <c r="G16" s="269">
        <v>1067</v>
      </c>
      <c r="H16" s="261"/>
      <c r="I16" s="261">
        <v>7868</v>
      </c>
      <c r="J16" s="269">
        <v>1032</v>
      </c>
      <c r="K16" s="261">
        <v>3379</v>
      </c>
      <c r="L16" s="261">
        <v>185</v>
      </c>
      <c r="M16" s="269">
        <v>0</v>
      </c>
      <c r="N16" s="261" t="s">
        <v>44</v>
      </c>
      <c r="O16" s="269" t="s">
        <v>41</v>
      </c>
      <c r="P16" s="197">
        <f t="shared" si="0"/>
        <v>-237</v>
      </c>
      <c r="Q16" s="257" t="str">
        <f t="shared" si="1"/>
        <v>NA</v>
      </c>
      <c r="R16" s="272">
        <f t="shared" si="2"/>
        <v>-5804</v>
      </c>
      <c r="S16" s="264"/>
      <c r="T16" s="260"/>
      <c r="U16" s="280" t="s">
        <v>5</v>
      </c>
      <c r="V16" s="258">
        <v>349</v>
      </c>
      <c r="W16" s="270"/>
      <c r="X16" s="257"/>
      <c r="Y16" s="257"/>
      <c r="Z16" s="270"/>
      <c r="AA16" s="257"/>
      <c r="AB16" s="257"/>
      <c r="AC16" s="270"/>
      <c r="AD16" s="257"/>
      <c r="AE16" s="257"/>
      <c r="AF16" s="270"/>
      <c r="AG16" s="257"/>
      <c r="AH16" s="257"/>
      <c r="AI16" s="270"/>
    </row>
    <row r="17" spans="2:35">
      <c r="B17" s="288">
        <v>20250401</v>
      </c>
      <c r="C17" s="261" t="s">
        <v>39</v>
      </c>
      <c r="D17" s="269">
        <v>930</v>
      </c>
      <c r="E17" s="261">
        <v>7225</v>
      </c>
      <c r="F17" s="261"/>
      <c r="G17" s="269"/>
      <c r="H17" s="261">
        <v>7215</v>
      </c>
      <c r="I17" s="261"/>
      <c r="J17" s="269"/>
      <c r="K17" s="261">
        <v>3929</v>
      </c>
      <c r="L17" s="261">
        <v>235</v>
      </c>
      <c r="M17" s="269">
        <v>3704</v>
      </c>
      <c r="N17" s="261" t="s">
        <v>44</v>
      </c>
      <c r="O17" s="269" t="s">
        <v>45</v>
      </c>
      <c r="P17" s="197" t="str">
        <f t="shared" si="0"/>
        <v>NA</v>
      </c>
      <c r="Q17" s="257" t="str">
        <f t="shared" si="1"/>
        <v>NA</v>
      </c>
      <c r="R17" s="272">
        <f t="shared" si="2"/>
        <v>0</v>
      </c>
      <c r="S17" s="264"/>
      <c r="T17" s="260"/>
      <c r="U17" s="280" t="s">
        <v>5</v>
      </c>
      <c r="V17" s="258">
        <v>349</v>
      </c>
      <c r="W17" s="270"/>
      <c r="X17" s="257"/>
      <c r="Y17" s="257"/>
      <c r="Z17" s="270"/>
      <c r="AA17" s="257"/>
      <c r="AB17" s="257"/>
      <c r="AC17" s="270"/>
      <c r="AD17" s="257"/>
      <c r="AE17" s="257"/>
      <c r="AF17" s="270"/>
      <c r="AG17" s="257"/>
      <c r="AH17" s="257"/>
      <c r="AI17" s="270"/>
    </row>
    <row r="18" spans="2:35">
      <c r="B18" s="288">
        <v>20250401</v>
      </c>
      <c r="C18" s="261" t="s">
        <v>39</v>
      </c>
      <c r="D18" s="269">
        <v>1030</v>
      </c>
      <c r="E18" s="261">
        <v>7225</v>
      </c>
      <c r="F18" s="261"/>
      <c r="G18" s="269"/>
      <c r="H18" s="261">
        <v>7215</v>
      </c>
      <c r="I18" s="261"/>
      <c r="J18" s="269"/>
      <c r="K18" s="261">
        <v>3929</v>
      </c>
      <c r="L18" s="261">
        <v>235</v>
      </c>
      <c r="M18" s="269">
        <v>3704</v>
      </c>
      <c r="N18" s="261" t="s">
        <v>44</v>
      </c>
      <c r="O18" s="269" t="s">
        <v>45</v>
      </c>
      <c r="P18" s="197" t="str">
        <f t="shared" si="0"/>
        <v>NA</v>
      </c>
      <c r="Q18" s="257" t="str">
        <f t="shared" si="1"/>
        <v>NA</v>
      </c>
      <c r="R18" s="272">
        <f t="shared" si="2"/>
        <v>0</v>
      </c>
      <c r="S18" s="264"/>
      <c r="T18" s="260"/>
      <c r="U18" s="280" t="s">
        <v>5</v>
      </c>
      <c r="V18" s="258">
        <v>424</v>
      </c>
      <c r="W18" s="270"/>
      <c r="X18" s="257"/>
      <c r="Y18" s="257"/>
      <c r="Z18" s="270"/>
      <c r="AA18" s="257"/>
      <c r="AB18" s="257"/>
      <c r="AC18" s="270"/>
      <c r="AD18" s="257"/>
      <c r="AE18" s="257"/>
      <c r="AF18" s="270"/>
      <c r="AG18" s="257"/>
      <c r="AH18" s="257"/>
      <c r="AI18" s="270"/>
    </row>
    <row r="19" spans="2:35">
      <c r="B19" s="288">
        <v>20250401</v>
      </c>
      <c r="C19" s="261" t="s">
        <v>39</v>
      </c>
      <c r="D19" s="269">
        <v>1130</v>
      </c>
      <c r="E19" s="261">
        <v>7225</v>
      </c>
      <c r="F19" s="261"/>
      <c r="G19" s="269"/>
      <c r="H19" s="261">
        <v>7215</v>
      </c>
      <c r="I19" s="261"/>
      <c r="J19" s="269"/>
      <c r="K19" s="261">
        <v>3929</v>
      </c>
      <c r="L19" s="261">
        <v>235</v>
      </c>
      <c r="M19" s="269">
        <v>3704</v>
      </c>
      <c r="N19" s="261" t="s">
        <v>44</v>
      </c>
      <c r="O19" s="269" t="s">
        <v>45</v>
      </c>
      <c r="P19" s="197" t="str">
        <f t="shared" si="0"/>
        <v>NA</v>
      </c>
      <c r="Q19" s="257" t="str">
        <f t="shared" si="1"/>
        <v>NA</v>
      </c>
      <c r="R19" s="272">
        <f t="shared" si="2"/>
        <v>0</v>
      </c>
      <c r="S19" s="264"/>
      <c r="T19" s="260"/>
      <c r="U19" s="280" t="s">
        <v>5</v>
      </c>
      <c r="V19" s="258">
        <v>424</v>
      </c>
      <c r="W19" s="270"/>
      <c r="X19" s="257"/>
      <c r="Y19" s="257"/>
      <c r="Z19" s="270"/>
      <c r="AA19" s="257"/>
      <c r="AB19" s="257"/>
      <c r="AC19" s="270"/>
      <c r="AD19" s="257"/>
      <c r="AE19" s="257"/>
      <c r="AF19" s="270"/>
      <c r="AG19" s="257"/>
      <c r="AH19" s="257"/>
      <c r="AI19" s="270"/>
    </row>
    <row r="20" spans="2:35">
      <c r="B20" s="288">
        <v>20250401</v>
      </c>
      <c r="C20" s="261" t="s">
        <v>39</v>
      </c>
      <c r="D20" s="269">
        <v>1230</v>
      </c>
      <c r="E20" s="261">
        <v>8674</v>
      </c>
      <c r="F20" s="261"/>
      <c r="G20" s="269"/>
      <c r="H20" s="261">
        <v>8633</v>
      </c>
      <c r="I20" s="261"/>
      <c r="J20" s="269"/>
      <c r="K20" s="261">
        <v>-1422</v>
      </c>
      <c r="L20" s="261">
        <v>-1422</v>
      </c>
      <c r="M20" s="269">
        <v>-1381</v>
      </c>
      <c r="N20" s="261" t="s">
        <v>40</v>
      </c>
      <c r="O20" s="269" t="s">
        <v>45</v>
      </c>
      <c r="P20" s="197" t="str">
        <f t="shared" si="0"/>
        <v>NA</v>
      </c>
      <c r="Q20" s="257" t="str">
        <f t="shared" si="1"/>
        <v>NA</v>
      </c>
      <c r="R20" s="272">
        <f t="shared" si="2"/>
        <v>0</v>
      </c>
      <c r="S20" s="264"/>
      <c r="T20" s="260"/>
      <c r="U20" s="280" t="s">
        <v>5</v>
      </c>
      <c r="V20" s="258">
        <v>424</v>
      </c>
      <c r="W20" s="270"/>
      <c r="X20" s="257"/>
      <c r="Y20" s="257"/>
      <c r="Z20" s="270"/>
      <c r="AA20" s="257"/>
      <c r="AB20" s="257"/>
      <c r="AC20" s="270"/>
      <c r="AD20" s="257"/>
      <c r="AE20" s="257"/>
      <c r="AF20" s="270"/>
      <c r="AG20" s="257"/>
      <c r="AH20" s="257"/>
      <c r="AI20" s="270"/>
    </row>
    <row r="21" spans="2:35">
      <c r="B21" s="288">
        <v>20250401</v>
      </c>
      <c r="C21" s="261" t="s">
        <v>39</v>
      </c>
      <c r="D21" s="269">
        <v>1330</v>
      </c>
      <c r="E21" s="261">
        <v>8674</v>
      </c>
      <c r="F21" s="261"/>
      <c r="G21" s="269"/>
      <c r="H21" s="261">
        <v>8633</v>
      </c>
      <c r="I21" s="261"/>
      <c r="J21" s="269"/>
      <c r="K21" s="261">
        <v>-1422</v>
      </c>
      <c r="L21" s="261">
        <v>-1422</v>
      </c>
      <c r="M21" s="269">
        <v>-1381</v>
      </c>
      <c r="N21" s="261" t="s">
        <v>40</v>
      </c>
      <c r="O21" s="269" t="s">
        <v>45</v>
      </c>
      <c r="P21" s="197" t="str">
        <f t="shared" si="0"/>
        <v>NA</v>
      </c>
      <c r="Q21" s="257" t="str">
        <f t="shared" si="1"/>
        <v>NA</v>
      </c>
      <c r="R21" s="272">
        <f t="shared" si="2"/>
        <v>0</v>
      </c>
      <c r="S21" s="264"/>
      <c r="T21" s="260"/>
      <c r="U21" s="280" t="s">
        <v>5</v>
      </c>
      <c r="V21" s="258">
        <v>424</v>
      </c>
      <c r="W21" s="270"/>
      <c r="X21" s="257"/>
      <c r="Y21" s="257"/>
      <c r="Z21" s="270"/>
      <c r="AA21" s="257"/>
      <c r="AB21" s="257"/>
      <c r="AC21" s="270"/>
      <c r="AD21" s="257"/>
      <c r="AE21" s="257"/>
      <c r="AF21" s="270"/>
      <c r="AG21" s="257"/>
      <c r="AH21" s="257"/>
      <c r="AI21" s="270"/>
    </row>
    <row r="22" spans="2:35">
      <c r="B22" s="288">
        <v>20250401</v>
      </c>
      <c r="C22" s="261" t="s">
        <v>39</v>
      </c>
      <c r="D22" s="269">
        <v>1430</v>
      </c>
      <c r="E22" s="261">
        <v>8674</v>
      </c>
      <c r="F22" s="261"/>
      <c r="G22" s="269"/>
      <c r="H22" s="261">
        <v>8633</v>
      </c>
      <c r="I22" s="261"/>
      <c r="J22" s="269"/>
      <c r="K22" s="261">
        <v>-1422</v>
      </c>
      <c r="L22" s="261">
        <v>-1422</v>
      </c>
      <c r="M22" s="269">
        <v>-1381</v>
      </c>
      <c r="N22" s="261" t="s">
        <v>40</v>
      </c>
      <c r="O22" s="269" t="s">
        <v>45</v>
      </c>
      <c r="P22" s="197" t="str">
        <f t="shared" si="0"/>
        <v>NA</v>
      </c>
      <c r="Q22" s="257" t="str">
        <f t="shared" si="1"/>
        <v>NA</v>
      </c>
      <c r="R22" s="272">
        <f t="shared" si="2"/>
        <v>0</v>
      </c>
      <c r="S22" s="264"/>
      <c r="T22" s="260"/>
      <c r="U22" s="280" t="s">
        <v>5</v>
      </c>
      <c r="V22" s="258">
        <v>424</v>
      </c>
      <c r="W22" s="270"/>
      <c r="X22" s="257"/>
      <c r="Y22" s="257"/>
      <c r="Z22" s="270"/>
      <c r="AA22" s="257"/>
      <c r="AB22" s="257"/>
      <c r="AC22" s="270"/>
      <c r="AD22" s="257"/>
      <c r="AE22" s="257"/>
      <c r="AF22" s="270"/>
      <c r="AG22" s="257"/>
      <c r="AH22" s="257"/>
      <c r="AI22" s="270"/>
    </row>
    <row r="23" spans="2:35">
      <c r="B23" s="288">
        <v>20250401</v>
      </c>
      <c r="C23" s="261" t="s">
        <v>39</v>
      </c>
      <c r="D23" s="269">
        <v>1530</v>
      </c>
      <c r="E23" s="261">
        <v>8666</v>
      </c>
      <c r="F23" s="261"/>
      <c r="G23" s="269"/>
      <c r="H23" s="261">
        <v>8666</v>
      </c>
      <c r="I23" s="261"/>
      <c r="J23" s="269"/>
      <c r="K23" s="261">
        <v>-1143</v>
      </c>
      <c r="L23" s="261">
        <v>-1143</v>
      </c>
      <c r="M23" s="269">
        <v>-1143</v>
      </c>
      <c r="N23" s="261" t="s">
        <v>40</v>
      </c>
      <c r="O23" s="269" t="s">
        <v>41</v>
      </c>
      <c r="P23" s="197" t="str">
        <f t="shared" si="0"/>
        <v>NA</v>
      </c>
      <c r="Q23" s="257" t="str">
        <f t="shared" si="1"/>
        <v>NA</v>
      </c>
      <c r="R23" s="272">
        <f t="shared" si="2"/>
        <v>0</v>
      </c>
      <c r="S23" s="264"/>
      <c r="T23" s="260"/>
      <c r="U23" s="280" t="s">
        <v>5</v>
      </c>
      <c r="V23" s="258">
        <v>424</v>
      </c>
      <c r="W23" s="270"/>
      <c r="X23" s="257"/>
      <c r="Y23" s="257"/>
      <c r="Z23" s="270"/>
      <c r="AA23" s="257"/>
      <c r="AB23" s="257"/>
      <c r="AC23" s="270"/>
      <c r="AD23" s="257"/>
      <c r="AE23" s="257"/>
      <c r="AF23" s="270"/>
      <c r="AG23" s="257"/>
      <c r="AH23" s="257"/>
      <c r="AI23" s="270"/>
    </row>
    <row r="24" spans="2:35">
      <c r="B24" s="288">
        <v>20250401</v>
      </c>
      <c r="C24" s="261" t="s">
        <v>39</v>
      </c>
      <c r="D24" s="269">
        <v>1630</v>
      </c>
      <c r="E24" s="261">
        <v>8666</v>
      </c>
      <c r="F24" s="261"/>
      <c r="G24" s="269"/>
      <c r="H24" s="261">
        <v>8666</v>
      </c>
      <c r="I24" s="261"/>
      <c r="J24" s="269"/>
      <c r="K24" s="261">
        <v>-1143</v>
      </c>
      <c r="L24" s="261">
        <v>-1143</v>
      </c>
      <c r="M24" s="269">
        <v>-1143</v>
      </c>
      <c r="N24" s="261" t="s">
        <v>40</v>
      </c>
      <c r="O24" s="269" t="s">
        <v>41</v>
      </c>
      <c r="P24" s="197" t="str">
        <f t="shared" si="0"/>
        <v>NA</v>
      </c>
      <c r="Q24" s="257" t="str">
        <f t="shared" si="1"/>
        <v>NA</v>
      </c>
      <c r="R24" s="272">
        <f t="shared" si="2"/>
        <v>0</v>
      </c>
      <c r="S24" s="264"/>
      <c r="T24" s="260"/>
      <c r="U24" s="280" t="s">
        <v>5</v>
      </c>
      <c r="V24" s="258">
        <v>450</v>
      </c>
      <c r="W24" s="270" t="s">
        <v>42</v>
      </c>
      <c r="X24" s="257"/>
      <c r="Y24" s="257"/>
      <c r="Z24" s="270"/>
      <c r="AA24" s="257"/>
      <c r="AB24" s="257">
        <v>3200</v>
      </c>
      <c r="AC24" s="270" t="s">
        <v>43</v>
      </c>
      <c r="AD24" s="257"/>
      <c r="AE24" s="257"/>
      <c r="AF24" s="270"/>
      <c r="AG24" s="257"/>
      <c r="AH24" s="257"/>
      <c r="AI24" s="270"/>
    </row>
    <row r="25" spans="2:35">
      <c r="B25" s="288">
        <v>20250401</v>
      </c>
      <c r="C25" s="261" t="s">
        <v>39</v>
      </c>
      <c r="D25" s="269">
        <v>1730</v>
      </c>
      <c r="E25" s="261">
        <v>8666</v>
      </c>
      <c r="F25" s="261"/>
      <c r="G25" s="269"/>
      <c r="H25" s="261">
        <v>8666</v>
      </c>
      <c r="I25" s="261"/>
      <c r="J25" s="269"/>
      <c r="K25" s="261">
        <v>-1143</v>
      </c>
      <c r="L25" s="261">
        <v>-1143</v>
      </c>
      <c r="M25" s="269">
        <v>-1143</v>
      </c>
      <c r="N25" s="261" t="s">
        <v>40</v>
      </c>
      <c r="O25" s="269" t="s">
        <v>41</v>
      </c>
      <c r="P25" s="197" t="str">
        <f t="shared" si="0"/>
        <v>NA</v>
      </c>
      <c r="Q25" s="257" t="str">
        <f t="shared" si="1"/>
        <v>NA</v>
      </c>
      <c r="R25" s="272">
        <f t="shared" si="2"/>
        <v>0</v>
      </c>
      <c r="S25" s="264"/>
      <c r="T25" s="260"/>
      <c r="U25" s="280" t="s">
        <v>5</v>
      </c>
      <c r="V25" s="258">
        <v>450</v>
      </c>
      <c r="W25" s="270" t="s">
        <v>42</v>
      </c>
      <c r="X25" s="257"/>
      <c r="Y25" s="257"/>
      <c r="Z25" s="270"/>
      <c r="AA25" s="257"/>
      <c r="AB25" s="257">
        <v>3200</v>
      </c>
      <c r="AC25" s="270" t="s">
        <v>43</v>
      </c>
      <c r="AD25" s="257"/>
      <c r="AE25" s="257"/>
      <c r="AF25" s="270"/>
      <c r="AG25" s="257"/>
      <c r="AH25" s="257"/>
      <c r="AI25" s="270"/>
    </row>
    <row r="26" spans="2:35" ht="26.25" customHeight="1">
      <c r="B26" s="288">
        <v>20250401</v>
      </c>
      <c r="C26" s="261" t="s">
        <v>39</v>
      </c>
      <c r="D26" s="269">
        <v>1830</v>
      </c>
      <c r="E26" s="261"/>
      <c r="F26" s="261">
        <v>9059</v>
      </c>
      <c r="G26" s="269">
        <v>899</v>
      </c>
      <c r="H26" s="261"/>
      <c r="I26" s="261">
        <v>8640</v>
      </c>
      <c r="J26" s="269">
        <v>899</v>
      </c>
      <c r="K26" s="261">
        <v>-6540</v>
      </c>
      <c r="L26" s="261">
        <v>-6540</v>
      </c>
      <c r="M26" s="269">
        <v>0</v>
      </c>
      <c r="N26" s="261" t="s">
        <v>40</v>
      </c>
      <c r="O26" s="269" t="s">
        <v>41</v>
      </c>
      <c r="P26" s="197">
        <f t="shared" si="0"/>
        <v>931</v>
      </c>
      <c r="Q26" s="257" t="str">
        <f t="shared" si="1"/>
        <v>NA</v>
      </c>
      <c r="R26" s="272">
        <f t="shared" si="2"/>
        <v>-6842</v>
      </c>
      <c r="S26" s="264"/>
      <c r="T26" s="260"/>
      <c r="U26" s="280" t="s">
        <v>5</v>
      </c>
      <c r="V26" s="258">
        <v>450</v>
      </c>
      <c r="W26" s="270" t="s">
        <v>42</v>
      </c>
      <c r="X26" s="257"/>
      <c r="Y26" s="257"/>
      <c r="Z26" s="270"/>
      <c r="AA26" s="257"/>
      <c r="AB26" s="257">
        <v>3200</v>
      </c>
      <c r="AC26" s="270" t="s">
        <v>43</v>
      </c>
      <c r="AD26" s="257"/>
      <c r="AE26" s="257"/>
      <c r="AF26" s="270"/>
      <c r="AG26" s="257"/>
      <c r="AH26" s="257"/>
      <c r="AI26" s="270"/>
    </row>
    <row r="27" spans="2:35" ht="24.95" customHeight="1">
      <c r="B27" s="288">
        <v>20250401</v>
      </c>
      <c r="C27" s="261" t="s">
        <v>39</v>
      </c>
      <c r="D27" s="269">
        <v>1930</v>
      </c>
      <c r="E27" s="261"/>
      <c r="F27" s="261">
        <v>9059</v>
      </c>
      <c r="G27" s="269">
        <v>899</v>
      </c>
      <c r="H27" s="261"/>
      <c r="I27" s="261">
        <v>8640</v>
      </c>
      <c r="J27" s="269">
        <v>899</v>
      </c>
      <c r="K27" s="261">
        <v>-6540</v>
      </c>
      <c r="L27" s="261">
        <v>-6540</v>
      </c>
      <c r="M27" s="269">
        <v>0</v>
      </c>
      <c r="N27" s="261" t="s">
        <v>40</v>
      </c>
      <c r="O27" s="269" t="s">
        <v>41</v>
      </c>
      <c r="P27" s="197">
        <f t="shared" si="0"/>
        <v>1031</v>
      </c>
      <c r="Q27" s="257" t="str">
        <f t="shared" si="1"/>
        <v>NA</v>
      </c>
      <c r="R27" s="272">
        <f t="shared" si="2"/>
        <v>-6842</v>
      </c>
      <c r="S27" s="264"/>
      <c r="T27" s="260"/>
      <c r="U27" s="280" t="s">
        <v>5</v>
      </c>
      <c r="V27" s="258">
        <v>399</v>
      </c>
      <c r="W27" s="270"/>
      <c r="X27" s="257"/>
      <c r="Y27" s="257"/>
      <c r="Z27" s="270"/>
      <c r="AA27" s="257"/>
      <c r="AB27" s="257"/>
      <c r="AC27" s="270"/>
      <c r="AD27" s="257"/>
      <c r="AE27" s="257"/>
      <c r="AF27" s="270"/>
      <c r="AG27" s="257"/>
      <c r="AH27" s="257"/>
      <c r="AI27" s="270"/>
    </row>
    <row r="28" spans="2:35">
      <c r="B28" s="288">
        <v>20250401</v>
      </c>
      <c r="C28" s="261" t="s">
        <v>39</v>
      </c>
      <c r="D28" s="269">
        <v>2030</v>
      </c>
      <c r="E28" s="261"/>
      <c r="F28" s="261">
        <v>9059</v>
      </c>
      <c r="G28" s="269">
        <v>899</v>
      </c>
      <c r="H28" s="261"/>
      <c r="I28" s="261">
        <v>8640</v>
      </c>
      <c r="J28" s="269">
        <v>899</v>
      </c>
      <c r="K28" s="261">
        <v>-6540</v>
      </c>
      <c r="L28" s="261">
        <v>-6540</v>
      </c>
      <c r="M28" s="269">
        <v>0</v>
      </c>
      <c r="N28" s="261" t="s">
        <v>40</v>
      </c>
      <c r="O28" s="269" t="s">
        <v>41</v>
      </c>
      <c r="P28" s="197">
        <f t="shared" si="0"/>
        <v>1131</v>
      </c>
      <c r="Q28" s="257" t="str">
        <f t="shared" si="1"/>
        <v>NA</v>
      </c>
      <c r="R28" s="272">
        <f t="shared" si="2"/>
        <v>-6842</v>
      </c>
      <c r="S28" s="264"/>
      <c r="T28" s="260"/>
      <c r="U28" s="280" t="s">
        <v>5</v>
      </c>
      <c r="V28" s="258">
        <v>399</v>
      </c>
      <c r="W28" s="270"/>
      <c r="X28" s="257"/>
      <c r="Y28" s="257"/>
      <c r="Z28" s="270"/>
      <c r="AA28" s="257"/>
      <c r="AB28" s="258"/>
      <c r="AC28" s="270"/>
      <c r="AD28" s="257"/>
      <c r="AE28" s="257"/>
      <c r="AF28" s="270"/>
      <c r="AG28" s="257"/>
      <c r="AH28" s="257"/>
      <c r="AI28" s="270"/>
    </row>
    <row r="29" spans="2:35">
      <c r="B29" s="288">
        <v>20250401</v>
      </c>
      <c r="C29" s="261" t="s">
        <v>39</v>
      </c>
      <c r="D29" s="269">
        <v>2130</v>
      </c>
      <c r="E29" s="261">
        <v>8367</v>
      </c>
      <c r="F29" s="261"/>
      <c r="G29" s="269"/>
      <c r="H29" s="261">
        <v>8366</v>
      </c>
      <c r="I29" s="261"/>
      <c r="J29" s="269"/>
      <c r="K29" s="261">
        <v>-4888</v>
      </c>
      <c r="L29" s="261">
        <v>-4888</v>
      </c>
      <c r="M29" s="269">
        <v>-4888</v>
      </c>
      <c r="N29" s="261" t="s">
        <v>40</v>
      </c>
      <c r="O29" s="269" t="s">
        <v>41</v>
      </c>
      <c r="P29" s="197" t="str">
        <f t="shared" si="0"/>
        <v>NA</v>
      </c>
      <c r="Q29" s="257" t="str">
        <f t="shared" si="1"/>
        <v>NA</v>
      </c>
      <c r="R29" s="272">
        <f t="shared" si="2"/>
        <v>0</v>
      </c>
      <c r="S29" s="264"/>
      <c r="T29" s="260"/>
      <c r="U29" s="280" t="s">
        <v>5</v>
      </c>
      <c r="V29" s="258">
        <v>381</v>
      </c>
      <c r="W29" s="270"/>
      <c r="X29" s="257"/>
      <c r="Y29" s="257"/>
      <c r="Z29" s="270"/>
      <c r="AA29" s="257"/>
      <c r="AB29" s="258"/>
      <c r="AC29" s="270"/>
      <c r="AD29" s="257"/>
      <c r="AE29" s="257"/>
      <c r="AF29" s="270"/>
      <c r="AG29" s="257"/>
      <c r="AH29" s="257"/>
      <c r="AI29" s="270"/>
    </row>
    <row r="30" spans="2:35">
      <c r="B30" s="288">
        <v>20250401</v>
      </c>
      <c r="C30" s="261" t="s">
        <v>39</v>
      </c>
      <c r="D30" s="269">
        <v>2230</v>
      </c>
      <c r="E30" s="261">
        <v>8367</v>
      </c>
      <c r="F30" s="261"/>
      <c r="G30" s="269"/>
      <c r="H30" s="261">
        <v>8366</v>
      </c>
      <c r="I30" s="261"/>
      <c r="J30" s="269"/>
      <c r="K30" s="261">
        <v>-4888</v>
      </c>
      <c r="L30" s="261">
        <v>-4888</v>
      </c>
      <c r="M30" s="269">
        <v>-4888</v>
      </c>
      <c r="N30" s="261" t="s">
        <v>40</v>
      </c>
      <c r="O30" s="269" t="s">
        <v>41</v>
      </c>
      <c r="P30" s="197" t="str">
        <f t="shared" si="0"/>
        <v>NA</v>
      </c>
      <c r="Q30" s="257" t="str">
        <f t="shared" si="1"/>
        <v>NA</v>
      </c>
      <c r="R30" s="272">
        <f t="shared" si="2"/>
        <v>0</v>
      </c>
      <c r="S30" s="264"/>
      <c r="T30" s="260"/>
      <c r="U30" s="280" t="s">
        <v>5</v>
      </c>
      <c r="V30" s="258">
        <v>385</v>
      </c>
      <c r="W30" s="270"/>
      <c r="X30" s="257"/>
      <c r="Y30" s="257"/>
      <c r="Z30" s="270"/>
      <c r="AA30" s="257"/>
      <c r="AB30" s="258"/>
      <c r="AC30" s="270"/>
      <c r="AD30" s="257"/>
      <c r="AE30" s="257"/>
      <c r="AF30" s="270"/>
      <c r="AG30" s="257"/>
      <c r="AH30" s="257"/>
      <c r="AI30" s="270"/>
    </row>
    <row r="31" spans="2:35">
      <c r="B31" s="288">
        <v>20250401</v>
      </c>
      <c r="C31" s="261" t="s">
        <v>39</v>
      </c>
      <c r="D31" s="269">
        <v>2330</v>
      </c>
      <c r="E31" s="261">
        <v>7557</v>
      </c>
      <c r="F31" s="261"/>
      <c r="G31" s="269"/>
      <c r="H31" s="261">
        <v>7557</v>
      </c>
      <c r="I31" s="261"/>
      <c r="J31" s="269"/>
      <c r="K31" s="261">
        <v>-4078</v>
      </c>
      <c r="L31" s="261">
        <v>-4078</v>
      </c>
      <c r="M31" s="269">
        <v>-4077</v>
      </c>
      <c r="N31" s="261" t="s">
        <v>40</v>
      </c>
      <c r="O31" s="269" t="s">
        <v>41</v>
      </c>
      <c r="P31" s="197" t="str">
        <f t="shared" si="0"/>
        <v>NA</v>
      </c>
      <c r="Q31" s="257" t="str">
        <f t="shared" si="1"/>
        <v>NA</v>
      </c>
      <c r="R31" s="272">
        <f t="shared" si="2"/>
        <v>0</v>
      </c>
      <c r="S31" s="264"/>
      <c r="T31" s="260"/>
      <c r="U31" s="280" t="s">
        <v>5</v>
      </c>
      <c r="V31" s="258">
        <v>385</v>
      </c>
      <c r="W31" s="270"/>
      <c r="X31" s="257"/>
      <c r="Y31" s="257"/>
      <c r="Z31" s="270"/>
      <c r="AA31" s="257"/>
      <c r="AB31" s="258"/>
      <c r="AC31" s="270"/>
      <c r="AD31" s="257"/>
      <c r="AE31" s="257"/>
      <c r="AF31" s="270"/>
      <c r="AG31" s="257"/>
      <c r="AH31" s="257"/>
      <c r="AI31" s="270"/>
    </row>
    <row r="32" spans="2:35">
      <c r="B32" s="288">
        <v>20250402</v>
      </c>
      <c r="C32" s="261" t="s">
        <v>39</v>
      </c>
      <c r="D32" s="269">
        <v>30</v>
      </c>
      <c r="E32" s="261">
        <v>7637</v>
      </c>
      <c r="F32" s="261"/>
      <c r="G32" s="269"/>
      <c r="H32" s="261">
        <v>7636</v>
      </c>
      <c r="I32" s="261"/>
      <c r="J32" s="269"/>
      <c r="K32" s="261">
        <v>-3279</v>
      </c>
      <c r="L32" s="261">
        <v>-3279</v>
      </c>
      <c r="M32" s="269">
        <v>-3278</v>
      </c>
      <c r="N32" s="261" t="s">
        <v>40</v>
      </c>
      <c r="O32" s="269" t="s">
        <v>41</v>
      </c>
      <c r="P32" s="197" t="str">
        <f t="shared" si="0"/>
        <v>NA</v>
      </c>
      <c r="Q32" s="257" t="str">
        <f t="shared" si="1"/>
        <v>NA</v>
      </c>
      <c r="R32" s="272">
        <f t="shared" si="2"/>
        <v>0</v>
      </c>
      <c r="S32" s="264"/>
      <c r="T32" s="260"/>
      <c r="U32" s="280" t="s">
        <v>5</v>
      </c>
      <c r="V32" s="258">
        <v>385</v>
      </c>
      <c r="W32" s="270"/>
      <c r="X32" s="257"/>
      <c r="Y32" s="257"/>
      <c r="Z32" s="270"/>
      <c r="AA32" s="257"/>
      <c r="AB32" s="258"/>
      <c r="AC32" s="270"/>
      <c r="AD32" s="257"/>
      <c r="AE32" s="257"/>
      <c r="AF32" s="270"/>
      <c r="AG32" s="257"/>
      <c r="AH32" s="257"/>
      <c r="AI32" s="270"/>
    </row>
    <row r="33" spans="2:35">
      <c r="B33" s="288">
        <v>20250402</v>
      </c>
      <c r="C33" s="261" t="s">
        <v>39</v>
      </c>
      <c r="D33" s="269">
        <v>130</v>
      </c>
      <c r="E33" s="261">
        <v>7637</v>
      </c>
      <c r="F33" s="261"/>
      <c r="G33" s="269"/>
      <c r="H33" s="261">
        <v>7636</v>
      </c>
      <c r="I33" s="261"/>
      <c r="J33" s="269"/>
      <c r="K33" s="261">
        <v>-3279</v>
      </c>
      <c r="L33" s="261">
        <v>-3279</v>
      </c>
      <c r="M33" s="269">
        <v>-3278</v>
      </c>
      <c r="N33" s="261" t="s">
        <v>40</v>
      </c>
      <c r="O33" s="269" t="s">
        <v>41</v>
      </c>
      <c r="P33" s="197" t="str">
        <f t="shared" si="0"/>
        <v>NA</v>
      </c>
      <c r="Q33" s="257" t="str">
        <f t="shared" si="1"/>
        <v>NA</v>
      </c>
      <c r="R33" s="272">
        <f t="shared" si="2"/>
        <v>0</v>
      </c>
      <c r="S33" s="264"/>
      <c r="T33" s="260"/>
      <c r="U33" s="280" t="s">
        <v>5</v>
      </c>
      <c r="V33" s="258">
        <v>355</v>
      </c>
      <c r="W33" s="270"/>
      <c r="X33" s="257"/>
      <c r="Y33" s="257"/>
      <c r="Z33" s="270"/>
      <c r="AA33" s="257"/>
      <c r="AB33" s="258"/>
      <c r="AC33" s="270"/>
      <c r="AD33" s="257"/>
      <c r="AE33" s="257"/>
      <c r="AF33" s="270"/>
      <c r="AG33" s="257"/>
      <c r="AH33" s="257"/>
      <c r="AI33" s="270"/>
    </row>
    <row r="34" spans="2:35">
      <c r="B34" s="288">
        <v>20250402</v>
      </c>
      <c r="C34" s="261" t="s">
        <v>39</v>
      </c>
      <c r="D34" s="269">
        <v>230</v>
      </c>
      <c r="E34" s="261">
        <v>7637</v>
      </c>
      <c r="F34" s="261"/>
      <c r="G34" s="269"/>
      <c r="H34" s="261">
        <v>7636</v>
      </c>
      <c r="I34" s="261"/>
      <c r="J34" s="269"/>
      <c r="K34" s="261">
        <v>-3279</v>
      </c>
      <c r="L34" s="261">
        <v>-3279</v>
      </c>
      <c r="M34" s="269">
        <v>-3278</v>
      </c>
      <c r="N34" s="261" t="s">
        <v>40</v>
      </c>
      <c r="O34" s="269" t="s">
        <v>41</v>
      </c>
      <c r="P34" s="197" t="str">
        <f t="shared" si="0"/>
        <v>NA</v>
      </c>
      <c r="Q34" s="257" t="str">
        <f t="shared" si="1"/>
        <v>NA</v>
      </c>
      <c r="R34" s="272">
        <f t="shared" si="2"/>
        <v>0</v>
      </c>
      <c r="S34" s="264"/>
      <c r="T34" s="260"/>
      <c r="U34" s="280" t="s">
        <v>5</v>
      </c>
      <c r="V34" s="258">
        <v>355</v>
      </c>
      <c r="W34" s="270"/>
      <c r="X34" s="257"/>
      <c r="Y34" s="257"/>
      <c r="Z34" s="270"/>
      <c r="AA34" s="257"/>
      <c r="AB34" s="258"/>
      <c r="AC34" s="270"/>
      <c r="AD34" s="257"/>
      <c r="AE34" s="257"/>
      <c r="AF34" s="270"/>
      <c r="AG34" s="257"/>
      <c r="AH34" s="257"/>
      <c r="AI34" s="270"/>
    </row>
    <row r="35" spans="2:35">
      <c r="B35" s="288">
        <v>20250402</v>
      </c>
      <c r="C35" s="261" t="s">
        <v>39</v>
      </c>
      <c r="D35" s="269">
        <v>330</v>
      </c>
      <c r="E35" s="261">
        <v>7078</v>
      </c>
      <c r="F35" s="261"/>
      <c r="G35" s="269"/>
      <c r="H35" s="261">
        <v>7078</v>
      </c>
      <c r="I35" s="261"/>
      <c r="J35" s="269"/>
      <c r="K35" s="261">
        <v>-2114</v>
      </c>
      <c r="L35" s="261">
        <v>-2114</v>
      </c>
      <c r="M35" s="269">
        <v>-2113</v>
      </c>
      <c r="N35" s="261" t="s">
        <v>40</v>
      </c>
      <c r="O35" s="269" t="s">
        <v>41</v>
      </c>
      <c r="P35" s="197" t="str">
        <f t="shared" si="0"/>
        <v>NA</v>
      </c>
      <c r="Q35" s="257" t="str">
        <f t="shared" si="1"/>
        <v>NA</v>
      </c>
      <c r="R35" s="272">
        <f t="shared" si="2"/>
        <v>0</v>
      </c>
      <c r="S35" s="264"/>
      <c r="T35" s="260"/>
      <c r="U35" s="280" t="s">
        <v>5</v>
      </c>
      <c r="V35" s="258">
        <v>355</v>
      </c>
      <c r="W35" s="270"/>
      <c r="X35" s="257"/>
      <c r="Y35" s="257"/>
      <c r="Z35" s="270"/>
      <c r="AA35" s="257"/>
      <c r="AB35" s="258"/>
      <c r="AC35" s="270"/>
      <c r="AD35" s="257"/>
      <c r="AE35" s="257"/>
      <c r="AF35" s="270"/>
      <c r="AG35" s="257"/>
      <c r="AH35" s="257"/>
      <c r="AI35" s="270"/>
    </row>
    <row r="36" spans="2:35">
      <c r="B36" s="288">
        <v>20250402</v>
      </c>
      <c r="C36" s="261" t="s">
        <v>39</v>
      </c>
      <c r="D36" s="269">
        <v>430</v>
      </c>
      <c r="E36" s="261">
        <v>7078</v>
      </c>
      <c r="F36" s="261"/>
      <c r="G36" s="269"/>
      <c r="H36" s="261">
        <v>7078</v>
      </c>
      <c r="I36" s="261"/>
      <c r="J36" s="269"/>
      <c r="K36" s="261">
        <v>-2114</v>
      </c>
      <c r="L36" s="261">
        <v>-2114</v>
      </c>
      <c r="M36" s="269">
        <v>-2113</v>
      </c>
      <c r="N36" s="261" t="s">
        <v>40</v>
      </c>
      <c r="O36" s="269" t="s">
        <v>41</v>
      </c>
      <c r="P36" s="197" t="str">
        <f t="shared" si="0"/>
        <v>NA</v>
      </c>
      <c r="Q36" s="257" t="str">
        <f t="shared" si="1"/>
        <v>NA</v>
      </c>
      <c r="R36" s="272">
        <f t="shared" si="2"/>
        <v>0</v>
      </c>
      <c r="S36" s="264"/>
      <c r="T36" s="260"/>
      <c r="U36" s="280" t="s">
        <v>5</v>
      </c>
      <c r="V36" s="258">
        <v>353</v>
      </c>
      <c r="W36" s="270"/>
      <c r="X36" s="257"/>
      <c r="Y36" s="257"/>
      <c r="Z36" s="270"/>
      <c r="AA36" s="257"/>
      <c r="AB36" s="257"/>
      <c r="AC36" s="270"/>
      <c r="AD36" s="257"/>
      <c r="AE36" s="257"/>
      <c r="AF36" s="270"/>
      <c r="AG36" s="257"/>
      <c r="AH36" s="257"/>
      <c r="AI36" s="270"/>
    </row>
    <row r="37" spans="2:35">
      <c r="B37" s="288">
        <v>20250402</v>
      </c>
      <c r="C37" s="261" t="s">
        <v>39</v>
      </c>
      <c r="D37" s="269">
        <v>530</v>
      </c>
      <c r="E37" s="261">
        <v>7078</v>
      </c>
      <c r="F37" s="261"/>
      <c r="G37" s="269"/>
      <c r="H37" s="261">
        <v>7078</v>
      </c>
      <c r="I37" s="261"/>
      <c r="J37" s="269"/>
      <c r="K37" s="261">
        <v>-2114</v>
      </c>
      <c r="L37" s="261">
        <v>-2114</v>
      </c>
      <c r="M37" s="269">
        <v>-2113</v>
      </c>
      <c r="N37" s="261" t="s">
        <v>40</v>
      </c>
      <c r="O37" s="269" t="s">
        <v>41</v>
      </c>
      <c r="P37" s="197" t="str">
        <f t="shared" si="0"/>
        <v>NA</v>
      </c>
      <c r="Q37" s="257" t="str">
        <f t="shared" si="1"/>
        <v>NA</v>
      </c>
      <c r="R37" s="272">
        <f t="shared" si="2"/>
        <v>0</v>
      </c>
      <c r="S37" s="264"/>
      <c r="T37" s="260"/>
      <c r="U37" s="280" t="s">
        <v>5</v>
      </c>
      <c r="V37" s="258">
        <v>409</v>
      </c>
      <c r="W37" s="270"/>
      <c r="X37" s="257"/>
      <c r="Y37" s="257"/>
      <c r="Z37" s="270"/>
      <c r="AA37" s="257"/>
      <c r="AB37" s="257"/>
      <c r="AC37" s="270"/>
      <c r="AD37" s="257"/>
      <c r="AE37" s="257"/>
      <c r="AF37" s="270"/>
      <c r="AG37" s="257"/>
      <c r="AH37" s="257"/>
      <c r="AI37" s="270"/>
    </row>
    <row r="38" spans="2:35">
      <c r="B38" s="288">
        <v>20250402</v>
      </c>
      <c r="C38" s="261" t="s">
        <v>39</v>
      </c>
      <c r="D38" s="269">
        <v>630</v>
      </c>
      <c r="E38" s="261">
        <v>6878</v>
      </c>
      <c r="F38" s="261"/>
      <c r="G38" s="269"/>
      <c r="H38" s="261">
        <v>6878</v>
      </c>
      <c r="I38" s="261"/>
      <c r="J38" s="269"/>
      <c r="K38" s="261">
        <v>-1908</v>
      </c>
      <c r="L38" s="261">
        <v>-1908</v>
      </c>
      <c r="M38" s="269">
        <v>-1907</v>
      </c>
      <c r="N38" s="261" t="s">
        <v>40</v>
      </c>
      <c r="O38" s="269" t="s">
        <v>41</v>
      </c>
      <c r="P38" s="197" t="str">
        <f t="shared" si="0"/>
        <v>NA</v>
      </c>
      <c r="Q38" s="257" t="str">
        <f t="shared" si="1"/>
        <v>NA</v>
      </c>
      <c r="R38" s="272">
        <f t="shared" si="2"/>
        <v>0</v>
      </c>
      <c r="S38" s="264"/>
      <c r="T38" s="260"/>
      <c r="U38" s="280" t="s">
        <v>5</v>
      </c>
      <c r="V38" s="258">
        <v>417</v>
      </c>
      <c r="W38" s="270"/>
      <c r="X38" s="257"/>
      <c r="Y38" s="257"/>
      <c r="Z38" s="270"/>
      <c r="AA38" s="257"/>
      <c r="AB38" s="257"/>
      <c r="AC38" s="270"/>
      <c r="AD38" s="257"/>
      <c r="AE38" s="257"/>
      <c r="AF38" s="270"/>
      <c r="AG38" s="257"/>
      <c r="AH38" s="257"/>
      <c r="AI38" s="270"/>
    </row>
    <row r="39" spans="2:35">
      <c r="B39" s="288">
        <v>20250402</v>
      </c>
      <c r="C39" s="261" t="s">
        <v>39</v>
      </c>
      <c r="D39" s="269">
        <v>730</v>
      </c>
      <c r="E39" s="261">
        <v>8541</v>
      </c>
      <c r="F39" s="261"/>
      <c r="G39" s="269"/>
      <c r="H39" s="261">
        <v>8378</v>
      </c>
      <c r="I39" s="261"/>
      <c r="J39" s="269"/>
      <c r="K39" s="261">
        <v>-5293</v>
      </c>
      <c r="L39" s="261">
        <v>-5293</v>
      </c>
      <c r="M39" s="269">
        <v>-5133</v>
      </c>
      <c r="N39" s="261" t="s">
        <v>40</v>
      </c>
      <c r="O39" s="269" t="s">
        <v>41</v>
      </c>
      <c r="P39" s="197" t="str">
        <f t="shared" si="0"/>
        <v>NA</v>
      </c>
      <c r="Q39" s="257" t="str">
        <f t="shared" si="1"/>
        <v>NA</v>
      </c>
      <c r="R39" s="272">
        <f t="shared" si="2"/>
        <v>0</v>
      </c>
      <c r="S39" s="264"/>
      <c r="T39" s="260"/>
      <c r="U39" s="280" t="s">
        <v>5</v>
      </c>
      <c r="V39" s="258">
        <v>350</v>
      </c>
      <c r="W39" s="270"/>
      <c r="X39" s="257"/>
      <c r="Y39" s="257"/>
      <c r="Z39" s="270"/>
      <c r="AA39" s="257"/>
      <c r="AB39" s="257"/>
      <c r="AC39" s="270"/>
      <c r="AD39" s="257"/>
      <c r="AE39" s="257"/>
      <c r="AF39" s="270"/>
      <c r="AG39" s="257"/>
      <c r="AH39" s="257"/>
      <c r="AI39" s="270"/>
    </row>
    <row r="40" spans="2:35">
      <c r="B40" s="288">
        <v>20250402</v>
      </c>
      <c r="C40" s="261" t="s">
        <v>39</v>
      </c>
      <c r="D40" s="269">
        <v>830</v>
      </c>
      <c r="E40" s="261">
        <v>8541</v>
      </c>
      <c r="F40" s="261"/>
      <c r="G40" s="269"/>
      <c r="H40" s="261">
        <v>8540</v>
      </c>
      <c r="I40" s="261"/>
      <c r="J40" s="269"/>
      <c r="K40" s="261">
        <v>-5293</v>
      </c>
      <c r="L40" s="261">
        <v>-5293</v>
      </c>
      <c r="M40" s="269">
        <v>-5293</v>
      </c>
      <c r="N40" s="261" t="s">
        <v>40</v>
      </c>
      <c r="O40" s="269" t="s">
        <v>41</v>
      </c>
      <c r="P40" s="197" t="str">
        <f t="shared" si="0"/>
        <v>NA</v>
      </c>
      <c r="Q40" s="257" t="str">
        <f t="shared" si="1"/>
        <v>NA</v>
      </c>
      <c r="R40" s="272">
        <f t="shared" si="2"/>
        <v>0</v>
      </c>
      <c r="S40" s="264"/>
      <c r="T40" s="260"/>
      <c r="U40" s="280" t="s">
        <v>5</v>
      </c>
      <c r="V40" s="258">
        <v>350</v>
      </c>
      <c r="W40" s="270"/>
      <c r="X40" s="257"/>
      <c r="Y40" s="257"/>
      <c r="Z40" s="270"/>
      <c r="AA40" s="257"/>
      <c r="AB40" s="257"/>
      <c r="AC40" s="270"/>
      <c r="AD40" s="257"/>
      <c r="AE40" s="257"/>
      <c r="AF40" s="270"/>
      <c r="AG40" s="257"/>
      <c r="AH40" s="257"/>
      <c r="AI40" s="270"/>
    </row>
    <row r="41" spans="2:35">
      <c r="B41" s="288">
        <v>20250402</v>
      </c>
      <c r="C41" s="261" t="s">
        <v>39</v>
      </c>
      <c r="D41" s="269">
        <v>930</v>
      </c>
      <c r="E41" s="261">
        <v>7250</v>
      </c>
      <c r="F41" s="261"/>
      <c r="G41" s="269"/>
      <c r="H41" s="261">
        <v>7245</v>
      </c>
      <c r="I41" s="261"/>
      <c r="J41" s="269"/>
      <c r="K41" s="261">
        <v>972</v>
      </c>
      <c r="L41" s="261">
        <v>260</v>
      </c>
      <c r="M41" s="269">
        <v>716</v>
      </c>
      <c r="N41" s="261" t="s">
        <v>44</v>
      </c>
      <c r="O41" s="269" t="s">
        <v>45</v>
      </c>
      <c r="P41" s="197" t="str">
        <f t="shared" si="0"/>
        <v>NA</v>
      </c>
      <c r="Q41" s="257" t="str">
        <f t="shared" si="1"/>
        <v>NA</v>
      </c>
      <c r="R41" s="272">
        <f t="shared" si="2"/>
        <v>0</v>
      </c>
      <c r="S41" s="264"/>
      <c r="T41" s="260"/>
      <c r="U41" s="280" t="s">
        <v>5</v>
      </c>
      <c r="V41" s="258">
        <v>350</v>
      </c>
      <c r="W41" s="270"/>
      <c r="X41" s="257"/>
      <c r="Y41" s="257"/>
      <c r="Z41" s="270"/>
      <c r="AA41" s="257"/>
      <c r="AB41" s="257"/>
      <c r="AC41" s="270"/>
      <c r="AD41" s="257"/>
      <c r="AE41" s="257"/>
      <c r="AF41" s="270"/>
      <c r="AG41" s="257"/>
      <c r="AH41" s="257"/>
      <c r="AI41" s="270"/>
    </row>
    <row r="42" spans="2:35">
      <c r="B42" s="288">
        <v>20250402</v>
      </c>
      <c r="C42" s="261" t="s">
        <v>39</v>
      </c>
      <c r="D42" s="269">
        <v>1030</v>
      </c>
      <c r="E42" s="261">
        <v>7244</v>
      </c>
      <c r="F42" s="261"/>
      <c r="G42" s="269"/>
      <c r="H42" s="261">
        <v>7240</v>
      </c>
      <c r="I42" s="261"/>
      <c r="J42" s="269"/>
      <c r="K42" s="261">
        <v>972</v>
      </c>
      <c r="L42" s="261">
        <v>254</v>
      </c>
      <c r="M42" s="269">
        <v>722</v>
      </c>
      <c r="N42" s="261" t="s">
        <v>44</v>
      </c>
      <c r="O42" s="269" t="s">
        <v>45</v>
      </c>
      <c r="P42" s="197" t="str">
        <f t="shared" si="0"/>
        <v>NA</v>
      </c>
      <c r="Q42" s="257" t="str">
        <f t="shared" si="1"/>
        <v>NA</v>
      </c>
      <c r="R42" s="272">
        <f t="shared" si="2"/>
        <v>0</v>
      </c>
      <c r="S42" s="264"/>
      <c r="T42" s="260"/>
      <c r="U42" s="280" t="s">
        <v>5</v>
      </c>
      <c r="V42" s="258">
        <v>415</v>
      </c>
      <c r="W42" s="270"/>
      <c r="X42" s="257"/>
      <c r="Y42" s="257"/>
      <c r="Z42" s="270"/>
      <c r="AA42" s="257"/>
      <c r="AB42" s="257"/>
      <c r="AC42" s="270"/>
      <c r="AD42" s="257"/>
      <c r="AE42" s="257"/>
      <c r="AF42" s="270"/>
      <c r="AG42" s="257"/>
      <c r="AH42" s="257"/>
      <c r="AI42" s="270"/>
    </row>
    <row r="43" spans="2:35">
      <c r="B43" s="288">
        <v>20250402</v>
      </c>
      <c r="C43" s="261" t="s">
        <v>39</v>
      </c>
      <c r="D43" s="269">
        <v>1130</v>
      </c>
      <c r="E43" s="261">
        <v>7243</v>
      </c>
      <c r="F43" s="261"/>
      <c r="G43" s="269"/>
      <c r="H43" s="261">
        <v>7239</v>
      </c>
      <c r="I43" s="261"/>
      <c r="J43" s="269"/>
      <c r="K43" s="261">
        <v>972</v>
      </c>
      <c r="L43" s="261">
        <v>253</v>
      </c>
      <c r="M43" s="269">
        <v>723</v>
      </c>
      <c r="N43" s="261" t="s">
        <v>44</v>
      </c>
      <c r="O43" s="269" t="s">
        <v>45</v>
      </c>
      <c r="P43" s="197" t="str">
        <f t="shared" si="0"/>
        <v>NA</v>
      </c>
      <c r="Q43" s="257" t="str">
        <f t="shared" si="1"/>
        <v>NA</v>
      </c>
      <c r="R43" s="272">
        <f t="shared" si="2"/>
        <v>0</v>
      </c>
      <c r="S43" s="264"/>
      <c r="T43" s="260"/>
      <c r="U43" s="280" t="s">
        <v>5</v>
      </c>
      <c r="V43" s="258">
        <v>415</v>
      </c>
      <c r="W43" s="270"/>
      <c r="X43" s="257"/>
      <c r="Y43" s="257"/>
      <c r="Z43" s="270"/>
      <c r="AA43" s="257"/>
      <c r="AB43" s="257"/>
      <c r="AC43" s="270"/>
      <c r="AD43" s="257"/>
      <c r="AE43" s="257"/>
      <c r="AF43" s="270"/>
      <c r="AG43" s="257"/>
      <c r="AH43" s="257"/>
      <c r="AI43" s="270"/>
    </row>
    <row r="44" spans="2:35">
      <c r="B44" s="288">
        <v>20250402</v>
      </c>
      <c r="C44" s="261" t="s">
        <v>39</v>
      </c>
      <c r="D44" s="269">
        <v>1230</v>
      </c>
      <c r="E44" s="261">
        <v>8495</v>
      </c>
      <c r="F44" s="261"/>
      <c r="G44" s="269"/>
      <c r="H44" s="261">
        <v>8495</v>
      </c>
      <c r="I44" s="261"/>
      <c r="J44" s="269"/>
      <c r="K44" s="261">
        <v>1412</v>
      </c>
      <c r="L44" s="261">
        <v>273</v>
      </c>
      <c r="M44" s="269">
        <v>1139</v>
      </c>
      <c r="N44" s="261" t="s">
        <v>44</v>
      </c>
      <c r="O44" s="269" t="s">
        <v>41</v>
      </c>
      <c r="P44" s="197" t="str">
        <f t="shared" si="0"/>
        <v>NA</v>
      </c>
      <c r="Q44" s="257" t="str">
        <f t="shared" si="1"/>
        <v>NA</v>
      </c>
      <c r="R44" s="272">
        <f t="shared" si="2"/>
        <v>0</v>
      </c>
      <c r="S44" s="264"/>
      <c r="T44" s="260"/>
      <c r="U44" s="280" t="s">
        <v>5</v>
      </c>
      <c r="V44" s="258">
        <v>415</v>
      </c>
      <c r="W44" s="270"/>
      <c r="X44" s="257"/>
      <c r="Y44" s="257"/>
      <c r="Z44" s="270"/>
      <c r="AA44" s="257"/>
      <c r="AB44" s="257"/>
      <c r="AC44" s="270"/>
      <c r="AD44" s="257"/>
      <c r="AE44" s="257"/>
      <c r="AF44" s="270"/>
      <c r="AG44" s="257"/>
      <c r="AH44" s="257"/>
      <c r="AI44" s="270"/>
    </row>
    <row r="45" spans="2:35">
      <c r="B45" s="288">
        <v>20250402</v>
      </c>
      <c r="C45" s="261" t="s">
        <v>39</v>
      </c>
      <c r="D45" s="269">
        <v>1330</v>
      </c>
      <c r="E45" s="261">
        <v>8495</v>
      </c>
      <c r="F45" s="261"/>
      <c r="G45" s="269"/>
      <c r="H45" s="261">
        <v>8495</v>
      </c>
      <c r="I45" s="261"/>
      <c r="J45" s="269"/>
      <c r="K45" s="261">
        <v>1412</v>
      </c>
      <c r="L45" s="261">
        <v>273</v>
      </c>
      <c r="M45" s="269">
        <v>1139</v>
      </c>
      <c r="N45" s="261" t="s">
        <v>44</v>
      </c>
      <c r="O45" s="269" t="s">
        <v>41</v>
      </c>
      <c r="P45" s="197" t="str">
        <f t="shared" si="0"/>
        <v>NA</v>
      </c>
      <c r="Q45" s="257" t="str">
        <f t="shared" si="1"/>
        <v>NA</v>
      </c>
      <c r="R45" s="272">
        <f t="shared" si="2"/>
        <v>0</v>
      </c>
      <c r="S45" s="264"/>
      <c r="T45" s="260"/>
      <c r="U45" s="280" t="s">
        <v>5</v>
      </c>
      <c r="V45" s="258">
        <v>438</v>
      </c>
      <c r="W45" s="270"/>
      <c r="X45" s="257"/>
      <c r="Y45" s="257"/>
      <c r="Z45" s="270"/>
      <c r="AA45" s="257"/>
      <c r="AB45" s="257"/>
      <c r="AC45" s="270"/>
      <c r="AD45" s="257"/>
      <c r="AE45" s="257"/>
      <c r="AF45" s="270"/>
      <c r="AG45" s="257"/>
      <c r="AH45" s="257"/>
      <c r="AI45" s="270"/>
    </row>
    <row r="46" spans="2:35">
      <c r="B46" s="288">
        <v>20250402</v>
      </c>
      <c r="C46" s="261" t="s">
        <v>39</v>
      </c>
      <c r="D46" s="269">
        <v>1430</v>
      </c>
      <c r="E46" s="261">
        <v>8495</v>
      </c>
      <c r="F46" s="261"/>
      <c r="G46" s="269"/>
      <c r="H46" s="261">
        <v>8495</v>
      </c>
      <c r="I46" s="261"/>
      <c r="J46" s="269"/>
      <c r="K46" s="261">
        <v>1412</v>
      </c>
      <c r="L46" s="261">
        <v>273</v>
      </c>
      <c r="M46" s="269">
        <v>1139</v>
      </c>
      <c r="N46" s="261" t="s">
        <v>44</v>
      </c>
      <c r="O46" s="269" t="s">
        <v>41</v>
      </c>
      <c r="P46" s="197" t="str">
        <f t="shared" si="0"/>
        <v>NA</v>
      </c>
      <c r="Q46" s="257" t="str">
        <f t="shared" si="1"/>
        <v>NA</v>
      </c>
      <c r="R46" s="272">
        <f t="shared" si="2"/>
        <v>0</v>
      </c>
      <c r="S46" s="264"/>
      <c r="T46" s="260"/>
      <c r="U46" s="280" t="s">
        <v>5</v>
      </c>
      <c r="V46" s="258">
        <v>438</v>
      </c>
      <c r="W46" s="270"/>
      <c r="X46" s="257"/>
      <c r="Y46" s="257"/>
      <c r="Z46" s="270"/>
      <c r="AA46" s="257"/>
      <c r="AB46" s="257"/>
      <c r="AC46" s="270"/>
      <c r="AD46" s="257"/>
      <c r="AE46" s="257"/>
      <c r="AF46" s="270"/>
      <c r="AG46" s="257"/>
      <c r="AH46" s="257"/>
      <c r="AI46" s="270"/>
    </row>
    <row r="47" spans="2:35">
      <c r="B47" s="288">
        <v>20250402</v>
      </c>
      <c r="C47" s="261" t="s">
        <v>39</v>
      </c>
      <c r="D47" s="269">
        <v>1530</v>
      </c>
      <c r="E47" s="261">
        <v>8946</v>
      </c>
      <c r="F47" s="261"/>
      <c r="G47" s="269"/>
      <c r="H47" s="261">
        <v>8945</v>
      </c>
      <c r="I47" s="261"/>
      <c r="J47" s="269"/>
      <c r="K47" s="261">
        <v>-1634</v>
      </c>
      <c r="L47" s="261">
        <v>-1634</v>
      </c>
      <c r="M47" s="269">
        <v>-1633</v>
      </c>
      <c r="N47" s="261" t="s">
        <v>40</v>
      </c>
      <c r="O47" s="269" t="s">
        <v>41</v>
      </c>
      <c r="P47" s="197" t="str">
        <f t="shared" si="0"/>
        <v>NA</v>
      </c>
      <c r="Q47" s="257" t="str">
        <f t="shared" si="1"/>
        <v>NA</v>
      </c>
      <c r="R47" s="272">
        <f t="shared" si="2"/>
        <v>0</v>
      </c>
      <c r="S47" s="264"/>
      <c r="T47" s="260"/>
      <c r="U47" s="280" t="s">
        <v>5</v>
      </c>
      <c r="V47" s="258">
        <v>438</v>
      </c>
      <c r="W47" s="270"/>
      <c r="X47" s="257"/>
      <c r="Y47" s="257"/>
      <c r="Z47" s="270"/>
      <c r="AA47" s="257"/>
      <c r="AB47" s="257"/>
      <c r="AC47" s="270"/>
      <c r="AD47" s="257"/>
      <c r="AE47" s="257"/>
      <c r="AF47" s="270"/>
      <c r="AG47" s="257"/>
      <c r="AH47" s="257"/>
      <c r="AI47" s="270"/>
    </row>
    <row r="48" spans="2:35">
      <c r="B48" s="288">
        <v>20250402</v>
      </c>
      <c r="C48" s="261" t="s">
        <v>39</v>
      </c>
      <c r="D48" s="269">
        <v>1630</v>
      </c>
      <c r="E48" s="261">
        <v>8946</v>
      </c>
      <c r="F48" s="261"/>
      <c r="G48" s="269"/>
      <c r="H48" s="261">
        <v>8945</v>
      </c>
      <c r="I48" s="261"/>
      <c r="J48" s="269"/>
      <c r="K48" s="261">
        <v>-1634</v>
      </c>
      <c r="L48" s="261">
        <v>-1634</v>
      </c>
      <c r="M48" s="269">
        <v>-1633</v>
      </c>
      <c r="N48" s="261" t="s">
        <v>40</v>
      </c>
      <c r="O48" s="269" t="s">
        <v>41</v>
      </c>
      <c r="P48" s="197" t="str">
        <f t="shared" si="0"/>
        <v>NA</v>
      </c>
      <c r="Q48" s="257" t="str">
        <f t="shared" si="1"/>
        <v>NA</v>
      </c>
      <c r="R48" s="272">
        <f t="shared" si="2"/>
        <v>0</v>
      </c>
      <c r="S48" s="264"/>
      <c r="T48" s="260"/>
      <c r="U48" s="280" t="s">
        <v>5</v>
      </c>
      <c r="V48" s="258">
        <v>450</v>
      </c>
      <c r="W48" s="270" t="s">
        <v>42</v>
      </c>
      <c r="X48" s="257"/>
      <c r="Y48" s="257"/>
      <c r="Z48" s="270"/>
      <c r="AA48" s="257"/>
      <c r="AB48" s="257">
        <v>3200</v>
      </c>
      <c r="AC48" s="270" t="s">
        <v>43</v>
      </c>
      <c r="AD48" s="257"/>
      <c r="AE48" s="257"/>
      <c r="AF48" s="270"/>
      <c r="AG48" s="257"/>
      <c r="AH48" s="257"/>
      <c r="AI48" s="270"/>
    </row>
    <row r="49" spans="2:35">
      <c r="B49" s="288">
        <v>20250402</v>
      </c>
      <c r="C49" s="261" t="s">
        <v>39</v>
      </c>
      <c r="D49" s="269">
        <v>1730</v>
      </c>
      <c r="E49" s="261">
        <v>8946</v>
      </c>
      <c r="F49" s="261"/>
      <c r="G49" s="269"/>
      <c r="H49" s="261">
        <v>8945</v>
      </c>
      <c r="I49" s="261"/>
      <c r="J49" s="269"/>
      <c r="K49" s="261">
        <v>-1634</v>
      </c>
      <c r="L49" s="261">
        <v>-1634</v>
      </c>
      <c r="M49" s="269">
        <v>-1633</v>
      </c>
      <c r="N49" s="261" t="s">
        <v>40</v>
      </c>
      <c r="O49" s="269" t="s">
        <v>41</v>
      </c>
      <c r="P49" s="197" t="str">
        <f t="shared" si="0"/>
        <v>NA</v>
      </c>
      <c r="Q49" s="257" t="str">
        <f t="shared" si="1"/>
        <v>NA</v>
      </c>
      <c r="R49" s="272">
        <f t="shared" si="2"/>
        <v>0</v>
      </c>
      <c r="S49" s="264"/>
      <c r="T49" s="260"/>
      <c r="U49" s="280" t="s">
        <v>5</v>
      </c>
      <c r="V49" s="258">
        <v>450</v>
      </c>
      <c r="W49" s="270" t="s">
        <v>42</v>
      </c>
      <c r="X49" s="257"/>
      <c r="Y49" s="257"/>
      <c r="Z49" s="270"/>
      <c r="AA49" s="257"/>
      <c r="AB49" s="257">
        <v>3200</v>
      </c>
      <c r="AC49" s="270" t="s">
        <v>43</v>
      </c>
      <c r="AD49" s="257"/>
      <c r="AE49" s="257"/>
      <c r="AF49" s="270"/>
      <c r="AG49" s="257"/>
      <c r="AH49" s="257"/>
      <c r="AI49" s="270"/>
    </row>
    <row r="50" spans="2:35">
      <c r="B50" s="288">
        <v>20250402</v>
      </c>
      <c r="C50" s="261" t="s">
        <v>39</v>
      </c>
      <c r="D50" s="269">
        <v>1830</v>
      </c>
      <c r="E50" s="261"/>
      <c r="F50" s="261">
        <v>8618</v>
      </c>
      <c r="G50" s="269">
        <v>832</v>
      </c>
      <c r="H50" s="261"/>
      <c r="I50" s="261">
        <v>8408</v>
      </c>
      <c r="J50" s="269">
        <v>832</v>
      </c>
      <c r="K50" s="261">
        <v>-1810</v>
      </c>
      <c r="L50" s="261">
        <v>-1810</v>
      </c>
      <c r="M50" s="269">
        <v>0</v>
      </c>
      <c r="N50" s="261" t="s">
        <v>40</v>
      </c>
      <c r="O50" s="269" t="s">
        <v>41</v>
      </c>
      <c r="P50" s="197">
        <f t="shared" si="0"/>
        <v>998</v>
      </c>
      <c r="Q50" s="257" t="str">
        <f t="shared" si="1"/>
        <v>NA</v>
      </c>
      <c r="R50" s="272">
        <f t="shared" si="2"/>
        <v>-6744</v>
      </c>
      <c r="S50" s="264"/>
      <c r="T50" s="260"/>
      <c r="U50" s="280" t="s">
        <v>5</v>
      </c>
      <c r="V50" s="258">
        <v>450</v>
      </c>
      <c r="W50" s="270" t="s">
        <v>42</v>
      </c>
      <c r="X50" s="257"/>
      <c r="Y50" s="257"/>
      <c r="Z50" s="270"/>
      <c r="AA50" s="257"/>
      <c r="AB50" s="257">
        <v>3200</v>
      </c>
      <c r="AC50" s="270" t="s">
        <v>43</v>
      </c>
      <c r="AD50" s="257"/>
      <c r="AE50" s="257"/>
      <c r="AF50" s="270"/>
      <c r="AG50" s="257"/>
      <c r="AH50" s="257"/>
      <c r="AI50" s="270"/>
    </row>
    <row r="51" spans="2:35">
      <c r="B51" s="288">
        <v>20250402</v>
      </c>
      <c r="C51" s="261" t="s">
        <v>39</v>
      </c>
      <c r="D51" s="269">
        <v>1930</v>
      </c>
      <c r="E51" s="261"/>
      <c r="F51" s="261">
        <v>8618</v>
      </c>
      <c r="G51" s="269">
        <v>832</v>
      </c>
      <c r="H51" s="261"/>
      <c r="I51" s="261">
        <v>8408</v>
      </c>
      <c r="J51" s="269">
        <v>832</v>
      </c>
      <c r="K51" s="261">
        <v>-1810</v>
      </c>
      <c r="L51" s="261">
        <v>-1810</v>
      </c>
      <c r="M51" s="269">
        <v>0</v>
      </c>
      <c r="N51" s="261" t="s">
        <v>40</v>
      </c>
      <c r="O51" s="269" t="s">
        <v>41</v>
      </c>
      <c r="P51" s="197">
        <f t="shared" si="0"/>
        <v>1098</v>
      </c>
      <c r="Q51" s="257" t="str">
        <f t="shared" si="1"/>
        <v>NA</v>
      </c>
      <c r="R51" s="272">
        <f t="shared" si="2"/>
        <v>-6744</v>
      </c>
      <c r="S51" s="264"/>
      <c r="T51" s="260"/>
      <c r="U51" s="280" t="s">
        <v>5</v>
      </c>
      <c r="V51" s="258">
        <v>450</v>
      </c>
      <c r="W51" s="270" t="s">
        <v>42</v>
      </c>
      <c r="X51" s="257"/>
      <c r="Y51" s="257"/>
      <c r="Z51" s="270"/>
      <c r="AA51" s="257"/>
      <c r="AB51" s="257">
        <v>3200</v>
      </c>
      <c r="AC51" s="270" t="s">
        <v>43</v>
      </c>
      <c r="AD51" s="257"/>
      <c r="AE51" s="257"/>
      <c r="AF51" s="270"/>
      <c r="AG51" s="257"/>
      <c r="AH51" s="257"/>
      <c r="AI51" s="270"/>
    </row>
    <row r="52" spans="2:35">
      <c r="B52" s="288">
        <v>20250402</v>
      </c>
      <c r="C52" s="261" t="s">
        <v>39</v>
      </c>
      <c r="D52" s="269">
        <v>2030</v>
      </c>
      <c r="E52" s="261"/>
      <c r="F52" s="261">
        <v>8618</v>
      </c>
      <c r="G52" s="269">
        <v>832</v>
      </c>
      <c r="H52" s="261"/>
      <c r="I52" s="261">
        <v>8408</v>
      </c>
      <c r="J52" s="269">
        <v>832</v>
      </c>
      <c r="K52" s="261">
        <v>-1810</v>
      </c>
      <c r="L52" s="261">
        <v>-1810</v>
      </c>
      <c r="M52" s="269">
        <v>0</v>
      </c>
      <c r="N52" s="261" t="s">
        <v>40</v>
      </c>
      <c r="O52" s="269" t="s">
        <v>41</v>
      </c>
      <c r="P52" s="197">
        <f t="shared" si="0"/>
        <v>1198</v>
      </c>
      <c r="Q52" s="257" t="str">
        <f t="shared" si="1"/>
        <v>NA</v>
      </c>
      <c r="R52" s="272">
        <f t="shared" si="2"/>
        <v>-6744</v>
      </c>
      <c r="S52" s="264"/>
      <c r="T52" s="260"/>
      <c r="U52" s="280" t="s">
        <v>5</v>
      </c>
      <c r="V52" s="258">
        <v>450</v>
      </c>
      <c r="W52" s="270" t="s">
        <v>42</v>
      </c>
      <c r="X52" s="257"/>
      <c r="Y52" s="257"/>
      <c r="Z52" s="270"/>
      <c r="AA52" s="257"/>
      <c r="AB52" s="257">
        <v>3200</v>
      </c>
      <c r="AC52" s="270" t="s">
        <v>43</v>
      </c>
      <c r="AD52" s="257"/>
      <c r="AE52" s="257"/>
      <c r="AF52" s="270"/>
      <c r="AG52" s="257"/>
      <c r="AH52" s="257"/>
      <c r="AI52" s="270"/>
    </row>
    <row r="53" spans="2:35">
      <c r="B53" s="288">
        <v>20250402</v>
      </c>
      <c r="C53" s="261" t="s">
        <v>39</v>
      </c>
      <c r="D53" s="269">
        <v>2130</v>
      </c>
      <c r="E53" s="261">
        <v>9592</v>
      </c>
      <c r="F53" s="261"/>
      <c r="G53" s="269"/>
      <c r="H53" s="261">
        <v>9307</v>
      </c>
      <c r="I53" s="261"/>
      <c r="J53" s="269"/>
      <c r="K53" s="261">
        <v>-2312</v>
      </c>
      <c r="L53" s="261">
        <v>-2312</v>
      </c>
      <c r="M53" s="269">
        <v>-2071</v>
      </c>
      <c r="N53" s="261" t="s">
        <v>40</v>
      </c>
      <c r="O53" s="269" t="s">
        <v>41</v>
      </c>
      <c r="P53" s="197" t="str">
        <f t="shared" si="0"/>
        <v>NA</v>
      </c>
      <c r="Q53" s="257" t="str">
        <f t="shared" si="1"/>
        <v>NA</v>
      </c>
      <c r="R53" s="272">
        <f t="shared" si="2"/>
        <v>0</v>
      </c>
      <c r="S53" s="264"/>
      <c r="T53" s="260"/>
      <c r="U53" s="280" t="s">
        <v>5</v>
      </c>
      <c r="V53" s="258">
        <v>435</v>
      </c>
      <c r="W53" s="270" t="s">
        <v>42</v>
      </c>
      <c r="X53" s="257"/>
      <c r="Y53" s="257"/>
      <c r="Z53" s="270"/>
      <c r="AA53" s="257" t="s">
        <v>7</v>
      </c>
      <c r="AB53" s="257">
        <v>3230</v>
      </c>
      <c r="AC53" s="270" t="s">
        <v>43</v>
      </c>
      <c r="AD53" s="257"/>
      <c r="AE53" s="257"/>
      <c r="AF53" s="270"/>
      <c r="AG53" s="257"/>
      <c r="AH53" s="257"/>
      <c r="AI53" s="270"/>
    </row>
    <row r="54" spans="2:35">
      <c r="B54" s="288">
        <v>20250402</v>
      </c>
      <c r="C54" s="261" t="s">
        <v>39</v>
      </c>
      <c r="D54" s="269">
        <v>2230</v>
      </c>
      <c r="E54" s="261">
        <v>9592</v>
      </c>
      <c r="F54" s="261"/>
      <c r="G54" s="269"/>
      <c r="H54" s="261">
        <v>9307</v>
      </c>
      <c r="I54" s="261"/>
      <c r="J54" s="269"/>
      <c r="K54" s="261">
        <v>-2312</v>
      </c>
      <c r="L54" s="261">
        <v>-2312</v>
      </c>
      <c r="M54" s="269">
        <v>-2071</v>
      </c>
      <c r="N54" s="261" t="s">
        <v>40</v>
      </c>
      <c r="O54" s="269" t="s">
        <v>41</v>
      </c>
      <c r="P54" s="197" t="str">
        <f t="shared" si="0"/>
        <v>NA</v>
      </c>
      <c r="Q54" s="257" t="str">
        <f t="shared" si="1"/>
        <v>NA</v>
      </c>
      <c r="R54" s="272">
        <f t="shared" si="2"/>
        <v>0</v>
      </c>
      <c r="S54" s="264"/>
      <c r="T54" s="260"/>
      <c r="U54" s="280" t="s">
        <v>5</v>
      </c>
      <c r="V54" s="258">
        <v>386</v>
      </c>
      <c r="W54" s="270"/>
      <c r="X54" s="257"/>
      <c r="Y54" s="257"/>
      <c r="Z54" s="270"/>
      <c r="AA54" s="257"/>
      <c r="AB54" s="257"/>
      <c r="AC54" s="270"/>
      <c r="AD54" s="257"/>
      <c r="AE54" s="257"/>
      <c r="AF54" s="270"/>
      <c r="AG54" s="257"/>
      <c r="AH54" s="257"/>
      <c r="AI54" s="270"/>
    </row>
    <row r="55" spans="2:35">
      <c r="B55" s="288">
        <v>20250402</v>
      </c>
      <c r="C55" s="261" t="s">
        <v>39</v>
      </c>
      <c r="D55" s="269">
        <v>2330</v>
      </c>
      <c r="E55" s="261">
        <v>8782</v>
      </c>
      <c r="F55" s="261"/>
      <c r="G55" s="269"/>
      <c r="H55" s="261">
        <v>8668</v>
      </c>
      <c r="I55" s="261"/>
      <c r="J55" s="269"/>
      <c r="K55" s="261">
        <v>-1464</v>
      </c>
      <c r="L55" s="261">
        <v>-1464</v>
      </c>
      <c r="M55" s="269">
        <v>-1368</v>
      </c>
      <c r="N55" s="261" t="s">
        <v>40</v>
      </c>
      <c r="O55" s="269" t="s">
        <v>41</v>
      </c>
      <c r="P55" s="197" t="str">
        <f t="shared" si="0"/>
        <v>NA</v>
      </c>
      <c r="Q55" s="257" t="str">
        <f t="shared" si="1"/>
        <v>NA</v>
      </c>
      <c r="R55" s="272">
        <f t="shared" si="2"/>
        <v>0</v>
      </c>
      <c r="S55" s="264"/>
      <c r="T55" s="260"/>
      <c r="U55" s="280" t="s">
        <v>5</v>
      </c>
      <c r="V55" s="258">
        <v>386</v>
      </c>
      <c r="W55" s="270"/>
      <c r="X55" s="257"/>
      <c r="Y55" s="257"/>
      <c r="Z55" s="270"/>
      <c r="AA55" s="257"/>
      <c r="AB55" s="257"/>
      <c r="AC55" s="270"/>
      <c r="AD55" s="257"/>
      <c r="AE55" s="257"/>
      <c r="AF55" s="270"/>
      <c r="AG55" s="257"/>
      <c r="AH55" s="257"/>
      <c r="AI55" s="270"/>
    </row>
    <row r="56" spans="2:35">
      <c r="B56" s="288">
        <v>20250403</v>
      </c>
      <c r="C56" s="261" t="s">
        <v>39</v>
      </c>
      <c r="D56" s="269">
        <v>30</v>
      </c>
      <c r="E56" s="261">
        <v>7652</v>
      </c>
      <c r="F56" s="261"/>
      <c r="G56" s="269"/>
      <c r="H56" s="261">
        <v>7652</v>
      </c>
      <c r="I56" s="261"/>
      <c r="J56" s="269"/>
      <c r="K56" s="261">
        <v>-3454</v>
      </c>
      <c r="L56" s="261">
        <v>-3454</v>
      </c>
      <c r="M56" s="269">
        <v>-3454</v>
      </c>
      <c r="N56" s="261" t="s">
        <v>40</v>
      </c>
      <c r="O56" s="269" t="s">
        <v>41</v>
      </c>
      <c r="P56" s="197" t="str">
        <f t="shared" si="0"/>
        <v>NA</v>
      </c>
      <c r="Q56" s="257" t="str">
        <f t="shared" si="1"/>
        <v>NA</v>
      </c>
      <c r="R56" s="272">
        <f t="shared" si="2"/>
        <v>0</v>
      </c>
      <c r="S56" s="264"/>
      <c r="T56" s="260"/>
      <c r="U56" s="280" t="s">
        <v>5</v>
      </c>
      <c r="V56" s="258">
        <v>386</v>
      </c>
      <c r="W56" s="270"/>
      <c r="X56" s="257"/>
      <c r="Y56" s="257"/>
      <c r="Z56" s="270"/>
      <c r="AA56" s="257"/>
      <c r="AB56" s="257"/>
      <c r="AC56" s="270"/>
      <c r="AD56" s="257"/>
      <c r="AE56" s="257"/>
      <c r="AF56" s="270"/>
      <c r="AG56" s="257"/>
      <c r="AH56" s="257"/>
      <c r="AI56" s="270"/>
    </row>
    <row r="57" spans="2:35">
      <c r="B57" s="288">
        <v>20250403</v>
      </c>
      <c r="C57" s="261" t="s">
        <v>39</v>
      </c>
      <c r="D57" s="269">
        <v>130</v>
      </c>
      <c r="E57" s="261">
        <v>7652</v>
      </c>
      <c r="F57" s="261"/>
      <c r="G57" s="269"/>
      <c r="H57" s="261">
        <v>7652</v>
      </c>
      <c r="I57" s="261"/>
      <c r="J57" s="269"/>
      <c r="K57" s="261">
        <v>-3454</v>
      </c>
      <c r="L57" s="261">
        <v>-3454</v>
      </c>
      <c r="M57" s="269">
        <v>-3454</v>
      </c>
      <c r="N57" s="261" t="s">
        <v>40</v>
      </c>
      <c r="O57" s="269" t="s">
        <v>41</v>
      </c>
      <c r="P57" s="197" t="str">
        <f t="shared" si="0"/>
        <v>NA</v>
      </c>
      <c r="Q57" s="257" t="str">
        <f t="shared" si="1"/>
        <v>NA</v>
      </c>
      <c r="R57" s="272">
        <f t="shared" si="2"/>
        <v>0</v>
      </c>
      <c r="S57" s="264"/>
      <c r="T57" s="260"/>
      <c r="U57" s="280" t="s">
        <v>5</v>
      </c>
      <c r="V57" s="258">
        <v>359</v>
      </c>
      <c r="W57" s="270"/>
      <c r="X57" s="257"/>
      <c r="Y57" s="257"/>
      <c r="Z57" s="270"/>
      <c r="AA57" s="257"/>
      <c r="AB57" s="257"/>
      <c r="AC57" s="270"/>
      <c r="AD57" s="257"/>
      <c r="AE57" s="257"/>
      <c r="AF57" s="270"/>
      <c r="AG57" s="257"/>
      <c r="AH57" s="257"/>
      <c r="AI57" s="270"/>
    </row>
    <row r="58" spans="2:35">
      <c r="B58" s="288">
        <v>20250403</v>
      </c>
      <c r="C58" s="261" t="s">
        <v>39</v>
      </c>
      <c r="D58" s="269">
        <v>230</v>
      </c>
      <c r="E58" s="261">
        <v>7652</v>
      </c>
      <c r="F58" s="261"/>
      <c r="G58" s="269"/>
      <c r="H58" s="261">
        <v>7652</v>
      </c>
      <c r="I58" s="261"/>
      <c r="J58" s="269"/>
      <c r="K58" s="261">
        <v>-3454</v>
      </c>
      <c r="L58" s="261">
        <v>-3454</v>
      </c>
      <c r="M58" s="269">
        <v>-3454</v>
      </c>
      <c r="N58" s="261" t="s">
        <v>40</v>
      </c>
      <c r="O58" s="269" t="s">
        <v>41</v>
      </c>
      <c r="P58" s="197" t="str">
        <f t="shared" si="0"/>
        <v>NA</v>
      </c>
      <c r="Q58" s="257" t="str">
        <f t="shared" si="1"/>
        <v>NA</v>
      </c>
      <c r="R58" s="272">
        <f t="shared" si="2"/>
        <v>0</v>
      </c>
      <c r="S58" s="264"/>
      <c r="T58" s="260"/>
      <c r="U58" s="280" t="s">
        <v>5</v>
      </c>
      <c r="V58" s="258">
        <v>359</v>
      </c>
      <c r="W58" s="270"/>
      <c r="X58" s="257"/>
      <c r="Y58" s="257"/>
      <c r="Z58" s="270"/>
      <c r="AA58" s="257"/>
      <c r="AB58" s="257"/>
      <c r="AC58" s="270"/>
      <c r="AD58" s="257"/>
      <c r="AE58" s="257"/>
      <c r="AF58" s="270"/>
      <c r="AG58" s="257"/>
      <c r="AH58" s="257"/>
      <c r="AI58" s="270"/>
    </row>
    <row r="59" spans="2:35">
      <c r="B59" s="288">
        <v>20250403</v>
      </c>
      <c r="C59" s="261" t="s">
        <v>39</v>
      </c>
      <c r="D59" s="269">
        <v>330</v>
      </c>
      <c r="E59" s="261">
        <v>7153</v>
      </c>
      <c r="F59" s="261"/>
      <c r="G59" s="269"/>
      <c r="H59" s="261">
        <v>7152</v>
      </c>
      <c r="I59" s="261"/>
      <c r="J59" s="269"/>
      <c r="K59" s="261">
        <v>-2501</v>
      </c>
      <c r="L59" s="261">
        <v>-2501</v>
      </c>
      <c r="M59" s="269">
        <v>-2500</v>
      </c>
      <c r="N59" s="261" t="s">
        <v>40</v>
      </c>
      <c r="O59" s="269" t="s">
        <v>41</v>
      </c>
      <c r="P59" s="197" t="str">
        <f t="shared" si="0"/>
        <v>NA</v>
      </c>
      <c r="Q59" s="257" t="str">
        <f t="shared" si="1"/>
        <v>NA</v>
      </c>
      <c r="R59" s="272">
        <f t="shared" si="2"/>
        <v>0</v>
      </c>
      <c r="S59" s="264"/>
      <c r="T59" s="260"/>
      <c r="U59" s="280" t="s">
        <v>5</v>
      </c>
      <c r="V59" s="258">
        <v>359</v>
      </c>
      <c r="W59" s="270"/>
      <c r="X59" s="257"/>
      <c r="Y59" s="257"/>
      <c r="Z59" s="270"/>
      <c r="AA59" s="257"/>
      <c r="AB59" s="257"/>
      <c r="AC59" s="270"/>
      <c r="AD59" s="257"/>
      <c r="AE59" s="257"/>
      <c r="AF59" s="270"/>
      <c r="AG59" s="257"/>
      <c r="AH59" s="257"/>
      <c r="AI59" s="270"/>
    </row>
    <row r="60" spans="2:35">
      <c r="B60" s="288">
        <v>20250403</v>
      </c>
      <c r="C60" s="261" t="s">
        <v>39</v>
      </c>
      <c r="D60" s="269">
        <v>430</v>
      </c>
      <c r="E60" s="261">
        <v>7153</v>
      </c>
      <c r="F60" s="261"/>
      <c r="G60" s="269"/>
      <c r="H60" s="261">
        <v>7152</v>
      </c>
      <c r="I60" s="261"/>
      <c r="J60" s="269"/>
      <c r="K60" s="261">
        <v>-2501</v>
      </c>
      <c r="L60" s="261">
        <v>-2501</v>
      </c>
      <c r="M60" s="269">
        <v>-2500</v>
      </c>
      <c r="N60" s="261" t="s">
        <v>40</v>
      </c>
      <c r="O60" s="269" t="s">
        <v>41</v>
      </c>
      <c r="P60" s="197" t="str">
        <f t="shared" si="0"/>
        <v>NA</v>
      </c>
      <c r="Q60" s="257" t="str">
        <f t="shared" si="1"/>
        <v>NA</v>
      </c>
      <c r="R60" s="272">
        <f t="shared" si="2"/>
        <v>0</v>
      </c>
      <c r="S60" s="264"/>
      <c r="T60" s="260"/>
      <c r="U60" s="280" t="s">
        <v>5</v>
      </c>
      <c r="V60" s="258">
        <v>357</v>
      </c>
      <c r="W60" s="270"/>
      <c r="X60" s="257"/>
      <c r="Y60" s="257"/>
      <c r="Z60" s="270"/>
      <c r="AA60" s="257"/>
      <c r="AB60" s="257"/>
      <c r="AC60" s="270"/>
      <c r="AD60" s="257"/>
      <c r="AE60" s="257"/>
      <c r="AF60" s="270"/>
      <c r="AG60" s="257"/>
      <c r="AH60" s="257"/>
      <c r="AI60" s="270"/>
    </row>
    <row r="61" spans="2:35">
      <c r="B61" s="288">
        <v>20250403</v>
      </c>
      <c r="C61" s="261" t="s">
        <v>39</v>
      </c>
      <c r="D61" s="269">
        <v>530</v>
      </c>
      <c r="E61" s="261">
        <v>7153</v>
      </c>
      <c r="F61" s="261"/>
      <c r="G61" s="269"/>
      <c r="H61" s="261">
        <v>7152</v>
      </c>
      <c r="I61" s="261"/>
      <c r="J61" s="269"/>
      <c r="K61" s="261">
        <v>-2501</v>
      </c>
      <c r="L61" s="261">
        <v>-2501</v>
      </c>
      <c r="M61" s="269">
        <v>-2500</v>
      </c>
      <c r="N61" s="261" t="s">
        <v>40</v>
      </c>
      <c r="O61" s="269" t="s">
        <v>41</v>
      </c>
      <c r="P61" s="197" t="str">
        <f t="shared" si="0"/>
        <v>NA</v>
      </c>
      <c r="Q61" s="257" t="str">
        <f t="shared" si="1"/>
        <v>NA</v>
      </c>
      <c r="R61" s="272">
        <f t="shared" si="2"/>
        <v>0</v>
      </c>
      <c r="S61" s="264"/>
      <c r="T61" s="260"/>
      <c r="U61" s="280" t="s">
        <v>5</v>
      </c>
      <c r="V61" s="258">
        <v>450</v>
      </c>
      <c r="W61" s="270" t="s">
        <v>42</v>
      </c>
      <c r="X61" s="257"/>
      <c r="Y61" s="257"/>
      <c r="Z61" s="270"/>
      <c r="AA61" s="257"/>
      <c r="AB61" s="257"/>
      <c r="AC61" s="270"/>
      <c r="AD61" s="257"/>
      <c r="AE61" s="257"/>
      <c r="AF61" s="270"/>
      <c r="AG61" s="257"/>
      <c r="AH61" s="257"/>
      <c r="AI61" s="270"/>
    </row>
    <row r="62" spans="2:35">
      <c r="B62" s="288">
        <v>20250403</v>
      </c>
      <c r="C62" s="261" t="s">
        <v>39</v>
      </c>
      <c r="D62" s="269">
        <v>630</v>
      </c>
      <c r="E62" s="261">
        <v>6953</v>
      </c>
      <c r="F62" s="261"/>
      <c r="G62" s="269"/>
      <c r="H62" s="261">
        <v>6952</v>
      </c>
      <c r="I62" s="261"/>
      <c r="J62" s="269"/>
      <c r="K62" s="261">
        <v>-2298</v>
      </c>
      <c r="L62" s="261">
        <v>-2298</v>
      </c>
      <c r="M62" s="269">
        <v>-2297</v>
      </c>
      <c r="N62" s="261" t="s">
        <v>40</v>
      </c>
      <c r="O62" s="269" t="s">
        <v>41</v>
      </c>
      <c r="P62" s="197" t="str">
        <f t="shared" si="0"/>
        <v>NA</v>
      </c>
      <c r="Q62" s="257" t="str">
        <f t="shared" si="1"/>
        <v>NA</v>
      </c>
      <c r="R62" s="272">
        <f t="shared" si="2"/>
        <v>0</v>
      </c>
      <c r="S62" s="264"/>
      <c r="T62" s="260"/>
      <c r="U62" s="280" t="s">
        <v>5</v>
      </c>
      <c r="V62" s="258">
        <v>450</v>
      </c>
      <c r="W62" s="270" t="s">
        <v>42</v>
      </c>
      <c r="X62" s="257"/>
      <c r="Y62" s="257"/>
      <c r="Z62" s="270"/>
      <c r="AA62" s="257"/>
      <c r="AB62" s="257"/>
      <c r="AC62" s="270"/>
      <c r="AD62" s="257"/>
      <c r="AE62" s="257"/>
      <c r="AF62" s="270"/>
      <c r="AG62" s="257"/>
      <c r="AH62" s="257"/>
      <c r="AI62" s="270"/>
    </row>
    <row r="63" spans="2:35">
      <c r="B63" s="288">
        <v>20250403</v>
      </c>
      <c r="C63" s="261" t="s">
        <v>39</v>
      </c>
      <c r="D63" s="269">
        <v>730</v>
      </c>
      <c r="E63" s="261">
        <v>8542</v>
      </c>
      <c r="F63" s="261"/>
      <c r="G63" s="269"/>
      <c r="H63" s="261">
        <v>8452</v>
      </c>
      <c r="I63" s="261"/>
      <c r="J63" s="269"/>
      <c r="K63" s="261">
        <v>-4394</v>
      </c>
      <c r="L63" s="261">
        <v>-4394</v>
      </c>
      <c r="M63" s="269">
        <v>-4294</v>
      </c>
      <c r="N63" s="261" t="s">
        <v>40</v>
      </c>
      <c r="O63" s="269" t="s">
        <v>41</v>
      </c>
      <c r="P63" s="197" t="str">
        <f t="shared" si="0"/>
        <v>NA</v>
      </c>
      <c r="Q63" s="257" t="str">
        <f t="shared" si="1"/>
        <v>NA</v>
      </c>
      <c r="R63" s="272">
        <f t="shared" si="2"/>
        <v>0</v>
      </c>
      <c r="S63" s="264"/>
      <c r="T63" s="260"/>
      <c r="U63" s="280" t="s">
        <v>5</v>
      </c>
      <c r="V63" s="258">
        <v>400</v>
      </c>
      <c r="W63" s="270"/>
      <c r="X63" s="257"/>
      <c r="Y63" s="257"/>
      <c r="Z63" s="270"/>
      <c r="AA63" s="257"/>
      <c r="AB63" s="257"/>
      <c r="AC63" s="270"/>
      <c r="AD63" s="257"/>
      <c r="AE63" s="257"/>
      <c r="AF63" s="270"/>
      <c r="AG63" s="257"/>
      <c r="AH63" s="257"/>
      <c r="AI63" s="270"/>
    </row>
    <row r="64" spans="2:35">
      <c r="B64" s="288">
        <v>20250403</v>
      </c>
      <c r="C64" s="261" t="s">
        <v>39</v>
      </c>
      <c r="D64" s="269">
        <v>830</v>
      </c>
      <c r="E64" s="261">
        <v>8542</v>
      </c>
      <c r="F64" s="261"/>
      <c r="G64" s="269"/>
      <c r="H64" s="261">
        <v>8500</v>
      </c>
      <c r="I64" s="261"/>
      <c r="J64" s="269"/>
      <c r="K64" s="261">
        <v>-4394</v>
      </c>
      <c r="L64" s="261">
        <v>-4394</v>
      </c>
      <c r="M64" s="269">
        <v>-4342</v>
      </c>
      <c r="N64" s="261" t="s">
        <v>40</v>
      </c>
      <c r="O64" s="269" t="s">
        <v>41</v>
      </c>
      <c r="P64" s="197" t="str">
        <f t="shared" si="0"/>
        <v>NA</v>
      </c>
      <c r="Q64" s="257" t="str">
        <f t="shared" si="1"/>
        <v>NA</v>
      </c>
      <c r="R64" s="272">
        <f t="shared" si="2"/>
        <v>0</v>
      </c>
      <c r="S64" s="264"/>
      <c r="T64" s="260"/>
      <c r="U64" s="280" t="s">
        <v>5</v>
      </c>
      <c r="V64" s="258">
        <v>400</v>
      </c>
      <c r="W64" s="270"/>
      <c r="X64" s="257"/>
      <c r="Y64" s="257"/>
      <c r="Z64" s="270"/>
      <c r="AA64" s="257"/>
      <c r="AB64" s="257"/>
      <c r="AC64" s="270"/>
      <c r="AD64" s="257"/>
      <c r="AE64" s="257"/>
      <c r="AF64" s="270"/>
      <c r="AG64" s="257"/>
      <c r="AH64" s="257"/>
      <c r="AI64" s="270"/>
    </row>
    <row r="65" spans="2:35">
      <c r="B65" s="288">
        <v>20250403</v>
      </c>
      <c r="C65" s="261" t="s">
        <v>39</v>
      </c>
      <c r="D65" s="269">
        <v>930</v>
      </c>
      <c r="E65" s="261">
        <v>7046</v>
      </c>
      <c r="F65" s="261"/>
      <c r="G65" s="269"/>
      <c r="H65" s="261">
        <v>7046</v>
      </c>
      <c r="I65" s="261"/>
      <c r="J65" s="269"/>
      <c r="K65" s="261">
        <v>-2722</v>
      </c>
      <c r="L65" s="261">
        <v>-2722</v>
      </c>
      <c r="M65" s="269">
        <v>-2721</v>
      </c>
      <c r="N65" s="261" t="s">
        <v>40</v>
      </c>
      <c r="O65" s="269" t="s">
        <v>41</v>
      </c>
      <c r="P65" s="197" t="str">
        <f t="shared" si="0"/>
        <v>NA</v>
      </c>
      <c r="Q65" s="257" t="str">
        <f t="shared" si="1"/>
        <v>NA</v>
      </c>
      <c r="R65" s="272">
        <f t="shared" si="2"/>
        <v>0</v>
      </c>
      <c r="S65" s="264"/>
      <c r="T65" s="260"/>
      <c r="U65" s="280" t="s">
        <v>5</v>
      </c>
      <c r="V65" s="258">
        <v>400</v>
      </c>
      <c r="W65" s="270"/>
      <c r="X65" s="257"/>
      <c r="Y65" s="257"/>
      <c r="Z65" s="270"/>
      <c r="AA65" s="257"/>
      <c r="AB65" s="257"/>
      <c r="AC65" s="270"/>
      <c r="AD65" s="257"/>
      <c r="AE65" s="257"/>
      <c r="AF65" s="270"/>
      <c r="AG65" s="257"/>
      <c r="AH65" s="257"/>
      <c r="AI65" s="270"/>
    </row>
    <row r="66" spans="2:35">
      <c r="B66" s="288">
        <v>20250403</v>
      </c>
      <c r="C66" s="261" t="s">
        <v>39</v>
      </c>
      <c r="D66" s="269">
        <v>1030</v>
      </c>
      <c r="E66" s="261">
        <v>7046</v>
      </c>
      <c r="F66" s="261"/>
      <c r="G66" s="269"/>
      <c r="H66" s="261">
        <v>7046</v>
      </c>
      <c r="I66" s="261"/>
      <c r="J66" s="269"/>
      <c r="K66" s="261">
        <v>-2722</v>
      </c>
      <c r="L66" s="261">
        <v>-2722</v>
      </c>
      <c r="M66" s="269">
        <v>-2721</v>
      </c>
      <c r="N66" s="261" t="s">
        <v>40</v>
      </c>
      <c r="O66" s="269" t="s">
        <v>41</v>
      </c>
      <c r="P66" s="197" t="str">
        <f t="shared" si="0"/>
        <v>NA</v>
      </c>
      <c r="Q66" s="257" t="str">
        <f t="shared" si="1"/>
        <v>NA</v>
      </c>
      <c r="R66" s="272">
        <f t="shared" si="2"/>
        <v>0</v>
      </c>
      <c r="S66" s="264"/>
      <c r="T66" s="260"/>
      <c r="U66" s="280" t="s">
        <v>5</v>
      </c>
      <c r="V66" s="258">
        <v>450</v>
      </c>
      <c r="W66" s="270" t="s">
        <v>42</v>
      </c>
      <c r="X66" s="257"/>
      <c r="Y66" s="257"/>
      <c r="Z66" s="270"/>
      <c r="AA66" s="257"/>
      <c r="AB66" s="257"/>
      <c r="AC66" s="270"/>
      <c r="AD66" s="257"/>
      <c r="AE66" s="257"/>
      <c r="AF66" s="270"/>
      <c r="AG66" s="257"/>
      <c r="AH66" s="257"/>
      <c r="AI66" s="270"/>
    </row>
    <row r="67" spans="2:35">
      <c r="B67" s="288">
        <v>20250403</v>
      </c>
      <c r="C67" s="261" t="s">
        <v>39</v>
      </c>
      <c r="D67" s="269">
        <v>1130</v>
      </c>
      <c r="E67" s="261">
        <v>7046</v>
      </c>
      <c r="F67" s="261"/>
      <c r="G67" s="269"/>
      <c r="H67" s="261">
        <v>7046</v>
      </c>
      <c r="I67" s="261"/>
      <c r="J67" s="269"/>
      <c r="K67" s="261">
        <v>-2722</v>
      </c>
      <c r="L67" s="261">
        <v>-2722</v>
      </c>
      <c r="M67" s="269">
        <v>-2721</v>
      </c>
      <c r="N67" s="261" t="s">
        <v>40</v>
      </c>
      <c r="O67" s="269" t="s">
        <v>41</v>
      </c>
      <c r="P67" s="197" t="str">
        <f t="shared" si="0"/>
        <v>NA</v>
      </c>
      <c r="Q67" s="257" t="str">
        <f t="shared" si="1"/>
        <v>NA</v>
      </c>
      <c r="R67" s="272">
        <f t="shared" si="2"/>
        <v>0</v>
      </c>
      <c r="S67" s="264"/>
      <c r="T67" s="260"/>
      <c r="U67" s="280" t="s">
        <v>5</v>
      </c>
      <c r="V67" s="258">
        <v>450</v>
      </c>
      <c r="W67" s="270" t="s">
        <v>42</v>
      </c>
      <c r="X67" s="257"/>
      <c r="Y67" s="257"/>
      <c r="Z67" s="270"/>
      <c r="AA67" s="257"/>
      <c r="AB67" s="257"/>
      <c r="AC67" s="270"/>
      <c r="AD67" s="257"/>
      <c r="AE67" s="257"/>
      <c r="AF67" s="270"/>
      <c r="AG67" s="257"/>
      <c r="AH67" s="257"/>
      <c r="AI67" s="270"/>
    </row>
    <row r="68" spans="2:35">
      <c r="B68" s="288">
        <v>20250403</v>
      </c>
      <c r="C68" s="261" t="s">
        <v>39</v>
      </c>
      <c r="D68" s="269">
        <v>1230</v>
      </c>
      <c r="E68" s="261">
        <v>8136</v>
      </c>
      <c r="F68" s="261"/>
      <c r="G68" s="269"/>
      <c r="H68" s="261">
        <v>8119</v>
      </c>
      <c r="I68" s="261"/>
      <c r="J68" s="269"/>
      <c r="K68" s="261">
        <v>-4732</v>
      </c>
      <c r="L68" s="261">
        <v>-4732</v>
      </c>
      <c r="M68" s="269">
        <v>-4721</v>
      </c>
      <c r="N68" s="261" t="s">
        <v>40</v>
      </c>
      <c r="O68" s="269" t="s">
        <v>41</v>
      </c>
      <c r="P68" s="197" t="str">
        <f t="shared" si="0"/>
        <v>NA</v>
      </c>
      <c r="Q68" s="257" t="str">
        <f t="shared" si="1"/>
        <v>NA</v>
      </c>
      <c r="R68" s="272">
        <f t="shared" si="2"/>
        <v>0</v>
      </c>
      <c r="S68" s="264"/>
      <c r="T68" s="260"/>
      <c r="U68" s="280" t="s">
        <v>5</v>
      </c>
      <c r="V68" s="258">
        <v>450</v>
      </c>
      <c r="W68" s="270" t="s">
        <v>42</v>
      </c>
      <c r="X68" s="257"/>
      <c r="Y68" s="257"/>
      <c r="Z68" s="270"/>
      <c r="AA68" s="257"/>
      <c r="AB68" s="257"/>
      <c r="AC68" s="270"/>
      <c r="AD68" s="257"/>
      <c r="AE68" s="257"/>
      <c r="AF68" s="270"/>
      <c r="AG68" s="257"/>
      <c r="AH68" s="257"/>
      <c r="AI68" s="270"/>
    </row>
    <row r="69" spans="2:35">
      <c r="B69" s="288">
        <v>20250403</v>
      </c>
      <c r="C69" s="261" t="s">
        <v>39</v>
      </c>
      <c r="D69" s="269">
        <v>1330</v>
      </c>
      <c r="E69" s="261">
        <v>8136</v>
      </c>
      <c r="F69" s="261"/>
      <c r="G69" s="269"/>
      <c r="H69" s="261">
        <v>8119</v>
      </c>
      <c r="I69" s="261"/>
      <c r="J69" s="269"/>
      <c r="K69" s="261">
        <v>-4732</v>
      </c>
      <c r="L69" s="261">
        <v>-4732</v>
      </c>
      <c r="M69" s="269">
        <v>-4721</v>
      </c>
      <c r="N69" s="261" t="s">
        <v>40</v>
      </c>
      <c r="O69" s="269" t="s">
        <v>41</v>
      </c>
      <c r="P69" s="197" t="str">
        <f t="shared" si="0"/>
        <v>NA</v>
      </c>
      <c r="Q69" s="257" t="str">
        <f t="shared" si="1"/>
        <v>NA</v>
      </c>
      <c r="R69" s="272">
        <f t="shared" si="2"/>
        <v>0</v>
      </c>
      <c r="S69" s="264"/>
      <c r="T69" s="260"/>
      <c r="U69" s="280" t="s">
        <v>5</v>
      </c>
      <c r="V69" s="258">
        <v>370</v>
      </c>
      <c r="W69" s="270"/>
      <c r="X69" s="257"/>
      <c r="Y69" s="257"/>
      <c r="Z69" s="270"/>
      <c r="AA69" s="257"/>
      <c r="AB69" s="257"/>
      <c r="AC69" s="270"/>
      <c r="AD69" s="257"/>
      <c r="AE69" s="257"/>
      <c r="AF69" s="270"/>
      <c r="AG69" s="257"/>
      <c r="AH69" s="257"/>
      <c r="AI69" s="270"/>
    </row>
    <row r="70" spans="2:35">
      <c r="B70" s="288">
        <v>20250403</v>
      </c>
      <c r="C70" s="261" t="s">
        <v>39</v>
      </c>
      <c r="D70" s="269">
        <v>1430</v>
      </c>
      <c r="E70" s="261">
        <v>8136</v>
      </c>
      <c r="F70" s="261"/>
      <c r="G70" s="269"/>
      <c r="H70" s="261">
        <v>8057</v>
      </c>
      <c r="I70" s="261"/>
      <c r="J70" s="269"/>
      <c r="K70" s="261">
        <v>-4732</v>
      </c>
      <c r="L70" s="261">
        <v>-4732</v>
      </c>
      <c r="M70" s="269">
        <v>-4658</v>
      </c>
      <c r="N70" s="261" t="s">
        <v>40</v>
      </c>
      <c r="O70" s="269" t="s">
        <v>41</v>
      </c>
      <c r="P70" s="197" t="str">
        <f t="shared" si="0"/>
        <v>NA</v>
      </c>
      <c r="Q70" s="257" t="str">
        <f t="shared" si="1"/>
        <v>NA</v>
      </c>
      <c r="R70" s="272">
        <f t="shared" si="2"/>
        <v>0</v>
      </c>
      <c r="S70" s="264"/>
      <c r="T70" s="260"/>
      <c r="U70" s="280" t="s">
        <v>5</v>
      </c>
      <c r="V70" s="258">
        <v>370</v>
      </c>
      <c r="W70" s="270"/>
      <c r="X70" s="257"/>
      <c r="Y70" s="257"/>
      <c r="Z70" s="270"/>
      <c r="AA70" s="257"/>
      <c r="AB70" s="257"/>
      <c r="AC70" s="270"/>
      <c r="AD70" s="257"/>
      <c r="AE70" s="257"/>
      <c r="AF70" s="270"/>
      <c r="AG70" s="257"/>
      <c r="AH70" s="257"/>
      <c r="AI70" s="270"/>
    </row>
    <row r="71" spans="2:35">
      <c r="B71" s="288">
        <v>20250403</v>
      </c>
      <c r="C71" s="261" t="s">
        <v>39</v>
      </c>
      <c r="D71" s="269">
        <v>1530</v>
      </c>
      <c r="E71" s="261">
        <v>6557</v>
      </c>
      <c r="F71" s="261"/>
      <c r="G71" s="269"/>
      <c r="H71" s="261">
        <v>6557</v>
      </c>
      <c r="I71" s="261"/>
      <c r="J71" s="269"/>
      <c r="K71" s="261">
        <v>-2978</v>
      </c>
      <c r="L71" s="261">
        <v>-2978</v>
      </c>
      <c r="M71" s="269">
        <v>-2977</v>
      </c>
      <c r="N71" s="261" t="s">
        <v>40</v>
      </c>
      <c r="O71" s="269" t="s">
        <v>41</v>
      </c>
      <c r="P71" s="197" t="str">
        <f t="shared" si="0"/>
        <v>NA</v>
      </c>
      <c r="Q71" s="257" t="str">
        <f t="shared" si="1"/>
        <v>NA</v>
      </c>
      <c r="R71" s="272">
        <f t="shared" si="2"/>
        <v>0</v>
      </c>
      <c r="S71" s="264"/>
      <c r="T71" s="260"/>
      <c r="U71" s="280" t="s">
        <v>5</v>
      </c>
      <c r="V71" s="258">
        <v>382</v>
      </c>
      <c r="W71" s="270"/>
      <c r="X71" s="257"/>
      <c r="Y71" s="257"/>
      <c r="Z71" s="270"/>
      <c r="AA71" s="257"/>
      <c r="AB71" s="257"/>
      <c r="AC71" s="270"/>
      <c r="AD71" s="257"/>
      <c r="AE71" s="257"/>
      <c r="AF71" s="270"/>
      <c r="AG71" s="257"/>
      <c r="AH71" s="257"/>
      <c r="AI71" s="270"/>
    </row>
    <row r="72" spans="2:35">
      <c r="B72" s="288">
        <v>20250403</v>
      </c>
      <c r="C72" s="261" t="s">
        <v>39</v>
      </c>
      <c r="D72" s="269">
        <v>1630</v>
      </c>
      <c r="E72" s="261">
        <v>6557</v>
      </c>
      <c r="F72" s="261"/>
      <c r="G72" s="269"/>
      <c r="H72" s="261">
        <v>6557</v>
      </c>
      <c r="I72" s="261"/>
      <c r="J72" s="269"/>
      <c r="K72" s="261">
        <v>-2978</v>
      </c>
      <c r="L72" s="261">
        <v>-2978</v>
      </c>
      <c r="M72" s="269">
        <v>-2977</v>
      </c>
      <c r="N72" s="261" t="s">
        <v>40</v>
      </c>
      <c r="O72" s="269" t="s">
        <v>41</v>
      </c>
      <c r="P72" s="197" t="str">
        <f t="shared" si="0"/>
        <v>NA</v>
      </c>
      <c r="Q72" s="257" t="str">
        <f t="shared" si="1"/>
        <v>NA</v>
      </c>
      <c r="R72" s="272">
        <f t="shared" si="2"/>
        <v>0</v>
      </c>
      <c r="S72" s="264"/>
      <c r="T72" s="260"/>
      <c r="U72" s="280" t="s">
        <v>5</v>
      </c>
      <c r="V72" s="258">
        <v>339</v>
      </c>
      <c r="W72" s="270"/>
      <c r="X72" s="257"/>
      <c r="Y72" s="257"/>
      <c r="Z72" s="270"/>
      <c r="AA72" s="257"/>
      <c r="AB72" s="258"/>
      <c r="AC72" s="270"/>
      <c r="AD72" s="257"/>
      <c r="AE72" s="257"/>
      <c r="AF72" s="270"/>
      <c r="AG72" s="257"/>
      <c r="AH72" s="257"/>
      <c r="AI72" s="270"/>
    </row>
    <row r="73" spans="2:35">
      <c r="B73" s="288">
        <v>20250403</v>
      </c>
      <c r="C73" s="261" t="s">
        <v>39</v>
      </c>
      <c r="D73" s="269">
        <v>1730</v>
      </c>
      <c r="E73" s="261">
        <v>7857</v>
      </c>
      <c r="F73" s="261"/>
      <c r="G73" s="269"/>
      <c r="H73" s="261">
        <v>7857</v>
      </c>
      <c r="I73" s="261"/>
      <c r="J73" s="269"/>
      <c r="K73" s="261">
        <v>-4237</v>
      </c>
      <c r="L73" s="261">
        <v>-4237</v>
      </c>
      <c r="M73" s="269">
        <v>-4237</v>
      </c>
      <c r="N73" s="261" t="s">
        <v>40</v>
      </c>
      <c r="O73" s="269" t="s">
        <v>41</v>
      </c>
      <c r="P73" s="197" t="str">
        <f t="shared" ref="P73:P136" si="3">IF(AND(ISNUMBER(D73),ISNUMBER(G73),ISBLANK(E73)),D73-G73,"NA")</f>
        <v>NA</v>
      </c>
      <c r="Q73" s="257" t="str">
        <f t="shared" ref="Q73:Q136" si="4">IF(AND(ISNUMBER(O73),ISNUMBER(P73),ISBLANK(B73)),P73+O73,"NA")</f>
        <v>NA</v>
      </c>
      <c r="R73" s="272">
        <f t="shared" ref="R73:R136" si="5">IF(J73&lt;0,0,IF(J73=H73,J73,J73-(I73-J73)))</f>
        <v>0</v>
      </c>
      <c r="S73" s="264"/>
      <c r="T73" s="260"/>
      <c r="U73" s="280" t="s">
        <v>5</v>
      </c>
      <c r="V73" s="258">
        <v>339</v>
      </c>
      <c r="W73" s="270"/>
      <c r="X73" s="257"/>
      <c r="Y73" s="257"/>
      <c r="Z73" s="270"/>
      <c r="AA73" s="257"/>
      <c r="AB73" s="258"/>
      <c r="AC73" s="270"/>
      <c r="AD73" s="257"/>
      <c r="AE73" s="257"/>
      <c r="AF73" s="270"/>
      <c r="AG73" s="257"/>
      <c r="AH73" s="257"/>
      <c r="AI73" s="270"/>
    </row>
    <row r="74" spans="2:35">
      <c r="B74" s="288">
        <v>20250403</v>
      </c>
      <c r="C74" s="261" t="s">
        <v>39</v>
      </c>
      <c r="D74" s="269">
        <v>1830</v>
      </c>
      <c r="E74" s="261"/>
      <c r="F74" s="261">
        <v>6579</v>
      </c>
      <c r="G74" s="269">
        <v>392</v>
      </c>
      <c r="H74" s="261"/>
      <c r="I74" s="261">
        <v>6578</v>
      </c>
      <c r="J74" s="269">
        <v>392</v>
      </c>
      <c r="K74" s="261">
        <v>-1854</v>
      </c>
      <c r="L74" s="261">
        <v>-1854</v>
      </c>
      <c r="M74" s="269">
        <v>0</v>
      </c>
      <c r="N74" s="261" t="s">
        <v>46</v>
      </c>
      <c r="O74" s="269" t="s">
        <v>41</v>
      </c>
      <c r="P74" s="197">
        <f t="shared" si="3"/>
        <v>1438</v>
      </c>
      <c r="Q74" s="257" t="str">
        <f t="shared" si="4"/>
        <v>NA</v>
      </c>
      <c r="R74" s="272">
        <f t="shared" si="5"/>
        <v>-5794</v>
      </c>
      <c r="S74" s="264"/>
      <c r="T74" s="260"/>
      <c r="U74" s="280" t="s">
        <v>5</v>
      </c>
      <c r="V74" s="258">
        <v>339</v>
      </c>
      <c r="W74" s="270"/>
      <c r="X74" s="257"/>
      <c r="Y74" s="257"/>
      <c r="Z74" s="270"/>
      <c r="AA74" s="257"/>
      <c r="AB74" s="258"/>
      <c r="AC74" s="270"/>
      <c r="AD74" s="257"/>
      <c r="AE74" s="257"/>
      <c r="AF74" s="270"/>
      <c r="AG74" s="257"/>
      <c r="AH74" s="257"/>
      <c r="AI74" s="270"/>
    </row>
    <row r="75" spans="2:35">
      <c r="B75" s="288">
        <v>20250403</v>
      </c>
      <c r="C75" s="261" t="s">
        <v>39</v>
      </c>
      <c r="D75" s="269">
        <v>1930</v>
      </c>
      <c r="E75" s="261"/>
      <c r="F75" s="261">
        <v>6579</v>
      </c>
      <c r="G75" s="269">
        <v>392</v>
      </c>
      <c r="H75" s="261"/>
      <c r="I75" s="261">
        <v>6578</v>
      </c>
      <c r="J75" s="269">
        <v>392</v>
      </c>
      <c r="K75" s="261">
        <v>-1854</v>
      </c>
      <c r="L75" s="261">
        <v>-1854</v>
      </c>
      <c r="M75" s="269">
        <v>0</v>
      </c>
      <c r="N75" s="261" t="s">
        <v>46</v>
      </c>
      <c r="O75" s="269" t="s">
        <v>41</v>
      </c>
      <c r="P75" s="197">
        <f t="shared" si="3"/>
        <v>1538</v>
      </c>
      <c r="Q75" s="257" t="str">
        <f t="shared" si="4"/>
        <v>NA</v>
      </c>
      <c r="R75" s="272">
        <f t="shared" si="5"/>
        <v>-5794</v>
      </c>
      <c r="S75" s="264"/>
      <c r="T75" s="260"/>
      <c r="U75" s="280" t="s">
        <v>5</v>
      </c>
      <c r="V75" s="258">
        <v>339</v>
      </c>
      <c r="W75" s="270"/>
      <c r="X75" s="257"/>
      <c r="Y75" s="257"/>
      <c r="Z75" s="270"/>
      <c r="AA75" s="257"/>
      <c r="AB75" s="258"/>
      <c r="AC75" s="270"/>
      <c r="AD75" s="257"/>
      <c r="AE75" s="257"/>
      <c r="AF75" s="270"/>
      <c r="AG75" s="257"/>
      <c r="AH75" s="257"/>
      <c r="AI75" s="270"/>
    </row>
    <row r="76" spans="2:35">
      <c r="B76" s="288">
        <v>20250403</v>
      </c>
      <c r="C76" s="261" t="s">
        <v>39</v>
      </c>
      <c r="D76" s="269">
        <v>2030</v>
      </c>
      <c r="E76" s="261"/>
      <c r="F76" s="261">
        <v>6579</v>
      </c>
      <c r="G76" s="269">
        <v>392</v>
      </c>
      <c r="H76" s="261"/>
      <c r="I76" s="261">
        <v>6578</v>
      </c>
      <c r="J76" s="269">
        <v>392</v>
      </c>
      <c r="K76" s="261">
        <v>-1854</v>
      </c>
      <c r="L76" s="261">
        <v>-1854</v>
      </c>
      <c r="M76" s="269">
        <v>0</v>
      </c>
      <c r="N76" s="261" t="s">
        <v>46</v>
      </c>
      <c r="O76" s="269" t="s">
        <v>41</v>
      </c>
      <c r="P76" s="197">
        <f t="shared" si="3"/>
        <v>1638</v>
      </c>
      <c r="Q76" s="257" t="str">
        <f t="shared" si="4"/>
        <v>NA</v>
      </c>
      <c r="R76" s="272">
        <f t="shared" si="5"/>
        <v>-5794</v>
      </c>
      <c r="S76" s="264"/>
      <c r="T76" s="260"/>
      <c r="U76" s="280" t="s">
        <v>5</v>
      </c>
      <c r="V76" s="258">
        <v>339</v>
      </c>
      <c r="W76" s="270"/>
      <c r="X76" s="257"/>
      <c r="Y76" s="257"/>
      <c r="Z76" s="270"/>
      <c r="AA76" s="257"/>
      <c r="AB76" s="258"/>
      <c r="AC76" s="270"/>
      <c r="AD76" s="257"/>
      <c r="AE76" s="257"/>
      <c r="AF76" s="270"/>
      <c r="AG76" s="257"/>
      <c r="AH76" s="257"/>
      <c r="AI76" s="270"/>
    </row>
    <row r="77" spans="2:35">
      <c r="B77" s="288">
        <v>20250403</v>
      </c>
      <c r="C77" s="261" t="s">
        <v>39</v>
      </c>
      <c r="D77" s="269">
        <v>2130</v>
      </c>
      <c r="E77" s="261">
        <v>7190</v>
      </c>
      <c r="F77" s="261"/>
      <c r="G77" s="269"/>
      <c r="H77" s="261">
        <v>7189</v>
      </c>
      <c r="I77" s="261"/>
      <c r="J77" s="269"/>
      <c r="K77" s="261">
        <v>-2895</v>
      </c>
      <c r="L77" s="261">
        <v>-2895</v>
      </c>
      <c r="M77" s="269">
        <v>-2895</v>
      </c>
      <c r="N77" s="261" t="s">
        <v>47</v>
      </c>
      <c r="O77" s="269" t="s">
        <v>41</v>
      </c>
      <c r="P77" s="197" t="str">
        <f t="shared" si="3"/>
        <v>NA</v>
      </c>
      <c r="Q77" s="257" t="str">
        <f t="shared" si="4"/>
        <v>NA</v>
      </c>
      <c r="R77" s="272">
        <f t="shared" si="5"/>
        <v>0</v>
      </c>
      <c r="S77" s="264"/>
      <c r="T77" s="260"/>
      <c r="U77" s="280" t="s">
        <v>5</v>
      </c>
      <c r="V77" s="258">
        <v>317</v>
      </c>
      <c r="W77" s="270"/>
      <c r="X77" s="257"/>
      <c r="Y77" s="257"/>
      <c r="Z77" s="270"/>
      <c r="AA77" s="257"/>
      <c r="AB77" s="258"/>
      <c r="AC77" s="270"/>
      <c r="AD77" s="257"/>
      <c r="AE77" s="257"/>
      <c r="AF77" s="270"/>
      <c r="AG77" s="257"/>
      <c r="AH77" s="257"/>
      <c r="AI77" s="270"/>
    </row>
    <row r="78" spans="2:35">
      <c r="B78" s="288">
        <v>20250404</v>
      </c>
      <c r="C78" s="261" t="s">
        <v>39</v>
      </c>
      <c r="D78" s="269">
        <v>30</v>
      </c>
      <c r="E78" s="261">
        <v>7025</v>
      </c>
      <c r="F78" s="261"/>
      <c r="G78" s="269"/>
      <c r="H78" s="261">
        <v>7006</v>
      </c>
      <c r="I78" s="261"/>
      <c r="J78" s="269"/>
      <c r="K78" s="261">
        <v>1910</v>
      </c>
      <c r="L78" s="261">
        <v>196</v>
      </c>
      <c r="M78" s="269">
        <v>1733</v>
      </c>
      <c r="N78" s="261" t="s">
        <v>44</v>
      </c>
      <c r="O78" s="269" t="s">
        <v>45</v>
      </c>
      <c r="P78" s="197" t="str">
        <f t="shared" si="3"/>
        <v>NA</v>
      </c>
      <c r="Q78" s="257" t="str">
        <f t="shared" si="4"/>
        <v>NA</v>
      </c>
      <c r="R78" s="272">
        <f t="shared" si="5"/>
        <v>0</v>
      </c>
      <c r="S78" s="264"/>
      <c r="T78" s="260"/>
      <c r="U78" s="280"/>
      <c r="V78" s="258"/>
      <c r="W78" s="270"/>
      <c r="X78" s="257" t="s">
        <v>6</v>
      </c>
      <c r="Y78" s="205">
        <v>6756</v>
      </c>
      <c r="Z78" s="281" t="s">
        <v>48</v>
      </c>
      <c r="AA78" s="257"/>
      <c r="AB78" s="258"/>
      <c r="AC78" s="270"/>
      <c r="AD78" s="257"/>
      <c r="AE78" s="257"/>
      <c r="AF78" s="270"/>
      <c r="AG78" s="257"/>
      <c r="AH78" s="257"/>
      <c r="AI78" s="270"/>
    </row>
    <row r="79" spans="2:35">
      <c r="B79" s="288">
        <v>20250404</v>
      </c>
      <c r="C79" s="261" t="s">
        <v>39</v>
      </c>
      <c r="D79" s="269">
        <v>130</v>
      </c>
      <c r="E79" s="261">
        <v>7025</v>
      </c>
      <c r="F79" s="261"/>
      <c r="G79" s="269"/>
      <c r="H79" s="261">
        <v>7006</v>
      </c>
      <c r="I79" s="261"/>
      <c r="J79" s="269"/>
      <c r="K79" s="261">
        <v>1910</v>
      </c>
      <c r="L79" s="261">
        <v>196</v>
      </c>
      <c r="M79" s="269">
        <v>1733</v>
      </c>
      <c r="N79" s="261" t="s">
        <v>44</v>
      </c>
      <c r="O79" s="269" t="s">
        <v>45</v>
      </c>
      <c r="P79" s="197" t="str">
        <f t="shared" si="3"/>
        <v>NA</v>
      </c>
      <c r="Q79" s="257" t="str">
        <f t="shared" si="4"/>
        <v>NA</v>
      </c>
      <c r="R79" s="272">
        <f t="shared" si="5"/>
        <v>0</v>
      </c>
      <c r="S79" s="264"/>
      <c r="T79" s="260"/>
      <c r="U79" s="280"/>
      <c r="V79" s="258"/>
      <c r="W79" s="270"/>
      <c r="X79" s="257" t="s">
        <v>6</v>
      </c>
      <c r="Y79" s="205">
        <v>6756</v>
      </c>
      <c r="Z79" s="281" t="s">
        <v>48</v>
      </c>
      <c r="AA79" s="257"/>
      <c r="AB79" s="258"/>
      <c r="AC79" s="270"/>
      <c r="AD79" s="257"/>
      <c r="AE79" s="257"/>
      <c r="AF79" s="270"/>
      <c r="AG79" s="257"/>
      <c r="AH79" s="257"/>
      <c r="AI79" s="270"/>
    </row>
    <row r="80" spans="2:35">
      <c r="B80" s="288">
        <v>20250404</v>
      </c>
      <c r="C80" s="261" t="s">
        <v>39</v>
      </c>
      <c r="D80" s="269">
        <v>230</v>
      </c>
      <c r="E80" s="261">
        <v>7025</v>
      </c>
      <c r="F80" s="261"/>
      <c r="G80" s="269"/>
      <c r="H80" s="261">
        <v>7006</v>
      </c>
      <c r="I80" s="261"/>
      <c r="J80" s="269"/>
      <c r="K80" s="261">
        <v>1910</v>
      </c>
      <c r="L80" s="261">
        <v>196</v>
      </c>
      <c r="M80" s="269">
        <v>1733</v>
      </c>
      <c r="N80" s="261" t="s">
        <v>44</v>
      </c>
      <c r="O80" s="269" t="s">
        <v>45</v>
      </c>
      <c r="P80" s="197" t="str">
        <f t="shared" si="3"/>
        <v>NA</v>
      </c>
      <c r="Q80" s="257" t="str">
        <f t="shared" si="4"/>
        <v>NA</v>
      </c>
      <c r="R80" s="272">
        <f t="shared" si="5"/>
        <v>0</v>
      </c>
      <c r="S80" s="264"/>
      <c r="T80" s="261"/>
      <c r="U80" s="280"/>
      <c r="V80" s="258"/>
      <c r="W80" s="270"/>
      <c r="X80" s="257" t="s">
        <v>6</v>
      </c>
      <c r="Y80" s="205">
        <v>6756</v>
      </c>
      <c r="Z80" s="281" t="s">
        <v>48</v>
      </c>
      <c r="AA80" s="257"/>
      <c r="AB80" s="258"/>
      <c r="AC80" s="270"/>
      <c r="AD80" s="257"/>
      <c r="AE80" s="257"/>
      <c r="AF80" s="270"/>
      <c r="AG80" s="257"/>
      <c r="AH80" s="257"/>
      <c r="AI80" s="270"/>
    </row>
    <row r="81" spans="2:35">
      <c r="B81" s="288">
        <v>20250404</v>
      </c>
      <c r="C81" s="261" t="s">
        <v>39</v>
      </c>
      <c r="D81" s="269">
        <v>330</v>
      </c>
      <c r="E81" s="261">
        <v>6699</v>
      </c>
      <c r="F81" s="261"/>
      <c r="G81" s="269"/>
      <c r="H81" s="261">
        <v>6687</v>
      </c>
      <c r="I81" s="261"/>
      <c r="J81" s="269"/>
      <c r="K81" s="261">
        <v>3428</v>
      </c>
      <c r="L81" s="261">
        <v>219</v>
      </c>
      <c r="M81" s="269">
        <v>3221</v>
      </c>
      <c r="N81" s="261" t="s">
        <v>44</v>
      </c>
      <c r="O81" s="269" t="s">
        <v>45</v>
      </c>
      <c r="P81" s="197" t="str">
        <f t="shared" si="3"/>
        <v>NA</v>
      </c>
      <c r="Q81" s="257" t="str">
        <f t="shared" si="4"/>
        <v>NA</v>
      </c>
      <c r="R81" s="272">
        <f t="shared" si="5"/>
        <v>0</v>
      </c>
      <c r="S81" s="264"/>
      <c r="T81" s="260"/>
      <c r="U81" s="280"/>
      <c r="V81" s="258"/>
      <c r="W81" s="270"/>
      <c r="X81" s="257" t="s">
        <v>6</v>
      </c>
      <c r="Y81" s="205">
        <v>6437</v>
      </c>
      <c r="Z81" s="281" t="s">
        <v>48</v>
      </c>
      <c r="AA81" s="257"/>
      <c r="AB81" s="258"/>
      <c r="AC81" s="270"/>
      <c r="AD81" s="257"/>
      <c r="AE81" s="257"/>
      <c r="AF81" s="270"/>
      <c r="AG81" s="257"/>
      <c r="AH81" s="257"/>
      <c r="AI81" s="270"/>
    </row>
    <row r="82" spans="2:35">
      <c r="B82" s="288">
        <v>20250404</v>
      </c>
      <c r="C82" s="261" t="s">
        <v>39</v>
      </c>
      <c r="D82" s="269">
        <v>430</v>
      </c>
      <c r="E82" s="261">
        <v>6699</v>
      </c>
      <c r="F82" s="261"/>
      <c r="G82" s="269"/>
      <c r="H82" s="261">
        <v>6687</v>
      </c>
      <c r="I82" s="261"/>
      <c r="J82" s="269"/>
      <c r="K82" s="261">
        <v>3428</v>
      </c>
      <c r="L82" s="261">
        <v>219</v>
      </c>
      <c r="M82" s="269">
        <v>3221</v>
      </c>
      <c r="N82" s="261" t="s">
        <v>44</v>
      </c>
      <c r="O82" s="269" t="s">
        <v>45</v>
      </c>
      <c r="P82" s="197" t="str">
        <f t="shared" si="3"/>
        <v>NA</v>
      </c>
      <c r="Q82" s="257" t="str">
        <f t="shared" si="4"/>
        <v>NA</v>
      </c>
      <c r="R82" s="272">
        <f t="shared" si="5"/>
        <v>0</v>
      </c>
      <c r="S82" s="264"/>
      <c r="T82" s="260"/>
      <c r="U82" s="280"/>
      <c r="V82" s="258"/>
      <c r="W82" s="270"/>
      <c r="X82" s="257" t="s">
        <v>6</v>
      </c>
      <c r="Y82" s="205">
        <v>6437</v>
      </c>
      <c r="Z82" s="281" t="s">
        <v>48</v>
      </c>
      <c r="AA82" s="257"/>
      <c r="AB82" s="257"/>
      <c r="AC82" s="270"/>
      <c r="AD82" s="257"/>
      <c r="AE82" s="257"/>
      <c r="AF82" s="270"/>
      <c r="AG82" s="257"/>
      <c r="AH82" s="257"/>
      <c r="AI82" s="270"/>
    </row>
    <row r="83" spans="2:35">
      <c r="B83" s="288">
        <v>20250404</v>
      </c>
      <c r="C83" s="261" t="s">
        <v>39</v>
      </c>
      <c r="D83" s="269">
        <v>530</v>
      </c>
      <c r="E83" s="261">
        <v>6699</v>
      </c>
      <c r="F83" s="261"/>
      <c r="G83" s="269"/>
      <c r="H83" s="261">
        <v>6687</v>
      </c>
      <c r="I83" s="261"/>
      <c r="J83" s="269"/>
      <c r="K83" s="261">
        <v>3428</v>
      </c>
      <c r="L83" s="261">
        <v>219</v>
      </c>
      <c r="M83" s="269">
        <v>3221</v>
      </c>
      <c r="N83" s="261" t="s">
        <v>44</v>
      </c>
      <c r="O83" s="269" t="s">
        <v>45</v>
      </c>
      <c r="P83" s="197" t="str">
        <f t="shared" si="3"/>
        <v>NA</v>
      </c>
      <c r="Q83" s="257" t="str">
        <f t="shared" si="4"/>
        <v>NA</v>
      </c>
      <c r="R83" s="272">
        <f t="shared" si="5"/>
        <v>0</v>
      </c>
      <c r="S83" s="264"/>
      <c r="T83" s="260"/>
      <c r="U83" s="280"/>
      <c r="V83" s="258"/>
      <c r="W83" s="270"/>
      <c r="X83" s="257" t="s">
        <v>6</v>
      </c>
      <c r="Y83" s="205">
        <v>6437</v>
      </c>
      <c r="Z83" s="281" t="s">
        <v>48</v>
      </c>
      <c r="AA83" s="257" t="s">
        <v>7</v>
      </c>
      <c r="AB83" s="257">
        <v>2536</v>
      </c>
      <c r="AC83" s="270" t="s">
        <v>49</v>
      </c>
      <c r="AD83" s="257"/>
      <c r="AE83" s="257"/>
      <c r="AF83" s="270"/>
      <c r="AG83" s="257"/>
      <c r="AH83" s="257"/>
      <c r="AI83" s="270"/>
    </row>
    <row r="84" spans="2:35">
      <c r="B84" s="288">
        <v>20250404</v>
      </c>
      <c r="C84" s="261" t="s">
        <v>39</v>
      </c>
      <c r="D84" s="269">
        <v>630</v>
      </c>
      <c r="E84" s="261">
        <v>6493</v>
      </c>
      <c r="F84" s="261"/>
      <c r="G84" s="269"/>
      <c r="H84" s="261">
        <v>6482</v>
      </c>
      <c r="I84" s="261"/>
      <c r="J84" s="269"/>
      <c r="K84" s="261">
        <v>3394</v>
      </c>
      <c r="L84" s="261">
        <v>213</v>
      </c>
      <c r="M84" s="269">
        <v>3192</v>
      </c>
      <c r="N84" s="261" t="s">
        <v>44</v>
      </c>
      <c r="O84" s="269" t="s">
        <v>45</v>
      </c>
      <c r="P84" s="197" t="str">
        <f t="shared" si="3"/>
        <v>NA</v>
      </c>
      <c r="Q84" s="257" t="str">
        <f t="shared" si="4"/>
        <v>NA</v>
      </c>
      <c r="R84" s="272">
        <f t="shared" si="5"/>
        <v>0</v>
      </c>
      <c r="S84" s="264"/>
      <c r="T84" s="260"/>
      <c r="U84" s="280"/>
      <c r="V84" s="258"/>
      <c r="W84" s="270"/>
      <c r="X84" s="257" t="s">
        <v>6</v>
      </c>
      <c r="Y84" s="205">
        <v>6232</v>
      </c>
      <c r="Z84" s="281" t="s">
        <v>48</v>
      </c>
      <c r="AA84" s="257" t="s">
        <v>7</v>
      </c>
      <c r="AB84" s="257">
        <v>2536</v>
      </c>
      <c r="AC84" s="270" t="s">
        <v>49</v>
      </c>
      <c r="AD84" s="257"/>
      <c r="AE84" s="257"/>
      <c r="AF84" s="270"/>
      <c r="AG84" s="257"/>
      <c r="AH84" s="257"/>
      <c r="AI84" s="270"/>
    </row>
    <row r="85" spans="2:35">
      <c r="B85" s="288">
        <v>20250404</v>
      </c>
      <c r="C85" s="261" t="s">
        <v>39</v>
      </c>
      <c r="D85" s="269">
        <v>1830</v>
      </c>
      <c r="E85" s="261">
        <v>7771</v>
      </c>
      <c r="F85" s="261"/>
      <c r="G85" s="269"/>
      <c r="H85" s="261">
        <v>7752</v>
      </c>
      <c r="I85" s="261"/>
      <c r="J85" s="269"/>
      <c r="K85" s="261">
        <v>5953</v>
      </c>
      <c r="L85" s="261">
        <v>181</v>
      </c>
      <c r="M85" s="269">
        <v>5791</v>
      </c>
      <c r="N85" s="261" t="s">
        <v>44</v>
      </c>
      <c r="O85" s="269" t="s">
        <v>45</v>
      </c>
      <c r="P85" s="197" t="str">
        <f t="shared" si="3"/>
        <v>NA</v>
      </c>
      <c r="Q85" s="257" t="str">
        <f t="shared" si="4"/>
        <v>NA</v>
      </c>
      <c r="R85" s="272">
        <f t="shared" si="5"/>
        <v>0</v>
      </c>
      <c r="S85" s="264"/>
      <c r="T85" s="260"/>
      <c r="U85" s="280"/>
      <c r="V85" s="258"/>
      <c r="W85" s="270"/>
      <c r="X85" s="257" t="s">
        <v>6</v>
      </c>
      <c r="Y85" s="205">
        <v>7502</v>
      </c>
      <c r="Z85" s="281" t="s">
        <v>48</v>
      </c>
      <c r="AA85" s="257"/>
      <c r="AB85" s="257"/>
      <c r="AC85" s="270"/>
      <c r="AD85" s="257"/>
      <c r="AE85" s="257"/>
      <c r="AF85" s="270"/>
      <c r="AG85" s="257"/>
      <c r="AH85" s="257"/>
      <c r="AI85" s="270"/>
    </row>
    <row r="86" spans="2:35">
      <c r="B86" s="288">
        <v>20250404</v>
      </c>
      <c r="C86" s="261" t="s">
        <v>39</v>
      </c>
      <c r="D86" s="269">
        <v>1930</v>
      </c>
      <c r="E86" s="261">
        <v>7771</v>
      </c>
      <c r="F86" s="261"/>
      <c r="G86" s="269"/>
      <c r="H86" s="261">
        <v>7752</v>
      </c>
      <c r="I86" s="261"/>
      <c r="J86" s="269"/>
      <c r="K86" s="261">
        <v>5953</v>
      </c>
      <c r="L86" s="261">
        <v>181</v>
      </c>
      <c r="M86" s="269">
        <v>5791</v>
      </c>
      <c r="N86" s="261" t="s">
        <v>44</v>
      </c>
      <c r="O86" s="269" t="s">
        <v>45</v>
      </c>
      <c r="P86" s="197" t="str">
        <f t="shared" si="3"/>
        <v>NA</v>
      </c>
      <c r="Q86" s="257" t="str">
        <f t="shared" si="4"/>
        <v>NA</v>
      </c>
      <c r="R86" s="272">
        <f t="shared" si="5"/>
        <v>0</v>
      </c>
      <c r="S86" s="264"/>
      <c r="T86" s="260"/>
      <c r="U86" s="280"/>
      <c r="V86" s="258"/>
      <c r="W86" s="270"/>
      <c r="X86" s="257" t="s">
        <v>6</v>
      </c>
      <c r="Y86" s="205">
        <v>7502</v>
      </c>
      <c r="Z86" s="281" t="s">
        <v>48</v>
      </c>
      <c r="AA86" s="257"/>
      <c r="AB86" s="257"/>
      <c r="AC86" s="270"/>
      <c r="AD86" s="257"/>
      <c r="AE86" s="257"/>
      <c r="AF86" s="270"/>
      <c r="AG86" s="257"/>
      <c r="AH86" s="257"/>
      <c r="AI86" s="270"/>
    </row>
    <row r="87" spans="2:35">
      <c r="B87" s="288">
        <v>20250404</v>
      </c>
      <c r="C87" s="261" t="s">
        <v>39</v>
      </c>
      <c r="D87" s="269">
        <v>2030</v>
      </c>
      <c r="E87" s="261">
        <v>7771</v>
      </c>
      <c r="F87" s="261"/>
      <c r="G87" s="269"/>
      <c r="H87" s="261">
        <v>7752</v>
      </c>
      <c r="I87" s="261"/>
      <c r="J87" s="269"/>
      <c r="K87" s="261">
        <v>5953</v>
      </c>
      <c r="L87" s="261">
        <v>181</v>
      </c>
      <c r="M87" s="269">
        <v>5791</v>
      </c>
      <c r="N87" s="261" t="s">
        <v>44</v>
      </c>
      <c r="O87" s="269" t="s">
        <v>45</v>
      </c>
      <c r="P87" s="197" t="str">
        <f t="shared" si="3"/>
        <v>NA</v>
      </c>
      <c r="Q87" s="257" t="str">
        <f t="shared" si="4"/>
        <v>NA</v>
      </c>
      <c r="R87" s="272">
        <f t="shared" si="5"/>
        <v>0</v>
      </c>
      <c r="S87" s="264"/>
      <c r="T87" s="260"/>
      <c r="U87" s="280"/>
      <c r="V87" s="258"/>
      <c r="W87" s="270"/>
      <c r="X87" s="257" t="s">
        <v>6</v>
      </c>
      <c r="Y87" s="205">
        <v>7502</v>
      </c>
      <c r="Z87" s="281" t="s">
        <v>48</v>
      </c>
      <c r="AA87" s="257"/>
      <c r="AB87" s="257"/>
      <c r="AC87" s="270"/>
      <c r="AD87" s="257"/>
      <c r="AE87" s="257"/>
      <c r="AF87" s="270"/>
      <c r="AG87" s="257"/>
      <c r="AH87" s="257"/>
      <c r="AI87" s="270"/>
    </row>
    <row r="88" spans="2:35">
      <c r="B88" s="288">
        <v>20250404</v>
      </c>
      <c r="C88" s="261" t="s">
        <v>39</v>
      </c>
      <c r="D88" s="269">
        <v>2130</v>
      </c>
      <c r="E88" s="261">
        <v>7776</v>
      </c>
      <c r="F88" s="261"/>
      <c r="G88" s="269"/>
      <c r="H88" s="261">
        <v>7758</v>
      </c>
      <c r="I88" s="261"/>
      <c r="J88" s="269"/>
      <c r="K88" s="261">
        <v>4813</v>
      </c>
      <c r="L88" s="261">
        <v>186</v>
      </c>
      <c r="M88" s="269">
        <v>4645</v>
      </c>
      <c r="N88" s="261" t="s">
        <v>44</v>
      </c>
      <c r="O88" s="269" t="s">
        <v>45</v>
      </c>
      <c r="P88" s="197" t="str">
        <f t="shared" si="3"/>
        <v>NA</v>
      </c>
      <c r="Q88" s="257" t="str">
        <f t="shared" si="4"/>
        <v>NA</v>
      </c>
      <c r="R88" s="272">
        <f t="shared" si="5"/>
        <v>0</v>
      </c>
      <c r="S88" s="264"/>
      <c r="T88" s="260"/>
      <c r="U88" s="280"/>
      <c r="V88" s="258"/>
      <c r="W88" s="270"/>
      <c r="X88" s="257" t="s">
        <v>6</v>
      </c>
      <c r="Y88" s="205">
        <v>7508</v>
      </c>
      <c r="Z88" s="281" t="s">
        <v>48</v>
      </c>
      <c r="AA88" s="257"/>
      <c r="AB88" s="257"/>
      <c r="AC88" s="270"/>
      <c r="AD88" s="257"/>
      <c r="AE88" s="257"/>
      <c r="AF88" s="270"/>
      <c r="AG88" s="257"/>
      <c r="AH88" s="257"/>
      <c r="AI88" s="270"/>
    </row>
    <row r="89" spans="2:35">
      <c r="B89" s="288">
        <v>20250404</v>
      </c>
      <c r="C89" s="261" t="s">
        <v>39</v>
      </c>
      <c r="D89" s="269">
        <v>2230</v>
      </c>
      <c r="E89" s="261">
        <v>7776</v>
      </c>
      <c r="F89" s="261"/>
      <c r="G89" s="269"/>
      <c r="H89" s="261">
        <v>7758</v>
      </c>
      <c r="I89" s="261"/>
      <c r="J89" s="269"/>
      <c r="K89" s="261">
        <v>4813</v>
      </c>
      <c r="L89" s="261">
        <v>186</v>
      </c>
      <c r="M89" s="269">
        <v>4645</v>
      </c>
      <c r="N89" s="261" t="s">
        <v>44</v>
      </c>
      <c r="O89" s="269" t="s">
        <v>45</v>
      </c>
      <c r="P89" s="197" t="str">
        <f t="shared" si="3"/>
        <v>NA</v>
      </c>
      <c r="Q89" s="257" t="str">
        <f t="shared" si="4"/>
        <v>NA</v>
      </c>
      <c r="R89" s="272">
        <f t="shared" si="5"/>
        <v>0</v>
      </c>
      <c r="S89" s="264"/>
      <c r="T89" s="260"/>
      <c r="U89" s="280"/>
      <c r="V89" s="258"/>
      <c r="W89" s="270"/>
      <c r="X89" s="257" t="s">
        <v>6</v>
      </c>
      <c r="Y89" s="205">
        <v>7508</v>
      </c>
      <c r="Z89" s="281" t="s">
        <v>48</v>
      </c>
      <c r="AA89" s="257"/>
      <c r="AB89" s="257"/>
      <c r="AC89" s="270"/>
      <c r="AD89" s="257"/>
      <c r="AE89" s="257"/>
      <c r="AF89" s="270"/>
      <c r="AG89" s="257"/>
      <c r="AH89" s="257"/>
      <c r="AI89" s="270"/>
    </row>
    <row r="90" spans="2:35">
      <c r="B90" s="288">
        <v>20250404</v>
      </c>
      <c r="C90" s="261" t="s">
        <v>39</v>
      </c>
      <c r="D90" s="269">
        <v>2330</v>
      </c>
      <c r="E90" s="261">
        <v>6956</v>
      </c>
      <c r="F90" s="261"/>
      <c r="G90" s="269"/>
      <c r="H90" s="261">
        <v>6940</v>
      </c>
      <c r="I90" s="261"/>
      <c r="J90" s="269"/>
      <c r="K90" s="261">
        <v>5025</v>
      </c>
      <c r="L90" s="261">
        <v>176</v>
      </c>
      <c r="M90" s="269">
        <v>4865</v>
      </c>
      <c r="N90" s="261" t="s">
        <v>44</v>
      </c>
      <c r="O90" s="269" t="s">
        <v>45</v>
      </c>
      <c r="P90" s="197" t="str">
        <f t="shared" si="3"/>
        <v>NA</v>
      </c>
      <c r="Q90" s="257" t="str">
        <f t="shared" si="4"/>
        <v>NA</v>
      </c>
      <c r="R90" s="272">
        <f t="shared" si="5"/>
        <v>0</v>
      </c>
      <c r="S90" s="264"/>
      <c r="T90" s="260"/>
      <c r="U90" s="280"/>
      <c r="V90" s="258"/>
      <c r="W90" s="270"/>
      <c r="X90" s="257" t="s">
        <v>6</v>
      </c>
      <c r="Y90" s="205">
        <v>6690</v>
      </c>
      <c r="Z90" s="281" t="s">
        <v>48</v>
      </c>
      <c r="AA90" s="257"/>
      <c r="AB90" s="257"/>
      <c r="AC90" s="270"/>
      <c r="AD90" s="257"/>
      <c r="AE90" s="257"/>
      <c r="AF90" s="270"/>
      <c r="AG90" s="257"/>
      <c r="AH90" s="257"/>
      <c r="AI90" s="270"/>
    </row>
    <row r="91" spans="2:35">
      <c r="B91" s="288">
        <v>20250405</v>
      </c>
      <c r="C91" s="261" t="s">
        <v>39</v>
      </c>
      <c r="D91" s="269">
        <v>630</v>
      </c>
      <c r="E91" s="261">
        <v>7113</v>
      </c>
      <c r="F91" s="261"/>
      <c r="G91" s="269"/>
      <c r="H91" s="261">
        <v>6250</v>
      </c>
      <c r="I91" s="261"/>
      <c r="J91" s="269"/>
      <c r="K91" s="261">
        <v>390</v>
      </c>
      <c r="L91" s="261">
        <v>233</v>
      </c>
      <c r="M91" s="269">
        <v>1020</v>
      </c>
      <c r="N91" s="261" t="s">
        <v>44</v>
      </c>
      <c r="O91" s="269" t="s">
        <v>45</v>
      </c>
      <c r="P91" s="197" t="str">
        <f t="shared" si="3"/>
        <v>NA</v>
      </c>
      <c r="Q91" s="257" t="str">
        <f t="shared" si="4"/>
        <v>NA</v>
      </c>
      <c r="R91" s="272">
        <f t="shared" si="5"/>
        <v>0</v>
      </c>
      <c r="S91" s="264"/>
      <c r="T91" s="260"/>
      <c r="U91" s="280"/>
      <c r="V91" s="258"/>
      <c r="W91" s="270"/>
      <c r="X91" s="257"/>
      <c r="Y91" s="257"/>
      <c r="Z91" s="270"/>
      <c r="AA91" s="257"/>
      <c r="AB91" s="257"/>
      <c r="AC91" s="270"/>
      <c r="AD91" s="257" t="s">
        <v>8</v>
      </c>
      <c r="AE91" s="205">
        <v>6000</v>
      </c>
      <c r="AF91" s="281" t="s">
        <v>50</v>
      </c>
      <c r="AG91" s="257"/>
      <c r="AH91" s="257"/>
      <c r="AI91" s="270"/>
    </row>
    <row r="92" spans="2:35">
      <c r="B92" s="288">
        <v>20250405</v>
      </c>
      <c r="C92" s="261" t="s">
        <v>39</v>
      </c>
      <c r="D92" s="269">
        <v>730</v>
      </c>
      <c r="E92" s="261">
        <v>7801</v>
      </c>
      <c r="F92" s="261"/>
      <c r="G92" s="269"/>
      <c r="H92" s="261">
        <v>5480</v>
      </c>
      <c r="I92" s="261"/>
      <c r="J92" s="269"/>
      <c r="K92" s="261">
        <v>677</v>
      </c>
      <c r="L92" s="261">
        <v>211</v>
      </c>
      <c r="M92" s="269">
        <v>2787</v>
      </c>
      <c r="N92" s="261" t="s">
        <v>44</v>
      </c>
      <c r="O92" s="269" t="s">
        <v>45</v>
      </c>
      <c r="P92" s="197" t="str">
        <f t="shared" si="3"/>
        <v>NA</v>
      </c>
      <c r="Q92" s="257" t="str">
        <f t="shared" si="4"/>
        <v>NA</v>
      </c>
      <c r="R92" s="272">
        <f t="shared" si="5"/>
        <v>0</v>
      </c>
      <c r="S92" s="264"/>
      <c r="T92" s="260"/>
      <c r="U92" s="280"/>
      <c r="V92" s="258"/>
      <c r="W92" s="270"/>
      <c r="X92" s="257"/>
      <c r="Y92" s="257"/>
      <c r="Z92" s="270"/>
      <c r="AA92" s="257"/>
      <c r="AB92" s="257"/>
      <c r="AC92" s="270"/>
      <c r="AD92" s="257" t="s">
        <v>8</v>
      </c>
      <c r="AE92" s="205">
        <v>6391</v>
      </c>
      <c r="AF92" s="281" t="s">
        <v>50</v>
      </c>
      <c r="AG92" s="257" t="s">
        <v>9</v>
      </c>
      <c r="AH92" s="205">
        <v>5230</v>
      </c>
      <c r="AI92" s="281" t="s">
        <v>51</v>
      </c>
    </row>
    <row r="93" spans="2:35">
      <c r="B93" s="288">
        <v>20250405</v>
      </c>
      <c r="C93" s="261" t="s">
        <v>39</v>
      </c>
      <c r="D93" s="269">
        <v>830</v>
      </c>
      <c r="E93" s="261">
        <v>7796</v>
      </c>
      <c r="F93" s="261"/>
      <c r="G93" s="269"/>
      <c r="H93" s="261">
        <v>5480</v>
      </c>
      <c r="I93" s="261"/>
      <c r="J93" s="269"/>
      <c r="K93" s="261">
        <v>677</v>
      </c>
      <c r="L93" s="261">
        <v>206</v>
      </c>
      <c r="M93" s="269">
        <v>2787</v>
      </c>
      <c r="N93" s="261" t="s">
        <v>44</v>
      </c>
      <c r="O93" s="269" t="s">
        <v>45</v>
      </c>
      <c r="P93" s="197" t="str">
        <f t="shared" si="3"/>
        <v>NA</v>
      </c>
      <c r="Q93" s="257" t="str">
        <f t="shared" si="4"/>
        <v>NA</v>
      </c>
      <c r="R93" s="272">
        <f t="shared" si="5"/>
        <v>0</v>
      </c>
      <c r="S93" s="264"/>
      <c r="T93" s="260"/>
      <c r="U93" s="280"/>
      <c r="V93" s="258"/>
      <c r="W93" s="270"/>
      <c r="X93" s="257"/>
      <c r="Y93" s="257"/>
      <c r="Z93" s="270"/>
      <c r="AA93" s="257"/>
      <c r="AB93" s="257"/>
      <c r="AC93" s="270"/>
      <c r="AD93" s="257" t="s">
        <v>8</v>
      </c>
      <c r="AE93" s="205">
        <v>6388</v>
      </c>
      <c r="AF93" s="281" t="s">
        <v>50</v>
      </c>
      <c r="AG93" s="257" t="s">
        <v>9</v>
      </c>
      <c r="AH93" s="205">
        <v>5230</v>
      </c>
      <c r="AI93" s="281" t="s">
        <v>51</v>
      </c>
    </row>
    <row r="94" spans="2:35">
      <c r="B94" s="288">
        <v>20250405</v>
      </c>
      <c r="C94" s="261" t="s">
        <v>39</v>
      </c>
      <c r="D94" s="269">
        <v>930</v>
      </c>
      <c r="E94" s="261">
        <v>8293</v>
      </c>
      <c r="F94" s="261"/>
      <c r="G94" s="269"/>
      <c r="H94" s="261">
        <v>6980</v>
      </c>
      <c r="I94" s="261"/>
      <c r="J94" s="269"/>
      <c r="K94" s="261">
        <v>-4706</v>
      </c>
      <c r="L94" s="261">
        <v>-4706</v>
      </c>
      <c r="M94" s="269">
        <v>-3393</v>
      </c>
      <c r="N94" s="261" t="s">
        <v>40</v>
      </c>
      <c r="O94" s="269" t="s">
        <v>52</v>
      </c>
      <c r="P94" s="197" t="str">
        <f t="shared" si="3"/>
        <v>NA</v>
      </c>
      <c r="Q94" s="257" t="str">
        <f t="shared" si="4"/>
        <v>NA</v>
      </c>
      <c r="R94" s="272">
        <f t="shared" si="5"/>
        <v>0</v>
      </c>
      <c r="S94" s="204" t="s">
        <v>87</v>
      </c>
      <c r="T94" s="204" t="s">
        <v>52</v>
      </c>
      <c r="U94" s="280"/>
      <c r="V94" s="258"/>
      <c r="W94" s="270"/>
      <c r="X94" s="257"/>
      <c r="Y94" s="257"/>
      <c r="Z94" s="270"/>
      <c r="AA94" s="257"/>
      <c r="AB94" s="257"/>
      <c r="AC94" s="270"/>
      <c r="AD94" s="257"/>
      <c r="AE94" s="257"/>
      <c r="AF94" s="270"/>
      <c r="AG94" s="257"/>
      <c r="AH94" s="257"/>
      <c r="AI94" s="270"/>
    </row>
    <row r="95" spans="2:35">
      <c r="B95" s="288">
        <v>20250405</v>
      </c>
      <c r="C95" s="261" t="s">
        <v>39</v>
      </c>
      <c r="D95" s="269">
        <v>1330</v>
      </c>
      <c r="E95" s="261">
        <v>7986</v>
      </c>
      <c r="F95" s="261"/>
      <c r="G95" s="269"/>
      <c r="H95" s="261">
        <v>7986</v>
      </c>
      <c r="I95" s="261"/>
      <c r="J95" s="269"/>
      <c r="K95" s="261">
        <v>-2061</v>
      </c>
      <c r="L95" s="261">
        <v>-2061</v>
      </c>
      <c r="M95" s="269">
        <v>-2061</v>
      </c>
      <c r="N95" s="261" t="s">
        <v>40</v>
      </c>
      <c r="O95" s="269" t="s">
        <v>40</v>
      </c>
      <c r="P95" s="197" t="str">
        <f t="shared" si="3"/>
        <v>NA</v>
      </c>
      <c r="Q95" s="257" t="str">
        <f t="shared" si="4"/>
        <v>NA</v>
      </c>
      <c r="R95" s="272">
        <f t="shared" si="5"/>
        <v>0</v>
      </c>
      <c r="S95" s="264"/>
      <c r="T95" s="260"/>
      <c r="U95" s="280"/>
      <c r="V95" s="258"/>
      <c r="W95" s="270"/>
      <c r="X95" s="257"/>
      <c r="Y95" s="257"/>
      <c r="Z95" s="270"/>
      <c r="AA95" s="257" t="s">
        <v>7</v>
      </c>
      <c r="AB95" s="257">
        <v>3200</v>
      </c>
      <c r="AC95" s="270" t="s">
        <v>43</v>
      </c>
      <c r="AD95" s="257"/>
      <c r="AE95" s="257"/>
      <c r="AF95" s="270"/>
      <c r="AG95" s="257"/>
      <c r="AH95" s="257"/>
      <c r="AI95" s="270"/>
    </row>
    <row r="96" spans="2:35">
      <c r="B96" s="288">
        <v>20250405</v>
      </c>
      <c r="C96" s="261" t="s">
        <v>39</v>
      </c>
      <c r="D96" s="269">
        <v>1430</v>
      </c>
      <c r="E96" s="261">
        <v>7986</v>
      </c>
      <c r="F96" s="261"/>
      <c r="G96" s="269"/>
      <c r="H96" s="261">
        <v>7986</v>
      </c>
      <c r="I96" s="261"/>
      <c r="J96" s="269"/>
      <c r="K96" s="261">
        <v>-2061</v>
      </c>
      <c r="L96" s="261">
        <v>-2061</v>
      </c>
      <c r="M96" s="269">
        <v>-2061</v>
      </c>
      <c r="N96" s="261" t="s">
        <v>40</v>
      </c>
      <c r="O96" s="269" t="s">
        <v>40</v>
      </c>
      <c r="P96" s="197" t="str">
        <f t="shared" si="3"/>
        <v>NA</v>
      </c>
      <c r="Q96" s="257" t="str">
        <f t="shared" si="4"/>
        <v>NA</v>
      </c>
      <c r="R96" s="272">
        <f t="shared" si="5"/>
        <v>0</v>
      </c>
      <c r="S96" s="264"/>
      <c r="T96" s="260"/>
      <c r="U96" s="280"/>
      <c r="V96" s="258"/>
      <c r="W96" s="270"/>
      <c r="X96" s="257"/>
      <c r="Y96" s="257"/>
      <c r="Z96" s="270"/>
      <c r="AA96" s="257" t="s">
        <v>7</v>
      </c>
      <c r="AB96" s="257">
        <v>3200</v>
      </c>
      <c r="AC96" s="270" t="s">
        <v>43</v>
      </c>
      <c r="AD96" s="257"/>
      <c r="AE96" s="257"/>
      <c r="AF96" s="270"/>
      <c r="AG96" s="257"/>
      <c r="AH96" s="257"/>
      <c r="AI96" s="270"/>
    </row>
    <row r="97" spans="2:35">
      <c r="B97" s="288">
        <v>20250405</v>
      </c>
      <c r="C97" s="261" t="s">
        <v>39</v>
      </c>
      <c r="D97" s="269">
        <v>1530</v>
      </c>
      <c r="E97" s="261">
        <v>9397</v>
      </c>
      <c r="F97" s="261"/>
      <c r="G97" s="269"/>
      <c r="H97" s="261">
        <v>8960</v>
      </c>
      <c r="I97" s="261"/>
      <c r="J97" s="269"/>
      <c r="K97" s="261">
        <v>-1577</v>
      </c>
      <c r="L97" s="261">
        <v>-1577</v>
      </c>
      <c r="M97" s="269">
        <v>-1208</v>
      </c>
      <c r="N97" s="261" t="s">
        <v>40</v>
      </c>
      <c r="O97" s="269" t="s">
        <v>41</v>
      </c>
      <c r="P97" s="197" t="str">
        <f t="shared" si="3"/>
        <v>NA</v>
      </c>
      <c r="Q97" s="257" t="str">
        <f t="shared" si="4"/>
        <v>NA</v>
      </c>
      <c r="R97" s="272">
        <f t="shared" si="5"/>
        <v>0</v>
      </c>
      <c r="S97" s="264"/>
      <c r="T97" s="260"/>
      <c r="U97" s="280"/>
      <c r="V97" s="258"/>
      <c r="W97" s="270"/>
      <c r="X97" s="257"/>
      <c r="Y97" s="257"/>
      <c r="Z97" s="270"/>
      <c r="AA97" s="257" t="s">
        <v>7</v>
      </c>
      <c r="AB97" s="257">
        <v>3200</v>
      </c>
      <c r="AC97" s="270" t="s">
        <v>43</v>
      </c>
      <c r="AD97" s="257"/>
      <c r="AE97" s="257"/>
      <c r="AF97" s="270"/>
      <c r="AG97" s="257"/>
      <c r="AH97" s="257"/>
      <c r="AI97" s="270"/>
    </row>
    <row r="98" spans="2:35">
      <c r="B98" s="288">
        <v>20250405</v>
      </c>
      <c r="C98" s="261" t="s">
        <v>39</v>
      </c>
      <c r="D98" s="269">
        <v>2230</v>
      </c>
      <c r="E98" s="261">
        <v>7767</v>
      </c>
      <c r="F98" s="261"/>
      <c r="G98" s="269"/>
      <c r="H98" s="261">
        <v>7747</v>
      </c>
      <c r="I98" s="261"/>
      <c r="J98" s="269"/>
      <c r="K98" s="261">
        <v>666</v>
      </c>
      <c r="L98" s="261">
        <v>177</v>
      </c>
      <c r="M98" s="269">
        <v>509</v>
      </c>
      <c r="N98" s="261" t="s">
        <v>44</v>
      </c>
      <c r="O98" s="269" t="s">
        <v>45</v>
      </c>
      <c r="P98" s="197" t="str">
        <f t="shared" si="3"/>
        <v>NA</v>
      </c>
      <c r="Q98" s="257" t="str">
        <f t="shared" si="4"/>
        <v>NA</v>
      </c>
      <c r="R98" s="272">
        <f t="shared" si="5"/>
        <v>0</v>
      </c>
      <c r="S98" s="264"/>
      <c r="T98" s="260"/>
      <c r="U98" s="280" t="s">
        <v>5</v>
      </c>
      <c r="V98" s="258">
        <v>435</v>
      </c>
      <c r="W98" s="270" t="s">
        <v>42</v>
      </c>
      <c r="X98" s="257"/>
      <c r="Y98" s="257"/>
      <c r="Z98" s="270"/>
      <c r="AA98" s="257" t="s">
        <v>7</v>
      </c>
      <c r="AB98" s="257">
        <v>3200</v>
      </c>
      <c r="AC98" s="270" t="s">
        <v>43</v>
      </c>
      <c r="AD98" s="257"/>
      <c r="AE98" s="257"/>
      <c r="AF98" s="270"/>
      <c r="AG98" s="257"/>
      <c r="AH98" s="257"/>
      <c r="AI98" s="270"/>
    </row>
    <row r="99" spans="2:35">
      <c r="B99" s="288">
        <v>20250405</v>
      </c>
      <c r="C99" s="261" t="s">
        <v>39</v>
      </c>
      <c r="D99" s="269">
        <v>2330</v>
      </c>
      <c r="E99" s="261">
        <v>6947</v>
      </c>
      <c r="F99" s="261"/>
      <c r="G99" s="269"/>
      <c r="H99" s="261">
        <v>6929</v>
      </c>
      <c r="I99" s="261"/>
      <c r="J99" s="269"/>
      <c r="K99" s="261">
        <v>1080</v>
      </c>
      <c r="L99" s="261">
        <v>167</v>
      </c>
      <c r="M99" s="269">
        <v>931</v>
      </c>
      <c r="N99" s="261" t="s">
        <v>44</v>
      </c>
      <c r="O99" s="269" t="s">
        <v>45</v>
      </c>
      <c r="P99" s="197" t="str">
        <f t="shared" si="3"/>
        <v>NA</v>
      </c>
      <c r="Q99" s="257" t="str">
        <f t="shared" si="4"/>
        <v>NA</v>
      </c>
      <c r="R99" s="272">
        <f t="shared" si="5"/>
        <v>0</v>
      </c>
      <c r="S99" s="264"/>
      <c r="T99" s="260"/>
      <c r="U99" s="280" t="s">
        <v>5</v>
      </c>
      <c r="V99" s="258">
        <v>435</v>
      </c>
      <c r="W99" s="270" t="s">
        <v>42</v>
      </c>
      <c r="X99" s="257"/>
      <c r="Y99" s="257"/>
      <c r="Z99" s="270"/>
      <c r="AA99" s="257" t="s">
        <v>7</v>
      </c>
      <c r="AB99" s="257">
        <v>3200</v>
      </c>
      <c r="AC99" s="270" t="s">
        <v>43</v>
      </c>
      <c r="AD99" s="257"/>
      <c r="AE99" s="257"/>
      <c r="AF99" s="270"/>
      <c r="AG99" s="257"/>
      <c r="AH99" s="257"/>
      <c r="AI99" s="270"/>
    </row>
    <row r="100" spans="2:35">
      <c r="B100" s="288">
        <v>20250406</v>
      </c>
      <c r="C100" s="261" t="s">
        <v>39</v>
      </c>
      <c r="D100" s="269">
        <v>30</v>
      </c>
      <c r="E100" s="261">
        <v>9209</v>
      </c>
      <c r="F100" s="261"/>
      <c r="G100" s="269"/>
      <c r="H100" s="261">
        <v>8646</v>
      </c>
      <c r="I100" s="261"/>
      <c r="J100" s="269"/>
      <c r="K100" s="261">
        <v>-4347</v>
      </c>
      <c r="L100" s="261">
        <v>-4347</v>
      </c>
      <c r="M100" s="269">
        <v>-3603</v>
      </c>
      <c r="N100" s="261" t="s">
        <v>40</v>
      </c>
      <c r="O100" s="269" t="s">
        <v>41</v>
      </c>
      <c r="P100" s="197" t="str">
        <f t="shared" si="3"/>
        <v>NA</v>
      </c>
      <c r="Q100" s="257" t="str">
        <f t="shared" si="4"/>
        <v>NA</v>
      </c>
      <c r="R100" s="272">
        <f t="shared" si="5"/>
        <v>0</v>
      </c>
      <c r="S100" s="264"/>
      <c r="T100" s="260"/>
      <c r="U100" s="280" t="s">
        <v>5</v>
      </c>
      <c r="V100" s="258">
        <v>435</v>
      </c>
      <c r="W100" s="270" t="s">
        <v>42</v>
      </c>
      <c r="X100" s="257"/>
      <c r="Y100" s="257"/>
      <c r="Z100" s="270"/>
      <c r="AA100" s="257" t="s">
        <v>7</v>
      </c>
      <c r="AB100" s="257">
        <v>3200</v>
      </c>
      <c r="AC100" s="270" t="s">
        <v>43</v>
      </c>
      <c r="AD100" s="257"/>
      <c r="AE100" s="257"/>
      <c r="AF100" s="270"/>
      <c r="AG100" s="257"/>
      <c r="AH100" s="257"/>
      <c r="AI100" s="270"/>
    </row>
    <row r="101" spans="2:35">
      <c r="B101" s="288">
        <v>20250406</v>
      </c>
      <c r="C101" s="261" t="s">
        <v>39</v>
      </c>
      <c r="D101" s="269">
        <v>130</v>
      </c>
      <c r="E101" s="261">
        <v>9209</v>
      </c>
      <c r="F101" s="261"/>
      <c r="G101" s="269"/>
      <c r="H101" s="261">
        <v>8646</v>
      </c>
      <c r="I101" s="261"/>
      <c r="J101" s="269"/>
      <c r="K101" s="261">
        <v>-4347</v>
      </c>
      <c r="L101" s="261">
        <v>-4347</v>
      </c>
      <c r="M101" s="269">
        <v>-3603</v>
      </c>
      <c r="N101" s="261" t="s">
        <v>40</v>
      </c>
      <c r="O101" s="269" t="s">
        <v>41</v>
      </c>
      <c r="P101" s="197" t="str">
        <f t="shared" si="3"/>
        <v>NA</v>
      </c>
      <c r="Q101" s="257" t="str">
        <f t="shared" si="4"/>
        <v>NA</v>
      </c>
      <c r="R101" s="272">
        <f t="shared" si="5"/>
        <v>0</v>
      </c>
      <c r="S101" s="264"/>
      <c r="T101" s="260"/>
      <c r="U101" s="280" t="s">
        <v>5</v>
      </c>
      <c r="V101" s="258">
        <v>421</v>
      </c>
      <c r="W101" s="270"/>
      <c r="X101" s="257"/>
      <c r="Y101" s="257"/>
      <c r="Z101" s="270"/>
      <c r="AA101" s="257" t="s">
        <v>7</v>
      </c>
      <c r="AB101" s="257">
        <v>3200</v>
      </c>
      <c r="AC101" s="270" t="s">
        <v>43</v>
      </c>
      <c r="AD101" s="257"/>
      <c r="AE101" s="257"/>
      <c r="AF101" s="270"/>
      <c r="AG101" s="257"/>
      <c r="AH101" s="257"/>
      <c r="AI101" s="270"/>
    </row>
    <row r="102" spans="2:35">
      <c r="B102" s="288">
        <v>20250406</v>
      </c>
      <c r="C102" s="261" t="s">
        <v>39</v>
      </c>
      <c r="D102" s="269">
        <v>230</v>
      </c>
      <c r="E102" s="261">
        <v>9209</v>
      </c>
      <c r="F102" s="261"/>
      <c r="G102" s="269"/>
      <c r="H102" s="261">
        <v>8646</v>
      </c>
      <c r="I102" s="261"/>
      <c r="J102" s="269"/>
      <c r="K102" s="261">
        <v>-4347</v>
      </c>
      <c r="L102" s="261">
        <v>-4347</v>
      </c>
      <c r="M102" s="269">
        <v>-3603</v>
      </c>
      <c r="N102" s="261" t="s">
        <v>40</v>
      </c>
      <c r="O102" s="269" t="s">
        <v>41</v>
      </c>
      <c r="P102" s="197" t="str">
        <f t="shared" si="3"/>
        <v>NA</v>
      </c>
      <c r="Q102" s="257" t="str">
        <f t="shared" si="4"/>
        <v>NA</v>
      </c>
      <c r="R102" s="272">
        <f t="shared" si="5"/>
        <v>0</v>
      </c>
      <c r="S102" s="264"/>
      <c r="T102" s="260"/>
      <c r="U102" s="280" t="s">
        <v>5</v>
      </c>
      <c r="V102" s="258">
        <v>421</v>
      </c>
      <c r="W102" s="270"/>
      <c r="X102" s="257"/>
      <c r="Y102" s="257"/>
      <c r="Z102" s="270"/>
      <c r="AA102" s="257" t="s">
        <v>7</v>
      </c>
      <c r="AB102" s="257">
        <v>3200</v>
      </c>
      <c r="AC102" s="270" t="s">
        <v>43</v>
      </c>
      <c r="AD102" s="257"/>
      <c r="AE102" s="257"/>
      <c r="AF102" s="270"/>
      <c r="AG102" s="257"/>
      <c r="AH102" s="257"/>
      <c r="AI102" s="270"/>
    </row>
    <row r="103" spans="2:35">
      <c r="B103" s="288">
        <v>20250406</v>
      </c>
      <c r="C103" s="261" t="s">
        <v>39</v>
      </c>
      <c r="D103" s="269">
        <v>330</v>
      </c>
      <c r="E103" s="261">
        <v>8685</v>
      </c>
      <c r="F103" s="261"/>
      <c r="G103" s="269"/>
      <c r="H103" s="261">
        <v>8361</v>
      </c>
      <c r="I103" s="261"/>
      <c r="J103" s="269"/>
      <c r="K103" s="261">
        <v>-5804</v>
      </c>
      <c r="L103" s="261">
        <v>-5804</v>
      </c>
      <c r="M103" s="269">
        <v>-5489</v>
      </c>
      <c r="N103" s="261" t="s">
        <v>40</v>
      </c>
      <c r="O103" s="269" t="s">
        <v>41</v>
      </c>
      <c r="P103" s="197" t="str">
        <f t="shared" si="3"/>
        <v>NA</v>
      </c>
      <c r="Q103" s="257" t="str">
        <f t="shared" si="4"/>
        <v>NA</v>
      </c>
      <c r="R103" s="272">
        <f t="shared" si="5"/>
        <v>0</v>
      </c>
      <c r="S103" s="264"/>
      <c r="T103" s="260"/>
      <c r="U103" s="280" t="s">
        <v>5</v>
      </c>
      <c r="V103" s="258">
        <v>421</v>
      </c>
      <c r="W103" s="270"/>
      <c r="X103" s="257"/>
      <c r="Y103" s="257"/>
      <c r="Z103" s="270"/>
      <c r="AA103" s="257" t="s">
        <v>7</v>
      </c>
      <c r="AB103" s="257">
        <v>3200</v>
      </c>
      <c r="AC103" s="270" t="s">
        <v>43</v>
      </c>
      <c r="AD103" s="257"/>
      <c r="AE103" s="257"/>
      <c r="AF103" s="270"/>
      <c r="AG103" s="257"/>
      <c r="AH103" s="257"/>
      <c r="AI103" s="270"/>
    </row>
    <row r="104" spans="2:35">
      <c r="B104" s="288">
        <v>20250406</v>
      </c>
      <c r="C104" s="261" t="s">
        <v>39</v>
      </c>
      <c r="D104" s="269">
        <v>430</v>
      </c>
      <c r="E104" s="261">
        <v>8685</v>
      </c>
      <c r="F104" s="261"/>
      <c r="G104" s="269"/>
      <c r="H104" s="261">
        <v>8361</v>
      </c>
      <c r="I104" s="261"/>
      <c r="J104" s="269"/>
      <c r="K104" s="261">
        <v>-5804</v>
      </c>
      <c r="L104" s="261">
        <v>-5804</v>
      </c>
      <c r="M104" s="269">
        <v>-5489</v>
      </c>
      <c r="N104" s="261" t="s">
        <v>40</v>
      </c>
      <c r="O104" s="269" t="s">
        <v>41</v>
      </c>
      <c r="P104" s="197" t="str">
        <f t="shared" si="3"/>
        <v>NA</v>
      </c>
      <c r="Q104" s="257" t="str">
        <f t="shared" si="4"/>
        <v>NA</v>
      </c>
      <c r="R104" s="272">
        <f t="shared" si="5"/>
        <v>0</v>
      </c>
      <c r="S104" s="264"/>
      <c r="T104" s="260"/>
      <c r="U104" s="280" t="s">
        <v>5</v>
      </c>
      <c r="V104" s="258">
        <v>421</v>
      </c>
      <c r="W104" s="270"/>
      <c r="X104" s="257"/>
      <c r="Y104" s="257"/>
      <c r="Z104" s="270"/>
      <c r="AA104" s="257" t="s">
        <v>7</v>
      </c>
      <c r="AB104" s="257">
        <v>3200</v>
      </c>
      <c r="AC104" s="270" t="s">
        <v>43</v>
      </c>
      <c r="AD104" s="257"/>
      <c r="AE104" s="257"/>
      <c r="AF104" s="270"/>
      <c r="AG104" s="257"/>
      <c r="AH104" s="257"/>
      <c r="AI104" s="270"/>
    </row>
    <row r="105" spans="2:35">
      <c r="B105" s="288">
        <v>20250406</v>
      </c>
      <c r="C105" s="261" t="s">
        <v>39</v>
      </c>
      <c r="D105" s="269">
        <v>530</v>
      </c>
      <c r="E105" s="261">
        <v>8685</v>
      </c>
      <c r="F105" s="261"/>
      <c r="G105" s="269"/>
      <c r="H105" s="261">
        <v>8361</v>
      </c>
      <c r="I105" s="261"/>
      <c r="J105" s="269"/>
      <c r="K105" s="261">
        <v>-5804</v>
      </c>
      <c r="L105" s="261">
        <v>-5804</v>
      </c>
      <c r="M105" s="269">
        <v>-5489</v>
      </c>
      <c r="N105" s="261" t="s">
        <v>40</v>
      </c>
      <c r="O105" s="269" t="s">
        <v>41</v>
      </c>
      <c r="P105" s="197" t="str">
        <f t="shared" si="3"/>
        <v>NA</v>
      </c>
      <c r="Q105" s="257" t="str">
        <f t="shared" si="4"/>
        <v>NA</v>
      </c>
      <c r="R105" s="272">
        <f t="shared" si="5"/>
        <v>0</v>
      </c>
      <c r="S105" s="264"/>
      <c r="T105" s="260"/>
      <c r="U105" s="280" t="s">
        <v>5</v>
      </c>
      <c r="V105" s="258">
        <v>402</v>
      </c>
      <c r="W105" s="270"/>
      <c r="X105" s="257"/>
      <c r="Y105" s="257"/>
      <c r="Z105" s="270"/>
      <c r="AA105" s="257"/>
      <c r="AB105" s="257"/>
      <c r="AC105" s="270"/>
      <c r="AD105" s="257"/>
      <c r="AE105" s="257"/>
      <c r="AF105" s="270"/>
      <c r="AG105" s="257"/>
      <c r="AH105" s="257"/>
      <c r="AI105" s="270"/>
    </row>
    <row r="106" spans="2:35">
      <c r="B106" s="288">
        <v>20250406</v>
      </c>
      <c r="C106" s="261" t="s">
        <v>39</v>
      </c>
      <c r="D106" s="269">
        <v>630</v>
      </c>
      <c r="E106" s="261">
        <v>8685</v>
      </c>
      <c r="F106" s="261"/>
      <c r="G106" s="269"/>
      <c r="H106" s="261">
        <v>8361</v>
      </c>
      <c r="I106" s="261"/>
      <c r="J106" s="269"/>
      <c r="K106" s="261">
        <v>-5804</v>
      </c>
      <c r="L106" s="261">
        <v>-5804</v>
      </c>
      <c r="M106" s="269">
        <v>-5489</v>
      </c>
      <c r="N106" s="261" t="s">
        <v>40</v>
      </c>
      <c r="O106" s="269" t="s">
        <v>41</v>
      </c>
      <c r="P106" s="197" t="str">
        <f t="shared" si="3"/>
        <v>NA</v>
      </c>
      <c r="Q106" s="257" t="str">
        <f t="shared" si="4"/>
        <v>NA</v>
      </c>
      <c r="R106" s="272">
        <f t="shared" si="5"/>
        <v>0</v>
      </c>
      <c r="S106" s="264"/>
      <c r="T106" s="260"/>
      <c r="U106" s="280" t="s">
        <v>5</v>
      </c>
      <c r="V106" s="258">
        <v>402</v>
      </c>
      <c r="W106" s="270"/>
      <c r="X106" s="257"/>
      <c r="Y106" s="257"/>
      <c r="Z106" s="270"/>
      <c r="AA106" s="257"/>
      <c r="AB106" s="257"/>
      <c r="AC106" s="270"/>
      <c r="AD106" s="257"/>
      <c r="AE106" s="257"/>
      <c r="AF106" s="270"/>
      <c r="AG106" s="257"/>
      <c r="AH106" s="257"/>
      <c r="AI106" s="270"/>
    </row>
    <row r="107" spans="2:35">
      <c r="B107" s="288">
        <v>20250406</v>
      </c>
      <c r="C107" s="261" t="s">
        <v>39</v>
      </c>
      <c r="D107" s="269">
        <v>730</v>
      </c>
      <c r="E107" s="261">
        <v>8323</v>
      </c>
      <c r="F107" s="261"/>
      <c r="G107" s="269"/>
      <c r="H107" s="261">
        <v>8322</v>
      </c>
      <c r="I107" s="261"/>
      <c r="J107" s="269"/>
      <c r="K107" s="261">
        <v>-5552</v>
      </c>
      <c r="L107" s="261">
        <v>-5552</v>
      </c>
      <c r="M107" s="269">
        <v>-5551</v>
      </c>
      <c r="N107" s="261" t="s">
        <v>40</v>
      </c>
      <c r="O107" s="269" t="s">
        <v>41</v>
      </c>
      <c r="P107" s="197" t="str">
        <f t="shared" si="3"/>
        <v>NA</v>
      </c>
      <c r="Q107" s="257" t="str">
        <f t="shared" si="4"/>
        <v>NA</v>
      </c>
      <c r="R107" s="272">
        <f t="shared" si="5"/>
        <v>0</v>
      </c>
      <c r="S107" s="264"/>
      <c r="T107" s="260"/>
      <c r="U107" s="280" t="s">
        <v>5</v>
      </c>
      <c r="V107" s="258">
        <v>424</v>
      </c>
      <c r="W107" s="270"/>
      <c r="X107" s="257"/>
      <c r="Y107" s="257"/>
      <c r="Z107" s="270"/>
      <c r="AA107" s="257" t="s">
        <v>7</v>
      </c>
      <c r="AB107" s="257">
        <v>3200</v>
      </c>
      <c r="AC107" s="270" t="s">
        <v>43</v>
      </c>
      <c r="AD107" s="257"/>
      <c r="AE107" s="257"/>
      <c r="AF107" s="270"/>
      <c r="AG107" s="257"/>
      <c r="AH107" s="257"/>
      <c r="AI107" s="270"/>
    </row>
    <row r="108" spans="2:35">
      <c r="B108" s="288">
        <v>20250406</v>
      </c>
      <c r="C108" s="261" t="s">
        <v>39</v>
      </c>
      <c r="D108" s="269">
        <v>830</v>
      </c>
      <c r="E108" s="261">
        <v>8323</v>
      </c>
      <c r="F108" s="261"/>
      <c r="G108" s="269"/>
      <c r="H108" s="261">
        <v>8322</v>
      </c>
      <c r="I108" s="261"/>
      <c r="J108" s="269"/>
      <c r="K108" s="261">
        <v>-5552</v>
      </c>
      <c r="L108" s="261">
        <v>-5552</v>
      </c>
      <c r="M108" s="269">
        <v>-5551</v>
      </c>
      <c r="N108" s="261" t="s">
        <v>40</v>
      </c>
      <c r="O108" s="269" t="s">
        <v>41</v>
      </c>
      <c r="P108" s="197" t="str">
        <f t="shared" si="3"/>
        <v>NA</v>
      </c>
      <c r="Q108" s="257" t="str">
        <f t="shared" si="4"/>
        <v>NA</v>
      </c>
      <c r="R108" s="272">
        <f t="shared" si="5"/>
        <v>0</v>
      </c>
      <c r="S108" s="264"/>
      <c r="T108" s="260"/>
      <c r="U108" s="280" t="s">
        <v>5</v>
      </c>
      <c r="V108" s="258">
        <v>424</v>
      </c>
      <c r="W108" s="270"/>
      <c r="X108" s="257"/>
      <c r="Y108" s="257"/>
      <c r="Z108" s="270"/>
      <c r="AA108" s="257" t="s">
        <v>7</v>
      </c>
      <c r="AB108" s="257">
        <v>3200</v>
      </c>
      <c r="AC108" s="270" t="s">
        <v>43</v>
      </c>
      <c r="AD108" s="257"/>
      <c r="AE108" s="257"/>
      <c r="AF108" s="270"/>
      <c r="AG108" s="257"/>
      <c r="AH108" s="257"/>
      <c r="AI108" s="270"/>
    </row>
    <row r="109" spans="2:35">
      <c r="B109" s="288">
        <v>20250406</v>
      </c>
      <c r="C109" s="261" t="s">
        <v>39</v>
      </c>
      <c r="D109" s="269">
        <v>930</v>
      </c>
      <c r="E109" s="261">
        <v>8743</v>
      </c>
      <c r="F109" s="261"/>
      <c r="G109" s="269"/>
      <c r="H109" s="261">
        <v>8394</v>
      </c>
      <c r="I109" s="261"/>
      <c r="J109" s="269"/>
      <c r="K109" s="261">
        <v>-1336</v>
      </c>
      <c r="L109" s="261">
        <v>-1336</v>
      </c>
      <c r="M109" s="269">
        <v>-1037</v>
      </c>
      <c r="N109" s="261" t="s">
        <v>40</v>
      </c>
      <c r="O109" s="269" t="s">
        <v>41</v>
      </c>
      <c r="P109" s="197" t="str">
        <f t="shared" si="3"/>
        <v>NA</v>
      </c>
      <c r="Q109" s="257" t="str">
        <f t="shared" si="4"/>
        <v>NA</v>
      </c>
      <c r="R109" s="272">
        <f t="shared" si="5"/>
        <v>0</v>
      </c>
      <c r="S109" s="264"/>
      <c r="T109" s="260"/>
      <c r="U109" s="280" t="s">
        <v>5</v>
      </c>
      <c r="V109" s="258">
        <v>424</v>
      </c>
      <c r="W109" s="270"/>
      <c r="X109" s="257"/>
      <c r="Y109" s="257"/>
      <c r="Z109" s="270"/>
      <c r="AA109" s="257" t="s">
        <v>7</v>
      </c>
      <c r="AB109" s="257">
        <v>3200</v>
      </c>
      <c r="AC109" s="270" t="s">
        <v>43</v>
      </c>
      <c r="AD109" s="257"/>
      <c r="AE109" s="257"/>
      <c r="AF109" s="270"/>
      <c r="AG109" s="257"/>
      <c r="AH109" s="257"/>
      <c r="AI109" s="270"/>
    </row>
    <row r="110" spans="2:35">
      <c r="B110" s="288">
        <v>20250406</v>
      </c>
      <c r="C110" s="261" t="s">
        <v>39</v>
      </c>
      <c r="D110" s="269">
        <v>1030</v>
      </c>
      <c r="E110" s="261">
        <v>8743</v>
      </c>
      <c r="F110" s="261"/>
      <c r="G110" s="269"/>
      <c r="H110" s="261">
        <v>8394</v>
      </c>
      <c r="I110" s="261"/>
      <c r="J110" s="269"/>
      <c r="K110" s="261">
        <v>-1336</v>
      </c>
      <c r="L110" s="261">
        <v>-1336</v>
      </c>
      <c r="M110" s="269">
        <v>-1037</v>
      </c>
      <c r="N110" s="261" t="s">
        <v>40</v>
      </c>
      <c r="O110" s="269" t="s">
        <v>41</v>
      </c>
      <c r="P110" s="197" t="str">
        <f t="shared" si="3"/>
        <v>NA</v>
      </c>
      <c r="Q110" s="257" t="str">
        <f t="shared" si="4"/>
        <v>NA</v>
      </c>
      <c r="R110" s="272">
        <f t="shared" si="5"/>
        <v>0</v>
      </c>
      <c r="S110" s="264"/>
      <c r="T110" s="260"/>
      <c r="U110" s="280" t="s">
        <v>5</v>
      </c>
      <c r="V110" s="258">
        <v>407</v>
      </c>
      <c r="W110" s="270"/>
      <c r="X110" s="257"/>
      <c r="Y110" s="257"/>
      <c r="Z110" s="270"/>
      <c r="AA110" s="257"/>
      <c r="AB110" s="257"/>
      <c r="AC110" s="270"/>
      <c r="AD110" s="257"/>
      <c r="AE110" s="257"/>
      <c r="AF110" s="270"/>
      <c r="AG110" s="257"/>
      <c r="AH110" s="257"/>
      <c r="AI110" s="270"/>
    </row>
    <row r="111" spans="2:35">
      <c r="B111" s="288">
        <v>20250406</v>
      </c>
      <c r="C111" s="261" t="s">
        <v>39</v>
      </c>
      <c r="D111" s="269">
        <v>1130</v>
      </c>
      <c r="E111" s="261">
        <v>8743</v>
      </c>
      <c r="F111" s="261"/>
      <c r="G111" s="269"/>
      <c r="H111" s="261">
        <v>8394</v>
      </c>
      <c r="I111" s="261"/>
      <c r="J111" s="269"/>
      <c r="K111" s="261">
        <v>-1336</v>
      </c>
      <c r="L111" s="261">
        <v>-1336</v>
      </c>
      <c r="M111" s="269">
        <v>-1037</v>
      </c>
      <c r="N111" s="261" t="s">
        <v>40</v>
      </c>
      <c r="O111" s="269" t="s">
        <v>41</v>
      </c>
      <c r="P111" s="197" t="str">
        <f t="shared" si="3"/>
        <v>NA</v>
      </c>
      <c r="Q111" s="257" t="str">
        <f t="shared" si="4"/>
        <v>NA</v>
      </c>
      <c r="R111" s="272">
        <f t="shared" si="5"/>
        <v>0</v>
      </c>
      <c r="S111" s="264"/>
      <c r="T111" s="260"/>
      <c r="U111" s="280" t="s">
        <v>5</v>
      </c>
      <c r="V111" s="258">
        <v>407</v>
      </c>
      <c r="W111" s="270"/>
      <c r="X111" s="257"/>
      <c r="Y111" s="257"/>
      <c r="Z111" s="270"/>
      <c r="AA111" s="257"/>
      <c r="AB111" s="257"/>
      <c r="AC111" s="270"/>
      <c r="AD111" s="257"/>
      <c r="AE111" s="257"/>
      <c r="AF111" s="270"/>
      <c r="AG111" s="257"/>
      <c r="AH111" s="257"/>
      <c r="AI111" s="270"/>
    </row>
    <row r="112" spans="2:35">
      <c r="B112" s="288">
        <v>20250406</v>
      </c>
      <c r="C112" s="261" t="s">
        <v>39</v>
      </c>
      <c r="D112" s="269">
        <v>1230</v>
      </c>
      <c r="E112" s="261">
        <v>8421</v>
      </c>
      <c r="F112" s="261"/>
      <c r="G112" s="269"/>
      <c r="H112" s="261">
        <v>8420</v>
      </c>
      <c r="I112" s="261"/>
      <c r="J112" s="269"/>
      <c r="K112" s="261">
        <v>-1423</v>
      </c>
      <c r="L112" s="261">
        <v>-1423</v>
      </c>
      <c r="M112" s="269">
        <v>-1423</v>
      </c>
      <c r="N112" s="261" t="s">
        <v>40</v>
      </c>
      <c r="O112" s="269" t="s">
        <v>41</v>
      </c>
      <c r="P112" s="197" t="str">
        <f t="shared" si="3"/>
        <v>NA</v>
      </c>
      <c r="Q112" s="257" t="str">
        <f t="shared" si="4"/>
        <v>NA</v>
      </c>
      <c r="R112" s="272">
        <f t="shared" si="5"/>
        <v>0</v>
      </c>
      <c r="S112" s="264"/>
      <c r="T112" s="260"/>
      <c r="U112" s="280" t="s">
        <v>5</v>
      </c>
      <c r="V112" s="258">
        <v>400</v>
      </c>
      <c r="W112" s="270"/>
      <c r="X112" s="257"/>
      <c r="Y112" s="257"/>
      <c r="Z112" s="270"/>
      <c r="AA112" s="257"/>
      <c r="AB112" s="257"/>
      <c r="AC112" s="270"/>
      <c r="AD112" s="257"/>
      <c r="AE112" s="257"/>
      <c r="AF112" s="270"/>
      <c r="AG112" s="257"/>
      <c r="AH112" s="257"/>
      <c r="AI112" s="270"/>
    </row>
    <row r="113" spans="2:35">
      <c r="B113" s="288">
        <v>20250406</v>
      </c>
      <c r="C113" s="261" t="s">
        <v>39</v>
      </c>
      <c r="D113" s="269">
        <v>1330</v>
      </c>
      <c r="E113" s="261">
        <v>8421</v>
      </c>
      <c r="F113" s="261"/>
      <c r="G113" s="269"/>
      <c r="H113" s="261">
        <v>8420</v>
      </c>
      <c r="I113" s="261"/>
      <c r="J113" s="269"/>
      <c r="K113" s="261">
        <v>-1423</v>
      </c>
      <c r="L113" s="261">
        <v>-1423</v>
      </c>
      <c r="M113" s="269">
        <v>-1423</v>
      </c>
      <c r="N113" s="261" t="s">
        <v>40</v>
      </c>
      <c r="O113" s="269" t="s">
        <v>41</v>
      </c>
      <c r="P113" s="197" t="str">
        <f t="shared" si="3"/>
        <v>NA</v>
      </c>
      <c r="Q113" s="257" t="str">
        <f t="shared" si="4"/>
        <v>NA</v>
      </c>
      <c r="R113" s="272">
        <f t="shared" si="5"/>
        <v>0</v>
      </c>
      <c r="S113" s="264"/>
      <c r="T113" s="260"/>
      <c r="U113" s="280" t="s">
        <v>5</v>
      </c>
      <c r="V113" s="258">
        <v>323</v>
      </c>
      <c r="W113" s="270"/>
      <c r="X113" s="257"/>
      <c r="Y113" s="257"/>
      <c r="Z113" s="270"/>
      <c r="AA113" s="257"/>
      <c r="AB113" s="257"/>
      <c r="AC113" s="270"/>
      <c r="AD113" s="257"/>
      <c r="AE113" s="257"/>
      <c r="AF113" s="270"/>
      <c r="AG113" s="257"/>
      <c r="AH113" s="257"/>
      <c r="AI113" s="270"/>
    </row>
    <row r="114" spans="2:35">
      <c r="B114" s="288">
        <v>20250406</v>
      </c>
      <c r="C114" s="261" t="s">
        <v>39</v>
      </c>
      <c r="D114" s="269">
        <v>1430</v>
      </c>
      <c r="E114" s="261">
        <v>8421</v>
      </c>
      <c r="F114" s="261"/>
      <c r="G114" s="269"/>
      <c r="H114" s="261">
        <v>7750</v>
      </c>
      <c r="I114" s="261"/>
      <c r="J114" s="269"/>
      <c r="K114" s="261">
        <v>-1423</v>
      </c>
      <c r="L114" s="261">
        <v>-1423</v>
      </c>
      <c r="M114" s="269">
        <v>-753</v>
      </c>
      <c r="N114" s="261" t="s">
        <v>40</v>
      </c>
      <c r="O114" s="269" t="s">
        <v>41</v>
      </c>
      <c r="P114" s="197" t="str">
        <f t="shared" si="3"/>
        <v>NA</v>
      </c>
      <c r="Q114" s="257" t="str">
        <f t="shared" si="4"/>
        <v>NA</v>
      </c>
      <c r="R114" s="272">
        <f t="shared" si="5"/>
        <v>0</v>
      </c>
      <c r="S114" s="264"/>
      <c r="T114" s="260"/>
      <c r="U114" s="280" t="s">
        <v>5</v>
      </c>
      <c r="V114" s="258">
        <v>323</v>
      </c>
      <c r="W114" s="270"/>
      <c r="X114" s="257"/>
      <c r="Y114" s="257"/>
      <c r="Z114" s="270"/>
      <c r="AA114" s="257"/>
      <c r="AB114" s="257"/>
      <c r="AC114" s="270"/>
      <c r="AD114" s="257"/>
      <c r="AE114" s="257"/>
      <c r="AF114" s="270"/>
      <c r="AG114" s="257"/>
      <c r="AH114" s="257"/>
      <c r="AI114" s="270"/>
    </row>
    <row r="115" spans="2:35">
      <c r="B115" s="288">
        <v>20250406</v>
      </c>
      <c r="C115" s="261" t="s">
        <v>39</v>
      </c>
      <c r="D115" s="269">
        <v>1530</v>
      </c>
      <c r="E115" s="261"/>
      <c r="F115" s="261">
        <v>6266</v>
      </c>
      <c r="G115" s="269">
        <v>418</v>
      </c>
      <c r="H115" s="261"/>
      <c r="I115" s="261">
        <v>5974</v>
      </c>
      <c r="J115" s="269">
        <v>418</v>
      </c>
      <c r="K115" s="261">
        <v>-4347</v>
      </c>
      <c r="L115" s="261">
        <v>-4347</v>
      </c>
      <c r="M115" s="269">
        <v>0</v>
      </c>
      <c r="N115" s="261" t="s">
        <v>46</v>
      </c>
      <c r="O115" s="269" t="s">
        <v>45</v>
      </c>
      <c r="P115" s="197">
        <f t="shared" si="3"/>
        <v>1112</v>
      </c>
      <c r="Q115" s="257" t="str">
        <f t="shared" si="4"/>
        <v>NA</v>
      </c>
      <c r="R115" s="272">
        <f t="shared" si="5"/>
        <v>-5138</v>
      </c>
      <c r="S115" s="264"/>
      <c r="T115" s="260"/>
      <c r="U115" s="280" t="s">
        <v>5</v>
      </c>
      <c r="V115" s="258">
        <v>323</v>
      </c>
      <c r="W115" s="270"/>
      <c r="X115" s="257"/>
      <c r="Y115" s="257"/>
      <c r="Z115" s="270"/>
      <c r="AA115" s="257"/>
      <c r="AB115" s="257"/>
      <c r="AC115" s="270"/>
      <c r="AD115" s="257"/>
      <c r="AE115" s="257"/>
      <c r="AF115" s="270"/>
      <c r="AG115" s="257"/>
      <c r="AH115" s="257"/>
      <c r="AI115" s="270"/>
    </row>
    <row r="116" spans="2:35">
      <c r="B116" s="288">
        <v>20250406</v>
      </c>
      <c r="C116" s="261" t="s">
        <v>39</v>
      </c>
      <c r="D116" s="269">
        <v>1630</v>
      </c>
      <c r="E116" s="261"/>
      <c r="F116" s="261">
        <v>6266</v>
      </c>
      <c r="G116" s="269">
        <v>418</v>
      </c>
      <c r="H116" s="261"/>
      <c r="I116" s="261">
        <v>5974</v>
      </c>
      <c r="J116" s="269">
        <v>418</v>
      </c>
      <c r="K116" s="261">
        <v>-4347</v>
      </c>
      <c r="L116" s="261">
        <v>-4347</v>
      </c>
      <c r="M116" s="269">
        <v>0</v>
      </c>
      <c r="N116" s="261" t="s">
        <v>46</v>
      </c>
      <c r="O116" s="269" t="s">
        <v>45</v>
      </c>
      <c r="P116" s="197">
        <f t="shared" si="3"/>
        <v>1212</v>
      </c>
      <c r="Q116" s="257" t="str">
        <f t="shared" si="4"/>
        <v>NA</v>
      </c>
      <c r="R116" s="272">
        <f t="shared" si="5"/>
        <v>-5138</v>
      </c>
      <c r="S116" s="264"/>
      <c r="T116" s="260"/>
      <c r="U116" s="280" t="s">
        <v>5</v>
      </c>
      <c r="V116" s="258">
        <v>400</v>
      </c>
      <c r="W116" s="270"/>
      <c r="X116" s="257"/>
      <c r="Y116" s="257"/>
      <c r="Z116" s="270"/>
      <c r="AA116" s="257" t="s">
        <v>7</v>
      </c>
      <c r="AB116" s="257">
        <v>3200</v>
      </c>
      <c r="AC116" s="270" t="s">
        <v>43</v>
      </c>
      <c r="AD116" s="257"/>
      <c r="AE116" s="257"/>
      <c r="AF116" s="270"/>
      <c r="AG116" s="257"/>
      <c r="AH116" s="257"/>
      <c r="AI116" s="270"/>
    </row>
    <row r="117" spans="2:35">
      <c r="B117" s="288">
        <v>20250406</v>
      </c>
      <c r="C117" s="261" t="s">
        <v>39</v>
      </c>
      <c r="D117" s="269">
        <v>1730</v>
      </c>
      <c r="E117" s="261"/>
      <c r="F117" s="261">
        <v>6266</v>
      </c>
      <c r="G117" s="269">
        <v>418</v>
      </c>
      <c r="H117" s="261"/>
      <c r="I117" s="261">
        <v>5974</v>
      </c>
      <c r="J117" s="269">
        <v>418</v>
      </c>
      <c r="K117" s="261">
        <v>-4347</v>
      </c>
      <c r="L117" s="261">
        <v>-4347</v>
      </c>
      <c r="M117" s="269">
        <v>0</v>
      </c>
      <c r="N117" s="261" t="s">
        <v>46</v>
      </c>
      <c r="O117" s="269" t="s">
        <v>45</v>
      </c>
      <c r="P117" s="197">
        <f t="shared" si="3"/>
        <v>1312</v>
      </c>
      <c r="Q117" s="257" t="str">
        <f t="shared" si="4"/>
        <v>NA</v>
      </c>
      <c r="R117" s="272">
        <f t="shared" si="5"/>
        <v>-5138</v>
      </c>
      <c r="S117" s="264"/>
      <c r="T117" s="260"/>
      <c r="U117" s="280" t="s">
        <v>5</v>
      </c>
      <c r="V117" s="258">
        <v>435</v>
      </c>
      <c r="W117" s="270" t="s">
        <v>42</v>
      </c>
      <c r="X117" s="257"/>
      <c r="Y117" s="257"/>
      <c r="Z117" s="270"/>
      <c r="AA117" s="257" t="s">
        <v>7</v>
      </c>
      <c r="AB117" s="257">
        <v>3200</v>
      </c>
      <c r="AC117" s="270" t="s">
        <v>43</v>
      </c>
      <c r="AD117" s="257"/>
      <c r="AE117" s="257"/>
      <c r="AF117" s="270"/>
      <c r="AG117" s="257"/>
      <c r="AH117" s="257"/>
      <c r="AI117" s="270"/>
    </row>
    <row r="118" spans="2:35">
      <c r="B118" s="288">
        <v>20250406</v>
      </c>
      <c r="C118" s="261" t="s">
        <v>39</v>
      </c>
      <c r="D118" s="269">
        <v>1830</v>
      </c>
      <c r="E118" s="261">
        <v>9008</v>
      </c>
      <c r="F118" s="261"/>
      <c r="G118" s="269"/>
      <c r="H118" s="261">
        <v>7750</v>
      </c>
      <c r="I118" s="261"/>
      <c r="J118" s="269"/>
      <c r="K118" s="261">
        <v>-5645</v>
      </c>
      <c r="L118" s="261">
        <v>-5645</v>
      </c>
      <c r="M118" s="269">
        <v>-4393</v>
      </c>
      <c r="N118" s="261" t="s">
        <v>40</v>
      </c>
      <c r="O118" s="269" t="s">
        <v>41</v>
      </c>
      <c r="P118" s="197" t="str">
        <f t="shared" si="3"/>
        <v>NA</v>
      </c>
      <c r="Q118" s="257" t="str">
        <f t="shared" si="4"/>
        <v>NA</v>
      </c>
      <c r="R118" s="272">
        <f t="shared" si="5"/>
        <v>0</v>
      </c>
      <c r="S118" s="264"/>
      <c r="T118" s="260"/>
      <c r="U118" s="280" t="s">
        <v>5</v>
      </c>
      <c r="V118" s="258">
        <v>435</v>
      </c>
      <c r="W118" s="270" t="s">
        <v>42</v>
      </c>
      <c r="X118" s="257"/>
      <c r="Y118" s="257"/>
      <c r="Z118" s="270"/>
      <c r="AA118" s="257" t="s">
        <v>7</v>
      </c>
      <c r="AB118" s="257">
        <v>3200</v>
      </c>
      <c r="AC118" s="270" t="s">
        <v>43</v>
      </c>
      <c r="AD118" s="257"/>
      <c r="AE118" s="257"/>
      <c r="AF118" s="270"/>
      <c r="AG118" s="257"/>
      <c r="AH118" s="257"/>
      <c r="AI118" s="270"/>
    </row>
    <row r="119" spans="2:35">
      <c r="B119" s="288">
        <v>20250406</v>
      </c>
      <c r="C119" s="261" t="s">
        <v>39</v>
      </c>
      <c r="D119" s="269">
        <v>1930</v>
      </c>
      <c r="E119" s="261">
        <v>9008</v>
      </c>
      <c r="F119" s="261"/>
      <c r="G119" s="269"/>
      <c r="H119" s="261">
        <v>8542</v>
      </c>
      <c r="I119" s="261"/>
      <c r="J119" s="269"/>
      <c r="K119" s="261">
        <v>-5645</v>
      </c>
      <c r="L119" s="261">
        <v>-5645</v>
      </c>
      <c r="M119" s="269">
        <v>-5196</v>
      </c>
      <c r="N119" s="261" t="s">
        <v>40</v>
      </c>
      <c r="O119" s="269" t="s">
        <v>41</v>
      </c>
      <c r="P119" s="197" t="str">
        <f t="shared" si="3"/>
        <v>NA</v>
      </c>
      <c r="Q119" s="257" t="str">
        <f t="shared" si="4"/>
        <v>NA</v>
      </c>
      <c r="R119" s="272">
        <f t="shared" si="5"/>
        <v>0</v>
      </c>
      <c r="S119" s="264"/>
      <c r="T119" s="260"/>
      <c r="U119" s="280" t="s">
        <v>5</v>
      </c>
      <c r="V119" s="258">
        <v>421</v>
      </c>
      <c r="W119" s="270"/>
      <c r="X119" s="257"/>
      <c r="Y119" s="257"/>
      <c r="Z119" s="270"/>
      <c r="AA119" s="257" t="s">
        <v>7</v>
      </c>
      <c r="AB119" s="257">
        <v>3200</v>
      </c>
      <c r="AC119" s="270" t="s">
        <v>43</v>
      </c>
      <c r="AD119" s="257"/>
      <c r="AE119" s="257"/>
      <c r="AF119" s="270"/>
      <c r="AG119" s="257"/>
      <c r="AH119" s="257"/>
      <c r="AI119" s="270"/>
    </row>
    <row r="120" spans="2:35">
      <c r="B120" s="288">
        <v>20250406</v>
      </c>
      <c r="C120" s="261" t="s">
        <v>39</v>
      </c>
      <c r="D120" s="269">
        <v>2030</v>
      </c>
      <c r="E120" s="261">
        <v>9008</v>
      </c>
      <c r="F120" s="261"/>
      <c r="G120" s="269"/>
      <c r="H120" s="261">
        <v>8542</v>
      </c>
      <c r="I120" s="261"/>
      <c r="J120" s="269"/>
      <c r="K120" s="261">
        <v>-5645</v>
      </c>
      <c r="L120" s="261">
        <v>-5645</v>
      </c>
      <c r="M120" s="269">
        <v>-5196</v>
      </c>
      <c r="N120" s="261" t="s">
        <v>40</v>
      </c>
      <c r="O120" s="269" t="s">
        <v>41</v>
      </c>
      <c r="P120" s="197" t="str">
        <f t="shared" si="3"/>
        <v>NA</v>
      </c>
      <c r="Q120" s="257" t="str">
        <f t="shared" si="4"/>
        <v>NA</v>
      </c>
      <c r="R120" s="272">
        <f t="shared" si="5"/>
        <v>0</v>
      </c>
      <c r="S120" s="264"/>
      <c r="T120" s="260"/>
      <c r="U120" s="280" t="s">
        <v>5</v>
      </c>
      <c r="V120" s="258">
        <v>421</v>
      </c>
      <c r="W120" s="270"/>
      <c r="X120" s="257"/>
      <c r="Y120" s="257"/>
      <c r="Z120" s="270"/>
      <c r="AA120" s="257" t="s">
        <v>7</v>
      </c>
      <c r="AB120" s="257">
        <v>3200</v>
      </c>
      <c r="AC120" s="270" t="s">
        <v>43</v>
      </c>
      <c r="AD120" s="257"/>
      <c r="AE120" s="257"/>
      <c r="AF120" s="270"/>
      <c r="AG120" s="257"/>
      <c r="AH120" s="257"/>
      <c r="AI120" s="270"/>
    </row>
    <row r="121" spans="2:35">
      <c r="B121" s="288">
        <v>20250406</v>
      </c>
      <c r="C121" s="261" t="s">
        <v>39</v>
      </c>
      <c r="D121" s="269">
        <v>2130</v>
      </c>
      <c r="E121" s="261">
        <v>8688</v>
      </c>
      <c r="F121" s="261"/>
      <c r="G121" s="269"/>
      <c r="H121" s="261">
        <v>8362</v>
      </c>
      <c r="I121" s="261"/>
      <c r="J121" s="269"/>
      <c r="K121" s="261">
        <v>-5634</v>
      </c>
      <c r="L121" s="261">
        <v>-5634</v>
      </c>
      <c r="M121" s="269">
        <v>-5320</v>
      </c>
      <c r="N121" s="261" t="s">
        <v>40</v>
      </c>
      <c r="O121" s="269" t="s">
        <v>41</v>
      </c>
      <c r="P121" s="197" t="str">
        <f t="shared" si="3"/>
        <v>NA</v>
      </c>
      <c r="Q121" s="257" t="str">
        <f t="shared" si="4"/>
        <v>NA</v>
      </c>
      <c r="R121" s="272">
        <f t="shared" si="5"/>
        <v>0</v>
      </c>
      <c r="S121" s="264"/>
      <c r="T121" s="260"/>
      <c r="U121" s="280" t="s">
        <v>5</v>
      </c>
      <c r="V121" s="258">
        <v>421</v>
      </c>
      <c r="W121" s="270"/>
      <c r="X121" s="257"/>
      <c r="Y121" s="257"/>
      <c r="Z121" s="270"/>
      <c r="AA121" s="257" t="s">
        <v>7</v>
      </c>
      <c r="AB121" s="257">
        <v>3200</v>
      </c>
      <c r="AC121" s="270" t="s">
        <v>43</v>
      </c>
      <c r="AD121" s="257"/>
      <c r="AE121" s="257"/>
      <c r="AF121" s="270"/>
      <c r="AG121" s="257"/>
      <c r="AH121" s="257"/>
      <c r="AI121" s="270"/>
    </row>
    <row r="122" spans="2:35">
      <c r="B122" s="288">
        <v>20250406</v>
      </c>
      <c r="C122" s="261" t="s">
        <v>39</v>
      </c>
      <c r="D122" s="269">
        <v>2230</v>
      </c>
      <c r="E122" s="261">
        <v>8688</v>
      </c>
      <c r="F122" s="261"/>
      <c r="G122" s="269"/>
      <c r="H122" s="261">
        <v>8362</v>
      </c>
      <c r="I122" s="261"/>
      <c r="J122" s="269"/>
      <c r="K122" s="261">
        <v>-5634</v>
      </c>
      <c r="L122" s="261">
        <v>-5634</v>
      </c>
      <c r="M122" s="269">
        <v>-5320</v>
      </c>
      <c r="N122" s="261" t="s">
        <v>40</v>
      </c>
      <c r="O122" s="269" t="s">
        <v>41</v>
      </c>
      <c r="P122" s="197" t="str">
        <f t="shared" si="3"/>
        <v>NA</v>
      </c>
      <c r="Q122" s="257" t="str">
        <f t="shared" si="4"/>
        <v>NA</v>
      </c>
      <c r="R122" s="272">
        <f t="shared" si="5"/>
        <v>0</v>
      </c>
      <c r="S122" s="264"/>
      <c r="T122" s="260"/>
      <c r="U122" s="280" t="s">
        <v>5</v>
      </c>
      <c r="V122" s="258">
        <v>435</v>
      </c>
      <c r="W122" s="270" t="s">
        <v>42</v>
      </c>
      <c r="X122" s="257"/>
      <c r="Y122" s="257"/>
      <c r="Z122" s="270"/>
      <c r="AA122" s="257"/>
      <c r="AB122" s="257"/>
      <c r="AC122" s="270"/>
      <c r="AD122" s="257"/>
      <c r="AE122" s="257"/>
      <c r="AF122" s="270"/>
      <c r="AG122" s="257"/>
      <c r="AH122" s="257"/>
      <c r="AI122" s="270"/>
    </row>
    <row r="123" spans="2:35">
      <c r="B123" s="288">
        <v>20250406</v>
      </c>
      <c r="C123" s="261" t="s">
        <v>39</v>
      </c>
      <c r="D123" s="269">
        <v>2330</v>
      </c>
      <c r="E123" s="261">
        <v>8688</v>
      </c>
      <c r="F123" s="261"/>
      <c r="G123" s="269"/>
      <c r="H123" s="261">
        <v>8362</v>
      </c>
      <c r="I123" s="261"/>
      <c r="J123" s="269"/>
      <c r="K123" s="261">
        <v>-5634</v>
      </c>
      <c r="L123" s="261">
        <v>-5634</v>
      </c>
      <c r="M123" s="269">
        <v>-5320</v>
      </c>
      <c r="N123" s="261" t="s">
        <v>40</v>
      </c>
      <c r="O123" s="269" t="s">
        <v>41</v>
      </c>
      <c r="P123" s="197" t="str">
        <f t="shared" si="3"/>
        <v>NA</v>
      </c>
      <c r="Q123" s="257" t="str">
        <f t="shared" si="4"/>
        <v>NA</v>
      </c>
      <c r="R123" s="272">
        <f t="shared" si="5"/>
        <v>0</v>
      </c>
      <c r="S123" s="264"/>
      <c r="T123" s="260"/>
      <c r="U123" s="280" t="s">
        <v>5</v>
      </c>
      <c r="V123" s="258">
        <v>435</v>
      </c>
      <c r="W123" s="270" t="s">
        <v>42</v>
      </c>
      <c r="X123" s="257"/>
      <c r="Y123" s="257"/>
      <c r="Z123" s="270"/>
      <c r="AA123" s="257"/>
      <c r="AB123" s="257"/>
      <c r="AC123" s="270"/>
      <c r="AD123" s="257"/>
      <c r="AE123" s="257"/>
      <c r="AF123" s="270"/>
      <c r="AG123" s="257"/>
      <c r="AH123" s="257"/>
      <c r="AI123" s="270"/>
    </row>
    <row r="124" spans="2:35">
      <c r="B124" s="288">
        <v>20250407</v>
      </c>
      <c r="C124" s="261" t="s">
        <v>39</v>
      </c>
      <c r="D124" s="269">
        <v>30</v>
      </c>
      <c r="E124" s="261"/>
      <c r="F124" s="261">
        <v>7812</v>
      </c>
      <c r="G124" s="269">
        <v>734</v>
      </c>
      <c r="H124" s="261"/>
      <c r="I124" s="261">
        <v>7803</v>
      </c>
      <c r="J124" s="269">
        <v>734</v>
      </c>
      <c r="K124" s="261">
        <v>-865</v>
      </c>
      <c r="L124" s="261">
        <v>-865</v>
      </c>
      <c r="M124" s="269">
        <v>0</v>
      </c>
      <c r="N124" s="261" t="s">
        <v>40</v>
      </c>
      <c r="O124" s="269" t="s">
        <v>41</v>
      </c>
      <c r="P124" s="197">
        <f t="shared" si="3"/>
        <v>-704</v>
      </c>
      <c r="Q124" s="257" t="str">
        <f t="shared" si="4"/>
        <v>NA</v>
      </c>
      <c r="R124" s="272">
        <f t="shared" si="5"/>
        <v>-6335</v>
      </c>
      <c r="S124" s="264"/>
      <c r="T124" s="260"/>
      <c r="U124" s="280" t="s">
        <v>5</v>
      </c>
      <c r="V124" s="258">
        <v>435</v>
      </c>
      <c r="W124" s="270" t="s">
        <v>42</v>
      </c>
      <c r="X124" s="257"/>
      <c r="Y124" s="257"/>
      <c r="Z124" s="270"/>
      <c r="AA124" s="257"/>
      <c r="AB124" s="257"/>
      <c r="AC124" s="270"/>
      <c r="AD124" s="257"/>
      <c r="AE124" s="257"/>
      <c r="AF124" s="270"/>
      <c r="AG124" s="257"/>
      <c r="AH124" s="257"/>
      <c r="AI124" s="270"/>
    </row>
    <row r="125" spans="2:35">
      <c r="B125" s="288">
        <v>20250407</v>
      </c>
      <c r="C125" s="261" t="s">
        <v>39</v>
      </c>
      <c r="D125" s="269">
        <v>130</v>
      </c>
      <c r="E125" s="261"/>
      <c r="F125" s="261">
        <v>7812</v>
      </c>
      <c r="G125" s="269">
        <v>734</v>
      </c>
      <c r="H125" s="261"/>
      <c r="I125" s="261">
        <v>7803</v>
      </c>
      <c r="J125" s="269">
        <v>734</v>
      </c>
      <c r="K125" s="261">
        <v>-865</v>
      </c>
      <c r="L125" s="261">
        <v>-865</v>
      </c>
      <c r="M125" s="269">
        <v>0</v>
      </c>
      <c r="N125" s="261" t="s">
        <v>40</v>
      </c>
      <c r="O125" s="269" t="s">
        <v>41</v>
      </c>
      <c r="P125" s="197">
        <f t="shared" si="3"/>
        <v>-604</v>
      </c>
      <c r="Q125" s="257" t="str">
        <f t="shared" si="4"/>
        <v>NA</v>
      </c>
      <c r="R125" s="272">
        <f t="shared" si="5"/>
        <v>-6335</v>
      </c>
      <c r="S125" s="264"/>
      <c r="T125" s="260"/>
      <c r="U125" s="280" t="s">
        <v>5</v>
      </c>
      <c r="V125" s="258">
        <v>424</v>
      </c>
      <c r="W125" s="270"/>
      <c r="X125" s="257"/>
      <c r="Y125" s="257"/>
      <c r="Z125" s="270"/>
      <c r="AA125" s="257" t="s">
        <v>7</v>
      </c>
      <c r="AB125" s="257">
        <v>2975</v>
      </c>
      <c r="AC125" s="270" t="s">
        <v>43</v>
      </c>
      <c r="AD125" s="257"/>
      <c r="AE125" s="257"/>
      <c r="AF125" s="270"/>
      <c r="AG125" s="257"/>
      <c r="AH125" s="257"/>
      <c r="AI125" s="270"/>
    </row>
    <row r="126" spans="2:35">
      <c r="B126" s="288">
        <v>20250407</v>
      </c>
      <c r="C126" s="261" t="s">
        <v>39</v>
      </c>
      <c r="D126" s="269">
        <v>230</v>
      </c>
      <c r="E126" s="261"/>
      <c r="F126" s="261">
        <v>7812</v>
      </c>
      <c r="G126" s="269">
        <v>734</v>
      </c>
      <c r="H126" s="261"/>
      <c r="I126" s="261">
        <v>7803</v>
      </c>
      <c r="J126" s="269">
        <v>734</v>
      </c>
      <c r="K126" s="261">
        <v>-865</v>
      </c>
      <c r="L126" s="261">
        <v>-865</v>
      </c>
      <c r="M126" s="269">
        <v>0</v>
      </c>
      <c r="N126" s="261" t="s">
        <v>40</v>
      </c>
      <c r="O126" s="269" t="s">
        <v>41</v>
      </c>
      <c r="P126" s="197">
        <f t="shared" si="3"/>
        <v>-504</v>
      </c>
      <c r="Q126" s="257" t="str">
        <f t="shared" si="4"/>
        <v>NA</v>
      </c>
      <c r="R126" s="272">
        <f t="shared" si="5"/>
        <v>-6335</v>
      </c>
      <c r="S126" s="264"/>
      <c r="T126" s="260"/>
      <c r="U126" s="280" t="s">
        <v>5</v>
      </c>
      <c r="V126" s="258">
        <v>424</v>
      </c>
      <c r="W126" s="270"/>
      <c r="X126" s="257"/>
      <c r="Y126" s="257"/>
      <c r="Z126" s="270"/>
      <c r="AA126" s="257" t="s">
        <v>7</v>
      </c>
      <c r="AB126" s="257">
        <v>2975</v>
      </c>
      <c r="AC126" s="270" t="s">
        <v>43</v>
      </c>
      <c r="AD126" s="257"/>
      <c r="AE126" s="257"/>
      <c r="AF126" s="270"/>
      <c r="AG126" s="257"/>
      <c r="AH126" s="257"/>
      <c r="AI126" s="270"/>
    </row>
    <row r="127" spans="2:35">
      <c r="B127" s="288">
        <v>20250407</v>
      </c>
      <c r="C127" s="261" t="s">
        <v>39</v>
      </c>
      <c r="D127" s="269">
        <v>330</v>
      </c>
      <c r="E127" s="261"/>
      <c r="F127" s="261">
        <v>7501</v>
      </c>
      <c r="G127" s="269">
        <v>734</v>
      </c>
      <c r="H127" s="261"/>
      <c r="I127" s="261">
        <v>7493</v>
      </c>
      <c r="J127" s="269">
        <v>734</v>
      </c>
      <c r="K127" s="261">
        <v>335</v>
      </c>
      <c r="L127" s="261">
        <v>179</v>
      </c>
      <c r="M127" s="269">
        <v>0</v>
      </c>
      <c r="N127" s="261" t="s">
        <v>44</v>
      </c>
      <c r="O127" s="269" t="s">
        <v>41</v>
      </c>
      <c r="P127" s="197">
        <f t="shared" si="3"/>
        <v>-404</v>
      </c>
      <c r="Q127" s="257" t="str">
        <f t="shared" si="4"/>
        <v>NA</v>
      </c>
      <c r="R127" s="272">
        <f t="shared" si="5"/>
        <v>-6025</v>
      </c>
      <c r="S127" s="264"/>
      <c r="T127" s="260"/>
      <c r="U127" s="280" t="s">
        <v>5</v>
      </c>
      <c r="V127" s="258">
        <v>424</v>
      </c>
      <c r="W127" s="270"/>
      <c r="X127" s="257"/>
      <c r="Y127" s="257"/>
      <c r="Z127" s="270"/>
      <c r="AA127" s="257" t="s">
        <v>7</v>
      </c>
      <c r="AB127" s="257">
        <v>2975</v>
      </c>
      <c r="AC127" s="270" t="s">
        <v>43</v>
      </c>
      <c r="AD127" s="257"/>
      <c r="AE127" s="257"/>
      <c r="AF127" s="270"/>
      <c r="AG127" s="257"/>
      <c r="AH127" s="257"/>
      <c r="AI127" s="270"/>
    </row>
    <row r="128" spans="2:35">
      <c r="B128" s="288">
        <v>20250407</v>
      </c>
      <c r="C128" s="261" t="s">
        <v>39</v>
      </c>
      <c r="D128" s="269">
        <v>430</v>
      </c>
      <c r="E128" s="261"/>
      <c r="F128" s="261">
        <v>7501</v>
      </c>
      <c r="G128" s="269">
        <v>734</v>
      </c>
      <c r="H128" s="261"/>
      <c r="I128" s="261">
        <v>7493</v>
      </c>
      <c r="J128" s="269">
        <v>734</v>
      </c>
      <c r="K128" s="261">
        <v>335</v>
      </c>
      <c r="L128" s="261">
        <v>179</v>
      </c>
      <c r="M128" s="269">
        <v>0</v>
      </c>
      <c r="N128" s="261" t="s">
        <v>44</v>
      </c>
      <c r="O128" s="269" t="s">
        <v>41</v>
      </c>
      <c r="P128" s="197">
        <f t="shared" si="3"/>
        <v>-304</v>
      </c>
      <c r="Q128" s="257" t="str">
        <f t="shared" si="4"/>
        <v>NA</v>
      </c>
      <c r="R128" s="272">
        <f t="shared" si="5"/>
        <v>-6025</v>
      </c>
      <c r="S128" s="264"/>
      <c r="T128" s="260"/>
      <c r="U128" s="280" t="s">
        <v>5</v>
      </c>
      <c r="V128" s="258">
        <v>425</v>
      </c>
      <c r="W128" s="270"/>
      <c r="X128" s="257"/>
      <c r="Y128" s="257"/>
      <c r="Z128" s="270"/>
      <c r="AA128" s="257" t="s">
        <v>7</v>
      </c>
      <c r="AB128" s="257">
        <v>2975</v>
      </c>
      <c r="AC128" s="270" t="s">
        <v>43</v>
      </c>
      <c r="AD128" s="257"/>
      <c r="AE128" s="257"/>
      <c r="AF128" s="270"/>
      <c r="AG128" s="257"/>
      <c r="AH128" s="257"/>
      <c r="AI128" s="270"/>
    </row>
    <row r="129" spans="2:35">
      <c r="B129" s="288">
        <v>20250407</v>
      </c>
      <c r="C129" s="261" t="s">
        <v>39</v>
      </c>
      <c r="D129" s="269">
        <v>530</v>
      </c>
      <c r="E129" s="261"/>
      <c r="F129" s="261">
        <v>7501</v>
      </c>
      <c r="G129" s="269">
        <v>734</v>
      </c>
      <c r="H129" s="261"/>
      <c r="I129" s="261">
        <v>7493</v>
      </c>
      <c r="J129" s="269">
        <v>734</v>
      </c>
      <c r="K129" s="261">
        <v>335</v>
      </c>
      <c r="L129" s="261">
        <v>179</v>
      </c>
      <c r="M129" s="269">
        <v>0</v>
      </c>
      <c r="N129" s="261" t="s">
        <v>44</v>
      </c>
      <c r="O129" s="269" t="s">
        <v>41</v>
      </c>
      <c r="P129" s="197">
        <f t="shared" si="3"/>
        <v>-204</v>
      </c>
      <c r="Q129" s="257" t="str">
        <f t="shared" si="4"/>
        <v>NA</v>
      </c>
      <c r="R129" s="272">
        <f t="shared" si="5"/>
        <v>-6025</v>
      </c>
      <c r="S129" s="264"/>
      <c r="T129" s="260"/>
      <c r="U129" s="280" t="s">
        <v>5</v>
      </c>
      <c r="V129" s="258">
        <v>432</v>
      </c>
      <c r="W129" s="270"/>
      <c r="X129" s="257"/>
      <c r="Y129" s="257"/>
      <c r="Z129" s="270"/>
      <c r="AA129" s="257" t="s">
        <v>7</v>
      </c>
      <c r="AB129" s="257">
        <v>3200</v>
      </c>
      <c r="AC129" s="270" t="s">
        <v>43</v>
      </c>
      <c r="AD129" s="257"/>
      <c r="AE129" s="257"/>
      <c r="AF129" s="270"/>
      <c r="AG129" s="257"/>
      <c r="AH129" s="257"/>
      <c r="AI129" s="270"/>
    </row>
    <row r="130" spans="2:35">
      <c r="B130" s="288">
        <v>20250407</v>
      </c>
      <c r="C130" s="261" t="s">
        <v>39</v>
      </c>
      <c r="D130" s="269">
        <v>630</v>
      </c>
      <c r="E130" s="261"/>
      <c r="F130" s="261">
        <v>7335</v>
      </c>
      <c r="G130" s="269">
        <v>737</v>
      </c>
      <c r="H130" s="261"/>
      <c r="I130" s="261">
        <v>7322</v>
      </c>
      <c r="J130" s="269">
        <v>737</v>
      </c>
      <c r="K130" s="261">
        <v>343</v>
      </c>
      <c r="L130" s="261">
        <v>213</v>
      </c>
      <c r="M130" s="269">
        <v>0</v>
      </c>
      <c r="N130" s="261" t="s">
        <v>44</v>
      </c>
      <c r="O130" s="269" t="s">
        <v>41</v>
      </c>
      <c r="P130" s="197">
        <f t="shared" si="3"/>
        <v>-107</v>
      </c>
      <c r="Q130" s="257" t="str">
        <f t="shared" si="4"/>
        <v>NA</v>
      </c>
      <c r="R130" s="272">
        <f t="shared" si="5"/>
        <v>-5848</v>
      </c>
      <c r="S130" s="264"/>
      <c r="T130" s="260"/>
      <c r="U130" s="280" t="s">
        <v>5</v>
      </c>
      <c r="V130" s="258">
        <v>432</v>
      </c>
      <c r="W130" s="270"/>
      <c r="X130" s="257"/>
      <c r="Y130" s="257"/>
      <c r="Z130" s="270"/>
      <c r="AA130" s="257" t="s">
        <v>7</v>
      </c>
      <c r="AB130" s="257">
        <v>3200</v>
      </c>
      <c r="AC130" s="270" t="s">
        <v>43</v>
      </c>
      <c r="AD130" s="257"/>
      <c r="AE130" s="257"/>
      <c r="AF130" s="270"/>
      <c r="AG130" s="257"/>
      <c r="AH130" s="257"/>
      <c r="AI130" s="270"/>
    </row>
    <row r="131" spans="2:35">
      <c r="B131" s="288">
        <v>20250407</v>
      </c>
      <c r="C131" s="261" t="s">
        <v>39</v>
      </c>
      <c r="D131" s="269">
        <v>730</v>
      </c>
      <c r="E131" s="261"/>
      <c r="F131" s="261">
        <v>8098</v>
      </c>
      <c r="G131" s="269">
        <v>732</v>
      </c>
      <c r="H131" s="261"/>
      <c r="I131" s="261">
        <v>7999</v>
      </c>
      <c r="J131" s="269">
        <v>732</v>
      </c>
      <c r="K131" s="261">
        <v>-4363</v>
      </c>
      <c r="L131" s="261">
        <v>-4363</v>
      </c>
      <c r="M131" s="269">
        <v>0</v>
      </c>
      <c r="N131" s="261" t="s">
        <v>40</v>
      </c>
      <c r="O131" s="269" t="s">
        <v>41</v>
      </c>
      <c r="P131" s="197">
        <f t="shared" si="3"/>
        <v>-2</v>
      </c>
      <c r="Q131" s="257" t="str">
        <f t="shared" si="4"/>
        <v>NA</v>
      </c>
      <c r="R131" s="272">
        <f t="shared" si="5"/>
        <v>-6535</v>
      </c>
      <c r="S131" s="264"/>
      <c r="T131" s="260"/>
      <c r="U131" s="280" t="s">
        <v>5</v>
      </c>
      <c r="V131" s="258">
        <v>337</v>
      </c>
      <c r="W131" s="270"/>
      <c r="X131" s="257"/>
      <c r="Y131" s="257"/>
      <c r="Z131" s="270"/>
      <c r="AA131" s="257" t="s">
        <v>7</v>
      </c>
      <c r="AB131" s="257">
        <v>2480</v>
      </c>
      <c r="AC131" s="270" t="s">
        <v>43</v>
      </c>
      <c r="AD131" s="257"/>
      <c r="AE131" s="257"/>
      <c r="AF131" s="270"/>
      <c r="AG131" s="257"/>
      <c r="AH131" s="257"/>
      <c r="AI131" s="270"/>
    </row>
    <row r="132" spans="2:35">
      <c r="B132" s="288">
        <v>20250407</v>
      </c>
      <c r="C132" s="261" t="s">
        <v>39</v>
      </c>
      <c r="D132" s="269">
        <v>830</v>
      </c>
      <c r="E132" s="261"/>
      <c r="F132" s="261">
        <v>8098</v>
      </c>
      <c r="G132" s="269">
        <v>732</v>
      </c>
      <c r="H132" s="261"/>
      <c r="I132" s="261">
        <v>7999</v>
      </c>
      <c r="J132" s="269">
        <v>732</v>
      </c>
      <c r="K132" s="261">
        <v>-4363</v>
      </c>
      <c r="L132" s="261">
        <v>-4363</v>
      </c>
      <c r="M132" s="269">
        <v>0</v>
      </c>
      <c r="N132" s="261" t="s">
        <v>40</v>
      </c>
      <c r="O132" s="269" t="s">
        <v>41</v>
      </c>
      <c r="P132" s="197">
        <f t="shared" si="3"/>
        <v>98</v>
      </c>
      <c r="Q132" s="257" t="str">
        <f t="shared" si="4"/>
        <v>NA</v>
      </c>
      <c r="R132" s="272">
        <f t="shared" si="5"/>
        <v>-6535</v>
      </c>
      <c r="S132" s="264"/>
      <c r="T132" s="260"/>
      <c r="U132" s="280" t="s">
        <v>5</v>
      </c>
      <c r="V132" s="258">
        <v>337</v>
      </c>
      <c r="W132" s="270"/>
      <c r="X132" s="257"/>
      <c r="Y132" s="257"/>
      <c r="Z132" s="270"/>
      <c r="AA132" s="257" t="s">
        <v>7</v>
      </c>
      <c r="AB132" s="257">
        <v>2480</v>
      </c>
      <c r="AC132" s="270" t="s">
        <v>43</v>
      </c>
      <c r="AD132" s="257"/>
      <c r="AE132" s="257"/>
      <c r="AF132" s="270"/>
      <c r="AG132" s="257"/>
      <c r="AH132" s="257"/>
      <c r="AI132" s="270"/>
    </row>
    <row r="133" spans="2:35">
      <c r="B133" s="288">
        <v>20250407</v>
      </c>
      <c r="C133" s="261" t="s">
        <v>39</v>
      </c>
      <c r="D133" s="269">
        <v>930</v>
      </c>
      <c r="E133" s="261">
        <v>7040</v>
      </c>
      <c r="F133" s="261"/>
      <c r="G133" s="269"/>
      <c r="H133" s="261">
        <v>6940</v>
      </c>
      <c r="I133" s="261"/>
      <c r="J133" s="269"/>
      <c r="K133" s="261">
        <v>-3573</v>
      </c>
      <c r="L133" s="261">
        <v>-3573</v>
      </c>
      <c r="M133" s="269">
        <v>-3480</v>
      </c>
      <c r="N133" s="261" t="s">
        <v>47</v>
      </c>
      <c r="O133" s="269" t="s">
        <v>41</v>
      </c>
      <c r="P133" s="197" t="str">
        <f t="shared" si="3"/>
        <v>NA</v>
      </c>
      <c r="Q133" s="257" t="str">
        <f t="shared" si="4"/>
        <v>NA</v>
      </c>
      <c r="R133" s="272">
        <f t="shared" si="5"/>
        <v>0</v>
      </c>
      <c r="S133" s="264"/>
      <c r="T133" s="260"/>
      <c r="U133" s="280" t="s">
        <v>5</v>
      </c>
      <c r="V133" s="258">
        <v>337</v>
      </c>
      <c r="W133" s="270"/>
      <c r="X133" s="257"/>
      <c r="Y133" s="257"/>
      <c r="Z133" s="270"/>
      <c r="AA133" s="257" t="s">
        <v>7</v>
      </c>
      <c r="AB133" s="257">
        <v>2480</v>
      </c>
      <c r="AC133" s="270" t="s">
        <v>43</v>
      </c>
      <c r="AD133" s="257"/>
      <c r="AE133" s="257"/>
      <c r="AF133" s="270"/>
      <c r="AG133" s="257"/>
      <c r="AH133" s="257"/>
      <c r="AI133" s="270"/>
    </row>
    <row r="134" spans="2:35">
      <c r="B134" s="288">
        <v>20250407</v>
      </c>
      <c r="C134" s="261" t="s">
        <v>39</v>
      </c>
      <c r="D134" s="269">
        <v>1030</v>
      </c>
      <c r="E134" s="261">
        <v>7040</v>
      </c>
      <c r="F134" s="261"/>
      <c r="G134" s="269"/>
      <c r="H134" s="261">
        <v>6940</v>
      </c>
      <c r="I134" s="261"/>
      <c r="J134" s="269"/>
      <c r="K134" s="261">
        <v>-3573</v>
      </c>
      <c r="L134" s="261">
        <v>-3573</v>
      </c>
      <c r="M134" s="269">
        <v>-3480</v>
      </c>
      <c r="N134" s="261" t="s">
        <v>47</v>
      </c>
      <c r="O134" s="269" t="s">
        <v>41</v>
      </c>
      <c r="P134" s="197" t="str">
        <f t="shared" si="3"/>
        <v>NA</v>
      </c>
      <c r="Q134" s="257" t="str">
        <f t="shared" si="4"/>
        <v>NA</v>
      </c>
      <c r="R134" s="272">
        <f t="shared" si="5"/>
        <v>0</v>
      </c>
      <c r="S134" s="264"/>
      <c r="T134" s="260"/>
      <c r="U134" s="280" t="s">
        <v>5</v>
      </c>
      <c r="V134" s="258">
        <v>384</v>
      </c>
      <c r="W134" s="270"/>
      <c r="X134" s="257"/>
      <c r="Y134" s="257"/>
      <c r="Z134" s="270"/>
      <c r="AA134" s="257" t="s">
        <v>7</v>
      </c>
      <c r="AB134" s="257">
        <v>2837</v>
      </c>
      <c r="AC134" s="270" t="s">
        <v>43</v>
      </c>
      <c r="AD134" s="257"/>
      <c r="AE134" s="257"/>
      <c r="AF134" s="270"/>
      <c r="AG134" s="257"/>
      <c r="AH134" s="257"/>
      <c r="AI134" s="270"/>
    </row>
    <row r="135" spans="2:35">
      <c r="B135" s="288">
        <v>20250407</v>
      </c>
      <c r="C135" s="261" t="s">
        <v>39</v>
      </c>
      <c r="D135" s="269">
        <v>1130</v>
      </c>
      <c r="E135" s="261">
        <v>7040</v>
      </c>
      <c r="F135" s="261"/>
      <c r="G135" s="269"/>
      <c r="H135" s="261">
        <v>6940</v>
      </c>
      <c r="I135" s="261"/>
      <c r="J135" s="269"/>
      <c r="K135" s="261">
        <v>-3573</v>
      </c>
      <c r="L135" s="261">
        <v>-3573</v>
      </c>
      <c r="M135" s="269">
        <v>-3480</v>
      </c>
      <c r="N135" s="261" t="s">
        <v>47</v>
      </c>
      <c r="O135" s="269" t="s">
        <v>41</v>
      </c>
      <c r="P135" s="197" t="str">
        <f t="shared" si="3"/>
        <v>NA</v>
      </c>
      <c r="Q135" s="257" t="str">
        <f t="shared" si="4"/>
        <v>NA</v>
      </c>
      <c r="R135" s="272">
        <f t="shared" si="5"/>
        <v>0</v>
      </c>
      <c r="S135" s="264"/>
      <c r="T135" s="260"/>
      <c r="U135" s="280" t="s">
        <v>5</v>
      </c>
      <c r="V135" s="258">
        <v>384</v>
      </c>
      <c r="W135" s="270"/>
      <c r="X135" s="257"/>
      <c r="Y135" s="257"/>
      <c r="Z135" s="270"/>
      <c r="AA135" s="257" t="s">
        <v>7</v>
      </c>
      <c r="AB135" s="257">
        <v>2837</v>
      </c>
      <c r="AC135" s="270" t="s">
        <v>43</v>
      </c>
      <c r="AD135" s="257"/>
      <c r="AE135" s="257"/>
      <c r="AF135" s="270"/>
      <c r="AG135" s="257"/>
      <c r="AH135" s="257"/>
      <c r="AI135" s="270"/>
    </row>
    <row r="136" spans="2:35">
      <c r="B136" s="288">
        <v>20250407</v>
      </c>
      <c r="C136" s="261" t="s">
        <v>39</v>
      </c>
      <c r="D136" s="269">
        <v>1230</v>
      </c>
      <c r="E136" s="261">
        <v>7946</v>
      </c>
      <c r="F136" s="261"/>
      <c r="G136" s="269"/>
      <c r="H136" s="261">
        <v>6117</v>
      </c>
      <c r="I136" s="261"/>
      <c r="J136" s="269"/>
      <c r="K136" s="261">
        <v>-1266</v>
      </c>
      <c r="L136" s="261">
        <v>-1266</v>
      </c>
      <c r="M136" s="269">
        <v>563</v>
      </c>
      <c r="N136" s="261" t="s">
        <v>40</v>
      </c>
      <c r="O136" s="269" t="s">
        <v>45</v>
      </c>
      <c r="P136" s="197" t="str">
        <f t="shared" si="3"/>
        <v>NA</v>
      </c>
      <c r="Q136" s="257" t="str">
        <f t="shared" si="4"/>
        <v>NA</v>
      </c>
      <c r="R136" s="272">
        <f t="shared" si="5"/>
        <v>0</v>
      </c>
      <c r="S136" s="264"/>
      <c r="T136" s="260"/>
      <c r="U136" s="280" t="s">
        <v>5</v>
      </c>
      <c r="V136" s="258">
        <v>384</v>
      </c>
      <c r="W136" s="270"/>
      <c r="X136" s="257"/>
      <c r="Y136" s="257"/>
      <c r="Z136" s="270"/>
      <c r="AA136" s="257" t="s">
        <v>7</v>
      </c>
      <c r="AB136" s="257">
        <v>2837</v>
      </c>
      <c r="AC136" s="270" t="s">
        <v>43</v>
      </c>
      <c r="AD136" s="257"/>
      <c r="AE136" s="257"/>
      <c r="AF136" s="270"/>
      <c r="AG136" s="257"/>
      <c r="AH136" s="257"/>
      <c r="AI136" s="270"/>
    </row>
    <row r="137" spans="2:35">
      <c r="B137" s="288">
        <v>20250407</v>
      </c>
      <c r="C137" s="261" t="s">
        <v>39</v>
      </c>
      <c r="D137" s="269">
        <v>1330</v>
      </c>
      <c r="E137" s="261">
        <v>7946</v>
      </c>
      <c r="F137" s="261"/>
      <c r="G137" s="269"/>
      <c r="H137" s="261">
        <v>6117</v>
      </c>
      <c r="I137" s="261"/>
      <c r="J137" s="269"/>
      <c r="K137" s="261">
        <v>-1266</v>
      </c>
      <c r="L137" s="261">
        <v>-1266</v>
      </c>
      <c r="M137" s="269">
        <v>563</v>
      </c>
      <c r="N137" s="261" t="s">
        <v>40</v>
      </c>
      <c r="O137" s="269" t="s">
        <v>45</v>
      </c>
      <c r="P137" s="197" t="str">
        <f t="shared" ref="P137:P200" si="6">IF(AND(ISNUMBER(D137),ISNUMBER(G137),ISBLANK(E137)),D137-G137,"NA")</f>
        <v>NA</v>
      </c>
      <c r="Q137" s="257" t="str">
        <f t="shared" ref="Q137:Q200" si="7">IF(AND(ISNUMBER(O137),ISNUMBER(P137),ISBLANK(B137)),P137+O137,"NA")</f>
        <v>NA</v>
      </c>
      <c r="R137" s="272">
        <f t="shared" ref="R137:R200" si="8">IF(J137&lt;0,0,IF(J137=H137,J137,J137-(I137-J137)))</f>
        <v>0</v>
      </c>
      <c r="S137" s="264"/>
      <c r="T137" s="260"/>
      <c r="U137" s="280" t="s">
        <v>5</v>
      </c>
      <c r="V137" s="258">
        <v>348</v>
      </c>
      <c r="W137" s="270"/>
      <c r="X137" s="257"/>
      <c r="Y137" s="257"/>
      <c r="Z137" s="270"/>
      <c r="AA137" s="257" t="s">
        <v>7</v>
      </c>
      <c r="AB137" s="257">
        <v>2563</v>
      </c>
      <c r="AC137" s="270" t="s">
        <v>43</v>
      </c>
      <c r="AD137" s="257"/>
      <c r="AE137" s="257"/>
      <c r="AF137" s="270"/>
      <c r="AG137" s="257"/>
      <c r="AH137" s="257"/>
      <c r="AI137" s="270"/>
    </row>
    <row r="138" spans="2:35">
      <c r="B138" s="288">
        <v>20250407</v>
      </c>
      <c r="C138" s="261" t="s">
        <v>39</v>
      </c>
      <c r="D138" s="269">
        <v>1430</v>
      </c>
      <c r="E138" s="261">
        <v>7946</v>
      </c>
      <c r="F138" s="261"/>
      <c r="G138" s="269"/>
      <c r="H138" s="261">
        <v>6117</v>
      </c>
      <c r="I138" s="261"/>
      <c r="J138" s="269"/>
      <c r="K138" s="261">
        <v>-1266</v>
      </c>
      <c r="L138" s="261">
        <v>-1266</v>
      </c>
      <c r="M138" s="269">
        <v>563</v>
      </c>
      <c r="N138" s="261" t="s">
        <v>40</v>
      </c>
      <c r="O138" s="269" t="s">
        <v>45</v>
      </c>
      <c r="P138" s="197" t="str">
        <f t="shared" si="6"/>
        <v>NA</v>
      </c>
      <c r="Q138" s="257" t="str">
        <f t="shared" si="7"/>
        <v>NA</v>
      </c>
      <c r="R138" s="272">
        <f t="shared" si="8"/>
        <v>0</v>
      </c>
      <c r="S138" s="264"/>
      <c r="T138" s="260"/>
      <c r="U138" s="280" t="s">
        <v>5</v>
      </c>
      <c r="V138" s="258">
        <v>348</v>
      </c>
      <c r="W138" s="270"/>
      <c r="X138" s="257"/>
      <c r="Y138" s="257"/>
      <c r="Z138" s="270"/>
      <c r="AA138" s="257" t="s">
        <v>7</v>
      </c>
      <c r="AB138" s="257">
        <v>2563</v>
      </c>
      <c r="AC138" s="270" t="s">
        <v>43</v>
      </c>
      <c r="AD138" s="257"/>
      <c r="AE138" s="257"/>
      <c r="AF138" s="270"/>
      <c r="AG138" s="257"/>
      <c r="AH138" s="257"/>
      <c r="AI138" s="270"/>
    </row>
    <row r="139" spans="2:35">
      <c r="B139" s="288">
        <v>20250407</v>
      </c>
      <c r="C139" s="261" t="s">
        <v>39</v>
      </c>
      <c r="D139" s="269">
        <v>1530</v>
      </c>
      <c r="E139" s="261">
        <v>7250</v>
      </c>
      <c r="F139" s="261"/>
      <c r="G139" s="269"/>
      <c r="H139" s="261">
        <v>7150</v>
      </c>
      <c r="I139" s="261"/>
      <c r="J139" s="269"/>
      <c r="K139" s="261">
        <v>-3448</v>
      </c>
      <c r="L139" s="261">
        <v>-3448</v>
      </c>
      <c r="M139" s="269">
        <v>-3356</v>
      </c>
      <c r="N139" s="261" t="s">
        <v>40</v>
      </c>
      <c r="O139" s="269" t="s">
        <v>41</v>
      </c>
      <c r="P139" s="197" t="str">
        <f t="shared" si="6"/>
        <v>NA</v>
      </c>
      <c r="Q139" s="257" t="str">
        <f t="shared" si="7"/>
        <v>NA</v>
      </c>
      <c r="R139" s="272">
        <f t="shared" si="8"/>
        <v>0</v>
      </c>
      <c r="S139" s="264"/>
      <c r="T139" s="260"/>
      <c r="U139" s="280" t="s">
        <v>5</v>
      </c>
      <c r="V139" s="258">
        <v>348</v>
      </c>
      <c r="W139" s="270"/>
      <c r="X139" s="257"/>
      <c r="Y139" s="257"/>
      <c r="Z139" s="270"/>
      <c r="AA139" s="257" t="s">
        <v>7</v>
      </c>
      <c r="AB139" s="257">
        <v>2563</v>
      </c>
      <c r="AC139" s="270" t="s">
        <v>43</v>
      </c>
      <c r="AD139" s="257"/>
      <c r="AE139" s="257"/>
      <c r="AF139" s="270"/>
      <c r="AG139" s="257"/>
      <c r="AH139" s="257"/>
      <c r="AI139" s="270"/>
    </row>
    <row r="140" spans="2:35">
      <c r="B140" s="288">
        <v>20250407</v>
      </c>
      <c r="C140" s="261" t="s">
        <v>39</v>
      </c>
      <c r="D140" s="269">
        <v>1630</v>
      </c>
      <c r="E140" s="261">
        <v>7250</v>
      </c>
      <c r="F140" s="261"/>
      <c r="G140" s="269"/>
      <c r="H140" s="261">
        <v>7150</v>
      </c>
      <c r="I140" s="261"/>
      <c r="J140" s="269"/>
      <c r="K140" s="261">
        <v>-3448</v>
      </c>
      <c r="L140" s="261">
        <v>-3448</v>
      </c>
      <c r="M140" s="269">
        <v>-3356</v>
      </c>
      <c r="N140" s="261" t="s">
        <v>40</v>
      </c>
      <c r="O140" s="269" t="s">
        <v>41</v>
      </c>
      <c r="P140" s="197" t="str">
        <f t="shared" si="6"/>
        <v>NA</v>
      </c>
      <c r="Q140" s="257" t="str">
        <f t="shared" si="7"/>
        <v>NA</v>
      </c>
      <c r="R140" s="272">
        <f t="shared" si="8"/>
        <v>0</v>
      </c>
      <c r="S140" s="264"/>
      <c r="T140" s="260"/>
      <c r="U140" s="280" t="s">
        <v>5</v>
      </c>
      <c r="V140" s="258">
        <v>208</v>
      </c>
      <c r="W140" s="270" t="s">
        <v>42</v>
      </c>
      <c r="X140" s="257"/>
      <c r="Y140" s="257"/>
      <c r="Z140" s="270"/>
      <c r="AA140" s="257" t="s">
        <v>7</v>
      </c>
      <c r="AB140" s="258">
        <v>3200</v>
      </c>
      <c r="AC140" s="270" t="s">
        <v>43</v>
      </c>
      <c r="AD140" s="257"/>
      <c r="AE140" s="257"/>
      <c r="AF140" s="270"/>
      <c r="AG140" s="257"/>
      <c r="AH140" s="257"/>
      <c r="AI140" s="270"/>
    </row>
    <row r="141" spans="2:35">
      <c r="B141" s="288">
        <v>20250407</v>
      </c>
      <c r="C141" s="261" t="s">
        <v>39</v>
      </c>
      <c r="D141" s="269">
        <v>1730</v>
      </c>
      <c r="E141" s="261">
        <v>7250</v>
      </c>
      <c r="F141" s="261"/>
      <c r="G141" s="269"/>
      <c r="H141" s="261">
        <v>7150</v>
      </c>
      <c r="I141" s="261"/>
      <c r="J141" s="269"/>
      <c r="K141" s="261">
        <v>-3448</v>
      </c>
      <c r="L141" s="261">
        <v>-3448</v>
      </c>
      <c r="M141" s="269">
        <v>-3356</v>
      </c>
      <c r="N141" s="261" t="s">
        <v>40</v>
      </c>
      <c r="O141" s="269" t="s">
        <v>41</v>
      </c>
      <c r="P141" s="197" t="str">
        <f t="shared" si="6"/>
        <v>NA</v>
      </c>
      <c r="Q141" s="257" t="str">
        <f t="shared" si="7"/>
        <v>NA</v>
      </c>
      <c r="R141" s="272">
        <f t="shared" si="8"/>
        <v>0</v>
      </c>
      <c r="S141" s="264"/>
      <c r="T141" s="260"/>
      <c r="U141" s="280" t="s">
        <v>5</v>
      </c>
      <c r="V141" s="258">
        <v>215</v>
      </c>
      <c r="W141" s="270" t="s">
        <v>42</v>
      </c>
      <c r="X141" s="257"/>
      <c r="Y141" s="257"/>
      <c r="Z141" s="270"/>
      <c r="AA141" s="257" t="s">
        <v>7</v>
      </c>
      <c r="AB141" s="258">
        <v>3200</v>
      </c>
      <c r="AC141" s="270" t="s">
        <v>43</v>
      </c>
      <c r="AD141" s="257"/>
      <c r="AE141" s="257"/>
      <c r="AF141" s="270"/>
      <c r="AG141" s="257"/>
      <c r="AH141" s="257"/>
      <c r="AI141" s="270"/>
    </row>
    <row r="142" spans="2:35">
      <c r="B142" s="288">
        <v>20250407</v>
      </c>
      <c r="C142" s="261" t="s">
        <v>39</v>
      </c>
      <c r="D142" s="269">
        <v>1830</v>
      </c>
      <c r="E142" s="261"/>
      <c r="F142" s="261">
        <v>8394</v>
      </c>
      <c r="G142" s="269">
        <v>947</v>
      </c>
      <c r="H142" s="261"/>
      <c r="I142" s="261">
        <v>8016</v>
      </c>
      <c r="J142" s="269">
        <v>935</v>
      </c>
      <c r="K142" s="261">
        <v>-4370</v>
      </c>
      <c r="L142" s="261">
        <v>-4370</v>
      </c>
      <c r="M142" s="269">
        <v>0</v>
      </c>
      <c r="N142" s="261" t="s">
        <v>40</v>
      </c>
      <c r="O142" s="269" t="s">
        <v>41</v>
      </c>
      <c r="P142" s="197">
        <f t="shared" si="6"/>
        <v>883</v>
      </c>
      <c r="Q142" s="257" t="str">
        <f t="shared" si="7"/>
        <v>NA</v>
      </c>
      <c r="R142" s="272">
        <f t="shared" si="8"/>
        <v>-6146</v>
      </c>
      <c r="S142" s="264"/>
      <c r="T142" s="260"/>
      <c r="U142" s="280" t="s">
        <v>5</v>
      </c>
      <c r="V142" s="258">
        <v>215</v>
      </c>
      <c r="W142" s="270" t="s">
        <v>42</v>
      </c>
      <c r="X142" s="257"/>
      <c r="Y142" s="257"/>
      <c r="Z142" s="270"/>
      <c r="AA142" s="257" t="s">
        <v>7</v>
      </c>
      <c r="AB142" s="258">
        <v>3200</v>
      </c>
      <c r="AC142" s="270" t="s">
        <v>43</v>
      </c>
      <c r="AD142" s="257"/>
      <c r="AE142" s="257"/>
      <c r="AF142" s="270"/>
      <c r="AG142" s="257"/>
      <c r="AH142" s="257"/>
      <c r="AI142" s="270"/>
    </row>
    <row r="143" spans="2:35">
      <c r="B143" s="288">
        <v>20250407</v>
      </c>
      <c r="C143" s="261" t="s">
        <v>39</v>
      </c>
      <c r="D143" s="269">
        <v>1930</v>
      </c>
      <c r="E143" s="261"/>
      <c r="F143" s="261">
        <v>8394</v>
      </c>
      <c r="G143" s="269">
        <v>947</v>
      </c>
      <c r="H143" s="261"/>
      <c r="I143" s="261">
        <v>8046</v>
      </c>
      <c r="J143" s="269">
        <v>935</v>
      </c>
      <c r="K143" s="261">
        <v>-4370</v>
      </c>
      <c r="L143" s="261">
        <v>-4370</v>
      </c>
      <c r="M143" s="269">
        <v>0</v>
      </c>
      <c r="N143" s="261" t="s">
        <v>40</v>
      </c>
      <c r="O143" s="269" t="s">
        <v>41</v>
      </c>
      <c r="P143" s="197">
        <f t="shared" si="6"/>
        <v>983</v>
      </c>
      <c r="Q143" s="257" t="str">
        <f t="shared" si="7"/>
        <v>NA</v>
      </c>
      <c r="R143" s="272">
        <f t="shared" si="8"/>
        <v>-6176</v>
      </c>
      <c r="S143" s="264"/>
      <c r="T143" s="260"/>
      <c r="U143" s="280" t="s">
        <v>5</v>
      </c>
      <c r="V143" s="258">
        <v>402</v>
      </c>
      <c r="W143" s="270"/>
      <c r="X143" s="257"/>
      <c r="Y143" s="257"/>
      <c r="Z143" s="270"/>
      <c r="AA143" s="257"/>
      <c r="AB143" s="258"/>
      <c r="AC143" s="270"/>
      <c r="AD143" s="257"/>
      <c r="AE143" s="257"/>
      <c r="AF143" s="270"/>
      <c r="AG143" s="257"/>
      <c r="AH143" s="257"/>
      <c r="AI143" s="270"/>
    </row>
    <row r="144" spans="2:35">
      <c r="B144" s="288">
        <v>20250407</v>
      </c>
      <c r="C144" s="261" t="s">
        <v>39</v>
      </c>
      <c r="D144" s="269">
        <v>2030</v>
      </c>
      <c r="E144" s="261"/>
      <c r="F144" s="261">
        <v>8394</v>
      </c>
      <c r="G144" s="269">
        <v>947</v>
      </c>
      <c r="H144" s="261"/>
      <c r="I144" s="261">
        <v>8046</v>
      </c>
      <c r="J144" s="269">
        <v>935</v>
      </c>
      <c r="K144" s="261">
        <v>-4370</v>
      </c>
      <c r="L144" s="261">
        <v>-4370</v>
      </c>
      <c r="M144" s="269">
        <v>0</v>
      </c>
      <c r="N144" s="261" t="s">
        <v>40</v>
      </c>
      <c r="O144" s="269" t="s">
        <v>41</v>
      </c>
      <c r="P144" s="197">
        <f t="shared" si="6"/>
        <v>1083</v>
      </c>
      <c r="Q144" s="257" t="str">
        <f t="shared" si="7"/>
        <v>NA</v>
      </c>
      <c r="R144" s="272">
        <f t="shared" si="8"/>
        <v>-6176</v>
      </c>
      <c r="S144" s="264"/>
      <c r="T144" s="260"/>
      <c r="U144" s="280" t="s">
        <v>5</v>
      </c>
      <c r="V144" s="258">
        <v>402</v>
      </c>
      <c r="W144" s="270"/>
      <c r="X144" s="257"/>
      <c r="Y144" s="257"/>
      <c r="Z144" s="270"/>
      <c r="AA144" s="257"/>
      <c r="AB144" s="258"/>
      <c r="AC144" s="270"/>
      <c r="AD144" s="257"/>
      <c r="AE144" s="257"/>
      <c r="AF144" s="270"/>
      <c r="AG144" s="257"/>
      <c r="AH144" s="257"/>
      <c r="AI144" s="270"/>
    </row>
    <row r="145" spans="2:35">
      <c r="B145" s="288">
        <v>20250407</v>
      </c>
      <c r="C145" s="261" t="s">
        <v>39</v>
      </c>
      <c r="D145" s="269">
        <v>2130</v>
      </c>
      <c r="E145" s="261"/>
      <c r="F145" s="261">
        <v>7752</v>
      </c>
      <c r="G145" s="269">
        <v>831</v>
      </c>
      <c r="H145" s="261"/>
      <c r="I145" s="261">
        <v>7752</v>
      </c>
      <c r="J145" s="269">
        <v>831</v>
      </c>
      <c r="K145" s="261">
        <v>-997</v>
      </c>
      <c r="L145" s="261">
        <v>-997</v>
      </c>
      <c r="M145" s="269">
        <v>0</v>
      </c>
      <c r="N145" s="261" t="s">
        <v>40</v>
      </c>
      <c r="O145" s="269" t="s">
        <v>41</v>
      </c>
      <c r="P145" s="197">
        <f t="shared" si="6"/>
        <v>1299</v>
      </c>
      <c r="Q145" s="257" t="str">
        <f t="shared" si="7"/>
        <v>NA</v>
      </c>
      <c r="R145" s="272">
        <f t="shared" si="8"/>
        <v>-6090</v>
      </c>
      <c r="S145" s="264"/>
      <c r="T145" s="260"/>
      <c r="U145" s="280" t="s">
        <v>5</v>
      </c>
      <c r="V145" s="258">
        <v>381</v>
      </c>
      <c r="W145" s="270"/>
      <c r="X145" s="257"/>
      <c r="Y145" s="257"/>
      <c r="Z145" s="270"/>
      <c r="AA145" s="257"/>
      <c r="AB145" s="258"/>
      <c r="AC145" s="270"/>
      <c r="AD145" s="257"/>
      <c r="AE145" s="257"/>
      <c r="AF145" s="270"/>
      <c r="AG145" s="257"/>
      <c r="AH145" s="257"/>
      <c r="AI145" s="270"/>
    </row>
    <row r="146" spans="2:35">
      <c r="B146" s="288">
        <v>20250407</v>
      </c>
      <c r="C146" s="261" t="s">
        <v>39</v>
      </c>
      <c r="D146" s="269">
        <v>2230</v>
      </c>
      <c r="E146" s="261"/>
      <c r="F146" s="261">
        <v>7752</v>
      </c>
      <c r="G146" s="269">
        <v>831</v>
      </c>
      <c r="H146" s="261"/>
      <c r="I146" s="261">
        <v>7752</v>
      </c>
      <c r="J146" s="269">
        <v>831</v>
      </c>
      <c r="K146" s="261">
        <v>-997</v>
      </c>
      <c r="L146" s="261">
        <v>-997</v>
      </c>
      <c r="M146" s="269">
        <v>0</v>
      </c>
      <c r="N146" s="261" t="s">
        <v>40</v>
      </c>
      <c r="O146" s="269" t="s">
        <v>41</v>
      </c>
      <c r="P146" s="197">
        <f t="shared" si="6"/>
        <v>1399</v>
      </c>
      <c r="Q146" s="257" t="str">
        <f t="shared" si="7"/>
        <v>NA</v>
      </c>
      <c r="R146" s="272">
        <f t="shared" si="8"/>
        <v>-6090</v>
      </c>
      <c r="S146" s="264"/>
      <c r="T146" s="260"/>
      <c r="U146" s="280" t="s">
        <v>5</v>
      </c>
      <c r="V146" s="258">
        <v>435</v>
      </c>
      <c r="W146" s="270" t="s">
        <v>42</v>
      </c>
      <c r="X146" s="257"/>
      <c r="Y146" s="257"/>
      <c r="Z146" s="270"/>
      <c r="AA146" s="257" t="s">
        <v>7</v>
      </c>
      <c r="AB146" s="258">
        <v>3200</v>
      </c>
      <c r="AC146" s="270" t="s">
        <v>43</v>
      </c>
      <c r="AD146" s="257"/>
      <c r="AE146" s="257"/>
      <c r="AF146" s="270"/>
      <c r="AG146" s="257"/>
      <c r="AH146" s="257"/>
      <c r="AI146" s="270"/>
    </row>
    <row r="147" spans="2:35">
      <c r="B147" s="288">
        <v>20250407</v>
      </c>
      <c r="C147" s="261" t="s">
        <v>39</v>
      </c>
      <c r="D147" s="269">
        <v>2330</v>
      </c>
      <c r="E147" s="261"/>
      <c r="F147" s="261">
        <v>6997</v>
      </c>
      <c r="G147" s="269">
        <v>851</v>
      </c>
      <c r="H147" s="261"/>
      <c r="I147" s="261">
        <v>6997</v>
      </c>
      <c r="J147" s="269">
        <v>851</v>
      </c>
      <c r="K147" s="261">
        <v>-106</v>
      </c>
      <c r="L147" s="261">
        <v>-106</v>
      </c>
      <c r="M147" s="269">
        <v>0</v>
      </c>
      <c r="N147" s="261" t="s">
        <v>40</v>
      </c>
      <c r="O147" s="269" t="s">
        <v>41</v>
      </c>
      <c r="P147" s="197">
        <f t="shared" si="6"/>
        <v>1479</v>
      </c>
      <c r="Q147" s="257" t="str">
        <f t="shared" si="7"/>
        <v>NA</v>
      </c>
      <c r="R147" s="272">
        <f t="shared" si="8"/>
        <v>-5295</v>
      </c>
      <c r="S147" s="264"/>
      <c r="T147" s="260"/>
      <c r="U147" s="280" t="s">
        <v>5</v>
      </c>
      <c r="V147" s="258">
        <v>435</v>
      </c>
      <c r="W147" s="270" t="s">
        <v>42</v>
      </c>
      <c r="X147" s="257"/>
      <c r="Y147" s="257"/>
      <c r="Z147" s="270"/>
      <c r="AA147" s="257" t="s">
        <v>7</v>
      </c>
      <c r="AB147" s="258">
        <v>3200</v>
      </c>
      <c r="AC147" s="270" t="s">
        <v>43</v>
      </c>
      <c r="AD147" s="257"/>
      <c r="AE147" s="257"/>
      <c r="AF147" s="270"/>
      <c r="AG147" s="257"/>
      <c r="AH147" s="257"/>
      <c r="AI147" s="270"/>
    </row>
    <row r="148" spans="2:35">
      <c r="B148" s="288">
        <v>20250408</v>
      </c>
      <c r="C148" s="261" t="s">
        <v>39</v>
      </c>
      <c r="D148" s="269">
        <v>30</v>
      </c>
      <c r="E148" s="261"/>
      <c r="F148" s="261">
        <v>9039</v>
      </c>
      <c r="G148" s="269">
        <v>913</v>
      </c>
      <c r="H148" s="261"/>
      <c r="I148" s="261">
        <v>8392</v>
      </c>
      <c r="J148" s="269">
        <v>913</v>
      </c>
      <c r="K148" s="261">
        <v>-3169</v>
      </c>
      <c r="L148" s="261">
        <v>-3169</v>
      </c>
      <c r="M148" s="269">
        <v>0</v>
      </c>
      <c r="N148" s="261" t="s">
        <v>40</v>
      </c>
      <c r="O148" s="269" t="s">
        <v>41</v>
      </c>
      <c r="P148" s="197">
        <f t="shared" si="6"/>
        <v>-883</v>
      </c>
      <c r="Q148" s="257" t="str">
        <f t="shared" si="7"/>
        <v>NA</v>
      </c>
      <c r="R148" s="272">
        <f t="shared" si="8"/>
        <v>-6566</v>
      </c>
      <c r="S148" s="264"/>
      <c r="T148" s="260"/>
      <c r="U148" s="280" t="s">
        <v>5</v>
      </c>
      <c r="V148" s="258">
        <v>435</v>
      </c>
      <c r="W148" s="270" t="s">
        <v>42</v>
      </c>
      <c r="X148" s="257"/>
      <c r="Y148" s="257"/>
      <c r="Z148" s="270"/>
      <c r="AA148" s="257" t="s">
        <v>7</v>
      </c>
      <c r="AB148" s="258">
        <v>3200</v>
      </c>
      <c r="AC148" s="270" t="s">
        <v>43</v>
      </c>
      <c r="AD148" s="257"/>
      <c r="AE148" s="257"/>
      <c r="AF148" s="270"/>
      <c r="AG148" s="257"/>
      <c r="AH148" s="257"/>
      <c r="AI148" s="270"/>
    </row>
    <row r="149" spans="2:35">
      <c r="B149" s="288">
        <v>20250408</v>
      </c>
      <c r="C149" s="261" t="s">
        <v>39</v>
      </c>
      <c r="D149" s="269">
        <v>130</v>
      </c>
      <c r="E149" s="261"/>
      <c r="F149" s="261">
        <v>9039</v>
      </c>
      <c r="G149" s="269">
        <v>913</v>
      </c>
      <c r="H149" s="261"/>
      <c r="I149" s="261">
        <v>8392</v>
      </c>
      <c r="J149" s="269">
        <v>913</v>
      </c>
      <c r="K149" s="261">
        <v>-3169</v>
      </c>
      <c r="L149" s="261">
        <v>-3169</v>
      </c>
      <c r="M149" s="269">
        <v>0</v>
      </c>
      <c r="N149" s="261" t="s">
        <v>40</v>
      </c>
      <c r="O149" s="269" t="s">
        <v>41</v>
      </c>
      <c r="P149" s="197">
        <f t="shared" si="6"/>
        <v>-783</v>
      </c>
      <c r="Q149" s="257" t="str">
        <f t="shared" si="7"/>
        <v>NA</v>
      </c>
      <c r="R149" s="272">
        <f t="shared" si="8"/>
        <v>-6566</v>
      </c>
      <c r="S149" s="264"/>
      <c r="T149" s="260"/>
      <c r="U149" s="280" t="s">
        <v>5</v>
      </c>
      <c r="V149" s="258">
        <v>390</v>
      </c>
      <c r="W149" s="270"/>
      <c r="X149" s="257"/>
      <c r="Y149" s="257"/>
      <c r="Z149" s="270"/>
      <c r="AA149" s="257"/>
      <c r="AB149" s="258"/>
      <c r="AC149" s="270"/>
      <c r="AD149" s="257"/>
      <c r="AE149" s="257"/>
      <c r="AF149" s="270"/>
      <c r="AG149" s="257"/>
      <c r="AH149" s="257"/>
      <c r="AI149" s="270"/>
    </row>
    <row r="150" spans="2:35">
      <c r="B150" s="288">
        <v>20250408</v>
      </c>
      <c r="C150" s="261" t="s">
        <v>39</v>
      </c>
      <c r="D150" s="269">
        <v>230</v>
      </c>
      <c r="E150" s="261"/>
      <c r="F150" s="261">
        <v>9039</v>
      </c>
      <c r="G150" s="269">
        <v>913</v>
      </c>
      <c r="H150" s="261"/>
      <c r="I150" s="261">
        <v>8392</v>
      </c>
      <c r="J150" s="269">
        <v>913</v>
      </c>
      <c r="K150" s="261">
        <v>-3169</v>
      </c>
      <c r="L150" s="261">
        <v>-3169</v>
      </c>
      <c r="M150" s="269">
        <v>0</v>
      </c>
      <c r="N150" s="261" t="s">
        <v>40</v>
      </c>
      <c r="O150" s="269" t="s">
        <v>41</v>
      </c>
      <c r="P150" s="197">
        <f t="shared" si="6"/>
        <v>-683</v>
      </c>
      <c r="Q150" s="257" t="str">
        <f t="shared" si="7"/>
        <v>NA</v>
      </c>
      <c r="R150" s="272">
        <f t="shared" si="8"/>
        <v>-6566</v>
      </c>
      <c r="S150" s="264"/>
      <c r="T150" s="260"/>
      <c r="U150" s="280" t="s">
        <v>5</v>
      </c>
      <c r="V150" s="258">
        <v>390</v>
      </c>
      <c r="W150" s="270"/>
      <c r="X150" s="257"/>
      <c r="Y150" s="257"/>
      <c r="Z150" s="270"/>
      <c r="AA150" s="257"/>
      <c r="AB150" s="258"/>
      <c r="AC150" s="270"/>
      <c r="AD150" s="257"/>
      <c r="AE150" s="257"/>
      <c r="AF150" s="270"/>
      <c r="AG150" s="257"/>
      <c r="AH150" s="257"/>
      <c r="AI150" s="270"/>
    </row>
    <row r="151" spans="2:35">
      <c r="B151" s="288">
        <v>20250408</v>
      </c>
      <c r="C151" s="261" t="s">
        <v>39</v>
      </c>
      <c r="D151" s="269">
        <v>330</v>
      </c>
      <c r="E151" s="261"/>
      <c r="F151" s="261">
        <v>7163</v>
      </c>
      <c r="G151" s="269">
        <v>665</v>
      </c>
      <c r="H151" s="261"/>
      <c r="I151" s="261">
        <v>7162</v>
      </c>
      <c r="J151" s="269">
        <v>665</v>
      </c>
      <c r="K151" s="261">
        <v>2086</v>
      </c>
      <c r="L151" s="261">
        <v>222</v>
      </c>
      <c r="M151" s="269">
        <v>0</v>
      </c>
      <c r="N151" s="261" t="s">
        <v>44</v>
      </c>
      <c r="O151" s="269" t="s">
        <v>41</v>
      </c>
      <c r="P151" s="197">
        <f t="shared" si="6"/>
        <v>-335</v>
      </c>
      <c r="Q151" s="257" t="str">
        <f t="shared" si="7"/>
        <v>NA</v>
      </c>
      <c r="R151" s="272">
        <f t="shared" si="8"/>
        <v>-5832</v>
      </c>
      <c r="S151" s="264"/>
      <c r="T151" s="260"/>
      <c r="U151" s="280" t="s">
        <v>5</v>
      </c>
      <c r="V151" s="258">
        <v>390</v>
      </c>
      <c r="W151" s="270"/>
      <c r="X151" s="257"/>
      <c r="Y151" s="257"/>
      <c r="Z151" s="270"/>
      <c r="AA151" s="257"/>
      <c r="AB151" s="258"/>
      <c r="AC151" s="270"/>
      <c r="AD151" s="257"/>
      <c r="AE151" s="257"/>
      <c r="AF151" s="270"/>
      <c r="AG151" s="257"/>
      <c r="AH151" s="257"/>
      <c r="AI151" s="270"/>
    </row>
    <row r="152" spans="2:35">
      <c r="B152" s="288">
        <v>20250408</v>
      </c>
      <c r="C152" s="261" t="s">
        <v>39</v>
      </c>
      <c r="D152" s="269">
        <v>430</v>
      </c>
      <c r="E152" s="261"/>
      <c r="F152" s="261">
        <v>7163</v>
      </c>
      <c r="G152" s="269">
        <v>665</v>
      </c>
      <c r="H152" s="261"/>
      <c r="I152" s="261">
        <v>7162</v>
      </c>
      <c r="J152" s="269">
        <v>665</v>
      </c>
      <c r="K152" s="261">
        <v>2086</v>
      </c>
      <c r="L152" s="261">
        <v>222</v>
      </c>
      <c r="M152" s="269">
        <v>0</v>
      </c>
      <c r="N152" s="261" t="s">
        <v>44</v>
      </c>
      <c r="O152" s="269" t="s">
        <v>41</v>
      </c>
      <c r="P152" s="197">
        <f t="shared" si="6"/>
        <v>-235</v>
      </c>
      <c r="Q152" s="257" t="str">
        <f t="shared" si="7"/>
        <v>NA</v>
      </c>
      <c r="R152" s="272">
        <f t="shared" si="8"/>
        <v>-5832</v>
      </c>
      <c r="S152" s="264"/>
      <c r="T152" s="260"/>
      <c r="U152" s="280" t="s">
        <v>5</v>
      </c>
      <c r="V152" s="258">
        <v>377</v>
      </c>
      <c r="W152" s="270"/>
      <c r="X152" s="257"/>
      <c r="Y152" s="257"/>
      <c r="Z152" s="270"/>
      <c r="AA152" s="257"/>
      <c r="AB152" s="258"/>
      <c r="AC152" s="270"/>
      <c r="AD152" s="257"/>
      <c r="AE152" s="257"/>
      <c r="AF152" s="270"/>
      <c r="AG152" s="257"/>
      <c r="AH152" s="257"/>
      <c r="AI152" s="270"/>
    </row>
    <row r="153" spans="2:35">
      <c r="B153" s="288">
        <v>20250408</v>
      </c>
      <c r="C153" s="261" t="s">
        <v>39</v>
      </c>
      <c r="D153" s="269">
        <v>530</v>
      </c>
      <c r="E153" s="261"/>
      <c r="F153" s="261">
        <v>7163</v>
      </c>
      <c r="G153" s="269">
        <v>665</v>
      </c>
      <c r="H153" s="261"/>
      <c r="I153" s="261">
        <v>7162</v>
      </c>
      <c r="J153" s="269">
        <v>665</v>
      </c>
      <c r="K153" s="261">
        <v>2086</v>
      </c>
      <c r="L153" s="261">
        <v>222</v>
      </c>
      <c r="M153" s="269">
        <v>0</v>
      </c>
      <c r="N153" s="261" t="s">
        <v>44</v>
      </c>
      <c r="O153" s="269" t="s">
        <v>41</v>
      </c>
      <c r="P153" s="197">
        <f t="shared" si="6"/>
        <v>-135</v>
      </c>
      <c r="Q153" s="257" t="str">
        <f t="shared" si="7"/>
        <v>NA</v>
      </c>
      <c r="R153" s="272">
        <f t="shared" si="8"/>
        <v>-5832</v>
      </c>
      <c r="S153" s="264"/>
      <c r="T153" s="260"/>
      <c r="U153" s="280" t="s">
        <v>5</v>
      </c>
      <c r="V153" s="258">
        <v>187</v>
      </c>
      <c r="W153" s="270"/>
      <c r="X153" s="257"/>
      <c r="Y153" s="257"/>
      <c r="Z153" s="270"/>
      <c r="AA153" s="257"/>
      <c r="AB153" s="258"/>
      <c r="AC153" s="270"/>
      <c r="AD153" s="257"/>
      <c r="AE153" s="257"/>
      <c r="AF153" s="270"/>
      <c r="AG153" s="257"/>
      <c r="AH153" s="257"/>
      <c r="AI153" s="270"/>
    </row>
    <row r="154" spans="2:35">
      <c r="B154" s="288">
        <v>20250408</v>
      </c>
      <c r="C154" s="261" t="s">
        <v>39</v>
      </c>
      <c r="D154" s="269">
        <v>630</v>
      </c>
      <c r="E154" s="261"/>
      <c r="F154" s="261">
        <v>6767</v>
      </c>
      <c r="G154" s="269">
        <v>647</v>
      </c>
      <c r="H154" s="261"/>
      <c r="I154" s="261">
        <v>6766</v>
      </c>
      <c r="J154" s="269">
        <v>647</v>
      </c>
      <c r="K154" s="261">
        <v>2112</v>
      </c>
      <c r="L154" s="261">
        <v>25</v>
      </c>
      <c r="M154" s="269">
        <v>0</v>
      </c>
      <c r="N154" s="261" t="s">
        <v>44</v>
      </c>
      <c r="O154" s="269" t="s">
        <v>41</v>
      </c>
      <c r="P154" s="197">
        <f t="shared" si="6"/>
        <v>-17</v>
      </c>
      <c r="Q154" s="257" t="str">
        <f t="shared" si="7"/>
        <v>NA</v>
      </c>
      <c r="R154" s="272">
        <f t="shared" si="8"/>
        <v>-5472</v>
      </c>
      <c r="S154" s="264"/>
      <c r="T154" s="260"/>
      <c r="U154" s="280" t="s">
        <v>5</v>
      </c>
      <c r="V154" s="258">
        <v>187</v>
      </c>
      <c r="W154" s="270"/>
      <c r="X154" s="257"/>
      <c r="Y154" s="257"/>
      <c r="Z154" s="270"/>
      <c r="AA154" s="257"/>
      <c r="AB154" s="258"/>
      <c r="AC154" s="270"/>
      <c r="AD154" s="257"/>
      <c r="AE154" s="257"/>
      <c r="AF154" s="270"/>
      <c r="AG154" s="257"/>
      <c r="AH154" s="257"/>
      <c r="AI154" s="270"/>
    </row>
    <row r="155" spans="2:35">
      <c r="B155" s="288">
        <v>20250408</v>
      </c>
      <c r="C155" s="261" t="s">
        <v>39</v>
      </c>
      <c r="D155" s="269">
        <v>730</v>
      </c>
      <c r="E155" s="261"/>
      <c r="F155" s="261">
        <v>7175</v>
      </c>
      <c r="G155" s="269">
        <v>787</v>
      </c>
      <c r="H155" s="261"/>
      <c r="I155" s="261">
        <v>7175</v>
      </c>
      <c r="J155" s="269">
        <v>786</v>
      </c>
      <c r="K155" s="261">
        <v>-4319</v>
      </c>
      <c r="L155" s="261">
        <v>-4319</v>
      </c>
      <c r="M155" s="269">
        <v>0</v>
      </c>
      <c r="N155" s="261" t="s">
        <v>40</v>
      </c>
      <c r="O155" s="269" t="s">
        <v>41</v>
      </c>
      <c r="P155" s="197">
        <f t="shared" si="6"/>
        <v>-57</v>
      </c>
      <c r="Q155" s="257" t="str">
        <f t="shared" si="7"/>
        <v>NA</v>
      </c>
      <c r="R155" s="272">
        <f t="shared" si="8"/>
        <v>-5603</v>
      </c>
      <c r="S155" s="264"/>
      <c r="T155" s="260"/>
      <c r="U155" s="280" t="s">
        <v>5</v>
      </c>
      <c r="V155" s="258">
        <v>450</v>
      </c>
      <c r="W155" s="270"/>
      <c r="X155" s="257"/>
      <c r="Y155" s="257"/>
      <c r="Z155" s="270"/>
      <c r="AA155" s="257"/>
      <c r="AB155" s="258"/>
      <c r="AC155" s="270"/>
      <c r="AD155" s="257"/>
      <c r="AE155" s="257"/>
      <c r="AF155" s="270"/>
      <c r="AG155" s="257"/>
      <c r="AH155" s="257"/>
      <c r="AI155" s="270"/>
    </row>
    <row r="156" spans="2:35">
      <c r="B156" s="288">
        <v>20250408</v>
      </c>
      <c r="C156" s="261" t="s">
        <v>39</v>
      </c>
      <c r="D156" s="269">
        <v>830</v>
      </c>
      <c r="E156" s="261"/>
      <c r="F156" s="261">
        <v>7175</v>
      </c>
      <c r="G156" s="269">
        <v>787</v>
      </c>
      <c r="H156" s="261"/>
      <c r="I156" s="261">
        <v>7175</v>
      </c>
      <c r="J156" s="269">
        <v>786</v>
      </c>
      <c r="K156" s="261">
        <v>-4319</v>
      </c>
      <c r="L156" s="261">
        <v>-4319</v>
      </c>
      <c r="M156" s="269">
        <v>0</v>
      </c>
      <c r="N156" s="261" t="s">
        <v>40</v>
      </c>
      <c r="O156" s="269" t="s">
        <v>41</v>
      </c>
      <c r="P156" s="197">
        <f t="shared" si="6"/>
        <v>43</v>
      </c>
      <c r="Q156" s="257" t="str">
        <f t="shared" si="7"/>
        <v>NA</v>
      </c>
      <c r="R156" s="272">
        <f t="shared" si="8"/>
        <v>-5603</v>
      </c>
      <c r="S156" s="264"/>
      <c r="T156" s="260"/>
      <c r="U156" s="280" t="s">
        <v>5</v>
      </c>
      <c r="V156" s="258">
        <v>450</v>
      </c>
      <c r="W156" s="270"/>
      <c r="X156" s="257"/>
      <c r="Y156" s="257"/>
      <c r="Z156" s="270"/>
      <c r="AA156" s="257"/>
      <c r="AB156" s="258"/>
      <c r="AC156" s="270"/>
      <c r="AD156" s="257"/>
      <c r="AE156" s="257"/>
      <c r="AF156" s="270"/>
      <c r="AG156" s="257"/>
      <c r="AH156" s="257"/>
      <c r="AI156" s="270"/>
    </row>
    <row r="157" spans="2:35">
      <c r="B157" s="288">
        <v>20250408</v>
      </c>
      <c r="C157" s="261" t="s">
        <v>39</v>
      </c>
      <c r="D157" s="269">
        <v>930</v>
      </c>
      <c r="E157" s="261">
        <v>9210</v>
      </c>
      <c r="F157" s="261"/>
      <c r="G157" s="269"/>
      <c r="H157" s="261">
        <v>9210</v>
      </c>
      <c r="I157" s="261"/>
      <c r="J157" s="269"/>
      <c r="K157" s="261">
        <v>0</v>
      </c>
      <c r="L157" s="261">
        <v>0</v>
      </c>
      <c r="M157" s="269">
        <v>0</v>
      </c>
      <c r="N157" s="261" t="s">
        <v>53</v>
      </c>
      <c r="O157" s="269" t="s">
        <v>41</v>
      </c>
      <c r="P157" s="197" t="str">
        <f t="shared" si="6"/>
        <v>NA</v>
      </c>
      <c r="Q157" s="257" t="str">
        <f t="shared" si="7"/>
        <v>NA</v>
      </c>
      <c r="R157" s="272">
        <f t="shared" si="8"/>
        <v>0</v>
      </c>
      <c r="S157" s="264"/>
      <c r="T157" s="260"/>
      <c r="U157" s="280" t="s">
        <v>5</v>
      </c>
      <c r="V157" s="258">
        <v>428</v>
      </c>
      <c r="W157" s="270"/>
      <c r="X157" s="257"/>
      <c r="Y157" s="257"/>
      <c r="Z157" s="270"/>
      <c r="AA157" s="257"/>
      <c r="AB157" s="258"/>
      <c r="AC157" s="270"/>
      <c r="AD157" s="257"/>
      <c r="AE157" s="257"/>
      <c r="AF157" s="270"/>
      <c r="AG157" s="257"/>
      <c r="AH157" s="257"/>
      <c r="AI157" s="270"/>
    </row>
    <row r="158" spans="2:35">
      <c r="B158" s="288">
        <v>20250408</v>
      </c>
      <c r="C158" s="261" t="s">
        <v>39</v>
      </c>
      <c r="D158" s="269">
        <v>1030</v>
      </c>
      <c r="E158" s="261">
        <v>9210</v>
      </c>
      <c r="F158" s="261"/>
      <c r="G158" s="269"/>
      <c r="H158" s="261">
        <v>9210</v>
      </c>
      <c r="I158" s="261"/>
      <c r="J158" s="269"/>
      <c r="K158" s="261">
        <v>0</v>
      </c>
      <c r="L158" s="261">
        <v>0</v>
      </c>
      <c r="M158" s="269">
        <v>0</v>
      </c>
      <c r="N158" s="261" t="s">
        <v>53</v>
      </c>
      <c r="O158" s="269" t="s">
        <v>41</v>
      </c>
      <c r="P158" s="197" t="str">
        <f t="shared" si="6"/>
        <v>NA</v>
      </c>
      <c r="Q158" s="257" t="str">
        <f t="shared" si="7"/>
        <v>NA</v>
      </c>
      <c r="R158" s="272">
        <f t="shared" si="8"/>
        <v>0</v>
      </c>
      <c r="S158" s="264"/>
      <c r="T158" s="260"/>
      <c r="U158" s="280" t="s">
        <v>5</v>
      </c>
      <c r="V158" s="258">
        <v>351</v>
      </c>
      <c r="W158" s="270"/>
      <c r="X158" s="257"/>
      <c r="Y158" s="257"/>
      <c r="Z158" s="270"/>
      <c r="AA158" s="257"/>
      <c r="AB158" s="258"/>
      <c r="AC158" s="270"/>
      <c r="AD158" s="257"/>
      <c r="AE158" s="257"/>
      <c r="AF158" s="270"/>
      <c r="AG158" s="257"/>
      <c r="AH158" s="257"/>
      <c r="AI158" s="270"/>
    </row>
    <row r="159" spans="2:35">
      <c r="B159" s="288">
        <v>20250408</v>
      </c>
      <c r="C159" s="261" t="s">
        <v>39</v>
      </c>
      <c r="D159" s="269">
        <v>1130</v>
      </c>
      <c r="E159" s="261">
        <v>9210</v>
      </c>
      <c r="F159" s="261"/>
      <c r="G159" s="269"/>
      <c r="H159" s="261">
        <v>8796</v>
      </c>
      <c r="I159" s="261"/>
      <c r="J159" s="269"/>
      <c r="K159" s="261">
        <v>0</v>
      </c>
      <c r="L159" s="261">
        <v>0</v>
      </c>
      <c r="M159" s="269">
        <v>0</v>
      </c>
      <c r="N159" s="261" t="s">
        <v>53</v>
      </c>
      <c r="O159" s="269" t="s">
        <v>41</v>
      </c>
      <c r="P159" s="197" t="str">
        <f t="shared" si="6"/>
        <v>NA</v>
      </c>
      <c r="Q159" s="257" t="str">
        <f t="shared" si="7"/>
        <v>NA</v>
      </c>
      <c r="R159" s="272">
        <f t="shared" si="8"/>
        <v>0</v>
      </c>
      <c r="S159" s="264"/>
      <c r="T159" s="260"/>
      <c r="U159" s="280" t="s">
        <v>5</v>
      </c>
      <c r="V159" s="258">
        <v>351</v>
      </c>
      <c r="W159" s="270"/>
      <c r="X159" s="257"/>
      <c r="Y159" s="257"/>
      <c r="Z159" s="270"/>
      <c r="AA159" s="257"/>
      <c r="AB159" s="258"/>
      <c r="AC159" s="270"/>
      <c r="AD159" s="257"/>
      <c r="AE159" s="257"/>
      <c r="AF159" s="270"/>
      <c r="AG159" s="257"/>
      <c r="AH159" s="257"/>
      <c r="AI159" s="270"/>
    </row>
    <row r="160" spans="2:35">
      <c r="B160" s="288">
        <v>20250408</v>
      </c>
      <c r="C160" s="261" t="s">
        <v>39</v>
      </c>
      <c r="D160" s="269">
        <v>1230</v>
      </c>
      <c r="E160" s="261">
        <v>7296</v>
      </c>
      <c r="F160" s="261"/>
      <c r="G160" s="269"/>
      <c r="H160" s="261">
        <v>7296</v>
      </c>
      <c r="I160" s="261"/>
      <c r="J160" s="269"/>
      <c r="K160" s="261">
        <v>8747</v>
      </c>
      <c r="L160" s="261">
        <v>256</v>
      </c>
      <c r="M160" s="269">
        <v>8491</v>
      </c>
      <c r="N160" s="261" t="s">
        <v>44</v>
      </c>
      <c r="O160" s="269" t="s">
        <v>41</v>
      </c>
      <c r="P160" s="197" t="str">
        <f t="shared" si="6"/>
        <v>NA</v>
      </c>
      <c r="Q160" s="257" t="str">
        <f t="shared" si="7"/>
        <v>NA</v>
      </c>
      <c r="R160" s="272">
        <f t="shared" si="8"/>
        <v>0</v>
      </c>
      <c r="S160" s="264"/>
      <c r="T160" s="260"/>
      <c r="U160" s="280" t="s">
        <v>5</v>
      </c>
      <c r="V160" s="258">
        <v>351</v>
      </c>
      <c r="W160" s="270"/>
      <c r="X160" s="257"/>
      <c r="Y160" s="257"/>
      <c r="Z160" s="270"/>
      <c r="AA160" s="257"/>
      <c r="AB160" s="258"/>
      <c r="AC160" s="270"/>
      <c r="AD160" s="257"/>
      <c r="AE160" s="257"/>
      <c r="AF160" s="270"/>
      <c r="AG160" s="257"/>
      <c r="AH160" s="257"/>
      <c r="AI160" s="270"/>
    </row>
    <row r="161" spans="2:35">
      <c r="B161" s="288">
        <v>20250408</v>
      </c>
      <c r="C161" s="261" t="s">
        <v>39</v>
      </c>
      <c r="D161" s="269">
        <v>1330</v>
      </c>
      <c r="E161" s="261">
        <v>7296</v>
      </c>
      <c r="F161" s="261"/>
      <c r="G161" s="269"/>
      <c r="H161" s="261">
        <v>7296</v>
      </c>
      <c r="I161" s="261"/>
      <c r="J161" s="269"/>
      <c r="K161" s="261">
        <v>8747</v>
      </c>
      <c r="L161" s="261">
        <v>256</v>
      </c>
      <c r="M161" s="269">
        <v>8491</v>
      </c>
      <c r="N161" s="261" t="s">
        <v>44</v>
      </c>
      <c r="O161" s="269" t="s">
        <v>41</v>
      </c>
      <c r="P161" s="197" t="str">
        <f t="shared" si="6"/>
        <v>NA</v>
      </c>
      <c r="Q161" s="257" t="str">
        <f t="shared" si="7"/>
        <v>NA</v>
      </c>
      <c r="R161" s="272">
        <f t="shared" si="8"/>
        <v>0</v>
      </c>
      <c r="S161" s="264"/>
      <c r="T161" s="260"/>
      <c r="U161" s="280" t="s">
        <v>5</v>
      </c>
      <c r="V161" s="258">
        <v>428</v>
      </c>
      <c r="W161" s="270"/>
      <c r="X161" s="257"/>
      <c r="Y161" s="257"/>
      <c r="Z161" s="270"/>
      <c r="AA161" s="257"/>
      <c r="AB161" s="258"/>
      <c r="AC161" s="270"/>
      <c r="AD161" s="257"/>
      <c r="AE161" s="257"/>
      <c r="AF161" s="270"/>
      <c r="AG161" s="257"/>
      <c r="AH161" s="257"/>
      <c r="AI161" s="270"/>
    </row>
    <row r="162" spans="2:35">
      <c r="B162" s="288">
        <v>20250408</v>
      </c>
      <c r="C162" s="261" t="s">
        <v>39</v>
      </c>
      <c r="D162" s="269">
        <v>1430</v>
      </c>
      <c r="E162" s="261">
        <v>7295</v>
      </c>
      <c r="F162" s="261"/>
      <c r="G162" s="269"/>
      <c r="H162" s="261">
        <v>7295</v>
      </c>
      <c r="I162" s="261"/>
      <c r="J162" s="269"/>
      <c r="K162" s="261">
        <v>8747</v>
      </c>
      <c r="L162" s="261">
        <v>255</v>
      </c>
      <c r="M162" s="269">
        <v>8492</v>
      </c>
      <c r="N162" s="261" t="s">
        <v>44</v>
      </c>
      <c r="O162" s="269" t="s">
        <v>41</v>
      </c>
      <c r="P162" s="197" t="str">
        <f t="shared" si="6"/>
        <v>NA</v>
      </c>
      <c r="Q162" s="257" t="str">
        <f t="shared" si="7"/>
        <v>NA</v>
      </c>
      <c r="R162" s="272">
        <f t="shared" si="8"/>
        <v>0</v>
      </c>
      <c r="S162" s="264"/>
      <c r="T162" s="260"/>
      <c r="U162" s="280" t="s">
        <v>5</v>
      </c>
      <c r="V162" s="258">
        <v>450</v>
      </c>
      <c r="W162" s="270"/>
      <c r="X162" s="257"/>
      <c r="Y162" s="257"/>
      <c r="Z162" s="270"/>
      <c r="AA162" s="257"/>
      <c r="AB162" s="258"/>
      <c r="AC162" s="270"/>
      <c r="AD162" s="257"/>
      <c r="AE162" s="257"/>
      <c r="AF162" s="270"/>
      <c r="AG162" s="257"/>
      <c r="AH162" s="257"/>
      <c r="AI162" s="270"/>
    </row>
    <row r="163" spans="2:35">
      <c r="B163" s="288">
        <v>20250408</v>
      </c>
      <c r="C163" s="261" t="s">
        <v>39</v>
      </c>
      <c r="D163" s="269">
        <v>1530</v>
      </c>
      <c r="E163" s="261">
        <v>9210</v>
      </c>
      <c r="F163" s="261"/>
      <c r="G163" s="269"/>
      <c r="H163" s="261">
        <v>7976</v>
      </c>
      <c r="I163" s="261"/>
      <c r="J163" s="269"/>
      <c r="K163" s="261">
        <v>0</v>
      </c>
      <c r="L163" s="261">
        <v>0</v>
      </c>
      <c r="M163" s="269">
        <v>0</v>
      </c>
      <c r="N163" s="261" t="s">
        <v>53</v>
      </c>
      <c r="O163" s="269" t="s">
        <v>45</v>
      </c>
      <c r="P163" s="197" t="str">
        <f t="shared" si="6"/>
        <v>NA</v>
      </c>
      <c r="Q163" s="257" t="str">
        <f t="shared" si="7"/>
        <v>NA</v>
      </c>
      <c r="R163" s="272">
        <f t="shared" si="8"/>
        <v>0</v>
      </c>
      <c r="S163" s="264"/>
      <c r="T163" s="260"/>
      <c r="U163" s="280" t="s">
        <v>5</v>
      </c>
      <c r="V163" s="258">
        <v>450</v>
      </c>
      <c r="W163" s="270"/>
      <c r="X163" s="257"/>
      <c r="Y163" s="257"/>
      <c r="Z163" s="270"/>
      <c r="AA163" s="257"/>
      <c r="AB163" s="258"/>
      <c r="AC163" s="270"/>
      <c r="AD163" s="257"/>
      <c r="AE163" s="257"/>
      <c r="AF163" s="270"/>
      <c r="AG163" s="257"/>
      <c r="AH163" s="257"/>
      <c r="AI163" s="270"/>
    </row>
    <row r="164" spans="2:35">
      <c r="B164" s="288">
        <v>20250408</v>
      </c>
      <c r="C164" s="261" t="s">
        <v>39</v>
      </c>
      <c r="D164" s="269">
        <v>1630</v>
      </c>
      <c r="E164" s="261">
        <v>9210</v>
      </c>
      <c r="F164" s="261"/>
      <c r="G164" s="269"/>
      <c r="H164" s="261">
        <v>7976</v>
      </c>
      <c r="I164" s="261"/>
      <c r="J164" s="269"/>
      <c r="K164" s="261">
        <v>0</v>
      </c>
      <c r="L164" s="261">
        <v>0</v>
      </c>
      <c r="M164" s="269">
        <v>0</v>
      </c>
      <c r="N164" s="261" t="s">
        <v>53</v>
      </c>
      <c r="O164" s="269" t="s">
        <v>45</v>
      </c>
      <c r="P164" s="197" t="str">
        <f t="shared" si="6"/>
        <v>NA</v>
      </c>
      <c r="Q164" s="257" t="str">
        <f t="shared" si="7"/>
        <v>NA</v>
      </c>
      <c r="R164" s="272">
        <f t="shared" si="8"/>
        <v>0</v>
      </c>
      <c r="S164" s="264"/>
      <c r="T164" s="260"/>
      <c r="U164" s="280" t="s">
        <v>5</v>
      </c>
      <c r="V164" s="258">
        <v>196</v>
      </c>
      <c r="W164" s="270"/>
      <c r="X164" s="257"/>
      <c r="Y164" s="257"/>
      <c r="Z164" s="270"/>
      <c r="AA164" s="257"/>
      <c r="AB164" s="257"/>
      <c r="AC164" s="270"/>
      <c r="AD164" s="257"/>
      <c r="AE164" s="257"/>
      <c r="AF164" s="270"/>
      <c r="AG164" s="257"/>
      <c r="AH164" s="257"/>
      <c r="AI164" s="270"/>
    </row>
    <row r="165" spans="2:35">
      <c r="B165" s="288">
        <v>20250408</v>
      </c>
      <c r="C165" s="261" t="s">
        <v>39</v>
      </c>
      <c r="D165" s="269">
        <v>1730</v>
      </c>
      <c r="E165" s="261">
        <v>9210</v>
      </c>
      <c r="F165" s="261"/>
      <c r="G165" s="269"/>
      <c r="H165" s="261">
        <v>7976</v>
      </c>
      <c r="I165" s="261"/>
      <c r="J165" s="269"/>
      <c r="K165" s="261">
        <v>0</v>
      </c>
      <c r="L165" s="261">
        <v>0</v>
      </c>
      <c r="M165" s="269">
        <v>0</v>
      </c>
      <c r="N165" s="261" t="s">
        <v>53</v>
      </c>
      <c r="O165" s="269" t="s">
        <v>45</v>
      </c>
      <c r="P165" s="197" t="str">
        <f t="shared" si="6"/>
        <v>NA</v>
      </c>
      <c r="Q165" s="257" t="str">
        <f t="shared" si="7"/>
        <v>NA</v>
      </c>
      <c r="R165" s="272">
        <f t="shared" si="8"/>
        <v>0</v>
      </c>
      <c r="S165" s="264"/>
      <c r="T165" s="260"/>
      <c r="U165" s="280" t="s">
        <v>5</v>
      </c>
      <c r="V165" s="258">
        <v>196</v>
      </c>
      <c r="W165" s="270"/>
      <c r="X165" s="257"/>
      <c r="Y165" s="257"/>
      <c r="Z165" s="270"/>
      <c r="AA165" s="257"/>
      <c r="AB165" s="257"/>
      <c r="AC165" s="270"/>
      <c r="AD165" s="257"/>
      <c r="AE165" s="257"/>
      <c r="AF165" s="270"/>
      <c r="AG165" s="257"/>
      <c r="AH165" s="257"/>
      <c r="AI165" s="270"/>
    </row>
    <row r="166" spans="2:35">
      <c r="B166" s="288">
        <v>20250408</v>
      </c>
      <c r="C166" s="261" t="s">
        <v>39</v>
      </c>
      <c r="D166" s="269">
        <v>1830</v>
      </c>
      <c r="E166" s="261"/>
      <c r="F166" s="261">
        <v>7506</v>
      </c>
      <c r="G166" s="269">
        <v>793</v>
      </c>
      <c r="H166" s="261"/>
      <c r="I166" s="261">
        <v>7506</v>
      </c>
      <c r="J166" s="269">
        <v>793</v>
      </c>
      <c r="K166" s="261">
        <v>6744</v>
      </c>
      <c r="L166" s="261">
        <v>174</v>
      </c>
      <c r="M166" s="269">
        <v>0</v>
      </c>
      <c r="N166" s="261" t="s">
        <v>44</v>
      </c>
      <c r="O166" s="269" t="s">
        <v>41</v>
      </c>
      <c r="P166" s="197">
        <f t="shared" si="6"/>
        <v>1037</v>
      </c>
      <c r="Q166" s="257" t="str">
        <f t="shared" si="7"/>
        <v>NA</v>
      </c>
      <c r="R166" s="272">
        <f t="shared" si="8"/>
        <v>-5920</v>
      </c>
      <c r="S166" s="264"/>
      <c r="T166" s="260"/>
      <c r="U166" s="280" t="s">
        <v>5</v>
      </c>
      <c r="V166" s="258">
        <v>196</v>
      </c>
      <c r="W166" s="270"/>
      <c r="X166" s="257"/>
      <c r="Y166" s="257"/>
      <c r="Z166" s="270"/>
      <c r="AA166" s="257"/>
      <c r="AB166" s="257"/>
      <c r="AC166" s="270"/>
      <c r="AD166" s="257"/>
      <c r="AE166" s="257"/>
      <c r="AF166" s="270"/>
      <c r="AG166" s="257"/>
      <c r="AH166" s="257"/>
      <c r="AI166" s="270"/>
    </row>
    <row r="167" spans="2:35">
      <c r="B167" s="288">
        <v>20250408</v>
      </c>
      <c r="C167" s="261" t="s">
        <v>39</v>
      </c>
      <c r="D167" s="269">
        <v>1930</v>
      </c>
      <c r="E167" s="261"/>
      <c r="F167" s="261">
        <v>7441</v>
      </c>
      <c r="G167" s="269">
        <v>787</v>
      </c>
      <c r="H167" s="261"/>
      <c r="I167" s="261">
        <v>7441</v>
      </c>
      <c r="J167" s="269">
        <v>786</v>
      </c>
      <c r="K167" s="261">
        <v>6744</v>
      </c>
      <c r="L167" s="261">
        <v>109</v>
      </c>
      <c r="M167" s="269">
        <v>0</v>
      </c>
      <c r="N167" s="261" t="s">
        <v>44</v>
      </c>
      <c r="O167" s="269" t="s">
        <v>41</v>
      </c>
      <c r="P167" s="197">
        <f t="shared" si="6"/>
        <v>1143</v>
      </c>
      <c r="Q167" s="257" t="str">
        <f t="shared" si="7"/>
        <v>NA</v>
      </c>
      <c r="R167" s="272">
        <f t="shared" si="8"/>
        <v>-5869</v>
      </c>
      <c r="S167" s="264"/>
      <c r="T167" s="260"/>
      <c r="U167" s="280" t="s">
        <v>5</v>
      </c>
      <c r="V167" s="258">
        <v>429</v>
      </c>
      <c r="W167" s="270"/>
      <c r="X167" s="257"/>
      <c r="Y167" s="257"/>
      <c r="Z167" s="270"/>
      <c r="AA167" s="257"/>
      <c r="AB167" s="257"/>
      <c r="AC167" s="270"/>
      <c r="AD167" s="257"/>
      <c r="AE167" s="257"/>
      <c r="AF167" s="270"/>
      <c r="AG167" s="257"/>
      <c r="AH167" s="257"/>
      <c r="AI167" s="270"/>
    </row>
    <row r="168" spans="2:35">
      <c r="B168" s="288">
        <v>20250408</v>
      </c>
      <c r="C168" s="261" t="s">
        <v>39</v>
      </c>
      <c r="D168" s="269">
        <v>2030</v>
      </c>
      <c r="E168" s="261"/>
      <c r="F168" s="261">
        <v>7523</v>
      </c>
      <c r="G168" s="269">
        <v>795</v>
      </c>
      <c r="H168" s="261"/>
      <c r="I168" s="261">
        <v>7523</v>
      </c>
      <c r="J168" s="269">
        <v>795</v>
      </c>
      <c r="K168" s="261">
        <v>6744</v>
      </c>
      <c r="L168" s="261">
        <v>191</v>
      </c>
      <c r="M168" s="269">
        <v>0</v>
      </c>
      <c r="N168" s="261" t="s">
        <v>44</v>
      </c>
      <c r="O168" s="269" t="s">
        <v>41</v>
      </c>
      <c r="P168" s="197">
        <f t="shared" si="6"/>
        <v>1235</v>
      </c>
      <c r="Q168" s="257" t="str">
        <f t="shared" si="7"/>
        <v>NA</v>
      </c>
      <c r="R168" s="272">
        <f t="shared" si="8"/>
        <v>-5933</v>
      </c>
      <c r="S168" s="264"/>
      <c r="T168" s="260"/>
      <c r="U168" s="280" t="s">
        <v>5</v>
      </c>
      <c r="V168" s="258">
        <v>429</v>
      </c>
      <c r="W168" s="270"/>
      <c r="X168" s="257"/>
      <c r="Y168" s="257"/>
      <c r="Z168" s="270"/>
      <c r="AA168" s="257"/>
      <c r="AB168" s="257"/>
      <c r="AC168" s="270"/>
      <c r="AD168" s="257"/>
      <c r="AE168" s="257"/>
      <c r="AF168" s="270"/>
      <c r="AG168" s="257"/>
      <c r="AH168" s="257"/>
      <c r="AI168" s="270"/>
    </row>
    <row r="169" spans="2:35">
      <c r="B169" s="288">
        <v>20250408</v>
      </c>
      <c r="C169" s="261" t="s">
        <v>39</v>
      </c>
      <c r="D169" s="269">
        <v>2130</v>
      </c>
      <c r="E169" s="261"/>
      <c r="F169" s="261">
        <v>8245</v>
      </c>
      <c r="G169" s="269">
        <v>680</v>
      </c>
      <c r="H169" s="261"/>
      <c r="I169" s="261">
        <v>8244</v>
      </c>
      <c r="J169" s="269">
        <v>680</v>
      </c>
      <c r="K169" s="261">
        <v>-2758</v>
      </c>
      <c r="L169" s="261">
        <v>-2758</v>
      </c>
      <c r="M169" s="269">
        <v>0</v>
      </c>
      <c r="N169" s="261" t="s">
        <v>40</v>
      </c>
      <c r="O169" s="269" t="s">
        <v>41</v>
      </c>
      <c r="P169" s="197">
        <f t="shared" si="6"/>
        <v>1450</v>
      </c>
      <c r="Q169" s="257" t="str">
        <f t="shared" si="7"/>
        <v>NA</v>
      </c>
      <c r="R169" s="272">
        <f t="shared" si="8"/>
        <v>-6884</v>
      </c>
      <c r="S169" s="264"/>
      <c r="T169" s="260"/>
      <c r="U169" s="280" t="s">
        <v>5</v>
      </c>
      <c r="V169" s="258">
        <v>410</v>
      </c>
      <c r="W169" s="270"/>
      <c r="X169" s="257"/>
      <c r="Y169" s="257"/>
      <c r="Z169" s="270"/>
      <c r="AA169" s="257"/>
      <c r="AB169" s="257"/>
      <c r="AC169" s="270"/>
      <c r="AD169" s="257"/>
      <c r="AE169" s="257"/>
      <c r="AF169" s="270"/>
      <c r="AG169" s="257"/>
      <c r="AH169" s="257"/>
      <c r="AI169" s="270"/>
    </row>
    <row r="170" spans="2:35">
      <c r="B170" s="288">
        <v>20250408</v>
      </c>
      <c r="C170" s="261" t="s">
        <v>39</v>
      </c>
      <c r="D170" s="269">
        <v>2230</v>
      </c>
      <c r="E170" s="261"/>
      <c r="F170" s="261">
        <v>8245</v>
      </c>
      <c r="G170" s="269">
        <v>680</v>
      </c>
      <c r="H170" s="261"/>
      <c r="I170" s="261">
        <v>8244</v>
      </c>
      <c r="J170" s="269">
        <v>680</v>
      </c>
      <c r="K170" s="261">
        <v>-2758</v>
      </c>
      <c r="L170" s="261">
        <v>-2758</v>
      </c>
      <c r="M170" s="269">
        <v>0</v>
      </c>
      <c r="N170" s="261" t="s">
        <v>40</v>
      </c>
      <c r="O170" s="269" t="s">
        <v>41</v>
      </c>
      <c r="P170" s="197">
        <f t="shared" si="6"/>
        <v>1550</v>
      </c>
      <c r="Q170" s="257" t="str">
        <f t="shared" si="7"/>
        <v>NA</v>
      </c>
      <c r="R170" s="272">
        <f t="shared" si="8"/>
        <v>-6884</v>
      </c>
      <c r="S170" s="264"/>
      <c r="T170" s="260"/>
      <c r="U170" s="280"/>
      <c r="V170" s="258"/>
      <c r="W170" s="270"/>
      <c r="X170" s="257"/>
      <c r="Y170" s="257"/>
      <c r="Z170" s="270"/>
      <c r="AA170" s="257" t="s">
        <v>7</v>
      </c>
      <c r="AB170" s="257">
        <v>2600</v>
      </c>
      <c r="AC170" s="270" t="s">
        <v>43</v>
      </c>
      <c r="AD170" s="257"/>
      <c r="AE170" s="257"/>
      <c r="AF170" s="270"/>
      <c r="AG170" s="257"/>
      <c r="AH170" s="257"/>
      <c r="AI170" s="270"/>
    </row>
    <row r="171" spans="2:35">
      <c r="B171" s="288">
        <v>20250408</v>
      </c>
      <c r="C171" s="261" t="s">
        <v>39</v>
      </c>
      <c r="D171" s="269">
        <v>2330</v>
      </c>
      <c r="E171" s="261"/>
      <c r="F171" s="261">
        <v>7492</v>
      </c>
      <c r="G171" s="269">
        <v>700</v>
      </c>
      <c r="H171" s="261"/>
      <c r="I171" s="261">
        <v>7492</v>
      </c>
      <c r="J171" s="269">
        <v>700</v>
      </c>
      <c r="K171" s="261">
        <v>-1906</v>
      </c>
      <c r="L171" s="261">
        <v>-1906</v>
      </c>
      <c r="M171" s="269">
        <v>0</v>
      </c>
      <c r="N171" s="261" t="s">
        <v>40</v>
      </c>
      <c r="O171" s="269" t="s">
        <v>41</v>
      </c>
      <c r="P171" s="197">
        <f t="shared" si="6"/>
        <v>1630</v>
      </c>
      <c r="Q171" s="257" t="str">
        <f t="shared" si="7"/>
        <v>NA</v>
      </c>
      <c r="R171" s="272">
        <f t="shared" si="8"/>
        <v>-6092</v>
      </c>
      <c r="S171" s="264"/>
      <c r="T171" s="260"/>
      <c r="U171" s="280"/>
      <c r="V171" s="258"/>
      <c r="W171" s="270"/>
      <c r="X171" s="257"/>
      <c r="Y171" s="257"/>
      <c r="Z171" s="270"/>
      <c r="AA171" s="257" t="s">
        <v>7</v>
      </c>
      <c r="AB171" s="257">
        <v>2600</v>
      </c>
      <c r="AC171" s="270" t="s">
        <v>43</v>
      </c>
      <c r="AD171" s="257"/>
      <c r="AE171" s="257"/>
      <c r="AF171" s="270"/>
      <c r="AG171" s="257"/>
      <c r="AH171" s="257"/>
      <c r="AI171" s="270"/>
    </row>
    <row r="172" spans="2:35">
      <c r="B172" s="288">
        <v>20250409</v>
      </c>
      <c r="C172" s="261" t="s">
        <v>39</v>
      </c>
      <c r="D172" s="269">
        <v>30</v>
      </c>
      <c r="E172" s="261">
        <v>8600</v>
      </c>
      <c r="F172" s="261"/>
      <c r="G172" s="269"/>
      <c r="H172" s="261">
        <v>7912</v>
      </c>
      <c r="I172" s="261"/>
      <c r="J172" s="269"/>
      <c r="K172" s="261">
        <v>0</v>
      </c>
      <c r="L172" s="261">
        <v>0</v>
      </c>
      <c r="M172" s="269">
        <v>0</v>
      </c>
      <c r="N172" s="261" t="s">
        <v>53</v>
      </c>
      <c r="O172" s="269" t="s">
        <v>41</v>
      </c>
      <c r="P172" s="197" t="str">
        <f t="shared" si="6"/>
        <v>NA</v>
      </c>
      <c r="Q172" s="257" t="str">
        <f t="shared" si="7"/>
        <v>NA</v>
      </c>
      <c r="R172" s="272">
        <f t="shared" si="8"/>
        <v>0</v>
      </c>
      <c r="S172" s="264"/>
      <c r="T172" s="260"/>
      <c r="U172" s="280"/>
      <c r="V172" s="258"/>
      <c r="W172" s="270"/>
      <c r="X172" s="257"/>
      <c r="Y172" s="257"/>
      <c r="Z172" s="270"/>
      <c r="AA172" s="257" t="s">
        <v>7</v>
      </c>
      <c r="AB172" s="257">
        <v>2600</v>
      </c>
      <c r="AC172" s="270" t="s">
        <v>43</v>
      </c>
      <c r="AD172" s="257"/>
      <c r="AE172" s="257"/>
      <c r="AF172" s="270"/>
      <c r="AG172" s="257"/>
      <c r="AH172" s="257"/>
      <c r="AI172" s="270"/>
    </row>
    <row r="173" spans="2:35">
      <c r="B173" s="288">
        <v>20250409</v>
      </c>
      <c r="C173" s="261" t="s">
        <v>39</v>
      </c>
      <c r="D173" s="269">
        <v>1030</v>
      </c>
      <c r="E173" s="261">
        <v>7040</v>
      </c>
      <c r="F173" s="261"/>
      <c r="G173" s="269"/>
      <c r="H173" s="261">
        <v>7040</v>
      </c>
      <c r="I173" s="261"/>
      <c r="J173" s="269"/>
      <c r="K173" s="261">
        <v>0</v>
      </c>
      <c r="L173" s="261">
        <v>0</v>
      </c>
      <c r="M173" s="269">
        <v>0</v>
      </c>
      <c r="N173" s="261" t="s">
        <v>47</v>
      </c>
      <c r="O173" s="269" t="s">
        <v>47</v>
      </c>
      <c r="P173" s="197" t="str">
        <f t="shared" si="6"/>
        <v>NA</v>
      </c>
      <c r="Q173" s="257" t="str">
        <f t="shared" si="7"/>
        <v>NA</v>
      </c>
      <c r="R173" s="272">
        <f t="shared" si="8"/>
        <v>0</v>
      </c>
      <c r="S173" s="264"/>
      <c r="T173" s="260"/>
      <c r="U173" s="280"/>
      <c r="V173" s="258"/>
      <c r="W173" s="270"/>
      <c r="X173" s="257"/>
      <c r="Y173" s="257"/>
      <c r="Z173" s="270"/>
      <c r="AA173" s="257" t="s">
        <v>7</v>
      </c>
      <c r="AB173" s="257">
        <v>2600</v>
      </c>
      <c r="AC173" s="270" t="s">
        <v>43</v>
      </c>
      <c r="AD173" s="257"/>
      <c r="AE173" s="257"/>
      <c r="AF173" s="270"/>
      <c r="AG173" s="257"/>
      <c r="AH173" s="257"/>
      <c r="AI173" s="270"/>
    </row>
    <row r="174" spans="2:35">
      <c r="B174" s="288">
        <v>20250409</v>
      </c>
      <c r="C174" s="261" t="s">
        <v>39</v>
      </c>
      <c r="D174" s="269">
        <v>1130</v>
      </c>
      <c r="E174" s="261">
        <v>7040</v>
      </c>
      <c r="F174" s="261"/>
      <c r="G174" s="269"/>
      <c r="H174" s="261">
        <v>7040</v>
      </c>
      <c r="I174" s="261"/>
      <c r="J174" s="269"/>
      <c r="K174" s="261">
        <v>0</v>
      </c>
      <c r="L174" s="261">
        <v>0</v>
      </c>
      <c r="M174" s="269">
        <v>0</v>
      </c>
      <c r="N174" s="261" t="s">
        <v>47</v>
      </c>
      <c r="O174" s="269" t="s">
        <v>47</v>
      </c>
      <c r="P174" s="197" t="str">
        <f t="shared" si="6"/>
        <v>NA</v>
      </c>
      <c r="Q174" s="257" t="str">
        <f t="shared" si="7"/>
        <v>NA</v>
      </c>
      <c r="R174" s="272">
        <f t="shared" si="8"/>
        <v>0</v>
      </c>
      <c r="S174" s="264"/>
      <c r="T174" s="260"/>
      <c r="U174" s="280"/>
      <c r="V174" s="258"/>
      <c r="W174" s="270"/>
      <c r="X174" s="257"/>
      <c r="Y174" s="257"/>
      <c r="Z174" s="270"/>
      <c r="AA174" s="257" t="s">
        <v>7</v>
      </c>
      <c r="AB174" s="257">
        <v>2600</v>
      </c>
      <c r="AC174" s="270" t="s">
        <v>43</v>
      </c>
      <c r="AD174" s="257"/>
      <c r="AE174" s="257"/>
      <c r="AF174" s="270"/>
      <c r="AG174" s="257"/>
      <c r="AH174" s="257"/>
      <c r="AI174" s="270"/>
    </row>
    <row r="175" spans="2:35">
      <c r="B175" s="288">
        <v>20250409</v>
      </c>
      <c r="C175" s="261" t="s">
        <v>39</v>
      </c>
      <c r="D175" s="269">
        <v>1230</v>
      </c>
      <c r="E175" s="261">
        <v>9210</v>
      </c>
      <c r="F175" s="261"/>
      <c r="G175" s="269"/>
      <c r="H175" s="261">
        <v>7450</v>
      </c>
      <c r="I175" s="261"/>
      <c r="J175" s="269"/>
      <c r="K175" s="261">
        <v>0</v>
      </c>
      <c r="L175" s="261">
        <v>0</v>
      </c>
      <c r="M175" s="269">
        <v>0</v>
      </c>
      <c r="N175" s="261" t="s">
        <v>53</v>
      </c>
      <c r="O175" s="269" t="s">
        <v>45</v>
      </c>
      <c r="P175" s="197" t="str">
        <f t="shared" si="6"/>
        <v>NA</v>
      </c>
      <c r="Q175" s="257" t="str">
        <f t="shared" si="7"/>
        <v>NA</v>
      </c>
      <c r="R175" s="272">
        <f t="shared" si="8"/>
        <v>0</v>
      </c>
      <c r="S175" s="264"/>
      <c r="T175" s="260"/>
      <c r="U175" s="280"/>
      <c r="V175" s="258"/>
      <c r="W175" s="270"/>
      <c r="X175" s="257"/>
      <c r="Y175" s="257"/>
      <c r="Z175" s="270"/>
      <c r="AA175" s="257" t="s">
        <v>7</v>
      </c>
      <c r="AB175" s="257">
        <v>2600</v>
      </c>
      <c r="AC175" s="270" t="s">
        <v>43</v>
      </c>
      <c r="AD175" s="257" t="s">
        <v>8</v>
      </c>
      <c r="AE175" s="205">
        <v>7433</v>
      </c>
      <c r="AF175" s="281" t="s">
        <v>50</v>
      </c>
      <c r="AG175" s="257"/>
      <c r="AH175" s="257"/>
      <c r="AI175" s="270"/>
    </row>
    <row r="176" spans="2:35">
      <c r="B176" s="288">
        <v>20250409</v>
      </c>
      <c r="C176" s="261" t="s">
        <v>39</v>
      </c>
      <c r="D176" s="269">
        <v>1330</v>
      </c>
      <c r="E176" s="261">
        <v>9210</v>
      </c>
      <c r="F176" s="261"/>
      <c r="G176" s="269"/>
      <c r="H176" s="261">
        <v>7450</v>
      </c>
      <c r="I176" s="261"/>
      <c r="J176" s="269"/>
      <c r="K176" s="261">
        <v>0</v>
      </c>
      <c r="L176" s="261">
        <v>0</v>
      </c>
      <c r="M176" s="269">
        <v>0</v>
      </c>
      <c r="N176" s="261" t="s">
        <v>53</v>
      </c>
      <c r="O176" s="269" t="s">
        <v>45</v>
      </c>
      <c r="P176" s="197" t="str">
        <f t="shared" si="6"/>
        <v>NA</v>
      </c>
      <c r="Q176" s="257" t="str">
        <f t="shared" si="7"/>
        <v>NA</v>
      </c>
      <c r="R176" s="272">
        <f t="shared" si="8"/>
        <v>0</v>
      </c>
      <c r="S176" s="264"/>
      <c r="T176" s="260"/>
      <c r="U176" s="280"/>
      <c r="V176" s="258"/>
      <c r="W176" s="270"/>
      <c r="X176" s="257"/>
      <c r="Y176" s="257"/>
      <c r="Z176" s="270"/>
      <c r="AA176" s="257" t="s">
        <v>7</v>
      </c>
      <c r="AB176" s="257">
        <v>2600</v>
      </c>
      <c r="AC176" s="270" t="s">
        <v>43</v>
      </c>
      <c r="AD176" s="257" t="s">
        <v>8</v>
      </c>
      <c r="AE176" s="205">
        <v>7433</v>
      </c>
      <c r="AF176" s="281" t="s">
        <v>50</v>
      </c>
      <c r="AG176" s="257"/>
      <c r="AH176" s="257"/>
      <c r="AI176" s="270"/>
    </row>
    <row r="177" spans="2:35">
      <c r="B177" s="288">
        <v>20250409</v>
      </c>
      <c r="C177" s="261" t="s">
        <v>39</v>
      </c>
      <c r="D177" s="269">
        <v>1430</v>
      </c>
      <c r="E177" s="261">
        <v>9210</v>
      </c>
      <c r="F177" s="261"/>
      <c r="G177" s="269"/>
      <c r="H177" s="261">
        <v>7450</v>
      </c>
      <c r="I177" s="261"/>
      <c r="J177" s="269"/>
      <c r="K177" s="261">
        <v>0</v>
      </c>
      <c r="L177" s="261">
        <v>0</v>
      </c>
      <c r="M177" s="269">
        <v>0</v>
      </c>
      <c r="N177" s="261" t="s">
        <v>53</v>
      </c>
      <c r="O177" s="269" t="s">
        <v>45</v>
      </c>
      <c r="P177" s="197" t="str">
        <f t="shared" si="6"/>
        <v>NA</v>
      </c>
      <c r="Q177" s="257" t="str">
        <f t="shared" si="7"/>
        <v>NA</v>
      </c>
      <c r="R177" s="272">
        <f t="shared" si="8"/>
        <v>0</v>
      </c>
      <c r="S177" s="264"/>
      <c r="T177" s="260"/>
      <c r="U177" s="280"/>
      <c r="V177" s="258"/>
      <c r="W177" s="270"/>
      <c r="X177" s="257"/>
      <c r="Y177" s="257"/>
      <c r="Z177" s="270"/>
      <c r="AA177" s="257" t="s">
        <v>7</v>
      </c>
      <c r="AB177" s="257">
        <v>2600</v>
      </c>
      <c r="AC177" s="270" t="s">
        <v>43</v>
      </c>
      <c r="AD177" s="257" t="s">
        <v>8</v>
      </c>
      <c r="AE177" s="205">
        <v>7433</v>
      </c>
      <c r="AF177" s="281" t="s">
        <v>50</v>
      </c>
      <c r="AG177" s="257"/>
      <c r="AH177" s="257"/>
      <c r="AI177" s="270"/>
    </row>
    <row r="178" spans="2:35">
      <c r="B178" s="288">
        <v>20250409</v>
      </c>
      <c r="C178" s="261" t="s">
        <v>39</v>
      </c>
      <c r="D178" s="269">
        <v>1530</v>
      </c>
      <c r="E178" s="261">
        <v>9210</v>
      </c>
      <c r="F178" s="261"/>
      <c r="G178" s="269"/>
      <c r="H178" s="261">
        <v>8375</v>
      </c>
      <c r="I178" s="261"/>
      <c r="J178" s="269"/>
      <c r="K178" s="261">
        <v>0</v>
      </c>
      <c r="L178" s="261">
        <v>0</v>
      </c>
      <c r="M178" s="269">
        <v>0</v>
      </c>
      <c r="N178" s="261" t="s">
        <v>53</v>
      </c>
      <c r="O178" s="269" t="s">
        <v>41</v>
      </c>
      <c r="P178" s="197" t="str">
        <f t="shared" si="6"/>
        <v>NA</v>
      </c>
      <c r="Q178" s="257" t="str">
        <f t="shared" si="7"/>
        <v>NA</v>
      </c>
      <c r="R178" s="272">
        <f t="shared" si="8"/>
        <v>0</v>
      </c>
      <c r="S178" s="264"/>
      <c r="T178" s="260"/>
      <c r="U178" s="280"/>
      <c r="V178" s="258"/>
      <c r="W178" s="270"/>
      <c r="X178" s="257"/>
      <c r="Y178" s="257"/>
      <c r="Z178" s="270"/>
      <c r="AA178" s="257" t="s">
        <v>7</v>
      </c>
      <c r="AB178" s="257">
        <v>2600</v>
      </c>
      <c r="AC178" s="270" t="s">
        <v>43</v>
      </c>
      <c r="AD178" s="257"/>
      <c r="AE178" s="257"/>
      <c r="AF178" s="270"/>
      <c r="AG178" s="257"/>
      <c r="AH178" s="257"/>
      <c r="AI178" s="270"/>
    </row>
    <row r="179" spans="2:35">
      <c r="B179" s="288">
        <v>20250409</v>
      </c>
      <c r="C179" s="261" t="s">
        <v>39</v>
      </c>
      <c r="D179" s="269">
        <v>1630</v>
      </c>
      <c r="E179" s="261">
        <v>9210</v>
      </c>
      <c r="F179" s="261"/>
      <c r="G179" s="269"/>
      <c r="H179" s="261">
        <v>8375</v>
      </c>
      <c r="I179" s="261"/>
      <c r="J179" s="269"/>
      <c r="K179" s="261">
        <v>0</v>
      </c>
      <c r="L179" s="261">
        <v>0</v>
      </c>
      <c r="M179" s="269">
        <v>0</v>
      </c>
      <c r="N179" s="261" t="s">
        <v>53</v>
      </c>
      <c r="O179" s="269" t="s">
        <v>41</v>
      </c>
      <c r="P179" s="197" t="str">
        <f t="shared" si="6"/>
        <v>NA</v>
      </c>
      <c r="Q179" s="257" t="str">
        <f t="shared" si="7"/>
        <v>NA</v>
      </c>
      <c r="R179" s="272">
        <f t="shared" si="8"/>
        <v>0</v>
      </c>
      <c r="S179" s="264"/>
      <c r="T179" s="260"/>
      <c r="U179" s="280"/>
      <c r="V179" s="258"/>
      <c r="W179" s="270"/>
      <c r="X179" s="257"/>
      <c r="Y179" s="257"/>
      <c r="Z179" s="270"/>
      <c r="AA179" s="257" t="s">
        <v>7</v>
      </c>
      <c r="AB179" s="257">
        <v>2600</v>
      </c>
      <c r="AC179" s="270" t="s">
        <v>43</v>
      </c>
      <c r="AD179" s="257"/>
      <c r="AE179" s="257"/>
      <c r="AF179" s="270"/>
      <c r="AG179" s="257"/>
      <c r="AH179" s="257"/>
      <c r="AI179" s="270"/>
    </row>
    <row r="180" spans="2:35">
      <c r="B180" s="288">
        <v>20250409</v>
      </c>
      <c r="C180" s="261" t="s">
        <v>39</v>
      </c>
      <c r="D180" s="269">
        <v>1730</v>
      </c>
      <c r="E180" s="261">
        <v>9210</v>
      </c>
      <c r="F180" s="261"/>
      <c r="G180" s="269"/>
      <c r="H180" s="261">
        <v>8375</v>
      </c>
      <c r="I180" s="261"/>
      <c r="J180" s="269"/>
      <c r="K180" s="261">
        <v>0</v>
      </c>
      <c r="L180" s="261">
        <v>0</v>
      </c>
      <c r="M180" s="269">
        <v>0</v>
      </c>
      <c r="N180" s="261" t="s">
        <v>53</v>
      </c>
      <c r="O180" s="269" t="s">
        <v>41</v>
      </c>
      <c r="P180" s="197" t="str">
        <f t="shared" si="6"/>
        <v>NA</v>
      </c>
      <c r="Q180" s="257" t="str">
        <f t="shared" si="7"/>
        <v>NA</v>
      </c>
      <c r="R180" s="272">
        <f t="shared" si="8"/>
        <v>0</v>
      </c>
      <c r="S180" s="264"/>
      <c r="T180" s="260"/>
      <c r="U180" s="280"/>
      <c r="V180" s="258"/>
      <c r="W180" s="270"/>
      <c r="X180" s="257"/>
      <c r="Y180" s="257"/>
      <c r="Z180" s="270"/>
      <c r="AA180" s="257" t="s">
        <v>7</v>
      </c>
      <c r="AB180" s="257">
        <v>2600</v>
      </c>
      <c r="AC180" s="270" t="s">
        <v>43</v>
      </c>
      <c r="AD180" s="257"/>
      <c r="AE180" s="257"/>
      <c r="AF180" s="270"/>
      <c r="AG180" s="257"/>
      <c r="AH180" s="257"/>
      <c r="AI180" s="270"/>
    </row>
    <row r="181" spans="2:35">
      <c r="B181" s="288">
        <v>20250409</v>
      </c>
      <c r="C181" s="261" t="s">
        <v>39</v>
      </c>
      <c r="D181" s="269">
        <v>1830</v>
      </c>
      <c r="E181" s="261">
        <v>9410</v>
      </c>
      <c r="F181" s="261"/>
      <c r="G181" s="269"/>
      <c r="H181" s="261">
        <v>8575</v>
      </c>
      <c r="I181" s="261"/>
      <c r="J181" s="269"/>
      <c r="K181" s="261">
        <v>0</v>
      </c>
      <c r="L181" s="261">
        <v>0</v>
      </c>
      <c r="M181" s="269">
        <v>0</v>
      </c>
      <c r="N181" s="261" t="s">
        <v>53</v>
      </c>
      <c r="O181" s="269" t="s">
        <v>41</v>
      </c>
      <c r="P181" s="197" t="str">
        <f t="shared" si="6"/>
        <v>NA</v>
      </c>
      <c r="Q181" s="257" t="str">
        <f t="shared" si="7"/>
        <v>NA</v>
      </c>
      <c r="R181" s="272">
        <f t="shared" si="8"/>
        <v>0</v>
      </c>
      <c r="S181" s="264"/>
      <c r="T181" s="260"/>
      <c r="U181" s="280"/>
      <c r="V181" s="258"/>
      <c r="W181" s="270"/>
      <c r="X181" s="257"/>
      <c r="Y181" s="257"/>
      <c r="Z181" s="270"/>
      <c r="AA181" s="257" t="s">
        <v>7</v>
      </c>
      <c r="AB181" s="257">
        <v>2600</v>
      </c>
      <c r="AC181" s="270" t="s">
        <v>43</v>
      </c>
      <c r="AD181" s="257"/>
      <c r="AE181" s="257"/>
      <c r="AF181" s="270"/>
      <c r="AG181" s="257"/>
      <c r="AH181" s="257"/>
      <c r="AI181" s="270"/>
    </row>
    <row r="182" spans="2:35">
      <c r="B182" s="288">
        <v>20250409</v>
      </c>
      <c r="C182" s="261" t="s">
        <v>39</v>
      </c>
      <c r="D182" s="269">
        <v>1930</v>
      </c>
      <c r="E182" s="261">
        <v>9410</v>
      </c>
      <c r="F182" s="261"/>
      <c r="G182" s="269"/>
      <c r="H182" s="261">
        <v>8575</v>
      </c>
      <c r="I182" s="261"/>
      <c r="J182" s="269"/>
      <c r="K182" s="261">
        <v>0</v>
      </c>
      <c r="L182" s="261">
        <v>0</v>
      </c>
      <c r="M182" s="269">
        <v>0</v>
      </c>
      <c r="N182" s="261" t="s">
        <v>53</v>
      </c>
      <c r="O182" s="269" t="s">
        <v>41</v>
      </c>
      <c r="P182" s="197" t="str">
        <f t="shared" si="6"/>
        <v>NA</v>
      </c>
      <c r="Q182" s="257" t="str">
        <f t="shared" si="7"/>
        <v>NA</v>
      </c>
      <c r="R182" s="272">
        <f t="shared" si="8"/>
        <v>0</v>
      </c>
      <c r="S182" s="264"/>
      <c r="T182" s="260"/>
      <c r="U182" s="280"/>
      <c r="V182" s="258"/>
      <c r="W182" s="270"/>
      <c r="X182" s="257"/>
      <c r="Y182" s="257"/>
      <c r="Z182" s="270"/>
      <c r="AA182" s="257" t="s">
        <v>7</v>
      </c>
      <c r="AB182" s="257">
        <v>2600</v>
      </c>
      <c r="AC182" s="270" t="s">
        <v>43</v>
      </c>
      <c r="AD182" s="257"/>
      <c r="AE182" s="257"/>
      <c r="AF182" s="270"/>
      <c r="AG182" s="257"/>
      <c r="AH182" s="257"/>
      <c r="AI182" s="270"/>
    </row>
    <row r="183" spans="2:35">
      <c r="B183" s="288">
        <v>20250409</v>
      </c>
      <c r="C183" s="261" t="s">
        <v>39</v>
      </c>
      <c r="D183" s="269">
        <v>2030</v>
      </c>
      <c r="E183" s="261">
        <v>9410</v>
      </c>
      <c r="F183" s="261"/>
      <c r="G183" s="269"/>
      <c r="H183" s="261">
        <v>8575</v>
      </c>
      <c r="I183" s="261"/>
      <c r="J183" s="269"/>
      <c r="K183" s="261">
        <v>0</v>
      </c>
      <c r="L183" s="261">
        <v>0</v>
      </c>
      <c r="M183" s="269">
        <v>0</v>
      </c>
      <c r="N183" s="261" t="s">
        <v>53</v>
      </c>
      <c r="O183" s="269" t="s">
        <v>41</v>
      </c>
      <c r="P183" s="197" t="str">
        <f t="shared" si="6"/>
        <v>NA</v>
      </c>
      <c r="Q183" s="257" t="str">
        <f t="shared" si="7"/>
        <v>NA</v>
      </c>
      <c r="R183" s="272">
        <f t="shared" si="8"/>
        <v>0</v>
      </c>
      <c r="S183" s="264"/>
      <c r="T183" s="260"/>
      <c r="U183" s="280"/>
      <c r="V183" s="258"/>
      <c r="W183" s="270"/>
      <c r="X183" s="257"/>
      <c r="Y183" s="257"/>
      <c r="Z183" s="270"/>
      <c r="AA183" s="257" t="s">
        <v>7</v>
      </c>
      <c r="AB183" s="257">
        <v>2600</v>
      </c>
      <c r="AC183" s="270" t="s">
        <v>43</v>
      </c>
      <c r="AD183" s="257"/>
      <c r="AE183" s="257"/>
      <c r="AF183" s="270"/>
      <c r="AG183" s="257"/>
      <c r="AH183" s="257"/>
      <c r="AI183" s="270"/>
    </row>
    <row r="184" spans="2:35">
      <c r="B184" s="288">
        <v>20250409</v>
      </c>
      <c r="C184" s="261" t="s">
        <v>39</v>
      </c>
      <c r="D184" s="269">
        <v>2130</v>
      </c>
      <c r="E184" s="261">
        <v>9410</v>
      </c>
      <c r="F184" s="261"/>
      <c r="G184" s="269"/>
      <c r="H184" s="261">
        <v>8575</v>
      </c>
      <c r="I184" s="261"/>
      <c r="J184" s="269"/>
      <c r="K184" s="261">
        <v>0</v>
      </c>
      <c r="L184" s="261">
        <v>0</v>
      </c>
      <c r="M184" s="269">
        <v>0</v>
      </c>
      <c r="N184" s="261" t="s">
        <v>53</v>
      </c>
      <c r="O184" s="269" t="s">
        <v>41</v>
      </c>
      <c r="P184" s="197" t="str">
        <f t="shared" si="6"/>
        <v>NA</v>
      </c>
      <c r="Q184" s="257" t="str">
        <f t="shared" si="7"/>
        <v>NA</v>
      </c>
      <c r="R184" s="272">
        <f t="shared" si="8"/>
        <v>0</v>
      </c>
      <c r="S184" s="264"/>
      <c r="T184" s="260"/>
      <c r="U184" s="280"/>
      <c r="V184" s="258"/>
      <c r="W184" s="270"/>
      <c r="X184" s="257"/>
      <c r="Y184" s="257"/>
      <c r="Z184" s="270"/>
      <c r="AA184" s="257" t="s">
        <v>7</v>
      </c>
      <c r="AB184" s="257">
        <v>2600</v>
      </c>
      <c r="AC184" s="270" t="s">
        <v>43</v>
      </c>
      <c r="AD184" s="257"/>
      <c r="AE184" s="257"/>
      <c r="AF184" s="270"/>
      <c r="AG184" s="257"/>
      <c r="AH184" s="257"/>
      <c r="AI184" s="270"/>
    </row>
    <row r="185" spans="2:35">
      <c r="B185" s="288">
        <v>20250409</v>
      </c>
      <c r="C185" s="261" t="s">
        <v>39</v>
      </c>
      <c r="D185" s="269">
        <v>2230</v>
      </c>
      <c r="E185" s="261">
        <v>9410</v>
      </c>
      <c r="F185" s="261"/>
      <c r="G185" s="269"/>
      <c r="H185" s="261">
        <v>8575</v>
      </c>
      <c r="I185" s="261"/>
      <c r="J185" s="269"/>
      <c r="K185" s="261">
        <v>0</v>
      </c>
      <c r="L185" s="261">
        <v>0</v>
      </c>
      <c r="M185" s="269">
        <v>0</v>
      </c>
      <c r="N185" s="261" t="s">
        <v>53</v>
      </c>
      <c r="O185" s="269" t="s">
        <v>41</v>
      </c>
      <c r="P185" s="197" t="str">
        <f t="shared" si="6"/>
        <v>NA</v>
      </c>
      <c r="Q185" s="257" t="str">
        <f t="shared" si="7"/>
        <v>NA</v>
      </c>
      <c r="R185" s="272">
        <f t="shared" si="8"/>
        <v>0</v>
      </c>
      <c r="S185" s="264"/>
      <c r="T185" s="260"/>
      <c r="U185" s="280"/>
      <c r="V185" s="258"/>
      <c r="W185" s="270"/>
      <c r="X185" s="257"/>
      <c r="Y185" s="257"/>
      <c r="Z185" s="270"/>
      <c r="AA185" s="257" t="s">
        <v>7</v>
      </c>
      <c r="AB185" s="257">
        <v>2600</v>
      </c>
      <c r="AC185" s="270" t="s">
        <v>43</v>
      </c>
      <c r="AD185" s="257"/>
      <c r="AE185" s="257"/>
      <c r="AF185" s="270"/>
      <c r="AG185" s="257"/>
      <c r="AH185" s="257"/>
      <c r="AI185" s="270"/>
    </row>
    <row r="186" spans="2:35">
      <c r="B186" s="288">
        <v>20250409</v>
      </c>
      <c r="C186" s="261" t="s">
        <v>39</v>
      </c>
      <c r="D186" s="269">
        <v>2330</v>
      </c>
      <c r="E186" s="261">
        <v>8600</v>
      </c>
      <c r="F186" s="261"/>
      <c r="G186" s="269"/>
      <c r="H186" s="261">
        <v>7912</v>
      </c>
      <c r="I186" s="261"/>
      <c r="J186" s="269"/>
      <c r="K186" s="261">
        <v>0</v>
      </c>
      <c r="L186" s="261">
        <v>0</v>
      </c>
      <c r="M186" s="269">
        <v>0</v>
      </c>
      <c r="N186" s="261" t="s">
        <v>53</v>
      </c>
      <c r="O186" s="269" t="s">
        <v>41</v>
      </c>
      <c r="P186" s="197" t="str">
        <f t="shared" si="6"/>
        <v>NA</v>
      </c>
      <c r="Q186" s="257" t="str">
        <f t="shared" si="7"/>
        <v>NA</v>
      </c>
      <c r="R186" s="272">
        <f t="shared" si="8"/>
        <v>0</v>
      </c>
      <c r="S186" s="264"/>
      <c r="T186" s="260"/>
      <c r="U186" s="280"/>
      <c r="V186" s="258"/>
      <c r="W186" s="270"/>
      <c r="X186" s="257"/>
      <c r="Y186" s="257"/>
      <c r="Z186" s="270"/>
      <c r="AA186" s="257" t="s">
        <v>7</v>
      </c>
      <c r="AB186" s="257">
        <v>2600</v>
      </c>
      <c r="AC186" s="270" t="s">
        <v>43</v>
      </c>
      <c r="AD186" s="257"/>
      <c r="AE186" s="257"/>
      <c r="AF186" s="270"/>
      <c r="AG186" s="257"/>
      <c r="AH186" s="257"/>
      <c r="AI186" s="270"/>
    </row>
    <row r="187" spans="2:35">
      <c r="B187" s="288">
        <v>20250410</v>
      </c>
      <c r="C187" s="261" t="s">
        <v>39</v>
      </c>
      <c r="D187" s="269">
        <v>30</v>
      </c>
      <c r="E187" s="261">
        <v>8600</v>
      </c>
      <c r="F187" s="261"/>
      <c r="G187" s="269"/>
      <c r="H187" s="261">
        <v>7912</v>
      </c>
      <c r="I187" s="261"/>
      <c r="J187" s="269"/>
      <c r="K187" s="261">
        <v>0</v>
      </c>
      <c r="L187" s="261">
        <v>0</v>
      </c>
      <c r="M187" s="269">
        <v>0</v>
      </c>
      <c r="N187" s="261" t="s">
        <v>53</v>
      </c>
      <c r="O187" s="269" t="s">
        <v>41</v>
      </c>
      <c r="P187" s="197" t="str">
        <f t="shared" si="6"/>
        <v>NA</v>
      </c>
      <c r="Q187" s="257" t="str">
        <f t="shared" si="7"/>
        <v>NA</v>
      </c>
      <c r="R187" s="272">
        <f t="shared" si="8"/>
        <v>0</v>
      </c>
      <c r="S187" s="264"/>
      <c r="T187" s="260"/>
      <c r="U187" s="280"/>
      <c r="V187" s="258"/>
      <c r="W187" s="270"/>
      <c r="X187" s="257"/>
      <c r="Y187" s="257"/>
      <c r="Z187" s="270"/>
      <c r="AA187" s="257" t="s">
        <v>7</v>
      </c>
      <c r="AB187" s="257">
        <v>2600</v>
      </c>
      <c r="AC187" s="270" t="s">
        <v>43</v>
      </c>
      <c r="AD187" s="257"/>
      <c r="AE187" s="257"/>
      <c r="AF187" s="270"/>
      <c r="AG187" s="257"/>
      <c r="AH187" s="257"/>
      <c r="AI187" s="270"/>
    </row>
    <row r="188" spans="2:35">
      <c r="B188" s="288">
        <v>20250410</v>
      </c>
      <c r="C188" s="261" t="s">
        <v>39</v>
      </c>
      <c r="D188" s="269">
        <v>130</v>
      </c>
      <c r="E188" s="261">
        <v>8600</v>
      </c>
      <c r="F188" s="261"/>
      <c r="G188" s="269"/>
      <c r="H188" s="261">
        <v>7912</v>
      </c>
      <c r="I188" s="261"/>
      <c r="J188" s="269"/>
      <c r="K188" s="261">
        <v>0</v>
      </c>
      <c r="L188" s="261">
        <v>0</v>
      </c>
      <c r="M188" s="269">
        <v>0</v>
      </c>
      <c r="N188" s="261" t="s">
        <v>53</v>
      </c>
      <c r="O188" s="269" t="s">
        <v>41</v>
      </c>
      <c r="P188" s="197" t="str">
        <f t="shared" si="6"/>
        <v>NA</v>
      </c>
      <c r="Q188" s="257" t="str">
        <f t="shared" si="7"/>
        <v>NA</v>
      </c>
      <c r="R188" s="272">
        <f t="shared" si="8"/>
        <v>0</v>
      </c>
      <c r="S188" s="264"/>
      <c r="T188" s="260"/>
      <c r="U188" s="280"/>
      <c r="V188" s="258"/>
      <c r="W188" s="270"/>
      <c r="X188" s="257"/>
      <c r="Y188" s="257"/>
      <c r="Z188" s="270"/>
      <c r="AA188" s="257" t="s">
        <v>7</v>
      </c>
      <c r="AB188" s="257">
        <v>2600</v>
      </c>
      <c r="AC188" s="270" t="s">
        <v>43</v>
      </c>
      <c r="AD188" s="257"/>
      <c r="AE188" s="257"/>
      <c r="AF188" s="270"/>
      <c r="AG188" s="257"/>
      <c r="AH188" s="257"/>
      <c r="AI188" s="270"/>
    </row>
    <row r="189" spans="2:35">
      <c r="B189" s="288">
        <v>20250410</v>
      </c>
      <c r="C189" s="261" t="s">
        <v>39</v>
      </c>
      <c r="D189" s="269">
        <v>230</v>
      </c>
      <c r="E189" s="261">
        <v>8600</v>
      </c>
      <c r="F189" s="261"/>
      <c r="G189" s="269"/>
      <c r="H189" s="261">
        <v>7912</v>
      </c>
      <c r="I189" s="261"/>
      <c r="J189" s="269"/>
      <c r="K189" s="261">
        <v>0</v>
      </c>
      <c r="L189" s="261">
        <v>0</v>
      </c>
      <c r="M189" s="269">
        <v>0</v>
      </c>
      <c r="N189" s="261" t="s">
        <v>53</v>
      </c>
      <c r="O189" s="269" t="s">
        <v>41</v>
      </c>
      <c r="P189" s="197" t="str">
        <f t="shared" si="6"/>
        <v>NA</v>
      </c>
      <c r="Q189" s="257" t="str">
        <f t="shared" si="7"/>
        <v>NA</v>
      </c>
      <c r="R189" s="272">
        <f t="shared" si="8"/>
        <v>0</v>
      </c>
      <c r="S189" s="264"/>
      <c r="T189" s="260"/>
      <c r="U189" s="280"/>
      <c r="V189" s="258"/>
      <c r="W189" s="270"/>
      <c r="X189" s="257"/>
      <c r="Y189" s="257"/>
      <c r="Z189" s="270"/>
      <c r="AA189" s="257" t="s">
        <v>7</v>
      </c>
      <c r="AB189" s="257">
        <v>2600</v>
      </c>
      <c r="AC189" s="270" t="s">
        <v>43</v>
      </c>
      <c r="AD189" s="257"/>
      <c r="AE189" s="257"/>
      <c r="AF189" s="270"/>
      <c r="AG189" s="257"/>
      <c r="AH189" s="257"/>
      <c r="AI189" s="270"/>
    </row>
    <row r="190" spans="2:35">
      <c r="B190" s="288">
        <v>20250410</v>
      </c>
      <c r="C190" s="261" t="s">
        <v>39</v>
      </c>
      <c r="D190" s="269">
        <v>330</v>
      </c>
      <c r="E190" s="261">
        <v>8600</v>
      </c>
      <c r="F190" s="261"/>
      <c r="G190" s="269"/>
      <c r="H190" s="261">
        <v>7912</v>
      </c>
      <c r="I190" s="261"/>
      <c r="J190" s="269"/>
      <c r="K190" s="261">
        <v>0</v>
      </c>
      <c r="L190" s="261">
        <v>0</v>
      </c>
      <c r="M190" s="269">
        <v>0</v>
      </c>
      <c r="N190" s="261" t="s">
        <v>53</v>
      </c>
      <c r="O190" s="269" t="s">
        <v>41</v>
      </c>
      <c r="P190" s="197" t="str">
        <f t="shared" si="6"/>
        <v>NA</v>
      </c>
      <c r="Q190" s="257" t="str">
        <f t="shared" si="7"/>
        <v>NA</v>
      </c>
      <c r="R190" s="272">
        <f t="shared" si="8"/>
        <v>0</v>
      </c>
      <c r="S190" s="264"/>
      <c r="T190" s="260"/>
      <c r="U190" s="280"/>
      <c r="V190" s="258"/>
      <c r="W190" s="270"/>
      <c r="X190" s="257"/>
      <c r="Y190" s="257"/>
      <c r="Z190" s="270"/>
      <c r="AA190" s="257" t="s">
        <v>7</v>
      </c>
      <c r="AB190" s="257">
        <v>2600</v>
      </c>
      <c r="AC190" s="270" t="s">
        <v>43</v>
      </c>
      <c r="AD190" s="257"/>
      <c r="AE190" s="257"/>
      <c r="AF190" s="270"/>
      <c r="AG190" s="257"/>
      <c r="AH190" s="257"/>
      <c r="AI190" s="270"/>
    </row>
    <row r="191" spans="2:35">
      <c r="B191" s="288">
        <v>20250410</v>
      </c>
      <c r="C191" s="261" t="s">
        <v>39</v>
      </c>
      <c r="D191" s="269">
        <v>430</v>
      </c>
      <c r="E191" s="261">
        <v>8600</v>
      </c>
      <c r="F191" s="261"/>
      <c r="G191" s="269"/>
      <c r="H191" s="261">
        <v>7912</v>
      </c>
      <c r="I191" s="261"/>
      <c r="J191" s="269"/>
      <c r="K191" s="261">
        <v>0</v>
      </c>
      <c r="L191" s="261">
        <v>0</v>
      </c>
      <c r="M191" s="269">
        <v>0</v>
      </c>
      <c r="N191" s="261" t="s">
        <v>53</v>
      </c>
      <c r="O191" s="269" t="s">
        <v>41</v>
      </c>
      <c r="P191" s="197" t="str">
        <f t="shared" si="6"/>
        <v>NA</v>
      </c>
      <c r="Q191" s="257" t="str">
        <f t="shared" si="7"/>
        <v>NA</v>
      </c>
      <c r="R191" s="272">
        <f t="shared" si="8"/>
        <v>0</v>
      </c>
      <c r="S191" s="264"/>
      <c r="T191" s="260"/>
      <c r="U191" s="280"/>
      <c r="V191" s="258"/>
      <c r="W191" s="270"/>
      <c r="X191" s="257"/>
      <c r="Y191" s="257"/>
      <c r="Z191" s="270"/>
      <c r="AA191" s="257" t="s">
        <v>7</v>
      </c>
      <c r="AB191" s="257">
        <v>2600</v>
      </c>
      <c r="AC191" s="270" t="s">
        <v>43</v>
      </c>
      <c r="AD191" s="257"/>
      <c r="AE191" s="257"/>
      <c r="AF191" s="270"/>
      <c r="AG191" s="257"/>
      <c r="AH191" s="257"/>
      <c r="AI191" s="270"/>
    </row>
    <row r="192" spans="2:35">
      <c r="B192" s="288">
        <v>20250410</v>
      </c>
      <c r="C192" s="261" t="s">
        <v>39</v>
      </c>
      <c r="D192" s="269">
        <v>730</v>
      </c>
      <c r="E192" s="261"/>
      <c r="F192" s="261">
        <v>6434</v>
      </c>
      <c r="G192" s="269">
        <v>395</v>
      </c>
      <c r="H192" s="261"/>
      <c r="I192" s="261">
        <v>5926</v>
      </c>
      <c r="J192" s="269">
        <v>395</v>
      </c>
      <c r="K192" s="261">
        <v>6894</v>
      </c>
      <c r="L192" s="261">
        <v>2</v>
      </c>
      <c r="M192" s="269">
        <v>0</v>
      </c>
      <c r="N192" s="261" t="s">
        <v>44</v>
      </c>
      <c r="O192" s="269" t="s">
        <v>45</v>
      </c>
      <c r="P192" s="197">
        <f t="shared" si="6"/>
        <v>335</v>
      </c>
      <c r="Q192" s="257" t="str">
        <f t="shared" si="7"/>
        <v>NA</v>
      </c>
      <c r="R192" s="272">
        <f t="shared" si="8"/>
        <v>-5136</v>
      </c>
      <c r="S192" s="264"/>
      <c r="T192" s="260"/>
      <c r="U192" s="280"/>
      <c r="V192" s="258"/>
      <c r="W192" s="270"/>
      <c r="X192" s="257"/>
      <c r="Y192" s="257"/>
      <c r="Z192" s="270"/>
      <c r="AA192" s="257"/>
      <c r="AB192" s="257"/>
      <c r="AC192" s="270"/>
      <c r="AD192" s="257" t="s">
        <v>8</v>
      </c>
      <c r="AE192" s="205">
        <v>6000</v>
      </c>
      <c r="AF192" s="281" t="s">
        <v>50</v>
      </c>
      <c r="AG192" s="257"/>
      <c r="AH192" s="257"/>
      <c r="AI192" s="270"/>
    </row>
    <row r="193" spans="2:35">
      <c r="B193" s="288">
        <v>20250410</v>
      </c>
      <c r="C193" s="261" t="s">
        <v>39</v>
      </c>
      <c r="D193" s="269">
        <v>830</v>
      </c>
      <c r="E193" s="261"/>
      <c r="F193" s="261">
        <v>6649</v>
      </c>
      <c r="G193" s="269">
        <v>413</v>
      </c>
      <c r="H193" s="261"/>
      <c r="I193" s="261">
        <v>6142</v>
      </c>
      <c r="J193" s="269">
        <v>413</v>
      </c>
      <c r="K193" s="261">
        <v>6894</v>
      </c>
      <c r="L193" s="261">
        <v>218</v>
      </c>
      <c r="M193" s="269">
        <v>0</v>
      </c>
      <c r="N193" s="261" t="s">
        <v>44</v>
      </c>
      <c r="O193" s="269" t="s">
        <v>45</v>
      </c>
      <c r="P193" s="197">
        <f t="shared" si="6"/>
        <v>417</v>
      </c>
      <c r="Q193" s="257" t="str">
        <f t="shared" si="7"/>
        <v>NA</v>
      </c>
      <c r="R193" s="272">
        <f t="shared" si="8"/>
        <v>-5316</v>
      </c>
      <c r="S193" s="264"/>
      <c r="T193" s="260"/>
      <c r="U193" s="280"/>
      <c r="V193" s="258"/>
      <c r="W193" s="270"/>
      <c r="X193" s="257"/>
      <c r="Y193" s="257"/>
      <c r="Z193" s="270"/>
      <c r="AA193" s="257"/>
      <c r="AB193" s="257"/>
      <c r="AC193" s="270"/>
      <c r="AD193" s="257" t="s">
        <v>8</v>
      </c>
      <c r="AE193" s="205">
        <v>6000</v>
      </c>
      <c r="AF193" s="281" t="s">
        <v>50</v>
      </c>
      <c r="AG193" s="257"/>
      <c r="AH193" s="257"/>
      <c r="AI193" s="270"/>
    </row>
    <row r="194" spans="2:35">
      <c r="B194" s="288">
        <v>20250410</v>
      </c>
      <c r="C194" s="261" t="s">
        <v>39</v>
      </c>
      <c r="D194" s="269">
        <v>1030</v>
      </c>
      <c r="E194" s="261">
        <v>7040</v>
      </c>
      <c r="F194" s="261"/>
      <c r="G194" s="269"/>
      <c r="H194" s="261">
        <v>7040</v>
      </c>
      <c r="I194" s="261"/>
      <c r="J194" s="269"/>
      <c r="K194" s="261">
        <v>0</v>
      </c>
      <c r="L194" s="261">
        <v>0</v>
      </c>
      <c r="M194" s="269">
        <v>0</v>
      </c>
      <c r="N194" s="261" t="s">
        <v>47</v>
      </c>
      <c r="O194" s="269" t="s">
        <v>47</v>
      </c>
      <c r="P194" s="197" t="str">
        <f t="shared" si="6"/>
        <v>NA</v>
      </c>
      <c r="Q194" s="257" t="str">
        <f t="shared" si="7"/>
        <v>NA</v>
      </c>
      <c r="R194" s="272">
        <f t="shared" si="8"/>
        <v>0</v>
      </c>
      <c r="S194" s="264"/>
      <c r="T194" s="260"/>
      <c r="U194" s="280"/>
      <c r="V194" s="258"/>
      <c r="W194" s="270"/>
      <c r="X194" s="257"/>
      <c r="Y194" s="257"/>
      <c r="Z194" s="270"/>
      <c r="AA194" s="257" t="s">
        <v>7</v>
      </c>
      <c r="AB194" s="257">
        <v>2600</v>
      </c>
      <c r="AC194" s="270" t="s">
        <v>43</v>
      </c>
      <c r="AD194" s="257"/>
      <c r="AE194" s="257"/>
      <c r="AF194" s="270"/>
      <c r="AG194" s="257"/>
      <c r="AH194" s="257"/>
      <c r="AI194" s="270"/>
    </row>
    <row r="195" spans="2:35">
      <c r="B195" s="288">
        <v>20250410</v>
      </c>
      <c r="C195" s="261" t="s">
        <v>39</v>
      </c>
      <c r="D195" s="269">
        <v>1130</v>
      </c>
      <c r="E195" s="261">
        <v>7040</v>
      </c>
      <c r="F195" s="261"/>
      <c r="G195" s="269"/>
      <c r="H195" s="261">
        <v>7040</v>
      </c>
      <c r="I195" s="261"/>
      <c r="J195" s="269"/>
      <c r="K195" s="261">
        <v>0</v>
      </c>
      <c r="L195" s="261">
        <v>0</v>
      </c>
      <c r="M195" s="269">
        <v>0</v>
      </c>
      <c r="N195" s="261" t="s">
        <v>47</v>
      </c>
      <c r="O195" s="269" t="s">
        <v>47</v>
      </c>
      <c r="P195" s="197" t="str">
        <f t="shared" si="6"/>
        <v>NA</v>
      </c>
      <c r="Q195" s="257" t="str">
        <f t="shared" si="7"/>
        <v>NA</v>
      </c>
      <c r="R195" s="272">
        <f t="shared" si="8"/>
        <v>0</v>
      </c>
      <c r="S195" s="264"/>
      <c r="T195" s="260"/>
      <c r="U195" s="280"/>
      <c r="V195" s="258"/>
      <c r="W195" s="270"/>
      <c r="X195" s="257"/>
      <c r="Y195" s="257"/>
      <c r="Z195" s="270"/>
      <c r="AA195" s="257" t="s">
        <v>7</v>
      </c>
      <c r="AB195" s="257">
        <v>2600</v>
      </c>
      <c r="AC195" s="270" t="s">
        <v>43</v>
      </c>
      <c r="AD195" s="257"/>
      <c r="AE195" s="257"/>
      <c r="AF195" s="270"/>
      <c r="AG195" s="257"/>
      <c r="AH195" s="257"/>
      <c r="AI195" s="270"/>
    </row>
    <row r="196" spans="2:35">
      <c r="B196" s="288">
        <v>20250410</v>
      </c>
      <c r="C196" s="261" t="s">
        <v>39</v>
      </c>
      <c r="D196" s="269">
        <v>1230</v>
      </c>
      <c r="E196" s="261">
        <v>8254</v>
      </c>
      <c r="F196" s="261"/>
      <c r="G196" s="269"/>
      <c r="H196" s="261">
        <v>7787</v>
      </c>
      <c r="I196" s="261"/>
      <c r="J196" s="269"/>
      <c r="K196" s="261">
        <v>5989</v>
      </c>
      <c r="L196" s="261">
        <v>214</v>
      </c>
      <c r="M196" s="269">
        <v>6878</v>
      </c>
      <c r="N196" s="261" t="s">
        <v>44</v>
      </c>
      <c r="O196" s="269" t="s">
        <v>45</v>
      </c>
      <c r="P196" s="197" t="str">
        <f t="shared" si="6"/>
        <v>NA</v>
      </c>
      <c r="Q196" s="257" t="str">
        <f t="shared" si="7"/>
        <v>NA</v>
      </c>
      <c r="R196" s="272">
        <f t="shared" si="8"/>
        <v>0</v>
      </c>
      <c r="S196" s="264"/>
      <c r="T196" s="260"/>
      <c r="U196" s="280"/>
      <c r="V196" s="258"/>
      <c r="W196" s="270"/>
      <c r="X196" s="257"/>
      <c r="Y196" s="257"/>
      <c r="Z196" s="270"/>
      <c r="AA196" s="257" t="s">
        <v>7</v>
      </c>
      <c r="AB196" s="257">
        <v>2600</v>
      </c>
      <c r="AC196" s="270" t="s">
        <v>43</v>
      </c>
      <c r="AD196" s="257"/>
      <c r="AE196" s="257"/>
      <c r="AF196" s="270"/>
      <c r="AG196" s="257"/>
      <c r="AH196" s="257"/>
      <c r="AI196" s="270"/>
    </row>
    <row r="197" spans="2:35">
      <c r="B197" s="288">
        <v>20250410</v>
      </c>
      <c r="C197" s="261" t="s">
        <v>39</v>
      </c>
      <c r="D197" s="269">
        <v>1630</v>
      </c>
      <c r="E197" s="261">
        <v>7040</v>
      </c>
      <c r="F197" s="261"/>
      <c r="G197" s="269"/>
      <c r="H197" s="261">
        <v>7040</v>
      </c>
      <c r="I197" s="261"/>
      <c r="J197" s="269"/>
      <c r="K197" s="261">
        <v>0</v>
      </c>
      <c r="L197" s="261">
        <v>0</v>
      </c>
      <c r="M197" s="269">
        <v>0</v>
      </c>
      <c r="N197" s="261" t="s">
        <v>47</v>
      </c>
      <c r="O197" s="269" t="s">
        <v>47</v>
      </c>
      <c r="P197" s="197" t="str">
        <f t="shared" si="6"/>
        <v>NA</v>
      </c>
      <c r="Q197" s="257" t="str">
        <f t="shared" si="7"/>
        <v>NA</v>
      </c>
      <c r="R197" s="272">
        <f t="shared" si="8"/>
        <v>0</v>
      </c>
      <c r="S197" s="264"/>
      <c r="T197" s="260"/>
      <c r="U197" s="280"/>
      <c r="V197" s="258"/>
      <c r="W197" s="270"/>
      <c r="X197" s="257"/>
      <c r="Y197" s="257"/>
      <c r="Z197" s="270"/>
      <c r="AA197" s="257" t="s">
        <v>7</v>
      </c>
      <c r="AB197" s="257">
        <v>2600</v>
      </c>
      <c r="AC197" s="270" t="s">
        <v>43</v>
      </c>
      <c r="AD197" s="257"/>
      <c r="AE197" s="257"/>
      <c r="AF197" s="270"/>
      <c r="AG197" s="257"/>
      <c r="AH197" s="257"/>
      <c r="AI197" s="270"/>
    </row>
    <row r="198" spans="2:35">
      <c r="B198" s="288">
        <v>20250410</v>
      </c>
      <c r="C198" s="261" t="s">
        <v>39</v>
      </c>
      <c r="D198" s="269">
        <v>1730</v>
      </c>
      <c r="E198" s="261">
        <v>7040</v>
      </c>
      <c r="F198" s="261"/>
      <c r="G198" s="269"/>
      <c r="H198" s="261">
        <v>7040</v>
      </c>
      <c r="I198" s="261"/>
      <c r="J198" s="269"/>
      <c r="K198" s="261">
        <v>0</v>
      </c>
      <c r="L198" s="261">
        <v>0</v>
      </c>
      <c r="M198" s="269">
        <v>0</v>
      </c>
      <c r="N198" s="261" t="s">
        <v>47</v>
      </c>
      <c r="O198" s="269" t="s">
        <v>47</v>
      </c>
      <c r="P198" s="197" t="str">
        <f t="shared" si="6"/>
        <v>NA</v>
      </c>
      <c r="Q198" s="257" t="str">
        <f t="shared" si="7"/>
        <v>NA</v>
      </c>
      <c r="R198" s="272">
        <f t="shared" si="8"/>
        <v>0</v>
      </c>
      <c r="S198" s="264"/>
      <c r="T198" s="260"/>
      <c r="U198" s="280"/>
      <c r="V198" s="258"/>
      <c r="W198" s="270"/>
      <c r="X198" s="257"/>
      <c r="Y198" s="257"/>
      <c r="Z198" s="270"/>
      <c r="AA198" s="257" t="s">
        <v>7</v>
      </c>
      <c r="AB198" s="257">
        <v>2600</v>
      </c>
      <c r="AC198" s="270" t="s">
        <v>43</v>
      </c>
      <c r="AD198" s="257"/>
      <c r="AE198" s="257"/>
      <c r="AF198" s="270"/>
      <c r="AG198" s="257"/>
      <c r="AH198" s="257"/>
      <c r="AI198" s="270"/>
    </row>
    <row r="199" spans="2:35">
      <c r="B199" s="288">
        <v>20250410</v>
      </c>
      <c r="C199" s="261" t="s">
        <v>39</v>
      </c>
      <c r="D199" s="269">
        <v>1830</v>
      </c>
      <c r="E199" s="261">
        <v>9410</v>
      </c>
      <c r="F199" s="261"/>
      <c r="G199" s="269"/>
      <c r="H199" s="261">
        <v>8540</v>
      </c>
      <c r="I199" s="261"/>
      <c r="J199" s="269"/>
      <c r="K199" s="261">
        <v>0</v>
      </c>
      <c r="L199" s="261">
        <v>0</v>
      </c>
      <c r="M199" s="269">
        <v>0</v>
      </c>
      <c r="N199" s="261" t="s">
        <v>53</v>
      </c>
      <c r="O199" s="269" t="s">
        <v>41</v>
      </c>
      <c r="P199" s="197" t="str">
        <f t="shared" si="6"/>
        <v>NA</v>
      </c>
      <c r="Q199" s="257" t="str">
        <f t="shared" si="7"/>
        <v>NA</v>
      </c>
      <c r="R199" s="272">
        <f t="shared" si="8"/>
        <v>0</v>
      </c>
      <c r="S199" s="264"/>
      <c r="T199" s="260"/>
      <c r="U199" s="280"/>
      <c r="V199" s="258"/>
      <c r="W199" s="270"/>
      <c r="X199" s="257"/>
      <c r="Y199" s="257"/>
      <c r="Z199" s="270"/>
      <c r="AA199" s="257" t="s">
        <v>7</v>
      </c>
      <c r="AB199" s="257">
        <v>2600</v>
      </c>
      <c r="AC199" s="270" t="s">
        <v>43</v>
      </c>
      <c r="AD199" s="257"/>
      <c r="AE199" s="257"/>
      <c r="AF199" s="270"/>
      <c r="AG199" s="257"/>
      <c r="AH199" s="257"/>
      <c r="AI199" s="270"/>
    </row>
    <row r="200" spans="2:35">
      <c r="B200" s="288">
        <v>20250410</v>
      </c>
      <c r="C200" s="261" t="s">
        <v>39</v>
      </c>
      <c r="D200" s="269">
        <v>2230</v>
      </c>
      <c r="E200" s="261">
        <v>7489</v>
      </c>
      <c r="F200" s="261"/>
      <c r="G200" s="269"/>
      <c r="H200" s="261">
        <v>7482</v>
      </c>
      <c r="I200" s="261"/>
      <c r="J200" s="269"/>
      <c r="K200" s="261">
        <v>5684</v>
      </c>
      <c r="L200" s="261">
        <v>249</v>
      </c>
      <c r="M200" s="269">
        <v>5442</v>
      </c>
      <c r="N200" s="261" t="s">
        <v>44</v>
      </c>
      <c r="O200" s="269" t="s">
        <v>45</v>
      </c>
      <c r="P200" s="197" t="str">
        <f t="shared" si="6"/>
        <v>NA</v>
      </c>
      <c r="Q200" s="257" t="str">
        <f t="shared" si="7"/>
        <v>NA</v>
      </c>
      <c r="R200" s="272">
        <f t="shared" si="8"/>
        <v>0</v>
      </c>
      <c r="S200" s="264"/>
      <c r="T200" s="260"/>
      <c r="U200" s="280" t="s">
        <v>5</v>
      </c>
      <c r="V200" s="258">
        <v>338</v>
      </c>
      <c r="W200" s="270"/>
      <c r="X200" s="257"/>
      <c r="Y200" s="257"/>
      <c r="Z200" s="270"/>
      <c r="AA200" s="257"/>
      <c r="AB200" s="257"/>
      <c r="AC200" s="270"/>
      <c r="AD200" s="257"/>
      <c r="AE200" s="257"/>
      <c r="AF200" s="270"/>
      <c r="AG200" s="257"/>
      <c r="AH200" s="257"/>
      <c r="AI200" s="270"/>
    </row>
    <row r="201" spans="2:35">
      <c r="B201" s="288">
        <v>20250410</v>
      </c>
      <c r="C201" s="261" t="s">
        <v>39</v>
      </c>
      <c r="D201" s="269">
        <v>2330</v>
      </c>
      <c r="E201" s="261">
        <v>6664</v>
      </c>
      <c r="F201" s="261"/>
      <c r="G201" s="269"/>
      <c r="H201" s="261">
        <v>6658</v>
      </c>
      <c r="I201" s="261"/>
      <c r="J201" s="269"/>
      <c r="K201" s="261">
        <v>5905</v>
      </c>
      <c r="L201" s="261">
        <v>234</v>
      </c>
      <c r="M201" s="269">
        <v>5677</v>
      </c>
      <c r="N201" s="261" t="s">
        <v>44</v>
      </c>
      <c r="O201" s="269" t="s">
        <v>45</v>
      </c>
      <c r="P201" s="197" t="str">
        <f t="shared" ref="P201:P264" si="9">IF(AND(ISNUMBER(D201),ISNUMBER(G201),ISBLANK(E201)),D201-G201,"NA")</f>
        <v>NA</v>
      </c>
      <c r="Q201" s="257" t="str">
        <f t="shared" ref="Q201:Q264" si="10">IF(AND(ISNUMBER(O201),ISNUMBER(P201),ISBLANK(B201)),P201+O201,"NA")</f>
        <v>NA</v>
      </c>
      <c r="R201" s="272">
        <f t="shared" ref="R201:R264" si="11">IF(J201&lt;0,0,IF(J201=H201,J201,J201-(I201-J201)))</f>
        <v>0</v>
      </c>
      <c r="S201" s="264"/>
      <c r="T201" s="260"/>
      <c r="U201" s="280" t="s">
        <v>5</v>
      </c>
      <c r="V201" s="258">
        <v>338</v>
      </c>
      <c r="W201" s="270"/>
      <c r="X201" s="257"/>
      <c r="Y201" s="257"/>
      <c r="Z201" s="270"/>
      <c r="AA201" s="257"/>
      <c r="AB201" s="257"/>
      <c r="AC201" s="270"/>
      <c r="AD201" s="257"/>
      <c r="AE201" s="257"/>
      <c r="AF201" s="270"/>
      <c r="AG201" s="257"/>
      <c r="AH201" s="257"/>
      <c r="AI201" s="270"/>
    </row>
    <row r="202" spans="2:35">
      <c r="B202" s="288">
        <v>20250411</v>
      </c>
      <c r="C202" s="261" t="s">
        <v>39</v>
      </c>
      <c r="D202" s="269">
        <v>30</v>
      </c>
      <c r="E202" s="261">
        <v>7080</v>
      </c>
      <c r="F202" s="261"/>
      <c r="G202" s="269"/>
      <c r="H202" s="261">
        <v>7059</v>
      </c>
      <c r="I202" s="261"/>
      <c r="J202" s="269"/>
      <c r="K202" s="261">
        <v>2688</v>
      </c>
      <c r="L202" s="261">
        <v>200</v>
      </c>
      <c r="M202" s="269">
        <v>2509</v>
      </c>
      <c r="N202" s="261" t="s">
        <v>44</v>
      </c>
      <c r="O202" s="269" t="s">
        <v>45</v>
      </c>
      <c r="P202" s="197" t="str">
        <f t="shared" si="9"/>
        <v>NA</v>
      </c>
      <c r="Q202" s="257" t="str">
        <f t="shared" si="10"/>
        <v>NA</v>
      </c>
      <c r="R202" s="272">
        <f t="shared" si="11"/>
        <v>0</v>
      </c>
      <c r="S202" s="264"/>
      <c r="T202" s="260"/>
      <c r="U202" s="280" t="s">
        <v>5</v>
      </c>
      <c r="V202" s="258">
        <v>337</v>
      </c>
      <c r="W202" s="270"/>
      <c r="X202" s="257"/>
      <c r="Y202" s="257"/>
      <c r="Z202" s="270"/>
      <c r="AA202" s="257"/>
      <c r="AB202" s="257"/>
      <c r="AC202" s="270"/>
      <c r="AD202" s="257"/>
      <c r="AE202" s="257"/>
      <c r="AF202" s="270"/>
      <c r="AG202" s="257"/>
      <c r="AH202" s="257"/>
      <c r="AI202" s="270"/>
    </row>
    <row r="203" spans="2:35">
      <c r="B203" s="288">
        <v>20250411</v>
      </c>
      <c r="C203" s="261" t="s">
        <v>39</v>
      </c>
      <c r="D203" s="269">
        <v>130</v>
      </c>
      <c r="E203" s="261">
        <v>7069</v>
      </c>
      <c r="F203" s="261"/>
      <c r="G203" s="269"/>
      <c r="H203" s="261">
        <v>7049</v>
      </c>
      <c r="I203" s="261"/>
      <c r="J203" s="269"/>
      <c r="K203" s="261">
        <v>2688</v>
      </c>
      <c r="L203" s="261">
        <v>189</v>
      </c>
      <c r="M203" s="269">
        <v>2519</v>
      </c>
      <c r="N203" s="261" t="s">
        <v>44</v>
      </c>
      <c r="O203" s="269" t="s">
        <v>45</v>
      </c>
      <c r="P203" s="197" t="str">
        <f t="shared" si="9"/>
        <v>NA</v>
      </c>
      <c r="Q203" s="257" t="str">
        <f t="shared" si="10"/>
        <v>NA</v>
      </c>
      <c r="R203" s="272">
        <f t="shared" si="11"/>
        <v>0</v>
      </c>
      <c r="S203" s="264"/>
      <c r="T203" s="260"/>
      <c r="U203" s="280" t="s">
        <v>5</v>
      </c>
      <c r="V203" s="258">
        <v>414</v>
      </c>
      <c r="W203" s="270"/>
      <c r="X203" s="257"/>
      <c r="Y203" s="257"/>
      <c r="Z203" s="270"/>
      <c r="AA203" s="257" t="s">
        <v>7</v>
      </c>
      <c r="AB203" s="257">
        <v>2600</v>
      </c>
      <c r="AC203" s="270" t="s">
        <v>43</v>
      </c>
      <c r="AD203" s="257"/>
      <c r="AE203" s="257"/>
      <c r="AF203" s="270"/>
      <c r="AG203" s="257"/>
      <c r="AH203" s="257"/>
      <c r="AI203" s="270"/>
    </row>
    <row r="204" spans="2:35">
      <c r="B204" s="288">
        <v>20250411</v>
      </c>
      <c r="C204" s="261" t="s">
        <v>39</v>
      </c>
      <c r="D204" s="269">
        <v>230</v>
      </c>
      <c r="E204" s="261">
        <v>7047</v>
      </c>
      <c r="F204" s="261"/>
      <c r="G204" s="269"/>
      <c r="H204" s="261">
        <v>7030</v>
      </c>
      <c r="I204" s="261"/>
      <c r="J204" s="269"/>
      <c r="K204" s="261">
        <v>2688</v>
      </c>
      <c r="L204" s="261">
        <v>167</v>
      </c>
      <c r="M204" s="269">
        <v>2538</v>
      </c>
      <c r="N204" s="261" t="s">
        <v>44</v>
      </c>
      <c r="O204" s="269" t="s">
        <v>45</v>
      </c>
      <c r="P204" s="197" t="str">
        <f t="shared" si="9"/>
        <v>NA</v>
      </c>
      <c r="Q204" s="257" t="str">
        <f t="shared" si="10"/>
        <v>NA</v>
      </c>
      <c r="R204" s="272">
        <f t="shared" si="11"/>
        <v>0</v>
      </c>
      <c r="S204" s="264"/>
      <c r="T204" s="260"/>
      <c r="U204" s="280" t="s">
        <v>5</v>
      </c>
      <c r="V204" s="258">
        <v>435</v>
      </c>
      <c r="W204" s="270"/>
      <c r="X204" s="257"/>
      <c r="Y204" s="257"/>
      <c r="Z204" s="270"/>
      <c r="AA204" s="257" t="s">
        <v>7</v>
      </c>
      <c r="AB204" s="257">
        <v>2600</v>
      </c>
      <c r="AC204" s="270" t="s">
        <v>43</v>
      </c>
      <c r="AD204" s="257"/>
      <c r="AE204" s="257"/>
      <c r="AF204" s="270"/>
      <c r="AG204" s="257"/>
      <c r="AH204" s="257"/>
      <c r="AI204" s="270"/>
    </row>
    <row r="205" spans="2:35">
      <c r="B205" s="288">
        <v>20250411</v>
      </c>
      <c r="C205" s="261" t="s">
        <v>39</v>
      </c>
      <c r="D205" s="269">
        <v>330</v>
      </c>
      <c r="E205" s="261">
        <v>8950</v>
      </c>
      <c r="F205" s="261"/>
      <c r="G205" s="269"/>
      <c r="H205" s="261">
        <v>7912</v>
      </c>
      <c r="I205" s="261"/>
      <c r="J205" s="269"/>
      <c r="K205" s="261">
        <v>0</v>
      </c>
      <c r="L205" s="261">
        <v>0</v>
      </c>
      <c r="M205" s="269">
        <v>0</v>
      </c>
      <c r="N205" s="261" t="s">
        <v>53</v>
      </c>
      <c r="O205" s="269" t="s">
        <v>41</v>
      </c>
      <c r="P205" s="197" t="str">
        <f t="shared" si="9"/>
        <v>NA</v>
      </c>
      <c r="Q205" s="257" t="str">
        <f t="shared" si="10"/>
        <v>NA</v>
      </c>
      <c r="R205" s="272">
        <f t="shared" si="11"/>
        <v>0</v>
      </c>
      <c r="S205" s="264"/>
      <c r="T205" s="260"/>
      <c r="U205" s="280" t="s">
        <v>5</v>
      </c>
      <c r="V205" s="258">
        <v>435</v>
      </c>
      <c r="W205" s="270"/>
      <c r="X205" s="257"/>
      <c r="Y205" s="257"/>
      <c r="Z205" s="270"/>
      <c r="AA205" s="257" t="s">
        <v>7</v>
      </c>
      <c r="AB205" s="257">
        <v>2600</v>
      </c>
      <c r="AC205" s="270" t="s">
        <v>43</v>
      </c>
      <c r="AD205" s="257"/>
      <c r="AE205" s="257"/>
      <c r="AF205" s="270"/>
      <c r="AG205" s="257"/>
      <c r="AH205" s="257"/>
      <c r="AI205" s="270"/>
    </row>
    <row r="206" spans="2:35">
      <c r="B206" s="288">
        <v>20250411</v>
      </c>
      <c r="C206" s="261" t="s">
        <v>39</v>
      </c>
      <c r="D206" s="269">
        <v>430</v>
      </c>
      <c r="E206" s="261">
        <v>8950</v>
      </c>
      <c r="F206" s="261"/>
      <c r="G206" s="269"/>
      <c r="H206" s="261">
        <v>7912</v>
      </c>
      <c r="I206" s="261"/>
      <c r="J206" s="269"/>
      <c r="K206" s="261">
        <v>0</v>
      </c>
      <c r="L206" s="261">
        <v>0</v>
      </c>
      <c r="M206" s="269">
        <v>0</v>
      </c>
      <c r="N206" s="261" t="s">
        <v>53</v>
      </c>
      <c r="O206" s="269" t="s">
        <v>41</v>
      </c>
      <c r="P206" s="197" t="str">
        <f t="shared" si="9"/>
        <v>NA</v>
      </c>
      <c r="Q206" s="257" t="str">
        <f t="shared" si="10"/>
        <v>NA</v>
      </c>
      <c r="R206" s="272">
        <f t="shared" si="11"/>
        <v>0</v>
      </c>
      <c r="S206" s="264"/>
      <c r="T206" s="260"/>
      <c r="U206" s="280" t="s">
        <v>5</v>
      </c>
      <c r="V206" s="258">
        <v>435</v>
      </c>
      <c r="W206" s="270"/>
      <c r="X206" s="257"/>
      <c r="Y206" s="257"/>
      <c r="Z206" s="270"/>
      <c r="AA206" s="257" t="s">
        <v>7</v>
      </c>
      <c r="AB206" s="257">
        <v>2600</v>
      </c>
      <c r="AC206" s="270" t="s">
        <v>43</v>
      </c>
      <c r="AD206" s="257"/>
      <c r="AE206" s="257"/>
      <c r="AF206" s="270"/>
      <c r="AG206" s="257"/>
      <c r="AH206" s="257"/>
      <c r="AI206" s="270"/>
    </row>
    <row r="207" spans="2:35">
      <c r="B207" s="288">
        <v>20250411</v>
      </c>
      <c r="C207" s="261" t="s">
        <v>39</v>
      </c>
      <c r="D207" s="269">
        <v>530</v>
      </c>
      <c r="E207" s="261">
        <v>8950</v>
      </c>
      <c r="F207" s="261"/>
      <c r="G207" s="269"/>
      <c r="H207" s="261">
        <v>7912</v>
      </c>
      <c r="I207" s="261"/>
      <c r="J207" s="269"/>
      <c r="K207" s="261">
        <v>0</v>
      </c>
      <c r="L207" s="261">
        <v>0</v>
      </c>
      <c r="M207" s="269">
        <v>0</v>
      </c>
      <c r="N207" s="261" t="s">
        <v>53</v>
      </c>
      <c r="O207" s="269" t="s">
        <v>41</v>
      </c>
      <c r="P207" s="197" t="str">
        <f t="shared" si="9"/>
        <v>NA</v>
      </c>
      <c r="Q207" s="257" t="str">
        <f t="shared" si="10"/>
        <v>NA</v>
      </c>
      <c r="R207" s="272">
        <f t="shared" si="11"/>
        <v>0</v>
      </c>
      <c r="S207" s="264"/>
      <c r="T207" s="260"/>
      <c r="U207" s="280" t="s">
        <v>5</v>
      </c>
      <c r="V207" s="258">
        <v>450</v>
      </c>
      <c r="W207" s="270"/>
      <c r="X207" s="257"/>
      <c r="Y207" s="257"/>
      <c r="Z207" s="270"/>
      <c r="AA207" s="257" t="s">
        <v>7</v>
      </c>
      <c r="AB207" s="257">
        <v>2600</v>
      </c>
      <c r="AC207" s="270" t="s">
        <v>43</v>
      </c>
      <c r="AD207" s="257"/>
      <c r="AE207" s="257"/>
      <c r="AF207" s="270"/>
      <c r="AG207" s="257"/>
      <c r="AH207" s="257"/>
      <c r="AI207" s="270"/>
    </row>
    <row r="208" spans="2:35">
      <c r="B208" s="288">
        <v>20250411</v>
      </c>
      <c r="C208" s="261" t="s">
        <v>39</v>
      </c>
      <c r="D208" s="269">
        <v>630</v>
      </c>
      <c r="E208" s="261">
        <v>8750</v>
      </c>
      <c r="F208" s="261"/>
      <c r="G208" s="269"/>
      <c r="H208" s="261">
        <v>7712</v>
      </c>
      <c r="I208" s="261"/>
      <c r="J208" s="269"/>
      <c r="K208" s="261">
        <v>0</v>
      </c>
      <c r="L208" s="261">
        <v>0</v>
      </c>
      <c r="M208" s="269">
        <v>0</v>
      </c>
      <c r="N208" s="261" t="s">
        <v>53</v>
      </c>
      <c r="O208" s="269" t="s">
        <v>41</v>
      </c>
      <c r="P208" s="197" t="str">
        <f t="shared" si="9"/>
        <v>NA</v>
      </c>
      <c r="Q208" s="257" t="str">
        <f t="shared" si="10"/>
        <v>NA</v>
      </c>
      <c r="R208" s="272">
        <f t="shared" si="11"/>
        <v>0</v>
      </c>
      <c r="S208" s="264"/>
      <c r="T208" s="261"/>
      <c r="U208" s="280" t="s">
        <v>5</v>
      </c>
      <c r="V208" s="258">
        <v>450</v>
      </c>
      <c r="W208" s="270"/>
      <c r="X208" s="257"/>
      <c r="Y208" s="257"/>
      <c r="Z208" s="270"/>
      <c r="AA208" s="257" t="s">
        <v>7</v>
      </c>
      <c r="AB208" s="257">
        <v>2600</v>
      </c>
      <c r="AC208" s="270" t="s">
        <v>43</v>
      </c>
      <c r="AD208" s="257"/>
      <c r="AE208" s="257"/>
      <c r="AF208" s="270"/>
      <c r="AG208" s="257"/>
      <c r="AH208" s="257"/>
      <c r="AI208" s="270"/>
    </row>
    <row r="209" spans="2:35">
      <c r="B209" s="288">
        <v>20250411</v>
      </c>
      <c r="C209" s="261" t="s">
        <v>39</v>
      </c>
      <c r="D209" s="269">
        <v>730</v>
      </c>
      <c r="E209" s="261">
        <v>9560</v>
      </c>
      <c r="F209" s="261"/>
      <c r="G209" s="269"/>
      <c r="H209" s="261">
        <v>7003</v>
      </c>
      <c r="I209" s="261"/>
      <c r="J209" s="269"/>
      <c r="K209" s="261">
        <v>0</v>
      </c>
      <c r="L209" s="261">
        <v>0</v>
      </c>
      <c r="M209" s="269">
        <v>0</v>
      </c>
      <c r="N209" s="261" t="s">
        <v>53</v>
      </c>
      <c r="O209" s="269" t="s">
        <v>45</v>
      </c>
      <c r="P209" s="197" t="str">
        <f t="shared" si="9"/>
        <v>NA</v>
      </c>
      <c r="Q209" s="257" t="str">
        <f t="shared" si="10"/>
        <v>NA</v>
      </c>
      <c r="R209" s="272">
        <f t="shared" si="11"/>
        <v>0</v>
      </c>
      <c r="S209" s="264"/>
      <c r="T209" s="260"/>
      <c r="U209" s="280" t="s">
        <v>5</v>
      </c>
      <c r="V209" s="258">
        <v>450</v>
      </c>
      <c r="W209" s="270"/>
      <c r="X209" s="257"/>
      <c r="Y209" s="257"/>
      <c r="Z209" s="270"/>
      <c r="AA209" s="257" t="s">
        <v>7</v>
      </c>
      <c r="AB209" s="257">
        <v>2600</v>
      </c>
      <c r="AC209" s="270" t="s">
        <v>43</v>
      </c>
      <c r="AD209" s="257"/>
      <c r="AE209" s="257"/>
      <c r="AF209" s="270"/>
      <c r="AG209" s="257"/>
      <c r="AH209" s="257"/>
      <c r="AI209" s="270"/>
    </row>
    <row r="210" spans="2:35">
      <c r="B210" s="288">
        <v>20250411</v>
      </c>
      <c r="C210" s="261" t="s">
        <v>39</v>
      </c>
      <c r="D210" s="269">
        <v>830</v>
      </c>
      <c r="E210" s="261">
        <v>9560</v>
      </c>
      <c r="F210" s="261"/>
      <c r="G210" s="269"/>
      <c r="H210" s="261">
        <v>7003</v>
      </c>
      <c r="I210" s="261"/>
      <c r="J210" s="269"/>
      <c r="K210" s="261">
        <v>0</v>
      </c>
      <c r="L210" s="261">
        <v>0</v>
      </c>
      <c r="M210" s="269">
        <v>0</v>
      </c>
      <c r="N210" s="261" t="s">
        <v>53</v>
      </c>
      <c r="O210" s="269" t="s">
        <v>45</v>
      </c>
      <c r="P210" s="197" t="str">
        <f t="shared" si="9"/>
        <v>NA</v>
      </c>
      <c r="Q210" s="257" t="str">
        <f t="shared" si="10"/>
        <v>NA</v>
      </c>
      <c r="R210" s="272">
        <f t="shared" si="11"/>
        <v>0</v>
      </c>
      <c r="S210" s="264"/>
      <c r="T210" s="260"/>
      <c r="U210" s="280" t="s">
        <v>5</v>
      </c>
      <c r="V210" s="258">
        <v>450</v>
      </c>
      <c r="W210" s="270"/>
      <c r="X210" s="257"/>
      <c r="Y210" s="257"/>
      <c r="Z210" s="270"/>
      <c r="AA210" s="257" t="s">
        <v>7</v>
      </c>
      <c r="AB210" s="257">
        <v>2600</v>
      </c>
      <c r="AC210" s="270" t="s">
        <v>43</v>
      </c>
      <c r="AD210" s="257"/>
      <c r="AE210" s="257"/>
      <c r="AF210" s="270"/>
      <c r="AG210" s="257"/>
      <c r="AH210" s="257"/>
      <c r="AI210" s="270"/>
    </row>
    <row r="211" spans="2:35">
      <c r="B211" s="288">
        <v>20250411</v>
      </c>
      <c r="C211" s="261" t="s">
        <v>39</v>
      </c>
      <c r="D211" s="269">
        <v>930</v>
      </c>
      <c r="E211" s="261">
        <v>9560</v>
      </c>
      <c r="F211" s="261"/>
      <c r="G211" s="269"/>
      <c r="H211" s="261">
        <v>7555</v>
      </c>
      <c r="I211" s="261"/>
      <c r="J211" s="269"/>
      <c r="K211" s="261">
        <v>0</v>
      </c>
      <c r="L211" s="261">
        <v>0</v>
      </c>
      <c r="M211" s="269">
        <v>0</v>
      </c>
      <c r="N211" s="261" t="s">
        <v>53</v>
      </c>
      <c r="O211" s="269" t="s">
        <v>45</v>
      </c>
      <c r="P211" s="197" t="str">
        <f t="shared" si="9"/>
        <v>NA</v>
      </c>
      <c r="Q211" s="257" t="str">
        <f t="shared" si="10"/>
        <v>NA</v>
      </c>
      <c r="R211" s="272">
        <f t="shared" si="11"/>
        <v>0</v>
      </c>
      <c r="S211" s="264"/>
      <c r="T211" s="260"/>
      <c r="U211" s="280" t="s">
        <v>5</v>
      </c>
      <c r="V211" s="258">
        <v>450</v>
      </c>
      <c r="W211" s="270"/>
      <c r="X211" s="257"/>
      <c r="Y211" s="257"/>
      <c r="Z211" s="270"/>
      <c r="AA211" s="257" t="s">
        <v>7</v>
      </c>
      <c r="AB211" s="257">
        <v>2600</v>
      </c>
      <c r="AC211" s="270" t="s">
        <v>43</v>
      </c>
      <c r="AD211" s="257"/>
      <c r="AE211" s="257"/>
      <c r="AF211" s="270"/>
      <c r="AG211" s="257"/>
      <c r="AH211" s="257"/>
      <c r="AI211" s="270"/>
    </row>
    <row r="212" spans="2:35">
      <c r="B212" s="288">
        <v>20250411</v>
      </c>
      <c r="C212" s="261" t="s">
        <v>39</v>
      </c>
      <c r="D212" s="269">
        <v>1030</v>
      </c>
      <c r="E212" s="261">
        <v>9560</v>
      </c>
      <c r="F212" s="261"/>
      <c r="G212" s="269"/>
      <c r="H212" s="261">
        <v>7555</v>
      </c>
      <c r="I212" s="261"/>
      <c r="J212" s="269"/>
      <c r="K212" s="261">
        <v>0</v>
      </c>
      <c r="L212" s="261">
        <v>0</v>
      </c>
      <c r="M212" s="269">
        <v>0</v>
      </c>
      <c r="N212" s="261" t="s">
        <v>53</v>
      </c>
      <c r="O212" s="269" t="s">
        <v>45</v>
      </c>
      <c r="P212" s="197" t="str">
        <f t="shared" si="9"/>
        <v>NA</v>
      </c>
      <c r="Q212" s="257" t="str">
        <f t="shared" si="10"/>
        <v>NA</v>
      </c>
      <c r="R212" s="272">
        <f t="shared" si="11"/>
        <v>0</v>
      </c>
      <c r="S212" s="264"/>
      <c r="T212" s="260"/>
      <c r="U212" s="280" t="s">
        <v>5</v>
      </c>
      <c r="V212" s="258">
        <v>-155</v>
      </c>
      <c r="W212" s="270" t="s">
        <v>42</v>
      </c>
      <c r="X212" s="257"/>
      <c r="Y212" s="257"/>
      <c r="Z212" s="270"/>
      <c r="AA212" s="257" t="s">
        <v>7</v>
      </c>
      <c r="AB212" s="257">
        <v>2600</v>
      </c>
      <c r="AC212" s="270" t="s">
        <v>43</v>
      </c>
      <c r="AD212" s="257"/>
      <c r="AE212" s="257"/>
      <c r="AF212" s="270"/>
      <c r="AG212" s="257"/>
      <c r="AH212" s="257"/>
      <c r="AI212" s="270"/>
    </row>
    <row r="213" spans="2:35">
      <c r="B213" s="288">
        <v>20250411</v>
      </c>
      <c r="C213" s="261" t="s">
        <v>39</v>
      </c>
      <c r="D213" s="269">
        <v>1130</v>
      </c>
      <c r="E213" s="261">
        <v>9560</v>
      </c>
      <c r="F213" s="261"/>
      <c r="G213" s="269"/>
      <c r="H213" s="261">
        <v>7555</v>
      </c>
      <c r="I213" s="261"/>
      <c r="J213" s="269"/>
      <c r="K213" s="261">
        <v>0</v>
      </c>
      <c r="L213" s="261">
        <v>0</v>
      </c>
      <c r="M213" s="269">
        <v>0</v>
      </c>
      <c r="N213" s="261" t="s">
        <v>53</v>
      </c>
      <c r="O213" s="269" t="s">
        <v>45</v>
      </c>
      <c r="P213" s="197" t="str">
        <f t="shared" si="9"/>
        <v>NA</v>
      </c>
      <c r="Q213" s="257" t="str">
        <f t="shared" si="10"/>
        <v>NA</v>
      </c>
      <c r="R213" s="272">
        <f t="shared" si="11"/>
        <v>0</v>
      </c>
      <c r="S213" s="264"/>
      <c r="T213" s="261"/>
      <c r="U213" s="280" t="s">
        <v>5</v>
      </c>
      <c r="V213" s="258">
        <v>62</v>
      </c>
      <c r="W213" s="270" t="s">
        <v>42</v>
      </c>
      <c r="X213" s="257"/>
      <c r="Y213" s="257"/>
      <c r="Z213" s="270"/>
      <c r="AA213" s="257" t="s">
        <v>7</v>
      </c>
      <c r="AB213" s="257">
        <v>2600</v>
      </c>
      <c r="AC213" s="270" t="s">
        <v>43</v>
      </c>
      <c r="AD213" s="257"/>
      <c r="AE213" s="257"/>
      <c r="AF213" s="270"/>
      <c r="AG213" s="257"/>
      <c r="AH213" s="257"/>
      <c r="AI213" s="270"/>
    </row>
    <row r="214" spans="2:35">
      <c r="B214" s="288">
        <v>20250411</v>
      </c>
      <c r="C214" s="261" t="s">
        <v>39</v>
      </c>
      <c r="D214" s="269">
        <v>1230</v>
      </c>
      <c r="E214" s="261">
        <v>8123</v>
      </c>
      <c r="F214" s="261"/>
      <c r="G214" s="269"/>
      <c r="H214" s="261">
        <v>7531</v>
      </c>
      <c r="I214" s="261"/>
      <c r="J214" s="269"/>
      <c r="K214" s="261">
        <v>4398</v>
      </c>
      <c r="L214" s="261">
        <v>204</v>
      </c>
      <c r="M214" s="269">
        <v>5526</v>
      </c>
      <c r="N214" s="261" t="s">
        <v>44</v>
      </c>
      <c r="O214" s="269" t="s">
        <v>45</v>
      </c>
      <c r="P214" s="197" t="str">
        <f t="shared" si="9"/>
        <v>NA</v>
      </c>
      <c r="Q214" s="257" t="str">
        <f t="shared" si="10"/>
        <v>NA</v>
      </c>
      <c r="R214" s="272">
        <f t="shared" si="11"/>
        <v>0</v>
      </c>
      <c r="S214" s="264"/>
      <c r="T214" s="260"/>
      <c r="U214" s="280" t="s">
        <v>5</v>
      </c>
      <c r="V214" s="258">
        <v>377</v>
      </c>
      <c r="W214" s="270" t="s">
        <v>42</v>
      </c>
      <c r="X214" s="257"/>
      <c r="Y214" s="257"/>
      <c r="Z214" s="270"/>
      <c r="AA214" s="257" t="s">
        <v>7</v>
      </c>
      <c r="AB214" s="257">
        <v>2600</v>
      </c>
      <c r="AC214" s="270" t="s">
        <v>43</v>
      </c>
      <c r="AD214" s="257"/>
      <c r="AE214" s="257"/>
      <c r="AF214" s="270"/>
      <c r="AG214" s="257"/>
      <c r="AH214" s="257"/>
      <c r="AI214" s="270"/>
    </row>
    <row r="215" spans="2:35">
      <c r="B215" s="288">
        <v>20250411</v>
      </c>
      <c r="C215" s="261" t="s">
        <v>39</v>
      </c>
      <c r="D215" s="269">
        <v>1330</v>
      </c>
      <c r="E215" s="261">
        <v>8123</v>
      </c>
      <c r="F215" s="261"/>
      <c r="G215" s="269"/>
      <c r="H215" s="261">
        <v>7531</v>
      </c>
      <c r="I215" s="261"/>
      <c r="J215" s="269"/>
      <c r="K215" s="261">
        <v>4398</v>
      </c>
      <c r="L215" s="261">
        <v>204</v>
      </c>
      <c r="M215" s="269">
        <v>5526</v>
      </c>
      <c r="N215" s="261" t="s">
        <v>44</v>
      </c>
      <c r="O215" s="269" t="s">
        <v>45</v>
      </c>
      <c r="P215" s="197" t="str">
        <f t="shared" si="9"/>
        <v>NA</v>
      </c>
      <c r="Q215" s="257" t="str">
        <f t="shared" si="10"/>
        <v>NA</v>
      </c>
      <c r="R215" s="272">
        <f t="shared" si="11"/>
        <v>0</v>
      </c>
      <c r="S215" s="264"/>
      <c r="T215" s="260"/>
      <c r="U215" s="280" t="s">
        <v>5</v>
      </c>
      <c r="V215" s="258">
        <v>260</v>
      </c>
      <c r="W215" s="270" t="s">
        <v>42</v>
      </c>
      <c r="X215" s="257"/>
      <c r="Y215" s="257"/>
      <c r="Z215" s="270"/>
      <c r="AA215" s="257"/>
      <c r="AB215" s="257"/>
      <c r="AC215" s="270"/>
      <c r="AD215" s="257"/>
      <c r="AE215" s="257"/>
      <c r="AF215" s="270"/>
      <c r="AG215" s="257"/>
      <c r="AH215" s="257"/>
      <c r="AI215" s="270"/>
    </row>
    <row r="216" spans="2:35">
      <c r="B216" s="288">
        <v>20250411</v>
      </c>
      <c r="C216" s="261" t="s">
        <v>39</v>
      </c>
      <c r="D216" s="269">
        <v>1430</v>
      </c>
      <c r="E216" s="261">
        <v>8123</v>
      </c>
      <c r="F216" s="261"/>
      <c r="G216" s="269"/>
      <c r="H216" s="261">
        <v>7531</v>
      </c>
      <c r="I216" s="261"/>
      <c r="J216" s="269"/>
      <c r="K216" s="261">
        <v>4398</v>
      </c>
      <c r="L216" s="261">
        <v>204</v>
      </c>
      <c r="M216" s="269">
        <v>5526</v>
      </c>
      <c r="N216" s="261" t="s">
        <v>44</v>
      </c>
      <c r="O216" s="269" t="s">
        <v>45</v>
      </c>
      <c r="P216" s="197" t="str">
        <f t="shared" si="9"/>
        <v>NA</v>
      </c>
      <c r="Q216" s="257" t="str">
        <f t="shared" si="10"/>
        <v>NA</v>
      </c>
      <c r="R216" s="272">
        <f t="shared" si="11"/>
        <v>0</v>
      </c>
      <c r="S216" s="264"/>
      <c r="T216" s="260"/>
      <c r="U216" s="280" t="s">
        <v>5</v>
      </c>
      <c r="V216" s="258">
        <v>342</v>
      </c>
      <c r="W216" s="270" t="s">
        <v>42</v>
      </c>
      <c r="X216" s="257"/>
      <c r="Y216" s="257"/>
      <c r="Z216" s="270"/>
      <c r="AA216" s="257"/>
      <c r="AB216" s="257"/>
      <c r="AC216" s="270"/>
      <c r="AD216" s="257"/>
      <c r="AE216" s="257"/>
      <c r="AF216" s="270"/>
      <c r="AG216" s="257"/>
      <c r="AH216" s="257"/>
      <c r="AI216" s="270"/>
    </row>
    <row r="217" spans="2:35">
      <c r="B217" s="288">
        <v>20250411</v>
      </c>
      <c r="C217" s="261" t="s">
        <v>39</v>
      </c>
      <c r="D217" s="269">
        <v>1530</v>
      </c>
      <c r="E217" s="261">
        <v>7390</v>
      </c>
      <c r="F217" s="261"/>
      <c r="G217" s="269"/>
      <c r="H217" s="261">
        <v>7390</v>
      </c>
      <c r="I217" s="261"/>
      <c r="J217" s="269"/>
      <c r="K217" s="261">
        <v>-3804</v>
      </c>
      <c r="L217" s="261">
        <v>-3804</v>
      </c>
      <c r="M217" s="269">
        <v>-3804</v>
      </c>
      <c r="N217" s="261" t="s">
        <v>47</v>
      </c>
      <c r="O217" s="269" t="s">
        <v>47</v>
      </c>
      <c r="P217" s="197" t="str">
        <f t="shared" si="9"/>
        <v>NA</v>
      </c>
      <c r="Q217" s="257" t="str">
        <f t="shared" si="10"/>
        <v>NA</v>
      </c>
      <c r="R217" s="272">
        <f t="shared" si="11"/>
        <v>0</v>
      </c>
      <c r="S217" s="264"/>
      <c r="T217" s="260"/>
      <c r="U217" s="280" t="s">
        <v>5</v>
      </c>
      <c r="V217" s="258">
        <v>347</v>
      </c>
      <c r="W217" s="270" t="s">
        <v>42</v>
      </c>
      <c r="X217" s="257"/>
      <c r="Y217" s="257"/>
      <c r="Z217" s="270"/>
      <c r="AA217" s="257"/>
      <c r="AB217" s="257"/>
      <c r="AC217" s="270"/>
      <c r="AD217" s="257"/>
      <c r="AE217" s="257"/>
      <c r="AF217" s="270"/>
      <c r="AG217" s="257"/>
      <c r="AH217" s="257"/>
      <c r="AI217" s="270"/>
    </row>
    <row r="218" spans="2:35">
      <c r="B218" s="288">
        <v>20250411</v>
      </c>
      <c r="C218" s="261" t="s">
        <v>39</v>
      </c>
      <c r="D218" s="269">
        <v>1630</v>
      </c>
      <c r="E218" s="261">
        <v>7390</v>
      </c>
      <c r="F218" s="261"/>
      <c r="G218" s="269"/>
      <c r="H218" s="261">
        <v>7390</v>
      </c>
      <c r="I218" s="261"/>
      <c r="J218" s="269"/>
      <c r="K218" s="261">
        <v>-3804</v>
      </c>
      <c r="L218" s="261">
        <v>-3804</v>
      </c>
      <c r="M218" s="269">
        <v>-3804</v>
      </c>
      <c r="N218" s="261" t="s">
        <v>47</v>
      </c>
      <c r="O218" s="269" t="s">
        <v>47</v>
      </c>
      <c r="P218" s="197" t="str">
        <f t="shared" si="9"/>
        <v>NA</v>
      </c>
      <c r="Q218" s="257" t="str">
        <f t="shared" si="10"/>
        <v>NA</v>
      </c>
      <c r="R218" s="272">
        <f t="shared" si="11"/>
        <v>0</v>
      </c>
      <c r="S218" s="264"/>
      <c r="T218" s="260"/>
      <c r="U218" s="280" t="s">
        <v>5</v>
      </c>
      <c r="V218" s="258">
        <v>355</v>
      </c>
      <c r="W218" s="270" t="s">
        <v>42</v>
      </c>
      <c r="X218" s="257"/>
      <c r="Y218" s="257"/>
      <c r="Z218" s="270"/>
      <c r="AA218" s="257"/>
      <c r="AB218" s="257"/>
      <c r="AC218" s="270"/>
      <c r="AD218" s="257"/>
      <c r="AE218" s="257"/>
      <c r="AF218" s="270"/>
      <c r="AG218" s="257"/>
      <c r="AH218" s="257"/>
      <c r="AI218" s="270"/>
    </row>
    <row r="219" spans="2:35">
      <c r="B219" s="288">
        <v>20250411</v>
      </c>
      <c r="C219" s="261" t="s">
        <v>39</v>
      </c>
      <c r="D219" s="269">
        <v>1730</v>
      </c>
      <c r="E219" s="261">
        <v>7890</v>
      </c>
      <c r="F219" s="261"/>
      <c r="G219" s="269"/>
      <c r="H219" s="261">
        <v>7890</v>
      </c>
      <c r="I219" s="261"/>
      <c r="J219" s="269"/>
      <c r="K219" s="261">
        <v>-4290</v>
      </c>
      <c r="L219" s="261">
        <v>-4290</v>
      </c>
      <c r="M219" s="269">
        <v>-4290</v>
      </c>
      <c r="N219" s="261" t="s">
        <v>47</v>
      </c>
      <c r="O219" s="269" t="s">
        <v>47</v>
      </c>
      <c r="P219" s="197" t="str">
        <f t="shared" si="9"/>
        <v>NA</v>
      </c>
      <c r="Q219" s="257" t="str">
        <f t="shared" si="10"/>
        <v>NA</v>
      </c>
      <c r="R219" s="272">
        <f t="shared" si="11"/>
        <v>0</v>
      </c>
      <c r="S219" s="264"/>
      <c r="T219" s="260"/>
      <c r="U219" s="280" t="s">
        <v>5</v>
      </c>
      <c r="V219" s="258">
        <v>357</v>
      </c>
      <c r="W219" s="270" t="s">
        <v>42</v>
      </c>
      <c r="X219" s="257"/>
      <c r="Y219" s="257"/>
      <c r="Z219" s="270"/>
      <c r="AA219" s="257"/>
      <c r="AB219" s="257"/>
      <c r="AC219" s="270"/>
      <c r="AD219" s="257"/>
      <c r="AE219" s="257"/>
      <c r="AF219" s="270"/>
      <c r="AG219" s="257"/>
      <c r="AH219" s="257"/>
      <c r="AI219" s="270"/>
    </row>
    <row r="220" spans="2:35">
      <c r="B220" s="288">
        <v>20250411</v>
      </c>
      <c r="C220" s="261" t="s">
        <v>39</v>
      </c>
      <c r="D220" s="269">
        <v>1830</v>
      </c>
      <c r="E220" s="261"/>
      <c r="F220" s="261">
        <v>7573</v>
      </c>
      <c r="G220" s="269">
        <v>489</v>
      </c>
      <c r="H220" s="261"/>
      <c r="I220" s="261">
        <v>7573</v>
      </c>
      <c r="J220" s="269">
        <v>489</v>
      </c>
      <c r="K220" s="261">
        <v>3464</v>
      </c>
      <c r="L220" s="261">
        <v>107</v>
      </c>
      <c r="M220" s="269">
        <v>0</v>
      </c>
      <c r="N220" s="261" t="s">
        <v>44</v>
      </c>
      <c r="O220" s="269" t="s">
        <v>44</v>
      </c>
      <c r="P220" s="197">
        <f t="shared" si="9"/>
        <v>1341</v>
      </c>
      <c r="Q220" s="257" t="str">
        <f t="shared" si="10"/>
        <v>NA</v>
      </c>
      <c r="R220" s="272">
        <f t="shared" si="11"/>
        <v>-6595</v>
      </c>
      <c r="S220" s="264"/>
      <c r="T220" s="260"/>
      <c r="U220" s="280" t="s">
        <v>5</v>
      </c>
      <c r="V220" s="258">
        <v>360</v>
      </c>
      <c r="W220" s="270" t="s">
        <v>42</v>
      </c>
      <c r="X220" s="257"/>
      <c r="Y220" s="257"/>
      <c r="Z220" s="270"/>
      <c r="AA220" s="257"/>
      <c r="AB220" s="257"/>
      <c r="AC220" s="270"/>
      <c r="AD220" s="257"/>
      <c r="AE220" s="257"/>
      <c r="AF220" s="270"/>
      <c r="AG220" s="257"/>
      <c r="AH220" s="257"/>
      <c r="AI220" s="270"/>
    </row>
    <row r="221" spans="2:35">
      <c r="B221" s="288">
        <v>20250411</v>
      </c>
      <c r="C221" s="261" t="s">
        <v>39</v>
      </c>
      <c r="D221" s="269">
        <v>1930</v>
      </c>
      <c r="E221" s="261"/>
      <c r="F221" s="261">
        <v>7610</v>
      </c>
      <c r="G221" s="269">
        <v>492</v>
      </c>
      <c r="H221" s="261"/>
      <c r="I221" s="261">
        <v>7610</v>
      </c>
      <c r="J221" s="269">
        <v>492</v>
      </c>
      <c r="K221" s="261">
        <v>3464</v>
      </c>
      <c r="L221" s="261">
        <v>144</v>
      </c>
      <c r="M221" s="269">
        <v>0</v>
      </c>
      <c r="N221" s="261" t="s">
        <v>44</v>
      </c>
      <c r="O221" s="269" t="s">
        <v>44</v>
      </c>
      <c r="P221" s="197">
        <f t="shared" si="9"/>
        <v>1438</v>
      </c>
      <c r="Q221" s="257" t="str">
        <f t="shared" si="10"/>
        <v>NA</v>
      </c>
      <c r="R221" s="272">
        <f t="shared" si="11"/>
        <v>-6626</v>
      </c>
      <c r="S221" s="264"/>
      <c r="T221" s="260"/>
      <c r="U221" s="280" t="s">
        <v>5</v>
      </c>
      <c r="V221" s="258">
        <v>356</v>
      </c>
      <c r="W221" s="270" t="s">
        <v>42</v>
      </c>
      <c r="X221" s="257"/>
      <c r="Y221" s="257"/>
      <c r="Z221" s="270"/>
      <c r="AA221" s="257"/>
      <c r="AB221" s="257"/>
      <c r="AC221" s="270"/>
      <c r="AD221" s="257"/>
      <c r="AE221" s="257"/>
      <c r="AF221" s="270"/>
      <c r="AG221" s="257"/>
      <c r="AH221" s="257"/>
      <c r="AI221" s="270"/>
    </row>
    <row r="222" spans="2:35">
      <c r="B222" s="288">
        <v>20250411</v>
      </c>
      <c r="C222" s="261" t="s">
        <v>39</v>
      </c>
      <c r="D222" s="269">
        <v>2030</v>
      </c>
      <c r="E222" s="261"/>
      <c r="F222" s="261">
        <v>7672</v>
      </c>
      <c r="G222" s="269">
        <v>496</v>
      </c>
      <c r="H222" s="261"/>
      <c r="I222" s="261">
        <v>7672</v>
      </c>
      <c r="J222" s="269">
        <v>496</v>
      </c>
      <c r="K222" s="261">
        <v>3464</v>
      </c>
      <c r="L222" s="261">
        <v>207</v>
      </c>
      <c r="M222" s="269">
        <v>0</v>
      </c>
      <c r="N222" s="261" t="s">
        <v>44</v>
      </c>
      <c r="O222" s="269" t="s">
        <v>44</v>
      </c>
      <c r="P222" s="197">
        <f t="shared" si="9"/>
        <v>1534</v>
      </c>
      <c r="Q222" s="257" t="str">
        <f t="shared" si="10"/>
        <v>NA</v>
      </c>
      <c r="R222" s="272">
        <f t="shared" si="11"/>
        <v>-6680</v>
      </c>
      <c r="S222" s="264"/>
      <c r="T222" s="260"/>
      <c r="U222" s="280" t="s">
        <v>5</v>
      </c>
      <c r="V222" s="258">
        <v>299</v>
      </c>
      <c r="W222" s="270" t="s">
        <v>42</v>
      </c>
      <c r="X222" s="257"/>
      <c r="Y222" s="257"/>
      <c r="Z222" s="270"/>
      <c r="AA222" s="257"/>
      <c r="AB222" s="257"/>
      <c r="AC222" s="270"/>
      <c r="AD222" s="257"/>
      <c r="AE222" s="257"/>
      <c r="AF222" s="270"/>
      <c r="AG222" s="257"/>
      <c r="AH222" s="257"/>
      <c r="AI222" s="270"/>
    </row>
    <row r="223" spans="2:35">
      <c r="B223" s="288">
        <v>20250411</v>
      </c>
      <c r="C223" s="261" t="s">
        <v>39</v>
      </c>
      <c r="D223" s="269">
        <v>2130</v>
      </c>
      <c r="E223" s="261">
        <v>8252</v>
      </c>
      <c r="F223" s="261"/>
      <c r="G223" s="269"/>
      <c r="H223" s="261">
        <v>8235</v>
      </c>
      <c r="I223" s="261"/>
      <c r="J223" s="269"/>
      <c r="K223" s="261">
        <v>3499</v>
      </c>
      <c r="L223" s="261">
        <v>162</v>
      </c>
      <c r="M223" s="269">
        <v>3354</v>
      </c>
      <c r="N223" s="261" t="s">
        <v>44</v>
      </c>
      <c r="O223" s="269" t="s">
        <v>45</v>
      </c>
      <c r="P223" s="197" t="str">
        <f t="shared" si="9"/>
        <v>NA</v>
      </c>
      <c r="Q223" s="257" t="str">
        <f t="shared" si="10"/>
        <v>NA</v>
      </c>
      <c r="R223" s="272">
        <f t="shared" si="11"/>
        <v>0</v>
      </c>
      <c r="S223" s="264"/>
      <c r="T223" s="260"/>
      <c r="U223" s="280" t="s">
        <v>5</v>
      </c>
      <c r="V223" s="258">
        <v>338</v>
      </c>
      <c r="W223" s="270"/>
      <c r="X223" s="257"/>
      <c r="Y223" s="257"/>
      <c r="Z223" s="270"/>
      <c r="AA223" s="257"/>
      <c r="AB223" s="257"/>
      <c r="AC223" s="270"/>
      <c r="AD223" s="257"/>
      <c r="AE223" s="257"/>
      <c r="AF223" s="270"/>
      <c r="AG223" s="257"/>
      <c r="AH223" s="257"/>
      <c r="AI223" s="270"/>
    </row>
    <row r="224" spans="2:35">
      <c r="B224" s="288">
        <v>20250412</v>
      </c>
      <c r="C224" s="261" t="s">
        <v>39</v>
      </c>
      <c r="D224" s="269">
        <v>730</v>
      </c>
      <c r="E224" s="261">
        <v>8090</v>
      </c>
      <c r="F224" s="261"/>
      <c r="G224" s="269"/>
      <c r="H224" s="261">
        <v>7603</v>
      </c>
      <c r="I224" s="261"/>
      <c r="J224" s="269"/>
      <c r="K224" s="261">
        <v>-4067</v>
      </c>
      <c r="L224" s="261">
        <v>-4067</v>
      </c>
      <c r="M224" s="269">
        <v>-3580</v>
      </c>
      <c r="N224" s="261" t="s">
        <v>47</v>
      </c>
      <c r="O224" s="269" t="s">
        <v>45</v>
      </c>
      <c r="P224" s="197" t="str">
        <f t="shared" si="9"/>
        <v>NA</v>
      </c>
      <c r="Q224" s="257" t="str">
        <f t="shared" si="10"/>
        <v>NA</v>
      </c>
      <c r="R224" s="272">
        <f t="shared" si="11"/>
        <v>0</v>
      </c>
      <c r="S224" s="264"/>
      <c r="T224" s="260"/>
      <c r="U224" s="280"/>
      <c r="V224" s="258"/>
      <c r="W224" s="270"/>
      <c r="X224" s="257"/>
      <c r="Y224" s="257"/>
      <c r="Z224" s="270"/>
      <c r="AA224" s="257"/>
      <c r="AB224" s="257"/>
      <c r="AC224" s="270"/>
      <c r="AD224" s="257"/>
      <c r="AE224" s="257"/>
      <c r="AF224" s="270"/>
      <c r="AG224" s="257" t="s">
        <v>9</v>
      </c>
      <c r="AH224" s="205">
        <v>7353</v>
      </c>
      <c r="AI224" s="281" t="s">
        <v>51</v>
      </c>
    </row>
    <row r="225" spans="2:35">
      <c r="B225" s="288">
        <v>20250412</v>
      </c>
      <c r="C225" s="261" t="s">
        <v>39</v>
      </c>
      <c r="D225" s="269">
        <v>830</v>
      </c>
      <c r="E225" s="261">
        <v>8090</v>
      </c>
      <c r="F225" s="261"/>
      <c r="G225" s="269"/>
      <c r="H225" s="261">
        <v>7603</v>
      </c>
      <c r="I225" s="261"/>
      <c r="J225" s="269"/>
      <c r="K225" s="261">
        <v>-4067</v>
      </c>
      <c r="L225" s="261">
        <v>-4067</v>
      </c>
      <c r="M225" s="269">
        <v>-3580</v>
      </c>
      <c r="N225" s="261" t="s">
        <v>47</v>
      </c>
      <c r="O225" s="269" t="s">
        <v>45</v>
      </c>
      <c r="P225" s="197" t="str">
        <f t="shared" si="9"/>
        <v>NA</v>
      </c>
      <c r="Q225" s="257" t="str">
        <f t="shared" si="10"/>
        <v>NA</v>
      </c>
      <c r="R225" s="272">
        <f t="shared" si="11"/>
        <v>0</v>
      </c>
      <c r="S225" s="264"/>
      <c r="T225" s="260"/>
      <c r="U225" s="280"/>
      <c r="V225" s="258"/>
      <c r="W225" s="270"/>
      <c r="X225" s="257"/>
      <c r="Y225" s="257"/>
      <c r="Z225" s="270"/>
      <c r="AA225" s="257"/>
      <c r="AB225" s="257"/>
      <c r="AC225" s="270"/>
      <c r="AD225" s="257"/>
      <c r="AE225" s="257"/>
      <c r="AF225" s="270"/>
      <c r="AG225" s="257" t="s">
        <v>9</v>
      </c>
      <c r="AH225" s="205">
        <v>7353</v>
      </c>
      <c r="AI225" s="281" t="s">
        <v>51</v>
      </c>
    </row>
    <row r="226" spans="2:35">
      <c r="B226" s="288">
        <v>20250412</v>
      </c>
      <c r="C226" s="261" t="s">
        <v>39</v>
      </c>
      <c r="D226" s="269">
        <v>930</v>
      </c>
      <c r="E226" s="261">
        <v>9277</v>
      </c>
      <c r="F226" s="261"/>
      <c r="G226" s="269"/>
      <c r="H226" s="261">
        <v>9103</v>
      </c>
      <c r="I226" s="261"/>
      <c r="J226" s="269"/>
      <c r="K226" s="261">
        <v>-3733</v>
      </c>
      <c r="L226" s="261">
        <v>-3733</v>
      </c>
      <c r="M226" s="269">
        <v>-3559</v>
      </c>
      <c r="N226" s="261" t="s">
        <v>40</v>
      </c>
      <c r="O226" s="269" t="s">
        <v>52</v>
      </c>
      <c r="P226" s="197" t="str">
        <f t="shared" si="9"/>
        <v>NA</v>
      </c>
      <c r="Q226" s="257" t="str">
        <f t="shared" si="10"/>
        <v>NA</v>
      </c>
      <c r="R226" s="272">
        <f t="shared" si="11"/>
        <v>0</v>
      </c>
      <c r="S226" s="204" t="s">
        <v>87</v>
      </c>
      <c r="T226" s="204" t="s">
        <v>52</v>
      </c>
      <c r="U226" s="280"/>
      <c r="V226" s="258"/>
      <c r="W226" s="270"/>
      <c r="X226" s="257"/>
      <c r="Y226" s="257"/>
      <c r="Z226" s="270"/>
      <c r="AA226" s="257"/>
      <c r="AB226" s="257"/>
      <c r="AC226" s="270"/>
      <c r="AD226" s="257"/>
      <c r="AE226" s="257"/>
      <c r="AF226" s="270"/>
      <c r="AG226" s="257"/>
      <c r="AH226" s="257"/>
      <c r="AI226" s="270"/>
    </row>
    <row r="227" spans="2:35">
      <c r="B227" s="288">
        <v>20250412</v>
      </c>
      <c r="C227" s="261" t="s">
        <v>39</v>
      </c>
      <c r="D227" s="269">
        <v>1530</v>
      </c>
      <c r="E227" s="261">
        <v>10260</v>
      </c>
      <c r="F227" s="261"/>
      <c r="G227" s="269"/>
      <c r="H227" s="261">
        <v>9397</v>
      </c>
      <c r="I227" s="261"/>
      <c r="J227" s="269"/>
      <c r="K227" s="261">
        <v>0</v>
      </c>
      <c r="L227" s="261">
        <v>0</v>
      </c>
      <c r="M227" s="269">
        <v>0</v>
      </c>
      <c r="N227" s="261" t="s">
        <v>53</v>
      </c>
      <c r="O227" s="269" t="s">
        <v>45</v>
      </c>
      <c r="P227" s="198" t="str">
        <f t="shared" si="9"/>
        <v>NA</v>
      </c>
      <c r="Q227" s="257" t="str">
        <f t="shared" si="10"/>
        <v>NA</v>
      </c>
      <c r="R227" s="272">
        <f t="shared" si="11"/>
        <v>0</v>
      </c>
      <c r="S227" s="264"/>
      <c r="T227" s="260"/>
      <c r="U227" s="280"/>
      <c r="V227" s="258"/>
      <c r="W227" s="270"/>
      <c r="X227" s="257"/>
      <c r="Y227" s="257"/>
      <c r="Z227" s="270"/>
      <c r="AA227" s="257"/>
      <c r="AB227" s="257"/>
      <c r="AC227" s="270"/>
      <c r="AD227" s="257" t="s">
        <v>8</v>
      </c>
      <c r="AE227" s="205">
        <v>9147</v>
      </c>
      <c r="AF227" s="281" t="s">
        <v>50</v>
      </c>
      <c r="AG227" s="257"/>
      <c r="AH227" s="257"/>
      <c r="AI227" s="270"/>
    </row>
    <row r="228" spans="2:35">
      <c r="B228" s="288">
        <v>20250412</v>
      </c>
      <c r="C228" s="261" t="s">
        <v>39</v>
      </c>
      <c r="D228" s="269">
        <v>1630</v>
      </c>
      <c r="E228" s="261">
        <v>10260</v>
      </c>
      <c r="F228" s="261"/>
      <c r="G228" s="269"/>
      <c r="H228" s="261">
        <v>9397</v>
      </c>
      <c r="I228" s="261"/>
      <c r="J228" s="269"/>
      <c r="K228" s="261">
        <v>0</v>
      </c>
      <c r="L228" s="261">
        <v>0</v>
      </c>
      <c r="M228" s="269">
        <v>0</v>
      </c>
      <c r="N228" s="261" t="s">
        <v>53</v>
      </c>
      <c r="O228" s="269" t="s">
        <v>45</v>
      </c>
      <c r="P228" s="197" t="str">
        <f t="shared" si="9"/>
        <v>NA</v>
      </c>
      <c r="Q228" s="257" t="str">
        <f t="shared" si="10"/>
        <v>NA</v>
      </c>
      <c r="R228" s="272">
        <f t="shared" si="11"/>
        <v>0</v>
      </c>
      <c r="S228" s="264"/>
      <c r="T228" s="260"/>
      <c r="U228" s="280"/>
      <c r="V228" s="257"/>
      <c r="W228" s="270"/>
      <c r="X228" s="257"/>
      <c r="Y228" s="257"/>
      <c r="Z228" s="270"/>
      <c r="AA228" s="257"/>
      <c r="AB228" s="257"/>
      <c r="AC228" s="270"/>
      <c r="AD228" s="257" t="s">
        <v>8</v>
      </c>
      <c r="AE228" s="205">
        <v>9147</v>
      </c>
      <c r="AF228" s="281" t="s">
        <v>50</v>
      </c>
      <c r="AG228" s="257"/>
      <c r="AH228" s="257"/>
      <c r="AI228" s="270"/>
    </row>
    <row r="229" spans="2:35">
      <c r="B229" s="288">
        <v>20250412</v>
      </c>
      <c r="C229" s="261" t="s">
        <v>39</v>
      </c>
      <c r="D229" s="269">
        <v>1730</v>
      </c>
      <c r="E229" s="261">
        <v>10260</v>
      </c>
      <c r="F229" s="261"/>
      <c r="G229" s="269"/>
      <c r="H229" s="261">
        <v>8197</v>
      </c>
      <c r="I229" s="261"/>
      <c r="J229" s="269"/>
      <c r="K229" s="261">
        <v>0</v>
      </c>
      <c r="L229" s="261">
        <v>0</v>
      </c>
      <c r="M229" s="269">
        <v>0</v>
      </c>
      <c r="N229" s="261" t="s">
        <v>53</v>
      </c>
      <c r="O229" s="269" t="s">
        <v>45</v>
      </c>
      <c r="P229" s="197" t="str">
        <f t="shared" si="9"/>
        <v>NA</v>
      </c>
      <c r="Q229" s="257" t="str">
        <f t="shared" si="10"/>
        <v>NA</v>
      </c>
      <c r="R229" s="272">
        <f t="shared" si="11"/>
        <v>0</v>
      </c>
      <c r="S229" s="264"/>
      <c r="T229" s="260"/>
      <c r="U229" s="280"/>
      <c r="V229" s="257"/>
      <c r="W229" s="270"/>
      <c r="X229" s="257"/>
      <c r="Y229" s="257"/>
      <c r="Z229" s="270"/>
      <c r="AA229" s="257"/>
      <c r="AB229" s="257"/>
      <c r="AC229" s="270"/>
      <c r="AD229" s="257" t="s">
        <v>8</v>
      </c>
      <c r="AE229" s="205">
        <v>9147</v>
      </c>
      <c r="AF229" s="281" t="s">
        <v>50</v>
      </c>
      <c r="AG229" s="257" t="s">
        <v>9</v>
      </c>
      <c r="AH229" s="205">
        <v>7947</v>
      </c>
      <c r="AI229" s="281" t="s">
        <v>51</v>
      </c>
    </row>
    <row r="230" spans="2:35">
      <c r="B230" s="288">
        <v>20250413</v>
      </c>
      <c r="C230" s="261" t="s">
        <v>39</v>
      </c>
      <c r="D230" s="269">
        <v>930</v>
      </c>
      <c r="E230" s="261">
        <v>8975</v>
      </c>
      <c r="F230" s="261"/>
      <c r="G230" s="269"/>
      <c r="H230" s="261">
        <v>7517</v>
      </c>
      <c r="I230" s="261"/>
      <c r="J230" s="269"/>
      <c r="K230" s="261">
        <v>-1276</v>
      </c>
      <c r="L230" s="261">
        <v>-1276</v>
      </c>
      <c r="M230" s="269">
        <v>182</v>
      </c>
      <c r="N230" s="261" t="s">
        <v>40</v>
      </c>
      <c r="O230" s="269" t="s">
        <v>45</v>
      </c>
      <c r="P230" s="197" t="str">
        <f t="shared" si="9"/>
        <v>NA</v>
      </c>
      <c r="Q230" s="257" t="str">
        <f t="shared" si="10"/>
        <v>NA</v>
      </c>
      <c r="R230" s="272">
        <f t="shared" si="11"/>
        <v>0</v>
      </c>
      <c r="S230" s="264"/>
      <c r="T230" s="260"/>
      <c r="U230" s="280"/>
      <c r="V230" s="257"/>
      <c r="W230" s="270"/>
      <c r="X230" s="257" t="s">
        <v>6</v>
      </c>
      <c r="Y230" s="205">
        <v>7267</v>
      </c>
      <c r="Z230" s="281" t="s">
        <v>54</v>
      </c>
      <c r="AA230" s="257"/>
      <c r="AB230" s="257"/>
      <c r="AC230" s="270"/>
      <c r="AD230" s="257"/>
      <c r="AE230" s="257"/>
      <c r="AF230" s="270"/>
      <c r="AG230" s="257"/>
      <c r="AH230" s="257"/>
      <c r="AI230" s="270"/>
    </row>
    <row r="231" spans="2:35">
      <c r="B231" s="288">
        <v>20250413</v>
      </c>
      <c r="C231" s="261" t="s">
        <v>39</v>
      </c>
      <c r="D231" s="269">
        <v>1030</v>
      </c>
      <c r="E231" s="261">
        <v>8975</v>
      </c>
      <c r="F231" s="261"/>
      <c r="G231" s="269"/>
      <c r="H231" s="261">
        <v>7517</v>
      </c>
      <c r="I231" s="261"/>
      <c r="J231" s="269"/>
      <c r="K231" s="261">
        <v>-1276</v>
      </c>
      <c r="L231" s="261">
        <v>-1276</v>
      </c>
      <c r="M231" s="269">
        <v>182</v>
      </c>
      <c r="N231" s="261" t="s">
        <v>40</v>
      </c>
      <c r="O231" s="269" t="s">
        <v>45</v>
      </c>
      <c r="P231" s="197" t="str">
        <f t="shared" si="9"/>
        <v>NA</v>
      </c>
      <c r="Q231" s="257" t="str">
        <f t="shared" si="10"/>
        <v>NA</v>
      </c>
      <c r="R231" s="272">
        <f t="shared" si="11"/>
        <v>0</v>
      </c>
      <c r="S231" s="264"/>
      <c r="T231" s="260"/>
      <c r="U231" s="280"/>
      <c r="V231" s="257"/>
      <c r="W231" s="270"/>
      <c r="X231" s="257" t="s">
        <v>6</v>
      </c>
      <c r="Y231" s="205">
        <v>7267</v>
      </c>
      <c r="Z231" s="281" t="s">
        <v>54</v>
      </c>
      <c r="AA231" s="257"/>
      <c r="AB231" s="257"/>
      <c r="AC231" s="270"/>
      <c r="AD231" s="257"/>
      <c r="AE231" s="257"/>
      <c r="AF231" s="270"/>
      <c r="AG231" s="257"/>
      <c r="AH231" s="257"/>
      <c r="AI231" s="270"/>
    </row>
    <row r="232" spans="2:35">
      <c r="B232" s="288">
        <v>20250413</v>
      </c>
      <c r="C232" s="261" t="s">
        <v>39</v>
      </c>
      <c r="D232" s="269">
        <v>1130</v>
      </c>
      <c r="E232" s="261">
        <v>8975</v>
      </c>
      <c r="F232" s="261"/>
      <c r="G232" s="269"/>
      <c r="H232" s="261">
        <v>7517</v>
      </c>
      <c r="I232" s="261"/>
      <c r="J232" s="269"/>
      <c r="K232" s="261">
        <v>-1276</v>
      </c>
      <c r="L232" s="261">
        <v>-1276</v>
      </c>
      <c r="M232" s="269">
        <v>182</v>
      </c>
      <c r="N232" s="261" t="s">
        <v>40</v>
      </c>
      <c r="O232" s="269" t="s">
        <v>45</v>
      </c>
      <c r="P232" s="197" t="str">
        <f t="shared" si="9"/>
        <v>NA</v>
      </c>
      <c r="Q232" s="257" t="str">
        <f t="shared" si="10"/>
        <v>NA</v>
      </c>
      <c r="R232" s="272">
        <f t="shared" si="11"/>
        <v>0</v>
      </c>
      <c r="S232" s="264"/>
      <c r="T232" s="260"/>
      <c r="U232" s="280"/>
      <c r="V232" s="257"/>
      <c r="W232" s="270"/>
      <c r="X232" s="257" t="s">
        <v>6</v>
      </c>
      <c r="Y232" s="205">
        <v>7267</v>
      </c>
      <c r="Z232" s="281" t="s">
        <v>54</v>
      </c>
      <c r="AA232" s="257"/>
      <c r="AB232" s="257"/>
      <c r="AC232" s="270"/>
      <c r="AD232" s="257"/>
      <c r="AE232" s="257"/>
      <c r="AF232" s="270"/>
      <c r="AG232" s="257"/>
      <c r="AH232" s="257"/>
      <c r="AI232" s="270"/>
    </row>
    <row r="233" spans="2:35">
      <c r="B233" s="288">
        <v>20250413</v>
      </c>
      <c r="C233" s="261" t="s">
        <v>39</v>
      </c>
      <c r="D233" s="269">
        <v>1230</v>
      </c>
      <c r="E233" s="261">
        <v>8486</v>
      </c>
      <c r="F233" s="261"/>
      <c r="G233" s="269"/>
      <c r="H233" s="261">
        <v>7479</v>
      </c>
      <c r="I233" s="261"/>
      <c r="J233" s="269"/>
      <c r="K233" s="261">
        <v>-440</v>
      </c>
      <c r="L233" s="261">
        <v>-440</v>
      </c>
      <c r="M233" s="269">
        <v>567</v>
      </c>
      <c r="N233" s="261" t="s">
        <v>40</v>
      </c>
      <c r="O233" s="269" t="s">
        <v>45</v>
      </c>
      <c r="P233" s="197" t="str">
        <f t="shared" si="9"/>
        <v>NA</v>
      </c>
      <c r="Q233" s="257" t="str">
        <f t="shared" si="10"/>
        <v>NA</v>
      </c>
      <c r="R233" s="272">
        <f t="shared" si="11"/>
        <v>0</v>
      </c>
      <c r="S233" s="264"/>
      <c r="T233" s="260"/>
      <c r="U233" s="280"/>
      <c r="V233" s="257"/>
      <c r="W233" s="270"/>
      <c r="X233" s="257" t="s">
        <v>6</v>
      </c>
      <c r="Y233" s="205">
        <v>7229</v>
      </c>
      <c r="Z233" s="281" t="s">
        <v>54</v>
      </c>
      <c r="AA233" s="257"/>
      <c r="AB233" s="257"/>
      <c r="AC233" s="270"/>
      <c r="AD233" s="257"/>
      <c r="AE233" s="257"/>
      <c r="AF233" s="270"/>
      <c r="AG233" s="257"/>
      <c r="AH233" s="257"/>
      <c r="AI233" s="270"/>
    </row>
    <row r="234" spans="2:35">
      <c r="B234" s="288">
        <v>20250413</v>
      </c>
      <c r="C234" s="261" t="s">
        <v>39</v>
      </c>
      <c r="D234" s="269">
        <v>1330</v>
      </c>
      <c r="E234" s="261">
        <v>8486</v>
      </c>
      <c r="F234" s="261"/>
      <c r="G234" s="269"/>
      <c r="H234" s="261">
        <v>7479</v>
      </c>
      <c r="I234" s="261"/>
      <c r="J234" s="269"/>
      <c r="K234" s="261">
        <v>-440</v>
      </c>
      <c r="L234" s="261">
        <v>-440</v>
      </c>
      <c r="M234" s="269">
        <v>567</v>
      </c>
      <c r="N234" s="261" t="s">
        <v>40</v>
      </c>
      <c r="O234" s="269" t="s">
        <v>45</v>
      </c>
      <c r="P234" s="197" t="str">
        <f t="shared" si="9"/>
        <v>NA</v>
      </c>
      <c r="Q234" s="257" t="str">
        <f t="shared" si="10"/>
        <v>NA</v>
      </c>
      <c r="R234" s="272">
        <f t="shared" si="11"/>
        <v>0</v>
      </c>
      <c r="S234" s="264"/>
      <c r="T234" s="260"/>
      <c r="U234" s="280"/>
      <c r="V234" s="257"/>
      <c r="W234" s="270"/>
      <c r="X234" s="257" t="s">
        <v>6</v>
      </c>
      <c r="Y234" s="205">
        <v>7229</v>
      </c>
      <c r="Z234" s="281" t="s">
        <v>54</v>
      </c>
      <c r="AA234" s="257"/>
      <c r="AB234" s="257"/>
      <c r="AC234" s="270"/>
      <c r="AD234" s="257"/>
      <c r="AE234" s="257"/>
      <c r="AF234" s="270"/>
      <c r="AG234" s="257"/>
      <c r="AH234" s="257"/>
      <c r="AI234" s="270"/>
    </row>
    <row r="235" spans="2:35">
      <c r="B235" s="288">
        <v>20250413</v>
      </c>
      <c r="C235" s="261" t="s">
        <v>39</v>
      </c>
      <c r="D235" s="269">
        <v>1430</v>
      </c>
      <c r="E235" s="261">
        <v>8486</v>
      </c>
      <c r="F235" s="261"/>
      <c r="G235" s="269"/>
      <c r="H235" s="261">
        <v>7479</v>
      </c>
      <c r="I235" s="261"/>
      <c r="J235" s="269"/>
      <c r="K235" s="261">
        <v>-440</v>
      </c>
      <c r="L235" s="261">
        <v>-440</v>
      </c>
      <c r="M235" s="269">
        <v>567</v>
      </c>
      <c r="N235" s="261" t="s">
        <v>40</v>
      </c>
      <c r="O235" s="269" t="s">
        <v>45</v>
      </c>
      <c r="P235" s="197" t="str">
        <f t="shared" si="9"/>
        <v>NA</v>
      </c>
      <c r="Q235" s="257" t="str">
        <f t="shared" si="10"/>
        <v>NA</v>
      </c>
      <c r="R235" s="272">
        <f t="shared" si="11"/>
        <v>0</v>
      </c>
      <c r="S235" s="264"/>
      <c r="T235" s="260"/>
      <c r="U235" s="280"/>
      <c r="V235" s="257"/>
      <c r="W235" s="270"/>
      <c r="X235" s="257" t="s">
        <v>6</v>
      </c>
      <c r="Y235" s="205">
        <v>7229</v>
      </c>
      <c r="Z235" s="281" t="s">
        <v>54</v>
      </c>
      <c r="AA235" s="257"/>
      <c r="AB235" s="257"/>
      <c r="AC235" s="270"/>
      <c r="AD235" s="257"/>
      <c r="AE235" s="257"/>
      <c r="AF235" s="270"/>
      <c r="AG235" s="257"/>
      <c r="AH235" s="257"/>
      <c r="AI235" s="270"/>
    </row>
    <row r="236" spans="2:35">
      <c r="B236" s="288">
        <v>20250413</v>
      </c>
      <c r="C236" s="261" t="s">
        <v>39</v>
      </c>
      <c r="D236" s="269">
        <v>1530</v>
      </c>
      <c r="E236" s="261">
        <v>9289</v>
      </c>
      <c r="F236" s="261"/>
      <c r="G236" s="269"/>
      <c r="H236" s="261">
        <v>8015</v>
      </c>
      <c r="I236" s="261"/>
      <c r="J236" s="269"/>
      <c r="K236" s="261">
        <v>-1601</v>
      </c>
      <c r="L236" s="261">
        <v>-1601</v>
      </c>
      <c r="M236" s="269">
        <v>-327</v>
      </c>
      <c r="N236" s="261" t="s">
        <v>40</v>
      </c>
      <c r="O236" s="269" t="s">
        <v>45</v>
      </c>
      <c r="P236" s="197" t="str">
        <f t="shared" si="9"/>
        <v>NA</v>
      </c>
      <c r="Q236" s="257" t="str">
        <f t="shared" si="10"/>
        <v>NA</v>
      </c>
      <c r="R236" s="272">
        <f t="shared" si="11"/>
        <v>0</v>
      </c>
      <c r="S236" s="264"/>
      <c r="T236" s="260"/>
      <c r="U236" s="280"/>
      <c r="V236" s="257"/>
      <c r="W236" s="270"/>
      <c r="X236" s="257" t="s">
        <v>6</v>
      </c>
      <c r="Y236" s="205">
        <v>7765</v>
      </c>
      <c r="Z236" s="281" t="s">
        <v>55</v>
      </c>
      <c r="AA236" s="257"/>
      <c r="AB236" s="257"/>
      <c r="AC236" s="270"/>
      <c r="AD236" s="257"/>
      <c r="AE236" s="257"/>
      <c r="AF236" s="270"/>
      <c r="AG236" s="257"/>
      <c r="AH236" s="257"/>
      <c r="AI236" s="270"/>
    </row>
    <row r="237" spans="2:35">
      <c r="B237" s="288">
        <v>20250413</v>
      </c>
      <c r="C237" s="261" t="s">
        <v>39</v>
      </c>
      <c r="D237" s="269">
        <v>1630</v>
      </c>
      <c r="E237" s="261">
        <v>9589</v>
      </c>
      <c r="F237" s="261"/>
      <c r="G237" s="269"/>
      <c r="H237" s="261">
        <v>8315</v>
      </c>
      <c r="I237" s="261"/>
      <c r="J237" s="269"/>
      <c r="K237" s="261">
        <v>-1944</v>
      </c>
      <c r="L237" s="261">
        <v>-1944</v>
      </c>
      <c r="M237" s="269">
        <v>-670</v>
      </c>
      <c r="N237" s="261" t="s">
        <v>40</v>
      </c>
      <c r="O237" s="269" t="s">
        <v>45</v>
      </c>
      <c r="P237" s="197" t="str">
        <f t="shared" si="9"/>
        <v>NA</v>
      </c>
      <c r="Q237" s="257" t="str">
        <f t="shared" si="10"/>
        <v>NA</v>
      </c>
      <c r="R237" s="272">
        <f t="shared" si="11"/>
        <v>0</v>
      </c>
      <c r="S237" s="264"/>
      <c r="T237" s="260"/>
      <c r="U237" s="280"/>
      <c r="V237" s="257"/>
      <c r="W237" s="270"/>
      <c r="X237" s="257" t="s">
        <v>6</v>
      </c>
      <c r="Y237" s="205">
        <v>8065</v>
      </c>
      <c r="Z237" s="281" t="s">
        <v>55</v>
      </c>
      <c r="AA237" s="257" t="s">
        <v>7</v>
      </c>
      <c r="AB237" s="257">
        <v>3463</v>
      </c>
      <c r="AC237" s="270" t="s">
        <v>49</v>
      </c>
      <c r="AD237" s="257"/>
      <c r="AE237" s="257"/>
      <c r="AF237" s="270"/>
      <c r="AG237" s="257"/>
      <c r="AH237" s="257"/>
      <c r="AI237" s="270"/>
    </row>
    <row r="238" spans="2:35">
      <c r="B238" s="288">
        <v>20250413</v>
      </c>
      <c r="C238" s="261" t="s">
        <v>39</v>
      </c>
      <c r="D238" s="269">
        <v>1730</v>
      </c>
      <c r="E238" s="261">
        <v>9589</v>
      </c>
      <c r="F238" s="261"/>
      <c r="G238" s="269"/>
      <c r="H238" s="261">
        <v>8315</v>
      </c>
      <c r="I238" s="261"/>
      <c r="J238" s="269"/>
      <c r="K238" s="261">
        <v>-1944</v>
      </c>
      <c r="L238" s="261">
        <v>-1944</v>
      </c>
      <c r="M238" s="269">
        <v>-670</v>
      </c>
      <c r="N238" s="261" t="s">
        <v>40</v>
      </c>
      <c r="O238" s="269" t="s">
        <v>45</v>
      </c>
      <c r="P238" s="197" t="str">
        <f t="shared" si="9"/>
        <v>NA</v>
      </c>
      <c r="Q238" s="257" t="str">
        <f t="shared" si="10"/>
        <v>NA</v>
      </c>
      <c r="R238" s="272">
        <f t="shared" si="11"/>
        <v>0</v>
      </c>
      <c r="S238" s="264"/>
      <c r="T238" s="260"/>
      <c r="U238" s="280"/>
      <c r="V238" s="257"/>
      <c r="W238" s="270"/>
      <c r="X238" s="257" t="s">
        <v>6</v>
      </c>
      <c r="Y238" s="205">
        <v>8065</v>
      </c>
      <c r="Z238" s="281" t="s">
        <v>55</v>
      </c>
      <c r="AA238" s="257" t="s">
        <v>7</v>
      </c>
      <c r="AB238" s="257">
        <v>3463</v>
      </c>
      <c r="AC238" s="270" t="s">
        <v>49</v>
      </c>
      <c r="AD238" s="257"/>
      <c r="AE238" s="257"/>
      <c r="AF238" s="270"/>
      <c r="AG238" s="257"/>
      <c r="AH238" s="257"/>
      <c r="AI238" s="270"/>
    </row>
    <row r="239" spans="2:35">
      <c r="B239" s="288">
        <v>20250413</v>
      </c>
      <c r="C239" s="261" t="s">
        <v>39</v>
      </c>
      <c r="D239" s="269">
        <v>1830</v>
      </c>
      <c r="E239" s="261"/>
      <c r="F239" s="261">
        <v>7840</v>
      </c>
      <c r="G239" s="269">
        <v>618</v>
      </c>
      <c r="H239" s="261"/>
      <c r="I239" s="261">
        <v>7758</v>
      </c>
      <c r="J239" s="269">
        <v>618</v>
      </c>
      <c r="K239" s="261">
        <v>2818</v>
      </c>
      <c r="L239" s="261">
        <v>169</v>
      </c>
      <c r="M239" s="269">
        <v>0</v>
      </c>
      <c r="N239" s="261" t="s">
        <v>44</v>
      </c>
      <c r="O239" s="269" t="s">
        <v>41</v>
      </c>
      <c r="P239" s="197">
        <f t="shared" si="9"/>
        <v>1212</v>
      </c>
      <c r="Q239" s="257" t="str">
        <f t="shared" si="10"/>
        <v>NA</v>
      </c>
      <c r="R239" s="272">
        <f t="shared" si="11"/>
        <v>-6522</v>
      </c>
      <c r="S239" s="264"/>
      <c r="T239" s="260"/>
      <c r="U239" s="280"/>
      <c r="V239" s="257"/>
      <c r="W239" s="270"/>
      <c r="X239" s="257"/>
      <c r="Y239" s="257"/>
      <c r="Z239" s="270"/>
      <c r="AA239" s="257" t="s">
        <v>7</v>
      </c>
      <c r="AB239" s="257">
        <v>3463</v>
      </c>
      <c r="AC239" s="270" t="s">
        <v>49</v>
      </c>
      <c r="AD239" s="257"/>
      <c r="AE239" s="257"/>
      <c r="AF239" s="270"/>
      <c r="AG239" s="257"/>
      <c r="AH239" s="257"/>
      <c r="AI239" s="270"/>
    </row>
    <row r="240" spans="2:35">
      <c r="B240" s="288">
        <v>20250413</v>
      </c>
      <c r="C240" s="261" t="s">
        <v>39</v>
      </c>
      <c r="D240" s="269">
        <v>2130</v>
      </c>
      <c r="E240" s="261">
        <v>8403</v>
      </c>
      <c r="F240" s="261"/>
      <c r="G240" s="269"/>
      <c r="H240" s="261">
        <v>8397</v>
      </c>
      <c r="I240" s="261"/>
      <c r="J240" s="269"/>
      <c r="K240" s="261">
        <v>4720</v>
      </c>
      <c r="L240" s="261">
        <v>56</v>
      </c>
      <c r="M240" s="269">
        <v>4670</v>
      </c>
      <c r="N240" s="261" t="s">
        <v>44</v>
      </c>
      <c r="O240" s="269" t="s">
        <v>45</v>
      </c>
      <c r="P240" s="197" t="str">
        <f t="shared" si="9"/>
        <v>NA</v>
      </c>
      <c r="Q240" s="257" t="str">
        <f t="shared" si="10"/>
        <v>NA</v>
      </c>
      <c r="R240" s="272">
        <f t="shared" si="11"/>
        <v>0</v>
      </c>
      <c r="S240" s="264"/>
      <c r="T240" s="260"/>
      <c r="U240" s="280"/>
      <c r="V240" s="257"/>
      <c r="W240" s="270"/>
      <c r="X240" s="257" t="s">
        <v>6</v>
      </c>
      <c r="Y240" s="205">
        <v>8147</v>
      </c>
      <c r="Z240" s="281" t="s">
        <v>48</v>
      </c>
      <c r="AA240" s="257"/>
      <c r="AB240" s="258"/>
      <c r="AC240" s="270"/>
      <c r="AD240" s="257"/>
      <c r="AE240" s="257"/>
      <c r="AF240" s="270"/>
      <c r="AG240" s="257"/>
      <c r="AH240" s="257"/>
      <c r="AI240" s="270"/>
    </row>
    <row r="241" spans="2:35">
      <c r="B241" s="288">
        <v>20250413</v>
      </c>
      <c r="C241" s="261" t="s">
        <v>39</v>
      </c>
      <c r="D241" s="269">
        <v>2230</v>
      </c>
      <c r="E241" s="261">
        <v>8525</v>
      </c>
      <c r="F241" s="261"/>
      <c r="G241" s="269"/>
      <c r="H241" s="261">
        <v>8505</v>
      </c>
      <c r="I241" s="261"/>
      <c r="J241" s="269"/>
      <c r="K241" s="261">
        <v>4720</v>
      </c>
      <c r="L241" s="261">
        <v>178</v>
      </c>
      <c r="M241" s="269">
        <v>4562</v>
      </c>
      <c r="N241" s="261" t="s">
        <v>44</v>
      </c>
      <c r="O241" s="269" t="s">
        <v>45</v>
      </c>
      <c r="P241" s="197" t="str">
        <f t="shared" si="9"/>
        <v>NA</v>
      </c>
      <c r="Q241" s="257" t="str">
        <f t="shared" si="10"/>
        <v>NA</v>
      </c>
      <c r="R241" s="272">
        <f t="shared" si="11"/>
        <v>0</v>
      </c>
      <c r="S241" s="264"/>
      <c r="T241" s="260"/>
      <c r="U241" s="280"/>
      <c r="V241" s="257"/>
      <c r="W241" s="270"/>
      <c r="X241" s="257" t="s">
        <v>6</v>
      </c>
      <c r="Y241" s="205">
        <v>8255</v>
      </c>
      <c r="Z241" s="281" t="s">
        <v>48</v>
      </c>
      <c r="AA241" s="257"/>
      <c r="AB241" s="258"/>
      <c r="AC241" s="270"/>
      <c r="AD241" s="257"/>
      <c r="AE241" s="257"/>
      <c r="AF241" s="270"/>
      <c r="AG241" s="257"/>
      <c r="AH241" s="257"/>
      <c r="AI241" s="270"/>
    </row>
    <row r="242" spans="2:35">
      <c r="B242" s="288">
        <v>20250413</v>
      </c>
      <c r="C242" s="261" t="s">
        <v>39</v>
      </c>
      <c r="D242" s="269">
        <v>2330</v>
      </c>
      <c r="E242" s="261">
        <v>8499</v>
      </c>
      <c r="F242" s="261"/>
      <c r="G242" s="269"/>
      <c r="H242" s="261">
        <v>8482</v>
      </c>
      <c r="I242" s="261"/>
      <c r="J242" s="269"/>
      <c r="K242" s="261">
        <v>4720</v>
      </c>
      <c r="L242" s="261">
        <v>152</v>
      </c>
      <c r="M242" s="269">
        <v>4585</v>
      </c>
      <c r="N242" s="261" t="s">
        <v>44</v>
      </c>
      <c r="O242" s="269" t="s">
        <v>45</v>
      </c>
      <c r="P242" s="197" t="str">
        <f t="shared" si="9"/>
        <v>NA</v>
      </c>
      <c r="Q242" s="257" t="str">
        <f t="shared" si="10"/>
        <v>NA</v>
      </c>
      <c r="R242" s="272">
        <f t="shared" si="11"/>
        <v>0</v>
      </c>
      <c r="S242" s="264"/>
      <c r="T242" s="260"/>
      <c r="U242" s="280"/>
      <c r="V242" s="257"/>
      <c r="W242" s="270"/>
      <c r="X242" s="257" t="s">
        <v>6</v>
      </c>
      <c r="Y242" s="205">
        <v>8232</v>
      </c>
      <c r="Z242" s="281" t="s">
        <v>48</v>
      </c>
      <c r="AA242" s="257"/>
      <c r="AB242" s="258"/>
      <c r="AC242" s="270"/>
      <c r="AD242" s="257"/>
      <c r="AE242" s="257"/>
      <c r="AF242" s="270"/>
      <c r="AG242" s="257"/>
      <c r="AH242" s="257"/>
      <c r="AI242" s="270"/>
    </row>
    <row r="243" spans="2:35">
      <c r="B243" s="288">
        <v>20250414</v>
      </c>
      <c r="C243" s="261" t="s">
        <v>39</v>
      </c>
      <c r="D243" s="269">
        <v>530</v>
      </c>
      <c r="E243" s="261"/>
      <c r="F243" s="261">
        <v>7833</v>
      </c>
      <c r="G243" s="269">
        <v>625</v>
      </c>
      <c r="H243" s="261"/>
      <c r="I243" s="261">
        <v>7833</v>
      </c>
      <c r="J243" s="269">
        <v>625</v>
      </c>
      <c r="K243" s="261">
        <v>-3353</v>
      </c>
      <c r="L243" s="261">
        <v>-3353</v>
      </c>
      <c r="M243" s="269">
        <v>0</v>
      </c>
      <c r="N243" s="261" t="s">
        <v>40</v>
      </c>
      <c r="O243" s="269" t="s">
        <v>56</v>
      </c>
      <c r="P243" s="197">
        <f t="shared" si="9"/>
        <v>-95</v>
      </c>
      <c r="Q243" s="257" t="str">
        <f t="shared" si="10"/>
        <v>NA</v>
      </c>
      <c r="R243" s="272">
        <f t="shared" si="11"/>
        <v>-6583</v>
      </c>
      <c r="S243" s="264"/>
      <c r="T243" s="260"/>
      <c r="U243" s="280"/>
      <c r="V243" s="257"/>
      <c r="W243" s="270"/>
      <c r="X243" s="257"/>
      <c r="Y243" s="257"/>
      <c r="Z243" s="270"/>
      <c r="AA243" s="257" t="s">
        <v>7</v>
      </c>
      <c r="AB243" s="257">
        <v>2000</v>
      </c>
      <c r="AC243" s="270" t="s">
        <v>57</v>
      </c>
      <c r="AD243" s="257"/>
      <c r="AE243" s="257"/>
      <c r="AF243" s="270"/>
      <c r="AG243" s="257"/>
      <c r="AH243" s="257"/>
      <c r="AI243" s="270"/>
    </row>
    <row r="244" spans="2:35">
      <c r="B244" s="288">
        <v>20250414</v>
      </c>
      <c r="C244" s="261" t="s">
        <v>39</v>
      </c>
      <c r="D244" s="269">
        <v>630</v>
      </c>
      <c r="E244" s="261"/>
      <c r="F244" s="261">
        <v>7633</v>
      </c>
      <c r="G244" s="269">
        <v>625</v>
      </c>
      <c r="H244" s="261"/>
      <c r="I244" s="261">
        <v>7216</v>
      </c>
      <c r="J244" s="269">
        <v>625</v>
      </c>
      <c r="K244" s="261">
        <v>-3182</v>
      </c>
      <c r="L244" s="261">
        <v>-3182</v>
      </c>
      <c r="M244" s="269">
        <v>0</v>
      </c>
      <c r="N244" s="261" t="s">
        <v>40</v>
      </c>
      <c r="O244" s="269" t="s">
        <v>52</v>
      </c>
      <c r="P244" s="197">
        <f t="shared" si="9"/>
        <v>5</v>
      </c>
      <c r="Q244" s="257" t="str">
        <f t="shared" si="10"/>
        <v>NA</v>
      </c>
      <c r="R244" s="272">
        <f t="shared" si="11"/>
        <v>-5966</v>
      </c>
      <c r="S244" s="204" t="s">
        <v>87</v>
      </c>
      <c r="T244" s="204" t="s">
        <v>52</v>
      </c>
      <c r="U244" s="280"/>
      <c r="V244" s="257"/>
      <c r="W244" s="270"/>
      <c r="X244" s="257"/>
      <c r="Y244" s="257"/>
      <c r="Z244" s="270"/>
      <c r="AA244" s="257" t="s">
        <v>7</v>
      </c>
      <c r="AB244" s="257">
        <v>2000</v>
      </c>
      <c r="AC244" s="270" t="s">
        <v>57</v>
      </c>
      <c r="AD244" s="257"/>
      <c r="AE244" s="257"/>
      <c r="AF244" s="270"/>
      <c r="AG244" s="257"/>
      <c r="AH244" s="257"/>
      <c r="AI244" s="270"/>
    </row>
    <row r="245" spans="2:35">
      <c r="B245" s="288">
        <v>20250414</v>
      </c>
      <c r="C245" s="261" t="s">
        <v>39</v>
      </c>
      <c r="D245" s="269">
        <v>730</v>
      </c>
      <c r="E245" s="261">
        <v>7490</v>
      </c>
      <c r="F245" s="261"/>
      <c r="G245" s="269"/>
      <c r="H245" s="261">
        <v>6000</v>
      </c>
      <c r="I245" s="261"/>
      <c r="J245" s="269"/>
      <c r="K245" s="261">
        <v>-1255</v>
      </c>
      <c r="L245" s="261">
        <v>-1255</v>
      </c>
      <c r="M245" s="269">
        <v>593</v>
      </c>
      <c r="N245" s="261" t="s">
        <v>47</v>
      </c>
      <c r="O245" s="269" t="s">
        <v>45</v>
      </c>
      <c r="P245" s="197" t="str">
        <f t="shared" si="9"/>
        <v>NA</v>
      </c>
      <c r="Q245" s="257" t="str">
        <f t="shared" si="10"/>
        <v>NA</v>
      </c>
      <c r="R245" s="272">
        <f t="shared" si="11"/>
        <v>0</v>
      </c>
      <c r="S245" s="264"/>
      <c r="T245" s="260"/>
      <c r="U245" s="280"/>
      <c r="V245" s="257"/>
      <c r="W245" s="270"/>
      <c r="X245" s="257"/>
      <c r="Y245" s="257"/>
      <c r="Z245" s="270"/>
      <c r="AA245" s="257" t="s">
        <v>7</v>
      </c>
      <c r="AB245" s="257">
        <v>2000</v>
      </c>
      <c r="AC245" s="270" t="s">
        <v>57</v>
      </c>
      <c r="AD245" s="257" t="s">
        <v>8</v>
      </c>
      <c r="AE245" s="205">
        <v>6000</v>
      </c>
      <c r="AF245" s="281" t="s">
        <v>50</v>
      </c>
      <c r="AG245" s="257"/>
      <c r="AH245" s="257"/>
      <c r="AI245" s="270"/>
    </row>
    <row r="246" spans="2:35">
      <c r="B246" s="288">
        <v>20250414</v>
      </c>
      <c r="C246" s="261" t="s">
        <v>39</v>
      </c>
      <c r="D246" s="269">
        <v>830</v>
      </c>
      <c r="E246" s="261">
        <v>7290</v>
      </c>
      <c r="F246" s="261"/>
      <c r="G246" s="269"/>
      <c r="H246" s="261">
        <v>5949</v>
      </c>
      <c r="I246" s="261"/>
      <c r="J246" s="269"/>
      <c r="K246" s="261">
        <v>-1180</v>
      </c>
      <c r="L246" s="261">
        <v>-1180</v>
      </c>
      <c r="M246" s="269">
        <v>574</v>
      </c>
      <c r="N246" s="261" t="s">
        <v>47</v>
      </c>
      <c r="O246" s="269" t="s">
        <v>45</v>
      </c>
      <c r="P246" s="197" t="str">
        <f t="shared" si="9"/>
        <v>NA</v>
      </c>
      <c r="Q246" s="257" t="str">
        <f t="shared" si="10"/>
        <v>NA</v>
      </c>
      <c r="R246" s="272">
        <f t="shared" si="11"/>
        <v>0</v>
      </c>
      <c r="S246" s="264"/>
      <c r="T246" s="260"/>
      <c r="U246" s="280"/>
      <c r="V246" s="257"/>
      <c r="W246" s="270"/>
      <c r="X246" s="257"/>
      <c r="Y246" s="257"/>
      <c r="Z246" s="270"/>
      <c r="AA246" s="257" t="s">
        <v>7</v>
      </c>
      <c r="AB246" s="257">
        <v>2000</v>
      </c>
      <c r="AC246" s="270" t="s">
        <v>57</v>
      </c>
      <c r="AD246" s="257" t="s">
        <v>8</v>
      </c>
      <c r="AE246" s="205">
        <v>6000</v>
      </c>
      <c r="AF246" s="281" t="s">
        <v>50</v>
      </c>
      <c r="AG246" s="257"/>
      <c r="AH246" s="257"/>
      <c r="AI246" s="270"/>
    </row>
    <row r="247" spans="2:35">
      <c r="B247" s="288">
        <v>20250414</v>
      </c>
      <c r="C247" s="261" t="s">
        <v>39</v>
      </c>
      <c r="D247" s="269">
        <v>930</v>
      </c>
      <c r="E247" s="261">
        <v>7290</v>
      </c>
      <c r="F247" s="261"/>
      <c r="G247" s="269"/>
      <c r="H247" s="261">
        <v>6573</v>
      </c>
      <c r="I247" s="261"/>
      <c r="J247" s="269"/>
      <c r="K247" s="261">
        <v>-838</v>
      </c>
      <c r="L247" s="261">
        <v>-838</v>
      </c>
      <c r="M247" s="269">
        <v>864</v>
      </c>
      <c r="N247" s="261" t="s">
        <v>47</v>
      </c>
      <c r="O247" s="269" t="s">
        <v>41</v>
      </c>
      <c r="P247" s="197" t="str">
        <f t="shared" si="9"/>
        <v>NA</v>
      </c>
      <c r="Q247" s="257" t="str">
        <f t="shared" si="10"/>
        <v>NA</v>
      </c>
      <c r="R247" s="272">
        <f t="shared" si="11"/>
        <v>0</v>
      </c>
      <c r="S247" s="264"/>
      <c r="T247" s="260"/>
      <c r="U247" s="280"/>
      <c r="V247" s="257"/>
      <c r="W247" s="270"/>
      <c r="X247" s="257"/>
      <c r="Y247" s="257"/>
      <c r="Z247" s="270"/>
      <c r="AA247" s="257" t="s">
        <v>7</v>
      </c>
      <c r="AB247" s="257">
        <v>2000</v>
      </c>
      <c r="AC247" s="270" t="s">
        <v>57</v>
      </c>
      <c r="AD247" s="257"/>
      <c r="AE247" s="257"/>
      <c r="AF247" s="270"/>
      <c r="AG247" s="257"/>
      <c r="AH247" s="257"/>
      <c r="AI247" s="270"/>
    </row>
    <row r="248" spans="2:35">
      <c r="B248" s="288">
        <v>20250414</v>
      </c>
      <c r="C248" s="261" t="s">
        <v>39</v>
      </c>
      <c r="D248" s="269">
        <v>1030</v>
      </c>
      <c r="E248" s="261">
        <v>7290</v>
      </c>
      <c r="F248" s="261"/>
      <c r="G248" s="269"/>
      <c r="H248" s="261">
        <v>6573</v>
      </c>
      <c r="I248" s="261"/>
      <c r="J248" s="269"/>
      <c r="K248" s="261">
        <v>-838</v>
      </c>
      <c r="L248" s="261">
        <v>-838</v>
      </c>
      <c r="M248" s="269">
        <v>864</v>
      </c>
      <c r="N248" s="261" t="s">
        <v>47</v>
      </c>
      <c r="O248" s="269" t="s">
        <v>41</v>
      </c>
      <c r="P248" s="197" t="str">
        <f t="shared" si="9"/>
        <v>NA</v>
      </c>
      <c r="Q248" s="257" t="str">
        <f t="shared" si="10"/>
        <v>NA</v>
      </c>
      <c r="R248" s="272">
        <f t="shared" si="11"/>
        <v>0</v>
      </c>
      <c r="S248" s="264"/>
      <c r="T248" s="260"/>
      <c r="U248" s="280"/>
      <c r="V248" s="257"/>
      <c r="W248" s="270"/>
      <c r="X248" s="257"/>
      <c r="Y248" s="257"/>
      <c r="Z248" s="270"/>
      <c r="AA248" s="257" t="s">
        <v>7</v>
      </c>
      <c r="AB248" s="257">
        <v>2000</v>
      </c>
      <c r="AC248" s="270" t="s">
        <v>57</v>
      </c>
      <c r="AD248" s="257"/>
      <c r="AE248" s="257"/>
      <c r="AF248" s="270"/>
      <c r="AG248" s="257"/>
      <c r="AH248" s="257"/>
      <c r="AI248" s="270"/>
    </row>
    <row r="249" spans="2:35">
      <c r="B249" s="288">
        <v>20250414</v>
      </c>
      <c r="C249" s="261" t="s">
        <v>39</v>
      </c>
      <c r="D249" s="269">
        <v>1130</v>
      </c>
      <c r="E249" s="261">
        <v>7290</v>
      </c>
      <c r="F249" s="261"/>
      <c r="G249" s="269"/>
      <c r="H249" s="261">
        <v>6573</v>
      </c>
      <c r="I249" s="261"/>
      <c r="J249" s="269"/>
      <c r="K249" s="261">
        <v>-838</v>
      </c>
      <c r="L249" s="261">
        <v>-838</v>
      </c>
      <c r="M249" s="269">
        <v>864</v>
      </c>
      <c r="N249" s="261" t="s">
        <v>47</v>
      </c>
      <c r="O249" s="269" t="s">
        <v>41</v>
      </c>
      <c r="P249" s="197" t="str">
        <f t="shared" si="9"/>
        <v>NA</v>
      </c>
      <c r="Q249" s="257" t="str">
        <f t="shared" si="10"/>
        <v>NA</v>
      </c>
      <c r="R249" s="272">
        <f t="shared" si="11"/>
        <v>0</v>
      </c>
      <c r="S249" s="264"/>
      <c r="T249" s="260"/>
      <c r="U249" s="280"/>
      <c r="V249" s="257"/>
      <c r="W249" s="270"/>
      <c r="X249" s="257"/>
      <c r="Y249" s="257"/>
      <c r="Z249" s="270"/>
      <c r="AA249" s="257" t="s">
        <v>7</v>
      </c>
      <c r="AB249" s="257">
        <v>2000</v>
      </c>
      <c r="AC249" s="270" t="s">
        <v>57</v>
      </c>
      <c r="AD249" s="257"/>
      <c r="AE249" s="257"/>
      <c r="AF249" s="270"/>
      <c r="AG249" s="257"/>
      <c r="AH249" s="257"/>
      <c r="AI249" s="270"/>
    </row>
    <row r="250" spans="2:35">
      <c r="B250" s="288">
        <v>20250414</v>
      </c>
      <c r="C250" s="261" t="s">
        <v>39</v>
      </c>
      <c r="D250" s="269">
        <v>1230</v>
      </c>
      <c r="E250" s="261">
        <v>7376</v>
      </c>
      <c r="F250" s="261"/>
      <c r="G250" s="269"/>
      <c r="H250" s="261">
        <v>5736</v>
      </c>
      <c r="I250" s="261"/>
      <c r="J250" s="269"/>
      <c r="K250" s="261">
        <v>-2705</v>
      </c>
      <c r="L250" s="261">
        <v>-2705</v>
      </c>
      <c r="M250" s="269">
        <v>-1077</v>
      </c>
      <c r="N250" s="261" t="s">
        <v>40</v>
      </c>
      <c r="O250" s="269" t="s">
        <v>45</v>
      </c>
      <c r="P250" s="197" t="str">
        <f t="shared" si="9"/>
        <v>NA</v>
      </c>
      <c r="Q250" s="257" t="str">
        <f t="shared" si="10"/>
        <v>NA</v>
      </c>
      <c r="R250" s="272">
        <f t="shared" si="11"/>
        <v>0</v>
      </c>
      <c r="S250" s="264"/>
      <c r="T250" s="260"/>
      <c r="U250" s="280"/>
      <c r="V250" s="257"/>
      <c r="W250" s="270"/>
      <c r="X250" s="257"/>
      <c r="Y250" s="257"/>
      <c r="Z250" s="270"/>
      <c r="AA250" s="257" t="s">
        <v>7</v>
      </c>
      <c r="AB250" s="257">
        <v>2000</v>
      </c>
      <c r="AC250" s="270" t="s">
        <v>57</v>
      </c>
      <c r="AD250" s="257"/>
      <c r="AE250" s="257"/>
      <c r="AF250" s="270"/>
      <c r="AG250" s="257"/>
      <c r="AH250" s="257"/>
      <c r="AI250" s="270"/>
    </row>
    <row r="251" spans="2:35">
      <c r="B251" s="288">
        <v>20250414</v>
      </c>
      <c r="C251" s="261" t="s">
        <v>39</v>
      </c>
      <c r="D251" s="269">
        <v>1330</v>
      </c>
      <c r="E251" s="261">
        <v>7376</v>
      </c>
      <c r="F251" s="261"/>
      <c r="G251" s="269"/>
      <c r="H251" s="261">
        <v>5736</v>
      </c>
      <c r="I251" s="261"/>
      <c r="J251" s="269"/>
      <c r="K251" s="261">
        <v>-2705</v>
      </c>
      <c r="L251" s="261">
        <v>-2705</v>
      </c>
      <c r="M251" s="269">
        <v>-1077</v>
      </c>
      <c r="N251" s="261" t="s">
        <v>40</v>
      </c>
      <c r="O251" s="269" t="s">
        <v>45</v>
      </c>
      <c r="P251" s="197" t="str">
        <f t="shared" si="9"/>
        <v>NA</v>
      </c>
      <c r="Q251" s="257" t="str">
        <f t="shared" si="10"/>
        <v>NA</v>
      </c>
      <c r="R251" s="272">
        <f t="shared" si="11"/>
        <v>0</v>
      </c>
      <c r="S251" s="264"/>
      <c r="T251" s="260"/>
      <c r="U251" s="280"/>
      <c r="V251" s="257"/>
      <c r="W251" s="270"/>
      <c r="X251" s="257"/>
      <c r="Y251" s="257"/>
      <c r="Z251" s="270"/>
      <c r="AA251" s="257" t="s">
        <v>7</v>
      </c>
      <c r="AB251" s="257">
        <v>2000</v>
      </c>
      <c r="AC251" s="270" t="s">
        <v>57</v>
      </c>
      <c r="AD251" s="257"/>
      <c r="AE251" s="257"/>
      <c r="AF251" s="270"/>
      <c r="AG251" s="257"/>
      <c r="AH251" s="257"/>
      <c r="AI251" s="270"/>
    </row>
    <row r="252" spans="2:35">
      <c r="B252" s="288">
        <v>20250414</v>
      </c>
      <c r="C252" s="261" t="s">
        <v>39</v>
      </c>
      <c r="D252" s="269">
        <v>1430</v>
      </c>
      <c r="E252" s="261">
        <v>7376</v>
      </c>
      <c r="F252" s="261"/>
      <c r="G252" s="269"/>
      <c r="H252" s="261">
        <v>5736</v>
      </c>
      <c r="I252" s="261"/>
      <c r="J252" s="269"/>
      <c r="K252" s="261">
        <v>-2705</v>
      </c>
      <c r="L252" s="261">
        <v>-2705</v>
      </c>
      <c r="M252" s="269">
        <v>-1077</v>
      </c>
      <c r="N252" s="261" t="s">
        <v>40</v>
      </c>
      <c r="O252" s="269" t="s">
        <v>45</v>
      </c>
      <c r="P252" s="197" t="str">
        <f t="shared" si="9"/>
        <v>NA</v>
      </c>
      <c r="Q252" s="257" t="str">
        <f t="shared" si="10"/>
        <v>NA</v>
      </c>
      <c r="R252" s="272">
        <f t="shared" si="11"/>
        <v>0</v>
      </c>
      <c r="S252" s="264"/>
      <c r="T252" s="260"/>
      <c r="U252" s="280"/>
      <c r="V252" s="257"/>
      <c r="W252" s="270"/>
      <c r="X252" s="257"/>
      <c r="Y252" s="257"/>
      <c r="Z252" s="270"/>
      <c r="AA252" s="257" t="s">
        <v>7</v>
      </c>
      <c r="AB252" s="257">
        <v>2000</v>
      </c>
      <c r="AC252" s="270" t="s">
        <v>57</v>
      </c>
      <c r="AD252" s="257"/>
      <c r="AE252" s="257"/>
      <c r="AF252" s="270"/>
      <c r="AG252" s="257"/>
      <c r="AH252" s="257"/>
      <c r="AI252" s="270"/>
    </row>
    <row r="253" spans="2:35">
      <c r="B253" s="288">
        <v>20250414</v>
      </c>
      <c r="C253" s="261" t="s">
        <v>39</v>
      </c>
      <c r="D253" s="269">
        <v>1530</v>
      </c>
      <c r="E253" s="261">
        <v>7371</v>
      </c>
      <c r="F253" s="261"/>
      <c r="G253" s="269"/>
      <c r="H253" s="261">
        <v>6622</v>
      </c>
      <c r="I253" s="261"/>
      <c r="J253" s="269"/>
      <c r="K253" s="261">
        <v>-2642</v>
      </c>
      <c r="L253" s="261">
        <v>-2642</v>
      </c>
      <c r="M253" s="269">
        <v>-869</v>
      </c>
      <c r="N253" s="261" t="s">
        <v>40</v>
      </c>
      <c r="O253" s="269" t="s">
        <v>41</v>
      </c>
      <c r="P253" s="197" t="str">
        <f t="shared" si="9"/>
        <v>NA</v>
      </c>
      <c r="Q253" s="257" t="str">
        <f t="shared" si="10"/>
        <v>NA</v>
      </c>
      <c r="R253" s="272">
        <f t="shared" si="11"/>
        <v>0</v>
      </c>
      <c r="S253" s="264"/>
      <c r="T253" s="260"/>
      <c r="U253" s="280"/>
      <c r="V253" s="257"/>
      <c r="W253" s="270"/>
      <c r="X253" s="257"/>
      <c r="Y253" s="257"/>
      <c r="Z253" s="270"/>
      <c r="AA253" s="257" t="s">
        <v>7</v>
      </c>
      <c r="AB253" s="257">
        <v>2000</v>
      </c>
      <c r="AC253" s="270" t="s">
        <v>57</v>
      </c>
      <c r="AD253" s="257"/>
      <c r="AE253" s="257"/>
      <c r="AF253" s="270"/>
      <c r="AG253" s="257"/>
      <c r="AH253" s="257"/>
      <c r="AI253" s="270"/>
    </row>
    <row r="254" spans="2:35">
      <c r="B254" s="288">
        <v>20250414</v>
      </c>
      <c r="C254" s="261" t="s">
        <v>39</v>
      </c>
      <c r="D254" s="269">
        <v>1630</v>
      </c>
      <c r="E254" s="261">
        <v>7371</v>
      </c>
      <c r="F254" s="261"/>
      <c r="G254" s="269"/>
      <c r="H254" s="261">
        <v>6622</v>
      </c>
      <c r="I254" s="261"/>
      <c r="J254" s="269"/>
      <c r="K254" s="261">
        <v>-2642</v>
      </c>
      <c r="L254" s="261">
        <v>-2642</v>
      </c>
      <c r="M254" s="269">
        <v>-869</v>
      </c>
      <c r="N254" s="261" t="s">
        <v>40</v>
      </c>
      <c r="O254" s="269" t="s">
        <v>41</v>
      </c>
      <c r="P254" s="197" t="str">
        <f t="shared" si="9"/>
        <v>NA</v>
      </c>
      <c r="Q254" s="257" t="str">
        <f t="shared" si="10"/>
        <v>NA</v>
      </c>
      <c r="R254" s="272">
        <f t="shared" si="11"/>
        <v>0</v>
      </c>
      <c r="S254" s="264"/>
      <c r="T254" s="260"/>
      <c r="U254" s="280"/>
      <c r="V254" s="257"/>
      <c r="W254" s="270"/>
      <c r="X254" s="257"/>
      <c r="Y254" s="257"/>
      <c r="Z254" s="270"/>
      <c r="AA254" s="257" t="s">
        <v>7</v>
      </c>
      <c r="AB254" s="257">
        <v>2000</v>
      </c>
      <c r="AC254" s="270" t="s">
        <v>57</v>
      </c>
      <c r="AD254" s="257"/>
      <c r="AE254" s="257"/>
      <c r="AF254" s="270"/>
      <c r="AG254" s="257"/>
      <c r="AH254" s="257"/>
      <c r="AI254" s="270"/>
    </row>
    <row r="255" spans="2:35">
      <c r="B255" s="288">
        <v>20250414</v>
      </c>
      <c r="C255" s="261" t="s">
        <v>39</v>
      </c>
      <c r="D255" s="269">
        <v>1730</v>
      </c>
      <c r="E255" s="261">
        <v>7371</v>
      </c>
      <c r="F255" s="261"/>
      <c r="G255" s="269"/>
      <c r="H255" s="261">
        <v>6622</v>
      </c>
      <c r="I255" s="261"/>
      <c r="J255" s="269"/>
      <c r="K255" s="261">
        <v>-2642</v>
      </c>
      <c r="L255" s="261">
        <v>-2642</v>
      </c>
      <c r="M255" s="269">
        <v>-869</v>
      </c>
      <c r="N255" s="261" t="s">
        <v>40</v>
      </c>
      <c r="O255" s="269" t="s">
        <v>41</v>
      </c>
      <c r="P255" s="197" t="str">
        <f t="shared" si="9"/>
        <v>NA</v>
      </c>
      <c r="Q255" s="257" t="str">
        <f t="shared" si="10"/>
        <v>NA</v>
      </c>
      <c r="R255" s="272">
        <f t="shared" si="11"/>
        <v>0</v>
      </c>
      <c r="S255" s="264"/>
      <c r="T255" s="260"/>
      <c r="U255" s="280"/>
      <c r="V255" s="257"/>
      <c r="W255" s="270"/>
      <c r="X255" s="257"/>
      <c r="Y255" s="257"/>
      <c r="Z255" s="270"/>
      <c r="AA255" s="257" t="s">
        <v>7</v>
      </c>
      <c r="AB255" s="257">
        <v>2000</v>
      </c>
      <c r="AC255" s="270" t="s">
        <v>57</v>
      </c>
      <c r="AD255" s="257"/>
      <c r="AE255" s="257"/>
      <c r="AF255" s="270"/>
      <c r="AG255" s="257"/>
      <c r="AH255" s="257"/>
      <c r="AI255" s="270"/>
    </row>
    <row r="256" spans="2:35">
      <c r="B256" s="288">
        <v>20250414</v>
      </c>
      <c r="C256" s="261" t="s">
        <v>39</v>
      </c>
      <c r="D256" s="269">
        <v>1830</v>
      </c>
      <c r="E256" s="261">
        <v>9660</v>
      </c>
      <c r="F256" s="261"/>
      <c r="G256" s="269"/>
      <c r="H256" s="261">
        <v>8075</v>
      </c>
      <c r="I256" s="261"/>
      <c r="J256" s="269"/>
      <c r="K256" s="261">
        <v>0</v>
      </c>
      <c r="L256" s="261">
        <v>0</v>
      </c>
      <c r="M256" s="269">
        <v>0</v>
      </c>
      <c r="N256" s="261" t="s">
        <v>53</v>
      </c>
      <c r="O256" s="269" t="s">
        <v>41</v>
      </c>
      <c r="P256" s="197" t="str">
        <f t="shared" si="9"/>
        <v>NA</v>
      </c>
      <c r="Q256" s="257" t="str">
        <f t="shared" si="10"/>
        <v>NA</v>
      </c>
      <c r="R256" s="272">
        <f t="shared" si="11"/>
        <v>0</v>
      </c>
      <c r="S256" s="264"/>
      <c r="T256" s="260"/>
      <c r="U256" s="280"/>
      <c r="V256" s="257"/>
      <c r="W256" s="270"/>
      <c r="X256" s="257"/>
      <c r="Y256" s="257"/>
      <c r="Z256" s="270"/>
      <c r="AA256" s="257" t="s">
        <v>7</v>
      </c>
      <c r="AB256" s="257">
        <v>2000</v>
      </c>
      <c r="AC256" s="270" t="s">
        <v>57</v>
      </c>
      <c r="AD256" s="257"/>
      <c r="AE256" s="257"/>
      <c r="AF256" s="270"/>
      <c r="AG256" s="257"/>
      <c r="AH256" s="257"/>
      <c r="AI256" s="270"/>
    </row>
    <row r="257" spans="2:35">
      <c r="B257" s="288">
        <v>20250414</v>
      </c>
      <c r="C257" s="261" t="s">
        <v>39</v>
      </c>
      <c r="D257" s="269">
        <v>1930</v>
      </c>
      <c r="E257" s="261">
        <v>9660</v>
      </c>
      <c r="F257" s="261"/>
      <c r="G257" s="269"/>
      <c r="H257" s="261">
        <v>8075</v>
      </c>
      <c r="I257" s="261"/>
      <c r="J257" s="269"/>
      <c r="K257" s="261">
        <v>0</v>
      </c>
      <c r="L257" s="261">
        <v>0</v>
      </c>
      <c r="M257" s="269">
        <v>0</v>
      </c>
      <c r="N257" s="261" t="s">
        <v>53</v>
      </c>
      <c r="O257" s="269" t="s">
        <v>41</v>
      </c>
      <c r="P257" s="197" t="str">
        <f t="shared" si="9"/>
        <v>NA</v>
      </c>
      <c r="Q257" s="257" t="str">
        <f t="shared" si="10"/>
        <v>NA</v>
      </c>
      <c r="R257" s="272">
        <f t="shared" si="11"/>
        <v>0</v>
      </c>
      <c r="S257" s="264"/>
      <c r="T257" s="260"/>
      <c r="U257" s="280"/>
      <c r="V257" s="257"/>
      <c r="W257" s="270"/>
      <c r="X257" s="257"/>
      <c r="Y257" s="257"/>
      <c r="Z257" s="270"/>
      <c r="AA257" s="257" t="s">
        <v>7</v>
      </c>
      <c r="AB257" s="257">
        <v>2000</v>
      </c>
      <c r="AC257" s="270" t="s">
        <v>57</v>
      </c>
      <c r="AD257" s="257"/>
      <c r="AE257" s="257"/>
      <c r="AF257" s="270"/>
      <c r="AG257" s="257"/>
      <c r="AH257" s="257"/>
      <c r="AI257" s="270"/>
    </row>
    <row r="258" spans="2:35">
      <c r="B258" s="288">
        <v>20250414</v>
      </c>
      <c r="C258" s="261" t="s">
        <v>39</v>
      </c>
      <c r="D258" s="269">
        <v>2030</v>
      </c>
      <c r="E258" s="261">
        <v>9660</v>
      </c>
      <c r="F258" s="261"/>
      <c r="G258" s="269"/>
      <c r="H258" s="261">
        <v>8075</v>
      </c>
      <c r="I258" s="261"/>
      <c r="J258" s="269"/>
      <c r="K258" s="261">
        <v>0</v>
      </c>
      <c r="L258" s="261">
        <v>0</v>
      </c>
      <c r="M258" s="269">
        <v>0</v>
      </c>
      <c r="N258" s="261" t="s">
        <v>53</v>
      </c>
      <c r="O258" s="269" t="s">
        <v>41</v>
      </c>
      <c r="P258" s="197" t="str">
        <f t="shared" si="9"/>
        <v>NA</v>
      </c>
      <c r="Q258" s="257" t="str">
        <f t="shared" si="10"/>
        <v>NA</v>
      </c>
      <c r="R258" s="272">
        <f t="shared" si="11"/>
        <v>0</v>
      </c>
      <c r="S258" s="264"/>
      <c r="T258" s="260"/>
      <c r="U258" s="280"/>
      <c r="V258" s="257"/>
      <c r="W258" s="270"/>
      <c r="X258" s="257"/>
      <c r="Y258" s="257"/>
      <c r="Z258" s="270"/>
      <c r="AA258" s="257" t="s">
        <v>7</v>
      </c>
      <c r="AB258" s="257">
        <v>2000</v>
      </c>
      <c r="AC258" s="270" t="s">
        <v>57</v>
      </c>
      <c r="AD258" s="257"/>
      <c r="AE258" s="257"/>
      <c r="AF258" s="270"/>
      <c r="AG258" s="257"/>
      <c r="AH258" s="257"/>
      <c r="AI258" s="270"/>
    </row>
    <row r="259" spans="2:35">
      <c r="B259" s="288">
        <v>20250414</v>
      </c>
      <c r="C259" s="261" t="s">
        <v>39</v>
      </c>
      <c r="D259" s="269">
        <v>2130</v>
      </c>
      <c r="E259" s="261">
        <v>9660</v>
      </c>
      <c r="F259" s="261"/>
      <c r="G259" s="269"/>
      <c r="H259" s="261">
        <v>8075</v>
      </c>
      <c r="I259" s="261"/>
      <c r="J259" s="269"/>
      <c r="K259" s="261">
        <v>0</v>
      </c>
      <c r="L259" s="261">
        <v>0</v>
      </c>
      <c r="M259" s="269">
        <v>0</v>
      </c>
      <c r="N259" s="261" t="s">
        <v>53</v>
      </c>
      <c r="O259" s="269" t="s">
        <v>41</v>
      </c>
      <c r="P259" s="197" t="str">
        <f t="shared" si="9"/>
        <v>NA</v>
      </c>
      <c r="Q259" s="257" t="str">
        <f t="shared" si="10"/>
        <v>NA</v>
      </c>
      <c r="R259" s="272">
        <f t="shared" si="11"/>
        <v>0</v>
      </c>
      <c r="S259" s="264"/>
      <c r="T259" s="260"/>
      <c r="U259" s="280"/>
      <c r="V259" s="257"/>
      <c r="W259" s="270"/>
      <c r="X259" s="257"/>
      <c r="Y259" s="257"/>
      <c r="Z259" s="270"/>
      <c r="AA259" s="257" t="s">
        <v>7</v>
      </c>
      <c r="AB259" s="257">
        <v>2000</v>
      </c>
      <c r="AC259" s="270" t="s">
        <v>57</v>
      </c>
      <c r="AD259" s="257"/>
      <c r="AE259" s="257"/>
      <c r="AF259" s="270"/>
      <c r="AG259" s="257"/>
      <c r="AH259" s="257"/>
      <c r="AI259" s="270"/>
    </row>
    <row r="260" spans="2:35">
      <c r="B260" s="288">
        <v>20250414</v>
      </c>
      <c r="C260" s="261" t="s">
        <v>39</v>
      </c>
      <c r="D260" s="269">
        <v>2230</v>
      </c>
      <c r="E260" s="261">
        <v>9660</v>
      </c>
      <c r="F260" s="261"/>
      <c r="G260" s="269"/>
      <c r="H260" s="261">
        <v>8075</v>
      </c>
      <c r="I260" s="261"/>
      <c r="J260" s="269"/>
      <c r="K260" s="261">
        <v>0</v>
      </c>
      <c r="L260" s="261">
        <v>0</v>
      </c>
      <c r="M260" s="269">
        <v>0</v>
      </c>
      <c r="N260" s="261" t="s">
        <v>53</v>
      </c>
      <c r="O260" s="269" t="s">
        <v>41</v>
      </c>
      <c r="P260" s="197" t="str">
        <f t="shared" si="9"/>
        <v>NA</v>
      </c>
      <c r="Q260" s="257" t="str">
        <f t="shared" si="10"/>
        <v>NA</v>
      </c>
      <c r="R260" s="272">
        <f t="shared" si="11"/>
        <v>0</v>
      </c>
      <c r="S260" s="264"/>
      <c r="T260" s="260"/>
      <c r="U260" s="280"/>
      <c r="V260" s="257"/>
      <c r="W260" s="270"/>
      <c r="X260" s="257"/>
      <c r="Y260" s="257"/>
      <c r="Z260" s="270"/>
      <c r="AA260" s="257" t="s">
        <v>7</v>
      </c>
      <c r="AB260" s="257">
        <v>2000</v>
      </c>
      <c r="AC260" s="270" t="s">
        <v>57</v>
      </c>
      <c r="AD260" s="257"/>
      <c r="AE260" s="257"/>
      <c r="AF260" s="270"/>
      <c r="AG260" s="257"/>
      <c r="AH260" s="257"/>
      <c r="AI260" s="270"/>
    </row>
    <row r="261" spans="2:35">
      <c r="B261" s="288">
        <v>20250414</v>
      </c>
      <c r="C261" s="261" t="s">
        <v>39</v>
      </c>
      <c r="D261" s="269">
        <v>2330</v>
      </c>
      <c r="E261" s="261">
        <v>8850</v>
      </c>
      <c r="F261" s="261"/>
      <c r="G261" s="269"/>
      <c r="H261" s="261">
        <v>7412</v>
      </c>
      <c r="I261" s="261"/>
      <c r="J261" s="269"/>
      <c r="K261" s="261">
        <v>0</v>
      </c>
      <c r="L261" s="261">
        <v>0</v>
      </c>
      <c r="M261" s="269">
        <v>0</v>
      </c>
      <c r="N261" s="261" t="s">
        <v>53</v>
      </c>
      <c r="O261" s="269" t="s">
        <v>41</v>
      </c>
      <c r="P261" s="197" t="str">
        <f t="shared" si="9"/>
        <v>NA</v>
      </c>
      <c r="Q261" s="257" t="str">
        <f t="shared" si="10"/>
        <v>NA</v>
      </c>
      <c r="R261" s="272">
        <f t="shared" si="11"/>
        <v>0</v>
      </c>
      <c r="S261" s="264"/>
      <c r="T261" s="260"/>
      <c r="U261" s="280"/>
      <c r="V261" s="257"/>
      <c r="W261" s="270"/>
      <c r="X261" s="257"/>
      <c r="Y261" s="257"/>
      <c r="Z261" s="270"/>
      <c r="AA261" s="257" t="s">
        <v>7</v>
      </c>
      <c r="AB261" s="257">
        <v>2000</v>
      </c>
      <c r="AC261" s="270" t="s">
        <v>57</v>
      </c>
      <c r="AD261" s="257"/>
      <c r="AE261" s="257"/>
      <c r="AF261" s="270"/>
      <c r="AG261" s="257"/>
      <c r="AH261" s="257"/>
      <c r="AI261" s="270"/>
    </row>
    <row r="262" spans="2:35">
      <c r="B262" s="288">
        <v>20250415</v>
      </c>
      <c r="C262" s="261" t="s">
        <v>39</v>
      </c>
      <c r="D262" s="269">
        <v>30</v>
      </c>
      <c r="E262" s="261">
        <v>8850</v>
      </c>
      <c r="F262" s="261"/>
      <c r="G262" s="269"/>
      <c r="H262" s="261">
        <v>7412</v>
      </c>
      <c r="I262" s="261"/>
      <c r="J262" s="269"/>
      <c r="K262" s="261">
        <v>0</v>
      </c>
      <c r="L262" s="261">
        <v>0</v>
      </c>
      <c r="M262" s="269">
        <v>0</v>
      </c>
      <c r="N262" s="261" t="s">
        <v>53</v>
      </c>
      <c r="O262" s="269" t="s">
        <v>41</v>
      </c>
      <c r="P262" s="197" t="str">
        <f t="shared" si="9"/>
        <v>NA</v>
      </c>
      <c r="Q262" s="257" t="str">
        <f t="shared" si="10"/>
        <v>NA</v>
      </c>
      <c r="R262" s="272">
        <f t="shared" si="11"/>
        <v>0</v>
      </c>
      <c r="S262" s="264"/>
      <c r="T262" s="260"/>
      <c r="U262" s="280"/>
      <c r="V262" s="257"/>
      <c r="W262" s="270"/>
      <c r="X262" s="257"/>
      <c r="Y262" s="257"/>
      <c r="Z262" s="270"/>
      <c r="AA262" s="257" t="s">
        <v>7</v>
      </c>
      <c r="AB262" s="257">
        <v>2000</v>
      </c>
      <c r="AC262" s="270" t="s">
        <v>57</v>
      </c>
      <c r="AD262" s="257"/>
      <c r="AE262" s="257"/>
      <c r="AF262" s="270"/>
      <c r="AG262" s="257"/>
      <c r="AH262" s="257"/>
      <c r="AI262" s="270"/>
    </row>
    <row r="263" spans="2:35">
      <c r="B263" s="288">
        <v>20250415</v>
      </c>
      <c r="C263" s="261" t="s">
        <v>39</v>
      </c>
      <c r="D263" s="269">
        <v>130</v>
      </c>
      <c r="E263" s="261">
        <v>8850</v>
      </c>
      <c r="F263" s="261"/>
      <c r="G263" s="269"/>
      <c r="H263" s="261">
        <v>7412</v>
      </c>
      <c r="I263" s="261"/>
      <c r="J263" s="269"/>
      <c r="K263" s="261">
        <v>0</v>
      </c>
      <c r="L263" s="261">
        <v>0</v>
      </c>
      <c r="M263" s="269">
        <v>0</v>
      </c>
      <c r="N263" s="261" t="s">
        <v>53</v>
      </c>
      <c r="O263" s="269" t="s">
        <v>41</v>
      </c>
      <c r="P263" s="197" t="str">
        <f t="shared" si="9"/>
        <v>NA</v>
      </c>
      <c r="Q263" s="257" t="str">
        <f t="shared" si="10"/>
        <v>NA</v>
      </c>
      <c r="R263" s="272">
        <f t="shared" si="11"/>
        <v>0</v>
      </c>
      <c r="S263" s="264"/>
      <c r="T263" s="260"/>
      <c r="U263" s="280"/>
      <c r="V263" s="257"/>
      <c r="W263" s="270"/>
      <c r="X263" s="257"/>
      <c r="Y263" s="257"/>
      <c r="Z263" s="270"/>
      <c r="AA263" s="257" t="s">
        <v>7</v>
      </c>
      <c r="AB263" s="257">
        <v>2000</v>
      </c>
      <c r="AC263" s="270" t="s">
        <v>57</v>
      </c>
      <c r="AD263" s="257"/>
      <c r="AE263" s="257"/>
      <c r="AF263" s="270"/>
      <c r="AG263" s="257"/>
      <c r="AH263" s="257"/>
      <c r="AI263" s="270"/>
    </row>
    <row r="264" spans="2:35">
      <c r="B264" s="288">
        <v>20250415</v>
      </c>
      <c r="C264" s="261" t="s">
        <v>39</v>
      </c>
      <c r="D264" s="269">
        <v>230</v>
      </c>
      <c r="E264" s="261">
        <v>8850</v>
      </c>
      <c r="F264" s="261"/>
      <c r="G264" s="269"/>
      <c r="H264" s="261">
        <v>7412</v>
      </c>
      <c r="I264" s="261"/>
      <c r="J264" s="269"/>
      <c r="K264" s="261">
        <v>0</v>
      </c>
      <c r="L264" s="261">
        <v>0</v>
      </c>
      <c r="M264" s="269">
        <v>0</v>
      </c>
      <c r="N264" s="261" t="s">
        <v>53</v>
      </c>
      <c r="O264" s="269" t="s">
        <v>41</v>
      </c>
      <c r="P264" s="197" t="str">
        <f t="shared" si="9"/>
        <v>NA</v>
      </c>
      <c r="Q264" s="257" t="str">
        <f t="shared" si="10"/>
        <v>NA</v>
      </c>
      <c r="R264" s="272">
        <f t="shared" si="11"/>
        <v>0</v>
      </c>
      <c r="S264" s="264"/>
      <c r="T264" s="260"/>
      <c r="U264" s="280"/>
      <c r="V264" s="257"/>
      <c r="W264" s="270"/>
      <c r="X264" s="257"/>
      <c r="Y264" s="257"/>
      <c r="Z264" s="270"/>
      <c r="AA264" s="257" t="s">
        <v>7</v>
      </c>
      <c r="AB264" s="257">
        <v>2000</v>
      </c>
      <c r="AC264" s="270" t="s">
        <v>57</v>
      </c>
      <c r="AD264" s="257"/>
      <c r="AE264" s="257"/>
      <c r="AF264" s="270"/>
      <c r="AG264" s="257"/>
      <c r="AH264" s="257"/>
      <c r="AI264" s="270"/>
    </row>
    <row r="265" spans="2:35">
      <c r="B265" s="288">
        <v>20250415</v>
      </c>
      <c r="C265" s="261" t="s">
        <v>39</v>
      </c>
      <c r="D265" s="269">
        <v>330</v>
      </c>
      <c r="E265" s="261">
        <v>8850</v>
      </c>
      <c r="F265" s="261"/>
      <c r="G265" s="269"/>
      <c r="H265" s="261">
        <v>7412</v>
      </c>
      <c r="I265" s="261"/>
      <c r="J265" s="269"/>
      <c r="K265" s="261">
        <v>0</v>
      </c>
      <c r="L265" s="261">
        <v>0</v>
      </c>
      <c r="M265" s="269">
        <v>0</v>
      </c>
      <c r="N265" s="261" t="s">
        <v>53</v>
      </c>
      <c r="O265" s="269" t="s">
        <v>41</v>
      </c>
      <c r="P265" s="197" t="str">
        <f t="shared" ref="P265:P328" si="12">IF(AND(ISNUMBER(D265),ISNUMBER(G265),ISBLANK(E265)),D265-G265,"NA")</f>
        <v>NA</v>
      </c>
      <c r="Q265" s="257" t="str">
        <f t="shared" ref="Q265:Q328" si="13">IF(AND(ISNUMBER(O265),ISNUMBER(P265),ISBLANK(B265)),P265+O265,"NA")</f>
        <v>NA</v>
      </c>
      <c r="R265" s="272">
        <f t="shared" ref="R265:R328" si="14">IF(J265&lt;0,0,IF(J265=H265,J265,J265-(I265-J265)))</f>
        <v>0</v>
      </c>
      <c r="S265" s="264"/>
      <c r="T265" s="260"/>
      <c r="U265" s="280"/>
      <c r="V265" s="257"/>
      <c r="W265" s="270"/>
      <c r="X265" s="257"/>
      <c r="Y265" s="257"/>
      <c r="Z265" s="270"/>
      <c r="AA265" s="257" t="s">
        <v>7</v>
      </c>
      <c r="AB265" s="257">
        <v>2000</v>
      </c>
      <c r="AC265" s="270" t="s">
        <v>57</v>
      </c>
      <c r="AD265" s="257"/>
      <c r="AE265" s="257"/>
      <c r="AF265" s="270"/>
      <c r="AG265" s="257"/>
      <c r="AH265" s="257"/>
      <c r="AI265" s="270"/>
    </row>
    <row r="266" spans="2:35">
      <c r="B266" s="288">
        <v>20250415</v>
      </c>
      <c r="C266" s="261" t="s">
        <v>39</v>
      </c>
      <c r="D266" s="269">
        <v>430</v>
      </c>
      <c r="E266" s="261">
        <v>8850</v>
      </c>
      <c r="F266" s="261"/>
      <c r="G266" s="269"/>
      <c r="H266" s="261">
        <v>7412</v>
      </c>
      <c r="I266" s="261"/>
      <c r="J266" s="269"/>
      <c r="K266" s="261">
        <v>0</v>
      </c>
      <c r="L266" s="261">
        <v>0</v>
      </c>
      <c r="M266" s="269">
        <v>0</v>
      </c>
      <c r="N266" s="261" t="s">
        <v>53</v>
      </c>
      <c r="O266" s="269" t="s">
        <v>41</v>
      </c>
      <c r="P266" s="197" t="str">
        <f t="shared" si="12"/>
        <v>NA</v>
      </c>
      <c r="Q266" s="257" t="str">
        <f t="shared" si="13"/>
        <v>NA</v>
      </c>
      <c r="R266" s="272">
        <f t="shared" si="14"/>
        <v>0</v>
      </c>
      <c r="S266" s="264"/>
      <c r="T266" s="260"/>
      <c r="U266" s="280"/>
      <c r="V266" s="257"/>
      <c r="W266" s="270"/>
      <c r="X266" s="257"/>
      <c r="Y266" s="257"/>
      <c r="Z266" s="270"/>
      <c r="AA266" s="257" t="s">
        <v>7</v>
      </c>
      <c r="AB266" s="257">
        <v>2000</v>
      </c>
      <c r="AC266" s="270" t="s">
        <v>57</v>
      </c>
      <c r="AD266" s="257"/>
      <c r="AE266" s="257"/>
      <c r="AF266" s="270"/>
      <c r="AG266" s="257"/>
      <c r="AH266" s="257"/>
      <c r="AI266" s="270"/>
    </row>
    <row r="267" spans="2:35">
      <c r="B267" s="288">
        <v>20250415</v>
      </c>
      <c r="C267" s="261" t="s">
        <v>39</v>
      </c>
      <c r="D267" s="269">
        <v>530</v>
      </c>
      <c r="E267" s="261">
        <v>8850</v>
      </c>
      <c r="F267" s="261"/>
      <c r="G267" s="269"/>
      <c r="H267" s="261">
        <v>7412</v>
      </c>
      <c r="I267" s="261"/>
      <c r="J267" s="269"/>
      <c r="K267" s="261">
        <v>0</v>
      </c>
      <c r="L267" s="261">
        <v>0</v>
      </c>
      <c r="M267" s="269">
        <v>0</v>
      </c>
      <c r="N267" s="261" t="s">
        <v>53</v>
      </c>
      <c r="O267" s="269" t="s">
        <v>41</v>
      </c>
      <c r="P267" s="197" t="str">
        <f t="shared" si="12"/>
        <v>NA</v>
      </c>
      <c r="Q267" s="257" t="str">
        <f t="shared" si="13"/>
        <v>NA</v>
      </c>
      <c r="R267" s="272">
        <f t="shared" si="14"/>
        <v>0</v>
      </c>
      <c r="S267" s="264"/>
      <c r="T267" s="260"/>
      <c r="U267" s="280"/>
      <c r="V267" s="257"/>
      <c r="W267" s="270"/>
      <c r="X267" s="257"/>
      <c r="Y267" s="257"/>
      <c r="Z267" s="270"/>
      <c r="AA267" s="257" t="s">
        <v>7</v>
      </c>
      <c r="AB267" s="257">
        <v>2000</v>
      </c>
      <c r="AC267" s="270" t="s">
        <v>57</v>
      </c>
      <c r="AD267" s="257"/>
      <c r="AE267" s="257"/>
      <c r="AF267" s="270"/>
      <c r="AG267" s="257"/>
      <c r="AH267" s="257"/>
      <c r="AI267" s="270"/>
    </row>
    <row r="268" spans="2:35">
      <c r="B268" s="288">
        <v>20250415</v>
      </c>
      <c r="C268" s="261" t="s">
        <v>39</v>
      </c>
      <c r="D268" s="269">
        <v>630</v>
      </c>
      <c r="E268" s="261">
        <v>8650</v>
      </c>
      <c r="F268" s="261"/>
      <c r="G268" s="269"/>
      <c r="H268" s="261">
        <v>7212</v>
      </c>
      <c r="I268" s="261"/>
      <c r="J268" s="269"/>
      <c r="K268" s="261">
        <v>0</v>
      </c>
      <c r="L268" s="261">
        <v>0</v>
      </c>
      <c r="M268" s="269">
        <v>0</v>
      </c>
      <c r="N268" s="261" t="s">
        <v>53</v>
      </c>
      <c r="O268" s="269" t="s">
        <v>41</v>
      </c>
      <c r="P268" s="197" t="str">
        <f t="shared" si="12"/>
        <v>NA</v>
      </c>
      <c r="Q268" s="257" t="str">
        <f t="shared" si="13"/>
        <v>NA</v>
      </c>
      <c r="R268" s="272">
        <f t="shared" si="14"/>
        <v>0</v>
      </c>
      <c r="S268" s="264"/>
      <c r="T268" s="260"/>
      <c r="U268" s="280"/>
      <c r="V268" s="257"/>
      <c r="W268" s="270"/>
      <c r="X268" s="257"/>
      <c r="Y268" s="257"/>
      <c r="Z268" s="270"/>
      <c r="AA268" s="257" t="s">
        <v>7</v>
      </c>
      <c r="AB268" s="257">
        <v>2000</v>
      </c>
      <c r="AC268" s="270" t="s">
        <v>57</v>
      </c>
      <c r="AD268" s="257"/>
      <c r="AE268" s="257"/>
      <c r="AF268" s="270"/>
      <c r="AG268" s="257"/>
      <c r="AH268" s="257"/>
      <c r="AI268" s="270"/>
    </row>
    <row r="269" spans="2:35">
      <c r="B269" s="288">
        <v>20250415</v>
      </c>
      <c r="C269" s="261" t="s">
        <v>39</v>
      </c>
      <c r="D269" s="269">
        <v>730</v>
      </c>
      <c r="E269" s="261">
        <v>9460</v>
      </c>
      <c r="F269" s="261"/>
      <c r="G269" s="269"/>
      <c r="H269" s="261">
        <v>6434</v>
      </c>
      <c r="I269" s="261"/>
      <c r="J269" s="269"/>
      <c r="K269" s="261">
        <v>0</v>
      </c>
      <c r="L269" s="261">
        <v>0</v>
      </c>
      <c r="M269" s="269">
        <v>0</v>
      </c>
      <c r="N269" s="261" t="s">
        <v>53</v>
      </c>
      <c r="O269" s="269" t="s">
        <v>45</v>
      </c>
      <c r="P269" s="197" t="str">
        <f t="shared" si="12"/>
        <v>NA</v>
      </c>
      <c r="Q269" s="257" t="str">
        <f t="shared" si="13"/>
        <v>NA</v>
      </c>
      <c r="R269" s="272">
        <f t="shared" si="14"/>
        <v>0</v>
      </c>
      <c r="S269" s="264"/>
      <c r="T269" s="260"/>
      <c r="U269" s="280"/>
      <c r="V269" s="257"/>
      <c r="W269" s="270"/>
      <c r="X269" s="257"/>
      <c r="Y269" s="257"/>
      <c r="Z269" s="270"/>
      <c r="AA269" s="257" t="s">
        <v>7</v>
      </c>
      <c r="AB269" s="257">
        <v>2000</v>
      </c>
      <c r="AC269" s="270" t="s">
        <v>57</v>
      </c>
      <c r="AD269" s="257" t="s">
        <v>8</v>
      </c>
      <c r="AE269" s="205">
        <v>6808</v>
      </c>
      <c r="AF269" s="281" t="s">
        <v>50</v>
      </c>
      <c r="AG269" s="257"/>
      <c r="AH269" s="257"/>
      <c r="AI269" s="270"/>
    </row>
    <row r="270" spans="2:35">
      <c r="B270" s="288">
        <v>20250415</v>
      </c>
      <c r="C270" s="261" t="s">
        <v>39</v>
      </c>
      <c r="D270" s="269">
        <v>830</v>
      </c>
      <c r="E270" s="261">
        <v>9460</v>
      </c>
      <c r="F270" s="261"/>
      <c r="G270" s="269"/>
      <c r="H270" s="261">
        <v>6434</v>
      </c>
      <c r="I270" s="261"/>
      <c r="J270" s="269"/>
      <c r="K270" s="261">
        <v>0</v>
      </c>
      <c r="L270" s="261">
        <v>0</v>
      </c>
      <c r="M270" s="269">
        <v>0</v>
      </c>
      <c r="N270" s="261" t="s">
        <v>53</v>
      </c>
      <c r="O270" s="269" t="s">
        <v>45</v>
      </c>
      <c r="P270" s="197" t="str">
        <f t="shared" si="12"/>
        <v>NA</v>
      </c>
      <c r="Q270" s="257" t="str">
        <f t="shared" si="13"/>
        <v>NA</v>
      </c>
      <c r="R270" s="272">
        <f t="shared" si="14"/>
        <v>0</v>
      </c>
      <c r="S270" s="264"/>
      <c r="T270" s="260"/>
      <c r="U270" s="280"/>
      <c r="V270" s="257"/>
      <c r="W270" s="270"/>
      <c r="X270" s="257"/>
      <c r="Y270" s="257"/>
      <c r="Z270" s="270"/>
      <c r="AA270" s="257" t="s">
        <v>7</v>
      </c>
      <c r="AB270" s="257">
        <v>2000</v>
      </c>
      <c r="AC270" s="270" t="s">
        <v>57</v>
      </c>
      <c r="AD270" s="257" t="s">
        <v>8</v>
      </c>
      <c r="AE270" s="205">
        <v>6808</v>
      </c>
      <c r="AF270" s="281" t="s">
        <v>50</v>
      </c>
      <c r="AG270" s="257"/>
      <c r="AH270" s="257"/>
      <c r="AI270" s="270"/>
    </row>
    <row r="271" spans="2:35">
      <c r="B271" s="288">
        <v>20250415</v>
      </c>
      <c r="C271" s="261" t="s">
        <v>39</v>
      </c>
      <c r="D271" s="269">
        <v>930</v>
      </c>
      <c r="E271" s="261">
        <v>9460</v>
      </c>
      <c r="F271" s="261"/>
      <c r="G271" s="269"/>
      <c r="H271" s="261">
        <v>6708</v>
      </c>
      <c r="I271" s="261"/>
      <c r="J271" s="269"/>
      <c r="K271" s="261">
        <v>0</v>
      </c>
      <c r="L271" s="261">
        <v>0</v>
      </c>
      <c r="M271" s="269">
        <v>0</v>
      </c>
      <c r="N271" s="261" t="s">
        <v>53</v>
      </c>
      <c r="O271" s="269" t="s">
        <v>45</v>
      </c>
      <c r="P271" s="197" t="str">
        <f t="shared" si="12"/>
        <v>NA</v>
      </c>
      <c r="Q271" s="257" t="str">
        <f t="shared" si="13"/>
        <v>NA</v>
      </c>
      <c r="R271" s="272">
        <f t="shared" si="14"/>
        <v>0</v>
      </c>
      <c r="S271" s="264"/>
      <c r="T271" s="260"/>
      <c r="U271" s="280"/>
      <c r="V271" s="257"/>
      <c r="W271" s="270"/>
      <c r="X271" s="257"/>
      <c r="Y271" s="257"/>
      <c r="Z271" s="270"/>
      <c r="AA271" s="257" t="s">
        <v>7</v>
      </c>
      <c r="AB271" s="257">
        <v>2000</v>
      </c>
      <c r="AC271" s="270" t="s">
        <v>57</v>
      </c>
      <c r="AD271" s="257" t="s">
        <v>8</v>
      </c>
      <c r="AE271" s="205">
        <v>7264</v>
      </c>
      <c r="AF271" s="281" t="s">
        <v>50</v>
      </c>
      <c r="AG271" s="257"/>
      <c r="AH271" s="257"/>
      <c r="AI271" s="270"/>
    </row>
    <row r="272" spans="2:35">
      <c r="B272" s="288">
        <v>20250415</v>
      </c>
      <c r="C272" s="261" t="s">
        <v>39</v>
      </c>
      <c r="D272" s="269">
        <v>1030</v>
      </c>
      <c r="E272" s="261">
        <v>9460</v>
      </c>
      <c r="F272" s="261"/>
      <c r="G272" s="269"/>
      <c r="H272" s="261">
        <v>6708</v>
      </c>
      <c r="I272" s="261"/>
      <c r="J272" s="269"/>
      <c r="K272" s="261">
        <v>0</v>
      </c>
      <c r="L272" s="261">
        <v>0</v>
      </c>
      <c r="M272" s="269">
        <v>0</v>
      </c>
      <c r="N272" s="261" t="s">
        <v>53</v>
      </c>
      <c r="O272" s="269" t="s">
        <v>45</v>
      </c>
      <c r="P272" s="197" t="str">
        <f t="shared" si="12"/>
        <v>NA</v>
      </c>
      <c r="Q272" s="257" t="str">
        <f t="shared" si="13"/>
        <v>NA</v>
      </c>
      <c r="R272" s="272">
        <f t="shared" si="14"/>
        <v>0</v>
      </c>
      <c r="S272" s="264"/>
      <c r="T272" s="260"/>
      <c r="U272" s="280"/>
      <c r="V272" s="257"/>
      <c r="W272" s="270"/>
      <c r="X272" s="257"/>
      <c r="Y272" s="257"/>
      <c r="Z272" s="270"/>
      <c r="AA272" s="257" t="s">
        <v>7</v>
      </c>
      <c r="AB272" s="257">
        <v>2000</v>
      </c>
      <c r="AC272" s="270" t="s">
        <v>57</v>
      </c>
      <c r="AD272" s="257" t="s">
        <v>8</v>
      </c>
      <c r="AE272" s="205">
        <v>7264</v>
      </c>
      <c r="AF272" s="281" t="s">
        <v>50</v>
      </c>
      <c r="AG272" s="257"/>
      <c r="AH272" s="257"/>
      <c r="AI272" s="270"/>
    </row>
    <row r="273" spans="2:35">
      <c r="B273" s="288">
        <v>20250415</v>
      </c>
      <c r="C273" s="261" t="s">
        <v>39</v>
      </c>
      <c r="D273" s="269">
        <v>1130</v>
      </c>
      <c r="E273" s="261">
        <v>9460</v>
      </c>
      <c r="F273" s="261"/>
      <c r="G273" s="269"/>
      <c r="H273" s="261">
        <v>6708</v>
      </c>
      <c r="I273" s="261"/>
      <c r="J273" s="269"/>
      <c r="K273" s="261">
        <v>0</v>
      </c>
      <c r="L273" s="261">
        <v>0</v>
      </c>
      <c r="M273" s="269">
        <v>0</v>
      </c>
      <c r="N273" s="261" t="s">
        <v>53</v>
      </c>
      <c r="O273" s="269" t="s">
        <v>45</v>
      </c>
      <c r="P273" s="197" t="str">
        <f t="shared" si="12"/>
        <v>NA</v>
      </c>
      <c r="Q273" s="257" t="str">
        <f t="shared" si="13"/>
        <v>NA</v>
      </c>
      <c r="R273" s="272">
        <f t="shared" si="14"/>
        <v>0</v>
      </c>
      <c r="S273" s="264"/>
      <c r="T273" s="260"/>
      <c r="U273" s="280"/>
      <c r="V273" s="257"/>
      <c r="W273" s="270"/>
      <c r="X273" s="257"/>
      <c r="Y273" s="257"/>
      <c r="Z273" s="270"/>
      <c r="AA273" s="257" t="s">
        <v>7</v>
      </c>
      <c r="AB273" s="257">
        <v>2000</v>
      </c>
      <c r="AC273" s="270" t="s">
        <v>57</v>
      </c>
      <c r="AD273" s="257" t="s">
        <v>8</v>
      </c>
      <c r="AE273" s="205">
        <v>7264</v>
      </c>
      <c r="AF273" s="281" t="s">
        <v>50</v>
      </c>
      <c r="AG273" s="257"/>
      <c r="AH273" s="257"/>
      <c r="AI273" s="270"/>
    </row>
    <row r="274" spans="2:35">
      <c r="B274" s="288">
        <v>20250415</v>
      </c>
      <c r="C274" s="261" t="s">
        <v>39</v>
      </c>
      <c r="D274" s="269">
        <v>1230</v>
      </c>
      <c r="E274" s="261">
        <v>9460</v>
      </c>
      <c r="F274" s="261"/>
      <c r="G274" s="269"/>
      <c r="H274" s="261">
        <v>7250</v>
      </c>
      <c r="I274" s="261"/>
      <c r="J274" s="269"/>
      <c r="K274" s="261">
        <v>0</v>
      </c>
      <c r="L274" s="261">
        <v>0</v>
      </c>
      <c r="M274" s="269">
        <v>0</v>
      </c>
      <c r="N274" s="261" t="s">
        <v>53</v>
      </c>
      <c r="O274" s="269" t="s">
        <v>45</v>
      </c>
      <c r="P274" s="197" t="str">
        <f t="shared" si="12"/>
        <v>NA</v>
      </c>
      <c r="Q274" s="257" t="str">
        <f t="shared" si="13"/>
        <v>NA</v>
      </c>
      <c r="R274" s="272">
        <f t="shared" si="14"/>
        <v>0</v>
      </c>
      <c r="S274" s="264"/>
      <c r="T274" s="260"/>
      <c r="U274" s="280"/>
      <c r="V274" s="257"/>
      <c r="W274" s="270"/>
      <c r="X274" s="257"/>
      <c r="Y274" s="257"/>
      <c r="Z274" s="270"/>
      <c r="AA274" s="257" t="s">
        <v>7</v>
      </c>
      <c r="AB274" s="257">
        <v>2000</v>
      </c>
      <c r="AC274" s="270" t="s">
        <v>57</v>
      </c>
      <c r="AD274" s="257" t="s">
        <v>8</v>
      </c>
      <c r="AE274" s="205">
        <v>8168</v>
      </c>
      <c r="AF274" s="281" t="s">
        <v>50</v>
      </c>
      <c r="AG274" s="257"/>
      <c r="AH274" s="257"/>
      <c r="AI274" s="270"/>
    </row>
    <row r="275" spans="2:35">
      <c r="B275" s="288">
        <v>20250415</v>
      </c>
      <c r="C275" s="261" t="s">
        <v>39</v>
      </c>
      <c r="D275" s="269">
        <v>1330</v>
      </c>
      <c r="E275" s="261">
        <v>9460</v>
      </c>
      <c r="F275" s="261"/>
      <c r="G275" s="269"/>
      <c r="H275" s="261">
        <v>7250</v>
      </c>
      <c r="I275" s="261"/>
      <c r="J275" s="269"/>
      <c r="K275" s="261">
        <v>0</v>
      </c>
      <c r="L275" s="261">
        <v>0</v>
      </c>
      <c r="M275" s="269">
        <v>0</v>
      </c>
      <c r="N275" s="261" t="s">
        <v>53</v>
      </c>
      <c r="O275" s="269" t="s">
        <v>45</v>
      </c>
      <c r="P275" s="197" t="str">
        <f t="shared" si="12"/>
        <v>NA</v>
      </c>
      <c r="Q275" s="257" t="str">
        <f t="shared" si="13"/>
        <v>NA</v>
      </c>
      <c r="R275" s="272">
        <f t="shared" si="14"/>
        <v>0</v>
      </c>
      <c r="S275" s="264"/>
      <c r="T275" s="260"/>
      <c r="U275" s="280"/>
      <c r="V275" s="257"/>
      <c r="W275" s="270"/>
      <c r="X275" s="257"/>
      <c r="Y275" s="257"/>
      <c r="Z275" s="270"/>
      <c r="AA275" s="257" t="s">
        <v>7</v>
      </c>
      <c r="AB275" s="257">
        <v>2000</v>
      </c>
      <c r="AC275" s="270" t="s">
        <v>57</v>
      </c>
      <c r="AD275" s="257" t="s">
        <v>8</v>
      </c>
      <c r="AE275" s="205">
        <v>8168</v>
      </c>
      <c r="AF275" s="281" t="s">
        <v>50</v>
      </c>
      <c r="AG275" s="257"/>
      <c r="AH275" s="257"/>
      <c r="AI275" s="270"/>
    </row>
    <row r="276" spans="2:35">
      <c r="B276" s="288">
        <v>20250415</v>
      </c>
      <c r="C276" s="261" t="s">
        <v>39</v>
      </c>
      <c r="D276" s="269">
        <v>1430</v>
      </c>
      <c r="E276" s="261">
        <v>9460</v>
      </c>
      <c r="F276" s="261"/>
      <c r="G276" s="269"/>
      <c r="H276" s="261">
        <v>7250</v>
      </c>
      <c r="I276" s="261"/>
      <c r="J276" s="269"/>
      <c r="K276" s="261">
        <v>0</v>
      </c>
      <c r="L276" s="261">
        <v>0</v>
      </c>
      <c r="M276" s="269">
        <v>0</v>
      </c>
      <c r="N276" s="261" t="s">
        <v>53</v>
      </c>
      <c r="O276" s="269" t="s">
        <v>45</v>
      </c>
      <c r="P276" s="197" t="str">
        <f t="shared" si="12"/>
        <v>NA</v>
      </c>
      <c r="Q276" s="257" t="str">
        <f t="shared" si="13"/>
        <v>NA</v>
      </c>
      <c r="R276" s="272">
        <f t="shared" si="14"/>
        <v>0</v>
      </c>
      <c r="S276" s="264"/>
      <c r="T276" s="260"/>
      <c r="U276" s="280"/>
      <c r="V276" s="257"/>
      <c r="W276" s="270"/>
      <c r="X276" s="257"/>
      <c r="Y276" s="257"/>
      <c r="Z276" s="270"/>
      <c r="AA276" s="257" t="s">
        <v>7</v>
      </c>
      <c r="AB276" s="257">
        <v>2000</v>
      </c>
      <c r="AC276" s="270" t="s">
        <v>57</v>
      </c>
      <c r="AD276" s="257" t="s">
        <v>8</v>
      </c>
      <c r="AE276" s="205">
        <v>8168</v>
      </c>
      <c r="AF276" s="281" t="s">
        <v>50</v>
      </c>
      <c r="AG276" s="257"/>
      <c r="AH276" s="257"/>
      <c r="AI276" s="270"/>
    </row>
    <row r="277" spans="2:35">
      <c r="B277" s="288">
        <v>20250415</v>
      </c>
      <c r="C277" s="261" t="s">
        <v>39</v>
      </c>
      <c r="D277" s="269">
        <v>1530</v>
      </c>
      <c r="E277" s="261">
        <v>9460</v>
      </c>
      <c r="F277" s="261"/>
      <c r="G277" s="269"/>
      <c r="H277" s="261">
        <v>7249</v>
      </c>
      <c r="I277" s="261"/>
      <c r="J277" s="269"/>
      <c r="K277" s="261">
        <v>0</v>
      </c>
      <c r="L277" s="261">
        <v>0</v>
      </c>
      <c r="M277" s="269">
        <v>0</v>
      </c>
      <c r="N277" s="261" t="s">
        <v>53</v>
      </c>
      <c r="O277" s="269" t="s">
        <v>45</v>
      </c>
      <c r="P277" s="197" t="str">
        <f t="shared" si="12"/>
        <v>NA</v>
      </c>
      <c r="Q277" s="257" t="str">
        <f t="shared" si="13"/>
        <v>NA</v>
      </c>
      <c r="R277" s="272">
        <f t="shared" si="14"/>
        <v>0</v>
      </c>
      <c r="S277" s="264"/>
      <c r="T277" s="260"/>
      <c r="U277" s="280"/>
      <c r="V277" s="257"/>
      <c r="W277" s="270"/>
      <c r="X277" s="257"/>
      <c r="Y277" s="257"/>
      <c r="Z277" s="270"/>
      <c r="AA277" s="257" t="s">
        <v>7</v>
      </c>
      <c r="AB277" s="257">
        <v>2000</v>
      </c>
      <c r="AC277" s="270" t="s">
        <v>57</v>
      </c>
      <c r="AD277" s="257" t="s">
        <v>8</v>
      </c>
      <c r="AE277" s="205">
        <v>8166</v>
      </c>
      <c r="AF277" s="281" t="s">
        <v>50</v>
      </c>
      <c r="AG277" s="257"/>
      <c r="AH277" s="257"/>
      <c r="AI277" s="270"/>
    </row>
    <row r="278" spans="2:35">
      <c r="B278" s="288">
        <v>20250415</v>
      </c>
      <c r="C278" s="261" t="s">
        <v>39</v>
      </c>
      <c r="D278" s="269">
        <v>1630</v>
      </c>
      <c r="E278" s="261">
        <v>9460</v>
      </c>
      <c r="F278" s="261"/>
      <c r="G278" s="269"/>
      <c r="H278" s="261">
        <v>7249</v>
      </c>
      <c r="I278" s="261"/>
      <c r="J278" s="269"/>
      <c r="K278" s="261">
        <v>0</v>
      </c>
      <c r="L278" s="261">
        <v>0</v>
      </c>
      <c r="M278" s="269">
        <v>0</v>
      </c>
      <c r="N278" s="261" t="s">
        <v>53</v>
      </c>
      <c r="O278" s="269" t="s">
        <v>45</v>
      </c>
      <c r="P278" s="197" t="str">
        <f t="shared" si="12"/>
        <v>NA</v>
      </c>
      <c r="Q278" s="257" t="str">
        <f t="shared" si="13"/>
        <v>NA</v>
      </c>
      <c r="R278" s="272">
        <f t="shared" si="14"/>
        <v>0</v>
      </c>
      <c r="S278" s="264"/>
      <c r="T278" s="260"/>
      <c r="U278" s="280"/>
      <c r="V278" s="257"/>
      <c r="W278" s="270"/>
      <c r="X278" s="257"/>
      <c r="Y278" s="257"/>
      <c r="Z278" s="270"/>
      <c r="AA278" s="257" t="s">
        <v>7</v>
      </c>
      <c r="AB278" s="257">
        <v>2000</v>
      </c>
      <c r="AC278" s="270" t="s">
        <v>57</v>
      </c>
      <c r="AD278" s="257" t="s">
        <v>8</v>
      </c>
      <c r="AE278" s="205">
        <v>8166</v>
      </c>
      <c r="AF278" s="281" t="s">
        <v>50</v>
      </c>
      <c r="AG278" s="257"/>
      <c r="AH278" s="257"/>
      <c r="AI278" s="270"/>
    </row>
    <row r="279" spans="2:35">
      <c r="B279" s="288">
        <v>20250415</v>
      </c>
      <c r="C279" s="261" t="s">
        <v>39</v>
      </c>
      <c r="D279" s="269">
        <v>1730</v>
      </c>
      <c r="E279" s="261">
        <v>9460</v>
      </c>
      <c r="F279" s="261"/>
      <c r="G279" s="269"/>
      <c r="H279" s="261">
        <v>7249</v>
      </c>
      <c r="I279" s="261"/>
      <c r="J279" s="269"/>
      <c r="K279" s="261">
        <v>0</v>
      </c>
      <c r="L279" s="261">
        <v>0</v>
      </c>
      <c r="M279" s="269">
        <v>0</v>
      </c>
      <c r="N279" s="261" t="s">
        <v>53</v>
      </c>
      <c r="O279" s="269" t="s">
        <v>45</v>
      </c>
      <c r="P279" s="197" t="str">
        <f t="shared" si="12"/>
        <v>NA</v>
      </c>
      <c r="Q279" s="257" t="str">
        <f t="shared" si="13"/>
        <v>NA</v>
      </c>
      <c r="R279" s="272">
        <f t="shared" si="14"/>
        <v>0</v>
      </c>
      <c r="S279" s="264"/>
      <c r="T279" s="260"/>
      <c r="U279" s="280"/>
      <c r="V279" s="257"/>
      <c r="W279" s="270"/>
      <c r="X279" s="257"/>
      <c r="Y279" s="257"/>
      <c r="Z279" s="270"/>
      <c r="AA279" s="257" t="s">
        <v>7</v>
      </c>
      <c r="AB279" s="257">
        <v>2000</v>
      </c>
      <c r="AC279" s="270" t="s">
        <v>57</v>
      </c>
      <c r="AD279" s="257" t="s">
        <v>8</v>
      </c>
      <c r="AE279" s="205">
        <v>8166</v>
      </c>
      <c r="AF279" s="281" t="s">
        <v>50</v>
      </c>
      <c r="AG279" s="257"/>
      <c r="AH279" s="257"/>
      <c r="AI279" s="270"/>
    </row>
    <row r="280" spans="2:35">
      <c r="B280" s="288">
        <v>20250415</v>
      </c>
      <c r="C280" s="261" t="s">
        <v>39</v>
      </c>
      <c r="D280" s="269">
        <v>1830</v>
      </c>
      <c r="E280" s="261">
        <v>9660</v>
      </c>
      <c r="F280" s="261"/>
      <c r="G280" s="269"/>
      <c r="H280" s="261">
        <v>8075</v>
      </c>
      <c r="I280" s="261"/>
      <c r="J280" s="269"/>
      <c r="K280" s="261">
        <v>0</v>
      </c>
      <c r="L280" s="261">
        <v>0</v>
      </c>
      <c r="M280" s="269">
        <v>0</v>
      </c>
      <c r="N280" s="261" t="s">
        <v>53</v>
      </c>
      <c r="O280" s="269" t="s">
        <v>41</v>
      </c>
      <c r="P280" s="197" t="str">
        <f t="shared" si="12"/>
        <v>NA</v>
      </c>
      <c r="Q280" s="257" t="str">
        <f t="shared" si="13"/>
        <v>NA</v>
      </c>
      <c r="R280" s="272">
        <f t="shared" si="14"/>
        <v>0</v>
      </c>
      <c r="S280" s="264"/>
      <c r="T280" s="260"/>
      <c r="U280" s="280"/>
      <c r="V280" s="257"/>
      <c r="W280" s="270"/>
      <c r="X280" s="257"/>
      <c r="Y280" s="257"/>
      <c r="Z280" s="270"/>
      <c r="AA280" s="257" t="s">
        <v>7</v>
      </c>
      <c r="AB280" s="257">
        <v>2000</v>
      </c>
      <c r="AC280" s="270" t="s">
        <v>57</v>
      </c>
      <c r="AD280" s="257"/>
      <c r="AE280" s="257"/>
      <c r="AF280" s="270"/>
      <c r="AG280" s="257"/>
      <c r="AH280" s="257"/>
      <c r="AI280" s="270"/>
    </row>
    <row r="281" spans="2:35">
      <c r="B281" s="288">
        <v>20250415</v>
      </c>
      <c r="C281" s="261" t="s">
        <v>39</v>
      </c>
      <c r="D281" s="269">
        <v>1930</v>
      </c>
      <c r="E281" s="261">
        <v>9660</v>
      </c>
      <c r="F281" s="261"/>
      <c r="G281" s="269"/>
      <c r="H281" s="261">
        <v>8075</v>
      </c>
      <c r="I281" s="261"/>
      <c r="J281" s="269"/>
      <c r="K281" s="261">
        <v>0</v>
      </c>
      <c r="L281" s="261">
        <v>0</v>
      </c>
      <c r="M281" s="269">
        <v>0</v>
      </c>
      <c r="N281" s="261" t="s">
        <v>53</v>
      </c>
      <c r="O281" s="269" t="s">
        <v>41</v>
      </c>
      <c r="P281" s="197" t="str">
        <f t="shared" si="12"/>
        <v>NA</v>
      </c>
      <c r="Q281" s="257" t="str">
        <f t="shared" si="13"/>
        <v>NA</v>
      </c>
      <c r="R281" s="272">
        <f t="shared" si="14"/>
        <v>0</v>
      </c>
      <c r="S281" s="264"/>
      <c r="T281" s="260"/>
      <c r="U281" s="280"/>
      <c r="V281" s="257"/>
      <c r="W281" s="270"/>
      <c r="X281" s="257"/>
      <c r="Y281" s="257"/>
      <c r="Z281" s="270"/>
      <c r="AA281" s="257" t="s">
        <v>7</v>
      </c>
      <c r="AB281" s="257">
        <v>2000</v>
      </c>
      <c r="AC281" s="270" t="s">
        <v>57</v>
      </c>
      <c r="AD281" s="257"/>
      <c r="AE281" s="257"/>
      <c r="AF281" s="270"/>
      <c r="AG281" s="257"/>
      <c r="AH281" s="257"/>
      <c r="AI281" s="270"/>
    </row>
    <row r="282" spans="2:35">
      <c r="B282" s="288">
        <v>20250415</v>
      </c>
      <c r="C282" s="261" t="s">
        <v>39</v>
      </c>
      <c r="D282" s="269">
        <v>2030</v>
      </c>
      <c r="E282" s="261">
        <v>9660</v>
      </c>
      <c r="F282" s="261"/>
      <c r="G282" s="269"/>
      <c r="H282" s="261">
        <v>8075</v>
      </c>
      <c r="I282" s="261"/>
      <c r="J282" s="269"/>
      <c r="K282" s="261">
        <v>0</v>
      </c>
      <c r="L282" s="261">
        <v>0</v>
      </c>
      <c r="M282" s="269">
        <v>0</v>
      </c>
      <c r="N282" s="261" t="s">
        <v>53</v>
      </c>
      <c r="O282" s="269" t="s">
        <v>41</v>
      </c>
      <c r="P282" s="197" t="str">
        <f t="shared" si="12"/>
        <v>NA</v>
      </c>
      <c r="Q282" s="257" t="str">
        <f t="shared" si="13"/>
        <v>NA</v>
      </c>
      <c r="R282" s="272">
        <f t="shared" si="14"/>
        <v>0</v>
      </c>
      <c r="S282" s="264"/>
      <c r="T282" s="260"/>
      <c r="U282" s="280"/>
      <c r="V282" s="257"/>
      <c r="W282" s="270"/>
      <c r="X282" s="257"/>
      <c r="Y282" s="257"/>
      <c r="Z282" s="270"/>
      <c r="AA282" s="257" t="s">
        <v>7</v>
      </c>
      <c r="AB282" s="257">
        <v>2000</v>
      </c>
      <c r="AC282" s="270" t="s">
        <v>57</v>
      </c>
      <c r="AD282" s="257"/>
      <c r="AE282" s="257"/>
      <c r="AF282" s="270"/>
      <c r="AG282" s="257"/>
      <c r="AH282" s="257"/>
      <c r="AI282" s="270"/>
    </row>
    <row r="283" spans="2:35">
      <c r="B283" s="288">
        <v>20250415</v>
      </c>
      <c r="C283" s="261" t="s">
        <v>39</v>
      </c>
      <c r="D283" s="269">
        <v>2130</v>
      </c>
      <c r="E283" s="261">
        <v>9660</v>
      </c>
      <c r="F283" s="261"/>
      <c r="G283" s="269"/>
      <c r="H283" s="261">
        <v>8075</v>
      </c>
      <c r="I283" s="261"/>
      <c r="J283" s="269"/>
      <c r="K283" s="261">
        <v>0</v>
      </c>
      <c r="L283" s="261">
        <v>0</v>
      </c>
      <c r="M283" s="269">
        <v>0</v>
      </c>
      <c r="N283" s="261" t="s">
        <v>53</v>
      </c>
      <c r="O283" s="269" t="s">
        <v>41</v>
      </c>
      <c r="P283" s="197" t="str">
        <f t="shared" si="12"/>
        <v>NA</v>
      </c>
      <c r="Q283" s="257" t="str">
        <f t="shared" si="13"/>
        <v>NA</v>
      </c>
      <c r="R283" s="272">
        <f t="shared" si="14"/>
        <v>0</v>
      </c>
      <c r="S283" s="264"/>
      <c r="T283" s="260"/>
      <c r="U283" s="280"/>
      <c r="V283" s="257"/>
      <c r="W283" s="270"/>
      <c r="X283" s="257"/>
      <c r="Y283" s="257"/>
      <c r="Z283" s="270"/>
      <c r="AA283" s="257" t="s">
        <v>7</v>
      </c>
      <c r="AB283" s="257">
        <v>2000</v>
      </c>
      <c r="AC283" s="270" t="s">
        <v>57</v>
      </c>
      <c r="AD283" s="257"/>
      <c r="AE283" s="257"/>
      <c r="AF283" s="270"/>
      <c r="AG283" s="257"/>
      <c r="AH283" s="257"/>
      <c r="AI283" s="270"/>
    </row>
    <row r="284" spans="2:35">
      <c r="B284" s="288">
        <v>20250415</v>
      </c>
      <c r="C284" s="261" t="s">
        <v>39</v>
      </c>
      <c r="D284" s="269">
        <v>2230</v>
      </c>
      <c r="E284" s="261">
        <v>9660</v>
      </c>
      <c r="F284" s="261"/>
      <c r="G284" s="269"/>
      <c r="H284" s="261">
        <v>8075</v>
      </c>
      <c r="I284" s="261"/>
      <c r="J284" s="269"/>
      <c r="K284" s="261">
        <v>0</v>
      </c>
      <c r="L284" s="261">
        <v>0</v>
      </c>
      <c r="M284" s="269">
        <v>0</v>
      </c>
      <c r="N284" s="261" t="s">
        <v>53</v>
      </c>
      <c r="O284" s="269" t="s">
        <v>41</v>
      </c>
      <c r="P284" s="197" t="str">
        <f t="shared" si="12"/>
        <v>NA</v>
      </c>
      <c r="Q284" s="257" t="str">
        <f t="shared" si="13"/>
        <v>NA</v>
      </c>
      <c r="R284" s="272">
        <f t="shared" si="14"/>
        <v>0</v>
      </c>
      <c r="S284" s="264"/>
      <c r="T284" s="260"/>
      <c r="U284" s="280"/>
      <c r="V284" s="257"/>
      <c r="W284" s="270"/>
      <c r="X284" s="257"/>
      <c r="Y284" s="257"/>
      <c r="Z284" s="270"/>
      <c r="AA284" s="257" t="s">
        <v>7</v>
      </c>
      <c r="AB284" s="257">
        <v>2000</v>
      </c>
      <c r="AC284" s="270" t="s">
        <v>57</v>
      </c>
      <c r="AD284" s="257"/>
      <c r="AE284" s="257"/>
      <c r="AF284" s="270"/>
      <c r="AG284" s="257"/>
      <c r="AH284" s="257"/>
      <c r="AI284" s="270"/>
    </row>
    <row r="285" spans="2:35">
      <c r="B285" s="288">
        <v>20250415</v>
      </c>
      <c r="C285" s="261" t="s">
        <v>39</v>
      </c>
      <c r="D285" s="269">
        <v>2330</v>
      </c>
      <c r="E285" s="261">
        <v>8850</v>
      </c>
      <c r="F285" s="261"/>
      <c r="G285" s="269"/>
      <c r="H285" s="261">
        <v>7412</v>
      </c>
      <c r="I285" s="261"/>
      <c r="J285" s="269"/>
      <c r="K285" s="261">
        <v>0</v>
      </c>
      <c r="L285" s="261">
        <v>0</v>
      </c>
      <c r="M285" s="269">
        <v>0</v>
      </c>
      <c r="N285" s="261" t="s">
        <v>53</v>
      </c>
      <c r="O285" s="269" t="s">
        <v>41</v>
      </c>
      <c r="P285" s="197" t="str">
        <f t="shared" si="12"/>
        <v>NA</v>
      </c>
      <c r="Q285" s="257" t="str">
        <f t="shared" si="13"/>
        <v>NA</v>
      </c>
      <c r="R285" s="272">
        <f t="shared" si="14"/>
        <v>0</v>
      </c>
      <c r="S285" s="264"/>
      <c r="T285" s="260"/>
      <c r="U285" s="280"/>
      <c r="V285" s="257"/>
      <c r="W285" s="270"/>
      <c r="X285" s="257"/>
      <c r="Y285" s="257"/>
      <c r="Z285" s="270"/>
      <c r="AA285" s="257" t="s">
        <v>7</v>
      </c>
      <c r="AB285" s="257">
        <v>2000</v>
      </c>
      <c r="AC285" s="270" t="s">
        <v>57</v>
      </c>
      <c r="AD285" s="257"/>
      <c r="AE285" s="257"/>
      <c r="AF285" s="270"/>
      <c r="AG285" s="257"/>
      <c r="AH285" s="257"/>
      <c r="AI285" s="270"/>
    </row>
    <row r="286" spans="2:35">
      <c r="B286" s="288">
        <v>20250416</v>
      </c>
      <c r="C286" s="261" t="s">
        <v>39</v>
      </c>
      <c r="D286" s="269">
        <v>30</v>
      </c>
      <c r="E286" s="261">
        <v>7045</v>
      </c>
      <c r="F286" s="261"/>
      <c r="G286" s="269"/>
      <c r="H286" s="261">
        <v>6345</v>
      </c>
      <c r="I286" s="261"/>
      <c r="J286" s="269"/>
      <c r="K286" s="261">
        <v>2149</v>
      </c>
      <c r="L286" s="261">
        <v>222</v>
      </c>
      <c r="M286" s="269">
        <v>3535</v>
      </c>
      <c r="N286" s="261" t="s">
        <v>44</v>
      </c>
      <c r="O286" s="269" t="s">
        <v>45</v>
      </c>
      <c r="P286" s="197" t="str">
        <f t="shared" si="12"/>
        <v>NA</v>
      </c>
      <c r="Q286" s="257" t="str">
        <f t="shared" si="13"/>
        <v>NA</v>
      </c>
      <c r="R286" s="272">
        <f t="shared" si="14"/>
        <v>0</v>
      </c>
      <c r="S286" s="264"/>
      <c r="T286" s="260"/>
      <c r="U286" s="280"/>
      <c r="V286" s="257"/>
      <c r="W286" s="270"/>
      <c r="X286" s="257"/>
      <c r="Y286" s="257"/>
      <c r="Z286" s="270"/>
      <c r="AA286" s="257" t="s">
        <v>7</v>
      </c>
      <c r="AB286" s="257">
        <v>2000</v>
      </c>
      <c r="AC286" s="270" t="s">
        <v>57</v>
      </c>
      <c r="AD286" s="257"/>
      <c r="AE286" s="257"/>
      <c r="AF286" s="270"/>
      <c r="AG286" s="257"/>
      <c r="AH286" s="257"/>
      <c r="AI286" s="270"/>
    </row>
    <row r="287" spans="2:35">
      <c r="B287" s="288">
        <v>20250416</v>
      </c>
      <c r="C287" s="261" t="s">
        <v>39</v>
      </c>
      <c r="D287" s="269">
        <v>130</v>
      </c>
      <c r="E287" s="261">
        <v>7045</v>
      </c>
      <c r="F287" s="261"/>
      <c r="G287" s="269"/>
      <c r="H287" s="261">
        <v>6345</v>
      </c>
      <c r="I287" s="261"/>
      <c r="J287" s="269"/>
      <c r="K287" s="261">
        <v>2149</v>
      </c>
      <c r="L287" s="261">
        <v>222</v>
      </c>
      <c r="M287" s="269">
        <v>3535</v>
      </c>
      <c r="N287" s="261" t="s">
        <v>44</v>
      </c>
      <c r="O287" s="269" t="s">
        <v>45</v>
      </c>
      <c r="P287" s="197" t="str">
        <f t="shared" si="12"/>
        <v>NA</v>
      </c>
      <c r="Q287" s="257" t="str">
        <f t="shared" si="13"/>
        <v>NA</v>
      </c>
      <c r="R287" s="272">
        <f t="shared" si="14"/>
        <v>0</v>
      </c>
      <c r="S287" s="264"/>
      <c r="T287" s="260"/>
      <c r="U287" s="280"/>
      <c r="V287" s="257"/>
      <c r="W287" s="270"/>
      <c r="X287" s="257"/>
      <c r="Y287" s="257"/>
      <c r="Z287" s="270"/>
      <c r="AA287" s="257" t="s">
        <v>7</v>
      </c>
      <c r="AB287" s="257">
        <v>2000</v>
      </c>
      <c r="AC287" s="270" t="s">
        <v>57</v>
      </c>
      <c r="AD287" s="257"/>
      <c r="AE287" s="257"/>
      <c r="AF287" s="270"/>
      <c r="AG287" s="257"/>
      <c r="AH287" s="257"/>
      <c r="AI287" s="270"/>
    </row>
    <row r="288" spans="2:35">
      <c r="B288" s="288">
        <v>20250416</v>
      </c>
      <c r="C288" s="261" t="s">
        <v>39</v>
      </c>
      <c r="D288" s="269">
        <v>230</v>
      </c>
      <c r="E288" s="261">
        <v>7045</v>
      </c>
      <c r="F288" s="261"/>
      <c r="G288" s="269"/>
      <c r="H288" s="261">
        <v>6345</v>
      </c>
      <c r="I288" s="261"/>
      <c r="J288" s="269"/>
      <c r="K288" s="261">
        <v>2149</v>
      </c>
      <c r="L288" s="261">
        <v>222</v>
      </c>
      <c r="M288" s="269">
        <v>3535</v>
      </c>
      <c r="N288" s="261" t="s">
        <v>44</v>
      </c>
      <c r="O288" s="269" t="s">
        <v>45</v>
      </c>
      <c r="P288" s="197" t="str">
        <f t="shared" si="12"/>
        <v>NA</v>
      </c>
      <c r="Q288" s="257" t="str">
        <f t="shared" si="13"/>
        <v>NA</v>
      </c>
      <c r="R288" s="272">
        <f t="shared" si="14"/>
        <v>0</v>
      </c>
      <c r="S288" s="264"/>
      <c r="T288" s="260"/>
      <c r="U288" s="280"/>
      <c r="V288" s="257"/>
      <c r="W288" s="270"/>
      <c r="X288" s="257"/>
      <c r="Y288" s="257"/>
      <c r="Z288" s="270"/>
      <c r="AA288" s="257" t="s">
        <v>7</v>
      </c>
      <c r="AB288" s="257">
        <v>2000</v>
      </c>
      <c r="AC288" s="270" t="s">
        <v>57</v>
      </c>
      <c r="AD288" s="257"/>
      <c r="AE288" s="257"/>
      <c r="AF288" s="270"/>
      <c r="AG288" s="257"/>
      <c r="AH288" s="257"/>
      <c r="AI288" s="270"/>
    </row>
    <row r="289" spans="1:257">
      <c r="B289" s="288">
        <v>20250416</v>
      </c>
      <c r="C289" s="261" t="s">
        <v>39</v>
      </c>
      <c r="D289" s="269">
        <v>330</v>
      </c>
      <c r="E289" s="261">
        <v>7003</v>
      </c>
      <c r="F289" s="261"/>
      <c r="G289" s="269"/>
      <c r="H289" s="261">
        <v>6320</v>
      </c>
      <c r="I289" s="261"/>
      <c r="J289" s="269"/>
      <c r="K289" s="261">
        <v>2989</v>
      </c>
      <c r="L289" s="261">
        <v>223</v>
      </c>
      <c r="M289" s="269">
        <v>4331</v>
      </c>
      <c r="N289" s="261" t="s">
        <v>44</v>
      </c>
      <c r="O289" s="269" t="s">
        <v>45</v>
      </c>
      <c r="P289" s="197" t="str">
        <f t="shared" si="12"/>
        <v>NA</v>
      </c>
      <c r="Q289" s="257" t="str">
        <f t="shared" si="13"/>
        <v>NA</v>
      </c>
      <c r="R289" s="272">
        <f t="shared" si="14"/>
        <v>0</v>
      </c>
      <c r="S289" s="264"/>
      <c r="T289" s="260"/>
      <c r="U289" s="280"/>
      <c r="V289" s="257"/>
      <c r="W289" s="270"/>
      <c r="X289" s="257"/>
      <c r="Y289" s="257"/>
      <c r="Z289" s="270"/>
      <c r="AA289" s="257" t="s">
        <v>7</v>
      </c>
      <c r="AB289" s="257">
        <v>2000</v>
      </c>
      <c r="AC289" s="270" t="s">
        <v>57</v>
      </c>
      <c r="AD289" s="257"/>
      <c r="AE289" s="257"/>
      <c r="AF289" s="270"/>
      <c r="AG289" s="257"/>
      <c r="AH289" s="257"/>
      <c r="AI289" s="270"/>
    </row>
    <row r="290" spans="1:257">
      <c r="B290" s="288">
        <v>20250416</v>
      </c>
      <c r="C290" s="261" t="s">
        <v>39</v>
      </c>
      <c r="D290" s="269">
        <v>430</v>
      </c>
      <c r="E290" s="261">
        <v>7003</v>
      </c>
      <c r="F290" s="261"/>
      <c r="G290" s="269"/>
      <c r="H290" s="261">
        <v>6320</v>
      </c>
      <c r="I290" s="261"/>
      <c r="J290" s="269"/>
      <c r="K290" s="261">
        <v>2989</v>
      </c>
      <c r="L290" s="261">
        <v>223</v>
      </c>
      <c r="M290" s="269">
        <v>4331</v>
      </c>
      <c r="N290" s="261" t="s">
        <v>44</v>
      </c>
      <c r="O290" s="269" t="s">
        <v>45</v>
      </c>
      <c r="P290" s="197" t="str">
        <f t="shared" si="12"/>
        <v>NA</v>
      </c>
      <c r="Q290" s="257" t="str">
        <f t="shared" si="13"/>
        <v>NA</v>
      </c>
      <c r="R290" s="272">
        <f t="shared" si="14"/>
        <v>0</v>
      </c>
      <c r="S290" s="264"/>
      <c r="T290" s="260"/>
      <c r="U290" s="280"/>
      <c r="V290" s="257"/>
      <c r="W290" s="270"/>
      <c r="X290" s="257"/>
      <c r="Y290" s="257"/>
      <c r="Z290" s="270"/>
      <c r="AA290" s="257" t="s">
        <v>7</v>
      </c>
      <c r="AB290" s="257">
        <v>2000</v>
      </c>
      <c r="AC290" s="270" t="s">
        <v>57</v>
      </c>
      <c r="AD290" s="257"/>
      <c r="AE290" s="257"/>
      <c r="AF290" s="270"/>
      <c r="AG290" s="257"/>
      <c r="AH290" s="257"/>
      <c r="AI290" s="270"/>
    </row>
    <row r="291" spans="1:257">
      <c r="B291" s="288">
        <v>20250416</v>
      </c>
      <c r="C291" s="261" t="s">
        <v>39</v>
      </c>
      <c r="D291" s="269">
        <v>530</v>
      </c>
      <c r="E291" s="261">
        <v>7003</v>
      </c>
      <c r="F291" s="261"/>
      <c r="G291" s="269"/>
      <c r="H291" s="261">
        <v>6320</v>
      </c>
      <c r="I291" s="261"/>
      <c r="J291" s="269"/>
      <c r="K291" s="261">
        <v>2989</v>
      </c>
      <c r="L291" s="261">
        <v>223</v>
      </c>
      <c r="M291" s="269">
        <v>4331</v>
      </c>
      <c r="N291" s="261" t="s">
        <v>44</v>
      </c>
      <c r="O291" s="269" t="s">
        <v>45</v>
      </c>
      <c r="P291" s="197" t="str">
        <f t="shared" si="12"/>
        <v>NA</v>
      </c>
      <c r="Q291" s="257" t="str">
        <f t="shared" si="13"/>
        <v>NA</v>
      </c>
      <c r="R291" s="272">
        <f t="shared" si="14"/>
        <v>0</v>
      </c>
      <c r="S291" s="264"/>
      <c r="T291" s="260"/>
      <c r="U291" s="280"/>
      <c r="V291" s="257"/>
      <c r="W291" s="270"/>
      <c r="X291" s="257"/>
      <c r="Y291" s="257"/>
      <c r="Z291" s="270"/>
      <c r="AA291" s="257" t="s">
        <v>7</v>
      </c>
      <c r="AB291" s="257">
        <v>2000</v>
      </c>
      <c r="AC291" s="270" t="s">
        <v>57</v>
      </c>
      <c r="AD291" s="257"/>
      <c r="AE291" s="257"/>
      <c r="AF291" s="270"/>
      <c r="AG291" s="257"/>
      <c r="AH291" s="257"/>
      <c r="AI291" s="270"/>
    </row>
    <row r="292" spans="1:257">
      <c r="B292" s="288">
        <v>20250416</v>
      </c>
      <c r="C292" s="261" t="s">
        <v>39</v>
      </c>
      <c r="D292" s="269">
        <v>630</v>
      </c>
      <c r="E292" s="261">
        <v>6648</v>
      </c>
      <c r="F292" s="261"/>
      <c r="G292" s="269"/>
      <c r="H292" s="261">
        <v>6053</v>
      </c>
      <c r="I292" s="261"/>
      <c r="J292" s="269"/>
      <c r="K292" s="261">
        <v>2967</v>
      </c>
      <c r="L292" s="261">
        <v>68</v>
      </c>
      <c r="M292" s="269">
        <v>4237</v>
      </c>
      <c r="N292" s="261" t="s">
        <v>44</v>
      </c>
      <c r="O292" s="269" t="s">
        <v>45</v>
      </c>
      <c r="P292" s="197" t="str">
        <f t="shared" si="12"/>
        <v>NA</v>
      </c>
      <c r="Q292" s="257" t="str">
        <f t="shared" si="13"/>
        <v>NA</v>
      </c>
      <c r="R292" s="272">
        <f t="shared" si="14"/>
        <v>0</v>
      </c>
      <c r="S292" s="264"/>
      <c r="T292" s="260"/>
      <c r="U292" s="280"/>
      <c r="V292" s="257"/>
      <c r="W292" s="270"/>
      <c r="X292" s="257"/>
      <c r="Y292" s="257"/>
      <c r="Z292" s="270"/>
      <c r="AA292" s="257" t="s">
        <v>7</v>
      </c>
      <c r="AB292" s="257">
        <v>2000</v>
      </c>
      <c r="AC292" s="270" t="s">
        <v>57</v>
      </c>
      <c r="AD292" s="257"/>
      <c r="AE292" s="257"/>
      <c r="AF292" s="270"/>
      <c r="AG292" s="257"/>
      <c r="AH292" s="257"/>
      <c r="AI292" s="270"/>
    </row>
    <row r="293" spans="1:257">
      <c r="B293" s="288">
        <v>20250416</v>
      </c>
      <c r="C293" s="261" t="s">
        <v>39</v>
      </c>
      <c r="D293" s="269">
        <v>730</v>
      </c>
      <c r="E293" s="261">
        <v>7315</v>
      </c>
      <c r="F293" s="261"/>
      <c r="G293" s="269"/>
      <c r="H293" s="261">
        <v>6588</v>
      </c>
      <c r="I293" s="261"/>
      <c r="J293" s="269"/>
      <c r="K293" s="261">
        <v>3420</v>
      </c>
      <c r="L293" s="261">
        <v>25</v>
      </c>
      <c r="M293" s="269">
        <v>5119</v>
      </c>
      <c r="N293" s="261" t="s">
        <v>44</v>
      </c>
      <c r="O293" s="269" t="s">
        <v>45</v>
      </c>
      <c r="P293" s="197" t="str">
        <f t="shared" si="12"/>
        <v>NA</v>
      </c>
      <c r="Q293" s="257" t="str">
        <f t="shared" si="13"/>
        <v>NA</v>
      </c>
      <c r="R293" s="272">
        <f t="shared" si="14"/>
        <v>0</v>
      </c>
      <c r="S293" s="264"/>
      <c r="T293" s="260"/>
      <c r="U293" s="280"/>
      <c r="V293" s="257"/>
      <c r="W293" s="270"/>
      <c r="X293" s="257"/>
      <c r="Y293" s="257"/>
      <c r="Z293" s="270"/>
      <c r="AA293" s="257" t="s">
        <v>7</v>
      </c>
      <c r="AB293" s="257">
        <v>2000</v>
      </c>
      <c r="AC293" s="270" t="s">
        <v>57</v>
      </c>
      <c r="AD293" s="257"/>
      <c r="AE293" s="257"/>
      <c r="AF293" s="270"/>
      <c r="AG293" s="257"/>
      <c r="AH293" s="257"/>
      <c r="AI293" s="270"/>
    </row>
    <row r="294" spans="1:257">
      <c r="B294" s="288">
        <v>20250416</v>
      </c>
      <c r="C294" s="261" t="s">
        <v>39</v>
      </c>
      <c r="D294" s="269">
        <v>830</v>
      </c>
      <c r="E294" s="261">
        <v>7542</v>
      </c>
      <c r="F294" s="261"/>
      <c r="G294" s="269"/>
      <c r="H294" s="261">
        <v>6720</v>
      </c>
      <c r="I294" s="261"/>
      <c r="J294" s="269"/>
      <c r="K294" s="261">
        <v>3420</v>
      </c>
      <c r="L294" s="261">
        <v>252</v>
      </c>
      <c r="M294" s="269">
        <v>5108</v>
      </c>
      <c r="N294" s="261" t="s">
        <v>44</v>
      </c>
      <c r="O294" s="269" t="s">
        <v>45</v>
      </c>
      <c r="P294" s="197" t="str">
        <f t="shared" si="12"/>
        <v>NA</v>
      </c>
      <c r="Q294" s="257" t="str">
        <f t="shared" si="13"/>
        <v>NA</v>
      </c>
      <c r="R294" s="272">
        <f t="shared" si="14"/>
        <v>0</v>
      </c>
      <c r="S294" s="264"/>
      <c r="T294" s="260"/>
      <c r="U294" s="280"/>
      <c r="V294" s="257"/>
      <c r="W294" s="270"/>
      <c r="X294" s="257"/>
      <c r="Y294" s="257"/>
      <c r="Z294" s="270"/>
      <c r="AA294" s="257" t="s">
        <v>7</v>
      </c>
      <c r="AB294" s="257">
        <v>2000</v>
      </c>
      <c r="AC294" s="270" t="s">
        <v>57</v>
      </c>
      <c r="AD294" s="257"/>
      <c r="AE294" s="257"/>
      <c r="AF294" s="270"/>
      <c r="AG294" s="257"/>
      <c r="AH294" s="257"/>
      <c r="AI294" s="270"/>
    </row>
    <row r="295" spans="1:257">
      <c r="B295" s="288">
        <v>20250416</v>
      </c>
      <c r="C295" s="261" t="s">
        <v>39</v>
      </c>
      <c r="D295" s="269">
        <v>930</v>
      </c>
      <c r="E295" s="261">
        <v>7542</v>
      </c>
      <c r="F295" s="261"/>
      <c r="G295" s="269"/>
      <c r="H295" s="261">
        <v>6723</v>
      </c>
      <c r="I295" s="261"/>
      <c r="J295" s="269"/>
      <c r="K295" s="261">
        <v>1972</v>
      </c>
      <c r="L295" s="261">
        <v>252</v>
      </c>
      <c r="M295" s="269">
        <v>3662</v>
      </c>
      <c r="N295" s="261" t="s">
        <v>44</v>
      </c>
      <c r="O295" s="269" t="s">
        <v>45</v>
      </c>
      <c r="P295" s="197" t="str">
        <f t="shared" si="12"/>
        <v>NA</v>
      </c>
      <c r="Q295" s="257" t="str">
        <f t="shared" si="13"/>
        <v>NA</v>
      </c>
      <c r="R295" s="272">
        <f t="shared" si="14"/>
        <v>0</v>
      </c>
      <c r="S295" s="264"/>
      <c r="T295" s="260"/>
      <c r="U295" s="280"/>
      <c r="V295" s="257"/>
      <c r="W295" s="270"/>
      <c r="X295" s="257"/>
      <c r="Y295" s="257"/>
      <c r="Z295" s="270"/>
      <c r="AA295" s="257" t="s">
        <v>7</v>
      </c>
      <c r="AB295" s="257">
        <v>2000</v>
      </c>
      <c r="AC295" s="270" t="s">
        <v>57</v>
      </c>
      <c r="AD295" s="257"/>
      <c r="AE295" s="257"/>
      <c r="AF295" s="270"/>
      <c r="AG295" s="257"/>
      <c r="AH295" s="257"/>
      <c r="AI295" s="270"/>
    </row>
    <row r="296" spans="1:257">
      <c r="B296" s="288">
        <v>20250416</v>
      </c>
      <c r="C296" s="261" t="s">
        <v>39</v>
      </c>
      <c r="D296" s="269">
        <v>1030</v>
      </c>
      <c r="E296" s="261">
        <v>7545</v>
      </c>
      <c r="F296" s="261"/>
      <c r="G296" s="269"/>
      <c r="H296" s="261">
        <v>6725</v>
      </c>
      <c r="I296" s="261"/>
      <c r="J296" s="269"/>
      <c r="K296" s="261">
        <v>1972</v>
      </c>
      <c r="L296" s="261">
        <v>255</v>
      </c>
      <c r="M296" s="269">
        <v>3662</v>
      </c>
      <c r="N296" s="261" t="s">
        <v>44</v>
      </c>
      <c r="O296" s="269" t="s">
        <v>45</v>
      </c>
      <c r="P296" s="197" t="str">
        <f t="shared" si="12"/>
        <v>NA</v>
      </c>
      <c r="Q296" s="257" t="str">
        <f t="shared" si="13"/>
        <v>NA</v>
      </c>
      <c r="R296" s="272">
        <f t="shared" si="14"/>
        <v>0</v>
      </c>
      <c r="S296" s="264"/>
      <c r="T296" s="260"/>
      <c r="U296" s="280"/>
      <c r="V296" s="257"/>
      <c r="W296" s="270"/>
      <c r="X296" s="257"/>
      <c r="Y296" s="257"/>
      <c r="Z296" s="270"/>
      <c r="AA296" s="257" t="s">
        <v>7</v>
      </c>
      <c r="AB296" s="257">
        <v>2000</v>
      </c>
      <c r="AC296" s="270" t="s">
        <v>57</v>
      </c>
      <c r="AD296" s="257"/>
      <c r="AE296" s="257"/>
      <c r="AF296" s="270"/>
      <c r="AG296" s="257"/>
      <c r="AH296" s="257"/>
      <c r="AI296" s="270"/>
    </row>
    <row r="297" spans="1:257">
      <c r="B297" s="288">
        <v>20250416</v>
      </c>
      <c r="C297" s="261" t="s">
        <v>39</v>
      </c>
      <c r="D297" s="269">
        <v>1130</v>
      </c>
      <c r="E297" s="261">
        <v>7543</v>
      </c>
      <c r="F297" s="261"/>
      <c r="G297" s="269"/>
      <c r="H297" s="261">
        <v>6724</v>
      </c>
      <c r="I297" s="261"/>
      <c r="J297" s="269"/>
      <c r="K297" s="261">
        <v>1972</v>
      </c>
      <c r="L297" s="261">
        <v>253</v>
      </c>
      <c r="M297" s="269">
        <v>3662</v>
      </c>
      <c r="N297" s="261" t="s">
        <v>44</v>
      </c>
      <c r="O297" s="269" t="s">
        <v>45</v>
      </c>
      <c r="P297" s="197" t="str">
        <f t="shared" si="12"/>
        <v>NA</v>
      </c>
      <c r="Q297" s="257" t="str">
        <f t="shared" si="13"/>
        <v>NA</v>
      </c>
      <c r="R297" s="272">
        <f t="shared" si="14"/>
        <v>0</v>
      </c>
      <c r="S297" s="264"/>
      <c r="T297" s="260"/>
      <c r="U297" s="280"/>
      <c r="V297" s="257"/>
      <c r="W297" s="270"/>
      <c r="X297" s="257"/>
      <c r="Y297" s="257"/>
      <c r="Z297" s="270"/>
      <c r="AA297" s="257" t="s">
        <v>7</v>
      </c>
      <c r="AB297" s="257">
        <v>2000</v>
      </c>
      <c r="AC297" s="270" t="s">
        <v>57</v>
      </c>
      <c r="AD297" s="257"/>
      <c r="AE297" s="257"/>
      <c r="AF297" s="270"/>
      <c r="AG297" s="257"/>
      <c r="AH297" s="257"/>
      <c r="AI297" s="270"/>
    </row>
    <row r="298" spans="1:257">
      <c r="B298" s="288">
        <v>20250416</v>
      </c>
      <c r="C298" s="261" t="s">
        <v>39</v>
      </c>
      <c r="D298" s="269">
        <v>1230</v>
      </c>
      <c r="E298" s="261">
        <v>9460</v>
      </c>
      <c r="F298" s="261"/>
      <c r="G298" s="269"/>
      <c r="H298" s="261">
        <v>7250</v>
      </c>
      <c r="I298" s="261"/>
      <c r="J298" s="269"/>
      <c r="K298" s="261">
        <v>0</v>
      </c>
      <c r="L298" s="261">
        <v>0</v>
      </c>
      <c r="M298" s="269">
        <v>0</v>
      </c>
      <c r="N298" s="261" t="s">
        <v>53</v>
      </c>
      <c r="O298" s="269" t="s">
        <v>45</v>
      </c>
      <c r="P298" s="197" t="str">
        <f t="shared" si="12"/>
        <v>NA</v>
      </c>
      <c r="Q298" s="257" t="str">
        <f t="shared" si="13"/>
        <v>NA</v>
      </c>
      <c r="R298" s="272">
        <f t="shared" si="14"/>
        <v>0</v>
      </c>
      <c r="S298" s="264"/>
      <c r="T298" s="260"/>
      <c r="U298" s="280"/>
      <c r="V298" s="257"/>
      <c r="W298" s="270"/>
      <c r="X298" s="257"/>
      <c r="Y298" s="257"/>
      <c r="Z298" s="270"/>
      <c r="AA298" s="257" t="s">
        <v>7</v>
      </c>
      <c r="AB298" s="257">
        <v>2000</v>
      </c>
      <c r="AC298" s="270" t="s">
        <v>57</v>
      </c>
      <c r="AD298" s="257" t="s">
        <v>8</v>
      </c>
      <c r="AE298" s="205">
        <v>8168</v>
      </c>
      <c r="AF298" s="281" t="s">
        <v>50</v>
      </c>
      <c r="AG298" s="257"/>
      <c r="AH298" s="257"/>
      <c r="AI298" s="270"/>
    </row>
    <row r="299" spans="1:257" s="174" customFormat="1">
      <c r="A299"/>
      <c r="B299" s="288">
        <v>20250416</v>
      </c>
      <c r="C299" s="261" t="s">
        <v>39</v>
      </c>
      <c r="D299" s="269">
        <v>1330</v>
      </c>
      <c r="E299" s="261">
        <v>9460</v>
      </c>
      <c r="F299" s="261"/>
      <c r="G299" s="269"/>
      <c r="H299" s="261">
        <v>7250</v>
      </c>
      <c r="I299" s="261"/>
      <c r="J299" s="269"/>
      <c r="K299" s="261">
        <v>0</v>
      </c>
      <c r="L299" s="261">
        <v>0</v>
      </c>
      <c r="M299" s="269">
        <v>0</v>
      </c>
      <c r="N299" s="261" t="s">
        <v>53</v>
      </c>
      <c r="O299" s="269" t="s">
        <v>45</v>
      </c>
      <c r="P299" s="197" t="str">
        <f t="shared" si="12"/>
        <v>NA</v>
      </c>
      <c r="Q299" s="257" t="str">
        <f t="shared" si="13"/>
        <v>NA</v>
      </c>
      <c r="R299" s="272">
        <f t="shared" si="14"/>
        <v>0</v>
      </c>
      <c r="S299" s="264"/>
      <c r="T299" s="260"/>
      <c r="U299" s="280"/>
      <c r="V299" s="257"/>
      <c r="W299" s="270"/>
      <c r="X299" s="257"/>
      <c r="Y299" s="257"/>
      <c r="Z299" s="270"/>
      <c r="AA299" s="257" t="s">
        <v>7</v>
      </c>
      <c r="AB299" s="257">
        <v>2000</v>
      </c>
      <c r="AC299" s="270" t="s">
        <v>57</v>
      </c>
      <c r="AD299" s="257" t="s">
        <v>8</v>
      </c>
      <c r="AE299" s="205">
        <v>8168</v>
      </c>
      <c r="AF299" s="281" t="s">
        <v>50</v>
      </c>
      <c r="AG299" s="257"/>
      <c r="AH299" s="257"/>
      <c r="AI299" s="27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</row>
    <row r="300" spans="1:257">
      <c r="B300" s="288">
        <v>20250416</v>
      </c>
      <c r="C300" s="261" t="s">
        <v>39</v>
      </c>
      <c r="D300" s="269">
        <v>1430</v>
      </c>
      <c r="E300" s="261">
        <v>9460</v>
      </c>
      <c r="F300" s="261"/>
      <c r="G300" s="269"/>
      <c r="H300" s="261">
        <v>7250</v>
      </c>
      <c r="I300" s="261"/>
      <c r="J300" s="269"/>
      <c r="K300" s="261">
        <v>0</v>
      </c>
      <c r="L300" s="261">
        <v>0</v>
      </c>
      <c r="M300" s="269">
        <v>0</v>
      </c>
      <c r="N300" s="261" t="s">
        <v>53</v>
      </c>
      <c r="O300" s="269" t="s">
        <v>45</v>
      </c>
      <c r="P300" s="197" t="str">
        <f t="shared" si="12"/>
        <v>NA</v>
      </c>
      <c r="Q300" s="257" t="str">
        <f t="shared" si="13"/>
        <v>NA</v>
      </c>
      <c r="R300" s="272">
        <f t="shared" si="14"/>
        <v>0</v>
      </c>
      <c r="S300" s="264"/>
      <c r="T300" s="260"/>
      <c r="U300" s="280"/>
      <c r="V300" s="257"/>
      <c r="W300" s="270"/>
      <c r="X300" s="257"/>
      <c r="Y300" s="257"/>
      <c r="Z300" s="270"/>
      <c r="AA300" s="257" t="s">
        <v>7</v>
      </c>
      <c r="AB300" s="257">
        <v>2000</v>
      </c>
      <c r="AC300" s="270" t="s">
        <v>57</v>
      </c>
      <c r="AD300" s="257" t="s">
        <v>8</v>
      </c>
      <c r="AE300" s="205">
        <v>8168</v>
      </c>
      <c r="AF300" s="281" t="s">
        <v>50</v>
      </c>
      <c r="AG300" s="257"/>
      <c r="AH300" s="257"/>
      <c r="AI300" s="270"/>
    </row>
    <row r="301" spans="1:257">
      <c r="B301" s="288">
        <v>20250416</v>
      </c>
      <c r="C301" s="261" t="s">
        <v>39</v>
      </c>
      <c r="D301" s="269">
        <v>1530</v>
      </c>
      <c r="E301" s="261">
        <v>9460</v>
      </c>
      <c r="F301" s="261"/>
      <c r="G301" s="269"/>
      <c r="H301" s="261">
        <v>7249</v>
      </c>
      <c r="I301" s="261"/>
      <c r="J301" s="269"/>
      <c r="K301" s="261">
        <v>0</v>
      </c>
      <c r="L301" s="261">
        <v>0</v>
      </c>
      <c r="M301" s="269">
        <v>0</v>
      </c>
      <c r="N301" s="261" t="s">
        <v>53</v>
      </c>
      <c r="O301" s="269" t="s">
        <v>45</v>
      </c>
      <c r="P301" s="197" t="str">
        <f t="shared" si="12"/>
        <v>NA</v>
      </c>
      <c r="Q301" s="257" t="str">
        <f t="shared" si="13"/>
        <v>NA</v>
      </c>
      <c r="R301" s="272">
        <f t="shared" si="14"/>
        <v>0</v>
      </c>
      <c r="S301" s="264"/>
      <c r="T301" s="260"/>
      <c r="U301" s="280"/>
      <c r="V301" s="257"/>
      <c r="W301" s="270"/>
      <c r="X301" s="257"/>
      <c r="Y301" s="257"/>
      <c r="Z301" s="270"/>
      <c r="AA301" s="257" t="s">
        <v>7</v>
      </c>
      <c r="AB301" s="257">
        <v>2000</v>
      </c>
      <c r="AC301" s="270" t="s">
        <v>57</v>
      </c>
      <c r="AD301" s="257" t="s">
        <v>8</v>
      </c>
      <c r="AE301" s="205">
        <v>8166</v>
      </c>
      <c r="AF301" s="281" t="s">
        <v>50</v>
      </c>
      <c r="AG301" s="257"/>
      <c r="AH301" s="257"/>
      <c r="AI301" s="270"/>
    </row>
    <row r="302" spans="1:257">
      <c r="B302" s="288">
        <v>20250416</v>
      </c>
      <c r="C302" s="261" t="s">
        <v>39</v>
      </c>
      <c r="D302" s="269">
        <v>1630</v>
      </c>
      <c r="E302" s="261">
        <v>9460</v>
      </c>
      <c r="F302" s="261"/>
      <c r="G302" s="269"/>
      <c r="H302" s="261">
        <v>7249</v>
      </c>
      <c r="I302" s="261"/>
      <c r="J302" s="269"/>
      <c r="K302" s="261">
        <v>0</v>
      </c>
      <c r="L302" s="261">
        <v>0</v>
      </c>
      <c r="M302" s="269">
        <v>0</v>
      </c>
      <c r="N302" s="261" t="s">
        <v>53</v>
      </c>
      <c r="O302" s="269" t="s">
        <v>45</v>
      </c>
      <c r="P302" s="197" t="str">
        <f t="shared" si="12"/>
        <v>NA</v>
      </c>
      <c r="Q302" s="257" t="str">
        <f t="shared" si="13"/>
        <v>NA</v>
      </c>
      <c r="R302" s="272">
        <f t="shared" si="14"/>
        <v>0</v>
      </c>
      <c r="S302" s="264"/>
      <c r="T302" s="260"/>
      <c r="U302" s="280"/>
      <c r="V302" s="257"/>
      <c r="W302" s="270"/>
      <c r="X302" s="257"/>
      <c r="Y302" s="257"/>
      <c r="Z302" s="270"/>
      <c r="AA302" s="257" t="s">
        <v>7</v>
      </c>
      <c r="AB302" s="257">
        <v>2000</v>
      </c>
      <c r="AC302" s="270" t="s">
        <v>57</v>
      </c>
      <c r="AD302" s="257" t="s">
        <v>8</v>
      </c>
      <c r="AE302" s="205">
        <v>8166</v>
      </c>
      <c r="AF302" s="281" t="s">
        <v>50</v>
      </c>
      <c r="AG302" s="257"/>
      <c r="AH302" s="257"/>
      <c r="AI302" s="270"/>
    </row>
    <row r="303" spans="1:257">
      <c r="B303" s="288">
        <v>20250416</v>
      </c>
      <c r="C303" s="261" t="s">
        <v>39</v>
      </c>
      <c r="D303" s="269">
        <v>1730</v>
      </c>
      <c r="E303" s="261">
        <v>9460</v>
      </c>
      <c r="F303" s="261"/>
      <c r="G303" s="269"/>
      <c r="H303" s="261">
        <v>7249</v>
      </c>
      <c r="I303" s="261"/>
      <c r="J303" s="269"/>
      <c r="K303" s="261">
        <v>0</v>
      </c>
      <c r="L303" s="261">
        <v>0</v>
      </c>
      <c r="M303" s="269">
        <v>0</v>
      </c>
      <c r="N303" s="261" t="s">
        <v>53</v>
      </c>
      <c r="O303" s="269" t="s">
        <v>45</v>
      </c>
      <c r="P303" s="197" t="str">
        <f t="shared" si="12"/>
        <v>NA</v>
      </c>
      <c r="Q303" s="257" t="str">
        <f t="shared" si="13"/>
        <v>NA</v>
      </c>
      <c r="R303" s="272">
        <f t="shared" si="14"/>
        <v>0</v>
      </c>
      <c r="S303" s="264"/>
      <c r="T303" s="260"/>
      <c r="U303" s="280"/>
      <c r="V303" s="257"/>
      <c r="W303" s="270"/>
      <c r="X303" s="257"/>
      <c r="Y303" s="257"/>
      <c r="Z303" s="270"/>
      <c r="AA303" s="257" t="s">
        <v>7</v>
      </c>
      <c r="AB303" s="257">
        <v>2000</v>
      </c>
      <c r="AC303" s="270" t="s">
        <v>57</v>
      </c>
      <c r="AD303" s="257" t="s">
        <v>8</v>
      </c>
      <c r="AE303" s="205">
        <v>8166</v>
      </c>
      <c r="AF303" s="281" t="s">
        <v>50</v>
      </c>
      <c r="AG303" s="257"/>
      <c r="AH303" s="257"/>
      <c r="AI303" s="270"/>
    </row>
    <row r="304" spans="1:257">
      <c r="B304" s="288">
        <v>20250416</v>
      </c>
      <c r="C304" s="261" t="s">
        <v>39</v>
      </c>
      <c r="D304" s="269">
        <v>1830</v>
      </c>
      <c r="E304" s="261">
        <v>9660</v>
      </c>
      <c r="F304" s="261"/>
      <c r="G304" s="269"/>
      <c r="H304" s="261">
        <v>8075</v>
      </c>
      <c r="I304" s="261"/>
      <c r="J304" s="269"/>
      <c r="K304" s="261">
        <v>0</v>
      </c>
      <c r="L304" s="261">
        <v>0</v>
      </c>
      <c r="M304" s="269">
        <v>0</v>
      </c>
      <c r="N304" s="261" t="s">
        <v>53</v>
      </c>
      <c r="O304" s="269" t="s">
        <v>41</v>
      </c>
      <c r="P304" s="197" t="str">
        <f t="shared" si="12"/>
        <v>NA</v>
      </c>
      <c r="Q304" s="257" t="str">
        <f t="shared" si="13"/>
        <v>NA</v>
      </c>
      <c r="R304" s="272">
        <f t="shared" si="14"/>
        <v>0</v>
      </c>
      <c r="S304" s="264"/>
      <c r="T304" s="260"/>
      <c r="U304" s="280"/>
      <c r="V304" s="257"/>
      <c r="W304" s="270"/>
      <c r="X304" s="257"/>
      <c r="Y304" s="257"/>
      <c r="Z304" s="270"/>
      <c r="AA304" s="257" t="s">
        <v>7</v>
      </c>
      <c r="AB304" s="257">
        <v>2000</v>
      </c>
      <c r="AC304" s="270" t="s">
        <v>57</v>
      </c>
      <c r="AD304" s="257"/>
      <c r="AE304" s="257"/>
      <c r="AF304" s="270"/>
      <c r="AG304" s="257"/>
      <c r="AH304" s="257"/>
      <c r="AI304" s="270"/>
    </row>
    <row r="305" spans="2:35">
      <c r="B305" s="288">
        <v>20250416</v>
      </c>
      <c r="C305" s="261" t="s">
        <v>39</v>
      </c>
      <c r="D305" s="269">
        <v>1930</v>
      </c>
      <c r="E305" s="261">
        <v>9660</v>
      </c>
      <c r="F305" s="261"/>
      <c r="G305" s="269"/>
      <c r="H305" s="261">
        <v>8075</v>
      </c>
      <c r="I305" s="261"/>
      <c r="J305" s="269"/>
      <c r="K305" s="261">
        <v>0</v>
      </c>
      <c r="L305" s="261">
        <v>0</v>
      </c>
      <c r="M305" s="269">
        <v>0</v>
      </c>
      <c r="N305" s="261" t="s">
        <v>53</v>
      </c>
      <c r="O305" s="269" t="s">
        <v>41</v>
      </c>
      <c r="P305" s="197" t="str">
        <f t="shared" si="12"/>
        <v>NA</v>
      </c>
      <c r="Q305" s="257" t="str">
        <f t="shared" si="13"/>
        <v>NA</v>
      </c>
      <c r="R305" s="272">
        <f t="shared" si="14"/>
        <v>0</v>
      </c>
      <c r="S305" s="264"/>
      <c r="T305" s="260"/>
      <c r="U305" s="280"/>
      <c r="V305" s="257"/>
      <c r="W305" s="270"/>
      <c r="X305" s="257"/>
      <c r="Y305" s="257"/>
      <c r="Z305" s="270"/>
      <c r="AA305" s="257" t="s">
        <v>7</v>
      </c>
      <c r="AB305" s="257">
        <v>2000</v>
      </c>
      <c r="AC305" s="270" t="s">
        <v>57</v>
      </c>
      <c r="AD305" s="257"/>
      <c r="AE305" s="257"/>
      <c r="AF305" s="270"/>
      <c r="AG305" s="257"/>
      <c r="AH305" s="257"/>
      <c r="AI305" s="270"/>
    </row>
    <row r="306" spans="2:35">
      <c r="B306" s="288">
        <v>20250416</v>
      </c>
      <c r="C306" s="261" t="s">
        <v>39</v>
      </c>
      <c r="D306" s="269">
        <v>2030</v>
      </c>
      <c r="E306" s="261">
        <v>9660</v>
      </c>
      <c r="F306" s="261"/>
      <c r="G306" s="269"/>
      <c r="H306" s="261">
        <v>8075</v>
      </c>
      <c r="I306" s="261"/>
      <c r="J306" s="269"/>
      <c r="K306" s="261">
        <v>0</v>
      </c>
      <c r="L306" s="261">
        <v>0</v>
      </c>
      <c r="M306" s="269">
        <v>0</v>
      </c>
      <c r="N306" s="261" t="s">
        <v>53</v>
      </c>
      <c r="O306" s="269" t="s">
        <v>41</v>
      </c>
      <c r="P306" s="197" t="str">
        <f t="shared" si="12"/>
        <v>NA</v>
      </c>
      <c r="Q306" s="257" t="str">
        <f t="shared" si="13"/>
        <v>NA</v>
      </c>
      <c r="R306" s="272">
        <f t="shared" si="14"/>
        <v>0</v>
      </c>
      <c r="S306" s="264"/>
      <c r="T306" s="260"/>
      <c r="U306" s="280"/>
      <c r="V306" s="257"/>
      <c r="W306" s="270"/>
      <c r="X306" s="257"/>
      <c r="Y306" s="257"/>
      <c r="Z306" s="270"/>
      <c r="AA306" s="257" t="s">
        <v>7</v>
      </c>
      <c r="AB306" s="257">
        <v>2000</v>
      </c>
      <c r="AC306" s="270" t="s">
        <v>57</v>
      </c>
      <c r="AD306" s="257"/>
      <c r="AE306" s="257"/>
      <c r="AF306" s="270"/>
      <c r="AG306" s="257"/>
      <c r="AH306" s="257"/>
      <c r="AI306" s="270"/>
    </row>
    <row r="307" spans="2:35">
      <c r="B307" s="288">
        <v>20250416</v>
      </c>
      <c r="C307" s="261" t="s">
        <v>39</v>
      </c>
      <c r="D307" s="269">
        <v>2130</v>
      </c>
      <c r="E307" s="261">
        <v>9660</v>
      </c>
      <c r="F307" s="261"/>
      <c r="G307" s="269"/>
      <c r="H307" s="261">
        <v>8075</v>
      </c>
      <c r="I307" s="261"/>
      <c r="J307" s="269"/>
      <c r="K307" s="261">
        <v>0</v>
      </c>
      <c r="L307" s="261">
        <v>0</v>
      </c>
      <c r="M307" s="269">
        <v>0</v>
      </c>
      <c r="N307" s="261" t="s">
        <v>53</v>
      </c>
      <c r="O307" s="269" t="s">
        <v>41</v>
      </c>
      <c r="P307" s="197" t="str">
        <f t="shared" si="12"/>
        <v>NA</v>
      </c>
      <c r="Q307" s="257" t="str">
        <f t="shared" si="13"/>
        <v>NA</v>
      </c>
      <c r="R307" s="272">
        <f t="shared" si="14"/>
        <v>0</v>
      </c>
      <c r="S307" s="264"/>
      <c r="T307" s="260"/>
      <c r="U307" s="280"/>
      <c r="V307" s="257"/>
      <c r="W307" s="270"/>
      <c r="X307" s="257"/>
      <c r="Y307" s="257"/>
      <c r="Z307" s="270"/>
      <c r="AA307" s="257" t="s">
        <v>7</v>
      </c>
      <c r="AB307" s="257">
        <v>2000</v>
      </c>
      <c r="AC307" s="270" t="s">
        <v>57</v>
      </c>
      <c r="AD307" s="257"/>
      <c r="AE307" s="257"/>
      <c r="AF307" s="270"/>
      <c r="AG307" s="257"/>
      <c r="AH307" s="257"/>
      <c r="AI307" s="270"/>
    </row>
    <row r="308" spans="2:35">
      <c r="B308" s="288">
        <v>20250416</v>
      </c>
      <c r="C308" s="261" t="s">
        <v>39</v>
      </c>
      <c r="D308" s="269">
        <v>2230</v>
      </c>
      <c r="E308" s="261">
        <v>9660</v>
      </c>
      <c r="F308" s="261"/>
      <c r="G308" s="269"/>
      <c r="H308" s="261">
        <v>8075</v>
      </c>
      <c r="I308" s="261"/>
      <c r="J308" s="269"/>
      <c r="K308" s="261">
        <v>0</v>
      </c>
      <c r="L308" s="261">
        <v>0</v>
      </c>
      <c r="M308" s="269">
        <v>0</v>
      </c>
      <c r="N308" s="261" t="s">
        <v>53</v>
      </c>
      <c r="O308" s="269" t="s">
        <v>41</v>
      </c>
      <c r="P308" s="197" t="str">
        <f t="shared" si="12"/>
        <v>NA</v>
      </c>
      <c r="Q308" s="257" t="str">
        <f t="shared" si="13"/>
        <v>NA</v>
      </c>
      <c r="R308" s="272">
        <f t="shared" si="14"/>
        <v>0</v>
      </c>
      <c r="S308" s="264"/>
      <c r="T308" s="260"/>
      <c r="U308" s="280"/>
      <c r="V308" s="257"/>
      <c r="W308" s="270"/>
      <c r="X308" s="257"/>
      <c r="Y308" s="257"/>
      <c r="Z308" s="270"/>
      <c r="AA308" s="257" t="s">
        <v>7</v>
      </c>
      <c r="AB308" s="257">
        <v>2200</v>
      </c>
      <c r="AC308" s="270" t="s">
        <v>57</v>
      </c>
      <c r="AD308" s="257"/>
      <c r="AE308" s="257"/>
      <c r="AF308" s="270"/>
      <c r="AG308" s="257"/>
      <c r="AH308" s="257"/>
      <c r="AI308" s="270"/>
    </row>
    <row r="309" spans="2:35">
      <c r="B309" s="288">
        <v>20250416</v>
      </c>
      <c r="C309" s="261" t="s">
        <v>39</v>
      </c>
      <c r="D309" s="269">
        <v>2330</v>
      </c>
      <c r="E309" s="261">
        <v>8850</v>
      </c>
      <c r="F309" s="261"/>
      <c r="G309" s="269"/>
      <c r="H309" s="261">
        <v>7412</v>
      </c>
      <c r="I309" s="261"/>
      <c r="J309" s="269"/>
      <c r="K309" s="261">
        <v>0</v>
      </c>
      <c r="L309" s="261">
        <v>0</v>
      </c>
      <c r="M309" s="269">
        <v>0</v>
      </c>
      <c r="N309" s="261" t="s">
        <v>53</v>
      </c>
      <c r="O309" s="269" t="s">
        <v>41</v>
      </c>
      <c r="P309" s="197" t="str">
        <f t="shared" si="12"/>
        <v>NA</v>
      </c>
      <c r="Q309" s="257" t="str">
        <f t="shared" si="13"/>
        <v>NA</v>
      </c>
      <c r="R309" s="272">
        <f t="shared" si="14"/>
        <v>0</v>
      </c>
      <c r="S309" s="264"/>
      <c r="T309" s="260"/>
      <c r="U309" s="280"/>
      <c r="V309" s="257"/>
      <c r="W309" s="270"/>
      <c r="X309" s="257"/>
      <c r="Y309" s="257"/>
      <c r="Z309" s="270"/>
      <c r="AA309" s="257" t="s">
        <v>7</v>
      </c>
      <c r="AB309" s="257">
        <v>2200</v>
      </c>
      <c r="AC309" s="270" t="s">
        <v>57</v>
      </c>
      <c r="AD309" s="257"/>
      <c r="AE309" s="257"/>
      <c r="AF309" s="270"/>
      <c r="AG309" s="257"/>
      <c r="AH309" s="257"/>
      <c r="AI309" s="270"/>
    </row>
    <row r="310" spans="2:35">
      <c r="B310" s="288">
        <v>20250417</v>
      </c>
      <c r="C310" s="261" t="s">
        <v>39</v>
      </c>
      <c r="D310" s="269">
        <v>30</v>
      </c>
      <c r="E310" s="261">
        <v>8850</v>
      </c>
      <c r="F310" s="261"/>
      <c r="G310" s="269"/>
      <c r="H310" s="261">
        <v>7612</v>
      </c>
      <c r="I310" s="261"/>
      <c r="J310" s="269"/>
      <c r="K310" s="261">
        <v>0</v>
      </c>
      <c r="L310" s="261">
        <v>0</v>
      </c>
      <c r="M310" s="269">
        <v>0</v>
      </c>
      <c r="N310" s="261" t="s">
        <v>53</v>
      </c>
      <c r="O310" s="269" t="s">
        <v>41</v>
      </c>
      <c r="P310" s="197" t="str">
        <f t="shared" si="12"/>
        <v>NA</v>
      </c>
      <c r="Q310" s="257" t="str">
        <f t="shared" si="13"/>
        <v>NA</v>
      </c>
      <c r="R310" s="272">
        <f t="shared" si="14"/>
        <v>0</v>
      </c>
      <c r="S310" s="264"/>
      <c r="T310" s="260"/>
      <c r="U310" s="280"/>
      <c r="V310" s="257"/>
      <c r="W310" s="270"/>
      <c r="X310" s="257"/>
      <c r="Y310" s="257"/>
      <c r="Z310" s="270"/>
      <c r="AA310" s="257" t="s">
        <v>7</v>
      </c>
      <c r="AB310" s="257">
        <v>2200</v>
      </c>
      <c r="AC310" s="270" t="s">
        <v>57</v>
      </c>
      <c r="AD310" s="257"/>
      <c r="AE310" s="257"/>
      <c r="AF310" s="270"/>
      <c r="AG310" s="257"/>
      <c r="AH310" s="257"/>
      <c r="AI310" s="270"/>
    </row>
    <row r="311" spans="2:35">
      <c r="B311" s="288">
        <v>20250417</v>
      </c>
      <c r="C311" s="261" t="s">
        <v>39</v>
      </c>
      <c r="D311" s="269">
        <v>130</v>
      </c>
      <c r="E311" s="261">
        <v>8850</v>
      </c>
      <c r="F311" s="261"/>
      <c r="G311" s="269"/>
      <c r="H311" s="261">
        <v>7612</v>
      </c>
      <c r="I311" s="261"/>
      <c r="J311" s="269"/>
      <c r="K311" s="261">
        <v>0</v>
      </c>
      <c r="L311" s="261">
        <v>0</v>
      </c>
      <c r="M311" s="269">
        <v>0</v>
      </c>
      <c r="N311" s="261" t="s">
        <v>53</v>
      </c>
      <c r="O311" s="269" t="s">
        <v>41</v>
      </c>
      <c r="P311" s="197" t="str">
        <f t="shared" si="12"/>
        <v>NA</v>
      </c>
      <c r="Q311" s="257" t="str">
        <f t="shared" si="13"/>
        <v>NA</v>
      </c>
      <c r="R311" s="272">
        <f t="shared" si="14"/>
        <v>0</v>
      </c>
      <c r="S311" s="264"/>
      <c r="T311" s="260"/>
      <c r="U311" s="280"/>
      <c r="V311" s="257"/>
      <c r="W311" s="270"/>
      <c r="X311" s="257"/>
      <c r="Y311" s="257"/>
      <c r="Z311" s="270"/>
      <c r="AA311" s="257" t="s">
        <v>7</v>
      </c>
      <c r="AB311" s="257">
        <v>2200</v>
      </c>
      <c r="AC311" s="270" t="s">
        <v>57</v>
      </c>
      <c r="AD311" s="257"/>
      <c r="AE311" s="257"/>
      <c r="AF311" s="270"/>
      <c r="AG311" s="257"/>
      <c r="AH311" s="257"/>
      <c r="AI311" s="270"/>
    </row>
    <row r="312" spans="2:35">
      <c r="B312" s="288">
        <v>20250417</v>
      </c>
      <c r="C312" s="261" t="s">
        <v>39</v>
      </c>
      <c r="D312" s="269">
        <v>230</v>
      </c>
      <c r="E312" s="261">
        <v>8850</v>
      </c>
      <c r="F312" s="261"/>
      <c r="G312" s="269"/>
      <c r="H312" s="261">
        <v>7612</v>
      </c>
      <c r="I312" s="261"/>
      <c r="J312" s="269"/>
      <c r="K312" s="261">
        <v>0</v>
      </c>
      <c r="L312" s="261">
        <v>0</v>
      </c>
      <c r="M312" s="269">
        <v>0</v>
      </c>
      <c r="N312" s="261" t="s">
        <v>53</v>
      </c>
      <c r="O312" s="269" t="s">
        <v>41</v>
      </c>
      <c r="P312" s="197" t="str">
        <f t="shared" si="12"/>
        <v>NA</v>
      </c>
      <c r="Q312" s="257" t="str">
        <f t="shared" si="13"/>
        <v>NA</v>
      </c>
      <c r="R312" s="272">
        <f t="shared" si="14"/>
        <v>0</v>
      </c>
      <c r="S312" s="264"/>
      <c r="T312" s="260"/>
      <c r="U312" s="280"/>
      <c r="V312" s="257"/>
      <c r="W312" s="270"/>
      <c r="X312" s="257"/>
      <c r="Y312" s="257"/>
      <c r="Z312" s="270"/>
      <c r="AA312" s="257" t="s">
        <v>7</v>
      </c>
      <c r="AB312" s="257">
        <v>2200</v>
      </c>
      <c r="AC312" s="270" t="s">
        <v>57</v>
      </c>
      <c r="AD312" s="257"/>
      <c r="AE312" s="257"/>
      <c r="AF312" s="270"/>
      <c r="AG312" s="257"/>
      <c r="AH312" s="257"/>
      <c r="AI312" s="270"/>
    </row>
    <row r="313" spans="2:35">
      <c r="B313" s="288">
        <v>20250417</v>
      </c>
      <c r="C313" s="261" t="s">
        <v>39</v>
      </c>
      <c r="D313" s="269">
        <v>330</v>
      </c>
      <c r="E313" s="261">
        <v>6780</v>
      </c>
      <c r="F313" s="261"/>
      <c r="G313" s="269"/>
      <c r="H313" s="261">
        <v>6403</v>
      </c>
      <c r="I313" s="261"/>
      <c r="J313" s="269"/>
      <c r="K313" s="261">
        <v>0</v>
      </c>
      <c r="L313" s="261">
        <v>0</v>
      </c>
      <c r="M313" s="269">
        <v>0</v>
      </c>
      <c r="N313" s="261" t="s">
        <v>47</v>
      </c>
      <c r="O313" s="269" t="s">
        <v>41</v>
      </c>
      <c r="P313" s="197" t="str">
        <f t="shared" si="12"/>
        <v>NA</v>
      </c>
      <c r="Q313" s="257" t="str">
        <f t="shared" si="13"/>
        <v>NA</v>
      </c>
      <c r="R313" s="272">
        <f t="shared" si="14"/>
        <v>0</v>
      </c>
      <c r="S313" s="264"/>
      <c r="T313" s="260"/>
      <c r="U313" s="280"/>
      <c r="V313" s="257"/>
      <c r="W313" s="270"/>
      <c r="X313" s="257"/>
      <c r="Y313" s="257"/>
      <c r="Z313" s="270"/>
      <c r="AA313" s="257" t="s">
        <v>7</v>
      </c>
      <c r="AB313" s="257">
        <v>2200</v>
      </c>
      <c r="AC313" s="270" t="s">
        <v>57</v>
      </c>
      <c r="AD313" s="257"/>
      <c r="AE313" s="257"/>
      <c r="AF313" s="270"/>
      <c r="AG313" s="257"/>
      <c r="AH313" s="257"/>
      <c r="AI313" s="270"/>
    </row>
    <row r="314" spans="2:35">
      <c r="B314" s="288">
        <v>20250417</v>
      </c>
      <c r="C314" s="261" t="s">
        <v>39</v>
      </c>
      <c r="D314" s="269">
        <v>430</v>
      </c>
      <c r="E314" s="261">
        <v>6780</v>
      </c>
      <c r="F314" s="261"/>
      <c r="G314" s="269"/>
      <c r="H314" s="261">
        <v>6403</v>
      </c>
      <c r="I314" s="261"/>
      <c r="J314" s="269"/>
      <c r="K314" s="261">
        <v>0</v>
      </c>
      <c r="L314" s="261">
        <v>0</v>
      </c>
      <c r="M314" s="269">
        <v>0</v>
      </c>
      <c r="N314" s="261" t="s">
        <v>47</v>
      </c>
      <c r="O314" s="269" t="s">
        <v>41</v>
      </c>
      <c r="P314" s="197" t="str">
        <f t="shared" si="12"/>
        <v>NA</v>
      </c>
      <c r="Q314" s="257" t="str">
        <f t="shared" si="13"/>
        <v>NA</v>
      </c>
      <c r="R314" s="272">
        <f t="shared" si="14"/>
        <v>0</v>
      </c>
      <c r="S314" s="264"/>
      <c r="T314" s="260"/>
      <c r="U314" s="280"/>
      <c r="V314" s="257"/>
      <c r="W314" s="270"/>
      <c r="X314" s="257"/>
      <c r="Y314" s="257"/>
      <c r="Z314" s="270"/>
      <c r="AA314" s="257" t="s">
        <v>7</v>
      </c>
      <c r="AB314" s="257">
        <v>2200</v>
      </c>
      <c r="AC314" s="270" t="s">
        <v>57</v>
      </c>
      <c r="AD314" s="257"/>
      <c r="AE314" s="257"/>
      <c r="AF314" s="270"/>
      <c r="AG314" s="257"/>
      <c r="AH314" s="257"/>
      <c r="AI314" s="270"/>
    </row>
    <row r="315" spans="2:35">
      <c r="B315" s="288">
        <v>20250417</v>
      </c>
      <c r="C315" s="261" t="s">
        <v>39</v>
      </c>
      <c r="D315" s="269">
        <v>530</v>
      </c>
      <c r="E315" s="261">
        <v>6780</v>
      </c>
      <c r="F315" s="261"/>
      <c r="G315" s="269"/>
      <c r="H315" s="261">
        <v>6403</v>
      </c>
      <c r="I315" s="261"/>
      <c r="J315" s="269"/>
      <c r="K315" s="261">
        <v>0</v>
      </c>
      <c r="L315" s="261">
        <v>0</v>
      </c>
      <c r="M315" s="269">
        <v>0</v>
      </c>
      <c r="N315" s="261" t="s">
        <v>47</v>
      </c>
      <c r="O315" s="269" t="s">
        <v>41</v>
      </c>
      <c r="P315" s="197" t="str">
        <f t="shared" si="12"/>
        <v>NA</v>
      </c>
      <c r="Q315" s="257" t="str">
        <f t="shared" si="13"/>
        <v>NA</v>
      </c>
      <c r="R315" s="272">
        <f t="shared" si="14"/>
        <v>0</v>
      </c>
      <c r="S315" s="264"/>
      <c r="T315" s="260"/>
      <c r="U315" s="280"/>
      <c r="V315" s="257"/>
      <c r="W315" s="270"/>
      <c r="X315" s="257"/>
      <c r="Y315" s="257"/>
      <c r="Z315" s="270"/>
      <c r="AA315" s="257" t="s">
        <v>7</v>
      </c>
      <c r="AB315" s="257">
        <v>2200</v>
      </c>
      <c r="AC315" s="270" t="s">
        <v>57</v>
      </c>
      <c r="AD315" s="257"/>
      <c r="AE315" s="257"/>
      <c r="AF315" s="270"/>
      <c r="AG315" s="257"/>
      <c r="AH315" s="257"/>
      <c r="AI315" s="270"/>
    </row>
    <row r="316" spans="2:35">
      <c r="B316" s="288">
        <v>20250417</v>
      </c>
      <c r="C316" s="261" t="s">
        <v>39</v>
      </c>
      <c r="D316" s="269">
        <v>630</v>
      </c>
      <c r="E316" s="261">
        <v>6580</v>
      </c>
      <c r="F316" s="261"/>
      <c r="G316" s="269"/>
      <c r="H316" s="261">
        <v>6224</v>
      </c>
      <c r="I316" s="261"/>
      <c r="J316" s="269"/>
      <c r="K316" s="261">
        <v>0</v>
      </c>
      <c r="L316" s="261">
        <v>0</v>
      </c>
      <c r="M316" s="269">
        <v>0</v>
      </c>
      <c r="N316" s="261" t="s">
        <v>47</v>
      </c>
      <c r="O316" s="269" t="s">
        <v>41</v>
      </c>
      <c r="P316" s="197" t="str">
        <f t="shared" si="12"/>
        <v>NA</v>
      </c>
      <c r="Q316" s="257" t="str">
        <f t="shared" si="13"/>
        <v>NA</v>
      </c>
      <c r="R316" s="272">
        <f t="shared" si="14"/>
        <v>0</v>
      </c>
      <c r="S316" s="264"/>
      <c r="T316" s="260"/>
      <c r="U316" s="280"/>
      <c r="V316" s="257"/>
      <c r="W316" s="270"/>
      <c r="X316" s="257"/>
      <c r="Y316" s="257"/>
      <c r="Z316" s="270"/>
      <c r="AA316" s="257" t="s">
        <v>7</v>
      </c>
      <c r="AB316" s="257">
        <v>2200</v>
      </c>
      <c r="AC316" s="270" t="s">
        <v>57</v>
      </c>
      <c r="AD316" s="257"/>
      <c r="AE316" s="257"/>
      <c r="AF316" s="270"/>
      <c r="AG316" s="257"/>
      <c r="AH316" s="257"/>
      <c r="AI316" s="270"/>
    </row>
    <row r="317" spans="2:35">
      <c r="B317" s="288">
        <v>20250417</v>
      </c>
      <c r="C317" s="261" t="s">
        <v>39</v>
      </c>
      <c r="D317" s="269">
        <v>730</v>
      </c>
      <c r="E317" s="261">
        <v>9460</v>
      </c>
      <c r="F317" s="261"/>
      <c r="G317" s="269"/>
      <c r="H317" s="261">
        <v>7302</v>
      </c>
      <c r="I317" s="261"/>
      <c r="J317" s="269"/>
      <c r="K317" s="261">
        <v>0</v>
      </c>
      <c r="L317" s="261">
        <v>0</v>
      </c>
      <c r="M317" s="269">
        <v>0</v>
      </c>
      <c r="N317" s="261" t="s">
        <v>53</v>
      </c>
      <c r="O317" s="269" t="s">
        <v>45</v>
      </c>
      <c r="P317" s="197" t="str">
        <f t="shared" si="12"/>
        <v>NA</v>
      </c>
      <c r="Q317" s="257" t="str">
        <f t="shared" si="13"/>
        <v>NA</v>
      </c>
      <c r="R317" s="272">
        <f t="shared" si="14"/>
        <v>0</v>
      </c>
      <c r="S317" s="264"/>
      <c r="T317" s="260"/>
      <c r="U317" s="280"/>
      <c r="V317" s="257"/>
      <c r="W317" s="270"/>
      <c r="X317" s="257"/>
      <c r="Y317" s="257"/>
      <c r="Z317" s="270"/>
      <c r="AA317" s="257" t="s">
        <v>7</v>
      </c>
      <c r="AB317" s="257">
        <v>2200</v>
      </c>
      <c r="AC317" s="270" t="s">
        <v>57</v>
      </c>
      <c r="AD317" s="257" t="s">
        <v>8</v>
      </c>
      <c r="AE317" s="205">
        <v>7828</v>
      </c>
      <c r="AF317" s="281" t="s">
        <v>50</v>
      </c>
      <c r="AG317" s="257"/>
      <c r="AH317" s="257"/>
      <c r="AI317" s="270"/>
    </row>
    <row r="318" spans="2:35">
      <c r="B318" s="288">
        <v>20250417</v>
      </c>
      <c r="C318" s="261" t="s">
        <v>39</v>
      </c>
      <c r="D318" s="269">
        <v>830</v>
      </c>
      <c r="E318" s="261">
        <v>9460</v>
      </c>
      <c r="F318" s="261"/>
      <c r="G318" s="269"/>
      <c r="H318" s="261">
        <v>7302</v>
      </c>
      <c r="I318" s="261"/>
      <c r="J318" s="269"/>
      <c r="K318" s="261">
        <v>0</v>
      </c>
      <c r="L318" s="261">
        <v>0</v>
      </c>
      <c r="M318" s="269">
        <v>0</v>
      </c>
      <c r="N318" s="261" t="s">
        <v>53</v>
      </c>
      <c r="O318" s="269" t="s">
        <v>45</v>
      </c>
      <c r="P318" s="197" t="str">
        <f t="shared" si="12"/>
        <v>NA</v>
      </c>
      <c r="Q318" s="257" t="str">
        <f t="shared" si="13"/>
        <v>NA</v>
      </c>
      <c r="R318" s="272">
        <f t="shared" si="14"/>
        <v>0</v>
      </c>
      <c r="S318" s="264"/>
      <c r="T318" s="260"/>
      <c r="U318" s="280"/>
      <c r="V318" s="257"/>
      <c r="W318" s="270"/>
      <c r="X318" s="257"/>
      <c r="Y318" s="257"/>
      <c r="Z318" s="270"/>
      <c r="AA318" s="257" t="s">
        <v>7</v>
      </c>
      <c r="AB318" s="257">
        <v>2200</v>
      </c>
      <c r="AC318" s="270" t="s">
        <v>57</v>
      </c>
      <c r="AD318" s="257" t="s">
        <v>8</v>
      </c>
      <c r="AE318" s="205">
        <v>7828</v>
      </c>
      <c r="AF318" s="281" t="s">
        <v>50</v>
      </c>
      <c r="AG318" s="257"/>
      <c r="AH318" s="257"/>
      <c r="AI318" s="270"/>
    </row>
    <row r="319" spans="2:35">
      <c r="B319" s="288">
        <v>20250417</v>
      </c>
      <c r="C319" s="261" t="s">
        <v>39</v>
      </c>
      <c r="D319" s="269">
        <v>930</v>
      </c>
      <c r="E319" s="261">
        <v>9460</v>
      </c>
      <c r="F319" s="261"/>
      <c r="G319" s="269"/>
      <c r="H319" s="261">
        <v>7425</v>
      </c>
      <c r="I319" s="261"/>
      <c r="J319" s="269"/>
      <c r="K319" s="261">
        <v>0</v>
      </c>
      <c r="L319" s="261">
        <v>0</v>
      </c>
      <c r="M319" s="269">
        <v>0</v>
      </c>
      <c r="N319" s="261" t="s">
        <v>53</v>
      </c>
      <c r="O319" s="269" t="s">
        <v>45</v>
      </c>
      <c r="P319" s="197" t="str">
        <f t="shared" si="12"/>
        <v>NA</v>
      </c>
      <c r="Q319" s="257" t="str">
        <f t="shared" si="13"/>
        <v>NA</v>
      </c>
      <c r="R319" s="272">
        <f t="shared" si="14"/>
        <v>0</v>
      </c>
      <c r="S319" s="264"/>
      <c r="T319" s="261"/>
      <c r="U319" s="280"/>
      <c r="V319" s="257"/>
      <c r="W319" s="270"/>
      <c r="X319" s="257"/>
      <c r="Y319" s="257"/>
      <c r="Z319" s="270"/>
      <c r="AA319" s="257" t="s">
        <v>7</v>
      </c>
      <c r="AB319" s="257">
        <v>2200</v>
      </c>
      <c r="AC319" s="270" t="s">
        <v>57</v>
      </c>
      <c r="AD319" s="257" t="s">
        <v>8</v>
      </c>
      <c r="AE319" s="205">
        <v>8035</v>
      </c>
      <c r="AF319" s="281" t="s">
        <v>50</v>
      </c>
      <c r="AG319" s="257"/>
      <c r="AH319" s="257"/>
      <c r="AI319" s="270"/>
    </row>
    <row r="320" spans="2:35">
      <c r="B320" s="288">
        <v>20250417</v>
      </c>
      <c r="C320" s="261" t="s">
        <v>39</v>
      </c>
      <c r="D320" s="269">
        <v>1030</v>
      </c>
      <c r="E320" s="261">
        <v>9460</v>
      </c>
      <c r="F320" s="261"/>
      <c r="G320" s="269"/>
      <c r="H320" s="261">
        <v>7425</v>
      </c>
      <c r="I320" s="261"/>
      <c r="J320" s="269"/>
      <c r="K320" s="261">
        <v>0</v>
      </c>
      <c r="L320" s="261">
        <v>0</v>
      </c>
      <c r="M320" s="269">
        <v>0</v>
      </c>
      <c r="N320" s="261" t="s">
        <v>53</v>
      </c>
      <c r="O320" s="269" t="s">
        <v>45</v>
      </c>
      <c r="P320" s="197" t="str">
        <f t="shared" si="12"/>
        <v>NA</v>
      </c>
      <c r="Q320" s="257" t="str">
        <f t="shared" si="13"/>
        <v>NA</v>
      </c>
      <c r="R320" s="272">
        <f t="shared" si="14"/>
        <v>0</v>
      </c>
      <c r="S320" s="264"/>
      <c r="T320" s="261"/>
      <c r="U320" s="280"/>
      <c r="V320" s="257"/>
      <c r="W320" s="270"/>
      <c r="X320" s="257"/>
      <c r="Y320" s="257"/>
      <c r="Z320" s="270"/>
      <c r="AA320" s="257" t="s">
        <v>7</v>
      </c>
      <c r="AB320" s="257">
        <v>2200</v>
      </c>
      <c r="AC320" s="270" t="s">
        <v>57</v>
      </c>
      <c r="AD320" s="257" t="s">
        <v>8</v>
      </c>
      <c r="AE320" s="205">
        <v>8035</v>
      </c>
      <c r="AF320" s="281" t="s">
        <v>50</v>
      </c>
      <c r="AG320" s="257"/>
      <c r="AH320" s="257"/>
      <c r="AI320" s="270"/>
    </row>
    <row r="321" spans="2:35">
      <c r="B321" s="288">
        <v>20250417</v>
      </c>
      <c r="C321" s="261" t="s">
        <v>39</v>
      </c>
      <c r="D321" s="269">
        <v>1130</v>
      </c>
      <c r="E321" s="261">
        <v>9460</v>
      </c>
      <c r="F321" s="261"/>
      <c r="G321" s="269"/>
      <c r="H321" s="261">
        <v>7425</v>
      </c>
      <c r="I321" s="261"/>
      <c r="J321" s="269"/>
      <c r="K321" s="261">
        <v>0</v>
      </c>
      <c r="L321" s="261">
        <v>0</v>
      </c>
      <c r="M321" s="269">
        <v>0</v>
      </c>
      <c r="N321" s="261" t="s">
        <v>53</v>
      </c>
      <c r="O321" s="269" t="s">
        <v>45</v>
      </c>
      <c r="P321" s="197" t="str">
        <f t="shared" si="12"/>
        <v>NA</v>
      </c>
      <c r="Q321" s="257" t="str">
        <f t="shared" si="13"/>
        <v>NA</v>
      </c>
      <c r="R321" s="272">
        <f t="shared" si="14"/>
        <v>0</v>
      </c>
      <c r="S321" s="264"/>
      <c r="T321" s="261"/>
      <c r="U321" s="280"/>
      <c r="V321" s="257"/>
      <c r="W321" s="270"/>
      <c r="X321" s="257"/>
      <c r="Y321" s="257"/>
      <c r="Z321" s="270"/>
      <c r="AA321" s="257" t="s">
        <v>7</v>
      </c>
      <c r="AB321" s="257">
        <v>2200</v>
      </c>
      <c r="AC321" s="270" t="s">
        <v>57</v>
      </c>
      <c r="AD321" s="257" t="s">
        <v>8</v>
      </c>
      <c r="AE321" s="205">
        <v>8035</v>
      </c>
      <c r="AF321" s="281" t="s">
        <v>50</v>
      </c>
      <c r="AG321" s="257"/>
      <c r="AH321" s="257"/>
      <c r="AI321" s="270"/>
    </row>
    <row r="322" spans="2:35">
      <c r="B322" s="288">
        <v>20250417</v>
      </c>
      <c r="C322" s="261" t="s">
        <v>39</v>
      </c>
      <c r="D322" s="269">
        <v>1230</v>
      </c>
      <c r="E322" s="261">
        <v>7290</v>
      </c>
      <c r="F322" s="261"/>
      <c r="G322" s="269"/>
      <c r="H322" s="261">
        <v>6212</v>
      </c>
      <c r="I322" s="261"/>
      <c r="J322" s="269"/>
      <c r="K322" s="261">
        <v>-3141</v>
      </c>
      <c r="L322" s="261">
        <v>-3141</v>
      </c>
      <c r="M322" s="269">
        <v>-1896</v>
      </c>
      <c r="N322" s="261" t="s">
        <v>47</v>
      </c>
      <c r="O322" s="269" t="s">
        <v>45</v>
      </c>
      <c r="P322" s="197" t="str">
        <f t="shared" si="12"/>
        <v>NA</v>
      </c>
      <c r="Q322" s="257" t="str">
        <f t="shared" si="13"/>
        <v>NA</v>
      </c>
      <c r="R322" s="272">
        <f t="shared" si="14"/>
        <v>0</v>
      </c>
      <c r="S322" s="264"/>
      <c r="T322" s="261"/>
      <c r="U322" s="280"/>
      <c r="V322" s="257"/>
      <c r="W322" s="270"/>
      <c r="X322" s="257"/>
      <c r="Y322" s="257"/>
      <c r="Z322" s="270"/>
      <c r="AA322" s="257" t="s">
        <v>7</v>
      </c>
      <c r="AB322" s="257">
        <v>2200</v>
      </c>
      <c r="AC322" s="270" t="s">
        <v>57</v>
      </c>
      <c r="AD322" s="257" t="s">
        <v>8</v>
      </c>
      <c r="AE322" s="205">
        <v>6000</v>
      </c>
      <c r="AF322" s="281" t="s">
        <v>50</v>
      </c>
      <c r="AG322" s="257"/>
      <c r="AH322" s="257"/>
      <c r="AI322" s="270"/>
    </row>
    <row r="323" spans="2:35">
      <c r="B323" s="288">
        <v>20250417</v>
      </c>
      <c r="C323" s="261" t="s">
        <v>39</v>
      </c>
      <c r="D323" s="269">
        <v>1330</v>
      </c>
      <c r="E323" s="261">
        <v>7290</v>
      </c>
      <c r="F323" s="261"/>
      <c r="G323" s="269"/>
      <c r="H323" s="261">
        <v>6212</v>
      </c>
      <c r="I323" s="261"/>
      <c r="J323" s="269"/>
      <c r="K323" s="261">
        <v>-3141</v>
      </c>
      <c r="L323" s="261">
        <v>-3141</v>
      </c>
      <c r="M323" s="269">
        <v>-1896</v>
      </c>
      <c r="N323" s="261" t="s">
        <v>47</v>
      </c>
      <c r="O323" s="269" t="s">
        <v>45</v>
      </c>
      <c r="P323" s="197" t="str">
        <f t="shared" si="12"/>
        <v>NA</v>
      </c>
      <c r="Q323" s="257" t="str">
        <f t="shared" si="13"/>
        <v>NA</v>
      </c>
      <c r="R323" s="272">
        <f t="shared" si="14"/>
        <v>0</v>
      </c>
      <c r="S323" s="264"/>
      <c r="T323" s="261"/>
      <c r="U323" s="280"/>
      <c r="V323" s="257"/>
      <c r="W323" s="270"/>
      <c r="X323" s="257"/>
      <c r="Y323" s="257"/>
      <c r="Z323" s="270"/>
      <c r="AA323" s="257" t="s">
        <v>7</v>
      </c>
      <c r="AB323" s="257">
        <v>2200</v>
      </c>
      <c r="AC323" s="270" t="s">
        <v>57</v>
      </c>
      <c r="AD323" s="257" t="s">
        <v>8</v>
      </c>
      <c r="AE323" s="205">
        <v>6000</v>
      </c>
      <c r="AF323" s="281" t="s">
        <v>50</v>
      </c>
      <c r="AG323" s="257"/>
      <c r="AH323" s="257"/>
      <c r="AI323" s="270"/>
    </row>
    <row r="324" spans="2:35">
      <c r="B324" s="288">
        <v>20250417</v>
      </c>
      <c r="C324" s="261" t="s">
        <v>39</v>
      </c>
      <c r="D324" s="269">
        <v>1430</v>
      </c>
      <c r="E324" s="261">
        <v>7290</v>
      </c>
      <c r="F324" s="261"/>
      <c r="G324" s="269"/>
      <c r="H324" s="261">
        <v>6212</v>
      </c>
      <c r="I324" s="261"/>
      <c r="J324" s="269"/>
      <c r="K324" s="261">
        <v>-3141</v>
      </c>
      <c r="L324" s="261">
        <v>-3141</v>
      </c>
      <c r="M324" s="269">
        <v>-1896</v>
      </c>
      <c r="N324" s="261" t="s">
        <v>47</v>
      </c>
      <c r="O324" s="269" t="s">
        <v>45</v>
      </c>
      <c r="P324" s="197" t="str">
        <f t="shared" si="12"/>
        <v>NA</v>
      </c>
      <c r="Q324" s="257" t="str">
        <f t="shared" si="13"/>
        <v>NA</v>
      </c>
      <c r="R324" s="272">
        <f t="shared" si="14"/>
        <v>0</v>
      </c>
      <c r="S324" s="264"/>
      <c r="T324" s="261"/>
      <c r="U324" s="280"/>
      <c r="V324" s="257"/>
      <c r="W324" s="270"/>
      <c r="X324" s="257"/>
      <c r="Y324" s="257"/>
      <c r="Z324" s="270"/>
      <c r="AA324" s="257" t="s">
        <v>7</v>
      </c>
      <c r="AB324" s="257">
        <v>2200</v>
      </c>
      <c r="AC324" s="270" t="s">
        <v>57</v>
      </c>
      <c r="AD324" s="257" t="s">
        <v>8</v>
      </c>
      <c r="AE324" s="205">
        <v>6000</v>
      </c>
      <c r="AF324" s="281" t="s">
        <v>50</v>
      </c>
      <c r="AG324" s="257"/>
      <c r="AH324" s="257"/>
      <c r="AI324" s="270"/>
    </row>
    <row r="325" spans="2:35">
      <c r="B325" s="288">
        <v>20250417</v>
      </c>
      <c r="C325" s="261" t="s">
        <v>39</v>
      </c>
      <c r="D325" s="269">
        <v>1530</v>
      </c>
      <c r="E325" s="261">
        <v>9460</v>
      </c>
      <c r="F325" s="261"/>
      <c r="G325" s="269"/>
      <c r="H325" s="261">
        <v>7478</v>
      </c>
      <c r="I325" s="261"/>
      <c r="J325" s="269"/>
      <c r="K325" s="261">
        <v>0</v>
      </c>
      <c r="L325" s="261">
        <v>0</v>
      </c>
      <c r="M325" s="269">
        <v>0</v>
      </c>
      <c r="N325" s="261" t="s">
        <v>53</v>
      </c>
      <c r="O325" s="269" t="s">
        <v>45</v>
      </c>
      <c r="P325" s="197" t="str">
        <f t="shared" si="12"/>
        <v>NA</v>
      </c>
      <c r="Q325" s="257" t="str">
        <f t="shared" si="13"/>
        <v>NA</v>
      </c>
      <c r="R325" s="272">
        <f t="shared" si="14"/>
        <v>0</v>
      </c>
      <c r="S325" s="264"/>
      <c r="T325" s="261"/>
      <c r="U325" s="280"/>
      <c r="V325" s="257"/>
      <c r="W325" s="270"/>
      <c r="X325" s="257"/>
      <c r="Y325" s="257"/>
      <c r="Z325" s="270"/>
      <c r="AA325" s="257" t="s">
        <v>7</v>
      </c>
      <c r="AB325" s="257">
        <v>2200</v>
      </c>
      <c r="AC325" s="270" t="s">
        <v>57</v>
      </c>
      <c r="AD325" s="257" t="s">
        <v>8</v>
      </c>
      <c r="AE325" s="205">
        <v>8123</v>
      </c>
      <c r="AF325" s="281" t="s">
        <v>50</v>
      </c>
      <c r="AG325" s="257"/>
      <c r="AH325" s="257"/>
      <c r="AI325" s="270"/>
    </row>
    <row r="326" spans="2:35">
      <c r="B326" s="288">
        <v>20250417</v>
      </c>
      <c r="C326" s="261" t="s">
        <v>39</v>
      </c>
      <c r="D326" s="269">
        <v>1630</v>
      </c>
      <c r="E326" s="261">
        <v>9460</v>
      </c>
      <c r="F326" s="261"/>
      <c r="G326" s="269"/>
      <c r="H326" s="261">
        <v>7478</v>
      </c>
      <c r="I326" s="261"/>
      <c r="J326" s="269"/>
      <c r="K326" s="261">
        <v>0</v>
      </c>
      <c r="L326" s="261">
        <v>0</v>
      </c>
      <c r="M326" s="269">
        <v>0</v>
      </c>
      <c r="N326" s="261" t="s">
        <v>53</v>
      </c>
      <c r="O326" s="269" t="s">
        <v>45</v>
      </c>
      <c r="P326" s="197" t="str">
        <f t="shared" si="12"/>
        <v>NA</v>
      </c>
      <c r="Q326" s="257" t="str">
        <f t="shared" si="13"/>
        <v>NA</v>
      </c>
      <c r="R326" s="272">
        <f t="shared" si="14"/>
        <v>0</v>
      </c>
      <c r="S326" s="264"/>
      <c r="T326" s="261"/>
      <c r="U326" s="280"/>
      <c r="V326" s="257"/>
      <c r="W326" s="270"/>
      <c r="X326" s="257"/>
      <c r="Y326" s="257"/>
      <c r="Z326" s="270"/>
      <c r="AA326" s="257" t="s">
        <v>7</v>
      </c>
      <c r="AB326" s="257">
        <v>2200</v>
      </c>
      <c r="AC326" s="270" t="s">
        <v>57</v>
      </c>
      <c r="AD326" s="257" t="s">
        <v>8</v>
      </c>
      <c r="AE326" s="205">
        <v>8123</v>
      </c>
      <c r="AF326" s="281" t="s">
        <v>50</v>
      </c>
      <c r="AG326" s="257"/>
      <c r="AH326" s="257"/>
      <c r="AI326" s="270"/>
    </row>
    <row r="327" spans="2:35">
      <c r="B327" s="288">
        <v>20250417</v>
      </c>
      <c r="C327" s="261" t="s">
        <v>39</v>
      </c>
      <c r="D327" s="269">
        <v>1730</v>
      </c>
      <c r="E327" s="261">
        <v>9460</v>
      </c>
      <c r="F327" s="261"/>
      <c r="G327" s="269"/>
      <c r="H327" s="261">
        <v>7478</v>
      </c>
      <c r="I327" s="261"/>
      <c r="J327" s="269"/>
      <c r="K327" s="261">
        <v>0</v>
      </c>
      <c r="L327" s="261">
        <v>0</v>
      </c>
      <c r="M327" s="269">
        <v>0</v>
      </c>
      <c r="N327" s="261" t="s">
        <v>53</v>
      </c>
      <c r="O327" s="269" t="s">
        <v>45</v>
      </c>
      <c r="P327" s="197" t="str">
        <f t="shared" si="12"/>
        <v>NA</v>
      </c>
      <c r="Q327" s="257" t="str">
        <f t="shared" si="13"/>
        <v>NA</v>
      </c>
      <c r="R327" s="272">
        <f t="shared" si="14"/>
        <v>0</v>
      </c>
      <c r="S327" s="264"/>
      <c r="T327" s="261"/>
      <c r="U327" s="280"/>
      <c r="V327" s="257"/>
      <c r="W327" s="270"/>
      <c r="X327" s="257"/>
      <c r="Y327" s="257"/>
      <c r="Z327" s="270"/>
      <c r="AA327" s="257" t="s">
        <v>7</v>
      </c>
      <c r="AB327" s="257">
        <v>2200</v>
      </c>
      <c r="AC327" s="270" t="s">
        <v>57</v>
      </c>
      <c r="AD327" s="257" t="s">
        <v>8</v>
      </c>
      <c r="AE327" s="205">
        <v>8123</v>
      </c>
      <c r="AF327" s="281" t="s">
        <v>50</v>
      </c>
      <c r="AG327" s="257"/>
      <c r="AH327" s="257"/>
      <c r="AI327" s="270"/>
    </row>
    <row r="328" spans="2:35">
      <c r="B328" s="288">
        <v>20250417</v>
      </c>
      <c r="C328" s="261" t="s">
        <v>39</v>
      </c>
      <c r="D328" s="269">
        <v>1830</v>
      </c>
      <c r="E328" s="261">
        <v>7515</v>
      </c>
      <c r="F328" s="261"/>
      <c r="G328" s="269"/>
      <c r="H328" s="261">
        <v>6977</v>
      </c>
      <c r="I328" s="261"/>
      <c r="J328" s="269"/>
      <c r="K328" s="261">
        <v>2792</v>
      </c>
      <c r="L328" s="261">
        <v>25</v>
      </c>
      <c r="M328" s="269">
        <v>4060</v>
      </c>
      <c r="N328" s="261" t="s">
        <v>44</v>
      </c>
      <c r="O328" s="269" t="s">
        <v>41</v>
      </c>
      <c r="P328" s="197" t="str">
        <f t="shared" si="12"/>
        <v>NA</v>
      </c>
      <c r="Q328" s="257" t="str">
        <f t="shared" si="13"/>
        <v>NA</v>
      </c>
      <c r="R328" s="272">
        <f t="shared" si="14"/>
        <v>0</v>
      </c>
      <c r="S328" s="264"/>
      <c r="T328" s="261"/>
      <c r="U328" s="280"/>
      <c r="V328" s="257"/>
      <c r="W328" s="270"/>
      <c r="X328" s="257"/>
      <c r="Y328" s="257"/>
      <c r="Z328" s="270"/>
      <c r="AA328" s="257" t="s">
        <v>7</v>
      </c>
      <c r="AB328" s="257">
        <v>2200</v>
      </c>
      <c r="AC328" s="270" t="s">
        <v>57</v>
      </c>
      <c r="AD328" s="257"/>
      <c r="AE328" s="257"/>
      <c r="AF328" s="270"/>
      <c r="AG328" s="257"/>
      <c r="AH328" s="257"/>
      <c r="AI328" s="270"/>
    </row>
    <row r="329" spans="2:35">
      <c r="B329" s="288">
        <v>20250417</v>
      </c>
      <c r="C329" s="261" t="s">
        <v>39</v>
      </c>
      <c r="D329" s="269">
        <v>1930</v>
      </c>
      <c r="E329" s="261">
        <v>7523</v>
      </c>
      <c r="F329" s="261"/>
      <c r="G329" s="269"/>
      <c r="H329" s="261">
        <v>6982</v>
      </c>
      <c r="I329" s="261"/>
      <c r="J329" s="269"/>
      <c r="K329" s="261">
        <v>2792</v>
      </c>
      <c r="L329" s="261">
        <v>33</v>
      </c>
      <c r="M329" s="269">
        <v>4059</v>
      </c>
      <c r="N329" s="261" t="s">
        <v>44</v>
      </c>
      <c r="O329" s="269" t="s">
        <v>45</v>
      </c>
      <c r="P329" s="197" t="str">
        <f t="shared" ref="P329:P392" si="15">IF(AND(ISNUMBER(D329),ISNUMBER(G329),ISBLANK(E329)),D329-G329,"NA")</f>
        <v>NA</v>
      </c>
      <c r="Q329" s="257" t="str">
        <f t="shared" ref="Q329:Q392" si="16">IF(AND(ISNUMBER(O329),ISNUMBER(P329),ISBLANK(B329)),P329+O329,"NA")</f>
        <v>NA</v>
      </c>
      <c r="R329" s="272">
        <f t="shared" ref="R329:R392" si="17">IF(J329&lt;0,0,IF(J329=H329,J329,J329-(I329-J329)))</f>
        <v>0</v>
      </c>
      <c r="S329" s="264"/>
      <c r="T329" s="261"/>
      <c r="U329" s="280"/>
      <c r="V329" s="257"/>
      <c r="W329" s="270"/>
      <c r="X329" s="257"/>
      <c r="Y329" s="257"/>
      <c r="Z329" s="270"/>
      <c r="AA329" s="257" t="s">
        <v>7</v>
      </c>
      <c r="AB329" s="257">
        <v>2200</v>
      </c>
      <c r="AC329" s="270" t="s">
        <v>57</v>
      </c>
      <c r="AD329" s="257"/>
      <c r="AE329" s="257"/>
      <c r="AF329" s="270"/>
      <c r="AG329" s="257"/>
      <c r="AH329" s="257"/>
      <c r="AI329" s="270"/>
    </row>
    <row r="330" spans="2:35">
      <c r="B330" s="288">
        <v>20250417</v>
      </c>
      <c r="C330" s="261" t="s">
        <v>39</v>
      </c>
      <c r="D330" s="269">
        <v>2030</v>
      </c>
      <c r="E330" s="261">
        <v>7525</v>
      </c>
      <c r="F330" s="261"/>
      <c r="G330" s="269"/>
      <c r="H330" s="261">
        <v>6983</v>
      </c>
      <c r="I330" s="261"/>
      <c r="J330" s="269"/>
      <c r="K330" s="261">
        <v>2792</v>
      </c>
      <c r="L330" s="261">
        <v>35</v>
      </c>
      <c r="M330" s="269">
        <v>4059</v>
      </c>
      <c r="N330" s="261" t="s">
        <v>44</v>
      </c>
      <c r="O330" s="269" t="s">
        <v>45</v>
      </c>
      <c r="P330" s="197" t="str">
        <f t="shared" si="15"/>
        <v>NA</v>
      </c>
      <c r="Q330" s="257" t="str">
        <f t="shared" si="16"/>
        <v>NA</v>
      </c>
      <c r="R330" s="272">
        <f t="shared" si="17"/>
        <v>0</v>
      </c>
      <c r="S330" s="264"/>
      <c r="T330" s="261"/>
      <c r="U330" s="280"/>
      <c r="V330" s="257"/>
      <c r="W330" s="270"/>
      <c r="X330" s="257"/>
      <c r="Y330" s="257"/>
      <c r="Z330" s="270"/>
      <c r="AA330" s="257" t="s">
        <v>7</v>
      </c>
      <c r="AB330" s="257">
        <v>2200</v>
      </c>
      <c r="AC330" s="270" t="s">
        <v>57</v>
      </c>
      <c r="AD330" s="257"/>
      <c r="AE330" s="257"/>
      <c r="AF330" s="270"/>
      <c r="AG330" s="257"/>
      <c r="AH330" s="257"/>
      <c r="AI330" s="270"/>
    </row>
    <row r="331" spans="2:35">
      <c r="B331" s="288">
        <v>20250417</v>
      </c>
      <c r="C331" s="261" t="s">
        <v>39</v>
      </c>
      <c r="D331" s="269">
        <v>2130</v>
      </c>
      <c r="E331" s="261">
        <v>7490</v>
      </c>
      <c r="F331" s="261"/>
      <c r="G331" s="269"/>
      <c r="H331" s="261">
        <v>6962</v>
      </c>
      <c r="I331" s="261"/>
      <c r="J331" s="269"/>
      <c r="K331" s="261">
        <v>-924</v>
      </c>
      <c r="L331" s="261">
        <v>-924</v>
      </c>
      <c r="M331" s="269">
        <v>349</v>
      </c>
      <c r="N331" s="261" t="s">
        <v>47</v>
      </c>
      <c r="O331" s="269" t="s">
        <v>41</v>
      </c>
      <c r="P331" s="197" t="str">
        <f t="shared" si="15"/>
        <v>NA</v>
      </c>
      <c r="Q331" s="257" t="str">
        <f t="shared" si="16"/>
        <v>NA</v>
      </c>
      <c r="R331" s="272">
        <f t="shared" si="17"/>
        <v>0</v>
      </c>
      <c r="S331" s="264"/>
      <c r="T331" s="261"/>
      <c r="U331" s="280"/>
      <c r="V331" s="257"/>
      <c r="W331" s="270"/>
      <c r="X331" s="257"/>
      <c r="Y331" s="257"/>
      <c r="Z331" s="270"/>
      <c r="AA331" s="257" t="s">
        <v>7</v>
      </c>
      <c r="AB331" s="257">
        <v>2200</v>
      </c>
      <c r="AC331" s="270" t="s">
        <v>57</v>
      </c>
      <c r="AD331" s="257"/>
      <c r="AE331" s="257"/>
      <c r="AF331" s="270"/>
      <c r="AG331" s="257"/>
      <c r="AH331" s="257"/>
      <c r="AI331" s="270"/>
    </row>
    <row r="332" spans="2:35">
      <c r="B332" s="288">
        <v>20250417</v>
      </c>
      <c r="C332" s="261" t="s">
        <v>39</v>
      </c>
      <c r="D332" s="269">
        <v>2230</v>
      </c>
      <c r="E332" s="261">
        <v>7490</v>
      </c>
      <c r="F332" s="261"/>
      <c r="G332" s="269"/>
      <c r="H332" s="261">
        <v>6962</v>
      </c>
      <c r="I332" s="261"/>
      <c r="J332" s="269"/>
      <c r="K332" s="261">
        <v>-924</v>
      </c>
      <c r="L332" s="261">
        <v>-924</v>
      </c>
      <c r="M332" s="269">
        <v>349</v>
      </c>
      <c r="N332" s="261" t="s">
        <v>47</v>
      </c>
      <c r="O332" s="269" t="s">
        <v>41</v>
      </c>
      <c r="P332" s="197" t="str">
        <f t="shared" si="15"/>
        <v>NA</v>
      </c>
      <c r="Q332" s="257" t="str">
        <f t="shared" si="16"/>
        <v>NA</v>
      </c>
      <c r="R332" s="272">
        <f t="shared" si="17"/>
        <v>0</v>
      </c>
      <c r="S332" s="264"/>
      <c r="T332" s="261"/>
      <c r="U332" s="280"/>
      <c r="V332" s="257"/>
      <c r="W332" s="270"/>
      <c r="X332" s="257"/>
      <c r="Y332" s="257"/>
      <c r="Z332" s="270"/>
      <c r="AA332" s="257" t="s">
        <v>7</v>
      </c>
      <c r="AB332" s="257">
        <v>2200</v>
      </c>
      <c r="AC332" s="270" t="s">
        <v>57</v>
      </c>
      <c r="AD332" s="257"/>
      <c r="AE332" s="257"/>
      <c r="AF332" s="270"/>
      <c r="AG332" s="257"/>
      <c r="AH332" s="257"/>
      <c r="AI332" s="270"/>
    </row>
    <row r="333" spans="2:35">
      <c r="B333" s="288">
        <v>20250417</v>
      </c>
      <c r="C333" s="261" t="s">
        <v>39</v>
      </c>
      <c r="D333" s="269">
        <v>2330</v>
      </c>
      <c r="E333" s="261">
        <v>6680</v>
      </c>
      <c r="F333" s="261"/>
      <c r="G333" s="269"/>
      <c r="H333" s="261">
        <v>6344</v>
      </c>
      <c r="I333" s="261"/>
      <c r="J333" s="269"/>
      <c r="K333" s="261">
        <v>-409</v>
      </c>
      <c r="L333" s="261">
        <v>-409</v>
      </c>
      <c r="M333" s="269">
        <v>364</v>
      </c>
      <c r="N333" s="261" t="s">
        <v>47</v>
      </c>
      <c r="O333" s="269" t="s">
        <v>41</v>
      </c>
      <c r="P333" s="197" t="str">
        <f t="shared" si="15"/>
        <v>NA</v>
      </c>
      <c r="Q333" s="257" t="str">
        <f t="shared" si="16"/>
        <v>NA</v>
      </c>
      <c r="R333" s="272">
        <f t="shared" si="17"/>
        <v>0</v>
      </c>
      <c r="S333" s="264"/>
      <c r="T333" s="261"/>
      <c r="U333" s="280"/>
      <c r="V333" s="257"/>
      <c r="W333" s="270"/>
      <c r="X333" s="257"/>
      <c r="Y333" s="257"/>
      <c r="Z333" s="270"/>
      <c r="AA333" s="257" t="s">
        <v>7</v>
      </c>
      <c r="AB333" s="257">
        <v>2200</v>
      </c>
      <c r="AC333" s="270" t="s">
        <v>57</v>
      </c>
      <c r="AD333" s="257"/>
      <c r="AE333" s="257"/>
      <c r="AF333" s="270"/>
      <c r="AG333" s="257"/>
      <c r="AH333" s="257"/>
      <c r="AI333" s="270"/>
    </row>
    <row r="334" spans="2:35">
      <c r="B334" s="288">
        <v>20250418</v>
      </c>
      <c r="C334" s="261" t="s">
        <v>39</v>
      </c>
      <c r="D334" s="269">
        <v>30</v>
      </c>
      <c r="E334" s="261">
        <v>8850</v>
      </c>
      <c r="F334" s="261"/>
      <c r="G334" s="269"/>
      <c r="H334" s="261">
        <v>7612</v>
      </c>
      <c r="I334" s="261"/>
      <c r="J334" s="269"/>
      <c r="K334" s="261">
        <v>0</v>
      </c>
      <c r="L334" s="261">
        <v>0</v>
      </c>
      <c r="M334" s="269">
        <v>0</v>
      </c>
      <c r="N334" s="261" t="s">
        <v>53</v>
      </c>
      <c r="O334" s="269" t="s">
        <v>41</v>
      </c>
      <c r="P334" s="197" t="str">
        <f t="shared" si="15"/>
        <v>NA</v>
      </c>
      <c r="Q334" s="257" t="str">
        <f t="shared" si="16"/>
        <v>NA</v>
      </c>
      <c r="R334" s="272">
        <f t="shared" si="17"/>
        <v>0</v>
      </c>
      <c r="S334" s="264"/>
      <c r="T334" s="261"/>
      <c r="U334" s="280"/>
      <c r="V334" s="257"/>
      <c r="W334" s="270"/>
      <c r="X334" s="257"/>
      <c r="Y334" s="257"/>
      <c r="Z334" s="270"/>
      <c r="AA334" s="257" t="s">
        <v>7</v>
      </c>
      <c r="AB334" s="257">
        <v>2200</v>
      </c>
      <c r="AC334" s="270" t="s">
        <v>57</v>
      </c>
      <c r="AD334" s="257"/>
      <c r="AE334" s="257"/>
      <c r="AF334" s="270"/>
      <c r="AG334" s="257"/>
      <c r="AH334" s="257"/>
      <c r="AI334" s="270"/>
    </row>
    <row r="335" spans="2:35">
      <c r="B335" s="288">
        <v>20250418</v>
      </c>
      <c r="C335" s="261" t="s">
        <v>39</v>
      </c>
      <c r="D335" s="269">
        <v>130</v>
      </c>
      <c r="E335" s="261">
        <v>8850</v>
      </c>
      <c r="F335" s="261"/>
      <c r="G335" s="269"/>
      <c r="H335" s="261">
        <v>7612</v>
      </c>
      <c r="I335" s="261"/>
      <c r="J335" s="269"/>
      <c r="K335" s="261">
        <v>0</v>
      </c>
      <c r="L335" s="261">
        <v>0</v>
      </c>
      <c r="M335" s="269">
        <v>0</v>
      </c>
      <c r="N335" s="261" t="s">
        <v>53</v>
      </c>
      <c r="O335" s="269" t="s">
        <v>41</v>
      </c>
      <c r="P335" s="197" t="str">
        <f t="shared" si="15"/>
        <v>NA</v>
      </c>
      <c r="Q335" s="257" t="str">
        <f t="shared" si="16"/>
        <v>NA</v>
      </c>
      <c r="R335" s="272">
        <f t="shared" si="17"/>
        <v>0</v>
      </c>
      <c r="S335" s="264"/>
      <c r="T335" s="260"/>
      <c r="U335" s="280"/>
      <c r="V335" s="257"/>
      <c r="W335" s="270"/>
      <c r="X335" s="257"/>
      <c r="Y335" s="257"/>
      <c r="Z335" s="270"/>
      <c r="AA335" s="257" t="s">
        <v>7</v>
      </c>
      <c r="AB335" s="257">
        <v>2200</v>
      </c>
      <c r="AC335" s="270" t="s">
        <v>57</v>
      </c>
      <c r="AD335" s="257"/>
      <c r="AE335" s="257"/>
      <c r="AF335" s="270"/>
      <c r="AG335" s="257"/>
      <c r="AH335" s="257"/>
      <c r="AI335" s="270"/>
    </row>
    <row r="336" spans="2:35">
      <c r="B336" s="288">
        <v>20250418</v>
      </c>
      <c r="C336" s="261" t="s">
        <v>39</v>
      </c>
      <c r="D336" s="269">
        <v>230</v>
      </c>
      <c r="E336" s="261">
        <v>8850</v>
      </c>
      <c r="F336" s="261"/>
      <c r="G336" s="269"/>
      <c r="H336" s="261">
        <v>7612</v>
      </c>
      <c r="I336" s="261"/>
      <c r="J336" s="269"/>
      <c r="K336" s="261">
        <v>0</v>
      </c>
      <c r="L336" s="261">
        <v>0</v>
      </c>
      <c r="M336" s="269">
        <v>0</v>
      </c>
      <c r="N336" s="261" t="s">
        <v>53</v>
      </c>
      <c r="O336" s="269" t="s">
        <v>41</v>
      </c>
      <c r="P336" s="197" t="str">
        <f t="shared" si="15"/>
        <v>NA</v>
      </c>
      <c r="Q336" s="257" t="str">
        <f t="shared" si="16"/>
        <v>NA</v>
      </c>
      <c r="R336" s="272">
        <f t="shared" si="17"/>
        <v>0</v>
      </c>
      <c r="S336" s="264"/>
      <c r="T336" s="260"/>
      <c r="U336" s="280"/>
      <c r="V336" s="257"/>
      <c r="W336" s="270"/>
      <c r="X336" s="257"/>
      <c r="Y336" s="257"/>
      <c r="Z336" s="270"/>
      <c r="AA336" s="257" t="s">
        <v>7</v>
      </c>
      <c r="AB336" s="257">
        <v>2200</v>
      </c>
      <c r="AC336" s="270" t="s">
        <v>57</v>
      </c>
      <c r="AD336" s="257"/>
      <c r="AE336" s="257"/>
      <c r="AF336" s="270"/>
      <c r="AG336" s="257"/>
      <c r="AH336" s="257"/>
      <c r="AI336" s="270"/>
    </row>
    <row r="337" spans="2:35">
      <c r="B337" s="288">
        <v>20250418</v>
      </c>
      <c r="C337" s="261" t="s">
        <v>39</v>
      </c>
      <c r="D337" s="269">
        <v>330</v>
      </c>
      <c r="E337" s="261">
        <v>7006</v>
      </c>
      <c r="F337" s="261"/>
      <c r="G337" s="269"/>
      <c r="H337" s="261">
        <v>6530</v>
      </c>
      <c r="I337" s="261"/>
      <c r="J337" s="269"/>
      <c r="K337" s="261">
        <v>2400</v>
      </c>
      <c r="L337" s="261">
        <v>226</v>
      </c>
      <c r="M337" s="269">
        <v>3257</v>
      </c>
      <c r="N337" s="261" t="s">
        <v>44</v>
      </c>
      <c r="O337" s="269" t="s">
        <v>45</v>
      </c>
      <c r="P337" s="197" t="str">
        <f t="shared" si="15"/>
        <v>NA</v>
      </c>
      <c r="Q337" s="257" t="str">
        <f t="shared" si="16"/>
        <v>NA</v>
      </c>
      <c r="R337" s="272">
        <f t="shared" si="17"/>
        <v>0</v>
      </c>
      <c r="S337" s="264"/>
      <c r="T337" s="260"/>
      <c r="U337" s="280"/>
      <c r="V337" s="257"/>
      <c r="W337" s="270"/>
      <c r="X337" s="257"/>
      <c r="Y337" s="257"/>
      <c r="Z337" s="270"/>
      <c r="AA337" s="257" t="s">
        <v>7</v>
      </c>
      <c r="AB337" s="257">
        <v>2200</v>
      </c>
      <c r="AC337" s="270" t="s">
        <v>57</v>
      </c>
      <c r="AD337" s="257"/>
      <c r="AE337" s="257"/>
      <c r="AF337" s="270"/>
      <c r="AG337" s="257"/>
      <c r="AH337" s="257"/>
      <c r="AI337" s="270"/>
    </row>
    <row r="338" spans="2:35">
      <c r="B338" s="288">
        <v>20250418</v>
      </c>
      <c r="C338" s="261" t="s">
        <v>39</v>
      </c>
      <c r="D338" s="269">
        <v>430</v>
      </c>
      <c r="E338" s="261">
        <v>7006</v>
      </c>
      <c r="F338" s="261"/>
      <c r="G338" s="269"/>
      <c r="H338" s="261">
        <v>6530</v>
      </c>
      <c r="I338" s="261"/>
      <c r="J338" s="269"/>
      <c r="K338" s="261">
        <v>2400</v>
      </c>
      <c r="L338" s="261">
        <v>226</v>
      </c>
      <c r="M338" s="269">
        <v>3257</v>
      </c>
      <c r="N338" s="261" t="s">
        <v>44</v>
      </c>
      <c r="O338" s="269" t="s">
        <v>45</v>
      </c>
      <c r="P338" s="197" t="str">
        <f t="shared" si="15"/>
        <v>NA</v>
      </c>
      <c r="Q338" s="257" t="str">
        <f t="shared" si="16"/>
        <v>NA</v>
      </c>
      <c r="R338" s="272">
        <f t="shared" si="17"/>
        <v>0</v>
      </c>
      <c r="S338" s="264"/>
      <c r="T338" s="260"/>
      <c r="U338" s="280"/>
      <c r="V338" s="257"/>
      <c r="W338" s="270"/>
      <c r="X338" s="257"/>
      <c r="Y338" s="257"/>
      <c r="Z338" s="270"/>
      <c r="AA338" s="257" t="s">
        <v>7</v>
      </c>
      <c r="AB338" s="257">
        <v>2200</v>
      </c>
      <c r="AC338" s="270" t="s">
        <v>57</v>
      </c>
      <c r="AD338" s="257"/>
      <c r="AE338" s="257"/>
      <c r="AF338" s="270"/>
      <c r="AG338" s="257"/>
      <c r="AH338" s="257"/>
      <c r="AI338" s="270"/>
    </row>
    <row r="339" spans="2:35">
      <c r="B339" s="288">
        <v>20250418</v>
      </c>
      <c r="C339" s="261" t="s">
        <v>39</v>
      </c>
      <c r="D339" s="269">
        <v>530</v>
      </c>
      <c r="E339" s="261">
        <v>7006</v>
      </c>
      <c r="F339" s="261"/>
      <c r="G339" s="269"/>
      <c r="H339" s="261">
        <v>6530</v>
      </c>
      <c r="I339" s="261"/>
      <c r="J339" s="269"/>
      <c r="K339" s="261">
        <v>2400</v>
      </c>
      <c r="L339" s="261">
        <v>226</v>
      </c>
      <c r="M339" s="269">
        <v>3257</v>
      </c>
      <c r="N339" s="261" t="s">
        <v>44</v>
      </c>
      <c r="O339" s="269" t="s">
        <v>45</v>
      </c>
      <c r="P339" s="197" t="str">
        <f t="shared" si="15"/>
        <v>NA</v>
      </c>
      <c r="Q339" s="257" t="str">
        <f t="shared" si="16"/>
        <v>NA</v>
      </c>
      <c r="R339" s="272">
        <f t="shared" si="17"/>
        <v>0</v>
      </c>
      <c r="S339" s="264"/>
      <c r="T339" s="260"/>
      <c r="U339" s="280"/>
      <c r="V339" s="257"/>
      <c r="W339" s="270"/>
      <c r="X339" s="257"/>
      <c r="Y339" s="257"/>
      <c r="Z339" s="270"/>
      <c r="AA339" s="257" t="s">
        <v>7</v>
      </c>
      <c r="AB339" s="257">
        <v>2200</v>
      </c>
      <c r="AC339" s="270" t="s">
        <v>57</v>
      </c>
      <c r="AD339" s="257"/>
      <c r="AE339" s="257"/>
      <c r="AF339" s="270"/>
      <c r="AG339" s="257"/>
      <c r="AH339" s="257"/>
      <c r="AI339" s="270"/>
    </row>
    <row r="340" spans="2:35">
      <c r="B340" s="288">
        <v>20250418</v>
      </c>
      <c r="C340" s="261" t="s">
        <v>39</v>
      </c>
      <c r="D340" s="269">
        <v>630</v>
      </c>
      <c r="E340" s="261">
        <v>7006</v>
      </c>
      <c r="F340" s="261"/>
      <c r="G340" s="269"/>
      <c r="H340" s="261">
        <v>6140</v>
      </c>
      <c r="I340" s="261"/>
      <c r="J340" s="269"/>
      <c r="K340" s="261">
        <v>2400</v>
      </c>
      <c r="L340" s="261">
        <v>226</v>
      </c>
      <c r="M340" s="269">
        <v>3287</v>
      </c>
      <c r="N340" s="261" t="s">
        <v>44</v>
      </c>
      <c r="O340" s="269" t="s">
        <v>45</v>
      </c>
      <c r="P340" s="197" t="str">
        <f t="shared" si="15"/>
        <v>NA</v>
      </c>
      <c r="Q340" s="257" t="str">
        <f t="shared" si="16"/>
        <v>NA</v>
      </c>
      <c r="R340" s="272">
        <f t="shared" si="17"/>
        <v>0</v>
      </c>
      <c r="S340" s="264"/>
      <c r="T340" s="260"/>
      <c r="U340" s="280"/>
      <c r="V340" s="257"/>
      <c r="W340" s="270"/>
      <c r="X340" s="257"/>
      <c r="Y340" s="257"/>
      <c r="Z340" s="270"/>
      <c r="AA340" s="257" t="s">
        <v>7</v>
      </c>
      <c r="AB340" s="257">
        <v>2200</v>
      </c>
      <c r="AC340" s="270" t="s">
        <v>57</v>
      </c>
      <c r="AD340" s="257" t="s">
        <v>8</v>
      </c>
      <c r="AE340" s="205">
        <v>6000</v>
      </c>
      <c r="AF340" s="281" t="s">
        <v>58</v>
      </c>
      <c r="AG340" s="257"/>
      <c r="AH340" s="257"/>
      <c r="AI340" s="270"/>
    </row>
    <row r="341" spans="2:35">
      <c r="B341" s="288">
        <v>20250418</v>
      </c>
      <c r="C341" s="261" t="s">
        <v>39</v>
      </c>
      <c r="D341" s="269">
        <v>730</v>
      </c>
      <c r="E341" s="261">
        <v>7430</v>
      </c>
      <c r="F341" s="261"/>
      <c r="G341" s="269"/>
      <c r="H341" s="261">
        <v>6335</v>
      </c>
      <c r="I341" s="261"/>
      <c r="J341" s="269"/>
      <c r="K341" s="261">
        <v>4160</v>
      </c>
      <c r="L341" s="261">
        <v>240</v>
      </c>
      <c r="M341" s="269">
        <v>5015</v>
      </c>
      <c r="N341" s="261" t="s">
        <v>44</v>
      </c>
      <c r="O341" s="269" t="s">
        <v>45</v>
      </c>
      <c r="P341" s="197" t="str">
        <f t="shared" si="15"/>
        <v>NA</v>
      </c>
      <c r="Q341" s="257" t="str">
        <f t="shared" si="16"/>
        <v>NA</v>
      </c>
      <c r="R341" s="272">
        <f t="shared" si="17"/>
        <v>0</v>
      </c>
      <c r="S341" s="264"/>
      <c r="T341" s="260"/>
      <c r="U341" s="280"/>
      <c r="V341" s="257"/>
      <c r="W341" s="270"/>
      <c r="X341" s="257"/>
      <c r="Y341" s="257"/>
      <c r="Z341" s="270"/>
      <c r="AA341" s="257" t="s">
        <v>7</v>
      </c>
      <c r="AB341" s="257">
        <v>2200</v>
      </c>
      <c r="AC341" s="270" t="s">
        <v>57</v>
      </c>
      <c r="AD341" s="257" t="s">
        <v>8</v>
      </c>
      <c r="AE341" s="205">
        <v>6000</v>
      </c>
      <c r="AF341" s="281" t="s">
        <v>58</v>
      </c>
      <c r="AG341" s="257"/>
      <c r="AH341" s="257"/>
      <c r="AI341" s="270"/>
    </row>
    <row r="342" spans="2:35">
      <c r="B342" s="288">
        <v>20250418</v>
      </c>
      <c r="C342" s="261" t="s">
        <v>39</v>
      </c>
      <c r="D342" s="269">
        <v>830</v>
      </c>
      <c r="E342" s="261">
        <v>7430</v>
      </c>
      <c r="F342" s="261"/>
      <c r="G342" s="269"/>
      <c r="H342" s="261">
        <v>6335</v>
      </c>
      <c r="I342" s="261"/>
      <c r="J342" s="269"/>
      <c r="K342" s="261">
        <v>4160</v>
      </c>
      <c r="L342" s="261">
        <v>240</v>
      </c>
      <c r="M342" s="269">
        <v>5015</v>
      </c>
      <c r="N342" s="261" t="s">
        <v>44</v>
      </c>
      <c r="O342" s="269" t="s">
        <v>45</v>
      </c>
      <c r="P342" s="197" t="str">
        <f t="shared" si="15"/>
        <v>NA</v>
      </c>
      <c r="Q342" s="257" t="str">
        <f t="shared" si="16"/>
        <v>NA</v>
      </c>
      <c r="R342" s="272">
        <f t="shared" si="17"/>
        <v>0</v>
      </c>
      <c r="S342" s="264"/>
      <c r="T342" s="260"/>
      <c r="U342" s="280"/>
      <c r="V342" s="257"/>
      <c r="W342" s="270"/>
      <c r="X342" s="257"/>
      <c r="Y342" s="257"/>
      <c r="Z342" s="270"/>
      <c r="AA342" s="257" t="s">
        <v>7</v>
      </c>
      <c r="AB342" s="257">
        <v>2200</v>
      </c>
      <c r="AC342" s="270" t="s">
        <v>57</v>
      </c>
      <c r="AD342" s="257" t="s">
        <v>8</v>
      </c>
      <c r="AE342" s="205">
        <v>6000</v>
      </c>
      <c r="AF342" s="281" t="s">
        <v>58</v>
      </c>
      <c r="AG342" s="257"/>
      <c r="AH342" s="257"/>
      <c r="AI342" s="270"/>
    </row>
    <row r="343" spans="2:35">
      <c r="B343" s="288">
        <v>20250418</v>
      </c>
      <c r="C343" s="261" t="s">
        <v>39</v>
      </c>
      <c r="D343" s="269">
        <v>930</v>
      </c>
      <c r="E343" s="261">
        <v>9360</v>
      </c>
      <c r="F343" s="261"/>
      <c r="G343" s="269"/>
      <c r="H343" s="261">
        <v>7624</v>
      </c>
      <c r="I343" s="261"/>
      <c r="J343" s="269"/>
      <c r="K343" s="261">
        <v>0</v>
      </c>
      <c r="L343" s="261">
        <v>0</v>
      </c>
      <c r="M343" s="269">
        <v>0</v>
      </c>
      <c r="N343" s="261" t="s">
        <v>53</v>
      </c>
      <c r="O343" s="269" t="s">
        <v>45</v>
      </c>
      <c r="P343" s="197" t="str">
        <f t="shared" si="15"/>
        <v>NA</v>
      </c>
      <c r="Q343" s="257" t="str">
        <f t="shared" si="16"/>
        <v>NA</v>
      </c>
      <c r="R343" s="272">
        <f t="shared" si="17"/>
        <v>0</v>
      </c>
      <c r="S343" s="264"/>
      <c r="T343" s="260"/>
      <c r="U343" s="280"/>
      <c r="V343" s="257"/>
      <c r="W343" s="270"/>
      <c r="X343" s="257"/>
      <c r="Y343" s="257"/>
      <c r="Z343" s="270"/>
      <c r="AA343" s="257" t="s">
        <v>7</v>
      </c>
      <c r="AB343" s="257">
        <v>2200</v>
      </c>
      <c r="AC343" s="270" t="s">
        <v>57</v>
      </c>
      <c r="AD343" s="257" t="s">
        <v>8</v>
      </c>
      <c r="AE343" s="205">
        <v>7985</v>
      </c>
      <c r="AF343" s="281" t="s">
        <v>58</v>
      </c>
      <c r="AG343" s="257"/>
      <c r="AH343" s="257"/>
      <c r="AI343" s="270"/>
    </row>
    <row r="344" spans="2:35">
      <c r="B344" s="288">
        <v>20250418</v>
      </c>
      <c r="C344" s="261" t="s">
        <v>39</v>
      </c>
      <c r="D344" s="269">
        <v>1030</v>
      </c>
      <c r="E344" s="261">
        <v>9360</v>
      </c>
      <c r="F344" s="261"/>
      <c r="G344" s="269"/>
      <c r="H344" s="261">
        <v>7568</v>
      </c>
      <c r="I344" s="261"/>
      <c r="J344" s="269"/>
      <c r="K344" s="261">
        <v>0</v>
      </c>
      <c r="L344" s="261">
        <v>0</v>
      </c>
      <c r="M344" s="269">
        <v>0</v>
      </c>
      <c r="N344" s="261" t="s">
        <v>53</v>
      </c>
      <c r="O344" s="269" t="s">
        <v>45</v>
      </c>
      <c r="P344" s="197" t="str">
        <f t="shared" si="15"/>
        <v>NA</v>
      </c>
      <c r="Q344" s="257" t="str">
        <f t="shared" si="16"/>
        <v>NA</v>
      </c>
      <c r="R344" s="272">
        <f t="shared" si="17"/>
        <v>0</v>
      </c>
      <c r="S344" s="264"/>
      <c r="T344" s="260"/>
      <c r="U344" s="280"/>
      <c r="V344" s="257"/>
      <c r="W344" s="270"/>
      <c r="X344" s="257"/>
      <c r="Y344" s="257"/>
      <c r="Z344" s="270"/>
      <c r="AA344" s="257" t="s">
        <v>7</v>
      </c>
      <c r="AB344" s="257">
        <v>2200</v>
      </c>
      <c r="AC344" s="270" t="s">
        <v>57</v>
      </c>
      <c r="AD344" s="257" t="s">
        <v>8</v>
      </c>
      <c r="AE344" s="205">
        <v>7895</v>
      </c>
      <c r="AF344" s="281" t="s">
        <v>58</v>
      </c>
      <c r="AG344" s="257"/>
      <c r="AH344" s="257"/>
      <c r="AI344" s="270"/>
    </row>
    <row r="345" spans="2:35">
      <c r="B345" s="288">
        <v>20250418</v>
      </c>
      <c r="C345" s="261" t="s">
        <v>39</v>
      </c>
      <c r="D345" s="269">
        <v>1130</v>
      </c>
      <c r="E345" s="261">
        <v>9360</v>
      </c>
      <c r="F345" s="261"/>
      <c r="G345" s="269"/>
      <c r="H345" s="261">
        <v>7568</v>
      </c>
      <c r="I345" s="261"/>
      <c r="J345" s="269"/>
      <c r="K345" s="261">
        <v>0</v>
      </c>
      <c r="L345" s="261">
        <v>0</v>
      </c>
      <c r="M345" s="269">
        <v>0</v>
      </c>
      <c r="N345" s="261" t="s">
        <v>53</v>
      </c>
      <c r="O345" s="269" t="s">
        <v>45</v>
      </c>
      <c r="P345" s="197" t="str">
        <f t="shared" si="15"/>
        <v>NA</v>
      </c>
      <c r="Q345" s="257" t="str">
        <f t="shared" si="16"/>
        <v>NA</v>
      </c>
      <c r="R345" s="272">
        <f t="shared" si="17"/>
        <v>0</v>
      </c>
      <c r="S345" s="264"/>
      <c r="T345" s="260"/>
      <c r="U345" s="280"/>
      <c r="V345" s="257"/>
      <c r="W345" s="270"/>
      <c r="X345" s="257"/>
      <c r="Y345" s="257"/>
      <c r="Z345" s="270"/>
      <c r="AA345" s="257" t="s">
        <v>7</v>
      </c>
      <c r="AB345" s="257">
        <v>2200</v>
      </c>
      <c r="AC345" s="270" t="s">
        <v>57</v>
      </c>
      <c r="AD345" s="257" t="s">
        <v>8</v>
      </c>
      <c r="AE345" s="205">
        <v>7895</v>
      </c>
      <c r="AF345" s="281" t="s">
        <v>58</v>
      </c>
      <c r="AG345" s="257"/>
      <c r="AH345" s="257"/>
      <c r="AI345" s="270"/>
    </row>
    <row r="346" spans="2:35">
      <c r="B346" s="288">
        <v>20250418</v>
      </c>
      <c r="C346" s="261" t="s">
        <v>39</v>
      </c>
      <c r="D346" s="269">
        <v>1230</v>
      </c>
      <c r="E346" s="261">
        <v>9360</v>
      </c>
      <c r="F346" s="261"/>
      <c r="G346" s="269"/>
      <c r="H346" s="261">
        <v>6335</v>
      </c>
      <c r="I346" s="261"/>
      <c r="J346" s="269"/>
      <c r="K346" s="261">
        <v>0</v>
      </c>
      <c r="L346" s="261">
        <v>0</v>
      </c>
      <c r="M346" s="269">
        <v>0</v>
      </c>
      <c r="N346" s="261" t="s">
        <v>53</v>
      </c>
      <c r="O346" s="269" t="s">
        <v>45</v>
      </c>
      <c r="P346" s="195" t="str">
        <f t="shared" si="15"/>
        <v>NA</v>
      </c>
      <c r="Q346" s="257" t="str">
        <f t="shared" si="16"/>
        <v>NA</v>
      </c>
      <c r="R346" s="272">
        <f t="shared" si="17"/>
        <v>0</v>
      </c>
      <c r="S346" s="264"/>
      <c r="T346" s="260"/>
      <c r="U346" s="280"/>
      <c r="V346" s="257"/>
      <c r="W346" s="270"/>
      <c r="X346" s="257"/>
      <c r="Y346" s="257"/>
      <c r="Z346" s="270"/>
      <c r="AA346" s="257" t="s">
        <v>7</v>
      </c>
      <c r="AB346" s="257">
        <v>2200</v>
      </c>
      <c r="AC346" s="270" t="s">
        <v>57</v>
      </c>
      <c r="AD346" s="257" t="s">
        <v>8</v>
      </c>
      <c r="AE346" s="205">
        <v>6000</v>
      </c>
      <c r="AF346" s="281" t="s">
        <v>58</v>
      </c>
      <c r="AG346" s="257"/>
      <c r="AH346" s="257"/>
      <c r="AI346" s="270"/>
    </row>
    <row r="347" spans="2:35">
      <c r="B347" s="288">
        <v>20250418</v>
      </c>
      <c r="C347" s="261" t="s">
        <v>39</v>
      </c>
      <c r="D347" s="269">
        <v>1330</v>
      </c>
      <c r="E347" s="261">
        <v>9360</v>
      </c>
      <c r="F347" s="261"/>
      <c r="G347" s="269"/>
      <c r="H347" s="261">
        <v>6335</v>
      </c>
      <c r="I347" s="261"/>
      <c r="J347" s="269"/>
      <c r="K347" s="261">
        <v>0</v>
      </c>
      <c r="L347" s="261">
        <v>0</v>
      </c>
      <c r="M347" s="269">
        <v>0</v>
      </c>
      <c r="N347" s="261" t="s">
        <v>53</v>
      </c>
      <c r="O347" s="269" t="s">
        <v>45</v>
      </c>
      <c r="P347" s="197" t="str">
        <f t="shared" si="15"/>
        <v>NA</v>
      </c>
      <c r="Q347" s="257" t="str">
        <f t="shared" si="16"/>
        <v>NA</v>
      </c>
      <c r="R347" s="272">
        <f t="shared" si="17"/>
        <v>0</v>
      </c>
      <c r="S347" s="264"/>
      <c r="T347" s="260"/>
      <c r="U347" s="280"/>
      <c r="V347" s="257"/>
      <c r="W347" s="270"/>
      <c r="X347" s="257"/>
      <c r="Y347" s="257"/>
      <c r="Z347" s="270"/>
      <c r="AA347" s="257" t="s">
        <v>7</v>
      </c>
      <c r="AB347" s="257">
        <v>2200</v>
      </c>
      <c r="AC347" s="270" t="s">
        <v>57</v>
      </c>
      <c r="AD347" s="257" t="s">
        <v>8</v>
      </c>
      <c r="AE347" s="205">
        <v>6000</v>
      </c>
      <c r="AF347" s="281" t="s">
        <v>58</v>
      </c>
      <c r="AG347" s="257"/>
      <c r="AH347" s="257"/>
      <c r="AI347" s="270"/>
    </row>
    <row r="348" spans="2:35">
      <c r="B348" s="288">
        <v>20250418</v>
      </c>
      <c r="C348" s="261" t="s">
        <v>39</v>
      </c>
      <c r="D348" s="269">
        <v>1430</v>
      </c>
      <c r="E348" s="261">
        <v>9360</v>
      </c>
      <c r="F348" s="261"/>
      <c r="G348" s="269"/>
      <c r="H348" s="261">
        <v>6335</v>
      </c>
      <c r="I348" s="261"/>
      <c r="J348" s="269"/>
      <c r="K348" s="261">
        <v>0</v>
      </c>
      <c r="L348" s="261">
        <v>0</v>
      </c>
      <c r="M348" s="269">
        <v>0</v>
      </c>
      <c r="N348" s="261" t="s">
        <v>53</v>
      </c>
      <c r="O348" s="269" t="s">
        <v>45</v>
      </c>
      <c r="P348" s="197" t="str">
        <f t="shared" si="15"/>
        <v>NA</v>
      </c>
      <c r="Q348" s="257" t="str">
        <f t="shared" si="16"/>
        <v>NA</v>
      </c>
      <c r="R348" s="272">
        <f t="shared" si="17"/>
        <v>0</v>
      </c>
      <c r="S348" s="264"/>
      <c r="T348" s="260"/>
      <c r="U348" s="280"/>
      <c r="V348" s="257"/>
      <c r="W348" s="270"/>
      <c r="X348" s="257"/>
      <c r="Y348" s="257"/>
      <c r="Z348" s="270"/>
      <c r="AA348" s="257" t="s">
        <v>7</v>
      </c>
      <c r="AB348" s="257">
        <v>2200</v>
      </c>
      <c r="AC348" s="270" t="s">
        <v>57</v>
      </c>
      <c r="AD348" s="257" t="s">
        <v>8</v>
      </c>
      <c r="AE348" s="205">
        <v>6000</v>
      </c>
      <c r="AF348" s="281" t="s">
        <v>58</v>
      </c>
      <c r="AG348" s="257"/>
      <c r="AH348" s="257"/>
      <c r="AI348" s="270"/>
    </row>
    <row r="349" spans="2:35">
      <c r="B349" s="288">
        <v>20250418</v>
      </c>
      <c r="C349" s="261" t="s">
        <v>39</v>
      </c>
      <c r="D349" s="269">
        <v>1530</v>
      </c>
      <c r="E349" s="261">
        <v>9660</v>
      </c>
      <c r="F349" s="261"/>
      <c r="G349" s="269"/>
      <c r="H349" s="261">
        <v>7520</v>
      </c>
      <c r="I349" s="261"/>
      <c r="J349" s="269"/>
      <c r="K349" s="261">
        <v>0</v>
      </c>
      <c r="L349" s="261">
        <v>0</v>
      </c>
      <c r="M349" s="269">
        <v>0</v>
      </c>
      <c r="N349" s="261" t="s">
        <v>53</v>
      </c>
      <c r="O349" s="269" t="s">
        <v>45</v>
      </c>
      <c r="P349" s="198" t="str">
        <f t="shared" si="15"/>
        <v>NA</v>
      </c>
      <c r="Q349" s="257" t="str">
        <f t="shared" si="16"/>
        <v>NA</v>
      </c>
      <c r="R349" s="272">
        <f t="shared" si="17"/>
        <v>0</v>
      </c>
      <c r="S349" s="264"/>
      <c r="T349" s="260"/>
      <c r="U349" s="280"/>
      <c r="V349" s="257"/>
      <c r="W349" s="270"/>
      <c r="X349" s="257"/>
      <c r="Y349" s="257"/>
      <c r="Z349" s="270"/>
      <c r="AA349" s="257" t="s">
        <v>7</v>
      </c>
      <c r="AB349" s="257">
        <v>2200</v>
      </c>
      <c r="AC349" s="270" t="s">
        <v>57</v>
      </c>
      <c r="AD349" s="257" t="s">
        <v>8</v>
      </c>
      <c r="AE349" s="205">
        <v>8223</v>
      </c>
      <c r="AF349" s="281" t="s">
        <v>58</v>
      </c>
      <c r="AG349" s="257"/>
      <c r="AH349" s="257"/>
      <c r="AI349" s="270"/>
    </row>
    <row r="350" spans="2:35">
      <c r="B350" s="288">
        <v>20250418</v>
      </c>
      <c r="C350" s="261" t="s">
        <v>39</v>
      </c>
      <c r="D350" s="269">
        <v>1630</v>
      </c>
      <c r="E350" s="261">
        <v>9660</v>
      </c>
      <c r="F350" s="261"/>
      <c r="G350" s="269"/>
      <c r="H350" s="261">
        <v>7520</v>
      </c>
      <c r="I350" s="261"/>
      <c r="J350" s="269"/>
      <c r="K350" s="261">
        <v>0</v>
      </c>
      <c r="L350" s="261">
        <v>0</v>
      </c>
      <c r="M350" s="269">
        <v>0</v>
      </c>
      <c r="N350" s="261" t="s">
        <v>53</v>
      </c>
      <c r="O350" s="269" t="s">
        <v>45</v>
      </c>
      <c r="P350" s="197" t="str">
        <f t="shared" si="15"/>
        <v>NA</v>
      </c>
      <c r="Q350" s="257" t="str">
        <f t="shared" si="16"/>
        <v>NA</v>
      </c>
      <c r="R350" s="272">
        <f t="shared" si="17"/>
        <v>0</v>
      </c>
      <c r="S350" s="264"/>
      <c r="T350" s="260"/>
      <c r="U350" s="280"/>
      <c r="V350" s="257"/>
      <c r="W350" s="270"/>
      <c r="X350" s="257"/>
      <c r="Y350" s="257"/>
      <c r="Z350" s="270"/>
      <c r="AA350" s="257"/>
      <c r="AB350" s="257"/>
      <c r="AC350" s="270"/>
      <c r="AD350" s="257" t="s">
        <v>8</v>
      </c>
      <c r="AE350" s="205">
        <v>8223</v>
      </c>
      <c r="AF350" s="281" t="s">
        <v>58</v>
      </c>
      <c r="AG350" s="257"/>
      <c r="AH350" s="257"/>
      <c r="AI350" s="270"/>
    </row>
    <row r="351" spans="2:35">
      <c r="B351" s="288">
        <v>20250418</v>
      </c>
      <c r="C351" s="261" t="s">
        <v>39</v>
      </c>
      <c r="D351" s="269">
        <v>1730</v>
      </c>
      <c r="E351" s="261">
        <v>10360</v>
      </c>
      <c r="F351" s="261"/>
      <c r="G351" s="269"/>
      <c r="H351" s="261">
        <v>7181</v>
      </c>
      <c r="I351" s="261"/>
      <c r="J351" s="269"/>
      <c r="K351" s="261">
        <v>0</v>
      </c>
      <c r="L351" s="261">
        <v>0</v>
      </c>
      <c r="M351" s="269">
        <v>0</v>
      </c>
      <c r="N351" s="261" t="s">
        <v>53</v>
      </c>
      <c r="O351" s="269" t="s">
        <v>45</v>
      </c>
      <c r="P351" s="197" t="str">
        <f t="shared" si="15"/>
        <v>NA</v>
      </c>
      <c r="Q351" s="257" t="str">
        <f t="shared" si="16"/>
        <v>NA</v>
      </c>
      <c r="R351" s="272">
        <f t="shared" si="17"/>
        <v>0</v>
      </c>
      <c r="S351" s="264"/>
      <c r="T351" s="260"/>
      <c r="U351" s="280"/>
      <c r="V351" s="257"/>
      <c r="W351" s="270"/>
      <c r="X351" s="257"/>
      <c r="Y351" s="257"/>
      <c r="Z351" s="270"/>
      <c r="AA351" s="257"/>
      <c r="AB351" s="257"/>
      <c r="AC351" s="270"/>
      <c r="AD351" s="257" t="s">
        <v>8</v>
      </c>
      <c r="AE351" s="205">
        <v>8573</v>
      </c>
      <c r="AF351" s="281" t="s">
        <v>58</v>
      </c>
      <c r="AG351" s="257"/>
      <c r="AH351" s="257"/>
      <c r="AI351" s="270"/>
    </row>
    <row r="352" spans="2:35">
      <c r="B352" s="288">
        <v>20250419</v>
      </c>
      <c r="C352" s="261" t="s">
        <v>39</v>
      </c>
      <c r="D352" s="269">
        <v>530</v>
      </c>
      <c r="E352" s="261">
        <v>8950</v>
      </c>
      <c r="F352" s="261"/>
      <c r="G352" s="269"/>
      <c r="H352" s="261">
        <v>8335</v>
      </c>
      <c r="I352" s="261"/>
      <c r="J352" s="269"/>
      <c r="K352" s="261">
        <v>0</v>
      </c>
      <c r="L352" s="261">
        <v>0</v>
      </c>
      <c r="M352" s="269">
        <v>0</v>
      </c>
      <c r="N352" s="261" t="s">
        <v>53</v>
      </c>
      <c r="O352" s="269" t="s">
        <v>52</v>
      </c>
      <c r="P352" s="197" t="str">
        <f t="shared" si="15"/>
        <v>NA</v>
      </c>
      <c r="Q352" s="257" t="str">
        <f t="shared" si="16"/>
        <v>NA</v>
      </c>
      <c r="R352" s="272">
        <f t="shared" si="17"/>
        <v>0</v>
      </c>
      <c r="S352" s="204" t="s">
        <v>87</v>
      </c>
      <c r="T352" s="204" t="s">
        <v>52</v>
      </c>
      <c r="U352" s="280"/>
      <c r="V352" s="257"/>
      <c r="W352" s="270"/>
      <c r="X352" s="257"/>
      <c r="Y352" s="257"/>
      <c r="Z352" s="270"/>
      <c r="AA352" s="257"/>
      <c r="AB352" s="258"/>
      <c r="AC352" s="270"/>
      <c r="AD352" s="257"/>
      <c r="AE352" s="257"/>
      <c r="AF352" s="270"/>
      <c r="AG352" s="257"/>
      <c r="AH352" s="257"/>
      <c r="AI352" s="270"/>
    </row>
    <row r="353" spans="2:35">
      <c r="B353" s="288">
        <v>20250419</v>
      </c>
      <c r="C353" s="261" t="s">
        <v>39</v>
      </c>
      <c r="D353" s="269">
        <v>630</v>
      </c>
      <c r="E353" s="261">
        <v>8950</v>
      </c>
      <c r="F353" s="261"/>
      <c r="G353" s="269"/>
      <c r="H353" s="261">
        <v>6835</v>
      </c>
      <c r="I353" s="261"/>
      <c r="J353" s="269"/>
      <c r="K353" s="261">
        <v>0</v>
      </c>
      <c r="L353" s="261">
        <v>0</v>
      </c>
      <c r="M353" s="269">
        <v>0</v>
      </c>
      <c r="N353" s="261" t="s">
        <v>53</v>
      </c>
      <c r="O353" s="269" t="s">
        <v>52</v>
      </c>
      <c r="P353" s="197" t="str">
        <f t="shared" si="15"/>
        <v>NA</v>
      </c>
      <c r="Q353" s="257" t="str">
        <f t="shared" si="16"/>
        <v>NA</v>
      </c>
      <c r="R353" s="272">
        <f t="shared" si="17"/>
        <v>0</v>
      </c>
      <c r="S353" s="204" t="s">
        <v>87</v>
      </c>
      <c r="T353" s="204" t="s">
        <v>52</v>
      </c>
      <c r="U353" s="280"/>
      <c r="V353" s="257"/>
      <c r="W353" s="270"/>
      <c r="X353" s="257"/>
      <c r="Y353" s="257"/>
      <c r="Z353" s="270"/>
      <c r="AA353" s="257"/>
      <c r="AB353" s="258"/>
      <c r="AC353" s="270"/>
      <c r="AD353" s="257"/>
      <c r="AE353" s="257"/>
      <c r="AF353" s="270"/>
      <c r="AG353" s="257"/>
      <c r="AH353" s="257"/>
      <c r="AI353" s="270"/>
    </row>
    <row r="354" spans="2:35">
      <c r="B354" s="288">
        <v>20250419</v>
      </c>
      <c r="C354" s="261" t="s">
        <v>39</v>
      </c>
      <c r="D354" s="269">
        <v>730</v>
      </c>
      <c r="E354" s="261">
        <v>9760</v>
      </c>
      <c r="F354" s="261"/>
      <c r="G354" s="269"/>
      <c r="H354" s="261">
        <v>5335</v>
      </c>
      <c r="I354" s="261"/>
      <c r="J354" s="269"/>
      <c r="K354" s="261">
        <v>0</v>
      </c>
      <c r="L354" s="261">
        <v>0</v>
      </c>
      <c r="M354" s="269">
        <v>0</v>
      </c>
      <c r="N354" s="261" t="s">
        <v>53</v>
      </c>
      <c r="O354" s="269" t="s">
        <v>52</v>
      </c>
      <c r="P354" s="197" t="str">
        <f t="shared" si="15"/>
        <v>NA</v>
      </c>
      <c r="Q354" s="257" t="str">
        <f t="shared" si="16"/>
        <v>NA</v>
      </c>
      <c r="R354" s="272">
        <f t="shared" si="17"/>
        <v>0</v>
      </c>
      <c r="S354" s="204" t="s">
        <v>87</v>
      </c>
      <c r="T354" s="204" t="s">
        <v>52</v>
      </c>
      <c r="U354" s="280"/>
      <c r="V354" s="257"/>
      <c r="W354" s="270"/>
      <c r="X354" s="257"/>
      <c r="Y354" s="257"/>
      <c r="Z354" s="270"/>
      <c r="AA354" s="257"/>
      <c r="AB354" s="258"/>
      <c r="AC354" s="270"/>
      <c r="AD354" s="257"/>
      <c r="AE354" s="257"/>
      <c r="AF354" s="270"/>
      <c r="AG354" s="257"/>
      <c r="AH354" s="257"/>
      <c r="AI354" s="270"/>
    </row>
    <row r="355" spans="2:35">
      <c r="B355" s="288">
        <v>20250419</v>
      </c>
      <c r="C355" s="261" t="s">
        <v>39</v>
      </c>
      <c r="D355" s="269">
        <v>830</v>
      </c>
      <c r="E355" s="261">
        <v>9760</v>
      </c>
      <c r="F355" s="261"/>
      <c r="G355" s="269"/>
      <c r="H355" s="261">
        <v>3835</v>
      </c>
      <c r="I355" s="261"/>
      <c r="J355" s="269"/>
      <c r="K355" s="261">
        <v>0</v>
      </c>
      <c r="L355" s="261">
        <v>0</v>
      </c>
      <c r="M355" s="269">
        <v>0</v>
      </c>
      <c r="N355" s="261" t="s">
        <v>53</v>
      </c>
      <c r="O355" s="269" t="s">
        <v>45</v>
      </c>
      <c r="P355" s="197" t="str">
        <f t="shared" si="15"/>
        <v>NA</v>
      </c>
      <c r="Q355" s="257" t="str">
        <f t="shared" si="16"/>
        <v>NA</v>
      </c>
      <c r="R355" s="272">
        <f t="shared" si="17"/>
        <v>0</v>
      </c>
      <c r="S355" s="264"/>
      <c r="T355" s="260"/>
      <c r="U355" s="280"/>
      <c r="V355" s="257"/>
      <c r="W355" s="270"/>
      <c r="X355" s="257"/>
      <c r="Y355" s="257"/>
      <c r="Z355" s="270"/>
      <c r="AA355" s="257"/>
      <c r="AB355" s="258"/>
      <c r="AC355" s="270"/>
      <c r="AD355" s="257" t="s">
        <v>8</v>
      </c>
      <c r="AE355" s="205">
        <v>3500</v>
      </c>
      <c r="AF355" s="281" t="s">
        <v>50</v>
      </c>
      <c r="AG355" s="257"/>
      <c r="AH355" s="257"/>
      <c r="AI355" s="270"/>
    </row>
    <row r="356" spans="2:35">
      <c r="B356" s="288">
        <v>20250419</v>
      </c>
      <c r="C356" s="261" t="s">
        <v>39</v>
      </c>
      <c r="D356" s="269">
        <v>930</v>
      </c>
      <c r="E356" s="261">
        <v>9760</v>
      </c>
      <c r="F356" s="261"/>
      <c r="G356" s="269"/>
      <c r="H356" s="261">
        <v>3835</v>
      </c>
      <c r="I356" s="261"/>
      <c r="J356" s="269"/>
      <c r="K356" s="261">
        <v>0</v>
      </c>
      <c r="L356" s="261">
        <v>0</v>
      </c>
      <c r="M356" s="269">
        <v>0</v>
      </c>
      <c r="N356" s="261" t="s">
        <v>53</v>
      </c>
      <c r="O356" s="269" t="s">
        <v>45</v>
      </c>
      <c r="P356" s="197" t="str">
        <f t="shared" si="15"/>
        <v>NA</v>
      </c>
      <c r="Q356" s="257" t="str">
        <f t="shared" si="16"/>
        <v>NA</v>
      </c>
      <c r="R356" s="272">
        <f t="shared" si="17"/>
        <v>0</v>
      </c>
      <c r="S356" s="264"/>
      <c r="T356" s="260"/>
      <c r="U356" s="280"/>
      <c r="V356" s="257"/>
      <c r="W356" s="270"/>
      <c r="X356" s="257"/>
      <c r="Y356" s="257"/>
      <c r="Z356" s="270"/>
      <c r="AA356" s="257"/>
      <c r="AB356" s="258"/>
      <c r="AC356" s="270"/>
      <c r="AD356" s="257" t="s">
        <v>8</v>
      </c>
      <c r="AE356" s="205">
        <v>3500</v>
      </c>
      <c r="AF356" s="281" t="s">
        <v>50</v>
      </c>
      <c r="AG356" s="257"/>
      <c r="AH356" s="257"/>
      <c r="AI356" s="270"/>
    </row>
    <row r="357" spans="2:35">
      <c r="B357" s="288">
        <v>20250419</v>
      </c>
      <c r="C357" s="261" t="s">
        <v>39</v>
      </c>
      <c r="D357" s="269">
        <v>1030</v>
      </c>
      <c r="E357" s="261">
        <v>9760</v>
      </c>
      <c r="F357" s="261"/>
      <c r="G357" s="269"/>
      <c r="H357" s="261">
        <v>3835</v>
      </c>
      <c r="I357" s="261"/>
      <c r="J357" s="269"/>
      <c r="K357" s="261">
        <v>0</v>
      </c>
      <c r="L357" s="261">
        <v>0</v>
      </c>
      <c r="M357" s="269">
        <v>0</v>
      </c>
      <c r="N357" s="261" t="s">
        <v>53</v>
      </c>
      <c r="O357" s="269" t="s">
        <v>45</v>
      </c>
      <c r="P357" s="197" t="str">
        <f t="shared" si="15"/>
        <v>NA</v>
      </c>
      <c r="Q357" s="257" t="str">
        <f t="shared" si="16"/>
        <v>NA</v>
      </c>
      <c r="R357" s="272">
        <f t="shared" si="17"/>
        <v>0</v>
      </c>
      <c r="S357" s="264"/>
      <c r="T357" s="260"/>
      <c r="U357" s="280"/>
      <c r="V357" s="257"/>
      <c r="W357" s="270"/>
      <c r="X357" s="257"/>
      <c r="Y357" s="257"/>
      <c r="Z357" s="270"/>
      <c r="AA357" s="257"/>
      <c r="AB357" s="258"/>
      <c r="AC357" s="270"/>
      <c r="AD357" s="257" t="s">
        <v>8</v>
      </c>
      <c r="AE357" s="205">
        <v>3500</v>
      </c>
      <c r="AF357" s="281" t="s">
        <v>50</v>
      </c>
      <c r="AG357" s="257"/>
      <c r="AH357" s="257"/>
      <c r="AI357" s="270"/>
    </row>
    <row r="358" spans="2:35">
      <c r="B358" s="288">
        <v>20250419</v>
      </c>
      <c r="C358" s="261" t="s">
        <v>39</v>
      </c>
      <c r="D358" s="269">
        <v>1130</v>
      </c>
      <c r="E358" s="261">
        <v>9760</v>
      </c>
      <c r="F358" s="261"/>
      <c r="G358" s="269"/>
      <c r="H358" s="261">
        <v>3835</v>
      </c>
      <c r="I358" s="261"/>
      <c r="J358" s="269"/>
      <c r="K358" s="261">
        <v>0</v>
      </c>
      <c r="L358" s="261">
        <v>0</v>
      </c>
      <c r="M358" s="269">
        <v>0</v>
      </c>
      <c r="N358" s="261" t="s">
        <v>53</v>
      </c>
      <c r="O358" s="269" t="s">
        <v>45</v>
      </c>
      <c r="P358" s="197" t="str">
        <f t="shared" si="15"/>
        <v>NA</v>
      </c>
      <c r="Q358" s="257" t="str">
        <f t="shared" si="16"/>
        <v>NA</v>
      </c>
      <c r="R358" s="272">
        <f t="shared" si="17"/>
        <v>0</v>
      </c>
      <c r="S358" s="264"/>
      <c r="T358" s="260"/>
      <c r="U358" s="280"/>
      <c r="V358" s="257"/>
      <c r="W358" s="270"/>
      <c r="X358" s="257"/>
      <c r="Y358" s="257"/>
      <c r="Z358" s="270"/>
      <c r="AA358" s="257"/>
      <c r="AB358" s="258"/>
      <c r="AC358" s="270"/>
      <c r="AD358" s="257" t="s">
        <v>8</v>
      </c>
      <c r="AE358" s="205">
        <v>3500</v>
      </c>
      <c r="AF358" s="281" t="s">
        <v>50</v>
      </c>
      <c r="AG358" s="257"/>
      <c r="AH358" s="257"/>
      <c r="AI358" s="270"/>
    </row>
    <row r="359" spans="2:35">
      <c r="B359" s="288">
        <v>20250419</v>
      </c>
      <c r="C359" s="261" t="s">
        <v>39</v>
      </c>
      <c r="D359" s="269">
        <v>1230</v>
      </c>
      <c r="E359" s="261">
        <v>9760</v>
      </c>
      <c r="F359" s="261"/>
      <c r="G359" s="269"/>
      <c r="H359" s="261">
        <v>3835</v>
      </c>
      <c r="I359" s="261"/>
      <c r="J359" s="269"/>
      <c r="K359" s="261">
        <v>0</v>
      </c>
      <c r="L359" s="261">
        <v>0</v>
      </c>
      <c r="M359" s="269">
        <v>0</v>
      </c>
      <c r="N359" s="261" t="s">
        <v>53</v>
      </c>
      <c r="O359" s="269" t="s">
        <v>45</v>
      </c>
      <c r="P359" s="197" t="str">
        <f t="shared" si="15"/>
        <v>NA</v>
      </c>
      <c r="Q359" s="257" t="str">
        <f t="shared" si="16"/>
        <v>NA</v>
      </c>
      <c r="R359" s="272">
        <f t="shared" si="17"/>
        <v>0</v>
      </c>
      <c r="S359" s="264"/>
      <c r="T359" s="260"/>
      <c r="U359" s="280"/>
      <c r="V359" s="257"/>
      <c r="W359" s="270"/>
      <c r="X359" s="257"/>
      <c r="Y359" s="257"/>
      <c r="Z359" s="270"/>
      <c r="AA359" s="257"/>
      <c r="AB359" s="258"/>
      <c r="AC359" s="270"/>
      <c r="AD359" s="257" t="s">
        <v>8</v>
      </c>
      <c r="AE359" s="205">
        <v>3500</v>
      </c>
      <c r="AF359" s="281" t="s">
        <v>50</v>
      </c>
      <c r="AG359" s="257"/>
      <c r="AH359" s="257"/>
      <c r="AI359" s="270"/>
    </row>
    <row r="360" spans="2:35">
      <c r="B360" s="288">
        <v>20250419</v>
      </c>
      <c r="C360" s="261" t="s">
        <v>39</v>
      </c>
      <c r="D360" s="269">
        <v>1330</v>
      </c>
      <c r="E360" s="261">
        <v>9760</v>
      </c>
      <c r="F360" s="261"/>
      <c r="G360" s="269"/>
      <c r="H360" s="261">
        <v>3835</v>
      </c>
      <c r="I360" s="261"/>
      <c r="J360" s="269"/>
      <c r="K360" s="261">
        <v>0</v>
      </c>
      <c r="L360" s="261">
        <v>0</v>
      </c>
      <c r="M360" s="269">
        <v>0</v>
      </c>
      <c r="N360" s="261" t="s">
        <v>53</v>
      </c>
      <c r="O360" s="269" t="s">
        <v>45</v>
      </c>
      <c r="P360" s="197" t="str">
        <f t="shared" si="15"/>
        <v>NA</v>
      </c>
      <c r="Q360" s="257" t="str">
        <f t="shared" si="16"/>
        <v>NA</v>
      </c>
      <c r="R360" s="272">
        <f t="shared" si="17"/>
        <v>0</v>
      </c>
      <c r="S360" s="264"/>
      <c r="T360" s="260"/>
      <c r="U360" s="280"/>
      <c r="V360" s="257"/>
      <c r="W360" s="270"/>
      <c r="X360" s="257"/>
      <c r="Y360" s="257"/>
      <c r="Z360" s="270"/>
      <c r="AA360" s="257"/>
      <c r="AB360" s="258"/>
      <c r="AC360" s="270"/>
      <c r="AD360" s="257" t="s">
        <v>8</v>
      </c>
      <c r="AE360" s="205">
        <v>3500</v>
      </c>
      <c r="AF360" s="281" t="s">
        <v>50</v>
      </c>
      <c r="AG360" s="257"/>
      <c r="AH360" s="257"/>
      <c r="AI360" s="270"/>
    </row>
    <row r="361" spans="2:35">
      <c r="B361" s="288">
        <v>20250419</v>
      </c>
      <c r="C361" s="261" t="s">
        <v>39</v>
      </c>
      <c r="D361" s="269">
        <v>1430</v>
      </c>
      <c r="E361" s="261">
        <v>9760</v>
      </c>
      <c r="F361" s="261"/>
      <c r="G361" s="269"/>
      <c r="H361" s="261">
        <v>3835</v>
      </c>
      <c r="I361" s="261"/>
      <c r="J361" s="269"/>
      <c r="K361" s="261">
        <v>0</v>
      </c>
      <c r="L361" s="261">
        <v>0</v>
      </c>
      <c r="M361" s="269">
        <v>0</v>
      </c>
      <c r="N361" s="261" t="s">
        <v>53</v>
      </c>
      <c r="O361" s="269" t="s">
        <v>45</v>
      </c>
      <c r="P361" s="197" t="str">
        <f t="shared" si="15"/>
        <v>NA</v>
      </c>
      <c r="Q361" s="257" t="str">
        <f t="shared" si="16"/>
        <v>NA</v>
      </c>
      <c r="R361" s="272">
        <f t="shared" si="17"/>
        <v>0</v>
      </c>
      <c r="S361" s="264"/>
      <c r="T361" s="260"/>
      <c r="U361" s="280"/>
      <c r="V361" s="257"/>
      <c r="W361" s="270"/>
      <c r="X361" s="257"/>
      <c r="Y361" s="257"/>
      <c r="Z361" s="270"/>
      <c r="AA361" s="257"/>
      <c r="AB361" s="258"/>
      <c r="AC361" s="270"/>
      <c r="AD361" s="257" t="s">
        <v>8</v>
      </c>
      <c r="AE361" s="205">
        <v>3500</v>
      </c>
      <c r="AF361" s="281" t="s">
        <v>50</v>
      </c>
      <c r="AG361" s="257"/>
      <c r="AH361" s="257"/>
      <c r="AI361" s="270"/>
    </row>
    <row r="362" spans="2:35">
      <c r="B362" s="288">
        <v>20250419</v>
      </c>
      <c r="C362" s="261" t="s">
        <v>39</v>
      </c>
      <c r="D362" s="269">
        <v>1530</v>
      </c>
      <c r="E362" s="261">
        <v>9760</v>
      </c>
      <c r="F362" s="261"/>
      <c r="G362" s="269"/>
      <c r="H362" s="261">
        <v>3835</v>
      </c>
      <c r="I362" s="261"/>
      <c r="J362" s="269"/>
      <c r="K362" s="261">
        <v>0</v>
      </c>
      <c r="L362" s="261">
        <v>0</v>
      </c>
      <c r="M362" s="269">
        <v>0</v>
      </c>
      <c r="N362" s="261" t="s">
        <v>53</v>
      </c>
      <c r="O362" s="269" t="s">
        <v>45</v>
      </c>
      <c r="P362" s="198" t="str">
        <f t="shared" si="15"/>
        <v>NA</v>
      </c>
      <c r="Q362" s="257" t="str">
        <f t="shared" si="16"/>
        <v>NA</v>
      </c>
      <c r="R362" s="272">
        <f t="shared" si="17"/>
        <v>0</v>
      </c>
      <c r="S362" s="264"/>
      <c r="T362" s="260"/>
      <c r="U362" s="280"/>
      <c r="V362" s="257"/>
      <c r="W362" s="270"/>
      <c r="X362" s="257"/>
      <c r="Y362" s="257"/>
      <c r="Z362" s="270"/>
      <c r="AA362" s="257"/>
      <c r="AB362" s="258"/>
      <c r="AC362" s="270"/>
      <c r="AD362" s="257" t="s">
        <v>8</v>
      </c>
      <c r="AE362" s="205">
        <v>3500</v>
      </c>
      <c r="AF362" s="281" t="s">
        <v>50</v>
      </c>
      <c r="AG362" s="257"/>
      <c r="AH362" s="257"/>
      <c r="AI362" s="270"/>
    </row>
    <row r="363" spans="2:35">
      <c r="B363" s="288">
        <v>20250419</v>
      </c>
      <c r="C363" s="261" t="s">
        <v>39</v>
      </c>
      <c r="D363" s="269">
        <v>1630</v>
      </c>
      <c r="E363" s="261">
        <v>9760</v>
      </c>
      <c r="F363" s="261"/>
      <c r="G363" s="269"/>
      <c r="H363" s="261">
        <v>3835</v>
      </c>
      <c r="I363" s="261"/>
      <c r="J363" s="269"/>
      <c r="K363" s="261">
        <v>0</v>
      </c>
      <c r="L363" s="261">
        <v>0</v>
      </c>
      <c r="M363" s="269">
        <v>0</v>
      </c>
      <c r="N363" s="261" t="s">
        <v>53</v>
      </c>
      <c r="O363" s="269" t="s">
        <v>45</v>
      </c>
      <c r="P363" s="197" t="str">
        <f t="shared" si="15"/>
        <v>NA</v>
      </c>
      <c r="Q363" s="257" t="str">
        <f t="shared" si="16"/>
        <v>NA</v>
      </c>
      <c r="R363" s="272">
        <f t="shared" si="17"/>
        <v>0</v>
      </c>
      <c r="S363" s="264"/>
      <c r="T363" s="260"/>
      <c r="U363" s="280"/>
      <c r="V363" s="257"/>
      <c r="W363" s="270"/>
      <c r="X363" s="257"/>
      <c r="Y363" s="257"/>
      <c r="Z363" s="270"/>
      <c r="AA363" s="257"/>
      <c r="AB363" s="257"/>
      <c r="AC363" s="270"/>
      <c r="AD363" s="257" t="s">
        <v>8</v>
      </c>
      <c r="AE363" s="205">
        <v>3500</v>
      </c>
      <c r="AF363" s="281" t="s">
        <v>50</v>
      </c>
      <c r="AG363" s="257"/>
      <c r="AH363" s="257"/>
      <c r="AI363" s="270"/>
    </row>
    <row r="364" spans="2:35">
      <c r="B364" s="288">
        <v>20250419</v>
      </c>
      <c r="C364" s="261" t="s">
        <v>39</v>
      </c>
      <c r="D364" s="269">
        <v>1730</v>
      </c>
      <c r="E364" s="261">
        <v>9760</v>
      </c>
      <c r="F364" s="261"/>
      <c r="G364" s="269"/>
      <c r="H364" s="261">
        <v>3835</v>
      </c>
      <c r="I364" s="261"/>
      <c r="J364" s="269"/>
      <c r="K364" s="261">
        <v>0</v>
      </c>
      <c r="L364" s="261">
        <v>0</v>
      </c>
      <c r="M364" s="269">
        <v>0</v>
      </c>
      <c r="N364" s="261" t="s">
        <v>53</v>
      </c>
      <c r="O364" s="269" t="s">
        <v>45</v>
      </c>
      <c r="P364" s="197" t="str">
        <f t="shared" si="15"/>
        <v>NA</v>
      </c>
      <c r="Q364" s="257" t="str">
        <f t="shared" si="16"/>
        <v>NA</v>
      </c>
      <c r="R364" s="272">
        <f t="shared" si="17"/>
        <v>0</v>
      </c>
      <c r="S364" s="264"/>
      <c r="T364" s="260"/>
      <c r="U364" s="280"/>
      <c r="V364" s="257"/>
      <c r="W364" s="270"/>
      <c r="X364" s="257"/>
      <c r="Y364" s="257"/>
      <c r="Z364" s="270"/>
      <c r="AA364" s="257"/>
      <c r="AB364" s="257"/>
      <c r="AC364" s="270"/>
      <c r="AD364" s="257" t="s">
        <v>8</v>
      </c>
      <c r="AE364" s="205">
        <v>3500</v>
      </c>
      <c r="AF364" s="281" t="s">
        <v>50</v>
      </c>
      <c r="AG364" s="257"/>
      <c r="AH364" s="257"/>
      <c r="AI364" s="270"/>
    </row>
    <row r="365" spans="2:35">
      <c r="B365" s="288">
        <v>20250419</v>
      </c>
      <c r="C365" s="261" t="s">
        <v>39</v>
      </c>
      <c r="D365" s="269">
        <v>1830</v>
      </c>
      <c r="E365" s="261">
        <v>9760</v>
      </c>
      <c r="F365" s="261"/>
      <c r="G365" s="269"/>
      <c r="H365" s="261">
        <v>3835</v>
      </c>
      <c r="I365" s="261"/>
      <c r="J365" s="269"/>
      <c r="K365" s="261">
        <v>0</v>
      </c>
      <c r="L365" s="261">
        <v>0</v>
      </c>
      <c r="M365" s="269">
        <v>0</v>
      </c>
      <c r="N365" s="261" t="s">
        <v>53</v>
      </c>
      <c r="O365" s="269" t="s">
        <v>45</v>
      </c>
      <c r="P365" s="197" t="str">
        <f t="shared" si="15"/>
        <v>NA</v>
      </c>
      <c r="Q365" s="257" t="str">
        <f t="shared" si="16"/>
        <v>NA</v>
      </c>
      <c r="R365" s="272">
        <f t="shared" si="17"/>
        <v>0</v>
      </c>
      <c r="S365" s="264"/>
      <c r="T365" s="260"/>
      <c r="U365" s="280"/>
      <c r="V365" s="257"/>
      <c r="W365" s="270"/>
      <c r="X365" s="257"/>
      <c r="Y365" s="257"/>
      <c r="Z365" s="270"/>
      <c r="AA365" s="257"/>
      <c r="AB365" s="257"/>
      <c r="AC365" s="270"/>
      <c r="AD365" s="257" t="s">
        <v>8</v>
      </c>
      <c r="AE365" s="205">
        <v>3500</v>
      </c>
      <c r="AF365" s="281" t="s">
        <v>50</v>
      </c>
      <c r="AG365" s="257"/>
      <c r="AH365" s="257"/>
      <c r="AI365" s="270"/>
    </row>
    <row r="366" spans="2:35">
      <c r="B366" s="288">
        <v>20250419</v>
      </c>
      <c r="C366" s="261" t="s">
        <v>39</v>
      </c>
      <c r="D366" s="269">
        <v>1930</v>
      </c>
      <c r="E366" s="261">
        <v>9760</v>
      </c>
      <c r="F366" s="261"/>
      <c r="G366" s="269"/>
      <c r="H366" s="261">
        <v>5335</v>
      </c>
      <c r="I366" s="261"/>
      <c r="J366" s="269"/>
      <c r="K366" s="261">
        <v>0</v>
      </c>
      <c r="L366" s="261">
        <v>0</v>
      </c>
      <c r="M366" s="269">
        <v>0</v>
      </c>
      <c r="N366" s="261" t="s">
        <v>53</v>
      </c>
      <c r="O366" s="269" t="s">
        <v>52</v>
      </c>
      <c r="P366" s="197" t="str">
        <f t="shared" si="15"/>
        <v>NA</v>
      </c>
      <c r="Q366" s="257" t="str">
        <f t="shared" si="16"/>
        <v>NA</v>
      </c>
      <c r="R366" s="272">
        <f t="shared" si="17"/>
        <v>0</v>
      </c>
      <c r="S366" s="204" t="s">
        <v>87</v>
      </c>
      <c r="T366" s="204" t="s">
        <v>52</v>
      </c>
      <c r="U366" s="280"/>
      <c r="V366" s="257"/>
      <c r="W366" s="270"/>
      <c r="X366" s="257"/>
      <c r="Y366" s="257"/>
      <c r="Z366" s="270"/>
      <c r="AA366" s="257"/>
      <c r="AB366" s="257"/>
      <c r="AC366" s="270"/>
      <c r="AD366" s="257"/>
      <c r="AE366" s="257"/>
      <c r="AF366" s="270"/>
      <c r="AG366" s="257"/>
      <c r="AH366" s="257"/>
      <c r="AI366" s="270"/>
    </row>
    <row r="367" spans="2:35">
      <c r="B367" s="288">
        <v>20250419</v>
      </c>
      <c r="C367" s="261" t="s">
        <v>39</v>
      </c>
      <c r="D367" s="269">
        <v>2030</v>
      </c>
      <c r="E367" s="261">
        <v>9760</v>
      </c>
      <c r="F367" s="261"/>
      <c r="G367" s="269"/>
      <c r="H367" s="261">
        <v>6835</v>
      </c>
      <c r="I367" s="261"/>
      <c r="J367" s="269"/>
      <c r="K367" s="261">
        <v>0</v>
      </c>
      <c r="L367" s="261">
        <v>0</v>
      </c>
      <c r="M367" s="269">
        <v>0</v>
      </c>
      <c r="N367" s="261" t="s">
        <v>53</v>
      </c>
      <c r="O367" s="269" t="s">
        <v>52</v>
      </c>
      <c r="P367" s="197" t="str">
        <f t="shared" si="15"/>
        <v>NA</v>
      </c>
      <c r="Q367" s="257" t="str">
        <f t="shared" si="16"/>
        <v>NA</v>
      </c>
      <c r="R367" s="272">
        <f t="shared" si="17"/>
        <v>0</v>
      </c>
      <c r="S367" s="204" t="s">
        <v>87</v>
      </c>
      <c r="T367" s="204" t="s">
        <v>52</v>
      </c>
      <c r="U367" s="280"/>
      <c r="V367" s="257"/>
      <c r="W367" s="270"/>
      <c r="X367" s="257"/>
      <c r="Y367" s="257"/>
      <c r="Z367" s="270"/>
      <c r="AA367" s="257"/>
      <c r="AB367" s="257"/>
      <c r="AC367" s="270"/>
      <c r="AD367" s="257"/>
      <c r="AE367" s="257"/>
      <c r="AF367" s="270"/>
      <c r="AG367" s="257"/>
      <c r="AH367" s="257"/>
      <c r="AI367" s="270"/>
    </row>
    <row r="368" spans="2:35">
      <c r="B368" s="288">
        <v>20250419</v>
      </c>
      <c r="C368" s="261" t="s">
        <v>39</v>
      </c>
      <c r="D368" s="269">
        <v>2130</v>
      </c>
      <c r="E368" s="261">
        <v>9760</v>
      </c>
      <c r="F368" s="261"/>
      <c r="G368" s="269"/>
      <c r="H368" s="261">
        <v>8335</v>
      </c>
      <c r="I368" s="261"/>
      <c r="J368" s="269"/>
      <c r="K368" s="261">
        <v>0</v>
      </c>
      <c r="L368" s="261">
        <v>0</v>
      </c>
      <c r="M368" s="269">
        <v>0</v>
      </c>
      <c r="N368" s="261" t="s">
        <v>53</v>
      </c>
      <c r="O368" s="269" t="s">
        <v>52</v>
      </c>
      <c r="P368" s="197" t="str">
        <f t="shared" si="15"/>
        <v>NA</v>
      </c>
      <c r="Q368" s="257" t="str">
        <f t="shared" si="16"/>
        <v>NA</v>
      </c>
      <c r="R368" s="272">
        <f t="shared" si="17"/>
        <v>0</v>
      </c>
      <c r="S368" s="204" t="s">
        <v>87</v>
      </c>
      <c r="T368" s="204" t="s">
        <v>52</v>
      </c>
      <c r="U368" s="280"/>
      <c r="V368" s="257"/>
      <c r="W368" s="270"/>
      <c r="X368" s="257"/>
      <c r="Y368" s="257"/>
      <c r="Z368" s="270"/>
      <c r="AA368" s="257"/>
      <c r="AB368" s="257"/>
      <c r="AC368" s="270"/>
      <c r="AD368" s="257"/>
      <c r="AE368" s="257"/>
      <c r="AF368" s="270"/>
      <c r="AG368" s="257"/>
      <c r="AH368" s="257"/>
      <c r="AI368" s="270"/>
    </row>
    <row r="369" spans="2:35">
      <c r="B369" s="288">
        <v>20250420</v>
      </c>
      <c r="C369" s="261" t="s">
        <v>39</v>
      </c>
      <c r="D369" s="269">
        <v>630</v>
      </c>
      <c r="E369" s="261">
        <v>7754</v>
      </c>
      <c r="F369" s="261"/>
      <c r="G369" s="269"/>
      <c r="H369" s="261">
        <v>6830</v>
      </c>
      <c r="I369" s="261"/>
      <c r="J369" s="269"/>
      <c r="K369" s="261">
        <v>-3097</v>
      </c>
      <c r="L369" s="261">
        <v>-3097</v>
      </c>
      <c r="M369" s="269">
        <v>-2170</v>
      </c>
      <c r="N369" s="261" t="s">
        <v>40</v>
      </c>
      <c r="O369" s="269" t="s">
        <v>52</v>
      </c>
      <c r="P369" s="197" t="str">
        <f t="shared" si="15"/>
        <v>NA</v>
      </c>
      <c r="Q369" s="257" t="str">
        <f t="shared" si="16"/>
        <v>NA</v>
      </c>
      <c r="R369" s="272">
        <f t="shared" si="17"/>
        <v>0</v>
      </c>
      <c r="S369" s="204" t="s">
        <v>87</v>
      </c>
      <c r="T369" s="204" t="s">
        <v>52</v>
      </c>
      <c r="U369" s="280"/>
      <c r="V369" s="257"/>
      <c r="W369" s="270"/>
      <c r="X369" s="257"/>
      <c r="Y369" s="257"/>
      <c r="Z369" s="270"/>
      <c r="AA369" s="257"/>
      <c r="AB369" s="257"/>
      <c r="AC369" s="270"/>
      <c r="AD369" s="257"/>
      <c r="AE369" s="257"/>
      <c r="AF369" s="270"/>
      <c r="AG369" s="257"/>
      <c r="AH369" s="257"/>
      <c r="AI369" s="270"/>
    </row>
    <row r="370" spans="2:35">
      <c r="B370" s="288">
        <v>20250420</v>
      </c>
      <c r="C370" s="261" t="s">
        <v>39</v>
      </c>
      <c r="D370" s="269">
        <v>730</v>
      </c>
      <c r="E370" s="261">
        <v>9250</v>
      </c>
      <c r="F370" s="261"/>
      <c r="G370" s="269"/>
      <c r="H370" s="261">
        <v>5330</v>
      </c>
      <c r="I370" s="261"/>
      <c r="J370" s="269"/>
      <c r="K370" s="261">
        <v>0</v>
      </c>
      <c r="L370" s="261">
        <v>0</v>
      </c>
      <c r="M370" s="269">
        <v>0</v>
      </c>
      <c r="N370" s="261" t="s">
        <v>53</v>
      </c>
      <c r="O370" s="269" t="s">
        <v>52</v>
      </c>
      <c r="P370" s="197" t="str">
        <f t="shared" si="15"/>
        <v>NA</v>
      </c>
      <c r="Q370" s="257" t="str">
        <f t="shared" si="16"/>
        <v>NA</v>
      </c>
      <c r="R370" s="272">
        <f t="shared" si="17"/>
        <v>0</v>
      </c>
      <c r="S370" s="204" t="s">
        <v>87</v>
      </c>
      <c r="T370" s="204" t="s">
        <v>52</v>
      </c>
      <c r="U370" s="280"/>
      <c r="V370" s="257"/>
      <c r="W370" s="270"/>
      <c r="X370" s="257"/>
      <c r="Y370" s="257"/>
      <c r="Z370" s="270"/>
      <c r="AA370" s="257"/>
      <c r="AB370" s="257"/>
      <c r="AC370" s="270"/>
      <c r="AD370" s="257"/>
      <c r="AE370" s="257"/>
      <c r="AF370" s="270"/>
      <c r="AG370" s="257"/>
      <c r="AH370" s="257"/>
      <c r="AI370" s="270"/>
    </row>
    <row r="371" spans="2:35">
      <c r="B371" s="288">
        <v>20250420</v>
      </c>
      <c r="C371" s="261" t="s">
        <v>39</v>
      </c>
      <c r="D371" s="269">
        <v>830</v>
      </c>
      <c r="E371" s="261">
        <v>9250</v>
      </c>
      <c r="F371" s="261"/>
      <c r="G371" s="269"/>
      <c r="H371" s="261">
        <v>3830</v>
      </c>
      <c r="I371" s="261"/>
      <c r="J371" s="269"/>
      <c r="K371" s="261">
        <v>0</v>
      </c>
      <c r="L371" s="261">
        <v>0</v>
      </c>
      <c r="M371" s="269">
        <v>0</v>
      </c>
      <c r="N371" s="261" t="s">
        <v>53</v>
      </c>
      <c r="O371" s="269" t="s">
        <v>45</v>
      </c>
      <c r="P371" s="197" t="str">
        <f t="shared" si="15"/>
        <v>NA</v>
      </c>
      <c r="Q371" s="257" t="str">
        <f t="shared" si="16"/>
        <v>NA</v>
      </c>
      <c r="R371" s="272">
        <f t="shared" si="17"/>
        <v>0</v>
      </c>
      <c r="S371" s="264"/>
      <c r="T371" s="260"/>
      <c r="U371" s="280"/>
      <c r="V371" s="257"/>
      <c r="W371" s="270"/>
      <c r="X371" s="257"/>
      <c r="Y371" s="257"/>
      <c r="Z371" s="270"/>
      <c r="AA371" s="257"/>
      <c r="AB371" s="257"/>
      <c r="AC371" s="270"/>
      <c r="AD371" s="257" t="s">
        <v>8</v>
      </c>
      <c r="AE371" s="205">
        <v>3500</v>
      </c>
      <c r="AF371" s="281" t="s">
        <v>50</v>
      </c>
      <c r="AG371" s="257"/>
      <c r="AH371" s="257"/>
      <c r="AI371" s="270"/>
    </row>
    <row r="372" spans="2:35">
      <c r="B372" s="288">
        <v>20250420</v>
      </c>
      <c r="C372" s="261" t="s">
        <v>39</v>
      </c>
      <c r="D372" s="269">
        <v>930</v>
      </c>
      <c r="E372" s="261">
        <v>7080</v>
      </c>
      <c r="F372" s="261"/>
      <c r="G372" s="269"/>
      <c r="H372" s="261">
        <v>3830</v>
      </c>
      <c r="I372" s="261"/>
      <c r="J372" s="269"/>
      <c r="K372" s="261">
        <v>-3081</v>
      </c>
      <c r="L372" s="261">
        <v>-3081</v>
      </c>
      <c r="M372" s="269">
        <v>169</v>
      </c>
      <c r="N372" s="261" t="s">
        <v>47</v>
      </c>
      <c r="O372" s="269" t="s">
        <v>45</v>
      </c>
      <c r="P372" s="197" t="str">
        <f t="shared" si="15"/>
        <v>NA</v>
      </c>
      <c r="Q372" s="257" t="str">
        <f t="shared" si="16"/>
        <v>NA</v>
      </c>
      <c r="R372" s="272">
        <f t="shared" si="17"/>
        <v>0</v>
      </c>
      <c r="S372" s="264"/>
      <c r="T372" s="260"/>
      <c r="U372" s="280"/>
      <c r="V372" s="257"/>
      <c r="W372" s="270"/>
      <c r="X372" s="257"/>
      <c r="Y372" s="257"/>
      <c r="Z372" s="270"/>
      <c r="AA372" s="257"/>
      <c r="AB372" s="257"/>
      <c r="AC372" s="270"/>
      <c r="AD372" s="257" t="s">
        <v>8</v>
      </c>
      <c r="AE372" s="205">
        <v>3500</v>
      </c>
      <c r="AF372" s="281" t="s">
        <v>50</v>
      </c>
      <c r="AG372" s="257"/>
      <c r="AH372" s="257"/>
      <c r="AI372" s="270"/>
    </row>
    <row r="373" spans="2:35">
      <c r="B373" s="288">
        <v>20250420</v>
      </c>
      <c r="C373" s="261" t="s">
        <v>39</v>
      </c>
      <c r="D373" s="269">
        <v>1030</v>
      </c>
      <c r="E373" s="261">
        <v>7080</v>
      </c>
      <c r="F373" s="261"/>
      <c r="G373" s="269"/>
      <c r="H373" s="261">
        <v>3830</v>
      </c>
      <c r="I373" s="261"/>
      <c r="J373" s="269"/>
      <c r="K373" s="261">
        <v>-3081</v>
      </c>
      <c r="L373" s="261">
        <v>-3081</v>
      </c>
      <c r="M373" s="269">
        <v>169</v>
      </c>
      <c r="N373" s="261" t="s">
        <v>47</v>
      </c>
      <c r="O373" s="269" t="s">
        <v>45</v>
      </c>
      <c r="P373" s="197" t="str">
        <f t="shared" si="15"/>
        <v>NA</v>
      </c>
      <c r="Q373" s="257" t="str">
        <f t="shared" si="16"/>
        <v>NA</v>
      </c>
      <c r="R373" s="272">
        <f t="shared" si="17"/>
        <v>0</v>
      </c>
      <c r="S373" s="264"/>
      <c r="T373" s="260"/>
      <c r="U373" s="280"/>
      <c r="V373" s="257"/>
      <c r="W373" s="270"/>
      <c r="X373" s="257"/>
      <c r="Y373" s="257"/>
      <c r="Z373" s="270"/>
      <c r="AA373" s="257"/>
      <c r="AB373" s="257"/>
      <c r="AC373" s="270"/>
      <c r="AD373" s="257" t="s">
        <v>8</v>
      </c>
      <c r="AE373" s="205">
        <v>3500</v>
      </c>
      <c r="AF373" s="281" t="s">
        <v>50</v>
      </c>
      <c r="AG373" s="257"/>
      <c r="AH373" s="257"/>
      <c r="AI373" s="270"/>
    </row>
    <row r="374" spans="2:35">
      <c r="B374" s="288">
        <v>20250420</v>
      </c>
      <c r="C374" s="261" t="s">
        <v>39</v>
      </c>
      <c r="D374" s="269">
        <v>1130</v>
      </c>
      <c r="E374" s="261">
        <v>7080</v>
      </c>
      <c r="F374" s="261"/>
      <c r="G374" s="269"/>
      <c r="H374" s="261">
        <v>3830</v>
      </c>
      <c r="I374" s="261"/>
      <c r="J374" s="269"/>
      <c r="K374" s="261">
        <v>-3081</v>
      </c>
      <c r="L374" s="261">
        <v>-3081</v>
      </c>
      <c r="M374" s="269">
        <v>169</v>
      </c>
      <c r="N374" s="261" t="s">
        <v>47</v>
      </c>
      <c r="O374" s="269" t="s">
        <v>45</v>
      </c>
      <c r="P374" s="197" t="str">
        <f t="shared" si="15"/>
        <v>NA</v>
      </c>
      <c r="Q374" s="257" t="str">
        <f t="shared" si="16"/>
        <v>NA</v>
      </c>
      <c r="R374" s="272">
        <f t="shared" si="17"/>
        <v>0</v>
      </c>
      <c r="S374" s="264"/>
      <c r="T374" s="260"/>
      <c r="U374" s="280"/>
      <c r="V374" s="257"/>
      <c r="W374" s="270"/>
      <c r="X374" s="257"/>
      <c r="Y374" s="257"/>
      <c r="Z374" s="270"/>
      <c r="AA374" s="257"/>
      <c r="AB374" s="257"/>
      <c r="AC374" s="270"/>
      <c r="AD374" s="257" t="s">
        <v>8</v>
      </c>
      <c r="AE374" s="205">
        <v>3500</v>
      </c>
      <c r="AF374" s="281" t="s">
        <v>50</v>
      </c>
      <c r="AG374" s="257"/>
      <c r="AH374" s="257"/>
      <c r="AI374" s="270"/>
    </row>
    <row r="375" spans="2:35">
      <c r="B375" s="288">
        <v>20250420</v>
      </c>
      <c r="C375" s="261" t="s">
        <v>39</v>
      </c>
      <c r="D375" s="269">
        <v>1230</v>
      </c>
      <c r="E375" s="261">
        <v>9250</v>
      </c>
      <c r="F375" s="261"/>
      <c r="G375" s="269"/>
      <c r="H375" s="261">
        <v>3830</v>
      </c>
      <c r="I375" s="261"/>
      <c r="J375" s="269"/>
      <c r="K375" s="261">
        <v>0</v>
      </c>
      <c r="L375" s="261">
        <v>0</v>
      </c>
      <c r="M375" s="269">
        <v>0</v>
      </c>
      <c r="N375" s="261" t="s">
        <v>53</v>
      </c>
      <c r="O375" s="269" t="s">
        <v>45</v>
      </c>
      <c r="P375" s="197" t="str">
        <f t="shared" si="15"/>
        <v>NA</v>
      </c>
      <c r="Q375" s="257" t="str">
        <f t="shared" si="16"/>
        <v>NA</v>
      </c>
      <c r="R375" s="272">
        <f t="shared" si="17"/>
        <v>0</v>
      </c>
      <c r="S375" s="264"/>
      <c r="T375" s="260"/>
      <c r="U375" s="280"/>
      <c r="V375" s="257"/>
      <c r="W375" s="270"/>
      <c r="X375" s="257"/>
      <c r="Y375" s="257"/>
      <c r="Z375" s="270"/>
      <c r="AA375" s="257"/>
      <c r="AB375" s="257"/>
      <c r="AC375" s="270"/>
      <c r="AD375" s="257" t="s">
        <v>8</v>
      </c>
      <c r="AE375" s="205">
        <v>3500</v>
      </c>
      <c r="AF375" s="281" t="s">
        <v>50</v>
      </c>
      <c r="AG375" s="257"/>
      <c r="AH375" s="257"/>
      <c r="AI375" s="270"/>
    </row>
    <row r="376" spans="2:35">
      <c r="B376" s="288">
        <v>20250420</v>
      </c>
      <c r="C376" s="261" t="s">
        <v>39</v>
      </c>
      <c r="D376" s="269">
        <v>1330</v>
      </c>
      <c r="E376" s="261">
        <v>9250</v>
      </c>
      <c r="F376" s="261"/>
      <c r="G376" s="269"/>
      <c r="H376" s="261">
        <v>3830</v>
      </c>
      <c r="I376" s="261"/>
      <c r="J376" s="269"/>
      <c r="K376" s="261">
        <v>0</v>
      </c>
      <c r="L376" s="261">
        <v>0</v>
      </c>
      <c r="M376" s="269">
        <v>0</v>
      </c>
      <c r="N376" s="261" t="s">
        <v>53</v>
      </c>
      <c r="O376" s="269" t="s">
        <v>45</v>
      </c>
      <c r="P376" s="197" t="str">
        <f t="shared" si="15"/>
        <v>NA</v>
      </c>
      <c r="Q376" s="257" t="str">
        <f t="shared" si="16"/>
        <v>NA</v>
      </c>
      <c r="R376" s="272">
        <f t="shared" si="17"/>
        <v>0</v>
      </c>
      <c r="S376" s="264"/>
      <c r="T376" s="260"/>
      <c r="U376" s="280"/>
      <c r="V376" s="257"/>
      <c r="W376" s="270"/>
      <c r="X376" s="257"/>
      <c r="Y376" s="257"/>
      <c r="Z376" s="270"/>
      <c r="AA376" s="257"/>
      <c r="AB376" s="257"/>
      <c r="AC376" s="270"/>
      <c r="AD376" s="257" t="s">
        <v>8</v>
      </c>
      <c r="AE376" s="205">
        <v>3500</v>
      </c>
      <c r="AF376" s="281" t="s">
        <v>50</v>
      </c>
      <c r="AG376" s="257"/>
      <c r="AH376" s="257"/>
      <c r="AI376" s="270"/>
    </row>
    <row r="377" spans="2:35">
      <c r="B377" s="288">
        <v>20250420</v>
      </c>
      <c r="C377" s="261" t="s">
        <v>39</v>
      </c>
      <c r="D377" s="269">
        <v>1430</v>
      </c>
      <c r="E377" s="261">
        <v>9250</v>
      </c>
      <c r="F377" s="261"/>
      <c r="G377" s="269"/>
      <c r="H377" s="261">
        <v>3830</v>
      </c>
      <c r="I377" s="261"/>
      <c r="J377" s="269"/>
      <c r="K377" s="261">
        <v>0</v>
      </c>
      <c r="L377" s="261">
        <v>0</v>
      </c>
      <c r="M377" s="269">
        <v>0</v>
      </c>
      <c r="N377" s="261" t="s">
        <v>53</v>
      </c>
      <c r="O377" s="269" t="s">
        <v>45</v>
      </c>
      <c r="P377" s="197" t="str">
        <f t="shared" si="15"/>
        <v>NA</v>
      </c>
      <c r="Q377" s="257" t="str">
        <f t="shared" si="16"/>
        <v>NA</v>
      </c>
      <c r="R377" s="272">
        <f t="shared" si="17"/>
        <v>0</v>
      </c>
      <c r="S377" s="264"/>
      <c r="T377" s="260"/>
      <c r="U377" s="280"/>
      <c r="V377" s="257"/>
      <c r="W377" s="270"/>
      <c r="X377" s="257"/>
      <c r="Y377" s="257"/>
      <c r="Z377" s="270"/>
      <c r="AA377" s="257"/>
      <c r="AB377" s="257"/>
      <c r="AC377" s="270"/>
      <c r="AD377" s="257" t="s">
        <v>8</v>
      </c>
      <c r="AE377" s="205">
        <v>3500</v>
      </c>
      <c r="AF377" s="281" t="s">
        <v>50</v>
      </c>
      <c r="AG377" s="257"/>
      <c r="AH377" s="257"/>
      <c r="AI377" s="270"/>
    </row>
    <row r="378" spans="2:35">
      <c r="B378" s="288">
        <v>20250420</v>
      </c>
      <c r="C378" s="261" t="s">
        <v>39</v>
      </c>
      <c r="D378" s="269">
        <v>1530</v>
      </c>
      <c r="E378" s="261">
        <v>9250</v>
      </c>
      <c r="F378" s="261"/>
      <c r="G378" s="269"/>
      <c r="H378" s="261">
        <v>3830</v>
      </c>
      <c r="I378" s="261"/>
      <c r="J378" s="269"/>
      <c r="K378" s="261">
        <v>0</v>
      </c>
      <c r="L378" s="261">
        <v>0</v>
      </c>
      <c r="M378" s="269">
        <v>0</v>
      </c>
      <c r="N378" s="261" t="s">
        <v>53</v>
      </c>
      <c r="O378" s="269" t="s">
        <v>45</v>
      </c>
      <c r="P378" s="197" t="str">
        <f t="shared" si="15"/>
        <v>NA</v>
      </c>
      <c r="Q378" s="257" t="str">
        <f t="shared" si="16"/>
        <v>NA</v>
      </c>
      <c r="R378" s="272">
        <f t="shared" si="17"/>
        <v>0</v>
      </c>
      <c r="S378" s="264"/>
      <c r="T378" s="260"/>
      <c r="U378" s="280"/>
      <c r="V378" s="257"/>
      <c r="W378" s="270"/>
      <c r="X378" s="257"/>
      <c r="Y378" s="257"/>
      <c r="Z378" s="270"/>
      <c r="AA378" s="257"/>
      <c r="AB378" s="257"/>
      <c r="AC378" s="270"/>
      <c r="AD378" s="257" t="s">
        <v>8</v>
      </c>
      <c r="AE378" s="205">
        <v>3500</v>
      </c>
      <c r="AF378" s="281" t="s">
        <v>50</v>
      </c>
      <c r="AG378" s="257"/>
      <c r="AH378" s="257"/>
      <c r="AI378" s="270"/>
    </row>
    <row r="379" spans="2:35">
      <c r="B379" s="288">
        <v>20250420</v>
      </c>
      <c r="C379" s="261" t="s">
        <v>39</v>
      </c>
      <c r="D379" s="269">
        <v>1630</v>
      </c>
      <c r="E379" s="261">
        <v>9250</v>
      </c>
      <c r="F379" s="261"/>
      <c r="G379" s="269"/>
      <c r="H379" s="261">
        <v>3830</v>
      </c>
      <c r="I379" s="261"/>
      <c r="J379" s="269"/>
      <c r="K379" s="261">
        <v>0</v>
      </c>
      <c r="L379" s="261">
        <v>0</v>
      </c>
      <c r="M379" s="269">
        <v>0</v>
      </c>
      <c r="N379" s="261" t="s">
        <v>53</v>
      </c>
      <c r="O379" s="269" t="s">
        <v>45</v>
      </c>
      <c r="P379" s="195" t="str">
        <f t="shared" si="15"/>
        <v>NA</v>
      </c>
      <c r="Q379" s="257" t="str">
        <f t="shared" si="16"/>
        <v>NA</v>
      </c>
      <c r="R379" s="272">
        <f t="shared" si="17"/>
        <v>0</v>
      </c>
      <c r="S379" s="264"/>
      <c r="T379" s="260"/>
      <c r="U379" s="280"/>
      <c r="V379" s="258"/>
      <c r="W379" s="270"/>
      <c r="X379" s="257"/>
      <c r="Y379" s="257"/>
      <c r="Z379" s="270"/>
      <c r="AA379" s="257"/>
      <c r="AB379" s="258"/>
      <c r="AC379" s="270"/>
      <c r="AD379" s="257" t="s">
        <v>8</v>
      </c>
      <c r="AE379" s="205">
        <v>3500</v>
      </c>
      <c r="AF379" s="281" t="s">
        <v>50</v>
      </c>
      <c r="AG379" s="257"/>
      <c r="AH379" s="257"/>
      <c r="AI379" s="270"/>
    </row>
    <row r="380" spans="2:35">
      <c r="B380" s="288">
        <v>20250420</v>
      </c>
      <c r="C380" s="261" t="s">
        <v>39</v>
      </c>
      <c r="D380" s="269">
        <v>1730</v>
      </c>
      <c r="E380" s="261">
        <v>9250</v>
      </c>
      <c r="F380" s="261"/>
      <c r="G380" s="269"/>
      <c r="H380" s="261">
        <v>3830</v>
      </c>
      <c r="I380" s="261"/>
      <c r="J380" s="269"/>
      <c r="K380" s="261">
        <v>0</v>
      </c>
      <c r="L380" s="261">
        <v>0</v>
      </c>
      <c r="M380" s="269">
        <v>0</v>
      </c>
      <c r="N380" s="261" t="s">
        <v>53</v>
      </c>
      <c r="O380" s="269" t="s">
        <v>45</v>
      </c>
      <c r="P380" s="197" t="str">
        <f t="shared" si="15"/>
        <v>NA</v>
      </c>
      <c r="Q380" s="257" t="str">
        <f t="shared" si="16"/>
        <v>NA</v>
      </c>
      <c r="R380" s="272">
        <f t="shared" si="17"/>
        <v>0</v>
      </c>
      <c r="S380" s="264"/>
      <c r="T380" s="260"/>
      <c r="U380" s="280"/>
      <c r="V380" s="258"/>
      <c r="W380" s="270"/>
      <c r="X380" s="257"/>
      <c r="Y380" s="257"/>
      <c r="Z380" s="270"/>
      <c r="AA380" s="257"/>
      <c r="AB380" s="258"/>
      <c r="AC380" s="270"/>
      <c r="AD380" s="257" t="s">
        <v>8</v>
      </c>
      <c r="AE380" s="205">
        <v>3500</v>
      </c>
      <c r="AF380" s="281" t="s">
        <v>50</v>
      </c>
      <c r="AG380" s="257"/>
      <c r="AH380" s="257"/>
      <c r="AI380" s="270"/>
    </row>
    <row r="381" spans="2:35">
      <c r="B381" s="288">
        <v>20250420</v>
      </c>
      <c r="C381" s="261" t="s">
        <v>39</v>
      </c>
      <c r="D381" s="269">
        <v>1830</v>
      </c>
      <c r="E381" s="261">
        <v>7443</v>
      </c>
      <c r="F381" s="261"/>
      <c r="G381" s="269"/>
      <c r="H381" s="261">
        <v>3830</v>
      </c>
      <c r="I381" s="261"/>
      <c r="J381" s="269"/>
      <c r="K381" s="261">
        <v>3544</v>
      </c>
      <c r="L381" s="261">
        <v>144</v>
      </c>
      <c r="M381" s="269">
        <v>7013</v>
      </c>
      <c r="N381" s="261" t="s">
        <v>44</v>
      </c>
      <c r="O381" s="269" t="s">
        <v>45</v>
      </c>
      <c r="P381" s="197" t="str">
        <f t="shared" si="15"/>
        <v>NA</v>
      </c>
      <c r="Q381" s="257" t="str">
        <f t="shared" si="16"/>
        <v>NA</v>
      </c>
      <c r="R381" s="272">
        <f t="shared" si="17"/>
        <v>0</v>
      </c>
      <c r="S381" s="264"/>
      <c r="T381" s="260"/>
      <c r="U381" s="280"/>
      <c r="V381" s="258"/>
      <c r="W381" s="270"/>
      <c r="X381" s="257"/>
      <c r="Y381" s="257"/>
      <c r="Z381" s="270"/>
      <c r="AA381" s="257"/>
      <c r="AB381" s="258"/>
      <c r="AC381" s="270"/>
      <c r="AD381" s="257" t="s">
        <v>8</v>
      </c>
      <c r="AE381" s="205">
        <v>3500</v>
      </c>
      <c r="AF381" s="281" t="s">
        <v>50</v>
      </c>
      <c r="AG381" s="257"/>
      <c r="AH381" s="257"/>
      <c r="AI381" s="270"/>
    </row>
    <row r="382" spans="2:35">
      <c r="B382" s="288">
        <v>20250420</v>
      </c>
      <c r="C382" s="261" t="s">
        <v>39</v>
      </c>
      <c r="D382" s="269">
        <v>1930</v>
      </c>
      <c r="E382" s="261">
        <v>7443</v>
      </c>
      <c r="F382" s="261"/>
      <c r="G382" s="269"/>
      <c r="H382" s="261">
        <v>5330</v>
      </c>
      <c r="I382" s="261"/>
      <c r="J382" s="269"/>
      <c r="K382" s="261">
        <v>3544</v>
      </c>
      <c r="L382" s="261">
        <v>144</v>
      </c>
      <c r="M382" s="269">
        <v>5497</v>
      </c>
      <c r="N382" s="261" t="s">
        <v>44</v>
      </c>
      <c r="O382" s="269" t="s">
        <v>52</v>
      </c>
      <c r="P382" s="197" t="str">
        <f t="shared" si="15"/>
        <v>NA</v>
      </c>
      <c r="Q382" s="257" t="str">
        <f t="shared" si="16"/>
        <v>NA</v>
      </c>
      <c r="R382" s="272">
        <f t="shared" si="17"/>
        <v>0</v>
      </c>
      <c r="S382" s="204" t="s">
        <v>87</v>
      </c>
      <c r="T382" s="204" t="s">
        <v>52</v>
      </c>
      <c r="U382" s="280"/>
      <c r="V382" s="258"/>
      <c r="W382" s="270"/>
      <c r="X382" s="257"/>
      <c r="Y382" s="257"/>
      <c r="Z382" s="270"/>
      <c r="AA382" s="257"/>
      <c r="AB382" s="258"/>
      <c r="AC382" s="270"/>
      <c r="AD382" s="257"/>
      <c r="AE382" s="257"/>
      <c r="AF382" s="270"/>
      <c r="AG382" s="257"/>
      <c r="AH382" s="257"/>
      <c r="AI382" s="270"/>
    </row>
    <row r="383" spans="2:35">
      <c r="B383" s="288">
        <v>20250420</v>
      </c>
      <c r="C383" s="261" t="s">
        <v>39</v>
      </c>
      <c r="D383" s="269">
        <v>2030</v>
      </c>
      <c r="E383" s="261">
        <v>7443</v>
      </c>
      <c r="F383" s="261"/>
      <c r="G383" s="269"/>
      <c r="H383" s="261">
        <v>6830</v>
      </c>
      <c r="I383" s="261"/>
      <c r="J383" s="269"/>
      <c r="K383" s="261">
        <v>3544</v>
      </c>
      <c r="L383" s="261">
        <v>144</v>
      </c>
      <c r="M383" s="269">
        <v>4008</v>
      </c>
      <c r="N383" s="261" t="s">
        <v>44</v>
      </c>
      <c r="O383" s="269" t="s">
        <v>52</v>
      </c>
      <c r="P383" s="197" t="str">
        <f t="shared" si="15"/>
        <v>NA</v>
      </c>
      <c r="Q383" s="257" t="str">
        <f t="shared" si="16"/>
        <v>NA</v>
      </c>
      <c r="R383" s="272">
        <f t="shared" si="17"/>
        <v>0</v>
      </c>
      <c r="S383" s="204" t="s">
        <v>87</v>
      </c>
      <c r="T383" s="204" t="s">
        <v>52</v>
      </c>
      <c r="U383" s="280"/>
      <c r="V383" s="258"/>
      <c r="W383" s="270"/>
      <c r="X383" s="257"/>
      <c r="Y383" s="257"/>
      <c r="Z383" s="270"/>
      <c r="AA383" s="257"/>
      <c r="AB383" s="258"/>
      <c r="AC383" s="270"/>
      <c r="AD383" s="257"/>
      <c r="AE383" s="257"/>
      <c r="AF383" s="270"/>
      <c r="AG383" s="257"/>
      <c r="AH383" s="257"/>
      <c r="AI383" s="270"/>
    </row>
    <row r="384" spans="2:35">
      <c r="B384" s="288">
        <v>20250421</v>
      </c>
      <c r="C384" s="261" t="s">
        <v>39</v>
      </c>
      <c r="D384" s="269">
        <v>630</v>
      </c>
      <c r="E384" s="261">
        <v>8033</v>
      </c>
      <c r="F384" s="261"/>
      <c r="G384" s="269"/>
      <c r="H384" s="261">
        <v>6830</v>
      </c>
      <c r="I384" s="261"/>
      <c r="J384" s="269"/>
      <c r="K384" s="261">
        <v>-3409</v>
      </c>
      <c r="L384" s="261">
        <v>-3409</v>
      </c>
      <c r="M384" s="269">
        <v>-2203</v>
      </c>
      <c r="N384" s="261" t="s">
        <v>40</v>
      </c>
      <c r="O384" s="269" t="s">
        <v>52</v>
      </c>
      <c r="P384" s="197" t="str">
        <f t="shared" si="15"/>
        <v>NA</v>
      </c>
      <c r="Q384" s="257" t="str">
        <f t="shared" si="16"/>
        <v>NA</v>
      </c>
      <c r="R384" s="272">
        <f t="shared" si="17"/>
        <v>0</v>
      </c>
      <c r="S384" s="204" t="s">
        <v>87</v>
      </c>
      <c r="T384" s="204" t="s">
        <v>52</v>
      </c>
      <c r="U384" s="280"/>
      <c r="V384" s="258"/>
      <c r="W384" s="270"/>
      <c r="X384" s="257"/>
      <c r="Y384" s="257"/>
      <c r="Z384" s="270"/>
      <c r="AA384" s="257"/>
      <c r="AB384" s="258"/>
      <c r="AC384" s="270"/>
      <c r="AD384" s="257"/>
      <c r="AE384" s="257"/>
      <c r="AF384" s="270"/>
      <c r="AG384" s="257"/>
      <c r="AH384" s="257"/>
      <c r="AI384" s="270"/>
    </row>
    <row r="385" spans="2:35">
      <c r="B385" s="288">
        <v>20250421</v>
      </c>
      <c r="C385" s="261" t="s">
        <v>39</v>
      </c>
      <c r="D385" s="269">
        <v>730</v>
      </c>
      <c r="E385" s="261">
        <v>7233</v>
      </c>
      <c r="F385" s="261"/>
      <c r="G385" s="269"/>
      <c r="H385" s="261">
        <v>5330</v>
      </c>
      <c r="I385" s="261"/>
      <c r="J385" s="269"/>
      <c r="K385" s="261">
        <v>-727</v>
      </c>
      <c r="L385" s="261">
        <v>-727</v>
      </c>
      <c r="M385" s="269">
        <v>1193</v>
      </c>
      <c r="N385" s="261" t="s">
        <v>40</v>
      </c>
      <c r="O385" s="269" t="s">
        <v>52</v>
      </c>
      <c r="P385" s="197" t="str">
        <f t="shared" si="15"/>
        <v>NA</v>
      </c>
      <c r="Q385" s="257" t="str">
        <f t="shared" si="16"/>
        <v>NA</v>
      </c>
      <c r="R385" s="272">
        <f t="shared" si="17"/>
        <v>0</v>
      </c>
      <c r="S385" s="204" t="s">
        <v>87</v>
      </c>
      <c r="T385" s="204" t="s">
        <v>52</v>
      </c>
      <c r="U385" s="280"/>
      <c r="V385" s="258"/>
      <c r="W385" s="270"/>
      <c r="X385" s="257"/>
      <c r="Y385" s="257"/>
      <c r="Z385" s="270"/>
      <c r="AA385" s="257"/>
      <c r="AB385" s="258"/>
      <c r="AC385" s="270"/>
      <c r="AD385" s="257"/>
      <c r="AE385" s="257"/>
      <c r="AF385" s="270"/>
      <c r="AG385" s="257"/>
      <c r="AH385" s="257"/>
      <c r="AI385" s="270"/>
    </row>
    <row r="386" spans="2:35">
      <c r="B386" s="288">
        <v>20250421</v>
      </c>
      <c r="C386" s="261" t="s">
        <v>39</v>
      </c>
      <c r="D386" s="269">
        <v>830</v>
      </c>
      <c r="E386" s="261">
        <v>7233</v>
      </c>
      <c r="F386" s="261"/>
      <c r="G386" s="269"/>
      <c r="H386" s="261">
        <v>3830</v>
      </c>
      <c r="I386" s="261"/>
      <c r="J386" s="269"/>
      <c r="K386" s="261">
        <v>-727</v>
      </c>
      <c r="L386" s="261">
        <v>-727</v>
      </c>
      <c r="M386" s="269">
        <v>2676</v>
      </c>
      <c r="N386" s="261" t="s">
        <v>40</v>
      </c>
      <c r="O386" s="269" t="s">
        <v>45</v>
      </c>
      <c r="P386" s="197" t="str">
        <f t="shared" si="15"/>
        <v>NA</v>
      </c>
      <c r="Q386" s="257" t="str">
        <f t="shared" si="16"/>
        <v>NA</v>
      </c>
      <c r="R386" s="272">
        <f t="shared" si="17"/>
        <v>0</v>
      </c>
      <c r="S386" s="264"/>
      <c r="T386" s="261"/>
      <c r="U386" s="280"/>
      <c r="V386" s="258"/>
      <c r="W386" s="270"/>
      <c r="X386" s="257"/>
      <c r="Y386" s="257"/>
      <c r="Z386" s="270"/>
      <c r="AA386" s="257"/>
      <c r="AB386" s="258"/>
      <c r="AC386" s="270"/>
      <c r="AD386" s="257" t="s">
        <v>8</v>
      </c>
      <c r="AE386" s="205">
        <v>3500</v>
      </c>
      <c r="AF386" s="281" t="s">
        <v>50</v>
      </c>
      <c r="AG386" s="257"/>
      <c r="AH386" s="257"/>
      <c r="AI386" s="270"/>
    </row>
    <row r="387" spans="2:35">
      <c r="B387" s="288">
        <v>20250421</v>
      </c>
      <c r="C387" s="261" t="s">
        <v>39</v>
      </c>
      <c r="D387" s="269">
        <v>930</v>
      </c>
      <c r="E387" s="261">
        <v>7080</v>
      </c>
      <c r="F387" s="261"/>
      <c r="G387" s="269"/>
      <c r="H387" s="261">
        <v>3830</v>
      </c>
      <c r="I387" s="261"/>
      <c r="J387" s="269"/>
      <c r="K387" s="261">
        <v>-3519</v>
      </c>
      <c r="L387" s="261">
        <v>-3519</v>
      </c>
      <c r="M387" s="269">
        <v>-269</v>
      </c>
      <c r="N387" s="261" t="s">
        <v>47</v>
      </c>
      <c r="O387" s="269" t="s">
        <v>45</v>
      </c>
      <c r="P387" s="197" t="str">
        <f t="shared" si="15"/>
        <v>NA</v>
      </c>
      <c r="Q387" s="257" t="str">
        <f t="shared" si="16"/>
        <v>NA</v>
      </c>
      <c r="R387" s="272">
        <f t="shared" si="17"/>
        <v>0</v>
      </c>
      <c r="S387" s="264"/>
      <c r="T387" s="261"/>
      <c r="U387" s="280"/>
      <c r="V387" s="258"/>
      <c r="W387" s="270"/>
      <c r="X387" s="257"/>
      <c r="Y387" s="257"/>
      <c r="Z387" s="270"/>
      <c r="AA387" s="257"/>
      <c r="AB387" s="258"/>
      <c r="AC387" s="270"/>
      <c r="AD387" s="257" t="s">
        <v>8</v>
      </c>
      <c r="AE387" s="205">
        <v>3500</v>
      </c>
      <c r="AF387" s="281" t="s">
        <v>50</v>
      </c>
      <c r="AG387" s="257"/>
      <c r="AH387" s="257"/>
      <c r="AI387" s="270"/>
    </row>
    <row r="388" spans="2:35">
      <c r="B388" s="288">
        <v>20250421</v>
      </c>
      <c r="C388" s="261" t="s">
        <v>39</v>
      </c>
      <c r="D388" s="269">
        <v>1030</v>
      </c>
      <c r="E388" s="261">
        <v>7080</v>
      </c>
      <c r="F388" s="261"/>
      <c r="G388" s="269"/>
      <c r="H388" s="261">
        <v>3830</v>
      </c>
      <c r="I388" s="261"/>
      <c r="J388" s="269"/>
      <c r="K388" s="261">
        <v>-3519</v>
      </c>
      <c r="L388" s="261">
        <v>-3519</v>
      </c>
      <c r="M388" s="269">
        <v>-269</v>
      </c>
      <c r="N388" s="261" t="s">
        <v>47</v>
      </c>
      <c r="O388" s="269" t="s">
        <v>45</v>
      </c>
      <c r="P388" s="197" t="str">
        <f t="shared" si="15"/>
        <v>NA</v>
      </c>
      <c r="Q388" s="257" t="str">
        <f t="shared" si="16"/>
        <v>NA</v>
      </c>
      <c r="R388" s="272">
        <f t="shared" si="17"/>
        <v>0</v>
      </c>
      <c r="S388" s="264"/>
      <c r="T388" s="261"/>
      <c r="U388" s="280"/>
      <c r="V388" s="258"/>
      <c r="W388" s="270"/>
      <c r="X388" s="257"/>
      <c r="Y388" s="257"/>
      <c r="Z388" s="270"/>
      <c r="AA388" s="257"/>
      <c r="AB388" s="258"/>
      <c r="AC388" s="270"/>
      <c r="AD388" s="257" t="s">
        <v>8</v>
      </c>
      <c r="AE388" s="205">
        <v>3500</v>
      </c>
      <c r="AF388" s="281" t="s">
        <v>50</v>
      </c>
      <c r="AG388" s="257"/>
      <c r="AH388" s="257"/>
      <c r="AI388" s="270"/>
    </row>
    <row r="389" spans="2:35">
      <c r="B389" s="288">
        <v>20250421</v>
      </c>
      <c r="C389" s="261" t="s">
        <v>39</v>
      </c>
      <c r="D389" s="269">
        <v>1130</v>
      </c>
      <c r="E389" s="261">
        <v>7080</v>
      </c>
      <c r="F389" s="261"/>
      <c r="G389" s="269"/>
      <c r="H389" s="261">
        <v>3830</v>
      </c>
      <c r="I389" s="261"/>
      <c r="J389" s="269"/>
      <c r="K389" s="261">
        <v>-3519</v>
      </c>
      <c r="L389" s="261">
        <v>-3519</v>
      </c>
      <c r="M389" s="269">
        <v>-269</v>
      </c>
      <c r="N389" s="261" t="s">
        <v>47</v>
      </c>
      <c r="O389" s="269" t="s">
        <v>45</v>
      </c>
      <c r="P389" s="197" t="str">
        <f t="shared" si="15"/>
        <v>NA</v>
      </c>
      <c r="Q389" s="257" t="str">
        <f t="shared" si="16"/>
        <v>NA</v>
      </c>
      <c r="R389" s="272">
        <f t="shared" si="17"/>
        <v>0</v>
      </c>
      <c r="S389" s="264"/>
      <c r="T389" s="261"/>
      <c r="U389" s="280"/>
      <c r="V389" s="258"/>
      <c r="W389" s="270"/>
      <c r="X389" s="257"/>
      <c r="Y389" s="257"/>
      <c r="Z389" s="270"/>
      <c r="AA389" s="257"/>
      <c r="AB389" s="258"/>
      <c r="AC389" s="270"/>
      <c r="AD389" s="257" t="s">
        <v>8</v>
      </c>
      <c r="AE389" s="205">
        <v>3500</v>
      </c>
      <c r="AF389" s="281" t="s">
        <v>50</v>
      </c>
      <c r="AG389" s="257"/>
      <c r="AH389" s="257"/>
      <c r="AI389" s="270"/>
    </row>
    <row r="390" spans="2:35">
      <c r="B390" s="288">
        <v>20250421</v>
      </c>
      <c r="C390" s="261" t="s">
        <v>39</v>
      </c>
      <c r="D390" s="269">
        <v>1230</v>
      </c>
      <c r="E390" s="261">
        <v>7080</v>
      </c>
      <c r="F390" s="261"/>
      <c r="G390" s="269"/>
      <c r="H390" s="261">
        <v>3830</v>
      </c>
      <c r="I390" s="261"/>
      <c r="J390" s="269"/>
      <c r="K390" s="261">
        <v>-2901</v>
      </c>
      <c r="L390" s="261">
        <v>-2901</v>
      </c>
      <c r="M390" s="269">
        <v>349</v>
      </c>
      <c r="N390" s="261" t="s">
        <v>47</v>
      </c>
      <c r="O390" s="269" t="s">
        <v>45</v>
      </c>
      <c r="P390" s="197" t="str">
        <f t="shared" si="15"/>
        <v>NA</v>
      </c>
      <c r="Q390" s="257" t="str">
        <f t="shared" si="16"/>
        <v>NA</v>
      </c>
      <c r="R390" s="272">
        <f t="shared" si="17"/>
        <v>0</v>
      </c>
      <c r="S390" s="264"/>
      <c r="T390" s="260"/>
      <c r="U390" s="280"/>
      <c r="V390" s="258"/>
      <c r="W390" s="270"/>
      <c r="X390" s="257"/>
      <c r="Y390" s="257"/>
      <c r="Z390" s="270"/>
      <c r="AA390" s="257"/>
      <c r="AB390" s="258"/>
      <c r="AC390" s="270"/>
      <c r="AD390" s="257" t="s">
        <v>8</v>
      </c>
      <c r="AE390" s="205">
        <v>3500</v>
      </c>
      <c r="AF390" s="281" t="s">
        <v>50</v>
      </c>
      <c r="AG390" s="257"/>
      <c r="AH390" s="257"/>
      <c r="AI390" s="270"/>
    </row>
    <row r="391" spans="2:35">
      <c r="B391" s="288">
        <v>20250421</v>
      </c>
      <c r="C391" s="261" t="s">
        <v>39</v>
      </c>
      <c r="D391" s="269">
        <v>1330</v>
      </c>
      <c r="E391" s="261">
        <v>7080</v>
      </c>
      <c r="F391" s="261"/>
      <c r="G391" s="269"/>
      <c r="H391" s="261">
        <v>3830</v>
      </c>
      <c r="I391" s="261"/>
      <c r="J391" s="269"/>
      <c r="K391" s="261">
        <v>-2901</v>
      </c>
      <c r="L391" s="261">
        <v>-2901</v>
      </c>
      <c r="M391" s="269">
        <v>349</v>
      </c>
      <c r="N391" s="261" t="s">
        <v>47</v>
      </c>
      <c r="O391" s="269" t="s">
        <v>45</v>
      </c>
      <c r="P391" s="197" t="str">
        <f t="shared" si="15"/>
        <v>NA</v>
      </c>
      <c r="Q391" s="257" t="str">
        <f t="shared" si="16"/>
        <v>NA</v>
      </c>
      <c r="R391" s="272">
        <f t="shared" si="17"/>
        <v>0</v>
      </c>
      <c r="S391" s="264"/>
      <c r="T391" s="260"/>
      <c r="U391" s="280"/>
      <c r="V391" s="258"/>
      <c r="W391" s="270"/>
      <c r="X391" s="257"/>
      <c r="Y391" s="257"/>
      <c r="Z391" s="270"/>
      <c r="AA391" s="257"/>
      <c r="AB391" s="258"/>
      <c r="AC391" s="270"/>
      <c r="AD391" s="257" t="s">
        <v>8</v>
      </c>
      <c r="AE391" s="205">
        <v>3500</v>
      </c>
      <c r="AF391" s="281" t="s">
        <v>50</v>
      </c>
      <c r="AG391" s="257"/>
      <c r="AH391" s="257"/>
      <c r="AI391" s="270"/>
    </row>
    <row r="392" spans="2:35">
      <c r="B392" s="288">
        <v>20250421</v>
      </c>
      <c r="C392" s="261" t="s">
        <v>39</v>
      </c>
      <c r="D392" s="269">
        <v>1430</v>
      </c>
      <c r="E392" s="261">
        <v>7080</v>
      </c>
      <c r="F392" s="261"/>
      <c r="G392" s="269"/>
      <c r="H392" s="261">
        <v>3830</v>
      </c>
      <c r="I392" s="261"/>
      <c r="J392" s="269"/>
      <c r="K392" s="261">
        <v>-2901</v>
      </c>
      <c r="L392" s="261">
        <v>-2901</v>
      </c>
      <c r="M392" s="269">
        <v>349</v>
      </c>
      <c r="N392" s="261" t="s">
        <v>47</v>
      </c>
      <c r="O392" s="269" t="s">
        <v>45</v>
      </c>
      <c r="P392" s="197" t="str">
        <f t="shared" si="15"/>
        <v>NA</v>
      </c>
      <c r="Q392" s="257" t="str">
        <f t="shared" si="16"/>
        <v>NA</v>
      </c>
      <c r="R392" s="272">
        <f t="shared" si="17"/>
        <v>0</v>
      </c>
      <c r="S392" s="264"/>
      <c r="T392" s="260"/>
      <c r="U392" s="280"/>
      <c r="V392" s="258"/>
      <c r="W392" s="270"/>
      <c r="X392" s="257"/>
      <c r="Y392" s="257"/>
      <c r="Z392" s="270"/>
      <c r="AA392" s="257"/>
      <c r="AB392" s="258"/>
      <c r="AC392" s="270"/>
      <c r="AD392" s="257" t="s">
        <v>8</v>
      </c>
      <c r="AE392" s="205">
        <v>3500</v>
      </c>
      <c r="AF392" s="281" t="s">
        <v>50</v>
      </c>
      <c r="AG392" s="257"/>
      <c r="AH392" s="257"/>
      <c r="AI392" s="270"/>
    </row>
    <row r="393" spans="2:35">
      <c r="B393" s="288">
        <v>20250421</v>
      </c>
      <c r="C393" s="261" t="s">
        <v>39</v>
      </c>
      <c r="D393" s="269">
        <v>1530</v>
      </c>
      <c r="E393" s="261">
        <v>9250</v>
      </c>
      <c r="F393" s="261"/>
      <c r="G393" s="269"/>
      <c r="H393" s="261">
        <v>3830</v>
      </c>
      <c r="I393" s="261"/>
      <c r="J393" s="269"/>
      <c r="K393" s="261">
        <v>0</v>
      </c>
      <c r="L393" s="261">
        <v>0</v>
      </c>
      <c r="M393" s="269">
        <v>0</v>
      </c>
      <c r="N393" s="261" t="s">
        <v>53</v>
      </c>
      <c r="O393" s="269" t="s">
        <v>45</v>
      </c>
      <c r="P393" s="197" t="str">
        <f t="shared" ref="P393:P456" si="18">IF(AND(ISNUMBER(D393),ISNUMBER(G393),ISBLANK(E393)),D393-G393,"NA")</f>
        <v>NA</v>
      </c>
      <c r="Q393" s="257" t="str">
        <f t="shared" ref="Q393:Q456" si="19">IF(AND(ISNUMBER(O393),ISNUMBER(P393),ISBLANK(B393)),P393+O393,"NA")</f>
        <v>NA</v>
      </c>
      <c r="R393" s="272">
        <f t="shared" ref="R393:R456" si="20">IF(J393&lt;0,0,IF(J393=H393,J393,J393-(I393-J393)))</f>
        <v>0</v>
      </c>
      <c r="S393" s="264"/>
      <c r="T393" s="260"/>
      <c r="U393" s="280"/>
      <c r="V393" s="258"/>
      <c r="W393" s="270"/>
      <c r="X393" s="257"/>
      <c r="Y393" s="257"/>
      <c r="Z393" s="270"/>
      <c r="AA393" s="257"/>
      <c r="AB393" s="258"/>
      <c r="AC393" s="270"/>
      <c r="AD393" s="257" t="s">
        <v>8</v>
      </c>
      <c r="AE393" s="205">
        <v>3500</v>
      </c>
      <c r="AF393" s="281" t="s">
        <v>50</v>
      </c>
      <c r="AG393" s="257"/>
      <c r="AH393" s="257"/>
      <c r="AI393" s="270"/>
    </row>
    <row r="394" spans="2:35">
      <c r="B394" s="288">
        <v>20250421</v>
      </c>
      <c r="C394" s="261" t="s">
        <v>39</v>
      </c>
      <c r="D394" s="269">
        <v>1630</v>
      </c>
      <c r="E394" s="261">
        <v>9250</v>
      </c>
      <c r="F394" s="261"/>
      <c r="G394" s="269"/>
      <c r="H394" s="261">
        <v>3830</v>
      </c>
      <c r="I394" s="261"/>
      <c r="J394" s="269"/>
      <c r="K394" s="261">
        <v>0</v>
      </c>
      <c r="L394" s="261">
        <v>0</v>
      </c>
      <c r="M394" s="269">
        <v>0</v>
      </c>
      <c r="N394" s="261" t="s">
        <v>53</v>
      </c>
      <c r="O394" s="269" t="s">
        <v>45</v>
      </c>
      <c r="P394" s="197" t="str">
        <f t="shared" si="18"/>
        <v>NA</v>
      </c>
      <c r="Q394" s="257" t="str">
        <f t="shared" si="19"/>
        <v>NA</v>
      </c>
      <c r="R394" s="272">
        <f t="shared" si="20"/>
        <v>0</v>
      </c>
      <c r="S394" s="264"/>
      <c r="T394" s="260"/>
      <c r="U394" s="280"/>
      <c r="V394" s="258"/>
      <c r="W394" s="270"/>
      <c r="X394" s="257"/>
      <c r="Y394" s="257"/>
      <c r="Z394" s="270"/>
      <c r="AA394" s="257"/>
      <c r="AB394" s="258"/>
      <c r="AC394" s="270"/>
      <c r="AD394" s="257" t="s">
        <v>8</v>
      </c>
      <c r="AE394" s="205">
        <v>3500</v>
      </c>
      <c r="AF394" s="281" t="s">
        <v>50</v>
      </c>
      <c r="AG394" s="257"/>
      <c r="AH394" s="257"/>
      <c r="AI394" s="270"/>
    </row>
    <row r="395" spans="2:35">
      <c r="B395" s="288">
        <v>20250421</v>
      </c>
      <c r="C395" s="261" t="s">
        <v>39</v>
      </c>
      <c r="D395" s="269">
        <v>1730</v>
      </c>
      <c r="E395" s="261">
        <v>9250</v>
      </c>
      <c r="F395" s="261"/>
      <c r="G395" s="269"/>
      <c r="H395" s="261">
        <v>3830</v>
      </c>
      <c r="I395" s="261"/>
      <c r="J395" s="269"/>
      <c r="K395" s="261">
        <v>0</v>
      </c>
      <c r="L395" s="261">
        <v>0</v>
      </c>
      <c r="M395" s="269">
        <v>0</v>
      </c>
      <c r="N395" s="261" t="s">
        <v>53</v>
      </c>
      <c r="O395" s="269" t="s">
        <v>45</v>
      </c>
      <c r="P395" s="197" t="str">
        <f t="shared" si="18"/>
        <v>NA</v>
      </c>
      <c r="Q395" s="257" t="str">
        <f t="shared" si="19"/>
        <v>NA</v>
      </c>
      <c r="R395" s="272">
        <f t="shared" si="20"/>
        <v>0</v>
      </c>
      <c r="S395" s="264"/>
      <c r="T395" s="260"/>
      <c r="U395" s="280"/>
      <c r="V395" s="258"/>
      <c r="W395" s="270"/>
      <c r="X395" s="257"/>
      <c r="Y395" s="257"/>
      <c r="Z395" s="270"/>
      <c r="AA395" s="257"/>
      <c r="AB395" s="258"/>
      <c r="AC395" s="270"/>
      <c r="AD395" s="257" t="s">
        <v>8</v>
      </c>
      <c r="AE395" s="205">
        <v>3500</v>
      </c>
      <c r="AF395" s="281" t="s">
        <v>50</v>
      </c>
      <c r="AG395" s="257"/>
      <c r="AH395" s="257"/>
      <c r="AI395" s="270"/>
    </row>
    <row r="396" spans="2:35">
      <c r="B396" s="288">
        <v>20250421</v>
      </c>
      <c r="C396" s="261" t="s">
        <v>39</v>
      </c>
      <c r="D396" s="269">
        <v>1830</v>
      </c>
      <c r="E396" s="261">
        <v>7080</v>
      </c>
      <c r="F396" s="261"/>
      <c r="G396" s="269"/>
      <c r="H396" s="261">
        <v>3830</v>
      </c>
      <c r="I396" s="261"/>
      <c r="J396" s="269"/>
      <c r="K396" s="261">
        <v>-4944</v>
      </c>
      <c r="L396" s="261">
        <v>-4944</v>
      </c>
      <c r="M396" s="269">
        <v>-1694</v>
      </c>
      <c r="N396" s="261" t="s">
        <v>47</v>
      </c>
      <c r="O396" s="269" t="s">
        <v>45</v>
      </c>
      <c r="P396" s="197" t="str">
        <f t="shared" si="18"/>
        <v>NA</v>
      </c>
      <c r="Q396" s="257" t="str">
        <f t="shared" si="19"/>
        <v>NA</v>
      </c>
      <c r="R396" s="272">
        <f t="shared" si="20"/>
        <v>0</v>
      </c>
      <c r="S396" s="264"/>
      <c r="T396" s="260"/>
      <c r="U396" s="280"/>
      <c r="V396" s="258"/>
      <c r="W396" s="270"/>
      <c r="X396" s="257"/>
      <c r="Y396" s="257"/>
      <c r="Z396" s="270"/>
      <c r="AA396" s="257"/>
      <c r="AB396" s="258"/>
      <c r="AC396" s="270"/>
      <c r="AD396" s="257" t="s">
        <v>8</v>
      </c>
      <c r="AE396" s="205">
        <v>3500</v>
      </c>
      <c r="AF396" s="281" t="s">
        <v>50</v>
      </c>
      <c r="AG396" s="257"/>
      <c r="AH396" s="257"/>
      <c r="AI396" s="270"/>
    </row>
    <row r="397" spans="2:35">
      <c r="B397" s="288">
        <v>20250421</v>
      </c>
      <c r="C397" s="261" t="s">
        <v>39</v>
      </c>
      <c r="D397" s="269">
        <v>1930</v>
      </c>
      <c r="E397" s="261">
        <v>7080</v>
      </c>
      <c r="F397" s="261"/>
      <c r="G397" s="269"/>
      <c r="H397" s="261">
        <v>5330</v>
      </c>
      <c r="I397" s="261"/>
      <c r="J397" s="269"/>
      <c r="K397" s="261">
        <v>-4944</v>
      </c>
      <c r="L397" s="261">
        <v>-4944</v>
      </c>
      <c r="M397" s="269">
        <v>-3203</v>
      </c>
      <c r="N397" s="261" t="s">
        <v>47</v>
      </c>
      <c r="O397" s="269" t="s">
        <v>52</v>
      </c>
      <c r="P397" s="197" t="str">
        <f t="shared" si="18"/>
        <v>NA</v>
      </c>
      <c r="Q397" s="257" t="str">
        <f t="shared" si="19"/>
        <v>NA</v>
      </c>
      <c r="R397" s="272">
        <f t="shared" si="20"/>
        <v>0</v>
      </c>
      <c r="S397" s="204" t="s">
        <v>87</v>
      </c>
      <c r="T397" s="204" t="s">
        <v>52</v>
      </c>
      <c r="U397" s="280"/>
      <c r="V397" s="258"/>
      <c r="W397" s="270"/>
      <c r="X397" s="257"/>
      <c r="Y397" s="257"/>
      <c r="Z397" s="270"/>
      <c r="AA397" s="257"/>
      <c r="AB397" s="258"/>
      <c r="AC397" s="270"/>
      <c r="AD397" s="257"/>
      <c r="AE397" s="257"/>
      <c r="AF397" s="270"/>
      <c r="AG397" s="257"/>
      <c r="AH397" s="257"/>
      <c r="AI397" s="270"/>
    </row>
    <row r="398" spans="2:35">
      <c r="B398" s="288">
        <v>20250421</v>
      </c>
      <c r="C398" s="261" t="s">
        <v>39</v>
      </c>
      <c r="D398" s="269">
        <v>2030</v>
      </c>
      <c r="E398" s="261">
        <v>7080</v>
      </c>
      <c r="F398" s="261"/>
      <c r="G398" s="269"/>
      <c r="H398" s="261">
        <v>6830</v>
      </c>
      <c r="I398" s="261"/>
      <c r="J398" s="269"/>
      <c r="K398" s="261">
        <v>-4944</v>
      </c>
      <c r="L398" s="261">
        <v>-4944</v>
      </c>
      <c r="M398" s="269">
        <v>-4696</v>
      </c>
      <c r="N398" s="261" t="s">
        <v>47</v>
      </c>
      <c r="O398" s="269" t="s">
        <v>52</v>
      </c>
      <c r="P398" s="197" t="str">
        <f t="shared" si="18"/>
        <v>NA</v>
      </c>
      <c r="Q398" s="257" t="str">
        <f t="shared" si="19"/>
        <v>NA</v>
      </c>
      <c r="R398" s="272">
        <f t="shared" si="20"/>
        <v>0</v>
      </c>
      <c r="S398" s="204" t="s">
        <v>87</v>
      </c>
      <c r="T398" s="204" t="s">
        <v>52</v>
      </c>
      <c r="U398" s="280"/>
      <c r="V398" s="258"/>
      <c r="W398" s="270"/>
      <c r="X398" s="257"/>
      <c r="Y398" s="257"/>
      <c r="Z398" s="270"/>
      <c r="AA398" s="257"/>
      <c r="AB398" s="257"/>
      <c r="AC398" s="270"/>
      <c r="AD398" s="257"/>
      <c r="AE398" s="257"/>
      <c r="AF398" s="270"/>
      <c r="AG398" s="257"/>
      <c r="AH398" s="257"/>
      <c r="AI398" s="270"/>
    </row>
    <row r="399" spans="2:35">
      <c r="B399" s="288">
        <v>20250422</v>
      </c>
      <c r="C399" s="261" t="s">
        <v>39</v>
      </c>
      <c r="D399" s="269">
        <v>330</v>
      </c>
      <c r="E399" s="261">
        <v>9250</v>
      </c>
      <c r="F399" s="261"/>
      <c r="G399" s="269"/>
      <c r="H399" s="261">
        <v>8680</v>
      </c>
      <c r="I399" s="261"/>
      <c r="J399" s="269"/>
      <c r="K399" s="261">
        <v>0</v>
      </c>
      <c r="L399" s="261">
        <v>0</v>
      </c>
      <c r="M399" s="269">
        <v>0</v>
      </c>
      <c r="N399" s="261" t="s">
        <v>53</v>
      </c>
      <c r="O399" s="269" t="s">
        <v>52</v>
      </c>
      <c r="P399" s="197" t="str">
        <f t="shared" si="18"/>
        <v>NA</v>
      </c>
      <c r="Q399" s="257" t="str">
        <f t="shared" si="19"/>
        <v>NA</v>
      </c>
      <c r="R399" s="272">
        <f t="shared" si="20"/>
        <v>0</v>
      </c>
      <c r="S399" s="204" t="s">
        <v>87</v>
      </c>
      <c r="T399" s="204" t="s">
        <v>52</v>
      </c>
      <c r="U399" s="280"/>
      <c r="V399" s="258"/>
      <c r="W399" s="270"/>
      <c r="X399" s="257"/>
      <c r="Y399" s="257"/>
      <c r="Z399" s="270"/>
      <c r="AA399" s="257"/>
      <c r="AB399" s="257"/>
      <c r="AC399" s="270"/>
      <c r="AD399" s="257"/>
      <c r="AE399" s="257"/>
      <c r="AF399" s="270"/>
      <c r="AG399" s="257"/>
      <c r="AH399" s="257"/>
      <c r="AI399" s="270"/>
    </row>
    <row r="400" spans="2:35">
      <c r="B400" s="288">
        <v>20250422</v>
      </c>
      <c r="C400" s="261" t="s">
        <v>39</v>
      </c>
      <c r="D400" s="269">
        <v>530</v>
      </c>
      <c r="E400" s="261">
        <v>9250</v>
      </c>
      <c r="F400" s="261"/>
      <c r="G400" s="269"/>
      <c r="H400" s="261">
        <v>8031</v>
      </c>
      <c r="I400" s="261"/>
      <c r="J400" s="269"/>
      <c r="K400" s="261">
        <v>0</v>
      </c>
      <c r="L400" s="261">
        <v>0</v>
      </c>
      <c r="M400" s="269">
        <v>0</v>
      </c>
      <c r="N400" s="261" t="s">
        <v>53</v>
      </c>
      <c r="O400" s="269" t="s">
        <v>52</v>
      </c>
      <c r="P400" s="197" t="str">
        <f t="shared" si="18"/>
        <v>NA</v>
      </c>
      <c r="Q400" s="257" t="str">
        <f t="shared" si="19"/>
        <v>NA</v>
      </c>
      <c r="R400" s="272">
        <f t="shared" si="20"/>
        <v>0</v>
      </c>
      <c r="S400" s="204" t="s">
        <v>87</v>
      </c>
      <c r="T400" s="204" t="s">
        <v>52</v>
      </c>
      <c r="U400" s="280"/>
      <c r="V400" s="258"/>
      <c r="W400" s="270"/>
      <c r="X400" s="257"/>
      <c r="Y400" s="257"/>
      <c r="Z400" s="270"/>
      <c r="AA400" s="257" t="s">
        <v>7</v>
      </c>
      <c r="AB400" s="258">
        <v>1600</v>
      </c>
      <c r="AC400" s="270" t="s">
        <v>57</v>
      </c>
      <c r="AD400" s="257"/>
      <c r="AE400" s="257"/>
      <c r="AF400" s="270"/>
      <c r="AG400" s="257"/>
      <c r="AH400" s="257"/>
      <c r="AI400" s="270"/>
    </row>
    <row r="401" spans="2:35">
      <c r="B401" s="288">
        <v>20250422</v>
      </c>
      <c r="C401" s="261" t="s">
        <v>39</v>
      </c>
      <c r="D401" s="269">
        <v>630</v>
      </c>
      <c r="E401" s="261">
        <v>9050</v>
      </c>
      <c r="F401" s="261"/>
      <c r="G401" s="269"/>
      <c r="H401" s="261">
        <v>6531</v>
      </c>
      <c r="I401" s="261"/>
      <c r="J401" s="269"/>
      <c r="K401" s="261">
        <v>0</v>
      </c>
      <c r="L401" s="261">
        <v>0</v>
      </c>
      <c r="M401" s="269">
        <v>0</v>
      </c>
      <c r="N401" s="261" t="s">
        <v>53</v>
      </c>
      <c r="O401" s="269" t="s">
        <v>45</v>
      </c>
      <c r="P401" s="197" t="str">
        <f t="shared" si="18"/>
        <v>NA</v>
      </c>
      <c r="Q401" s="257" t="str">
        <f t="shared" si="19"/>
        <v>NA</v>
      </c>
      <c r="R401" s="272">
        <f t="shared" si="20"/>
        <v>0</v>
      </c>
      <c r="S401" s="264"/>
      <c r="T401" s="260"/>
      <c r="U401" s="280"/>
      <c r="V401" s="258"/>
      <c r="W401" s="270"/>
      <c r="X401" s="257"/>
      <c r="Y401" s="257"/>
      <c r="Z401" s="270"/>
      <c r="AA401" s="257" t="s">
        <v>7</v>
      </c>
      <c r="AB401" s="258">
        <v>1600</v>
      </c>
      <c r="AC401" s="270" t="s">
        <v>57</v>
      </c>
      <c r="AD401" s="257" t="s">
        <v>8</v>
      </c>
      <c r="AE401" s="205">
        <v>6201</v>
      </c>
      <c r="AF401" s="281" t="s">
        <v>50</v>
      </c>
      <c r="AG401" s="257" t="s">
        <v>9</v>
      </c>
      <c r="AH401" s="205">
        <v>7010</v>
      </c>
      <c r="AI401" s="281" t="s">
        <v>51</v>
      </c>
    </row>
    <row r="402" spans="2:35">
      <c r="B402" s="288">
        <v>20250422</v>
      </c>
      <c r="C402" s="261" t="s">
        <v>39</v>
      </c>
      <c r="D402" s="269">
        <v>730</v>
      </c>
      <c r="E402" s="261">
        <v>9160</v>
      </c>
      <c r="F402" s="261"/>
      <c r="G402" s="269"/>
      <c r="H402" s="261">
        <v>5531</v>
      </c>
      <c r="I402" s="261"/>
      <c r="J402" s="269"/>
      <c r="K402" s="261">
        <v>0</v>
      </c>
      <c r="L402" s="261">
        <v>0</v>
      </c>
      <c r="M402" s="269">
        <v>0</v>
      </c>
      <c r="N402" s="261" t="s">
        <v>53</v>
      </c>
      <c r="O402" s="269" t="s">
        <v>45</v>
      </c>
      <c r="P402" s="197" t="str">
        <f t="shared" si="18"/>
        <v>NA</v>
      </c>
      <c r="Q402" s="257" t="str">
        <f t="shared" si="19"/>
        <v>NA</v>
      </c>
      <c r="R402" s="272">
        <f t="shared" si="20"/>
        <v>0</v>
      </c>
      <c r="S402" s="264"/>
      <c r="T402" s="260"/>
      <c r="U402" s="280"/>
      <c r="V402" s="258"/>
      <c r="W402" s="270"/>
      <c r="X402" s="257"/>
      <c r="Y402" s="257"/>
      <c r="Z402" s="270"/>
      <c r="AA402" s="257" t="s">
        <v>7</v>
      </c>
      <c r="AB402" s="258">
        <v>1600</v>
      </c>
      <c r="AC402" s="270" t="s">
        <v>57</v>
      </c>
      <c r="AD402" s="257" t="s">
        <v>8</v>
      </c>
      <c r="AE402" s="205">
        <v>6000</v>
      </c>
      <c r="AF402" s="281" t="s">
        <v>50</v>
      </c>
      <c r="AG402" s="257" t="s">
        <v>9</v>
      </c>
      <c r="AH402" s="205">
        <v>7093</v>
      </c>
      <c r="AI402" s="281" t="s">
        <v>51</v>
      </c>
    </row>
    <row r="403" spans="2:35">
      <c r="B403" s="288">
        <v>20250422</v>
      </c>
      <c r="C403" s="261" t="s">
        <v>39</v>
      </c>
      <c r="D403" s="269">
        <v>830</v>
      </c>
      <c r="E403" s="261">
        <v>9160</v>
      </c>
      <c r="F403" s="261"/>
      <c r="G403" s="269"/>
      <c r="H403" s="261">
        <v>5531</v>
      </c>
      <c r="I403" s="261"/>
      <c r="J403" s="269"/>
      <c r="K403" s="261">
        <v>0</v>
      </c>
      <c r="L403" s="261">
        <v>0</v>
      </c>
      <c r="M403" s="269">
        <v>0</v>
      </c>
      <c r="N403" s="261" t="s">
        <v>53</v>
      </c>
      <c r="O403" s="269" t="s">
        <v>45</v>
      </c>
      <c r="P403" s="197" t="str">
        <f t="shared" si="18"/>
        <v>NA</v>
      </c>
      <c r="Q403" s="257" t="str">
        <f t="shared" si="19"/>
        <v>NA</v>
      </c>
      <c r="R403" s="272">
        <f t="shared" si="20"/>
        <v>0</v>
      </c>
      <c r="S403" s="264"/>
      <c r="T403" s="260"/>
      <c r="U403" s="280"/>
      <c r="V403" s="258"/>
      <c r="W403" s="270"/>
      <c r="X403" s="257"/>
      <c r="Y403" s="257"/>
      <c r="Z403" s="270"/>
      <c r="AA403" s="257" t="s">
        <v>7</v>
      </c>
      <c r="AB403" s="258">
        <v>1600</v>
      </c>
      <c r="AC403" s="270" t="s">
        <v>57</v>
      </c>
      <c r="AD403" s="257" t="s">
        <v>8</v>
      </c>
      <c r="AE403" s="205">
        <v>6000</v>
      </c>
      <c r="AF403" s="281" t="s">
        <v>50</v>
      </c>
      <c r="AG403" s="257" t="s">
        <v>9</v>
      </c>
      <c r="AH403" s="205">
        <v>7093</v>
      </c>
      <c r="AI403" s="281" t="s">
        <v>51</v>
      </c>
    </row>
    <row r="404" spans="2:35">
      <c r="B404" s="288">
        <v>20250422</v>
      </c>
      <c r="C404" s="261" t="s">
        <v>39</v>
      </c>
      <c r="D404" s="269">
        <v>930</v>
      </c>
      <c r="E404" s="261">
        <v>9160</v>
      </c>
      <c r="F404" s="261"/>
      <c r="G404" s="269"/>
      <c r="H404" s="261">
        <v>6167</v>
      </c>
      <c r="I404" s="261"/>
      <c r="J404" s="269"/>
      <c r="K404" s="261">
        <v>0</v>
      </c>
      <c r="L404" s="261">
        <v>0</v>
      </c>
      <c r="M404" s="269">
        <v>0</v>
      </c>
      <c r="N404" s="261" t="s">
        <v>53</v>
      </c>
      <c r="O404" s="269" t="s">
        <v>45</v>
      </c>
      <c r="P404" s="197" t="str">
        <f t="shared" si="18"/>
        <v>NA</v>
      </c>
      <c r="Q404" s="257" t="str">
        <f t="shared" si="19"/>
        <v>NA</v>
      </c>
      <c r="R404" s="272">
        <f t="shared" si="20"/>
        <v>0</v>
      </c>
      <c r="S404" s="264"/>
      <c r="T404" s="260"/>
      <c r="U404" s="280"/>
      <c r="V404" s="258"/>
      <c r="W404" s="270"/>
      <c r="X404" s="257"/>
      <c r="Y404" s="257"/>
      <c r="Z404" s="270"/>
      <c r="AA404" s="257" t="s">
        <v>7</v>
      </c>
      <c r="AB404" s="258">
        <v>1600</v>
      </c>
      <c r="AC404" s="270" t="s">
        <v>57</v>
      </c>
      <c r="AD404" s="257"/>
      <c r="AE404" s="257"/>
      <c r="AF404" s="270"/>
      <c r="AG404" s="257" t="s">
        <v>9</v>
      </c>
      <c r="AH404" s="205">
        <v>7093</v>
      </c>
      <c r="AI404" s="281" t="s">
        <v>51</v>
      </c>
    </row>
    <row r="405" spans="2:35">
      <c r="B405" s="288">
        <v>20250422</v>
      </c>
      <c r="C405" s="261" t="s">
        <v>39</v>
      </c>
      <c r="D405" s="269">
        <v>1030</v>
      </c>
      <c r="E405" s="261">
        <v>9160</v>
      </c>
      <c r="F405" s="261"/>
      <c r="G405" s="269"/>
      <c r="H405" s="261">
        <v>6884</v>
      </c>
      <c r="I405" s="261"/>
      <c r="J405" s="269"/>
      <c r="K405" s="261">
        <v>0</v>
      </c>
      <c r="L405" s="261">
        <v>0</v>
      </c>
      <c r="M405" s="269">
        <v>0</v>
      </c>
      <c r="N405" s="261" t="s">
        <v>53</v>
      </c>
      <c r="O405" s="269" t="s">
        <v>45</v>
      </c>
      <c r="P405" s="197" t="str">
        <f t="shared" si="18"/>
        <v>NA</v>
      </c>
      <c r="Q405" s="257" t="str">
        <f t="shared" si="19"/>
        <v>NA</v>
      </c>
      <c r="R405" s="272">
        <f t="shared" si="20"/>
        <v>0</v>
      </c>
      <c r="S405" s="264"/>
      <c r="T405" s="260"/>
      <c r="U405" s="280"/>
      <c r="V405" s="258"/>
      <c r="W405" s="270"/>
      <c r="X405" s="257"/>
      <c r="Y405" s="257"/>
      <c r="Z405" s="270"/>
      <c r="AA405" s="257" t="s">
        <v>7</v>
      </c>
      <c r="AB405" s="258">
        <v>1600</v>
      </c>
      <c r="AC405" s="270" t="s">
        <v>57</v>
      </c>
      <c r="AD405" s="257"/>
      <c r="AE405" s="257"/>
      <c r="AF405" s="270"/>
      <c r="AG405" s="257"/>
      <c r="AH405" s="257"/>
      <c r="AI405" s="270"/>
    </row>
    <row r="406" spans="2:35">
      <c r="B406" s="288">
        <v>20250422</v>
      </c>
      <c r="C406" s="261" t="s">
        <v>39</v>
      </c>
      <c r="D406" s="269">
        <v>1130</v>
      </c>
      <c r="E406" s="261">
        <v>9160</v>
      </c>
      <c r="F406" s="261"/>
      <c r="G406" s="269"/>
      <c r="H406" s="261">
        <v>6884</v>
      </c>
      <c r="I406" s="261"/>
      <c r="J406" s="269"/>
      <c r="K406" s="261">
        <v>0</v>
      </c>
      <c r="L406" s="261">
        <v>0</v>
      </c>
      <c r="M406" s="269">
        <v>0</v>
      </c>
      <c r="N406" s="261" t="s">
        <v>53</v>
      </c>
      <c r="O406" s="269" t="s">
        <v>45</v>
      </c>
      <c r="P406" s="197" t="str">
        <f t="shared" si="18"/>
        <v>NA</v>
      </c>
      <c r="Q406" s="257" t="str">
        <f t="shared" si="19"/>
        <v>NA</v>
      </c>
      <c r="R406" s="272">
        <f t="shared" si="20"/>
        <v>0</v>
      </c>
      <c r="S406" s="264"/>
      <c r="T406" s="260"/>
      <c r="U406" s="280"/>
      <c r="V406" s="258"/>
      <c r="W406" s="270"/>
      <c r="X406" s="257"/>
      <c r="Y406" s="257"/>
      <c r="Z406" s="270"/>
      <c r="AA406" s="257" t="s">
        <v>7</v>
      </c>
      <c r="AB406" s="258">
        <v>1600</v>
      </c>
      <c r="AC406" s="270" t="s">
        <v>57</v>
      </c>
      <c r="AD406" s="257"/>
      <c r="AE406" s="257"/>
      <c r="AF406" s="270"/>
      <c r="AG406" s="257"/>
      <c r="AH406" s="257"/>
      <c r="AI406" s="270"/>
    </row>
    <row r="407" spans="2:35">
      <c r="B407" s="288">
        <v>20250422</v>
      </c>
      <c r="C407" s="261" t="s">
        <v>39</v>
      </c>
      <c r="D407" s="269">
        <v>1230</v>
      </c>
      <c r="E407" s="261">
        <v>9160</v>
      </c>
      <c r="F407" s="261"/>
      <c r="G407" s="269"/>
      <c r="H407" s="261">
        <v>5531</v>
      </c>
      <c r="I407" s="261"/>
      <c r="J407" s="269"/>
      <c r="K407" s="261">
        <v>0</v>
      </c>
      <c r="L407" s="261">
        <v>0</v>
      </c>
      <c r="M407" s="269">
        <v>0</v>
      </c>
      <c r="N407" s="261" t="s">
        <v>53</v>
      </c>
      <c r="O407" s="269" t="s">
        <v>45</v>
      </c>
      <c r="P407" s="197" t="str">
        <f t="shared" si="18"/>
        <v>NA</v>
      </c>
      <c r="Q407" s="257" t="str">
        <f t="shared" si="19"/>
        <v>NA</v>
      </c>
      <c r="R407" s="272">
        <f t="shared" si="20"/>
        <v>0</v>
      </c>
      <c r="S407" s="264"/>
      <c r="T407" s="260"/>
      <c r="U407" s="280"/>
      <c r="V407" s="258"/>
      <c r="W407" s="270"/>
      <c r="X407" s="257"/>
      <c r="Y407" s="257"/>
      <c r="Z407" s="270"/>
      <c r="AA407" s="257" t="s">
        <v>7</v>
      </c>
      <c r="AB407" s="258">
        <v>1600</v>
      </c>
      <c r="AC407" s="270" t="s">
        <v>57</v>
      </c>
      <c r="AD407" s="257" t="s">
        <v>8</v>
      </c>
      <c r="AE407" s="205">
        <v>6000</v>
      </c>
      <c r="AF407" s="281" t="s">
        <v>50</v>
      </c>
      <c r="AG407" s="257"/>
      <c r="AH407" s="257"/>
      <c r="AI407" s="270"/>
    </row>
    <row r="408" spans="2:35">
      <c r="B408" s="288">
        <v>20250422</v>
      </c>
      <c r="C408" s="261" t="s">
        <v>39</v>
      </c>
      <c r="D408" s="269">
        <v>1330</v>
      </c>
      <c r="E408" s="261">
        <v>9160</v>
      </c>
      <c r="F408" s="261"/>
      <c r="G408" s="269"/>
      <c r="H408" s="261">
        <v>5531</v>
      </c>
      <c r="I408" s="261"/>
      <c r="J408" s="269"/>
      <c r="K408" s="261">
        <v>0</v>
      </c>
      <c r="L408" s="261">
        <v>0</v>
      </c>
      <c r="M408" s="269">
        <v>0</v>
      </c>
      <c r="N408" s="261" t="s">
        <v>53</v>
      </c>
      <c r="O408" s="269" t="s">
        <v>45</v>
      </c>
      <c r="P408" s="197" t="str">
        <f t="shared" si="18"/>
        <v>NA</v>
      </c>
      <c r="Q408" s="257" t="str">
        <f t="shared" si="19"/>
        <v>NA</v>
      </c>
      <c r="R408" s="272">
        <f t="shared" si="20"/>
        <v>0</v>
      </c>
      <c r="S408" s="264"/>
      <c r="T408" s="260"/>
      <c r="U408" s="280"/>
      <c r="V408" s="258"/>
      <c r="W408" s="270"/>
      <c r="X408" s="257"/>
      <c r="Y408" s="257"/>
      <c r="Z408" s="270"/>
      <c r="AA408" s="257" t="s">
        <v>7</v>
      </c>
      <c r="AB408" s="258">
        <v>1600</v>
      </c>
      <c r="AC408" s="270" t="s">
        <v>57</v>
      </c>
      <c r="AD408" s="257" t="s">
        <v>8</v>
      </c>
      <c r="AE408" s="205">
        <v>6000</v>
      </c>
      <c r="AF408" s="281" t="s">
        <v>50</v>
      </c>
      <c r="AG408" s="257"/>
      <c r="AH408" s="257"/>
      <c r="AI408" s="270"/>
    </row>
    <row r="409" spans="2:35">
      <c r="B409" s="288">
        <v>20250422</v>
      </c>
      <c r="C409" s="261" t="s">
        <v>39</v>
      </c>
      <c r="D409" s="269">
        <v>1430</v>
      </c>
      <c r="E409" s="261">
        <v>9160</v>
      </c>
      <c r="F409" s="261"/>
      <c r="G409" s="269"/>
      <c r="H409" s="261">
        <v>5531</v>
      </c>
      <c r="I409" s="261"/>
      <c r="J409" s="269"/>
      <c r="K409" s="261">
        <v>0</v>
      </c>
      <c r="L409" s="261">
        <v>0</v>
      </c>
      <c r="M409" s="269">
        <v>0</v>
      </c>
      <c r="N409" s="261" t="s">
        <v>53</v>
      </c>
      <c r="O409" s="269" t="s">
        <v>45</v>
      </c>
      <c r="P409" s="197" t="str">
        <f t="shared" si="18"/>
        <v>NA</v>
      </c>
      <c r="Q409" s="257" t="str">
        <f t="shared" si="19"/>
        <v>NA</v>
      </c>
      <c r="R409" s="272">
        <f t="shared" si="20"/>
        <v>0</v>
      </c>
      <c r="S409" s="264"/>
      <c r="T409" s="261"/>
      <c r="U409" s="280"/>
      <c r="V409" s="258"/>
      <c r="W409" s="270"/>
      <c r="X409" s="257"/>
      <c r="Y409" s="257"/>
      <c r="Z409" s="270"/>
      <c r="AA409" s="257" t="s">
        <v>7</v>
      </c>
      <c r="AB409" s="258">
        <v>1600</v>
      </c>
      <c r="AC409" s="270" t="s">
        <v>57</v>
      </c>
      <c r="AD409" s="257" t="s">
        <v>8</v>
      </c>
      <c r="AE409" s="205">
        <v>6000</v>
      </c>
      <c r="AF409" s="281" t="s">
        <v>50</v>
      </c>
      <c r="AG409" s="257"/>
      <c r="AH409" s="257"/>
      <c r="AI409" s="270"/>
    </row>
    <row r="410" spans="2:35">
      <c r="B410" s="288">
        <v>20250422</v>
      </c>
      <c r="C410" s="261" t="s">
        <v>39</v>
      </c>
      <c r="D410" s="269">
        <v>1530</v>
      </c>
      <c r="E410" s="261">
        <v>9160</v>
      </c>
      <c r="F410" s="261"/>
      <c r="G410" s="269"/>
      <c r="H410" s="261">
        <v>6884</v>
      </c>
      <c r="I410" s="261"/>
      <c r="J410" s="269"/>
      <c r="K410" s="261">
        <v>0</v>
      </c>
      <c r="L410" s="261">
        <v>0</v>
      </c>
      <c r="M410" s="269">
        <v>0</v>
      </c>
      <c r="N410" s="261" t="s">
        <v>53</v>
      </c>
      <c r="O410" s="269" t="s">
        <v>45</v>
      </c>
      <c r="P410" s="197" t="str">
        <f t="shared" si="18"/>
        <v>NA</v>
      </c>
      <c r="Q410" s="257" t="str">
        <f t="shared" si="19"/>
        <v>NA</v>
      </c>
      <c r="R410" s="272">
        <f t="shared" si="20"/>
        <v>0</v>
      </c>
      <c r="S410" s="264"/>
      <c r="T410" s="261"/>
      <c r="U410" s="280"/>
      <c r="V410" s="258"/>
      <c r="W410" s="270"/>
      <c r="X410" s="257"/>
      <c r="Y410" s="257"/>
      <c r="Z410" s="270"/>
      <c r="AA410" s="257" t="s">
        <v>7</v>
      </c>
      <c r="AB410" s="258">
        <v>1600</v>
      </c>
      <c r="AC410" s="270" t="s">
        <v>57</v>
      </c>
      <c r="AD410" s="257"/>
      <c r="AE410" s="257"/>
      <c r="AF410" s="270"/>
      <c r="AG410" s="257"/>
      <c r="AH410" s="257"/>
      <c r="AI410" s="270"/>
    </row>
    <row r="411" spans="2:35">
      <c r="B411" s="288">
        <v>20250422</v>
      </c>
      <c r="C411" s="261" t="s">
        <v>39</v>
      </c>
      <c r="D411" s="269">
        <v>1630</v>
      </c>
      <c r="E411" s="261">
        <v>9160</v>
      </c>
      <c r="F411" s="261"/>
      <c r="G411" s="269"/>
      <c r="H411" s="261">
        <v>6884</v>
      </c>
      <c r="I411" s="261"/>
      <c r="J411" s="269"/>
      <c r="K411" s="261">
        <v>0</v>
      </c>
      <c r="L411" s="261">
        <v>0</v>
      </c>
      <c r="M411" s="269">
        <v>0</v>
      </c>
      <c r="N411" s="261" t="s">
        <v>53</v>
      </c>
      <c r="O411" s="269" t="s">
        <v>45</v>
      </c>
      <c r="P411" s="197" t="str">
        <f t="shared" si="18"/>
        <v>NA</v>
      </c>
      <c r="Q411" s="257" t="str">
        <f t="shared" si="19"/>
        <v>NA</v>
      </c>
      <c r="R411" s="272">
        <f t="shared" si="20"/>
        <v>0</v>
      </c>
      <c r="S411" s="264"/>
      <c r="T411" s="260"/>
      <c r="U411" s="280"/>
      <c r="V411" s="258"/>
      <c r="W411" s="270"/>
      <c r="X411" s="257"/>
      <c r="Y411" s="257"/>
      <c r="Z411" s="270"/>
      <c r="AA411" s="257" t="s">
        <v>7</v>
      </c>
      <c r="AB411" s="257">
        <v>2000</v>
      </c>
      <c r="AC411" s="270" t="s">
        <v>57</v>
      </c>
      <c r="AD411" s="257"/>
      <c r="AE411" s="257"/>
      <c r="AF411" s="270"/>
      <c r="AG411" s="257"/>
      <c r="AH411" s="257"/>
      <c r="AI411" s="270"/>
    </row>
    <row r="412" spans="2:35">
      <c r="B412" s="288">
        <v>20250422</v>
      </c>
      <c r="C412" s="261" t="s">
        <v>39</v>
      </c>
      <c r="D412" s="269">
        <v>1730</v>
      </c>
      <c r="E412" s="261">
        <v>9160</v>
      </c>
      <c r="F412" s="261"/>
      <c r="G412" s="269"/>
      <c r="H412" s="261">
        <v>6167</v>
      </c>
      <c r="I412" s="261"/>
      <c r="J412" s="269"/>
      <c r="K412" s="261">
        <v>0</v>
      </c>
      <c r="L412" s="261">
        <v>0</v>
      </c>
      <c r="M412" s="269">
        <v>0</v>
      </c>
      <c r="N412" s="261" t="s">
        <v>53</v>
      </c>
      <c r="O412" s="269" t="s">
        <v>45</v>
      </c>
      <c r="P412" s="197" t="str">
        <f t="shared" si="18"/>
        <v>NA</v>
      </c>
      <c r="Q412" s="257" t="str">
        <f t="shared" si="19"/>
        <v>NA</v>
      </c>
      <c r="R412" s="272">
        <f t="shared" si="20"/>
        <v>0</v>
      </c>
      <c r="S412" s="264"/>
      <c r="T412" s="260"/>
      <c r="U412" s="280"/>
      <c r="V412" s="258"/>
      <c r="W412" s="270"/>
      <c r="X412" s="257"/>
      <c r="Y412" s="257"/>
      <c r="Z412" s="270"/>
      <c r="AA412" s="257" t="s">
        <v>7</v>
      </c>
      <c r="AB412" s="257">
        <v>2000</v>
      </c>
      <c r="AC412" s="270" t="s">
        <v>57</v>
      </c>
      <c r="AD412" s="257"/>
      <c r="AE412" s="257"/>
      <c r="AF412" s="270"/>
      <c r="AG412" s="257" t="s">
        <v>9</v>
      </c>
      <c r="AH412" s="205">
        <v>7093</v>
      </c>
      <c r="AI412" s="281" t="s">
        <v>51</v>
      </c>
    </row>
    <row r="413" spans="2:35">
      <c r="B413" s="288">
        <v>20250422</v>
      </c>
      <c r="C413" s="261" t="s">
        <v>39</v>
      </c>
      <c r="D413" s="269">
        <v>1830</v>
      </c>
      <c r="E413" s="261">
        <v>9360</v>
      </c>
      <c r="F413" s="261"/>
      <c r="G413" s="269"/>
      <c r="H413" s="261">
        <v>6727</v>
      </c>
      <c r="I413" s="261"/>
      <c r="J413" s="269"/>
      <c r="K413" s="261">
        <v>0</v>
      </c>
      <c r="L413" s="261">
        <v>0</v>
      </c>
      <c r="M413" s="269">
        <v>0</v>
      </c>
      <c r="N413" s="261" t="s">
        <v>53</v>
      </c>
      <c r="O413" s="269" t="s">
        <v>45</v>
      </c>
      <c r="P413" s="197" t="str">
        <f t="shared" si="18"/>
        <v>NA</v>
      </c>
      <c r="Q413" s="257" t="str">
        <f t="shared" si="19"/>
        <v>NA</v>
      </c>
      <c r="R413" s="272">
        <f t="shared" si="20"/>
        <v>0</v>
      </c>
      <c r="S413" s="264"/>
      <c r="T413" s="260"/>
      <c r="U413" s="280"/>
      <c r="V413" s="258"/>
      <c r="W413" s="270"/>
      <c r="X413" s="257"/>
      <c r="Y413" s="257"/>
      <c r="Z413" s="270"/>
      <c r="AA413" s="257" t="s">
        <v>7</v>
      </c>
      <c r="AB413" s="257">
        <v>2000</v>
      </c>
      <c r="AC413" s="270" t="s">
        <v>57</v>
      </c>
      <c r="AD413" s="257"/>
      <c r="AE413" s="257"/>
      <c r="AF413" s="270"/>
      <c r="AG413" s="257" t="s">
        <v>9</v>
      </c>
      <c r="AH413" s="205">
        <v>7253</v>
      </c>
      <c r="AI413" s="281" t="s">
        <v>51</v>
      </c>
    </row>
    <row r="414" spans="2:35">
      <c r="B414" s="288">
        <v>20250422</v>
      </c>
      <c r="C414" s="261" t="s">
        <v>39</v>
      </c>
      <c r="D414" s="269">
        <v>1930</v>
      </c>
      <c r="E414" s="261">
        <v>9360</v>
      </c>
      <c r="F414" s="261"/>
      <c r="G414" s="269"/>
      <c r="H414" s="261">
        <v>6727</v>
      </c>
      <c r="I414" s="261"/>
      <c r="J414" s="269"/>
      <c r="K414" s="261">
        <v>0</v>
      </c>
      <c r="L414" s="261">
        <v>0</v>
      </c>
      <c r="M414" s="269">
        <v>0</v>
      </c>
      <c r="N414" s="261" t="s">
        <v>53</v>
      </c>
      <c r="O414" s="269" t="s">
        <v>45</v>
      </c>
      <c r="P414" s="197" t="str">
        <f t="shared" si="18"/>
        <v>NA</v>
      </c>
      <c r="Q414" s="257" t="str">
        <f t="shared" si="19"/>
        <v>NA</v>
      </c>
      <c r="R414" s="272">
        <f t="shared" si="20"/>
        <v>0</v>
      </c>
      <c r="S414" s="264"/>
      <c r="T414" s="260"/>
      <c r="U414" s="280"/>
      <c r="V414" s="258"/>
      <c r="W414" s="270"/>
      <c r="X414" s="257"/>
      <c r="Y414" s="257"/>
      <c r="Z414" s="270"/>
      <c r="AA414" s="257" t="s">
        <v>7</v>
      </c>
      <c r="AB414" s="257">
        <v>2000</v>
      </c>
      <c r="AC414" s="270" t="s">
        <v>57</v>
      </c>
      <c r="AD414" s="257"/>
      <c r="AE414" s="257"/>
      <c r="AF414" s="270"/>
      <c r="AG414" s="257" t="s">
        <v>9</v>
      </c>
      <c r="AH414" s="205">
        <v>7253</v>
      </c>
      <c r="AI414" s="281" t="s">
        <v>51</v>
      </c>
    </row>
    <row r="415" spans="2:35">
      <c r="B415" s="288">
        <v>20250422</v>
      </c>
      <c r="C415" s="261" t="s">
        <v>39</v>
      </c>
      <c r="D415" s="269">
        <v>2030</v>
      </c>
      <c r="E415" s="261">
        <v>9360</v>
      </c>
      <c r="F415" s="261"/>
      <c r="G415" s="269"/>
      <c r="H415" s="261">
        <v>6727</v>
      </c>
      <c r="I415" s="261"/>
      <c r="J415" s="269"/>
      <c r="K415" s="261">
        <v>0</v>
      </c>
      <c r="L415" s="261">
        <v>0</v>
      </c>
      <c r="M415" s="269">
        <v>0</v>
      </c>
      <c r="N415" s="261" t="s">
        <v>53</v>
      </c>
      <c r="O415" s="269" t="s">
        <v>45</v>
      </c>
      <c r="P415" s="197" t="str">
        <f t="shared" si="18"/>
        <v>NA</v>
      </c>
      <c r="Q415" s="257" t="str">
        <f t="shared" si="19"/>
        <v>NA</v>
      </c>
      <c r="R415" s="272">
        <f t="shared" si="20"/>
        <v>0</v>
      </c>
      <c r="S415" s="264"/>
      <c r="T415" s="260"/>
      <c r="U415" s="280"/>
      <c r="V415" s="258"/>
      <c r="W415" s="270"/>
      <c r="X415" s="257"/>
      <c r="Y415" s="257"/>
      <c r="Z415" s="270"/>
      <c r="AA415" s="257" t="s">
        <v>7</v>
      </c>
      <c r="AB415" s="257">
        <v>2000</v>
      </c>
      <c r="AC415" s="270" t="s">
        <v>57</v>
      </c>
      <c r="AD415" s="257"/>
      <c r="AE415" s="257"/>
      <c r="AF415" s="270"/>
      <c r="AG415" s="257" t="s">
        <v>9</v>
      </c>
      <c r="AH415" s="205">
        <v>7253</v>
      </c>
      <c r="AI415" s="281" t="s">
        <v>51</v>
      </c>
    </row>
    <row r="416" spans="2:35">
      <c r="B416" s="288">
        <v>20250422</v>
      </c>
      <c r="C416" s="261" t="s">
        <v>39</v>
      </c>
      <c r="D416" s="269">
        <v>2130</v>
      </c>
      <c r="E416" s="261">
        <v>9360</v>
      </c>
      <c r="F416" s="261"/>
      <c r="G416" s="269"/>
      <c r="H416" s="261">
        <v>6727</v>
      </c>
      <c r="I416" s="261"/>
      <c r="J416" s="269"/>
      <c r="K416" s="261">
        <v>0</v>
      </c>
      <c r="L416" s="261">
        <v>0</v>
      </c>
      <c r="M416" s="269">
        <v>0</v>
      </c>
      <c r="N416" s="261" t="s">
        <v>53</v>
      </c>
      <c r="O416" s="269" t="s">
        <v>45</v>
      </c>
      <c r="P416" s="197" t="str">
        <f t="shared" si="18"/>
        <v>NA</v>
      </c>
      <c r="Q416" s="257" t="str">
        <f t="shared" si="19"/>
        <v>NA</v>
      </c>
      <c r="R416" s="272">
        <f t="shared" si="20"/>
        <v>0</v>
      </c>
      <c r="S416" s="264"/>
      <c r="T416" s="260"/>
      <c r="U416" s="280"/>
      <c r="V416" s="258"/>
      <c r="W416" s="270"/>
      <c r="X416" s="257"/>
      <c r="Y416" s="257"/>
      <c r="Z416" s="270"/>
      <c r="AA416" s="257" t="s">
        <v>7</v>
      </c>
      <c r="AB416" s="257">
        <v>2000</v>
      </c>
      <c r="AC416" s="270" t="s">
        <v>57</v>
      </c>
      <c r="AD416" s="257"/>
      <c r="AE416" s="257"/>
      <c r="AF416" s="270"/>
      <c r="AG416" s="257" t="s">
        <v>9</v>
      </c>
      <c r="AH416" s="205">
        <v>7253</v>
      </c>
      <c r="AI416" s="281" t="s">
        <v>51</v>
      </c>
    </row>
    <row r="417" spans="2:35">
      <c r="B417" s="288">
        <v>20250422</v>
      </c>
      <c r="C417" s="261" t="s">
        <v>39</v>
      </c>
      <c r="D417" s="269">
        <v>2230</v>
      </c>
      <c r="E417" s="261">
        <v>9360</v>
      </c>
      <c r="F417" s="261"/>
      <c r="G417" s="269"/>
      <c r="H417" s="261">
        <v>6727</v>
      </c>
      <c r="I417" s="261"/>
      <c r="J417" s="269"/>
      <c r="K417" s="261">
        <v>0</v>
      </c>
      <c r="L417" s="261">
        <v>0</v>
      </c>
      <c r="M417" s="269">
        <v>0</v>
      </c>
      <c r="N417" s="261" t="s">
        <v>53</v>
      </c>
      <c r="O417" s="269" t="s">
        <v>45</v>
      </c>
      <c r="P417" s="197" t="str">
        <f t="shared" si="18"/>
        <v>NA</v>
      </c>
      <c r="Q417" s="257" t="str">
        <f t="shared" si="19"/>
        <v>NA</v>
      </c>
      <c r="R417" s="272">
        <f t="shared" si="20"/>
        <v>0</v>
      </c>
      <c r="S417" s="264"/>
      <c r="T417" s="260"/>
      <c r="U417" s="280"/>
      <c r="V417" s="258"/>
      <c r="W417" s="270"/>
      <c r="X417" s="257"/>
      <c r="Y417" s="257"/>
      <c r="Z417" s="270"/>
      <c r="AA417" s="257" t="s">
        <v>7</v>
      </c>
      <c r="AB417" s="257">
        <v>2000</v>
      </c>
      <c r="AC417" s="270" t="s">
        <v>57</v>
      </c>
      <c r="AD417" s="257"/>
      <c r="AE417" s="257"/>
      <c r="AF417" s="270"/>
      <c r="AG417" s="257" t="s">
        <v>9</v>
      </c>
      <c r="AH417" s="205">
        <v>7253</v>
      </c>
      <c r="AI417" s="281" t="s">
        <v>51</v>
      </c>
    </row>
    <row r="418" spans="2:35">
      <c r="B418" s="288">
        <v>20250422</v>
      </c>
      <c r="C418" s="261" t="s">
        <v>39</v>
      </c>
      <c r="D418" s="269">
        <v>2330</v>
      </c>
      <c r="E418" s="261">
        <v>8550</v>
      </c>
      <c r="F418" s="261"/>
      <c r="G418" s="269"/>
      <c r="H418" s="261">
        <v>6197</v>
      </c>
      <c r="I418" s="261"/>
      <c r="J418" s="269"/>
      <c r="K418" s="261">
        <v>0</v>
      </c>
      <c r="L418" s="261">
        <v>0</v>
      </c>
      <c r="M418" s="269">
        <v>0</v>
      </c>
      <c r="N418" s="261" t="s">
        <v>53</v>
      </c>
      <c r="O418" s="269" t="s">
        <v>45</v>
      </c>
      <c r="P418" s="197" t="str">
        <f t="shared" si="18"/>
        <v>NA</v>
      </c>
      <c r="Q418" s="257" t="str">
        <f t="shared" si="19"/>
        <v>NA</v>
      </c>
      <c r="R418" s="272">
        <f t="shared" si="20"/>
        <v>0</v>
      </c>
      <c r="S418" s="264"/>
      <c r="T418" s="260"/>
      <c r="U418" s="280"/>
      <c r="V418" s="258"/>
      <c r="W418" s="270"/>
      <c r="X418" s="257"/>
      <c r="Y418" s="257"/>
      <c r="Z418" s="270"/>
      <c r="AA418" s="257" t="s">
        <v>7</v>
      </c>
      <c r="AB418" s="257">
        <v>2000</v>
      </c>
      <c r="AC418" s="270" t="s">
        <v>57</v>
      </c>
      <c r="AD418" s="257"/>
      <c r="AE418" s="257"/>
      <c r="AF418" s="270"/>
      <c r="AG418" s="257" t="s">
        <v>9</v>
      </c>
      <c r="AH418" s="205">
        <v>6610</v>
      </c>
      <c r="AI418" s="281" t="s">
        <v>51</v>
      </c>
    </row>
    <row r="419" spans="2:35">
      <c r="B419" s="288">
        <v>20250423</v>
      </c>
      <c r="C419" s="261" t="s">
        <v>39</v>
      </c>
      <c r="D419" s="269">
        <v>30</v>
      </c>
      <c r="E419" s="261">
        <v>8550</v>
      </c>
      <c r="F419" s="261"/>
      <c r="G419" s="269"/>
      <c r="H419" s="261">
        <v>7112</v>
      </c>
      <c r="I419" s="261"/>
      <c r="J419" s="269"/>
      <c r="K419" s="261">
        <v>0</v>
      </c>
      <c r="L419" s="261">
        <v>0</v>
      </c>
      <c r="M419" s="269">
        <v>0</v>
      </c>
      <c r="N419" s="261" t="s">
        <v>53</v>
      </c>
      <c r="O419" s="269" t="s">
        <v>41</v>
      </c>
      <c r="P419" s="197" t="str">
        <f t="shared" si="18"/>
        <v>NA</v>
      </c>
      <c r="Q419" s="257" t="str">
        <f t="shared" si="19"/>
        <v>NA</v>
      </c>
      <c r="R419" s="272">
        <f t="shared" si="20"/>
        <v>0</v>
      </c>
      <c r="S419" s="264"/>
      <c r="T419" s="260"/>
      <c r="U419" s="280"/>
      <c r="V419" s="258"/>
      <c r="W419" s="270"/>
      <c r="X419" s="257"/>
      <c r="Y419" s="257"/>
      <c r="Z419" s="270"/>
      <c r="AA419" s="257" t="s">
        <v>7</v>
      </c>
      <c r="AB419" s="257">
        <v>2000</v>
      </c>
      <c r="AC419" s="270" t="s">
        <v>57</v>
      </c>
      <c r="AD419" s="257"/>
      <c r="AE419" s="257"/>
      <c r="AF419" s="270"/>
      <c r="AG419" s="257"/>
      <c r="AH419" s="257"/>
      <c r="AI419" s="270"/>
    </row>
    <row r="420" spans="2:35">
      <c r="B420" s="288">
        <v>20250423</v>
      </c>
      <c r="C420" s="261" t="s">
        <v>39</v>
      </c>
      <c r="D420" s="269">
        <v>130</v>
      </c>
      <c r="E420" s="261">
        <v>8550</v>
      </c>
      <c r="F420" s="261"/>
      <c r="G420" s="269"/>
      <c r="H420" s="261">
        <v>7112</v>
      </c>
      <c r="I420" s="261"/>
      <c r="J420" s="269"/>
      <c r="K420" s="261">
        <v>0</v>
      </c>
      <c r="L420" s="261">
        <v>0</v>
      </c>
      <c r="M420" s="269">
        <v>0</v>
      </c>
      <c r="N420" s="261" t="s">
        <v>53</v>
      </c>
      <c r="O420" s="269" t="s">
        <v>41</v>
      </c>
      <c r="P420" s="197" t="str">
        <f t="shared" si="18"/>
        <v>NA</v>
      </c>
      <c r="Q420" s="257" t="str">
        <f t="shared" si="19"/>
        <v>NA</v>
      </c>
      <c r="R420" s="272">
        <f t="shared" si="20"/>
        <v>0</v>
      </c>
      <c r="S420" s="264"/>
      <c r="T420" s="260"/>
      <c r="U420" s="280"/>
      <c r="V420" s="258"/>
      <c r="W420" s="270"/>
      <c r="X420" s="257"/>
      <c r="Y420" s="257"/>
      <c r="Z420" s="270"/>
      <c r="AA420" s="257" t="s">
        <v>7</v>
      </c>
      <c r="AB420" s="257">
        <v>2000</v>
      </c>
      <c r="AC420" s="270" t="s">
        <v>57</v>
      </c>
      <c r="AD420" s="257"/>
      <c r="AE420" s="257"/>
      <c r="AF420" s="270"/>
      <c r="AG420" s="257"/>
      <c r="AH420" s="257"/>
      <c r="AI420" s="270"/>
    </row>
    <row r="421" spans="2:35">
      <c r="B421" s="288">
        <v>20250423</v>
      </c>
      <c r="C421" s="261" t="s">
        <v>39</v>
      </c>
      <c r="D421" s="269">
        <v>230</v>
      </c>
      <c r="E421" s="261">
        <v>8550</v>
      </c>
      <c r="F421" s="261"/>
      <c r="G421" s="269"/>
      <c r="H421" s="261">
        <v>7112</v>
      </c>
      <c r="I421" s="261"/>
      <c r="J421" s="269"/>
      <c r="K421" s="261">
        <v>0</v>
      </c>
      <c r="L421" s="261">
        <v>0</v>
      </c>
      <c r="M421" s="269">
        <v>0</v>
      </c>
      <c r="N421" s="261" t="s">
        <v>53</v>
      </c>
      <c r="O421" s="269" t="s">
        <v>41</v>
      </c>
      <c r="P421" s="197" t="str">
        <f t="shared" si="18"/>
        <v>NA</v>
      </c>
      <c r="Q421" s="257" t="str">
        <f t="shared" si="19"/>
        <v>NA</v>
      </c>
      <c r="R421" s="272">
        <f t="shared" si="20"/>
        <v>0</v>
      </c>
      <c r="S421" s="264"/>
      <c r="T421" s="261"/>
      <c r="U421" s="280"/>
      <c r="V421" s="258"/>
      <c r="W421" s="270"/>
      <c r="X421" s="257"/>
      <c r="Y421" s="257"/>
      <c r="Z421" s="270"/>
      <c r="AA421" s="257" t="s">
        <v>7</v>
      </c>
      <c r="AB421" s="257">
        <v>2000</v>
      </c>
      <c r="AC421" s="270" t="s">
        <v>57</v>
      </c>
      <c r="AD421" s="257"/>
      <c r="AE421" s="257"/>
      <c r="AF421" s="270"/>
      <c r="AG421" s="257"/>
      <c r="AH421" s="257"/>
      <c r="AI421" s="270"/>
    </row>
    <row r="422" spans="2:35">
      <c r="B422" s="288">
        <v>20250423</v>
      </c>
      <c r="C422" s="261" t="s">
        <v>39</v>
      </c>
      <c r="D422" s="269">
        <v>330</v>
      </c>
      <c r="E422" s="261">
        <v>8550</v>
      </c>
      <c r="F422" s="261"/>
      <c r="G422" s="269"/>
      <c r="H422" s="261">
        <v>7112</v>
      </c>
      <c r="I422" s="261"/>
      <c r="J422" s="269"/>
      <c r="K422" s="261">
        <v>0</v>
      </c>
      <c r="L422" s="261">
        <v>0</v>
      </c>
      <c r="M422" s="269">
        <v>0</v>
      </c>
      <c r="N422" s="261" t="s">
        <v>53</v>
      </c>
      <c r="O422" s="269" t="s">
        <v>41</v>
      </c>
      <c r="P422" s="197" t="str">
        <f t="shared" si="18"/>
        <v>NA</v>
      </c>
      <c r="Q422" s="257" t="str">
        <f t="shared" si="19"/>
        <v>NA</v>
      </c>
      <c r="R422" s="272">
        <f t="shared" si="20"/>
        <v>0</v>
      </c>
      <c r="S422" s="264"/>
      <c r="T422" s="260"/>
      <c r="U422" s="280"/>
      <c r="V422" s="258"/>
      <c r="W422" s="270"/>
      <c r="X422" s="257"/>
      <c r="Y422" s="257"/>
      <c r="Z422" s="270"/>
      <c r="AA422" s="257" t="s">
        <v>7</v>
      </c>
      <c r="AB422" s="257">
        <v>2000</v>
      </c>
      <c r="AC422" s="270" t="s">
        <v>57</v>
      </c>
      <c r="AD422" s="257"/>
      <c r="AE422" s="257"/>
      <c r="AF422" s="270"/>
      <c r="AG422" s="257"/>
      <c r="AH422" s="257"/>
      <c r="AI422" s="270"/>
    </row>
    <row r="423" spans="2:35">
      <c r="B423" s="288">
        <v>20250423</v>
      </c>
      <c r="C423" s="261" t="s">
        <v>39</v>
      </c>
      <c r="D423" s="269">
        <v>430</v>
      </c>
      <c r="E423" s="261">
        <v>8550</v>
      </c>
      <c r="F423" s="261"/>
      <c r="G423" s="269"/>
      <c r="H423" s="261">
        <v>7112</v>
      </c>
      <c r="I423" s="261"/>
      <c r="J423" s="269"/>
      <c r="K423" s="261">
        <v>0</v>
      </c>
      <c r="L423" s="261">
        <v>0</v>
      </c>
      <c r="M423" s="269">
        <v>0</v>
      </c>
      <c r="N423" s="261" t="s">
        <v>53</v>
      </c>
      <c r="O423" s="269" t="s">
        <v>41</v>
      </c>
      <c r="P423" s="197" t="str">
        <f t="shared" si="18"/>
        <v>NA</v>
      </c>
      <c r="Q423" s="257" t="str">
        <f t="shared" si="19"/>
        <v>NA</v>
      </c>
      <c r="R423" s="272">
        <f t="shared" si="20"/>
        <v>0</v>
      </c>
      <c r="S423" s="264"/>
      <c r="T423" s="260"/>
      <c r="U423" s="280"/>
      <c r="V423" s="258"/>
      <c r="W423" s="270"/>
      <c r="X423" s="257"/>
      <c r="Y423" s="257"/>
      <c r="Z423" s="270"/>
      <c r="AA423" s="257" t="s">
        <v>7</v>
      </c>
      <c r="AB423" s="257">
        <v>2000</v>
      </c>
      <c r="AC423" s="270" t="s">
        <v>57</v>
      </c>
      <c r="AD423" s="257"/>
      <c r="AE423" s="257"/>
      <c r="AF423" s="270"/>
      <c r="AG423" s="257"/>
      <c r="AH423" s="257"/>
      <c r="AI423" s="270"/>
    </row>
    <row r="424" spans="2:35">
      <c r="B424" s="288">
        <v>20250423</v>
      </c>
      <c r="C424" s="261" t="s">
        <v>39</v>
      </c>
      <c r="D424" s="269">
        <v>530</v>
      </c>
      <c r="E424" s="261">
        <v>8550</v>
      </c>
      <c r="F424" s="261"/>
      <c r="G424" s="269"/>
      <c r="H424" s="261">
        <v>7112</v>
      </c>
      <c r="I424" s="261"/>
      <c r="J424" s="269"/>
      <c r="K424" s="261">
        <v>0</v>
      </c>
      <c r="L424" s="261">
        <v>0</v>
      </c>
      <c r="M424" s="269">
        <v>0</v>
      </c>
      <c r="N424" s="261" t="s">
        <v>53</v>
      </c>
      <c r="O424" s="269" t="s">
        <v>41</v>
      </c>
      <c r="P424" s="197" t="str">
        <f t="shared" si="18"/>
        <v>NA</v>
      </c>
      <c r="Q424" s="257" t="str">
        <f t="shared" si="19"/>
        <v>NA</v>
      </c>
      <c r="R424" s="272">
        <f t="shared" si="20"/>
        <v>0</v>
      </c>
      <c r="S424" s="264"/>
      <c r="T424" s="260"/>
      <c r="U424" s="280"/>
      <c r="V424" s="258"/>
      <c r="W424" s="270"/>
      <c r="X424" s="257"/>
      <c r="Y424" s="257"/>
      <c r="Z424" s="270"/>
      <c r="AA424" s="257" t="s">
        <v>7</v>
      </c>
      <c r="AB424" s="257">
        <v>1600</v>
      </c>
      <c r="AC424" s="270" t="s">
        <v>57</v>
      </c>
      <c r="AD424" s="257"/>
      <c r="AE424" s="257"/>
      <c r="AF424" s="270"/>
      <c r="AG424" s="257"/>
      <c r="AH424" s="257"/>
      <c r="AI424" s="270"/>
    </row>
    <row r="425" spans="2:35">
      <c r="B425" s="288">
        <v>20250423</v>
      </c>
      <c r="C425" s="261" t="s">
        <v>39</v>
      </c>
      <c r="D425" s="269">
        <v>630</v>
      </c>
      <c r="E425" s="261">
        <v>8350</v>
      </c>
      <c r="F425" s="261"/>
      <c r="G425" s="269"/>
      <c r="H425" s="261">
        <v>6912</v>
      </c>
      <c r="I425" s="261"/>
      <c r="J425" s="269"/>
      <c r="K425" s="261">
        <v>0</v>
      </c>
      <c r="L425" s="261">
        <v>0</v>
      </c>
      <c r="M425" s="269">
        <v>0</v>
      </c>
      <c r="N425" s="261" t="s">
        <v>53</v>
      </c>
      <c r="O425" s="269" t="s">
        <v>41</v>
      </c>
      <c r="P425" s="197" t="str">
        <f t="shared" si="18"/>
        <v>NA</v>
      </c>
      <c r="Q425" s="257" t="str">
        <f t="shared" si="19"/>
        <v>NA</v>
      </c>
      <c r="R425" s="272">
        <f t="shared" si="20"/>
        <v>0</v>
      </c>
      <c r="S425" s="264"/>
      <c r="T425" s="260"/>
      <c r="U425" s="280"/>
      <c r="V425" s="258"/>
      <c r="W425" s="270"/>
      <c r="X425" s="257"/>
      <c r="Y425" s="257"/>
      <c r="Z425" s="270"/>
      <c r="AA425" s="257" t="s">
        <v>7</v>
      </c>
      <c r="AB425" s="257">
        <v>1600</v>
      </c>
      <c r="AC425" s="270" t="s">
        <v>57</v>
      </c>
      <c r="AD425" s="257"/>
      <c r="AE425" s="257"/>
      <c r="AF425" s="270"/>
      <c r="AG425" s="257"/>
      <c r="AH425" s="257"/>
      <c r="AI425" s="270"/>
    </row>
    <row r="426" spans="2:35">
      <c r="B426" s="288">
        <v>20250423</v>
      </c>
      <c r="C426" s="261" t="s">
        <v>39</v>
      </c>
      <c r="D426" s="269">
        <v>730</v>
      </c>
      <c r="E426" s="261"/>
      <c r="F426" s="261">
        <v>6005</v>
      </c>
      <c r="G426" s="269">
        <v>627</v>
      </c>
      <c r="H426" s="261"/>
      <c r="I426" s="261">
        <v>4927</v>
      </c>
      <c r="J426" s="269">
        <v>627</v>
      </c>
      <c r="K426" s="261">
        <v>-1759</v>
      </c>
      <c r="L426" s="261">
        <v>-1759</v>
      </c>
      <c r="M426" s="269">
        <v>0</v>
      </c>
      <c r="N426" s="261" t="s">
        <v>59</v>
      </c>
      <c r="O426" s="269" t="s">
        <v>41</v>
      </c>
      <c r="P426" s="197">
        <f t="shared" si="18"/>
        <v>103</v>
      </c>
      <c r="Q426" s="257" t="str">
        <f t="shared" si="19"/>
        <v>NA</v>
      </c>
      <c r="R426" s="272">
        <f t="shared" si="20"/>
        <v>-3673</v>
      </c>
      <c r="S426" s="264"/>
      <c r="T426" s="260"/>
      <c r="U426" s="280"/>
      <c r="V426" s="258"/>
      <c r="W426" s="270"/>
      <c r="X426" s="257"/>
      <c r="Y426" s="257"/>
      <c r="Z426" s="270"/>
      <c r="AA426" s="257" t="s">
        <v>7</v>
      </c>
      <c r="AB426" s="257">
        <v>1600</v>
      </c>
      <c r="AC426" s="270" t="s">
        <v>57</v>
      </c>
      <c r="AD426" s="257"/>
      <c r="AE426" s="257"/>
      <c r="AF426" s="270"/>
      <c r="AG426" s="257"/>
      <c r="AH426" s="257"/>
      <c r="AI426" s="270"/>
    </row>
    <row r="427" spans="2:35">
      <c r="B427" s="288">
        <v>20250423</v>
      </c>
      <c r="C427" s="261" t="s">
        <v>39</v>
      </c>
      <c r="D427" s="269">
        <v>830</v>
      </c>
      <c r="E427" s="261"/>
      <c r="F427" s="261">
        <v>6005</v>
      </c>
      <c r="G427" s="269">
        <v>627</v>
      </c>
      <c r="H427" s="261"/>
      <c r="I427" s="261">
        <v>4927</v>
      </c>
      <c r="J427" s="269">
        <v>627</v>
      </c>
      <c r="K427" s="261">
        <v>-1759</v>
      </c>
      <c r="L427" s="261">
        <v>-1759</v>
      </c>
      <c r="M427" s="269">
        <v>0</v>
      </c>
      <c r="N427" s="261" t="s">
        <v>59</v>
      </c>
      <c r="O427" s="269" t="s">
        <v>41</v>
      </c>
      <c r="P427" s="197">
        <f t="shared" si="18"/>
        <v>203</v>
      </c>
      <c r="Q427" s="257" t="str">
        <f t="shared" si="19"/>
        <v>NA</v>
      </c>
      <c r="R427" s="272">
        <f t="shared" si="20"/>
        <v>-3673</v>
      </c>
      <c r="S427" s="264"/>
      <c r="T427" s="260"/>
      <c r="U427" s="280"/>
      <c r="V427" s="258"/>
      <c r="W427" s="270"/>
      <c r="X427" s="257"/>
      <c r="Y427" s="257"/>
      <c r="Z427" s="270"/>
      <c r="AA427" s="257" t="s">
        <v>7</v>
      </c>
      <c r="AB427" s="257">
        <v>1600</v>
      </c>
      <c r="AC427" s="270" t="s">
        <v>57</v>
      </c>
      <c r="AD427" s="257"/>
      <c r="AE427" s="257"/>
      <c r="AF427" s="270"/>
      <c r="AG427" s="257"/>
      <c r="AH427" s="257"/>
      <c r="AI427" s="270"/>
    </row>
    <row r="428" spans="2:35">
      <c r="B428" s="288">
        <v>20250423</v>
      </c>
      <c r="C428" s="261" t="s">
        <v>39</v>
      </c>
      <c r="D428" s="269">
        <v>930</v>
      </c>
      <c r="E428" s="261">
        <v>6990</v>
      </c>
      <c r="F428" s="261"/>
      <c r="G428" s="269"/>
      <c r="H428" s="261">
        <v>5531</v>
      </c>
      <c r="I428" s="261"/>
      <c r="J428" s="269"/>
      <c r="K428" s="261">
        <v>-3579</v>
      </c>
      <c r="L428" s="261">
        <v>-3579</v>
      </c>
      <c r="M428" s="269">
        <v>-1102</v>
      </c>
      <c r="N428" s="261" t="s">
        <v>47</v>
      </c>
      <c r="O428" s="269" t="s">
        <v>45</v>
      </c>
      <c r="P428" s="197" t="str">
        <f t="shared" si="18"/>
        <v>NA</v>
      </c>
      <c r="Q428" s="257" t="str">
        <f t="shared" si="19"/>
        <v>NA</v>
      </c>
      <c r="R428" s="272">
        <f t="shared" si="20"/>
        <v>0</v>
      </c>
      <c r="S428" s="264"/>
      <c r="T428" s="260"/>
      <c r="U428" s="280"/>
      <c r="V428" s="258"/>
      <c r="W428" s="270"/>
      <c r="X428" s="257"/>
      <c r="Y428" s="257"/>
      <c r="Z428" s="270"/>
      <c r="AA428" s="257" t="s">
        <v>7</v>
      </c>
      <c r="AB428" s="257">
        <v>1600</v>
      </c>
      <c r="AC428" s="270" t="s">
        <v>57</v>
      </c>
      <c r="AD428" s="257" t="s">
        <v>8</v>
      </c>
      <c r="AE428" s="205">
        <v>6000</v>
      </c>
      <c r="AF428" s="281" t="s">
        <v>50</v>
      </c>
      <c r="AG428" s="257"/>
      <c r="AH428" s="257"/>
      <c r="AI428" s="270"/>
    </row>
    <row r="429" spans="2:35">
      <c r="B429" s="288">
        <v>20250423</v>
      </c>
      <c r="C429" s="261" t="s">
        <v>39</v>
      </c>
      <c r="D429" s="269">
        <v>1030</v>
      </c>
      <c r="E429" s="261">
        <v>6990</v>
      </c>
      <c r="F429" s="261"/>
      <c r="G429" s="269"/>
      <c r="H429" s="261">
        <v>5531</v>
      </c>
      <c r="I429" s="261"/>
      <c r="J429" s="269"/>
      <c r="K429" s="261">
        <v>-3579</v>
      </c>
      <c r="L429" s="261">
        <v>-3579</v>
      </c>
      <c r="M429" s="269">
        <v>-1102</v>
      </c>
      <c r="N429" s="261" t="s">
        <v>47</v>
      </c>
      <c r="O429" s="269" t="s">
        <v>45</v>
      </c>
      <c r="P429" s="197" t="str">
        <f t="shared" si="18"/>
        <v>NA</v>
      </c>
      <c r="Q429" s="257" t="str">
        <f t="shared" si="19"/>
        <v>NA</v>
      </c>
      <c r="R429" s="272">
        <f t="shared" si="20"/>
        <v>0</v>
      </c>
      <c r="S429" s="264"/>
      <c r="T429" s="260"/>
      <c r="U429" s="280"/>
      <c r="V429" s="258"/>
      <c r="W429" s="270"/>
      <c r="X429" s="257"/>
      <c r="Y429" s="257"/>
      <c r="Z429" s="270"/>
      <c r="AA429" s="257" t="s">
        <v>7</v>
      </c>
      <c r="AB429" s="257">
        <v>1600</v>
      </c>
      <c r="AC429" s="270" t="s">
        <v>57</v>
      </c>
      <c r="AD429" s="257" t="s">
        <v>8</v>
      </c>
      <c r="AE429" s="205">
        <v>6000</v>
      </c>
      <c r="AF429" s="281" t="s">
        <v>50</v>
      </c>
      <c r="AG429" s="257"/>
      <c r="AH429" s="257"/>
      <c r="AI429" s="270"/>
    </row>
    <row r="430" spans="2:35">
      <c r="B430" s="288">
        <v>20250423</v>
      </c>
      <c r="C430" s="261" t="s">
        <v>39</v>
      </c>
      <c r="D430" s="269">
        <v>1130</v>
      </c>
      <c r="E430" s="261">
        <v>6990</v>
      </c>
      <c r="F430" s="261"/>
      <c r="G430" s="269"/>
      <c r="H430" s="261">
        <v>5531</v>
      </c>
      <c r="I430" s="261"/>
      <c r="J430" s="269"/>
      <c r="K430" s="261">
        <v>-3579</v>
      </c>
      <c r="L430" s="261">
        <v>-3579</v>
      </c>
      <c r="M430" s="269">
        <v>-1102</v>
      </c>
      <c r="N430" s="261" t="s">
        <v>47</v>
      </c>
      <c r="O430" s="269" t="s">
        <v>45</v>
      </c>
      <c r="P430" s="197" t="str">
        <f t="shared" si="18"/>
        <v>NA</v>
      </c>
      <c r="Q430" s="257" t="str">
        <f t="shared" si="19"/>
        <v>NA</v>
      </c>
      <c r="R430" s="272">
        <f t="shared" si="20"/>
        <v>0</v>
      </c>
      <c r="S430" s="264"/>
      <c r="T430" s="260"/>
      <c r="U430" s="280"/>
      <c r="V430" s="258"/>
      <c r="W430" s="270"/>
      <c r="X430" s="257"/>
      <c r="Y430" s="257"/>
      <c r="Z430" s="270"/>
      <c r="AA430" s="257" t="s">
        <v>7</v>
      </c>
      <c r="AB430" s="257">
        <v>1600</v>
      </c>
      <c r="AC430" s="270" t="s">
        <v>57</v>
      </c>
      <c r="AD430" s="257" t="s">
        <v>8</v>
      </c>
      <c r="AE430" s="205">
        <v>6000</v>
      </c>
      <c r="AF430" s="281" t="s">
        <v>50</v>
      </c>
      <c r="AG430" s="257"/>
      <c r="AH430" s="257"/>
      <c r="AI430" s="270"/>
    </row>
    <row r="431" spans="2:35">
      <c r="B431" s="288">
        <v>20250423</v>
      </c>
      <c r="C431" s="261" t="s">
        <v>39</v>
      </c>
      <c r="D431" s="269">
        <v>1230</v>
      </c>
      <c r="E431" s="261">
        <v>9160</v>
      </c>
      <c r="F431" s="261"/>
      <c r="G431" s="269"/>
      <c r="H431" s="261">
        <v>6215</v>
      </c>
      <c r="I431" s="261"/>
      <c r="J431" s="269"/>
      <c r="K431" s="261">
        <v>0</v>
      </c>
      <c r="L431" s="261">
        <v>0</v>
      </c>
      <c r="M431" s="269">
        <v>0</v>
      </c>
      <c r="N431" s="261" t="s">
        <v>53</v>
      </c>
      <c r="O431" s="269" t="s">
        <v>45</v>
      </c>
      <c r="P431" s="197" t="str">
        <f t="shared" si="18"/>
        <v>NA</v>
      </c>
      <c r="Q431" s="257" t="str">
        <f t="shared" si="19"/>
        <v>NA</v>
      </c>
      <c r="R431" s="272">
        <f t="shared" si="20"/>
        <v>0</v>
      </c>
      <c r="S431" s="264"/>
      <c r="T431" s="260"/>
      <c r="U431" s="280"/>
      <c r="V431" s="258"/>
      <c r="W431" s="270"/>
      <c r="X431" s="257"/>
      <c r="Y431" s="257"/>
      <c r="Z431" s="270"/>
      <c r="AA431" s="257" t="s">
        <v>7</v>
      </c>
      <c r="AB431" s="257">
        <v>1600</v>
      </c>
      <c r="AC431" s="270" t="s">
        <v>57</v>
      </c>
      <c r="AD431" s="257" t="s">
        <v>8</v>
      </c>
      <c r="AE431" s="205">
        <v>7176</v>
      </c>
      <c r="AF431" s="281" t="s">
        <v>50</v>
      </c>
      <c r="AG431" s="257"/>
      <c r="AH431" s="257"/>
      <c r="AI431" s="270"/>
    </row>
    <row r="432" spans="2:35">
      <c r="B432" s="288">
        <v>20250423</v>
      </c>
      <c r="C432" s="261" t="s">
        <v>39</v>
      </c>
      <c r="D432" s="269">
        <v>1330</v>
      </c>
      <c r="E432" s="261">
        <v>9160</v>
      </c>
      <c r="F432" s="261"/>
      <c r="G432" s="269"/>
      <c r="H432" s="261">
        <v>6215</v>
      </c>
      <c r="I432" s="261"/>
      <c r="J432" s="269"/>
      <c r="K432" s="261">
        <v>0</v>
      </c>
      <c r="L432" s="261">
        <v>0</v>
      </c>
      <c r="M432" s="269">
        <v>0</v>
      </c>
      <c r="N432" s="261" t="s">
        <v>53</v>
      </c>
      <c r="O432" s="269" t="s">
        <v>45</v>
      </c>
      <c r="P432" s="197" t="str">
        <f t="shared" si="18"/>
        <v>NA</v>
      </c>
      <c r="Q432" s="257" t="str">
        <f t="shared" si="19"/>
        <v>NA</v>
      </c>
      <c r="R432" s="272">
        <f t="shared" si="20"/>
        <v>0</v>
      </c>
      <c r="S432" s="264"/>
      <c r="T432" s="260"/>
      <c r="U432" s="280"/>
      <c r="V432" s="258"/>
      <c r="W432" s="270"/>
      <c r="X432" s="257"/>
      <c r="Y432" s="257"/>
      <c r="Z432" s="270"/>
      <c r="AA432" s="257" t="s">
        <v>7</v>
      </c>
      <c r="AB432" s="257">
        <v>1600</v>
      </c>
      <c r="AC432" s="270" t="s">
        <v>57</v>
      </c>
      <c r="AD432" s="257" t="s">
        <v>8</v>
      </c>
      <c r="AE432" s="205">
        <v>7176</v>
      </c>
      <c r="AF432" s="281" t="s">
        <v>50</v>
      </c>
      <c r="AG432" s="257"/>
      <c r="AH432" s="257"/>
      <c r="AI432" s="270"/>
    </row>
    <row r="433" spans="2:35">
      <c r="B433" s="288">
        <v>20250423</v>
      </c>
      <c r="C433" s="261" t="s">
        <v>39</v>
      </c>
      <c r="D433" s="269">
        <v>1430</v>
      </c>
      <c r="E433" s="261">
        <v>9160</v>
      </c>
      <c r="F433" s="261"/>
      <c r="G433" s="269"/>
      <c r="H433" s="261">
        <v>6215</v>
      </c>
      <c r="I433" s="261"/>
      <c r="J433" s="269"/>
      <c r="K433" s="261">
        <v>0</v>
      </c>
      <c r="L433" s="261">
        <v>0</v>
      </c>
      <c r="M433" s="269">
        <v>0</v>
      </c>
      <c r="N433" s="261" t="s">
        <v>53</v>
      </c>
      <c r="O433" s="269" t="s">
        <v>45</v>
      </c>
      <c r="P433" s="197" t="str">
        <f t="shared" si="18"/>
        <v>NA</v>
      </c>
      <c r="Q433" s="257" t="str">
        <f t="shared" si="19"/>
        <v>NA</v>
      </c>
      <c r="R433" s="272">
        <f t="shared" si="20"/>
        <v>0</v>
      </c>
      <c r="S433" s="264"/>
      <c r="T433" s="260"/>
      <c r="U433" s="280"/>
      <c r="V433" s="258"/>
      <c r="W433" s="270"/>
      <c r="X433" s="257"/>
      <c r="Y433" s="257"/>
      <c r="Z433" s="270"/>
      <c r="AA433" s="257" t="s">
        <v>7</v>
      </c>
      <c r="AB433" s="257">
        <v>1600</v>
      </c>
      <c r="AC433" s="270" t="s">
        <v>57</v>
      </c>
      <c r="AD433" s="257" t="s">
        <v>8</v>
      </c>
      <c r="AE433" s="205">
        <v>7176</v>
      </c>
      <c r="AF433" s="281" t="s">
        <v>50</v>
      </c>
      <c r="AG433" s="257"/>
      <c r="AH433" s="257"/>
      <c r="AI433" s="270"/>
    </row>
    <row r="434" spans="2:35">
      <c r="B434" s="288">
        <v>20250423</v>
      </c>
      <c r="C434" s="261" t="s">
        <v>39</v>
      </c>
      <c r="D434" s="269">
        <v>1530</v>
      </c>
      <c r="E434" s="261">
        <v>9160</v>
      </c>
      <c r="F434" s="261"/>
      <c r="G434" s="269"/>
      <c r="H434" s="261">
        <v>7175</v>
      </c>
      <c r="I434" s="261"/>
      <c r="J434" s="269"/>
      <c r="K434" s="261">
        <v>0</v>
      </c>
      <c r="L434" s="261">
        <v>0</v>
      </c>
      <c r="M434" s="269">
        <v>0</v>
      </c>
      <c r="N434" s="261" t="s">
        <v>53</v>
      </c>
      <c r="O434" s="269" t="s">
        <v>41</v>
      </c>
      <c r="P434" s="197" t="str">
        <f t="shared" si="18"/>
        <v>NA</v>
      </c>
      <c r="Q434" s="257" t="str">
        <f t="shared" si="19"/>
        <v>NA</v>
      </c>
      <c r="R434" s="272">
        <f t="shared" si="20"/>
        <v>0</v>
      </c>
      <c r="S434" s="264"/>
      <c r="T434" s="260"/>
      <c r="U434" s="280"/>
      <c r="V434" s="258"/>
      <c r="W434" s="270"/>
      <c r="X434" s="257"/>
      <c r="Y434" s="257"/>
      <c r="Z434" s="270"/>
      <c r="AA434" s="257" t="s">
        <v>7</v>
      </c>
      <c r="AB434" s="257">
        <v>1600</v>
      </c>
      <c r="AC434" s="270" t="s">
        <v>57</v>
      </c>
      <c r="AD434" s="257"/>
      <c r="AE434" s="257"/>
      <c r="AF434" s="270"/>
      <c r="AG434" s="257"/>
      <c r="AH434" s="257"/>
      <c r="AI434" s="270"/>
    </row>
    <row r="435" spans="2:35">
      <c r="B435" s="288">
        <v>20250423</v>
      </c>
      <c r="C435" s="261" t="s">
        <v>39</v>
      </c>
      <c r="D435" s="269">
        <v>1630</v>
      </c>
      <c r="E435" s="261">
        <v>9160</v>
      </c>
      <c r="F435" s="261"/>
      <c r="G435" s="269"/>
      <c r="H435" s="261">
        <v>7175</v>
      </c>
      <c r="I435" s="261"/>
      <c r="J435" s="269"/>
      <c r="K435" s="261">
        <v>0</v>
      </c>
      <c r="L435" s="261">
        <v>0</v>
      </c>
      <c r="M435" s="269">
        <v>0</v>
      </c>
      <c r="N435" s="261" t="s">
        <v>53</v>
      </c>
      <c r="O435" s="269" t="s">
        <v>41</v>
      </c>
      <c r="P435" s="197" t="str">
        <f t="shared" si="18"/>
        <v>NA</v>
      </c>
      <c r="Q435" s="257" t="str">
        <f t="shared" si="19"/>
        <v>NA</v>
      </c>
      <c r="R435" s="272">
        <f t="shared" si="20"/>
        <v>0</v>
      </c>
      <c r="S435" s="264"/>
      <c r="T435" s="260"/>
      <c r="U435" s="280"/>
      <c r="V435" s="258"/>
      <c r="W435" s="270"/>
      <c r="X435" s="257"/>
      <c r="Y435" s="257"/>
      <c r="Z435" s="270"/>
      <c r="AA435" s="257" t="s">
        <v>7</v>
      </c>
      <c r="AB435" s="258">
        <v>2000</v>
      </c>
      <c r="AC435" s="270" t="s">
        <v>57</v>
      </c>
      <c r="AD435" s="257"/>
      <c r="AE435" s="257"/>
      <c r="AF435" s="270"/>
      <c r="AG435" s="257"/>
      <c r="AH435" s="257"/>
      <c r="AI435" s="270"/>
    </row>
    <row r="436" spans="2:35">
      <c r="B436" s="288">
        <v>20250423</v>
      </c>
      <c r="C436" s="261" t="s">
        <v>39</v>
      </c>
      <c r="D436" s="269">
        <v>1730</v>
      </c>
      <c r="E436" s="261">
        <v>9160</v>
      </c>
      <c r="F436" s="261"/>
      <c r="G436" s="269"/>
      <c r="H436" s="261">
        <v>7175</v>
      </c>
      <c r="I436" s="261"/>
      <c r="J436" s="269"/>
      <c r="K436" s="261">
        <v>0</v>
      </c>
      <c r="L436" s="261">
        <v>0</v>
      </c>
      <c r="M436" s="269">
        <v>0</v>
      </c>
      <c r="N436" s="261" t="s">
        <v>53</v>
      </c>
      <c r="O436" s="269" t="s">
        <v>41</v>
      </c>
      <c r="P436" s="197" t="str">
        <f t="shared" si="18"/>
        <v>NA</v>
      </c>
      <c r="Q436" s="257" t="str">
        <f t="shared" si="19"/>
        <v>NA</v>
      </c>
      <c r="R436" s="272">
        <f t="shared" si="20"/>
        <v>0</v>
      </c>
      <c r="S436" s="264"/>
      <c r="T436" s="260"/>
      <c r="U436" s="280"/>
      <c r="V436" s="258"/>
      <c r="W436" s="270"/>
      <c r="X436" s="257"/>
      <c r="Y436" s="257"/>
      <c r="Z436" s="270"/>
      <c r="AA436" s="257" t="s">
        <v>7</v>
      </c>
      <c r="AB436" s="258">
        <v>2000</v>
      </c>
      <c r="AC436" s="270" t="s">
        <v>57</v>
      </c>
      <c r="AD436" s="257"/>
      <c r="AE436" s="257"/>
      <c r="AF436" s="270"/>
      <c r="AG436" s="257"/>
      <c r="AH436" s="257"/>
      <c r="AI436" s="270"/>
    </row>
    <row r="437" spans="2:35">
      <c r="B437" s="288">
        <v>20250423</v>
      </c>
      <c r="C437" s="261" t="s">
        <v>39</v>
      </c>
      <c r="D437" s="269">
        <v>1830</v>
      </c>
      <c r="E437" s="261">
        <v>9360</v>
      </c>
      <c r="F437" s="261"/>
      <c r="G437" s="269"/>
      <c r="H437" s="261">
        <v>7775</v>
      </c>
      <c r="I437" s="261"/>
      <c r="J437" s="269"/>
      <c r="K437" s="261">
        <v>0</v>
      </c>
      <c r="L437" s="261">
        <v>0</v>
      </c>
      <c r="M437" s="269">
        <v>0</v>
      </c>
      <c r="N437" s="261" t="s">
        <v>53</v>
      </c>
      <c r="O437" s="269" t="s">
        <v>41</v>
      </c>
      <c r="P437" s="197" t="str">
        <f t="shared" si="18"/>
        <v>NA</v>
      </c>
      <c r="Q437" s="257" t="str">
        <f t="shared" si="19"/>
        <v>NA</v>
      </c>
      <c r="R437" s="272">
        <f t="shared" si="20"/>
        <v>0</v>
      </c>
      <c r="S437" s="264"/>
      <c r="T437" s="260"/>
      <c r="U437" s="280"/>
      <c r="V437" s="258"/>
      <c r="W437" s="270"/>
      <c r="X437" s="257"/>
      <c r="Y437" s="257"/>
      <c r="Z437" s="270"/>
      <c r="AA437" s="257" t="s">
        <v>7</v>
      </c>
      <c r="AB437" s="258">
        <v>2000</v>
      </c>
      <c r="AC437" s="270" t="s">
        <v>57</v>
      </c>
      <c r="AD437" s="257"/>
      <c r="AE437" s="257"/>
      <c r="AF437" s="270"/>
      <c r="AG437" s="257"/>
      <c r="AH437" s="257"/>
      <c r="AI437" s="270"/>
    </row>
    <row r="438" spans="2:35">
      <c r="B438" s="288">
        <v>20250423</v>
      </c>
      <c r="C438" s="261" t="s">
        <v>39</v>
      </c>
      <c r="D438" s="269">
        <v>1930</v>
      </c>
      <c r="E438" s="261">
        <v>9360</v>
      </c>
      <c r="F438" s="261"/>
      <c r="G438" s="269"/>
      <c r="H438" s="261">
        <v>7775</v>
      </c>
      <c r="I438" s="261"/>
      <c r="J438" s="269"/>
      <c r="K438" s="261">
        <v>0</v>
      </c>
      <c r="L438" s="261">
        <v>0</v>
      </c>
      <c r="M438" s="269">
        <v>0</v>
      </c>
      <c r="N438" s="261" t="s">
        <v>53</v>
      </c>
      <c r="O438" s="269" t="s">
        <v>41</v>
      </c>
      <c r="P438" s="197" t="str">
        <f t="shared" si="18"/>
        <v>NA</v>
      </c>
      <c r="Q438" s="257" t="str">
        <f t="shared" si="19"/>
        <v>NA</v>
      </c>
      <c r="R438" s="272">
        <f t="shared" si="20"/>
        <v>0</v>
      </c>
      <c r="S438" s="264"/>
      <c r="T438" s="261"/>
      <c r="U438" s="280"/>
      <c r="V438" s="258"/>
      <c r="W438" s="270"/>
      <c r="X438" s="257"/>
      <c r="Y438" s="257"/>
      <c r="Z438" s="270"/>
      <c r="AA438" s="257" t="s">
        <v>7</v>
      </c>
      <c r="AB438" s="258">
        <v>2000</v>
      </c>
      <c r="AC438" s="270" t="s">
        <v>57</v>
      </c>
      <c r="AD438" s="257"/>
      <c r="AE438" s="257"/>
      <c r="AF438" s="270"/>
      <c r="AG438" s="257"/>
      <c r="AH438" s="257"/>
      <c r="AI438" s="270"/>
    </row>
    <row r="439" spans="2:35">
      <c r="B439" s="288">
        <v>20250423</v>
      </c>
      <c r="C439" s="261" t="s">
        <v>39</v>
      </c>
      <c r="D439" s="269">
        <v>2030</v>
      </c>
      <c r="E439" s="261">
        <v>9360</v>
      </c>
      <c r="F439" s="261"/>
      <c r="G439" s="269"/>
      <c r="H439" s="261">
        <v>7775</v>
      </c>
      <c r="I439" s="261"/>
      <c r="J439" s="269"/>
      <c r="K439" s="261">
        <v>0</v>
      </c>
      <c r="L439" s="261">
        <v>0</v>
      </c>
      <c r="M439" s="269">
        <v>0</v>
      </c>
      <c r="N439" s="261" t="s">
        <v>53</v>
      </c>
      <c r="O439" s="269" t="s">
        <v>41</v>
      </c>
      <c r="P439" s="197" t="str">
        <f t="shared" si="18"/>
        <v>NA</v>
      </c>
      <c r="Q439" s="257" t="str">
        <f t="shared" si="19"/>
        <v>NA</v>
      </c>
      <c r="R439" s="272">
        <f t="shared" si="20"/>
        <v>0</v>
      </c>
      <c r="S439" s="264"/>
      <c r="T439" s="261"/>
      <c r="U439" s="280"/>
      <c r="V439" s="258"/>
      <c r="W439" s="270"/>
      <c r="X439" s="257"/>
      <c r="Y439" s="257"/>
      <c r="Z439" s="270"/>
      <c r="AA439" s="257" t="s">
        <v>7</v>
      </c>
      <c r="AB439" s="258">
        <v>2000</v>
      </c>
      <c r="AC439" s="270" t="s">
        <v>57</v>
      </c>
      <c r="AD439" s="257"/>
      <c r="AE439" s="257"/>
      <c r="AF439" s="270"/>
      <c r="AG439" s="257"/>
      <c r="AH439" s="257"/>
      <c r="AI439" s="270"/>
    </row>
    <row r="440" spans="2:35">
      <c r="B440" s="288">
        <v>20250423</v>
      </c>
      <c r="C440" s="261" t="s">
        <v>39</v>
      </c>
      <c r="D440" s="269">
        <v>2130</v>
      </c>
      <c r="E440" s="261">
        <v>9360</v>
      </c>
      <c r="F440" s="261"/>
      <c r="G440" s="269"/>
      <c r="H440" s="261">
        <v>7775</v>
      </c>
      <c r="I440" s="261"/>
      <c r="J440" s="269"/>
      <c r="K440" s="261">
        <v>0</v>
      </c>
      <c r="L440" s="261">
        <v>0</v>
      </c>
      <c r="M440" s="269">
        <v>0</v>
      </c>
      <c r="N440" s="261" t="s">
        <v>53</v>
      </c>
      <c r="O440" s="269" t="s">
        <v>41</v>
      </c>
      <c r="P440" s="197" t="str">
        <f t="shared" si="18"/>
        <v>NA</v>
      </c>
      <c r="Q440" s="257" t="str">
        <f t="shared" si="19"/>
        <v>NA</v>
      </c>
      <c r="R440" s="272">
        <f t="shared" si="20"/>
        <v>0</v>
      </c>
      <c r="S440" s="264"/>
      <c r="T440" s="260"/>
      <c r="U440" s="280"/>
      <c r="V440" s="258"/>
      <c r="W440" s="270"/>
      <c r="X440" s="257"/>
      <c r="Y440" s="257"/>
      <c r="Z440" s="270"/>
      <c r="AA440" s="257" t="s">
        <v>7</v>
      </c>
      <c r="AB440" s="258">
        <v>2000</v>
      </c>
      <c r="AC440" s="270" t="s">
        <v>57</v>
      </c>
      <c r="AD440" s="257"/>
      <c r="AE440" s="257"/>
      <c r="AF440" s="270"/>
      <c r="AG440" s="257"/>
      <c r="AH440" s="257"/>
      <c r="AI440" s="270"/>
    </row>
    <row r="441" spans="2:35">
      <c r="B441" s="288">
        <v>20250423</v>
      </c>
      <c r="C441" s="261" t="s">
        <v>39</v>
      </c>
      <c r="D441" s="269">
        <v>2230</v>
      </c>
      <c r="E441" s="261">
        <v>9360</v>
      </c>
      <c r="F441" s="261"/>
      <c r="G441" s="269"/>
      <c r="H441" s="261">
        <v>7775</v>
      </c>
      <c r="I441" s="261"/>
      <c r="J441" s="269"/>
      <c r="K441" s="261">
        <v>0</v>
      </c>
      <c r="L441" s="261">
        <v>0</v>
      </c>
      <c r="M441" s="269">
        <v>0</v>
      </c>
      <c r="N441" s="261" t="s">
        <v>53</v>
      </c>
      <c r="O441" s="269" t="s">
        <v>41</v>
      </c>
      <c r="P441" s="197" t="str">
        <f t="shared" si="18"/>
        <v>NA</v>
      </c>
      <c r="Q441" s="257" t="str">
        <f t="shared" si="19"/>
        <v>NA</v>
      </c>
      <c r="R441" s="272">
        <f t="shared" si="20"/>
        <v>0</v>
      </c>
      <c r="S441" s="264"/>
      <c r="T441" s="260"/>
      <c r="U441" s="280"/>
      <c r="V441" s="258"/>
      <c r="W441" s="270"/>
      <c r="X441" s="257"/>
      <c r="Y441" s="257"/>
      <c r="Z441" s="270"/>
      <c r="AA441" s="257" t="s">
        <v>7</v>
      </c>
      <c r="AB441" s="258">
        <v>2000</v>
      </c>
      <c r="AC441" s="270" t="s">
        <v>57</v>
      </c>
      <c r="AD441" s="257"/>
      <c r="AE441" s="257"/>
      <c r="AF441" s="270"/>
      <c r="AG441" s="257"/>
      <c r="AH441" s="257"/>
      <c r="AI441" s="270"/>
    </row>
    <row r="442" spans="2:35">
      <c r="B442" s="288">
        <v>20250423</v>
      </c>
      <c r="C442" s="261" t="s">
        <v>39</v>
      </c>
      <c r="D442" s="269">
        <v>2330</v>
      </c>
      <c r="E442" s="261">
        <v>8550</v>
      </c>
      <c r="F442" s="261"/>
      <c r="G442" s="269"/>
      <c r="H442" s="261">
        <v>7112</v>
      </c>
      <c r="I442" s="261"/>
      <c r="J442" s="269"/>
      <c r="K442" s="261">
        <v>0</v>
      </c>
      <c r="L442" s="261">
        <v>0</v>
      </c>
      <c r="M442" s="269">
        <v>0</v>
      </c>
      <c r="N442" s="261" t="s">
        <v>53</v>
      </c>
      <c r="O442" s="269" t="s">
        <v>41</v>
      </c>
      <c r="P442" s="197" t="str">
        <f t="shared" si="18"/>
        <v>NA</v>
      </c>
      <c r="Q442" s="257" t="str">
        <f t="shared" si="19"/>
        <v>NA</v>
      </c>
      <c r="R442" s="272">
        <f t="shared" si="20"/>
        <v>0</v>
      </c>
      <c r="S442" s="264"/>
      <c r="T442" s="260"/>
      <c r="U442" s="280"/>
      <c r="V442" s="258"/>
      <c r="W442" s="270"/>
      <c r="X442" s="257"/>
      <c r="Y442" s="257"/>
      <c r="Z442" s="270"/>
      <c r="AA442" s="257" t="s">
        <v>7</v>
      </c>
      <c r="AB442" s="258">
        <v>2000</v>
      </c>
      <c r="AC442" s="270" t="s">
        <v>57</v>
      </c>
      <c r="AD442" s="257"/>
      <c r="AE442" s="257"/>
      <c r="AF442" s="270"/>
      <c r="AG442" s="257"/>
      <c r="AH442" s="257"/>
      <c r="AI442" s="270"/>
    </row>
    <row r="443" spans="2:35">
      <c r="B443" s="288">
        <v>20250424</v>
      </c>
      <c r="C443" s="261" t="s">
        <v>39</v>
      </c>
      <c r="D443" s="269">
        <v>30</v>
      </c>
      <c r="E443" s="261">
        <v>8550</v>
      </c>
      <c r="F443" s="261"/>
      <c r="G443" s="269"/>
      <c r="H443" s="261">
        <v>7112</v>
      </c>
      <c r="I443" s="261"/>
      <c r="J443" s="269"/>
      <c r="K443" s="261">
        <v>0</v>
      </c>
      <c r="L443" s="261">
        <v>0</v>
      </c>
      <c r="M443" s="269">
        <v>0</v>
      </c>
      <c r="N443" s="261" t="s">
        <v>53</v>
      </c>
      <c r="O443" s="269" t="s">
        <v>41</v>
      </c>
      <c r="P443" s="197" t="str">
        <f t="shared" si="18"/>
        <v>NA</v>
      </c>
      <c r="Q443" s="257" t="str">
        <f t="shared" si="19"/>
        <v>NA</v>
      </c>
      <c r="R443" s="272">
        <f t="shared" si="20"/>
        <v>0</v>
      </c>
      <c r="S443" s="264"/>
      <c r="T443" s="260"/>
      <c r="U443" s="280"/>
      <c r="V443" s="258"/>
      <c r="W443" s="270"/>
      <c r="X443" s="257"/>
      <c r="Y443" s="257"/>
      <c r="Z443" s="270"/>
      <c r="AA443" s="257" t="s">
        <v>7</v>
      </c>
      <c r="AB443" s="258">
        <v>2000</v>
      </c>
      <c r="AC443" s="270" t="s">
        <v>57</v>
      </c>
      <c r="AD443" s="257"/>
      <c r="AE443" s="257"/>
      <c r="AF443" s="270"/>
      <c r="AG443" s="257"/>
      <c r="AH443" s="257"/>
      <c r="AI443" s="270"/>
    </row>
    <row r="444" spans="2:35">
      <c r="B444" s="288">
        <v>20250424</v>
      </c>
      <c r="C444" s="261" t="s">
        <v>39</v>
      </c>
      <c r="D444" s="269">
        <v>130</v>
      </c>
      <c r="E444" s="261">
        <v>8550</v>
      </c>
      <c r="F444" s="261"/>
      <c r="G444" s="269"/>
      <c r="H444" s="261">
        <v>7112</v>
      </c>
      <c r="I444" s="261"/>
      <c r="J444" s="269"/>
      <c r="K444" s="261">
        <v>0</v>
      </c>
      <c r="L444" s="261">
        <v>0</v>
      </c>
      <c r="M444" s="269">
        <v>0</v>
      </c>
      <c r="N444" s="261" t="s">
        <v>53</v>
      </c>
      <c r="O444" s="269" t="s">
        <v>41</v>
      </c>
      <c r="P444" s="197" t="str">
        <f t="shared" si="18"/>
        <v>NA</v>
      </c>
      <c r="Q444" s="257" t="str">
        <f t="shared" si="19"/>
        <v>NA</v>
      </c>
      <c r="R444" s="272">
        <f t="shared" si="20"/>
        <v>0</v>
      </c>
      <c r="S444" s="264"/>
      <c r="T444" s="260"/>
      <c r="U444" s="280"/>
      <c r="V444" s="258"/>
      <c r="W444" s="270"/>
      <c r="X444" s="257"/>
      <c r="Y444" s="257"/>
      <c r="Z444" s="270"/>
      <c r="AA444" s="257" t="s">
        <v>7</v>
      </c>
      <c r="AB444" s="258">
        <v>2000</v>
      </c>
      <c r="AC444" s="270" t="s">
        <v>57</v>
      </c>
      <c r="AD444" s="257"/>
      <c r="AE444" s="257"/>
      <c r="AF444" s="270"/>
      <c r="AG444" s="257"/>
      <c r="AH444" s="257"/>
      <c r="AI444" s="270"/>
    </row>
    <row r="445" spans="2:35">
      <c r="B445" s="288">
        <v>20250424</v>
      </c>
      <c r="C445" s="261" t="s">
        <v>39</v>
      </c>
      <c r="D445" s="269">
        <v>230</v>
      </c>
      <c r="E445" s="261">
        <v>8550</v>
      </c>
      <c r="F445" s="261"/>
      <c r="G445" s="269"/>
      <c r="H445" s="261">
        <v>7112</v>
      </c>
      <c r="I445" s="261"/>
      <c r="J445" s="269"/>
      <c r="K445" s="261">
        <v>0</v>
      </c>
      <c r="L445" s="261">
        <v>0</v>
      </c>
      <c r="M445" s="269">
        <v>0</v>
      </c>
      <c r="N445" s="261" t="s">
        <v>53</v>
      </c>
      <c r="O445" s="269" t="s">
        <v>41</v>
      </c>
      <c r="P445" s="197" t="str">
        <f t="shared" si="18"/>
        <v>NA</v>
      </c>
      <c r="Q445" s="257" t="str">
        <f t="shared" si="19"/>
        <v>NA</v>
      </c>
      <c r="R445" s="272">
        <f t="shared" si="20"/>
        <v>0</v>
      </c>
      <c r="S445" s="264"/>
      <c r="T445" s="260"/>
      <c r="U445" s="280"/>
      <c r="V445" s="258"/>
      <c r="W445" s="270"/>
      <c r="X445" s="257"/>
      <c r="Y445" s="257"/>
      <c r="Z445" s="270"/>
      <c r="AA445" s="257" t="s">
        <v>7</v>
      </c>
      <c r="AB445" s="258">
        <v>2000</v>
      </c>
      <c r="AC445" s="270" t="s">
        <v>57</v>
      </c>
      <c r="AD445" s="257"/>
      <c r="AE445" s="257"/>
      <c r="AF445" s="270"/>
      <c r="AG445" s="257"/>
      <c r="AH445" s="257"/>
      <c r="AI445" s="270"/>
    </row>
    <row r="446" spans="2:35">
      <c r="B446" s="288">
        <v>20250424</v>
      </c>
      <c r="C446" s="261" t="s">
        <v>39</v>
      </c>
      <c r="D446" s="269">
        <v>330</v>
      </c>
      <c r="E446" s="261">
        <v>8550</v>
      </c>
      <c r="F446" s="261"/>
      <c r="G446" s="269"/>
      <c r="H446" s="261">
        <v>7112</v>
      </c>
      <c r="I446" s="261"/>
      <c r="J446" s="269"/>
      <c r="K446" s="261">
        <v>0</v>
      </c>
      <c r="L446" s="261">
        <v>0</v>
      </c>
      <c r="M446" s="269">
        <v>0</v>
      </c>
      <c r="N446" s="261" t="s">
        <v>53</v>
      </c>
      <c r="O446" s="269" t="s">
        <v>41</v>
      </c>
      <c r="P446" s="197" t="str">
        <f t="shared" si="18"/>
        <v>NA</v>
      </c>
      <c r="Q446" s="257" t="str">
        <f t="shared" si="19"/>
        <v>NA</v>
      </c>
      <c r="R446" s="272">
        <f t="shared" si="20"/>
        <v>0</v>
      </c>
      <c r="S446" s="264"/>
      <c r="T446" s="260"/>
      <c r="U446" s="280"/>
      <c r="V446" s="258"/>
      <c r="W446" s="270"/>
      <c r="X446" s="257"/>
      <c r="Y446" s="257"/>
      <c r="Z446" s="270"/>
      <c r="AA446" s="257" t="s">
        <v>7</v>
      </c>
      <c r="AB446" s="258">
        <v>2000</v>
      </c>
      <c r="AC446" s="270" t="s">
        <v>57</v>
      </c>
      <c r="AD446" s="257"/>
      <c r="AE446" s="257"/>
      <c r="AF446" s="270"/>
      <c r="AG446" s="257"/>
      <c r="AH446" s="257"/>
      <c r="AI446" s="270"/>
    </row>
    <row r="447" spans="2:35">
      <c r="B447" s="288">
        <v>20250424</v>
      </c>
      <c r="C447" s="261" t="s">
        <v>39</v>
      </c>
      <c r="D447" s="269">
        <v>430</v>
      </c>
      <c r="E447" s="261">
        <v>8550</v>
      </c>
      <c r="F447" s="261"/>
      <c r="G447" s="269"/>
      <c r="H447" s="261">
        <v>7112</v>
      </c>
      <c r="I447" s="261"/>
      <c r="J447" s="269"/>
      <c r="K447" s="261">
        <v>0</v>
      </c>
      <c r="L447" s="261">
        <v>0</v>
      </c>
      <c r="M447" s="269">
        <v>0</v>
      </c>
      <c r="N447" s="261" t="s">
        <v>53</v>
      </c>
      <c r="O447" s="269" t="s">
        <v>41</v>
      </c>
      <c r="P447" s="197" t="str">
        <f t="shared" si="18"/>
        <v>NA</v>
      </c>
      <c r="Q447" s="257" t="str">
        <f t="shared" si="19"/>
        <v>NA</v>
      </c>
      <c r="R447" s="272">
        <f t="shared" si="20"/>
        <v>0</v>
      </c>
      <c r="S447" s="264"/>
      <c r="T447" s="260"/>
      <c r="U447" s="280"/>
      <c r="V447" s="258"/>
      <c r="W447" s="270"/>
      <c r="X447" s="257"/>
      <c r="Y447" s="257"/>
      <c r="Z447" s="270"/>
      <c r="AA447" s="257" t="s">
        <v>7</v>
      </c>
      <c r="AB447" s="258">
        <v>2000</v>
      </c>
      <c r="AC447" s="270" t="s">
        <v>57</v>
      </c>
      <c r="AD447" s="257"/>
      <c r="AE447" s="257"/>
      <c r="AF447" s="270"/>
      <c r="AG447" s="257"/>
      <c r="AH447" s="257"/>
      <c r="AI447" s="270"/>
    </row>
    <row r="448" spans="2:35">
      <c r="B448" s="288">
        <v>20250424</v>
      </c>
      <c r="C448" s="261" t="s">
        <v>39</v>
      </c>
      <c r="D448" s="269">
        <v>630</v>
      </c>
      <c r="E448" s="261">
        <v>8350</v>
      </c>
      <c r="F448" s="261"/>
      <c r="G448" s="269"/>
      <c r="H448" s="261">
        <v>4711</v>
      </c>
      <c r="I448" s="261"/>
      <c r="J448" s="269"/>
      <c r="K448" s="261">
        <v>0</v>
      </c>
      <c r="L448" s="261">
        <v>0</v>
      </c>
      <c r="M448" s="269">
        <v>0</v>
      </c>
      <c r="N448" s="261" t="s">
        <v>53</v>
      </c>
      <c r="O448" s="269" t="s">
        <v>41</v>
      </c>
      <c r="P448" s="197" t="str">
        <f t="shared" si="18"/>
        <v>NA</v>
      </c>
      <c r="Q448" s="257" t="str">
        <f t="shared" si="19"/>
        <v>NA</v>
      </c>
      <c r="R448" s="272">
        <f t="shared" si="20"/>
        <v>0</v>
      </c>
      <c r="S448" s="264"/>
      <c r="T448" s="260"/>
      <c r="U448" s="280"/>
      <c r="V448" s="258"/>
      <c r="W448" s="270"/>
      <c r="X448" s="257"/>
      <c r="Y448" s="257"/>
      <c r="Z448" s="270"/>
      <c r="AA448" s="257"/>
      <c r="AB448" s="258"/>
      <c r="AC448" s="270"/>
      <c r="AD448" s="257" t="s">
        <v>8</v>
      </c>
      <c r="AE448" s="205">
        <v>6000</v>
      </c>
      <c r="AF448" s="281" t="s">
        <v>50</v>
      </c>
      <c r="AG448" s="257"/>
      <c r="AH448" s="257"/>
      <c r="AI448" s="270"/>
    </row>
    <row r="449" spans="2:35">
      <c r="B449" s="288">
        <v>20250424</v>
      </c>
      <c r="C449" s="261" t="s">
        <v>39</v>
      </c>
      <c r="D449" s="269">
        <v>730</v>
      </c>
      <c r="E449" s="261">
        <v>3890</v>
      </c>
      <c r="F449" s="261"/>
      <c r="G449" s="269"/>
      <c r="H449" s="261">
        <v>3211</v>
      </c>
      <c r="I449" s="261"/>
      <c r="J449" s="269"/>
      <c r="K449" s="261">
        <v>0</v>
      </c>
      <c r="L449" s="261">
        <v>0</v>
      </c>
      <c r="M449" s="269">
        <v>0</v>
      </c>
      <c r="N449" s="261" t="s">
        <v>47</v>
      </c>
      <c r="O449" s="269" t="s">
        <v>45</v>
      </c>
      <c r="P449" s="197" t="str">
        <f t="shared" si="18"/>
        <v>NA</v>
      </c>
      <c r="Q449" s="257" t="str">
        <f t="shared" si="19"/>
        <v>NA</v>
      </c>
      <c r="R449" s="272">
        <f t="shared" si="20"/>
        <v>0</v>
      </c>
      <c r="S449" s="264"/>
      <c r="T449" s="260"/>
      <c r="U449" s="280"/>
      <c r="V449" s="258"/>
      <c r="W449" s="270"/>
      <c r="X449" s="257"/>
      <c r="Y449" s="257"/>
      <c r="Z449" s="270"/>
      <c r="AA449" s="257"/>
      <c r="AB449" s="258"/>
      <c r="AC449" s="270"/>
      <c r="AD449" s="257"/>
      <c r="AE449" s="257"/>
      <c r="AF449" s="270"/>
      <c r="AG449" s="257" t="s">
        <v>9</v>
      </c>
      <c r="AH449" s="205">
        <v>2961</v>
      </c>
      <c r="AI449" s="281" t="s">
        <v>51</v>
      </c>
    </row>
    <row r="450" spans="2:35">
      <c r="B450" s="288">
        <v>20250424</v>
      </c>
      <c r="C450" s="261" t="s">
        <v>39</v>
      </c>
      <c r="D450" s="269">
        <v>830</v>
      </c>
      <c r="E450" s="261">
        <v>3890</v>
      </c>
      <c r="F450" s="261"/>
      <c r="G450" s="269"/>
      <c r="H450" s="261">
        <v>3211</v>
      </c>
      <c r="I450" s="261"/>
      <c r="J450" s="269"/>
      <c r="K450" s="261">
        <v>0</v>
      </c>
      <c r="L450" s="261">
        <v>0</v>
      </c>
      <c r="M450" s="269">
        <v>0</v>
      </c>
      <c r="N450" s="261" t="s">
        <v>47</v>
      </c>
      <c r="O450" s="269" t="s">
        <v>45</v>
      </c>
      <c r="P450" s="197" t="str">
        <f t="shared" si="18"/>
        <v>NA</v>
      </c>
      <c r="Q450" s="257" t="str">
        <f t="shared" si="19"/>
        <v>NA</v>
      </c>
      <c r="R450" s="272">
        <f t="shared" si="20"/>
        <v>0</v>
      </c>
      <c r="S450" s="264"/>
      <c r="T450" s="260"/>
      <c r="U450" s="280"/>
      <c r="V450" s="258"/>
      <c r="W450" s="270"/>
      <c r="X450" s="257"/>
      <c r="Y450" s="257"/>
      <c r="Z450" s="270"/>
      <c r="AA450" s="257"/>
      <c r="AB450" s="258"/>
      <c r="AC450" s="270"/>
      <c r="AD450" s="257"/>
      <c r="AE450" s="257"/>
      <c r="AF450" s="270"/>
      <c r="AG450" s="257" t="s">
        <v>9</v>
      </c>
      <c r="AH450" s="205">
        <v>2961</v>
      </c>
      <c r="AI450" s="281" t="s">
        <v>51</v>
      </c>
    </row>
    <row r="451" spans="2:35">
      <c r="B451" s="288">
        <v>20250424</v>
      </c>
      <c r="C451" s="261" t="s">
        <v>39</v>
      </c>
      <c r="D451" s="269">
        <v>930</v>
      </c>
      <c r="E451" s="261">
        <v>3890</v>
      </c>
      <c r="F451" s="261"/>
      <c r="G451" s="269"/>
      <c r="H451" s="261">
        <v>3211</v>
      </c>
      <c r="I451" s="261"/>
      <c r="J451" s="269"/>
      <c r="K451" s="261">
        <v>0</v>
      </c>
      <c r="L451" s="261">
        <v>0</v>
      </c>
      <c r="M451" s="269">
        <v>0</v>
      </c>
      <c r="N451" s="261" t="s">
        <v>47</v>
      </c>
      <c r="O451" s="269" t="s">
        <v>45</v>
      </c>
      <c r="P451" s="197" t="str">
        <f t="shared" si="18"/>
        <v>NA</v>
      </c>
      <c r="Q451" s="257" t="str">
        <f t="shared" si="19"/>
        <v>NA</v>
      </c>
      <c r="R451" s="272">
        <f t="shared" si="20"/>
        <v>0</v>
      </c>
      <c r="S451" s="264"/>
      <c r="T451" s="260"/>
      <c r="U451" s="280"/>
      <c r="V451" s="258"/>
      <c r="W451" s="270"/>
      <c r="X451" s="257"/>
      <c r="Y451" s="257"/>
      <c r="Z451" s="270"/>
      <c r="AA451" s="257"/>
      <c r="AB451" s="258"/>
      <c r="AC451" s="270"/>
      <c r="AD451" s="257"/>
      <c r="AE451" s="257"/>
      <c r="AF451" s="270"/>
      <c r="AG451" s="257" t="s">
        <v>9</v>
      </c>
      <c r="AH451" s="205">
        <v>2961</v>
      </c>
      <c r="AI451" s="281" t="s">
        <v>51</v>
      </c>
    </row>
    <row r="452" spans="2:35">
      <c r="B452" s="288">
        <v>20250424</v>
      </c>
      <c r="C452" s="261" t="s">
        <v>39</v>
      </c>
      <c r="D452" s="269">
        <v>1030</v>
      </c>
      <c r="E452" s="261">
        <v>3890</v>
      </c>
      <c r="F452" s="261"/>
      <c r="G452" s="269"/>
      <c r="H452" s="261">
        <v>3211</v>
      </c>
      <c r="I452" s="261"/>
      <c r="J452" s="269"/>
      <c r="K452" s="261">
        <v>0</v>
      </c>
      <c r="L452" s="261">
        <v>0</v>
      </c>
      <c r="M452" s="269">
        <v>0</v>
      </c>
      <c r="N452" s="261" t="s">
        <v>47</v>
      </c>
      <c r="O452" s="269" t="s">
        <v>45</v>
      </c>
      <c r="P452" s="197" t="str">
        <f t="shared" si="18"/>
        <v>NA</v>
      </c>
      <c r="Q452" s="257" t="str">
        <f t="shared" si="19"/>
        <v>NA</v>
      </c>
      <c r="R452" s="272">
        <f t="shared" si="20"/>
        <v>0</v>
      </c>
      <c r="S452" s="264"/>
      <c r="T452" s="260"/>
      <c r="U452" s="280"/>
      <c r="V452" s="258"/>
      <c r="W452" s="270"/>
      <c r="X452" s="257"/>
      <c r="Y452" s="257"/>
      <c r="Z452" s="270"/>
      <c r="AA452" s="257"/>
      <c r="AB452" s="258"/>
      <c r="AC452" s="270"/>
      <c r="AD452" s="257"/>
      <c r="AE452" s="257"/>
      <c r="AF452" s="270"/>
      <c r="AG452" s="257" t="s">
        <v>9</v>
      </c>
      <c r="AH452" s="205">
        <v>2961</v>
      </c>
      <c r="AI452" s="281" t="s">
        <v>51</v>
      </c>
    </row>
    <row r="453" spans="2:35">
      <c r="B453" s="288">
        <v>20250424</v>
      </c>
      <c r="C453" s="261" t="s">
        <v>39</v>
      </c>
      <c r="D453" s="269">
        <v>1130</v>
      </c>
      <c r="E453" s="261">
        <v>3890</v>
      </c>
      <c r="F453" s="261"/>
      <c r="G453" s="269"/>
      <c r="H453" s="261">
        <v>3211</v>
      </c>
      <c r="I453" s="261"/>
      <c r="J453" s="269"/>
      <c r="K453" s="261">
        <v>0</v>
      </c>
      <c r="L453" s="261">
        <v>0</v>
      </c>
      <c r="M453" s="269">
        <v>0</v>
      </c>
      <c r="N453" s="261" t="s">
        <v>47</v>
      </c>
      <c r="O453" s="269" t="s">
        <v>45</v>
      </c>
      <c r="P453" s="197" t="str">
        <f t="shared" si="18"/>
        <v>NA</v>
      </c>
      <c r="Q453" s="257" t="str">
        <f t="shared" si="19"/>
        <v>NA</v>
      </c>
      <c r="R453" s="272">
        <f t="shared" si="20"/>
        <v>0</v>
      </c>
      <c r="S453" s="264"/>
      <c r="T453" s="260"/>
      <c r="U453" s="280"/>
      <c r="V453" s="258"/>
      <c r="W453" s="270"/>
      <c r="X453" s="257"/>
      <c r="Y453" s="257"/>
      <c r="Z453" s="270"/>
      <c r="AA453" s="257"/>
      <c r="AB453" s="258"/>
      <c r="AC453" s="270"/>
      <c r="AD453" s="257"/>
      <c r="AE453" s="257"/>
      <c r="AF453" s="270"/>
      <c r="AG453" s="257" t="s">
        <v>9</v>
      </c>
      <c r="AH453" s="205">
        <v>2961</v>
      </c>
      <c r="AI453" s="281" t="s">
        <v>51</v>
      </c>
    </row>
    <row r="454" spans="2:35">
      <c r="B454" s="288">
        <v>20250424</v>
      </c>
      <c r="C454" s="261" t="s">
        <v>39</v>
      </c>
      <c r="D454" s="269">
        <v>1230</v>
      </c>
      <c r="E454" s="261">
        <v>3890</v>
      </c>
      <c r="F454" s="261"/>
      <c r="G454" s="269"/>
      <c r="H454" s="261">
        <v>3211</v>
      </c>
      <c r="I454" s="261"/>
      <c r="J454" s="269"/>
      <c r="K454" s="261">
        <v>0</v>
      </c>
      <c r="L454" s="261">
        <v>0</v>
      </c>
      <c r="M454" s="269">
        <v>0</v>
      </c>
      <c r="N454" s="261" t="s">
        <v>47</v>
      </c>
      <c r="O454" s="269" t="s">
        <v>45</v>
      </c>
      <c r="P454" s="197" t="str">
        <f t="shared" si="18"/>
        <v>NA</v>
      </c>
      <c r="Q454" s="257" t="str">
        <f t="shared" si="19"/>
        <v>NA</v>
      </c>
      <c r="R454" s="272">
        <f t="shared" si="20"/>
        <v>0</v>
      </c>
      <c r="S454" s="264"/>
      <c r="T454" s="260"/>
      <c r="U454" s="280"/>
      <c r="V454" s="258"/>
      <c r="W454" s="270"/>
      <c r="X454" s="257"/>
      <c r="Y454" s="257"/>
      <c r="Z454" s="270"/>
      <c r="AA454" s="257"/>
      <c r="AB454" s="258"/>
      <c r="AC454" s="270"/>
      <c r="AD454" s="257"/>
      <c r="AE454" s="257"/>
      <c r="AF454" s="270"/>
      <c r="AG454" s="257" t="s">
        <v>9</v>
      </c>
      <c r="AH454" s="205">
        <v>2961</v>
      </c>
      <c r="AI454" s="281" t="s">
        <v>51</v>
      </c>
    </row>
    <row r="455" spans="2:35">
      <c r="B455" s="288">
        <v>20250424</v>
      </c>
      <c r="C455" s="261" t="s">
        <v>39</v>
      </c>
      <c r="D455" s="269">
        <v>1330</v>
      </c>
      <c r="E455" s="261">
        <v>3975</v>
      </c>
      <c r="F455" s="261"/>
      <c r="G455" s="269"/>
      <c r="H455" s="261">
        <v>3279</v>
      </c>
      <c r="I455" s="261"/>
      <c r="J455" s="269"/>
      <c r="K455" s="261">
        <v>0</v>
      </c>
      <c r="L455" s="261">
        <v>0</v>
      </c>
      <c r="M455" s="269">
        <v>0</v>
      </c>
      <c r="N455" s="261" t="s">
        <v>47</v>
      </c>
      <c r="O455" s="269" t="s">
        <v>45</v>
      </c>
      <c r="P455" s="197" t="str">
        <f t="shared" si="18"/>
        <v>NA</v>
      </c>
      <c r="Q455" s="257" t="str">
        <f t="shared" si="19"/>
        <v>NA</v>
      </c>
      <c r="R455" s="272">
        <f t="shared" si="20"/>
        <v>0</v>
      </c>
      <c r="S455" s="264"/>
      <c r="T455" s="260"/>
      <c r="U455" s="280"/>
      <c r="V455" s="258"/>
      <c r="W455" s="270"/>
      <c r="X455" s="257"/>
      <c r="Y455" s="257"/>
      <c r="Z455" s="270"/>
      <c r="AA455" s="257"/>
      <c r="AB455" s="258"/>
      <c r="AC455" s="270"/>
      <c r="AD455" s="257"/>
      <c r="AE455" s="257"/>
      <c r="AF455" s="270"/>
      <c r="AG455" s="257" t="s">
        <v>9</v>
      </c>
      <c r="AH455" s="205">
        <v>2944</v>
      </c>
      <c r="AI455" s="281" t="s">
        <v>51</v>
      </c>
    </row>
    <row r="456" spans="2:35">
      <c r="B456" s="288">
        <v>20250424</v>
      </c>
      <c r="C456" s="261" t="s">
        <v>39</v>
      </c>
      <c r="D456" s="269">
        <v>1430</v>
      </c>
      <c r="E456" s="261">
        <v>3975</v>
      </c>
      <c r="F456" s="261"/>
      <c r="G456" s="269"/>
      <c r="H456" s="261">
        <v>3279</v>
      </c>
      <c r="I456" s="261"/>
      <c r="J456" s="269"/>
      <c r="K456" s="261">
        <v>0</v>
      </c>
      <c r="L456" s="261">
        <v>0</v>
      </c>
      <c r="M456" s="269">
        <v>0</v>
      </c>
      <c r="N456" s="261" t="s">
        <v>47</v>
      </c>
      <c r="O456" s="269" t="s">
        <v>45</v>
      </c>
      <c r="P456" s="197" t="str">
        <f t="shared" si="18"/>
        <v>NA</v>
      </c>
      <c r="Q456" s="257" t="str">
        <f t="shared" si="19"/>
        <v>NA</v>
      </c>
      <c r="R456" s="272">
        <f t="shared" si="20"/>
        <v>0</v>
      </c>
      <c r="S456" s="264"/>
      <c r="T456" s="260"/>
      <c r="U456" s="280"/>
      <c r="V456" s="258"/>
      <c r="W456" s="270"/>
      <c r="X456" s="257"/>
      <c r="Y456" s="257"/>
      <c r="Z456" s="270"/>
      <c r="AA456" s="257"/>
      <c r="AB456" s="258"/>
      <c r="AC456" s="270"/>
      <c r="AD456" s="257"/>
      <c r="AE456" s="257"/>
      <c r="AF456" s="270"/>
      <c r="AG456" s="257" t="s">
        <v>9</v>
      </c>
      <c r="AH456" s="205">
        <v>2944</v>
      </c>
      <c r="AI456" s="281" t="s">
        <v>51</v>
      </c>
    </row>
    <row r="457" spans="2:35">
      <c r="B457" s="288">
        <v>20250424</v>
      </c>
      <c r="C457" s="261" t="s">
        <v>39</v>
      </c>
      <c r="D457" s="269">
        <v>1530</v>
      </c>
      <c r="E457" s="261">
        <v>3975</v>
      </c>
      <c r="F457" s="261"/>
      <c r="G457" s="269"/>
      <c r="H457" s="261">
        <v>3279</v>
      </c>
      <c r="I457" s="261"/>
      <c r="J457" s="269"/>
      <c r="K457" s="261">
        <v>0</v>
      </c>
      <c r="L457" s="261">
        <v>0</v>
      </c>
      <c r="M457" s="269">
        <v>0</v>
      </c>
      <c r="N457" s="261" t="s">
        <v>47</v>
      </c>
      <c r="O457" s="269" t="s">
        <v>45</v>
      </c>
      <c r="P457" s="197" t="str">
        <f t="shared" ref="P457:P520" si="21">IF(AND(ISNUMBER(D457),ISNUMBER(G457),ISBLANK(E457)),D457-G457,"NA")</f>
        <v>NA</v>
      </c>
      <c r="Q457" s="257" t="str">
        <f t="shared" ref="Q457:Q520" si="22">IF(AND(ISNUMBER(O457),ISNUMBER(P457),ISBLANK(B457)),P457+O457,"NA")</f>
        <v>NA</v>
      </c>
      <c r="R457" s="272">
        <f t="shared" ref="R457:R520" si="23">IF(J457&lt;0,0,IF(J457=H457,J457,J457-(I457-J457)))</f>
        <v>0</v>
      </c>
      <c r="S457" s="264"/>
      <c r="T457" s="260"/>
      <c r="U457" s="280"/>
      <c r="V457" s="258"/>
      <c r="W457" s="270"/>
      <c r="X457" s="257"/>
      <c r="Y457" s="257"/>
      <c r="Z457" s="270"/>
      <c r="AA457" s="257"/>
      <c r="AB457" s="258"/>
      <c r="AC457" s="270"/>
      <c r="AD457" s="257"/>
      <c r="AE457" s="257"/>
      <c r="AF457" s="270"/>
      <c r="AG457" s="257" t="s">
        <v>9</v>
      </c>
      <c r="AH457" s="205">
        <v>2944</v>
      </c>
      <c r="AI457" s="281" t="s">
        <v>51</v>
      </c>
    </row>
    <row r="458" spans="2:35">
      <c r="B458" s="288">
        <v>20250424</v>
      </c>
      <c r="C458" s="261" t="s">
        <v>39</v>
      </c>
      <c r="D458" s="269">
        <v>1630</v>
      </c>
      <c r="E458" s="261">
        <v>3975</v>
      </c>
      <c r="F458" s="261"/>
      <c r="G458" s="269"/>
      <c r="H458" s="261">
        <v>3279</v>
      </c>
      <c r="I458" s="261"/>
      <c r="J458" s="269"/>
      <c r="K458" s="261">
        <v>0</v>
      </c>
      <c r="L458" s="261">
        <v>0</v>
      </c>
      <c r="M458" s="269">
        <v>0</v>
      </c>
      <c r="N458" s="261" t="s">
        <v>47</v>
      </c>
      <c r="O458" s="269" t="s">
        <v>45</v>
      </c>
      <c r="P458" s="197" t="str">
        <f t="shared" si="21"/>
        <v>NA</v>
      </c>
      <c r="Q458" s="257" t="str">
        <f t="shared" si="22"/>
        <v>NA</v>
      </c>
      <c r="R458" s="272">
        <f t="shared" si="23"/>
        <v>0</v>
      </c>
      <c r="S458" s="264"/>
      <c r="T458" s="260"/>
      <c r="U458" s="280"/>
      <c r="V458" s="258"/>
      <c r="W458" s="270"/>
      <c r="X458" s="257"/>
      <c r="Y458" s="257"/>
      <c r="Z458" s="270"/>
      <c r="AA458" s="257"/>
      <c r="AB458" s="257"/>
      <c r="AC458" s="270"/>
      <c r="AD458" s="257"/>
      <c r="AE458" s="257"/>
      <c r="AF458" s="270"/>
      <c r="AG458" s="257" t="s">
        <v>9</v>
      </c>
      <c r="AH458" s="205">
        <v>2944</v>
      </c>
      <c r="AI458" s="281" t="s">
        <v>51</v>
      </c>
    </row>
    <row r="459" spans="2:35">
      <c r="B459" s="288">
        <v>20250424</v>
      </c>
      <c r="C459" s="261" t="s">
        <v>39</v>
      </c>
      <c r="D459" s="269">
        <v>1730</v>
      </c>
      <c r="E459" s="261">
        <v>3975</v>
      </c>
      <c r="F459" s="261"/>
      <c r="G459" s="269"/>
      <c r="H459" s="261">
        <v>3279</v>
      </c>
      <c r="I459" s="261"/>
      <c r="J459" s="269"/>
      <c r="K459" s="261">
        <v>0</v>
      </c>
      <c r="L459" s="261">
        <v>0</v>
      </c>
      <c r="M459" s="269">
        <v>0</v>
      </c>
      <c r="N459" s="261" t="s">
        <v>47</v>
      </c>
      <c r="O459" s="269" t="s">
        <v>45</v>
      </c>
      <c r="P459" s="197" t="str">
        <f t="shared" si="21"/>
        <v>NA</v>
      </c>
      <c r="Q459" s="257" t="str">
        <f t="shared" si="22"/>
        <v>NA</v>
      </c>
      <c r="R459" s="272">
        <f t="shared" si="23"/>
        <v>0</v>
      </c>
      <c r="S459" s="264"/>
      <c r="T459" s="260"/>
      <c r="U459" s="280"/>
      <c r="V459" s="258"/>
      <c r="W459" s="270"/>
      <c r="X459" s="257"/>
      <c r="Y459" s="257"/>
      <c r="Z459" s="270"/>
      <c r="AA459" s="257"/>
      <c r="AB459" s="257"/>
      <c r="AC459" s="270"/>
      <c r="AD459" s="257"/>
      <c r="AE459" s="257"/>
      <c r="AF459" s="270"/>
      <c r="AG459" s="257" t="s">
        <v>9</v>
      </c>
      <c r="AH459" s="205">
        <v>2944</v>
      </c>
      <c r="AI459" s="281" t="s">
        <v>51</v>
      </c>
    </row>
    <row r="460" spans="2:35">
      <c r="B460" s="288">
        <v>20250424</v>
      </c>
      <c r="C460" s="261" t="s">
        <v>39</v>
      </c>
      <c r="D460" s="269">
        <v>2130</v>
      </c>
      <c r="E460" s="261">
        <v>6696</v>
      </c>
      <c r="F460" s="261"/>
      <c r="G460" s="269"/>
      <c r="H460" s="261">
        <v>5689</v>
      </c>
      <c r="I460" s="261"/>
      <c r="J460" s="269"/>
      <c r="K460" s="261">
        <v>2232</v>
      </c>
      <c r="L460" s="261">
        <v>12</v>
      </c>
      <c r="M460" s="269">
        <v>3222</v>
      </c>
      <c r="N460" s="261" t="s">
        <v>44</v>
      </c>
      <c r="O460" s="269" t="s">
        <v>52</v>
      </c>
      <c r="P460" s="197" t="str">
        <f t="shared" si="21"/>
        <v>NA</v>
      </c>
      <c r="Q460" s="257" t="str">
        <f t="shared" si="22"/>
        <v>NA</v>
      </c>
      <c r="R460" s="272">
        <f t="shared" si="23"/>
        <v>0</v>
      </c>
      <c r="S460" s="204" t="s">
        <v>87</v>
      </c>
      <c r="T460" s="204" t="s">
        <v>52</v>
      </c>
      <c r="U460" s="280"/>
      <c r="V460" s="258"/>
      <c r="W460" s="270"/>
      <c r="X460" s="257"/>
      <c r="Y460" s="257"/>
      <c r="Z460" s="270"/>
      <c r="AA460" s="257"/>
      <c r="AB460" s="257"/>
      <c r="AC460" s="270"/>
      <c r="AD460" s="257"/>
      <c r="AE460" s="257"/>
      <c r="AF460" s="270"/>
      <c r="AG460" s="257"/>
      <c r="AH460" s="257"/>
      <c r="AI460" s="270"/>
    </row>
    <row r="461" spans="2:35">
      <c r="B461" s="288">
        <v>20250425</v>
      </c>
      <c r="C461" s="261" t="s">
        <v>39</v>
      </c>
      <c r="D461" s="269">
        <v>30</v>
      </c>
      <c r="E461" s="261">
        <v>7330</v>
      </c>
      <c r="F461" s="261"/>
      <c r="G461" s="269"/>
      <c r="H461" s="261">
        <v>6830</v>
      </c>
      <c r="I461" s="261"/>
      <c r="J461" s="269"/>
      <c r="K461" s="261">
        <v>0</v>
      </c>
      <c r="L461" s="261">
        <v>0</v>
      </c>
      <c r="M461" s="269">
        <v>0</v>
      </c>
      <c r="N461" s="261" t="s">
        <v>53</v>
      </c>
      <c r="O461" s="269" t="s">
        <v>45</v>
      </c>
      <c r="P461" s="197" t="str">
        <f t="shared" si="21"/>
        <v>NA</v>
      </c>
      <c r="Q461" s="257" t="str">
        <f t="shared" si="22"/>
        <v>NA</v>
      </c>
      <c r="R461" s="272">
        <f t="shared" si="23"/>
        <v>0</v>
      </c>
      <c r="S461" s="264"/>
      <c r="T461" s="260"/>
      <c r="U461" s="280"/>
      <c r="V461" s="258"/>
      <c r="W461" s="270"/>
      <c r="X461" s="257" t="s">
        <v>6</v>
      </c>
      <c r="Y461" s="205">
        <v>6500</v>
      </c>
      <c r="Z461" s="281" t="s">
        <v>60</v>
      </c>
      <c r="AA461" s="257"/>
      <c r="AB461" s="257"/>
      <c r="AC461" s="270"/>
      <c r="AD461" s="257"/>
      <c r="AE461" s="257"/>
      <c r="AF461" s="270"/>
      <c r="AG461" s="257"/>
      <c r="AH461" s="257"/>
      <c r="AI461" s="270"/>
    </row>
    <row r="462" spans="2:35">
      <c r="B462" s="288">
        <v>20250425</v>
      </c>
      <c r="C462" s="261" t="s">
        <v>39</v>
      </c>
      <c r="D462" s="269">
        <v>130</v>
      </c>
      <c r="E462" s="261">
        <v>7330</v>
      </c>
      <c r="F462" s="261"/>
      <c r="G462" s="269"/>
      <c r="H462" s="261">
        <v>6830</v>
      </c>
      <c r="I462" s="261"/>
      <c r="J462" s="269"/>
      <c r="K462" s="261">
        <v>0</v>
      </c>
      <c r="L462" s="261">
        <v>0</v>
      </c>
      <c r="M462" s="269">
        <v>0</v>
      </c>
      <c r="N462" s="261" t="s">
        <v>53</v>
      </c>
      <c r="O462" s="269" t="s">
        <v>45</v>
      </c>
      <c r="P462" s="197" t="str">
        <f t="shared" si="21"/>
        <v>NA</v>
      </c>
      <c r="Q462" s="257" t="str">
        <f t="shared" si="22"/>
        <v>NA</v>
      </c>
      <c r="R462" s="272">
        <f t="shared" si="23"/>
        <v>0</v>
      </c>
      <c r="S462" s="264"/>
      <c r="T462" s="260"/>
      <c r="U462" s="280"/>
      <c r="V462" s="258"/>
      <c r="W462" s="270"/>
      <c r="X462" s="257" t="s">
        <v>6</v>
      </c>
      <c r="Y462" s="205">
        <v>6500</v>
      </c>
      <c r="Z462" s="281" t="s">
        <v>60</v>
      </c>
      <c r="AA462" s="257"/>
      <c r="AB462" s="257"/>
      <c r="AC462" s="270"/>
      <c r="AD462" s="257"/>
      <c r="AE462" s="257"/>
      <c r="AF462" s="270"/>
      <c r="AG462" s="257"/>
      <c r="AH462" s="257"/>
      <c r="AI462" s="270"/>
    </row>
    <row r="463" spans="2:35">
      <c r="B463" s="288">
        <v>20250425</v>
      </c>
      <c r="C463" s="261" t="s">
        <v>39</v>
      </c>
      <c r="D463" s="269">
        <v>230</v>
      </c>
      <c r="E463" s="261">
        <v>7330</v>
      </c>
      <c r="F463" s="261"/>
      <c r="G463" s="269"/>
      <c r="H463" s="261">
        <v>6830</v>
      </c>
      <c r="I463" s="261"/>
      <c r="J463" s="269"/>
      <c r="K463" s="261">
        <v>0</v>
      </c>
      <c r="L463" s="261">
        <v>0</v>
      </c>
      <c r="M463" s="269">
        <v>0</v>
      </c>
      <c r="N463" s="261" t="s">
        <v>53</v>
      </c>
      <c r="O463" s="269" t="s">
        <v>45</v>
      </c>
      <c r="P463" s="197" t="str">
        <f t="shared" si="21"/>
        <v>NA</v>
      </c>
      <c r="Q463" s="257" t="str">
        <f t="shared" si="22"/>
        <v>NA</v>
      </c>
      <c r="R463" s="272">
        <f t="shared" si="23"/>
        <v>0</v>
      </c>
      <c r="S463" s="264"/>
      <c r="T463" s="260"/>
      <c r="U463" s="280"/>
      <c r="V463" s="258"/>
      <c r="W463" s="270"/>
      <c r="X463" s="257" t="s">
        <v>6</v>
      </c>
      <c r="Y463" s="205">
        <v>6500</v>
      </c>
      <c r="Z463" s="281" t="s">
        <v>60</v>
      </c>
      <c r="AA463" s="257"/>
      <c r="AB463" s="257"/>
      <c r="AC463" s="270"/>
      <c r="AD463" s="257"/>
      <c r="AE463" s="257"/>
      <c r="AF463" s="270"/>
      <c r="AG463" s="257"/>
      <c r="AH463" s="257"/>
      <c r="AI463" s="270"/>
    </row>
    <row r="464" spans="2:35">
      <c r="B464" s="288">
        <v>20250425</v>
      </c>
      <c r="C464" s="261" t="s">
        <v>39</v>
      </c>
      <c r="D464" s="269">
        <v>330</v>
      </c>
      <c r="E464" s="261">
        <v>7330</v>
      </c>
      <c r="F464" s="261"/>
      <c r="G464" s="269"/>
      <c r="H464" s="261">
        <v>6830</v>
      </c>
      <c r="I464" s="261"/>
      <c r="J464" s="269"/>
      <c r="K464" s="261">
        <v>0</v>
      </c>
      <c r="L464" s="261">
        <v>0</v>
      </c>
      <c r="M464" s="269">
        <v>0</v>
      </c>
      <c r="N464" s="261" t="s">
        <v>53</v>
      </c>
      <c r="O464" s="269" t="s">
        <v>45</v>
      </c>
      <c r="P464" s="197" t="str">
        <f t="shared" si="21"/>
        <v>NA</v>
      </c>
      <c r="Q464" s="257" t="str">
        <f t="shared" si="22"/>
        <v>NA</v>
      </c>
      <c r="R464" s="272">
        <f t="shared" si="23"/>
        <v>0</v>
      </c>
      <c r="S464" s="264"/>
      <c r="T464" s="260"/>
      <c r="U464" s="280"/>
      <c r="V464" s="258"/>
      <c r="W464" s="270"/>
      <c r="X464" s="257" t="s">
        <v>6</v>
      </c>
      <c r="Y464" s="205">
        <v>6500</v>
      </c>
      <c r="Z464" s="281" t="s">
        <v>60</v>
      </c>
      <c r="AA464" s="257"/>
      <c r="AB464" s="257"/>
      <c r="AC464" s="270"/>
      <c r="AD464" s="257"/>
      <c r="AE464" s="257"/>
      <c r="AF464" s="270"/>
      <c r="AG464" s="257"/>
      <c r="AH464" s="257"/>
      <c r="AI464" s="270"/>
    </row>
    <row r="465" spans="2:35">
      <c r="B465" s="288">
        <v>20250425</v>
      </c>
      <c r="C465" s="261" t="s">
        <v>39</v>
      </c>
      <c r="D465" s="269">
        <v>430</v>
      </c>
      <c r="E465" s="261">
        <v>7330</v>
      </c>
      <c r="F465" s="261"/>
      <c r="G465" s="269"/>
      <c r="H465" s="261">
        <v>6830</v>
      </c>
      <c r="I465" s="261"/>
      <c r="J465" s="269"/>
      <c r="K465" s="261">
        <v>0</v>
      </c>
      <c r="L465" s="261">
        <v>0</v>
      </c>
      <c r="M465" s="269">
        <v>0</v>
      </c>
      <c r="N465" s="261" t="s">
        <v>53</v>
      </c>
      <c r="O465" s="269" t="s">
        <v>45</v>
      </c>
      <c r="P465" s="197" t="str">
        <f t="shared" si="21"/>
        <v>NA</v>
      </c>
      <c r="Q465" s="257" t="str">
        <f t="shared" si="22"/>
        <v>NA</v>
      </c>
      <c r="R465" s="272">
        <f t="shared" si="23"/>
        <v>0</v>
      </c>
      <c r="S465" s="264"/>
      <c r="T465" s="260"/>
      <c r="U465" s="280"/>
      <c r="V465" s="258"/>
      <c r="W465" s="270"/>
      <c r="X465" s="257" t="s">
        <v>6</v>
      </c>
      <c r="Y465" s="205">
        <v>6500</v>
      </c>
      <c r="Z465" s="281" t="s">
        <v>60</v>
      </c>
      <c r="AA465" s="257"/>
      <c r="AB465" s="258"/>
      <c r="AC465" s="270"/>
      <c r="AD465" s="257"/>
      <c r="AE465" s="257"/>
      <c r="AF465" s="270"/>
      <c r="AG465" s="257"/>
      <c r="AH465" s="257"/>
      <c r="AI465" s="270"/>
    </row>
    <row r="466" spans="2:35">
      <c r="B466" s="288">
        <v>20250425</v>
      </c>
      <c r="C466" s="261" t="s">
        <v>39</v>
      </c>
      <c r="D466" s="269">
        <v>530</v>
      </c>
      <c r="E466" s="261">
        <v>7330</v>
      </c>
      <c r="F466" s="261"/>
      <c r="G466" s="269"/>
      <c r="H466" s="261">
        <v>6168</v>
      </c>
      <c r="I466" s="261"/>
      <c r="J466" s="269"/>
      <c r="K466" s="261">
        <v>0</v>
      </c>
      <c r="L466" s="261">
        <v>0</v>
      </c>
      <c r="M466" s="269">
        <v>0</v>
      </c>
      <c r="N466" s="261" t="s">
        <v>53</v>
      </c>
      <c r="O466" s="269" t="s">
        <v>52</v>
      </c>
      <c r="P466" s="197" t="str">
        <f t="shared" si="21"/>
        <v>NA</v>
      </c>
      <c r="Q466" s="257" t="str">
        <f t="shared" si="22"/>
        <v>NA</v>
      </c>
      <c r="R466" s="272">
        <f t="shared" si="23"/>
        <v>0</v>
      </c>
      <c r="S466" s="204" t="s">
        <v>87</v>
      </c>
      <c r="T466" s="204" t="s">
        <v>52</v>
      </c>
      <c r="U466" s="280"/>
      <c r="V466" s="258"/>
      <c r="W466" s="270"/>
      <c r="X466" s="257" t="s">
        <v>6</v>
      </c>
      <c r="Y466" s="205">
        <v>6500</v>
      </c>
      <c r="Z466" s="281" t="s">
        <v>60</v>
      </c>
      <c r="AA466" s="257"/>
      <c r="AB466" s="258"/>
      <c r="AC466" s="270"/>
      <c r="AD466" s="257"/>
      <c r="AE466" s="257"/>
      <c r="AF466" s="270"/>
      <c r="AG466" s="257"/>
      <c r="AH466" s="257"/>
      <c r="AI466" s="270"/>
    </row>
    <row r="467" spans="2:35">
      <c r="B467" s="288">
        <v>20250425</v>
      </c>
      <c r="C467" s="261" t="s">
        <v>39</v>
      </c>
      <c r="D467" s="269">
        <v>630</v>
      </c>
      <c r="E467" s="261">
        <v>7130</v>
      </c>
      <c r="F467" s="261"/>
      <c r="G467" s="269"/>
      <c r="H467" s="261">
        <v>4668</v>
      </c>
      <c r="I467" s="261"/>
      <c r="J467" s="269"/>
      <c r="K467" s="261">
        <v>0</v>
      </c>
      <c r="L467" s="261">
        <v>0</v>
      </c>
      <c r="M467" s="269">
        <v>0</v>
      </c>
      <c r="N467" s="261" t="s">
        <v>53</v>
      </c>
      <c r="O467" s="269" t="s">
        <v>52</v>
      </c>
      <c r="P467" s="197" t="str">
        <f t="shared" si="21"/>
        <v>NA</v>
      </c>
      <c r="Q467" s="257" t="str">
        <f t="shared" si="22"/>
        <v>NA</v>
      </c>
      <c r="R467" s="272">
        <f t="shared" si="23"/>
        <v>0</v>
      </c>
      <c r="S467" s="204" t="s">
        <v>87</v>
      </c>
      <c r="T467" s="204" t="s">
        <v>52</v>
      </c>
      <c r="U467" s="280"/>
      <c r="V467" s="258"/>
      <c r="W467" s="270"/>
      <c r="X467" s="257" t="s">
        <v>6</v>
      </c>
      <c r="Y467" s="205">
        <v>6300</v>
      </c>
      <c r="Z467" s="281" t="s">
        <v>60</v>
      </c>
      <c r="AA467" s="257"/>
      <c r="AB467" s="258"/>
      <c r="AC467" s="270"/>
      <c r="AD467" s="257"/>
      <c r="AE467" s="257"/>
      <c r="AF467" s="270"/>
      <c r="AG467" s="257"/>
      <c r="AH467" s="257"/>
      <c r="AI467" s="270"/>
    </row>
    <row r="468" spans="2:35">
      <c r="B468" s="288">
        <v>20250425</v>
      </c>
      <c r="C468" s="261" t="s">
        <v>39</v>
      </c>
      <c r="D468" s="269">
        <v>730</v>
      </c>
      <c r="E468" s="261">
        <v>3168</v>
      </c>
      <c r="F468" s="261"/>
      <c r="G468" s="269"/>
      <c r="H468" s="261">
        <v>3168</v>
      </c>
      <c r="I468" s="261"/>
      <c r="J468" s="269"/>
      <c r="K468" s="261">
        <v>8204</v>
      </c>
      <c r="L468" s="261">
        <v>8</v>
      </c>
      <c r="M468" s="269">
        <v>8196</v>
      </c>
      <c r="N468" s="261" t="s">
        <v>44</v>
      </c>
      <c r="O468" s="269" t="s">
        <v>44</v>
      </c>
      <c r="P468" s="197" t="str">
        <f t="shared" si="21"/>
        <v>NA</v>
      </c>
      <c r="Q468" s="257" t="str">
        <f t="shared" si="22"/>
        <v>NA</v>
      </c>
      <c r="R468" s="272">
        <f t="shared" si="23"/>
        <v>0</v>
      </c>
      <c r="S468" s="264"/>
      <c r="T468" s="260"/>
      <c r="U468" s="280"/>
      <c r="V468" s="258"/>
      <c r="W468" s="270"/>
      <c r="X468" s="257" t="s">
        <v>6</v>
      </c>
      <c r="Y468" s="205">
        <v>4500</v>
      </c>
      <c r="Z468" s="281" t="s">
        <v>60</v>
      </c>
      <c r="AA468" s="257"/>
      <c r="AB468" s="258"/>
      <c r="AC468" s="270"/>
      <c r="AD468" s="257"/>
      <c r="AE468" s="257"/>
      <c r="AF468" s="270"/>
      <c r="AG468" s="257"/>
      <c r="AH468" s="257"/>
      <c r="AI468" s="270"/>
    </row>
    <row r="469" spans="2:35">
      <c r="B469" s="288">
        <v>20250425</v>
      </c>
      <c r="C469" s="261" t="s">
        <v>39</v>
      </c>
      <c r="D469" s="269">
        <v>830</v>
      </c>
      <c r="E469" s="261">
        <v>3168</v>
      </c>
      <c r="F469" s="261"/>
      <c r="G469" s="269"/>
      <c r="H469" s="261">
        <v>3168</v>
      </c>
      <c r="I469" s="261"/>
      <c r="J469" s="269"/>
      <c r="K469" s="261">
        <v>8204</v>
      </c>
      <c r="L469" s="261">
        <v>8</v>
      </c>
      <c r="M469" s="269">
        <v>8196</v>
      </c>
      <c r="N469" s="261" t="s">
        <v>44</v>
      </c>
      <c r="O469" s="269" t="s">
        <v>44</v>
      </c>
      <c r="P469" s="197" t="str">
        <f t="shared" si="21"/>
        <v>NA</v>
      </c>
      <c r="Q469" s="257" t="str">
        <f t="shared" si="22"/>
        <v>NA</v>
      </c>
      <c r="R469" s="272">
        <f t="shared" si="23"/>
        <v>0</v>
      </c>
      <c r="S469" s="264"/>
      <c r="T469" s="260"/>
      <c r="U469" s="280"/>
      <c r="V469" s="258"/>
      <c r="W469" s="270"/>
      <c r="X469" s="257" t="s">
        <v>6</v>
      </c>
      <c r="Y469" s="205">
        <v>4500</v>
      </c>
      <c r="Z469" s="281" t="s">
        <v>60</v>
      </c>
      <c r="AA469" s="257"/>
      <c r="AB469" s="258"/>
      <c r="AC469" s="270"/>
      <c r="AD469" s="257"/>
      <c r="AE469" s="257"/>
      <c r="AF469" s="270"/>
      <c r="AG469" s="257"/>
      <c r="AH469" s="257"/>
      <c r="AI469" s="270"/>
    </row>
    <row r="470" spans="2:35">
      <c r="B470" s="288">
        <v>20250425</v>
      </c>
      <c r="C470" s="261" t="s">
        <v>39</v>
      </c>
      <c r="D470" s="269">
        <v>930</v>
      </c>
      <c r="E470" s="261">
        <v>3160</v>
      </c>
      <c r="F470" s="261"/>
      <c r="G470" s="269"/>
      <c r="H470" s="261">
        <v>3160</v>
      </c>
      <c r="I470" s="261"/>
      <c r="J470" s="269"/>
      <c r="K470" s="261">
        <v>0</v>
      </c>
      <c r="L470" s="261">
        <v>0</v>
      </c>
      <c r="M470" s="269">
        <v>0</v>
      </c>
      <c r="N470" s="261" t="s">
        <v>47</v>
      </c>
      <c r="O470" s="269" t="s">
        <v>47</v>
      </c>
      <c r="P470" s="197" t="str">
        <f t="shared" si="21"/>
        <v>NA</v>
      </c>
      <c r="Q470" s="257" t="str">
        <f t="shared" si="22"/>
        <v>NA</v>
      </c>
      <c r="R470" s="272">
        <f t="shared" si="23"/>
        <v>0</v>
      </c>
      <c r="S470" s="264"/>
      <c r="T470" s="260"/>
      <c r="U470" s="280"/>
      <c r="V470" s="258"/>
      <c r="W470" s="270"/>
      <c r="X470" s="257" t="s">
        <v>6</v>
      </c>
      <c r="Y470" s="205">
        <v>4500</v>
      </c>
      <c r="Z470" s="281" t="s">
        <v>60</v>
      </c>
      <c r="AA470" s="257"/>
      <c r="AB470" s="258"/>
      <c r="AC470" s="270"/>
      <c r="AD470" s="257"/>
      <c r="AE470" s="257"/>
      <c r="AF470" s="270"/>
      <c r="AG470" s="257"/>
      <c r="AH470" s="257"/>
      <c r="AI470" s="270"/>
    </row>
    <row r="471" spans="2:35">
      <c r="B471" s="288">
        <v>20250425</v>
      </c>
      <c r="C471" s="261" t="s">
        <v>39</v>
      </c>
      <c r="D471" s="269">
        <v>1030</v>
      </c>
      <c r="E471" s="261">
        <v>3160</v>
      </c>
      <c r="F471" s="261"/>
      <c r="G471" s="269"/>
      <c r="H471" s="261">
        <v>3160</v>
      </c>
      <c r="I471" s="261"/>
      <c r="J471" s="269"/>
      <c r="K471" s="261">
        <v>0</v>
      </c>
      <c r="L471" s="261">
        <v>0</v>
      </c>
      <c r="M471" s="269">
        <v>0</v>
      </c>
      <c r="N471" s="261" t="s">
        <v>47</v>
      </c>
      <c r="O471" s="269" t="s">
        <v>47</v>
      </c>
      <c r="P471" s="197" t="str">
        <f t="shared" si="21"/>
        <v>NA</v>
      </c>
      <c r="Q471" s="257" t="str">
        <f t="shared" si="22"/>
        <v>NA</v>
      </c>
      <c r="R471" s="272">
        <f t="shared" si="23"/>
        <v>0</v>
      </c>
      <c r="S471" s="264"/>
      <c r="T471" s="260"/>
      <c r="U471" s="280"/>
      <c r="V471" s="258"/>
      <c r="W471" s="270"/>
      <c r="X471" s="257" t="s">
        <v>6</v>
      </c>
      <c r="Y471" s="205">
        <v>4500</v>
      </c>
      <c r="Z471" s="281" t="s">
        <v>60</v>
      </c>
      <c r="AA471" s="257"/>
      <c r="AB471" s="258"/>
      <c r="AC471" s="270"/>
      <c r="AD471" s="257"/>
      <c r="AE471" s="257"/>
      <c r="AF471" s="270"/>
      <c r="AG471" s="257"/>
      <c r="AH471" s="257"/>
      <c r="AI471" s="270"/>
    </row>
    <row r="472" spans="2:35">
      <c r="B472" s="288">
        <v>20250425</v>
      </c>
      <c r="C472" s="261" t="s">
        <v>39</v>
      </c>
      <c r="D472" s="269">
        <v>1130</v>
      </c>
      <c r="E472" s="261">
        <v>3160</v>
      </c>
      <c r="F472" s="261"/>
      <c r="G472" s="269"/>
      <c r="H472" s="261">
        <v>3160</v>
      </c>
      <c r="I472" s="261"/>
      <c r="J472" s="269"/>
      <c r="K472" s="261">
        <v>0</v>
      </c>
      <c r="L472" s="261">
        <v>0</v>
      </c>
      <c r="M472" s="269">
        <v>0</v>
      </c>
      <c r="N472" s="261" t="s">
        <v>47</v>
      </c>
      <c r="O472" s="269" t="s">
        <v>47</v>
      </c>
      <c r="P472" s="197" t="str">
        <f t="shared" si="21"/>
        <v>NA</v>
      </c>
      <c r="Q472" s="257" t="str">
        <f t="shared" si="22"/>
        <v>NA</v>
      </c>
      <c r="R472" s="272">
        <f t="shared" si="23"/>
        <v>0</v>
      </c>
      <c r="S472" s="264"/>
      <c r="T472" s="260"/>
      <c r="U472" s="280"/>
      <c r="V472" s="258"/>
      <c r="W472" s="270"/>
      <c r="X472" s="257" t="s">
        <v>6</v>
      </c>
      <c r="Y472" s="205">
        <v>4500</v>
      </c>
      <c r="Z472" s="281" t="s">
        <v>60</v>
      </c>
      <c r="AA472" s="257"/>
      <c r="AB472" s="258"/>
      <c r="AC472" s="270"/>
      <c r="AD472" s="257"/>
      <c r="AE472" s="257"/>
      <c r="AF472" s="270"/>
      <c r="AG472" s="257"/>
      <c r="AH472" s="257"/>
      <c r="AI472" s="270"/>
    </row>
    <row r="473" spans="2:35">
      <c r="B473" s="288">
        <v>20250425</v>
      </c>
      <c r="C473" s="261" t="s">
        <v>39</v>
      </c>
      <c r="D473" s="269">
        <v>1230</v>
      </c>
      <c r="E473" s="261">
        <v>3160</v>
      </c>
      <c r="F473" s="261"/>
      <c r="G473" s="269"/>
      <c r="H473" s="261">
        <v>3160</v>
      </c>
      <c r="I473" s="261"/>
      <c r="J473" s="269"/>
      <c r="K473" s="261">
        <v>0</v>
      </c>
      <c r="L473" s="261">
        <v>0</v>
      </c>
      <c r="M473" s="269">
        <v>0</v>
      </c>
      <c r="N473" s="261" t="s">
        <v>47</v>
      </c>
      <c r="O473" s="269" t="s">
        <v>47</v>
      </c>
      <c r="P473" s="197" t="str">
        <f t="shared" si="21"/>
        <v>NA</v>
      </c>
      <c r="Q473" s="257" t="str">
        <f t="shared" si="22"/>
        <v>NA</v>
      </c>
      <c r="R473" s="272">
        <f t="shared" si="23"/>
        <v>0</v>
      </c>
      <c r="S473" s="264"/>
      <c r="T473" s="260"/>
      <c r="U473" s="280"/>
      <c r="V473" s="258"/>
      <c r="W473" s="270"/>
      <c r="X473" s="257" t="s">
        <v>6</v>
      </c>
      <c r="Y473" s="205">
        <v>4500</v>
      </c>
      <c r="Z473" s="281" t="s">
        <v>60</v>
      </c>
      <c r="AA473" s="257"/>
      <c r="AB473" s="258"/>
      <c r="AC473" s="270"/>
      <c r="AD473" s="257"/>
      <c r="AE473" s="257"/>
      <c r="AF473" s="270"/>
      <c r="AG473" s="257"/>
      <c r="AH473" s="257"/>
      <c r="AI473" s="270"/>
    </row>
    <row r="474" spans="2:35">
      <c r="B474" s="288">
        <v>20250425</v>
      </c>
      <c r="C474" s="261" t="s">
        <v>39</v>
      </c>
      <c r="D474" s="269">
        <v>1330</v>
      </c>
      <c r="E474" s="261">
        <v>3160</v>
      </c>
      <c r="F474" s="261"/>
      <c r="G474" s="269"/>
      <c r="H474" s="261">
        <v>3160</v>
      </c>
      <c r="I474" s="261"/>
      <c r="J474" s="269"/>
      <c r="K474" s="261">
        <v>0</v>
      </c>
      <c r="L474" s="261">
        <v>0</v>
      </c>
      <c r="M474" s="269">
        <v>0</v>
      </c>
      <c r="N474" s="261" t="s">
        <v>47</v>
      </c>
      <c r="O474" s="269" t="s">
        <v>47</v>
      </c>
      <c r="P474" s="197" t="str">
        <f t="shared" si="21"/>
        <v>NA</v>
      </c>
      <c r="Q474" s="257" t="str">
        <f t="shared" si="22"/>
        <v>NA</v>
      </c>
      <c r="R474" s="272">
        <f t="shared" si="23"/>
        <v>0</v>
      </c>
      <c r="S474" s="264"/>
      <c r="T474" s="260"/>
      <c r="U474" s="280"/>
      <c r="V474" s="258"/>
      <c r="W474" s="270"/>
      <c r="X474" s="257" t="s">
        <v>6</v>
      </c>
      <c r="Y474" s="205">
        <v>4500</v>
      </c>
      <c r="Z474" s="281" t="s">
        <v>60</v>
      </c>
      <c r="AA474" s="257"/>
      <c r="AB474" s="258"/>
      <c r="AC474" s="270"/>
      <c r="AD474" s="257"/>
      <c r="AE474" s="257"/>
      <c r="AF474" s="270"/>
      <c r="AG474" s="257"/>
      <c r="AH474" s="257"/>
      <c r="AI474" s="270"/>
    </row>
    <row r="475" spans="2:35">
      <c r="B475" s="288">
        <v>20250425</v>
      </c>
      <c r="C475" s="261" t="s">
        <v>39</v>
      </c>
      <c r="D475" s="269">
        <v>1430</v>
      </c>
      <c r="E475" s="261">
        <v>3160</v>
      </c>
      <c r="F475" s="261"/>
      <c r="G475" s="269"/>
      <c r="H475" s="261">
        <v>3160</v>
      </c>
      <c r="I475" s="261"/>
      <c r="J475" s="269"/>
      <c r="K475" s="261">
        <v>0</v>
      </c>
      <c r="L475" s="261">
        <v>0</v>
      </c>
      <c r="M475" s="269">
        <v>0</v>
      </c>
      <c r="N475" s="261" t="s">
        <v>47</v>
      </c>
      <c r="O475" s="269" t="s">
        <v>47</v>
      </c>
      <c r="P475" s="197" t="str">
        <f t="shared" si="21"/>
        <v>NA</v>
      </c>
      <c r="Q475" s="257" t="str">
        <f t="shared" si="22"/>
        <v>NA</v>
      </c>
      <c r="R475" s="272">
        <f t="shared" si="23"/>
        <v>0</v>
      </c>
      <c r="S475" s="264"/>
      <c r="T475" s="260"/>
      <c r="U475" s="280"/>
      <c r="V475" s="258"/>
      <c r="W475" s="270"/>
      <c r="X475" s="257" t="s">
        <v>6</v>
      </c>
      <c r="Y475" s="205">
        <v>4500</v>
      </c>
      <c r="Z475" s="281" t="s">
        <v>60</v>
      </c>
      <c r="AA475" s="257"/>
      <c r="AB475" s="258"/>
      <c r="AC475" s="270"/>
      <c r="AD475" s="257"/>
      <c r="AE475" s="257"/>
      <c r="AF475" s="270"/>
      <c r="AG475" s="257"/>
      <c r="AH475" s="257"/>
      <c r="AI475" s="270"/>
    </row>
    <row r="476" spans="2:35">
      <c r="B476" s="288">
        <v>20250425</v>
      </c>
      <c r="C476" s="261" t="s">
        <v>39</v>
      </c>
      <c r="D476" s="269">
        <v>1530</v>
      </c>
      <c r="E476" s="261">
        <v>3160</v>
      </c>
      <c r="F476" s="261"/>
      <c r="G476" s="269"/>
      <c r="H476" s="261">
        <v>3160</v>
      </c>
      <c r="I476" s="261"/>
      <c r="J476" s="269"/>
      <c r="K476" s="261">
        <v>0</v>
      </c>
      <c r="L476" s="261">
        <v>0</v>
      </c>
      <c r="M476" s="269">
        <v>0</v>
      </c>
      <c r="N476" s="261" t="s">
        <v>47</v>
      </c>
      <c r="O476" s="269" t="s">
        <v>47</v>
      </c>
      <c r="P476" s="197" t="str">
        <f t="shared" si="21"/>
        <v>NA</v>
      </c>
      <c r="Q476" s="257" t="str">
        <f t="shared" si="22"/>
        <v>NA</v>
      </c>
      <c r="R476" s="272">
        <f t="shared" si="23"/>
        <v>0</v>
      </c>
      <c r="S476" s="264"/>
      <c r="T476" s="260"/>
      <c r="U476" s="280"/>
      <c r="V476" s="258"/>
      <c r="W476" s="270"/>
      <c r="X476" s="257" t="s">
        <v>6</v>
      </c>
      <c r="Y476" s="205">
        <v>4500</v>
      </c>
      <c r="Z476" s="281" t="s">
        <v>60</v>
      </c>
      <c r="AA476" s="257"/>
      <c r="AB476" s="258"/>
      <c r="AC476" s="270"/>
      <c r="AD476" s="257"/>
      <c r="AE476" s="257"/>
      <c r="AF476" s="270"/>
      <c r="AG476" s="257"/>
      <c r="AH476" s="257"/>
      <c r="AI476" s="270"/>
    </row>
    <row r="477" spans="2:35">
      <c r="B477" s="288">
        <v>20250425</v>
      </c>
      <c r="C477" s="261" t="s">
        <v>39</v>
      </c>
      <c r="D477" s="269">
        <v>1630</v>
      </c>
      <c r="E477" s="261">
        <v>3160</v>
      </c>
      <c r="F477" s="261"/>
      <c r="G477" s="269"/>
      <c r="H477" s="261">
        <v>3160</v>
      </c>
      <c r="I477" s="261"/>
      <c r="J477" s="269"/>
      <c r="K477" s="261">
        <v>0</v>
      </c>
      <c r="L477" s="261">
        <v>0</v>
      </c>
      <c r="M477" s="269">
        <v>0</v>
      </c>
      <c r="N477" s="261" t="s">
        <v>47</v>
      </c>
      <c r="O477" s="269" t="s">
        <v>47</v>
      </c>
      <c r="P477" s="197" t="str">
        <f t="shared" si="21"/>
        <v>NA</v>
      </c>
      <c r="Q477" s="257" t="str">
        <f t="shared" si="22"/>
        <v>NA</v>
      </c>
      <c r="R477" s="272">
        <f t="shared" si="23"/>
        <v>0</v>
      </c>
      <c r="S477" s="264"/>
      <c r="T477" s="260"/>
      <c r="U477" s="280"/>
      <c r="V477" s="258"/>
      <c r="W477" s="270"/>
      <c r="X477" s="257" t="s">
        <v>6</v>
      </c>
      <c r="Y477" s="205">
        <v>4500</v>
      </c>
      <c r="Z477" s="281" t="s">
        <v>60</v>
      </c>
      <c r="AA477" s="257"/>
      <c r="AB477" s="258"/>
      <c r="AC477" s="270"/>
      <c r="AD477" s="257"/>
      <c r="AE477" s="257"/>
      <c r="AF477" s="270"/>
      <c r="AG477" s="257"/>
      <c r="AH477" s="257"/>
      <c r="AI477" s="270"/>
    </row>
    <row r="478" spans="2:35">
      <c r="B478" s="288">
        <v>20250425</v>
      </c>
      <c r="C478" s="261" t="s">
        <v>39</v>
      </c>
      <c r="D478" s="269">
        <v>1730</v>
      </c>
      <c r="E478" s="261">
        <v>6960</v>
      </c>
      <c r="F478" s="261"/>
      <c r="G478" s="269"/>
      <c r="H478" s="261">
        <v>4660</v>
      </c>
      <c r="I478" s="261"/>
      <c r="J478" s="269"/>
      <c r="K478" s="261">
        <v>0</v>
      </c>
      <c r="L478" s="261">
        <v>0</v>
      </c>
      <c r="M478" s="269">
        <v>0</v>
      </c>
      <c r="N478" s="261" t="s">
        <v>47</v>
      </c>
      <c r="O478" s="269" t="s">
        <v>52</v>
      </c>
      <c r="P478" s="197" t="str">
        <f t="shared" si="21"/>
        <v>NA</v>
      </c>
      <c r="Q478" s="257" t="str">
        <f t="shared" si="22"/>
        <v>NA</v>
      </c>
      <c r="R478" s="272">
        <f t="shared" si="23"/>
        <v>0</v>
      </c>
      <c r="S478" s="204" t="s">
        <v>87</v>
      </c>
      <c r="T478" s="204" t="s">
        <v>52</v>
      </c>
      <c r="U478" s="280"/>
      <c r="V478" s="258"/>
      <c r="W478" s="270"/>
      <c r="X478" s="257" t="s">
        <v>6</v>
      </c>
      <c r="Y478" s="205">
        <v>8300</v>
      </c>
      <c r="Z478" s="281" t="s">
        <v>60</v>
      </c>
      <c r="AA478" s="257"/>
      <c r="AB478" s="258"/>
      <c r="AC478" s="270"/>
      <c r="AD478" s="257"/>
      <c r="AE478" s="257"/>
      <c r="AF478" s="270"/>
      <c r="AG478" s="257"/>
      <c r="AH478" s="257"/>
      <c r="AI478" s="270"/>
    </row>
    <row r="479" spans="2:35">
      <c r="B479" s="288">
        <v>20250425</v>
      </c>
      <c r="C479" s="261" t="s">
        <v>39</v>
      </c>
      <c r="D479" s="269">
        <v>1830</v>
      </c>
      <c r="E479" s="261">
        <v>9330</v>
      </c>
      <c r="F479" s="261"/>
      <c r="G479" s="269"/>
      <c r="H479" s="261">
        <v>6160</v>
      </c>
      <c r="I479" s="261"/>
      <c r="J479" s="269"/>
      <c r="K479" s="261">
        <v>0</v>
      </c>
      <c r="L479" s="261">
        <v>0</v>
      </c>
      <c r="M479" s="269">
        <v>0</v>
      </c>
      <c r="N479" s="261" t="s">
        <v>53</v>
      </c>
      <c r="O479" s="269" t="s">
        <v>52</v>
      </c>
      <c r="P479" s="197" t="str">
        <f t="shared" si="21"/>
        <v>NA</v>
      </c>
      <c r="Q479" s="257" t="str">
        <f t="shared" si="22"/>
        <v>NA</v>
      </c>
      <c r="R479" s="272">
        <f t="shared" si="23"/>
        <v>0</v>
      </c>
      <c r="S479" s="204" t="s">
        <v>87</v>
      </c>
      <c r="T479" s="204" t="s">
        <v>52</v>
      </c>
      <c r="U479" s="280"/>
      <c r="V479" s="258"/>
      <c r="W479" s="270"/>
      <c r="X479" s="257" t="s">
        <v>6</v>
      </c>
      <c r="Y479" s="205">
        <v>8500</v>
      </c>
      <c r="Z479" s="281" t="s">
        <v>60</v>
      </c>
      <c r="AA479" s="257"/>
      <c r="AB479" s="258"/>
      <c r="AC479" s="270"/>
      <c r="AD479" s="257"/>
      <c r="AE479" s="257"/>
      <c r="AF479" s="270"/>
      <c r="AG479" s="257"/>
      <c r="AH479" s="257"/>
      <c r="AI479" s="270"/>
    </row>
    <row r="480" spans="2:35">
      <c r="B480" s="288">
        <v>20250425</v>
      </c>
      <c r="C480" s="261" t="s">
        <v>39</v>
      </c>
      <c r="D480" s="269">
        <v>1930</v>
      </c>
      <c r="E480" s="261">
        <v>9330</v>
      </c>
      <c r="F480" s="261"/>
      <c r="G480" s="269"/>
      <c r="H480" s="261">
        <v>7660</v>
      </c>
      <c r="I480" s="261"/>
      <c r="J480" s="269"/>
      <c r="K480" s="261">
        <v>0</v>
      </c>
      <c r="L480" s="261">
        <v>0</v>
      </c>
      <c r="M480" s="269">
        <v>0</v>
      </c>
      <c r="N480" s="261" t="s">
        <v>53</v>
      </c>
      <c r="O480" s="269" t="s">
        <v>52</v>
      </c>
      <c r="P480" s="197" t="str">
        <f t="shared" si="21"/>
        <v>NA</v>
      </c>
      <c r="Q480" s="257" t="str">
        <f t="shared" si="22"/>
        <v>NA</v>
      </c>
      <c r="R480" s="272">
        <f t="shared" si="23"/>
        <v>0</v>
      </c>
      <c r="S480" s="204" t="s">
        <v>87</v>
      </c>
      <c r="T480" s="204" t="s">
        <v>52</v>
      </c>
      <c r="U480" s="280"/>
      <c r="V480" s="258"/>
      <c r="W480" s="270"/>
      <c r="X480" s="257" t="s">
        <v>6</v>
      </c>
      <c r="Y480" s="205">
        <v>8500</v>
      </c>
      <c r="Z480" s="281" t="s">
        <v>60</v>
      </c>
      <c r="AA480" s="257"/>
      <c r="AB480" s="258"/>
      <c r="AC480" s="270"/>
      <c r="AD480" s="257"/>
      <c r="AE480" s="257"/>
      <c r="AF480" s="270"/>
      <c r="AG480" s="257"/>
      <c r="AH480" s="257"/>
      <c r="AI480" s="270"/>
    </row>
    <row r="481" spans="2:35">
      <c r="B481" s="288">
        <v>20250425</v>
      </c>
      <c r="C481" s="261" t="s">
        <v>39</v>
      </c>
      <c r="D481" s="269">
        <v>2030</v>
      </c>
      <c r="E481" s="261">
        <v>9330</v>
      </c>
      <c r="F481" s="261"/>
      <c r="G481" s="269"/>
      <c r="H481" s="261">
        <v>8830</v>
      </c>
      <c r="I481" s="261"/>
      <c r="J481" s="269"/>
      <c r="K481" s="261">
        <v>0</v>
      </c>
      <c r="L481" s="261">
        <v>0</v>
      </c>
      <c r="M481" s="269">
        <v>0</v>
      </c>
      <c r="N481" s="261" t="s">
        <v>53</v>
      </c>
      <c r="O481" s="269" t="s">
        <v>45</v>
      </c>
      <c r="P481" s="197" t="str">
        <f t="shared" si="21"/>
        <v>NA</v>
      </c>
      <c r="Q481" s="257" t="str">
        <f t="shared" si="22"/>
        <v>NA</v>
      </c>
      <c r="R481" s="272">
        <f t="shared" si="23"/>
        <v>0</v>
      </c>
      <c r="S481" s="264"/>
      <c r="T481" s="260"/>
      <c r="U481" s="280"/>
      <c r="V481" s="258"/>
      <c r="W481" s="270"/>
      <c r="X481" s="257" t="s">
        <v>6</v>
      </c>
      <c r="Y481" s="205">
        <v>8500</v>
      </c>
      <c r="Z481" s="281" t="s">
        <v>60</v>
      </c>
      <c r="AA481" s="257"/>
      <c r="AB481" s="258"/>
      <c r="AC481" s="270"/>
      <c r="AD481" s="257"/>
      <c r="AE481" s="257"/>
      <c r="AF481" s="270"/>
      <c r="AG481" s="257"/>
      <c r="AH481" s="257"/>
      <c r="AI481" s="270"/>
    </row>
    <row r="482" spans="2:35">
      <c r="B482" s="288">
        <v>20250425</v>
      </c>
      <c r="C482" s="261" t="s">
        <v>39</v>
      </c>
      <c r="D482" s="269">
        <v>2130</v>
      </c>
      <c r="E482" s="261">
        <v>9330</v>
      </c>
      <c r="F482" s="261"/>
      <c r="G482" s="269"/>
      <c r="H482" s="261">
        <v>8830</v>
      </c>
      <c r="I482" s="261"/>
      <c r="J482" s="269"/>
      <c r="K482" s="261">
        <v>0</v>
      </c>
      <c r="L482" s="261">
        <v>0</v>
      </c>
      <c r="M482" s="269">
        <v>0</v>
      </c>
      <c r="N482" s="261" t="s">
        <v>53</v>
      </c>
      <c r="O482" s="269" t="s">
        <v>45</v>
      </c>
      <c r="P482" s="197" t="str">
        <f t="shared" si="21"/>
        <v>NA</v>
      </c>
      <c r="Q482" s="257" t="str">
        <f t="shared" si="22"/>
        <v>NA</v>
      </c>
      <c r="R482" s="272">
        <f t="shared" si="23"/>
        <v>0</v>
      </c>
      <c r="S482" s="264"/>
      <c r="T482" s="260"/>
      <c r="U482" s="280"/>
      <c r="V482" s="258"/>
      <c r="W482" s="270"/>
      <c r="X482" s="257" t="s">
        <v>6</v>
      </c>
      <c r="Y482" s="205">
        <v>8500</v>
      </c>
      <c r="Z482" s="281" t="s">
        <v>60</v>
      </c>
      <c r="AA482" s="257"/>
      <c r="AB482" s="258"/>
      <c r="AC482" s="270"/>
      <c r="AD482" s="257"/>
      <c r="AE482" s="257"/>
      <c r="AF482" s="270"/>
      <c r="AG482" s="257"/>
      <c r="AH482" s="257"/>
      <c r="AI482" s="270"/>
    </row>
    <row r="483" spans="2:35">
      <c r="B483" s="288">
        <v>20250425</v>
      </c>
      <c r="C483" s="261" t="s">
        <v>39</v>
      </c>
      <c r="D483" s="269">
        <v>2230</v>
      </c>
      <c r="E483" s="261">
        <v>9330</v>
      </c>
      <c r="F483" s="261"/>
      <c r="G483" s="269"/>
      <c r="H483" s="261">
        <v>8830</v>
      </c>
      <c r="I483" s="261"/>
      <c r="J483" s="269"/>
      <c r="K483" s="261">
        <v>0</v>
      </c>
      <c r="L483" s="261">
        <v>0</v>
      </c>
      <c r="M483" s="269">
        <v>0</v>
      </c>
      <c r="N483" s="261" t="s">
        <v>53</v>
      </c>
      <c r="O483" s="269" t="s">
        <v>45</v>
      </c>
      <c r="P483" s="197" t="str">
        <f t="shared" si="21"/>
        <v>NA</v>
      </c>
      <c r="Q483" s="257" t="str">
        <f t="shared" si="22"/>
        <v>NA</v>
      </c>
      <c r="R483" s="272">
        <f t="shared" si="23"/>
        <v>0</v>
      </c>
      <c r="S483" s="264"/>
      <c r="T483" s="260"/>
      <c r="U483" s="280"/>
      <c r="V483" s="258"/>
      <c r="W483" s="270"/>
      <c r="X483" s="257" t="s">
        <v>6</v>
      </c>
      <c r="Y483" s="205">
        <v>8500</v>
      </c>
      <c r="Z483" s="281" t="s">
        <v>60</v>
      </c>
      <c r="AA483" s="257"/>
      <c r="AB483" s="258"/>
      <c r="AC483" s="270"/>
      <c r="AD483" s="257"/>
      <c r="AE483" s="257"/>
      <c r="AF483" s="270"/>
      <c r="AG483" s="257"/>
      <c r="AH483" s="257"/>
      <c r="AI483" s="270"/>
    </row>
    <row r="484" spans="2:35">
      <c r="B484" s="288">
        <v>20250425</v>
      </c>
      <c r="C484" s="261" t="s">
        <v>39</v>
      </c>
      <c r="D484" s="269">
        <v>2330</v>
      </c>
      <c r="E484" s="261">
        <v>9330</v>
      </c>
      <c r="F484" s="261"/>
      <c r="G484" s="269"/>
      <c r="H484" s="261">
        <v>8830</v>
      </c>
      <c r="I484" s="261"/>
      <c r="J484" s="269"/>
      <c r="K484" s="261">
        <v>0</v>
      </c>
      <c r="L484" s="261">
        <v>0</v>
      </c>
      <c r="M484" s="269">
        <v>0</v>
      </c>
      <c r="N484" s="261" t="s">
        <v>53</v>
      </c>
      <c r="O484" s="269" t="s">
        <v>45</v>
      </c>
      <c r="P484" s="197" t="str">
        <f t="shared" si="21"/>
        <v>NA</v>
      </c>
      <c r="Q484" s="257" t="str">
        <f t="shared" si="22"/>
        <v>NA</v>
      </c>
      <c r="R484" s="272">
        <f t="shared" si="23"/>
        <v>0</v>
      </c>
      <c r="S484" s="264"/>
      <c r="T484" s="260"/>
      <c r="U484" s="280"/>
      <c r="V484" s="258"/>
      <c r="W484" s="270"/>
      <c r="X484" s="257" t="s">
        <v>6</v>
      </c>
      <c r="Y484" s="205">
        <v>8500</v>
      </c>
      <c r="Z484" s="281" t="s">
        <v>60</v>
      </c>
      <c r="AA484" s="257"/>
      <c r="AB484" s="258"/>
      <c r="AC484" s="270"/>
      <c r="AD484" s="257"/>
      <c r="AE484" s="257"/>
      <c r="AF484" s="270"/>
      <c r="AG484" s="257"/>
      <c r="AH484" s="257"/>
      <c r="AI484" s="270"/>
    </row>
    <row r="485" spans="2:35">
      <c r="B485" s="288">
        <v>20250426</v>
      </c>
      <c r="C485" s="261" t="s">
        <v>39</v>
      </c>
      <c r="D485" s="269">
        <v>630</v>
      </c>
      <c r="E485" s="261">
        <v>7460</v>
      </c>
      <c r="F485" s="261"/>
      <c r="G485" s="269"/>
      <c r="H485" s="261">
        <v>6330</v>
      </c>
      <c r="I485" s="261"/>
      <c r="J485" s="269"/>
      <c r="K485" s="261">
        <v>1525</v>
      </c>
      <c r="L485" s="261">
        <v>0</v>
      </c>
      <c r="M485" s="269">
        <v>2655</v>
      </c>
      <c r="N485" s="261" t="s">
        <v>47</v>
      </c>
      <c r="O485" s="269" t="s">
        <v>45</v>
      </c>
      <c r="P485" s="197" t="str">
        <f t="shared" si="21"/>
        <v>NA</v>
      </c>
      <c r="Q485" s="257" t="str">
        <f t="shared" si="22"/>
        <v>NA</v>
      </c>
      <c r="R485" s="272">
        <f t="shared" si="23"/>
        <v>0</v>
      </c>
      <c r="S485" s="264"/>
      <c r="T485" s="260"/>
      <c r="U485" s="280"/>
      <c r="V485" s="258"/>
      <c r="W485" s="270"/>
      <c r="X485" s="257"/>
      <c r="Y485" s="257"/>
      <c r="Z485" s="270"/>
      <c r="AA485" s="257"/>
      <c r="AB485" s="258"/>
      <c r="AC485" s="270"/>
      <c r="AD485" s="257" t="s">
        <v>8</v>
      </c>
      <c r="AE485" s="205">
        <v>6000</v>
      </c>
      <c r="AF485" s="281" t="s">
        <v>50</v>
      </c>
      <c r="AG485" s="257"/>
      <c r="AH485" s="257"/>
      <c r="AI485" s="270"/>
    </row>
    <row r="486" spans="2:35">
      <c r="B486" s="288">
        <v>20250426</v>
      </c>
      <c r="C486" s="261" t="s">
        <v>39</v>
      </c>
      <c r="D486" s="269">
        <v>730</v>
      </c>
      <c r="E486" s="261">
        <v>10345</v>
      </c>
      <c r="F486" s="261"/>
      <c r="G486" s="269"/>
      <c r="H486" s="261">
        <v>7830</v>
      </c>
      <c r="I486" s="261"/>
      <c r="J486" s="269"/>
      <c r="K486" s="261">
        <v>0</v>
      </c>
      <c r="L486" s="261">
        <v>0</v>
      </c>
      <c r="M486" s="269">
        <v>0</v>
      </c>
      <c r="N486" s="261" t="s">
        <v>53</v>
      </c>
      <c r="O486" s="269" t="s">
        <v>52</v>
      </c>
      <c r="P486" s="197" t="str">
        <f t="shared" si="21"/>
        <v>NA</v>
      </c>
      <c r="Q486" s="257" t="str">
        <f t="shared" si="22"/>
        <v>NA</v>
      </c>
      <c r="R486" s="272">
        <f t="shared" si="23"/>
        <v>0</v>
      </c>
      <c r="S486" s="204" t="s">
        <v>87</v>
      </c>
      <c r="T486" s="204" t="s">
        <v>52</v>
      </c>
      <c r="U486" s="280"/>
      <c r="V486" s="258"/>
      <c r="W486" s="270"/>
      <c r="X486" s="257"/>
      <c r="Y486" s="257"/>
      <c r="Z486" s="270"/>
      <c r="AA486" s="257"/>
      <c r="AB486" s="258"/>
      <c r="AC486" s="270"/>
      <c r="AD486" s="257" t="s">
        <v>8</v>
      </c>
      <c r="AE486" s="205">
        <v>8682</v>
      </c>
      <c r="AF486" s="281" t="s">
        <v>50</v>
      </c>
      <c r="AG486" s="257"/>
      <c r="AH486" s="257"/>
      <c r="AI486" s="270"/>
    </row>
    <row r="487" spans="2:35">
      <c r="B487" s="288">
        <v>20250426</v>
      </c>
      <c r="C487" s="261" t="s">
        <v>39</v>
      </c>
      <c r="D487" s="269">
        <v>830</v>
      </c>
      <c r="E487" s="261">
        <v>10345</v>
      </c>
      <c r="F487" s="261"/>
      <c r="G487" s="269"/>
      <c r="H487" s="261">
        <v>9017</v>
      </c>
      <c r="I487" s="261"/>
      <c r="J487" s="269"/>
      <c r="K487" s="261">
        <v>0</v>
      </c>
      <c r="L487" s="261">
        <v>0</v>
      </c>
      <c r="M487" s="269">
        <v>0</v>
      </c>
      <c r="N487" s="261" t="s">
        <v>53</v>
      </c>
      <c r="O487" s="269" t="s">
        <v>45</v>
      </c>
      <c r="P487" s="197" t="str">
        <f t="shared" si="21"/>
        <v>NA</v>
      </c>
      <c r="Q487" s="257" t="str">
        <f t="shared" si="22"/>
        <v>NA</v>
      </c>
      <c r="R487" s="272">
        <f t="shared" si="23"/>
        <v>0</v>
      </c>
      <c r="S487" s="264"/>
      <c r="T487" s="260"/>
      <c r="U487" s="280"/>
      <c r="V487" s="258"/>
      <c r="W487" s="270"/>
      <c r="X487" s="257"/>
      <c r="Y487" s="257"/>
      <c r="Z487" s="270"/>
      <c r="AA487" s="257"/>
      <c r="AB487" s="258"/>
      <c r="AC487" s="270"/>
      <c r="AD487" s="257" t="s">
        <v>8</v>
      </c>
      <c r="AE487" s="205">
        <v>8682</v>
      </c>
      <c r="AF487" s="281" t="s">
        <v>50</v>
      </c>
      <c r="AG487" s="257"/>
      <c r="AH487" s="257"/>
      <c r="AI487" s="270"/>
    </row>
    <row r="488" spans="2:35">
      <c r="B488" s="288">
        <v>20250426</v>
      </c>
      <c r="C488" s="261" t="s">
        <v>39</v>
      </c>
      <c r="D488" s="269">
        <v>1030</v>
      </c>
      <c r="E488" s="261">
        <v>8309</v>
      </c>
      <c r="F488" s="261"/>
      <c r="G488" s="269"/>
      <c r="H488" s="261">
        <v>7247</v>
      </c>
      <c r="I488" s="261"/>
      <c r="J488" s="269"/>
      <c r="K488" s="261">
        <v>3371</v>
      </c>
      <c r="L488" s="261">
        <v>134</v>
      </c>
      <c r="M488" s="269">
        <v>4299</v>
      </c>
      <c r="N488" s="261" t="s">
        <v>44</v>
      </c>
      <c r="O488" s="269" t="s">
        <v>45</v>
      </c>
      <c r="P488" s="197" t="str">
        <f t="shared" si="21"/>
        <v>NA</v>
      </c>
      <c r="Q488" s="257" t="str">
        <f t="shared" si="22"/>
        <v>NA</v>
      </c>
      <c r="R488" s="272">
        <f t="shared" si="23"/>
        <v>0</v>
      </c>
      <c r="S488" s="264"/>
      <c r="T488" s="260"/>
      <c r="U488" s="280"/>
      <c r="V488" s="258"/>
      <c r="W488" s="270"/>
      <c r="X488" s="257"/>
      <c r="Y488" s="257"/>
      <c r="Z488" s="270"/>
      <c r="AA488" s="257"/>
      <c r="AB488" s="258"/>
      <c r="AC488" s="270"/>
      <c r="AD488" s="257" t="s">
        <v>8</v>
      </c>
      <c r="AE488" s="205">
        <v>6912</v>
      </c>
      <c r="AF488" s="281" t="s">
        <v>50</v>
      </c>
      <c r="AG488" s="257"/>
      <c r="AH488" s="257"/>
      <c r="AI488" s="270"/>
    </row>
    <row r="489" spans="2:35">
      <c r="B489" s="288">
        <v>20250426</v>
      </c>
      <c r="C489" s="261" t="s">
        <v>39</v>
      </c>
      <c r="D489" s="269">
        <v>1130</v>
      </c>
      <c r="E489" s="261">
        <v>8305</v>
      </c>
      <c r="F489" s="261"/>
      <c r="G489" s="269"/>
      <c r="H489" s="261">
        <v>7245</v>
      </c>
      <c r="I489" s="261"/>
      <c r="J489" s="269"/>
      <c r="K489" s="261">
        <v>3371</v>
      </c>
      <c r="L489" s="261">
        <v>130</v>
      </c>
      <c r="M489" s="269">
        <v>4301</v>
      </c>
      <c r="N489" s="261" t="s">
        <v>44</v>
      </c>
      <c r="O489" s="269" t="s">
        <v>45</v>
      </c>
      <c r="P489" s="197" t="str">
        <f t="shared" si="21"/>
        <v>NA</v>
      </c>
      <c r="Q489" s="257" t="str">
        <f t="shared" si="22"/>
        <v>NA</v>
      </c>
      <c r="R489" s="272">
        <f t="shared" si="23"/>
        <v>0</v>
      </c>
      <c r="S489" s="264"/>
      <c r="T489" s="260"/>
      <c r="U489" s="280"/>
      <c r="V489" s="258"/>
      <c r="W489" s="270"/>
      <c r="X489" s="257"/>
      <c r="Y489" s="257"/>
      <c r="Z489" s="270"/>
      <c r="AA489" s="257"/>
      <c r="AB489" s="258"/>
      <c r="AC489" s="270"/>
      <c r="AD489" s="257" t="s">
        <v>8</v>
      </c>
      <c r="AE489" s="205">
        <v>6910</v>
      </c>
      <c r="AF489" s="281" t="s">
        <v>50</v>
      </c>
      <c r="AG489" s="257"/>
      <c r="AH489" s="257"/>
      <c r="AI489" s="270"/>
    </row>
    <row r="490" spans="2:35">
      <c r="B490" s="288">
        <v>20250426</v>
      </c>
      <c r="C490" s="261" t="s">
        <v>39</v>
      </c>
      <c r="D490" s="269">
        <v>1830</v>
      </c>
      <c r="E490" s="261">
        <v>10345</v>
      </c>
      <c r="F490" s="261"/>
      <c r="G490" s="269"/>
      <c r="H490" s="261">
        <v>9675</v>
      </c>
      <c r="I490" s="261"/>
      <c r="J490" s="269"/>
      <c r="K490" s="261">
        <v>0</v>
      </c>
      <c r="L490" s="261">
        <v>0</v>
      </c>
      <c r="M490" s="269">
        <v>0</v>
      </c>
      <c r="N490" s="261" t="s">
        <v>53</v>
      </c>
      <c r="O490" s="269" t="s">
        <v>52</v>
      </c>
      <c r="P490" s="197" t="str">
        <f t="shared" si="21"/>
        <v>NA</v>
      </c>
      <c r="Q490" s="257" t="str">
        <f t="shared" si="22"/>
        <v>NA</v>
      </c>
      <c r="R490" s="272">
        <f t="shared" si="23"/>
        <v>0</v>
      </c>
      <c r="S490" s="204" t="s">
        <v>87</v>
      </c>
      <c r="T490" s="204" t="s">
        <v>52</v>
      </c>
      <c r="U490" s="280"/>
      <c r="V490" s="258"/>
      <c r="W490" s="270"/>
      <c r="X490" s="257"/>
      <c r="Y490" s="257"/>
      <c r="Z490" s="270"/>
      <c r="AA490" s="257"/>
      <c r="AB490" s="258"/>
      <c r="AC490" s="270"/>
      <c r="AD490" s="257"/>
      <c r="AE490" s="257"/>
      <c r="AF490" s="270"/>
      <c r="AG490" s="257"/>
      <c r="AH490" s="257"/>
      <c r="AI490" s="270"/>
    </row>
    <row r="491" spans="2:35">
      <c r="B491" s="288">
        <v>20250427</v>
      </c>
      <c r="C491" s="261" t="s">
        <v>39</v>
      </c>
      <c r="D491" s="269">
        <v>930</v>
      </c>
      <c r="E491" s="261">
        <v>7360</v>
      </c>
      <c r="F491" s="261"/>
      <c r="G491" s="269"/>
      <c r="H491" s="261">
        <v>8008</v>
      </c>
      <c r="I491" s="261"/>
      <c r="J491" s="269"/>
      <c r="K491" s="261">
        <v>-1965</v>
      </c>
      <c r="L491" s="261">
        <v>-1965</v>
      </c>
      <c r="M491" s="269">
        <v>0</v>
      </c>
      <c r="N491" s="261" t="s">
        <v>47</v>
      </c>
      <c r="O491" s="269" t="s">
        <v>53</v>
      </c>
      <c r="P491" s="197" t="str">
        <f t="shared" si="21"/>
        <v>NA</v>
      </c>
      <c r="Q491" s="257" t="str">
        <f t="shared" si="22"/>
        <v>NA</v>
      </c>
      <c r="R491" s="272">
        <f t="shared" si="23"/>
        <v>0</v>
      </c>
      <c r="S491" s="264"/>
      <c r="T491" s="260"/>
      <c r="U491" s="280"/>
      <c r="V491" s="258"/>
      <c r="W491" s="270"/>
      <c r="X491" s="257"/>
      <c r="Y491" s="257"/>
      <c r="Z491" s="270"/>
      <c r="AA491" s="257"/>
      <c r="AB491" s="258"/>
      <c r="AC491" s="270"/>
      <c r="AD491" s="257" t="s">
        <v>8</v>
      </c>
      <c r="AE491" s="205">
        <v>7678</v>
      </c>
      <c r="AF491" s="281" t="s">
        <v>50</v>
      </c>
      <c r="AG491" s="257"/>
      <c r="AH491" s="257"/>
      <c r="AI491" s="270"/>
    </row>
    <row r="492" spans="2:35">
      <c r="B492" s="288">
        <v>20250427</v>
      </c>
      <c r="C492" s="261" t="s">
        <v>39</v>
      </c>
      <c r="D492" s="269">
        <v>1030</v>
      </c>
      <c r="E492" s="261">
        <v>7360</v>
      </c>
      <c r="F492" s="261"/>
      <c r="G492" s="269"/>
      <c r="H492" s="261">
        <v>8008</v>
      </c>
      <c r="I492" s="261"/>
      <c r="J492" s="269"/>
      <c r="K492" s="261">
        <v>-1965</v>
      </c>
      <c r="L492" s="261">
        <v>-1965</v>
      </c>
      <c r="M492" s="269">
        <v>0</v>
      </c>
      <c r="N492" s="261" t="s">
        <v>47</v>
      </c>
      <c r="O492" s="269" t="s">
        <v>53</v>
      </c>
      <c r="P492" s="197" t="str">
        <f t="shared" si="21"/>
        <v>NA</v>
      </c>
      <c r="Q492" s="257" t="str">
        <f t="shared" si="22"/>
        <v>NA</v>
      </c>
      <c r="R492" s="272">
        <f t="shared" si="23"/>
        <v>0</v>
      </c>
      <c r="S492" s="264"/>
      <c r="T492" s="260"/>
      <c r="U492" s="280"/>
      <c r="V492" s="258"/>
      <c r="W492" s="270"/>
      <c r="X492" s="257"/>
      <c r="Y492" s="257"/>
      <c r="Z492" s="270"/>
      <c r="AA492" s="257"/>
      <c r="AB492" s="258"/>
      <c r="AC492" s="270"/>
      <c r="AD492" s="257" t="s">
        <v>8</v>
      </c>
      <c r="AE492" s="205">
        <v>7678</v>
      </c>
      <c r="AF492" s="281" t="s">
        <v>50</v>
      </c>
      <c r="AG492" s="257"/>
      <c r="AH492" s="257"/>
      <c r="AI492" s="270"/>
    </row>
    <row r="493" spans="2:35">
      <c r="B493" s="288">
        <v>20250427</v>
      </c>
      <c r="C493" s="261" t="s">
        <v>39</v>
      </c>
      <c r="D493" s="269">
        <v>1130</v>
      </c>
      <c r="E493" s="261">
        <v>7360</v>
      </c>
      <c r="F493" s="261"/>
      <c r="G493" s="269"/>
      <c r="H493" s="261">
        <v>8008</v>
      </c>
      <c r="I493" s="261"/>
      <c r="J493" s="269"/>
      <c r="K493" s="261">
        <v>-1965</v>
      </c>
      <c r="L493" s="261">
        <v>-1965</v>
      </c>
      <c r="M493" s="269">
        <v>0</v>
      </c>
      <c r="N493" s="261" t="s">
        <v>47</v>
      </c>
      <c r="O493" s="269" t="s">
        <v>53</v>
      </c>
      <c r="P493" s="197" t="str">
        <f t="shared" si="21"/>
        <v>NA</v>
      </c>
      <c r="Q493" s="257" t="str">
        <f t="shared" si="22"/>
        <v>NA</v>
      </c>
      <c r="R493" s="272">
        <f t="shared" si="23"/>
        <v>0</v>
      </c>
      <c r="S493" s="264"/>
      <c r="T493" s="260"/>
      <c r="U493" s="280"/>
      <c r="V493" s="258"/>
      <c r="W493" s="270"/>
      <c r="X493" s="257"/>
      <c r="Y493" s="257"/>
      <c r="Z493" s="270"/>
      <c r="AA493" s="257"/>
      <c r="AB493" s="258"/>
      <c r="AC493" s="270"/>
      <c r="AD493" s="257" t="s">
        <v>8</v>
      </c>
      <c r="AE493" s="205">
        <v>7678</v>
      </c>
      <c r="AF493" s="281" t="s">
        <v>50</v>
      </c>
      <c r="AG493" s="257"/>
      <c r="AH493" s="257"/>
      <c r="AI493" s="270"/>
    </row>
    <row r="494" spans="2:35">
      <c r="B494" s="288">
        <v>20250427</v>
      </c>
      <c r="C494" s="261" t="s">
        <v>39</v>
      </c>
      <c r="D494" s="269">
        <v>2230</v>
      </c>
      <c r="E494" s="261">
        <v>7396</v>
      </c>
      <c r="F494" s="261"/>
      <c r="G494" s="269"/>
      <c r="H494" s="261">
        <v>9030</v>
      </c>
      <c r="I494" s="261"/>
      <c r="J494" s="269"/>
      <c r="K494" s="261">
        <v>2459</v>
      </c>
      <c r="L494" s="261">
        <v>36</v>
      </c>
      <c r="M494" s="269">
        <v>0</v>
      </c>
      <c r="N494" s="261" t="s">
        <v>44</v>
      </c>
      <c r="O494" s="269" t="s">
        <v>53</v>
      </c>
      <c r="P494" s="197" t="str">
        <f t="shared" si="21"/>
        <v>NA</v>
      </c>
      <c r="Q494" s="257" t="str">
        <f t="shared" si="22"/>
        <v>NA</v>
      </c>
      <c r="R494" s="272">
        <f t="shared" si="23"/>
        <v>0</v>
      </c>
      <c r="S494" s="264"/>
      <c r="T494" s="260"/>
      <c r="U494" s="280" t="s">
        <v>5</v>
      </c>
      <c r="V494" s="258">
        <v>435</v>
      </c>
      <c r="W494" s="270"/>
      <c r="X494" s="257"/>
      <c r="Y494" s="257"/>
      <c r="Z494" s="270"/>
      <c r="AA494" s="257"/>
      <c r="AB494" s="258"/>
      <c r="AC494" s="270"/>
      <c r="AD494" s="257"/>
      <c r="AE494" s="257"/>
      <c r="AF494" s="270"/>
      <c r="AG494" s="257"/>
      <c r="AH494" s="257"/>
      <c r="AI494" s="270"/>
    </row>
    <row r="495" spans="2:35">
      <c r="B495" s="288">
        <v>20250427</v>
      </c>
      <c r="C495" s="261" t="s">
        <v>39</v>
      </c>
      <c r="D495" s="269">
        <v>2330</v>
      </c>
      <c r="E495" s="261">
        <v>7591</v>
      </c>
      <c r="F495" s="261"/>
      <c r="G495" s="269"/>
      <c r="H495" s="261">
        <v>9030</v>
      </c>
      <c r="I495" s="261"/>
      <c r="J495" s="269"/>
      <c r="K495" s="261">
        <v>2459</v>
      </c>
      <c r="L495" s="261">
        <v>231</v>
      </c>
      <c r="M495" s="269">
        <v>0</v>
      </c>
      <c r="N495" s="261" t="s">
        <v>44</v>
      </c>
      <c r="O495" s="269" t="s">
        <v>53</v>
      </c>
      <c r="P495" s="197" t="str">
        <f t="shared" si="21"/>
        <v>NA</v>
      </c>
      <c r="Q495" s="257" t="str">
        <f t="shared" si="22"/>
        <v>NA</v>
      </c>
      <c r="R495" s="272">
        <f t="shared" si="23"/>
        <v>0</v>
      </c>
      <c r="S495" s="264"/>
      <c r="T495" s="260"/>
      <c r="U495" s="280" t="s">
        <v>5</v>
      </c>
      <c r="V495" s="258">
        <v>435</v>
      </c>
      <c r="W495" s="270"/>
      <c r="X495" s="257"/>
      <c r="Y495" s="257"/>
      <c r="Z495" s="270"/>
      <c r="AA495" s="257"/>
      <c r="AB495" s="258"/>
      <c r="AC495" s="270"/>
      <c r="AD495" s="257"/>
      <c r="AE495" s="257"/>
      <c r="AF495" s="270"/>
      <c r="AG495" s="257"/>
      <c r="AH495" s="257"/>
      <c r="AI495" s="270"/>
    </row>
    <row r="496" spans="2:35">
      <c r="B496" s="288">
        <v>20250428</v>
      </c>
      <c r="C496" s="261" t="s">
        <v>39</v>
      </c>
      <c r="D496" s="269">
        <v>30</v>
      </c>
      <c r="E496" s="261">
        <v>9530</v>
      </c>
      <c r="F496" s="261"/>
      <c r="G496" s="269"/>
      <c r="H496" s="261">
        <v>9030</v>
      </c>
      <c r="I496" s="261"/>
      <c r="J496" s="269"/>
      <c r="K496" s="261">
        <v>0</v>
      </c>
      <c r="L496" s="261">
        <v>0</v>
      </c>
      <c r="M496" s="269">
        <v>0</v>
      </c>
      <c r="N496" s="261" t="s">
        <v>53</v>
      </c>
      <c r="O496" s="269" t="s">
        <v>45</v>
      </c>
      <c r="P496" s="197" t="str">
        <f t="shared" si="21"/>
        <v>NA</v>
      </c>
      <c r="Q496" s="257" t="str">
        <f t="shared" si="22"/>
        <v>NA</v>
      </c>
      <c r="R496" s="272">
        <f t="shared" si="23"/>
        <v>0</v>
      </c>
      <c r="S496" s="264"/>
      <c r="T496" s="260"/>
      <c r="U496" s="280" t="s">
        <v>5</v>
      </c>
      <c r="V496" s="258">
        <v>435</v>
      </c>
      <c r="W496" s="270"/>
      <c r="X496" s="257"/>
      <c r="Y496" s="257"/>
      <c r="Z496" s="270"/>
      <c r="AA496" s="257"/>
      <c r="AB496" s="258"/>
      <c r="AC496" s="270"/>
      <c r="AD496" s="257"/>
      <c r="AE496" s="257"/>
      <c r="AF496" s="270"/>
      <c r="AG496" s="257"/>
      <c r="AH496" s="257"/>
      <c r="AI496" s="270"/>
    </row>
    <row r="497" spans="2:35">
      <c r="B497" s="288">
        <v>20250428</v>
      </c>
      <c r="C497" s="261" t="s">
        <v>39</v>
      </c>
      <c r="D497" s="269">
        <v>130</v>
      </c>
      <c r="E497" s="261">
        <v>9530</v>
      </c>
      <c r="F497" s="261"/>
      <c r="G497" s="269"/>
      <c r="H497" s="261">
        <v>9030</v>
      </c>
      <c r="I497" s="261"/>
      <c r="J497" s="269"/>
      <c r="K497" s="261">
        <v>0</v>
      </c>
      <c r="L497" s="261">
        <v>0</v>
      </c>
      <c r="M497" s="269">
        <v>0</v>
      </c>
      <c r="N497" s="261" t="s">
        <v>53</v>
      </c>
      <c r="O497" s="269" t="s">
        <v>45</v>
      </c>
      <c r="P497" s="197" t="str">
        <f t="shared" si="21"/>
        <v>NA</v>
      </c>
      <c r="Q497" s="257" t="str">
        <f t="shared" si="22"/>
        <v>NA</v>
      </c>
      <c r="R497" s="272">
        <f t="shared" si="23"/>
        <v>0</v>
      </c>
      <c r="S497" s="264"/>
      <c r="T497" s="260"/>
      <c r="U497" s="280" t="s">
        <v>5</v>
      </c>
      <c r="V497" s="258">
        <v>435</v>
      </c>
      <c r="W497" s="270"/>
      <c r="X497" s="257"/>
      <c r="Y497" s="257"/>
      <c r="Z497" s="270"/>
      <c r="AA497" s="257"/>
      <c r="AB497" s="258"/>
      <c r="AC497" s="270"/>
      <c r="AD497" s="257"/>
      <c r="AE497" s="257"/>
      <c r="AF497" s="270"/>
      <c r="AG497" s="257"/>
      <c r="AH497" s="257"/>
      <c r="AI497" s="270"/>
    </row>
    <row r="498" spans="2:35">
      <c r="B498" s="288">
        <v>20250428</v>
      </c>
      <c r="C498" s="261" t="s">
        <v>39</v>
      </c>
      <c r="D498" s="269">
        <v>230</v>
      </c>
      <c r="E498" s="261">
        <v>9530</v>
      </c>
      <c r="F498" s="261"/>
      <c r="G498" s="269"/>
      <c r="H498" s="261">
        <v>9030</v>
      </c>
      <c r="I498" s="261"/>
      <c r="J498" s="269"/>
      <c r="K498" s="261">
        <v>0</v>
      </c>
      <c r="L498" s="261">
        <v>0</v>
      </c>
      <c r="M498" s="269">
        <v>0</v>
      </c>
      <c r="N498" s="261" t="s">
        <v>53</v>
      </c>
      <c r="O498" s="269" t="s">
        <v>45</v>
      </c>
      <c r="P498" s="197" t="str">
        <f t="shared" si="21"/>
        <v>NA</v>
      </c>
      <c r="Q498" s="257" t="str">
        <f t="shared" si="22"/>
        <v>NA</v>
      </c>
      <c r="R498" s="272">
        <f t="shared" si="23"/>
        <v>0</v>
      </c>
      <c r="S498" s="264"/>
      <c r="T498" s="260"/>
      <c r="U498" s="280" t="s">
        <v>5</v>
      </c>
      <c r="V498" s="258">
        <v>435</v>
      </c>
      <c r="W498" s="270"/>
      <c r="X498" s="257"/>
      <c r="Y498" s="257"/>
      <c r="Z498" s="270"/>
      <c r="AA498" s="257"/>
      <c r="AB498" s="258"/>
      <c r="AC498" s="270"/>
      <c r="AD498" s="257"/>
      <c r="AE498" s="257"/>
      <c r="AF498" s="270"/>
      <c r="AG498" s="257"/>
      <c r="AH498" s="257"/>
      <c r="AI498" s="270"/>
    </row>
    <row r="499" spans="2:35">
      <c r="B499" s="288">
        <v>20250428</v>
      </c>
      <c r="C499" s="261" t="s">
        <v>39</v>
      </c>
      <c r="D499" s="269">
        <v>330</v>
      </c>
      <c r="E499" s="261">
        <v>7592</v>
      </c>
      <c r="F499" s="261"/>
      <c r="G499" s="269"/>
      <c r="H499" s="261">
        <v>7592</v>
      </c>
      <c r="I499" s="261"/>
      <c r="J499" s="269"/>
      <c r="K499" s="261">
        <v>828</v>
      </c>
      <c r="L499" s="261">
        <v>132</v>
      </c>
      <c r="M499" s="269">
        <v>696</v>
      </c>
      <c r="N499" s="261" t="s">
        <v>44</v>
      </c>
      <c r="O499" s="269" t="s">
        <v>44</v>
      </c>
      <c r="P499" s="197" t="str">
        <f t="shared" si="21"/>
        <v>NA</v>
      </c>
      <c r="Q499" s="257" t="str">
        <f t="shared" si="22"/>
        <v>NA</v>
      </c>
      <c r="R499" s="272">
        <f t="shared" si="23"/>
        <v>0</v>
      </c>
      <c r="S499" s="264"/>
      <c r="T499" s="260"/>
      <c r="U499" s="280" t="s">
        <v>5</v>
      </c>
      <c r="V499" s="258">
        <v>435</v>
      </c>
      <c r="W499" s="270"/>
      <c r="X499" s="257"/>
      <c r="Y499" s="257"/>
      <c r="Z499" s="270"/>
      <c r="AA499" s="257"/>
      <c r="AB499" s="258"/>
      <c r="AC499" s="270"/>
      <c r="AD499" s="257"/>
      <c r="AE499" s="257"/>
      <c r="AF499" s="270"/>
      <c r="AG499" s="257"/>
      <c r="AH499" s="257"/>
      <c r="AI499" s="270"/>
    </row>
    <row r="500" spans="2:35">
      <c r="B500" s="288">
        <v>20250428</v>
      </c>
      <c r="C500" s="261" t="s">
        <v>39</v>
      </c>
      <c r="D500" s="269">
        <v>430</v>
      </c>
      <c r="E500" s="261">
        <v>7592</v>
      </c>
      <c r="F500" s="261"/>
      <c r="G500" s="269"/>
      <c r="H500" s="261">
        <v>7592</v>
      </c>
      <c r="I500" s="261"/>
      <c r="J500" s="269"/>
      <c r="K500" s="261">
        <v>828</v>
      </c>
      <c r="L500" s="261">
        <v>132</v>
      </c>
      <c r="M500" s="269">
        <v>696</v>
      </c>
      <c r="N500" s="261" t="s">
        <v>44</v>
      </c>
      <c r="O500" s="269" t="s">
        <v>44</v>
      </c>
      <c r="P500" s="197" t="str">
        <f t="shared" si="21"/>
        <v>NA</v>
      </c>
      <c r="Q500" s="257" t="str">
        <f t="shared" si="22"/>
        <v>NA</v>
      </c>
      <c r="R500" s="272">
        <f t="shared" si="23"/>
        <v>0</v>
      </c>
      <c r="S500" s="264"/>
      <c r="T500" s="260"/>
      <c r="U500" s="280" t="s">
        <v>5</v>
      </c>
      <c r="V500" s="258">
        <v>435</v>
      </c>
      <c r="W500" s="270"/>
      <c r="X500" s="257"/>
      <c r="Y500" s="257"/>
      <c r="Z500" s="270"/>
      <c r="AA500" s="257"/>
      <c r="AB500" s="257"/>
      <c r="AC500" s="270"/>
      <c r="AD500" s="257"/>
      <c r="AE500" s="257"/>
      <c r="AF500" s="270"/>
      <c r="AG500" s="257"/>
      <c r="AH500" s="257"/>
      <c r="AI500" s="270"/>
    </row>
    <row r="501" spans="2:35">
      <c r="B501" s="288">
        <v>20250428</v>
      </c>
      <c r="C501" s="261" t="s">
        <v>39</v>
      </c>
      <c r="D501" s="269">
        <v>530</v>
      </c>
      <c r="E501" s="261">
        <v>7592</v>
      </c>
      <c r="F501" s="261"/>
      <c r="G501" s="269"/>
      <c r="H501" s="261">
        <v>7592</v>
      </c>
      <c r="I501" s="261"/>
      <c r="J501" s="269"/>
      <c r="K501" s="261">
        <v>828</v>
      </c>
      <c r="L501" s="261">
        <v>132</v>
      </c>
      <c r="M501" s="269">
        <v>696</v>
      </c>
      <c r="N501" s="261" t="s">
        <v>44</v>
      </c>
      <c r="O501" s="269" t="s">
        <v>44</v>
      </c>
      <c r="P501" s="197" t="str">
        <f t="shared" si="21"/>
        <v>NA</v>
      </c>
      <c r="Q501" s="257" t="str">
        <f t="shared" si="22"/>
        <v>NA</v>
      </c>
      <c r="R501" s="272">
        <f t="shared" si="23"/>
        <v>0</v>
      </c>
      <c r="S501" s="264"/>
      <c r="T501" s="260"/>
      <c r="U501" s="280" t="s">
        <v>5</v>
      </c>
      <c r="V501" s="258">
        <v>450</v>
      </c>
      <c r="W501" s="270"/>
      <c r="X501" s="257"/>
      <c r="Y501" s="257"/>
      <c r="Z501" s="270"/>
      <c r="AA501" s="257"/>
      <c r="AB501" s="257"/>
      <c r="AC501" s="270"/>
      <c r="AD501" s="257"/>
      <c r="AE501" s="257"/>
      <c r="AF501" s="270"/>
      <c r="AG501" s="257"/>
      <c r="AH501" s="257"/>
      <c r="AI501" s="270"/>
    </row>
    <row r="502" spans="2:35">
      <c r="B502" s="288">
        <v>20250428</v>
      </c>
      <c r="C502" s="261" t="s">
        <v>39</v>
      </c>
      <c r="D502" s="269">
        <v>630</v>
      </c>
      <c r="E502" s="261">
        <v>7497</v>
      </c>
      <c r="F502" s="261"/>
      <c r="G502" s="269"/>
      <c r="H502" s="261">
        <v>7497</v>
      </c>
      <c r="I502" s="261"/>
      <c r="J502" s="269"/>
      <c r="K502" s="261">
        <v>856</v>
      </c>
      <c r="L502" s="261">
        <v>237</v>
      </c>
      <c r="M502" s="269">
        <v>619</v>
      </c>
      <c r="N502" s="261" t="s">
        <v>44</v>
      </c>
      <c r="O502" s="269" t="s">
        <v>44</v>
      </c>
      <c r="P502" s="197" t="str">
        <f t="shared" si="21"/>
        <v>NA</v>
      </c>
      <c r="Q502" s="257" t="str">
        <f t="shared" si="22"/>
        <v>NA</v>
      </c>
      <c r="R502" s="272">
        <f t="shared" si="23"/>
        <v>0</v>
      </c>
      <c r="S502" s="264"/>
      <c r="T502" s="260"/>
      <c r="U502" s="280" t="s">
        <v>5</v>
      </c>
      <c r="V502" s="258">
        <v>450</v>
      </c>
      <c r="W502" s="270"/>
      <c r="X502" s="257"/>
      <c r="Y502" s="257"/>
      <c r="Z502" s="270"/>
      <c r="AA502" s="257"/>
      <c r="AB502" s="257"/>
      <c r="AC502" s="270"/>
      <c r="AD502" s="257"/>
      <c r="AE502" s="257"/>
      <c r="AF502" s="270"/>
      <c r="AG502" s="257"/>
      <c r="AH502" s="257"/>
      <c r="AI502" s="270"/>
    </row>
    <row r="503" spans="2:35">
      <c r="B503" s="288">
        <v>20250428</v>
      </c>
      <c r="C503" s="261" t="s">
        <v>39</v>
      </c>
      <c r="D503" s="269">
        <v>730</v>
      </c>
      <c r="E503" s="261">
        <v>6286</v>
      </c>
      <c r="F503" s="261"/>
      <c r="G503" s="269"/>
      <c r="H503" s="261">
        <v>6286</v>
      </c>
      <c r="I503" s="261"/>
      <c r="J503" s="269"/>
      <c r="K503" s="261">
        <v>2138</v>
      </c>
      <c r="L503" s="261">
        <v>111</v>
      </c>
      <c r="M503" s="269">
        <v>2027</v>
      </c>
      <c r="N503" s="261" t="s">
        <v>44</v>
      </c>
      <c r="O503" s="269" t="s">
        <v>44</v>
      </c>
      <c r="P503" s="197" t="str">
        <f t="shared" si="21"/>
        <v>NA</v>
      </c>
      <c r="Q503" s="257" t="str">
        <f t="shared" si="22"/>
        <v>NA</v>
      </c>
      <c r="R503" s="272">
        <f t="shared" si="23"/>
        <v>0</v>
      </c>
      <c r="S503" s="264"/>
      <c r="T503" s="260"/>
      <c r="U503" s="280" t="s">
        <v>5</v>
      </c>
      <c r="V503" s="258">
        <v>450</v>
      </c>
      <c r="W503" s="270"/>
      <c r="X503" s="257"/>
      <c r="Y503" s="257"/>
      <c r="Z503" s="270"/>
      <c r="AA503" s="257"/>
      <c r="AB503" s="257"/>
      <c r="AC503" s="270"/>
      <c r="AD503" s="257"/>
      <c r="AE503" s="257"/>
      <c r="AF503" s="270"/>
      <c r="AG503" s="257"/>
      <c r="AH503" s="257"/>
      <c r="AI503" s="270"/>
    </row>
    <row r="504" spans="2:35">
      <c r="B504" s="288">
        <v>20250428</v>
      </c>
      <c r="C504" s="261" t="s">
        <v>39</v>
      </c>
      <c r="D504" s="269">
        <v>830</v>
      </c>
      <c r="E504" s="261">
        <v>6348</v>
      </c>
      <c r="F504" s="261"/>
      <c r="G504" s="269"/>
      <c r="H504" s="261">
        <v>6348</v>
      </c>
      <c r="I504" s="261"/>
      <c r="J504" s="269"/>
      <c r="K504" s="261">
        <v>2138</v>
      </c>
      <c r="L504" s="261">
        <v>173</v>
      </c>
      <c r="M504" s="269">
        <v>1965</v>
      </c>
      <c r="N504" s="261" t="s">
        <v>44</v>
      </c>
      <c r="O504" s="269" t="s">
        <v>44</v>
      </c>
      <c r="P504" s="197" t="str">
        <f t="shared" si="21"/>
        <v>NA</v>
      </c>
      <c r="Q504" s="257" t="str">
        <f t="shared" si="22"/>
        <v>NA</v>
      </c>
      <c r="R504" s="272">
        <f t="shared" si="23"/>
        <v>0</v>
      </c>
      <c r="S504" s="264"/>
      <c r="T504" s="260"/>
      <c r="U504" s="280" t="s">
        <v>5</v>
      </c>
      <c r="V504" s="258">
        <v>450</v>
      </c>
      <c r="W504" s="270"/>
      <c r="X504" s="257"/>
      <c r="Y504" s="257"/>
      <c r="Z504" s="270"/>
      <c r="AA504" s="257"/>
      <c r="AB504" s="257"/>
      <c r="AC504" s="270"/>
      <c r="AD504" s="257"/>
      <c r="AE504" s="257"/>
      <c r="AF504" s="270"/>
      <c r="AG504" s="257"/>
      <c r="AH504" s="257"/>
      <c r="AI504" s="270"/>
    </row>
    <row r="505" spans="2:35">
      <c r="B505" s="288">
        <v>20250428</v>
      </c>
      <c r="C505" s="261" t="s">
        <v>39</v>
      </c>
      <c r="D505" s="269">
        <v>930</v>
      </c>
      <c r="E505" s="261">
        <v>6370</v>
      </c>
      <c r="F505" s="261"/>
      <c r="G505" s="269"/>
      <c r="H505" s="261">
        <v>6370</v>
      </c>
      <c r="I505" s="261"/>
      <c r="J505" s="269"/>
      <c r="K505" s="261">
        <v>2046</v>
      </c>
      <c r="L505" s="261">
        <v>195</v>
      </c>
      <c r="M505" s="269">
        <v>1851</v>
      </c>
      <c r="N505" s="261" t="s">
        <v>44</v>
      </c>
      <c r="O505" s="269" t="s">
        <v>44</v>
      </c>
      <c r="P505" s="197" t="str">
        <f t="shared" si="21"/>
        <v>NA</v>
      </c>
      <c r="Q505" s="257" t="str">
        <f t="shared" si="22"/>
        <v>NA</v>
      </c>
      <c r="R505" s="272">
        <f t="shared" si="23"/>
        <v>0</v>
      </c>
      <c r="S505" s="264"/>
      <c r="T505" s="260"/>
      <c r="U505" s="280" t="s">
        <v>5</v>
      </c>
      <c r="V505" s="258">
        <v>450</v>
      </c>
      <c r="W505" s="270"/>
      <c r="X505" s="257"/>
      <c r="Y505" s="257"/>
      <c r="Z505" s="270"/>
      <c r="AA505" s="257"/>
      <c r="AB505" s="257"/>
      <c r="AC505" s="270"/>
      <c r="AD505" s="257"/>
      <c r="AE505" s="257"/>
      <c r="AF505" s="270"/>
      <c r="AG505" s="257"/>
      <c r="AH505" s="257"/>
      <c r="AI505" s="270"/>
    </row>
    <row r="506" spans="2:35">
      <c r="B506" s="288">
        <v>20250428</v>
      </c>
      <c r="C506" s="261" t="s">
        <v>39</v>
      </c>
      <c r="D506" s="269">
        <v>1030</v>
      </c>
      <c r="E506" s="261">
        <v>6363</v>
      </c>
      <c r="F506" s="261"/>
      <c r="G506" s="269"/>
      <c r="H506" s="261">
        <v>6363</v>
      </c>
      <c r="I506" s="261"/>
      <c r="J506" s="269"/>
      <c r="K506" s="261">
        <v>2046</v>
      </c>
      <c r="L506" s="261">
        <v>188</v>
      </c>
      <c r="M506" s="269">
        <v>1858</v>
      </c>
      <c r="N506" s="261" t="s">
        <v>44</v>
      </c>
      <c r="O506" s="269" t="s">
        <v>44</v>
      </c>
      <c r="P506" s="197" t="str">
        <f t="shared" si="21"/>
        <v>NA</v>
      </c>
      <c r="Q506" s="257" t="str">
        <f t="shared" si="22"/>
        <v>NA</v>
      </c>
      <c r="R506" s="272">
        <f t="shared" si="23"/>
        <v>0</v>
      </c>
      <c r="S506" s="264"/>
      <c r="T506" s="260"/>
      <c r="U506" s="280" t="s">
        <v>5</v>
      </c>
      <c r="V506" s="258">
        <v>450</v>
      </c>
      <c r="W506" s="270"/>
      <c r="X506" s="257"/>
      <c r="Y506" s="257"/>
      <c r="Z506" s="270"/>
      <c r="AA506" s="257"/>
      <c r="AB506" s="257"/>
      <c r="AC506" s="270"/>
      <c r="AD506" s="257"/>
      <c r="AE506" s="257"/>
      <c r="AF506" s="270"/>
      <c r="AG506" s="257"/>
      <c r="AH506" s="257"/>
      <c r="AI506" s="270"/>
    </row>
    <row r="507" spans="2:35">
      <c r="B507" s="288">
        <v>20250428</v>
      </c>
      <c r="C507" s="261" t="s">
        <v>39</v>
      </c>
      <c r="D507" s="269">
        <v>1130</v>
      </c>
      <c r="E507" s="261">
        <v>6351</v>
      </c>
      <c r="F507" s="261"/>
      <c r="G507" s="269"/>
      <c r="H507" s="261">
        <v>6351</v>
      </c>
      <c r="I507" s="261"/>
      <c r="J507" s="269"/>
      <c r="K507" s="261">
        <v>2046</v>
      </c>
      <c r="L507" s="261">
        <v>176</v>
      </c>
      <c r="M507" s="269">
        <v>1870</v>
      </c>
      <c r="N507" s="261" t="s">
        <v>44</v>
      </c>
      <c r="O507" s="269" t="s">
        <v>44</v>
      </c>
      <c r="P507" s="197" t="str">
        <f t="shared" si="21"/>
        <v>NA</v>
      </c>
      <c r="Q507" s="257" t="str">
        <f t="shared" si="22"/>
        <v>NA</v>
      </c>
      <c r="R507" s="272">
        <f t="shared" si="23"/>
        <v>0</v>
      </c>
      <c r="S507" s="264"/>
      <c r="T507" s="260"/>
      <c r="U507" s="280" t="s">
        <v>5</v>
      </c>
      <c r="V507" s="258">
        <v>450</v>
      </c>
      <c r="W507" s="270"/>
      <c r="X507" s="257"/>
      <c r="Y507" s="257"/>
      <c r="Z507" s="270"/>
      <c r="AA507" s="257"/>
      <c r="AB507" s="257"/>
      <c r="AC507" s="270"/>
      <c r="AD507" s="257"/>
      <c r="AE507" s="257"/>
      <c r="AF507" s="270"/>
      <c r="AG507" s="257"/>
      <c r="AH507" s="257"/>
      <c r="AI507" s="270"/>
    </row>
    <row r="508" spans="2:35">
      <c r="B508" s="288">
        <v>20250428</v>
      </c>
      <c r="C508" s="261" t="s">
        <v>39</v>
      </c>
      <c r="D508" s="269">
        <v>1230</v>
      </c>
      <c r="E508" s="261">
        <v>6611</v>
      </c>
      <c r="F508" s="261"/>
      <c r="G508" s="269"/>
      <c r="H508" s="261">
        <v>6611</v>
      </c>
      <c r="I508" s="261"/>
      <c r="J508" s="269"/>
      <c r="K508" s="261">
        <v>-1000</v>
      </c>
      <c r="L508" s="261">
        <v>-1000</v>
      </c>
      <c r="M508" s="269">
        <v>-1000</v>
      </c>
      <c r="N508" s="261" t="s">
        <v>40</v>
      </c>
      <c r="O508" s="269" t="s">
        <v>40</v>
      </c>
      <c r="P508" s="197" t="str">
        <f t="shared" si="21"/>
        <v>NA</v>
      </c>
      <c r="Q508" s="257" t="str">
        <f t="shared" si="22"/>
        <v>NA</v>
      </c>
      <c r="R508" s="272">
        <f t="shared" si="23"/>
        <v>0</v>
      </c>
      <c r="S508" s="264"/>
      <c r="T508" s="260"/>
      <c r="U508" s="280" t="s">
        <v>5</v>
      </c>
      <c r="V508" s="258">
        <v>450</v>
      </c>
      <c r="W508" s="270"/>
      <c r="X508" s="257"/>
      <c r="Y508" s="257"/>
      <c r="Z508" s="270"/>
      <c r="AA508" s="257"/>
      <c r="AB508" s="257"/>
      <c r="AC508" s="270"/>
      <c r="AD508" s="257"/>
      <c r="AE508" s="257"/>
      <c r="AF508" s="270"/>
      <c r="AG508" s="257"/>
      <c r="AH508" s="257"/>
      <c r="AI508" s="270"/>
    </row>
    <row r="509" spans="2:35">
      <c r="B509" s="288">
        <v>20250428</v>
      </c>
      <c r="C509" s="261" t="s">
        <v>39</v>
      </c>
      <c r="D509" s="269">
        <v>1330</v>
      </c>
      <c r="E509" s="261">
        <v>6611</v>
      </c>
      <c r="F509" s="261"/>
      <c r="G509" s="269"/>
      <c r="H509" s="261">
        <v>6611</v>
      </c>
      <c r="I509" s="261"/>
      <c r="J509" s="269"/>
      <c r="K509" s="261">
        <v>-1000</v>
      </c>
      <c r="L509" s="261">
        <v>-1000</v>
      </c>
      <c r="M509" s="269">
        <v>-1000</v>
      </c>
      <c r="N509" s="261" t="s">
        <v>40</v>
      </c>
      <c r="O509" s="269" t="s">
        <v>40</v>
      </c>
      <c r="P509" s="197" t="str">
        <f t="shared" si="21"/>
        <v>NA</v>
      </c>
      <c r="Q509" s="257" t="str">
        <f t="shared" si="22"/>
        <v>NA</v>
      </c>
      <c r="R509" s="272">
        <f t="shared" si="23"/>
        <v>0</v>
      </c>
      <c r="S509" s="264"/>
      <c r="T509" s="260"/>
      <c r="U509" s="280" t="s">
        <v>5</v>
      </c>
      <c r="V509" s="258">
        <v>450</v>
      </c>
      <c r="W509" s="270"/>
      <c r="X509" s="257"/>
      <c r="Y509" s="257"/>
      <c r="Z509" s="270"/>
      <c r="AA509" s="257"/>
      <c r="AB509" s="257"/>
      <c r="AC509" s="270"/>
      <c r="AD509" s="257"/>
      <c r="AE509" s="257"/>
      <c r="AF509" s="270"/>
      <c r="AG509" s="257"/>
      <c r="AH509" s="257"/>
      <c r="AI509" s="270"/>
    </row>
    <row r="510" spans="2:35">
      <c r="B510" s="288">
        <v>20250428</v>
      </c>
      <c r="C510" s="261" t="s">
        <v>39</v>
      </c>
      <c r="D510" s="269">
        <v>1430</v>
      </c>
      <c r="E510" s="261">
        <v>6611</v>
      </c>
      <c r="F510" s="261"/>
      <c r="G510" s="269"/>
      <c r="H510" s="261">
        <v>6611</v>
      </c>
      <c r="I510" s="261"/>
      <c r="J510" s="269"/>
      <c r="K510" s="261">
        <v>-1000</v>
      </c>
      <c r="L510" s="261">
        <v>-1000</v>
      </c>
      <c r="M510" s="269">
        <v>-1000</v>
      </c>
      <c r="N510" s="261" t="s">
        <v>40</v>
      </c>
      <c r="O510" s="269" t="s">
        <v>40</v>
      </c>
      <c r="P510" s="197" t="str">
        <f t="shared" si="21"/>
        <v>NA</v>
      </c>
      <c r="Q510" s="257" t="str">
        <f t="shared" si="22"/>
        <v>NA</v>
      </c>
      <c r="R510" s="272">
        <f t="shared" si="23"/>
        <v>0</v>
      </c>
      <c r="S510" s="264"/>
      <c r="T510" s="260"/>
      <c r="U510" s="280" t="s">
        <v>5</v>
      </c>
      <c r="V510" s="258">
        <v>450</v>
      </c>
      <c r="W510" s="270"/>
      <c r="X510" s="257"/>
      <c r="Y510" s="257"/>
      <c r="Z510" s="270"/>
      <c r="AA510" s="257"/>
      <c r="AB510" s="257"/>
      <c r="AC510" s="270"/>
      <c r="AD510" s="257"/>
      <c r="AE510" s="257"/>
      <c r="AF510" s="270"/>
      <c r="AG510" s="257"/>
      <c r="AH510" s="257"/>
      <c r="AI510" s="270"/>
    </row>
    <row r="511" spans="2:35">
      <c r="B511" s="288">
        <v>20250428</v>
      </c>
      <c r="C511" s="261" t="s">
        <v>39</v>
      </c>
      <c r="D511" s="269">
        <v>1530</v>
      </c>
      <c r="E511" s="261">
        <v>6355</v>
      </c>
      <c r="F511" s="261"/>
      <c r="G511" s="269"/>
      <c r="H511" s="261">
        <v>6355</v>
      </c>
      <c r="I511" s="261"/>
      <c r="J511" s="269"/>
      <c r="K511" s="261">
        <v>2258</v>
      </c>
      <c r="L511" s="261">
        <v>180</v>
      </c>
      <c r="M511" s="269">
        <v>2078</v>
      </c>
      <c r="N511" s="261" t="s">
        <v>44</v>
      </c>
      <c r="O511" s="269" t="s">
        <v>44</v>
      </c>
      <c r="P511" s="197" t="str">
        <f t="shared" si="21"/>
        <v>NA</v>
      </c>
      <c r="Q511" s="257" t="str">
        <f t="shared" si="22"/>
        <v>NA</v>
      </c>
      <c r="R511" s="272">
        <f t="shared" si="23"/>
        <v>0</v>
      </c>
      <c r="S511" s="264"/>
      <c r="T511" s="260"/>
      <c r="U511" s="280" t="s">
        <v>5</v>
      </c>
      <c r="V511" s="258">
        <v>450</v>
      </c>
      <c r="W511" s="270"/>
      <c r="X511" s="257"/>
      <c r="Y511" s="257"/>
      <c r="Z511" s="270"/>
      <c r="AA511" s="257"/>
      <c r="AB511" s="257"/>
      <c r="AC511" s="270"/>
      <c r="AD511" s="257"/>
      <c r="AE511" s="257"/>
      <c r="AF511" s="270"/>
      <c r="AG511" s="257"/>
      <c r="AH511" s="257"/>
      <c r="AI511" s="270"/>
    </row>
    <row r="512" spans="2:35">
      <c r="B512" s="288">
        <v>20250428</v>
      </c>
      <c r="C512" s="261" t="s">
        <v>39</v>
      </c>
      <c r="D512" s="269">
        <v>1630</v>
      </c>
      <c r="E512" s="261">
        <v>6321</v>
      </c>
      <c r="F512" s="261"/>
      <c r="G512" s="269"/>
      <c r="H512" s="261">
        <v>6321</v>
      </c>
      <c r="I512" s="261"/>
      <c r="J512" s="269"/>
      <c r="K512" s="261">
        <v>2258</v>
      </c>
      <c r="L512" s="261">
        <v>146</v>
      </c>
      <c r="M512" s="269">
        <v>2112</v>
      </c>
      <c r="N512" s="261" t="s">
        <v>44</v>
      </c>
      <c r="O512" s="269" t="s">
        <v>44</v>
      </c>
      <c r="P512" s="197" t="str">
        <f t="shared" si="21"/>
        <v>NA</v>
      </c>
      <c r="Q512" s="257" t="str">
        <f t="shared" si="22"/>
        <v>NA</v>
      </c>
      <c r="R512" s="272">
        <f t="shared" si="23"/>
        <v>0</v>
      </c>
      <c r="S512" s="264"/>
      <c r="T512" s="260"/>
      <c r="U512" s="280" t="s">
        <v>5</v>
      </c>
      <c r="V512" s="258">
        <v>450</v>
      </c>
      <c r="W512" s="270"/>
      <c r="X512" s="257"/>
      <c r="Y512" s="257"/>
      <c r="Z512" s="270"/>
      <c r="AA512" s="257"/>
      <c r="AB512" s="258"/>
      <c r="AC512" s="270"/>
      <c r="AD512" s="257"/>
      <c r="AE512" s="257"/>
      <c r="AF512" s="270"/>
      <c r="AG512" s="257"/>
      <c r="AH512" s="257"/>
      <c r="AI512" s="270"/>
    </row>
    <row r="513" spans="2:35">
      <c r="B513" s="288">
        <v>20250428</v>
      </c>
      <c r="C513" s="261" t="s">
        <v>39</v>
      </c>
      <c r="D513" s="269">
        <v>1730</v>
      </c>
      <c r="E513" s="261">
        <v>8230</v>
      </c>
      <c r="F513" s="261"/>
      <c r="G513" s="269"/>
      <c r="H513" s="261">
        <v>7821</v>
      </c>
      <c r="I513" s="261"/>
      <c r="J513" s="269"/>
      <c r="K513" s="261">
        <v>2279</v>
      </c>
      <c r="L513" s="261">
        <v>255</v>
      </c>
      <c r="M513" s="269">
        <v>2429</v>
      </c>
      <c r="N513" s="261" t="s">
        <v>44</v>
      </c>
      <c r="O513" s="269" t="s">
        <v>52</v>
      </c>
      <c r="P513" s="197" t="str">
        <f t="shared" si="21"/>
        <v>NA</v>
      </c>
      <c r="Q513" s="257" t="str">
        <f t="shared" si="22"/>
        <v>NA</v>
      </c>
      <c r="R513" s="272">
        <f t="shared" si="23"/>
        <v>0</v>
      </c>
      <c r="S513" s="204" t="s">
        <v>87</v>
      </c>
      <c r="T513" s="204" t="s">
        <v>52</v>
      </c>
      <c r="U513" s="280" t="s">
        <v>5</v>
      </c>
      <c r="V513" s="258">
        <v>450</v>
      </c>
      <c r="W513" s="270"/>
      <c r="X513" s="257"/>
      <c r="Y513" s="257"/>
      <c r="Z513" s="270"/>
      <c r="AA513" s="257"/>
      <c r="AB513" s="258"/>
      <c r="AC513" s="270"/>
      <c r="AD513" s="257"/>
      <c r="AE513" s="257"/>
      <c r="AF513" s="270"/>
      <c r="AG513" s="257"/>
      <c r="AH513" s="257"/>
      <c r="AI513" s="270"/>
    </row>
    <row r="514" spans="2:35">
      <c r="B514" s="288">
        <v>20250428</v>
      </c>
      <c r="C514" s="261" t="s">
        <v>39</v>
      </c>
      <c r="D514" s="269">
        <v>1830</v>
      </c>
      <c r="E514" s="261">
        <v>10345</v>
      </c>
      <c r="F514" s="261"/>
      <c r="G514" s="269"/>
      <c r="H514" s="261">
        <v>9321</v>
      </c>
      <c r="I514" s="261"/>
      <c r="J514" s="269"/>
      <c r="K514" s="261">
        <v>0</v>
      </c>
      <c r="L514" s="261">
        <v>0</v>
      </c>
      <c r="M514" s="269">
        <v>0</v>
      </c>
      <c r="N514" s="261" t="s">
        <v>53</v>
      </c>
      <c r="O514" s="269" t="s">
        <v>52</v>
      </c>
      <c r="P514" s="197" t="str">
        <f t="shared" si="21"/>
        <v>NA</v>
      </c>
      <c r="Q514" s="257" t="str">
        <f t="shared" si="22"/>
        <v>NA</v>
      </c>
      <c r="R514" s="272">
        <f t="shared" si="23"/>
        <v>0</v>
      </c>
      <c r="S514" s="204" t="s">
        <v>87</v>
      </c>
      <c r="T514" s="204" t="s">
        <v>52</v>
      </c>
      <c r="U514" s="280" t="s">
        <v>5</v>
      </c>
      <c r="V514" s="258">
        <v>450</v>
      </c>
      <c r="W514" s="270"/>
      <c r="X514" s="257"/>
      <c r="Y514" s="257"/>
      <c r="Z514" s="270"/>
      <c r="AA514" s="257"/>
      <c r="AB514" s="258"/>
      <c r="AC514" s="270"/>
      <c r="AD514" s="257"/>
      <c r="AE514" s="257"/>
      <c r="AF514" s="270"/>
      <c r="AG514" s="257"/>
      <c r="AH514" s="257"/>
      <c r="AI514" s="270"/>
    </row>
    <row r="515" spans="2:35">
      <c r="B515" s="288">
        <v>20250428</v>
      </c>
      <c r="C515" s="261" t="s">
        <v>39</v>
      </c>
      <c r="D515" s="269">
        <v>1930</v>
      </c>
      <c r="E515" s="261">
        <v>10345</v>
      </c>
      <c r="F515" s="261"/>
      <c r="G515" s="269"/>
      <c r="H515" s="261">
        <v>9845</v>
      </c>
      <c r="I515" s="261"/>
      <c r="J515" s="269"/>
      <c r="K515" s="261">
        <v>0</v>
      </c>
      <c r="L515" s="261">
        <v>0</v>
      </c>
      <c r="M515" s="269">
        <v>0</v>
      </c>
      <c r="N515" s="261" t="s">
        <v>53</v>
      </c>
      <c r="O515" s="269" t="s">
        <v>45</v>
      </c>
      <c r="P515" s="197" t="str">
        <f t="shared" si="21"/>
        <v>NA</v>
      </c>
      <c r="Q515" s="257" t="str">
        <f t="shared" si="22"/>
        <v>NA</v>
      </c>
      <c r="R515" s="272">
        <f t="shared" si="23"/>
        <v>0</v>
      </c>
      <c r="S515" s="264"/>
      <c r="T515" s="260"/>
      <c r="U515" s="280" t="s">
        <v>5</v>
      </c>
      <c r="V515" s="258">
        <v>450</v>
      </c>
      <c r="W515" s="270"/>
      <c r="X515" s="257"/>
      <c r="Y515" s="257"/>
      <c r="Z515" s="270"/>
      <c r="AA515" s="257"/>
      <c r="AB515" s="258"/>
      <c r="AC515" s="270"/>
      <c r="AD515" s="257"/>
      <c r="AE515" s="257"/>
      <c r="AF515" s="270"/>
      <c r="AG515" s="257"/>
      <c r="AH515" s="257"/>
      <c r="AI515" s="270"/>
    </row>
    <row r="516" spans="2:35">
      <c r="B516" s="288">
        <v>20250428</v>
      </c>
      <c r="C516" s="261" t="s">
        <v>39</v>
      </c>
      <c r="D516" s="269">
        <v>2030</v>
      </c>
      <c r="E516" s="261">
        <v>10345</v>
      </c>
      <c r="F516" s="261"/>
      <c r="G516" s="269"/>
      <c r="H516" s="261">
        <v>9845</v>
      </c>
      <c r="I516" s="261"/>
      <c r="J516" s="269"/>
      <c r="K516" s="261">
        <v>0</v>
      </c>
      <c r="L516" s="261">
        <v>0</v>
      </c>
      <c r="M516" s="269">
        <v>0</v>
      </c>
      <c r="N516" s="261" t="s">
        <v>53</v>
      </c>
      <c r="O516" s="269" t="s">
        <v>45</v>
      </c>
      <c r="P516" s="197" t="str">
        <f t="shared" si="21"/>
        <v>NA</v>
      </c>
      <c r="Q516" s="257" t="str">
        <f t="shared" si="22"/>
        <v>NA</v>
      </c>
      <c r="R516" s="272">
        <f t="shared" si="23"/>
        <v>0</v>
      </c>
      <c r="S516" s="264"/>
      <c r="T516" s="260"/>
      <c r="U516" s="280" t="s">
        <v>5</v>
      </c>
      <c r="V516" s="258">
        <v>450</v>
      </c>
      <c r="W516" s="270"/>
      <c r="X516" s="257"/>
      <c r="Y516" s="257"/>
      <c r="Z516" s="270"/>
      <c r="AA516" s="257"/>
      <c r="AB516" s="258"/>
      <c r="AC516" s="270"/>
      <c r="AD516" s="257"/>
      <c r="AE516" s="257"/>
      <c r="AF516" s="270"/>
      <c r="AG516" s="257"/>
      <c r="AH516" s="257"/>
      <c r="AI516" s="270"/>
    </row>
    <row r="517" spans="2:35">
      <c r="B517" s="288">
        <v>20250428</v>
      </c>
      <c r="C517" s="261" t="s">
        <v>39</v>
      </c>
      <c r="D517" s="269">
        <v>2130</v>
      </c>
      <c r="E517" s="261">
        <v>8345</v>
      </c>
      <c r="F517" s="261"/>
      <c r="G517" s="269"/>
      <c r="H517" s="261">
        <v>8345</v>
      </c>
      <c r="I517" s="261"/>
      <c r="J517" s="269"/>
      <c r="K517" s="261">
        <v>1813</v>
      </c>
      <c r="L517" s="261">
        <v>170</v>
      </c>
      <c r="M517" s="269">
        <v>1643</v>
      </c>
      <c r="N517" s="261" t="s">
        <v>44</v>
      </c>
      <c r="O517" s="269" t="s">
        <v>44</v>
      </c>
      <c r="P517" s="197" t="str">
        <f t="shared" si="21"/>
        <v>NA</v>
      </c>
      <c r="Q517" s="257" t="str">
        <f t="shared" si="22"/>
        <v>NA</v>
      </c>
      <c r="R517" s="272">
        <f t="shared" si="23"/>
        <v>0</v>
      </c>
      <c r="S517" s="264"/>
      <c r="T517" s="260"/>
      <c r="U517" s="280" t="s">
        <v>5</v>
      </c>
      <c r="V517" s="258">
        <v>435</v>
      </c>
      <c r="W517" s="270"/>
      <c r="X517" s="257"/>
      <c r="Y517" s="257"/>
      <c r="Z517" s="270"/>
      <c r="AA517" s="257"/>
      <c r="AB517" s="258"/>
      <c r="AC517" s="270"/>
      <c r="AD517" s="257"/>
      <c r="AE517" s="257"/>
      <c r="AF517" s="270"/>
      <c r="AG517" s="257"/>
      <c r="AH517" s="257"/>
      <c r="AI517" s="270"/>
    </row>
    <row r="518" spans="2:35">
      <c r="B518" s="288">
        <v>20250428</v>
      </c>
      <c r="C518" s="261" t="s">
        <v>39</v>
      </c>
      <c r="D518" s="269">
        <v>2230</v>
      </c>
      <c r="E518" s="261">
        <v>8345</v>
      </c>
      <c r="F518" s="261"/>
      <c r="G518" s="269"/>
      <c r="H518" s="261">
        <v>8345</v>
      </c>
      <c r="I518" s="261"/>
      <c r="J518" s="269"/>
      <c r="K518" s="261">
        <v>1813</v>
      </c>
      <c r="L518" s="261">
        <v>170</v>
      </c>
      <c r="M518" s="269">
        <v>1643</v>
      </c>
      <c r="N518" s="261" t="s">
        <v>44</v>
      </c>
      <c r="O518" s="269" t="s">
        <v>44</v>
      </c>
      <c r="P518" s="197" t="str">
        <f t="shared" si="21"/>
        <v>NA</v>
      </c>
      <c r="Q518" s="257" t="str">
        <f t="shared" si="22"/>
        <v>NA</v>
      </c>
      <c r="R518" s="272">
        <f t="shared" si="23"/>
        <v>0</v>
      </c>
      <c r="S518" s="264"/>
      <c r="T518" s="260"/>
      <c r="U518" s="280" t="s">
        <v>5</v>
      </c>
      <c r="V518" s="258">
        <v>435</v>
      </c>
      <c r="W518" s="270" t="s">
        <v>42</v>
      </c>
      <c r="X518" s="257"/>
      <c r="Y518" s="257"/>
      <c r="Z518" s="270"/>
      <c r="AA518" s="257"/>
      <c r="AB518" s="258"/>
      <c r="AC518" s="270"/>
      <c r="AD518" s="257"/>
      <c r="AE518" s="257"/>
      <c r="AF518" s="270"/>
      <c r="AG518" s="257"/>
      <c r="AH518" s="257"/>
      <c r="AI518" s="270"/>
    </row>
    <row r="519" spans="2:35">
      <c r="B519" s="288">
        <v>20250428</v>
      </c>
      <c r="C519" s="261" t="s">
        <v>39</v>
      </c>
      <c r="D519" s="269">
        <v>2330</v>
      </c>
      <c r="E519" s="261">
        <v>7520</v>
      </c>
      <c r="F519" s="261"/>
      <c r="G519" s="269"/>
      <c r="H519" s="261">
        <v>7520</v>
      </c>
      <c r="I519" s="261"/>
      <c r="J519" s="269"/>
      <c r="K519" s="261">
        <v>2148</v>
      </c>
      <c r="L519" s="261">
        <v>160</v>
      </c>
      <c r="M519" s="269">
        <v>1988</v>
      </c>
      <c r="N519" s="261" t="s">
        <v>44</v>
      </c>
      <c r="O519" s="269" t="s">
        <v>44</v>
      </c>
      <c r="P519" s="197" t="str">
        <f t="shared" si="21"/>
        <v>NA</v>
      </c>
      <c r="Q519" s="257" t="str">
        <f t="shared" si="22"/>
        <v>NA</v>
      </c>
      <c r="R519" s="272">
        <f t="shared" si="23"/>
        <v>0</v>
      </c>
      <c r="S519" s="264"/>
      <c r="T519" s="260"/>
      <c r="U519" s="280" t="s">
        <v>5</v>
      </c>
      <c r="V519" s="258">
        <v>435</v>
      </c>
      <c r="W519" s="270" t="s">
        <v>42</v>
      </c>
      <c r="X519" s="257"/>
      <c r="Y519" s="257"/>
      <c r="Z519" s="270"/>
      <c r="AA519" s="257"/>
      <c r="AB519" s="258"/>
      <c r="AC519" s="270"/>
      <c r="AD519" s="257"/>
      <c r="AE519" s="257"/>
      <c r="AF519" s="270"/>
      <c r="AG519" s="257"/>
      <c r="AH519" s="257"/>
      <c r="AI519" s="270"/>
    </row>
    <row r="520" spans="2:35">
      <c r="B520" s="288">
        <v>20250429</v>
      </c>
      <c r="C520" s="261" t="s">
        <v>39</v>
      </c>
      <c r="D520" s="269">
        <v>30</v>
      </c>
      <c r="E520" s="261">
        <v>7534</v>
      </c>
      <c r="F520" s="261"/>
      <c r="G520" s="269"/>
      <c r="H520" s="261">
        <v>7534</v>
      </c>
      <c r="I520" s="261"/>
      <c r="J520" s="269"/>
      <c r="K520" s="261">
        <v>174</v>
      </c>
      <c r="L520" s="261">
        <v>154</v>
      </c>
      <c r="M520" s="269">
        <v>20</v>
      </c>
      <c r="N520" s="261" t="s">
        <v>44</v>
      </c>
      <c r="O520" s="269" t="s">
        <v>44</v>
      </c>
      <c r="P520" s="197" t="str">
        <f t="shared" si="21"/>
        <v>NA</v>
      </c>
      <c r="Q520" s="257" t="str">
        <f t="shared" si="22"/>
        <v>NA</v>
      </c>
      <c r="R520" s="272">
        <f t="shared" si="23"/>
        <v>0</v>
      </c>
      <c r="S520" s="264"/>
      <c r="T520" s="260"/>
      <c r="U520" s="280" t="s">
        <v>5</v>
      </c>
      <c r="V520" s="258">
        <v>435</v>
      </c>
      <c r="W520" s="270" t="s">
        <v>42</v>
      </c>
      <c r="X520" s="257"/>
      <c r="Y520" s="257"/>
      <c r="Z520" s="270"/>
      <c r="AA520" s="257"/>
      <c r="AB520" s="258"/>
      <c r="AC520" s="270"/>
      <c r="AD520" s="257"/>
      <c r="AE520" s="257"/>
      <c r="AF520" s="270"/>
      <c r="AG520" s="257"/>
      <c r="AH520" s="257"/>
      <c r="AI520" s="270"/>
    </row>
    <row r="521" spans="2:35">
      <c r="B521" s="288">
        <v>20250429</v>
      </c>
      <c r="C521" s="261" t="s">
        <v>39</v>
      </c>
      <c r="D521" s="269">
        <v>130</v>
      </c>
      <c r="E521" s="261">
        <v>7534</v>
      </c>
      <c r="F521" s="261"/>
      <c r="G521" s="269"/>
      <c r="H521" s="261">
        <v>7534</v>
      </c>
      <c r="I521" s="261"/>
      <c r="J521" s="269"/>
      <c r="K521" s="261">
        <v>174</v>
      </c>
      <c r="L521" s="261">
        <v>154</v>
      </c>
      <c r="M521" s="269">
        <v>20</v>
      </c>
      <c r="N521" s="261" t="s">
        <v>44</v>
      </c>
      <c r="O521" s="269" t="s">
        <v>44</v>
      </c>
      <c r="P521" s="197" t="str">
        <f t="shared" ref="P521:P584" si="24">IF(AND(ISNUMBER(D521),ISNUMBER(G521),ISBLANK(E521)),D521-G521,"NA")</f>
        <v>NA</v>
      </c>
      <c r="Q521" s="257" t="str">
        <f t="shared" ref="Q521:Q584" si="25">IF(AND(ISNUMBER(O521),ISNUMBER(P521),ISBLANK(B521)),P521+O521,"NA")</f>
        <v>NA</v>
      </c>
      <c r="R521" s="272">
        <f t="shared" ref="R521:R584" si="26">IF(J521&lt;0,0,IF(J521=H521,J521,J521-(I521-J521)))</f>
        <v>0</v>
      </c>
      <c r="S521" s="264"/>
      <c r="T521" s="260"/>
      <c r="U521" s="280" t="s">
        <v>5</v>
      </c>
      <c r="V521" s="258">
        <v>435</v>
      </c>
      <c r="W521" s="270" t="s">
        <v>42</v>
      </c>
      <c r="X521" s="257"/>
      <c r="Y521" s="257"/>
      <c r="Z521" s="270"/>
      <c r="AA521" s="257"/>
      <c r="AB521" s="258"/>
      <c r="AC521" s="270"/>
      <c r="AD521" s="257"/>
      <c r="AE521" s="257"/>
      <c r="AF521" s="270"/>
      <c r="AG521" s="257"/>
      <c r="AH521" s="257"/>
      <c r="AI521" s="270"/>
    </row>
    <row r="522" spans="2:35">
      <c r="B522" s="288">
        <v>20250429</v>
      </c>
      <c r="C522" s="261" t="s">
        <v>39</v>
      </c>
      <c r="D522" s="269">
        <v>230</v>
      </c>
      <c r="E522" s="261">
        <v>7534</v>
      </c>
      <c r="F522" s="261"/>
      <c r="G522" s="269"/>
      <c r="H522" s="261">
        <v>7534</v>
      </c>
      <c r="I522" s="261"/>
      <c r="J522" s="269"/>
      <c r="K522" s="261">
        <v>174</v>
      </c>
      <c r="L522" s="261">
        <v>154</v>
      </c>
      <c r="M522" s="269">
        <v>20</v>
      </c>
      <c r="N522" s="261" t="s">
        <v>44</v>
      </c>
      <c r="O522" s="269" t="s">
        <v>44</v>
      </c>
      <c r="P522" s="197" t="str">
        <f t="shared" si="24"/>
        <v>NA</v>
      </c>
      <c r="Q522" s="257" t="str">
        <f t="shared" si="25"/>
        <v>NA</v>
      </c>
      <c r="R522" s="272">
        <f t="shared" si="26"/>
        <v>0</v>
      </c>
      <c r="S522" s="264"/>
      <c r="T522" s="260"/>
      <c r="U522" s="280" t="s">
        <v>5</v>
      </c>
      <c r="V522" s="258">
        <v>435</v>
      </c>
      <c r="W522" s="270" t="s">
        <v>42</v>
      </c>
      <c r="X522" s="257"/>
      <c r="Y522" s="257"/>
      <c r="Z522" s="270"/>
      <c r="AA522" s="257"/>
      <c r="AB522" s="258"/>
      <c r="AC522" s="270"/>
      <c r="AD522" s="257"/>
      <c r="AE522" s="257"/>
      <c r="AF522" s="270"/>
      <c r="AG522" s="257"/>
      <c r="AH522" s="257"/>
      <c r="AI522" s="270"/>
    </row>
    <row r="523" spans="2:35">
      <c r="B523" s="288">
        <v>20250429</v>
      </c>
      <c r="C523" s="261" t="s">
        <v>39</v>
      </c>
      <c r="D523" s="269">
        <v>330</v>
      </c>
      <c r="E523" s="261">
        <v>9450</v>
      </c>
      <c r="F523" s="261"/>
      <c r="G523" s="269"/>
      <c r="H523" s="261">
        <v>8950</v>
      </c>
      <c r="I523" s="261"/>
      <c r="J523" s="269"/>
      <c r="K523" s="261">
        <v>0</v>
      </c>
      <c r="L523" s="261">
        <v>0</v>
      </c>
      <c r="M523" s="269">
        <v>0</v>
      </c>
      <c r="N523" s="261" t="s">
        <v>53</v>
      </c>
      <c r="O523" s="269" t="s">
        <v>45</v>
      </c>
      <c r="P523" s="197" t="str">
        <f t="shared" si="24"/>
        <v>NA</v>
      </c>
      <c r="Q523" s="257" t="str">
        <f t="shared" si="25"/>
        <v>NA</v>
      </c>
      <c r="R523" s="272">
        <f t="shared" si="26"/>
        <v>0</v>
      </c>
      <c r="S523" s="264"/>
      <c r="T523" s="260"/>
      <c r="U523" s="280" t="s">
        <v>5</v>
      </c>
      <c r="V523" s="258">
        <v>435</v>
      </c>
      <c r="W523" s="270" t="s">
        <v>42</v>
      </c>
      <c r="X523" s="257"/>
      <c r="Y523" s="257"/>
      <c r="Z523" s="270"/>
      <c r="AA523" s="257"/>
      <c r="AB523" s="258"/>
      <c r="AC523" s="270"/>
      <c r="AD523" s="257"/>
      <c r="AE523" s="257"/>
      <c r="AF523" s="270"/>
      <c r="AG523" s="257"/>
      <c r="AH523" s="257"/>
      <c r="AI523" s="270"/>
    </row>
    <row r="524" spans="2:35">
      <c r="B524" s="288">
        <v>20250429</v>
      </c>
      <c r="C524" s="261" t="s">
        <v>39</v>
      </c>
      <c r="D524" s="269">
        <v>430</v>
      </c>
      <c r="E524" s="261">
        <v>9450</v>
      </c>
      <c r="F524" s="261"/>
      <c r="G524" s="269"/>
      <c r="H524" s="261">
        <v>8950</v>
      </c>
      <c r="I524" s="261"/>
      <c r="J524" s="269"/>
      <c r="K524" s="261">
        <v>0</v>
      </c>
      <c r="L524" s="261">
        <v>0</v>
      </c>
      <c r="M524" s="269">
        <v>0</v>
      </c>
      <c r="N524" s="261" t="s">
        <v>53</v>
      </c>
      <c r="O524" s="269" t="s">
        <v>45</v>
      </c>
      <c r="P524" s="197" t="str">
        <f t="shared" si="24"/>
        <v>NA</v>
      </c>
      <c r="Q524" s="257" t="str">
        <f t="shared" si="25"/>
        <v>NA</v>
      </c>
      <c r="R524" s="272">
        <f t="shared" si="26"/>
        <v>0</v>
      </c>
      <c r="S524" s="264"/>
      <c r="T524" s="260"/>
      <c r="U524" s="280" t="s">
        <v>5</v>
      </c>
      <c r="V524" s="258">
        <v>435</v>
      </c>
      <c r="W524" s="270" t="s">
        <v>42</v>
      </c>
      <c r="X524" s="257"/>
      <c r="Y524" s="257"/>
      <c r="Z524" s="270"/>
      <c r="AA524" s="257"/>
      <c r="AB524" s="257"/>
      <c r="AC524" s="270"/>
      <c r="AD524" s="257"/>
      <c r="AE524" s="257"/>
      <c r="AF524" s="270"/>
      <c r="AG524" s="257"/>
      <c r="AH524" s="257"/>
      <c r="AI524" s="270"/>
    </row>
    <row r="525" spans="2:35">
      <c r="B525" s="288">
        <v>20250429</v>
      </c>
      <c r="C525" s="261" t="s">
        <v>39</v>
      </c>
      <c r="D525" s="269">
        <v>530</v>
      </c>
      <c r="E525" s="261">
        <v>9450</v>
      </c>
      <c r="F525" s="261"/>
      <c r="G525" s="269"/>
      <c r="H525" s="261">
        <v>8130</v>
      </c>
      <c r="I525" s="261"/>
      <c r="J525" s="269"/>
      <c r="K525" s="261">
        <v>0</v>
      </c>
      <c r="L525" s="261">
        <v>0</v>
      </c>
      <c r="M525" s="269">
        <v>0</v>
      </c>
      <c r="N525" s="261" t="s">
        <v>53</v>
      </c>
      <c r="O525" s="269" t="s">
        <v>52</v>
      </c>
      <c r="P525" s="197" t="str">
        <f t="shared" si="24"/>
        <v>NA</v>
      </c>
      <c r="Q525" s="257" t="str">
        <f t="shared" si="25"/>
        <v>NA</v>
      </c>
      <c r="R525" s="272">
        <f t="shared" si="26"/>
        <v>0</v>
      </c>
      <c r="S525" s="204" t="s">
        <v>87</v>
      </c>
      <c r="T525" s="204" t="s">
        <v>52</v>
      </c>
      <c r="U525" s="280" t="s">
        <v>5</v>
      </c>
      <c r="V525" s="258">
        <v>450</v>
      </c>
      <c r="W525" s="270" t="s">
        <v>42</v>
      </c>
      <c r="X525" s="257"/>
      <c r="Y525" s="257"/>
      <c r="Z525" s="270"/>
      <c r="AA525" s="257"/>
      <c r="AB525" s="257"/>
      <c r="AC525" s="270"/>
      <c r="AD525" s="257"/>
      <c r="AE525" s="257"/>
      <c r="AF525" s="270"/>
      <c r="AG525" s="257"/>
      <c r="AH525" s="257"/>
      <c r="AI525" s="270"/>
    </row>
    <row r="526" spans="2:35">
      <c r="B526" s="288">
        <v>20250429</v>
      </c>
      <c r="C526" s="261" t="s">
        <v>39</v>
      </c>
      <c r="D526" s="269">
        <v>630</v>
      </c>
      <c r="E526" s="261">
        <v>9250</v>
      </c>
      <c r="F526" s="261"/>
      <c r="G526" s="269"/>
      <c r="H526" s="261">
        <v>6630</v>
      </c>
      <c r="I526" s="261"/>
      <c r="J526" s="269"/>
      <c r="K526" s="261">
        <v>0</v>
      </c>
      <c r="L526" s="261">
        <v>0</v>
      </c>
      <c r="M526" s="269">
        <v>0</v>
      </c>
      <c r="N526" s="261" t="s">
        <v>53</v>
      </c>
      <c r="O526" s="269" t="s">
        <v>45</v>
      </c>
      <c r="P526" s="197" t="str">
        <f t="shared" si="24"/>
        <v>NA</v>
      </c>
      <c r="Q526" s="257" t="str">
        <f t="shared" si="25"/>
        <v>NA</v>
      </c>
      <c r="R526" s="272">
        <f t="shared" si="26"/>
        <v>0</v>
      </c>
      <c r="S526" s="264"/>
      <c r="T526" s="260"/>
      <c r="U526" s="280" t="s">
        <v>5</v>
      </c>
      <c r="V526" s="258">
        <v>450</v>
      </c>
      <c r="W526" s="270" t="s">
        <v>42</v>
      </c>
      <c r="X526" s="257"/>
      <c r="Y526" s="257"/>
      <c r="Z526" s="270"/>
      <c r="AA526" s="257"/>
      <c r="AB526" s="257"/>
      <c r="AC526" s="270"/>
      <c r="AD526" s="257"/>
      <c r="AE526" s="257"/>
      <c r="AF526" s="270"/>
      <c r="AG526" s="257"/>
      <c r="AH526" s="257"/>
      <c r="AI526" s="270"/>
    </row>
    <row r="527" spans="2:35">
      <c r="B527" s="288">
        <v>20250429</v>
      </c>
      <c r="C527" s="261" t="s">
        <v>39</v>
      </c>
      <c r="D527" s="269">
        <v>730</v>
      </c>
      <c r="E527" s="261">
        <v>8586</v>
      </c>
      <c r="F527" s="261"/>
      <c r="G527" s="269"/>
      <c r="H527" s="261">
        <v>7806</v>
      </c>
      <c r="I527" s="261"/>
      <c r="J527" s="269"/>
      <c r="K527" s="261">
        <v>1121</v>
      </c>
      <c r="L527" s="261">
        <v>451</v>
      </c>
      <c r="M527" s="269">
        <v>1450</v>
      </c>
      <c r="N527" s="261" t="s">
        <v>44</v>
      </c>
      <c r="O527" s="269" t="s">
        <v>45</v>
      </c>
      <c r="P527" s="197" t="str">
        <f t="shared" si="24"/>
        <v>NA</v>
      </c>
      <c r="Q527" s="257" t="str">
        <f t="shared" si="25"/>
        <v>NA</v>
      </c>
      <c r="R527" s="272">
        <f t="shared" si="26"/>
        <v>0</v>
      </c>
      <c r="S527" s="264"/>
      <c r="T527" s="260"/>
      <c r="U527" s="280" t="s">
        <v>5</v>
      </c>
      <c r="V527" s="258">
        <v>450</v>
      </c>
      <c r="W527" s="270" t="s">
        <v>42</v>
      </c>
      <c r="X527" s="257"/>
      <c r="Y527" s="257"/>
      <c r="Z527" s="270"/>
      <c r="AA527" s="257"/>
      <c r="AB527" s="257"/>
      <c r="AC527" s="270"/>
      <c r="AD527" s="257"/>
      <c r="AE527" s="257"/>
      <c r="AF527" s="270"/>
      <c r="AG527" s="257"/>
      <c r="AH527" s="257"/>
      <c r="AI527" s="270"/>
    </row>
    <row r="528" spans="2:35">
      <c r="B528" s="288">
        <v>20250429</v>
      </c>
      <c r="C528" s="261" t="s">
        <v>39</v>
      </c>
      <c r="D528" s="269">
        <v>830</v>
      </c>
      <c r="E528" s="261">
        <v>8586</v>
      </c>
      <c r="F528" s="261"/>
      <c r="G528" s="269"/>
      <c r="H528" s="261">
        <v>7806</v>
      </c>
      <c r="I528" s="261"/>
      <c r="J528" s="269"/>
      <c r="K528" s="261">
        <v>1121</v>
      </c>
      <c r="L528" s="261">
        <v>451</v>
      </c>
      <c r="M528" s="269">
        <v>1450</v>
      </c>
      <c r="N528" s="261" t="s">
        <v>44</v>
      </c>
      <c r="O528" s="269" t="s">
        <v>45</v>
      </c>
      <c r="P528" s="197" t="str">
        <f t="shared" si="24"/>
        <v>NA</v>
      </c>
      <c r="Q528" s="257" t="str">
        <f t="shared" si="25"/>
        <v>NA</v>
      </c>
      <c r="R528" s="272">
        <f t="shared" si="26"/>
        <v>0</v>
      </c>
      <c r="S528" s="264"/>
      <c r="T528" s="260"/>
      <c r="U528" s="280" t="s">
        <v>5</v>
      </c>
      <c r="V528" s="258">
        <v>450</v>
      </c>
      <c r="W528" s="270" t="s">
        <v>42</v>
      </c>
      <c r="X528" s="257"/>
      <c r="Y528" s="257"/>
      <c r="Z528" s="270"/>
      <c r="AA528" s="257"/>
      <c r="AB528" s="257"/>
      <c r="AC528" s="270"/>
      <c r="AD528" s="257"/>
      <c r="AE528" s="257"/>
      <c r="AF528" s="270"/>
      <c r="AG528" s="257"/>
      <c r="AH528" s="257"/>
      <c r="AI528" s="270"/>
    </row>
    <row r="529" spans="2:35">
      <c r="B529" s="288">
        <v>20250429</v>
      </c>
      <c r="C529" s="261" t="s">
        <v>39</v>
      </c>
      <c r="D529" s="269">
        <v>930</v>
      </c>
      <c r="E529" s="261">
        <v>9160</v>
      </c>
      <c r="F529" s="261"/>
      <c r="G529" s="269"/>
      <c r="H529" s="261">
        <v>6335</v>
      </c>
      <c r="I529" s="261"/>
      <c r="J529" s="269"/>
      <c r="K529" s="261">
        <v>0</v>
      </c>
      <c r="L529" s="261">
        <v>0</v>
      </c>
      <c r="M529" s="269">
        <v>0</v>
      </c>
      <c r="N529" s="261" t="s">
        <v>53</v>
      </c>
      <c r="O529" s="269" t="s">
        <v>45</v>
      </c>
      <c r="P529" s="197" t="str">
        <f t="shared" si="24"/>
        <v>NA</v>
      </c>
      <c r="Q529" s="257" t="str">
        <f t="shared" si="25"/>
        <v>NA</v>
      </c>
      <c r="R529" s="272">
        <f t="shared" si="26"/>
        <v>0</v>
      </c>
      <c r="S529" s="264"/>
      <c r="T529" s="260"/>
      <c r="U529" s="280" t="s">
        <v>5</v>
      </c>
      <c r="V529" s="258">
        <v>450</v>
      </c>
      <c r="W529" s="270" t="s">
        <v>42</v>
      </c>
      <c r="X529" s="257"/>
      <c r="Y529" s="257"/>
      <c r="Z529" s="270"/>
      <c r="AA529" s="257"/>
      <c r="AB529" s="257"/>
      <c r="AC529" s="270"/>
      <c r="AD529" s="257"/>
      <c r="AE529" s="257"/>
      <c r="AF529" s="270"/>
      <c r="AG529" s="257"/>
      <c r="AH529" s="257"/>
      <c r="AI529" s="270"/>
    </row>
    <row r="530" spans="2:35">
      <c r="B530" s="288">
        <v>20250429</v>
      </c>
      <c r="C530" s="261" t="s">
        <v>39</v>
      </c>
      <c r="D530" s="269">
        <v>1030</v>
      </c>
      <c r="E530" s="261">
        <v>9160</v>
      </c>
      <c r="F530" s="261"/>
      <c r="G530" s="269"/>
      <c r="H530" s="261">
        <v>6335</v>
      </c>
      <c r="I530" s="261"/>
      <c r="J530" s="269"/>
      <c r="K530" s="261">
        <v>0</v>
      </c>
      <c r="L530" s="261">
        <v>0</v>
      </c>
      <c r="M530" s="269">
        <v>0</v>
      </c>
      <c r="N530" s="261" t="s">
        <v>53</v>
      </c>
      <c r="O530" s="269" t="s">
        <v>45</v>
      </c>
      <c r="P530" s="197" t="str">
        <f t="shared" si="24"/>
        <v>NA</v>
      </c>
      <c r="Q530" s="257" t="str">
        <f t="shared" si="25"/>
        <v>NA</v>
      </c>
      <c r="R530" s="272">
        <f t="shared" si="26"/>
        <v>0</v>
      </c>
      <c r="S530" s="264"/>
      <c r="T530" s="260"/>
      <c r="U530" s="280" t="s">
        <v>5</v>
      </c>
      <c r="V530" s="258">
        <v>450</v>
      </c>
      <c r="W530" s="270" t="s">
        <v>42</v>
      </c>
      <c r="X530" s="257"/>
      <c r="Y530" s="257"/>
      <c r="Z530" s="270"/>
      <c r="AA530" s="257"/>
      <c r="AB530" s="257"/>
      <c r="AC530" s="270"/>
      <c r="AD530" s="257"/>
      <c r="AE530" s="257"/>
      <c r="AF530" s="270"/>
      <c r="AG530" s="257"/>
      <c r="AH530" s="257"/>
      <c r="AI530" s="270"/>
    </row>
    <row r="531" spans="2:35">
      <c r="B531" s="288">
        <v>20250429</v>
      </c>
      <c r="C531" s="261" t="s">
        <v>39</v>
      </c>
      <c r="D531" s="269">
        <v>1130</v>
      </c>
      <c r="E531" s="261">
        <v>9160</v>
      </c>
      <c r="F531" s="261"/>
      <c r="G531" s="269"/>
      <c r="H531" s="261">
        <v>6335</v>
      </c>
      <c r="I531" s="261"/>
      <c r="J531" s="269"/>
      <c r="K531" s="261">
        <v>0</v>
      </c>
      <c r="L531" s="261">
        <v>0</v>
      </c>
      <c r="M531" s="269">
        <v>0</v>
      </c>
      <c r="N531" s="261" t="s">
        <v>53</v>
      </c>
      <c r="O531" s="269" t="s">
        <v>45</v>
      </c>
      <c r="P531" s="197" t="str">
        <f t="shared" si="24"/>
        <v>NA</v>
      </c>
      <c r="Q531" s="257" t="str">
        <f t="shared" si="25"/>
        <v>NA</v>
      </c>
      <c r="R531" s="272">
        <f t="shared" si="26"/>
        <v>0</v>
      </c>
      <c r="S531" s="264"/>
      <c r="T531" s="260"/>
      <c r="U531" s="280" t="s">
        <v>5</v>
      </c>
      <c r="V531" s="258">
        <v>450</v>
      </c>
      <c r="W531" s="270" t="s">
        <v>42</v>
      </c>
      <c r="X531" s="257"/>
      <c r="Y531" s="257"/>
      <c r="Z531" s="270"/>
      <c r="AA531" s="257"/>
      <c r="AB531" s="257"/>
      <c r="AC531" s="270"/>
      <c r="AD531" s="257"/>
      <c r="AE531" s="257"/>
      <c r="AF531" s="270"/>
      <c r="AG531" s="257"/>
      <c r="AH531" s="257"/>
      <c r="AI531" s="270"/>
    </row>
    <row r="532" spans="2:35">
      <c r="B532" s="288">
        <v>20250429</v>
      </c>
      <c r="C532" s="261" t="s">
        <v>39</v>
      </c>
      <c r="D532" s="269">
        <v>1230</v>
      </c>
      <c r="E532" s="261">
        <v>9136</v>
      </c>
      <c r="F532" s="261"/>
      <c r="G532" s="269"/>
      <c r="H532" s="261">
        <v>6335</v>
      </c>
      <c r="I532" s="261"/>
      <c r="J532" s="269"/>
      <c r="K532" s="261">
        <v>-1759</v>
      </c>
      <c r="L532" s="261">
        <v>-1759</v>
      </c>
      <c r="M532" s="269">
        <v>1042</v>
      </c>
      <c r="N532" s="261" t="s">
        <v>40</v>
      </c>
      <c r="O532" s="269" t="s">
        <v>45</v>
      </c>
      <c r="P532" s="197" t="str">
        <f t="shared" si="24"/>
        <v>NA</v>
      </c>
      <c r="Q532" s="257" t="str">
        <f t="shared" si="25"/>
        <v>NA</v>
      </c>
      <c r="R532" s="272">
        <f t="shared" si="26"/>
        <v>0</v>
      </c>
      <c r="S532" s="264"/>
      <c r="T532" s="260"/>
      <c r="U532" s="280" t="s">
        <v>5</v>
      </c>
      <c r="V532" s="258">
        <v>450</v>
      </c>
      <c r="W532" s="270" t="s">
        <v>42</v>
      </c>
      <c r="X532" s="257"/>
      <c r="Y532" s="257"/>
      <c r="Z532" s="270"/>
      <c r="AA532" s="257"/>
      <c r="AB532" s="257"/>
      <c r="AC532" s="270"/>
      <c r="AD532" s="257"/>
      <c r="AE532" s="257"/>
      <c r="AF532" s="270"/>
      <c r="AG532" s="257"/>
      <c r="AH532" s="257"/>
      <c r="AI532" s="270"/>
    </row>
    <row r="533" spans="2:35">
      <c r="B533" s="288">
        <v>20250429</v>
      </c>
      <c r="C533" s="261" t="s">
        <v>39</v>
      </c>
      <c r="D533" s="269">
        <v>1330</v>
      </c>
      <c r="E533" s="261">
        <v>9136</v>
      </c>
      <c r="F533" s="261"/>
      <c r="G533" s="269"/>
      <c r="H533" s="261">
        <v>6335</v>
      </c>
      <c r="I533" s="261"/>
      <c r="J533" s="269"/>
      <c r="K533" s="261">
        <v>-1759</v>
      </c>
      <c r="L533" s="261">
        <v>-1759</v>
      </c>
      <c r="M533" s="269">
        <v>1042</v>
      </c>
      <c r="N533" s="261" t="s">
        <v>40</v>
      </c>
      <c r="O533" s="269" t="s">
        <v>45</v>
      </c>
      <c r="P533" s="197" t="str">
        <f t="shared" si="24"/>
        <v>NA</v>
      </c>
      <c r="Q533" s="257" t="str">
        <f t="shared" si="25"/>
        <v>NA</v>
      </c>
      <c r="R533" s="272">
        <f t="shared" si="26"/>
        <v>0</v>
      </c>
      <c r="S533" s="264"/>
      <c r="T533" s="260"/>
      <c r="U533" s="280" t="s">
        <v>5</v>
      </c>
      <c r="V533" s="258">
        <v>450</v>
      </c>
      <c r="W533" s="270" t="s">
        <v>42</v>
      </c>
      <c r="X533" s="257"/>
      <c r="Y533" s="257"/>
      <c r="Z533" s="270"/>
      <c r="AA533" s="257"/>
      <c r="AB533" s="257"/>
      <c r="AC533" s="270"/>
      <c r="AD533" s="257"/>
      <c r="AE533" s="257"/>
      <c r="AF533" s="270"/>
      <c r="AG533" s="257"/>
      <c r="AH533" s="257"/>
      <c r="AI533" s="270"/>
    </row>
    <row r="534" spans="2:35">
      <c r="B534" s="288">
        <v>20250429</v>
      </c>
      <c r="C534" s="261" t="s">
        <v>39</v>
      </c>
      <c r="D534" s="269">
        <v>1430</v>
      </c>
      <c r="E534" s="261">
        <v>9136</v>
      </c>
      <c r="F534" s="261"/>
      <c r="G534" s="269"/>
      <c r="H534" s="261">
        <v>6335</v>
      </c>
      <c r="I534" s="261"/>
      <c r="J534" s="269"/>
      <c r="K534" s="261">
        <v>-1759</v>
      </c>
      <c r="L534" s="261">
        <v>-1759</v>
      </c>
      <c r="M534" s="269">
        <v>1042</v>
      </c>
      <c r="N534" s="261" t="s">
        <v>40</v>
      </c>
      <c r="O534" s="269" t="s">
        <v>45</v>
      </c>
      <c r="P534" s="197" t="str">
        <f t="shared" si="24"/>
        <v>NA</v>
      </c>
      <c r="Q534" s="257" t="str">
        <f t="shared" si="25"/>
        <v>NA</v>
      </c>
      <c r="R534" s="272">
        <f t="shared" si="26"/>
        <v>0</v>
      </c>
      <c r="S534" s="264"/>
      <c r="T534" s="260"/>
      <c r="U534" s="280" t="s">
        <v>5</v>
      </c>
      <c r="V534" s="258">
        <v>450</v>
      </c>
      <c r="W534" s="270" t="s">
        <v>42</v>
      </c>
      <c r="X534" s="257"/>
      <c r="Y534" s="257"/>
      <c r="Z534" s="270"/>
      <c r="AA534" s="257"/>
      <c r="AB534" s="257"/>
      <c r="AC534" s="270"/>
      <c r="AD534" s="257"/>
      <c r="AE534" s="257"/>
      <c r="AF534" s="270"/>
      <c r="AG534" s="257"/>
      <c r="AH534" s="257"/>
      <c r="AI534" s="270"/>
    </row>
    <row r="535" spans="2:35">
      <c r="B535" s="288">
        <v>20250429</v>
      </c>
      <c r="C535" s="261" t="s">
        <v>39</v>
      </c>
      <c r="D535" s="269">
        <v>1530</v>
      </c>
      <c r="E535" s="261">
        <v>6990</v>
      </c>
      <c r="F535" s="261"/>
      <c r="G535" s="269"/>
      <c r="H535" s="261">
        <v>6990</v>
      </c>
      <c r="I535" s="261"/>
      <c r="J535" s="269"/>
      <c r="K535" s="261">
        <v>0</v>
      </c>
      <c r="L535" s="261">
        <v>0</v>
      </c>
      <c r="M535" s="269">
        <v>0</v>
      </c>
      <c r="N535" s="261" t="s">
        <v>47</v>
      </c>
      <c r="O535" s="269" t="s">
        <v>47</v>
      </c>
      <c r="P535" s="197" t="str">
        <f t="shared" si="24"/>
        <v>NA</v>
      </c>
      <c r="Q535" s="257" t="str">
        <f t="shared" si="25"/>
        <v>NA</v>
      </c>
      <c r="R535" s="272">
        <f t="shared" si="26"/>
        <v>0</v>
      </c>
      <c r="S535" s="264"/>
      <c r="T535" s="260"/>
      <c r="U535" s="280" t="s">
        <v>5</v>
      </c>
      <c r="V535" s="258">
        <v>450</v>
      </c>
      <c r="W535" s="270" t="s">
        <v>42</v>
      </c>
      <c r="X535" s="257"/>
      <c r="Y535" s="257"/>
      <c r="Z535" s="270"/>
      <c r="AA535" s="257"/>
      <c r="AB535" s="257"/>
      <c r="AC535" s="270"/>
      <c r="AD535" s="257"/>
      <c r="AE535" s="257"/>
      <c r="AF535" s="270"/>
      <c r="AG535" s="257"/>
      <c r="AH535" s="257"/>
      <c r="AI535" s="270"/>
    </row>
    <row r="536" spans="2:35">
      <c r="B536" s="288">
        <v>20250429</v>
      </c>
      <c r="C536" s="261" t="s">
        <v>39</v>
      </c>
      <c r="D536" s="269">
        <v>1630</v>
      </c>
      <c r="E536" s="261">
        <v>6990</v>
      </c>
      <c r="F536" s="261"/>
      <c r="G536" s="269"/>
      <c r="H536" s="261">
        <v>6990</v>
      </c>
      <c r="I536" s="261"/>
      <c r="J536" s="269"/>
      <c r="K536" s="261">
        <v>0</v>
      </c>
      <c r="L536" s="261">
        <v>0</v>
      </c>
      <c r="M536" s="269">
        <v>0</v>
      </c>
      <c r="N536" s="261" t="s">
        <v>47</v>
      </c>
      <c r="O536" s="269" t="s">
        <v>47</v>
      </c>
      <c r="P536" s="197" t="str">
        <f t="shared" si="24"/>
        <v>NA</v>
      </c>
      <c r="Q536" s="257" t="str">
        <f t="shared" si="25"/>
        <v>NA</v>
      </c>
      <c r="R536" s="272">
        <f t="shared" si="26"/>
        <v>0</v>
      </c>
      <c r="S536" s="264"/>
      <c r="T536" s="260"/>
      <c r="U536" s="280" t="s">
        <v>5</v>
      </c>
      <c r="V536" s="258">
        <v>450</v>
      </c>
      <c r="W536" s="270" t="s">
        <v>42</v>
      </c>
      <c r="X536" s="257"/>
      <c r="Y536" s="257"/>
      <c r="Z536" s="270"/>
      <c r="AA536" s="257"/>
      <c r="AB536" s="257"/>
      <c r="AC536" s="270"/>
      <c r="AD536" s="257"/>
      <c r="AE536" s="257"/>
      <c r="AF536" s="270"/>
      <c r="AG536" s="257"/>
      <c r="AH536" s="257"/>
      <c r="AI536" s="270"/>
    </row>
    <row r="537" spans="2:35">
      <c r="B537" s="288">
        <v>20250429</v>
      </c>
      <c r="C537" s="261" t="s">
        <v>39</v>
      </c>
      <c r="D537" s="269">
        <v>1730</v>
      </c>
      <c r="E537" s="261">
        <v>6990</v>
      </c>
      <c r="F537" s="261"/>
      <c r="G537" s="269"/>
      <c r="H537" s="261">
        <v>6990</v>
      </c>
      <c r="I537" s="261"/>
      <c r="J537" s="269"/>
      <c r="K537" s="261">
        <v>0</v>
      </c>
      <c r="L537" s="261">
        <v>0</v>
      </c>
      <c r="M537" s="269">
        <v>0</v>
      </c>
      <c r="N537" s="261" t="s">
        <v>47</v>
      </c>
      <c r="O537" s="269" t="s">
        <v>47</v>
      </c>
      <c r="P537" s="197" t="str">
        <f t="shared" si="24"/>
        <v>NA</v>
      </c>
      <c r="Q537" s="257" t="str">
        <f t="shared" si="25"/>
        <v>NA</v>
      </c>
      <c r="R537" s="272">
        <f t="shared" si="26"/>
        <v>0</v>
      </c>
      <c r="S537" s="264"/>
      <c r="T537" s="260"/>
      <c r="U537" s="280" t="s">
        <v>5</v>
      </c>
      <c r="V537" s="258">
        <v>450</v>
      </c>
      <c r="W537" s="270" t="s">
        <v>42</v>
      </c>
      <c r="X537" s="257"/>
      <c r="Y537" s="257"/>
      <c r="Z537" s="270"/>
      <c r="AA537" s="257"/>
      <c r="AB537" s="257"/>
      <c r="AC537" s="270"/>
      <c r="AD537" s="257"/>
      <c r="AE537" s="257"/>
      <c r="AF537" s="270"/>
      <c r="AG537" s="257"/>
      <c r="AH537" s="257"/>
      <c r="AI537" s="270"/>
    </row>
    <row r="538" spans="2:35">
      <c r="B538" s="288">
        <v>20250429</v>
      </c>
      <c r="C538" s="261" t="s">
        <v>39</v>
      </c>
      <c r="D538" s="269">
        <v>1830</v>
      </c>
      <c r="E538" s="261">
        <v>7348</v>
      </c>
      <c r="F538" s="261"/>
      <c r="G538" s="269"/>
      <c r="H538" s="261">
        <v>7348</v>
      </c>
      <c r="I538" s="261"/>
      <c r="J538" s="269"/>
      <c r="K538" s="261">
        <v>3663</v>
      </c>
      <c r="L538" s="261">
        <v>158</v>
      </c>
      <c r="M538" s="269">
        <v>3505</v>
      </c>
      <c r="N538" s="261" t="s">
        <v>44</v>
      </c>
      <c r="O538" s="269" t="s">
        <v>44</v>
      </c>
      <c r="P538" s="197" t="str">
        <f t="shared" si="24"/>
        <v>NA</v>
      </c>
      <c r="Q538" s="257" t="str">
        <f t="shared" si="25"/>
        <v>NA</v>
      </c>
      <c r="R538" s="272">
        <f t="shared" si="26"/>
        <v>0</v>
      </c>
      <c r="S538" s="264"/>
      <c r="T538" s="260"/>
      <c r="U538" s="280" t="s">
        <v>5</v>
      </c>
      <c r="V538" s="258">
        <v>450</v>
      </c>
      <c r="W538" s="270" t="s">
        <v>42</v>
      </c>
      <c r="X538" s="257"/>
      <c r="Y538" s="257"/>
      <c r="Z538" s="270"/>
      <c r="AA538" s="257"/>
      <c r="AB538" s="257"/>
      <c r="AC538" s="270"/>
      <c r="AD538" s="257"/>
      <c r="AE538" s="257"/>
      <c r="AF538" s="270"/>
      <c r="AG538" s="257"/>
      <c r="AH538" s="257"/>
      <c r="AI538" s="270"/>
    </row>
    <row r="539" spans="2:35">
      <c r="B539" s="288">
        <v>20250429</v>
      </c>
      <c r="C539" s="261" t="s">
        <v>39</v>
      </c>
      <c r="D539" s="269">
        <v>1930</v>
      </c>
      <c r="E539" s="261">
        <v>7348</v>
      </c>
      <c r="F539" s="261"/>
      <c r="G539" s="269"/>
      <c r="H539" s="261">
        <v>7348</v>
      </c>
      <c r="I539" s="261"/>
      <c r="J539" s="269"/>
      <c r="K539" s="261">
        <v>3663</v>
      </c>
      <c r="L539" s="261">
        <v>158</v>
      </c>
      <c r="M539" s="269">
        <v>3505</v>
      </c>
      <c r="N539" s="261" t="s">
        <v>44</v>
      </c>
      <c r="O539" s="269" t="s">
        <v>44</v>
      </c>
      <c r="P539" s="197" t="str">
        <f t="shared" si="24"/>
        <v>NA</v>
      </c>
      <c r="Q539" s="257" t="str">
        <f t="shared" si="25"/>
        <v>NA</v>
      </c>
      <c r="R539" s="272">
        <f t="shared" si="26"/>
        <v>0</v>
      </c>
      <c r="S539" s="264"/>
      <c r="T539" s="260"/>
      <c r="U539" s="280" t="s">
        <v>5</v>
      </c>
      <c r="V539" s="258">
        <v>450</v>
      </c>
      <c r="W539" s="270" t="s">
        <v>42</v>
      </c>
      <c r="X539" s="257"/>
      <c r="Y539" s="257"/>
      <c r="Z539" s="270"/>
      <c r="AA539" s="257"/>
      <c r="AB539" s="257"/>
      <c r="AC539" s="270"/>
      <c r="AD539" s="257"/>
      <c r="AE539" s="257"/>
      <c r="AF539" s="270"/>
      <c r="AG539" s="257"/>
      <c r="AH539" s="257"/>
      <c r="AI539" s="270"/>
    </row>
    <row r="540" spans="2:35">
      <c r="B540" s="288">
        <v>20250429</v>
      </c>
      <c r="C540" s="261" t="s">
        <v>39</v>
      </c>
      <c r="D540" s="269">
        <v>2030</v>
      </c>
      <c r="E540" s="261">
        <v>7348</v>
      </c>
      <c r="F540" s="261"/>
      <c r="G540" s="269"/>
      <c r="H540" s="261">
        <v>7348</v>
      </c>
      <c r="I540" s="261"/>
      <c r="J540" s="269"/>
      <c r="K540" s="261">
        <v>3663</v>
      </c>
      <c r="L540" s="261">
        <v>158</v>
      </c>
      <c r="M540" s="269">
        <v>3505</v>
      </c>
      <c r="N540" s="261" t="s">
        <v>44</v>
      </c>
      <c r="O540" s="269" t="s">
        <v>44</v>
      </c>
      <c r="P540" s="197" t="str">
        <f t="shared" si="24"/>
        <v>NA</v>
      </c>
      <c r="Q540" s="257" t="str">
        <f t="shared" si="25"/>
        <v>NA</v>
      </c>
      <c r="R540" s="272">
        <f t="shared" si="26"/>
        <v>0</v>
      </c>
      <c r="S540" s="264"/>
      <c r="T540" s="260"/>
      <c r="U540" s="280" t="s">
        <v>5</v>
      </c>
      <c r="V540" s="258">
        <v>450</v>
      </c>
      <c r="W540" s="270" t="s">
        <v>42</v>
      </c>
      <c r="X540" s="257"/>
      <c r="Y540" s="257"/>
      <c r="Z540" s="270"/>
      <c r="AA540" s="257"/>
      <c r="AB540" s="257"/>
      <c r="AC540" s="270"/>
      <c r="AD540" s="257"/>
      <c r="AE540" s="257"/>
      <c r="AF540" s="270"/>
      <c r="AG540" s="257"/>
      <c r="AH540" s="257"/>
      <c r="AI540" s="270"/>
    </row>
    <row r="541" spans="2:35">
      <c r="B541" s="288">
        <v>20250429</v>
      </c>
      <c r="C541" s="261" t="s">
        <v>39</v>
      </c>
      <c r="D541" s="269">
        <v>2130</v>
      </c>
      <c r="E541" s="261">
        <v>7360</v>
      </c>
      <c r="F541" s="261"/>
      <c r="G541" s="269"/>
      <c r="H541" s="261">
        <v>7360</v>
      </c>
      <c r="I541" s="261"/>
      <c r="J541" s="269"/>
      <c r="K541" s="261">
        <v>2976</v>
      </c>
      <c r="L541" s="261">
        <v>170</v>
      </c>
      <c r="M541" s="269">
        <v>2806</v>
      </c>
      <c r="N541" s="261" t="s">
        <v>44</v>
      </c>
      <c r="O541" s="269" t="s">
        <v>44</v>
      </c>
      <c r="P541" s="197" t="str">
        <f t="shared" si="24"/>
        <v>NA</v>
      </c>
      <c r="Q541" s="257" t="str">
        <f t="shared" si="25"/>
        <v>NA</v>
      </c>
      <c r="R541" s="272">
        <f t="shared" si="26"/>
        <v>0</v>
      </c>
      <c r="S541" s="264"/>
      <c r="T541" s="260"/>
      <c r="U541" s="280" t="s">
        <v>5</v>
      </c>
      <c r="V541" s="258">
        <v>435</v>
      </c>
      <c r="W541" s="270" t="s">
        <v>42</v>
      </c>
      <c r="X541" s="257"/>
      <c r="Y541" s="257"/>
      <c r="Z541" s="270"/>
      <c r="AA541" s="257"/>
      <c r="AB541" s="257"/>
      <c r="AC541" s="270"/>
      <c r="AD541" s="257"/>
      <c r="AE541" s="257"/>
      <c r="AF541" s="270"/>
      <c r="AG541" s="257"/>
      <c r="AH541" s="257"/>
      <c r="AI541" s="270"/>
    </row>
    <row r="542" spans="2:35">
      <c r="B542" s="288">
        <v>20250430</v>
      </c>
      <c r="C542" s="261" t="s">
        <v>39</v>
      </c>
      <c r="D542" s="269">
        <v>1530</v>
      </c>
      <c r="E542" s="261">
        <v>9160</v>
      </c>
      <c r="F542" s="261"/>
      <c r="G542" s="269"/>
      <c r="H542" s="261">
        <v>9011</v>
      </c>
      <c r="I542" s="261"/>
      <c r="J542" s="269"/>
      <c r="K542" s="261">
        <v>0</v>
      </c>
      <c r="L542" s="261">
        <v>0</v>
      </c>
      <c r="M542" s="269">
        <v>0</v>
      </c>
      <c r="N542" s="261" t="s">
        <v>53</v>
      </c>
      <c r="O542" s="269" t="s">
        <v>52</v>
      </c>
      <c r="P542" s="197" t="str">
        <f t="shared" si="24"/>
        <v>NA</v>
      </c>
      <c r="Q542" s="257" t="str">
        <f t="shared" si="25"/>
        <v>NA</v>
      </c>
      <c r="R542" s="272">
        <f t="shared" si="26"/>
        <v>0</v>
      </c>
      <c r="S542" s="204" t="s">
        <v>87</v>
      </c>
      <c r="T542" s="204" t="s">
        <v>52</v>
      </c>
      <c r="U542" s="280"/>
      <c r="V542" s="258"/>
      <c r="W542" s="270"/>
      <c r="X542" s="257"/>
      <c r="Y542" s="257"/>
      <c r="Z542" s="270"/>
      <c r="AA542" s="257"/>
      <c r="AB542" s="257"/>
      <c r="AC542" s="270"/>
      <c r="AD542" s="257"/>
      <c r="AE542" s="257"/>
      <c r="AF542" s="270"/>
      <c r="AG542" s="257"/>
      <c r="AH542" s="257"/>
      <c r="AI542" s="270"/>
    </row>
    <row r="543" spans="2:35">
      <c r="B543" s="288">
        <v>20250430</v>
      </c>
      <c r="C543" s="261" t="s">
        <v>39</v>
      </c>
      <c r="D543" s="269">
        <v>1830</v>
      </c>
      <c r="E543" s="261">
        <v>10260</v>
      </c>
      <c r="F543" s="261"/>
      <c r="G543" s="269"/>
      <c r="H543" s="261">
        <v>9500</v>
      </c>
      <c r="I543" s="261"/>
      <c r="J543" s="269"/>
      <c r="K543" s="261">
        <v>0</v>
      </c>
      <c r="L543" s="261">
        <v>0</v>
      </c>
      <c r="M543" s="269">
        <v>0</v>
      </c>
      <c r="N543" s="261" t="s">
        <v>53</v>
      </c>
      <c r="O543" s="269" t="s">
        <v>52</v>
      </c>
      <c r="P543" s="197" t="str">
        <f t="shared" si="24"/>
        <v>NA</v>
      </c>
      <c r="Q543" s="257" t="str">
        <f t="shared" si="25"/>
        <v>NA</v>
      </c>
      <c r="R543" s="272">
        <f t="shared" si="26"/>
        <v>0</v>
      </c>
      <c r="S543" s="204" t="s">
        <v>87</v>
      </c>
      <c r="T543" s="204" t="s">
        <v>52</v>
      </c>
      <c r="U543" s="280"/>
      <c r="V543" s="258"/>
      <c r="W543" s="270"/>
      <c r="X543" s="257"/>
      <c r="Y543" s="257"/>
      <c r="Z543" s="270"/>
      <c r="AA543" s="257"/>
      <c r="AB543" s="257"/>
      <c r="AC543" s="270"/>
      <c r="AD543" s="257"/>
      <c r="AE543" s="257"/>
      <c r="AF543" s="270"/>
      <c r="AG543" s="257"/>
      <c r="AH543" s="257"/>
      <c r="AI543" s="270"/>
    </row>
    <row r="544" spans="2:35">
      <c r="B544" s="288">
        <v>20250430</v>
      </c>
      <c r="C544" s="261" t="s">
        <v>39</v>
      </c>
      <c r="D544" s="269">
        <v>1930</v>
      </c>
      <c r="E544" s="261">
        <v>10260</v>
      </c>
      <c r="F544" s="261"/>
      <c r="G544" s="269"/>
      <c r="H544" s="261">
        <v>8000</v>
      </c>
      <c r="I544" s="261"/>
      <c r="J544" s="269"/>
      <c r="K544" s="261">
        <v>0</v>
      </c>
      <c r="L544" s="261">
        <v>0</v>
      </c>
      <c r="M544" s="269">
        <v>0</v>
      </c>
      <c r="N544" s="261" t="s">
        <v>53</v>
      </c>
      <c r="O544" s="269" t="s">
        <v>53</v>
      </c>
      <c r="P544" s="197" t="str">
        <f t="shared" si="24"/>
        <v>NA</v>
      </c>
      <c r="Q544" s="257" t="str">
        <f t="shared" si="25"/>
        <v>NA</v>
      </c>
      <c r="R544" s="272">
        <f t="shared" si="26"/>
        <v>0</v>
      </c>
      <c r="S544" s="264"/>
      <c r="T544" s="260"/>
      <c r="U544" s="280"/>
      <c r="V544" s="258"/>
      <c r="W544" s="270"/>
      <c r="X544" s="257"/>
      <c r="Y544" s="257"/>
      <c r="Z544" s="270"/>
      <c r="AA544" s="257"/>
      <c r="AB544" s="257"/>
      <c r="AC544" s="270"/>
      <c r="AD544" s="257"/>
      <c r="AE544" s="257"/>
      <c r="AF544" s="270"/>
      <c r="AG544" s="257" t="s">
        <v>9</v>
      </c>
      <c r="AH544" s="205">
        <v>7665</v>
      </c>
      <c r="AI544" s="281" t="s">
        <v>61</v>
      </c>
    </row>
    <row r="545" spans="2:35">
      <c r="B545" s="288">
        <v>20250430</v>
      </c>
      <c r="C545" s="261" t="s">
        <v>39</v>
      </c>
      <c r="D545" s="269">
        <v>2030</v>
      </c>
      <c r="E545" s="261">
        <v>10260</v>
      </c>
      <c r="F545" s="261"/>
      <c r="G545" s="269"/>
      <c r="H545" s="261">
        <v>8000</v>
      </c>
      <c r="I545" s="261"/>
      <c r="J545" s="269"/>
      <c r="K545" s="261">
        <v>0</v>
      </c>
      <c r="L545" s="261">
        <v>0</v>
      </c>
      <c r="M545" s="269">
        <v>0</v>
      </c>
      <c r="N545" s="261" t="s">
        <v>53</v>
      </c>
      <c r="O545" s="269" t="s">
        <v>53</v>
      </c>
      <c r="P545" s="197" t="str">
        <f t="shared" si="24"/>
        <v>NA</v>
      </c>
      <c r="Q545" s="257" t="str">
        <f t="shared" si="25"/>
        <v>NA</v>
      </c>
      <c r="R545" s="272">
        <f t="shared" si="26"/>
        <v>0</v>
      </c>
      <c r="S545" s="264"/>
      <c r="T545" s="260"/>
      <c r="U545" s="280"/>
      <c r="V545" s="258"/>
      <c r="W545" s="270"/>
      <c r="X545" s="257"/>
      <c r="Y545" s="257"/>
      <c r="Z545" s="270"/>
      <c r="AA545" s="257"/>
      <c r="AB545" s="257"/>
      <c r="AC545" s="270"/>
      <c r="AD545" s="257"/>
      <c r="AE545" s="257"/>
      <c r="AF545" s="270"/>
      <c r="AG545" s="257" t="s">
        <v>9</v>
      </c>
      <c r="AH545" s="205">
        <v>7665</v>
      </c>
      <c r="AI545" s="281" t="s">
        <v>61</v>
      </c>
    </row>
    <row r="546" spans="2:35">
      <c r="B546" s="288">
        <v>20250430</v>
      </c>
      <c r="C546" s="261" t="s">
        <v>39</v>
      </c>
      <c r="D546" s="269">
        <v>2130</v>
      </c>
      <c r="E546" s="261">
        <v>10260</v>
      </c>
      <c r="F546" s="261"/>
      <c r="G546" s="269"/>
      <c r="H546" s="261">
        <v>8000</v>
      </c>
      <c r="I546" s="261"/>
      <c r="J546" s="269"/>
      <c r="K546" s="261">
        <v>0</v>
      </c>
      <c r="L546" s="261">
        <v>0</v>
      </c>
      <c r="M546" s="269">
        <v>0</v>
      </c>
      <c r="N546" s="261" t="s">
        <v>53</v>
      </c>
      <c r="O546" s="269" t="s">
        <v>53</v>
      </c>
      <c r="P546" s="197" t="str">
        <f t="shared" si="24"/>
        <v>NA</v>
      </c>
      <c r="Q546" s="257" t="str">
        <f t="shared" si="25"/>
        <v>NA</v>
      </c>
      <c r="R546" s="272">
        <f t="shared" si="26"/>
        <v>0</v>
      </c>
      <c r="S546" s="264"/>
      <c r="T546" s="260"/>
      <c r="U546" s="280"/>
      <c r="V546" s="258"/>
      <c r="W546" s="270"/>
      <c r="X546" s="257"/>
      <c r="Y546" s="257"/>
      <c r="Z546" s="270"/>
      <c r="AA546" s="257"/>
      <c r="AB546" s="257"/>
      <c r="AC546" s="270"/>
      <c r="AD546" s="257"/>
      <c r="AE546" s="257"/>
      <c r="AF546" s="270"/>
      <c r="AG546" s="257" t="s">
        <v>9</v>
      </c>
      <c r="AH546" s="205">
        <v>7665</v>
      </c>
      <c r="AI546" s="281" t="s">
        <v>61</v>
      </c>
    </row>
    <row r="547" spans="2:35">
      <c r="B547" s="288">
        <v>20250430</v>
      </c>
      <c r="C547" s="261" t="s">
        <v>39</v>
      </c>
      <c r="D547" s="269">
        <v>2230</v>
      </c>
      <c r="E547" s="261">
        <v>10260</v>
      </c>
      <c r="F547" s="261"/>
      <c r="G547" s="269"/>
      <c r="H547" s="261">
        <v>8000</v>
      </c>
      <c r="I547" s="261"/>
      <c r="J547" s="269"/>
      <c r="K547" s="261">
        <v>0</v>
      </c>
      <c r="L547" s="261">
        <v>0</v>
      </c>
      <c r="M547" s="269">
        <v>0</v>
      </c>
      <c r="N547" s="261" t="s">
        <v>53</v>
      </c>
      <c r="O547" s="269" t="s">
        <v>53</v>
      </c>
      <c r="P547" s="197" t="str">
        <f t="shared" si="24"/>
        <v>NA</v>
      </c>
      <c r="Q547" s="257" t="str">
        <f t="shared" si="25"/>
        <v>NA</v>
      </c>
      <c r="R547" s="272">
        <f t="shared" si="26"/>
        <v>0</v>
      </c>
      <c r="S547" s="264"/>
      <c r="T547" s="260"/>
      <c r="U547" s="280" t="s">
        <v>5</v>
      </c>
      <c r="V547" s="258">
        <v>332</v>
      </c>
      <c r="W547" s="270"/>
      <c r="X547" s="257"/>
      <c r="Y547" s="257"/>
      <c r="Z547" s="270"/>
      <c r="AA547" s="257" t="s">
        <v>7</v>
      </c>
      <c r="AB547" s="257">
        <v>2843</v>
      </c>
      <c r="AC547" s="270" t="s">
        <v>49</v>
      </c>
      <c r="AD547" s="257"/>
      <c r="AE547" s="257"/>
      <c r="AF547" s="270"/>
      <c r="AG547" s="257" t="s">
        <v>9</v>
      </c>
      <c r="AH547" s="205">
        <v>7665</v>
      </c>
      <c r="AI547" s="281" t="s">
        <v>61</v>
      </c>
    </row>
    <row r="548" spans="2:35">
      <c r="B548" s="288">
        <v>20250430</v>
      </c>
      <c r="C548" s="261" t="s">
        <v>39</v>
      </c>
      <c r="D548" s="269">
        <v>2330</v>
      </c>
      <c r="E548" s="261">
        <v>9450</v>
      </c>
      <c r="F548" s="261"/>
      <c r="G548" s="269"/>
      <c r="H548" s="261">
        <v>8000</v>
      </c>
      <c r="I548" s="261"/>
      <c r="J548" s="269"/>
      <c r="K548" s="261">
        <v>0</v>
      </c>
      <c r="L548" s="261">
        <v>0</v>
      </c>
      <c r="M548" s="269">
        <v>0</v>
      </c>
      <c r="N548" s="261" t="s">
        <v>53</v>
      </c>
      <c r="O548" s="269" t="s">
        <v>53</v>
      </c>
      <c r="P548" s="197" t="str">
        <f t="shared" si="24"/>
        <v>NA</v>
      </c>
      <c r="Q548" s="257" t="str">
        <f t="shared" si="25"/>
        <v>NA</v>
      </c>
      <c r="R548" s="272">
        <f t="shared" si="26"/>
        <v>0</v>
      </c>
      <c r="S548" s="264"/>
      <c r="T548" s="260"/>
      <c r="U548" s="280" t="s">
        <v>5</v>
      </c>
      <c r="V548" s="258">
        <v>332</v>
      </c>
      <c r="W548" s="270"/>
      <c r="X548" s="257"/>
      <c r="Y548" s="257"/>
      <c r="Z548" s="270"/>
      <c r="AA548" s="257" t="s">
        <v>7</v>
      </c>
      <c r="AB548" s="257">
        <v>2843</v>
      </c>
      <c r="AC548" s="270" t="s">
        <v>49</v>
      </c>
      <c r="AD548" s="257"/>
      <c r="AE548" s="257"/>
      <c r="AF548" s="270"/>
      <c r="AG548" s="257" t="s">
        <v>9</v>
      </c>
      <c r="AH548" s="205">
        <v>7670</v>
      </c>
      <c r="AI548" s="281" t="s">
        <v>61</v>
      </c>
    </row>
    <row r="549" spans="2:35">
      <c r="B549" s="288">
        <v>20250501</v>
      </c>
      <c r="C549" s="261" t="s">
        <v>62</v>
      </c>
      <c r="D549" s="269">
        <v>30</v>
      </c>
      <c r="E549" s="261"/>
      <c r="F549" s="261">
        <v>6209</v>
      </c>
      <c r="G549" s="269">
        <v>559</v>
      </c>
      <c r="H549" s="261"/>
      <c r="I549" s="261">
        <v>6149</v>
      </c>
      <c r="J549" s="269">
        <v>559</v>
      </c>
      <c r="K549" s="261">
        <v>2413</v>
      </c>
      <c r="L549" s="261">
        <v>116</v>
      </c>
      <c r="M549" s="269">
        <v>0</v>
      </c>
      <c r="N549" s="261" t="s">
        <v>44</v>
      </c>
      <c r="O549" s="269" t="s">
        <v>41</v>
      </c>
      <c r="P549" s="197">
        <f t="shared" si="24"/>
        <v>-529</v>
      </c>
      <c r="Q549" s="257" t="str">
        <f t="shared" si="25"/>
        <v>NA</v>
      </c>
      <c r="R549" s="272">
        <f t="shared" si="26"/>
        <v>-5031</v>
      </c>
      <c r="S549" s="264"/>
      <c r="T549" s="260"/>
      <c r="U549" s="280" t="s">
        <v>5</v>
      </c>
      <c r="V549" s="258">
        <v>332</v>
      </c>
      <c r="W549" s="270"/>
      <c r="X549" s="257"/>
      <c r="Y549" s="257"/>
      <c r="Z549" s="270"/>
      <c r="AA549" s="257" t="s">
        <v>7</v>
      </c>
      <c r="AB549" s="257">
        <v>2843</v>
      </c>
      <c r="AC549" s="270" t="s">
        <v>49</v>
      </c>
      <c r="AD549" s="257"/>
      <c r="AE549" s="257"/>
      <c r="AF549" s="270"/>
      <c r="AG549" s="257"/>
      <c r="AH549" s="257"/>
      <c r="AI549" s="270"/>
    </row>
    <row r="550" spans="2:35">
      <c r="B550" s="288">
        <v>20250501</v>
      </c>
      <c r="C550" s="261" t="s">
        <v>62</v>
      </c>
      <c r="D550" s="269">
        <v>130</v>
      </c>
      <c r="E550" s="261"/>
      <c r="F550" s="261">
        <v>6209</v>
      </c>
      <c r="G550" s="269">
        <v>559</v>
      </c>
      <c r="H550" s="261"/>
      <c r="I550" s="261">
        <v>6149</v>
      </c>
      <c r="J550" s="269">
        <v>559</v>
      </c>
      <c r="K550" s="261">
        <v>2413</v>
      </c>
      <c r="L550" s="261">
        <v>116</v>
      </c>
      <c r="M550" s="269">
        <v>0</v>
      </c>
      <c r="N550" s="261" t="s">
        <v>44</v>
      </c>
      <c r="O550" s="269" t="s">
        <v>41</v>
      </c>
      <c r="P550" s="197">
        <f t="shared" si="24"/>
        <v>-429</v>
      </c>
      <c r="Q550" s="257" t="str">
        <f t="shared" si="25"/>
        <v>NA</v>
      </c>
      <c r="R550" s="272">
        <f t="shared" si="26"/>
        <v>-5031</v>
      </c>
      <c r="S550" s="264"/>
      <c r="T550" s="260"/>
      <c r="U550" s="280" t="s">
        <v>5</v>
      </c>
      <c r="V550" s="258">
        <v>309</v>
      </c>
      <c r="W550" s="270"/>
      <c r="X550" s="257"/>
      <c r="Y550" s="257"/>
      <c r="Z550" s="270"/>
      <c r="AA550" s="257" t="s">
        <v>7</v>
      </c>
      <c r="AB550" s="257">
        <v>2638</v>
      </c>
      <c r="AC550" s="270" t="s">
        <v>49</v>
      </c>
      <c r="AD550" s="257"/>
      <c r="AE550" s="257"/>
      <c r="AF550" s="270"/>
      <c r="AG550" s="257"/>
      <c r="AH550" s="257"/>
      <c r="AI550" s="270"/>
    </row>
    <row r="551" spans="2:35">
      <c r="B551" s="288">
        <v>20250501</v>
      </c>
      <c r="C551" s="261" t="s">
        <v>62</v>
      </c>
      <c r="D551" s="269">
        <v>230</v>
      </c>
      <c r="E551" s="261"/>
      <c r="F551" s="261">
        <v>6209</v>
      </c>
      <c r="G551" s="269">
        <v>559</v>
      </c>
      <c r="H551" s="261"/>
      <c r="I551" s="261">
        <v>6149</v>
      </c>
      <c r="J551" s="269">
        <v>559</v>
      </c>
      <c r="K551" s="261">
        <v>2413</v>
      </c>
      <c r="L551" s="261">
        <v>116</v>
      </c>
      <c r="M551" s="269">
        <v>0</v>
      </c>
      <c r="N551" s="261" t="s">
        <v>44</v>
      </c>
      <c r="O551" s="269" t="s">
        <v>41</v>
      </c>
      <c r="P551" s="197">
        <f t="shared" si="24"/>
        <v>-329</v>
      </c>
      <c r="Q551" s="257" t="str">
        <f t="shared" si="25"/>
        <v>NA</v>
      </c>
      <c r="R551" s="272">
        <f t="shared" si="26"/>
        <v>-5031</v>
      </c>
      <c r="S551" s="264"/>
      <c r="T551" s="260"/>
      <c r="U551" s="280" t="s">
        <v>5</v>
      </c>
      <c r="V551" s="258">
        <v>309</v>
      </c>
      <c r="W551" s="270"/>
      <c r="X551" s="257"/>
      <c r="Y551" s="257"/>
      <c r="Z551" s="270"/>
      <c r="AA551" s="257" t="s">
        <v>7</v>
      </c>
      <c r="AB551" s="257">
        <v>2638</v>
      </c>
      <c r="AC551" s="270" t="s">
        <v>49</v>
      </c>
      <c r="AD551" s="257"/>
      <c r="AE551" s="257"/>
      <c r="AF551" s="270"/>
      <c r="AG551" s="257"/>
      <c r="AH551" s="257"/>
      <c r="AI551" s="270"/>
    </row>
    <row r="552" spans="2:35">
      <c r="B552" s="288">
        <v>20250501</v>
      </c>
      <c r="C552" s="261" t="s">
        <v>62</v>
      </c>
      <c r="D552" s="269">
        <v>330</v>
      </c>
      <c r="E552" s="261"/>
      <c r="F552" s="261">
        <v>5803</v>
      </c>
      <c r="G552" s="269">
        <v>395</v>
      </c>
      <c r="H552" s="261"/>
      <c r="I552" s="261">
        <v>5744</v>
      </c>
      <c r="J552" s="269">
        <v>395</v>
      </c>
      <c r="K552" s="261">
        <v>2502</v>
      </c>
      <c r="L552" s="261">
        <v>116</v>
      </c>
      <c r="M552" s="269">
        <v>0</v>
      </c>
      <c r="N552" s="261" t="s">
        <v>44</v>
      </c>
      <c r="O552" s="269" t="s">
        <v>41</v>
      </c>
      <c r="P552" s="197">
        <f t="shared" si="24"/>
        <v>-65</v>
      </c>
      <c r="Q552" s="257" t="str">
        <f t="shared" si="25"/>
        <v>NA</v>
      </c>
      <c r="R552" s="272">
        <f t="shared" si="26"/>
        <v>-4954</v>
      </c>
      <c r="S552" s="264"/>
      <c r="T552" s="260"/>
      <c r="U552" s="280" t="s">
        <v>5</v>
      </c>
      <c r="V552" s="258">
        <v>309</v>
      </c>
      <c r="W552" s="270"/>
      <c r="X552" s="257"/>
      <c r="Y552" s="257"/>
      <c r="Z552" s="270"/>
      <c r="AA552" s="257" t="s">
        <v>7</v>
      </c>
      <c r="AB552" s="257">
        <v>2638</v>
      </c>
      <c r="AC552" s="270" t="s">
        <v>49</v>
      </c>
      <c r="AD552" s="257"/>
      <c r="AE552" s="257"/>
      <c r="AF552" s="270"/>
      <c r="AG552" s="257"/>
      <c r="AH552" s="257"/>
      <c r="AI552" s="270"/>
    </row>
    <row r="553" spans="2:35">
      <c r="B553" s="288">
        <v>20250501</v>
      </c>
      <c r="C553" s="261" t="s">
        <v>62</v>
      </c>
      <c r="D553" s="269">
        <v>430</v>
      </c>
      <c r="E553" s="261"/>
      <c r="F553" s="261">
        <v>5803</v>
      </c>
      <c r="G553" s="269">
        <v>395</v>
      </c>
      <c r="H553" s="261"/>
      <c r="I553" s="261">
        <v>5744</v>
      </c>
      <c r="J553" s="269">
        <v>395</v>
      </c>
      <c r="K553" s="261">
        <v>2502</v>
      </c>
      <c r="L553" s="261">
        <v>116</v>
      </c>
      <c r="M553" s="269">
        <v>0</v>
      </c>
      <c r="N553" s="261" t="s">
        <v>44</v>
      </c>
      <c r="O553" s="269" t="s">
        <v>41</v>
      </c>
      <c r="P553" s="197">
        <f t="shared" si="24"/>
        <v>35</v>
      </c>
      <c r="Q553" s="257" t="str">
        <f t="shared" si="25"/>
        <v>NA</v>
      </c>
      <c r="R553" s="272">
        <f t="shared" si="26"/>
        <v>-4954</v>
      </c>
      <c r="S553" s="264"/>
      <c r="T553" s="260"/>
      <c r="U553" s="280" t="s">
        <v>5</v>
      </c>
      <c r="V553" s="258">
        <v>306</v>
      </c>
      <c r="W553" s="270"/>
      <c r="X553" s="257"/>
      <c r="Y553" s="257"/>
      <c r="Z553" s="270"/>
      <c r="AA553" s="257" t="s">
        <v>7</v>
      </c>
      <c r="AB553" s="257">
        <v>2610</v>
      </c>
      <c r="AC553" s="270" t="s">
        <v>49</v>
      </c>
      <c r="AD553" s="257"/>
      <c r="AE553" s="257"/>
      <c r="AF553" s="270"/>
      <c r="AG553" s="257"/>
      <c r="AH553" s="257"/>
      <c r="AI553" s="270"/>
    </row>
    <row r="554" spans="2:35">
      <c r="B554" s="288">
        <v>20250501</v>
      </c>
      <c r="C554" s="261" t="s">
        <v>62</v>
      </c>
      <c r="D554" s="269">
        <v>530</v>
      </c>
      <c r="E554" s="261"/>
      <c r="F554" s="261">
        <v>5803</v>
      </c>
      <c r="G554" s="269">
        <v>395</v>
      </c>
      <c r="H554" s="261"/>
      <c r="I554" s="261">
        <v>5744</v>
      </c>
      <c r="J554" s="269">
        <v>395</v>
      </c>
      <c r="K554" s="261">
        <v>2502</v>
      </c>
      <c r="L554" s="261">
        <v>116</v>
      </c>
      <c r="M554" s="269">
        <v>0</v>
      </c>
      <c r="N554" s="261" t="s">
        <v>44</v>
      </c>
      <c r="O554" s="269" t="s">
        <v>41</v>
      </c>
      <c r="P554" s="197">
        <f t="shared" si="24"/>
        <v>135</v>
      </c>
      <c r="Q554" s="257" t="str">
        <f t="shared" si="25"/>
        <v>NA</v>
      </c>
      <c r="R554" s="272">
        <f t="shared" si="26"/>
        <v>-4954</v>
      </c>
      <c r="S554" s="264"/>
      <c r="T554" s="260"/>
      <c r="U554" s="280" t="s">
        <v>5</v>
      </c>
      <c r="V554" s="258">
        <v>341</v>
      </c>
      <c r="W554" s="270"/>
      <c r="X554" s="257"/>
      <c r="Y554" s="257"/>
      <c r="Z554" s="270"/>
      <c r="AA554" s="257"/>
      <c r="AB554" s="257"/>
      <c r="AC554" s="270"/>
      <c r="AD554" s="257"/>
      <c r="AE554" s="257"/>
      <c r="AF554" s="270"/>
      <c r="AG554" s="257"/>
      <c r="AH554" s="257"/>
      <c r="AI554" s="270"/>
    </row>
    <row r="555" spans="2:35">
      <c r="B555" s="288">
        <v>20250501</v>
      </c>
      <c r="C555" s="261" t="s">
        <v>62</v>
      </c>
      <c r="D555" s="269">
        <v>630</v>
      </c>
      <c r="E555" s="261"/>
      <c r="F555" s="261">
        <v>5603</v>
      </c>
      <c r="G555" s="269">
        <v>395</v>
      </c>
      <c r="H555" s="261"/>
      <c r="I555" s="261">
        <v>5542</v>
      </c>
      <c r="J555" s="269">
        <v>395</v>
      </c>
      <c r="K555" s="261">
        <v>2557</v>
      </c>
      <c r="L555" s="261">
        <v>116</v>
      </c>
      <c r="M555" s="269">
        <v>0</v>
      </c>
      <c r="N555" s="261" t="s">
        <v>44</v>
      </c>
      <c r="O555" s="269" t="s">
        <v>41</v>
      </c>
      <c r="P555" s="197">
        <f t="shared" si="24"/>
        <v>235</v>
      </c>
      <c r="Q555" s="257" t="str">
        <f t="shared" si="25"/>
        <v>NA</v>
      </c>
      <c r="R555" s="272">
        <f t="shared" si="26"/>
        <v>-4752</v>
      </c>
      <c r="S555" s="264"/>
      <c r="T555" s="260"/>
      <c r="U555" s="280" t="s">
        <v>5</v>
      </c>
      <c r="V555" s="258">
        <v>344</v>
      </c>
      <c r="W555" s="270"/>
      <c r="X555" s="257"/>
      <c r="Y555" s="257"/>
      <c r="Z555" s="270"/>
      <c r="AA555" s="257"/>
      <c r="AB555" s="257"/>
      <c r="AC555" s="270"/>
      <c r="AD555" s="257"/>
      <c r="AE555" s="257"/>
      <c r="AF555" s="270"/>
      <c r="AG555" s="257"/>
      <c r="AH555" s="257"/>
      <c r="AI555" s="270"/>
    </row>
    <row r="556" spans="2:35">
      <c r="B556" s="288">
        <v>20250501</v>
      </c>
      <c r="C556" s="261" t="s">
        <v>62</v>
      </c>
      <c r="D556" s="269">
        <v>730</v>
      </c>
      <c r="E556" s="261">
        <v>6638</v>
      </c>
      <c r="F556" s="261"/>
      <c r="G556" s="269"/>
      <c r="H556" s="261">
        <v>6625</v>
      </c>
      <c r="I556" s="261"/>
      <c r="J556" s="269"/>
      <c r="K556" s="261">
        <v>3526</v>
      </c>
      <c r="L556" s="261">
        <v>126</v>
      </c>
      <c r="M556" s="269">
        <v>3413</v>
      </c>
      <c r="N556" s="261" t="s">
        <v>44</v>
      </c>
      <c r="O556" s="269" t="s">
        <v>45</v>
      </c>
      <c r="P556" s="197" t="str">
        <f t="shared" si="24"/>
        <v>NA</v>
      </c>
      <c r="Q556" s="257" t="str">
        <f t="shared" si="25"/>
        <v>NA</v>
      </c>
      <c r="R556" s="272">
        <f t="shared" si="26"/>
        <v>0</v>
      </c>
      <c r="S556" s="264"/>
      <c r="T556" s="260"/>
      <c r="U556" s="280" t="s">
        <v>5</v>
      </c>
      <c r="V556" s="258">
        <v>382</v>
      </c>
      <c r="W556" s="270"/>
      <c r="X556" s="257"/>
      <c r="Y556" s="257"/>
      <c r="Z556" s="270"/>
      <c r="AA556" s="257"/>
      <c r="AB556" s="257"/>
      <c r="AC556" s="270"/>
      <c r="AD556" s="257"/>
      <c r="AE556" s="257"/>
      <c r="AF556" s="270"/>
      <c r="AG556" s="257"/>
      <c r="AH556" s="257"/>
      <c r="AI556" s="270"/>
    </row>
    <row r="557" spans="2:35">
      <c r="B557" s="288">
        <v>20250501</v>
      </c>
      <c r="C557" s="261" t="s">
        <v>62</v>
      </c>
      <c r="D557" s="269">
        <v>830</v>
      </c>
      <c r="E557" s="261">
        <v>6683</v>
      </c>
      <c r="F557" s="261"/>
      <c r="G557" s="269"/>
      <c r="H557" s="261">
        <v>6666</v>
      </c>
      <c r="I557" s="261"/>
      <c r="J557" s="269"/>
      <c r="K557" s="261">
        <v>3526</v>
      </c>
      <c r="L557" s="261">
        <v>171</v>
      </c>
      <c r="M557" s="269">
        <v>3372</v>
      </c>
      <c r="N557" s="261" t="s">
        <v>44</v>
      </c>
      <c r="O557" s="269" t="s">
        <v>45</v>
      </c>
      <c r="P557" s="197" t="str">
        <f t="shared" si="24"/>
        <v>NA</v>
      </c>
      <c r="Q557" s="257" t="str">
        <f t="shared" si="25"/>
        <v>NA</v>
      </c>
      <c r="R557" s="272">
        <f t="shared" si="26"/>
        <v>0</v>
      </c>
      <c r="S557" s="264"/>
      <c r="T557" s="260"/>
      <c r="U557" s="280" t="s">
        <v>5</v>
      </c>
      <c r="V557" s="258">
        <v>382</v>
      </c>
      <c r="W557" s="270"/>
      <c r="X557" s="257"/>
      <c r="Y557" s="257"/>
      <c r="Z557" s="270"/>
      <c r="AA557" s="257"/>
      <c r="AB557" s="257"/>
      <c r="AC557" s="270"/>
      <c r="AD557" s="257"/>
      <c r="AE557" s="257"/>
      <c r="AF557" s="270"/>
      <c r="AG557" s="257"/>
      <c r="AH557" s="257"/>
      <c r="AI557" s="270"/>
    </row>
    <row r="558" spans="2:35">
      <c r="B558" s="288">
        <v>20250501</v>
      </c>
      <c r="C558" s="261" t="s">
        <v>62</v>
      </c>
      <c r="D558" s="269">
        <v>930</v>
      </c>
      <c r="E558" s="261">
        <v>7373</v>
      </c>
      <c r="F558" s="261"/>
      <c r="G558" s="269"/>
      <c r="H558" s="261">
        <v>7372</v>
      </c>
      <c r="I558" s="261"/>
      <c r="J558" s="269"/>
      <c r="K558" s="261">
        <v>-3046</v>
      </c>
      <c r="L558" s="261">
        <v>-3046</v>
      </c>
      <c r="M558" s="269">
        <v>-3045</v>
      </c>
      <c r="N558" s="261" t="s">
        <v>40</v>
      </c>
      <c r="O558" s="269" t="s">
        <v>41</v>
      </c>
      <c r="P558" s="197" t="str">
        <f t="shared" si="24"/>
        <v>NA</v>
      </c>
      <c r="Q558" s="257" t="str">
        <f t="shared" si="25"/>
        <v>NA</v>
      </c>
      <c r="R558" s="272">
        <f t="shared" si="26"/>
        <v>0</v>
      </c>
      <c r="S558" s="264"/>
      <c r="T558" s="260"/>
      <c r="U558" s="280" t="s">
        <v>5</v>
      </c>
      <c r="V558" s="258">
        <v>382</v>
      </c>
      <c r="W558" s="270"/>
      <c r="X558" s="257"/>
      <c r="Y558" s="257"/>
      <c r="Z558" s="270"/>
      <c r="AA558" s="257"/>
      <c r="AB558" s="257"/>
      <c r="AC558" s="270"/>
      <c r="AD558" s="257"/>
      <c r="AE558" s="257"/>
      <c r="AF558" s="270"/>
      <c r="AG558" s="257"/>
      <c r="AH558" s="257"/>
      <c r="AI558" s="270"/>
    </row>
    <row r="559" spans="2:35">
      <c r="B559" s="288">
        <v>20250501</v>
      </c>
      <c r="C559" s="261" t="s">
        <v>62</v>
      </c>
      <c r="D559" s="269">
        <v>1030</v>
      </c>
      <c r="E559" s="261">
        <v>7373</v>
      </c>
      <c r="F559" s="261"/>
      <c r="G559" s="269"/>
      <c r="H559" s="261">
        <v>7372</v>
      </c>
      <c r="I559" s="261"/>
      <c r="J559" s="269"/>
      <c r="K559" s="261">
        <v>-3046</v>
      </c>
      <c r="L559" s="261">
        <v>-3046</v>
      </c>
      <c r="M559" s="269">
        <v>-3045</v>
      </c>
      <c r="N559" s="261" t="s">
        <v>40</v>
      </c>
      <c r="O559" s="269" t="s">
        <v>41</v>
      </c>
      <c r="P559" s="197" t="str">
        <f t="shared" si="24"/>
        <v>NA</v>
      </c>
      <c r="Q559" s="257" t="str">
        <f t="shared" si="25"/>
        <v>NA</v>
      </c>
      <c r="R559" s="272">
        <f t="shared" si="26"/>
        <v>0</v>
      </c>
      <c r="S559" s="264"/>
      <c r="T559" s="260"/>
      <c r="U559" s="280" t="s">
        <v>5</v>
      </c>
      <c r="V559" s="258">
        <v>305</v>
      </c>
      <c r="W559" s="270"/>
      <c r="X559" s="257"/>
      <c r="Y559" s="257"/>
      <c r="Z559" s="270"/>
      <c r="AA559" s="257"/>
      <c r="AB559" s="257"/>
      <c r="AC559" s="270"/>
      <c r="AD559" s="257"/>
      <c r="AE559" s="257"/>
      <c r="AF559" s="270"/>
      <c r="AG559" s="257"/>
      <c r="AH559" s="257"/>
      <c r="AI559" s="270"/>
    </row>
    <row r="560" spans="2:35">
      <c r="B560" s="288">
        <v>20250501</v>
      </c>
      <c r="C560" s="261" t="s">
        <v>62</v>
      </c>
      <c r="D560" s="269">
        <v>1130</v>
      </c>
      <c r="E560" s="261">
        <v>7373</v>
      </c>
      <c r="F560" s="261"/>
      <c r="G560" s="269"/>
      <c r="H560" s="261">
        <v>7372</v>
      </c>
      <c r="I560" s="261"/>
      <c r="J560" s="269"/>
      <c r="K560" s="261">
        <v>-3046</v>
      </c>
      <c r="L560" s="261">
        <v>-3046</v>
      </c>
      <c r="M560" s="269">
        <v>-3045</v>
      </c>
      <c r="N560" s="261" t="s">
        <v>40</v>
      </c>
      <c r="O560" s="269" t="s">
        <v>41</v>
      </c>
      <c r="P560" s="197" t="str">
        <f t="shared" si="24"/>
        <v>NA</v>
      </c>
      <c r="Q560" s="257" t="str">
        <f t="shared" si="25"/>
        <v>NA</v>
      </c>
      <c r="R560" s="272">
        <f t="shared" si="26"/>
        <v>0</v>
      </c>
      <c r="S560" s="264"/>
      <c r="T560" s="260"/>
      <c r="U560" s="280" t="s">
        <v>5</v>
      </c>
      <c r="V560" s="258">
        <v>305</v>
      </c>
      <c r="W560" s="270"/>
      <c r="X560" s="257"/>
      <c r="Y560" s="257"/>
      <c r="Z560" s="270"/>
      <c r="AA560" s="257"/>
      <c r="AB560" s="257"/>
      <c r="AC560" s="270"/>
      <c r="AD560" s="257"/>
      <c r="AE560" s="257"/>
      <c r="AF560" s="270"/>
      <c r="AG560" s="257"/>
      <c r="AH560" s="257"/>
      <c r="AI560" s="270"/>
    </row>
    <row r="561" spans="2:35">
      <c r="B561" s="288">
        <v>20250501</v>
      </c>
      <c r="C561" s="261" t="s">
        <v>62</v>
      </c>
      <c r="D561" s="269">
        <v>1230</v>
      </c>
      <c r="E561" s="261">
        <v>5980</v>
      </c>
      <c r="F561" s="261"/>
      <c r="G561" s="269"/>
      <c r="H561" s="261">
        <v>5980</v>
      </c>
      <c r="I561" s="261"/>
      <c r="J561" s="269"/>
      <c r="K561" s="261">
        <v>-1806</v>
      </c>
      <c r="L561" s="261">
        <v>-1806</v>
      </c>
      <c r="M561" s="269">
        <v>-1806</v>
      </c>
      <c r="N561" s="261" t="s">
        <v>40</v>
      </c>
      <c r="O561" s="269" t="s">
        <v>41</v>
      </c>
      <c r="P561" s="197" t="str">
        <f t="shared" si="24"/>
        <v>NA</v>
      </c>
      <c r="Q561" s="257" t="str">
        <f t="shared" si="25"/>
        <v>NA</v>
      </c>
      <c r="R561" s="272">
        <f t="shared" si="26"/>
        <v>0</v>
      </c>
      <c r="S561" s="264"/>
      <c r="T561" s="260"/>
      <c r="U561" s="280" t="s">
        <v>5</v>
      </c>
      <c r="V561" s="258">
        <v>305</v>
      </c>
      <c r="W561" s="270"/>
      <c r="X561" s="257"/>
      <c r="Y561" s="257"/>
      <c r="Z561" s="270"/>
      <c r="AA561" s="257"/>
      <c r="AB561" s="257"/>
      <c r="AC561" s="270"/>
      <c r="AD561" s="257"/>
      <c r="AE561" s="257"/>
      <c r="AF561" s="270"/>
      <c r="AG561" s="257"/>
      <c r="AH561" s="257"/>
      <c r="AI561" s="270"/>
    </row>
    <row r="562" spans="2:35">
      <c r="B562" s="288">
        <v>20250501</v>
      </c>
      <c r="C562" s="261" t="s">
        <v>62</v>
      </c>
      <c r="D562" s="269">
        <v>1330</v>
      </c>
      <c r="E562" s="261">
        <v>5980</v>
      </c>
      <c r="F562" s="261"/>
      <c r="G562" s="269"/>
      <c r="H562" s="261">
        <v>5980</v>
      </c>
      <c r="I562" s="261"/>
      <c r="J562" s="269"/>
      <c r="K562" s="261">
        <v>-1806</v>
      </c>
      <c r="L562" s="261">
        <v>-1806</v>
      </c>
      <c r="M562" s="269">
        <v>-1806</v>
      </c>
      <c r="N562" s="261" t="s">
        <v>40</v>
      </c>
      <c r="O562" s="269" t="s">
        <v>41</v>
      </c>
      <c r="P562" s="197" t="str">
        <f t="shared" si="24"/>
        <v>NA</v>
      </c>
      <c r="Q562" s="257" t="str">
        <f t="shared" si="25"/>
        <v>NA</v>
      </c>
      <c r="R562" s="272">
        <f t="shared" si="26"/>
        <v>0</v>
      </c>
      <c r="S562" s="264"/>
      <c r="T562" s="260"/>
      <c r="U562" s="280" t="s">
        <v>5</v>
      </c>
      <c r="V562" s="258">
        <v>388</v>
      </c>
      <c r="W562" s="270"/>
      <c r="X562" s="257"/>
      <c r="Y562" s="257"/>
      <c r="Z562" s="270"/>
      <c r="AA562" s="257"/>
      <c r="AB562" s="257"/>
      <c r="AC562" s="270"/>
      <c r="AD562" s="257"/>
      <c r="AE562" s="257"/>
      <c r="AF562" s="270"/>
      <c r="AG562" s="257"/>
      <c r="AH562" s="257"/>
      <c r="AI562" s="270"/>
    </row>
    <row r="563" spans="2:35">
      <c r="B563" s="288">
        <v>20250501</v>
      </c>
      <c r="C563" s="261" t="s">
        <v>62</v>
      </c>
      <c r="D563" s="269">
        <v>1430</v>
      </c>
      <c r="E563" s="261">
        <v>5980</v>
      </c>
      <c r="F563" s="261"/>
      <c r="G563" s="269"/>
      <c r="H563" s="261">
        <v>5980</v>
      </c>
      <c r="I563" s="261"/>
      <c r="J563" s="269"/>
      <c r="K563" s="261">
        <v>-1806</v>
      </c>
      <c r="L563" s="261">
        <v>-1806</v>
      </c>
      <c r="M563" s="269">
        <v>-1806</v>
      </c>
      <c r="N563" s="261" t="s">
        <v>40</v>
      </c>
      <c r="O563" s="269" t="s">
        <v>41</v>
      </c>
      <c r="P563" s="197" t="str">
        <f t="shared" si="24"/>
        <v>NA</v>
      </c>
      <c r="Q563" s="257" t="str">
        <f t="shared" si="25"/>
        <v>NA</v>
      </c>
      <c r="R563" s="272">
        <f t="shared" si="26"/>
        <v>0</v>
      </c>
      <c r="S563" s="264"/>
      <c r="T563" s="260"/>
      <c r="U563" s="280" t="s">
        <v>5</v>
      </c>
      <c r="V563" s="258">
        <v>400</v>
      </c>
      <c r="W563" s="270"/>
      <c r="X563" s="257"/>
      <c r="Y563" s="257"/>
      <c r="Z563" s="270"/>
      <c r="AA563" s="257"/>
      <c r="AB563" s="257"/>
      <c r="AC563" s="270"/>
      <c r="AD563" s="257"/>
      <c r="AE563" s="257"/>
      <c r="AF563" s="270"/>
      <c r="AG563" s="257"/>
      <c r="AH563" s="257"/>
      <c r="AI563" s="270"/>
    </row>
    <row r="564" spans="2:35">
      <c r="B564" s="288">
        <v>20250501</v>
      </c>
      <c r="C564" s="261" t="s">
        <v>62</v>
      </c>
      <c r="D564" s="269">
        <v>1530</v>
      </c>
      <c r="E564" s="261">
        <v>7696</v>
      </c>
      <c r="F564" s="261"/>
      <c r="G564" s="269"/>
      <c r="H564" s="261">
        <v>7480</v>
      </c>
      <c r="I564" s="261"/>
      <c r="J564" s="269"/>
      <c r="K564" s="261">
        <v>-2511</v>
      </c>
      <c r="L564" s="261">
        <v>-2511</v>
      </c>
      <c r="M564" s="269">
        <v>-2295</v>
      </c>
      <c r="N564" s="261" t="s">
        <v>40</v>
      </c>
      <c r="O564" s="269" t="s">
        <v>41</v>
      </c>
      <c r="P564" s="197" t="str">
        <f t="shared" si="24"/>
        <v>NA</v>
      </c>
      <c r="Q564" s="257" t="str">
        <f t="shared" si="25"/>
        <v>NA</v>
      </c>
      <c r="R564" s="272">
        <f t="shared" si="26"/>
        <v>0</v>
      </c>
      <c r="S564" s="264"/>
      <c r="T564" s="260"/>
      <c r="U564" s="280" t="s">
        <v>5</v>
      </c>
      <c r="V564" s="258">
        <v>394</v>
      </c>
      <c r="W564" s="270"/>
      <c r="X564" s="257"/>
      <c r="Y564" s="257"/>
      <c r="Z564" s="270"/>
      <c r="AA564" s="257"/>
      <c r="AB564" s="257"/>
      <c r="AC564" s="270"/>
      <c r="AD564" s="257"/>
      <c r="AE564" s="257"/>
      <c r="AF564" s="270"/>
      <c r="AG564" s="257"/>
      <c r="AH564" s="257"/>
      <c r="AI564" s="270"/>
    </row>
    <row r="565" spans="2:35">
      <c r="B565" s="288">
        <v>20250501</v>
      </c>
      <c r="C565" s="261" t="s">
        <v>62</v>
      </c>
      <c r="D565" s="269">
        <v>1630</v>
      </c>
      <c r="E565" s="261">
        <v>7696</v>
      </c>
      <c r="F565" s="261"/>
      <c r="G565" s="269"/>
      <c r="H565" s="261">
        <v>7576</v>
      </c>
      <c r="I565" s="261"/>
      <c r="J565" s="269"/>
      <c r="K565" s="261">
        <v>-2511</v>
      </c>
      <c r="L565" s="261">
        <v>-2511</v>
      </c>
      <c r="M565" s="269">
        <v>-2391</v>
      </c>
      <c r="N565" s="261" t="s">
        <v>40</v>
      </c>
      <c r="O565" s="269" t="s">
        <v>45</v>
      </c>
      <c r="P565" s="197" t="str">
        <f t="shared" si="24"/>
        <v>NA</v>
      </c>
      <c r="Q565" s="257" t="str">
        <f t="shared" si="25"/>
        <v>NA</v>
      </c>
      <c r="R565" s="272">
        <f t="shared" si="26"/>
        <v>0</v>
      </c>
      <c r="S565" s="264"/>
      <c r="T565" s="260"/>
      <c r="U565" s="280" t="s">
        <v>5</v>
      </c>
      <c r="V565" s="258">
        <v>297</v>
      </c>
      <c r="W565" s="270"/>
      <c r="X565" s="257"/>
      <c r="Y565" s="257"/>
      <c r="Z565" s="270"/>
      <c r="AA565" s="257" t="s">
        <v>7</v>
      </c>
      <c r="AB565" s="257">
        <v>2591</v>
      </c>
      <c r="AC565" s="270" t="s">
        <v>49</v>
      </c>
      <c r="AD565" s="257"/>
      <c r="AE565" s="257"/>
      <c r="AF565" s="270"/>
      <c r="AG565" s="257"/>
      <c r="AH565" s="257"/>
      <c r="AI565" s="270"/>
    </row>
    <row r="566" spans="2:35">
      <c r="B566" s="288">
        <v>20250501</v>
      </c>
      <c r="C566" s="261" t="s">
        <v>62</v>
      </c>
      <c r="D566" s="269">
        <v>1730</v>
      </c>
      <c r="E566" s="261">
        <v>7696</v>
      </c>
      <c r="F566" s="261"/>
      <c r="G566" s="269"/>
      <c r="H566" s="261">
        <v>7529</v>
      </c>
      <c r="I566" s="261"/>
      <c r="J566" s="269"/>
      <c r="K566" s="261">
        <v>-2511</v>
      </c>
      <c r="L566" s="261">
        <v>-2511</v>
      </c>
      <c r="M566" s="269">
        <v>-2344</v>
      </c>
      <c r="N566" s="261" t="s">
        <v>40</v>
      </c>
      <c r="O566" s="269" t="s">
        <v>41</v>
      </c>
      <c r="P566" s="197" t="str">
        <f t="shared" si="24"/>
        <v>NA</v>
      </c>
      <c r="Q566" s="257" t="str">
        <f t="shared" si="25"/>
        <v>NA</v>
      </c>
      <c r="R566" s="272">
        <f t="shared" si="26"/>
        <v>0</v>
      </c>
      <c r="S566" s="264"/>
      <c r="T566" s="260"/>
      <c r="U566" s="280" t="s">
        <v>5</v>
      </c>
      <c r="V566" s="258">
        <v>297</v>
      </c>
      <c r="W566" s="270"/>
      <c r="X566" s="257"/>
      <c r="Y566" s="257"/>
      <c r="Z566" s="270"/>
      <c r="AA566" s="257" t="s">
        <v>7</v>
      </c>
      <c r="AB566" s="257">
        <v>2591</v>
      </c>
      <c r="AC566" s="270" t="s">
        <v>49</v>
      </c>
      <c r="AD566" s="257"/>
      <c r="AE566" s="257"/>
      <c r="AF566" s="270"/>
      <c r="AG566" s="257"/>
      <c r="AH566" s="257"/>
      <c r="AI566" s="270"/>
    </row>
    <row r="567" spans="2:35">
      <c r="B567" s="288">
        <v>20250501</v>
      </c>
      <c r="C567" s="261" t="s">
        <v>62</v>
      </c>
      <c r="D567" s="269">
        <v>1830</v>
      </c>
      <c r="E567" s="261"/>
      <c r="F567" s="261">
        <v>5376</v>
      </c>
      <c r="G567" s="269">
        <v>638</v>
      </c>
      <c r="H567" s="261"/>
      <c r="I567" s="261">
        <v>5319</v>
      </c>
      <c r="J567" s="269">
        <v>637</v>
      </c>
      <c r="K567" s="261">
        <v>3424</v>
      </c>
      <c r="L567" s="261">
        <v>107</v>
      </c>
      <c r="M567" s="269">
        <v>0</v>
      </c>
      <c r="N567" s="261" t="s">
        <v>44</v>
      </c>
      <c r="O567" s="269" t="s">
        <v>41</v>
      </c>
      <c r="P567" s="197">
        <f t="shared" si="24"/>
        <v>1192</v>
      </c>
      <c r="Q567" s="257" t="str">
        <f t="shared" si="25"/>
        <v>NA</v>
      </c>
      <c r="R567" s="272">
        <f t="shared" si="26"/>
        <v>-4045</v>
      </c>
      <c r="S567" s="264"/>
      <c r="T567" s="260"/>
      <c r="U567" s="280" t="s">
        <v>5</v>
      </c>
      <c r="V567" s="258">
        <v>297</v>
      </c>
      <c r="W567" s="270"/>
      <c r="X567" s="257"/>
      <c r="Y567" s="257"/>
      <c r="Z567" s="270"/>
      <c r="AA567" s="257" t="s">
        <v>7</v>
      </c>
      <c r="AB567" s="257">
        <v>2591</v>
      </c>
      <c r="AC567" s="270" t="s">
        <v>49</v>
      </c>
      <c r="AD567" s="257"/>
      <c r="AE567" s="257"/>
      <c r="AF567" s="270"/>
      <c r="AG567" s="257"/>
      <c r="AH567" s="257"/>
      <c r="AI567" s="270"/>
    </row>
    <row r="568" spans="2:35">
      <c r="B568" s="288">
        <v>20250501</v>
      </c>
      <c r="C568" s="261" t="s">
        <v>62</v>
      </c>
      <c r="D568" s="269">
        <v>1930</v>
      </c>
      <c r="E568" s="261"/>
      <c r="F568" s="261">
        <v>5398</v>
      </c>
      <c r="G568" s="269">
        <v>640</v>
      </c>
      <c r="H568" s="261"/>
      <c r="I568" s="261">
        <v>5329</v>
      </c>
      <c r="J568" s="269">
        <v>640</v>
      </c>
      <c r="K568" s="261">
        <v>3424</v>
      </c>
      <c r="L568" s="261">
        <v>128</v>
      </c>
      <c r="M568" s="269">
        <v>0</v>
      </c>
      <c r="N568" s="261" t="s">
        <v>44</v>
      </c>
      <c r="O568" s="269" t="s">
        <v>41</v>
      </c>
      <c r="P568" s="197">
        <f t="shared" si="24"/>
        <v>1290</v>
      </c>
      <c r="Q568" s="257" t="str">
        <f t="shared" si="25"/>
        <v>NA</v>
      </c>
      <c r="R568" s="272">
        <f t="shared" si="26"/>
        <v>-4049</v>
      </c>
      <c r="S568" s="264"/>
      <c r="T568" s="260"/>
      <c r="U568" s="280" t="s">
        <v>5</v>
      </c>
      <c r="V568" s="258">
        <v>401</v>
      </c>
      <c r="W568" s="270"/>
      <c r="X568" s="257"/>
      <c r="Y568" s="257"/>
      <c r="Z568" s="270"/>
      <c r="AA568" s="257" t="s">
        <v>7</v>
      </c>
      <c r="AB568" s="257">
        <v>3618</v>
      </c>
      <c r="AC568" s="270" t="s">
        <v>49</v>
      </c>
      <c r="AD568" s="257"/>
      <c r="AE568" s="257"/>
      <c r="AF568" s="270"/>
      <c r="AG568" s="257"/>
      <c r="AH568" s="257"/>
      <c r="AI568" s="270"/>
    </row>
    <row r="569" spans="2:35">
      <c r="B569" s="288">
        <v>20250501</v>
      </c>
      <c r="C569" s="261" t="s">
        <v>62</v>
      </c>
      <c r="D569" s="269">
        <v>2030</v>
      </c>
      <c r="E569" s="261"/>
      <c r="F569" s="261">
        <v>5449</v>
      </c>
      <c r="G569" s="269">
        <v>646</v>
      </c>
      <c r="H569" s="261"/>
      <c r="I569" s="261">
        <v>5353</v>
      </c>
      <c r="J569" s="269">
        <v>645</v>
      </c>
      <c r="K569" s="261">
        <v>3424</v>
      </c>
      <c r="L569" s="261">
        <v>180</v>
      </c>
      <c r="M569" s="269">
        <v>0</v>
      </c>
      <c r="N569" s="261" t="s">
        <v>44</v>
      </c>
      <c r="O569" s="269" t="s">
        <v>41</v>
      </c>
      <c r="P569" s="197">
        <f t="shared" si="24"/>
        <v>1384</v>
      </c>
      <c r="Q569" s="257" t="str">
        <f t="shared" si="25"/>
        <v>NA</v>
      </c>
      <c r="R569" s="272">
        <f t="shared" si="26"/>
        <v>-4063</v>
      </c>
      <c r="S569" s="264"/>
      <c r="T569" s="260"/>
      <c r="U569" s="280" t="s">
        <v>5</v>
      </c>
      <c r="V569" s="258">
        <v>415</v>
      </c>
      <c r="W569" s="270" t="s">
        <v>42</v>
      </c>
      <c r="X569" s="257"/>
      <c r="Y569" s="257"/>
      <c r="Z569" s="270"/>
      <c r="AA569" s="257" t="s">
        <v>7</v>
      </c>
      <c r="AB569" s="257">
        <v>3618</v>
      </c>
      <c r="AC569" s="270" t="s">
        <v>49</v>
      </c>
      <c r="AD569" s="257"/>
      <c r="AE569" s="257"/>
      <c r="AF569" s="270"/>
      <c r="AG569" s="257"/>
      <c r="AH569" s="257"/>
      <c r="AI569" s="270"/>
    </row>
    <row r="570" spans="2:35">
      <c r="B570" s="288">
        <v>20250501</v>
      </c>
      <c r="C570" s="261" t="s">
        <v>62</v>
      </c>
      <c r="D570" s="269">
        <v>2130</v>
      </c>
      <c r="E570" s="261"/>
      <c r="F570" s="261">
        <v>7678</v>
      </c>
      <c r="G570" s="269">
        <v>717</v>
      </c>
      <c r="H570" s="261"/>
      <c r="I570" s="261">
        <v>7303</v>
      </c>
      <c r="J570" s="269">
        <v>717</v>
      </c>
      <c r="K570" s="261">
        <v>1422</v>
      </c>
      <c r="L570" s="261">
        <v>51</v>
      </c>
      <c r="M570" s="269">
        <v>0</v>
      </c>
      <c r="N570" s="261" t="s">
        <v>44</v>
      </c>
      <c r="O570" s="269" t="s">
        <v>41</v>
      </c>
      <c r="P570" s="197">
        <f t="shared" si="24"/>
        <v>1413</v>
      </c>
      <c r="Q570" s="257" t="str">
        <f t="shared" si="25"/>
        <v>NA</v>
      </c>
      <c r="R570" s="272">
        <f t="shared" si="26"/>
        <v>-5869</v>
      </c>
      <c r="S570" s="264"/>
      <c r="T570" s="260"/>
      <c r="U570" s="280" t="s">
        <v>5</v>
      </c>
      <c r="V570" s="258">
        <v>415</v>
      </c>
      <c r="W570" s="270" t="s">
        <v>42</v>
      </c>
      <c r="X570" s="257"/>
      <c r="Y570" s="257"/>
      <c r="Z570" s="270"/>
      <c r="AA570" s="257" t="s">
        <v>7</v>
      </c>
      <c r="AB570" s="257">
        <v>3618</v>
      </c>
      <c r="AC570" s="270" t="s">
        <v>49</v>
      </c>
      <c r="AD570" s="257"/>
      <c r="AE570" s="257"/>
      <c r="AF570" s="270"/>
      <c r="AG570" s="257"/>
      <c r="AH570" s="257"/>
      <c r="AI570" s="270"/>
    </row>
    <row r="571" spans="2:35">
      <c r="B571" s="288">
        <v>20250501</v>
      </c>
      <c r="C571" s="261" t="s">
        <v>62</v>
      </c>
      <c r="D571" s="269">
        <v>2230</v>
      </c>
      <c r="E571" s="261"/>
      <c r="F571" s="261">
        <v>7783</v>
      </c>
      <c r="G571" s="269">
        <v>726</v>
      </c>
      <c r="H571" s="261"/>
      <c r="I571" s="261">
        <v>7694</v>
      </c>
      <c r="J571" s="269">
        <v>726</v>
      </c>
      <c r="K571" s="261">
        <v>1422</v>
      </c>
      <c r="L571" s="261">
        <v>156</v>
      </c>
      <c r="M571" s="269">
        <v>0</v>
      </c>
      <c r="N571" s="261" t="s">
        <v>44</v>
      </c>
      <c r="O571" s="269" t="s">
        <v>41</v>
      </c>
      <c r="P571" s="197">
        <f t="shared" si="24"/>
        <v>1504</v>
      </c>
      <c r="Q571" s="257" t="str">
        <f t="shared" si="25"/>
        <v>NA</v>
      </c>
      <c r="R571" s="272">
        <f t="shared" si="26"/>
        <v>-6242</v>
      </c>
      <c r="S571" s="264"/>
      <c r="T571" s="260"/>
      <c r="U571" s="280" t="s">
        <v>5</v>
      </c>
      <c r="V571" s="258">
        <v>415</v>
      </c>
      <c r="W571" s="270" t="s">
        <v>42</v>
      </c>
      <c r="X571" s="257"/>
      <c r="Y571" s="257"/>
      <c r="Z571" s="270"/>
      <c r="AA571" s="257"/>
      <c r="AB571" s="257"/>
      <c r="AC571" s="270"/>
      <c r="AD571" s="257"/>
      <c r="AE571" s="257"/>
      <c r="AF571" s="270"/>
      <c r="AG571" s="257"/>
      <c r="AH571" s="257"/>
      <c r="AI571" s="270"/>
    </row>
    <row r="572" spans="2:35">
      <c r="B572" s="288">
        <v>20250501</v>
      </c>
      <c r="C572" s="261" t="s">
        <v>62</v>
      </c>
      <c r="D572" s="269">
        <v>2330</v>
      </c>
      <c r="E572" s="261"/>
      <c r="F572" s="261">
        <v>7758</v>
      </c>
      <c r="G572" s="269">
        <v>724</v>
      </c>
      <c r="H572" s="261"/>
      <c r="I572" s="261">
        <v>7683</v>
      </c>
      <c r="J572" s="269">
        <v>724</v>
      </c>
      <c r="K572" s="261">
        <v>1422</v>
      </c>
      <c r="L572" s="261">
        <v>132</v>
      </c>
      <c r="M572" s="269">
        <v>0</v>
      </c>
      <c r="N572" s="261" t="s">
        <v>44</v>
      </c>
      <c r="O572" s="269" t="s">
        <v>41</v>
      </c>
      <c r="P572" s="197">
        <f t="shared" si="24"/>
        <v>1606</v>
      </c>
      <c r="Q572" s="257" t="str">
        <f t="shared" si="25"/>
        <v>NA</v>
      </c>
      <c r="R572" s="272">
        <f t="shared" si="26"/>
        <v>-6235</v>
      </c>
      <c r="S572" s="264"/>
      <c r="T572" s="260"/>
      <c r="U572" s="280" t="s">
        <v>5</v>
      </c>
      <c r="V572" s="258">
        <v>415</v>
      </c>
      <c r="W572" s="270" t="s">
        <v>42</v>
      </c>
      <c r="X572" s="257"/>
      <c r="Y572" s="257"/>
      <c r="Z572" s="270"/>
      <c r="AA572" s="257"/>
      <c r="AB572" s="257"/>
      <c r="AC572" s="270"/>
      <c r="AD572" s="257"/>
      <c r="AE572" s="257"/>
      <c r="AF572" s="270"/>
      <c r="AG572" s="257"/>
      <c r="AH572" s="257"/>
      <c r="AI572" s="270"/>
    </row>
    <row r="573" spans="2:35">
      <c r="B573" s="288">
        <v>20250502</v>
      </c>
      <c r="C573" s="261" t="s">
        <v>62</v>
      </c>
      <c r="D573" s="269">
        <v>30</v>
      </c>
      <c r="E573" s="261">
        <v>8316</v>
      </c>
      <c r="F573" s="261"/>
      <c r="G573" s="269"/>
      <c r="H573" s="261">
        <v>8308</v>
      </c>
      <c r="I573" s="261"/>
      <c r="J573" s="269"/>
      <c r="K573" s="261">
        <v>-3710</v>
      </c>
      <c r="L573" s="261">
        <v>-3710</v>
      </c>
      <c r="M573" s="269">
        <v>-3700</v>
      </c>
      <c r="N573" s="261" t="s">
        <v>40</v>
      </c>
      <c r="O573" s="269" t="s">
        <v>41</v>
      </c>
      <c r="P573" s="197" t="str">
        <f t="shared" si="24"/>
        <v>NA</v>
      </c>
      <c r="Q573" s="257" t="str">
        <f t="shared" si="25"/>
        <v>NA</v>
      </c>
      <c r="R573" s="272">
        <f t="shared" si="26"/>
        <v>0</v>
      </c>
      <c r="S573" s="264"/>
      <c r="T573" s="260"/>
      <c r="U573" s="280" t="s">
        <v>5</v>
      </c>
      <c r="V573" s="258">
        <v>415</v>
      </c>
      <c r="W573" s="270" t="s">
        <v>42</v>
      </c>
      <c r="X573" s="257"/>
      <c r="Y573" s="257"/>
      <c r="Z573" s="270"/>
      <c r="AA573" s="257"/>
      <c r="AB573" s="257"/>
      <c r="AC573" s="270"/>
      <c r="AD573" s="257"/>
      <c r="AE573" s="257"/>
      <c r="AF573" s="270"/>
      <c r="AG573" s="257"/>
      <c r="AH573" s="257"/>
      <c r="AI573" s="270"/>
    </row>
    <row r="574" spans="2:35">
      <c r="B574" s="288">
        <v>20250502</v>
      </c>
      <c r="C574" s="261" t="s">
        <v>62</v>
      </c>
      <c r="D574" s="269">
        <v>130</v>
      </c>
      <c r="E574" s="261">
        <v>8316</v>
      </c>
      <c r="F574" s="261"/>
      <c r="G574" s="269"/>
      <c r="H574" s="261">
        <v>8308</v>
      </c>
      <c r="I574" s="261"/>
      <c r="J574" s="269"/>
      <c r="K574" s="261">
        <v>-3710</v>
      </c>
      <c r="L574" s="261">
        <v>-3710</v>
      </c>
      <c r="M574" s="269">
        <v>-3700</v>
      </c>
      <c r="N574" s="261" t="s">
        <v>40</v>
      </c>
      <c r="O574" s="269" t="s">
        <v>41</v>
      </c>
      <c r="P574" s="197" t="str">
        <f t="shared" si="24"/>
        <v>NA</v>
      </c>
      <c r="Q574" s="257" t="str">
        <f t="shared" si="25"/>
        <v>NA</v>
      </c>
      <c r="R574" s="272">
        <f t="shared" si="26"/>
        <v>0</v>
      </c>
      <c r="S574" s="264"/>
      <c r="T574" s="260"/>
      <c r="U574" s="280" t="s">
        <v>5</v>
      </c>
      <c r="V574" s="258">
        <v>415</v>
      </c>
      <c r="W574" s="270"/>
      <c r="X574" s="257"/>
      <c r="Y574" s="257"/>
      <c r="Z574" s="270"/>
      <c r="AA574" s="257"/>
      <c r="AB574" s="257"/>
      <c r="AC574" s="270"/>
      <c r="AD574" s="257"/>
      <c r="AE574" s="257"/>
      <c r="AF574" s="270"/>
      <c r="AG574" s="257"/>
      <c r="AH574" s="257"/>
      <c r="AI574" s="270"/>
    </row>
    <row r="575" spans="2:35">
      <c r="B575" s="288">
        <v>20250502</v>
      </c>
      <c r="C575" s="261" t="s">
        <v>62</v>
      </c>
      <c r="D575" s="269">
        <v>230</v>
      </c>
      <c r="E575" s="261">
        <v>8316</v>
      </c>
      <c r="F575" s="261"/>
      <c r="G575" s="269"/>
      <c r="H575" s="261">
        <v>8308</v>
      </c>
      <c r="I575" s="261"/>
      <c r="J575" s="269"/>
      <c r="K575" s="261">
        <v>-3710</v>
      </c>
      <c r="L575" s="261">
        <v>-3710</v>
      </c>
      <c r="M575" s="269">
        <v>-3700</v>
      </c>
      <c r="N575" s="261" t="s">
        <v>40</v>
      </c>
      <c r="O575" s="269" t="s">
        <v>41</v>
      </c>
      <c r="P575" s="197" t="str">
        <f t="shared" si="24"/>
        <v>NA</v>
      </c>
      <c r="Q575" s="257" t="str">
        <f t="shared" si="25"/>
        <v>NA</v>
      </c>
      <c r="R575" s="272">
        <f t="shared" si="26"/>
        <v>0</v>
      </c>
      <c r="S575" s="264"/>
      <c r="T575" s="260"/>
      <c r="U575" s="280" t="s">
        <v>5</v>
      </c>
      <c r="V575" s="258">
        <v>415</v>
      </c>
      <c r="W575" s="270"/>
      <c r="X575" s="257"/>
      <c r="Y575" s="257"/>
      <c r="Z575" s="270"/>
      <c r="AA575" s="257"/>
      <c r="AB575" s="257"/>
      <c r="AC575" s="270"/>
      <c r="AD575" s="257"/>
      <c r="AE575" s="257"/>
      <c r="AF575" s="270"/>
      <c r="AG575" s="257"/>
      <c r="AH575" s="257"/>
      <c r="AI575" s="270"/>
    </row>
    <row r="576" spans="2:35">
      <c r="B576" s="288">
        <v>20250502</v>
      </c>
      <c r="C576" s="261" t="s">
        <v>62</v>
      </c>
      <c r="D576" s="269">
        <v>330</v>
      </c>
      <c r="E576" s="261"/>
      <c r="F576" s="261">
        <v>7631</v>
      </c>
      <c r="G576" s="269">
        <v>900</v>
      </c>
      <c r="H576" s="261"/>
      <c r="I576" s="261">
        <v>7631</v>
      </c>
      <c r="J576" s="269">
        <v>900</v>
      </c>
      <c r="K576" s="261">
        <v>-1141</v>
      </c>
      <c r="L576" s="261">
        <v>-1141</v>
      </c>
      <c r="M576" s="269">
        <v>0</v>
      </c>
      <c r="N576" s="261" t="s">
        <v>40</v>
      </c>
      <c r="O576" s="269" t="s">
        <v>41</v>
      </c>
      <c r="P576" s="197">
        <f t="shared" si="24"/>
        <v>-570</v>
      </c>
      <c r="Q576" s="257" t="str">
        <f t="shared" si="25"/>
        <v>NA</v>
      </c>
      <c r="R576" s="272">
        <f t="shared" si="26"/>
        <v>-5831</v>
      </c>
      <c r="S576" s="264"/>
      <c r="T576" s="260"/>
      <c r="U576" s="280" t="s">
        <v>5</v>
      </c>
      <c r="V576" s="258">
        <v>415</v>
      </c>
      <c r="W576" s="270"/>
      <c r="X576" s="257"/>
      <c r="Y576" s="257"/>
      <c r="Z576" s="270"/>
      <c r="AA576" s="257"/>
      <c r="AB576" s="257"/>
      <c r="AC576" s="270"/>
      <c r="AD576" s="257"/>
      <c r="AE576" s="257"/>
      <c r="AF576" s="270"/>
      <c r="AG576" s="257"/>
      <c r="AH576" s="257"/>
      <c r="AI576" s="270"/>
    </row>
    <row r="577" spans="2:35">
      <c r="B577" s="288">
        <v>20250502</v>
      </c>
      <c r="C577" s="261" t="s">
        <v>62</v>
      </c>
      <c r="D577" s="269">
        <v>430</v>
      </c>
      <c r="E577" s="261"/>
      <c r="F577" s="261">
        <v>7631</v>
      </c>
      <c r="G577" s="269">
        <v>900</v>
      </c>
      <c r="H577" s="261"/>
      <c r="I577" s="261">
        <v>7631</v>
      </c>
      <c r="J577" s="269">
        <v>900</v>
      </c>
      <c r="K577" s="261">
        <v>-1141</v>
      </c>
      <c r="L577" s="261">
        <v>-1141</v>
      </c>
      <c r="M577" s="269">
        <v>0</v>
      </c>
      <c r="N577" s="261" t="s">
        <v>40</v>
      </c>
      <c r="O577" s="269" t="s">
        <v>41</v>
      </c>
      <c r="P577" s="197">
        <f t="shared" si="24"/>
        <v>-470</v>
      </c>
      <c r="Q577" s="257" t="str">
        <f t="shared" si="25"/>
        <v>NA</v>
      </c>
      <c r="R577" s="272">
        <f t="shared" si="26"/>
        <v>-5831</v>
      </c>
      <c r="S577" s="264"/>
      <c r="T577" s="260"/>
      <c r="U577" s="280" t="s">
        <v>5</v>
      </c>
      <c r="V577" s="258">
        <v>415</v>
      </c>
      <c r="W577" s="270"/>
      <c r="X577" s="257"/>
      <c r="Y577" s="257"/>
      <c r="Z577" s="270"/>
      <c r="AA577" s="257"/>
      <c r="AB577" s="257"/>
      <c r="AC577" s="270"/>
      <c r="AD577" s="257"/>
      <c r="AE577" s="257"/>
      <c r="AF577" s="270"/>
      <c r="AG577" s="257"/>
      <c r="AH577" s="257"/>
      <c r="AI577" s="270"/>
    </row>
    <row r="578" spans="2:35">
      <c r="B578" s="288">
        <v>20250502</v>
      </c>
      <c r="C578" s="261" t="s">
        <v>62</v>
      </c>
      <c r="D578" s="269">
        <v>530</v>
      </c>
      <c r="E578" s="261"/>
      <c r="F578" s="261">
        <v>7631</v>
      </c>
      <c r="G578" s="269">
        <v>900</v>
      </c>
      <c r="H578" s="261"/>
      <c r="I578" s="261">
        <v>7631</v>
      </c>
      <c r="J578" s="269">
        <v>900</v>
      </c>
      <c r="K578" s="261">
        <v>-1141</v>
      </c>
      <c r="L578" s="261">
        <v>-1141</v>
      </c>
      <c r="M578" s="269">
        <v>0</v>
      </c>
      <c r="N578" s="261" t="s">
        <v>40</v>
      </c>
      <c r="O578" s="269" t="s">
        <v>41</v>
      </c>
      <c r="P578" s="197">
        <f t="shared" si="24"/>
        <v>-370</v>
      </c>
      <c r="Q578" s="257" t="str">
        <f t="shared" si="25"/>
        <v>NA</v>
      </c>
      <c r="R578" s="272">
        <f t="shared" si="26"/>
        <v>-5831</v>
      </c>
      <c r="S578" s="264"/>
      <c r="T578" s="260"/>
      <c r="U578" s="280" t="s">
        <v>5</v>
      </c>
      <c r="V578" s="258">
        <v>361</v>
      </c>
      <c r="W578" s="270"/>
      <c r="X578" s="257"/>
      <c r="Y578" s="257"/>
      <c r="Z578" s="270"/>
      <c r="AA578" s="257"/>
      <c r="AB578" s="257"/>
      <c r="AC578" s="270"/>
      <c r="AD578" s="257"/>
      <c r="AE578" s="257"/>
      <c r="AF578" s="270"/>
      <c r="AG578" s="257"/>
      <c r="AH578" s="257"/>
      <c r="AI578" s="270"/>
    </row>
    <row r="579" spans="2:35">
      <c r="B579" s="288">
        <v>20250502</v>
      </c>
      <c r="C579" s="261" t="s">
        <v>62</v>
      </c>
      <c r="D579" s="269">
        <v>630</v>
      </c>
      <c r="E579" s="261"/>
      <c r="F579" s="261">
        <v>7631</v>
      </c>
      <c r="G579" s="269">
        <v>900</v>
      </c>
      <c r="H579" s="261"/>
      <c r="I579" s="261">
        <v>7631</v>
      </c>
      <c r="J579" s="269">
        <v>900</v>
      </c>
      <c r="K579" s="261">
        <v>-1141</v>
      </c>
      <c r="L579" s="261">
        <v>-1141</v>
      </c>
      <c r="M579" s="269">
        <v>0</v>
      </c>
      <c r="N579" s="261" t="s">
        <v>40</v>
      </c>
      <c r="O579" s="269" t="s">
        <v>41</v>
      </c>
      <c r="P579" s="197">
        <f t="shared" si="24"/>
        <v>-270</v>
      </c>
      <c r="Q579" s="257" t="str">
        <f t="shared" si="25"/>
        <v>NA</v>
      </c>
      <c r="R579" s="272">
        <f t="shared" si="26"/>
        <v>-5831</v>
      </c>
      <c r="S579" s="264"/>
      <c r="T579" s="260"/>
      <c r="U579" s="280" t="s">
        <v>5</v>
      </c>
      <c r="V579" s="258">
        <v>361</v>
      </c>
      <c r="W579" s="270"/>
      <c r="X579" s="257"/>
      <c r="Y579" s="257"/>
      <c r="Z579" s="270"/>
      <c r="AA579" s="257"/>
      <c r="AB579" s="257"/>
      <c r="AC579" s="270"/>
      <c r="AD579" s="257"/>
      <c r="AE579" s="257"/>
      <c r="AF579" s="270"/>
      <c r="AG579" s="257"/>
      <c r="AH579" s="257"/>
      <c r="AI579" s="270"/>
    </row>
    <row r="580" spans="2:35">
      <c r="B580" s="288">
        <v>20250502</v>
      </c>
      <c r="C580" s="261" t="s">
        <v>62</v>
      </c>
      <c r="D580" s="269">
        <v>730</v>
      </c>
      <c r="E580" s="261"/>
      <c r="F580" s="261">
        <v>6836</v>
      </c>
      <c r="G580" s="269">
        <v>766</v>
      </c>
      <c r="H580" s="261"/>
      <c r="I580" s="261">
        <v>6835</v>
      </c>
      <c r="J580" s="269">
        <v>766</v>
      </c>
      <c r="K580" s="261">
        <v>-941</v>
      </c>
      <c r="L580" s="261">
        <v>-941</v>
      </c>
      <c r="M580" s="269">
        <v>0</v>
      </c>
      <c r="N580" s="261" t="s">
        <v>40</v>
      </c>
      <c r="O580" s="269" t="s">
        <v>41</v>
      </c>
      <c r="P580" s="197">
        <f t="shared" si="24"/>
        <v>-36</v>
      </c>
      <c r="Q580" s="257" t="str">
        <f t="shared" si="25"/>
        <v>NA</v>
      </c>
      <c r="R580" s="272">
        <f t="shared" si="26"/>
        <v>-5303</v>
      </c>
      <c r="S580" s="264"/>
      <c r="T580" s="260"/>
      <c r="U580" s="280" t="s">
        <v>5</v>
      </c>
      <c r="V580" s="258">
        <v>329</v>
      </c>
      <c r="W580" s="270"/>
      <c r="X580" s="257"/>
      <c r="Y580" s="257"/>
      <c r="Z580" s="270"/>
      <c r="AA580" s="257"/>
      <c r="AB580" s="257"/>
      <c r="AC580" s="270"/>
      <c r="AD580" s="257"/>
      <c r="AE580" s="257"/>
      <c r="AF580" s="270"/>
      <c r="AG580" s="257"/>
      <c r="AH580" s="257"/>
      <c r="AI580" s="270"/>
    </row>
    <row r="581" spans="2:35">
      <c r="B581" s="288">
        <v>20250502</v>
      </c>
      <c r="C581" s="261" t="s">
        <v>62</v>
      </c>
      <c r="D581" s="269">
        <v>830</v>
      </c>
      <c r="E581" s="261"/>
      <c r="F581" s="261">
        <v>6836</v>
      </c>
      <c r="G581" s="269">
        <v>766</v>
      </c>
      <c r="H581" s="261"/>
      <c r="I581" s="261">
        <v>6835</v>
      </c>
      <c r="J581" s="269">
        <v>766</v>
      </c>
      <c r="K581" s="261">
        <v>-941</v>
      </c>
      <c r="L581" s="261">
        <v>-941</v>
      </c>
      <c r="M581" s="269">
        <v>0</v>
      </c>
      <c r="N581" s="261" t="s">
        <v>40</v>
      </c>
      <c r="O581" s="269" t="s">
        <v>41</v>
      </c>
      <c r="P581" s="197">
        <f t="shared" si="24"/>
        <v>64</v>
      </c>
      <c r="Q581" s="257" t="str">
        <f t="shared" si="25"/>
        <v>NA</v>
      </c>
      <c r="R581" s="272">
        <f t="shared" si="26"/>
        <v>-5303</v>
      </c>
      <c r="S581" s="264"/>
      <c r="T581" s="260"/>
      <c r="U581" s="280" t="s">
        <v>5</v>
      </c>
      <c r="V581" s="258">
        <v>329</v>
      </c>
      <c r="W581" s="270"/>
      <c r="X581" s="257"/>
      <c r="Y581" s="257"/>
      <c r="Z581" s="270"/>
      <c r="AA581" s="257"/>
      <c r="AB581" s="257"/>
      <c r="AC581" s="270"/>
      <c r="AD581" s="257"/>
      <c r="AE581" s="257"/>
      <c r="AF581" s="270"/>
      <c r="AG581" s="257"/>
      <c r="AH581" s="257"/>
      <c r="AI581" s="270"/>
    </row>
    <row r="582" spans="2:35">
      <c r="B582" s="288">
        <v>20250502</v>
      </c>
      <c r="C582" s="261" t="s">
        <v>62</v>
      </c>
      <c r="D582" s="269">
        <v>930</v>
      </c>
      <c r="E582" s="261">
        <v>6580</v>
      </c>
      <c r="F582" s="261"/>
      <c r="G582" s="269"/>
      <c r="H582" s="261">
        <v>6579</v>
      </c>
      <c r="I582" s="261"/>
      <c r="J582" s="269"/>
      <c r="K582" s="261">
        <v>-2596</v>
      </c>
      <c r="L582" s="261">
        <v>-2596</v>
      </c>
      <c r="M582" s="269">
        <v>-2595</v>
      </c>
      <c r="N582" s="261" t="s">
        <v>47</v>
      </c>
      <c r="O582" s="269" t="s">
        <v>41</v>
      </c>
      <c r="P582" s="197" t="str">
        <f t="shared" si="24"/>
        <v>NA</v>
      </c>
      <c r="Q582" s="257" t="str">
        <f t="shared" si="25"/>
        <v>NA</v>
      </c>
      <c r="R582" s="272">
        <f t="shared" si="26"/>
        <v>0</v>
      </c>
      <c r="S582" s="264"/>
      <c r="T582" s="260"/>
      <c r="U582" s="280" t="s">
        <v>5</v>
      </c>
      <c r="V582" s="258">
        <v>329</v>
      </c>
      <c r="W582" s="270"/>
      <c r="X582" s="257"/>
      <c r="Y582" s="257"/>
      <c r="Z582" s="270"/>
      <c r="AA582" s="257"/>
      <c r="AB582" s="257"/>
      <c r="AC582" s="270"/>
      <c r="AD582" s="257"/>
      <c r="AE582" s="257"/>
      <c r="AF582" s="270"/>
      <c r="AG582" s="257"/>
      <c r="AH582" s="257"/>
      <c r="AI582" s="270"/>
    </row>
    <row r="583" spans="2:35">
      <c r="B583" s="288">
        <v>20250502</v>
      </c>
      <c r="C583" s="261" t="s">
        <v>62</v>
      </c>
      <c r="D583" s="269">
        <v>1030</v>
      </c>
      <c r="E583" s="261">
        <v>6580</v>
      </c>
      <c r="F583" s="261"/>
      <c r="G583" s="269"/>
      <c r="H583" s="261">
        <v>6579</v>
      </c>
      <c r="I583" s="261"/>
      <c r="J583" s="269"/>
      <c r="K583" s="261">
        <v>-2596</v>
      </c>
      <c r="L583" s="261">
        <v>-2596</v>
      </c>
      <c r="M583" s="269">
        <v>-2595</v>
      </c>
      <c r="N583" s="261" t="s">
        <v>47</v>
      </c>
      <c r="O583" s="269" t="s">
        <v>41</v>
      </c>
      <c r="P583" s="197" t="str">
        <f t="shared" si="24"/>
        <v>NA</v>
      </c>
      <c r="Q583" s="257" t="str">
        <f t="shared" si="25"/>
        <v>NA</v>
      </c>
      <c r="R583" s="272">
        <f t="shared" si="26"/>
        <v>0</v>
      </c>
      <c r="S583" s="264"/>
      <c r="T583" s="260"/>
      <c r="U583" s="280" t="s">
        <v>5</v>
      </c>
      <c r="V583" s="258">
        <v>329</v>
      </c>
      <c r="W583" s="270"/>
      <c r="X583" s="257"/>
      <c r="Y583" s="257"/>
      <c r="Z583" s="270"/>
      <c r="AA583" s="257"/>
      <c r="AB583" s="257"/>
      <c r="AC583" s="270"/>
      <c r="AD583" s="257"/>
      <c r="AE583" s="257"/>
      <c r="AF583" s="270"/>
      <c r="AG583" s="257"/>
      <c r="AH583" s="257"/>
      <c r="AI583" s="270"/>
    </row>
    <row r="584" spans="2:35">
      <c r="B584" s="288">
        <v>20250502</v>
      </c>
      <c r="C584" s="261" t="s">
        <v>62</v>
      </c>
      <c r="D584" s="269">
        <v>1130</v>
      </c>
      <c r="E584" s="261">
        <v>6580</v>
      </c>
      <c r="F584" s="261"/>
      <c r="G584" s="269"/>
      <c r="H584" s="261">
        <v>6579</v>
      </c>
      <c r="I584" s="261"/>
      <c r="J584" s="269"/>
      <c r="K584" s="261">
        <v>-2596</v>
      </c>
      <c r="L584" s="261">
        <v>-2596</v>
      </c>
      <c r="M584" s="269">
        <v>-2595</v>
      </c>
      <c r="N584" s="261" t="s">
        <v>47</v>
      </c>
      <c r="O584" s="269" t="s">
        <v>41</v>
      </c>
      <c r="P584" s="197" t="str">
        <f t="shared" si="24"/>
        <v>NA</v>
      </c>
      <c r="Q584" s="257" t="str">
        <f t="shared" si="25"/>
        <v>NA</v>
      </c>
      <c r="R584" s="272">
        <f t="shared" si="26"/>
        <v>0</v>
      </c>
      <c r="S584" s="264"/>
      <c r="T584" s="260"/>
      <c r="U584" s="280" t="s">
        <v>5</v>
      </c>
      <c r="V584" s="258">
        <v>329</v>
      </c>
      <c r="W584" s="270"/>
      <c r="X584" s="257"/>
      <c r="Y584" s="257"/>
      <c r="Z584" s="270"/>
      <c r="AA584" s="257"/>
      <c r="AB584" s="257"/>
      <c r="AC584" s="270"/>
      <c r="AD584" s="257"/>
      <c r="AE584" s="257"/>
      <c r="AF584" s="270"/>
      <c r="AG584" s="257"/>
      <c r="AH584" s="257"/>
      <c r="AI584" s="270"/>
    </row>
    <row r="585" spans="2:35">
      <c r="B585" s="288">
        <v>20250502</v>
      </c>
      <c r="C585" s="261" t="s">
        <v>62</v>
      </c>
      <c r="D585" s="269">
        <v>1230</v>
      </c>
      <c r="E585" s="261">
        <v>6580</v>
      </c>
      <c r="F585" s="261"/>
      <c r="G585" s="269"/>
      <c r="H585" s="261">
        <v>6579</v>
      </c>
      <c r="I585" s="261"/>
      <c r="J585" s="269"/>
      <c r="K585" s="261">
        <v>-2616</v>
      </c>
      <c r="L585" s="261">
        <v>-2616</v>
      </c>
      <c r="M585" s="269">
        <v>-2615</v>
      </c>
      <c r="N585" s="261" t="s">
        <v>47</v>
      </c>
      <c r="O585" s="269" t="s">
        <v>41</v>
      </c>
      <c r="P585" s="197" t="str">
        <f t="shared" ref="P585:P648" si="27">IF(AND(ISNUMBER(D585),ISNUMBER(G585),ISBLANK(E585)),D585-G585,"NA")</f>
        <v>NA</v>
      </c>
      <c r="Q585" s="257" t="str">
        <f t="shared" ref="Q585:Q648" si="28">IF(AND(ISNUMBER(O585),ISNUMBER(P585),ISBLANK(B585)),P585+O585,"NA")</f>
        <v>NA</v>
      </c>
      <c r="R585" s="272">
        <f t="shared" ref="R585:R648" si="29">IF(J585&lt;0,0,IF(J585=H585,J585,J585-(I585-J585)))</f>
        <v>0</v>
      </c>
      <c r="S585" s="264"/>
      <c r="T585" s="260"/>
      <c r="U585" s="280" t="s">
        <v>5</v>
      </c>
      <c r="V585" s="258">
        <v>329</v>
      </c>
      <c r="W585" s="270"/>
      <c r="X585" s="257"/>
      <c r="Y585" s="257"/>
      <c r="Z585" s="270"/>
      <c r="AA585" s="257"/>
      <c r="AB585" s="257"/>
      <c r="AC585" s="270"/>
      <c r="AD585" s="257"/>
      <c r="AE585" s="257"/>
      <c r="AF585" s="270"/>
      <c r="AG585" s="257"/>
      <c r="AH585" s="257"/>
      <c r="AI585" s="270"/>
    </row>
    <row r="586" spans="2:35">
      <c r="B586" s="288">
        <v>20250502</v>
      </c>
      <c r="C586" s="261" t="s">
        <v>62</v>
      </c>
      <c r="D586" s="269">
        <v>1330</v>
      </c>
      <c r="E586" s="261">
        <v>6580</v>
      </c>
      <c r="F586" s="261"/>
      <c r="G586" s="269"/>
      <c r="H586" s="261">
        <v>6579</v>
      </c>
      <c r="I586" s="261"/>
      <c r="J586" s="269"/>
      <c r="K586" s="261">
        <v>-2616</v>
      </c>
      <c r="L586" s="261">
        <v>-2616</v>
      </c>
      <c r="M586" s="269">
        <v>-2615</v>
      </c>
      <c r="N586" s="261" t="s">
        <v>47</v>
      </c>
      <c r="O586" s="269" t="s">
        <v>41</v>
      </c>
      <c r="P586" s="197" t="str">
        <f t="shared" si="27"/>
        <v>NA</v>
      </c>
      <c r="Q586" s="257" t="str">
        <f t="shared" si="28"/>
        <v>NA</v>
      </c>
      <c r="R586" s="272">
        <f t="shared" si="29"/>
        <v>0</v>
      </c>
      <c r="S586" s="264"/>
      <c r="T586" s="260"/>
      <c r="U586" s="280" t="s">
        <v>5</v>
      </c>
      <c r="V586" s="258">
        <v>392</v>
      </c>
      <c r="W586" s="270"/>
      <c r="X586" s="257"/>
      <c r="Y586" s="257"/>
      <c r="Z586" s="270"/>
      <c r="AA586" s="257"/>
      <c r="AB586" s="257"/>
      <c r="AC586" s="270"/>
      <c r="AD586" s="257"/>
      <c r="AE586" s="257"/>
      <c r="AF586" s="270"/>
      <c r="AG586" s="257"/>
      <c r="AH586" s="257"/>
      <c r="AI586" s="270"/>
    </row>
    <row r="587" spans="2:35">
      <c r="B587" s="288">
        <v>20250502</v>
      </c>
      <c r="C587" s="261" t="s">
        <v>62</v>
      </c>
      <c r="D587" s="269">
        <v>1430</v>
      </c>
      <c r="E587" s="261">
        <v>6580</v>
      </c>
      <c r="F587" s="261"/>
      <c r="G587" s="269"/>
      <c r="H587" s="261">
        <v>6579</v>
      </c>
      <c r="I587" s="261"/>
      <c r="J587" s="269"/>
      <c r="K587" s="261">
        <v>-2616</v>
      </c>
      <c r="L587" s="261">
        <v>-2616</v>
      </c>
      <c r="M587" s="269">
        <v>-2615</v>
      </c>
      <c r="N587" s="261" t="s">
        <v>47</v>
      </c>
      <c r="O587" s="269" t="s">
        <v>41</v>
      </c>
      <c r="P587" s="197" t="str">
        <f t="shared" si="27"/>
        <v>NA</v>
      </c>
      <c r="Q587" s="257" t="str">
        <f t="shared" si="28"/>
        <v>NA</v>
      </c>
      <c r="R587" s="272">
        <f t="shared" si="29"/>
        <v>0</v>
      </c>
      <c r="S587" s="264"/>
      <c r="T587" s="260"/>
      <c r="U587" s="280" t="s">
        <v>5</v>
      </c>
      <c r="V587" s="258">
        <v>412</v>
      </c>
      <c r="W587" s="270"/>
      <c r="X587" s="257"/>
      <c r="Y587" s="257"/>
      <c r="Z587" s="270"/>
      <c r="AA587" s="257"/>
      <c r="AB587" s="257"/>
      <c r="AC587" s="270"/>
      <c r="AD587" s="257"/>
      <c r="AE587" s="257"/>
      <c r="AF587" s="270"/>
      <c r="AG587" s="257"/>
      <c r="AH587" s="257"/>
      <c r="AI587" s="270"/>
    </row>
    <row r="588" spans="2:35">
      <c r="B588" s="288">
        <v>20250502</v>
      </c>
      <c r="C588" s="261" t="s">
        <v>62</v>
      </c>
      <c r="D588" s="269">
        <v>1530</v>
      </c>
      <c r="E588" s="261">
        <v>8475</v>
      </c>
      <c r="F588" s="261"/>
      <c r="G588" s="269"/>
      <c r="H588" s="261">
        <v>8079</v>
      </c>
      <c r="I588" s="261"/>
      <c r="J588" s="269"/>
      <c r="K588" s="261">
        <v>-2787</v>
      </c>
      <c r="L588" s="261">
        <v>-2787</v>
      </c>
      <c r="M588" s="269">
        <v>-2394</v>
      </c>
      <c r="N588" s="261" t="s">
        <v>40</v>
      </c>
      <c r="O588" s="269" t="s">
        <v>41</v>
      </c>
      <c r="P588" s="197" t="str">
        <f t="shared" si="27"/>
        <v>NA</v>
      </c>
      <c r="Q588" s="257" t="str">
        <f t="shared" si="28"/>
        <v>NA</v>
      </c>
      <c r="R588" s="272">
        <f t="shared" si="29"/>
        <v>0</v>
      </c>
      <c r="S588" s="264"/>
      <c r="T588" s="260"/>
      <c r="U588" s="280" t="s">
        <v>5</v>
      </c>
      <c r="V588" s="258">
        <v>412</v>
      </c>
      <c r="W588" s="270"/>
      <c r="X588" s="257"/>
      <c r="Y588" s="257"/>
      <c r="Z588" s="270"/>
      <c r="AA588" s="257"/>
      <c r="AB588" s="257"/>
      <c r="AC588" s="270"/>
      <c r="AD588" s="257"/>
      <c r="AE588" s="257"/>
      <c r="AF588" s="270"/>
      <c r="AG588" s="257"/>
      <c r="AH588" s="257"/>
      <c r="AI588" s="270"/>
    </row>
    <row r="589" spans="2:35">
      <c r="B589" s="288">
        <v>20250502</v>
      </c>
      <c r="C589" s="261" t="s">
        <v>62</v>
      </c>
      <c r="D589" s="269">
        <v>1630</v>
      </c>
      <c r="E589" s="261">
        <v>8475</v>
      </c>
      <c r="F589" s="261"/>
      <c r="G589" s="269"/>
      <c r="H589" s="261">
        <v>8474</v>
      </c>
      <c r="I589" s="261"/>
      <c r="J589" s="269"/>
      <c r="K589" s="261">
        <v>-2787</v>
      </c>
      <c r="L589" s="261">
        <v>-2787</v>
      </c>
      <c r="M589" s="269">
        <v>-2786</v>
      </c>
      <c r="N589" s="261" t="s">
        <v>40</v>
      </c>
      <c r="O589" s="269" t="s">
        <v>41</v>
      </c>
      <c r="P589" s="197" t="str">
        <f t="shared" si="27"/>
        <v>NA</v>
      </c>
      <c r="Q589" s="257" t="str">
        <f t="shared" si="28"/>
        <v>NA</v>
      </c>
      <c r="R589" s="272">
        <f t="shared" si="29"/>
        <v>0</v>
      </c>
      <c r="S589" s="264"/>
      <c r="T589" s="260"/>
      <c r="U589" s="280" t="s">
        <v>5</v>
      </c>
      <c r="V589" s="257">
        <v>234</v>
      </c>
      <c r="W589" s="270"/>
      <c r="X589" s="257"/>
      <c r="Y589" s="257"/>
      <c r="Z589" s="270"/>
      <c r="AA589" s="257" t="s">
        <v>7</v>
      </c>
      <c r="AB589" s="258">
        <v>3609</v>
      </c>
      <c r="AC589" s="270" t="s">
        <v>49</v>
      </c>
      <c r="AD589" s="257"/>
      <c r="AE589" s="257"/>
      <c r="AF589" s="270"/>
      <c r="AG589" s="257"/>
      <c r="AH589" s="257"/>
      <c r="AI589" s="270"/>
    </row>
    <row r="590" spans="2:35">
      <c r="B590" s="288">
        <v>20250502</v>
      </c>
      <c r="C590" s="261" t="s">
        <v>62</v>
      </c>
      <c r="D590" s="269">
        <v>1730</v>
      </c>
      <c r="E590" s="261">
        <v>8475</v>
      </c>
      <c r="F590" s="261"/>
      <c r="G590" s="269"/>
      <c r="H590" s="261">
        <v>8474</v>
      </c>
      <c r="I590" s="261"/>
      <c r="J590" s="269"/>
      <c r="K590" s="261">
        <v>-2787</v>
      </c>
      <c r="L590" s="261">
        <v>-2787</v>
      </c>
      <c r="M590" s="269">
        <v>-2786</v>
      </c>
      <c r="N590" s="261" t="s">
        <v>40</v>
      </c>
      <c r="O590" s="269" t="s">
        <v>41</v>
      </c>
      <c r="P590" s="197" t="str">
        <f t="shared" si="27"/>
        <v>NA</v>
      </c>
      <c r="Q590" s="257" t="str">
        <f t="shared" si="28"/>
        <v>NA</v>
      </c>
      <c r="R590" s="272">
        <f t="shared" si="29"/>
        <v>0</v>
      </c>
      <c r="S590" s="264"/>
      <c r="T590" s="260"/>
      <c r="U590" s="280" t="s">
        <v>5</v>
      </c>
      <c r="V590" s="257">
        <v>234</v>
      </c>
      <c r="W590" s="270"/>
      <c r="X590" s="257"/>
      <c r="Y590" s="257"/>
      <c r="Z590" s="270"/>
      <c r="AA590" s="257" t="s">
        <v>7</v>
      </c>
      <c r="AB590" s="258">
        <v>3609</v>
      </c>
      <c r="AC590" s="270" t="s">
        <v>49</v>
      </c>
      <c r="AD590" s="257"/>
      <c r="AE590" s="257"/>
      <c r="AF590" s="270"/>
      <c r="AG590" s="257"/>
      <c r="AH590" s="257"/>
      <c r="AI590" s="270"/>
    </row>
    <row r="591" spans="2:35">
      <c r="B591" s="288">
        <v>20250502</v>
      </c>
      <c r="C591" s="261" t="s">
        <v>62</v>
      </c>
      <c r="D591" s="269">
        <v>1830</v>
      </c>
      <c r="E591" s="261"/>
      <c r="F591" s="261">
        <v>7379</v>
      </c>
      <c r="G591" s="269">
        <v>769</v>
      </c>
      <c r="H591" s="261"/>
      <c r="I591" s="261">
        <v>7332</v>
      </c>
      <c r="J591" s="269">
        <v>769</v>
      </c>
      <c r="K591" s="261">
        <v>2054</v>
      </c>
      <c r="L591" s="261">
        <v>88</v>
      </c>
      <c r="M591" s="269">
        <v>0</v>
      </c>
      <c r="N591" s="261" t="s">
        <v>44</v>
      </c>
      <c r="O591" s="269" t="s">
        <v>41</v>
      </c>
      <c r="P591" s="197">
        <f t="shared" si="27"/>
        <v>1061</v>
      </c>
      <c r="Q591" s="257" t="str">
        <f t="shared" si="28"/>
        <v>NA</v>
      </c>
      <c r="R591" s="272">
        <f t="shared" si="29"/>
        <v>-5794</v>
      </c>
      <c r="S591" s="264"/>
      <c r="T591" s="260"/>
      <c r="U591" s="280" t="s">
        <v>5</v>
      </c>
      <c r="V591" s="257">
        <v>234</v>
      </c>
      <c r="W591" s="270"/>
      <c r="X591" s="257"/>
      <c r="Y591" s="257"/>
      <c r="Z591" s="270"/>
      <c r="AA591" s="257" t="s">
        <v>7</v>
      </c>
      <c r="AB591" s="258">
        <v>3609</v>
      </c>
      <c r="AC591" s="270" t="s">
        <v>49</v>
      </c>
      <c r="AD591" s="257"/>
      <c r="AE591" s="257"/>
      <c r="AF591" s="270"/>
      <c r="AG591" s="257"/>
      <c r="AH591" s="257"/>
      <c r="AI591" s="270"/>
    </row>
    <row r="592" spans="2:35">
      <c r="B592" s="288">
        <v>20250502</v>
      </c>
      <c r="C592" s="261" t="s">
        <v>62</v>
      </c>
      <c r="D592" s="269">
        <v>1930</v>
      </c>
      <c r="E592" s="261"/>
      <c r="F592" s="261">
        <v>7373</v>
      </c>
      <c r="G592" s="269">
        <v>768</v>
      </c>
      <c r="H592" s="261"/>
      <c r="I592" s="261">
        <v>7330</v>
      </c>
      <c r="J592" s="269">
        <v>768</v>
      </c>
      <c r="K592" s="261">
        <v>2054</v>
      </c>
      <c r="L592" s="261">
        <v>82</v>
      </c>
      <c r="M592" s="269">
        <v>0</v>
      </c>
      <c r="N592" s="261" t="s">
        <v>44</v>
      </c>
      <c r="O592" s="269" t="s">
        <v>41</v>
      </c>
      <c r="P592" s="197">
        <f t="shared" si="27"/>
        <v>1162</v>
      </c>
      <c r="Q592" s="257" t="str">
        <f t="shared" si="28"/>
        <v>NA</v>
      </c>
      <c r="R592" s="272">
        <f t="shared" si="29"/>
        <v>-5794</v>
      </c>
      <c r="S592" s="264"/>
      <c r="T592" s="260"/>
      <c r="U592" s="280" t="s">
        <v>5</v>
      </c>
      <c r="V592" s="257">
        <v>425</v>
      </c>
      <c r="W592" s="270" t="s">
        <v>42</v>
      </c>
      <c r="X592" s="257"/>
      <c r="Y592" s="257"/>
      <c r="Z592" s="270"/>
      <c r="AA592" s="257"/>
      <c r="AB592" s="258"/>
      <c r="AC592" s="270"/>
      <c r="AD592" s="257"/>
      <c r="AE592" s="257"/>
      <c r="AF592" s="270"/>
      <c r="AG592" s="257"/>
      <c r="AH592" s="257"/>
      <c r="AI592" s="270"/>
    </row>
    <row r="593" spans="2:35">
      <c r="B593" s="288">
        <v>20250502</v>
      </c>
      <c r="C593" s="261" t="s">
        <v>62</v>
      </c>
      <c r="D593" s="269">
        <v>2030</v>
      </c>
      <c r="E593" s="261"/>
      <c r="F593" s="261">
        <v>7371</v>
      </c>
      <c r="G593" s="269">
        <v>768</v>
      </c>
      <c r="H593" s="261"/>
      <c r="I593" s="261">
        <v>7329</v>
      </c>
      <c r="J593" s="269">
        <v>767</v>
      </c>
      <c r="K593" s="261">
        <v>2054</v>
      </c>
      <c r="L593" s="261">
        <v>80</v>
      </c>
      <c r="M593" s="269">
        <v>0</v>
      </c>
      <c r="N593" s="261" t="s">
        <v>44</v>
      </c>
      <c r="O593" s="269" t="s">
        <v>41</v>
      </c>
      <c r="P593" s="197">
        <f t="shared" si="27"/>
        <v>1262</v>
      </c>
      <c r="Q593" s="257" t="str">
        <f t="shared" si="28"/>
        <v>NA</v>
      </c>
      <c r="R593" s="272">
        <f t="shared" si="29"/>
        <v>-5795</v>
      </c>
      <c r="S593" s="264"/>
      <c r="T593" s="260"/>
      <c r="U593" s="280" t="s">
        <v>5</v>
      </c>
      <c r="V593" s="257">
        <v>425</v>
      </c>
      <c r="W593" s="270" t="s">
        <v>42</v>
      </c>
      <c r="X593" s="257"/>
      <c r="Y593" s="257"/>
      <c r="Z593" s="270"/>
      <c r="AA593" s="257"/>
      <c r="AB593" s="258"/>
      <c r="AC593" s="270"/>
      <c r="AD593" s="257"/>
      <c r="AE593" s="257"/>
      <c r="AF593" s="270"/>
      <c r="AG593" s="257"/>
      <c r="AH593" s="257"/>
      <c r="AI593" s="270"/>
    </row>
    <row r="594" spans="2:35">
      <c r="B594" s="288">
        <v>20250502</v>
      </c>
      <c r="C594" s="261" t="s">
        <v>62</v>
      </c>
      <c r="D594" s="269">
        <v>2130</v>
      </c>
      <c r="E594" s="261"/>
      <c r="F594" s="261">
        <v>8818</v>
      </c>
      <c r="G594" s="269">
        <v>766</v>
      </c>
      <c r="H594" s="261"/>
      <c r="I594" s="261">
        <v>8788</v>
      </c>
      <c r="J594" s="269">
        <v>766</v>
      </c>
      <c r="K594" s="261">
        <v>-3741</v>
      </c>
      <c r="L594" s="261">
        <v>-3741</v>
      </c>
      <c r="M594" s="269">
        <v>0</v>
      </c>
      <c r="N594" s="261" t="s">
        <v>40</v>
      </c>
      <c r="O594" s="269" t="s">
        <v>41</v>
      </c>
      <c r="P594" s="197">
        <f t="shared" si="27"/>
        <v>1364</v>
      </c>
      <c r="Q594" s="257" t="str">
        <f t="shared" si="28"/>
        <v>NA</v>
      </c>
      <c r="R594" s="272">
        <f t="shared" si="29"/>
        <v>-7256</v>
      </c>
      <c r="S594" s="264"/>
      <c r="T594" s="260"/>
      <c r="U594" s="280" t="s">
        <v>5</v>
      </c>
      <c r="V594" s="257">
        <v>415</v>
      </c>
      <c r="W594" s="270" t="s">
        <v>42</v>
      </c>
      <c r="X594" s="257"/>
      <c r="Y594" s="257"/>
      <c r="Z594" s="270"/>
      <c r="AA594" s="257"/>
      <c r="AB594" s="258"/>
      <c r="AC594" s="270"/>
      <c r="AD594" s="257"/>
      <c r="AE594" s="257"/>
      <c r="AF594" s="270"/>
      <c r="AG594" s="257"/>
      <c r="AH594" s="257"/>
      <c r="AI594" s="270"/>
    </row>
    <row r="595" spans="2:35">
      <c r="B595" s="288">
        <v>20250502</v>
      </c>
      <c r="C595" s="261" t="s">
        <v>62</v>
      </c>
      <c r="D595" s="269">
        <v>2230</v>
      </c>
      <c r="E595" s="261"/>
      <c r="F595" s="261">
        <v>8818</v>
      </c>
      <c r="G595" s="269">
        <v>766</v>
      </c>
      <c r="H595" s="261"/>
      <c r="I595" s="261">
        <v>8788</v>
      </c>
      <c r="J595" s="269">
        <v>766</v>
      </c>
      <c r="K595" s="261">
        <v>-3741</v>
      </c>
      <c r="L595" s="261">
        <v>-3741</v>
      </c>
      <c r="M595" s="269">
        <v>0</v>
      </c>
      <c r="N595" s="261" t="s">
        <v>40</v>
      </c>
      <c r="O595" s="269" t="s">
        <v>41</v>
      </c>
      <c r="P595" s="197">
        <f t="shared" si="27"/>
        <v>1464</v>
      </c>
      <c r="Q595" s="257" t="str">
        <f t="shared" si="28"/>
        <v>NA</v>
      </c>
      <c r="R595" s="272">
        <f t="shared" si="29"/>
        <v>-7256</v>
      </c>
      <c r="S595" s="264"/>
      <c r="T595" s="260"/>
      <c r="U595" s="280" t="s">
        <v>5</v>
      </c>
      <c r="V595" s="257">
        <v>415</v>
      </c>
      <c r="W595" s="270" t="s">
        <v>42</v>
      </c>
      <c r="X595" s="257"/>
      <c r="Y595" s="257"/>
      <c r="Z595" s="270"/>
      <c r="AA595" s="257"/>
      <c r="AB595" s="258"/>
      <c r="AC595" s="270"/>
      <c r="AD595" s="257"/>
      <c r="AE595" s="257"/>
      <c r="AF595" s="270"/>
      <c r="AG595" s="257"/>
      <c r="AH595" s="257"/>
      <c r="AI595" s="270"/>
    </row>
    <row r="596" spans="2:35">
      <c r="B596" s="288">
        <v>20250502</v>
      </c>
      <c r="C596" s="261" t="s">
        <v>62</v>
      </c>
      <c r="D596" s="269">
        <v>2330</v>
      </c>
      <c r="E596" s="261"/>
      <c r="F596" s="261">
        <v>8238</v>
      </c>
      <c r="G596" s="269">
        <v>791</v>
      </c>
      <c r="H596" s="261"/>
      <c r="I596" s="261">
        <v>8207</v>
      </c>
      <c r="J596" s="269">
        <v>791</v>
      </c>
      <c r="K596" s="261">
        <v>-3097</v>
      </c>
      <c r="L596" s="261">
        <v>-3097</v>
      </c>
      <c r="M596" s="269">
        <v>0</v>
      </c>
      <c r="N596" s="261" t="s">
        <v>40</v>
      </c>
      <c r="O596" s="269" t="s">
        <v>41</v>
      </c>
      <c r="P596" s="197">
        <f t="shared" si="27"/>
        <v>1539</v>
      </c>
      <c r="Q596" s="257" t="str">
        <f t="shared" si="28"/>
        <v>NA</v>
      </c>
      <c r="R596" s="272">
        <f t="shared" si="29"/>
        <v>-6625</v>
      </c>
      <c r="S596" s="264"/>
      <c r="T596" s="260"/>
      <c r="U596" s="280" t="s">
        <v>5</v>
      </c>
      <c r="V596" s="257">
        <v>415</v>
      </c>
      <c r="W596" s="270" t="s">
        <v>42</v>
      </c>
      <c r="X596" s="257"/>
      <c r="Y596" s="257"/>
      <c r="Z596" s="270"/>
      <c r="AA596" s="257"/>
      <c r="AB596" s="258"/>
      <c r="AC596" s="270"/>
      <c r="AD596" s="257"/>
      <c r="AE596" s="257"/>
      <c r="AF596" s="270"/>
      <c r="AG596" s="257"/>
      <c r="AH596" s="257"/>
      <c r="AI596" s="270"/>
    </row>
    <row r="597" spans="2:35">
      <c r="B597" s="288">
        <v>20250503</v>
      </c>
      <c r="C597" s="261" t="s">
        <v>62</v>
      </c>
      <c r="D597" s="269">
        <v>30</v>
      </c>
      <c r="E597" s="261"/>
      <c r="F597" s="261">
        <v>8329</v>
      </c>
      <c r="G597" s="269">
        <v>809</v>
      </c>
      <c r="H597" s="261"/>
      <c r="I597" s="261">
        <v>8294</v>
      </c>
      <c r="J597" s="269">
        <v>809</v>
      </c>
      <c r="K597" s="261">
        <v>-2715</v>
      </c>
      <c r="L597" s="261">
        <v>-2715</v>
      </c>
      <c r="M597" s="269">
        <v>0</v>
      </c>
      <c r="N597" s="261" t="s">
        <v>40</v>
      </c>
      <c r="O597" s="269" t="s">
        <v>41</v>
      </c>
      <c r="P597" s="197">
        <f t="shared" si="27"/>
        <v>-779</v>
      </c>
      <c r="Q597" s="257" t="str">
        <f t="shared" si="28"/>
        <v>NA</v>
      </c>
      <c r="R597" s="272">
        <f t="shared" si="29"/>
        <v>-6676</v>
      </c>
      <c r="S597" s="264"/>
      <c r="T597" s="260"/>
      <c r="U597" s="280" t="s">
        <v>5</v>
      </c>
      <c r="V597" s="257">
        <v>415</v>
      </c>
      <c r="W597" s="270" t="s">
        <v>42</v>
      </c>
      <c r="X597" s="257"/>
      <c r="Y597" s="257"/>
      <c r="Z597" s="270"/>
      <c r="AA597" s="257"/>
      <c r="AB597" s="258"/>
      <c r="AC597" s="270"/>
      <c r="AD597" s="257"/>
      <c r="AE597" s="257"/>
      <c r="AF597" s="270"/>
      <c r="AG597" s="257"/>
      <c r="AH597" s="257"/>
      <c r="AI597" s="270"/>
    </row>
    <row r="598" spans="2:35">
      <c r="B598" s="288">
        <v>20250503</v>
      </c>
      <c r="C598" s="261" t="s">
        <v>62</v>
      </c>
      <c r="D598" s="269">
        <v>130</v>
      </c>
      <c r="E598" s="261"/>
      <c r="F598" s="261">
        <v>8329</v>
      </c>
      <c r="G598" s="269">
        <v>809</v>
      </c>
      <c r="H598" s="261"/>
      <c r="I598" s="261">
        <v>8294</v>
      </c>
      <c r="J598" s="269">
        <v>809</v>
      </c>
      <c r="K598" s="261">
        <v>-2715</v>
      </c>
      <c r="L598" s="261">
        <v>-2715</v>
      </c>
      <c r="M598" s="269">
        <v>0</v>
      </c>
      <c r="N598" s="261" t="s">
        <v>40</v>
      </c>
      <c r="O598" s="269" t="s">
        <v>41</v>
      </c>
      <c r="P598" s="197">
        <f t="shared" si="27"/>
        <v>-679</v>
      </c>
      <c r="Q598" s="257" t="str">
        <f t="shared" si="28"/>
        <v>NA</v>
      </c>
      <c r="R598" s="272">
        <f t="shared" si="29"/>
        <v>-6676</v>
      </c>
      <c r="S598" s="264"/>
      <c r="T598" s="260"/>
      <c r="U598" s="280" t="s">
        <v>5</v>
      </c>
      <c r="V598" s="257">
        <v>415</v>
      </c>
      <c r="W598" s="270" t="s">
        <v>42</v>
      </c>
      <c r="X598" s="257"/>
      <c r="Y598" s="257"/>
      <c r="Z598" s="270"/>
      <c r="AA598" s="257"/>
      <c r="AB598" s="258"/>
      <c r="AC598" s="270"/>
      <c r="AD598" s="257"/>
      <c r="AE598" s="257"/>
      <c r="AF598" s="270"/>
      <c r="AG598" s="257"/>
      <c r="AH598" s="257"/>
      <c r="AI598" s="270"/>
    </row>
    <row r="599" spans="2:35">
      <c r="B599" s="288">
        <v>20250503</v>
      </c>
      <c r="C599" s="261" t="s">
        <v>62</v>
      </c>
      <c r="D599" s="269">
        <v>230</v>
      </c>
      <c r="E599" s="261"/>
      <c r="F599" s="261">
        <v>8329</v>
      </c>
      <c r="G599" s="269">
        <v>809</v>
      </c>
      <c r="H599" s="261"/>
      <c r="I599" s="261">
        <v>8294</v>
      </c>
      <c r="J599" s="269">
        <v>809</v>
      </c>
      <c r="K599" s="261">
        <v>-2715</v>
      </c>
      <c r="L599" s="261">
        <v>-2715</v>
      </c>
      <c r="M599" s="269">
        <v>0</v>
      </c>
      <c r="N599" s="261" t="s">
        <v>40</v>
      </c>
      <c r="O599" s="269" t="s">
        <v>41</v>
      </c>
      <c r="P599" s="197">
        <f t="shared" si="27"/>
        <v>-579</v>
      </c>
      <c r="Q599" s="257" t="str">
        <f t="shared" si="28"/>
        <v>NA</v>
      </c>
      <c r="R599" s="272">
        <f t="shared" si="29"/>
        <v>-6676</v>
      </c>
      <c r="S599" s="264"/>
      <c r="T599" s="260"/>
      <c r="U599" s="280" t="s">
        <v>5</v>
      </c>
      <c r="V599" s="257">
        <v>415</v>
      </c>
      <c r="W599" s="270" t="s">
        <v>42</v>
      </c>
      <c r="X599" s="257"/>
      <c r="Y599" s="257"/>
      <c r="Z599" s="270"/>
      <c r="AA599" s="257"/>
      <c r="AB599" s="258"/>
      <c r="AC599" s="270"/>
      <c r="AD599" s="257"/>
      <c r="AE599" s="257"/>
      <c r="AF599" s="270"/>
      <c r="AG599" s="257"/>
      <c r="AH599" s="257"/>
      <c r="AI599" s="270"/>
    </row>
    <row r="600" spans="2:35">
      <c r="B600" s="288">
        <v>20250503</v>
      </c>
      <c r="C600" s="261" t="s">
        <v>62</v>
      </c>
      <c r="D600" s="269">
        <v>330</v>
      </c>
      <c r="E600" s="261"/>
      <c r="F600" s="261">
        <v>7989</v>
      </c>
      <c r="G600" s="269">
        <v>804</v>
      </c>
      <c r="H600" s="261"/>
      <c r="I600" s="261">
        <v>7971</v>
      </c>
      <c r="J600" s="269">
        <v>804</v>
      </c>
      <c r="K600" s="261">
        <v>-2647</v>
      </c>
      <c r="L600" s="261">
        <v>-2647</v>
      </c>
      <c r="M600" s="269">
        <v>0</v>
      </c>
      <c r="N600" s="261" t="s">
        <v>40</v>
      </c>
      <c r="O600" s="269" t="s">
        <v>41</v>
      </c>
      <c r="P600" s="198">
        <f t="shared" si="27"/>
        <v>-474</v>
      </c>
      <c r="Q600" s="257" t="str">
        <f t="shared" si="28"/>
        <v>NA</v>
      </c>
      <c r="R600" s="272">
        <f t="shared" si="29"/>
        <v>-6363</v>
      </c>
      <c r="S600" s="264"/>
      <c r="T600" s="260"/>
      <c r="U600" s="280" t="s">
        <v>5</v>
      </c>
      <c r="V600" s="257">
        <v>415</v>
      </c>
      <c r="W600" s="270" t="s">
        <v>42</v>
      </c>
      <c r="X600" s="257"/>
      <c r="Y600" s="257"/>
      <c r="Z600" s="270"/>
      <c r="AA600" s="257"/>
      <c r="AB600" s="258"/>
      <c r="AC600" s="270"/>
      <c r="AD600" s="257"/>
      <c r="AE600" s="257"/>
      <c r="AF600" s="270"/>
      <c r="AG600" s="257"/>
      <c r="AH600" s="257"/>
      <c r="AI600" s="270"/>
    </row>
    <row r="601" spans="2:35">
      <c r="B601" s="288">
        <v>20250503</v>
      </c>
      <c r="C601" s="261" t="s">
        <v>62</v>
      </c>
      <c r="D601" s="269">
        <v>430</v>
      </c>
      <c r="E601" s="261"/>
      <c r="F601" s="261">
        <v>7989</v>
      </c>
      <c r="G601" s="269">
        <v>804</v>
      </c>
      <c r="H601" s="261"/>
      <c r="I601" s="261">
        <v>7971</v>
      </c>
      <c r="J601" s="269">
        <v>804</v>
      </c>
      <c r="K601" s="261">
        <v>-2647</v>
      </c>
      <c r="L601" s="261">
        <v>-2647</v>
      </c>
      <c r="M601" s="269">
        <v>0</v>
      </c>
      <c r="N601" s="261" t="s">
        <v>40</v>
      </c>
      <c r="O601" s="269" t="s">
        <v>41</v>
      </c>
      <c r="P601" s="197">
        <f t="shared" si="27"/>
        <v>-374</v>
      </c>
      <c r="Q601" s="257" t="str">
        <f t="shared" si="28"/>
        <v>NA</v>
      </c>
      <c r="R601" s="272">
        <f t="shared" si="29"/>
        <v>-6363</v>
      </c>
      <c r="S601" s="264"/>
      <c r="T601" s="260"/>
      <c r="U601" s="280" t="s">
        <v>5</v>
      </c>
      <c r="V601" s="257">
        <v>415</v>
      </c>
      <c r="W601" s="270" t="s">
        <v>42</v>
      </c>
      <c r="X601" s="257"/>
      <c r="Y601" s="257"/>
      <c r="Z601" s="270"/>
      <c r="AA601" s="257"/>
      <c r="AB601" s="257"/>
      <c r="AC601" s="270"/>
      <c r="AD601" s="257"/>
      <c r="AE601" s="257"/>
      <c r="AF601" s="270"/>
      <c r="AG601" s="257"/>
      <c r="AH601" s="257"/>
      <c r="AI601" s="270"/>
    </row>
    <row r="602" spans="2:35">
      <c r="B602" s="288">
        <v>20250503</v>
      </c>
      <c r="C602" s="261" t="s">
        <v>62</v>
      </c>
      <c r="D602" s="269">
        <v>530</v>
      </c>
      <c r="E602" s="261"/>
      <c r="F602" s="261">
        <v>7989</v>
      </c>
      <c r="G602" s="269">
        <v>804</v>
      </c>
      <c r="H602" s="261"/>
      <c r="I602" s="261">
        <v>7971</v>
      </c>
      <c r="J602" s="269">
        <v>804</v>
      </c>
      <c r="K602" s="261">
        <v>-2647</v>
      </c>
      <c r="L602" s="261">
        <v>-2647</v>
      </c>
      <c r="M602" s="269">
        <v>0</v>
      </c>
      <c r="N602" s="261" t="s">
        <v>40</v>
      </c>
      <c r="O602" s="269" t="s">
        <v>41</v>
      </c>
      <c r="P602" s="197">
        <f t="shared" si="27"/>
        <v>-274</v>
      </c>
      <c r="Q602" s="257" t="str">
        <f t="shared" si="28"/>
        <v>NA</v>
      </c>
      <c r="R602" s="272">
        <f t="shared" si="29"/>
        <v>-6363</v>
      </c>
      <c r="S602" s="264"/>
      <c r="T602" s="260"/>
      <c r="U602" s="280" t="s">
        <v>5</v>
      </c>
      <c r="V602" s="257">
        <v>385</v>
      </c>
      <c r="W602" s="270"/>
      <c r="X602" s="257"/>
      <c r="Y602" s="257"/>
      <c r="Z602" s="270"/>
      <c r="AA602" s="257"/>
      <c r="AB602" s="257"/>
      <c r="AC602" s="270"/>
      <c r="AD602" s="257"/>
      <c r="AE602" s="257"/>
      <c r="AF602" s="270"/>
      <c r="AG602" s="257"/>
      <c r="AH602" s="257"/>
      <c r="AI602" s="270"/>
    </row>
    <row r="603" spans="2:35">
      <c r="B603" s="288">
        <v>20250503</v>
      </c>
      <c r="C603" s="261" t="s">
        <v>62</v>
      </c>
      <c r="D603" s="269">
        <v>630</v>
      </c>
      <c r="E603" s="261"/>
      <c r="F603" s="261">
        <v>7989</v>
      </c>
      <c r="G603" s="269">
        <v>804</v>
      </c>
      <c r="H603" s="261"/>
      <c r="I603" s="261">
        <v>7971</v>
      </c>
      <c r="J603" s="269">
        <v>804</v>
      </c>
      <c r="K603" s="261">
        <v>-2647</v>
      </c>
      <c r="L603" s="261">
        <v>-2647</v>
      </c>
      <c r="M603" s="269">
        <v>0</v>
      </c>
      <c r="N603" s="261" t="s">
        <v>40</v>
      </c>
      <c r="O603" s="269" t="s">
        <v>41</v>
      </c>
      <c r="P603" s="197">
        <f t="shared" si="27"/>
        <v>-174</v>
      </c>
      <c r="Q603" s="257" t="str">
        <f t="shared" si="28"/>
        <v>NA</v>
      </c>
      <c r="R603" s="272">
        <f t="shared" si="29"/>
        <v>-6363</v>
      </c>
      <c r="S603" s="264"/>
      <c r="T603" s="260"/>
      <c r="U603" s="280" t="s">
        <v>5</v>
      </c>
      <c r="V603" s="257">
        <v>385</v>
      </c>
      <c r="W603" s="270"/>
      <c r="X603" s="257"/>
      <c r="Y603" s="257"/>
      <c r="Z603" s="270"/>
      <c r="AA603" s="257"/>
      <c r="AB603" s="257"/>
      <c r="AC603" s="270"/>
      <c r="AD603" s="257"/>
      <c r="AE603" s="257"/>
      <c r="AF603" s="270"/>
      <c r="AG603" s="257"/>
      <c r="AH603" s="257"/>
      <c r="AI603" s="270"/>
    </row>
    <row r="604" spans="2:35">
      <c r="B604" s="288">
        <v>20250503</v>
      </c>
      <c r="C604" s="261" t="s">
        <v>62</v>
      </c>
      <c r="D604" s="269">
        <v>730</v>
      </c>
      <c r="E604" s="261"/>
      <c r="F604" s="261">
        <v>7353</v>
      </c>
      <c r="G604" s="269">
        <v>660</v>
      </c>
      <c r="H604" s="261"/>
      <c r="I604" s="261">
        <v>7352</v>
      </c>
      <c r="J604" s="269">
        <v>660</v>
      </c>
      <c r="K604" s="261">
        <v>-1475</v>
      </c>
      <c r="L604" s="261">
        <v>-1475</v>
      </c>
      <c r="M604" s="269">
        <v>0</v>
      </c>
      <c r="N604" s="261" t="s">
        <v>40</v>
      </c>
      <c r="O604" s="269" t="s">
        <v>41</v>
      </c>
      <c r="P604" s="197">
        <f t="shared" si="27"/>
        <v>70</v>
      </c>
      <c r="Q604" s="257" t="str">
        <f t="shared" si="28"/>
        <v>NA</v>
      </c>
      <c r="R604" s="272">
        <f t="shared" si="29"/>
        <v>-6032</v>
      </c>
      <c r="S604" s="264"/>
      <c r="T604" s="260"/>
      <c r="U604" s="280" t="s">
        <v>5</v>
      </c>
      <c r="V604" s="257">
        <v>339</v>
      </c>
      <c r="W604" s="270"/>
      <c r="X604" s="257"/>
      <c r="Y604" s="257"/>
      <c r="Z604" s="270"/>
      <c r="AA604" s="257"/>
      <c r="AB604" s="257"/>
      <c r="AC604" s="270"/>
      <c r="AD604" s="257"/>
      <c r="AE604" s="257"/>
      <c r="AF604" s="270"/>
      <c r="AG604" s="257"/>
      <c r="AH604" s="257"/>
      <c r="AI604" s="270"/>
    </row>
    <row r="605" spans="2:35">
      <c r="B605" s="288">
        <v>20250503</v>
      </c>
      <c r="C605" s="261" t="s">
        <v>62</v>
      </c>
      <c r="D605" s="269">
        <v>830</v>
      </c>
      <c r="E605" s="261"/>
      <c r="F605" s="261">
        <v>7353</v>
      </c>
      <c r="G605" s="269">
        <v>660</v>
      </c>
      <c r="H605" s="261"/>
      <c r="I605" s="261">
        <v>7352</v>
      </c>
      <c r="J605" s="269">
        <v>660</v>
      </c>
      <c r="K605" s="261">
        <v>-1475</v>
      </c>
      <c r="L605" s="261">
        <v>-1475</v>
      </c>
      <c r="M605" s="269">
        <v>0</v>
      </c>
      <c r="N605" s="261" t="s">
        <v>40</v>
      </c>
      <c r="O605" s="269" t="s">
        <v>41</v>
      </c>
      <c r="P605" s="197">
        <f t="shared" si="27"/>
        <v>170</v>
      </c>
      <c r="Q605" s="257" t="str">
        <f t="shared" si="28"/>
        <v>NA</v>
      </c>
      <c r="R605" s="272">
        <f t="shared" si="29"/>
        <v>-6032</v>
      </c>
      <c r="S605" s="264"/>
      <c r="T605" s="260"/>
      <c r="U605" s="280" t="s">
        <v>5</v>
      </c>
      <c r="V605" s="257">
        <v>339</v>
      </c>
      <c r="W605" s="270"/>
      <c r="X605" s="257"/>
      <c r="Y605" s="257"/>
      <c r="Z605" s="270"/>
      <c r="AA605" s="257"/>
      <c r="AB605" s="257"/>
      <c r="AC605" s="270"/>
      <c r="AD605" s="257"/>
      <c r="AE605" s="257"/>
      <c r="AF605" s="270"/>
      <c r="AG605" s="257"/>
      <c r="AH605" s="257"/>
      <c r="AI605" s="270"/>
    </row>
    <row r="606" spans="2:35">
      <c r="B606" s="288">
        <v>20250503</v>
      </c>
      <c r="C606" s="261" t="s">
        <v>62</v>
      </c>
      <c r="D606" s="269">
        <v>930</v>
      </c>
      <c r="E606" s="261">
        <v>6806</v>
      </c>
      <c r="F606" s="261"/>
      <c r="G606" s="269"/>
      <c r="H606" s="261">
        <v>6806</v>
      </c>
      <c r="I606" s="261"/>
      <c r="J606" s="269"/>
      <c r="K606" s="261">
        <v>-2916</v>
      </c>
      <c r="L606" s="261">
        <v>-2916</v>
      </c>
      <c r="M606" s="269">
        <v>-2915</v>
      </c>
      <c r="N606" s="261" t="s">
        <v>40</v>
      </c>
      <c r="O606" s="269" t="s">
        <v>41</v>
      </c>
      <c r="P606" s="197" t="str">
        <f t="shared" si="27"/>
        <v>NA</v>
      </c>
      <c r="Q606" s="257" t="str">
        <f t="shared" si="28"/>
        <v>NA</v>
      </c>
      <c r="R606" s="272">
        <f t="shared" si="29"/>
        <v>0</v>
      </c>
      <c r="S606" s="264"/>
      <c r="T606" s="260"/>
      <c r="U606" s="280" t="s">
        <v>5</v>
      </c>
      <c r="V606" s="257">
        <v>339</v>
      </c>
      <c r="W606" s="270"/>
      <c r="X606" s="257"/>
      <c r="Y606" s="257"/>
      <c r="Z606" s="270"/>
      <c r="AA606" s="257"/>
      <c r="AB606" s="257"/>
      <c r="AC606" s="270"/>
      <c r="AD606" s="257"/>
      <c r="AE606" s="257"/>
      <c r="AF606" s="270"/>
      <c r="AG606" s="257"/>
      <c r="AH606" s="257"/>
      <c r="AI606" s="270"/>
    </row>
    <row r="607" spans="2:35">
      <c r="B607" s="288">
        <v>20250503</v>
      </c>
      <c r="C607" s="261" t="s">
        <v>62</v>
      </c>
      <c r="D607" s="269">
        <v>1030</v>
      </c>
      <c r="E607" s="261">
        <v>6806</v>
      </c>
      <c r="F607" s="261"/>
      <c r="G607" s="269"/>
      <c r="H607" s="261">
        <v>6806</v>
      </c>
      <c r="I607" s="261"/>
      <c r="J607" s="269"/>
      <c r="K607" s="261">
        <v>-2916</v>
      </c>
      <c r="L607" s="261">
        <v>-2916</v>
      </c>
      <c r="M607" s="269">
        <v>-2915</v>
      </c>
      <c r="N607" s="261" t="s">
        <v>40</v>
      </c>
      <c r="O607" s="269" t="s">
        <v>41</v>
      </c>
      <c r="P607" s="197" t="str">
        <f t="shared" si="27"/>
        <v>NA</v>
      </c>
      <c r="Q607" s="257" t="str">
        <f t="shared" si="28"/>
        <v>NA</v>
      </c>
      <c r="R607" s="272">
        <f t="shared" si="29"/>
        <v>0</v>
      </c>
      <c r="S607" s="264"/>
      <c r="T607" s="260"/>
      <c r="U607" s="280" t="s">
        <v>5</v>
      </c>
      <c r="V607" s="257">
        <v>329</v>
      </c>
      <c r="W607" s="270"/>
      <c r="X607" s="257"/>
      <c r="Y607" s="257"/>
      <c r="Z607" s="270"/>
      <c r="AA607" s="257"/>
      <c r="AB607" s="257"/>
      <c r="AC607" s="270"/>
      <c r="AD607" s="257"/>
      <c r="AE607" s="257"/>
      <c r="AF607" s="270"/>
      <c r="AG607" s="257"/>
      <c r="AH607" s="257"/>
      <c r="AI607" s="270"/>
    </row>
    <row r="608" spans="2:35">
      <c r="B608" s="288">
        <v>20250503</v>
      </c>
      <c r="C608" s="261" t="s">
        <v>62</v>
      </c>
      <c r="D608" s="269">
        <v>1130</v>
      </c>
      <c r="E608" s="261">
        <v>6806</v>
      </c>
      <c r="F608" s="261"/>
      <c r="G608" s="269"/>
      <c r="H608" s="261">
        <v>6806</v>
      </c>
      <c r="I608" s="261"/>
      <c r="J608" s="269"/>
      <c r="K608" s="261">
        <v>-2916</v>
      </c>
      <c r="L608" s="261">
        <v>-2916</v>
      </c>
      <c r="M608" s="269">
        <v>-2915</v>
      </c>
      <c r="N608" s="261" t="s">
        <v>40</v>
      </c>
      <c r="O608" s="269" t="s">
        <v>41</v>
      </c>
      <c r="P608" s="197" t="str">
        <f t="shared" si="27"/>
        <v>NA</v>
      </c>
      <c r="Q608" s="257" t="str">
        <f t="shared" si="28"/>
        <v>NA</v>
      </c>
      <c r="R608" s="272">
        <f t="shared" si="29"/>
        <v>0</v>
      </c>
      <c r="S608" s="264"/>
      <c r="T608" s="260"/>
      <c r="U608" s="280" t="s">
        <v>5</v>
      </c>
      <c r="V608" s="257">
        <v>329</v>
      </c>
      <c r="W608" s="270"/>
      <c r="X608" s="257"/>
      <c r="Y608" s="257"/>
      <c r="Z608" s="270"/>
      <c r="AA608" s="257"/>
      <c r="AB608" s="257"/>
      <c r="AC608" s="270"/>
      <c r="AD608" s="257"/>
      <c r="AE608" s="257"/>
      <c r="AF608" s="270"/>
      <c r="AG608" s="257"/>
      <c r="AH608" s="257"/>
      <c r="AI608" s="270"/>
    </row>
    <row r="609" spans="2:35">
      <c r="B609" s="288">
        <v>20250503</v>
      </c>
      <c r="C609" s="261" t="s">
        <v>62</v>
      </c>
      <c r="D609" s="269">
        <v>1230</v>
      </c>
      <c r="E609" s="261">
        <v>6580</v>
      </c>
      <c r="F609" s="261"/>
      <c r="G609" s="269"/>
      <c r="H609" s="261">
        <v>6579</v>
      </c>
      <c r="I609" s="261"/>
      <c r="J609" s="269"/>
      <c r="K609" s="261">
        <v>-2607</v>
      </c>
      <c r="L609" s="261">
        <v>-2607</v>
      </c>
      <c r="M609" s="269">
        <v>-2606</v>
      </c>
      <c r="N609" s="261" t="s">
        <v>47</v>
      </c>
      <c r="O609" s="269" t="s">
        <v>41</v>
      </c>
      <c r="P609" s="197" t="str">
        <f t="shared" si="27"/>
        <v>NA</v>
      </c>
      <c r="Q609" s="257" t="str">
        <f t="shared" si="28"/>
        <v>NA</v>
      </c>
      <c r="R609" s="272">
        <f t="shared" si="29"/>
        <v>0</v>
      </c>
      <c r="S609" s="264"/>
      <c r="T609" s="260"/>
      <c r="U609" s="280" t="s">
        <v>5</v>
      </c>
      <c r="V609" s="257">
        <v>329</v>
      </c>
      <c r="W609" s="270"/>
      <c r="X609" s="257"/>
      <c r="Y609" s="257"/>
      <c r="Z609" s="270"/>
      <c r="AA609" s="257"/>
      <c r="AB609" s="257"/>
      <c r="AC609" s="270"/>
      <c r="AD609" s="257"/>
      <c r="AE609" s="257"/>
      <c r="AF609" s="270"/>
      <c r="AG609" s="257"/>
      <c r="AH609" s="257"/>
      <c r="AI609" s="270"/>
    </row>
    <row r="610" spans="2:35">
      <c r="B610" s="288">
        <v>20250503</v>
      </c>
      <c r="C610" s="261" t="s">
        <v>62</v>
      </c>
      <c r="D610" s="269">
        <v>1330</v>
      </c>
      <c r="E610" s="261">
        <v>6580</v>
      </c>
      <c r="F610" s="261"/>
      <c r="G610" s="269"/>
      <c r="H610" s="261">
        <v>6579</v>
      </c>
      <c r="I610" s="261"/>
      <c r="J610" s="269"/>
      <c r="K610" s="261">
        <v>-2607</v>
      </c>
      <c r="L610" s="261">
        <v>-2607</v>
      </c>
      <c r="M610" s="269">
        <v>-2606</v>
      </c>
      <c r="N610" s="261" t="s">
        <v>47</v>
      </c>
      <c r="O610" s="269" t="s">
        <v>41</v>
      </c>
      <c r="P610" s="197" t="str">
        <f t="shared" si="27"/>
        <v>NA</v>
      </c>
      <c r="Q610" s="257" t="str">
        <f t="shared" si="28"/>
        <v>NA</v>
      </c>
      <c r="R610" s="272">
        <f t="shared" si="29"/>
        <v>0</v>
      </c>
      <c r="S610" s="264"/>
      <c r="T610" s="260"/>
      <c r="U610" s="280" t="s">
        <v>5</v>
      </c>
      <c r="V610" s="257">
        <v>329</v>
      </c>
      <c r="W610" s="270"/>
      <c r="X610" s="257"/>
      <c r="Y610" s="257"/>
      <c r="Z610" s="270"/>
      <c r="AA610" s="257"/>
      <c r="AB610" s="257"/>
      <c r="AC610" s="270"/>
      <c r="AD610" s="257"/>
      <c r="AE610" s="257"/>
      <c r="AF610" s="270"/>
      <c r="AG610" s="257"/>
      <c r="AH610" s="257"/>
      <c r="AI610" s="270"/>
    </row>
    <row r="611" spans="2:35">
      <c r="B611" s="288">
        <v>20250503</v>
      </c>
      <c r="C611" s="261" t="s">
        <v>62</v>
      </c>
      <c r="D611" s="269">
        <v>1430</v>
      </c>
      <c r="E611" s="261">
        <v>6580</v>
      </c>
      <c r="F611" s="261"/>
      <c r="G611" s="269"/>
      <c r="H611" s="261">
        <v>6579</v>
      </c>
      <c r="I611" s="261"/>
      <c r="J611" s="269"/>
      <c r="K611" s="261">
        <v>-2607</v>
      </c>
      <c r="L611" s="261">
        <v>-2607</v>
      </c>
      <c r="M611" s="269">
        <v>-2606</v>
      </c>
      <c r="N611" s="261" t="s">
        <v>47</v>
      </c>
      <c r="O611" s="269" t="s">
        <v>41</v>
      </c>
      <c r="P611" s="197" t="str">
        <f t="shared" si="27"/>
        <v>NA</v>
      </c>
      <c r="Q611" s="257" t="str">
        <f t="shared" si="28"/>
        <v>NA</v>
      </c>
      <c r="R611" s="272">
        <f t="shared" si="29"/>
        <v>0</v>
      </c>
      <c r="S611" s="264"/>
      <c r="T611" s="260"/>
      <c r="U611" s="280" t="s">
        <v>5</v>
      </c>
      <c r="V611" s="257">
        <v>329</v>
      </c>
      <c r="W611" s="270"/>
      <c r="X611" s="257"/>
      <c r="Y611" s="257"/>
      <c r="Z611" s="270"/>
      <c r="AA611" s="257"/>
      <c r="AB611" s="257"/>
      <c r="AC611" s="270"/>
      <c r="AD611" s="257"/>
      <c r="AE611" s="257"/>
      <c r="AF611" s="270"/>
      <c r="AG611" s="257"/>
      <c r="AH611" s="257"/>
      <c r="AI611" s="270"/>
    </row>
    <row r="612" spans="2:35">
      <c r="B612" s="288">
        <v>20250503</v>
      </c>
      <c r="C612" s="261" t="s">
        <v>62</v>
      </c>
      <c r="D612" s="269">
        <v>1530</v>
      </c>
      <c r="E612" s="261"/>
      <c r="F612" s="261">
        <v>6155</v>
      </c>
      <c r="G612" s="269">
        <v>321</v>
      </c>
      <c r="H612" s="261"/>
      <c r="I612" s="261">
        <v>6154</v>
      </c>
      <c r="J612" s="269">
        <v>321</v>
      </c>
      <c r="K612" s="261">
        <v>-2115</v>
      </c>
      <c r="L612" s="261">
        <v>-2115</v>
      </c>
      <c r="M612" s="269">
        <v>0</v>
      </c>
      <c r="N612" s="261" t="s">
        <v>46</v>
      </c>
      <c r="O612" s="269" t="s">
        <v>41</v>
      </c>
      <c r="P612" s="197">
        <f t="shared" si="27"/>
        <v>1209</v>
      </c>
      <c r="Q612" s="257" t="str">
        <f t="shared" si="28"/>
        <v>NA</v>
      </c>
      <c r="R612" s="272">
        <f t="shared" si="29"/>
        <v>-5512</v>
      </c>
      <c r="S612" s="264"/>
      <c r="T612" s="260"/>
      <c r="U612" s="280" t="s">
        <v>5</v>
      </c>
      <c r="V612" s="257">
        <v>329</v>
      </c>
      <c r="W612" s="270"/>
      <c r="X612" s="257"/>
      <c r="Y612" s="257"/>
      <c r="Z612" s="270"/>
      <c r="AA612" s="257"/>
      <c r="AB612" s="257"/>
      <c r="AC612" s="270"/>
      <c r="AD612" s="257"/>
      <c r="AE612" s="257"/>
      <c r="AF612" s="270"/>
      <c r="AG612" s="257"/>
      <c r="AH612" s="257"/>
      <c r="AI612" s="270"/>
    </row>
    <row r="613" spans="2:35">
      <c r="B613" s="288">
        <v>20250503</v>
      </c>
      <c r="C613" s="261" t="s">
        <v>62</v>
      </c>
      <c r="D613" s="269">
        <v>1630</v>
      </c>
      <c r="E613" s="261"/>
      <c r="F613" s="261">
        <v>6155</v>
      </c>
      <c r="G613" s="269">
        <v>321</v>
      </c>
      <c r="H613" s="261"/>
      <c r="I613" s="261">
        <v>6154</v>
      </c>
      <c r="J613" s="269">
        <v>321</v>
      </c>
      <c r="K613" s="261">
        <v>-2115</v>
      </c>
      <c r="L613" s="261">
        <v>-2115</v>
      </c>
      <c r="M613" s="269">
        <v>0</v>
      </c>
      <c r="N613" s="261" t="s">
        <v>46</v>
      </c>
      <c r="O613" s="269" t="s">
        <v>41</v>
      </c>
      <c r="P613" s="197">
        <f t="shared" si="27"/>
        <v>1309</v>
      </c>
      <c r="Q613" s="257" t="str">
        <f t="shared" si="28"/>
        <v>NA</v>
      </c>
      <c r="R613" s="272">
        <f t="shared" si="29"/>
        <v>-5512</v>
      </c>
      <c r="S613" s="264"/>
      <c r="T613" s="260"/>
      <c r="U613" s="280" t="s">
        <v>5</v>
      </c>
      <c r="V613" s="257">
        <v>397</v>
      </c>
      <c r="W613" s="270"/>
      <c r="X613" s="257"/>
      <c r="Y613" s="257"/>
      <c r="Z613" s="270"/>
      <c r="AA613" s="257"/>
      <c r="AB613" s="257"/>
      <c r="AC613" s="270"/>
      <c r="AD613" s="257"/>
      <c r="AE613" s="257"/>
      <c r="AF613" s="270"/>
      <c r="AG613" s="257"/>
      <c r="AH613" s="257"/>
      <c r="AI613" s="270"/>
    </row>
    <row r="614" spans="2:35">
      <c r="B614" s="288">
        <v>20250503</v>
      </c>
      <c r="C614" s="261" t="s">
        <v>62</v>
      </c>
      <c r="D614" s="269">
        <v>1730</v>
      </c>
      <c r="E614" s="261"/>
      <c r="F614" s="261">
        <v>6155</v>
      </c>
      <c r="G614" s="269">
        <v>321</v>
      </c>
      <c r="H614" s="261"/>
      <c r="I614" s="261">
        <v>6154</v>
      </c>
      <c r="J614" s="269">
        <v>321</v>
      </c>
      <c r="K614" s="261">
        <v>-2115</v>
      </c>
      <c r="L614" s="261">
        <v>-2115</v>
      </c>
      <c r="M614" s="269">
        <v>0</v>
      </c>
      <c r="N614" s="261" t="s">
        <v>46</v>
      </c>
      <c r="O614" s="269" t="s">
        <v>41</v>
      </c>
      <c r="P614" s="197">
        <f t="shared" si="27"/>
        <v>1409</v>
      </c>
      <c r="Q614" s="257" t="str">
        <f t="shared" si="28"/>
        <v>NA</v>
      </c>
      <c r="R614" s="272">
        <f t="shared" si="29"/>
        <v>-5512</v>
      </c>
      <c r="S614" s="264"/>
      <c r="T614" s="260"/>
      <c r="U614" s="280" t="s">
        <v>5</v>
      </c>
      <c r="V614" s="257">
        <v>397</v>
      </c>
      <c r="W614" s="270"/>
      <c r="X614" s="257"/>
      <c r="Y614" s="257"/>
      <c r="Z614" s="270"/>
      <c r="AA614" s="257"/>
      <c r="AB614" s="257"/>
      <c r="AC614" s="270"/>
      <c r="AD614" s="257"/>
      <c r="AE614" s="257"/>
      <c r="AF614" s="270"/>
      <c r="AG614" s="257"/>
      <c r="AH614" s="257"/>
      <c r="AI614" s="270"/>
    </row>
    <row r="615" spans="2:35">
      <c r="B615" s="288">
        <v>20250503</v>
      </c>
      <c r="C615" s="261" t="s">
        <v>62</v>
      </c>
      <c r="D615" s="269">
        <v>1830</v>
      </c>
      <c r="E615" s="261"/>
      <c r="F615" s="261">
        <v>7591</v>
      </c>
      <c r="G615" s="269">
        <v>609</v>
      </c>
      <c r="H615" s="261"/>
      <c r="I615" s="261">
        <v>7591</v>
      </c>
      <c r="J615" s="269">
        <v>609</v>
      </c>
      <c r="K615" s="261">
        <v>-1216</v>
      </c>
      <c r="L615" s="261">
        <v>-1216</v>
      </c>
      <c r="M615" s="269">
        <v>0</v>
      </c>
      <c r="N615" s="261" t="s">
        <v>40</v>
      </c>
      <c r="O615" s="269" t="s">
        <v>41</v>
      </c>
      <c r="P615" s="197">
        <f t="shared" si="27"/>
        <v>1221</v>
      </c>
      <c r="Q615" s="257" t="str">
        <f t="shared" si="28"/>
        <v>NA</v>
      </c>
      <c r="R615" s="272">
        <f t="shared" si="29"/>
        <v>-6373</v>
      </c>
      <c r="S615" s="264"/>
      <c r="T615" s="260"/>
      <c r="U615" s="280" t="s">
        <v>5</v>
      </c>
      <c r="V615" s="257">
        <v>397</v>
      </c>
      <c r="W615" s="270"/>
      <c r="X615" s="257"/>
      <c r="Y615" s="257"/>
      <c r="Z615" s="270"/>
      <c r="AA615" s="257"/>
      <c r="AB615" s="257"/>
      <c r="AC615" s="270"/>
      <c r="AD615" s="257"/>
      <c r="AE615" s="257"/>
      <c r="AF615" s="270"/>
      <c r="AG615" s="257"/>
      <c r="AH615" s="257"/>
      <c r="AI615" s="270"/>
    </row>
    <row r="616" spans="2:35">
      <c r="B616" s="288">
        <v>20250503</v>
      </c>
      <c r="C616" s="261" t="s">
        <v>62</v>
      </c>
      <c r="D616" s="269">
        <v>1930</v>
      </c>
      <c r="E616" s="261"/>
      <c r="F616" s="261">
        <v>7591</v>
      </c>
      <c r="G616" s="269">
        <v>609</v>
      </c>
      <c r="H616" s="261"/>
      <c r="I616" s="261">
        <v>7591</v>
      </c>
      <c r="J616" s="269">
        <v>609</v>
      </c>
      <c r="K616" s="261">
        <v>-1216</v>
      </c>
      <c r="L616" s="261">
        <v>-1216</v>
      </c>
      <c r="M616" s="269">
        <v>0</v>
      </c>
      <c r="N616" s="261" t="s">
        <v>40</v>
      </c>
      <c r="O616" s="269" t="s">
        <v>41</v>
      </c>
      <c r="P616" s="197">
        <f t="shared" si="27"/>
        <v>1321</v>
      </c>
      <c r="Q616" s="257" t="str">
        <f t="shared" si="28"/>
        <v>NA</v>
      </c>
      <c r="R616" s="272">
        <f t="shared" si="29"/>
        <v>-6373</v>
      </c>
      <c r="S616" s="264"/>
      <c r="T616" s="260"/>
      <c r="U616" s="280" t="s">
        <v>5</v>
      </c>
      <c r="V616" s="257">
        <v>404</v>
      </c>
      <c r="W616" s="270"/>
      <c r="X616" s="257"/>
      <c r="Y616" s="257"/>
      <c r="Z616" s="270"/>
      <c r="AA616" s="257"/>
      <c r="AB616" s="257"/>
      <c r="AC616" s="270"/>
      <c r="AD616" s="257"/>
      <c r="AE616" s="257"/>
      <c r="AF616" s="270"/>
      <c r="AG616" s="257"/>
      <c r="AH616" s="257"/>
      <c r="AI616" s="270"/>
    </row>
    <row r="617" spans="2:35">
      <c r="B617" s="288">
        <v>20250503</v>
      </c>
      <c r="C617" s="261" t="s">
        <v>62</v>
      </c>
      <c r="D617" s="269">
        <v>2030</v>
      </c>
      <c r="E617" s="261"/>
      <c r="F617" s="261">
        <v>7591</v>
      </c>
      <c r="G617" s="269">
        <v>609</v>
      </c>
      <c r="H617" s="261"/>
      <c r="I617" s="261">
        <v>7591</v>
      </c>
      <c r="J617" s="269">
        <v>609</v>
      </c>
      <c r="K617" s="261">
        <v>-1216</v>
      </c>
      <c r="L617" s="261">
        <v>-1216</v>
      </c>
      <c r="M617" s="269">
        <v>0</v>
      </c>
      <c r="N617" s="261" t="s">
        <v>40</v>
      </c>
      <c r="O617" s="269" t="s">
        <v>41</v>
      </c>
      <c r="P617" s="197">
        <f t="shared" si="27"/>
        <v>1421</v>
      </c>
      <c r="Q617" s="257" t="str">
        <f t="shared" si="28"/>
        <v>NA</v>
      </c>
      <c r="R617" s="272">
        <f t="shared" si="29"/>
        <v>-6373</v>
      </c>
      <c r="S617" s="264"/>
      <c r="T617" s="260"/>
      <c r="U617" s="280" t="s">
        <v>5</v>
      </c>
      <c r="V617" s="257">
        <v>404</v>
      </c>
      <c r="W617" s="270"/>
      <c r="X617" s="257"/>
      <c r="Y617" s="257"/>
      <c r="Z617" s="270"/>
      <c r="AA617" s="257"/>
      <c r="AB617" s="257"/>
      <c r="AC617" s="270"/>
      <c r="AD617" s="257"/>
      <c r="AE617" s="257"/>
      <c r="AF617" s="270"/>
      <c r="AG617" s="257"/>
      <c r="AH617" s="257"/>
      <c r="AI617" s="270"/>
    </row>
    <row r="618" spans="2:35">
      <c r="B618" s="288">
        <v>20250503</v>
      </c>
      <c r="C618" s="261" t="s">
        <v>62</v>
      </c>
      <c r="D618" s="269">
        <v>2130</v>
      </c>
      <c r="E618" s="261">
        <v>8286</v>
      </c>
      <c r="F618" s="261"/>
      <c r="G618" s="269"/>
      <c r="H618" s="261">
        <v>8285</v>
      </c>
      <c r="I618" s="261"/>
      <c r="J618" s="269"/>
      <c r="K618" s="261">
        <v>-1836</v>
      </c>
      <c r="L618" s="261">
        <v>-1836</v>
      </c>
      <c r="M618" s="269">
        <v>-1835</v>
      </c>
      <c r="N618" s="261" t="s">
        <v>40</v>
      </c>
      <c r="O618" s="269" t="s">
        <v>41</v>
      </c>
      <c r="P618" s="197" t="str">
        <f t="shared" si="27"/>
        <v>NA</v>
      </c>
      <c r="Q618" s="257" t="str">
        <f t="shared" si="28"/>
        <v>NA</v>
      </c>
      <c r="R618" s="272">
        <f t="shared" si="29"/>
        <v>0</v>
      </c>
      <c r="S618" s="264"/>
      <c r="T618" s="260"/>
      <c r="U618" s="280" t="s">
        <v>5</v>
      </c>
      <c r="V618" s="257">
        <v>393</v>
      </c>
      <c r="W618" s="270"/>
      <c r="X618" s="257"/>
      <c r="Y618" s="257"/>
      <c r="Z618" s="270"/>
      <c r="AA618" s="257"/>
      <c r="AB618" s="257"/>
      <c r="AC618" s="270"/>
      <c r="AD618" s="257"/>
      <c r="AE618" s="257"/>
      <c r="AF618" s="270"/>
      <c r="AG618" s="257"/>
      <c r="AH618" s="257"/>
      <c r="AI618" s="270"/>
    </row>
    <row r="619" spans="2:35">
      <c r="B619" s="288">
        <v>20250503</v>
      </c>
      <c r="C619" s="261" t="s">
        <v>62</v>
      </c>
      <c r="D619" s="269">
        <v>2230</v>
      </c>
      <c r="E619" s="261">
        <v>8286</v>
      </c>
      <c r="F619" s="261"/>
      <c r="G619" s="269"/>
      <c r="H619" s="261">
        <v>8285</v>
      </c>
      <c r="I619" s="261"/>
      <c r="J619" s="269"/>
      <c r="K619" s="261">
        <v>-1836</v>
      </c>
      <c r="L619" s="261">
        <v>-1836</v>
      </c>
      <c r="M619" s="269">
        <v>-1835</v>
      </c>
      <c r="N619" s="261" t="s">
        <v>40</v>
      </c>
      <c r="O619" s="269" t="s">
        <v>41</v>
      </c>
      <c r="P619" s="197" t="str">
        <f t="shared" si="27"/>
        <v>NA</v>
      </c>
      <c r="Q619" s="257" t="str">
        <f t="shared" si="28"/>
        <v>NA</v>
      </c>
      <c r="R619" s="272">
        <f t="shared" si="29"/>
        <v>0</v>
      </c>
      <c r="S619" s="264"/>
      <c r="T619" s="260"/>
      <c r="U619" s="280" t="s">
        <v>5</v>
      </c>
      <c r="V619" s="257">
        <v>415</v>
      </c>
      <c r="W619" s="270" t="s">
        <v>42</v>
      </c>
      <c r="X619" s="257"/>
      <c r="Y619" s="257"/>
      <c r="Z619" s="270"/>
      <c r="AA619" s="257"/>
      <c r="AB619" s="257"/>
      <c r="AC619" s="270"/>
      <c r="AD619" s="257"/>
      <c r="AE619" s="257"/>
      <c r="AF619" s="270"/>
      <c r="AG619" s="257"/>
      <c r="AH619" s="257"/>
      <c r="AI619" s="270"/>
    </row>
    <row r="620" spans="2:35">
      <c r="B620" s="288">
        <v>20250503</v>
      </c>
      <c r="C620" s="261" t="s">
        <v>62</v>
      </c>
      <c r="D620" s="269">
        <v>2330</v>
      </c>
      <c r="E620" s="261">
        <v>7686</v>
      </c>
      <c r="F620" s="261"/>
      <c r="G620" s="269"/>
      <c r="H620" s="261">
        <v>7686</v>
      </c>
      <c r="I620" s="261"/>
      <c r="J620" s="269"/>
      <c r="K620" s="261">
        <v>-1217</v>
      </c>
      <c r="L620" s="261">
        <v>-1217</v>
      </c>
      <c r="M620" s="269">
        <v>-1217</v>
      </c>
      <c r="N620" s="261" t="s">
        <v>40</v>
      </c>
      <c r="O620" s="269" t="s">
        <v>41</v>
      </c>
      <c r="P620" s="197" t="str">
        <f t="shared" si="27"/>
        <v>NA</v>
      </c>
      <c r="Q620" s="257" t="str">
        <f t="shared" si="28"/>
        <v>NA</v>
      </c>
      <c r="R620" s="272">
        <f t="shared" si="29"/>
        <v>0</v>
      </c>
      <c r="S620" s="264"/>
      <c r="T620" s="260"/>
      <c r="U620" s="280" t="s">
        <v>5</v>
      </c>
      <c r="V620" s="257">
        <v>415</v>
      </c>
      <c r="W620" s="270" t="s">
        <v>42</v>
      </c>
      <c r="X620" s="257"/>
      <c r="Y620" s="257"/>
      <c r="Z620" s="270"/>
      <c r="AA620" s="257"/>
      <c r="AB620" s="257"/>
      <c r="AC620" s="270"/>
      <c r="AD620" s="257"/>
      <c r="AE620" s="257"/>
      <c r="AF620" s="270"/>
      <c r="AG620" s="257"/>
      <c r="AH620" s="257"/>
      <c r="AI620" s="270"/>
    </row>
    <row r="621" spans="2:35">
      <c r="B621" s="288">
        <v>20250504</v>
      </c>
      <c r="C621" s="261" t="s">
        <v>62</v>
      </c>
      <c r="D621" s="269">
        <v>30</v>
      </c>
      <c r="E621" s="261"/>
      <c r="F621" s="261">
        <v>7902</v>
      </c>
      <c r="G621" s="269">
        <v>730</v>
      </c>
      <c r="H621" s="261"/>
      <c r="I621" s="261">
        <v>7888</v>
      </c>
      <c r="J621" s="269">
        <v>730</v>
      </c>
      <c r="K621" s="261">
        <v>-1420</v>
      </c>
      <c r="L621" s="261">
        <v>-1420</v>
      </c>
      <c r="M621" s="269">
        <v>0</v>
      </c>
      <c r="N621" s="261" t="s">
        <v>40</v>
      </c>
      <c r="O621" s="269" t="s">
        <v>41</v>
      </c>
      <c r="P621" s="197">
        <f t="shared" si="27"/>
        <v>-700</v>
      </c>
      <c r="Q621" s="257" t="str">
        <f t="shared" si="28"/>
        <v>NA</v>
      </c>
      <c r="R621" s="272">
        <f t="shared" si="29"/>
        <v>-6428</v>
      </c>
      <c r="S621" s="264"/>
      <c r="T621" s="260"/>
      <c r="U621" s="280" t="s">
        <v>5</v>
      </c>
      <c r="V621" s="257">
        <v>415</v>
      </c>
      <c r="W621" s="270" t="s">
        <v>42</v>
      </c>
      <c r="X621" s="257"/>
      <c r="Y621" s="257"/>
      <c r="Z621" s="270"/>
      <c r="AA621" s="257"/>
      <c r="AB621" s="257"/>
      <c r="AC621" s="270"/>
      <c r="AD621" s="257"/>
      <c r="AE621" s="257"/>
      <c r="AF621" s="270"/>
      <c r="AG621" s="257"/>
      <c r="AH621" s="257"/>
      <c r="AI621" s="270"/>
    </row>
    <row r="622" spans="2:35">
      <c r="B622" s="288">
        <v>20250504</v>
      </c>
      <c r="C622" s="261" t="s">
        <v>62</v>
      </c>
      <c r="D622" s="269">
        <v>130</v>
      </c>
      <c r="E622" s="261"/>
      <c r="F622" s="261">
        <v>7902</v>
      </c>
      <c r="G622" s="269">
        <v>730</v>
      </c>
      <c r="H622" s="261"/>
      <c r="I622" s="261">
        <v>7888</v>
      </c>
      <c r="J622" s="269">
        <v>730</v>
      </c>
      <c r="K622" s="261">
        <v>-1420</v>
      </c>
      <c r="L622" s="261">
        <v>-1420</v>
      </c>
      <c r="M622" s="269">
        <v>0</v>
      </c>
      <c r="N622" s="261" t="s">
        <v>40</v>
      </c>
      <c r="O622" s="269" t="s">
        <v>41</v>
      </c>
      <c r="P622" s="197">
        <f t="shared" si="27"/>
        <v>-600</v>
      </c>
      <c r="Q622" s="257" t="str">
        <f t="shared" si="28"/>
        <v>NA</v>
      </c>
      <c r="R622" s="272">
        <f t="shared" si="29"/>
        <v>-6428</v>
      </c>
      <c r="S622" s="264"/>
      <c r="T622" s="260"/>
      <c r="U622" s="280" t="s">
        <v>5</v>
      </c>
      <c r="V622" s="257">
        <v>209</v>
      </c>
      <c r="W622" s="270" t="s">
        <v>42</v>
      </c>
      <c r="X622" s="257"/>
      <c r="Y622" s="257"/>
      <c r="Z622" s="270"/>
      <c r="AA622" s="257"/>
      <c r="AB622" s="257"/>
      <c r="AC622" s="270"/>
      <c r="AD622" s="257"/>
      <c r="AE622" s="257"/>
      <c r="AF622" s="270"/>
      <c r="AG622" s="257"/>
      <c r="AH622" s="257"/>
      <c r="AI622" s="270"/>
    </row>
    <row r="623" spans="2:35">
      <c r="B623" s="288">
        <v>20250504</v>
      </c>
      <c r="C623" s="261" t="s">
        <v>62</v>
      </c>
      <c r="D623" s="269">
        <v>230</v>
      </c>
      <c r="E623" s="261"/>
      <c r="F623" s="261">
        <v>7902</v>
      </c>
      <c r="G623" s="269">
        <v>730</v>
      </c>
      <c r="H623" s="261"/>
      <c r="I623" s="261">
        <v>7888</v>
      </c>
      <c r="J623" s="269">
        <v>730</v>
      </c>
      <c r="K623" s="261">
        <v>-1420</v>
      </c>
      <c r="L623" s="261">
        <v>-1420</v>
      </c>
      <c r="M623" s="269">
        <v>0</v>
      </c>
      <c r="N623" s="261" t="s">
        <v>40</v>
      </c>
      <c r="O623" s="269" t="s">
        <v>41</v>
      </c>
      <c r="P623" s="197">
        <f t="shared" si="27"/>
        <v>-500</v>
      </c>
      <c r="Q623" s="257" t="str">
        <f t="shared" si="28"/>
        <v>NA</v>
      </c>
      <c r="R623" s="272">
        <f t="shared" si="29"/>
        <v>-6428</v>
      </c>
      <c r="S623" s="264"/>
      <c r="T623" s="260"/>
      <c r="U623" s="280" t="s">
        <v>5</v>
      </c>
      <c r="V623" s="257">
        <v>209</v>
      </c>
      <c r="W623" s="270" t="s">
        <v>42</v>
      </c>
      <c r="X623" s="257"/>
      <c r="Y623" s="257"/>
      <c r="Z623" s="270"/>
      <c r="AA623" s="257"/>
      <c r="AB623" s="257"/>
      <c r="AC623" s="270"/>
      <c r="AD623" s="257"/>
      <c r="AE623" s="257"/>
      <c r="AF623" s="270"/>
      <c r="AG623" s="257"/>
      <c r="AH623" s="257"/>
      <c r="AI623" s="270"/>
    </row>
    <row r="624" spans="2:35">
      <c r="B624" s="288">
        <v>20250504</v>
      </c>
      <c r="C624" s="261" t="s">
        <v>62</v>
      </c>
      <c r="D624" s="269">
        <v>330</v>
      </c>
      <c r="E624" s="261"/>
      <c r="F624" s="261">
        <v>7738</v>
      </c>
      <c r="G624" s="269">
        <v>967</v>
      </c>
      <c r="H624" s="261"/>
      <c r="I624" s="261">
        <v>7738</v>
      </c>
      <c r="J624" s="269">
        <v>947</v>
      </c>
      <c r="K624" s="261">
        <v>-1117</v>
      </c>
      <c r="L624" s="261">
        <v>-1117</v>
      </c>
      <c r="M624" s="269">
        <v>0</v>
      </c>
      <c r="N624" s="261" t="s">
        <v>40</v>
      </c>
      <c r="O624" s="269" t="s">
        <v>41</v>
      </c>
      <c r="P624" s="197">
        <f t="shared" si="27"/>
        <v>-637</v>
      </c>
      <c r="Q624" s="257" t="str">
        <f t="shared" si="28"/>
        <v>NA</v>
      </c>
      <c r="R624" s="272">
        <f t="shared" si="29"/>
        <v>-5844</v>
      </c>
      <c r="S624" s="264"/>
      <c r="T624" s="260"/>
      <c r="U624" s="280" t="s">
        <v>5</v>
      </c>
      <c r="V624" s="257">
        <v>209</v>
      </c>
      <c r="W624" s="270" t="s">
        <v>42</v>
      </c>
      <c r="X624" s="257"/>
      <c r="Y624" s="257"/>
      <c r="Z624" s="270"/>
      <c r="AA624" s="257"/>
      <c r="AB624" s="257"/>
      <c r="AC624" s="270"/>
      <c r="AD624" s="257"/>
      <c r="AE624" s="257"/>
      <c r="AF624" s="270"/>
      <c r="AG624" s="257"/>
      <c r="AH624" s="257"/>
      <c r="AI624" s="270"/>
    </row>
    <row r="625" spans="2:35">
      <c r="B625" s="288">
        <v>20250504</v>
      </c>
      <c r="C625" s="261" t="s">
        <v>62</v>
      </c>
      <c r="D625" s="269">
        <v>430</v>
      </c>
      <c r="E625" s="261"/>
      <c r="F625" s="261">
        <v>7738</v>
      </c>
      <c r="G625" s="269">
        <v>967</v>
      </c>
      <c r="H625" s="261"/>
      <c r="I625" s="261">
        <v>7738</v>
      </c>
      <c r="J625" s="269">
        <v>947</v>
      </c>
      <c r="K625" s="261">
        <v>-1117</v>
      </c>
      <c r="L625" s="261">
        <v>-1117</v>
      </c>
      <c r="M625" s="269">
        <v>0</v>
      </c>
      <c r="N625" s="261" t="s">
        <v>40</v>
      </c>
      <c r="O625" s="269" t="s">
        <v>41</v>
      </c>
      <c r="P625" s="197">
        <f t="shared" si="27"/>
        <v>-537</v>
      </c>
      <c r="Q625" s="257" t="str">
        <f t="shared" si="28"/>
        <v>NA</v>
      </c>
      <c r="R625" s="272">
        <f t="shared" si="29"/>
        <v>-5844</v>
      </c>
      <c r="S625" s="264"/>
      <c r="T625" s="260"/>
      <c r="U625" s="280" t="s">
        <v>5</v>
      </c>
      <c r="V625" s="257">
        <v>209</v>
      </c>
      <c r="W625" s="270" t="s">
        <v>42</v>
      </c>
      <c r="X625" s="257"/>
      <c r="Y625" s="257"/>
      <c r="Z625" s="270"/>
      <c r="AA625" s="257"/>
      <c r="AB625" s="257"/>
      <c r="AC625" s="270"/>
      <c r="AD625" s="257"/>
      <c r="AE625" s="257"/>
      <c r="AF625" s="270"/>
      <c r="AG625" s="257"/>
      <c r="AH625" s="257"/>
      <c r="AI625" s="270"/>
    </row>
    <row r="626" spans="2:35">
      <c r="B626" s="288">
        <v>20250504</v>
      </c>
      <c r="C626" s="261" t="s">
        <v>62</v>
      </c>
      <c r="D626" s="269">
        <v>530</v>
      </c>
      <c r="E626" s="261"/>
      <c r="F626" s="261">
        <v>7738</v>
      </c>
      <c r="G626" s="269">
        <v>967</v>
      </c>
      <c r="H626" s="261"/>
      <c r="I626" s="261">
        <v>7738</v>
      </c>
      <c r="J626" s="269">
        <v>947</v>
      </c>
      <c r="K626" s="261">
        <v>-1117</v>
      </c>
      <c r="L626" s="261">
        <v>-1117</v>
      </c>
      <c r="M626" s="269">
        <v>0</v>
      </c>
      <c r="N626" s="261" t="s">
        <v>40</v>
      </c>
      <c r="O626" s="269" t="s">
        <v>41</v>
      </c>
      <c r="P626" s="197">
        <f t="shared" si="27"/>
        <v>-437</v>
      </c>
      <c r="Q626" s="257" t="str">
        <f t="shared" si="28"/>
        <v>NA</v>
      </c>
      <c r="R626" s="272">
        <f t="shared" si="29"/>
        <v>-5844</v>
      </c>
      <c r="S626" s="264"/>
      <c r="T626" s="260"/>
      <c r="U626" s="280" t="s">
        <v>5</v>
      </c>
      <c r="V626" s="257">
        <v>415</v>
      </c>
      <c r="W626" s="270" t="s">
        <v>42</v>
      </c>
      <c r="X626" s="257"/>
      <c r="Y626" s="257"/>
      <c r="Z626" s="270"/>
      <c r="AA626" s="257"/>
      <c r="AB626" s="257"/>
      <c r="AC626" s="270"/>
      <c r="AD626" s="257"/>
      <c r="AE626" s="257"/>
      <c r="AF626" s="270"/>
      <c r="AG626" s="257"/>
      <c r="AH626" s="257"/>
      <c r="AI626" s="270"/>
    </row>
    <row r="627" spans="2:35">
      <c r="B627" s="288">
        <v>20250504</v>
      </c>
      <c r="C627" s="261" t="s">
        <v>62</v>
      </c>
      <c r="D627" s="269">
        <v>630</v>
      </c>
      <c r="E627" s="261"/>
      <c r="F627" s="261">
        <v>7738</v>
      </c>
      <c r="G627" s="269">
        <v>967</v>
      </c>
      <c r="H627" s="261"/>
      <c r="I627" s="261">
        <v>7738</v>
      </c>
      <c r="J627" s="269">
        <v>947</v>
      </c>
      <c r="K627" s="261">
        <v>-1117</v>
      </c>
      <c r="L627" s="261">
        <v>-1117</v>
      </c>
      <c r="M627" s="269">
        <v>0</v>
      </c>
      <c r="N627" s="261" t="s">
        <v>40</v>
      </c>
      <c r="O627" s="269" t="s">
        <v>41</v>
      </c>
      <c r="P627" s="197">
        <f t="shared" si="27"/>
        <v>-337</v>
      </c>
      <c r="Q627" s="257" t="str">
        <f t="shared" si="28"/>
        <v>NA</v>
      </c>
      <c r="R627" s="272">
        <f t="shared" si="29"/>
        <v>-5844</v>
      </c>
      <c r="S627" s="264"/>
      <c r="T627" s="260"/>
      <c r="U627" s="280" t="s">
        <v>5</v>
      </c>
      <c r="V627" s="257">
        <v>415</v>
      </c>
      <c r="W627" s="270" t="s">
        <v>42</v>
      </c>
      <c r="X627" s="257"/>
      <c r="Y627" s="257"/>
      <c r="Z627" s="270"/>
      <c r="AA627" s="257"/>
      <c r="AB627" s="257"/>
      <c r="AC627" s="270"/>
      <c r="AD627" s="257"/>
      <c r="AE627" s="257"/>
      <c r="AF627" s="270"/>
      <c r="AG627" s="257"/>
      <c r="AH627" s="257"/>
      <c r="AI627" s="270"/>
    </row>
    <row r="628" spans="2:35">
      <c r="B628" s="288">
        <v>20250504</v>
      </c>
      <c r="C628" s="261" t="s">
        <v>62</v>
      </c>
      <c r="D628" s="269">
        <v>730</v>
      </c>
      <c r="E628" s="261"/>
      <c r="F628" s="261">
        <v>8168</v>
      </c>
      <c r="G628" s="269">
        <v>787</v>
      </c>
      <c r="H628" s="261"/>
      <c r="I628" s="261">
        <v>8141</v>
      </c>
      <c r="J628" s="269">
        <v>787</v>
      </c>
      <c r="K628" s="261">
        <v>-2489</v>
      </c>
      <c r="L628" s="261">
        <v>-2489</v>
      </c>
      <c r="M628" s="269">
        <v>0</v>
      </c>
      <c r="N628" s="261" t="s">
        <v>40</v>
      </c>
      <c r="O628" s="269" t="s">
        <v>41</v>
      </c>
      <c r="P628" s="197">
        <f t="shared" si="27"/>
        <v>-57</v>
      </c>
      <c r="Q628" s="257" t="str">
        <f t="shared" si="28"/>
        <v>NA</v>
      </c>
      <c r="R628" s="272">
        <f t="shared" si="29"/>
        <v>-6567</v>
      </c>
      <c r="S628" s="264"/>
      <c r="T628" s="260"/>
      <c r="U628" s="280" t="s">
        <v>5</v>
      </c>
      <c r="V628" s="257">
        <v>397</v>
      </c>
      <c r="W628" s="270"/>
      <c r="X628" s="257"/>
      <c r="Y628" s="257"/>
      <c r="Z628" s="270"/>
      <c r="AA628" s="257"/>
      <c r="AB628" s="257"/>
      <c r="AC628" s="270"/>
      <c r="AD628" s="257"/>
      <c r="AE628" s="257"/>
      <c r="AF628" s="270"/>
      <c r="AG628" s="257"/>
      <c r="AH628" s="257"/>
      <c r="AI628" s="270"/>
    </row>
    <row r="629" spans="2:35">
      <c r="B629" s="288">
        <v>20250504</v>
      </c>
      <c r="C629" s="261" t="s">
        <v>62</v>
      </c>
      <c r="D629" s="269">
        <v>830</v>
      </c>
      <c r="E629" s="261"/>
      <c r="F629" s="261">
        <v>8168</v>
      </c>
      <c r="G629" s="269">
        <v>787</v>
      </c>
      <c r="H629" s="261"/>
      <c r="I629" s="261">
        <v>8141</v>
      </c>
      <c r="J629" s="269">
        <v>787</v>
      </c>
      <c r="K629" s="261">
        <v>-2489</v>
      </c>
      <c r="L629" s="261">
        <v>-2489</v>
      </c>
      <c r="M629" s="269">
        <v>0</v>
      </c>
      <c r="N629" s="261" t="s">
        <v>40</v>
      </c>
      <c r="O629" s="269" t="s">
        <v>41</v>
      </c>
      <c r="P629" s="197">
        <f t="shared" si="27"/>
        <v>43</v>
      </c>
      <c r="Q629" s="257" t="str">
        <f t="shared" si="28"/>
        <v>NA</v>
      </c>
      <c r="R629" s="272">
        <f t="shared" si="29"/>
        <v>-6567</v>
      </c>
      <c r="S629" s="264"/>
      <c r="T629" s="260"/>
      <c r="U629" s="280" t="s">
        <v>5</v>
      </c>
      <c r="V629" s="257">
        <v>397</v>
      </c>
      <c r="W629" s="270"/>
      <c r="X629" s="257"/>
      <c r="Y629" s="257"/>
      <c r="Z629" s="270"/>
      <c r="AA629" s="257"/>
      <c r="AB629" s="257"/>
      <c r="AC629" s="270"/>
      <c r="AD629" s="257"/>
      <c r="AE629" s="257"/>
      <c r="AF629" s="270"/>
      <c r="AG629" s="257"/>
      <c r="AH629" s="257"/>
      <c r="AI629" s="270"/>
    </row>
    <row r="630" spans="2:35">
      <c r="B630" s="288">
        <v>20250504</v>
      </c>
      <c r="C630" s="261" t="s">
        <v>62</v>
      </c>
      <c r="D630" s="269">
        <v>930</v>
      </c>
      <c r="E630" s="261">
        <v>7770</v>
      </c>
      <c r="F630" s="261"/>
      <c r="G630" s="269"/>
      <c r="H630" s="261">
        <v>7770</v>
      </c>
      <c r="I630" s="261"/>
      <c r="J630" s="269"/>
      <c r="K630" s="261">
        <v>-3922</v>
      </c>
      <c r="L630" s="261">
        <v>-3922</v>
      </c>
      <c r="M630" s="269">
        <v>-3922</v>
      </c>
      <c r="N630" s="261" t="s">
        <v>40</v>
      </c>
      <c r="O630" s="269" t="s">
        <v>41</v>
      </c>
      <c r="P630" s="197" t="str">
        <f t="shared" si="27"/>
        <v>NA</v>
      </c>
      <c r="Q630" s="257" t="str">
        <f t="shared" si="28"/>
        <v>NA</v>
      </c>
      <c r="R630" s="272">
        <f t="shared" si="29"/>
        <v>0</v>
      </c>
      <c r="S630" s="264"/>
      <c r="T630" s="260"/>
      <c r="U630" s="280" t="s">
        <v>5</v>
      </c>
      <c r="V630" s="257">
        <v>397</v>
      </c>
      <c r="W630" s="270"/>
      <c r="X630" s="257"/>
      <c r="Y630" s="257"/>
      <c r="Z630" s="270"/>
      <c r="AA630" s="257"/>
      <c r="AB630" s="257"/>
      <c r="AC630" s="270"/>
      <c r="AD630" s="257"/>
      <c r="AE630" s="257"/>
      <c r="AF630" s="270"/>
      <c r="AG630" s="257"/>
      <c r="AH630" s="257"/>
      <c r="AI630" s="270"/>
    </row>
    <row r="631" spans="2:35">
      <c r="B631" s="288">
        <v>20250504</v>
      </c>
      <c r="C631" s="261" t="s">
        <v>62</v>
      </c>
      <c r="D631" s="269">
        <v>1030</v>
      </c>
      <c r="E631" s="261">
        <v>7770</v>
      </c>
      <c r="F631" s="261"/>
      <c r="G631" s="269"/>
      <c r="H631" s="261">
        <v>7770</v>
      </c>
      <c r="I631" s="261"/>
      <c r="J631" s="269"/>
      <c r="K631" s="261">
        <v>-3922</v>
      </c>
      <c r="L631" s="261">
        <v>-3922</v>
      </c>
      <c r="M631" s="269">
        <v>-3922</v>
      </c>
      <c r="N631" s="261" t="s">
        <v>40</v>
      </c>
      <c r="O631" s="269" t="s">
        <v>41</v>
      </c>
      <c r="P631" s="197" t="str">
        <f t="shared" si="27"/>
        <v>NA</v>
      </c>
      <c r="Q631" s="257" t="str">
        <f t="shared" si="28"/>
        <v>NA</v>
      </c>
      <c r="R631" s="272">
        <f t="shared" si="29"/>
        <v>0</v>
      </c>
      <c r="S631" s="264"/>
      <c r="T631" s="260"/>
      <c r="U631" s="280" t="s">
        <v>5</v>
      </c>
      <c r="V631" s="257">
        <v>371</v>
      </c>
      <c r="W631" s="270"/>
      <c r="X631" s="257"/>
      <c r="Y631" s="257"/>
      <c r="Z631" s="270"/>
      <c r="AA631" s="257"/>
      <c r="AB631" s="257"/>
      <c r="AC631" s="270"/>
      <c r="AD631" s="257"/>
      <c r="AE631" s="257"/>
      <c r="AF631" s="270"/>
      <c r="AG631" s="257"/>
      <c r="AH631" s="257"/>
      <c r="AI631" s="270"/>
    </row>
    <row r="632" spans="2:35">
      <c r="B632" s="288">
        <v>20250504</v>
      </c>
      <c r="C632" s="261" t="s">
        <v>62</v>
      </c>
      <c r="D632" s="269">
        <v>1130</v>
      </c>
      <c r="E632" s="261">
        <v>7770</v>
      </c>
      <c r="F632" s="261"/>
      <c r="G632" s="269"/>
      <c r="H632" s="261">
        <v>7770</v>
      </c>
      <c r="I632" s="261"/>
      <c r="J632" s="269"/>
      <c r="K632" s="261">
        <v>-3922</v>
      </c>
      <c r="L632" s="261">
        <v>-3922</v>
      </c>
      <c r="M632" s="269">
        <v>-3922</v>
      </c>
      <c r="N632" s="261" t="s">
        <v>40</v>
      </c>
      <c r="O632" s="269" t="s">
        <v>41</v>
      </c>
      <c r="P632" s="197" t="str">
        <f t="shared" si="27"/>
        <v>NA</v>
      </c>
      <c r="Q632" s="257" t="str">
        <f t="shared" si="28"/>
        <v>NA</v>
      </c>
      <c r="R632" s="272">
        <f t="shared" si="29"/>
        <v>0</v>
      </c>
      <c r="S632" s="264"/>
      <c r="T632" s="260"/>
      <c r="U632" s="280" t="s">
        <v>5</v>
      </c>
      <c r="V632" s="257">
        <v>371</v>
      </c>
      <c r="W632" s="270"/>
      <c r="X632" s="257"/>
      <c r="Y632" s="257"/>
      <c r="Z632" s="270"/>
      <c r="AA632" s="257"/>
      <c r="AB632" s="257"/>
      <c r="AC632" s="270"/>
      <c r="AD632" s="257"/>
      <c r="AE632" s="257"/>
      <c r="AF632" s="270"/>
      <c r="AG632" s="257"/>
      <c r="AH632" s="257"/>
      <c r="AI632" s="270"/>
    </row>
    <row r="633" spans="2:35">
      <c r="B633" s="288">
        <v>20250504</v>
      </c>
      <c r="C633" s="261" t="s">
        <v>62</v>
      </c>
      <c r="D633" s="269">
        <v>1230</v>
      </c>
      <c r="E633" s="261">
        <v>7218</v>
      </c>
      <c r="F633" s="261"/>
      <c r="G633" s="269"/>
      <c r="H633" s="261">
        <v>7218</v>
      </c>
      <c r="I633" s="261"/>
      <c r="J633" s="269"/>
      <c r="K633" s="261">
        <v>-3321</v>
      </c>
      <c r="L633" s="261">
        <v>-3321</v>
      </c>
      <c r="M633" s="269">
        <v>-3321</v>
      </c>
      <c r="N633" s="261" t="s">
        <v>40</v>
      </c>
      <c r="O633" s="269" t="s">
        <v>41</v>
      </c>
      <c r="P633" s="197" t="str">
        <f t="shared" si="27"/>
        <v>NA</v>
      </c>
      <c r="Q633" s="257" t="str">
        <f t="shared" si="28"/>
        <v>NA</v>
      </c>
      <c r="R633" s="272">
        <f t="shared" si="29"/>
        <v>0</v>
      </c>
      <c r="S633" s="264"/>
      <c r="T633" s="260"/>
      <c r="U633" s="280" t="s">
        <v>5</v>
      </c>
      <c r="V633" s="257">
        <v>371</v>
      </c>
      <c r="W633" s="270"/>
      <c r="X633" s="257"/>
      <c r="Y633" s="257"/>
      <c r="Z633" s="270"/>
      <c r="AA633" s="257"/>
      <c r="AB633" s="257"/>
      <c r="AC633" s="270"/>
      <c r="AD633" s="257"/>
      <c r="AE633" s="257"/>
      <c r="AF633" s="270"/>
      <c r="AG633" s="257"/>
      <c r="AH633" s="257"/>
      <c r="AI633" s="270"/>
    </row>
    <row r="634" spans="2:35">
      <c r="B634" s="288">
        <v>20250504</v>
      </c>
      <c r="C634" s="261" t="s">
        <v>62</v>
      </c>
      <c r="D634" s="269">
        <v>1330</v>
      </c>
      <c r="E634" s="261">
        <v>7218</v>
      </c>
      <c r="F634" s="261"/>
      <c r="G634" s="269"/>
      <c r="H634" s="261">
        <v>7218</v>
      </c>
      <c r="I634" s="261"/>
      <c r="J634" s="269"/>
      <c r="K634" s="261">
        <v>-3321</v>
      </c>
      <c r="L634" s="261">
        <v>-3321</v>
      </c>
      <c r="M634" s="269">
        <v>-3321</v>
      </c>
      <c r="N634" s="261" t="s">
        <v>40</v>
      </c>
      <c r="O634" s="269" t="s">
        <v>41</v>
      </c>
      <c r="P634" s="197" t="str">
        <f t="shared" si="27"/>
        <v>NA</v>
      </c>
      <c r="Q634" s="257" t="str">
        <f t="shared" si="28"/>
        <v>NA</v>
      </c>
      <c r="R634" s="272">
        <f t="shared" si="29"/>
        <v>0</v>
      </c>
      <c r="S634" s="264"/>
      <c r="T634" s="260"/>
      <c r="U634" s="280" t="s">
        <v>5</v>
      </c>
      <c r="V634" s="257">
        <v>212</v>
      </c>
      <c r="W634" s="270" t="s">
        <v>42</v>
      </c>
      <c r="X634" s="257"/>
      <c r="Y634" s="257"/>
      <c r="Z634" s="270"/>
      <c r="AA634" s="257"/>
      <c r="AB634" s="257"/>
      <c r="AC634" s="270"/>
      <c r="AD634" s="257"/>
      <c r="AE634" s="257"/>
      <c r="AF634" s="270"/>
      <c r="AG634" s="257"/>
      <c r="AH634" s="257"/>
      <c r="AI634" s="270"/>
    </row>
    <row r="635" spans="2:35">
      <c r="B635" s="288">
        <v>20250504</v>
      </c>
      <c r="C635" s="261" t="s">
        <v>62</v>
      </c>
      <c r="D635" s="269">
        <v>1430</v>
      </c>
      <c r="E635" s="261">
        <v>7218</v>
      </c>
      <c r="F635" s="261"/>
      <c r="G635" s="269"/>
      <c r="H635" s="261">
        <v>7218</v>
      </c>
      <c r="I635" s="261"/>
      <c r="J635" s="269"/>
      <c r="K635" s="261">
        <v>-3321</v>
      </c>
      <c r="L635" s="261">
        <v>-3321</v>
      </c>
      <c r="M635" s="269">
        <v>-3321</v>
      </c>
      <c r="N635" s="261" t="s">
        <v>40</v>
      </c>
      <c r="O635" s="269" t="s">
        <v>41</v>
      </c>
      <c r="P635" s="197" t="str">
        <f t="shared" si="27"/>
        <v>NA</v>
      </c>
      <c r="Q635" s="257" t="str">
        <f t="shared" si="28"/>
        <v>NA</v>
      </c>
      <c r="R635" s="272">
        <f t="shared" si="29"/>
        <v>0</v>
      </c>
      <c r="S635" s="264"/>
      <c r="T635" s="260"/>
      <c r="U635" s="280" t="s">
        <v>5</v>
      </c>
      <c r="V635" s="257">
        <v>212</v>
      </c>
      <c r="W635" s="270" t="s">
        <v>42</v>
      </c>
      <c r="X635" s="257"/>
      <c r="Y635" s="257"/>
      <c r="Z635" s="270"/>
      <c r="AA635" s="257"/>
      <c r="AB635" s="257"/>
      <c r="AC635" s="270"/>
      <c r="AD635" s="257"/>
      <c r="AE635" s="257"/>
      <c r="AF635" s="270"/>
      <c r="AG635" s="257"/>
      <c r="AH635" s="257"/>
      <c r="AI635" s="270"/>
    </row>
    <row r="636" spans="2:35">
      <c r="B636" s="288">
        <v>20250504</v>
      </c>
      <c r="C636" s="261" t="s">
        <v>62</v>
      </c>
      <c r="D636" s="269">
        <v>1530</v>
      </c>
      <c r="E636" s="261"/>
      <c r="F636" s="261">
        <v>7823</v>
      </c>
      <c r="G636" s="269">
        <v>959</v>
      </c>
      <c r="H636" s="261"/>
      <c r="I636" s="261">
        <v>7823</v>
      </c>
      <c r="J636" s="269">
        <v>940</v>
      </c>
      <c r="K636" s="261">
        <v>-4266</v>
      </c>
      <c r="L636" s="261">
        <v>-4266</v>
      </c>
      <c r="M636" s="269">
        <v>0</v>
      </c>
      <c r="N636" s="261" t="s">
        <v>40</v>
      </c>
      <c r="O636" s="269" t="s">
        <v>41</v>
      </c>
      <c r="P636" s="197">
        <f t="shared" si="27"/>
        <v>571</v>
      </c>
      <c r="Q636" s="257" t="str">
        <f t="shared" si="28"/>
        <v>NA</v>
      </c>
      <c r="R636" s="272">
        <f t="shared" si="29"/>
        <v>-5943</v>
      </c>
      <c r="S636" s="264"/>
      <c r="T636" s="260"/>
      <c r="U636" s="280" t="s">
        <v>5</v>
      </c>
      <c r="V636" s="257">
        <v>212</v>
      </c>
      <c r="W636" s="270" t="s">
        <v>42</v>
      </c>
      <c r="X636" s="257"/>
      <c r="Y636" s="257"/>
      <c r="Z636" s="270"/>
      <c r="AA636" s="257"/>
      <c r="AB636" s="257"/>
      <c r="AC636" s="270"/>
      <c r="AD636" s="257"/>
      <c r="AE636" s="257"/>
      <c r="AF636" s="270"/>
      <c r="AG636" s="257"/>
      <c r="AH636" s="257"/>
      <c r="AI636" s="270"/>
    </row>
    <row r="637" spans="2:35">
      <c r="B637" s="288">
        <v>20250504</v>
      </c>
      <c r="C637" s="261" t="s">
        <v>62</v>
      </c>
      <c r="D637" s="269">
        <v>1630</v>
      </c>
      <c r="E637" s="261"/>
      <c r="F637" s="261">
        <v>7823</v>
      </c>
      <c r="G637" s="269">
        <v>959</v>
      </c>
      <c r="H637" s="261"/>
      <c r="I637" s="261">
        <v>7823</v>
      </c>
      <c r="J637" s="269">
        <v>940</v>
      </c>
      <c r="K637" s="261">
        <v>-4266</v>
      </c>
      <c r="L637" s="261">
        <v>-4266</v>
      </c>
      <c r="M637" s="269">
        <v>0</v>
      </c>
      <c r="N637" s="261" t="s">
        <v>40</v>
      </c>
      <c r="O637" s="269" t="s">
        <v>41</v>
      </c>
      <c r="P637" s="195">
        <f t="shared" si="27"/>
        <v>671</v>
      </c>
      <c r="Q637" s="257" t="str">
        <f t="shared" si="28"/>
        <v>NA</v>
      </c>
      <c r="R637" s="272">
        <f t="shared" si="29"/>
        <v>-5943</v>
      </c>
      <c r="S637" s="264"/>
      <c r="T637" s="260"/>
      <c r="U637" s="280" t="s">
        <v>5</v>
      </c>
      <c r="V637" s="257">
        <v>415</v>
      </c>
      <c r="W637" s="270" t="s">
        <v>42</v>
      </c>
      <c r="X637" s="257"/>
      <c r="Y637" s="257"/>
      <c r="Z637" s="270"/>
      <c r="AA637" s="257"/>
      <c r="AB637" s="258"/>
      <c r="AC637" s="270"/>
      <c r="AD637" s="257"/>
      <c r="AE637" s="257"/>
      <c r="AF637" s="270"/>
      <c r="AG637" s="257"/>
      <c r="AH637" s="257"/>
      <c r="AI637" s="270"/>
    </row>
    <row r="638" spans="2:35">
      <c r="B638" s="288">
        <v>20250504</v>
      </c>
      <c r="C638" s="261" t="s">
        <v>62</v>
      </c>
      <c r="D638" s="269">
        <v>1730</v>
      </c>
      <c r="E638" s="261"/>
      <c r="F638" s="261">
        <v>7823</v>
      </c>
      <c r="G638" s="269">
        <v>959</v>
      </c>
      <c r="H638" s="261"/>
      <c r="I638" s="261">
        <v>7823</v>
      </c>
      <c r="J638" s="269">
        <v>940</v>
      </c>
      <c r="K638" s="261">
        <v>-4266</v>
      </c>
      <c r="L638" s="261">
        <v>-4266</v>
      </c>
      <c r="M638" s="269">
        <v>0</v>
      </c>
      <c r="N638" s="261" t="s">
        <v>40</v>
      </c>
      <c r="O638" s="269" t="s">
        <v>41</v>
      </c>
      <c r="P638" s="197">
        <f t="shared" si="27"/>
        <v>771</v>
      </c>
      <c r="Q638" s="257" t="str">
        <f t="shared" si="28"/>
        <v>NA</v>
      </c>
      <c r="R638" s="272">
        <f t="shared" si="29"/>
        <v>-5943</v>
      </c>
      <c r="S638" s="264"/>
      <c r="T638" s="260"/>
      <c r="U638" s="280" t="s">
        <v>5</v>
      </c>
      <c r="V638" s="257">
        <v>415</v>
      </c>
      <c r="W638" s="270" t="s">
        <v>42</v>
      </c>
      <c r="X638" s="257"/>
      <c r="Y638" s="257"/>
      <c r="Z638" s="270"/>
      <c r="AA638" s="257"/>
      <c r="AB638" s="258"/>
      <c r="AC638" s="270"/>
      <c r="AD638" s="257"/>
      <c r="AE638" s="257"/>
      <c r="AF638" s="270"/>
      <c r="AG638" s="257"/>
      <c r="AH638" s="257"/>
      <c r="AI638" s="270"/>
    </row>
    <row r="639" spans="2:35">
      <c r="B639" s="288">
        <v>20250504</v>
      </c>
      <c r="C639" s="261" t="s">
        <v>62</v>
      </c>
      <c r="D639" s="269">
        <v>1830</v>
      </c>
      <c r="E639" s="261"/>
      <c r="F639" s="261">
        <v>7881</v>
      </c>
      <c r="G639" s="269">
        <v>718</v>
      </c>
      <c r="H639" s="261"/>
      <c r="I639" s="261">
        <v>7868</v>
      </c>
      <c r="J639" s="269">
        <v>718</v>
      </c>
      <c r="K639" s="261">
        <v>-1611</v>
      </c>
      <c r="L639" s="261">
        <v>-1611</v>
      </c>
      <c r="M639" s="269">
        <v>0</v>
      </c>
      <c r="N639" s="261" t="s">
        <v>40</v>
      </c>
      <c r="O639" s="269" t="s">
        <v>41</v>
      </c>
      <c r="P639" s="197">
        <f t="shared" si="27"/>
        <v>1112</v>
      </c>
      <c r="Q639" s="257" t="str">
        <f t="shared" si="28"/>
        <v>NA</v>
      </c>
      <c r="R639" s="272">
        <f t="shared" si="29"/>
        <v>-6432</v>
      </c>
      <c r="S639" s="264"/>
      <c r="T639" s="260"/>
      <c r="U639" s="280" t="s">
        <v>5</v>
      </c>
      <c r="V639" s="257">
        <v>415</v>
      </c>
      <c r="W639" s="270" t="s">
        <v>42</v>
      </c>
      <c r="X639" s="257"/>
      <c r="Y639" s="257"/>
      <c r="Z639" s="270"/>
      <c r="AA639" s="257"/>
      <c r="AB639" s="258"/>
      <c r="AC639" s="270"/>
      <c r="AD639" s="257"/>
      <c r="AE639" s="257"/>
      <c r="AF639" s="270"/>
      <c r="AG639" s="257"/>
      <c r="AH639" s="257"/>
      <c r="AI639" s="270"/>
    </row>
    <row r="640" spans="2:35">
      <c r="B640" s="288">
        <v>20250504</v>
      </c>
      <c r="C640" s="261" t="s">
        <v>62</v>
      </c>
      <c r="D640" s="269">
        <v>1930</v>
      </c>
      <c r="E640" s="261"/>
      <c r="F640" s="261">
        <v>7881</v>
      </c>
      <c r="G640" s="269">
        <v>718</v>
      </c>
      <c r="H640" s="261"/>
      <c r="I640" s="261">
        <v>7868</v>
      </c>
      <c r="J640" s="269">
        <v>718</v>
      </c>
      <c r="K640" s="261">
        <v>-1611</v>
      </c>
      <c r="L640" s="261">
        <v>-1611</v>
      </c>
      <c r="M640" s="269">
        <v>0</v>
      </c>
      <c r="N640" s="261" t="s">
        <v>40</v>
      </c>
      <c r="O640" s="269" t="s">
        <v>41</v>
      </c>
      <c r="P640" s="197">
        <f t="shared" si="27"/>
        <v>1212</v>
      </c>
      <c r="Q640" s="257" t="str">
        <f t="shared" si="28"/>
        <v>NA</v>
      </c>
      <c r="R640" s="272">
        <f t="shared" si="29"/>
        <v>-6432</v>
      </c>
      <c r="S640" s="264"/>
      <c r="T640" s="260"/>
      <c r="U640" s="280" t="s">
        <v>5</v>
      </c>
      <c r="V640" s="257">
        <v>415</v>
      </c>
      <c r="W640" s="270" t="s">
        <v>42</v>
      </c>
      <c r="X640" s="257"/>
      <c r="Y640" s="257"/>
      <c r="Z640" s="270"/>
      <c r="AA640" s="257"/>
      <c r="AB640" s="258"/>
      <c r="AC640" s="270"/>
      <c r="AD640" s="257"/>
      <c r="AE640" s="257"/>
      <c r="AF640" s="270"/>
      <c r="AG640" s="257"/>
      <c r="AH640" s="257"/>
      <c r="AI640" s="270"/>
    </row>
    <row r="641" spans="2:35">
      <c r="B641" s="288">
        <v>20250504</v>
      </c>
      <c r="C641" s="261" t="s">
        <v>62</v>
      </c>
      <c r="D641" s="269">
        <v>2030</v>
      </c>
      <c r="E641" s="261"/>
      <c r="F641" s="261">
        <v>7881</v>
      </c>
      <c r="G641" s="269">
        <v>718</v>
      </c>
      <c r="H641" s="261"/>
      <c r="I641" s="261">
        <v>7868</v>
      </c>
      <c r="J641" s="269">
        <v>718</v>
      </c>
      <c r="K641" s="261">
        <v>-1611</v>
      </c>
      <c r="L641" s="261">
        <v>-1611</v>
      </c>
      <c r="M641" s="269">
        <v>0</v>
      </c>
      <c r="N641" s="261" t="s">
        <v>40</v>
      </c>
      <c r="O641" s="269" t="s">
        <v>41</v>
      </c>
      <c r="P641" s="197">
        <f t="shared" si="27"/>
        <v>1312</v>
      </c>
      <c r="Q641" s="257" t="str">
        <f t="shared" si="28"/>
        <v>NA</v>
      </c>
      <c r="R641" s="272">
        <f t="shared" si="29"/>
        <v>-6432</v>
      </c>
      <c r="S641" s="264"/>
      <c r="T641" s="260"/>
      <c r="U641" s="280" t="s">
        <v>5</v>
      </c>
      <c r="V641" s="257">
        <v>415</v>
      </c>
      <c r="W641" s="270" t="s">
        <v>42</v>
      </c>
      <c r="X641" s="257"/>
      <c r="Y641" s="257"/>
      <c r="Z641" s="270"/>
      <c r="AA641" s="257"/>
      <c r="AB641" s="258"/>
      <c r="AC641" s="270"/>
      <c r="AD641" s="257"/>
      <c r="AE641" s="257"/>
      <c r="AF641" s="270"/>
      <c r="AG641" s="257"/>
      <c r="AH641" s="257"/>
      <c r="AI641" s="270"/>
    </row>
    <row r="642" spans="2:35">
      <c r="B642" s="288">
        <v>20250504</v>
      </c>
      <c r="C642" s="261" t="s">
        <v>62</v>
      </c>
      <c r="D642" s="269">
        <v>2130</v>
      </c>
      <c r="E642" s="261"/>
      <c r="F642" s="261">
        <v>7700</v>
      </c>
      <c r="G642" s="269">
        <v>718</v>
      </c>
      <c r="H642" s="261"/>
      <c r="I642" s="261">
        <v>7696</v>
      </c>
      <c r="J642" s="269">
        <v>718</v>
      </c>
      <c r="K642" s="261">
        <v>-776</v>
      </c>
      <c r="L642" s="261">
        <v>-776</v>
      </c>
      <c r="M642" s="269">
        <v>0</v>
      </c>
      <c r="N642" s="261" t="s">
        <v>40</v>
      </c>
      <c r="O642" s="269" t="s">
        <v>41</v>
      </c>
      <c r="P642" s="197">
        <f t="shared" si="27"/>
        <v>1412</v>
      </c>
      <c r="Q642" s="257" t="str">
        <f t="shared" si="28"/>
        <v>NA</v>
      </c>
      <c r="R642" s="272">
        <f t="shared" si="29"/>
        <v>-6260</v>
      </c>
      <c r="S642" s="264"/>
      <c r="T642" s="260"/>
      <c r="U642" s="280" t="s">
        <v>5</v>
      </c>
      <c r="V642" s="257">
        <v>415</v>
      </c>
      <c r="W642" s="270" t="s">
        <v>42</v>
      </c>
      <c r="X642" s="257"/>
      <c r="Y642" s="257"/>
      <c r="Z642" s="270"/>
      <c r="AA642" s="257"/>
      <c r="AB642" s="258"/>
      <c r="AC642" s="270"/>
      <c r="AD642" s="257"/>
      <c r="AE642" s="257"/>
      <c r="AF642" s="270"/>
      <c r="AG642" s="257"/>
      <c r="AH642" s="257"/>
      <c r="AI642" s="270"/>
    </row>
    <row r="643" spans="2:35">
      <c r="B643" s="288">
        <v>20250504</v>
      </c>
      <c r="C643" s="261" t="s">
        <v>62</v>
      </c>
      <c r="D643" s="269">
        <v>2230</v>
      </c>
      <c r="E643" s="261"/>
      <c r="F643" s="261">
        <v>7700</v>
      </c>
      <c r="G643" s="269">
        <v>718</v>
      </c>
      <c r="H643" s="261"/>
      <c r="I643" s="261">
        <v>7696</v>
      </c>
      <c r="J643" s="269">
        <v>718</v>
      </c>
      <c r="K643" s="261">
        <v>-776</v>
      </c>
      <c r="L643" s="261">
        <v>-776</v>
      </c>
      <c r="M643" s="269">
        <v>0</v>
      </c>
      <c r="N643" s="261" t="s">
        <v>40</v>
      </c>
      <c r="O643" s="269" t="s">
        <v>41</v>
      </c>
      <c r="P643" s="197">
        <f t="shared" si="27"/>
        <v>1512</v>
      </c>
      <c r="Q643" s="257" t="str">
        <f t="shared" si="28"/>
        <v>NA</v>
      </c>
      <c r="R643" s="272">
        <f t="shared" si="29"/>
        <v>-6260</v>
      </c>
      <c r="S643" s="264"/>
      <c r="T643" s="260"/>
      <c r="U643" s="280" t="s">
        <v>5</v>
      </c>
      <c r="V643" s="257">
        <v>185</v>
      </c>
      <c r="W643" s="270"/>
      <c r="X643" s="257"/>
      <c r="Y643" s="257"/>
      <c r="Z643" s="270"/>
      <c r="AA643" s="257" t="s">
        <v>7</v>
      </c>
      <c r="AB643" s="258">
        <v>3447</v>
      </c>
      <c r="AC643" s="270" t="s">
        <v>49</v>
      </c>
      <c r="AD643" s="257"/>
      <c r="AE643" s="257"/>
      <c r="AF643" s="270"/>
      <c r="AG643" s="257"/>
      <c r="AH643" s="257"/>
      <c r="AI643" s="270"/>
    </row>
    <row r="644" spans="2:35">
      <c r="B644" s="288">
        <v>20250504</v>
      </c>
      <c r="C644" s="261" t="s">
        <v>62</v>
      </c>
      <c r="D644" s="269">
        <v>2330</v>
      </c>
      <c r="E644" s="261"/>
      <c r="F644" s="261">
        <v>7700</v>
      </c>
      <c r="G644" s="269">
        <v>718</v>
      </c>
      <c r="H644" s="261"/>
      <c r="I644" s="261">
        <v>7696</v>
      </c>
      <c r="J644" s="269">
        <v>718</v>
      </c>
      <c r="K644" s="261">
        <v>-776</v>
      </c>
      <c r="L644" s="261">
        <v>-776</v>
      </c>
      <c r="M644" s="269">
        <v>0</v>
      </c>
      <c r="N644" s="261" t="s">
        <v>40</v>
      </c>
      <c r="O644" s="269" t="s">
        <v>41</v>
      </c>
      <c r="P644" s="197">
        <f t="shared" si="27"/>
        <v>1612</v>
      </c>
      <c r="Q644" s="257" t="str">
        <f t="shared" si="28"/>
        <v>NA</v>
      </c>
      <c r="R644" s="272">
        <f t="shared" si="29"/>
        <v>-6260</v>
      </c>
      <c r="S644" s="264"/>
      <c r="T644" s="260"/>
      <c r="U644" s="280" t="s">
        <v>5</v>
      </c>
      <c r="V644" s="257">
        <v>185</v>
      </c>
      <c r="W644" s="270"/>
      <c r="X644" s="257"/>
      <c r="Y644" s="257"/>
      <c r="Z644" s="270"/>
      <c r="AA644" s="257" t="s">
        <v>7</v>
      </c>
      <c r="AB644" s="258">
        <v>3447</v>
      </c>
      <c r="AC644" s="270" t="s">
        <v>49</v>
      </c>
      <c r="AD644" s="257"/>
      <c r="AE644" s="257"/>
      <c r="AF644" s="270"/>
      <c r="AG644" s="257"/>
      <c r="AH644" s="257"/>
      <c r="AI644" s="270"/>
    </row>
    <row r="645" spans="2:35">
      <c r="B645" s="288">
        <v>20250505</v>
      </c>
      <c r="C645" s="261" t="s">
        <v>62</v>
      </c>
      <c r="D645" s="269">
        <v>30</v>
      </c>
      <c r="E645" s="261"/>
      <c r="F645" s="261">
        <v>6915</v>
      </c>
      <c r="G645" s="269">
        <v>863</v>
      </c>
      <c r="H645" s="261"/>
      <c r="I645" s="261">
        <v>6888</v>
      </c>
      <c r="J645" s="269">
        <v>862</v>
      </c>
      <c r="K645" s="261">
        <v>76</v>
      </c>
      <c r="L645" s="261">
        <v>50</v>
      </c>
      <c r="M645" s="269">
        <v>0</v>
      </c>
      <c r="N645" s="261" t="s">
        <v>44</v>
      </c>
      <c r="O645" s="269" t="s">
        <v>41</v>
      </c>
      <c r="P645" s="197">
        <f t="shared" si="27"/>
        <v>-833</v>
      </c>
      <c r="Q645" s="257" t="str">
        <f t="shared" si="28"/>
        <v>NA</v>
      </c>
      <c r="R645" s="272">
        <f t="shared" si="29"/>
        <v>-5164</v>
      </c>
      <c r="S645" s="264"/>
      <c r="T645" s="260"/>
      <c r="U645" s="280" t="s">
        <v>5</v>
      </c>
      <c r="V645" s="257">
        <v>185</v>
      </c>
      <c r="W645" s="270"/>
      <c r="X645" s="257"/>
      <c r="Y645" s="257"/>
      <c r="Z645" s="270"/>
      <c r="AA645" s="257" t="s">
        <v>7</v>
      </c>
      <c r="AB645" s="258">
        <v>3447</v>
      </c>
      <c r="AC645" s="270" t="s">
        <v>49</v>
      </c>
      <c r="AD645" s="257"/>
      <c r="AE645" s="257"/>
      <c r="AF645" s="270"/>
      <c r="AG645" s="257"/>
      <c r="AH645" s="257"/>
      <c r="AI645" s="270"/>
    </row>
    <row r="646" spans="2:35">
      <c r="B646" s="288">
        <v>20250505</v>
      </c>
      <c r="C646" s="261" t="s">
        <v>62</v>
      </c>
      <c r="D646" s="269">
        <v>130</v>
      </c>
      <c r="E646" s="261"/>
      <c r="F646" s="261">
        <v>6915</v>
      </c>
      <c r="G646" s="269">
        <v>863</v>
      </c>
      <c r="H646" s="261"/>
      <c r="I646" s="261">
        <v>6888</v>
      </c>
      <c r="J646" s="269">
        <v>862</v>
      </c>
      <c r="K646" s="261">
        <v>76</v>
      </c>
      <c r="L646" s="261">
        <v>50</v>
      </c>
      <c r="M646" s="269">
        <v>0</v>
      </c>
      <c r="N646" s="261" t="s">
        <v>44</v>
      </c>
      <c r="O646" s="269" t="s">
        <v>41</v>
      </c>
      <c r="P646" s="197">
        <f t="shared" si="27"/>
        <v>-733</v>
      </c>
      <c r="Q646" s="257" t="str">
        <f t="shared" si="28"/>
        <v>NA</v>
      </c>
      <c r="R646" s="272">
        <f t="shared" si="29"/>
        <v>-5164</v>
      </c>
      <c r="S646" s="264"/>
      <c r="T646" s="260"/>
      <c r="U646" s="280" t="s">
        <v>5</v>
      </c>
      <c r="V646" s="257">
        <v>190</v>
      </c>
      <c r="W646" s="270" t="s">
        <v>42</v>
      </c>
      <c r="X646" s="257"/>
      <c r="Y646" s="257"/>
      <c r="Z646" s="270"/>
      <c r="AA646" s="257"/>
      <c r="AB646" s="258"/>
      <c r="AC646" s="270"/>
      <c r="AD646" s="257"/>
      <c r="AE646" s="257"/>
      <c r="AF646" s="270"/>
      <c r="AG646" s="257"/>
      <c r="AH646" s="257"/>
      <c r="AI646" s="270"/>
    </row>
    <row r="647" spans="2:35">
      <c r="B647" s="288">
        <v>20250505</v>
      </c>
      <c r="C647" s="261" t="s">
        <v>62</v>
      </c>
      <c r="D647" s="269">
        <v>230</v>
      </c>
      <c r="E647" s="261"/>
      <c r="F647" s="261">
        <v>6915</v>
      </c>
      <c r="G647" s="269">
        <v>863</v>
      </c>
      <c r="H647" s="261"/>
      <c r="I647" s="261">
        <v>6888</v>
      </c>
      <c r="J647" s="269">
        <v>862</v>
      </c>
      <c r="K647" s="261">
        <v>76</v>
      </c>
      <c r="L647" s="261">
        <v>50</v>
      </c>
      <c r="M647" s="269">
        <v>0</v>
      </c>
      <c r="N647" s="261" t="s">
        <v>44</v>
      </c>
      <c r="O647" s="269" t="s">
        <v>41</v>
      </c>
      <c r="P647" s="197">
        <f t="shared" si="27"/>
        <v>-633</v>
      </c>
      <c r="Q647" s="257" t="str">
        <f t="shared" si="28"/>
        <v>NA</v>
      </c>
      <c r="R647" s="272">
        <f t="shared" si="29"/>
        <v>-5164</v>
      </c>
      <c r="S647" s="264"/>
      <c r="T647" s="260"/>
      <c r="U647" s="280" t="s">
        <v>5</v>
      </c>
      <c r="V647" s="257">
        <v>190</v>
      </c>
      <c r="W647" s="270" t="s">
        <v>42</v>
      </c>
      <c r="X647" s="257"/>
      <c r="Y647" s="257"/>
      <c r="Z647" s="270"/>
      <c r="AA647" s="257"/>
      <c r="AB647" s="258"/>
      <c r="AC647" s="270"/>
      <c r="AD647" s="257"/>
      <c r="AE647" s="257"/>
      <c r="AF647" s="270"/>
      <c r="AG647" s="257"/>
      <c r="AH647" s="257"/>
      <c r="AI647" s="270"/>
    </row>
    <row r="648" spans="2:35">
      <c r="B648" s="288">
        <v>20250505</v>
      </c>
      <c r="C648" s="261" t="s">
        <v>62</v>
      </c>
      <c r="D648" s="269">
        <v>330</v>
      </c>
      <c r="E648" s="261"/>
      <c r="F648" s="261">
        <v>7041</v>
      </c>
      <c r="G648" s="269">
        <v>954</v>
      </c>
      <c r="H648" s="261"/>
      <c r="I648" s="261">
        <v>7041</v>
      </c>
      <c r="J648" s="269">
        <v>936</v>
      </c>
      <c r="K648" s="261">
        <v>-1383</v>
      </c>
      <c r="L648" s="261">
        <v>-1383</v>
      </c>
      <c r="M648" s="269">
        <v>0</v>
      </c>
      <c r="N648" s="261" t="s">
        <v>40</v>
      </c>
      <c r="O648" s="269" t="s">
        <v>41</v>
      </c>
      <c r="P648" s="197">
        <f t="shared" si="27"/>
        <v>-624</v>
      </c>
      <c r="Q648" s="257" t="str">
        <f t="shared" si="28"/>
        <v>NA</v>
      </c>
      <c r="R648" s="272">
        <f t="shared" si="29"/>
        <v>-5169</v>
      </c>
      <c r="S648" s="264"/>
      <c r="T648" s="260"/>
      <c r="U648" s="280" t="s">
        <v>5</v>
      </c>
      <c r="V648" s="257">
        <v>190</v>
      </c>
      <c r="W648" s="270" t="s">
        <v>42</v>
      </c>
      <c r="X648" s="257"/>
      <c r="Y648" s="257"/>
      <c r="Z648" s="270"/>
      <c r="AA648" s="257"/>
      <c r="AB648" s="258"/>
      <c r="AC648" s="270"/>
      <c r="AD648" s="257"/>
      <c r="AE648" s="257"/>
      <c r="AF648" s="270"/>
      <c r="AG648" s="257"/>
      <c r="AH648" s="257"/>
      <c r="AI648" s="270"/>
    </row>
    <row r="649" spans="2:35">
      <c r="B649" s="288">
        <v>20250505</v>
      </c>
      <c r="C649" s="261" t="s">
        <v>62</v>
      </c>
      <c r="D649" s="269">
        <v>430</v>
      </c>
      <c r="E649" s="261"/>
      <c r="F649" s="261">
        <v>7041</v>
      </c>
      <c r="G649" s="269">
        <v>954</v>
      </c>
      <c r="H649" s="261"/>
      <c r="I649" s="261">
        <v>7041</v>
      </c>
      <c r="J649" s="269">
        <v>936</v>
      </c>
      <c r="K649" s="261">
        <v>-1383</v>
      </c>
      <c r="L649" s="261">
        <v>-1383</v>
      </c>
      <c r="M649" s="269">
        <v>0</v>
      </c>
      <c r="N649" s="261" t="s">
        <v>40</v>
      </c>
      <c r="O649" s="269" t="s">
        <v>41</v>
      </c>
      <c r="P649" s="197">
        <f t="shared" ref="P649:P712" si="30">IF(AND(ISNUMBER(D649),ISNUMBER(G649),ISBLANK(E649)),D649-G649,"NA")</f>
        <v>-524</v>
      </c>
      <c r="Q649" s="257" t="str">
        <f t="shared" ref="Q649:Q712" si="31">IF(AND(ISNUMBER(O649),ISNUMBER(P649),ISBLANK(B649)),P649+O649,"NA")</f>
        <v>NA</v>
      </c>
      <c r="R649" s="272">
        <f t="shared" ref="R649:R712" si="32">IF(J649&lt;0,0,IF(J649=H649,J649,J649-(I649-J649)))</f>
        <v>-5169</v>
      </c>
      <c r="S649" s="264"/>
      <c r="T649" s="260"/>
      <c r="U649" s="280" t="s">
        <v>5</v>
      </c>
      <c r="V649" s="257">
        <v>190</v>
      </c>
      <c r="W649" s="270" t="s">
        <v>42</v>
      </c>
      <c r="X649" s="257"/>
      <c r="Y649" s="257"/>
      <c r="Z649" s="270"/>
      <c r="AA649" s="257"/>
      <c r="AB649" s="258"/>
      <c r="AC649" s="270"/>
      <c r="AD649" s="257"/>
      <c r="AE649" s="257"/>
      <c r="AF649" s="270"/>
      <c r="AG649" s="257"/>
      <c r="AH649" s="257"/>
      <c r="AI649" s="270"/>
    </row>
    <row r="650" spans="2:35">
      <c r="B650" s="288">
        <v>20250505</v>
      </c>
      <c r="C650" s="261" t="s">
        <v>62</v>
      </c>
      <c r="D650" s="269">
        <v>530</v>
      </c>
      <c r="E650" s="261"/>
      <c r="F650" s="261">
        <v>7041</v>
      </c>
      <c r="G650" s="269">
        <v>954</v>
      </c>
      <c r="H650" s="261"/>
      <c r="I650" s="261">
        <v>7041</v>
      </c>
      <c r="J650" s="269">
        <v>936</v>
      </c>
      <c r="K650" s="261">
        <v>-1383</v>
      </c>
      <c r="L650" s="261">
        <v>-1383</v>
      </c>
      <c r="M650" s="269">
        <v>0</v>
      </c>
      <c r="N650" s="261" t="s">
        <v>40</v>
      </c>
      <c r="O650" s="269" t="s">
        <v>41</v>
      </c>
      <c r="P650" s="197">
        <f t="shared" si="30"/>
        <v>-424</v>
      </c>
      <c r="Q650" s="257" t="str">
        <f t="shared" si="31"/>
        <v>NA</v>
      </c>
      <c r="R650" s="272">
        <f t="shared" si="32"/>
        <v>-5169</v>
      </c>
      <c r="S650" s="264"/>
      <c r="T650" s="260"/>
      <c r="U650" s="280" t="s">
        <v>5</v>
      </c>
      <c r="V650" s="257">
        <v>263</v>
      </c>
      <c r="W650" s="270"/>
      <c r="X650" s="257"/>
      <c r="Y650" s="257"/>
      <c r="Z650" s="270"/>
      <c r="AA650" s="257" t="s">
        <v>7</v>
      </c>
      <c r="AB650" s="258">
        <v>2904</v>
      </c>
      <c r="AC650" s="270" t="s">
        <v>49</v>
      </c>
      <c r="AD650" s="257"/>
      <c r="AE650" s="257"/>
      <c r="AF650" s="270"/>
      <c r="AG650" s="257"/>
      <c r="AH650" s="257"/>
      <c r="AI650" s="270"/>
    </row>
    <row r="651" spans="2:35">
      <c r="B651" s="288">
        <v>20250505</v>
      </c>
      <c r="C651" s="261" t="s">
        <v>62</v>
      </c>
      <c r="D651" s="269">
        <v>630</v>
      </c>
      <c r="E651" s="261"/>
      <c r="F651" s="261">
        <v>7041</v>
      </c>
      <c r="G651" s="269">
        <v>954</v>
      </c>
      <c r="H651" s="261"/>
      <c r="I651" s="261">
        <v>7041</v>
      </c>
      <c r="J651" s="269">
        <v>936</v>
      </c>
      <c r="K651" s="261">
        <v>-1383</v>
      </c>
      <c r="L651" s="261">
        <v>-1383</v>
      </c>
      <c r="M651" s="269">
        <v>0</v>
      </c>
      <c r="N651" s="261" t="s">
        <v>40</v>
      </c>
      <c r="O651" s="269" t="s">
        <v>41</v>
      </c>
      <c r="P651" s="197">
        <f t="shared" si="30"/>
        <v>-324</v>
      </c>
      <c r="Q651" s="257" t="str">
        <f t="shared" si="31"/>
        <v>NA</v>
      </c>
      <c r="R651" s="272">
        <f t="shared" si="32"/>
        <v>-5169</v>
      </c>
      <c r="S651" s="264"/>
      <c r="T651" s="260"/>
      <c r="U651" s="280" t="s">
        <v>5</v>
      </c>
      <c r="V651" s="257">
        <v>260</v>
      </c>
      <c r="W651" s="270"/>
      <c r="X651" s="257"/>
      <c r="Y651" s="257"/>
      <c r="Z651" s="270"/>
      <c r="AA651" s="257" t="s">
        <v>7</v>
      </c>
      <c r="AB651" s="258">
        <v>2784</v>
      </c>
      <c r="AC651" s="270" t="s">
        <v>49</v>
      </c>
      <c r="AD651" s="257"/>
      <c r="AE651" s="257"/>
      <c r="AF651" s="270"/>
      <c r="AG651" s="257"/>
      <c r="AH651" s="257"/>
      <c r="AI651" s="270"/>
    </row>
    <row r="652" spans="2:35">
      <c r="B652" s="288">
        <v>20250505</v>
      </c>
      <c r="C652" s="261" t="s">
        <v>62</v>
      </c>
      <c r="D652" s="269">
        <v>730</v>
      </c>
      <c r="E652" s="261"/>
      <c r="F652" s="261">
        <v>6474</v>
      </c>
      <c r="G652" s="269">
        <v>116</v>
      </c>
      <c r="H652" s="261"/>
      <c r="I652" s="261">
        <v>6431</v>
      </c>
      <c r="J652" s="269">
        <v>115</v>
      </c>
      <c r="K652" s="261">
        <v>4192</v>
      </c>
      <c r="L652" s="261">
        <v>87</v>
      </c>
      <c r="M652" s="269">
        <v>0</v>
      </c>
      <c r="N652" s="261" t="s">
        <v>44</v>
      </c>
      <c r="O652" s="269" t="s">
        <v>41</v>
      </c>
      <c r="P652" s="197">
        <f t="shared" si="30"/>
        <v>614</v>
      </c>
      <c r="Q652" s="257" t="str">
        <f t="shared" si="31"/>
        <v>NA</v>
      </c>
      <c r="R652" s="272">
        <f t="shared" si="32"/>
        <v>-6201</v>
      </c>
      <c r="S652" s="264"/>
      <c r="T652" s="260"/>
      <c r="U652" s="280" t="s">
        <v>5</v>
      </c>
      <c r="V652" s="257">
        <v>299</v>
      </c>
      <c r="W652" s="270"/>
      <c r="X652" s="257"/>
      <c r="Y652" s="257"/>
      <c r="Z652" s="270"/>
      <c r="AA652" s="257"/>
      <c r="AB652" s="258"/>
      <c r="AC652" s="270"/>
      <c r="AD652" s="257"/>
      <c r="AE652" s="257"/>
      <c r="AF652" s="270"/>
      <c r="AG652" s="257"/>
      <c r="AH652" s="257"/>
      <c r="AI652" s="270"/>
    </row>
    <row r="653" spans="2:35">
      <c r="B653" s="288">
        <v>20250505</v>
      </c>
      <c r="C653" s="261" t="s">
        <v>62</v>
      </c>
      <c r="D653" s="269">
        <v>830</v>
      </c>
      <c r="E653" s="261"/>
      <c r="F653" s="261">
        <v>5574</v>
      </c>
      <c r="G653" s="269">
        <v>116</v>
      </c>
      <c r="H653" s="261"/>
      <c r="I653" s="261">
        <v>5525</v>
      </c>
      <c r="J653" s="269">
        <v>115</v>
      </c>
      <c r="K653" s="261">
        <v>4438</v>
      </c>
      <c r="L653" s="261">
        <v>87</v>
      </c>
      <c r="M653" s="269">
        <v>0</v>
      </c>
      <c r="N653" s="261" t="s">
        <v>44</v>
      </c>
      <c r="O653" s="269" t="s">
        <v>41</v>
      </c>
      <c r="P653" s="197">
        <f t="shared" si="30"/>
        <v>714</v>
      </c>
      <c r="Q653" s="257" t="str">
        <f t="shared" si="31"/>
        <v>NA</v>
      </c>
      <c r="R653" s="272">
        <f t="shared" si="32"/>
        <v>-5295</v>
      </c>
      <c r="S653" s="264"/>
      <c r="T653" s="260"/>
      <c r="U653" s="280" t="s">
        <v>5</v>
      </c>
      <c r="V653" s="257">
        <v>308</v>
      </c>
      <c r="W653" s="270"/>
      <c r="X653" s="257"/>
      <c r="Y653" s="257"/>
      <c r="Z653" s="270"/>
      <c r="AA653" s="257"/>
      <c r="AB653" s="258"/>
      <c r="AC653" s="270"/>
      <c r="AD653" s="257"/>
      <c r="AE653" s="257"/>
      <c r="AF653" s="270"/>
      <c r="AG653" s="257"/>
      <c r="AH653" s="257"/>
      <c r="AI653" s="270"/>
    </row>
    <row r="654" spans="2:35">
      <c r="B654" s="288">
        <v>20250505</v>
      </c>
      <c r="C654" s="261" t="s">
        <v>62</v>
      </c>
      <c r="D654" s="269">
        <v>930</v>
      </c>
      <c r="E654" s="261">
        <v>5688</v>
      </c>
      <c r="F654" s="261"/>
      <c r="G654" s="269"/>
      <c r="H654" s="261">
        <v>5687</v>
      </c>
      <c r="I654" s="261"/>
      <c r="J654" s="269"/>
      <c r="K654" s="261">
        <v>3916</v>
      </c>
      <c r="L654" s="261">
        <v>8</v>
      </c>
      <c r="M654" s="269">
        <v>3908</v>
      </c>
      <c r="N654" s="261" t="s">
        <v>44</v>
      </c>
      <c r="O654" s="269" t="s">
        <v>41</v>
      </c>
      <c r="P654" s="197" t="str">
        <f t="shared" si="30"/>
        <v>NA</v>
      </c>
      <c r="Q654" s="257" t="str">
        <f t="shared" si="31"/>
        <v>NA</v>
      </c>
      <c r="R654" s="272">
        <f t="shared" si="32"/>
        <v>0</v>
      </c>
      <c r="S654" s="264"/>
      <c r="T654" s="260"/>
      <c r="U654" s="280" t="s">
        <v>5</v>
      </c>
      <c r="V654" s="257">
        <v>308</v>
      </c>
      <c r="W654" s="270"/>
      <c r="X654" s="257"/>
      <c r="Y654" s="257"/>
      <c r="Z654" s="270"/>
      <c r="AA654" s="257"/>
      <c r="AB654" s="258"/>
      <c r="AC654" s="270"/>
      <c r="AD654" s="257"/>
      <c r="AE654" s="257"/>
      <c r="AF654" s="270"/>
      <c r="AG654" s="257"/>
      <c r="AH654" s="257"/>
      <c r="AI654" s="270"/>
    </row>
    <row r="655" spans="2:35">
      <c r="B655" s="288">
        <v>20250505</v>
      </c>
      <c r="C655" s="261" t="s">
        <v>62</v>
      </c>
      <c r="D655" s="269">
        <v>1030</v>
      </c>
      <c r="E655" s="261">
        <v>5827</v>
      </c>
      <c r="F655" s="261"/>
      <c r="G655" s="269"/>
      <c r="H655" s="261">
        <v>5814</v>
      </c>
      <c r="I655" s="261"/>
      <c r="J655" s="269"/>
      <c r="K655" s="261">
        <v>3916</v>
      </c>
      <c r="L655" s="261">
        <v>147</v>
      </c>
      <c r="M655" s="269">
        <v>3782</v>
      </c>
      <c r="N655" s="261" t="s">
        <v>44</v>
      </c>
      <c r="O655" s="269" t="s">
        <v>45</v>
      </c>
      <c r="P655" s="197" t="str">
        <f t="shared" si="30"/>
        <v>NA</v>
      </c>
      <c r="Q655" s="257" t="str">
        <f t="shared" si="31"/>
        <v>NA</v>
      </c>
      <c r="R655" s="272">
        <f t="shared" si="32"/>
        <v>0</v>
      </c>
      <c r="S655" s="264"/>
      <c r="T655" s="260"/>
      <c r="U655" s="280" t="s">
        <v>5</v>
      </c>
      <c r="V655" s="257">
        <v>299</v>
      </c>
      <c r="W655" s="270"/>
      <c r="X655" s="257"/>
      <c r="Y655" s="257"/>
      <c r="Z655" s="270"/>
      <c r="AA655" s="257" t="s">
        <v>7</v>
      </c>
      <c r="AB655" s="258">
        <v>2709</v>
      </c>
      <c r="AC655" s="270" t="s">
        <v>49</v>
      </c>
      <c r="AD655" s="257"/>
      <c r="AE655" s="257"/>
      <c r="AF655" s="270"/>
      <c r="AG655" s="257"/>
      <c r="AH655" s="257"/>
      <c r="AI655" s="270"/>
    </row>
    <row r="656" spans="2:35">
      <c r="B656" s="288">
        <v>20250505</v>
      </c>
      <c r="C656" s="261" t="s">
        <v>62</v>
      </c>
      <c r="D656" s="269">
        <v>1130</v>
      </c>
      <c r="E656" s="261">
        <v>5827</v>
      </c>
      <c r="F656" s="261"/>
      <c r="G656" s="269"/>
      <c r="H656" s="261">
        <v>5814</v>
      </c>
      <c r="I656" s="261"/>
      <c r="J656" s="269"/>
      <c r="K656" s="261">
        <v>3916</v>
      </c>
      <c r="L656" s="261">
        <v>147</v>
      </c>
      <c r="M656" s="269">
        <v>3782</v>
      </c>
      <c r="N656" s="261" t="s">
        <v>44</v>
      </c>
      <c r="O656" s="269" t="s">
        <v>45</v>
      </c>
      <c r="P656" s="197" t="str">
        <f t="shared" si="30"/>
        <v>NA</v>
      </c>
      <c r="Q656" s="257" t="str">
        <f t="shared" si="31"/>
        <v>NA</v>
      </c>
      <c r="R656" s="272">
        <f t="shared" si="32"/>
        <v>0</v>
      </c>
      <c r="S656" s="264"/>
      <c r="T656" s="260"/>
      <c r="U656" s="280" t="s">
        <v>5</v>
      </c>
      <c r="V656" s="257">
        <v>299</v>
      </c>
      <c r="W656" s="270"/>
      <c r="X656" s="257"/>
      <c r="Y656" s="257"/>
      <c r="Z656" s="270"/>
      <c r="AA656" s="257" t="s">
        <v>7</v>
      </c>
      <c r="AB656" s="258">
        <v>2709</v>
      </c>
      <c r="AC656" s="270" t="s">
        <v>49</v>
      </c>
      <c r="AD656" s="257"/>
      <c r="AE656" s="257"/>
      <c r="AF656" s="270"/>
      <c r="AG656" s="257"/>
      <c r="AH656" s="257"/>
      <c r="AI656" s="270"/>
    </row>
    <row r="657" spans="2:35">
      <c r="B657" s="288">
        <v>20250505</v>
      </c>
      <c r="C657" s="261" t="s">
        <v>62</v>
      </c>
      <c r="D657" s="269">
        <v>1230</v>
      </c>
      <c r="E657" s="261"/>
      <c r="F657" s="261">
        <v>5040</v>
      </c>
      <c r="G657" s="269">
        <v>444</v>
      </c>
      <c r="H657" s="261"/>
      <c r="I657" s="261">
        <v>4979</v>
      </c>
      <c r="J657" s="269">
        <v>443</v>
      </c>
      <c r="K657" s="261">
        <v>3204</v>
      </c>
      <c r="L657" s="261">
        <v>101</v>
      </c>
      <c r="M657" s="269">
        <v>0</v>
      </c>
      <c r="N657" s="261" t="s">
        <v>44</v>
      </c>
      <c r="O657" s="269" t="s">
        <v>41</v>
      </c>
      <c r="P657" s="197">
        <f t="shared" si="30"/>
        <v>786</v>
      </c>
      <c r="Q657" s="257" t="str">
        <f t="shared" si="31"/>
        <v>NA</v>
      </c>
      <c r="R657" s="272">
        <f t="shared" si="32"/>
        <v>-4093</v>
      </c>
      <c r="S657" s="264"/>
      <c r="T657" s="260"/>
      <c r="U657" s="280" t="s">
        <v>5</v>
      </c>
      <c r="V657" s="257">
        <v>299</v>
      </c>
      <c r="W657" s="270"/>
      <c r="X657" s="257"/>
      <c r="Y657" s="257"/>
      <c r="Z657" s="270"/>
      <c r="AA657" s="257" t="s">
        <v>7</v>
      </c>
      <c r="AB657" s="258">
        <v>2709</v>
      </c>
      <c r="AC657" s="270" t="s">
        <v>49</v>
      </c>
      <c r="AD657" s="257"/>
      <c r="AE657" s="257"/>
      <c r="AF657" s="270"/>
      <c r="AG657" s="257"/>
      <c r="AH657" s="257"/>
      <c r="AI657" s="270"/>
    </row>
    <row r="658" spans="2:35">
      <c r="B658" s="288">
        <v>20250505</v>
      </c>
      <c r="C658" s="261" t="s">
        <v>62</v>
      </c>
      <c r="D658" s="269">
        <v>1330</v>
      </c>
      <c r="E658" s="261"/>
      <c r="F658" s="261">
        <v>5024</v>
      </c>
      <c r="G658" s="269">
        <v>442</v>
      </c>
      <c r="H658" s="261"/>
      <c r="I658" s="261">
        <v>4973</v>
      </c>
      <c r="J658" s="269">
        <v>442</v>
      </c>
      <c r="K658" s="261">
        <v>3204</v>
      </c>
      <c r="L658" s="261">
        <v>85</v>
      </c>
      <c r="M658" s="269">
        <v>0</v>
      </c>
      <c r="N658" s="261" t="s">
        <v>44</v>
      </c>
      <c r="O658" s="269" t="s">
        <v>41</v>
      </c>
      <c r="P658" s="197">
        <f t="shared" si="30"/>
        <v>888</v>
      </c>
      <c r="Q658" s="257" t="str">
        <f t="shared" si="31"/>
        <v>NA</v>
      </c>
      <c r="R658" s="272">
        <f t="shared" si="32"/>
        <v>-4089</v>
      </c>
      <c r="S658" s="264"/>
      <c r="T658" s="260"/>
      <c r="U658" s="280" t="s">
        <v>5</v>
      </c>
      <c r="V658" s="257">
        <v>306</v>
      </c>
      <c r="W658" s="270"/>
      <c r="X658" s="257"/>
      <c r="Y658" s="257"/>
      <c r="Z658" s="270"/>
      <c r="AA658" s="257"/>
      <c r="AB658" s="258"/>
      <c r="AC658" s="270"/>
      <c r="AD658" s="257"/>
      <c r="AE658" s="257"/>
      <c r="AF658" s="270"/>
      <c r="AG658" s="257"/>
      <c r="AH658" s="257"/>
      <c r="AI658" s="270"/>
    </row>
    <row r="659" spans="2:35">
      <c r="B659" s="288">
        <v>20250505</v>
      </c>
      <c r="C659" s="261" t="s">
        <v>62</v>
      </c>
      <c r="D659" s="269">
        <v>1430</v>
      </c>
      <c r="E659" s="261"/>
      <c r="F659" s="261">
        <v>5047</v>
      </c>
      <c r="G659" s="269">
        <v>445</v>
      </c>
      <c r="H659" s="261"/>
      <c r="I659" s="261">
        <v>4982</v>
      </c>
      <c r="J659" s="269">
        <v>444</v>
      </c>
      <c r="K659" s="261">
        <v>3204</v>
      </c>
      <c r="L659" s="261">
        <v>108</v>
      </c>
      <c r="M659" s="269">
        <v>0</v>
      </c>
      <c r="N659" s="261" t="s">
        <v>44</v>
      </c>
      <c r="O659" s="269" t="s">
        <v>41</v>
      </c>
      <c r="P659" s="197">
        <f t="shared" si="30"/>
        <v>985</v>
      </c>
      <c r="Q659" s="257" t="str">
        <f t="shared" si="31"/>
        <v>NA</v>
      </c>
      <c r="R659" s="272">
        <f t="shared" si="32"/>
        <v>-4094</v>
      </c>
      <c r="S659" s="264"/>
      <c r="T659" s="260"/>
      <c r="U659" s="280" t="s">
        <v>5</v>
      </c>
      <c r="V659" s="257">
        <v>311</v>
      </c>
      <c r="W659" s="270"/>
      <c r="X659" s="257"/>
      <c r="Y659" s="257"/>
      <c r="Z659" s="270"/>
      <c r="AA659" s="257"/>
      <c r="AB659" s="258"/>
      <c r="AC659" s="270"/>
      <c r="AD659" s="257"/>
      <c r="AE659" s="257"/>
      <c r="AF659" s="270"/>
      <c r="AG659" s="257"/>
      <c r="AH659" s="257"/>
      <c r="AI659" s="270"/>
    </row>
    <row r="660" spans="2:35">
      <c r="B660" s="288">
        <v>20250505</v>
      </c>
      <c r="C660" s="261" t="s">
        <v>62</v>
      </c>
      <c r="D660" s="269">
        <v>1530</v>
      </c>
      <c r="E660" s="261">
        <v>5800</v>
      </c>
      <c r="F660" s="261"/>
      <c r="G660" s="269"/>
      <c r="H660" s="261">
        <v>5790</v>
      </c>
      <c r="I660" s="261"/>
      <c r="J660" s="269"/>
      <c r="K660" s="261">
        <v>4117</v>
      </c>
      <c r="L660" s="261">
        <v>120</v>
      </c>
      <c r="M660" s="269">
        <v>4007</v>
      </c>
      <c r="N660" s="261" t="s">
        <v>44</v>
      </c>
      <c r="O660" s="269" t="s">
        <v>45</v>
      </c>
      <c r="P660" s="197" t="str">
        <f t="shared" si="30"/>
        <v>NA</v>
      </c>
      <c r="Q660" s="257" t="str">
        <f t="shared" si="31"/>
        <v>NA</v>
      </c>
      <c r="R660" s="272">
        <f t="shared" si="32"/>
        <v>0</v>
      </c>
      <c r="S660" s="264"/>
      <c r="T660" s="260"/>
      <c r="U660" s="280" t="s">
        <v>5</v>
      </c>
      <c r="V660" s="257">
        <v>306</v>
      </c>
      <c r="W660" s="270"/>
      <c r="X660" s="257"/>
      <c r="Y660" s="257"/>
      <c r="Z660" s="270"/>
      <c r="AA660" s="257"/>
      <c r="AB660" s="258"/>
      <c r="AC660" s="270"/>
      <c r="AD660" s="257"/>
      <c r="AE660" s="257"/>
      <c r="AF660" s="270"/>
      <c r="AG660" s="257"/>
      <c r="AH660" s="257"/>
      <c r="AI660" s="270"/>
    </row>
    <row r="661" spans="2:35">
      <c r="B661" s="288">
        <v>20250505</v>
      </c>
      <c r="C661" s="261" t="s">
        <v>62</v>
      </c>
      <c r="D661" s="269">
        <v>1630</v>
      </c>
      <c r="E661" s="261">
        <v>5890</v>
      </c>
      <c r="F661" s="261"/>
      <c r="G661" s="269"/>
      <c r="H661" s="261">
        <v>5870</v>
      </c>
      <c r="I661" s="261"/>
      <c r="J661" s="269"/>
      <c r="K661" s="261">
        <v>4117</v>
      </c>
      <c r="L661" s="261">
        <v>210</v>
      </c>
      <c r="M661" s="269">
        <v>3927</v>
      </c>
      <c r="N661" s="261" t="s">
        <v>44</v>
      </c>
      <c r="O661" s="269" t="s">
        <v>45</v>
      </c>
      <c r="P661" s="197" t="str">
        <f t="shared" si="30"/>
        <v>NA</v>
      </c>
      <c r="Q661" s="257" t="str">
        <f t="shared" si="31"/>
        <v>NA</v>
      </c>
      <c r="R661" s="272">
        <f t="shared" si="32"/>
        <v>0</v>
      </c>
      <c r="S661" s="264"/>
      <c r="T661" s="260"/>
      <c r="U661" s="280" t="s">
        <v>5</v>
      </c>
      <c r="V661" s="257">
        <v>161</v>
      </c>
      <c r="W661" s="270"/>
      <c r="X661" s="257"/>
      <c r="Y661" s="257"/>
      <c r="Z661" s="270"/>
      <c r="AA661" s="257"/>
      <c r="AB661" s="258"/>
      <c r="AC661" s="270"/>
      <c r="AD661" s="257"/>
      <c r="AE661" s="257"/>
      <c r="AF661" s="270"/>
      <c r="AG661" s="257"/>
      <c r="AH661" s="257"/>
      <c r="AI661" s="270"/>
    </row>
    <row r="662" spans="2:35">
      <c r="B662" s="288">
        <v>20250505</v>
      </c>
      <c r="C662" s="261" t="s">
        <v>62</v>
      </c>
      <c r="D662" s="269">
        <v>1730</v>
      </c>
      <c r="E662" s="261">
        <v>5796</v>
      </c>
      <c r="F662" s="261"/>
      <c r="G662" s="269"/>
      <c r="H662" s="261">
        <v>5786</v>
      </c>
      <c r="I662" s="261"/>
      <c r="J662" s="269"/>
      <c r="K662" s="261">
        <v>4117</v>
      </c>
      <c r="L662" s="261">
        <v>116</v>
      </c>
      <c r="M662" s="269">
        <v>4011</v>
      </c>
      <c r="N662" s="261" t="s">
        <v>44</v>
      </c>
      <c r="O662" s="269" t="s">
        <v>45</v>
      </c>
      <c r="P662" s="197" t="str">
        <f t="shared" si="30"/>
        <v>NA</v>
      </c>
      <c r="Q662" s="257" t="str">
        <f t="shared" si="31"/>
        <v>NA</v>
      </c>
      <c r="R662" s="272">
        <f t="shared" si="32"/>
        <v>0</v>
      </c>
      <c r="S662" s="264"/>
      <c r="T662" s="260"/>
      <c r="U662" s="280" t="s">
        <v>5</v>
      </c>
      <c r="V662" s="257">
        <v>161</v>
      </c>
      <c r="W662" s="270"/>
      <c r="X662" s="257"/>
      <c r="Y662" s="257"/>
      <c r="Z662" s="270"/>
      <c r="AA662" s="257"/>
      <c r="AB662" s="258"/>
      <c r="AC662" s="270"/>
      <c r="AD662" s="257"/>
      <c r="AE662" s="257"/>
      <c r="AF662" s="270"/>
      <c r="AG662" s="257"/>
      <c r="AH662" s="257"/>
      <c r="AI662" s="270"/>
    </row>
    <row r="663" spans="2:35">
      <c r="B663" s="288">
        <v>20250505</v>
      </c>
      <c r="C663" s="261" t="s">
        <v>62</v>
      </c>
      <c r="D663" s="269">
        <v>1830</v>
      </c>
      <c r="E663" s="261"/>
      <c r="F663" s="261">
        <v>5650</v>
      </c>
      <c r="G663" s="269">
        <v>685</v>
      </c>
      <c r="H663" s="261"/>
      <c r="I663" s="261">
        <v>5650</v>
      </c>
      <c r="J663" s="269">
        <v>685</v>
      </c>
      <c r="K663" s="261">
        <v>-2694</v>
      </c>
      <c r="L663" s="261">
        <v>-2694</v>
      </c>
      <c r="M663" s="269">
        <v>0</v>
      </c>
      <c r="N663" s="261" t="s">
        <v>40</v>
      </c>
      <c r="O663" s="269" t="s">
        <v>41</v>
      </c>
      <c r="P663" s="197">
        <f t="shared" si="30"/>
        <v>1145</v>
      </c>
      <c r="Q663" s="257" t="str">
        <f t="shared" si="31"/>
        <v>NA</v>
      </c>
      <c r="R663" s="272">
        <f t="shared" si="32"/>
        <v>-4280</v>
      </c>
      <c r="S663" s="264"/>
      <c r="T663" s="260"/>
      <c r="U663" s="280" t="s">
        <v>5</v>
      </c>
      <c r="V663" s="257">
        <v>161</v>
      </c>
      <c r="W663" s="270"/>
      <c r="X663" s="257"/>
      <c r="Y663" s="257"/>
      <c r="Z663" s="270"/>
      <c r="AA663" s="257"/>
      <c r="AB663" s="258"/>
      <c r="AC663" s="270"/>
      <c r="AD663" s="257"/>
      <c r="AE663" s="257"/>
      <c r="AF663" s="270"/>
      <c r="AG663" s="257"/>
      <c r="AH663" s="257"/>
      <c r="AI663" s="270"/>
    </row>
    <row r="664" spans="2:35">
      <c r="B664" s="288">
        <v>20250505</v>
      </c>
      <c r="C664" s="261" t="s">
        <v>62</v>
      </c>
      <c r="D664" s="269">
        <v>1930</v>
      </c>
      <c r="E664" s="261"/>
      <c r="F664" s="261">
        <v>5650</v>
      </c>
      <c r="G664" s="269">
        <v>685</v>
      </c>
      <c r="H664" s="261"/>
      <c r="I664" s="261">
        <v>5650</v>
      </c>
      <c r="J664" s="269">
        <v>685</v>
      </c>
      <c r="K664" s="261">
        <v>-2694</v>
      </c>
      <c r="L664" s="261">
        <v>-2694</v>
      </c>
      <c r="M664" s="269">
        <v>0</v>
      </c>
      <c r="N664" s="261" t="s">
        <v>40</v>
      </c>
      <c r="O664" s="269" t="s">
        <v>41</v>
      </c>
      <c r="P664" s="197">
        <f t="shared" si="30"/>
        <v>1245</v>
      </c>
      <c r="Q664" s="257" t="str">
        <f t="shared" si="31"/>
        <v>NA</v>
      </c>
      <c r="R664" s="272">
        <f t="shared" si="32"/>
        <v>-4280</v>
      </c>
      <c r="S664" s="264"/>
      <c r="T664" s="260"/>
      <c r="U664" s="280" t="s">
        <v>5</v>
      </c>
      <c r="V664" s="257">
        <v>341</v>
      </c>
      <c r="W664" s="270"/>
      <c r="X664" s="257"/>
      <c r="Y664" s="257"/>
      <c r="Z664" s="270"/>
      <c r="AA664" s="257"/>
      <c r="AB664" s="258"/>
      <c r="AC664" s="270"/>
      <c r="AD664" s="257"/>
      <c r="AE664" s="257"/>
      <c r="AF664" s="270"/>
      <c r="AG664" s="257"/>
      <c r="AH664" s="257"/>
      <c r="AI664" s="270"/>
    </row>
    <row r="665" spans="2:35">
      <c r="B665" s="288">
        <v>20250505</v>
      </c>
      <c r="C665" s="261" t="s">
        <v>62</v>
      </c>
      <c r="D665" s="269">
        <v>2030</v>
      </c>
      <c r="E665" s="261"/>
      <c r="F665" s="261">
        <v>5650</v>
      </c>
      <c r="G665" s="269">
        <v>685</v>
      </c>
      <c r="H665" s="261"/>
      <c r="I665" s="261">
        <v>5650</v>
      </c>
      <c r="J665" s="269">
        <v>685</v>
      </c>
      <c r="K665" s="261">
        <v>-2694</v>
      </c>
      <c r="L665" s="261">
        <v>-2694</v>
      </c>
      <c r="M665" s="269">
        <v>0</v>
      </c>
      <c r="N665" s="261" t="s">
        <v>40</v>
      </c>
      <c r="O665" s="269" t="s">
        <v>41</v>
      </c>
      <c r="P665" s="197">
        <f t="shared" si="30"/>
        <v>1345</v>
      </c>
      <c r="Q665" s="257" t="str">
        <f t="shared" si="31"/>
        <v>NA</v>
      </c>
      <c r="R665" s="272">
        <f t="shared" si="32"/>
        <v>-4280</v>
      </c>
      <c r="S665" s="264"/>
      <c r="T665" s="260"/>
      <c r="U665" s="280" t="s">
        <v>5</v>
      </c>
      <c r="V665" s="257">
        <v>341</v>
      </c>
      <c r="W665" s="270"/>
      <c r="X665" s="257"/>
      <c r="Y665" s="257"/>
      <c r="Z665" s="270"/>
      <c r="AA665" s="257"/>
      <c r="AB665" s="258"/>
      <c r="AC665" s="270"/>
      <c r="AD665" s="257"/>
      <c r="AE665" s="257"/>
      <c r="AF665" s="270"/>
      <c r="AG665" s="257"/>
      <c r="AH665" s="257"/>
      <c r="AI665" s="270"/>
    </row>
    <row r="666" spans="2:35">
      <c r="B666" s="288">
        <v>20250505</v>
      </c>
      <c r="C666" s="261" t="s">
        <v>62</v>
      </c>
      <c r="D666" s="269">
        <v>2130</v>
      </c>
      <c r="E666" s="261"/>
      <c r="F666" s="261">
        <v>5941</v>
      </c>
      <c r="G666" s="269">
        <v>540</v>
      </c>
      <c r="H666" s="261"/>
      <c r="I666" s="261">
        <v>5940</v>
      </c>
      <c r="J666" s="269">
        <v>540</v>
      </c>
      <c r="K666" s="261">
        <v>-1215</v>
      </c>
      <c r="L666" s="261">
        <v>-1215</v>
      </c>
      <c r="M666" s="269">
        <v>0</v>
      </c>
      <c r="N666" s="261" t="s">
        <v>40</v>
      </c>
      <c r="O666" s="269" t="s">
        <v>41</v>
      </c>
      <c r="P666" s="197">
        <f t="shared" si="30"/>
        <v>1590</v>
      </c>
      <c r="Q666" s="257" t="str">
        <f t="shared" si="31"/>
        <v>NA</v>
      </c>
      <c r="R666" s="272">
        <f t="shared" si="32"/>
        <v>-4860</v>
      </c>
      <c r="S666" s="264"/>
      <c r="T666" s="260"/>
      <c r="U666" s="280" t="s">
        <v>5</v>
      </c>
      <c r="V666" s="257">
        <v>326</v>
      </c>
      <c r="W666" s="270"/>
      <c r="X666" s="257"/>
      <c r="Y666" s="257"/>
      <c r="Z666" s="270"/>
      <c r="AA666" s="257"/>
      <c r="AB666" s="258"/>
      <c r="AC666" s="270"/>
      <c r="AD666" s="257"/>
      <c r="AE666" s="257"/>
      <c r="AF666" s="270"/>
      <c r="AG666" s="257"/>
      <c r="AH666" s="257"/>
      <c r="AI666" s="270"/>
    </row>
    <row r="667" spans="2:35">
      <c r="B667" s="288">
        <v>20250505</v>
      </c>
      <c r="C667" s="261" t="s">
        <v>62</v>
      </c>
      <c r="D667" s="269">
        <v>2230</v>
      </c>
      <c r="E667" s="261"/>
      <c r="F667" s="261">
        <v>5941</v>
      </c>
      <c r="G667" s="269">
        <v>540</v>
      </c>
      <c r="H667" s="261"/>
      <c r="I667" s="261">
        <v>5940</v>
      </c>
      <c r="J667" s="269">
        <v>540</v>
      </c>
      <c r="K667" s="261">
        <v>-1215</v>
      </c>
      <c r="L667" s="261">
        <v>-1215</v>
      </c>
      <c r="M667" s="269">
        <v>0</v>
      </c>
      <c r="N667" s="261" t="s">
        <v>40</v>
      </c>
      <c r="O667" s="269" t="s">
        <v>41</v>
      </c>
      <c r="P667" s="197">
        <f t="shared" si="30"/>
        <v>1690</v>
      </c>
      <c r="Q667" s="257" t="str">
        <f t="shared" si="31"/>
        <v>NA</v>
      </c>
      <c r="R667" s="272">
        <f t="shared" si="32"/>
        <v>-4860</v>
      </c>
      <c r="S667" s="264"/>
      <c r="T667" s="260"/>
      <c r="U667" s="280" t="s">
        <v>5</v>
      </c>
      <c r="V667" s="257">
        <v>415</v>
      </c>
      <c r="W667" s="270" t="s">
        <v>42</v>
      </c>
      <c r="X667" s="257"/>
      <c r="Y667" s="257"/>
      <c r="Z667" s="270"/>
      <c r="AA667" s="257"/>
      <c r="AB667" s="258"/>
      <c r="AC667" s="270"/>
      <c r="AD667" s="257"/>
      <c r="AE667" s="257"/>
      <c r="AF667" s="270"/>
      <c r="AG667" s="257"/>
      <c r="AH667" s="257"/>
      <c r="AI667" s="270"/>
    </row>
    <row r="668" spans="2:35">
      <c r="B668" s="288">
        <v>20250505</v>
      </c>
      <c r="C668" s="261" t="s">
        <v>62</v>
      </c>
      <c r="D668" s="269">
        <v>2330</v>
      </c>
      <c r="E668" s="261"/>
      <c r="F668" s="261">
        <v>5381</v>
      </c>
      <c r="G668" s="269">
        <v>565</v>
      </c>
      <c r="H668" s="261"/>
      <c r="I668" s="261">
        <v>5381</v>
      </c>
      <c r="J668" s="269">
        <v>565</v>
      </c>
      <c r="K668" s="261">
        <v>-586</v>
      </c>
      <c r="L668" s="261">
        <v>-586</v>
      </c>
      <c r="M668" s="269">
        <v>0</v>
      </c>
      <c r="N668" s="261" t="s">
        <v>40</v>
      </c>
      <c r="O668" s="269" t="s">
        <v>41</v>
      </c>
      <c r="P668" s="197">
        <f t="shared" si="30"/>
        <v>1765</v>
      </c>
      <c r="Q668" s="257" t="str">
        <f t="shared" si="31"/>
        <v>NA</v>
      </c>
      <c r="R668" s="272">
        <f t="shared" si="32"/>
        <v>-4251</v>
      </c>
      <c r="S668" s="264"/>
      <c r="T668" s="260"/>
      <c r="U668" s="280" t="s">
        <v>5</v>
      </c>
      <c r="V668" s="257">
        <v>415</v>
      </c>
      <c r="W668" s="270" t="s">
        <v>42</v>
      </c>
      <c r="X668" s="257"/>
      <c r="Y668" s="257"/>
      <c r="Z668" s="270"/>
      <c r="AA668" s="257"/>
      <c r="AB668" s="258"/>
      <c r="AC668" s="270"/>
      <c r="AD668" s="257"/>
      <c r="AE668" s="257"/>
      <c r="AF668" s="270"/>
      <c r="AG668" s="257"/>
      <c r="AH668" s="257"/>
      <c r="AI668" s="270"/>
    </row>
    <row r="669" spans="2:35">
      <c r="B669" s="288">
        <v>20250506</v>
      </c>
      <c r="C669" s="261" t="s">
        <v>62</v>
      </c>
      <c r="D669" s="269">
        <v>30</v>
      </c>
      <c r="E669" s="261"/>
      <c r="F669" s="261">
        <v>7821</v>
      </c>
      <c r="G669" s="269">
        <v>870</v>
      </c>
      <c r="H669" s="261"/>
      <c r="I669" s="261">
        <v>7748</v>
      </c>
      <c r="J669" s="269">
        <v>870</v>
      </c>
      <c r="K669" s="261">
        <v>-2810</v>
      </c>
      <c r="L669" s="261">
        <v>-2810</v>
      </c>
      <c r="M669" s="269">
        <v>0</v>
      </c>
      <c r="N669" s="261" t="s">
        <v>40</v>
      </c>
      <c r="O669" s="269" t="s">
        <v>41</v>
      </c>
      <c r="P669" s="197">
        <f t="shared" si="30"/>
        <v>-840</v>
      </c>
      <c r="Q669" s="257" t="str">
        <f t="shared" si="31"/>
        <v>NA</v>
      </c>
      <c r="R669" s="272">
        <f t="shared" si="32"/>
        <v>-6008</v>
      </c>
      <c r="S669" s="264"/>
      <c r="T669" s="260"/>
      <c r="U669" s="280" t="s">
        <v>5</v>
      </c>
      <c r="V669" s="257">
        <v>415</v>
      </c>
      <c r="W669" s="270" t="s">
        <v>42</v>
      </c>
      <c r="X669" s="257"/>
      <c r="Y669" s="257"/>
      <c r="Z669" s="270"/>
      <c r="AA669" s="257"/>
      <c r="AB669" s="258"/>
      <c r="AC669" s="270"/>
      <c r="AD669" s="257"/>
      <c r="AE669" s="257"/>
      <c r="AF669" s="270"/>
      <c r="AG669" s="257"/>
      <c r="AH669" s="257"/>
      <c r="AI669" s="270"/>
    </row>
    <row r="670" spans="2:35">
      <c r="B670" s="288">
        <v>20250506</v>
      </c>
      <c r="C670" s="261" t="s">
        <v>62</v>
      </c>
      <c r="D670" s="269">
        <v>130</v>
      </c>
      <c r="E670" s="261"/>
      <c r="F670" s="261">
        <v>7821</v>
      </c>
      <c r="G670" s="269">
        <v>870</v>
      </c>
      <c r="H670" s="261"/>
      <c r="I670" s="261">
        <v>7748</v>
      </c>
      <c r="J670" s="269">
        <v>870</v>
      </c>
      <c r="K670" s="261">
        <v>-2810</v>
      </c>
      <c r="L670" s="261">
        <v>-2810</v>
      </c>
      <c r="M670" s="269">
        <v>0</v>
      </c>
      <c r="N670" s="261" t="s">
        <v>40</v>
      </c>
      <c r="O670" s="269" t="s">
        <v>41</v>
      </c>
      <c r="P670" s="197">
        <f t="shared" si="30"/>
        <v>-740</v>
      </c>
      <c r="Q670" s="257" t="str">
        <f t="shared" si="31"/>
        <v>NA</v>
      </c>
      <c r="R670" s="272">
        <f t="shared" si="32"/>
        <v>-6008</v>
      </c>
      <c r="S670" s="264"/>
      <c r="T670" s="260"/>
      <c r="U670" s="280" t="s">
        <v>5</v>
      </c>
      <c r="V670" s="257">
        <v>415</v>
      </c>
      <c r="W670" s="270" t="s">
        <v>42</v>
      </c>
      <c r="X670" s="257"/>
      <c r="Y670" s="257"/>
      <c r="Z670" s="270"/>
      <c r="AA670" s="257"/>
      <c r="AB670" s="258"/>
      <c r="AC670" s="270"/>
      <c r="AD670" s="257"/>
      <c r="AE670" s="257"/>
      <c r="AF670" s="270"/>
      <c r="AG670" s="257"/>
      <c r="AH670" s="257"/>
      <c r="AI670" s="270"/>
    </row>
    <row r="671" spans="2:35">
      <c r="B671" s="288">
        <v>20250506</v>
      </c>
      <c r="C671" s="261" t="s">
        <v>62</v>
      </c>
      <c r="D671" s="269">
        <v>230</v>
      </c>
      <c r="E671" s="261"/>
      <c r="F671" s="261">
        <v>7821</v>
      </c>
      <c r="G671" s="269">
        <v>870</v>
      </c>
      <c r="H671" s="261"/>
      <c r="I671" s="261">
        <v>7748</v>
      </c>
      <c r="J671" s="269">
        <v>870</v>
      </c>
      <c r="K671" s="261">
        <v>-2810</v>
      </c>
      <c r="L671" s="261">
        <v>-2810</v>
      </c>
      <c r="M671" s="269">
        <v>0</v>
      </c>
      <c r="N671" s="261" t="s">
        <v>40</v>
      </c>
      <c r="O671" s="269" t="s">
        <v>41</v>
      </c>
      <c r="P671" s="197">
        <f t="shared" si="30"/>
        <v>-640</v>
      </c>
      <c r="Q671" s="257" t="str">
        <f t="shared" si="31"/>
        <v>NA</v>
      </c>
      <c r="R671" s="272">
        <f t="shared" si="32"/>
        <v>-6008</v>
      </c>
      <c r="S671" s="264"/>
      <c r="T671" s="260"/>
      <c r="U671" s="280" t="s">
        <v>5</v>
      </c>
      <c r="V671" s="257">
        <v>415</v>
      </c>
      <c r="W671" s="270" t="s">
        <v>42</v>
      </c>
      <c r="X671" s="257"/>
      <c r="Y671" s="257"/>
      <c r="Z671" s="270"/>
      <c r="AA671" s="257"/>
      <c r="AB671" s="258"/>
      <c r="AC671" s="270"/>
      <c r="AD671" s="257"/>
      <c r="AE671" s="257"/>
      <c r="AF671" s="270"/>
      <c r="AG671" s="257"/>
      <c r="AH671" s="257"/>
      <c r="AI671" s="270"/>
    </row>
    <row r="672" spans="2:35">
      <c r="B672" s="288">
        <v>20250506</v>
      </c>
      <c r="C672" s="261" t="s">
        <v>62</v>
      </c>
      <c r="D672" s="269">
        <v>330</v>
      </c>
      <c r="E672" s="261"/>
      <c r="F672" s="261">
        <v>7578</v>
      </c>
      <c r="G672" s="269">
        <v>864</v>
      </c>
      <c r="H672" s="261"/>
      <c r="I672" s="261">
        <v>7521</v>
      </c>
      <c r="J672" s="269">
        <v>864</v>
      </c>
      <c r="K672" s="261">
        <v>-2451</v>
      </c>
      <c r="L672" s="261">
        <v>-2451</v>
      </c>
      <c r="M672" s="269">
        <v>0</v>
      </c>
      <c r="N672" s="261" t="s">
        <v>40</v>
      </c>
      <c r="O672" s="269" t="s">
        <v>41</v>
      </c>
      <c r="P672" s="197">
        <f t="shared" si="30"/>
        <v>-534</v>
      </c>
      <c r="Q672" s="257" t="str">
        <f t="shared" si="31"/>
        <v>NA</v>
      </c>
      <c r="R672" s="272">
        <f t="shared" si="32"/>
        <v>-5793</v>
      </c>
      <c r="S672" s="264"/>
      <c r="T672" s="260"/>
      <c r="U672" s="280" t="s">
        <v>5</v>
      </c>
      <c r="V672" s="257">
        <v>415</v>
      </c>
      <c r="W672" s="270" t="s">
        <v>42</v>
      </c>
      <c r="X672" s="257"/>
      <c r="Y672" s="257"/>
      <c r="Z672" s="270"/>
      <c r="AA672" s="257"/>
      <c r="AB672" s="258"/>
      <c r="AC672" s="270"/>
      <c r="AD672" s="257"/>
      <c r="AE672" s="257"/>
      <c r="AF672" s="270"/>
      <c r="AG672" s="257"/>
      <c r="AH672" s="257"/>
      <c r="AI672" s="270"/>
    </row>
    <row r="673" spans="2:35">
      <c r="B673" s="288">
        <v>20250506</v>
      </c>
      <c r="C673" s="261" t="s">
        <v>62</v>
      </c>
      <c r="D673" s="269">
        <v>430</v>
      </c>
      <c r="E673" s="261"/>
      <c r="F673" s="261">
        <v>7578</v>
      </c>
      <c r="G673" s="269">
        <v>864</v>
      </c>
      <c r="H673" s="261"/>
      <c r="I673" s="261">
        <v>7521</v>
      </c>
      <c r="J673" s="269">
        <v>864</v>
      </c>
      <c r="K673" s="261">
        <v>-2451</v>
      </c>
      <c r="L673" s="261">
        <v>-2451</v>
      </c>
      <c r="M673" s="269">
        <v>0</v>
      </c>
      <c r="N673" s="261" t="s">
        <v>40</v>
      </c>
      <c r="O673" s="269" t="s">
        <v>41</v>
      </c>
      <c r="P673" s="197">
        <f t="shared" si="30"/>
        <v>-434</v>
      </c>
      <c r="Q673" s="257" t="str">
        <f t="shared" si="31"/>
        <v>NA</v>
      </c>
      <c r="R673" s="272">
        <f t="shared" si="32"/>
        <v>-5793</v>
      </c>
      <c r="S673" s="264"/>
      <c r="T673" s="260"/>
      <c r="U673" s="280" t="s">
        <v>5</v>
      </c>
      <c r="V673" s="257">
        <v>415</v>
      </c>
      <c r="W673" s="270" t="s">
        <v>42</v>
      </c>
      <c r="X673" s="257"/>
      <c r="Y673" s="257"/>
      <c r="Z673" s="270"/>
      <c r="AA673" s="257"/>
      <c r="AB673" s="258"/>
      <c r="AC673" s="270"/>
      <c r="AD673" s="257"/>
      <c r="AE673" s="257"/>
      <c r="AF673" s="270"/>
      <c r="AG673" s="257"/>
      <c r="AH673" s="257"/>
      <c r="AI673" s="270"/>
    </row>
    <row r="674" spans="2:35">
      <c r="B674" s="288">
        <v>20250506</v>
      </c>
      <c r="C674" s="261" t="s">
        <v>62</v>
      </c>
      <c r="D674" s="269">
        <v>530</v>
      </c>
      <c r="E674" s="261"/>
      <c r="F674" s="261">
        <v>7578</v>
      </c>
      <c r="G674" s="269">
        <v>864</v>
      </c>
      <c r="H674" s="261"/>
      <c r="I674" s="261">
        <v>7521</v>
      </c>
      <c r="J674" s="269">
        <v>864</v>
      </c>
      <c r="K674" s="261">
        <v>-2451</v>
      </c>
      <c r="L674" s="261">
        <v>-2451</v>
      </c>
      <c r="M674" s="269">
        <v>0</v>
      </c>
      <c r="N674" s="261" t="s">
        <v>40</v>
      </c>
      <c r="O674" s="269" t="s">
        <v>41</v>
      </c>
      <c r="P674" s="197">
        <f t="shared" si="30"/>
        <v>-334</v>
      </c>
      <c r="Q674" s="257" t="str">
        <f t="shared" si="31"/>
        <v>NA</v>
      </c>
      <c r="R674" s="272">
        <f t="shared" si="32"/>
        <v>-5793</v>
      </c>
      <c r="S674" s="264"/>
      <c r="T674" s="260"/>
      <c r="U674" s="280" t="s">
        <v>5</v>
      </c>
      <c r="V674" s="257">
        <v>378</v>
      </c>
      <c r="W674" s="270"/>
      <c r="X674" s="257"/>
      <c r="Y674" s="257"/>
      <c r="Z674" s="270"/>
      <c r="AA674" s="257"/>
      <c r="AB674" s="258"/>
      <c r="AC674" s="270"/>
      <c r="AD674" s="257"/>
      <c r="AE674" s="257"/>
      <c r="AF674" s="270"/>
      <c r="AG674" s="257"/>
      <c r="AH674" s="257"/>
      <c r="AI674" s="270"/>
    </row>
    <row r="675" spans="2:35">
      <c r="B675" s="288">
        <v>20250506</v>
      </c>
      <c r="C675" s="261" t="s">
        <v>62</v>
      </c>
      <c r="D675" s="269">
        <v>630</v>
      </c>
      <c r="E675" s="261"/>
      <c r="F675" s="261">
        <v>7578</v>
      </c>
      <c r="G675" s="269">
        <v>864</v>
      </c>
      <c r="H675" s="261"/>
      <c r="I675" s="261">
        <v>7521</v>
      </c>
      <c r="J675" s="269">
        <v>864</v>
      </c>
      <c r="K675" s="261">
        <v>-2451</v>
      </c>
      <c r="L675" s="261">
        <v>-2451</v>
      </c>
      <c r="M675" s="269">
        <v>0</v>
      </c>
      <c r="N675" s="261" t="s">
        <v>40</v>
      </c>
      <c r="O675" s="269" t="s">
        <v>41</v>
      </c>
      <c r="P675" s="197">
        <f t="shared" si="30"/>
        <v>-234</v>
      </c>
      <c r="Q675" s="257" t="str">
        <f t="shared" si="31"/>
        <v>NA</v>
      </c>
      <c r="R675" s="272">
        <f t="shared" si="32"/>
        <v>-5793</v>
      </c>
      <c r="S675" s="264"/>
      <c r="T675" s="260"/>
      <c r="U675" s="280" t="s">
        <v>5</v>
      </c>
      <c r="V675" s="257">
        <v>378</v>
      </c>
      <c r="W675" s="270"/>
      <c r="X675" s="257"/>
      <c r="Y675" s="257"/>
      <c r="Z675" s="270"/>
      <c r="AA675" s="257"/>
      <c r="AB675" s="258"/>
      <c r="AC675" s="270"/>
      <c r="AD675" s="257"/>
      <c r="AE675" s="257"/>
      <c r="AF675" s="270"/>
      <c r="AG675" s="257"/>
      <c r="AH675" s="257"/>
      <c r="AI675" s="270"/>
    </row>
    <row r="676" spans="2:35">
      <c r="B676" s="288">
        <v>20250506</v>
      </c>
      <c r="C676" s="261" t="s">
        <v>62</v>
      </c>
      <c r="D676" s="269">
        <v>730</v>
      </c>
      <c r="E676" s="261">
        <v>7054</v>
      </c>
      <c r="F676" s="261"/>
      <c r="G676" s="269"/>
      <c r="H676" s="261">
        <v>7053</v>
      </c>
      <c r="I676" s="261"/>
      <c r="J676" s="269"/>
      <c r="K676" s="261">
        <v>-998</v>
      </c>
      <c r="L676" s="261">
        <v>-998</v>
      </c>
      <c r="M676" s="269">
        <v>-997</v>
      </c>
      <c r="N676" s="261" t="s">
        <v>40</v>
      </c>
      <c r="O676" s="269" t="s">
        <v>41</v>
      </c>
      <c r="P676" s="197" t="str">
        <f t="shared" si="30"/>
        <v>NA</v>
      </c>
      <c r="Q676" s="257" t="str">
        <f t="shared" si="31"/>
        <v>NA</v>
      </c>
      <c r="R676" s="272">
        <f t="shared" si="32"/>
        <v>0</v>
      </c>
      <c r="S676" s="264"/>
      <c r="T676" s="260"/>
      <c r="U676" s="280" t="s">
        <v>5</v>
      </c>
      <c r="V676" s="257">
        <v>310</v>
      </c>
      <c r="W676" s="270"/>
      <c r="X676" s="257"/>
      <c r="Y676" s="257"/>
      <c r="Z676" s="270"/>
      <c r="AA676" s="257"/>
      <c r="AB676" s="258"/>
      <c r="AC676" s="270"/>
      <c r="AD676" s="257"/>
      <c r="AE676" s="257"/>
      <c r="AF676" s="270"/>
      <c r="AG676" s="257"/>
      <c r="AH676" s="257"/>
      <c r="AI676" s="270"/>
    </row>
    <row r="677" spans="2:35">
      <c r="B677" s="288">
        <v>20250506</v>
      </c>
      <c r="C677" s="261" t="s">
        <v>62</v>
      </c>
      <c r="D677" s="269">
        <v>830</v>
      </c>
      <c r="E677" s="261">
        <v>7054</v>
      </c>
      <c r="F677" s="261"/>
      <c r="G677" s="269"/>
      <c r="H677" s="261">
        <v>7053</v>
      </c>
      <c r="I677" s="261"/>
      <c r="J677" s="269"/>
      <c r="K677" s="261">
        <v>-998</v>
      </c>
      <c r="L677" s="261">
        <v>-998</v>
      </c>
      <c r="M677" s="269">
        <v>-997</v>
      </c>
      <c r="N677" s="261" t="s">
        <v>40</v>
      </c>
      <c r="O677" s="269" t="s">
        <v>41</v>
      </c>
      <c r="P677" s="197" t="str">
        <f t="shared" si="30"/>
        <v>NA</v>
      </c>
      <c r="Q677" s="257" t="str">
        <f t="shared" si="31"/>
        <v>NA</v>
      </c>
      <c r="R677" s="272">
        <f t="shared" si="32"/>
        <v>0</v>
      </c>
      <c r="S677" s="264"/>
      <c r="T677" s="260"/>
      <c r="U677" s="280" t="s">
        <v>5</v>
      </c>
      <c r="V677" s="257">
        <v>311</v>
      </c>
      <c r="W677" s="270"/>
      <c r="X677" s="257"/>
      <c r="Y677" s="257"/>
      <c r="Z677" s="270"/>
      <c r="AA677" s="257"/>
      <c r="AB677" s="258"/>
      <c r="AC677" s="270"/>
      <c r="AD677" s="257"/>
      <c r="AE677" s="257"/>
      <c r="AF677" s="270"/>
      <c r="AG677" s="257"/>
      <c r="AH677" s="257"/>
      <c r="AI677" s="270"/>
    </row>
    <row r="678" spans="2:35">
      <c r="B678" s="288">
        <v>20250506</v>
      </c>
      <c r="C678" s="261" t="s">
        <v>62</v>
      </c>
      <c r="D678" s="269">
        <v>930</v>
      </c>
      <c r="E678" s="261">
        <v>5876</v>
      </c>
      <c r="F678" s="261"/>
      <c r="G678" s="269"/>
      <c r="H678" s="261">
        <v>5867</v>
      </c>
      <c r="I678" s="261"/>
      <c r="J678" s="269"/>
      <c r="K678" s="261">
        <v>3798</v>
      </c>
      <c r="L678" s="261">
        <v>196</v>
      </c>
      <c r="M678" s="269">
        <v>3611</v>
      </c>
      <c r="N678" s="261" t="s">
        <v>44</v>
      </c>
      <c r="O678" s="269" t="s">
        <v>45</v>
      </c>
      <c r="P678" s="197" t="str">
        <f t="shared" si="30"/>
        <v>NA</v>
      </c>
      <c r="Q678" s="257" t="str">
        <f t="shared" si="31"/>
        <v>NA</v>
      </c>
      <c r="R678" s="272">
        <f t="shared" si="32"/>
        <v>0</v>
      </c>
      <c r="S678" s="264"/>
      <c r="T678" s="260"/>
      <c r="U678" s="280" t="s">
        <v>5</v>
      </c>
      <c r="V678" s="257">
        <v>308</v>
      </c>
      <c r="W678" s="270"/>
      <c r="X678" s="257"/>
      <c r="Y678" s="257"/>
      <c r="Z678" s="270"/>
      <c r="AA678" s="257"/>
      <c r="AB678" s="258"/>
      <c r="AC678" s="270"/>
      <c r="AD678" s="257"/>
      <c r="AE678" s="257"/>
      <c r="AF678" s="270"/>
      <c r="AG678" s="257"/>
      <c r="AH678" s="257"/>
      <c r="AI678" s="270"/>
    </row>
    <row r="679" spans="2:35">
      <c r="B679" s="288">
        <v>20250506</v>
      </c>
      <c r="C679" s="261" t="s">
        <v>62</v>
      </c>
      <c r="D679" s="269">
        <v>1030</v>
      </c>
      <c r="E679" s="261">
        <v>5882</v>
      </c>
      <c r="F679" s="261"/>
      <c r="G679" s="269"/>
      <c r="H679" s="261">
        <v>5870</v>
      </c>
      <c r="I679" s="261"/>
      <c r="J679" s="269"/>
      <c r="K679" s="261">
        <v>3798</v>
      </c>
      <c r="L679" s="261">
        <v>202</v>
      </c>
      <c r="M679" s="269">
        <v>3608</v>
      </c>
      <c r="N679" s="261" t="s">
        <v>44</v>
      </c>
      <c r="O679" s="269" t="s">
        <v>45</v>
      </c>
      <c r="P679" s="197" t="str">
        <f t="shared" si="30"/>
        <v>NA</v>
      </c>
      <c r="Q679" s="257" t="str">
        <f t="shared" si="31"/>
        <v>NA</v>
      </c>
      <c r="R679" s="272">
        <f t="shared" si="32"/>
        <v>0</v>
      </c>
      <c r="S679" s="264"/>
      <c r="T679" s="260"/>
      <c r="U679" s="280" t="s">
        <v>5</v>
      </c>
      <c r="V679" s="257">
        <v>395</v>
      </c>
      <c r="W679" s="270"/>
      <c r="X679" s="257"/>
      <c r="Y679" s="257"/>
      <c r="Z679" s="270"/>
      <c r="AA679" s="257"/>
      <c r="AB679" s="258"/>
      <c r="AC679" s="270"/>
      <c r="AD679" s="257"/>
      <c r="AE679" s="257"/>
      <c r="AF679" s="270"/>
      <c r="AG679" s="257"/>
      <c r="AH679" s="257"/>
      <c r="AI679" s="270"/>
    </row>
    <row r="680" spans="2:35">
      <c r="B680" s="288">
        <v>20250506</v>
      </c>
      <c r="C680" s="261" t="s">
        <v>62</v>
      </c>
      <c r="D680" s="269">
        <v>1130</v>
      </c>
      <c r="E680" s="261">
        <v>5835</v>
      </c>
      <c r="F680" s="261"/>
      <c r="G680" s="269"/>
      <c r="H680" s="261">
        <v>5828</v>
      </c>
      <c r="I680" s="261"/>
      <c r="J680" s="269"/>
      <c r="K680" s="261">
        <v>3798</v>
      </c>
      <c r="L680" s="261">
        <v>155</v>
      </c>
      <c r="M680" s="269">
        <v>3650</v>
      </c>
      <c r="N680" s="261" t="s">
        <v>44</v>
      </c>
      <c r="O680" s="269" t="s">
        <v>45</v>
      </c>
      <c r="P680" s="197" t="str">
        <f t="shared" si="30"/>
        <v>NA</v>
      </c>
      <c r="Q680" s="257" t="str">
        <f t="shared" si="31"/>
        <v>NA</v>
      </c>
      <c r="R680" s="272">
        <f t="shared" si="32"/>
        <v>0</v>
      </c>
      <c r="S680" s="264"/>
      <c r="T680" s="260"/>
      <c r="U680" s="280" t="s">
        <v>5</v>
      </c>
      <c r="V680" s="257">
        <v>425</v>
      </c>
      <c r="W680" s="270" t="s">
        <v>42</v>
      </c>
      <c r="X680" s="257"/>
      <c r="Y680" s="257"/>
      <c r="Z680" s="270"/>
      <c r="AA680" s="257"/>
      <c r="AB680" s="258"/>
      <c r="AC680" s="270"/>
      <c r="AD680" s="257"/>
      <c r="AE680" s="257"/>
      <c r="AF680" s="270"/>
      <c r="AG680" s="257"/>
      <c r="AH680" s="257"/>
      <c r="AI680" s="270"/>
    </row>
    <row r="681" spans="2:35">
      <c r="B681" s="288">
        <v>20250506</v>
      </c>
      <c r="C681" s="261" t="s">
        <v>62</v>
      </c>
      <c r="D681" s="269">
        <v>1230</v>
      </c>
      <c r="E681" s="261">
        <v>8034</v>
      </c>
      <c r="F681" s="261"/>
      <c r="G681" s="269"/>
      <c r="H681" s="261">
        <v>7328</v>
      </c>
      <c r="I681" s="261"/>
      <c r="J681" s="269"/>
      <c r="K681" s="261">
        <v>1295</v>
      </c>
      <c r="L681" s="261">
        <v>122</v>
      </c>
      <c r="M681" s="269">
        <v>1851</v>
      </c>
      <c r="N681" s="261" t="s">
        <v>44</v>
      </c>
      <c r="O681" s="269" t="s">
        <v>41</v>
      </c>
      <c r="P681" s="197" t="str">
        <f t="shared" si="30"/>
        <v>NA</v>
      </c>
      <c r="Q681" s="257" t="str">
        <f t="shared" si="31"/>
        <v>NA</v>
      </c>
      <c r="R681" s="272">
        <f t="shared" si="32"/>
        <v>0</v>
      </c>
      <c r="S681" s="264"/>
      <c r="T681" s="260"/>
      <c r="U681" s="280" t="s">
        <v>5</v>
      </c>
      <c r="V681" s="257">
        <v>393</v>
      </c>
      <c r="W681" s="270"/>
      <c r="X681" s="257"/>
      <c r="Y681" s="257"/>
      <c r="Z681" s="270"/>
      <c r="AA681" s="257"/>
      <c r="AB681" s="258"/>
      <c r="AC681" s="270"/>
      <c r="AD681" s="257"/>
      <c r="AE681" s="257"/>
      <c r="AF681" s="270"/>
      <c r="AG681" s="257"/>
      <c r="AH681" s="257"/>
      <c r="AI681" s="270"/>
    </row>
    <row r="682" spans="2:35">
      <c r="B682" s="288">
        <v>20250506</v>
      </c>
      <c r="C682" s="261" t="s">
        <v>62</v>
      </c>
      <c r="D682" s="269">
        <v>1330</v>
      </c>
      <c r="E682" s="261">
        <v>8034</v>
      </c>
      <c r="F682" s="261"/>
      <c r="G682" s="269"/>
      <c r="H682" s="261">
        <v>8015</v>
      </c>
      <c r="I682" s="261"/>
      <c r="J682" s="269"/>
      <c r="K682" s="261">
        <v>1295</v>
      </c>
      <c r="L682" s="261">
        <v>122</v>
      </c>
      <c r="M682" s="269">
        <v>1184</v>
      </c>
      <c r="N682" s="261" t="s">
        <v>44</v>
      </c>
      <c r="O682" s="269" t="s">
        <v>45</v>
      </c>
      <c r="P682" s="197" t="str">
        <f t="shared" si="30"/>
        <v>NA</v>
      </c>
      <c r="Q682" s="257" t="str">
        <f t="shared" si="31"/>
        <v>NA</v>
      </c>
      <c r="R682" s="272">
        <f t="shared" si="32"/>
        <v>0</v>
      </c>
      <c r="S682" s="264"/>
      <c r="T682" s="260"/>
      <c r="U682" s="280" t="s">
        <v>5</v>
      </c>
      <c r="V682" s="257">
        <v>306</v>
      </c>
      <c r="W682" s="270"/>
      <c r="X682" s="257"/>
      <c r="Y682" s="257"/>
      <c r="Z682" s="270"/>
      <c r="AA682" s="257"/>
      <c r="AB682" s="258"/>
      <c r="AC682" s="270"/>
      <c r="AD682" s="257"/>
      <c r="AE682" s="257"/>
      <c r="AF682" s="270"/>
      <c r="AG682" s="257"/>
      <c r="AH682" s="257"/>
      <c r="AI682" s="270"/>
    </row>
    <row r="683" spans="2:35">
      <c r="B683" s="288">
        <v>20250506</v>
      </c>
      <c r="C683" s="261" t="s">
        <v>62</v>
      </c>
      <c r="D683" s="269">
        <v>1430</v>
      </c>
      <c r="E683" s="261">
        <v>8034</v>
      </c>
      <c r="F683" s="261"/>
      <c r="G683" s="269"/>
      <c r="H683" s="261">
        <v>7288</v>
      </c>
      <c r="I683" s="261"/>
      <c r="J683" s="269"/>
      <c r="K683" s="261">
        <v>1295</v>
      </c>
      <c r="L683" s="261">
        <v>122</v>
      </c>
      <c r="M683" s="269">
        <v>1890</v>
      </c>
      <c r="N683" s="261" t="s">
        <v>44</v>
      </c>
      <c r="O683" s="269" t="s">
        <v>41</v>
      </c>
      <c r="P683" s="197" t="str">
        <f t="shared" si="30"/>
        <v>NA</v>
      </c>
      <c r="Q683" s="257" t="str">
        <f t="shared" si="31"/>
        <v>NA</v>
      </c>
      <c r="R683" s="272">
        <f t="shared" si="32"/>
        <v>0</v>
      </c>
      <c r="S683" s="264"/>
      <c r="T683" s="260"/>
      <c r="U683" s="280" t="s">
        <v>5</v>
      </c>
      <c r="V683" s="257">
        <v>308</v>
      </c>
      <c r="W683" s="270"/>
      <c r="X683" s="257"/>
      <c r="Y683" s="257"/>
      <c r="Z683" s="270"/>
      <c r="AA683" s="257"/>
      <c r="AB683" s="258"/>
      <c r="AC683" s="270"/>
      <c r="AD683" s="257"/>
      <c r="AE683" s="257"/>
      <c r="AF683" s="270"/>
      <c r="AG683" s="257"/>
      <c r="AH683" s="257"/>
      <c r="AI683" s="270"/>
    </row>
    <row r="684" spans="2:35">
      <c r="B684" s="288">
        <v>20250506</v>
      </c>
      <c r="C684" s="261" t="s">
        <v>62</v>
      </c>
      <c r="D684" s="269">
        <v>1530</v>
      </c>
      <c r="E684" s="261">
        <v>5797</v>
      </c>
      <c r="F684" s="261"/>
      <c r="G684" s="269"/>
      <c r="H684" s="261">
        <v>5788</v>
      </c>
      <c r="I684" s="261"/>
      <c r="J684" s="269"/>
      <c r="K684" s="261">
        <v>3647</v>
      </c>
      <c r="L684" s="261">
        <v>117</v>
      </c>
      <c r="M684" s="269">
        <v>3539</v>
      </c>
      <c r="N684" s="261" t="s">
        <v>44</v>
      </c>
      <c r="O684" s="269" t="s">
        <v>45</v>
      </c>
      <c r="P684" s="197" t="str">
        <f t="shared" si="30"/>
        <v>NA</v>
      </c>
      <c r="Q684" s="257" t="str">
        <f t="shared" si="31"/>
        <v>NA</v>
      </c>
      <c r="R684" s="272">
        <f t="shared" si="32"/>
        <v>0</v>
      </c>
      <c r="S684" s="264"/>
      <c r="T684" s="260"/>
      <c r="U684" s="280" t="s">
        <v>5</v>
      </c>
      <c r="V684" s="257">
        <v>310</v>
      </c>
      <c r="W684" s="270"/>
      <c r="X684" s="257"/>
      <c r="Y684" s="257"/>
      <c r="Z684" s="270"/>
      <c r="AA684" s="257"/>
      <c r="AB684" s="258"/>
      <c r="AC684" s="270"/>
      <c r="AD684" s="257"/>
      <c r="AE684" s="257"/>
      <c r="AF684" s="270"/>
      <c r="AG684" s="257"/>
      <c r="AH684" s="257"/>
      <c r="AI684" s="270"/>
    </row>
    <row r="685" spans="2:35">
      <c r="B685" s="288">
        <v>20250506</v>
      </c>
      <c r="C685" s="261" t="s">
        <v>62</v>
      </c>
      <c r="D685" s="269">
        <v>1630</v>
      </c>
      <c r="E685" s="261">
        <v>5839</v>
      </c>
      <c r="F685" s="261"/>
      <c r="G685" s="269"/>
      <c r="H685" s="261">
        <v>5826</v>
      </c>
      <c r="I685" s="261"/>
      <c r="J685" s="269"/>
      <c r="K685" s="261">
        <v>3647</v>
      </c>
      <c r="L685" s="261">
        <v>159</v>
      </c>
      <c r="M685" s="269">
        <v>3501</v>
      </c>
      <c r="N685" s="261" t="s">
        <v>44</v>
      </c>
      <c r="O685" s="269" t="s">
        <v>45</v>
      </c>
      <c r="P685" s="197" t="str">
        <f t="shared" si="30"/>
        <v>NA</v>
      </c>
      <c r="Q685" s="257" t="str">
        <f t="shared" si="31"/>
        <v>NA</v>
      </c>
      <c r="R685" s="272">
        <f t="shared" si="32"/>
        <v>0</v>
      </c>
      <c r="S685" s="264"/>
      <c r="T685" s="260"/>
      <c r="U685" s="280" t="s">
        <v>5</v>
      </c>
      <c r="V685" s="257">
        <v>372</v>
      </c>
      <c r="W685" s="270"/>
      <c r="X685" s="257"/>
      <c r="Y685" s="257"/>
      <c r="Z685" s="270"/>
      <c r="AA685" s="257"/>
      <c r="AB685" s="258"/>
      <c r="AC685" s="270"/>
      <c r="AD685" s="257"/>
      <c r="AE685" s="257"/>
      <c r="AF685" s="270"/>
      <c r="AG685" s="257"/>
      <c r="AH685" s="257"/>
      <c r="AI685" s="270"/>
    </row>
    <row r="686" spans="2:35">
      <c r="B686" s="288">
        <v>20250506</v>
      </c>
      <c r="C686" s="261" t="s">
        <v>62</v>
      </c>
      <c r="D686" s="269">
        <v>1730</v>
      </c>
      <c r="E686" s="261">
        <v>5870</v>
      </c>
      <c r="F686" s="261"/>
      <c r="G686" s="269"/>
      <c r="H686" s="261">
        <v>5854</v>
      </c>
      <c r="I686" s="261"/>
      <c r="J686" s="269"/>
      <c r="K686" s="261">
        <v>3647</v>
      </c>
      <c r="L686" s="261">
        <v>190</v>
      </c>
      <c r="M686" s="269">
        <v>3473</v>
      </c>
      <c r="N686" s="261" t="s">
        <v>44</v>
      </c>
      <c r="O686" s="269" t="s">
        <v>45</v>
      </c>
      <c r="P686" s="197" t="str">
        <f t="shared" si="30"/>
        <v>NA</v>
      </c>
      <c r="Q686" s="257" t="str">
        <f t="shared" si="31"/>
        <v>NA</v>
      </c>
      <c r="R686" s="272">
        <f t="shared" si="32"/>
        <v>0</v>
      </c>
      <c r="S686" s="264"/>
      <c r="T686" s="260"/>
      <c r="U686" s="280" t="s">
        <v>5</v>
      </c>
      <c r="V686" s="257">
        <v>368</v>
      </c>
      <c r="W686" s="270"/>
      <c r="X686" s="257"/>
      <c r="Y686" s="257"/>
      <c r="Z686" s="270"/>
      <c r="AA686" s="257"/>
      <c r="AB686" s="258"/>
      <c r="AC686" s="270"/>
      <c r="AD686" s="257"/>
      <c r="AE686" s="257"/>
      <c r="AF686" s="270"/>
      <c r="AG686" s="257"/>
      <c r="AH686" s="257"/>
      <c r="AI686" s="270"/>
    </row>
    <row r="687" spans="2:35">
      <c r="B687" s="288">
        <v>20250506</v>
      </c>
      <c r="C687" s="261" t="s">
        <v>62</v>
      </c>
      <c r="D687" s="269">
        <v>1830</v>
      </c>
      <c r="E687" s="261"/>
      <c r="F687" s="261">
        <v>6432</v>
      </c>
      <c r="G687" s="269">
        <v>594</v>
      </c>
      <c r="H687" s="261"/>
      <c r="I687" s="261">
        <v>6431</v>
      </c>
      <c r="J687" s="269">
        <v>594</v>
      </c>
      <c r="K687" s="261">
        <v>1662</v>
      </c>
      <c r="L687" s="261">
        <v>154</v>
      </c>
      <c r="M687" s="269">
        <v>0</v>
      </c>
      <c r="N687" s="261" t="s">
        <v>44</v>
      </c>
      <c r="O687" s="269" t="s">
        <v>41</v>
      </c>
      <c r="P687" s="197">
        <f t="shared" si="30"/>
        <v>1236</v>
      </c>
      <c r="Q687" s="257" t="str">
        <f t="shared" si="31"/>
        <v>NA</v>
      </c>
      <c r="R687" s="272">
        <f t="shared" si="32"/>
        <v>-5243</v>
      </c>
      <c r="S687" s="264"/>
      <c r="T687" s="260"/>
      <c r="U687" s="280" t="s">
        <v>5</v>
      </c>
      <c r="V687" s="257">
        <v>371</v>
      </c>
      <c r="W687" s="270"/>
      <c r="X687" s="257"/>
      <c r="Y687" s="257"/>
      <c r="Z687" s="270"/>
      <c r="AA687" s="257"/>
      <c r="AB687" s="258"/>
      <c r="AC687" s="270"/>
      <c r="AD687" s="257"/>
      <c r="AE687" s="257"/>
      <c r="AF687" s="270"/>
      <c r="AG687" s="257"/>
      <c r="AH687" s="257"/>
      <c r="AI687" s="270"/>
    </row>
    <row r="688" spans="2:35">
      <c r="B688" s="288">
        <v>20250506</v>
      </c>
      <c r="C688" s="261" t="s">
        <v>62</v>
      </c>
      <c r="D688" s="269">
        <v>1930</v>
      </c>
      <c r="E688" s="261"/>
      <c r="F688" s="261">
        <v>6370</v>
      </c>
      <c r="G688" s="269">
        <v>588</v>
      </c>
      <c r="H688" s="261"/>
      <c r="I688" s="261">
        <v>6369</v>
      </c>
      <c r="J688" s="269">
        <v>588</v>
      </c>
      <c r="K688" s="261">
        <v>1662</v>
      </c>
      <c r="L688" s="261">
        <v>92</v>
      </c>
      <c r="M688" s="269">
        <v>0</v>
      </c>
      <c r="N688" s="261" t="s">
        <v>44</v>
      </c>
      <c r="O688" s="269" t="s">
        <v>41</v>
      </c>
      <c r="P688" s="197">
        <f t="shared" si="30"/>
        <v>1342</v>
      </c>
      <c r="Q688" s="257" t="str">
        <f t="shared" si="31"/>
        <v>NA</v>
      </c>
      <c r="R688" s="272">
        <f t="shared" si="32"/>
        <v>-5193</v>
      </c>
      <c r="S688" s="264"/>
      <c r="T688" s="260"/>
      <c r="U688" s="280" t="s">
        <v>5</v>
      </c>
      <c r="V688" s="257">
        <v>411</v>
      </c>
      <c r="W688" s="270"/>
      <c r="X688" s="257"/>
      <c r="Y688" s="257"/>
      <c r="Z688" s="270"/>
      <c r="AA688" s="257"/>
      <c r="AB688" s="258"/>
      <c r="AC688" s="270"/>
      <c r="AD688" s="257"/>
      <c r="AE688" s="257"/>
      <c r="AF688" s="270"/>
      <c r="AG688" s="257"/>
      <c r="AH688" s="257"/>
      <c r="AI688" s="270"/>
    </row>
    <row r="689" spans="2:35">
      <c r="B689" s="288">
        <v>20250506</v>
      </c>
      <c r="C689" s="261" t="s">
        <v>62</v>
      </c>
      <c r="D689" s="269">
        <v>2030</v>
      </c>
      <c r="E689" s="261"/>
      <c r="F689" s="261">
        <v>6414</v>
      </c>
      <c r="G689" s="269">
        <v>592</v>
      </c>
      <c r="H689" s="261"/>
      <c r="I689" s="261">
        <v>6414</v>
      </c>
      <c r="J689" s="269">
        <v>592</v>
      </c>
      <c r="K689" s="261">
        <v>1662</v>
      </c>
      <c r="L689" s="261">
        <v>136</v>
      </c>
      <c r="M689" s="269">
        <v>0</v>
      </c>
      <c r="N689" s="261" t="s">
        <v>44</v>
      </c>
      <c r="O689" s="269" t="s">
        <v>41</v>
      </c>
      <c r="P689" s="197">
        <f t="shared" si="30"/>
        <v>1438</v>
      </c>
      <c r="Q689" s="257" t="str">
        <f t="shared" si="31"/>
        <v>NA</v>
      </c>
      <c r="R689" s="272">
        <f t="shared" si="32"/>
        <v>-5230</v>
      </c>
      <c r="S689" s="264"/>
      <c r="T689" s="260"/>
      <c r="U689" s="280" t="s">
        <v>5</v>
      </c>
      <c r="V689" s="257">
        <v>411</v>
      </c>
      <c r="W689" s="270"/>
      <c r="X689" s="257"/>
      <c r="Y689" s="257"/>
      <c r="Z689" s="270"/>
      <c r="AA689" s="257"/>
      <c r="AB689" s="258"/>
      <c r="AC689" s="270"/>
      <c r="AD689" s="257"/>
      <c r="AE689" s="257"/>
      <c r="AF689" s="270"/>
      <c r="AG689" s="257"/>
      <c r="AH689" s="257"/>
      <c r="AI689" s="270"/>
    </row>
    <row r="690" spans="2:35">
      <c r="B690" s="288">
        <v>20250506</v>
      </c>
      <c r="C690" s="261" t="s">
        <v>62</v>
      </c>
      <c r="D690" s="269">
        <v>2130</v>
      </c>
      <c r="E690" s="261"/>
      <c r="F690" s="261">
        <v>7066</v>
      </c>
      <c r="G690" s="269">
        <v>642</v>
      </c>
      <c r="H690" s="261"/>
      <c r="I690" s="261">
        <v>7036</v>
      </c>
      <c r="J690" s="269">
        <v>639</v>
      </c>
      <c r="K690" s="261">
        <v>-2017</v>
      </c>
      <c r="L690" s="261">
        <v>-2017</v>
      </c>
      <c r="M690" s="269">
        <v>0</v>
      </c>
      <c r="N690" s="261" t="s">
        <v>40</v>
      </c>
      <c r="O690" s="269" t="s">
        <v>45</v>
      </c>
      <c r="P690" s="197">
        <f t="shared" si="30"/>
        <v>1488</v>
      </c>
      <c r="Q690" s="257" t="str">
        <f t="shared" si="31"/>
        <v>NA</v>
      </c>
      <c r="R690" s="272">
        <f t="shared" si="32"/>
        <v>-5758</v>
      </c>
      <c r="S690" s="264"/>
      <c r="T690" s="260"/>
      <c r="U690" s="280" t="s">
        <v>5</v>
      </c>
      <c r="V690" s="257">
        <v>399</v>
      </c>
      <c r="W690" s="270"/>
      <c r="X690" s="257"/>
      <c r="Y690" s="257"/>
      <c r="Z690" s="270"/>
      <c r="AA690" s="257"/>
      <c r="AB690" s="258"/>
      <c r="AC690" s="270"/>
      <c r="AD690" s="257"/>
      <c r="AE690" s="257"/>
      <c r="AF690" s="270"/>
      <c r="AG690" s="257"/>
      <c r="AH690" s="257"/>
      <c r="AI690" s="270"/>
    </row>
    <row r="691" spans="2:35">
      <c r="B691" s="288">
        <v>20250506</v>
      </c>
      <c r="C691" s="261" t="s">
        <v>62</v>
      </c>
      <c r="D691" s="269">
        <v>2230</v>
      </c>
      <c r="E691" s="261"/>
      <c r="F691" s="261">
        <v>7066</v>
      </c>
      <c r="G691" s="269">
        <v>642</v>
      </c>
      <c r="H691" s="261"/>
      <c r="I691" s="261">
        <v>7036</v>
      </c>
      <c r="J691" s="269">
        <v>639</v>
      </c>
      <c r="K691" s="261">
        <v>-2017</v>
      </c>
      <c r="L691" s="261">
        <v>-2017</v>
      </c>
      <c r="M691" s="269">
        <v>0</v>
      </c>
      <c r="N691" s="261" t="s">
        <v>40</v>
      </c>
      <c r="O691" s="269" t="s">
        <v>45</v>
      </c>
      <c r="P691" s="197">
        <f t="shared" si="30"/>
        <v>1588</v>
      </c>
      <c r="Q691" s="257" t="str">
        <f t="shared" si="31"/>
        <v>NA</v>
      </c>
      <c r="R691" s="272">
        <f t="shared" si="32"/>
        <v>-5758</v>
      </c>
      <c r="S691" s="264"/>
      <c r="T691" s="260"/>
      <c r="U691" s="280" t="s">
        <v>5</v>
      </c>
      <c r="V691" s="257">
        <v>415</v>
      </c>
      <c r="W691" s="270" t="s">
        <v>42</v>
      </c>
      <c r="X691" s="257"/>
      <c r="Y691" s="257"/>
      <c r="Z691" s="270"/>
      <c r="AA691" s="257"/>
      <c r="AB691" s="258"/>
      <c r="AC691" s="270"/>
      <c r="AD691" s="257"/>
      <c r="AE691" s="257"/>
      <c r="AF691" s="270"/>
      <c r="AG691" s="257"/>
      <c r="AH691" s="257"/>
      <c r="AI691" s="270"/>
    </row>
    <row r="692" spans="2:35">
      <c r="B692" s="288">
        <v>20250506</v>
      </c>
      <c r="C692" s="261" t="s">
        <v>62</v>
      </c>
      <c r="D692" s="269">
        <v>2330</v>
      </c>
      <c r="E692" s="261"/>
      <c r="F692" s="261">
        <v>6490</v>
      </c>
      <c r="G692" s="269">
        <v>667</v>
      </c>
      <c r="H692" s="261"/>
      <c r="I692" s="261">
        <v>6475</v>
      </c>
      <c r="J692" s="269">
        <v>666</v>
      </c>
      <c r="K692" s="261">
        <v>-1358</v>
      </c>
      <c r="L692" s="261">
        <v>-1358</v>
      </c>
      <c r="M692" s="269">
        <v>0</v>
      </c>
      <c r="N692" s="261" t="s">
        <v>40</v>
      </c>
      <c r="O692" s="269" t="s">
        <v>45</v>
      </c>
      <c r="P692" s="197">
        <f t="shared" si="30"/>
        <v>1663</v>
      </c>
      <c r="Q692" s="257" t="str">
        <f t="shared" si="31"/>
        <v>NA</v>
      </c>
      <c r="R692" s="272">
        <f t="shared" si="32"/>
        <v>-5143</v>
      </c>
      <c r="S692" s="264"/>
      <c r="T692" s="260"/>
      <c r="U692" s="280" t="s">
        <v>5</v>
      </c>
      <c r="V692" s="257">
        <v>415</v>
      </c>
      <c r="W692" s="270" t="s">
        <v>42</v>
      </c>
      <c r="X692" s="257"/>
      <c r="Y692" s="257"/>
      <c r="Z692" s="270"/>
      <c r="AA692" s="257"/>
      <c r="AB692" s="258"/>
      <c r="AC692" s="270"/>
      <c r="AD692" s="257"/>
      <c r="AE692" s="257"/>
      <c r="AF692" s="270"/>
      <c r="AG692" s="257"/>
      <c r="AH692" s="257"/>
      <c r="AI692" s="270"/>
    </row>
    <row r="693" spans="2:35">
      <c r="B693" s="288">
        <v>20250507</v>
      </c>
      <c r="C693" s="261" t="s">
        <v>62</v>
      </c>
      <c r="D693" s="269">
        <v>30</v>
      </c>
      <c r="E693" s="261"/>
      <c r="F693" s="261">
        <v>7277</v>
      </c>
      <c r="G693" s="269">
        <v>812</v>
      </c>
      <c r="H693" s="261"/>
      <c r="I693" s="261">
        <v>7240</v>
      </c>
      <c r="J693" s="269">
        <v>812</v>
      </c>
      <c r="K693" s="261">
        <v>-2000</v>
      </c>
      <c r="L693" s="261">
        <v>-2000</v>
      </c>
      <c r="M693" s="269">
        <v>0</v>
      </c>
      <c r="N693" s="261" t="s">
        <v>40</v>
      </c>
      <c r="O693" s="269" t="s">
        <v>41</v>
      </c>
      <c r="P693" s="197">
        <f t="shared" si="30"/>
        <v>-782</v>
      </c>
      <c r="Q693" s="257" t="str">
        <f t="shared" si="31"/>
        <v>NA</v>
      </c>
      <c r="R693" s="272">
        <f t="shared" si="32"/>
        <v>-5616</v>
      </c>
      <c r="S693" s="264"/>
      <c r="T693" s="260"/>
      <c r="U693" s="280" t="s">
        <v>5</v>
      </c>
      <c r="V693" s="257">
        <v>415</v>
      </c>
      <c r="W693" s="270" t="s">
        <v>42</v>
      </c>
      <c r="X693" s="257"/>
      <c r="Y693" s="257"/>
      <c r="Z693" s="270"/>
      <c r="AA693" s="257"/>
      <c r="AB693" s="258"/>
      <c r="AC693" s="270"/>
      <c r="AD693" s="257"/>
      <c r="AE693" s="257"/>
      <c r="AF693" s="270"/>
      <c r="AG693" s="257"/>
      <c r="AH693" s="257"/>
      <c r="AI693" s="270"/>
    </row>
    <row r="694" spans="2:35">
      <c r="B694" s="288">
        <v>20250507</v>
      </c>
      <c r="C694" s="261" t="s">
        <v>62</v>
      </c>
      <c r="D694" s="269">
        <v>130</v>
      </c>
      <c r="E694" s="261"/>
      <c r="F694" s="261">
        <v>7277</v>
      </c>
      <c r="G694" s="269">
        <v>812</v>
      </c>
      <c r="H694" s="261"/>
      <c r="I694" s="261">
        <v>7240</v>
      </c>
      <c r="J694" s="269">
        <v>812</v>
      </c>
      <c r="K694" s="261">
        <v>-2000</v>
      </c>
      <c r="L694" s="261">
        <v>-2000</v>
      </c>
      <c r="M694" s="269">
        <v>0</v>
      </c>
      <c r="N694" s="261" t="s">
        <v>40</v>
      </c>
      <c r="O694" s="269" t="s">
        <v>41</v>
      </c>
      <c r="P694" s="197">
        <f t="shared" si="30"/>
        <v>-682</v>
      </c>
      <c r="Q694" s="257" t="str">
        <f t="shared" si="31"/>
        <v>NA</v>
      </c>
      <c r="R694" s="272">
        <f t="shared" si="32"/>
        <v>-5616</v>
      </c>
      <c r="S694" s="264"/>
      <c r="T694" s="260"/>
      <c r="U694" s="280" t="s">
        <v>5</v>
      </c>
      <c r="V694" s="257">
        <v>404</v>
      </c>
      <c r="W694" s="270"/>
      <c r="X694" s="257"/>
      <c r="Y694" s="257"/>
      <c r="Z694" s="270"/>
      <c r="AA694" s="257"/>
      <c r="AB694" s="258"/>
      <c r="AC694" s="270"/>
      <c r="AD694" s="257"/>
      <c r="AE694" s="257"/>
      <c r="AF694" s="270"/>
      <c r="AG694" s="257"/>
      <c r="AH694" s="257"/>
      <c r="AI694" s="270"/>
    </row>
    <row r="695" spans="2:35">
      <c r="B695" s="288">
        <v>20250507</v>
      </c>
      <c r="C695" s="261" t="s">
        <v>62</v>
      </c>
      <c r="D695" s="269">
        <v>230</v>
      </c>
      <c r="E695" s="261"/>
      <c r="F695" s="261">
        <v>7277</v>
      </c>
      <c r="G695" s="269">
        <v>812</v>
      </c>
      <c r="H695" s="261"/>
      <c r="I695" s="261">
        <v>7240</v>
      </c>
      <c r="J695" s="269">
        <v>812</v>
      </c>
      <c r="K695" s="261">
        <v>-2000</v>
      </c>
      <c r="L695" s="261">
        <v>-2000</v>
      </c>
      <c r="M695" s="269">
        <v>0</v>
      </c>
      <c r="N695" s="261" t="s">
        <v>40</v>
      </c>
      <c r="O695" s="269" t="s">
        <v>41</v>
      </c>
      <c r="P695" s="197">
        <f t="shared" si="30"/>
        <v>-582</v>
      </c>
      <c r="Q695" s="257" t="str">
        <f t="shared" si="31"/>
        <v>NA</v>
      </c>
      <c r="R695" s="272">
        <f t="shared" si="32"/>
        <v>-5616</v>
      </c>
      <c r="S695" s="264"/>
      <c r="T695" s="260"/>
      <c r="U695" s="280" t="s">
        <v>5</v>
      </c>
      <c r="V695" s="257">
        <v>404</v>
      </c>
      <c r="W695" s="270"/>
      <c r="X695" s="257"/>
      <c r="Y695" s="257"/>
      <c r="Z695" s="270"/>
      <c r="AA695" s="257"/>
      <c r="AB695" s="258"/>
      <c r="AC695" s="270"/>
      <c r="AD695" s="257"/>
      <c r="AE695" s="257"/>
      <c r="AF695" s="270"/>
      <c r="AG695" s="257"/>
      <c r="AH695" s="257"/>
      <c r="AI695" s="270"/>
    </row>
    <row r="696" spans="2:35">
      <c r="B696" s="288">
        <v>20250507</v>
      </c>
      <c r="C696" s="261" t="s">
        <v>62</v>
      </c>
      <c r="D696" s="269">
        <v>330</v>
      </c>
      <c r="E696" s="261"/>
      <c r="F696" s="261">
        <v>6568</v>
      </c>
      <c r="G696" s="269">
        <v>677</v>
      </c>
      <c r="H696" s="261"/>
      <c r="I696" s="261">
        <v>6567</v>
      </c>
      <c r="J696" s="269">
        <v>677</v>
      </c>
      <c r="K696" s="261">
        <v>-3900</v>
      </c>
      <c r="L696" s="261">
        <v>-3900</v>
      </c>
      <c r="M696" s="269">
        <v>0</v>
      </c>
      <c r="N696" s="261" t="s">
        <v>40</v>
      </c>
      <c r="O696" s="269" t="s">
        <v>41</v>
      </c>
      <c r="P696" s="197">
        <f t="shared" si="30"/>
        <v>-347</v>
      </c>
      <c r="Q696" s="257" t="str">
        <f t="shared" si="31"/>
        <v>NA</v>
      </c>
      <c r="R696" s="272">
        <f t="shared" si="32"/>
        <v>-5213</v>
      </c>
      <c r="S696" s="264"/>
      <c r="T696" s="260"/>
      <c r="U696" s="280" t="s">
        <v>5</v>
      </c>
      <c r="V696" s="257">
        <v>404</v>
      </c>
      <c r="W696" s="270"/>
      <c r="X696" s="257"/>
      <c r="Y696" s="257"/>
      <c r="Z696" s="270"/>
      <c r="AA696" s="257"/>
      <c r="AB696" s="258"/>
      <c r="AC696" s="270"/>
      <c r="AD696" s="257"/>
      <c r="AE696" s="257"/>
      <c r="AF696" s="270"/>
      <c r="AG696" s="257"/>
      <c r="AH696" s="257"/>
      <c r="AI696" s="270"/>
    </row>
    <row r="697" spans="2:35">
      <c r="B697" s="288">
        <v>20250507</v>
      </c>
      <c r="C697" s="261" t="s">
        <v>62</v>
      </c>
      <c r="D697" s="269">
        <v>430</v>
      </c>
      <c r="E697" s="261"/>
      <c r="F697" s="261">
        <v>6568</v>
      </c>
      <c r="G697" s="269">
        <v>677</v>
      </c>
      <c r="H697" s="261"/>
      <c r="I697" s="261">
        <v>6567</v>
      </c>
      <c r="J697" s="269">
        <v>677</v>
      </c>
      <c r="K697" s="261">
        <v>-3900</v>
      </c>
      <c r="L697" s="261">
        <v>-3900</v>
      </c>
      <c r="M697" s="269">
        <v>0</v>
      </c>
      <c r="N697" s="261" t="s">
        <v>40</v>
      </c>
      <c r="O697" s="269" t="s">
        <v>41</v>
      </c>
      <c r="P697" s="197">
        <f t="shared" si="30"/>
        <v>-247</v>
      </c>
      <c r="Q697" s="257" t="str">
        <f t="shared" si="31"/>
        <v>NA</v>
      </c>
      <c r="R697" s="272">
        <f t="shared" si="32"/>
        <v>-5213</v>
      </c>
      <c r="S697" s="264"/>
      <c r="T697" s="260"/>
      <c r="U697" s="280" t="s">
        <v>5</v>
      </c>
      <c r="V697" s="257">
        <v>404</v>
      </c>
      <c r="W697" s="270"/>
      <c r="X697" s="257"/>
      <c r="Y697" s="257"/>
      <c r="Z697" s="270"/>
      <c r="AA697" s="257"/>
      <c r="AB697" s="258"/>
      <c r="AC697" s="270"/>
      <c r="AD697" s="257"/>
      <c r="AE697" s="257"/>
      <c r="AF697" s="270"/>
      <c r="AG697" s="257"/>
      <c r="AH697" s="257"/>
      <c r="AI697" s="270"/>
    </row>
    <row r="698" spans="2:35">
      <c r="B698" s="288">
        <v>20250507</v>
      </c>
      <c r="C698" s="261" t="s">
        <v>62</v>
      </c>
      <c r="D698" s="269">
        <v>530</v>
      </c>
      <c r="E698" s="261"/>
      <c r="F698" s="261">
        <v>6568</v>
      </c>
      <c r="G698" s="269">
        <v>677</v>
      </c>
      <c r="H698" s="261"/>
      <c r="I698" s="261">
        <v>6567</v>
      </c>
      <c r="J698" s="269">
        <v>677</v>
      </c>
      <c r="K698" s="261">
        <v>-3900</v>
      </c>
      <c r="L698" s="261">
        <v>-3900</v>
      </c>
      <c r="M698" s="269">
        <v>0</v>
      </c>
      <c r="N698" s="261" t="s">
        <v>40</v>
      </c>
      <c r="O698" s="269" t="s">
        <v>41</v>
      </c>
      <c r="P698" s="197">
        <f t="shared" si="30"/>
        <v>-147</v>
      </c>
      <c r="Q698" s="257" t="str">
        <f t="shared" si="31"/>
        <v>NA</v>
      </c>
      <c r="R698" s="272">
        <f t="shared" si="32"/>
        <v>-5213</v>
      </c>
      <c r="S698" s="264"/>
      <c r="T698" s="260"/>
      <c r="U698" s="280" t="s">
        <v>5</v>
      </c>
      <c r="V698" s="257">
        <v>404</v>
      </c>
      <c r="W698" s="270"/>
      <c r="X698" s="257"/>
      <c r="Y698" s="257"/>
      <c r="Z698" s="270"/>
      <c r="AA698" s="257"/>
      <c r="AB698" s="258"/>
      <c r="AC698" s="270"/>
      <c r="AD698" s="257"/>
      <c r="AE698" s="257"/>
      <c r="AF698" s="270"/>
      <c r="AG698" s="257"/>
      <c r="AH698" s="257"/>
      <c r="AI698" s="270"/>
    </row>
    <row r="699" spans="2:35">
      <c r="B699" s="288">
        <v>20250507</v>
      </c>
      <c r="C699" s="261" t="s">
        <v>62</v>
      </c>
      <c r="D699" s="269">
        <v>630</v>
      </c>
      <c r="E699" s="261"/>
      <c r="F699" s="261">
        <v>6568</v>
      </c>
      <c r="G699" s="269">
        <v>677</v>
      </c>
      <c r="H699" s="261"/>
      <c r="I699" s="261">
        <v>6567</v>
      </c>
      <c r="J699" s="269">
        <v>677</v>
      </c>
      <c r="K699" s="261">
        <v>-3900</v>
      </c>
      <c r="L699" s="261">
        <v>-3900</v>
      </c>
      <c r="M699" s="269">
        <v>0</v>
      </c>
      <c r="N699" s="261" t="s">
        <v>40</v>
      </c>
      <c r="O699" s="269" t="s">
        <v>41</v>
      </c>
      <c r="P699" s="197">
        <f t="shared" si="30"/>
        <v>-47</v>
      </c>
      <c r="Q699" s="257" t="str">
        <f t="shared" si="31"/>
        <v>NA</v>
      </c>
      <c r="R699" s="272">
        <f t="shared" si="32"/>
        <v>-5213</v>
      </c>
      <c r="S699" s="264"/>
      <c r="T699" s="260"/>
      <c r="U699" s="280" t="s">
        <v>5</v>
      </c>
      <c r="V699" s="257">
        <v>347</v>
      </c>
      <c r="W699" s="270"/>
      <c r="X699" s="257"/>
      <c r="Y699" s="257"/>
      <c r="Z699" s="270"/>
      <c r="AA699" s="257"/>
      <c r="AB699" s="258"/>
      <c r="AC699" s="270"/>
      <c r="AD699" s="257"/>
      <c r="AE699" s="257"/>
      <c r="AF699" s="270"/>
      <c r="AG699" s="257"/>
      <c r="AH699" s="257"/>
      <c r="AI699" s="270"/>
    </row>
    <row r="700" spans="2:35">
      <c r="B700" s="288">
        <v>20250507</v>
      </c>
      <c r="C700" s="261" t="s">
        <v>62</v>
      </c>
      <c r="D700" s="269">
        <v>730</v>
      </c>
      <c r="E700" s="261"/>
      <c r="F700" s="261">
        <v>6957</v>
      </c>
      <c r="G700" s="269">
        <v>705</v>
      </c>
      <c r="H700" s="261"/>
      <c r="I700" s="261">
        <v>6956</v>
      </c>
      <c r="J700" s="269">
        <v>705</v>
      </c>
      <c r="K700" s="261">
        <v>-1703</v>
      </c>
      <c r="L700" s="261">
        <v>-1703</v>
      </c>
      <c r="M700" s="269">
        <v>0</v>
      </c>
      <c r="N700" s="261" t="s">
        <v>40</v>
      </c>
      <c r="O700" s="269" t="s">
        <v>41</v>
      </c>
      <c r="P700" s="197">
        <f t="shared" si="30"/>
        <v>25</v>
      </c>
      <c r="Q700" s="257" t="str">
        <f t="shared" si="31"/>
        <v>NA</v>
      </c>
      <c r="R700" s="272">
        <f t="shared" si="32"/>
        <v>-5546</v>
      </c>
      <c r="S700" s="264"/>
      <c r="T700" s="260"/>
      <c r="U700" s="280" t="s">
        <v>5</v>
      </c>
      <c r="V700" s="257">
        <v>365</v>
      </c>
      <c r="W700" s="270"/>
      <c r="X700" s="257"/>
      <c r="Y700" s="257"/>
      <c r="Z700" s="270"/>
      <c r="AA700" s="257"/>
      <c r="AB700" s="258"/>
      <c r="AC700" s="270"/>
      <c r="AD700" s="257"/>
      <c r="AE700" s="257"/>
      <c r="AF700" s="270"/>
      <c r="AG700" s="257"/>
      <c r="AH700" s="257"/>
      <c r="AI700" s="270"/>
    </row>
    <row r="701" spans="2:35">
      <c r="B701" s="288">
        <v>20250507</v>
      </c>
      <c r="C701" s="261" t="s">
        <v>62</v>
      </c>
      <c r="D701" s="269">
        <v>830</v>
      </c>
      <c r="E701" s="261"/>
      <c r="F701" s="261">
        <v>6897</v>
      </c>
      <c r="G701" s="269">
        <v>705</v>
      </c>
      <c r="H701" s="261"/>
      <c r="I701" s="261">
        <v>6896</v>
      </c>
      <c r="J701" s="269">
        <v>705</v>
      </c>
      <c r="K701" s="261">
        <v>-1641</v>
      </c>
      <c r="L701" s="261">
        <v>-1641</v>
      </c>
      <c r="M701" s="269">
        <v>0</v>
      </c>
      <c r="N701" s="261" t="s">
        <v>40</v>
      </c>
      <c r="O701" s="269" t="s">
        <v>41</v>
      </c>
      <c r="P701" s="197">
        <f t="shared" si="30"/>
        <v>125</v>
      </c>
      <c r="Q701" s="257" t="str">
        <f t="shared" si="31"/>
        <v>NA</v>
      </c>
      <c r="R701" s="272">
        <f t="shared" si="32"/>
        <v>-5486</v>
      </c>
      <c r="S701" s="264"/>
      <c r="T701" s="260"/>
      <c r="U701" s="280" t="s">
        <v>5</v>
      </c>
      <c r="V701" s="257">
        <v>365</v>
      </c>
      <c r="W701" s="270"/>
      <c r="X701" s="257"/>
      <c r="Y701" s="257"/>
      <c r="Z701" s="270"/>
      <c r="AA701" s="257"/>
      <c r="AB701" s="258"/>
      <c r="AC701" s="270"/>
      <c r="AD701" s="257"/>
      <c r="AE701" s="257"/>
      <c r="AF701" s="270"/>
      <c r="AG701" s="257"/>
      <c r="AH701" s="257"/>
      <c r="AI701" s="270"/>
    </row>
    <row r="702" spans="2:35">
      <c r="B702" s="288">
        <v>20250507</v>
      </c>
      <c r="C702" s="261" t="s">
        <v>62</v>
      </c>
      <c r="D702" s="269">
        <v>930</v>
      </c>
      <c r="E702" s="261">
        <v>7790</v>
      </c>
      <c r="F702" s="261"/>
      <c r="G702" s="269"/>
      <c r="H702" s="261">
        <v>6250</v>
      </c>
      <c r="I702" s="261"/>
      <c r="J702" s="269"/>
      <c r="K702" s="261">
        <v>0</v>
      </c>
      <c r="L702" s="261">
        <v>0</v>
      </c>
      <c r="M702" s="269">
        <v>0</v>
      </c>
      <c r="N702" s="261" t="s">
        <v>53</v>
      </c>
      <c r="O702" s="269" t="s">
        <v>45</v>
      </c>
      <c r="P702" s="197" t="str">
        <f t="shared" si="30"/>
        <v>NA</v>
      </c>
      <c r="Q702" s="257" t="str">
        <f t="shared" si="31"/>
        <v>NA</v>
      </c>
      <c r="R702" s="272">
        <f t="shared" si="32"/>
        <v>0</v>
      </c>
      <c r="S702" s="264"/>
      <c r="T702" s="260"/>
      <c r="U702" s="280" t="s">
        <v>5</v>
      </c>
      <c r="V702" s="257">
        <v>337</v>
      </c>
      <c r="W702" s="270"/>
      <c r="X702" s="257"/>
      <c r="Y702" s="257"/>
      <c r="Z702" s="270"/>
      <c r="AA702" s="257"/>
      <c r="AB702" s="258"/>
      <c r="AC702" s="270"/>
      <c r="AD702" s="257"/>
      <c r="AE702" s="257"/>
      <c r="AF702" s="270"/>
      <c r="AG702" s="257"/>
      <c r="AH702" s="257"/>
      <c r="AI702" s="270"/>
    </row>
    <row r="703" spans="2:35">
      <c r="B703" s="288">
        <v>20250507</v>
      </c>
      <c r="C703" s="261" t="s">
        <v>62</v>
      </c>
      <c r="D703" s="269">
        <v>1030</v>
      </c>
      <c r="E703" s="261">
        <v>7790</v>
      </c>
      <c r="F703" s="261"/>
      <c r="G703" s="269"/>
      <c r="H703" s="261">
        <v>6250</v>
      </c>
      <c r="I703" s="261"/>
      <c r="J703" s="269"/>
      <c r="K703" s="261">
        <v>0</v>
      </c>
      <c r="L703" s="261">
        <v>0</v>
      </c>
      <c r="M703" s="269">
        <v>0</v>
      </c>
      <c r="N703" s="261" t="s">
        <v>53</v>
      </c>
      <c r="O703" s="269" t="s">
        <v>45</v>
      </c>
      <c r="P703" s="197" t="str">
        <f t="shared" si="30"/>
        <v>NA</v>
      </c>
      <c r="Q703" s="257" t="str">
        <f t="shared" si="31"/>
        <v>NA</v>
      </c>
      <c r="R703" s="272">
        <f t="shared" si="32"/>
        <v>0</v>
      </c>
      <c r="S703" s="264"/>
      <c r="T703" s="260"/>
      <c r="U703" s="280" t="s">
        <v>5</v>
      </c>
      <c r="V703" s="257">
        <v>262</v>
      </c>
      <c r="W703" s="270"/>
      <c r="X703" s="257"/>
      <c r="Y703" s="257"/>
      <c r="Z703" s="270"/>
      <c r="AA703" s="257"/>
      <c r="AB703" s="258"/>
      <c r="AC703" s="270"/>
      <c r="AD703" s="257"/>
      <c r="AE703" s="257"/>
      <c r="AF703" s="270"/>
      <c r="AG703" s="257"/>
      <c r="AH703" s="257"/>
      <c r="AI703" s="270"/>
    </row>
    <row r="704" spans="2:35">
      <c r="B704" s="288">
        <v>20250507</v>
      </c>
      <c r="C704" s="261" t="s">
        <v>62</v>
      </c>
      <c r="D704" s="269">
        <v>1130</v>
      </c>
      <c r="E704" s="261">
        <v>7790</v>
      </c>
      <c r="F704" s="261"/>
      <c r="G704" s="269"/>
      <c r="H704" s="261">
        <v>6250</v>
      </c>
      <c r="I704" s="261"/>
      <c r="J704" s="269"/>
      <c r="K704" s="261">
        <v>0</v>
      </c>
      <c r="L704" s="261">
        <v>0</v>
      </c>
      <c r="M704" s="269">
        <v>0</v>
      </c>
      <c r="N704" s="261" t="s">
        <v>53</v>
      </c>
      <c r="O704" s="269" t="s">
        <v>45</v>
      </c>
      <c r="P704" s="197" t="str">
        <f t="shared" si="30"/>
        <v>NA</v>
      </c>
      <c r="Q704" s="257" t="str">
        <f t="shared" si="31"/>
        <v>NA</v>
      </c>
      <c r="R704" s="272">
        <f t="shared" si="32"/>
        <v>0</v>
      </c>
      <c r="S704" s="264"/>
      <c r="T704" s="261"/>
      <c r="U704" s="280" t="s">
        <v>5</v>
      </c>
      <c r="V704" s="257">
        <v>262</v>
      </c>
      <c r="W704" s="270"/>
      <c r="X704" s="257"/>
      <c r="Y704" s="257"/>
      <c r="Z704" s="270"/>
      <c r="AA704" s="257"/>
      <c r="AB704" s="258"/>
      <c r="AC704" s="270"/>
      <c r="AD704" s="257"/>
      <c r="AE704" s="257"/>
      <c r="AF704" s="270"/>
      <c r="AG704" s="257"/>
      <c r="AH704" s="257"/>
      <c r="AI704" s="270"/>
    </row>
    <row r="705" spans="2:35">
      <c r="B705" s="288">
        <v>20250507</v>
      </c>
      <c r="C705" s="261" t="s">
        <v>62</v>
      </c>
      <c r="D705" s="269">
        <v>1230</v>
      </c>
      <c r="E705" s="261">
        <v>5746</v>
      </c>
      <c r="F705" s="261"/>
      <c r="G705" s="269"/>
      <c r="H705" s="261">
        <v>5737</v>
      </c>
      <c r="I705" s="261"/>
      <c r="J705" s="269"/>
      <c r="K705" s="261">
        <v>2761</v>
      </c>
      <c r="L705" s="261">
        <v>126</v>
      </c>
      <c r="M705" s="269">
        <v>2644</v>
      </c>
      <c r="N705" s="261" t="s">
        <v>44</v>
      </c>
      <c r="O705" s="269" t="s">
        <v>45</v>
      </c>
      <c r="P705" s="197" t="str">
        <f t="shared" si="30"/>
        <v>NA</v>
      </c>
      <c r="Q705" s="257" t="str">
        <f t="shared" si="31"/>
        <v>NA</v>
      </c>
      <c r="R705" s="272">
        <f t="shared" si="32"/>
        <v>0</v>
      </c>
      <c r="S705" s="264"/>
      <c r="T705" s="261"/>
      <c r="U705" s="280" t="s">
        <v>5</v>
      </c>
      <c r="V705" s="257">
        <v>262</v>
      </c>
      <c r="W705" s="270"/>
      <c r="X705" s="257"/>
      <c r="Y705" s="257"/>
      <c r="Z705" s="270"/>
      <c r="AA705" s="257"/>
      <c r="AB705" s="258"/>
      <c r="AC705" s="270"/>
      <c r="AD705" s="257"/>
      <c r="AE705" s="257"/>
      <c r="AF705" s="270"/>
      <c r="AG705" s="257"/>
      <c r="AH705" s="257"/>
      <c r="AI705" s="270"/>
    </row>
    <row r="706" spans="2:35">
      <c r="B706" s="288">
        <v>20250507</v>
      </c>
      <c r="C706" s="261" t="s">
        <v>62</v>
      </c>
      <c r="D706" s="269">
        <v>1330</v>
      </c>
      <c r="E706" s="261">
        <v>5746</v>
      </c>
      <c r="F706" s="261"/>
      <c r="G706" s="269"/>
      <c r="H706" s="261">
        <v>5737</v>
      </c>
      <c r="I706" s="261"/>
      <c r="J706" s="269"/>
      <c r="K706" s="261">
        <v>2761</v>
      </c>
      <c r="L706" s="261">
        <v>126</v>
      </c>
      <c r="M706" s="269">
        <v>2644</v>
      </c>
      <c r="N706" s="261" t="s">
        <v>44</v>
      </c>
      <c r="O706" s="269" t="s">
        <v>45</v>
      </c>
      <c r="P706" s="197" t="str">
        <f t="shared" si="30"/>
        <v>NA</v>
      </c>
      <c r="Q706" s="257" t="str">
        <f t="shared" si="31"/>
        <v>NA</v>
      </c>
      <c r="R706" s="272">
        <f t="shared" si="32"/>
        <v>0</v>
      </c>
      <c r="S706" s="264"/>
      <c r="T706" s="261"/>
      <c r="U706" s="280" t="s">
        <v>5</v>
      </c>
      <c r="V706" s="257">
        <v>263</v>
      </c>
      <c r="W706" s="270"/>
      <c r="X706" s="257"/>
      <c r="Y706" s="257"/>
      <c r="Z706" s="270"/>
      <c r="AA706" s="257" t="s">
        <v>7</v>
      </c>
      <c r="AB706" s="258">
        <v>2699</v>
      </c>
      <c r="AC706" s="270" t="s">
        <v>49</v>
      </c>
      <c r="AD706" s="257"/>
      <c r="AE706" s="257"/>
      <c r="AF706" s="270"/>
      <c r="AG706" s="257"/>
      <c r="AH706" s="257"/>
      <c r="AI706" s="270"/>
    </row>
    <row r="707" spans="2:35">
      <c r="B707" s="288">
        <v>20250507</v>
      </c>
      <c r="C707" s="261" t="s">
        <v>62</v>
      </c>
      <c r="D707" s="269">
        <v>1430</v>
      </c>
      <c r="E707" s="261">
        <v>5746</v>
      </c>
      <c r="F707" s="261"/>
      <c r="G707" s="269"/>
      <c r="H707" s="261">
        <v>5737</v>
      </c>
      <c r="I707" s="261"/>
      <c r="J707" s="269"/>
      <c r="K707" s="261">
        <v>2761</v>
      </c>
      <c r="L707" s="261">
        <v>126</v>
      </c>
      <c r="M707" s="269">
        <v>2644</v>
      </c>
      <c r="N707" s="261" t="s">
        <v>44</v>
      </c>
      <c r="O707" s="269" t="s">
        <v>45</v>
      </c>
      <c r="P707" s="197" t="str">
        <f t="shared" si="30"/>
        <v>NA</v>
      </c>
      <c r="Q707" s="257" t="str">
        <f t="shared" si="31"/>
        <v>NA</v>
      </c>
      <c r="R707" s="272">
        <f t="shared" si="32"/>
        <v>0</v>
      </c>
      <c r="S707" s="264"/>
      <c r="T707" s="260"/>
      <c r="U707" s="280" t="s">
        <v>5</v>
      </c>
      <c r="V707" s="257">
        <v>306</v>
      </c>
      <c r="W707" s="270"/>
      <c r="X707" s="257"/>
      <c r="Y707" s="257"/>
      <c r="Z707" s="270"/>
      <c r="AA707" s="257" t="s">
        <v>7</v>
      </c>
      <c r="AB707" s="258">
        <v>2708</v>
      </c>
      <c r="AC707" s="270" t="s">
        <v>49</v>
      </c>
      <c r="AD707" s="257"/>
      <c r="AE707" s="257"/>
      <c r="AF707" s="270"/>
      <c r="AG707" s="257"/>
      <c r="AH707" s="257"/>
      <c r="AI707" s="270"/>
    </row>
    <row r="708" spans="2:35">
      <c r="B708" s="288">
        <v>20250507</v>
      </c>
      <c r="C708" s="261" t="s">
        <v>62</v>
      </c>
      <c r="D708" s="269">
        <v>1530</v>
      </c>
      <c r="E708" s="261"/>
      <c r="F708" s="261">
        <v>5326</v>
      </c>
      <c r="G708" s="269">
        <v>337</v>
      </c>
      <c r="H708" s="261"/>
      <c r="I708" s="261">
        <v>5258</v>
      </c>
      <c r="J708" s="269">
        <v>337</v>
      </c>
      <c r="K708" s="261">
        <v>2382</v>
      </c>
      <c r="L708" s="261">
        <v>119</v>
      </c>
      <c r="M708" s="269">
        <v>0</v>
      </c>
      <c r="N708" s="261" t="s">
        <v>44</v>
      </c>
      <c r="O708" s="269" t="s">
        <v>41</v>
      </c>
      <c r="P708" s="197">
        <f t="shared" si="30"/>
        <v>1193</v>
      </c>
      <c r="Q708" s="257" t="str">
        <f t="shared" si="31"/>
        <v>NA</v>
      </c>
      <c r="R708" s="272">
        <f t="shared" si="32"/>
        <v>-4584</v>
      </c>
      <c r="S708" s="264"/>
      <c r="T708" s="260"/>
      <c r="U708" s="280" t="s">
        <v>5</v>
      </c>
      <c r="V708" s="257">
        <v>306</v>
      </c>
      <c r="W708" s="270"/>
      <c r="X708" s="257"/>
      <c r="Y708" s="257"/>
      <c r="Z708" s="270"/>
      <c r="AA708" s="257" t="s">
        <v>7</v>
      </c>
      <c r="AB708" s="258">
        <v>2708</v>
      </c>
      <c r="AC708" s="270" t="s">
        <v>49</v>
      </c>
      <c r="AD708" s="257"/>
      <c r="AE708" s="257"/>
      <c r="AF708" s="270"/>
      <c r="AG708" s="257"/>
      <c r="AH708" s="257"/>
      <c r="AI708" s="270"/>
    </row>
    <row r="709" spans="2:35">
      <c r="B709" s="288">
        <v>20250507</v>
      </c>
      <c r="C709" s="261" t="s">
        <v>62</v>
      </c>
      <c r="D709" s="269">
        <v>1630</v>
      </c>
      <c r="E709" s="261"/>
      <c r="F709" s="261">
        <v>5386</v>
      </c>
      <c r="G709" s="269">
        <v>337</v>
      </c>
      <c r="H709" s="261"/>
      <c r="I709" s="261">
        <v>5317</v>
      </c>
      <c r="J709" s="269">
        <v>337</v>
      </c>
      <c r="K709" s="261">
        <v>2355</v>
      </c>
      <c r="L709" s="261">
        <v>119</v>
      </c>
      <c r="M709" s="269">
        <v>0</v>
      </c>
      <c r="N709" s="261" t="s">
        <v>44</v>
      </c>
      <c r="O709" s="269" t="s">
        <v>41</v>
      </c>
      <c r="P709" s="197">
        <f t="shared" si="30"/>
        <v>1293</v>
      </c>
      <c r="Q709" s="257" t="str">
        <f t="shared" si="31"/>
        <v>NA</v>
      </c>
      <c r="R709" s="272">
        <f t="shared" si="32"/>
        <v>-4643</v>
      </c>
      <c r="S709" s="264"/>
      <c r="T709" s="260"/>
      <c r="U709" s="280" t="s">
        <v>5</v>
      </c>
      <c r="V709" s="257">
        <v>359</v>
      </c>
      <c r="W709" s="270"/>
      <c r="X709" s="257"/>
      <c r="Y709" s="257"/>
      <c r="Z709" s="270"/>
      <c r="AA709" s="257"/>
      <c r="AB709" s="258"/>
      <c r="AC709" s="270"/>
      <c r="AD709" s="257"/>
      <c r="AE709" s="257"/>
      <c r="AF709" s="270"/>
      <c r="AG709" s="257"/>
      <c r="AH709" s="257"/>
      <c r="AI709" s="270"/>
    </row>
    <row r="710" spans="2:35">
      <c r="B710" s="288">
        <v>20250507</v>
      </c>
      <c r="C710" s="261" t="s">
        <v>62</v>
      </c>
      <c r="D710" s="269">
        <v>1730</v>
      </c>
      <c r="E710" s="261"/>
      <c r="F710" s="261">
        <v>5386</v>
      </c>
      <c r="G710" s="269">
        <v>337</v>
      </c>
      <c r="H710" s="261"/>
      <c r="I710" s="261">
        <v>5317</v>
      </c>
      <c r="J710" s="269">
        <v>337</v>
      </c>
      <c r="K710" s="261">
        <v>2355</v>
      </c>
      <c r="L710" s="261">
        <v>119</v>
      </c>
      <c r="M710" s="269">
        <v>0</v>
      </c>
      <c r="N710" s="261" t="s">
        <v>44</v>
      </c>
      <c r="O710" s="269" t="s">
        <v>41</v>
      </c>
      <c r="P710" s="197">
        <f t="shared" si="30"/>
        <v>1393</v>
      </c>
      <c r="Q710" s="257" t="str">
        <f t="shared" si="31"/>
        <v>NA</v>
      </c>
      <c r="R710" s="272">
        <f t="shared" si="32"/>
        <v>-4643</v>
      </c>
      <c r="S710" s="264"/>
      <c r="T710" s="260"/>
      <c r="U710" s="280" t="s">
        <v>5</v>
      </c>
      <c r="V710" s="257">
        <v>350</v>
      </c>
      <c r="W710" s="270"/>
      <c r="X710" s="257"/>
      <c r="Y710" s="257"/>
      <c r="Z710" s="270"/>
      <c r="AA710" s="257"/>
      <c r="AB710" s="258"/>
      <c r="AC710" s="270"/>
      <c r="AD710" s="257"/>
      <c r="AE710" s="257"/>
      <c r="AF710" s="270"/>
      <c r="AG710" s="257"/>
      <c r="AH710" s="257"/>
      <c r="AI710" s="270"/>
    </row>
    <row r="711" spans="2:35">
      <c r="B711" s="288">
        <v>20250507</v>
      </c>
      <c r="C711" s="261" t="s">
        <v>62</v>
      </c>
      <c r="D711" s="269">
        <v>1830</v>
      </c>
      <c r="E711" s="261"/>
      <c r="F711" s="261">
        <v>6237</v>
      </c>
      <c r="G711" s="269">
        <v>587</v>
      </c>
      <c r="H711" s="261"/>
      <c r="I711" s="261">
        <v>6236</v>
      </c>
      <c r="J711" s="269">
        <v>587</v>
      </c>
      <c r="K711" s="261">
        <v>2602</v>
      </c>
      <c r="L711" s="261">
        <v>396</v>
      </c>
      <c r="M711" s="269">
        <v>0</v>
      </c>
      <c r="N711" s="261" t="s">
        <v>44</v>
      </c>
      <c r="O711" s="269" t="s">
        <v>41</v>
      </c>
      <c r="P711" s="197">
        <f t="shared" si="30"/>
        <v>1243</v>
      </c>
      <c r="Q711" s="257" t="str">
        <f t="shared" si="31"/>
        <v>NA</v>
      </c>
      <c r="R711" s="272">
        <f t="shared" si="32"/>
        <v>-5062</v>
      </c>
      <c r="S711" s="264"/>
      <c r="T711" s="261"/>
      <c r="U711" s="280" t="s">
        <v>5</v>
      </c>
      <c r="V711" s="257">
        <v>339</v>
      </c>
      <c r="W711" s="270"/>
      <c r="X711" s="257"/>
      <c r="Y711" s="257"/>
      <c r="Z711" s="270"/>
      <c r="AA711" s="257"/>
      <c r="AB711" s="258"/>
      <c r="AC711" s="270"/>
      <c r="AD711" s="257"/>
      <c r="AE711" s="257"/>
      <c r="AF711" s="270"/>
      <c r="AG711" s="257"/>
      <c r="AH711" s="257"/>
      <c r="AI711" s="270"/>
    </row>
    <row r="712" spans="2:35">
      <c r="B712" s="288">
        <v>20250507</v>
      </c>
      <c r="C712" s="261" t="s">
        <v>62</v>
      </c>
      <c r="D712" s="269">
        <v>1930</v>
      </c>
      <c r="E712" s="261"/>
      <c r="F712" s="261">
        <v>6087</v>
      </c>
      <c r="G712" s="269">
        <v>573</v>
      </c>
      <c r="H712" s="261"/>
      <c r="I712" s="261">
        <v>6086</v>
      </c>
      <c r="J712" s="269">
        <v>573</v>
      </c>
      <c r="K712" s="261">
        <v>2602</v>
      </c>
      <c r="L712" s="261">
        <v>246</v>
      </c>
      <c r="M712" s="269">
        <v>0</v>
      </c>
      <c r="N712" s="261" t="s">
        <v>44</v>
      </c>
      <c r="O712" s="269" t="s">
        <v>41</v>
      </c>
      <c r="P712" s="198">
        <f t="shared" si="30"/>
        <v>1357</v>
      </c>
      <c r="Q712" s="257" t="str">
        <f t="shared" si="31"/>
        <v>NA</v>
      </c>
      <c r="R712" s="272">
        <f t="shared" si="32"/>
        <v>-4940</v>
      </c>
      <c r="S712" s="264"/>
      <c r="T712" s="261"/>
      <c r="U712" s="280" t="s">
        <v>5</v>
      </c>
      <c r="V712" s="257">
        <v>414</v>
      </c>
      <c r="W712" s="270"/>
      <c r="X712" s="257"/>
      <c r="Y712" s="257"/>
      <c r="Z712" s="270"/>
      <c r="AA712" s="257"/>
      <c r="AB712" s="258"/>
      <c r="AC712" s="270"/>
      <c r="AD712" s="257"/>
      <c r="AE712" s="257"/>
      <c r="AF712" s="270"/>
      <c r="AG712" s="257"/>
      <c r="AH712" s="257"/>
      <c r="AI712" s="270"/>
    </row>
    <row r="713" spans="2:35">
      <c r="B713" s="288">
        <v>20250507</v>
      </c>
      <c r="C713" s="261" t="s">
        <v>62</v>
      </c>
      <c r="D713" s="269">
        <v>2030</v>
      </c>
      <c r="E713" s="261"/>
      <c r="F713" s="261">
        <v>5913</v>
      </c>
      <c r="G713" s="269">
        <v>558</v>
      </c>
      <c r="H713" s="261"/>
      <c r="I713" s="261">
        <v>5912</v>
      </c>
      <c r="J713" s="269">
        <v>558</v>
      </c>
      <c r="K713" s="261">
        <v>2602</v>
      </c>
      <c r="L713" s="261">
        <v>72</v>
      </c>
      <c r="M713" s="269">
        <v>0</v>
      </c>
      <c r="N713" s="261" t="s">
        <v>44</v>
      </c>
      <c r="O713" s="269" t="s">
        <v>41</v>
      </c>
      <c r="P713" s="197">
        <f t="shared" ref="P713:P776" si="33">IF(AND(ISNUMBER(D713),ISNUMBER(G713),ISBLANK(E713)),D713-G713,"NA")</f>
        <v>1472</v>
      </c>
      <c r="Q713" s="257" t="str">
        <f t="shared" ref="Q713:Q776" si="34">IF(AND(ISNUMBER(O713),ISNUMBER(P713),ISBLANK(B713)),P713+O713,"NA")</f>
        <v>NA</v>
      </c>
      <c r="R713" s="272">
        <f t="shared" ref="R713:R776" si="35">IF(J713&lt;0,0,IF(J713=H713,J713,J713-(I713-J713)))</f>
        <v>-4796</v>
      </c>
      <c r="S713" s="264"/>
      <c r="T713" s="260"/>
      <c r="U713" s="280" t="s">
        <v>5</v>
      </c>
      <c r="V713" s="257">
        <v>417</v>
      </c>
      <c r="W713" s="270"/>
      <c r="X713" s="257"/>
      <c r="Y713" s="257"/>
      <c r="Z713" s="270"/>
      <c r="AA713" s="257"/>
      <c r="AB713" s="257"/>
      <c r="AC713" s="270"/>
      <c r="AD713" s="257"/>
      <c r="AE713" s="257"/>
      <c r="AF713" s="270"/>
      <c r="AG713" s="257"/>
      <c r="AH713" s="257"/>
      <c r="AI713" s="270"/>
    </row>
    <row r="714" spans="2:35">
      <c r="B714" s="288">
        <v>20250507</v>
      </c>
      <c r="C714" s="261" t="s">
        <v>62</v>
      </c>
      <c r="D714" s="269">
        <v>2130</v>
      </c>
      <c r="E714" s="261"/>
      <c r="F714" s="261">
        <v>7106</v>
      </c>
      <c r="G714" s="269">
        <v>690</v>
      </c>
      <c r="H714" s="261"/>
      <c r="I714" s="261">
        <v>7106</v>
      </c>
      <c r="J714" s="269">
        <v>690</v>
      </c>
      <c r="K714" s="261">
        <v>1946</v>
      </c>
      <c r="L714" s="261">
        <v>335</v>
      </c>
      <c r="M714" s="269">
        <v>0</v>
      </c>
      <c r="N714" s="261" t="s">
        <v>44</v>
      </c>
      <c r="O714" s="269" t="s">
        <v>41</v>
      </c>
      <c r="P714" s="197">
        <f t="shared" si="33"/>
        <v>1440</v>
      </c>
      <c r="Q714" s="257" t="str">
        <f t="shared" si="34"/>
        <v>NA</v>
      </c>
      <c r="R714" s="272">
        <f t="shared" si="35"/>
        <v>-5726</v>
      </c>
      <c r="S714" s="264"/>
      <c r="T714" s="260"/>
      <c r="U714" s="280" t="s">
        <v>5</v>
      </c>
      <c r="V714" s="257">
        <v>404</v>
      </c>
      <c r="W714" s="270"/>
      <c r="X714" s="257"/>
      <c r="Y714" s="257"/>
      <c r="Z714" s="270"/>
      <c r="AA714" s="257"/>
      <c r="AB714" s="257"/>
      <c r="AC714" s="270"/>
      <c r="AD714" s="257"/>
      <c r="AE714" s="257"/>
      <c r="AF714" s="270"/>
      <c r="AG714" s="257"/>
      <c r="AH714" s="257"/>
      <c r="AI714" s="270"/>
    </row>
    <row r="715" spans="2:35">
      <c r="B715" s="288">
        <v>20250507</v>
      </c>
      <c r="C715" s="261" t="s">
        <v>62</v>
      </c>
      <c r="D715" s="269">
        <v>2230</v>
      </c>
      <c r="E715" s="261"/>
      <c r="F715" s="261">
        <v>7164</v>
      </c>
      <c r="G715" s="269">
        <v>695</v>
      </c>
      <c r="H715" s="261"/>
      <c r="I715" s="261">
        <v>7163</v>
      </c>
      <c r="J715" s="269">
        <v>695</v>
      </c>
      <c r="K715" s="261">
        <v>1946</v>
      </c>
      <c r="L715" s="261">
        <v>393</v>
      </c>
      <c r="M715" s="269">
        <v>0</v>
      </c>
      <c r="N715" s="261" t="s">
        <v>44</v>
      </c>
      <c r="O715" s="269" t="s">
        <v>41</v>
      </c>
      <c r="P715" s="197">
        <f t="shared" si="33"/>
        <v>1535</v>
      </c>
      <c r="Q715" s="257" t="str">
        <f t="shared" si="34"/>
        <v>NA</v>
      </c>
      <c r="R715" s="272">
        <f t="shared" si="35"/>
        <v>-5773</v>
      </c>
      <c r="S715" s="264"/>
      <c r="T715" s="260"/>
      <c r="U715" s="280" t="s">
        <v>5</v>
      </c>
      <c r="V715" s="257">
        <v>415</v>
      </c>
      <c r="W715" s="270" t="s">
        <v>42</v>
      </c>
      <c r="X715" s="257"/>
      <c r="Y715" s="257"/>
      <c r="Z715" s="270"/>
      <c r="AA715" s="257" t="s">
        <v>7</v>
      </c>
      <c r="AB715" s="257">
        <v>3612</v>
      </c>
      <c r="AC715" s="270" t="s">
        <v>49</v>
      </c>
      <c r="AD715" s="257"/>
      <c r="AE715" s="257"/>
      <c r="AF715" s="270"/>
      <c r="AG715" s="257"/>
      <c r="AH715" s="257"/>
      <c r="AI715" s="270"/>
    </row>
    <row r="716" spans="2:35">
      <c r="B716" s="288">
        <v>20250507</v>
      </c>
      <c r="C716" s="261" t="s">
        <v>62</v>
      </c>
      <c r="D716" s="269">
        <v>2330</v>
      </c>
      <c r="E716" s="261"/>
      <c r="F716" s="261">
        <v>6584</v>
      </c>
      <c r="G716" s="269">
        <v>720</v>
      </c>
      <c r="H716" s="261"/>
      <c r="I716" s="261">
        <v>6576</v>
      </c>
      <c r="J716" s="269">
        <v>720</v>
      </c>
      <c r="K716" s="261">
        <v>2495</v>
      </c>
      <c r="L716" s="261">
        <v>393</v>
      </c>
      <c r="M716" s="269">
        <v>0</v>
      </c>
      <c r="N716" s="261" t="s">
        <v>44</v>
      </c>
      <c r="O716" s="269" t="s">
        <v>41</v>
      </c>
      <c r="P716" s="197">
        <f t="shared" si="33"/>
        <v>1610</v>
      </c>
      <c r="Q716" s="257" t="str">
        <f t="shared" si="34"/>
        <v>NA</v>
      </c>
      <c r="R716" s="272">
        <f t="shared" si="35"/>
        <v>-5136</v>
      </c>
      <c r="S716" s="264"/>
      <c r="T716" s="260"/>
      <c r="U716" s="280" t="s">
        <v>5</v>
      </c>
      <c r="V716" s="257">
        <v>415</v>
      </c>
      <c r="W716" s="270" t="s">
        <v>42</v>
      </c>
      <c r="X716" s="257"/>
      <c r="Y716" s="257"/>
      <c r="Z716" s="270"/>
      <c r="AA716" s="257" t="s">
        <v>7</v>
      </c>
      <c r="AB716" s="257">
        <v>3612</v>
      </c>
      <c r="AC716" s="270" t="s">
        <v>49</v>
      </c>
      <c r="AD716" s="257"/>
      <c r="AE716" s="257"/>
      <c r="AF716" s="270"/>
      <c r="AG716" s="257"/>
      <c r="AH716" s="257"/>
      <c r="AI716" s="270"/>
    </row>
    <row r="717" spans="2:35">
      <c r="B717" s="288">
        <v>20250508</v>
      </c>
      <c r="C717" s="261" t="s">
        <v>62</v>
      </c>
      <c r="D717" s="269">
        <v>30</v>
      </c>
      <c r="E717" s="261"/>
      <c r="F717" s="261">
        <v>7777</v>
      </c>
      <c r="G717" s="269">
        <v>727</v>
      </c>
      <c r="H717" s="261"/>
      <c r="I717" s="261">
        <v>7686</v>
      </c>
      <c r="J717" s="269">
        <v>727</v>
      </c>
      <c r="K717" s="261">
        <v>2163</v>
      </c>
      <c r="L717" s="261">
        <v>162</v>
      </c>
      <c r="M717" s="269">
        <v>0</v>
      </c>
      <c r="N717" s="261" t="s">
        <v>44</v>
      </c>
      <c r="O717" s="269" t="s">
        <v>41</v>
      </c>
      <c r="P717" s="197">
        <f t="shared" si="33"/>
        <v>-697</v>
      </c>
      <c r="Q717" s="257" t="str">
        <f t="shared" si="34"/>
        <v>NA</v>
      </c>
      <c r="R717" s="272">
        <f t="shared" si="35"/>
        <v>-6232</v>
      </c>
      <c r="S717" s="264"/>
      <c r="T717" s="260"/>
      <c r="U717" s="280" t="s">
        <v>5</v>
      </c>
      <c r="V717" s="257">
        <v>415</v>
      </c>
      <c r="W717" s="270" t="s">
        <v>42</v>
      </c>
      <c r="X717" s="257"/>
      <c r="Y717" s="257"/>
      <c r="Z717" s="270"/>
      <c r="AA717" s="257" t="s">
        <v>7</v>
      </c>
      <c r="AB717" s="257">
        <v>3612</v>
      </c>
      <c r="AC717" s="270" t="s">
        <v>49</v>
      </c>
      <c r="AD717" s="257"/>
      <c r="AE717" s="257"/>
      <c r="AF717" s="270"/>
      <c r="AG717" s="257"/>
      <c r="AH717" s="257"/>
      <c r="AI717" s="270"/>
    </row>
    <row r="718" spans="2:35">
      <c r="B718" s="288">
        <v>20250508</v>
      </c>
      <c r="C718" s="261" t="s">
        <v>62</v>
      </c>
      <c r="D718" s="269">
        <v>130</v>
      </c>
      <c r="E718" s="261"/>
      <c r="F718" s="261">
        <v>7777</v>
      </c>
      <c r="G718" s="269">
        <v>727</v>
      </c>
      <c r="H718" s="261"/>
      <c r="I718" s="261">
        <v>7686</v>
      </c>
      <c r="J718" s="269">
        <v>727</v>
      </c>
      <c r="K718" s="261">
        <v>2163</v>
      </c>
      <c r="L718" s="261">
        <v>162</v>
      </c>
      <c r="M718" s="269">
        <v>0</v>
      </c>
      <c r="N718" s="261" t="s">
        <v>44</v>
      </c>
      <c r="O718" s="269" t="s">
        <v>41</v>
      </c>
      <c r="P718" s="197">
        <f t="shared" si="33"/>
        <v>-597</v>
      </c>
      <c r="Q718" s="257" t="str">
        <f t="shared" si="34"/>
        <v>NA</v>
      </c>
      <c r="R718" s="272">
        <f t="shared" si="35"/>
        <v>-6232</v>
      </c>
      <c r="S718" s="264"/>
      <c r="T718" s="260"/>
      <c r="U718" s="280" t="s">
        <v>5</v>
      </c>
      <c r="V718" s="257">
        <v>371</v>
      </c>
      <c r="W718" s="270"/>
      <c r="X718" s="257"/>
      <c r="Y718" s="257"/>
      <c r="Z718" s="270"/>
      <c r="AA718" s="257"/>
      <c r="AB718" s="257"/>
      <c r="AC718" s="270"/>
      <c r="AD718" s="257"/>
      <c r="AE718" s="257"/>
      <c r="AF718" s="270"/>
      <c r="AG718" s="257"/>
      <c r="AH718" s="257"/>
      <c r="AI718" s="270"/>
    </row>
    <row r="719" spans="2:35">
      <c r="B719" s="288">
        <v>20250508</v>
      </c>
      <c r="C719" s="261" t="s">
        <v>62</v>
      </c>
      <c r="D719" s="269">
        <v>230</v>
      </c>
      <c r="E719" s="261"/>
      <c r="F719" s="261">
        <v>7777</v>
      </c>
      <c r="G719" s="269">
        <v>727</v>
      </c>
      <c r="H719" s="261"/>
      <c r="I719" s="261">
        <v>7686</v>
      </c>
      <c r="J719" s="269">
        <v>727</v>
      </c>
      <c r="K719" s="261">
        <v>2163</v>
      </c>
      <c r="L719" s="261">
        <v>162</v>
      </c>
      <c r="M719" s="269">
        <v>0</v>
      </c>
      <c r="N719" s="261" t="s">
        <v>44</v>
      </c>
      <c r="O719" s="269" t="s">
        <v>41</v>
      </c>
      <c r="P719" s="197">
        <f t="shared" si="33"/>
        <v>-497</v>
      </c>
      <c r="Q719" s="257" t="str">
        <f t="shared" si="34"/>
        <v>NA</v>
      </c>
      <c r="R719" s="272">
        <f t="shared" si="35"/>
        <v>-6232</v>
      </c>
      <c r="S719" s="264"/>
      <c r="T719" s="260"/>
      <c r="U719" s="280" t="s">
        <v>5</v>
      </c>
      <c r="V719" s="257">
        <v>371</v>
      </c>
      <c r="W719" s="270"/>
      <c r="X719" s="257"/>
      <c r="Y719" s="257"/>
      <c r="Z719" s="270"/>
      <c r="AA719" s="257"/>
      <c r="AB719" s="257"/>
      <c r="AC719" s="270"/>
      <c r="AD719" s="257"/>
      <c r="AE719" s="257"/>
      <c r="AF719" s="270"/>
      <c r="AG719" s="257"/>
      <c r="AH719" s="257"/>
      <c r="AI719" s="270"/>
    </row>
    <row r="720" spans="2:35">
      <c r="B720" s="288">
        <v>20250508</v>
      </c>
      <c r="C720" s="261" t="s">
        <v>62</v>
      </c>
      <c r="D720" s="269">
        <v>330</v>
      </c>
      <c r="E720" s="261"/>
      <c r="F720" s="261">
        <v>6880</v>
      </c>
      <c r="G720" s="269">
        <v>690</v>
      </c>
      <c r="H720" s="261"/>
      <c r="I720" s="261">
        <v>6879</v>
      </c>
      <c r="J720" s="269">
        <v>690</v>
      </c>
      <c r="K720" s="261">
        <v>-2425</v>
      </c>
      <c r="L720" s="261">
        <v>-2425</v>
      </c>
      <c r="M720" s="269">
        <v>0</v>
      </c>
      <c r="N720" s="261" t="s">
        <v>40</v>
      </c>
      <c r="O720" s="269" t="s">
        <v>41</v>
      </c>
      <c r="P720" s="197">
        <f t="shared" si="33"/>
        <v>-360</v>
      </c>
      <c r="Q720" s="257" t="str">
        <f t="shared" si="34"/>
        <v>NA</v>
      </c>
      <c r="R720" s="272">
        <f t="shared" si="35"/>
        <v>-5499</v>
      </c>
      <c r="S720" s="264"/>
      <c r="T720" s="260"/>
      <c r="U720" s="280" t="s">
        <v>5</v>
      </c>
      <c r="V720" s="257">
        <v>371</v>
      </c>
      <c r="W720" s="270"/>
      <c r="X720" s="257"/>
      <c r="Y720" s="257"/>
      <c r="Z720" s="270"/>
      <c r="AA720" s="257"/>
      <c r="AB720" s="257"/>
      <c r="AC720" s="270"/>
      <c r="AD720" s="257"/>
      <c r="AE720" s="257"/>
      <c r="AF720" s="270"/>
      <c r="AG720" s="257"/>
      <c r="AH720" s="257"/>
      <c r="AI720" s="270"/>
    </row>
    <row r="721" spans="2:35">
      <c r="B721" s="288">
        <v>20250508</v>
      </c>
      <c r="C721" s="261" t="s">
        <v>62</v>
      </c>
      <c r="D721" s="269">
        <v>430</v>
      </c>
      <c r="E721" s="261"/>
      <c r="F721" s="261">
        <v>6880</v>
      </c>
      <c r="G721" s="269">
        <v>690</v>
      </c>
      <c r="H721" s="261"/>
      <c r="I721" s="261">
        <v>6879</v>
      </c>
      <c r="J721" s="269">
        <v>690</v>
      </c>
      <c r="K721" s="261">
        <v>-2425</v>
      </c>
      <c r="L721" s="261">
        <v>-2425</v>
      </c>
      <c r="M721" s="269">
        <v>0</v>
      </c>
      <c r="N721" s="261" t="s">
        <v>40</v>
      </c>
      <c r="O721" s="269" t="s">
        <v>41</v>
      </c>
      <c r="P721" s="197">
        <f t="shared" si="33"/>
        <v>-260</v>
      </c>
      <c r="Q721" s="257" t="str">
        <f t="shared" si="34"/>
        <v>NA</v>
      </c>
      <c r="R721" s="272">
        <f t="shared" si="35"/>
        <v>-5499</v>
      </c>
      <c r="S721" s="264"/>
      <c r="T721" s="260"/>
      <c r="U721" s="280" t="s">
        <v>5</v>
      </c>
      <c r="V721" s="257">
        <v>371</v>
      </c>
      <c r="W721" s="270"/>
      <c r="X721" s="257"/>
      <c r="Y721" s="257"/>
      <c r="Z721" s="270"/>
      <c r="AA721" s="257"/>
      <c r="AB721" s="257"/>
      <c r="AC721" s="270"/>
      <c r="AD721" s="257"/>
      <c r="AE721" s="257"/>
      <c r="AF721" s="270"/>
      <c r="AG721" s="257"/>
      <c r="AH721" s="257"/>
      <c r="AI721" s="270"/>
    </row>
    <row r="722" spans="2:35">
      <c r="B722" s="288">
        <v>20250508</v>
      </c>
      <c r="C722" s="261" t="s">
        <v>62</v>
      </c>
      <c r="D722" s="269">
        <v>530</v>
      </c>
      <c r="E722" s="261"/>
      <c r="F722" s="261">
        <v>6880</v>
      </c>
      <c r="G722" s="269">
        <v>690</v>
      </c>
      <c r="H722" s="261"/>
      <c r="I722" s="261">
        <v>6879</v>
      </c>
      <c r="J722" s="269">
        <v>690</v>
      </c>
      <c r="K722" s="261">
        <v>-2425</v>
      </c>
      <c r="L722" s="261">
        <v>-2425</v>
      </c>
      <c r="M722" s="269">
        <v>0</v>
      </c>
      <c r="N722" s="261" t="s">
        <v>40</v>
      </c>
      <c r="O722" s="269" t="s">
        <v>41</v>
      </c>
      <c r="P722" s="197">
        <f t="shared" si="33"/>
        <v>-160</v>
      </c>
      <c r="Q722" s="257" t="str">
        <f t="shared" si="34"/>
        <v>NA</v>
      </c>
      <c r="R722" s="272">
        <f t="shared" si="35"/>
        <v>-5499</v>
      </c>
      <c r="S722" s="264"/>
      <c r="T722" s="260"/>
      <c r="U722" s="280" t="s">
        <v>5</v>
      </c>
      <c r="V722" s="257">
        <v>372</v>
      </c>
      <c r="W722" s="270"/>
      <c r="X722" s="257"/>
      <c r="Y722" s="257"/>
      <c r="Z722" s="270"/>
      <c r="AA722" s="257"/>
      <c r="AB722" s="257"/>
      <c r="AC722" s="270"/>
      <c r="AD722" s="257"/>
      <c r="AE722" s="257"/>
      <c r="AF722" s="270"/>
      <c r="AG722" s="257"/>
      <c r="AH722" s="257"/>
      <c r="AI722" s="270"/>
    </row>
    <row r="723" spans="2:35">
      <c r="B723" s="288">
        <v>20250508</v>
      </c>
      <c r="C723" s="261" t="s">
        <v>62</v>
      </c>
      <c r="D723" s="269">
        <v>630</v>
      </c>
      <c r="E723" s="261"/>
      <c r="F723" s="261">
        <v>6880</v>
      </c>
      <c r="G723" s="269">
        <v>690</v>
      </c>
      <c r="H723" s="261"/>
      <c r="I723" s="261">
        <v>6879</v>
      </c>
      <c r="J723" s="269">
        <v>690</v>
      </c>
      <c r="K723" s="261">
        <v>-2425</v>
      </c>
      <c r="L723" s="261">
        <v>-2425</v>
      </c>
      <c r="M723" s="269">
        <v>0</v>
      </c>
      <c r="N723" s="261" t="s">
        <v>40</v>
      </c>
      <c r="O723" s="269" t="s">
        <v>41</v>
      </c>
      <c r="P723" s="197">
        <f t="shared" si="33"/>
        <v>-60</v>
      </c>
      <c r="Q723" s="257" t="str">
        <f t="shared" si="34"/>
        <v>NA</v>
      </c>
      <c r="R723" s="272">
        <f t="shared" si="35"/>
        <v>-5499</v>
      </c>
      <c r="S723" s="264"/>
      <c r="T723" s="260"/>
      <c r="U723" s="280" t="s">
        <v>5</v>
      </c>
      <c r="V723" s="257">
        <v>372</v>
      </c>
      <c r="W723" s="270"/>
      <c r="X723" s="257"/>
      <c r="Y723" s="257"/>
      <c r="Z723" s="270"/>
      <c r="AA723" s="257"/>
      <c r="AB723" s="257"/>
      <c r="AC723" s="270"/>
      <c r="AD723" s="257"/>
      <c r="AE723" s="257"/>
      <c r="AF723" s="270"/>
      <c r="AG723" s="257"/>
      <c r="AH723" s="257"/>
      <c r="AI723" s="270"/>
    </row>
    <row r="724" spans="2:35">
      <c r="B724" s="288">
        <v>20250508</v>
      </c>
      <c r="C724" s="261" t="s">
        <v>62</v>
      </c>
      <c r="D724" s="269">
        <v>730</v>
      </c>
      <c r="E724" s="261"/>
      <c r="F724" s="261">
        <v>7235</v>
      </c>
      <c r="G724" s="269">
        <v>625</v>
      </c>
      <c r="H724" s="261"/>
      <c r="I724" s="261">
        <v>7234</v>
      </c>
      <c r="J724" s="269">
        <v>625</v>
      </c>
      <c r="K724" s="261">
        <v>-3196</v>
      </c>
      <c r="L724" s="261">
        <v>-3196</v>
      </c>
      <c r="M724" s="269">
        <v>0</v>
      </c>
      <c r="N724" s="261" t="s">
        <v>40</v>
      </c>
      <c r="O724" s="269" t="s">
        <v>41</v>
      </c>
      <c r="P724" s="197">
        <f t="shared" si="33"/>
        <v>105</v>
      </c>
      <c r="Q724" s="257" t="str">
        <f t="shared" si="34"/>
        <v>NA</v>
      </c>
      <c r="R724" s="272">
        <f t="shared" si="35"/>
        <v>-5984</v>
      </c>
      <c r="S724" s="264"/>
      <c r="T724" s="261"/>
      <c r="U724" s="280" t="s">
        <v>5</v>
      </c>
      <c r="V724" s="257">
        <v>324</v>
      </c>
      <c r="W724" s="270"/>
      <c r="X724" s="257"/>
      <c r="Y724" s="257"/>
      <c r="Z724" s="270"/>
      <c r="AA724" s="257"/>
      <c r="AB724" s="257"/>
      <c r="AC724" s="270"/>
      <c r="AD724" s="257"/>
      <c r="AE724" s="257"/>
      <c r="AF724" s="270"/>
      <c r="AG724" s="257"/>
      <c r="AH724" s="257"/>
      <c r="AI724" s="270"/>
    </row>
    <row r="725" spans="2:35">
      <c r="B725" s="288">
        <v>20250508</v>
      </c>
      <c r="C725" s="261" t="s">
        <v>62</v>
      </c>
      <c r="D725" s="269">
        <v>830</v>
      </c>
      <c r="E725" s="261"/>
      <c r="F725" s="261">
        <v>7235</v>
      </c>
      <c r="G725" s="269">
        <v>625</v>
      </c>
      <c r="H725" s="261"/>
      <c r="I725" s="261">
        <v>7234</v>
      </c>
      <c r="J725" s="269">
        <v>625</v>
      </c>
      <c r="K725" s="261">
        <v>-3196</v>
      </c>
      <c r="L725" s="261">
        <v>-3196</v>
      </c>
      <c r="M725" s="269">
        <v>0</v>
      </c>
      <c r="N725" s="261" t="s">
        <v>40</v>
      </c>
      <c r="O725" s="269" t="s">
        <v>41</v>
      </c>
      <c r="P725" s="197">
        <f t="shared" si="33"/>
        <v>205</v>
      </c>
      <c r="Q725" s="257" t="str">
        <f t="shared" si="34"/>
        <v>NA</v>
      </c>
      <c r="R725" s="272">
        <f t="shared" si="35"/>
        <v>-5984</v>
      </c>
      <c r="S725" s="264"/>
      <c r="T725" s="260"/>
      <c r="U725" s="280" t="s">
        <v>5</v>
      </c>
      <c r="V725" s="257">
        <v>321</v>
      </c>
      <c r="W725" s="270"/>
      <c r="X725" s="257"/>
      <c r="Y725" s="257"/>
      <c r="Z725" s="270"/>
      <c r="AA725" s="257"/>
      <c r="AB725" s="257"/>
      <c r="AC725" s="270"/>
      <c r="AD725" s="257"/>
      <c r="AE725" s="257"/>
      <c r="AF725" s="270"/>
      <c r="AG725" s="257"/>
      <c r="AH725" s="257"/>
      <c r="AI725" s="270"/>
    </row>
    <row r="726" spans="2:35">
      <c r="B726" s="288">
        <v>20250508</v>
      </c>
      <c r="C726" s="261" t="s">
        <v>62</v>
      </c>
      <c r="D726" s="269">
        <v>930</v>
      </c>
      <c r="E726" s="261">
        <v>6799</v>
      </c>
      <c r="F726" s="261"/>
      <c r="G726" s="269"/>
      <c r="H726" s="261">
        <v>6250</v>
      </c>
      <c r="I726" s="261"/>
      <c r="J726" s="269"/>
      <c r="K726" s="261">
        <v>3249</v>
      </c>
      <c r="L726" s="261">
        <v>219</v>
      </c>
      <c r="M726" s="269">
        <v>3579</v>
      </c>
      <c r="N726" s="261" t="s">
        <v>44</v>
      </c>
      <c r="O726" s="269" t="s">
        <v>45</v>
      </c>
      <c r="P726" s="197" t="str">
        <f t="shared" si="33"/>
        <v>NA</v>
      </c>
      <c r="Q726" s="257" t="str">
        <f t="shared" si="34"/>
        <v>NA</v>
      </c>
      <c r="R726" s="272">
        <f t="shared" si="35"/>
        <v>0</v>
      </c>
      <c r="S726" s="264"/>
      <c r="T726" s="260"/>
      <c r="U726" s="280" t="s">
        <v>5</v>
      </c>
      <c r="V726" s="257">
        <v>321</v>
      </c>
      <c r="W726" s="270"/>
      <c r="X726" s="257"/>
      <c r="Y726" s="257"/>
      <c r="Z726" s="270"/>
      <c r="AA726" s="257"/>
      <c r="AB726" s="257"/>
      <c r="AC726" s="270"/>
      <c r="AD726" s="257"/>
      <c r="AE726" s="257"/>
      <c r="AF726" s="270"/>
      <c r="AG726" s="257"/>
      <c r="AH726" s="257"/>
      <c r="AI726" s="270"/>
    </row>
    <row r="727" spans="2:35">
      <c r="B727" s="288">
        <v>20250508</v>
      </c>
      <c r="C727" s="261" t="s">
        <v>62</v>
      </c>
      <c r="D727" s="269">
        <v>1030</v>
      </c>
      <c r="E727" s="261">
        <v>6740</v>
      </c>
      <c r="F727" s="261"/>
      <c r="G727" s="269"/>
      <c r="H727" s="261">
        <v>6250</v>
      </c>
      <c r="I727" s="261"/>
      <c r="J727" s="269"/>
      <c r="K727" s="261">
        <v>3249</v>
      </c>
      <c r="L727" s="261">
        <v>160</v>
      </c>
      <c r="M727" s="269">
        <v>3579</v>
      </c>
      <c r="N727" s="261" t="s">
        <v>44</v>
      </c>
      <c r="O727" s="269" t="s">
        <v>45</v>
      </c>
      <c r="P727" s="197" t="str">
        <f t="shared" si="33"/>
        <v>NA</v>
      </c>
      <c r="Q727" s="257" t="str">
        <f t="shared" si="34"/>
        <v>NA</v>
      </c>
      <c r="R727" s="272">
        <f t="shared" si="35"/>
        <v>0</v>
      </c>
      <c r="S727" s="264"/>
      <c r="T727" s="260"/>
      <c r="U727" s="280" t="s">
        <v>5</v>
      </c>
      <c r="V727" s="257">
        <v>321</v>
      </c>
      <c r="W727" s="270"/>
      <c r="X727" s="257"/>
      <c r="Y727" s="257"/>
      <c r="Z727" s="270"/>
      <c r="AA727" s="257"/>
      <c r="AB727" s="257"/>
      <c r="AC727" s="270"/>
      <c r="AD727" s="257"/>
      <c r="AE727" s="257"/>
      <c r="AF727" s="270"/>
      <c r="AG727" s="257"/>
      <c r="AH727" s="257"/>
      <c r="AI727" s="270"/>
    </row>
    <row r="728" spans="2:35">
      <c r="B728" s="288">
        <v>20250508</v>
      </c>
      <c r="C728" s="261" t="s">
        <v>62</v>
      </c>
      <c r="D728" s="269">
        <v>1130</v>
      </c>
      <c r="E728" s="261">
        <v>6740</v>
      </c>
      <c r="F728" s="261"/>
      <c r="G728" s="269"/>
      <c r="H728" s="261">
        <v>6250</v>
      </c>
      <c r="I728" s="261"/>
      <c r="J728" s="269"/>
      <c r="K728" s="261">
        <v>3249</v>
      </c>
      <c r="L728" s="261">
        <v>160</v>
      </c>
      <c r="M728" s="269">
        <v>3579</v>
      </c>
      <c r="N728" s="261" t="s">
        <v>44</v>
      </c>
      <c r="O728" s="269" t="s">
        <v>45</v>
      </c>
      <c r="P728" s="197" t="str">
        <f t="shared" si="33"/>
        <v>NA</v>
      </c>
      <c r="Q728" s="257" t="str">
        <f t="shared" si="34"/>
        <v>NA</v>
      </c>
      <c r="R728" s="272">
        <f t="shared" si="35"/>
        <v>0</v>
      </c>
      <c r="S728" s="264"/>
      <c r="T728" s="260"/>
      <c r="U728" s="280" t="s">
        <v>5</v>
      </c>
      <c r="V728" s="257">
        <v>321</v>
      </c>
      <c r="W728" s="270"/>
      <c r="X728" s="257"/>
      <c r="Y728" s="257"/>
      <c r="Z728" s="270"/>
      <c r="AA728" s="257"/>
      <c r="AB728" s="257"/>
      <c r="AC728" s="270"/>
      <c r="AD728" s="257"/>
      <c r="AE728" s="257"/>
      <c r="AF728" s="270"/>
      <c r="AG728" s="257"/>
      <c r="AH728" s="257"/>
      <c r="AI728" s="270"/>
    </row>
    <row r="729" spans="2:35">
      <c r="B729" s="288">
        <v>20250508</v>
      </c>
      <c r="C729" s="261" t="s">
        <v>62</v>
      </c>
      <c r="D729" s="269">
        <v>1230</v>
      </c>
      <c r="E729" s="261">
        <v>6741</v>
      </c>
      <c r="F729" s="261"/>
      <c r="G729" s="269"/>
      <c r="H729" s="261">
        <v>6250</v>
      </c>
      <c r="I729" s="261"/>
      <c r="J729" s="269"/>
      <c r="K729" s="261">
        <v>4029</v>
      </c>
      <c r="L729" s="261">
        <v>161</v>
      </c>
      <c r="M729" s="269">
        <v>4359</v>
      </c>
      <c r="N729" s="261" t="s">
        <v>44</v>
      </c>
      <c r="O729" s="269" t="s">
        <v>45</v>
      </c>
      <c r="P729" s="197" t="str">
        <f t="shared" si="33"/>
        <v>NA</v>
      </c>
      <c r="Q729" s="257" t="str">
        <f t="shared" si="34"/>
        <v>NA</v>
      </c>
      <c r="R729" s="272">
        <f t="shared" si="35"/>
        <v>0</v>
      </c>
      <c r="S729" s="264"/>
      <c r="T729" s="260"/>
      <c r="U729" s="280" t="s">
        <v>5</v>
      </c>
      <c r="V729" s="257">
        <v>321</v>
      </c>
      <c r="W729" s="270"/>
      <c r="X729" s="257"/>
      <c r="Y729" s="257"/>
      <c r="Z729" s="270"/>
      <c r="AA729" s="257"/>
      <c r="AB729" s="257"/>
      <c r="AC729" s="270"/>
      <c r="AD729" s="257"/>
      <c r="AE729" s="257"/>
      <c r="AF729" s="270"/>
      <c r="AG729" s="257"/>
      <c r="AH729" s="257"/>
      <c r="AI729" s="270"/>
    </row>
    <row r="730" spans="2:35">
      <c r="B730" s="288">
        <v>20250508</v>
      </c>
      <c r="C730" s="261" t="s">
        <v>62</v>
      </c>
      <c r="D730" s="269">
        <v>1330</v>
      </c>
      <c r="E730" s="261">
        <v>6741</v>
      </c>
      <c r="F730" s="261"/>
      <c r="G730" s="269"/>
      <c r="H730" s="261">
        <v>6250</v>
      </c>
      <c r="I730" s="261"/>
      <c r="J730" s="269"/>
      <c r="K730" s="261">
        <v>4029</v>
      </c>
      <c r="L730" s="261">
        <v>161</v>
      </c>
      <c r="M730" s="269">
        <v>4359</v>
      </c>
      <c r="N730" s="261" t="s">
        <v>44</v>
      </c>
      <c r="O730" s="269" t="s">
        <v>45</v>
      </c>
      <c r="P730" s="197" t="str">
        <f t="shared" si="33"/>
        <v>NA</v>
      </c>
      <c r="Q730" s="257" t="str">
        <f t="shared" si="34"/>
        <v>NA</v>
      </c>
      <c r="R730" s="272">
        <f t="shared" si="35"/>
        <v>0</v>
      </c>
      <c r="S730" s="264"/>
      <c r="T730" s="260"/>
      <c r="U730" s="280" t="s">
        <v>5</v>
      </c>
      <c r="V730" s="257">
        <v>321</v>
      </c>
      <c r="W730" s="270"/>
      <c r="X730" s="257"/>
      <c r="Y730" s="257"/>
      <c r="Z730" s="270"/>
      <c r="AA730" s="257"/>
      <c r="AB730" s="257"/>
      <c r="AC730" s="270"/>
      <c r="AD730" s="257"/>
      <c r="AE730" s="257"/>
      <c r="AF730" s="270"/>
      <c r="AG730" s="257"/>
      <c r="AH730" s="257"/>
      <c r="AI730" s="270"/>
    </row>
    <row r="731" spans="2:35">
      <c r="B731" s="288">
        <v>20250508</v>
      </c>
      <c r="C731" s="261" t="s">
        <v>62</v>
      </c>
      <c r="D731" s="269">
        <v>1430</v>
      </c>
      <c r="E731" s="261">
        <v>6741</v>
      </c>
      <c r="F731" s="261"/>
      <c r="G731" s="269"/>
      <c r="H731" s="261">
        <v>6250</v>
      </c>
      <c r="I731" s="261"/>
      <c r="J731" s="269"/>
      <c r="K731" s="261">
        <v>4029</v>
      </c>
      <c r="L731" s="261">
        <v>161</v>
      </c>
      <c r="M731" s="269">
        <v>4359</v>
      </c>
      <c r="N731" s="261" t="s">
        <v>44</v>
      </c>
      <c r="O731" s="269" t="s">
        <v>45</v>
      </c>
      <c r="P731" s="197" t="str">
        <f t="shared" si="33"/>
        <v>NA</v>
      </c>
      <c r="Q731" s="257" t="str">
        <f t="shared" si="34"/>
        <v>NA</v>
      </c>
      <c r="R731" s="272">
        <f t="shared" si="35"/>
        <v>0</v>
      </c>
      <c r="S731" s="264"/>
      <c r="T731" s="260"/>
      <c r="U731" s="280" t="s">
        <v>5</v>
      </c>
      <c r="V731" s="257">
        <v>321</v>
      </c>
      <c r="W731" s="270"/>
      <c r="X731" s="257"/>
      <c r="Y731" s="257"/>
      <c r="Z731" s="270"/>
      <c r="AA731" s="257"/>
      <c r="AB731" s="257"/>
      <c r="AC731" s="270"/>
      <c r="AD731" s="257"/>
      <c r="AE731" s="257"/>
      <c r="AF731" s="270"/>
      <c r="AG731" s="257"/>
      <c r="AH731" s="257"/>
      <c r="AI731" s="270"/>
    </row>
    <row r="732" spans="2:35">
      <c r="B732" s="288">
        <v>20250508</v>
      </c>
      <c r="C732" s="261" t="s">
        <v>62</v>
      </c>
      <c r="D732" s="269">
        <v>1530</v>
      </c>
      <c r="E732" s="261">
        <v>6743</v>
      </c>
      <c r="F732" s="261"/>
      <c r="G732" s="269"/>
      <c r="H732" s="261">
        <v>6250</v>
      </c>
      <c r="I732" s="261"/>
      <c r="J732" s="269"/>
      <c r="K732" s="261">
        <v>3332</v>
      </c>
      <c r="L732" s="261">
        <v>163</v>
      </c>
      <c r="M732" s="269">
        <v>3662</v>
      </c>
      <c r="N732" s="261" t="s">
        <v>44</v>
      </c>
      <c r="O732" s="269" t="s">
        <v>45</v>
      </c>
      <c r="P732" s="197" t="str">
        <f t="shared" si="33"/>
        <v>NA</v>
      </c>
      <c r="Q732" s="257" t="str">
        <f t="shared" si="34"/>
        <v>NA</v>
      </c>
      <c r="R732" s="272">
        <f t="shared" si="35"/>
        <v>0</v>
      </c>
      <c r="S732" s="264"/>
      <c r="T732" s="260"/>
      <c r="U732" s="280" t="s">
        <v>5</v>
      </c>
      <c r="V732" s="257">
        <v>321</v>
      </c>
      <c r="W732" s="270"/>
      <c r="X732" s="257"/>
      <c r="Y732" s="257"/>
      <c r="Z732" s="270"/>
      <c r="AA732" s="257"/>
      <c r="AB732" s="257"/>
      <c r="AC732" s="270"/>
      <c r="AD732" s="257"/>
      <c r="AE732" s="257"/>
      <c r="AF732" s="270"/>
      <c r="AG732" s="257"/>
      <c r="AH732" s="257"/>
      <c r="AI732" s="270"/>
    </row>
    <row r="733" spans="2:35">
      <c r="B733" s="288">
        <v>20250508</v>
      </c>
      <c r="C733" s="261" t="s">
        <v>62</v>
      </c>
      <c r="D733" s="269">
        <v>1630</v>
      </c>
      <c r="E733" s="261">
        <v>6739</v>
      </c>
      <c r="F733" s="261"/>
      <c r="G733" s="269"/>
      <c r="H733" s="261">
        <v>6250</v>
      </c>
      <c r="I733" s="261"/>
      <c r="J733" s="269"/>
      <c r="K733" s="261">
        <v>3332</v>
      </c>
      <c r="L733" s="261">
        <v>159</v>
      </c>
      <c r="M733" s="269">
        <v>3662</v>
      </c>
      <c r="N733" s="261" t="s">
        <v>44</v>
      </c>
      <c r="O733" s="269" t="s">
        <v>45</v>
      </c>
      <c r="P733" s="195" t="str">
        <f t="shared" si="33"/>
        <v>NA</v>
      </c>
      <c r="Q733" s="257" t="str">
        <f t="shared" si="34"/>
        <v>NA</v>
      </c>
      <c r="R733" s="272">
        <f t="shared" si="35"/>
        <v>0</v>
      </c>
      <c r="S733" s="264"/>
      <c r="T733" s="260"/>
      <c r="U733" s="280" t="s">
        <v>5</v>
      </c>
      <c r="V733" s="257">
        <v>313</v>
      </c>
      <c r="W733" s="270"/>
      <c r="X733" s="257"/>
      <c r="Y733" s="257"/>
      <c r="Z733" s="270"/>
      <c r="AA733" s="257"/>
      <c r="AB733" s="258"/>
      <c r="AC733" s="270"/>
      <c r="AD733" s="257"/>
      <c r="AE733" s="257"/>
      <c r="AF733" s="270"/>
      <c r="AG733" s="257"/>
      <c r="AH733" s="257"/>
      <c r="AI733" s="270"/>
    </row>
    <row r="734" spans="2:35">
      <c r="B734" s="288">
        <v>20250508</v>
      </c>
      <c r="C734" s="261" t="s">
        <v>62</v>
      </c>
      <c r="D734" s="269">
        <v>1730</v>
      </c>
      <c r="E734" s="261">
        <v>6739</v>
      </c>
      <c r="F734" s="261"/>
      <c r="G734" s="269"/>
      <c r="H734" s="261">
        <v>6250</v>
      </c>
      <c r="I734" s="261"/>
      <c r="J734" s="269"/>
      <c r="K734" s="261">
        <v>3332</v>
      </c>
      <c r="L734" s="261">
        <v>159</v>
      </c>
      <c r="M734" s="269">
        <v>3662</v>
      </c>
      <c r="N734" s="261" t="s">
        <v>44</v>
      </c>
      <c r="O734" s="269" t="s">
        <v>45</v>
      </c>
      <c r="P734" s="197" t="str">
        <f t="shared" si="33"/>
        <v>NA</v>
      </c>
      <c r="Q734" s="257" t="str">
        <f t="shared" si="34"/>
        <v>NA</v>
      </c>
      <c r="R734" s="272">
        <f t="shared" si="35"/>
        <v>0</v>
      </c>
      <c r="S734" s="264"/>
      <c r="T734" s="260"/>
      <c r="U734" s="280" t="s">
        <v>5</v>
      </c>
      <c r="V734" s="257">
        <v>313</v>
      </c>
      <c r="W734" s="270"/>
      <c r="X734" s="257"/>
      <c r="Y734" s="257"/>
      <c r="Z734" s="270"/>
      <c r="AA734" s="257"/>
      <c r="AB734" s="258"/>
      <c r="AC734" s="270"/>
      <c r="AD734" s="257"/>
      <c r="AE734" s="257"/>
      <c r="AF734" s="270"/>
      <c r="AG734" s="257"/>
      <c r="AH734" s="257"/>
      <c r="AI734" s="270"/>
    </row>
    <row r="735" spans="2:35">
      <c r="B735" s="288">
        <v>20250508</v>
      </c>
      <c r="C735" s="261" t="s">
        <v>62</v>
      </c>
      <c r="D735" s="269">
        <v>1830</v>
      </c>
      <c r="E735" s="261"/>
      <c r="F735" s="261">
        <v>6154</v>
      </c>
      <c r="G735" s="269">
        <v>469</v>
      </c>
      <c r="H735" s="261"/>
      <c r="I735" s="261">
        <v>6085</v>
      </c>
      <c r="J735" s="269">
        <v>463</v>
      </c>
      <c r="K735" s="261">
        <v>-1598</v>
      </c>
      <c r="L735" s="261">
        <v>-1598</v>
      </c>
      <c r="M735" s="269">
        <v>0</v>
      </c>
      <c r="N735" s="261" t="s">
        <v>59</v>
      </c>
      <c r="O735" s="269" t="s">
        <v>45</v>
      </c>
      <c r="P735" s="197">
        <f t="shared" si="33"/>
        <v>1361</v>
      </c>
      <c r="Q735" s="257" t="str">
        <f t="shared" si="34"/>
        <v>NA</v>
      </c>
      <c r="R735" s="272">
        <f t="shared" si="35"/>
        <v>-5159</v>
      </c>
      <c r="S735" s="264"/>
      <c r="T735" s="260"/>
      <c r="U735" s="280" t="s">
        <v>5</v>
      </c>
      <c r="V735" s="257">
        <v>313</v>
      </c>
      <c r="W735" s="270"/>
      <c r="X735" s="257"/>
      <c r="Y735" s="257"/>
      <c r="Z735" s="270"/>
      <c r="AA735" s="257"/>
      <c r="AB735" s="258"/>
      <c r="AC735" s="270"/>
      <c r="AD735" s="257"/>
      <c r="AE735" s="257"/>
      <c r="AF735" s="270"/>
      <c r="AG735" s="257"/>
      <c r="AH735" s="257"/>
      <c r="AI735" s="270"/>
    </row>
    <row r="736" spans="2:35">
      <c r="B736" s="288">
        <v>20250508</v>
      </c>
      <c r="C736" s="261" t="s">
        <v>62</v>
      </c>
      <c r="D736" s="269">
        <v>1930</v>
      </c>
      <c r="E736" s="261"/>
      <c r="F736" s="261">
        <v>6154</v>
      </c>
      <c r="G736" s="269">
        <v>469</v>
      </c>
      <c r="H736" s="261"/>
      <c r="I736" s="261">
        <v>6085</v>
      </c>
      <c r="J736" s="269">
        <v>463</v>
      </c>
      <c r="K736" s="261">
        <v>-1598</v>
      </c>
      <c r="L736" s="261">
        <v>-1598</v>
      </c>
      <c r="M736" s="269">
        <v>0</v>
      </c>
      <c r="N736" s="261" t="s">
        <v>59</v>
      </c>
      <c r="O736" s="269" t="s">
        <v>45</v>
      </c>
      <c r="P736" s="197">
        <f t="shared" si="33"/>
        <v>1461</v>
      </c>
      <c r="Q736" s="257" t="str">
        <f t="shared" si="34"/>
        <v>NA</v>
      </c>
      <c r="R736" s="272">
        <f t="shared" si="35"/>
        <v>-5159</v>
      </c>
      <c r="S736" s="264"/>
      <c r="T736" s="260"/>
      <c r="U736" s="280" t="s">
        <v>5</v>
      </c>
      <c r="V736" s="257">
        <v>369</v>
      </c>
      <c r="W736" s="270"/>
      <c r="X736" s="257"/>
      <c r="Y736" s="257"/>
      <c r="Z736" s="270"/>
      <c r="AA736" s="257"/>
      <c r="AB736" s="258"/>
      <c r="AC736" s="270"/>
      <c r="AD736" s="257"/>
      <c r="AE736" s="257"/>
      <c r="AF736" s="270"/>
      <c r="AG736" s="257"/>
      <c r="AH736" s="257"/>
      <c r="AI736" s="270"/>
    </row>
    <row r="737" spans="2:35">
      <c r="B737" s="288">
        <v>20250508</v>
      </c>
      <c r="C737" s="261" t="s">
        <v>62</v>
      </c>
      <c r="D737" s="269">
        <v>2030</v>
      </c>
      <c r="E737" s="261"/>
      <c r="F737" s="261">
        <v>6154</v>
      </c>
      <c r="G737" s="269">
        <v>469</v>
      </c>
      <c r="H737" s="261"/>
      <c r="I737" s="261">
        <v>6085</v>
      </c>
      <c r="J737" s="269">
        <v>463</v>
      </c>
      <c r="K737" s="261">
        <v>-1598</v>
      </c>
      <c r="L737" s="261">
        <v>-1598</v>
      </c>
      <c r="M737" s="269">
        <v>0</v>
      </c>
      <c r="N737" s="261" t="s">
        <v>59</v>
      </c>
      <c r="O737" s="269" t="s">
        <v>45</v>
      </c>
      <c r="P737" s="197">
        <f t="shared" si="33"/>
        <v>1561</v>
      </c>
      <c r="Q737" s="257" t="str">
        <f t="shared" si="34"/>
        <v>NA</v>
      </c>
      <c r="R737" s="272">
        <f t="shared" si="35"/>
        <v>-5159</v>
      </c>
      <c r="S737" s="264"/>
      <c r="T737" s="260"/>
      <c r="U737" s="280" t="s">
        <v>5</v>
      </c>
      <c r="V737" s="257">
        <v>369</v>
      </c>
      <c r="W737" s="270"/>
      <c r="X737" s="257"/>
      <c r="Y737" s="257"/>
      <c r="Z737" s="270"/>
      <c r="AA737" s="257"/>
      <c r="AB737" s="258"/>
      <c r="AC737" s="270"/>
      <c r="AD737" s="257"/>
      <c r="AE737" s="257"/>
      <c r="AF737" s="270"/>
      <c r="AG737" s="257"/>
      <c r="AH737" s="257"/>
      <c r="AI737" s="270"/>
    </row>
    <row r="738" spans="2:35">
      <c r="B738" s="288">
        <v>20250508</v>
      </c>
      <c r="C738" s="261" t="s">
        <v>62</v>
      </c>
      <c r="D738" s="269">
        <v>2130</v>
      </c>
      <c r="E738" s="261"/>
      <c r="F738" s="261">
        <v>7175</v>
      </c>
      <c r="G738" s="269">
        <v>614</v>
      </c>
      <c r="H738" s="261"/>
      <c r="I738" s="261">
        <v>7175</v>
      </c>
      <c r="J738" s="269">
        <v>614</v>
      </c>
      <c r="K738" s="261">
        <v>-2469</v>
      </c>
      <c r="L738" s="261">
        <v>-2469</v>
      </c>
      <c r="M738" s="269">
        <v>0</v>
      </c>
      <c r="N738" s="261" t="s">
        <v>40</v>
      </c>
      <c r="O738" s="269" t="s">
        <v>41</v>
      </c>
      <c r="P738" s="197">
        <f t="shared" si="33"/>
        <v>1516</v>
      </c>
      <c r="Q738" s="257" t="str">
        <f t="shared" si="34"/>
        <v>NA</v>
      </c>
      <c r="R738" s="272">
        <f t="shared" si="35"/>
        <v>-5947</v>
      </c>
      <c r="S738" s="264"/>
      <c r="T738" s="260"/>
      <c r="U738" s="280" t="s">
        <v>5</v>
      </c>
      <c r="V738" s="257">
        <v>355</v>
      </c>
      <c r="W738" s="270"/>
      <c r="X738" s="257"/>
      <c r="Y738" s="257"/>
      <c r="Z738" s="270"/>
      <c r="AA738" s="257"/>
      <c r="AB738" s="258"/>
      <c r="AC738" s="270"/>
      <c r="AD738" s="257"/>
      <c r="AE738" s="257"/>
      <c r="AF738" s="270"/>
      <c r="AG738" s="257"/>
      <c r="AH738" s="257"/>
      <c r="AI738" s="270"/>
    </row>
    <row r="739" spans="2:35">
      <c r="B739" s="288">
        <v>20250508</v>
      </c>
      <c r="C739" s="261" t="s">
        <v>62</v>
      </c>
      <c r="D739" s="269">
        <v>2230</v>
      </c>
      <c r="E739" s="261"/>
      <c r="F739" s="261">
        <v>7175</v>
      </c>
      <c r="G739" s="269">
        <v>614</v>
      </c>
      <c r="H739" s="261"/>
      <c r="I739" s="261">
        <v>7175</v>
      </c>
      <c r="J739" s="269">
        <v>614</v>
      </c>
      <c r="K739" s="261">
        <v>-2469</v>
      </c>
      <c r="L739" s="261">
        <v>-2469</v>
      </c>
      <c r="M739" s="269">
        <v>0</v>
      </c>
      <c r="N739" s="261" t="s">
        <v>40</v>
      </c>
      <c r="O739" s="269" t="s">
        <v>41</v>
      </c>
      <c r="P739" s="197">
        <f t="shared" si="33"/>
        <v>1616</v>
      </c>
      <c r="Q739" s="257" t="str">
        <f t="shared" si="34"/>
        <v>NA</v>
      </c>
      <c r="R739" s="272">
        <f t="shared" si="35"/>
        <v>-5947</v>
      </c>
      <c r="S739" s="264"/>
      <c r="T739" s="260"/>
      <c r="U739" s="280" t="s">
        <v>5</v>
      </c>
      <c r="V739" s="257">
        <v>413</v>
      </c>
      <c r="W739" s="270"/>
      <c r="X739" s="257"/>
      <c r="Y739" s="257"/>
      <c r="Z739" s="270"/>
      <c r="AA739" s="257"/>
      <c r="AB739" s="258"/>
      <c r="AC739" s="270"/>
      <c r="AD739" s="257"/>
      <c r="AE739" s="257"/>
      <c r="AF739" s="270"/>
      <c r="AG739" s="257"/>
      <c r="AH739" s="257"/>
      <c r="AI739" s="270"/>
    </row>
    <row r="740" spans="2:35">
      <c r="B740" s="288">
        <v>20250508</v>
      </c>
      <c r="C740" s="261" t="s">
        <v>62</v>
      </c>
      <c r="D740" s="269">
        <v>2330</v>
      </c>
      <c r="E740" s="261"/>
      <c r="F740" s="261">
        <v>6595</v>
      </c>
      <c r="G740" s="269">
        <v>639</v>
      </c>
      <c r="H740" s="261"/>
      <c r="I740" s="261">
        <v>6595</v>
      </c>
      <c r="J740" s="269">
        <v>639</v>
      </c>
      <c r="K740" s="261">
        <v>-1823</v>
      </c>
      <c r="L740" s="261">
        <v>-1823</v>
      </c>
      <c r="M740" s="269">
        <v>0</v>
      </c>
      <c r="N740" s="261" t="s">
        <v>40</v>
      </c>
      <c r="O740" s="269" t="s">
        <v>41</v>
      </c>
      <c r="P740" s="197">
        <f t="shared" si="33"/>
        <v>1691</v>
      </c>
      <c r="Q740" s="257" t="str">
        <f t="shared" si="34"/>
        <v>NA</v>
      </c>
      <c r="R740" s="272">
        <f t="shared" si="35"/>
        <v>-5317</v>
      </c>
      <c r="S740" s="264"/>
      <c r="T740" s="260"/>
      <c r="U740" s="280" t="s">
        <v>5</v>
      </c>
      <c r="V740" s="257">
        <v>413</v>
      </c>
      <c r="W740" s="270"/>
      <c r="X740" s="257"/>
      <c r="Y740" s="257"/>
      <c r="Z740" s="270"/>
      <c r="AA740" s="257"/>
      <c r="AB740" s="258"/>
      <c r="AC740" s="270"/>
      <c r="AD740" s="257"/>
      <c r="AE740" s="257"/>
      <c r="AF740" s="270"/>
      <c r="AG740" s="257"/>
      <c r="AH740" s="257"/>
      <c r="AI740" s="270"/>
    </row>
    <row r="741" spans="2:35">
      <c r="B741" s="288">
        <v>20250509</v>
      </c>
      <c r="C741" s="261" t="s">
        <v>62</v>
      </c>
      <c r="D741" s="269">
        <v>30</v>
      </c>
      <c r="E741" s="261"/>
      <c r="F741" s="261">
        <v>7593</v>
      </c>
      <c r="G741" s="269">
        <v>684</v>
      </c>
      <c r="H741" s="261"/>
      <c r="I741" s="261">
        <v>7593</v>
      </c>
      <c r="J741" s="269">
        <v>684</v>
      </c>
      <c r="K741" s="261">
        <v>-2597</v>
      </c>
      <c r="L741" s="261">
        <v>-2597</v>
      </c>
      <c r="M741" s="269">
        <v>0</v>
      </c>
      <c r="N741" s="261" t="s">
        <v>40</v>
      </c>
      <c r="O741" s="269" t="s">
        <v>41</v>
      </c>
      <c r="P741" s="197">
        <f t="shared" si="33"/>
        <v>-654</v>
      </c>
      <c r="Q741" s="257" t="str">
        <f t="shared" si="34"/>
        <v>NA</v>
      </c>
      <c r="R741" s="272">
        <f t="shared" si="35"/>
        <v>-6225</v>
      </c>
      <c r="S741" s="264"/>
      <c r="T741" s="260"/>
      <c r="U741" s="280" t="s">
        <v>5</v>
      </c>
      <c r="V741" s="257">
        <v>413</v>
      </c>
      <c r="W741" s="270"/>
      <c r="X741" s="257"/>
      <c r="Y741" s="257"/>
      <c r="Z741" s="270"/>
      <c r="AA741" s="257"/>
      <c r="AB741" s="258"/>
      <c r="AC741" s="270"/>
      <c r="AD741" s="257"/>
      <c r="AE741" s="257"/>
      <c r="AF741" s="270"/>
      <c r="AG741" s="257"/>
      <c r="AH741" s="257"/>
      <c r="AI741" s="270"/>
    </row>
    <row r="742" spans="2:35">
      <c r="B742" s="288">
        <v>20250509</v>
      </c>
      <c r="C742" s="261" t="s">
        <v>62</v>
      </c>
      <c r="D742" s="269">
        <v>130</v>
      </c>
      <c r="E742" s="261"/>
      <c r="F742" s="261">
        <v>7593</v>
      </c>
      <c r="G742" s="269">
        <v>684</v>
      </c>
      <c r="H742" s="261"/>
      <c r="I742" s="261">
        <v>7593</v>
      </c>
      <c r="J742" s="269">
        <v>684</v>
      </c>
      <c r="K742" s="261">
        <v>-2597</v>
      </c>
      <c r="L742" s="261">
        <v>-2597</v>
      </c>
      <c r="M742" s="269">
        <v>0</v>
      </c>
      <c r="N742" s="261" t="s">
        <v>40</v>
      </c>
      <c r="O742" s="269" t="s">
        <v>41</v>
      </c>
      <c r="P742" s="197">
        <f t="shared" si="33"/>
        <v>-554</v>
      </c>
      <c r="Q742" s="257" t="str">
        <f t="shared" si="34"/>
        <v>NA</v>
      </c>
      <c r="R742" s="272">
        <f t="shared" si="35"/>
        <v>-6225</v>
      </c>
      <c r="S742" s="264"/>
      <c r="T742" s="260"/>
      <c r="U742" s="280" t="s">
        <v>5</v>
      </c>
      <c r="V742" s="257">
        <v>415</v>
      </c>
      <c r="W742" s="270" t="s">
        <v>42</v>
      </c>
      <c r="X742" s="257"/>
      <c r="Y742" s="257"/>
      <c r="Z742" s="270"/>
      <c r="AA742" s="257"/>
      <c r="AB742" s="258"/>
      <c r="AC742" s="270"/>
      <c r="AD742" s="257"/>
      <c r="AE742" s="257"/>
      <c r="AF742" s="270"/>
      <c r="AG742" s="257"/>
      <c r="AH742" s="257"/>
      <c r="AI742" s="270"/>
    </row>
    <row r="743" spans="2:35">
      <c r="B743" s="288">
        <v>20250509</v>
      </c>
      <c r="C743" s="261" t="s">
        <v>62</v>
      </c>
      <c r="D743" s="269">
        <v>230</v>
      </c>
      <c r="E743" s="261"/>
      <c r="F743" s="261">
        <v>7593</v>
      </c>
      <c r="G743" s="269">
        <v>684</v>
      </c>
      <c r="H743" s="261"/>
      <c r="I743" s="261">
        <v>7593</v>
      </c>
      <c r="J743" s="269">
        <v>684</v>
      </c>
      <c r="K743" s="261">
        <v>-2597</v>
      </c>
      <c r="L743" s="261">
        <v>-2597</v>
      </c>
      <c r="M743" s="269">
        <v>0</v>
      </c>
      <c r="N743" s="261" t="s">
        <v>40</v>
      </c>
      <c r="O743" s="269" t="s">
        <v>41</v>
      </c>
      <c r="P743" s="197">
        <f t="shared" si="33"/>
        <v>-454</v>
      </c>
      <c r="Q743" s="257" t="str">
        <f t="shared" si="34"/>
        <v>NA</v>
      </c>
      <c r="R743" s="272">
        <f t="shared" si="35"/>
        <v>-6225</v>
      </c>
      <c r="S743" s="264"/>
      <c r="T743" s="260"/>
      <c r="U743" s="280" t="s">
        <v>5</v>
      </c>
      <c r="V743" s="257">
        <v>415</v>
      </c>
      <c r="W743" s="270" t="s">
        <v>42</v>
      </c>
      <c r="X743" s="257"/>
      <c r="Y743" s="257"/>
      <c r="Z743" s="270"/>
      <c r="AA743" s="257"/>
      <c r="AB743" s="258"/>
      <c r="AC743" s="270"/>
      <c r="AD743" s="257"/>
      <c r="AE743" s="257"/>
      <c r="AF743" s="270"/>
      <c r="AG743" s="257"/>
      <c r="AH743" s="257"/>
      <c r="AI743" s="270"/>
    </row>
    <row r="744" spans="2:35">
      <c r="B744" s="288">
        <v>20250509</v>
      </c>
      <c r="C744" s="261" t="s">
        <v>62</v>
      </c>
      <c r="D744" s="269">
        <v>330</v>
      </c>
      <c r="E744" s="261"/>
      <c r="F744" s="261">
        <v>7656</v>
      </c>
      <c r="G744" s="269">
        <v>690</v>
      </c>
      <c r="H744" s="261"/>
      <c r="I744" s="261">
        <v>7654</v>
      </c>
      <c r="J744" s="269">
        <v>690</v>
      </c>
      <c r="K744" s="261">
        <v>-2243</v>
      </c>
      <c r="L744" s="261">
        <v>-2243</v>
      </c>
      <c r="M744" s="269">
        <v>0</v>
      </c>
      <c r="N744" s="261" t="s">
        <v>40</v>
      </c>
      <c r="O744" s="269" t="s">
        <v>41</v>
      </c>
      <c r="P744" s="198">
        <f t="shared" si="33"/>
        <v>-360</v>
      </c>
      <c r="Q744" s="257" t="str">
        <f t="shared" si="34"/>
        <v>NA</v>
      </c>
      <c r="R744" s="272">
        <f t="shared" si="35"/>
        <v>-6274</v>
      </c>
      <c r="S744" s="264"/>
      <c r="T744" s="260"/>
      <c r="U744" s="280" t="s">
        <v>5</v>
      </c>
      <c r="V744" s="257">
        <v>415</v>
      </c>
      <c r="W744" s="270" t="s">
        <v>42</v>
      </c>
      <c r="X744" s="257"/>
      <c r="Y744" s="257"/>
      <c r="Z744" s="270"/>
      <c r="AA744" s="257"/>
      <c r="AB744" s="258"/>
      <c r="AC744" s="270"/>
      <c r="AD744" s="257"/>
      <c r="AE744" s="257"/>
      <c r="AF744" s="270"/>
      <c r="AG744" s="257"/>
      <c r="AH744" s="257"/>
      <c r="AI744" s="270"/>
    </row>
    <row r="745" spans="2:35">
      <c r="B745" s="288">
        <v>20250509</v>
      </c>
      <c r="C745" s="261" t="s">
        <v>62</v>
      </c>
      <c r="D745" s="269">
        <v>430</v>
      </c>
      <c r="E745" s="261"/>
      <c r="F745" s="261">
        <v>7656</v>
      </c>
      <c r="G745" s="269">
        <v>690</v>
      </c>
      <c r="H745" s="261"/>
      <c r="I745" s="261">
        <v>7654</v>
      </c>
      <c r="J745" s="269">
        <v>690</v>
      </c>
      <c r="K745" s="261">
        <v>-2243</v>
      </c>
      <c r="L745" s="261">
        <v>-2243</v>
      </c>
      <c r="M745" s="269">
        <v>0</v>
      </c>
      <c r="N745" s="261" t="s">
        <v>40</v>
      </c>
      <c r="O745" s="269" t="s">
        <v>41</v>
      </c>
      <c r="P745" s="197">
        <f t="shared" si="33"/>
        <v>-260</v>
      </c>
      <c r="Q745" s="257" t="str">
        <f t="shared" si="34"/>
        <v>NA</v>
      </c>
      <c r="R745" s="272">
        <f t="shared" si="35"/>
        <v>-6274</v>
      </c>
      <c r="S745" s="264"/>
      <c r="T745" s="260"/>
      <c r="U745" s="280" t="s">
        <v>5</v>
      </c>
      <c r="V745" s="257">
        <v>415</v>
      </c>
      <c r="W745" s="270" t="s">
        <v>42</v>
      </c>
      <c r="X745" s="257"/>
      <c r="Y745" s="257"/>
      <c r="Z745" s="270"/>
      <c r="AA745" s="257"/>
      <c r="AB745" s="257"/>
      <c r="AC745" s="270"/>
      <c r="AD745" s="257"/>
      <c r="AE745" s="257"/>
      <c r="AF745" s="270"/>
      <c r="AG745" s="257"/>
      <c r="AH745" s="257"/>
      <c r="AI745" s="270"/>
    </row>
    <row r="746" spans="2:35">
      <c r="B746" s="288">
        <v>20250509</v>
      </c>
      <c r="C746" s="261" t="s">
        <v>62</v>
      </c>
      <c r="D746" s="269">
        <v>530</v>
      </c>
      <c r="E746" s="261"/>
      <c r="F746" s="261">
        <v>7656</v>
      </c>
      <c r="G746" s="269">
        <v>690</v>
      </c>
      <c r="H746" s="261"/>
      <c r="I746" s="261">
        <v>7654</v>
      </c>
      <c r="J746" s="269">
        <v>690</v>
      </c>
      <c r="K746" s="261">
        <v>-2243</v>
      </c>
      <c r="L746" s="261">
        <v>-2243</v>
      </c>
      <c r="M746" s="269">
        <v>0</v>
      </c>
      <c r="N746" s="261" t="s">
        <v>40</v>
      </c>
      <c r="O746" s="269" t="s">
        <v>41</v>
      </c>
      <c r="P746" s="197">
        <f t="shared" si="33"/>
        <v>-160</v>
      </c>
      <c r="Q746" s="257" t="str">
        <f t="shared" si="34"/>
        <v>NA</v>
      </c>
      <c r="R746" s="272">
        <f t="shared" si="35"/>
        <v>-6274</v>
      </c>
      <c r="S746" s="264"/>
      <c r="T746" s="260"/>
      <c r="U746" s="280" t="s">
        <v>5</v>
      </c>
      <c r="V746" s="257">
        <v>368</v>
      </c>
      <c r="W746" s="270"/>
      <c r="X746" s="257"/>
      <c r="Y746" s="257"/>
      <c r="Z746" s="270"/>
      <c r="AA746" s="257"/>
      <c r="AB746" s="257"/>
      <c r="AC746" s="270"/>
      <c r="AD746" s="257"/>
      <c r="AE746" s="257"/>
      <c r="AF746" s="270"/>
      <c r="AG746" s="257"/>
      <c r="AH746" s="257"/>
      <c r="AI746" s="270"/>
    </row>
    <row r="747" spans="2:35">
      <c r="B747" s="288">
        <v>20250509</v>
      </c>
      <c r="C747" s="261" t="s">
        <v>62</v>
      </c>
      <c r="D747" s="269">
        <v>630</v>
      </c>
      <c r="E747" s="261"/>
      <c r="F747" s="261">
        <v>7656</v>
      </c>
      <c r="G747" s="269">
        <v>690</v>
      </c>
      <c r="H747" s="261"/>
      <c r="I747" s="261">
        <v>7654</v>
      </c>
      <c r="J747" s="269">
        <v>690</v>
      </c>
      <c r="K747" s="261">
        <v>-2243</v>
      </c>
      <c r="L747" s="261">
        <v>-2243</v>
      </c>
      <c r="M747" s="269">
        <v>0</v>
      </c>
      <c r="N747" s="261" t="s">
        <v>40</v>
      </c>
      <c r="O747" s="269" t="s">
        <v>41</v>
      </c>
      <c r="P747" s="197">
        <f t="shared" si="33"/>
        <v>-60</v>
      </c>
      <c r="Q747" s="257" t="str">
        <f t="shared" si="34"/>
        <v>NA</v>
      </c>
      <c r="R747" s="272">
        <f t="shared" si="35"/>
        <v>-6274</v>
      </c>
      <c r="S747" s="264"/>
      <c r="T747" s="260"/>
      <c r="U747" s="280" t="s">
        <v>5</v>
      </c>
      <c r="V747" s="257">
        <v>377</v>
      </c>
      <c r="W747" s="270"/>
      <c r="X747" s="257"/>
      <c r="Y747" s="257"/>
      <c r="Z747" s="270"/>
      <c r="AA747" s="257"/>
      <c r="AB747" s="257"/>
      <c r="AC747" s="270"/>
      <c r="AD747" s="257"/>
      <c r="AE747" s="257"/>
      <c r="AF747" s="270"/>
      <c r="AG747" s="257"/>
      <c r="AH747" s="257"/>
      <c r="AI747" s="270"/>
    </row>
    <row r="748" spans="2:35">
      <c r="B748" s="288">
        <v>20250509</v>
      </c>
      <c r="C748" s="261" t="s">
        <v>62</v>
      </c>
      <c r="D748" s="269">
        <v>730</v>
      </c>
      <c r="E748" s="261"/>
      <c r="F748" s="261">
        <v>7164</v>
      </c>
      <c r="G748" s="269">
        <v>594</v>
      </c>
      <c r="H748" s="261"/>
      <c r="I748" s="261">
        <v>7163</v>
      </c>
      <c r="J748" s="269">
        <v>594</v>
      </c>
      <c r="K748" s="261">
        <v>1295</v>
      </c>
      <c r="L748" s="261">
        <v>0</v>
      </c>
      <c r="M748" s="269">
        <v>0</v>
      </c>
      <c r="N748" s="261" t="s">
        <v>40</v>
      </c>
      <c r="O748" s="269" t="s">
        <v>41</v>
      </c>
      <c r="P748" s="197">
        <f t="shared" si="33"/>
        <v>136</v>
      </c>
      <c r="Q748" s="257" t="str">
        <f t="shared" si="34"/>
        <v>NA</v>
      </c>
      <c r="R748" s="272">
        <f t="shared" si="35"/>
        <v>-5975</v>
      </c>
      <c r="S748" s="264"/>
      <c r="T748" s="260"/>
      <c r="U748" s="280" t="s">
        <v>5</v>
      </c>
      <c r="V748" s="257">
        <v>369</v>
      </c>
      <c r="W748" s="270"/>
      <c r="X748" s="257"/>
      <c r="Y748" s="257"/>
      <c r="Z748" s="270"/>
      <c r="AA748" s="257"/>
      <c r="AB748" s="257"/>
      <c r="AC748" s="270"/>
      <c r="AD748" s="257"/>
      <c r="AE748" s="257"/>
      <c r="AF748" s="270"/>
      <c r="AG748" s="257"/>
      <c r="AH748" s="257"/>
      <c r="AI748" s="270"/>
    </row>
    <row r="749" spans="2:35">
      <c r="B749" s="288">
        <v>20250509</v>
      </c>
      <c r="C749" s="261" t="s">
        <v>62</v>
      </c>
      <c r="D749" s="269">
        <v>830</v>
      </c>
      <c r="E749" s="261"/>
      <c r="F749" s="261">
        <v>7316</v>
      </c>
      <c r="G749" s="269">
        <v>606</v>
      </c>
      <c r="H749" s="261"/>
      <c r="I749" s="261">
        <v>7315</v>
      </c>
      <c r="J749" s="269">
        <v>606</v>
      </c>
      <c r="K749" s="261">
        <v>1295</v>
      </c>
      <c r="L749" s="261">
        <v>152</v>
      </c>
      <c r="M749" s="269">
        <v>0</v>
      </c>
      <c r="N749" s="261" t="s">
        <v>44</v>
      </c>
      <c r="O749" s="269" t="s">
        <v>41</v>
      </c>
      <c r="P749" s="197">
        <f t="shared" si="33"/>
        <v>224</v>
      </c>
      <c r="Q749" s="257" t="str">
        <f t="shared" si="34"/>
        <v>NA</v>
      </c>
      <c r="R749" s="272">
        <f t="shared" si="35"/>
        <v>-6103</v>
      </c>
      <c r="S749" s="264"/>
      <c r="T749" s="260"/>
      <c r="U749" s="280" t="s">
        <v>5</v>
      </c>
      <c r="V749" s="257">
        <v>366</v>
      </c>
      <c r="W749" s="270"/>
      <c r="X749" s="257"/>
      <c r="Y749" s="257"/>
      <c r="Z749" s="270"/>
      <c r="AA749" s="257"/>
      <c r="AB749" s="257"/>
      <c r="AC749" s="270"/>
      <c r="AD749" s="257"/>
      <c r="AE749" s="257"/>
      <c r="AF749" s="270"/>
      <c r="AG749" s="257"/>
      <c r="AH749" s="257"/>
      <c r="AI749" s="270"/>
    </row>
    <row r="750" spans="2:35">
      <c r="B750" s="288">
        <v>20250509</v>
      </c>
      <c r="C750" s="261" t="s">
        <v>62</v>
      </c>
      <c r="D750" s="269">
        <v>930</v>
      </c>
      <c r="E750" s="261">
        <v>7665</v>
      </c>
      <c r="F750" s="261"/>
      <c r="G750" s="269"/>
      <c r="H750" s="261">
        <v>7645</v>
      </c>
      <c r="I750" s="261"/>
      <c r="J750" s="269"/>
      <c r="K750" s="261">
        <v>5361</v>
      </c>
      <c r="L750" s="261">
        <v>213</v>
      </c>
      <c r="M750" s="269">
        <v>5168</v>
      </c>
      <c r="N750" s="261" t="s">
        <v>44</v>
      </c>
      <c r="O750" s="269" t="s">
        <v>45</v>
      </c>
      <c r="P750" s="197" t="str">
        <f t="shared" si="33"/>
        <v>NA</v>
      </c>
      <c r="Q750" s="257" t="str">
        <f t="shared" si="34"/>
        <v>NA</v>
      </c>
      <c r="R750" s="272">
        <f t="shared" si="35"/>
        <v>0</v>
      </c>
      <c r="S750" s="270"/>
      <c r="T750" s="257"/>
      <c r="U750" s="280" t="s">
        <v>5</v>
      </c>
      <c r="V750" s="257">
        <v>365</v>
      </c>
      <c r="W750" s="270"/>
      <c r="X750" s="257"/>
      <c r="Y750" s="257"/>
      <c r="Z750" s="270"/>
      <c r="AA750" s="257"/>
      <c r="AB750" s="257"/>
      <c r="AC750" s="270"/>
      <c r="AD750" s="257"/>
      <c r="AE750" s="257"/>
      <c r="AF750" s="270"/>
      <c r="AG750" s="257"/>
      <c r="AH750" s="257"/>
      <c r="AI750" s="270"/>
    </row>
    <row r="751" spans="2:35">
      <c r="B751" s="288">
        <v>20250509</v>
      </c>
      <c r="C751" s="261" t="s">
        <v>62</v>
      </c>
      <c r="D751" s="269">
        <v>1030</v>
      </c>
      <c r="E751" s="261">
        <v>7619</v>
      </c>
      <c r="F751" s="261"/>
      <c r="G751" s="269"/>
      <c r="H751" s="261">
        <v>7604</v>
      </c>
      <c r="I751" s="261"/>
      <c r="J751" s="269"/>
      <c r="K751" s="261">
        <v>5361</v>
      </c>
      <c r="L751" s="261">
        <v>167</v>
      </c>
      <c r="M751" s="269">
        <v>5209</v>
      </c>
      <c r="N751" s="261" t="s">
        <v>44</v>
      </c>
      <c r="O751" s="269" t="s">
        <v>45</v>
      </c>
      <c r="P751" s="197" t="str">
        <f t="shared" si="33"/>
        <v>NA</v>
      </c>
      <c r="Q751" s="257" t="str">
        <f t="shared" si="34"/>
        <v>NA</v>
      </c>
      <c r="R751" s="272">
        <f t="shared" si="35"/>
        <v>0</v>
      </c>
      <c r="S751" s="264"/>
      <c r="T751" s="260"/>
      <c r="U751" s="280" t="s">
        <v>5</v>
      </c>
      <c r="V751" s="257">
        <v>405</v>
      </c>
      <c r="W751" s="270"/>
      <c r="X751" s="257"/>
      <c r="Y751" s="257"/>
      <c r="Z751" s="270"/>
      <c r="AA751" s="257"/>
      <c r="AB751" s="257"/>
      <c r="AC751" s="270"/>
      <c r="AD751" s="257"/>
      <c r="AE751" s="257"/>
      <c r="AF751" s="270"/>
      <c r="AG751" s="257"/>
      <c r="AH751" s="257"/>
      <c r="AI751" s="270"/>
    </row>
    <row r="752" spans="2:35">
      <c r="B752" s="288">
        <v>20250509</v>
      </c>
      <c r="C752" s="261" t="s">
        <v>62</v>
      </c>
      <c r="D752" s="269">
        <v>1130</v>
      </c>
      <c r="E752" s="261">
        <v>7603</v>
      </c>
      <c r="F752" s="261"/>
      <c r="G752" s="269"/>
      <c r="H752" s="261">
        <v>7590</v>
      </c>
      <c r="I752" s="261"/>
      <c r="J752" s="269"/>
      <c r="K752" s="261">
        <v>5361</v>
      </c>
      <c r="L752" s="261">
        <v>151</v>
      </c>
      <c r="M752" s="269">
        <v>5223</v>
      </c>
      <c r="N752" s="261" t="s">
        <v>44</v>
      </c>
      <c r="O752" s="269" t="s">
        <v>45</v>
      </c>
      <c r="P752" s="197" t="str">
        <f t="shared" si="33"/>
        <v>NA</v>
      </c>
      <c r="Q752" s="257" t="str">
        <f t="shared" si="34"/>
        <v>NA</v>
      </c>
      <c r="R752" s="272">
        <f t="shared" si="35"/>
        <v>0</v>
      </c>
      <c r="S752" s="264"/>
      <c r="T752" s="260"/>
      <c r="U752" s="280" t="s">
        <v>5</v>
      </c>
      <c r="V752" s="257">
        <v>405</v>
      </c>
      <c r="W752" s="270"/>
      <c r="X752" s="257"/>
      <c r="Y752" s="257"/>
      <c r="Z752" s="270"/>
      <c r="AA752" s="257"/>
      <c r="AB752" s="257"/>
      <c r="AC752" s="270"/>
      <c r="AD752" s="257"/>
      <c r="AE752" s="257"/>
      <c r="AF752" s="270"/>
      <c r="AG752" s="257"/>
      <c r="AH752" s="257"/>
      <c r="AI752" s="270"/>
    </row>
    <row r="753" spans="2:35">
      <c r="B753" s="288">
        <v>20250509</v>
      </c>
      <c r="C753" s="261" t="s">
        <v>62</v>
      </c>
      <c r="D753" s="269">
        <v>1230</v>
      </c>
      <c r="E753" s="261"/>
      <c r="F753" s="261">
        <v>7825</v>
      </c>
      <c r="G753" s="269">
        <v>680</v>
      </c>
      <c r="H753" s="261"/>
      <c r="I753" s="261">
        <v>7824</v>
      </c>
      <c r="J753" s="269">
        <v>680</v>
      </c>
      <c r="K753" s="261">
        <v>-1900</v>
      </c>
      <c r="L753" s="261">
        <v>-1900</v>
      </c>
      <c r="M753" s="269">
        <v>0</v>
      </c>
      <c r="N753" s="261" t="s">
        <v>40</v>
      </c>
      <c r="O753" s="269" t="s">
        <v>41</v>
      </c>
      <c r="P753" s="197">
        <f t="shared" si="33"/>
        <v>550</v>
      </c>
      <c r="Q753" s="257" t="str">
        <f t="shared" si="34"/>
        <v>NA</v>
      </c>
      <c r="R753" s="272">
        <f t="shared" si="35"/>
        <v>-6464</v>
      </c>
      <c r="S753" s="264"/>
      <c r="T753" s="260"/>
      <c r="U753" s="280" t="s">
        <v>5</v>
      </c>
      <c r="V753" s="257">
        <v>405</v>
      </c>
      <c r="W753" s="270"/>
      <c r="X753" s="257"/>
      <c r="Y753" s="257"/>
      <c r="Z753" s="270"/>
      <c r="AA753" s="257"/>
      <c r="AB753" s="257"/>
      <c r="AC753" s="270"/>
      <c r="AD753" s="257"/>
      <c r="AE753" s="257"/>
      <c r="AF753" s="270"/>
      <c r="AG753" s="257"/>
      <c r="AH753" s="257"/>
      <c r="AI753" s="270"/>
    </row>
    <row r="754" spans="2:35">
      <c r="B754" s="288">
        <v>20250509</v>
      </c>
      <c r="C754" s="261" t="s">
        <v>62</v>
      </c>
      <c r="D754" s="269">
        <v>1330</v>
      </c>
      <c r="E754" s="261"/>
      <c r="F754" s="261">
        <v>7825</v>
      </c>
      <c r="G754" s="269">
        <v>680</v>
      </c>
      <c r="H754" s="261"/>
      <c r="I754" s="261">
        <v>7824</v>
      </c>
      <c r="J754" s="269">
        <v>680</v>
      </c>
      <c r="K754" s="261">
        <v>-1900</v>
      </c>
      <c r="L754" s="261">
        <v>-1900</v>
      </c>
      <c r="M754" s="269">
        <v>0</v>
      </c>
      <c r="N754" s="261" t="s">
        <v>40</v>
      </c>
      <c r="O754" s="269" t="s">
        <v>41</v>
      </c>
      <c r="P754" s="197">
        <f t="shared" si="33"/>
        <v>650</v>
      </c>
      <c r="Q754" s="257" t="str">
        <f t="shared" si="34"/>
        <v>NA</v>
      </c>
      <c r="R754" s="272">
        <f t="shared" si="35"/>
        <v>-6464</v>
      </c>
      <c r="S754" s="264"/>
      <c r="T754" s="260"/>
      <c r="U754" s="280" t="s">
        <v>5</v>
      </c>
      <c r="V754" s="257">
        <v>416</v>
      </c>
      <c r="W754" s="270"/>
      <c r="X754" s="257"/>
      <c r="Y754" s="257"/>
      <c r="Z754" s="270"/>
      <c r="AA754" s="257" t="s">
        <v>7</v>
      </c>
      <c r="AB754" s="257">
        <v>3704</v>
      </c>
      <c r="AC754" s="270" t="s">
        <v>49</v>
      </c>
      <c r="AD754" s="257"/>
      <c r="AE754" s="257"/>
      <c r="AF754" s="270"/>
      <c r="AG754" s="257"/>
      <c r="AH754" s="257"/>
      <c r="AI754" s="270"/>
    </row>
    <row r="755" spans="2:35">
      <c r="B755" s="288">
        <v>20250509</v>
      </c>
      <c r="C755" s="261" t="s">
        <v>62</v>
      </c>
      <c r="D755" s="269">
        <v>1430</v>
      </c>
      <c r="E755" s="261"/>
      <c r="F755" s="261">
        <v>7825</v>
      </c>
      <c r="G755" s="269">
        <v>680</v>
      </c>
      <c r="H755" s="261"/>
      <c r="I755" s="261">
        <v>7824</v>
      </c>
      <c r="J755" s="269">
        <v>680</v>
      </c>
      <c r="K755" s="261">
        <v>-1900</v>
      </c>
      <c r="L755" s="261">
        <v>-1900</v>
      </c>
      <c r="M755" s="269">
        <v>0</v>
      </c>
      <c r="N755" s="261" t="s">
        <v>40</v>
      </c>
      <c r="O755" s="269" t="s">
        <v>41</v>
      </c>
      <c r="P755" s="197">
        <f t="shared" si="33"/>
        <v>750</v>
      </c>
      <c r="Q755" s="257" t="str">
        <f t="shared" si="34"/>
        <v>NA</v>
      </c>
      <c r="R755" s="272">
        <f t="shared" si="35"/>
        <v>-6464</v>
      </c>
      <c r="S755" s="264"/>
      <c r="T755" s="260"/>
      <c r="U755" s="280" t="s">
        <v>5</v>
      </c>
      <c r="V755" s="257">
        <v>416</v>
      </c>
      <c r="W755" s="270"/>
      <c r="X755" s="257"/>
      <c r="Y755" s="257"/>
      <c r="Z755" s="270"/>
      <c r="AA755" s="257" t="s">
        <v>7</v>
      </c>
      <c r="AB755" s="257">
        <v>3704</v>
      </c>
      <c r="AC755" s="270" t="s">
        <v>49</v>
      </c>
      <c r="AD755" s="257"/>
      <c r="AE755" s="257"/>
      <c r="AF755" s="270"/>
      <c r="AG755" s="257"/>
      <c r="AH755" s="257"/>
      <c r="AI755" s="270"/>
    </row>
    <row r="756" spans="2:35">
      <c r="B756" s="288">
        <v>20250509</v>
      </c>
      <c r="C756" s="261" t="s">
        <v>62</v>
      </c>
      <c r="D756" s="269">
        <v>1530</v>
      </c>
      <c r="E756" s="261"/>
      <c r="F756" s="261">
        <v>8035</v>
      </c>
      <c r="G756" s="269">
        <v>646</v>
      </c>
      <c r="H756" s="261"/>
      <c r="I756" s="261">
        <v>7968</v>
      </c>
      <c r="J756" s="269">
        <v>646</v>
      </c>
      <c r="K756" s="261">
        <v>3037</v>
      </c>
      <c r="L756" s="261">
        <v>132</v>
      </c>
      <c r="M756" s="269">
        <v>0</v>
      </c>
      <c r="N756" s="261" t="s">
        <v>44</v>
      </c>
      <c r="O756" s="269" t="s">
        <v>41</v>
      </c>
      <c r="P756" s="197">
        <f t="shared" si="33"/>
        <v>884</v>
      </c>
      <c r="Q756" s="257" t="str">
        <f t="shared" si="34"/>
        <v>NA</v>
      </c>
      <c r="R756" s="272">
        <f t="shared" si="35"/>
        <v>-6676</v>
      </c>
      <c r="S756" s="264"/>
      <c r="T756" s="260"/>
      <c r="U756" s="280" t="s">
        <v>5</v>
      </c>
      <c r="V756" s="257">
        <v>453</v>
      </c>
      <c r="W756" s="270"/>
      <c r="X756" s="257"/>
      <c r="Y756" s="257"/>
      <c r="Z756" s="270"/>
      <c r="AA756" s="257" t="s">
        <v>7</v>
      </c>
      <c r="AB756" s="257">
        <v>3736</v>
      </c>
      <c r="AC756" s="270" t="s">
        <v>49</v>
      </c>
      <c r="AD756" s="257"/>
      <c r="AE756" s="257"/>
      <c r="AF756" s="270"/>
      <c r="AG756" s="257"/>
      <c r="AH756" s="257"/>
      <c r="AI756" s="270"/>
    </row>
    <row r="757" spans="2:35">
      <c r="B757" s="288">
        <v>20250509</v>
      </c>
      <c r="C757" s="261" t="s">
        <v>62</v>
      </c>
      <c r="D757" s="269">
        <v>1630</v>
      </c>
      <c r="E757" s="261"/>
      <c r="F757" s="261">
        <v>8035</v>
      </c>
      <c r="G757" s="269">
        <v>646</v>
      </c>
      <c r="H757" s="261"/>
      <c r="I757" s="261">
        <v>7968</v>
      </c>
      <c r="J757" s="269">
        <v>646</v>
      </c>
      <c r="K757" s="261">
        <v>3037</v>
      </c>
      <c r="L757" s="261">
        <v>132</v>
      </c>
      <c r="M757" s="269">
        <v>0</v>
      </c>
      <c r="N757" s="261" t="s">
        <v>44</v>
      </c>
      <c r="O757" s="269" t="s">
        <v>41</v>
      </c>
      <c r="P757" s="195">
        <f t="shared" si="33"/>
        <v>984</v>
      </c>
      <c r="Q757" s="257" t="str">
        <f t="shared" si="34"/>
        <v>NA</v>
      </c>
      <c r="R757" s="272">
        <f t="shared" si="35"/>
        <v>-6676</v>
      </c>
      <c r="S757" s="264"/>
      <c r="T757" s="261"/>
      <c r="U757" s="280" t="s">
        <v>5</v>
      </c>
      <c r="V757" s="257">
        <v>378</v>
      </c>
      <c r="W757" s="270"/>
      <c r="X757" s="257"/>
      <c r="Y757" s="257"/>
      <c r="Z757" s="270"/>
      <c r="AA757" s="257"/>
      <c r="AB757" s="258"/>
      <c r="AC757" s="270"/>
      <c r="AD757" s="257"/>
      <c r="AE757" s="257"/>
      <c r="AF757" s="270"/>
      <c r="AG757" s="257"/>
      <c r="AH757" s="257"/>
      <c r="AI757" s="270"/>
    </row>
    <row r="758" spans="2:35">
      <c r="B758" s="288">
        <v>20250509</v>
      </c>
      <c r="C758" s="261" t="s">
        <v>62</v>
      </c>
      <c r="D758" s="269">
        <v>1730</v>
      </c>
      <c r="E758" s="261"/>
      <c r="F758" s="261">
        <v>8165</v>
      </c>
      <c r="G758" s="269">
        <v>646</v>
      </c>
      <c r="H758" s="261"/>
      <c r="I758" s="261">
        <v>7656</v>
      </c>
      <c r="J758" s="269">
        <v>646</v>
      </c>
      <c r="K758" s="261">
        <v>2965</v>
      </c>
      <c r="L758" s="261">
        <v>132</v>
      </c>
      <c r="M758" s="269">
        <v>0</v>
      </c>
      <c r="N758" s="261" t="s">
        <v>44</v>
      </c>
      <c r="O758" s="269" t="s">
        <v>41</v>
      </c>
      <c r="P758" s="197">
        <f t="shared" si="33"/>
        <v>1084</v>
      </c>
      <c r="Q758" s="257" t="str">
        <f t="shared" si="34"/>
        <v>NA</v>
      </c>
      <c r="R758" s="272">
        <f t="shared" si="35"/>
        <v>-6364</v>
      </c>
      <c r="S758" s="264"/>
      <c r="T758" s="260"/>
      <c r="U758" s="280" t="s">
        <v>5</v>
      </c>
      <c r="V758" s="257">
        <v>378</v>
      </c>
      <c r="W758" s="270"/>
      <c r="X758" s="257"/>
      <c r="Y758" s="257"/>
      <c r="Z758" s="270"/>
      <c r="AA758" s="257"/>
      <c r="AB758" s="258"/>
      <c r="AC758" s="270"/>
      <c r="AD758" s="257"/>
      <c r="AE758" s="257"/>
      <c r="AF758" s="270"/>
      <c r="AG758" s="257"/>
      <c r="AH758" s="257"/>
      <c r="AI758" s="270"/>
    </row>
    <row r="759" spans="2:35">
      <c r="B759" s="288">
        <v>20250509</v>
      </c>
      <c r="C759" s="261" t="s">
        <v>62</v>
      </c>
      <c r="D759" s="269">
        <v>1830</v>
      </c>
      <c r="E759" s="261"/>
      <c r="F759" s="261">
        <v>6219</v>
      </c>
      <c r="G759" s="269">
        <v>489</v>
      </c>
      <c r="H759" s="261"/>
      <c r="I759" s="261">
        <v>6219</v>
      </c>
      <c r="J759" s="269">
        <v>489</v>
      </c>
      <c r="K759" s="261">
        <v>-3067</v>
      </c>
      <c r="L759" s="261">
        <v>-3067</v>
      </c>
      <c r="M759" s="269">
        <v>0</v>
      </c>
      <c r="N759" s="261" t="s">
        <v>59</v>
      </c>
      <c r="O759" s="269" t="s">
        <v>41</v>
      </c>
      <c r="P759" s="197">
        <f t="shared" si="33"/>
        <v>1341</v>
      </c>
      <c r="Q759" s="257" t="str">
        <f t="shared" si="34"/>
        <v>NA</v>
      </c>
      <c r="R759" s="272">
        <f t="shared" si="35"/>
        <v>-5241</v>
      </c>
      <c r="S759" s="264"/>
      <c r="T759" s="260"/>
      <c r="U759" s="280" t="s">
        <v>5</v>
      </c>
      <c r="V759" s="257">
        <v>378</v>
      </c>
      <c r="W759" s="270"/>
      <c r="X759" s="257"/>
      <c r="Y759" s="257"/>
      <c r="Z759" s="270"/>
      <c r="AA759" s="257"/>
      <c r="AB759" s="258"/>
      <c r="AC759" s="270"/>
      <c r="AD759" s="257"/>
      <c r="AE759" s="257"/>
      <c r="AF759" s="270"/>
      <c r="AG759" s="257"/>
      <c r="AH759" s="257"/>
      <c r="AI759" s="270"/>
    </row>
    <row r="760" spans="2:35">
      <c r="B760" s="288">
        <v>20250509</v>
      </c>
      <c r="C760" s="261" t="s">
        <v>62</v>
      </c>
      <c r="D760" s="269">
        <v>1930</v>
      </c>
      <c r="E760" s="261"/>
      <c r="F760" s="261">
        <v>6219</v>
      </c>
      <c r="G760" s="269">
        <v>489</v>
      </c>
      <c r="H760" s="261"/>
      <c r="I760" s="261">
        <v>6219</v>
      </c>
      <c r="J760" s="269">
        <v>489</v>
      </c>
      <c r="K760" s="261">
        <v>-3067</v>
      </c>
      <c r="L760" s="261">
        <v>-3067</v>
      </c>
      <c r="M760" s="269">
        <v>0</v>
      </c>
      <c r="N760" s="261" t="s">
        <v>59</v>
      </c>
      <c r="O760" s="269" t="s">
        <v>41</v>
      </c>
      <c r="P760" s="197">
        <f t="shared" si="33"/>
        <v>1441</v>
      </c>
      <c r="Q760" s="257" t="str">
        <f t="shared" si="34"/>
        <v>NA</v>
      </c>
      <c r="R760" s="272">
        <f t="shared" si="35"/>
        <v>-5241</v>
      </c>
      <c r="S760" s="264"/>
      <c r="T760" s="261"/>
      <c r="U760" s="280" t="s">
        <v>5</v>
      </c>
      <c r="V760" s="257">
        <v>378</v>
      </c>
      <c r="W760" s="270"/>
      <c r="X760" s="257"/>
      <c r="Y760" s="257"/>
      <c r="Z760" s="270"/>
      <c r="AA760" s="257"/>
      <c r="AB760" s="258"/>
      <c r="AC760" s="270"/>
      <c r="AD760" s="257"/>
      <c r="AE760" s="257"/>
      <c r="AF760" s="270"/>
      <c r="AG760" s="257"/>
      <c r="AH760" s="257"/>
      <c r="AI760" s="270"/>
    </row>
    <row r="761" spans="2:35">
      <c r="B761" s="288">
        <v>20250509</v>
      </c>
      <c r="C761" s="261" t="s">
        <v>62</v>
      </c>
      <c r="D761" s="269">
        <v>2030</v>
      </c>
      <c r="E761" s="261"/>
      <c r="F761" s="261">
        <v>6219</v>
      </c>
      <c r="G761" s="269">
        <v>489</v>
      </c>
      <c r="H761" s="261"/>
      <c r="I761" s="261">
        <v>6219</v>
      </c>
      <c r="J761" s="269">
        <v>489</v>
      </c>
      <c r="K761" s="261">
        <v>-3067</v>
      </c>
      <c r="L761" s="261">
        <v>-3067</v>
      </c>
      <c r="M761" s="269">
        <v>0</v>
      </c>
      <c r="N761" s="261" t="s">
        <v>59</v>
      </c>
      <c r="O761" s="269" t="s">
        <v>41</v>
      </c>
      <c r="P761" s="197">
        <f t="shared" si="33"/>
        <v>1541</v>
      </c>
      <c r="Q761" s="257" t="str">
        <f t="shared" si="34"/>
        <v>NA</v>
      </c>
      <c r="R761" s="272">
        <f t="shared" si="35"/>
        <v>-5241</v>
      </c>
      <c r="S761" s="264"/>
      <c r="T761" s="261"/>
      <c r="U761" s="280" t="s">
        <v>5</v>
      </c>
      <c r="V761" s="257">
        <v>378</v>
      </c>
      <c r="W761" s="270"/>
      <c r="X761" s="257"/>
      <c r="Y761" s="257"/>
      <c r="Z761" s="270"/>
      <c r="AA761" s="257"/>
      <c r="AB761" s="258"/>
      <c r="AC761" s="270"/>
      <c r="AD761" s="257"/>
      <c r="AE761" s="257"/>
      <c r="AF761" s="270"/>
      <c r="AG761" s="257"/>
      <c r="AH761" s="257"/>
      <c r="AI761" s="270"/>
    </row>
    <row r="762" spans="2:35">
      <c r="B762" s="288">
        <v>20250509</v>
      </c>
      <c r="C762" s="261" t="s">
        <v>62</v>
      </c>
      <c r="D762" s="269">
        <v>2130</v>
      </c>
      <c r="E762" s="261"/>
      <c r="F762" s="261">
        <v>6219</v>
      </c>
      <c r="G762" s="269">
        <v>429</v>
      </c>
      <c r="H762" s="261"/>
      <c r="I762" s="261">
        <v>6219</v>
      </c>
      <c r="J762" s="269">
        <v>429</v>
      </c>
      <c r="K762" s="261">
        <v>-2544</v>
      </c>
      <c r="L762" s="261">
        <v>-2544</v>
      </c>
      <c r="M762" s="269">
        <v>0</v>
      </c>
      <c r="N762" s="261" t="s">
        <v>59</v>
      </c>
      <c r="O762" s="269" t="s">
        <v>41</v>
      </c>
      <c r="P762" s="197">
        <f t="shared" si="33"/>
        <v>1701</v>
      </c>
      <c r="Q762" s="257" t="str">
        <f t="shared" si="34"/>
        <v>NA</v>
      </c>
      <c r="R762" s="272">
        <f t="shared" si="35"/>
        <v>-5361</v>
      </c>
      <c r="S762" s="264"/>
      <c r="T762" s="261"/>
      <c r="U762" s="280" t="s">
        <v>5</v>
      </c>
      <c r="V762" s="257">
        <v>357</v>
      </c>
      <c r="W762" s="270"/>
      <c r="X762" s="257"/>
      <c r="Y762" s="257"/>
      <c r="Z762" s="270"/>
      <c r="AA762" s="257"/>
      <c r="AB762" s="258"/>
      <c r="AC762" s="270"/>
      <c r="AD762" s="257"/>
      <c r="AE762" s="257"/>
      <c r="AF762" s="270"/>
      <c r="AG762" s="257"/>
      <c r="AH762" s="257"/>
      <c r="AI762" s="270"/>
    </row>
    <row r="763" spans="2:35">
      <c r="B763" s="288">
        <v>20250509</v>
      </c>
      <c r="C763" s="261" t="s">
        <v>62</v>
      </c>
      <c r="D763" s="269">
        <v>2230</v>
      </c>
      <c r="E763" s="261"/>
      <c r="F763" s="261">
        <v>6219</v>
      </c>
      <c r="G763" s="269">
        <v>429</v>
      </c>
      <c r="H763" s="261"/>
      <c r="I763" s="261">
        <v>6219</v>
      </c>
      <c r="J763" s="269">
        <v>429</v>
      </c>
      <c r="K763" s="261">
        <v>-2544</v>
      </c>
      <c r="L763" s="261">
        <v>-2544</v>
      </c>
      <c r="M763" s="269">
        <v>0</v>
      </c>
      <c r="N763" s="261" t="s">
        <v>59</v>
      </c>
      <c r="O763" s="269" t="s">
        <v>41</v>
      </c>
      <c r="P763" s="197">
        <f t="shared" si="33"/>
        <v>1801</v>
      </c>
      <c r="Q763" s="257" t="str">
        <f t="shared" si="34"/>
        <v>NA</v>
      </c>
      <c r="R763" s="272">
        <f t="shared" si="35"/>
        <v>-5361</v>
      </c>
      <c r="S763" s="264"/>
      <c r="T763" s="261"/>
      <c r="U763" s="280" t="s">
        <v>5</v>
      </c>
      <c r="V763" s="257">
        <v>468</v>
      </c>
      <c r="W763" s="270"/>
      <c r="X763" s="257"/>
      <c r="Y763" s="257"/>
      <c r="Z763" s="270"/>
      <c r="AA763" s="257"/>
      <c r="AB763" s="258"/>
      <c r="AC763" s="270"/>
      <c r="AD763" s="257"/>
      <c r="AE763" s="257"/>
      <c r="AF763" s="270"/>
      <c r="AG763" s="257"/>
      <c r="AH763" s="257"/>
      <c r="AI763" s="270"/>
    </row>
    <row r="764" spans="2:35">
      <c r="B764" s="288">
        <v>20250509</v>
      </c>
      <c r="C764" s="261" t="s">
        <v>62</v>
      </c>
      <c r="D764" s="269">
        <v>2330</v>
      </c>
      <c r="E764" s="261"/>
      <c r="F764" s="261">
        <v>5649</v>
      </c>
      <c r="G764" s="269">
        <v>454</v>
      </c>
      <c r="H764" s="261"/>
      <c r="I764" s="261">
        <v>5649</v>
      </c>
      <c r="J764" s="269">
        <v>454</v>
      </c>
      <c r="K764" s="261">
        <v>-1923</v>
      </c>
      <c r="L764" s="261">
        <v>-1923</v>
      </c>
      <c r="M764" s="269">
        <v>0</v>
      </c>
      <c r="N764" s="261" t="s">
        <v>59</v>
      </c>
      <c r="O764" s="269" t="s">
        <v>41</v>
      </c>
      <c r="P764" s="197">
        <f t="shared" si="33"/>
        <v>1876</v>
      </c>
      <c r="Q764" s="257" t="str">
        <f t="shared" si="34"/>
        <v>NA</v>
      </c>
      <c r="R764" s="272">
        <f t="shared" si="35"/>
        <v>-4741</v>
      </c>
      <c r="S764" s="264"/>
      <c r="T764" s="260"/>
      <c r="U764" s="280" t="s">
        <v>5</v>
      </c>
      <c r="V764" s="257">
        <v>468</v>
      </c>
      <c r="W764" s="270"/>
      <c r="X764" s="257"/>
      <c r="Y764" s="257"/>
      <c r="Z764" s="270"/>
      <c r="AA764" s="257"/>
      <c r="AB764" s="258"/>
      <c r="AC764" s="270"/>
      <c r="AD764" s="257"/>
      <c r="AE764" s="257"/>
      <c r="AF764" s="270"/>
      <c r="AG764" s="257"/>
      <c r="AH764" s="257"/>
      <c r="AI764" s="270"/>
    </row>
    <row r="765" spans="2:35">
      <c r="B765" s="288">
        <v>20250510</v>
      </c>
      <c r="C765" s="261" t="s">
        <v>62</v>
      </c>
      <c r="D765" s="269">
        <v>30</v>
      </c>
      <c r="E765" s="261"/>
      <c r="F765" s="261">
        <v>7579</v>
      </c>
      <c r="G765" s="269">
        <v>690</v>
      </c>
      <c r="H765" s="261"/>
      <c r="I765" s="261">
        <v>7209</v>
      </c>
      <c r="J765" s="269">
        <v>657</v>
      </c>
      <c r="K765" s="261">
        <v>-2251</v>
      </c>
      <c r="L765" s="261">
        <v>-2251</v>
      </c>
      <c r="M765" s="269">
        <v>0</v>
      </c>
      <c r="N765" s="261" t="s">
        <v>40</v>
      </c>
      <c r="O765" s="269" t="s">
        <v>45</v>
      </c>
      <c r="P765" s="197">
        <f t="shared" si="33"/>
        <v>-660</v>
      </c>
      <c r="Q765" s="257" t="str">
        <f t="shared" si="34"/>
        <v>NA</v>
      </c>
      <c r="R765" s="272">
        <f t="shared" si="35"/>
        <v>-5895</v>
      </c>
      <c r="S765" s="264"/>
      <c r="T765" s="260"/>
      <c r="U765" s="280" t="s">
        <v>5</v>
      </c>
      <c r="V765" s="257">
        <v>468</v>
      </c>
      <c r="W765" s="270"/>
      <c r="X765" s="257"/>
      <c r="Y765" s="257"/>
      <c r="Z765" s="270"/>
      <c r="AA765" s="257"/>
      <c r="AB765" s="258"/>
      <c r="AC765" s="270"/>
      <c r="AD765" s="257"/>
      <c r="AE765" s="257"/>
      <c r="AF765" s="270"/>
      <c r="AG765" s="257"/>
      <c r="AH765" s="257"/>
      <c r="AI765" s="270"/>
    </row>
    <row r="766" spans="2:35">
      <c r="B766" s="288">
        <v>20250510</v>
      </c>
      <c r="C766" s="261" t="s">
        <v>62</v>
      </c>
      <c r="D766" s="269">
        <v>130</v>
      </c>
      <c r="E766" s="261"/>
      <c r="F766" s="261">
        <v>7579</v>
      </c>
      <c r="G766" s="269">
        <v>690</v>
      </c>
      <c r="H766" s="261"/>
      <c r="I766" s="261">
        <v>7209</v>
      </c>
      <c r="J766" s="269">
        <v>657</v>
      </c>
      <c r="K766" s="261">
        <v>-2251</v>
      </c>
      <c r="L766" s="261">
        <v>-2251</v>
      </c>
      <c r="M766" s="269">
        <v>0</v>
      </c>
      <c r="N766" s="261" t="s">
        <v>40</v>
      </c>
      <c r="O766" s="269" t="s">
        <v>45</v>
      </c>
      <c r="P766" s="197">
        <f t="shared" si="33"/>
        <v>-560</v>
      </c>
      <c r="Q766" s="257" t="str">
        <f t="shared" si="34"/>
        <v>NA</v>
      </c>
      <c r="R766" s="272">
        <f t="shared" si="35"/>
        <v>-5895</v>
      </c>
      <c r="S766" s="264"/>
      <c r="T766" s="260"/>
      <c r="U766" s="280" t="s">
        <v>5</v>
      </c>
      <c r="V766" s="257">
        <v>475</v>
      </c>
      <c r="W766" s="270" t="s">
        <v>42</v>
      </c>
      <c r="X766" s="257"/>
      <c r="Y766" s="257"/>
      <c r="Z766" s="270"/>
      <c r="AA766" s="257"/>
      <c r="AB766" s="258"/>
      <c r="AC766" s="270"/>
      <c r="AD766" s="257"/>
      <c r="AE766" s="257"/>
      <c r="AF766" s="270"/>
      <c r="AG766" s="257"/>
      <c r="AH766" s="257"/>
      <c r="AI766" s="270"/>
    </row>
    <row r="767" spans="2:35">
      <c r="B767" s="288">
        <v>20250510</v>
      </c>
      <c r="C767" s="261" t="s">
        <v>62</v>
      </c>
      <c r="D767" s="269">
        <v>230</v>
      </c>
      <c r="E767" s="261"/>
      <c r="F767" s="261">
        <v>7579</v>
      </c>
      <c r="G767" s="269">
        <v>690</v>
      </c>
      <c r="H767" s="261"/>
      <c r="I767" s="261">
        <v>7209</v>
      </c>
      <c r="J767" s="269">
        <v>657</v>
      </c>
      <c r="K767" s="261">
        <v>-2251</v>
      </c>
      <c r="L767" s="261">
        <v>-2251</v>
      </c>
      <c r="M767" s="269">
        <v>0</v>
      </c>
      <c r="N767" s="261" t="s">
        <v>40</v>
      </c>
      <c r="O767" s="269" t="s">
        <v>45</v>
      </c>
      <c r="P767" s="197">
        <f t="shared" si="33"/>
        <v>-460</v>
      </c>
      <c r="Q767" s="257" t="str">
        <f t="shared" si="34"/>
        <v>NA</v>
      </c>
      <c r="R767" s="272">
        <f t="shared" si="35"/>
        <v>-5895</v>
      </c>
      <c r="S767" s="264"/>
      <c r="T767" s="260"/>
      <c r="U767" s="280" t="s">
        <v>5</v>
      </c>
      <c r="V767" s="257">
        <v>475</v>
      </c>
      <c r="W767" s="270" t="s">
        <v>42</v>
      </c>
      <c r="X767" s="257"/>
      <c r="Y767" s="257"/>
      <c r="Z767" s="270"/>
      <c r="AA767" s="257"/>
      <c r="AB767" s="258"/>
      <c r="AC767" s="270"/>
      <c r="AD767" s="257"/>
      <c r="AE767" s="257"/>
      <c r="AF767" s="270"/>
      <c r="AG767" s="257"/>
      <c r="AH767" s="257"/>
      <c r="AI767" s="270"/>
    </row>
    <row r="768" spans="2:35">
      <c r="B768" s="288">
        <v>20250510</v>
      </c>
      <c r="C768" s="261" t="s">
        <v>62</v>
      </c>
      <c r="D768" s="269">
        <v>330</v>
      </c>
      <c r="E768" s="261"/>
      <c r="F768" s="261">
        <v>8611</v>
      </c>
      <c r="G768" s="269">
        <v>819</v>
      </c>
      <c r="H768" s="261"/>
      <c r="I768" s="261">
        <v>8366</v>
      </c>
      <c r="J768" s="269">
        <v>801</v>
      </c>
      <c r="K768" s="261">
        <v>-3598</v>
      </c>
      <c r="L768" s="261">
        <v>-3598</v>
      </c>
      <c r="M768" s="269">
        <v>0</v>
      </c>
      <c r="N768" s="261" t="s">
        <v>40</v>
      </c>
      <c r="O768" s="269" t="s">
        <v>45</v>
      </c>
      <c r="P768" s="198">
        <f t="shared" si="33"/>
        <v>-489</v>
      </c>
      <c r="Q768" s="257" t="str">
        <f t="shared" si="34"/>
        <v>NA</v>
      </c>
      <c r="R768" s="272">
        <f t="shared" si="35"/>
        <v>-6764</v>
      </c>
      <c r="S768" s="264"/>
      <c r="T768" s="260"/>
      <c r="U768" s="280" t="s">
        <v>5</v>
      </c>
      <c r="V768" s="257">
        <v>475</v>
      </c>
      <c r="W768" s="270" t="s">
        <v>42</v>
      </c>
      <c r="X768" s="257"/>
      <c r="Y768" s="257"/>
      <c r="Z768" s="270"/>
      <c r="AA768" s="257"/>
      <c r="AB768" s="258"/>
      <c r="AC768" s="270"/>
      <c r="AD768" s="257"/>
      <c r="AE768" s="257"/>
      <c r="AF768" s="270"/>
      <c r="AG768" s="257"/>
      <c r="AH768" s="257"/>
      <c r="AI768" s="270"/>
    </row>
    <row r="769" spans="2:35">
      <c r="B769" s="288">
        <v>20250510</v>
      </c>
      <c r="C769" s="261" t="s">
        <v>62</v>
      </c>
      <c r="D769" s="269">
        <v>430</v>
      </c>
      <c r="E769" s="261"/>
      <c r="F769" s="261">
        <v>8611</v>
      </c>
      <c r="G769" s="269">
        <v>819</v>
      </c>
      <c r="H769" s="261"/>
      <c r="I769" s="261">
        <v>8366</v>
      </c>
      <c r="J769" s="269">
        <v>801</v>
      </c>
      <c r="K769" s="261">
        <v>-3598</v>
      </c>
      <c r="L769" s="261">
        <v>-3598</v>
      </c>
      <c r="M769" s="269">
        <v>0</v>
      </c>
      <c r="N769" s="261" t="s">
        <v>40</v>
      </c>
      <c r="O769" s="269" t="s">
        <v>45</v>
      </c>
      <c r="P769" s="197">
        <f t="shared" si="33"/>
        <v>-389</v>
      </c>
      <c r="Q769" s="257" t="str">
        <f t="shared" si="34"/>
        <v>NA</v>
      </c>
      <c r="R769" s="272">
        <f t="shared" si="35"/>
        <v>-6764</v>
      </c>
      <c r="S769" s="264"/>
      <c r="T769" s="260"/>
      <c r="U769" s="280" t="s">
        <v>5</v>
      </c>
      <c r="V769" s="257">
        <v>475</v>
      </c>
      <c r="W769" s="270" t="s">
        <v>42</v>
      </c>
      <c r="X769" s="257"/>
      <c r="Y769" s="257"/>
      <c r="Z769" s="270"/>
      <c r="AA769" s="257"/>
      <c r="AB769" s="257"/>
      <c r="AC769" s="270"/>
      <c r="AD769" s="257"/>
      <c r="AE769" s="257"/>
      <c r="AF769" s="270"/>
      <c r="AG769" s="257"/>
      <c r="AH769" s="257"/>
      <c r="AI769" s="270"/>
    </row>
    <row r="770" spans="2:35">
      <c r="B770" s="288">
        <v>20250510</v>
      </c>
      <c r="C770" s="261" t="s">
        <v>62</v>
      </c>
      <c r="D770" s="269">
        <v>530</v>
      </c>
      <c r="E770" s="261"/>
      <c r="F770" s="261">
        <v>8611</v>
      </c>
      <c r="G770" s="269">
        <v>819</v>
      </c>
      <c r="H770" s="261"/>
      <c r="I770" s="261">
        <v>8366</v>
      </c>
      <c r="J770" s="269">
        <v>801</v>
      </c>
      <c r="K770" s="261">
        <v>-3598</v>
      </c>
      <c r="L770" s="261">
        <v>-3598</v>
      </c>
      <c r="M770" s="269">
        <v>0</v>
      </c>
      <c r="N770" s="261" t="s">
        <v>40</v>
      </c>
      <c r="O770" s="269" t="s">
        <v>45</v>
      </c>
      <c r="P770" s="197">
        <f t="shared" si="33"/>
        <v>-289</v>
      </c>
      <c r="Q770" s="257" t="str">
        <f t="shared" si="34"/>
        <v>NA</v>
      </c>
      <c r="R770" s="272">
        <f t="shared" si="35"/>
        <v>-6764</v>
      </c>
      <c r="S770" s="264"/>
      <c r="T770" s="260"/>
      <c r="U770" s="280" t="s">
        <v>5</v>
      </c>
      <c r="V770" s="257">
        <v>483</v>
      </c>
      <c r="W770" s="270"/>
      <c r="X770" s="257"/>
      <c r="Y770" s="257"/>
      <c r="Z770" s="270"/>
      <c r="AA770" s="257"/>
      <c r="AB770" s="257"/>
      <c r="AC770" s="270"/>
      <c r="AD770" s="257"/>
      <c r="AE770" s="257"/>
      <c r="AF770" s="270"/>
      <c r="AG770" s="257"/>
      <c r="AH770" s="257"/>
      <c r="AI770" s="270"/>
    </row>
    <row r="771" spans="2:35">
      <c r="B771" s="288">
        <v>20250510</v>
      </c>
      <c r="C771" s="261" t="s">
        <v>62</v>
      </c>
      <c r="D771" s="269">
        <v>630</v>
      </c>
      <c r="E771" s="261"/>
      <c r="F771" s="261">
        <v>8611</v>
      </c>
      <c r="G771" s="269">
        <v>819</v>
      </c>
      <c r="H771" s="261"/>
      <c r="I771" s="261">
        <v>8366</v>
      </c>
      <c r="J771" s="269">
        <v>801</v>
      </c>
      <c r="K771" s="261">
        <v>-3598</v>
      </c>
      <c r="L771" s="261">
        <v>-3598</v>
      </c>
      <c r="M771" s="269">
        <v>0</v>
      </c>
      <c r="N771" s="261" t="s">
        <v>40</v>
      </c>
      <c r="O771" s="269" t="s">
        <v>45</v>
      </c>
      <c r="P771" s="197">
        <f t="shared" si="33"/>
        <v>-189</v>
      </c>
      <c r="Q771" s="257" t="str">
        <f t="shared" si="34"/>
        <v>NA</v>
      </c>
      <c r="R771" s="272">
        <f t="shared" si="35"/>
        <v>-6764</v>
      </c>
      <c r="S771" s="264"/>
      <c r="T771" s="261"/>
      <c r="U771" s="280" t="s">
        <v>5</v>
      </c>
      <c r="V771" s="257">
        <v>483</v>
      </c>
      <c r="W771" s="270"/>
      <c r="X771" s="257"/>
      <c r="Y771" s="257"/>
      <c r="Z771" s="270"/>
      <c r="AA771" s="257"/>
      <c r="AB771" s="257"/>
      <c r="AC771" s="270"/>
      <c r="AD771" s="257"/>
      <c r="AE771" s="257"/>
      <c r="AF771" s="270"/>
      <c r="AG771" s="257"/>
      <c r="AH771" s="257"/>
      <c r="AI771" s="270"/>
    </row>
    <row r="772" spans="2:35">
      <c r="B772" s="288">
        <v>20250510</v>
      </c>
      <c r="C772" s="261" t="s">
        <v>62</v>
      </c>
      <c r="D772" s="269">
        <v>730</v>
      </c>
      <c r="E772" s="261"/>
      <c r="F772" s="261">
        <v>8123</v>
      </c>
      <c r="G772" s="269">
        <v>700</v>
      </c>
      <c r="H772" s="261"/>
      <c r="I772" s="261">
        <v>8123</v>
      </c>
      <c r="J772" s="269">
        <v>700</v>
      </c>
      <c r="K772" s="261">
        <v>-2557</v>
      </c>
      <c r="L772" s="261">
        <v>-2557</v>
      </c>
      <c r="M772" s="269">
        <v>0</v>
      </c>
      <c r="N772" s="261" t="s">
        <v>40</v>
      </c>
      <c r="O772" s="269" t="s">
        <v>41</v>
      </c>
      <c r="P772" s="197">
        <f t="shared" si="33"/>
        <v>30</v>
      </c>
      <c r="Q772" s="257" t="str">
        <f t="shared" si="34"/>
        <v>NA</v>
      </c>
      <c r="R772" s="272">
        <f t="shared" si="35"/>
        <v>-6723</v>
      </c>
      <c r="S772" s="264"/>
      <c r="T772" s="260"/>
      <c r="U772" s="280" t="s">
        <v>5</v>
      </c>
      <c r="V772" s="257">
        <v>424</v>
      </c>
      <c r="W772" s="270"/>
      <c r="X772" s="257"/>
      <c r="Y772" s="257"/>
      <c r="Z772" s="270"/>
      <c r="AA772" s="257"/>
      <c r="AB772" s="257"/>
      <c r="AC772" s="270"/>
      <c r="AD772" s="257"/>
      <c r="AE772" s="257"/>
      <c r="AF772" s="270"/>
      <c r="AG772" s="257"/>
      <c r="AH772" s="257"/>
      <c r="AI772" s="270"/>
    </row>
    <row r="773" spans="2:35">
      <c r="B773" s="288">
        <v>20250510</v>
      </c>
      <c r="C773" s="261" t="s">
        <v>62</v>
      </c>
      <c r="D773" s="269">
        <v>830</v>
      </c>
      <c r="E773" s="261"/>
      <c r="F773" s="261">
        <v>8123</v>
      </c>
      <c r="G773" s="269">
        <v>700</v>
      </c>
      <c r="H773" s="261"/>
      <c r="I773" s="261">
        <v>8123</v>
      </c>
      <c r="J773" s="269">
        <v>700</v>
      </c>
      <c r="K773" s="261">
        <v>-2557</v>
      </c>
      <c r="L773" s="261">
        <v>-2557</v>
      </c>
      <c r="M773" s="269">
        <v>0</v>
      </c>
      <c r="N773" s="261" t="s">
        <v>40</v>
      </c>
      <c r="O773" s="269" t="s">
        <v>41</v>
      </c>
      <c r="P773" s="197">
        <f t="shared" si="33"/>
        <v>130</v>
      </c>
      <c r="Q773" s="257" t="str">
        <f t="shared" si="34"/>
        <v>NA</v>
      </c>
      <c r="R773" s="272">
        <f t="shared" si="35"/>
        <v>-6723</v>
      </c>
      <c r="S773" s="264"/>
      <c r="T773" s="261"/>
      <c r="U773" s="280" t="s">
        <v>5</v>
      </c>
      <c r="V773" s="257">
        <v>424</v>
      </c>
      <c r="W773" s="270"/>
      <c r="X773" s="257"/>
      <c r="Y773" s="257"/>
      <c r="Z773" s="270"/>
      <c r="AA773" s="257"/>
      <c r="AB773" s="257"/>
      <c r="AC773" s="270"/>
      <c r="AD773" s="257"/>
      <c r="AE773" s="257"/>
      <c r="AF773" s="270"/>
      <c r="AG773" s="257"/>
      <c r="AH773" s="257"/>
      <c r="AI773" s="270"/>
    </row>
    <row r="774" spans="2:35">
      <c r="B774" s="288">
        <v>20250510</v>
      </c>
      <c r="C774" s="261" t="s">
        <v>62</v>
      </c>
      <c r="D774" s="269">
        <v>930</v>
      </c>
      <c r="E774" s="261">
        <v>7535</v>
      </c>
      <c r="F774" s="261"/>
      <c r="G774" s="269"/>
      <c r="H774" s="261">
        <v>7535</v>
      </c>
      <c r="I774" s="261"/>
      <c r="J774" s="269"/>
      <c r="K774" s="261">
        <v>-4021</v>
      </c>
      <c r="L774" s="261">
        <v>-4021</v>
      </c>
      <c r="M774" s="269">
        <v>-4020</v>
      </c>
      <c r="N774" s="261" t="s">
        <v>40</v>
      </c>
      <c r="O774" s="269" t="s">
        <v>41</v>
      </c>
      <c r="P774" s="197" t="str">
        <f t="shared" si="33"/>
        <v>NA</v>
      </c>
      <c r="Q774" s="257" t="str">
        <f t="shared" si="34"/>
        <v>NA</v>
      </c>
      <c r="R774" s="272">
        <f t="shared" si="35"/>
        <v>0</v>
      </c>
      <c r="S774" s="264"/>
      <c r="T774" s="260"/>
      <c r="U774" s="280" t="s">
        <v>5</v>
      </c>
      <c r="V774" s="257">
        <v>424</v>
      </c>
      <c r="W774" s="270"/>
      <c r="X774" s="257"/>
      <c r="Y774" s="257"/>
      <c r="Z774" s="270"/>
      <c r="AA774" s="257"/>
      <c r="AB774" s="257"/>
      <c r="AC774" s="270"/>
      <c r="AD774" s="257"/>
      <c r="AE774" s="257"/>
      <c r="AF774" s="270"/>
      <c r="AG774" s="257"/>
      <c r="AH774" s="257"/>
      <c r="AI774" s="270"/>
    </row>
    <row r="775" spans="2:35">
      <c r="B775" s="288">
        <v>20250510</v>
      </c>
      <c r="C775" s="261" t="s">
        <v>62</v>
      </c>
      <c r="D775" s="269">
        <v>1030</v>
      </c>
      <c r="E775" s="261">
        <v>7535</v>
      </c>
      <c r="F775" s="261"/>
      <c r="G775" s="269"/>
      <c r="H775" s="261">
        <v>7535</v>
      </c>
      <c r="I775" s="261"/>
      <c r="J775" s="269"/>
      <c r="K775" s="261">
        <v>-4021</v>
      </c>
      <c r="L775" s="261">
        <v>-4021</v>
      </c>
      <c r="M775" s="269">
        <v>-4020</v>
      </c>
      <c r="N775" s="261" t="s">
        <v>40</v>
      </c>
      <c r="O775" s="269" t="s">
        <v>41</v>
      </c>
      <c r="P775" s="197" t="str">
        <f t="shared" si="33"/>
        <v>NA</v>
      </c>
      <c r="Q775" s="257" t="str">
        <f t="shared" si="34"/>
        <v>NA</v>
      </c>
      <c r="R775" s="272">
        <f t="shared" si="35"/>
        <v>0</v>
      </c>
      <c r="S775" s="264"/>
      <c r="T775" s="260"/>
      <c r="U775" s="280" t="s">
        <v>5</v>
      </c>
      <c r="V775" s="257">
        <v>378</v>
      </c>
      <c r="W775" s="270"/>
      <c r="X775" s="257"/>
      <c r="Y775" s="257"/>
      <c r="Z775" s="270"/>
      <c r="AA775" s="257"/>
      <c r="AB775" s="257"/>
      <c r="AC775" s="270"/>
      <c r="AD775" s="257"/>
      <c r="AE775" s="257"/>
      <c r="AF775" s="270"/>
      <c r="AG775" s="257"/>
      <c r="AH775" s="257"/>
      <c r="AI775" s="270"/>
    </row>
    <row r="776" spans="2:35">
      <c r="B776" s="288">
        <v>20250510</v>
      </c>
      <c r="C776" s="261" t="s">
        <v>62</v>
      </c>
      <c r="D776" s="269">
        <v>1130</v>
      </c>
      <c r="E776" s="261">
        <v>7535</v>
      </c>
      <c r="F776" s="261"/>
      <c r="G776" s="269"/>
      <c r="H776" s="261">
        <v>7535</v>
      </c>
      <c r="I776" s="261"/>
      <c r="J776" s="269"/>
      <c r="K776" s="261">
        <v>-4021</v>
      </c>
      <c r="L776" s="261">
        <v>-4021</v>
      </c>
      <c r="M776" s="269">
        <v>-4020</v>
      </c>
      <c r="N776" s="261" t="s">
        <v>40</v>
      </c>
      <c r="O776" s="269" t="s">
        <v>41</v>
      </c>
      <c r="P776" s="197" t="str">
        <f t="shared" si="33"/>
        <v>NA</v>
      </c>
      <c r="Q776" s="257" t="str">
        <f t="shared" si="34"/>
        <v>NA</v>
      </c>
      <c r="R776" s="272">
        <f t="shared" si="35"/>
        <v>0</v>
      </c>
      <c r="S776" s="264"/>
      <c r="T776" s="260"/>
      <c r="U776" s="280" t="s">
        <v>5</v>
      </c>
      <c r="V776" s="257">
        <v>378</v>
      </c>
      <c r="W776" s="270"/>
      <c r="X776" s="257"/>
      <c r="Y776" s="257"/>
      <c r="Z776" s="270"/>
      <c r="AA776" s="257"/>
      <c r="AB776" s="257"/>
      <c r="AC776" s="270"/>
      <c r="AD776" s="257"/>
      <c r="AE776" s="257"/>
      <c r="AF776" s="270"/>
      <c r="AG776" s="257"/>
      <c r="AH776" s="257"/>
      <c r="AI776" s="270"/>
    </row>
    <row r="777" spans="2:35">
      <c r="B777" s="288">
        <v>20250510</v>
      </c>
      <c r="C777" s="261" t="s">
        <v>62</v>
      </c>
      <c r="D777" s="269">
        <v>1230</v>
      </c>
      <c r="E777" s="261">
        <v>6645</v>
      </c>
      <c r="F777" s="261"/>
      <c r="G777" s="269"/>
      <c r="H777" s="261">
        <v>6645</v>
      </c>
      <c r="I777" s="261"/>
      <c r="J777" s="269"/>
      <c r="K777" s="261">
        <v>-1103</v>
      </c>
      <c r="L777" s="261">
        <v>-1103</v>
      </c>
      <c r="M777" s="269">
        <v>-1103</v>
      </c>
      <c r="N777" s="261" t="s">
        <v>47</v>
      </c>
      <c r="O777" s="269" t="s">
        <v>41</v>
      </c>
      <c r="P777" s="197" t="str">
        <f t="shared" ref="P777:P840" si="36">IF(AND(ISNUMBER(D777),ISNUMBER(G777),ISBLANK(E777)),D777-G777,"NA")</f>
        <v>NA</v>
      </c>
      <c r="Q777" s="257" t="str">
        <f t="shared" ref="Q777:Q840" si="37">IF(AND(ISNUMBER(O777),ISNUMBER(P777),ISBLANK(B777)),P777+O777,"NA")</f>
        <v>NA</v>
      </c>
      <c r="R777" s="272">
        <f t="shared" ref="R777:R840" si="38">IF(J777&lt;0,0,IF(J777=H777,J777,J777-(I777-J777)))</f>
        <v>0</v>
      </c>
      <c r="S777" s="264"/>
      <c r="T777" s="261"/>
      <c r="U777" s="280" t="s">
        <v>5</v>
      </c>
      <c r="V777" s="257">
        <v>378</v>
      </c>
      <c r="W777" s="270"/>
      <c r="X777" s="257"/>
      <c r="Y777" s="257"/>
      <c r="Z777" s="270"/>
      <c r="AA777" s="257"/>
      <c r="AB777" s="257"/>
      <c r="AC777" s="270"/>
      <c r="AD777" s="257"/>
      <c r="AE777" s="257"/>
      <c r="AF777" s="270"/>
      <c r="AG777" s="257"/>
      <c r="AH777" s="257"/>
      <c r="AI777" s="270"/>
    </row>
    <row r="778" spans="2:35">
      <c r="B778" s="288">
        <v>20250510</v>
      </c>
      <c r="C778" s="261" t="s">
        <v>62</v>
      </c>
      <c r="D778" s="269">
        <v>1330</v>
      </c>
      <c r="E778" s="261">
        <v>6645</v>
      </c>
      <c r="F778" s="261"/>
      <c r="G778" s="269"/>
      <c r="H778" s="261">
        <v>6645</v>
      </c>
      <c r="I778" s="261"/>
      <c r="J778" s="269"/>
      <c r="K778" s="261">
        <v>-1103</v>
      </c>
      <c r="L778" s="261">
        <v>-1103</v>
      </c>
      <c r="M778" s="269">
        <v>-1103</v>
      </c>
      <c r="N778" s="261" t="s">
        <v>47</v>
      </c>
      <c r="O778" s="269" t="s">
        <v>41</v>
      </c>
      <c r="P778" s="197" t="str">
        <f t="shared" si="36"/>
        <v>NA</v>
      </c>
      <c r="Q778" s="257" t="str">
        <f t="shared" si="37"/>
        <v>NA</v>
      </c>
      <c r="R778" s="272">
        <f t="shared" si="38"/>
        <v>0</v>
      </c>
      <c r="S778" s="264"/>
      <c r="T778" s="260"/>
      <c r="U778" s="280" t="s">
        <v>5</v>
      </c>
      <c r="V778" s="257">
        <v>423</v>
      </c>
      <c r="W778" s="270"/>
      <c r="X778" s="257"/>
      <c r="Y778" s="257"/>
      <c r="Z778" s="270"/>
      <c r="AA778" s="257"/>
      <c r="AB778" s="257"/>
      <c r="AC778" s="270"/>
      <c r="AD778" s="257"/>
      <c r="AE778" s="257"/>
      <c r="AF778" s="270"/>
      <c r="AG778" s="257"/>
      <c r="AH778" s="257"/>
      <c r="AI778" s="270"/>
    </row>
    <row r="779" spans="2:35">
      <c r="B779" s="288">
        <v>20250510</v>
      </c>
      <c r="C779" s="261" t="s">
        <v>62</v>
      </c>
      <c r="D779" s="269">
        <v>1430</v>
      </c>
      <c r="E779" s="261">
        <v>6645</v>
      </c>
      <c r="F779" s="261"/>
      <c r="G779" s="269"/>
      <c r="H779" s="261">
        <v>6645</v>
      </c>
      <c r="I779" s="261"/>
      <c r="J779" s="269"/>
      <c r="K779" s="261">
        <v>-1103</v>
      </c>
      <c r="L779" s="261">
        <v>-1103</v>
      </c>
      <c r="M779" s="269">
        <v>-1103</v>
      </c>
      <c r="N779" s="261" t="s">
        <v>47</v>
      </c>
      <c r="O779" s="269" t="s">
        <v>41</v>
      </c>
      <c r="P779" s="197" t="str">
        <f t="shared" si="36"/>
        <v>NA</v>
      </c>
      <c r="Q779" s="257" t="str">
        <f t="shared" si="37"/>
        <v>NA</v>
      </c>
      <c r="R779" s="272">
        <f t="shared" si="38"/>
        <v>0</v>
      </c>
      <c r="S779" s="264"/>
      <c r="T779" s="260"/>
      <c r="U779" s="280" t="s">
        <v>5</v>
      </c>
      <c r="V779" s="257">
        <v>423</v>
      </c>
      <c r="W779" s="270"/>
      <c r="X779" s="257"/>
      <c r="Y779" s="257"/>
      <c r="Z779" s="270"/>
      <c r="AA779" s="257"/>
      <c r="AB779" s="257"/>
      <c r="AC779" s="270"/>
      <c r="AD779" s="257"/>
      <c r="AE779" s="257"/>
      <c r="AF779" s="270"/>
      <c r="AG779" s="257"/>
      <c r="AH779" s="257"/>
      <c r="AI779" s="270"/>
    </row>
    <row r="780" spans="2:35">
      <c r="B780" s="288">
        <v>20250510</v>
      </c>
      <c r="C780" s="261" t="s">
        <v>62</v>
      </c>
      <c r="D780" s="269">
        <v>1530</v>
      </c>
      <c r="E780" s="261">
        <v>7523</v>
      </c>
      <c r="F780" s="261"/>
      <c r="G780" s="269"/>
      <c r="H780" s="261">
        <v>7523</v>
      </c>
      <c r="I780" s="261"/>
      <c r="J780" s="269"/>
      <c r="K780" s="261">
        <v>-2299</v>
      </c>
      <c r="L780" s="261">
        <v>-2299</v>
      </c>
      <c r="M780" s="269">
        <v>-2299</v>
      </c>
      <c r="N780" s="261" t="s">
        <v>40</v>
      </c>
      <c r="O780" s="269" t="s">
        <v>41</v>
      </c>
      <c r="P780" s="197" t="str">
        <f t="shared" si="36"/>
        <v>NA</v>
      </c>
      <c r="Q780" s="257" t="str">
        <f t="shared" si="37"/>
        <v>NA</v>
      </c>
      <c r="R780" s="272">
        <f t="shared" si="38"/>
        <v>0</v>
      </c>
      <c r="S780" s="264"/>
      <c r="T780" s="260"/>
      <c r="U780" s="280" t="s">
        <v>5</v>
      </c>
      <c r="V780" s="257">
        <v>423</v>
      </c>
      <c r="W780" s="270"/>
      <c r="X780" s="257"/>
      <c r="Y780" s="257"/>
      <c r="Z780" s="270"/>
      <c r="AA780" s="257"/>
      <c r="AB780" s="257"/>
      <c r="AC780" s="270"/>
      <c r="AD780" s="257"/>
      <c r="AE780" s="257"/>
      <c r="AF780" s="270"/>
      <c r="AG780" s="257"/>
      <c r="AH780" s="257"/>
      <c r="AI780" s="270"/>
    </row>
    <row r="781" spans="2:35">
      <c r="B781" s="288">
        <v>20250510</v>
      </c>
      <c r="C781" s="261" t="s">
        <v>62</v>
      </c>
      <c r="D781" s="269">
        <v>1630</v>
      </c>
      <c r="E781" s="261">
        <v>7523</v>
      </c>
      <c r="F781" s="261"/>
      <c r="G781" s="269"/>
      <c r="H781" s="261">
        <v>7523</v>
      </c>
      <c r="I781" s="261"/>
      <c r="J781" s="269"/>
      <c r="K781" s="261">
        <v>-2299</v>
      </c>
      <c r="L781" s="261">
        <v>-2299</v>
      </c>
      <c r="M781" s="269">
        <v>-2299</v>
      </c>
      <c r="N781" s="261" t="s">
        <v>40</v>
      </c>
      <c r="O781" s="269" t="s">
        <v>41</v>
      </c>
      <c r="P781" s="195" t="str">
        <f t="shared" si="36"/>
        <v>NA</v>
      </c>
      <c r="Q781" s="257" t="str">
        <f t="shared" si="37"/>
        <v>NA</v>
      </c>
      <c r="R781" s="272">
        <f t="shared" si="38"/>
        <v>0</v>
      </c>
      <c r="S781" s="264"/>
      <c r="T781" s="260"/>
      <c r="U781" s="280" t="s">
        <v>5</v>
      </c>
      <c r="V781" s="258">
        <v>450</v>
      </c>
      <c r="W781" s="270"/>
      <c r="X781" s="257"/>
      <c r="Y781" s="257"/>
      <c r="Z781" s="270"/>
      <c r="AA781" s="257"/>
      <c r="AB781" s="257"/>
      <c r="AC781" s="270"/>
      <c r="AD781" s="257"/>
      <c r="AE781" s="257"/>
      <c r="AF781" s="270"/>
      <c r="AG781" s="257"/>
      <c r="AH781" s="257"/>
      <c r="AI781" s="270"/>
    </row>
    <row r="782" spans="2:35">
      <c r="B782" s="288">
        <v>20250510</v>
      </c>
      <c r="C782" s="261" t="s">
        <v>62</v>
      </c>
      <c r="D782" s="269">
        <v>1730</v>
      </c>
      <c r="E782" s="261">
        <v>7523</v>
      </c>
      <c r="F782" s="261"/>
      <c r="G782" s="269"/>
      <c r="H782" s="261">
        <v>7523</v>
      </c>
      <c r="I782" s="261"/>
      <c r="J782" s="269"/>
      <c r="K782" s="261">
        <v>-2299</v>
      </c>
      <c r="L782" s="261">
        <v>-2299</v>
      </c>
      <c r="M782" s="269">
        <v>-2299</v>
      </c>
      <c r="N782" s="261" t="s">
        <v>40</v>
      </c>
      <c r="O782" s="269" t="s">
        <v>41</v>
      </c>
      <c r="P782" s="197" t="str">
        <f t="shared" si="36"/>
        <v>NA</v>
      </c>
      <c r="Q782" s="257" t="str">
        <f t="shared" si="37"/>
        <v>NA</v>
      </c>
      <c r="R782" s="272">
        <f t="shared" si="38"/>
        <v>0</v>
      </c>
      <c r="S782" s="264"/>
      <c r="T782" s="260"/>
      <c r="U782" s="280" t="s">
        <v>5</v>
      </c>
      <c r="V782" s="258">
        <v>450</v>
      </c>
      <c r="W782" s="270"/>
      <c r="X782" s="257"/>
      <c r="Y782" s="257"/>
      <c r="Z782" s="270"/>
      <c r="AA782" s="257"/>
      <c r="AB782" s="257"/>
      <c r="AC782" s="270"/>
      <c r="AD782" s="257"/>
      <c r="AE782" s="257"/>
      <c r="AF782" s="270"/>
      <c r="AG782" s="257"/>
      <c r="AH782" s="257"/>
      <c r="AI782" s="270"/>
    </row>
    <row r="783" spans="2:35">
      <c r="B783" s="288">
        <v>20250510</v>
      </c>
      <c r="C783" s="261" t="s">
        <v>62</v>
      </c>
      <c r="D783" s="269">
        <v>1830</v>
      </c>
      <c r="E783" s="261"/>
      <c r="F783" s="261">
        <v>7531</v>
      </c>
      <c r="G783" s="269">
        <v>599</v>
      </c>
      <c r="H783" s="261"/>
      <c r="I783" s="261">
        <v>7531</v>
      </c>
      <c r="J783" s="269">
        <v>599</v>
      </c>
      <c r="K783" s="261">
        <v>-2307</v>
      </c>
      <c r="L783" s="261">
        <v>-2307</v>
      </c>
      <c r="M783" s="269">
        <v>0</v>
      </c>
      <c r="N783" s="261" t="s">
        <v>40</v>
      </c>
      <c r="O783" s="269" t="s">
        <v>41</v>
      </c>
      <c r="P783" s="197">
        <f t="shared" si="36"/>
        <v>1231</v>
      </c>
      <c r="Q783" s="257" t="str">
        <f t="shared" si="37"/>
        <v>NA</v>
      </c>
      <c r="R783" s="272">
        <f t="shared" si="38"/>
        <v>-6333</v>
      </c>
      <c r="S783" s="264"/>
      <c r="T783" s="260"/>
      <c r="U783" s="280" t="s">
        <v>5</v>
      </c>
      <c r="V783" s="258">
        <v>450</v>
      </c>
      <c r="W783" s="270"/>
      <c r="X783" s="257"/>
      <c r="Y783" s="257"/>
      <c r="Z783" s="270"/>
      <c r="AA783" s="257"/>
      <c r="AB783" s="257"/>
      <c r="AC783" s="270"/>
      <c r="AD783" s="257"/>
      <c r="AE783" s="257"/>
      <c r="AF783" s="270"/>
      <c r="AG783" s="257"/>
      <c r="AH783" s="257"/>
      <c r="AI783" s="270"/>
    </row>
    <row r="784" spans="2:35">
      <c r="B784" s="288">
        <v>20250510</v>
      </c>
      <c r="C784" s="261" t="s">
        <v>62</v>
      </c>
      <c r="D784" s="269">
        <v>1930</v>
      </c>
      <c r="E784" s="261"/>
      <c r="F784" s="261">
        <v>7531</v>
      </c>
      <c r="G784" s="269">
        <v>599</v>
      </c>
      <c r="H784" s="261"/>
      <c r="I784" s="261">
        <v>7531</v>
      </c>
      <c r="J784" s="269">
        <v>599</v>
      </c>
      <c r="K784" s="261">
        <v>-2307</v>
      </c>
      <c r="L784" s="261">
        <v>-2307</v>
      </c>
      <c r="M784" s="269">
        <v>0</v>
      </c>
      <c r="N784" s="261" t="s">
        <v>40</v>
      </c>
      <c r="O784" s="269" t="s">
        <v>41</v>
      </c>
      <c r="P784" s="197">
        <f t="shared" si="36"/>
        <v>1331</v>
      </c>
      <c r="Q784" s="257" t="str">
        <f t="shared" si="37"/>
        <v>NA</v>
      </c>
      <c r="R784" s="272">
        <f t="shared" si="38"/>
        <v>-6333</v>
      </c>
      <c r="S784" s="264"/>
      <c r="T784" s="260"/>
      <c r="U784" s="280" t="s">
        <v>5</v>
      </c>
      <c r="V784" s="258">
        <v>461</v>
      </c>
      <c r="W784" s="270"/>
      <c r="X784" s="257"/>
      <c r="Y784" s="257"/>
      <c r="Z784" s="270"/>
      <c r="AA784" s="257"/>
      <c r="AB784" s="257"/>
      <c r="AC784" s="270"/>
      <c r="AD784" s="257"/>
      <c r="AE784" s="257"/>
      <c r="AF784" s="270"/>
      <c r="AG784" s="257"/>
      <c r="AH784" s="257"/>
      <c r="AI784" s="270"/>
    </row>
    <row r="785" spans="2:35">
      <c r="B785" s="288">
        <v>20250510</v>
      </c>
      <c r="C785" s="261" t="s">
        <v>62</v>
      </c>
      <c r="D785" s="269">
        <v>2030</v>
      </c>
      <c r="E785" s="261"/>
      <c r="F785" s="261">
        <v>7531</v>
      </c>
      <c r="G785" s="269">
        <v>599</v>
      </c>
      <c r="H785" s="261"/>
      <c r="I785" s="261">
        <v>7531</v>
      </c>
      <c r="J785" s="269">
        <v>599</v>
      </c>
      <c r="K785" s="261">
        <v>-2307</v>
      </c>
      <c r="L785" s="261">
        <v>-2307</v>
      </c>
      <c r="M785" s="269">
        <v>0</v>
      </c>
      <c r="N785" s="261" t="s">
        <v>40</v>
      </c>
      <c r="O785" s="269" t="s">
        <v>41</v>
      </c>
      <c r="P785" s="197">
        <f t="shared" si="36"/>
        <v>1431</v>
      </c>
      <c r="Q785" s="257" t="str">
        <f t="shared" si="37"/>
        <v>NA</v>
      </c>
      <c r="R785" s="272">
        <f t="shared" si="38"/>
        <v>-6333</v>
      </c>
      <c r="S785" s="264"/>
      <c r="T785" s="260"/>
      <c r="U785" s="280" t="s">
        <v>5</v>
      </c>
      <c r="V785" s="258">
        <v>461</v>
      </c>
      <c r="W785" s="270"/>
      <c r="X785" s="257"/>
      <c r="Y785" s="257"/>
      <c r="Z785" s="270"/>
      <c r="AA785" s="257"/>
      <c r="AB785" s="257"/>
      <c r="AC785" s="270"/>
      <c r="AD785" s="257"/>
      <c r="AE785" s="257"/>
      <c r="AF785" s="270"/>
      <c r="AG785" s="257"/>
      <c r="AH785" s="257"/>
      <c r="AI785" s="270"/>
    </row>
    <row r="786" spans="2:35">
      <c r="B786" s="288">
        <v>20250510</v>
      </c>
      <c r="C786" s="261" t="s">
        <v>62</v>
      </c>
      <c r="D786" s="269">
        <v>2130</v>
      </c>
      <c r="E786" s="261">
        <v>8269</v>
      </c>
      <c r="F786" s="261"/>
      <c r="G786" s="269"/>
      <c r="H786" s="261">
        <v>8268</v>
      </c>
      <c r="I786" s="261"/>
      <c r="J786" s="269"/>
      <c r="K786" s="261">
        <v>-2429</v>
      </c>
      <c r="L786" s="261">
        <v>-2429</v>
      </c>
      <c r="M786" s="269">
        <v>-2428</v>
      </c>
      <c r="N786" s="261" t="s">
        <v>40</v>
      </c>
      <c r="O786" s="269" t="s">
        <v>41</v>
      </c>
      <c r="P786" s="197" t="str">
        <f t="shared" si="36"/>
        <v>NA</v>
      </c>
      <c r="Q786" s="257" t="str">
        <f t="shared" si="37"/>
        <v>NA</v>
      </c>
      <c r="R786" s="272">
        <f t="shared" si="38"/>
        <v>0</v>
      </c>
      <c r="S786" s="264"/>
      <c r="T786" s="260"/>
      <c r="U786" s="280" t="s">
        <v>5</v>
      </c>
      <c r="V786" s="258">
        <v>445</v>
      </c>
      <c r="W786" s="270"/>
      <c r="X786" s="257"/>
      <c r="Y786" s="257"/>
      <c r="Z786" s="270"/>
      <c r="AA786" s="257"/>
      <c r="AB786" s="257"/>
      <c r="AC786" s="270"/>
      <c r="AD786" s="257"/>
      <c r="AE786" s="257"/>
      <c r="AF786" s="270"/>
      <c r="AG786" s="257"/>
      <c r="AH786" s="257"/>
      <c r="AI786" s="270"/>
    </row>
    <row r="787" spans="2:35">
      <c r="B787" s="288">
        <v>20250510</v>
      </c>
      <c r="C787" s="261" t="s">
        <v>62</v>
      </c>
      <c r="D787" s="269">
        <v>2230</v>
      </c>
      <c r="E787" s="261">
        <v>8269</v>
      </c>
      <c r="F787" s="261"/>
      <c r="G787" s="269"/>
      <c r="H787" s="261">
        <v>8268</v>
      </c>
      <c r="I787" s="261"/>
      <c r="J787" s="269"/>
      <c r="K787" s="261">
        <v>-2429</v>
      </c>
      <c r="L787" s="261">
        <v>-2429</v>
      </c>
      <c r="M787" s="269">
        <v>-2428</v>
      </c>
      <c r="N787" s="261" t="s">
        <v>40</v>
      </c>
      <c r="O787" s="269" t="s">
        <v>41</v>
      </c>
      <c r="P787" s="197" t="str">
        <f t="shared" si="36"/>
        <v>NA</v>
      </c>
      <c r="Q787" s="257" t="str">
        <f t="shared" si="37"/>
        <v>NA</v>
      </c>
      <c r="R787" s="272">
        <f t="shared" si="38"/>
        <v>0</v>
      </c>
      <c r="S787" s="264"/>
      <c r="T787" s="260"/>
      <c r="U787" s="280" t="s">
        <v>5</v>
      </c>
      <c r="V787" s="258">
        <v>415</v>
      </c>
      <c r="W787" s="270" t="s">
        <v>42</v>
      </c>
      <c r="X787" s="257"/>
      <c r="Y787" s="257"/>
      <c r="Z787" s="270"/>
      <c r="AA787" s="257"/>
      <c r="AB787" s="257"/>
      <c r="AC787" s="270"/>
      <c r="AD787" s="257"/>
      <c r="AE787" s="257"/>
      <c r="AF787" s="270"/>
      <c r="AG787" s="257"/>
      <c r="AH787" s="257"/>
      <c r="AI787" s="270"/>
    </row>
    <row r="788" spans="2:35">
      <c r="B788" s="288">
        <v>20250510</v>
      </c>
      <c r="C788" s="261" t="s">
        <v>62</v>
      </c>
      <c r="D788" s="269">
        <v>2330</v>
      </c>
      <c r="E788" s="261">
        <v>7664</v>
      </c>
      <c r="F788" s="261"/>
      <c r="G788" s="269"/>
      <c r="H788" s="261">
        <v>7664</v>
      </c>
      <c r="I788" s="261"/>
      <c r="J788" s="269"/>
      <c r="K788" s="261">
        <v>-1811</v>
      </c>
      <c r="L788" s="261">
        <v>-1811</v>
      </c>
      <c r="M788" s="269">
        <v>-1810</v>
      </c>
      <c r="N788" s="261" t="s">
        <v>40</v>
      </c>
      <c r="O788" s="269" t="s">
        <v>41</v>
      </c>
      <c r="P788" s="197" t="str">
        <f t="shared" si="36"/>
        <v>NA</v>
      </c>
      <c r="Q788" s="257" t="str">
        <f t="shared" si="37"/>
        <v>NA</v>
      </c>
      <c r="R788" s="272">
        <f t="shared" si="38"/>
        <v>0</v>
      </c>
      <c r="S788" s="264"/>
      <c r="T788" s="260"/>
      <c r="U788" s="280" t="s">
        <v>5</v>
      </c>
      <c r="V788" s="258">
        <v>415</v>
      </c>
      <c r="W788" s="270" t="s">
        <v>42</v>
      </c>
      <c r="X788" s="257"/>
      <c r="Y788" s="257"/>
      <c r="Z788" s="270"/>
      <c r="AA788" s="257"/>
      <c r="AB788" s="257"/>
      <c r="AC788" s="270"/>
      <c r="AD788" s="257"/>
      <c r="AE788" s="257"/>
      <c r="AF788" s="270"/>
      <c r="AG788" s="257"/>
      <c r="AH788" s="257"/>
      <c r="AI788" s="270"/>
    </row>
    <row r="789" spans="2:35">
      <c r="B789" s="288">
        <v>20250511</v>
      </c>
      <c r="C789" s="261" t="s">
        <v>62</v>
      </c>
      <c r="D789" s="269">
        <v>30</v>
      </c>
      <c r="E789" s="261"/>
      <c r="F789" s="261">
        <v>8518</v>
      </c>
      <c r="G789" s="269">
        <v>787</v>
      </c>
      <c r="H789" s="261"/>
      <c r="I789" s="261">
        <v>8473</v>
      </c>
      <c r="J789" s="269">
        <v>787</v>
      </c>
      <c r="K789" s="261">
        <v>-2896</v>
      </c>
      <c r="L789" s="261">
        <v>-2896</v>
      </c>
      <c r="M789" s="269">
        <v>0</v>
      </c>
      <c r="N789" s="261" t="s">
        <v>40</v>
      </c>
      <c r="O789" s="269" t="s">
        <v>41</v>
      </c>
      <c r="P789" s="197">
        <f t="shared" si="36"/>
        <v>-757</v>
      </c>
      <c r="Q789" s="257" t="str">
        <f t="shared" si="37"/>
        <v>NA</v>
      </c>
      <c r="R789" s="272">
        <f t="shared" si="38"/>
        <v>-6899</v>
      </c>
      <c r="S789" s="264"/>
      <c r="T789" s="260"/>
      <c r="U789" s="280" t="s">
        <v>5</v>
      </c>
      <c r="V789" s="258">
        <v>415</v>
      </c>
      <c r="W789" s="270" t="s">
        <v>42</v>
      </c>
      <c r="X789" s="257"/>
      <c r="Y789" s="257"/>
      <c r="Z789" s="270"/>
      <c r="AA789" s="257"/>
      <c r="AB789" s="257"/>
      <c r="AC789" s="270"/>
      <c r="AD789" s="257"/>
      <c r="AE789" s="257"/>
      <c r="AF789" s="270"/>
      <c r="AG789" s="257"/>
      <c r="AH789" s="257"/>
      <c r="AI789" s="270"/>
    </row>
    <row r="790" spans="2:35">
      <c r="B790" s="288">
        <v>20250511</v>
      </c>
      <c r="C790" s="261" t="s">
        <v>62</v>
      </c>
      <c r="D790" s="269">
        <v>130</v>
      </c>
      <c r="E790" s="261"/>
      <c r="F790" s="261">
        <v>8518</v>
      </c>
      <c r="G790" s="269">
        <v>787</v>
      </c>
      <c r="H790" s="261"/>
      <c r="I790" s="261">
        <v>8473</v>
      </c>
      <c r="J790" s="269">
        <v>787</v>
      </c>
      <c r="K790" s="261">
        <v>-2896</v>
      </c>
      <c r="L790" s="261">
        <v>-2896</v>
      </c>
      <c r="M790" s="269">
        <v>0</v>
      </c>
      <c r="N790" s="261" t="s">
        <v>40</v>
      </c>
      <c r="O790" s="269" t="s">
        <v>41</v>
      </c>
      <c r="P790" s="197">
        <f t="shared" si="36"/>
        <v>-657</v>
      </c>
      <c r="Q790" s="257" t="str">
        <f t="shared" si="37"/>
        <v>NA</v>
      </c>
      <c r="R790" s="272">
        <f t="shared" si="38"/>
        <v>-6899</v>
      </c>
      <c r="S790" s="264"/>
      <c r="T790" s="260"/>
      <c r="U790" s="280" t="s">
        <v>5</v>
      </c>
      <c r="V790" s="258">
        <v>356</v>
      </c>
      <c r="W790" s="270"/>
      <c r="X790" s="257"/>
      <c r="Y790" s="257"/>
      <c r="Z790" s="270"/>
      <c r="AA790" s="257" t="s">
        <v>7</v>
      </c>
      <c r="AB790" s="257">
        <v>2923</v>
      </c>
      <c r="AC790" s="270" t="s">
        <v>49</v>
      </c>
      <c r="AD790" s="257"/>
      <c r="AE790" s="257"/>
      <c r="AF790" s="270"/>
      <c r="AG790" s="257"/>
      <c r="AH790" s="257"/>
      <c r="AI790" s="270"/>
    </row>
    <row r="791" spans="2:35">
      <c r="B791" s="288">
        <v>20250511</v>
      </c>
      <c r="C791" s="261" t="s">
        <v>62</v>
      </c>
      <c r="D791" s="269">
        <v>230</v>
      </c>
      <c r="E791" s="261"/>
      <c r="F791" s="261">
        <v>8518</v>
      </c>
      <c r="G791" s="269">
        <v>787</v>
      </c>
      <c r="H791" s="261"/>
      <c r="I791" s="261">
        <v>8043</v>
      </c>
      <c r="J791" s="269">
        <v>787</v>
      </c>
      <c r="K791" s="261">
        <v>-2896</v>
      </c>
      <c r="L791" s="261">
        <v>-2896</v>
      </c>
      <c r="M791" s="269">
        <v>0</v>
      </c>
      <c r="N791" s="261" t="s">
        <v>40</v>
      </c>
      <c r="O791" s="269" t="s">
        <v>41</v>
      </c>
      <c r="P791" s="197">
        <f t="shared" si="36"/>
        <v>-557</v>
      </c>
      <c r="Q791" s="257" t="str">
        <f t="shared" si="37"/>
        <v>NA</v>
      </c>
      <c r="R791" s="272">
        <f t="shared" si="38"/>
        <v>-6469</v>
      </c>
      <c r="S791" s="264"/>
      <c r="T791" s="260"/>
      <c r="U791" s="280" t="s">
        <v>5</v>
      </c>
      <c r="V791" s="258">
        <v>356</v>
      </c>
      <c r="W791" s="270"/>
      <c r="X791" s="257"/>
      <c r="Y791" s="257"/>
      <c r="Z791" s="270"/>
      <c r="AA791" s="257" t="s">
        <v>7</v>
      </c>
      <c r="AB791" s="257">
        <v>2923</v>
      </c>
      <c r="AC791" s="270" t="s">
        <v>49</v>
      </c>
      <c r="AD791" s="257"/>
      <c r="AE791" s="257"/>
      <c r="AF791" s="270"/>
      <c r="AG791" s="257"/>
      <c r="AH791" s="257"/>
      <c r="AI791" s="270"/>
    </row>
    <row r="792" spans="2:35">
      <c r="B792" s="288">
        <v>20250511</v>
      </c>
      <c r="C792" s="261" t="s">
        <v>62</v>
      </c>
      <c r="D792" s="269">
        <v>330</v>
      </c>
      <c r="E792" s="261"/>
      <c r="F792" s="261">
        <v>3641</v>
      </c>
      <c r="G792" s="269">
        <v>2109</v>
      </c>
      <c r="H792" s="261"/>
      <c r="I792" s="261">
        <v>3541</v>
      </c>
      <c r="J792" s="269">
        <v>2109</v>
      </c>
      <c r="K792" s="261">
        <v>1179</v>
      </c>
      <c r="L792" s="261">
        <v>109</v>
      </c>
      <c r="M792" s="269">
        <v>0</v>
      </c>
      <c r="N792" s="261" t="s">
        <v>44</v>
      </c>
      <c r="O792" s="269" t="s">
        <v>41</v>
      </c>
      <c r="P792" s="197">
        <f t="shared" si="36"/>
        <v>-1779</v>
      </c>
      <c r="Q792" s="257" t="str">
        <f t="shared" si="37"/>
        <v>NA</v>
      </c>
      <c r="R792" s="272">
        <f t="shared" si="38"/>
        <v>677</v>
      </c>
      <c r="S792" s="264"/>
      <c r="T792" s="260"/>
      <c r="U792" s="280" t="s">
        <v>5</v>
      </c>
      <c r="V792" s="258">
        <v>356</v>
      </c>
      <c r="W792" s="270"/>
      <c r="X792" s="257"/>
      <c r="Y792" s="257"/>
      <c r="Z792" s="270"/>
      <c r="AA792" s="257" t="s">
        <v>7</v>
      </c>
      <c r="AB792" s="257">
        <v>2923</v>
      </c>
      <c r="AC792" s="270" t="s">
        <v>49</v>
      </c>
      <c r="AD792" s="257"/>
      <c r="AE792" s="257"/>
      <c r="AF792" s="270"/>
      <c r="AG792" s="257"/>
      <c r="AH792" s="257"/>
      <c r="AI792" s="270"/>
    </row>
    <row r="793" spans="2:35">
      <c r="B793" s="288">
        <v>20250511</v>
      </c>
      <c r="C793" s="261" t="s">
        <v>62</v>
      </c>
      <c r="D793" s="269">
        <v>430</v>
      </c>
      <c r="E793" s="261"/>
      <c r="F793" s="261">
        <v>3641</v>
      </c>
      <c r="G793" s="269">
        <v>2109</v>
      </c>
      <c r="H793" s="261"/>
      <c r="I793" s="261">
        <v>3541</v>
      </c>
      <c r="J793" s="269">
        <v>2109</v>
      </c>
      <c r="K793" s="261">
        <v>1179</v>
      </c>
      <c r="L793" s="261">
        <v>109</v>
      </c>
      <c r="M793" s="269">
        <v>0</v>
      </c>
      <c r="N793" s="261" t="s">
        <v>44</v>
      </c>
      <c r="O793" s="269" t="s">
        <v>41</v>
      </c>
      <c r="P793" s="197">
        <f t="shared" si="36"/>
        <v>-1679</v>
      </c>
      <c r="Q793" s="257" t="str">
        <f t="shared" si="37"/>
        <v>NA</v>
      </c>
      <c r="R793" s="272">
        <f t="shared" si="38"/>
        <v>677</v>
      </c>
      <c r="S793" s="264"/>
      <c r="T793" s="260"/>
      <c r="U793" s="280" t="s">
        <v>5</v>
      </c>
      <c r="V793" s="258">
        <v>356</v>
      </c>
      <c r="W793" s="270"/>
      <c r="X793" s="257"/>
      <c r="Y793" s="257"/>
      <c r="Z793" s="270"/>
      <c r="AA793" s="257" t="s">
        <v>7</v>
      </c>
      <c r="AB793" s="258">
        <v>2923</v>
      </c>
      <c r="AC793" s="270" t="s">
        <v>49</v>
      </c>
      <c r="AD793" s="257"/>
      <c r="AE793" s="257"/>
      <c r="AF793" s="270"/>
      <c r="AG793" s="257"/>
      <c r="AH793" s="257"/>
      <c r="AI793" s="270"/>
    </row>
    <row r="794" spans="2:35">
      <c r="B794" s="288">
        <v>20250511</v>
      </c>
      <c r="C794" s="261" t="s">
        <v>62</v>
      </c>
      <c r="D794" s="269">
        <v>530</v>
      </c>
      <c r="E794" s="261"/>
      <c r="F794" s="261">
        <v>3641</v>
      </c>
      <c r="G794" s="269">
        <v>2109</v>
      </c>
      <c r="H794" s="261"/>
      <c r="I794" s="261">
        <v>3541</v>
      </c>
      <c r="J794" s="269">
        <v>2109</v>
      </c>
      <c r="K794" s="261">
        <v>1179</v>
      </c>
      <c r="L794" s="261">
        <v>109</v>
      </c>
      <c r="M794" s="269">
        <v>0</v>
      </c>
      <c r="N794" s="261" t="s">
        <v>44</v>
      </c>
      <c r="O794" s="269" t="s">
        <v>41</v>
      </c>
      <c r="P794" s="197">
        <f t="shared" si="36"/>
        <v>-1579</v>
      </c>
      <c r="Q794" s="257" t="str">
        <f t="shared" si="37"/>
        <v>NA</v>
      </c>
      <c r="R794" s="272">
        <f t="shared" si="38"/>
        <v>677</v>
      </c>
      <c r="S794" s="264"/>
      <c r="T794" s="260"/>
      <c r="U794" s="280" t="s">
        <v>5</v>
      </c>
      <c r="V794" s="258">
        <v>415</v>
      </c>
      <c r="W794" s="270"/>
      <c r="X794" s="257"/>
      <c r="Y794" s="257"/>
      <c r="Z794" s="270"/>
      <c r="AA794" s="257"/>
      <c r="AB794" s="258"/>
      <c r="AC794" s="270"/>
      <c r="AD794" s="257"/>
      <c r="AE794" s="257"/>
      <c r="AF794" s="270"/>
      <c r="AG794" s="257"/>
      <c r="AH794" s="257"/>
      <c r="AI794" s="270"/>
    </row>
    <row r="795" spans="2:35">
      <c r="B795" s="288">
        <v>20250511</v>
      </c>
      <c r="C795" s="261" t="s">
        <v>62</v>
      </c>
      <c r="D795" s="269">
        <v>630</v>
      </c>
      <c r="E795" s="261"/>
      <c r="F795" s="261">
        <v>3641</v>
      </c>
      <c r="G795" s="269">
        <v>2109</v>
      </c>
      <c r="H795" s="261"/>
      <c r="I795" s="261">
        <v>3541</v>
      </c>
      <c r="J795" s="269">
        <v>2109</v>
      </c>
      <c r="K795" s="261">
        <v>1179</v>
      </c>
      <c r="L795" s="261">
        <v>109</v>
      </c>
      <c r="M795" s="269">
        <v>0</v>
      </c>
      <c r="N795" s="261" t="s">
        <v>44</v>
      </c>
      <c r="O795" s="269" t="s">
        <v>41</v>
      </c>
      <c r="P795" s="197">
        <f t="shared" si="36"/>
        <v>-1479</v>
      </c>
      <c r="Q795" s="257" t="str">
        <f t="shared" si="37"/>
        <v>NA</v>
      </c>
      <c r="R795" s="272">
        <f t="shared" si="38"/>
        <v>677</v>
      </c>
      <c r="S795" s="264"/>
      <c r="T795" s="260"/>
      <c r="U795" s="280" t="s">
        <v>5</v>
      </c>
      <c r="V795" s="258">
        <v>415</v>
      </c>
      <c r="W795" s="270"/>
      <c r="X795" s="257"/>
      <c r="Y795" s="257"/>
      <c r="Z795" s="270"/>
      <c r="AA795" s="257"/>
      <c r="AB795" s="258"/>
      <c r="AC795" s="270"/>
      <c r="AD795" s="257"/>
      <c r="AE795" s="257"/>
      <c r="AF795" s="270"/>
      <c r="AG795" s="257"/>
      <c r="AH795" s="257"/>
      <c r="AI795" s="270"/>
    </row>
    <row r="796" spans="2:35">
      <c r="B796" s="288">
        <v>20250511</v>
      </c>
      <c r="C796" s="261" t="s">
        <v>62</v>
      </c>
      <c r="D796" s="269">
        <v>730</v>
      </c>
      <c r="E796" s="261">
        <v>8150</v>
      </c>
      <c r="F796" s="261"/>
      <c r="G796" s="269"/>
      <c r="H796" s="261">
        <v>8150</v>
      </c>
      <c r="I796" s="261"/>
      <c r="J796" s="269"/>
      <c r="K796" s="261">
        <v>0</v>
      </c>
      <c r="L796" s="261">
        <v>0</v>
      </c>
      <c r="M796" s="269">
        <v>0</v>
      </c>
      <c r="N796" s="261" t="s">
        <v>53</v>
      </c>
      <c r="O796" s="269" t="s">
        <v>41</v>
      </c>
      <c r="P796" s="197" t="str">
        <f t="shared" si="36"/>
        <v>NA</v>
      </c>
      <c r="Q796" s="257" t="str">
        <f t="shared" si="37"/>
        <v>NA</v>
      </c>
      <c r="R796" s="272">
        <f t="shared" si="38"/>
        <v>0</v>
      </c>
      <c r="S796" s="264"/>
      <c r="T796" s="260"/>
      <c r="U796" s="280" t="s">
        <v>5</v>
      </c>
      <c r="V796" s="258">
        <v>371</v>
      </c>
      <c r="W796" s="270"/>
      <c r="X796" s="257"/>
      <c r="Y796" s="257"/>
      <c r="Z796" s="270"/>
      <c r="AA796" s="257"/>
      <c r="AB796" s="258"/>
      <c r="AC796" s="270"/>
      <c r="AD796" s="257"/>
      <c r="AE796" s="257"/>
      <c r="AF796" s="270"/>
      <c r="AG796" s="257"/>
      <c r="AH796" s="257"/>
      <c r="AI796" s="270"/>
    </row>
    <row r="797" spans="2:35">
      <c r="B797" s="288">
        <v>20250511</v>
      </c>
      <c r="C797" s="261" t="s">
        <v>62</v>
      </c>
      <c r="D797" s="269">
        <v>830</v>
      </c>
      <c r="E797" s="261">
        <v>8150</v>
      </c>
      <c r="F797" s="261"/>
      <c r="G797" s="269"/>
      <c r="H797" s="261">
        <v>8150</v>
      </c>
      <c r="I797" s="261"/>
      <c r="J797" s="269"/>
      <c r="K797" s="261">
        <v>0</v>
      </c>
      <c r="L797" s="261">
        <v>0</v>
      </c>
      <c r="M797" s="269">
        <v>0</v>
      </c>
      <c r="N797" s="261" t="s">
        <v>53</v>
      </c>
      <c r="O797" s="269" t="s">
        <v>41</v>
      </c>
      <c r="P797" s="197" t="str">
        <f t="shared" si="36"/>
        <v>NA</v>
      </c>
      <c r="Q797" s="257" t="str">
        <f t="shared" si="37"/>
        <v>NA</v>
      </c>
      <c r="R797" s="272">
        <f t="shared" si="38"/>
        <v>0</v>
      </c>
      <c r="S797" s="264"/>
      <c r="T797" s="260"/>
      <c r="U797" s="280" t="s">
        <v>5</v>
      </c>
      <c r="V797" s="258">
        <v>371</v>
      </c>
      <c r="W797" s="270"/>
      <c r="X797" s="257"/>
      <c r="Y797" s="257"/>
      <c r="Z797" s="270"/>
      <c r="AA797" s="257"/>
      <c r="AB797" s="258"/>
      <c r="AC797" s="270"/>
      <c r="AD797" s="257"/>
      <c r="AE797" s="257"/>
      <c r="AF797" s="270"/>
      <c r="AG797" s="257"/>
      <c r="AH797" s="257"/>
      <c r="AI797" s="270"/>
    </row>
    <row r="798" spans="2:35">
      <c r="B798" s="288">
        <v>20250511</v>
      </c>
      <c r="C798" s="261" t="s">
        <v>62</v>
      </c>
      <c r="D798" s="269">
        <v>930</v>
      </c>
      <c r="E798" s="261">
        <v>7222</v>
      </c>
      <c r="F798" s="261"/>
      <c r="G798" s="269"/>
      <c r="H798" s="261">
        <v>7221</v>
      </c>
      <c r="I798" s="261"/>
      <c r="J798" s="269"/>
      <c r="K798" s="261">
        <v>-952</v>
      </c>
      <c r="L798" s="261">
        <v>-952</v>
      </c>
      <c r="M798" s="269">
        <v>-951</v>
      </c>
      <c r="N798" s="261" t="s">
        <v>40</v>
      </c>
      <c r="O798" s="269" t="s">
        <v>41</v>
      </c>
      <c r="P798" s="197" t="str">
        <f t="shared" si="36"/>
        <v>NA</v>
      </c>
      <c r="Q798" s="257" t="str">
        <f t="shared" si="37"/>
        <v>NA</v>
      </c>
      <c r="R798" s="272">
        <f t="shared" si="38"/>
        <v>0</v>
      </c>
      <c r="S798" s="264"/>
      <c r="T798" s="260"/>
      <c r="U798" s="280" t="s">
        <v>5</v>
      </c>
      <c r="V798" s="258">
        <v>371</v>
      </c>
      <c r="W798" s="270"/>
      <c r="X798" s="257"/>
      <c r="Y798" s="257"/>
      <c r="Z798" s="270"/>
      <c r="AA798" s="257"/>
      <c r="AB798" s="258"/>
      <c r="AC798" s="270"/>
      <c r="AD798" s="257"/>
      <c r="AE798" s="257"/>
      <c r="AF798" s="270"/>
      <c r="AG798" s="257"/>
      <c r="AH798" s="257"/>
      <c r="AI798" s="270"/>
    </row>
    <row r="799" spans="2:35">
      <c r="B799" s="288">
        <v>20250511</v>
      </c>
      <c r="C799" s="261" t="s">
        <v>62</v>
      </c>
      <c r="D799" s="269">
        <v>1030</v>
      </c>
      <c r="E799" s="261">
        <v>7222</v>
      </c>
      <c r="F799" s="261"/>
      <c r="G799" s="269"/>
      <c r="H799" s="261">
        <v>7221</v>
      </c>
      <c r="I799" s="261"/>
      <c r="J799" s="269"/>
      <c r="K799" s="261">
        <v>-952</v>
      </c>
      <c r="L799" s="261">
        <v>-952</v>
      </c>
      <c r="M799" s="269">
        <v>-951</v>
      </c>
      <c r="N799" s="261" t="s">
        <v>40</v>
      </c>
      <c r="O799" s="269" t="s">
        <v>41</v>
      </c>
      <c r="P799" s="197" t="str">
        <f t="shared" si="36"/>
        <v>NA</v>
      </c>
      <c r="Q799" s="257" t="str">
        <f t="shared" si="37"/>
        <v>NA</v>
      </c>
      <c r="R799" s="272">
        <f t="shared" si="38"/>
        <v>0</v>
      </c>
      <c r="S799" s="264"/>
      <c r="T799" s="260"/>
      <c r="U799" s="280" t="s">
        <v>5</v>
      </c>
      <c r="V799" s="258">
        <v>340</v>
      </c>
      <c r="W799" s="270"/>
      <c r="X799" s="257"/>
      <c r="Y799" s="257"/>
      <c r="Z799" s="270"/>
      <c r="AA799" s="257"/>
      <c r="AB799" s="258"/>
      <c r="AC799" s="270"/>
      <c r="AD799" s="257"/>
      <c r="AE799" s="257"/>
      <c r="AF799" s="270"/>
      <c r="AG799" s="257"/>
      <c r="AH799" s="257"/>
      <c r="AI799" s="270"/>
    </row>
    <row r="800" spans="2:35">
      <c r="B800" s="288">
        <v>20250511</v>
      </c>
      <c r="C800" s="261" t="s">
        <v>62</v>
      </c>
      <c r="D800" s="269">
        <v>1130</v>
      </c>
      <c r="E800" s="261">
        <v>7222</v>
      </c>
      <c r="F800" s="261"/>
      <c r="G800" s="269"/>
      <c r="H800" s="261">
        <v>7221</v>
      </c>
      <c r="I800" s="261"/>
      <c r="J800" s="269"/>
      <c r="K800" s="261">
        <v>-952</v>
      </c>
      <c r="L800" s="261">
        <v>-952</v>
      </c>
      <c r="M800" s="269">
        <v>-951</v>
      </c>
      <c r="N800" s="261" t="s">
        <v>40</v>
      </c>
      <c r="O800" s="269" t="s">
        <v>41</v>
      </c>
      <c r="P800" s="197" t="str">
        <f t="shared" si="36"/>
        <v>NA</v>
      </c>
      <c r="Q800" s="257" t="str">
        <f t="shared" si="37"/>
        <v>NA</v>
      </c>
      <c r="R800" s="272">
        <f t="shared" si="38"/>
        <v>0</v>
      </c>
      <c r="S800" s="264"/>
      <c r="T800" s="260"/>
      <c r="U800" s="280" t="s">
        <v>5</v>
      </c>
      <c r="V800" s="258">
        <v>340</v>
      </c>
      <c r="W800" s="270"/>
      <c r="X800" s="257"/>
      <c r="Y800" s="257"/>
      <c r="Z800" s="270"/>
      <c r="AA800" s="257"/>
      <c r="AB800" s="258"/>
      <c r="AC800" s="270"/>
      <c r="AD800" s="257"/>
      <c r="AE800" s="257"/>
      <c r="AF800" s="270"/>
      <c r="AG800" s="257"/>
      <c r="AH800" s="257"/>
      <c r="AI800" s="270"/>
    </row>
    <row r="801" spans="2:35">
      <c r="B801" s="288">
        <v>20250511</v>
      </c>
      <c r="C801" s="261" t="s">
        <v>62</v>
      </c>
      <c r="D801" s="269">
        <v>1230</v>
      </c>
      <c r="E801" s="261">
        <v>6563</v>
      </c>
      <c r="F801" s="261"/>
      <c r="G801" s="269"/>
      <c r="H801" s="261">
        <v>6562</v>
      </c>
      <c r="I801" s="261"/>
      <c r="J801" s="269"/>
      <c r="K801" s="261">
        <v>-939</v>
      </c>
      <c r="L801" s="261">
        <v>-939</v>
      </c>
      <c r="M801" s="269">
        <v>-939</v>
      </c>
      <c r="N801" s="261" t="s">
        <v>40</v>
      </c>
      <c r="O801" s="269" t="s">
        <v>41</v>
      </c>
      <c r="P801" s="197" t="str">
        <f t="shared" si="36"/>
        <v>NA</v>
      </c>
      <c r="Q801" s="257" t="str">
        <f t="shared" si="37"/>
        <v>NA</v>
      </c>
      <c r="R801" s="272">
        <f t="shared" si="38"/>
        <v>0</v>
      </c>
      <c r="S801" s="264"/>
      <c r="T801" s="260"/>
      <c r="U801" s="280" t="s">
        <v>5</v>
      </c>
      <c r="V801" s="258">
        <v>340</v>
      </c>
      <c r="W801" s="270"/>
      <c r="X801" s="257"/>
      <c r="Y801" s="257"/>
      <c r="Z801" s="270"/>
      <c r="AA801" s="257"/>
      <c r="AB801" s="258"/>
      <c r="AC801" s="270"/>
      <c r="AD801" s="257"/>
      <c r="AE801" s="257"/>
      <c r="AF801" s="270"/>
      <c r="AG801" s="257"/>
      <c r="AH801" s="257"/>
      <c r="AI801" s="270"/>
    </row>
    <row r="802" spans="2:35">
      <c r="B802" s="288">
        <v>20250511</v>
      </c>
      <c r="C802" s="261" t="s">
        <v>62</v>
      </c>
      <c r="D802" s="269">
        <v>1330</v>
      </c>
      <c r="E802" s="261">
        <v>6563</v>
      </c>
      <c r="F802" s="261"/>
      <c r="G802" s="269"/>
      <c r="H802" s="261">
        <v>6562</v>
      </c>
      <c r="I802" s="261"/>
      <c r="J802" s="269"/>
      <c r="K802" s="261">
        <v>-939</v>
      </c>
      <c r="L802" s="261">
        <v>-939</v>
      </c>
      <c r="M802" s="269">
        <v>-939</v>
      </c>
      <c r="N802" s="261" t="s">
        <v>40</v>
      </c>
      <c r="O802" s="269" t="s">
        <v>41</v>
      </c>
      <c r="P802" s="197" t="str">
        <f t="shared" si="36"/>
        <v>NA</v>
      </c>
      <c r="Q802" s="257" t="str">
        <f t="shared" si="37"/>
        <v>NA</v>
      </c>
      <c r="R802" s="272">
        <f t="shared" si="38"/>
        <v>0</v>
      </c>
      <c r="S802" s="264"/>
      <c r="T802" s="260"/>
      <c r="U802" s="280" t="s">
        <v>5</v>
      </c>
      <c r="V802" s="258">
        <v>357</v>
      </c>
      <c r="W802" s="270"/>
      <c r="X802" s="257"/>
      <c r="Y802" s="257"/>
      <c r="Z802" s="270"/>
      <c r="AA802" s="257"/>
      <c r="AB802" s="258"/>
      <c r="AC802" s="270"/>
      <c r="AD802" s="257"/>
      <c r="AE802" s="257"/>
      <c r="AF802" s="270"/>
      <c r="AG802" s="257"/>
      <c r="AH802" s="257"/>
      <c r="AI802" s="270"/>
    </row>
    <row r="803" spans="2:35">
      <c r="B803" s="288">
        <v>20250511</v>
      </c>
      <c r="C803" s="261" t="s">
        <v>62</v>
      </c>
      <c r="D803" s="269">
        <v>1430</v>
      </c>
      <c r="E803" s="261">
        <v>6563</v>
      </c>
      <c r="F803" s="261"/>
      <c r="G803" s="269"/>
      <c r="H803" s="261">
        <v>6562</v>
      </c>
      <c r="I803" s="261"/>
      <c r="J803" s="269"/>
      <c r="K803" s="261">
        <v>-939</v>
      </c>
      <c r="L803" s="261">
        <v>-939</v>
      </c>
      <c r="M803" s="269">
        <v>-939</v>
      </c>
      <c r="N803" s="261" t="s">
        <v>40</v>
      </c>
      <c r="O803" s="269" t="s">
        <v>41</v>
      </c>
      <c r="P803" s="197" t="str">
        <f t="shared" si="36"/>
        <v>NA</v>
      </c>
      <c r="Q803" s="257" t="str">
        <f t="shared" si="37"/>
        <v>NA</v>
      </c>
      <c r="R803" s="272">
        <f t="shared" si="38"/>
        <v>0</v>
      </c>
      <c r="S803" s="264"/>
      <c r="T803" s="260"/>
      <c r="U803" s="280" t="s">
        <v>5</v>
      </c>
      <c r="V803" s="258">
        <v>357</v>
      </c>
      <c r="W803" s="270"/>
      <c r="X803" s="257"/>
      <c r="Y803" s="257"/>
      <c r="Z803" s="270"/>
      <c r="AA803" s="257"/>
      <c r="AB803" s="258"/>
      <c r="AC803" s="270"/>
      <c r="AD803" s="257"/>
      <c r="AE803" s="257"/>
      <c r="AF803" s="270"/>
      <c r="AG803" s="257"/>
      <c r="AH803" s="257"/>
      <c r="AI803" s="270"/>
    </row>
    <row r="804" spans="2:35">
      <c r="B804" s="288">
        <v>20250511</v>
      </c>
      <c r="C804" s="261" t="s">
        <v>62</v>
      </c>
      <c r="D804" s="269">
        <v>1530</v>
      </c>
      <c r="E804" s="261">
        <v>6923</v>
      </c>
      <c r="F804" s="261"/>
      <c r="G804" s="269"/>
      <c r="H804" s="261">
        <v>6922</v>
      </c>
      <c r="I804" s="261"/>
      <c r="J804" s="269"/>
      <c r="K804" s="261">
        <v>-3373</v>
      </c>
      <c r="L804" s="261">
        <v>-3373</v>
      </c>
      <c r="M804" s="269">
        <v>-3373</v>
      </c>
      <c r="N804" s="261" t="s">
        <v>40</v>
      </c>
      <c r="O804" s="269" t="s">
        <v>41</v>
      </c>
      <c r="P804" s="197" t="str">
        <f t="shared" si="36"/>
        <v>NA</v>
      </c>
      <c r="Q804" s="257" t="str">
        <f t="shared" si="37"/>
        <v>NA</v>
      </c>
      <c r="R804" s="272">
        <f t="shared" si="38"/>
        <v>0</v>
      </c>
      <c r="S804" s="264"/>
      <c r="T804" s="260"/>
      <c r="U804" s="280" t="s">
        <v>5</v>
      </c>
      <c r="V804" s="258">
        <v>357</v>
      </c>
      <c r="W804" s="270"/>
      <c r="X804" s="257"/>
      <c r="Y804" s="257"/>
      <c r="Z804" s="270"/>
      <c r="AA804" s="257"/>
      <c r="AB804" s="258"/>
      <c r="AC804" s="270"/>
      <c r="AD804" s="257"/>
      <c r="AE804" s="257"/>
      <c r="AF804" s="270"/>
      <c r="AG804" s="257"/>
      <c r="AH804" s="257"/>
      <c r="AI804" s="270"/>
    </row>
    <row r="805" spans="2:35">
      <c r="B805" s="288">
        <v>20250511</v>
      </c>
      <c r="C805" s="261" t="s">
        <v>62</v>
      </c>
      <c r="D805" s="269">
        <v>1630</v>
      </c>
      <c r="E805" s="261">
        <v>6923</v>
      </c>
      <c r="F805" s="261"/>
      <c r="G805" s="269"/>
      <c r="H805" s="261">
        <v>6922</v>
      </c>
      <c r="I805" s="261"/>
      <c r="J805" s="269"/>
      <c r="K805" s="261">
        <v>-3373</v>
      </c>
      <c r="L805" s="261">
        <v>-3373</v>
      </c>
      <c r="M805" s="269">
        <v>-3373</v>
      </c>
      <c r="N805" s="261" t="s">
        <v>40</v>
      </c>
      <c r="O805" s="269" t="s">
        <v>41</v>
      </c>
      <c r="P805" s="197" t="str">
        <f t="shared" si="36"/>
        <v>NA</v>
      </c>
      <c r="Q805" s="257" t="str">
        <f t="shared" si="37"/>
        <v>NA</v>
      </c>
      <c r="R805" s="272">
        <f t="shared" si="38"/>
        <v>0</v>
      </c>
      <c r="S805" s="264"/>
      <c r="T805" s="260"/>
      <c r="U805" s="280" t="s">
        <v>5</v>
      </c>
      <c r="V805" s="258">
        <v>401</v>
      </c>
      <c r="W805" s="270"/>
      <c r="X805" s="257"/>
      <c r="Y805" s="257"/>
      <c r="Z805" s="270"/>
      <c r="AA805" s="257" t="s">
        <v>7</v>
      </c>
      <c r="AB805" s="258">
        <v>3474</v>
      </c>
      <c r="AC805" s="270" t="s">
        <v>49</v>
      </c>
      <c r="AD805" s="257"/>
      <c r="AE805" s="257"/>
      <c r="AF805" s="270"/>
      <c r="AG805" s="257"/>
      <c r="AH805" s="257"/>
      <c r="AI805" s="270"/>
    </row>
    <row r="806" spans="2:35">
      <c r="B806" s="288">
        <v>20250511</v>
      </c>
      <c r="C806" s="261" t="s">
        <v>62</v>
      </c>
      <c r="D806" s="269">
        <v>1730</v>
      </c>
      <c r="E806" s="261">
        <v>6923</v>
      </c>
      <c r="F806" s="261"/>
      <c r="G806" s="269"/>
      <c r="H806" s="261">
        <v>6922</v>
      </c>
      <c r="I806" s="261"/>
      <c r="J806" s="269"/>
      <c r="K806" s="261">
        <v>-3373</v>
      </c>
      <c r="L806" s="261">
        <v>-3373</v>
      </c>
      <c r="M806" s="269">
        <v>-3373</v>
      </c>
      <c r="N806" s="261" t="s">
        <v>40</v>
      </c>
      <c r="O806" s="269" t="s">
        <v>41</v>
      </c>
      <c r="P806" s="197" t="str">
        <f t="shared" si="36"/>
        <v>NA</v>
      </c>
      <c r="Q806" s="257" t="str">
        <f t="shared" si="37"/>
        <v>NA</v>
      </c>
      <c r="R806" s="272">
        <f t="shared" si="38"/>
        <v>0</v>
      </c>
      <c r="S806" s="264"/>
      <c r="T806" s="260"/>
      <c r="U806" s="280" t="s">
        <v>5</v>
      </c>
      <c r="V806" s="258">
        <v>401</v>
      </c>
      <c r="W806" s="270"/>
      <c r="X806" s="257"/>
      <c r="Y806" s="257"/>
      <c r="Z806" s="270"/>
      <c r="AA806" s="257" t="s">
        <v>7</v>
      </c>
      <c r="AB806" s="258">
        <v>3474</v>
      </c>
      <c r="AC806" s="270" t="s">
        <v>49</v>
      </c>
      <c r="AD806" s="257"/>
      <c r="AE806" s="257"/>
      <c r="AF806" s="270"/>
      <c r="AG806" s="257"/>
      <c r="AH806" s="257"/>
      <c r="AI806" s="270"/>
    </row>
    <row r="807" spans="2:35">
      <c r="B807" s="288">
        <v>20250511</v>
      </c>
      <c r="C807" s="261" t="s">
        <v>62</v>
      </c>
      <c r="D807" s="269">
        <v>1830</v>
      </c>
      <c r="E807" s="261"/>
      <c r="F807" s="261">
        <v>7351</v>
      </c>
      <c r="G807" s="269">
        <v>663</v>
      </c>
      <c r="H807" s="261"/>
      <c r="I807" s="261">
        <v>7347</v>
      </c>
      <c r="J807" s="269">
        <v>663</v>
      </c>
      <c r="K807" s="261">
        <v>1319</v>
      </c>
      <c r="L807" s="261">
        <v>8</v>
      </c>
      <c r="M807" s="269">
        <v>0</v>
      </c>
      <c r="N807" s="261" t="s">
        <v>44</v>
      </c>
      <c r="O807" s="269" t="s">
        <v>41</v>
      </c>
      <c r="P807" s="197">
        <f t="shared" si="36"/>
        <v>1167</v>
      </c>
      <c r="Q807" s="257" t="str">
        <f t="shared" si="37"/>
        <v>NA</v>
      </c>
      <c r="R807" s="272">
        <f t="shared" si="38"/>
        <v>-6021</v>
      </c>
      <c r="S807" s="264"/>
      <c r="T807" s="260"/>
      <c r="U807" s="280" t="s">
        <v>5</v>
      </c>
      <c r="V807" s="258">
        <v>401</v>
      </c>
      <c r="W807" s="270"/>
      <c r="X807" s="257"/>
      <c r="Y807" s="257"/>
      <c r="Z807" s="270"/>
      <c r="AA807" s="257" t="s">
        <v>7</v>
      </c>
      <c r="AB807" s="258">
        <v>3474</v>
      </c>
      <c r="AC807" s="270" t="s">
        <v>49</v>
      </c>
      <c r="AD807" s="257"/>
      <c r="AE807" s="257"/>
      <c r="AF807" s="270"/>
      <c r="AG807" s="257"/>
      <c r="AH807" s="257"/>
      <c r="AI807" s="270"/>
    </row>
    <row r="808" spans="2:35">
      <c r="B808" s="288">
        <v>20250511</v>
      </c>
      <c r="C808" s="261" t="s">
        <v>62</v>
      </c>
      <c r="D808" s="269">
        <v>1930</v>
      </c>
      <c r="E808" s="261"/>
      <c r="F808" s="261">
        <v>7353</v>
      </c>
      <c r="G808" s="269">
        <v>663</v>
      </c>
      <c r="H808" s="261"/>
      <c r="I808" s="261">
        <v>7347</v>
      </c>
      <c r="J808" s="269">
        <v>663</v>
      </c>
      <c r="K808" s="261">
        <v>1319</v>
      </c>
      <c r="L808" s="261">
        <v>10</v>
      </c>
      <c r="M808" s="269">
        <v>0</v>
      </c>
      <c r="N808" s="261" t="s">
        <v>44</v>
      </c>
      <c r="O808" s="269" t="s">
        <v>41</v>
      </c>
      <c r="P808" s="197">
        <f t="shared" si="36"/>
        <v>1267</v>
      </c>
      <c r="Q808" s="257" t="str">
        <f t="shared" si="37"/>
        <v>NA</v>
      </c>
      <c r="R808" s="272">
        <f t="shared" si="38"/>
        <v>-6021</v>
      </c>
      <c r="S808" s="264"/>
      <c r="T808" s="260"/>
      <c r="U808" s="280" t="s">
        <v>5</v>
      </c>
      <c r="V808" s="258">
        <v>394</v>
      </c>
      <c r="W808" s="270"/>
      <c r="X808" s="257"/>
      <c r="Y808" s="257"/>
      <c r="Z808" s="270"/>
      <c r="AA808" s="257"/>
      <c r="AB808" s="258"/>
      <c r="AC808" s="270"/>
      <c r="AD808" s="257"/>
      <c r="AE808" s="257"/>
      <c r="AF808" s="270"/>
      <c r="AG808" s="257"/>
      <c r="AH808" s="257"/>
      <c r="AI808" s="270"/>
    </row>
    <row r="809" spans="2:35">
      <c r="B809" s="288">
        <v>20250511</v>
      </c>
      <c r="C809" s="261" t="s">
        <v>62</v>
      </c>
      <c r="D809" s="269">
        <v>2030</v>
      </c>
      <c r="E809" s="261"/>
      <c r="F809" s="261">
        <v>7353</v>
      </c>
      <c r="G809" s="269">
        <v>663</v>
      </c>
      <c r="H809" s="261"/>
      <c r="I809" s="261">
        <v>7347</v>
      </c>
      <c r="J809" s="269">
        <v>663</v>
      </c>
      <c r="K809" s="261">
        <v>1319</v>
      </c>
      <c r="L809" s="261">
        <v>10</v>
      </c>
      <c r="M809" s="269">
        <v>0</v>
      </c>
      <c r="N809" s="261" t="s">
        <v>44</v>
      </c>
      <c r="O809" s="269" t="s">
        <v>41</v>
      </c>
      <c r="P809" s="197">
        <f t="shared" si="36"/>
        <v>1367</v>
      </c>
      <c r="Q809" s="257" t="str">
        <f t="shared" si="37"/>
        <v>NA</v>
      </c>
      <c r="R809" s="272">
        <f t="shared" si="38"/>
        <v>-6021</v>
      </c>
      <c r="S809" s="264"/>
      <c r="T809" s="260"/>
      <c r="U809" s="280" t="s">
        <v>5</v>
      </c>
      <c r="V809" s="258">
        <v>394</v>
      </c>
      <c r="W809" s="270"/>
      <c r="X809" s="257"/>
      <c r="Y809" s="257"/>
      <c r="Z809" s="270"/>
      <c r="AA809" s="257"/>
      <c r="AB809" s="258"/>
      <c r="AC809" s="270"/>
      <c r="AD809" s="257"/>
      <c r="AE809" s="257"/>
      <c r="AF809" s="270"/>
      <c r="AG809" s="257"/>
      <c r="AH809" s="257"/>
      <c r="AI809" s="270"/>
    </row>
    <row r="810" spans="2:35">
      <c r="B810" s="288">
        <v>20250511</v>
      </c>
      <c r="C810" s="261" t="s">
        <v>62</v>
      </c>
      <c r="D810" s="269">
        <v>2130</v>
      </c>
      <c r="E810" s="261"/>
      <c r="F810" s="261">
        <v>7218</v>
      </c>
      <c r="G810" s="269">
        <v>650</v>
      </c>
      <c r="H810" s="261"/>
      <c r="I810" s="261">
        <v>7217</v>
      </c>
      <c r="J810" s="269">
        <v>650</v>
      </c>
      <c r="K810" s="261">
        <v>-132</v>
      </c>
      <c r="L810" s="261">
        <v>-132</v>
      </c>
      <c r="M810" s="269">
        <v>0</v>
      </c>
      <c r="N810" s="261" t="s">
        <v>40</v>
      </c>
      <c r="O810" s="269" t="s">
        <v>41</v>
      </c>
      <c r="P810" s="197">
        <f t="shared" si="36"/>
        <v>1480</v>
      </c>
      <c r="Q810" s="257" t="str">
        <f t="shared" si="37"/>
        <v>NA</v>
      </c>
      <c r="R810" s="272">
        <f t="shared" si="38"/>
        <v>-5917</v>
      </c>
      <c r="S810" s="264"/>
      <c r="T810" s="260"/>
      <c r="U810" s="280" t="s">
        <v>5</v>
      </c>
      <c r="V810" s="258">
        <v>394</v>
      </c>
      <c r="W810" s="270"/>
      <c r="X810" s="257"/>
      <c r="Y810" s="257"/>
      <c r="Z810" s="270"/>
      <c r="AA810" s="257"/>
      <c r="AB810" s="258"/>
      <c r="AC810" s="270"/>
      <c r="AD810" s="257"/>
      <c r="AE810" s="257"/>
      <c r="AF810" s="270"/>
      <c r="AG810" s="257"/>
      <c r="AH810" s="257"/>
      <c r="AI810" s="270"/>
    </row>
    <row r="811" spans="2:35">
      <c r="B811" s="288">
        <v>20250512</v>
      </c>
      <c r="C811" s="261" t="s">
        <v>62</v>
      </c>
      <c r="D811" s="269">
        <v>30</v>
      </c>
      <c r="E811" s="261"/>
      <c r="F811" s="261">
        <v>5358</v>
      </c>
      <c r="G811" s="269">
        <v>496</v>
      </c>
      <c r="H811" s="261"/>
      <c r="I811" s="261">
        <v>5358</v>
      </c>
      <c r="J811" s="269">
        <v>496</v>
      </c>
      <c r="K811" s="261">
        <v>-1354</v>
      </c>
      <c r="L811" s="261">
        <v>-1354</v>
      </c>
      <c r="M811" s="269">
        <v>0</v>
      </c>
      <c r="N811" s="261" t="s">
        <v>46</v>
      </c>
      <c r="O811" s="269" t="s">
        <v>46</v>
      </c>
      <c r="P811" s="197">
        <f t="shared" si="36"/>
        <v>-466</v>
      </c>
      <c r="Q811" s="257" t="str">
        <f t="shared" si="37"/>
        <v>NA</v>
      </c>
      <c r="R811" s="272">
        <f t="shared" si="38"/>
        <v>-4366</v>
      </c>
      <c r="S811" s="264"/>
      <c r="T811" s="260"/>
      <c r="U811" s="280"/>
      <c r="V811" s="258"/>
      <c r="W811" s="270"/>
      <c r="X811" s="257"/>
      <c r="Y811" s="257"/>
      <c r="Z811" s="270"/>
      <c r="AA811" s="257"/>
      <c r="AB811" s="258"/>
      <c r="AC811" s="270"/>
      <c r="AD811" s="257"/>
      <c r="AE811" s="257"/>
      <c r="AF811" s="270"/>
      <c r="AG811" s="257"/>
      <c r="AH811" s="257"/>
      <c r="AI811" s="270"/>
    </row>
    <row r="812" spans="2:35">
      <c r="B812" s="288">
        <v>20250512</v>
      </c>
      <c r="C812" s="261" t="s">
        <v>62</v>
      </c>
      <c r="D812" s="269">
        <v>930</v>
      </c>
      <c r="E812" s="261">
        <v>7695</v>
      </c>
      <c r="F812" s="261"/>
      <c r="G812" s="269"/>
      <c r="H812" s="261">
        <v>7630</v>
      </c>
      <c r="I812" s="261"/>
      <c r="J812" s="269"/>
      <c r="K812" s="261">
        <v>-2107</v>
      </c>
      <c r="L812" s="261">
        <v>-2107</v>
      </c>
      <c r="M812" s="269">
        <v>-2042</v>
      </c>
      <c r="N812" s="261" t="s">
        <v>40</v>
      </c>
      <c r="O812" s="269" t="s">
        <v>52</v>
      </c>
      <c r="P812" s="197" t="str">
        <f t="shared" si="36"/>
        <v>NA</v>
      </c>
      <c r="Q812" s="257" t="str">
        <f t="shared" si="37"/>
        <v>NA</v>
      </c>
      <c r="R812" s="272">
        <f t="shared" si="38"/>
        <v>0</v>
      </c>
      <c r="S812" s="204" t="s">
        <v>87</v>
      </c>
      <c r="T812" s="204" t="s">
        <v>52</v>
      </c>
      <c r="U812" s="280"/>
      <c r="V812" s="258"/>
      <c r="W812" s="270"/>
      <c r="X812" s="257"/>
      <c r="Y812" s="257"/>
      <c r="Z812" s="270"/>
      <c r="AA812" s="257"/>
      <c r="AB812" s="258"/>
      <c r="AC812" s="270"/>
      <c r="AD812" s="257"/>
      <c r="AE812" s="257"/>
      <c r="AF812" s="270"/>
      <c r="AG812" s="257"/>
      <c r="AH812" s="257"/>
      <c r="AI812" s="270"/>
    </row>
    <row r="813" spans="2:35">
      <c r="B813" s="288">
        <v>20250512</v>
      </c>
      <c r="C813" s="261" t="s">
        <v>62</v>
      </c>
      <c r="D813" s="269">
        <v>1130</v>
      </c>
      <c r="E813" s="261">
        <v>7695</v>
      </c>
      <c r="F813" s="261"/>
      <c r="G813" s="269"/>
      <c r="H813" s="261">
        <v>7630</v>
      </c>
      <c r="I813" s="261"/>
      <c r="J813" s="269"/>
      <c r="K813" s="261">
        <v>-2107</v>
      </c>
      <c r="L813" s="261">
        <v>-2107</v>
      </c>
      <c r="M813" s="269">
        <v>-2042</v>
      </c>
      <c r="N813" s="261" t="s">
        <v>40</v>
      </c>
      <c r="O813" s="269" t="s">
        <v>52</v>
      </c>
      <c r="P813" s="197" t="str">
        <f t="shared" si="36"/>
        <v>NA</v>
      </c>
      <c r="Q813" s="257" t="str">
        <f t="shared" si="37"/>
        <v>NA</v>
      </c>
      <c r="R813" s="272">
        <f t="shared" si="38"/>
        <v>0</v>
      </c>
      <c r="S813" s="204" t="s">
        <v>87</v>
      </c>
      <c r="T813" s="204" t="s">
        <v>52</v>
      </c>
      <c r="U813" s="280"/>
      <c r="V813" s="258"/>
      <c r="W813" s="270"/>
      <c r="X813" s="257"/>
      <c r="Y813" s="257"/>
      <c r="Z813" s="270"/>
      <c r="AA813" s="257"/>
      <c r="AB813" s="258"/>
      <c r="AC813" s="270"/>
      <c r="AD813" s="257"/>
      <c r="AE813" s="257"/>
      <c r="AF813" s="270"/>
      <c r="AG813" s="257"/>
      <c r="AH813" s="257"/>
      <c r="AI813" s="270"/>
    </row>
    <row r="814" spans="2:35">
      <c r="B814" s="288">
        <v>20250512</v>
      </c>
      <c r="C814" s="261" t="s">
        <v>62</v>
      </c>
      <c r="D814" s="269">
        <v>1230</v>
      </c>
      <c r="E814" s="261">
        <v>6130</v>
      </c>
      <c r="F814" s="261"/>
      <c r="G814" s="269"/>
      <c r="H814" s="261">
        <v>6130</v>
      </c>
      <c r="I814" s="261"/>
      <c r="J814" s="269"/>
      <c r="K814" s="261">
        <v>-2446</v>
      </c>
      <c r="L814" s="261">
        <v>-2446</v>
      </c>
      <c r="M814" s="269">
        <v>-2446</v>
      </c>
      <c r="N814" s="261" t="s">
        <v>47</v>
      </c>
      <c r="O814" s="269" t="s">
        <v>47</v>
      </c>
      <c r="P814" s="197" t="str">
        <f t="shared" si="36"/>
        <v>NA</v>
      </c>
      <c r="Q814" s="257" t="str">
        <f t="shared" si="37"/>
        <v>NA</v>
      </c>
      <c r="R814" s="272">
        <f t="shared" si="38"/>
        <v>0</v>
      </c>
      <c r="S814" s="264"/>
      <c r="T814" s="260"/>
      <c r="U814" s="280"/>
      <c r="V814" s="258"/>
      <c r="W814" s="270"/>
      <c r="X814" s="257"/>
      <c r="Y814" s="257"/>
      <c r="Z814" s="270"/>
      <c r="AA814" s="257"/>
      <c r="AB814" s="258"/>
      <c r="AC814" s="270"/>
      <c r="AD814" s="257" t="s">
        <v>8</v>
      </c>
      <c r="AE814" s="205">
        <v>6000</v>
      </c>
      <c r="AF814" s="281" t="s">
        <v>58</v>
      </c>
      <c r="AG814" s="257"/>
      <c r="AH814" s="257"/>
      <c r="AI814" s="270"/>
    </row>
    <row r="815" spans="2:35">
      <c r="B815" s="288">
        <v>20250512</v>
      </c>
      <c r="C815" s="261" t="s">
        <v>62</v>
      </c>
      <c r="D815" s="269">
        <v>1330</v>
      </c>
      <c r="E815" s="261">
        <v>6130</v>
      </c>
      <c r="F815" s="261"/>
      <c r="G815" s="269"/>
      <c r="H815" s="261">
        <v>6130</v>
      </c>
      <c r="I815" s="261"/>
      <c r="J815" s="269"/>
      <c r="K815" s="261">
        <v>-2446</v>
      </c>
      <c r="L815" s="261">
        <v>-2446</v>
      </c>
      <c r="M815" s="269">
        <v>-2446</v>
      </c>
      <c r="N815" s="261" t="s">
        <v>47</v>
      </c>
      <c r="O815" s="269" t="s">
        <v>47</v>
      </c>
      <c r="P815" s="197" t="str">
        <f t="shared" si="36"/>
        <v>NA</v>
      </c>
      <c r="Q815" s="257" t="str">
        <f t="shared" si="37"/>
        <v>NA</v>
      </c>
      <c r="R815" s="272">
        <f t="shared" si="38"/>
        <v>0</v>
      </c>
      <c r="S815" s="264"/>
      <c r="T815" s="260"/>
      <c r="U815" s="280"/>
      <c r="V815" s="258"/>
      <c r="W815" s="270"/>
      <c r="X815" s="257"/>
      <c r="Y815" s="257"/>
      <c r="Z815" s="270"/>
      <c r="AA815" s="257"/>
      <c r="AB815" s="258"/>
      <c r="AC815" s="270"/>
      <c r="AD815" s="257" t="s">
        <v>8</v>
      </c>
      <c r="AE815" s="205">
        <v>6000</v>
      </c>
      <c r="AF815" s="281" t="s">
        <v>58</v>
      </c>
      <c r="AG815" s="257"/>
      <c r="AH815" s="257"/>
      <c r="AI815" s="270"/>
    </row>
    <row r="816" spans="2:35">
      <c r="B816" s="288">
        <v>20250512</v>
      </c>
      <c r="C816" s="261" t="s">
        <v>62</v>
      </c>
      <c r="D816" s="269">
        <v>1430</v>
      </c>
      <c r="E816" s="261">
        <v>6130</v>
      </c>
      <c r="F816" s="261"/>
      <c r="G816" s="269"/>
      <c r="H816" s="261">
        <v>6130</v>
      </c>
      <c r="I816" s="261"/>
      <c r="J816" s="269"/>
      <c r="K816" s="261">
        <v>-2446</v>
      </c>
      <c r="L816" s="261">
        <v>-2446</v>
      </c>
      <c r="M816" s="269">
        <v>-2446</v>
      </c>
      <c r="N816" s="261" t="s">
        <v>47</v>
      </c>
      <c r="O816" s="269" t="s">
        <v>47</v>
      </c>
      <c r="P816" s="197" t="str">
        <f t="shared" si="36"/>
        <v>NA</v>
      </c>
      <c r="Q816" s="257" t="str">
        <f t="shared" si="37"/>
        <v>NA</v>
      </c>
      <c r="R816" s="272">
        <f t="shared" si="38"/>
        <v>0</v>
      </c>
      <c r="S816" s="264"/>
      <c r="T816" s="260"/>
      <c r="U816" s="280"/>
      <c r="V816" s="258"/>
      <c r="W816" s="270"/>
      <c r="X816" s="257"/>
      <c r="Y816" s="257"/>
      <c r="Z816" s="270"/>
      <c r="AA816" s="257"/>
      <c r="AB816" s="258"/>
      <c r="AC816" s="270"/>
      <c r="AD816" s="257" t="s">
        <v>8</v>
      </c>
      <c r="AE816" s="205">
        <v>6000</v>
      </c>
      <c r="AF816" s="281" t="s">
        <v>58</v>
      </c>
      <c r="AG816" s="257"/>
      <c r="AH816" s="257"/>
      <c r="AI816" s="270"/>
    </row>
    <row r="817" spans="2:35">
      <c r="B817" s="288">
        <v>20250512</v>
      </c>
      <c r="C817" s="261" t="s">
        <v>62</v>
      </c>
      <c r="D817" s="269">
        <v>1530</v>
      </c>
      <c r="E817" s="261">
        <v>7268</v>
      </c>
      <c r="F817" s="261"/>
      <c r="G817" s="269"/>
      <c r="H817" s="261">
        <v>7268</v>
      </c>
      <c r="I817" s="261"/>
      <c r="J817" s="269"/>
      <c r="K817" s="261">
        <v>-2126</v>
      </c>
      <c r="L817" s="261">
        <v>-2126</v>
      </c>
      <c r="M817" s="269">
        <v>-2126</v>
      </c>
      <c r="N817" s="261" t="s">
        <v>40</v>
      </c>
      <c r="O817" s="269" t="s">
        <v>40</v>
      </c>
      <c r="P817" s="197" t="str">
        <f t="shared" si="36"/>
        <v>NA</v>
      </c>
      <c r="Q817" s="257" t="str">
        <f t="shared" si="37"/>
        <v>NA</v>
      </c>
      <c r="R817" s="272">
        <f t="shared" si="38"/>
        <v>0</v>
      </c>
      <c r="S817" s="264"/>
      <c r="T817" s="260"/>
      <c r="U817" s="280"/>
      <c r="V817" s="258"/>
      <c r="W817" s="270"/>
      <c r="X817" s="257"/>
      <c r="Y817" s="257"/>
      <c r="Z817" s="270"/>
      <c r="AA817" s="257"/>
      <c r="AB817" s="258"/>
      <c r="AC817" s="270"/>
      <c r="AD817" s="257" t="s">
        <v>8</v>
      </c>
      <c r="AE817" s="205">
        <v>6000</v>
      </c>
      <c r="AF817" s="281" t="s">
        <v>58</v>
      </c>
      <c r="AG817" s="257"/>
      <c r="AH817" s="257"/>
      <c r="AI817" s="270"/>
    </row>
    <row r="818" spans="2:35">
      <c r="B818" s="288">
        <v>20250512</v>
      </c>
      <c r="C818" s="261" t="s">
        <v>62</v>
      </c>
      <c r="D818" s="269">
        <v>1630</v>
      </c>
      <c r="E818" s="261">
        <v>7268</v>
      </c>
      <c r="F818" s="261"/>
      <c r="G818" s="269"/>
      <c r="H818" s="261">
        <v>7268</v>
      </c>
      <c r="I818" s="261"/>
      <c r="J818" s="269"/>
      <c r="K818" s="261">
        <v>-2126</v>
      </c>
      <c r="L818" s="261">
        <v>-2126</v>
      </c>
      <c r="M818" s="269">
        <v>-2126</v>
      </c>
      <c r="N818" s="261" t="s">
        <v>40</v>
      </c>
      <c r="O818" s="269" t="s">
        <v>40</v>
      </c>
      <c r="P818" s="197" t="str">
        <f t="shared" si="36"/>
        <v>NA</v>
      </c>
      <c r="Q818" s="257" t="str">
        <f t="shared" si="37"/>
        <v>NA</v>
      </c>
      <c r="R818" s="272">
        <f t="shared" si="38"/>
        <v>0</v>
      </c>
      <c r="S818" s="264"/>
      <c r="T818" s="260"/>
      <c r="U818" s="280"/>
      <c r="V818" s="258"/>
      <c r="W818" s="270"/>
      <c r="X818" s="257"/>
      <c r="Y818" s="257"/>
      <c r="Z818" s="270"/>
      <c r="AA818" s="257"/>
      <c r="AB818" s="258"/>
      <c r="AC818" s="270"/>
      <c r="AD818" s="257" t="s">
        <v>8</v>
      </c>
      <c r="AE818" s="205">
        <v>6000</v>
      </c>
      <c r="AF818" s="281" t="s">
        <v>58</v>
      </c>
      <c r="AG818" s="257"/>
      <c r="AH818" s="257"/>
      <c r="AI818" s="270"/>
    </row>
    <row r="819" spans="2:35">
      <c r="B819" s="288">
        <v>20250512</v>
      </c>
      <c r="C819" s="261" t="s">
        <v>62</v>
      </c>
      <c r="D819" s="269">
        <v>1730</v>
      </c>
      <c r="E819" s="261">
        <v>7268</v>
      </c>
      <c r="F819" s="261"/>
      <c r="G819" s="269"/>
      <c r="H819" s="261">
        <v>7268</v>
      </c>
      <c r="I819" s="261"/>
      <c r="J819" s="269"/>
      <c r="K819" s="261">
        <v>-2126</v>
      </c>
      <c r="L819" s="261">
        <v>-2126</v>
      </c>
      <c r="M819" s="269">
        <v>-2126</v>
      </c>
      <c r="N819" s="261" t="s">
        <v>40</v>
      </c>
      <c r="O819" s="269" t="s">
        <v>40</v>
      </c>
      <c r="P819" s="197" t="str">
        <f t="shared" si="36"/>
        <v>NA</v>
      </c>
      <c r="Q819" s="257" t="str">
        <f t="shared" si="37"/>
        <v>NA</v>
      </c>
      <c r="R819" s="272">
        <f t="shared" si="38"/>
        <v>0</v>
      </c>
      <c r="S819" s="264"/>
      <c r="T819" s="260"/>
      <c r="U819" s="280"/>
      <c r="V819" s="258"/>
      <c r="W819" s="270"/>
      <c r="X819" s="257"/>
      <c r="Y819" s="257"/>
      <c r="Z819" s="270"/>
      <c r="AA819" s="257"/>
      <c r="AB819" s="258"/>
      <c r="AC819" s="270"/>
      <c r="AD819" s="257" t="s">
        <v>8</v>
      </c>
      <c r="AE819" s="205">
        <v>6000</v>
      </c>
      <c r="AF819" s="281" t="s">
        <v>58</v>
      </c>
      <c r="AG819" s="257"/>
      <c r="AH819" s="257"/>
      <c r="AI819" s="270"/>
    </row>
    <row r="820" spans="2:35">
      <c r="B820" s="288">
        <v>20250512</v>
      </c>
      <c r="C820" s="261" t="s">
        <v>62</v>
      </c>
      <c r="D820" s="269">
        <v>1830</v>
      </c>
      <c r="E820" s="261">
        <v>6306</v>
      </c>
      <c r="F820" s="261"/>
      <c r="G820" s="269"/>
      <c r="H820" s="261">
        <v>6305</v>
      </c>
      <c r="I820" s="261"/>
      <c r="J820" s="269"/>
      <c r="K820" s="261">
        <v>5135</v>
      </c>
      <c r="L820" s="261">
        <v>26</v>
      </c>
      <c r="M820" s="269">
        <v>5110</v>
      </c>
      <c r="N820" s="261" t="s">
        <v>44</v>
      </c>
      <c r="O820" s="269" t="s">
        <v>45</v>
      </c>
      <c r="P820" s="197" t="str">
        <f t="shared" si="36"/>
        <v>NA</v>
      </c>
      <c r="Q820" s="257" t="str">
        <f t="shared" si="37"/>
        <v>NA</v>
      </c>
      <c r="R820" s="272">
        <f t="shared" si="38"/>
        <v>0</v>
      </c>
      <c r="S820" s="264"/>
      <c r="T820" s="260"/>
      <c r="U820" s="280"/>
      <c r="V820" s="258"/>
      <c r="W820" s="270"/>
      <c r="X820" s="257" t="s">
        <v>6</v>
      </c>
      <c r="Y820" s="205">
        <v>6055</v>
      </c>
      <c r="Z820" s="281" t="s">
        <v>48</v>
      </c>
      <c r="AA820" s="257"/>
      <c r="AB820" s="258"/>
      <c r="AC820" s="270"/>
      <c r="AD820" s="257"/>
      <c r="AE820" s="257"/>
      <c r="AF820" s="270"/>
      <c r="AG820" s="257"/>
      <c r="AH820" s="257"/>
      <c r="AI820" s="270"/>
    </row>
    <row r="821" spans="2:35">
      <c r="B821" s="288">
        <v>20250512</v>
      </c>
      <c r="C821" s="261" t="s">
        <v>62</v>
      </c>
      <c r="D821" s="269">
        <v>2130</v>
      </c>
      <c r="E821" s="261">
        <v>7869</v>
      </c>
      <c r="F821" s="261"/>
      <c r="G821" s="269"/>
      <c r="H821" s="261">
        <v>7791</v>
      </c>
      <c r="I821" s="261"/>
      <c r="J821" s="269"/>
      <c r="K821" s="261">
        <v>5707</v>
      </c>
      <c r="L821" s="261">
        <v>9</v>
      </c>
      <c r="M821" s="269">
        <v>5776</v>
      </c>
      <c r="N821" s="261" t="s">
        <v>44</v>
      </c>
      <c r="O821" s="269" t="s">
        <v>52</v>
      </c>
      <c r="P821" s="197" t="str">
        <f t="shared" si="36"/>
        <v>NA</v>
      </c>
      <c r="Q821" s="257" t="str">
        <f t="shared" si="37"/>
        <v>NA</v>
      </c>
      <c r="R821" s="272">
        <f t="shared" si="38"/>
        <v>0</v>
      </c>
      <c r="S821" s="204" t="s">
        <v>87</v>
      </c>
      <c r="T821" s="204" t="s">
        <v>52</v>
      </c>
      <c r="U821" s="280"/>
      <c r="V821" s="258"/>
      <c r="W821" s="270"/>
      <c r="X821" s="257"/>
      <c r="Y821" s="257"/>
      <c r="Z821" s="270"/>
      <c r="AA821" s="257"/>
      <c r="AB821" s="258"/>
      <c r="AC821" s="270"/>
      <c r="AD821" s="257"/>
      <c r="AE821" s="257"/>
      <c r="AF821" s="270"/>
      <c r="AG821" s="257"/>
      <c r="AH821" s="257"/>
      <c r="AI821" s="270"/>
    </row>
    <row r="822" spans="2:35">
      <c r="B822" s="288">
        <v>20250512</v>
      </c>
      <c r="C822" s="261" t="s">
        <v>62</v>
      </c>
      <c r="D822" s="269">
        <v>2330</v>
      </c>
      <c r="E822" s="261">
        <v>7422</v>
      </c>
      <c r="F822" s="261"/>
      <c r="G822" s="269"/>
      <c r="H822" s="261">
        <v>7412</v>
      </c>
      <c r="I822" s="261"/>
      <c r="J822" s="269"/>
      <c r="K822" s="261">
        <v>6037</v>
      </c>
      <c r="L822" s="261">
        <v>162</v>
      </c>
      <c r="M822" s="269">
        <v>5885</v>
      </c>
      <c r="N822" s="261" t="s">
        <v>44</v>
      </c>
      <c r="O822" s="269" t="s">
        <v>45</v>
      </c>
      <c r="P822" s="197" t="str">
        <f t="shared" si="36"/>
        <v>NA</v>
      </c>
      <c r="Q822" s="257" t="str">
        <f t="shared" si="37"/>
        <v>NA</v>
      </c>
      <c r="R822" s="272">
        <f t="shared" si="38"/>
        <v>0</v>
      </c>
      <c r="S822" s="264"/>
      <c r="T822" s="260"/>
      <c r="U822" s="280"/>
      <c r="V822" s="258"/>
      <c r="W822" s="270"/>
      <c r="X822" s="257" t="s">
        <v>6</v>
      </c>
      <c r="Y822" s="205">
        <v>7162</v>
      </c>
      <c r="Z822" s="281" t="s">
        <v>48</v>
      </c>
      <c r="AA822" s="257"/>
      <c r="AB822" s="258"/>
      <c r="AC822" s="270"/>
      <c r="AD822" s="257"/>
      <c r="AE822" s="257"/>
      <c r="AF822" s="270"/>
      <c r="AG822" s="257"/>
      <c r="AH822" s="257"/>
      <c r="AI822" s="270"/>
    </row>
    <row r="823" spans="2:35">
      <c r="B823" s="288">
        <v>20250513</v>
      </c>
      <c r="C823" s="261" t="s">
        <v>62</v>
      </c>
      <c r="D823" s="269">
        <v>130</v>
      </c>
      <c r="E823" s="261">
        <v>5891</v>
      </c>
      <c r="F823" s="261"/>
      <c r="G823" s="269"/>
      <c r="H823" s="261">
        <v>5878</v>
      </c>
      <c r="I823" s="261"/>
      <c r="J823" s="269"/>
      <c r="K823" s="261">
        <v>2714</v>
      </c>
      <c r="L823" s="261">
        <v>111</v>
      </c>
      <c r="M823" s="269">
        <v>2616</v>
      </c>
      <c r="N823" s="261" t="s">
        <v>44</v>
      </c>
      <c r="O823" s="269" t="s">
        <v>45</v>
      </c>
      <c r="P823" s="197" t="str">
        <f t="shared" si="36"/>
        <v>NA</v>
      </c>
      <c r="Q823" s="257" t="str">
        <f t="shared" si="37"/>
        <v>NA</v>
      </c>
      <c r="R823" s="272">
        <f t="shared" si="38"/>
        <v>0</v>
      </c>
      <c r="S823" s="264"/>
      <c r="T823" s="260"/>
      <c r="U823" s="280"/>
      <c r="V823" s="258"/>
      <c r="W823" s="270"/>
      <c r="X823" s="257"/>
      <c r="Y823" s="257"/>
      <c r="Z823" s="270"/>
      <c r="AA823" s="257" t="s">
        <v>7</v>
      </c>
      <c r="AB823" s="258">
        <v>2598</v>
      </c>
      <c r="AC823" s="270" t="s">
        <v>49</v>
      </c>
      <c r="AD823" s="257"/>
      <c r="AE823" s="257"/>
      <c r="AF823" s="270"/>
      <c r="AG823" s="257"/>
      <c r="AH823" s="257"/>
      <c r="AI823" s="270"/>
    </row>
    <row r="824" spans="2:35">
      <c r="B824" s="288">
        <v>20250513</v>
      </c>
      <c r="C824" s="261" t="s">
        <v>62</v>
      </c>
      <c r="D824" s="269">
        <v>230</v>
      </c>
      <c r="E824" s="261">
        <v>5891</v>
      </c>
      <c r="F824" s="261"/>
      <c r="G824" s="269"/>
      <c r="H824" s="261">
        <v>5878</v>
      </c>
      <c r="I824" s="261"/>
      <c r="J824" s="269"/>
      <c r="K824" s="261">
        <v>2714</v>
      </c>
      <c r="L824" s="261">
        <v>111</v>
      </c>
      <c r="M824" s="269">
        <v>2616</v>
      </c>
      <c r="N824" s="261" t="s">
        <v>44</v>
      </c>
      <c r="O824" s="269" t="s">
        <v>45</v>
      </c>
      <c r="P824" s="197" t="str">
        <f t="shared" si="36"/>
        <v>NA</v>
      </c>
      <c r="Q824" s="257" t="str">
        <f t="shared" si="37"/>
        <v>NA</v>
      </c>
      <c r="R824" s="272">
        <f t="shared" si="38"/>
        <v>0</v>
      </c>
      <c r="S824" s="264"/>
      <c r="T824" s="260"/>
      <c r="U824" s="280"/>
      <c r="V824" s="258"/>
      <c r="W824" s="270"/>
      <c r="X824" s="257"/>
      <c r="Y824" s="257"/>
      <c r="Z824" s="270"/>
      <c r="AA824" s="257" t="s">
        <v>7</v>
      </c>
      <c r="AB824" s="258">
        <v>2598</v>
      </c>
      <c r="AC824" s="270" t="s">
        <v>49</v>
      </c>
      <c r="AD824" s="257"/>
      <c r="AE824" s="257"/>
      <c r="AF824" s="270"/>
      <c r="AG824" s="257"/>
      <c r="AH824" s="257"/>
      <c r="AI824" s="270"/>
    </row>
    <row r="825" spans="2:35">
      <c r="B825" s="288">
        <v>20250513</v>
      </c>
      <c r="C825" s="261" t="s">
        <v>62</v>
      </c>
      <c r="D825" s="269">
        <v>330</v>
      </c>
      <c r="E825" s="261"/>
      <c r="F825" s="261">
        <v>5506</v>
      </c>
      <c r="G825" s="269">
        <v>394</v>
      </c>
      <c r="H825" s="261"/>
      <c r="I825" s="261">
        <v>5445</v>
      </c>
      <c r="J825" s="269">
        <v>394</v>
      </c>
      <c r="K825" s="261">
        <v>1427</v>
      </c>
      <c r="L825" s="261">
        <v>114</v>
      </c>
      <c r="M825" s="269">
        <v>0</v>
      </c>
      <c r="N825" s="261" t="s">
        <v>44</v>
      </c>
      <c r="O825" s="269" t="s">
        <v>41</v>
      </c>
      <c r="P825" s="197">
        <f t="shared" si="36"/>
        <v>-64</v>
      </c>
      <c r="Q825" s="257" t="str">
        <f t="shared" si="37"/>
        <v>NA</v>
      </c>
      <c r="R825" s="272">
        <f t="shared" si="38"/>
        <v>-4657</v>
      </c>
      <c r="S825" s="264"/>
      <c r="T825" s="260"/>
      <c r="U825" s="280"/>
      <c r="V825" s="258"/>
      <c r="W825" s="270"/>
      <c r="X825" s="257"/>
      <c r="Y825" s="257"/>
      <c r="Z825" s="270"/>
      <c r="AA825" s="257" t="s">
        <v>7</v>
      </c>
      <c r="AB825" s="258">
        <v>2598</v>
      </c>
      <c r="AC825" s="270" t="s">
        <v>49</v>
      </c>
      <c r="AD825" s="257"/>
      <c r="AE825" s="257"/>
      <c r="AF825" s="270"/>
      <c r="AG825" s="257"/>
      <c r="AH825" s="257"/>
      <c r="AI825" s="270"/>
    </row>
    <row r="826" spans="2:35">
      <c r="B826" s="288">
        <v>20250513</v>
      </c>
      <c r="C826" s="261" t="s">
        <v>62</v>
      </c>
      <c r="D826" s="269">
        <v>430</v>
      </c>
      <c r="E826" s="261"/>
      <c r="F826" s="261">
        <v>5506</v>
      </c>
      <c r="G826" s="269">
        <v>394</v>
      </c>
      <c r="H826" s="261"/>
      <c r="I826" s="261">
        <v>5445</v>
      </c>
      <c r="J826" s="269">
        <v>394</v>
      </c>
      <c r="K826" s="261">
        <v>1427</v>
      </c>
      <c r="L826" s="261">
        <v>114</v>
      </c>
      <c r="M826" s="269">
        <v>0</v>
      </c>
      <c r="N826" s="261" t="s">
        <v>44</v>
      </c>
      <c r="O826" s="269" t="s">
        <v>41</v>
      </c>
      <c r="P826" s="197">
        <f t="shared" si="36"/>
        <v>36</v>
      </c>
      <c r="Q826" s="257" t="str">
        <f t="shared" si="37"/>
        <v>NA</v>
      </c>
      <c r="R826" s="272">
        <f t="shared" si="38"/>
        <v>-4657</v>
      </c>
      <c r="S826" s="264"/>
      <c r="T826" s="260"/>
      <c r="U826" s="280"/>
      <c r="V826" s="258"/>
      <c r="W826" s="270"/>
      <c r="X826" s="257"/>
      <c r="Y826" s="257"/>
      <c r="Z826" s="270"/>
      <c r="AA826" s="257" t="s">
        <v>7</v>
      </c>
      <c r="AB826" s="257">
        <v>2568</v>
      </c>
      <c r="AC826" s="270" t="s">
        <v>49</v>
      </c>
      <c r="AD826" s="257"/>
      <c r="AE826" s="257"/>
      <c r="AF826" s="270"/>
      <c r="AG826" s="257"/>
      <c r="AH826" s="257"/>
      <c r="AI826" s="270"/>
    </row>
    <row r="827" spans="2:35">
      <c r="B827" s="288">
        <v>20250513</v>
      </c>
      <c r="C827" s="261" t="s">
        <v>62</v>
      </c>
      <c r="D827" s="269">
        <v>930</v>
      </c>
      <c r="E827" s="261">
        <v>8300</v>
      </c>
      <c r="F827" s="261"/>
      <c r="G827" s="269"/>
      <c r="H827" s="261">
        <v>7868</v>
      </c>
      <c r="I827" s="261"/>
      <c r="J827" s="269"/>
      <c r="K827" s="261">
        <v>0</v>
      </c>
      <c r="L827" s="261">
        <v>0</v>
      </c>
      <c r="M827" s="269">
        <v>0</v>
      </c>
      <c r="N827" s="261" t="s">
        <v>53</v>
      </c>
      <c r="O827" s="269" t="s">
        <v>52</v>
      </c>
      <c r="P827" s="197" t="str">
        <f t="shared" si="36"/>
        <v>NA</v>
      </c>
      <c r="Q827" s="257" t="str">
        <f t="shared" si="37"/>
        <v>NA</v>
      </c>
      <c r="R827" s="272">
        <f t="shared" si="38"/>
        <v>0</v>
      </c>
      <c r="S827" s="204" t="s">
        <v>87</v>
      </c>
      <c r="T827" s="204" t="s">
        <v>52</v>
      </c>
      <c r="U827" s="280"/>
      <c r="V827" s="258"/>
      <c r="W827" s="270"/>
      <c r="X827" s="257"/>
      <c r="Y827" s="257"/>
      <c r="Z827" s="270"/>
      <c r="AA827" s="257"/>
      <c r="AB827" s="257"/>
      <c r="AC827" s="270"/>
      <c r="AD827" s="257"/>
      <c r="AE827" s="257"/>
      <c r="AF827" s="270"/>
      <c r="AG827" s="257"/>
      <c r="AH827" s="257"/>
      <c r="AI827" s="270"/>
    </row>
    <row r="828" spans="2:35">
      <c r="B828" s="288">
        <v>20250513</v>
      </c>
      <c r="C828" s="261" t="s">
        <v>62</v>
      </c>
      <c r="D828" s="269">
        <v>1130</v>
      </c>
      <c r="E828" s="261">
        <v>8300</v>
      </c>
      <c r="F828" s="261"/>
      <c r="G828" s="269"/>
      <c r="H828" s="261">
        <v>7750</v>
      </c>
      <c r="I828" s="261"/>
      <c r="J828" s="269"/>
      <c r="K828" s="261">
        <v>0</v>
      </c>
      <c r="L828" s="261">
        <v>0</v>
      </c>
      <c r="M828" s="269">
        <v>0</v>
      </c>
      <c r="N828" s="261" t="s">
        <v>53</v>
      </c>
      <c r="O828" s="269" t="s">
        <v>52</v>
      </c>
      <c r="P828" s="197" t="str">
        <f t="shared" si="36"/>
        <v>NA</v>
      </c>
      <c r="Q828" s="257" t="str">
        <f t="shared" si="37"/>
        <v>NA</v>
      </c>
      <c r="R828" s="272">
        <f t="shared" si="38"/>
        <v>0</v>
      </c>
      <c r="S828" s="204" t="s">
        <v>87</v>
      </c>
      <c r="T828" s="204" t="s">
        <v>52</v>
      </c>
      <c r="U828" s="280"/>
      <c r="V828" s="258"/>
      <c r="W828" s="270"/>
      <c r="X828" s="257"/>
      <c r="Y828" s="257"/>
      <c r="Z828" s="270"/>
      <c r="AA828" s="257"/>
      <c r="AB828" s="257"/>
      <c r="AC828" s="270"/>
      <c r="AD828" s="257"/>
      <c r="AE828" s="257"/>
      <c r="AF828" s="270"/>
      <c r="AG828" s="257"/>
      <c r="AH828" s="257"/>
      <c r="AI828" s="270"/>
    </row>
    <row r="829" spans="2:35">
      <c r="B829" s="288">
        <v>20250514</v>
      </c>
      <c r="C829" s="261" t="s">
        <v>62</v>
      </c>
      <c r="D829" s="269">
        <v>930</v>
      </c>
      <c r="E829" s="261">
        <v>8125</v>
      </c>
      <c r="F829" s="261"/>
      <c r="G829" s="269"/>
      <c r="H829" s="261">
        <v>7563</v>
      </c>
      <c r="I829" s="261"/>
      <c r="J829" s="269"/>
      <c r="K829" s="261">
        <v>2267</v>
      </c>
      <c r="L829" s="261">
        <v>176</v>
      </c>
      <c r="M829" s="269">
        <v>2653</v>
      </c>
      <c r="N829" s="261" t="s">
        <v>44</v>
      </c>
      <c r="O829" s="269" t="s">
        <v>45</v>
      </c>
      <c r="P829" s="197" t="str">
        <f t="shared" si="36"/>
        <v>NA</v>
      </c>
      <c r="Q829" s="257" t="str">
        <f t="shared" si="37"/>
        <v>NA</v>
      </c>
      <c r="R829" s="272">
        <f t="shared" si="38"/>
        <v>0</v>
      </c>
      <c r="S829" s="264"/>
      <c r="T829" s="260"/>
      <c r="U829" s="280"/>
      <c r="V829" s="258"/>
      <c r="W829" s="270"/>
      <c r="X829" s="257" t="s">
        <v>6</v>
      </c>
      <c r="Y829" s="205">
        <v>7313</v>
      </c>
      <c r="Z829" s="281" t="s">
        <v>54</v>
      </c>
      <c r="AA829" s="257"/>
      <c r="AB829" s="257"/>
      <c r="AC829" s="270"/>
      <c r="AD829" s="257"/>
      <c r="AE829" s="257"/>
      <c r="AF829" s="270"/>
      <c r="AG829" s="257"/>
      <c r="AH829" s="257"/>
      <c r="AI829" s="270"/>
    </row>
    <row r="830" spans="2:35">
      <c r="B830" s="288">
        <v>20250514</v>
      </c>
      <c r="C830" s="261" t="s">
        <v>62</v>
      </c>
      <c r="D830" s="269">
        <v>1030</v>
      </c>
      <c r="E830" s="261">
        <v>8106</v>
      </c>
      <c r="F830" s="261"/>
      <c r="G830" s="269"/>
      <c r="H830" s="261">
        <v>7563</v>
      </c>
      <c r="I830" s="261"/>
      <c r="J830" s="269"/>
      <c r="K830" s="261">
        <v>2267</v>
      </c>
      <c r="L830" s="261">
        <v>157</v>
      </c>
      <c r="M830" s="269">
        <v>2653</v>
      </c>
      <c r="N830" s="261" t="s">
        <v>44</v>
      </c>
      <c r="O830" s="269" t="s">
        <v>45</v>
      </c>
      <c r="P830" s="197" t="str">
        <f t="shared" si="36"/>
        <v>NA</v>
      </c>
      <c r="Q830" s="257" t="str">
        <f t="shared" si="37"/>
        <v>NA</v>
      </c>
      <c r="R830" s="272">
        <f t="shared" si="38"/>
        <v>0</v>
      </c>
      <c r="S830" s="264"/>
      <c r="T830" s="260"/>
      <c r="U830" s="280"/>
      <c r="V830" s="258"/>
      <c r="W830" s="270"/>
      <c r="X830" s="257" t="s">
        <v>6</v>
      </c>
      <c r="Y830" s="205">
        <v>7313</v>
      </c>
      <c r="Z830" s="281" t="s">
        <v>54</v>
      </c>
      <c r="AA830" s="257"/>
      <c r="AB830" s="257"/>
      <c r="AC830" s="270"/>
      <c r="AD830" s="257"/>
      <c r="AE830" s="257"/>
      <c r="AF830" s="270"/>
      <c r="AG830" s="257"/>
      <c r="AH830" s="257"/>
      <c r="AI830" s="270"/>
    </row>
    <row r="831" spans="2:35">
      <c r="B831" s="288">
        <v>20250514</v>
      </c>
      <c r="C831" s="261" t="s">
        <v>62</v>
      </c>
      <c r="D831" s="269">
        <v>1130</v>
      </c>
      <c r="E831" s="261">
        <v>8106</v>
      </c>
      <c r="F831" s="261"/>
      <c r="G831" s="269"/>
      <c r="H831" s="261">
        <v>7563</v>
      </c>
      <c r="I831" s="261"/>
      <c r="J831" s="269"/>
      <c r="K831" s="261">
        <v>2267</v>
      </c>
      <c r="L831" s="261">
        <v>157</v>
      </c>
      <c r="M831" s="269">
        <v>2653</v>
      </c>
      <c r="N831" s="261" t="s">
        <v>44</v>
      </c>
      <c r="O831" s="269" t="s">
        <v>45</v>
      </c>
      <c r="P831" s="197" t="str">
        <f t="shared" si="36"/>
        <v>NA</v>
      </c>
      <c r="Q831" s="257" t="str">
        <f t="shared" si="37"/>
        <v>NA</v>
      </c>
      <c r="R831" s="272">
        <f t="shared" si="38"/>
        <v>0</v>
      </c>
      <c r="S831" s="264"/>
      <c r="T831" s="260"/>
      <c r="U831" s="280"/>
      <c r="V831" s="258"/>
      <c r="W831" s="270"/>
      <c r="X831" s="257" t="s">
        <v>6</v>
      </c>
      <c r="Y831" s="205">
        <v>7313</v>
      </c>
      <c r="Z831" s="281" t="s">
        <v>54</v>
      </c>
      <c r="AA831" s="257"/>
      <c r="AB831" s="257"/>
      <c r="AC831" s="270"/>
      <c r="AD831" s="257"/>
      <c r="AE831" s="257"/>
      <c r="AF831" s="270"/>
      <c r="AG831" s="257"/>
      <c r="AH831" s="257"/>
      <c r="AI831" s="270"/>
    </row>
    <row r="832" spans="2:35">
      <c r="B832" s="288">
        <v>20250514</v>
      </c>
      <c r="C832" s="261" t="s">
        <v>62</v>
      </c>
      <c r="D832" s="269">
        <v>1530</v>
      </c>
      <c r="E832" s="261">
        <v>8142</v>
      </c>
      <c r="F832" s="261"/>
      <c r="G832" s="269"/>
      <c r="H832" s="261">
        <v>7568</v>
      </c>
      <c r="I832" s="261"/>
      <c r="J832" s="269"/>
      <c r="K832" s="261">
        <v>-1893</v>
      </c>
      <c r="L832" s="261">
        <v>-1893</v>
      </c>
      <c r="M832" s="269">
        <v>-1319</v>
      </c>
      <c r="N832" s="261" t="s">
        <v>40</v>
      </c>
      <c r="O832" s="269" t="s">
        <v>45</v>
      </c>
      <c r="P832" s="198" t="str">
        <f t="shared" si="36"/>
        <v>NA</v>
      </c>
      <c r="Q832" s="257" t="str">
        <f t="shared" si="37"/>
        <v>NA</v>
      </c>
      <c r="R832" s="272">
        <f t="shared" si="38"/>
        <v>0</v>
      </c>
      <c r="S832" s="264"/>
      <c r="T832" s="260"/>
      <c r="U832" s="280"/>
      <c r="V832" s="258"/>
      <c r="W832" s="270"/>
      <c r="X832" s="257" t="s">
        <v>6</v>
      </c>
      <c r="Y832" s="205">
        <v>7318</v>
      </c>
      <c r="Z832" s="281" t="s">
        <v>54</v>
      </c>
      <c r="AA832" s="257"/>
      <c r="AB832" s="257"/>
      <c r="AC832" s="270"/>
      <c r="AD832" s="257"/>
      <c r="AE832" s="257"/>
      <c r="AF832" s="270"/>
      <c r="AG832" s="257"/>
      <c r="AH832" s="257"/>
      <c r="AI832" s="270"/>
    </row>
    <row r="833" spans="2:35">
      <c r="B833" s="288">
        <v>20250514</v>
      </c>
      <c r="C833" s="261" t="s">
        <v>62</v>
      </c>
      <c r="D833" s="269">
        <v>1630</v>
      </c>
      <c r="E833" s="261">
        <v>8142</v>
      </c>
      <c r="F833" s="261"/>
      <c r="G833" s="269"/>
      <c r="H833" s="261">
        <v>7568</v>
      </c>
      <c r="I833" s="261"/>
      <c r="J833" s="269"/>
      <c r="K833" s="261">
        <v>-1893</v>
      </c>
      <c r="L833" s="261">
        <v>-1893</v>
      </c>
      <c r="M833" s="269">
        <v>-1319</v>
      </c>
      <c r="N833" s="261" t="s">
        <v>40</v>
      </c>
      <c r="O833" s="269" t="s">
        <v>45</v>
      </c>
      <c r="P833" s="197" t="str">
        <f t="shared" si="36"/>
        <v>NA</v>
      </c>
      <c r="Q833" s="257" t="str">
        <f t="shared" si="37"/>
        <v>NA</v>
      </c>
      <c r="R833" s="272">
        <f t="shared" si="38"/>
        <v>0</v>
      </c>
      <c r="S833" s="264"/>
      <c r="T833" s="260"/>
      <c r="U833" s="280"/>
      <c r="V833" s="257"/>
      <c r="W833" s="270"/>
      <c r="X833" s="257" t="s">
        <v>6</v>
      </c>
      <c r="Y833" s="205">
        <v>7318</v>
      </c>
      <c r="Z833" s="281" t="s">
        <v>54</v>
      </c>
      <c r="AA833" s="257"/>
      <c r="AB833" s="257"/>
      <c r="AC833" s="270"/>
      <c r="AD833" s="257"/>
      <c r="AE833" s="257"/>
      <c r="AF833" s="270"/>
      <c r="AG833" s="257"/>
      <c r="AH833" s="257"/>
      <c r="AI833" s="270"/>
    </row>
    <row r="834" spans="2:35">
      <c r="B834" s="288">
        <v>20250514</v>
      </c>
      <c r="C834" s="261" t="s">
        <v>62</v>
      </c>
      <c r="D834" s="269">
        <v>1730</v>
      </c>
      <c r="E834" s="261">
        <v>8142</v>
      </c>
      <c r="F834" s="261"/>
      <c r="G834" s="269"/>
      <c r="H834" s="261">
        <v>7568</v>
      </c>
      <c r="I834" s="261"/>
      <c r="J834" s="269"/>
      <c r="K834" s="261">
        <v>-1893</v>
      </c>
      <c r="L834" s="261">
        <v>-1893</v>
      </c>
      <c r="M834" s="269">
        <v>-1319</v>
      </c>
      <c r="N834" s="261" t="s">
        <v>40</v>
      </c>
      <c r="O834" s="269" t="s">
        <v>45</v>
      </c>
      <c r="P834" s="197" t="str">
        <f t="shared" si="36"/>
        <v>NA</v>
      </c>
      <c r="Q834" s="257" t="str">
        <f t="shared" si="37"/>
        <v>NA</v>
      </c>
      <c r="R834" s="272">
        <f t="shared" si="38"/>
        <v>0</v>
      </c>
      <c r="S834" s="264"/>
      <c r="T834" s="260"/>
      <c r="U834" s="280"/>
      <c r="V834" s="257"/>
      <c r="W834" s="270"/>
      <c r="X834" s="257" t="s">
        <v>6</v>
      </c>
      <c r="Y834" s="205">
        <v>7318</v>
      </c>
      <c r="Z834" s="281" t="s">
        <v>54</v>
      </c>
      <c r="AA834" s="257"/>
      <c r="AB834" s="257"/>
      <c r="AC834" s="270"/>
      <c r="AD834" s="257"/>
      <c r="AE834" s="257"/>
      <c r="AF834" s="270"/>
      <c r="AG834" s="257"/>
      <c r="AH834" s="257"/>
      <c r="AI834" s="270"/>
    </row>
    <row r="835" spans="2:35">
      <c r="B835" s="288">
        <v>20250514</v>
      </c>
      <c r="C835" s="261" t="s">
        <v>62</v>
      </c>
      <c r="D835" s="269">
        <v>2230</v>
      </c>
      <c r="E835" s="261"/>
      <c r="F835" s="261">
        <v>6282</v>
      </c>
      <c r="G835" s="269">
        <v>477</v>
      </c>
      <c r="H835" s="261"/>
      <c r="I835" s="261">
        <v>6282</v>
      </c>
      <c r="J835" s="269">
        <v>477</v>
      </c>
      <c r="K835" s="261">
        <v>1972</v>
      </c>
      <c r="L835" s="261">
        <v>423</v>
      </c>
      <c r="M835" s="269">
        <v>0</v>
      </c>
      <c r="N835" s="261" t="s">
        <v>44</v>
      </c>
      <c r="O835" s="269" t="s">
        <v>44</v>
      </c>
      <c r="P835" s="197">
        <f t="shared" si="36"/>
        <v>1753</v>
      </c>
      <c r="Q835" s="257" t="str">
        <f t="shared" si="37"/>
        <v>NA</v>
      </c>
      <c r="R835" s="272">
        <f t="shared" si="38"/>
        <v>-5328</v>
      </c>
      <c r="S835" s="264"/>
      <c r="T835" s="260"/>
      <c r="U835" s="280"/>
      <c r="V835" s="257"/>
      <c r="W835" s="270"/>
      <c r="X835" s="257"/>
      <c r="Y835" s="257"/>
      <c r="Z835" s="270"/>
      <c r="AA835" s="257" t="s">
        <v>7</v>
      </c>
      <c r="AB835" s="257">
        <v>2810</v>
      </c>
      <c r="AC835" s="270" t="s">
        <v>49</v>
      </c>
      <c r="AD835" s="257"/>
      <c r="AE835" s="257"/>
      <c r="AF835" s="270"/>
      <c r="AG835" s="257"/>
      <c r="AH835" s="257"/>
      <c r="AI835" s="270"/>
    </row>
    <row r="836" spans="2:35">
      <c r="B836" s="288">
        <v>20250514</v>
      </c>
      <c r="C836" s="261" t="s">
        <v>62</v>
      </c>
      <c r="D836" s="269">
        <v>2330</v>
      </c>
      <c r="E836" s="261"/>
      <c r="F836" s="261">
        <v>5438</v>
      </c>
      <c r="G836" s="269">
        <v>479</v>
      </c>
      <c r="H836" s="261"/>
      <c r="I836" s="261">
        <v>5436</v>
      </c>
      <c r="J836" s="269">
        <v>479</v>
      </c>
      <c r="K836" s="261">
        <v>2538</v>
      </c>
      <c r="L836" s="261">
        <v>140</v>
      </c>
      <c r="M836" s="269">
        <v>0</v>
      </c>
      <c r="N836" s="261" t="s">
        <v>44</v>
      </c>
      <c r="O836" s="269" t="s">
        <v>44</v>
      </c>
      <c r="P836" s="197">
        <f t="shared" si="36"/>
        <v>1851</v>
      </c>
      <c r="Q836" s="257" t="str">
        <f t="shared" si="37"/>
        <v>NA</v>
      </c>
      <c r="R836" s="272">
        <f t="shared" si="38"/>
        <v>-4478</v>
      </c>
      <c r="S836" s="264"/>
      <c r="T836" s="260"/>
      <c r="U836" s="280"/>
      <c r="V836" s="257"/>
      <c r="W836" s="270"/>
      <c r="X836" s="257"/>
      <c r="Y836" s="257"/>
      <c r="Z836" s="270"/>
      <c r="AA836" s="257" t="s">
        <v>7</v>
      </c>
      <c r="AB836" s="257">
        <v>2810</v>
      </c>
      <c r="AC836" s="270" t="s">
        <v>49</v>
      </c>
      <c r="AD836" s="257"/>
      <c r="AE836" s="257"/>
      <c r="AF836" s="270"/>
      <c r="AG836" s="257"/>
      <c r="AH836" s="257"/>
      <c r="AI836" s="270"/>
    </row>
    <row r="837" spans="2:35">
      <c r="B837" s="288">
        <v>20250515</v>
      </c>
      <c r="C837" s="261" t="s">
        <v>62</v>
      </c>
      <c r="D837" s="269">
        <v>30</v>
      </c>
      <c r="E837" s="261"/>
      <c r="F837" s="261">
        <v>6247</v>
      </c>
      <c r="G837" s="269">
        <v>588</v>
      </c>
      <c r="H837" s="261"/>
      <c r="I837" s="261">
        <v>6007</v>
      </c>
      <c r="J837" s="269">
        <v>588</v>
      </c>
      <c r="K837" s="261">
        <v>900</v>
      </c>
      <c r="L837" s="261">
        <v>454</v>
      </c>
      <c r="M837" s="269">
        <v>0</v>
      </c>
      <c r="N837" s="261" t="s">
        <v>44</v>
      </c>
      <c r="O837" s="269" t="s">
        <v>41</v>
      </c>
      <c r="P837" s="197">
        <f t="shared" si="36"/>
        <v>-558</v>
      </c>
      <c r="Q837" s="257" t="str">
        <f t="shared" si="37"/>
        <v>NA</v>
      </c>
      <c r="R837" s="272">
        <f t="shared" si="38"/>
        <v>-4831</v>
      </c>
      <c r="S837" s="264"/>
      <c r="T837" s="260"/>
      <c r="U837" s="280"/>
      <c r="V837" s="257"/>
      <c r="W837" s="270"/>
      <c r="X837" s="257"/>
      <c r="Y837" s="257"/>
      <c r="Z837" s="270"/>
      <c r="AA837" s="257" t="s">
        <v>7</v>
      </c>
      <c r="AB837" s="257">
        <v>2810</v>
      </c>
      <c r="AC837" s="270" t="s">
        <v>49</v>
      </c>
      <c r="AD837" s="257"/>
      <c r="AE837" s="257"/>
      <c r="AF837" s="270"/>
      <c r="AG837" s="257"/>
      <c r="AH837" s="257"/>
      <c r="AI837" s="270"/>
    </row>
    <row r="838" spans="2:35">
      <c r="B838" s="288">
        <v>20250515</v>
      </c>
      <c r="C838" s="261" t="s">
        <v>62</v>
      </c>
      <c r="D838" s="269">
        <v>130</v>
      </c>
      <c r="E838" s="261"/>
      <c r="F838" s="261">
        <v>6247</v>
      </c>
      <c r="G838" s="269">
        <v>588</v>
      </c>
      <c r="H838" s="261"/>
      <c r="I838" s="261">
        <v>6007</v>
      </c>
      <c r="J838" s="269">
        <v>588</v>
      </c>
      <c r="K838" s="261">
        <v>900</v>
      </c>
      <c r="L838" s="261">
        <v>454</v>
      </c>
      <c r="M838" s="269">
        <v>0</v>
      </c>
      <c r="N838" s="261" t="s">
        <v>44</v>
      </c>
      <c r="O838" s="269" t="s">
        <v>41</v>
      </c>
      <c r="P838" s="197">
        <f t="shared" si="36"/>
        <v>-458</v>
      </c>
      <c r="Q838" s="257" t="str">
        <f t="shared" si="37"/>
        <v>NA</v>
      </c>
      <c r="R838" s="272">
        <f t="shared" si="38"/>
        <v>-4831</v>
      </c>
      <c r="S838" s="264"/>
      <c r="T838" s="260"/>
      <c r="U838" s="280"/>
      <c r="V838" s="257"/>
      <c r="W838" s="270"/>
      <c r="X838" s="257"/>
      <c r="Y838" s="257"/>
      <c r="Z838" s="270"/>
      <c r="AA838" s="257" t="s">
        <v>7</v>
      </c>
      <c r="AB838" s="257">
        <v>2598</v>
      </c>
      <c r="AC838" s="270" t="s">
        <v>49</v>
      </c>
      <c r="AD838" s="257"/>
      <c r="AE838" s="257"/>
      <c r="AF838" s="270"/>
      <c r="AG838" s="257"/>
      <c r="AH838" s="257"/>
      <c r="AI838" s="270"/>
    </row>
    <row r="839" spans="2:35">
      <c r="B839" s="288">
        <v>20250515</v>
      </c>
      <c r="C839" s="261" t="s">
        <v>62</v>
      </c>
      <c r="D839" s="269">
        <v>230</v>
      </c>
      <c r="E839" s="261"/>
      <c r="F839" s="261">
        <v>6247</v>
      </c>
      <c r="G839" s="269">
        <v>588</v>
      </c>
      <c r="H839" s="261"/>
      <c r="I839" s="261">
        <v>6007</v>
      </c>
      <c r="J839" s="269">
        <v>588</v>
      </c>
      <c r="K839" s="261">
        <v>900</v>
      </c>
      <c r="L839" s="261">
        <v>454</v>
      </c>
      <c r="M839" s="269">
        <v>0</v>
      </c>
      <c r="N839" s="261" t="s">
        <v>44</v>
      </c>
      <c r="O839" s="269" t="s">
        <v>41</v>
      </c>
      <c r="P839" s="197">
        <f t="shared" si="36"/>
        <v>-358</v>
      </c>
      <c r="Q839" s="257" t="str">
        <f t="shared" si="37"/>
        <v>NA</v>
      </c>
      <c r="R839" s="272">
        <f t="shared" si="38"/>
        <v>-4831</v>
      </c>
      <c r="S839" s="264"/>
      <c r="T839" s="260"/>
      <c r="U839" s="280"/>
      <c r="V839" s="257"/>
      <c r="W839" s="270"/>
      <c r="X839" s="257"/>
      <c r="Y839" s="257"/>
      <c r="Z839" s="270"/>
      <c r="AA839" s="257" t="s">
        <v>7</v>
      </c>
      <c r="AB839" s="257">
        <v>2598</v>
      </c>
      <c r="AC839" s="270" t="s">
        <v>49</v>
      </c>
      <c r="AD839" s="257"/>
      <c r="AE839" s="257"/>
      <c r="AF839" s="270"/>
      <c r="AG839" s="257"/>
      <c r="AH839" s="257"/>
      <c r="AI839" s="270"/>
    </row>
    <row r="840" spans="2:35">
      <c r="B840" s="288">
        <v>20250515</v>
      </c>
      <c r="C840" s="261" t="s">
        <v>62</v>
      </c>
      <c r="D840" s="269">
        <v>330</v>
      </c>
      <c r="E840" s="261"/>
      <c r="F840" s="261">
        <v>5507</v>
      </c>
      <c r="G840" s="269">
        <v>503</v>
      </c>
      <c r="H840" s="261"/>
      <c r="I840" s="261">
        <v>5446</v>
      </c>
      <c r="J840" s="269">
        <v>503</v>
      </c>
      <c r="K840" s="261">
        <v>2334</v>
      </c>
      <c r="L840" s="261">
        <v>116</v>
      </c>
      <c r="M840" s="269">
        <v>0</v>
      </c>
      <c r="N840" s="261" t="s">
        <v>44</v>
      </c>
      <c r="O840" s="269" t="s">
        <v>41</v>
      </c>
      <c r="P840" s="197">
        <f t="shared" si="36"/>
        <v>-173</v>
      </c>
      <c r="Q840" s="257" t="str">
        <f t="shared" si="37"/>
        <v>NA</v>
      </c>
      <c r="R840" s="272">
        <f t="shared" si="38"/>
        <v>-4440</v>
      </c>
      <c r="S840" s="264"/>
      <c r="T840" s="260"/>
      <c r="U840" s="280"/>
      <c r="V840" s="257"/>
      <c r="W840" s="270"/>
      <c r="X840" s="257"/>
      <c r="Y840" s="257"/>
      <c r="Z840" s="270"/>
      <c r="AA840" s="257" t="s">
        <v>7</v>
      </c>
      <c r="AB840" s="257">
        <v>2598</v>
      </c>
      <c r="AC840" s="270" t="s">
        <v>49</v>
      </c>
      <c r="AD840" s="257"/>
      <c r="AE840" s="257"/>
      <c r="AF840" s="270"/>
      <c r="AG840" s="257"/>
      <c r="AH840" s="257"/>
      <c r="AI840" s="270"/>
    </row>
    <row r="841" spans="2:35">
      <c r="B841" s="288">
        <v>20250515</v>
      </c>
      <c r="C841" s="261" t="s">
        <v>62</v>
      </c>
      <c r="D841" s="269">
        <v>430</v>
      </c>
      <c r="E841" s="261"/>
      <c r="F841" s="261">
        <v>5507</v>
      </c>
      <c r="G841" s="269">
        <v>503</v>
      </c>
      <c r="H841" s="261"/>
      <c r="I841" s="261">
        <v>5446</v>
      </c>
      <c r="J841" s="269">
        <v>503</v>
      </c>
      <c r="K841" s="261">
        <v>2334</v>
      </c>
      <c r="L841" s="261">
        <v>116</v>
      </c>
      <c r="M841" s="269">
        <v>0</v>
      </c>
      <c r="N841" s="261" t="s">
        <v>44</v>
      </c>
      <c r="O841" s="269" t="s">
        <v>41</v>
      </c>
      <c r="P841" s="197">
        <f t="shared" ref="P841:P904" si="39">IF(AND(ISNUMBER(D841),ISNUMBER(G841),ISBLANK(E841)),D841-G841,"NA")</f>
        <v>-73</v>
      </c>
      <c r="Q841" s="257" t="str">
        <f t="shared" ref="Q841:Q904" si="40">IF(AND(ISNUMBER(O841),ISNUMBER(P841),ISBLANK(B841)),P841+O841,"NA")</f>
        <v>NA</v>
      </c>
      <c r="R841" s="272">
        <f t="shared" ref="R841:R904" si="41">IF(J841&lt;0,0,IF(J841=H841,J841,J841-(I841-J841)))</f>
        <v>-4440</v>
      </c>
      <c r="S841" s="264"/>
      <c r="T841" s="260"/>
      <c r="U841" s="280"/>
      <c r="V841" s="257"/>
      <c r="W841" s="270"/>
      <c r="X841" s="257"/>
      <c r="Y841" s="257"/>
      <c r="Z841" s="270"/>
      <c r="AA841" s="257" t="s">
        <v>7</v>
      </c>
      <c r="AB841" s="257">
        <v>2598</v>
      </c>
      <c r="AC841" s="270" t="s">
        <v>49</v>
      </c>
      <c r="AD841" s="257"/>
      <c r="AE841" s="257"/>
      <c r="AF841" s="270"/>
      <c r="AG841" s="257"/>
      <c r="AH841" s="257"/>
      <c r="AI841" s="270"/>
    </row>
    <row r="842" spans="2:35">
      <c r="B842" s="288">
        <v>20250515</v>
      </c>
      <c r="C842" s="261" t="s">
        <v>62</v>
      </c>
      <c r="D842" s="269">
        <v>930</v>
      </c>
      <c r="E842" s="261">
        <v>6454</v>
      </c>
      <c r="F842" s="261"/>
      <c r="G842" s="269"/>
      <c r="H842" s="261">
        <v>6442</v>
      </c>
      <c r="I842" s="261"/>
      <c r="J842" s="269"/>
      <c r="K842" s="261">
        <v>4420</v>
      </c>
      <c r="L842" s="261">
        <v>174</v>
      </c>
      <c r="M842" s="269">
        <v>4258</v>
      </c>
      <c r="N842" s="261" t="s">
        <v>44</v>
      </c>
      <c r="O842" s="269" t="s">
        <v>45</v>
      </c>
      <c r="P842" s="197" t="str">
        <f t="shared" si="39"/>
        <v>NA</v>
      </c>
      <c r="Q842" s="257" t="str">
        <f t="shared" si="40"/>
        <v>NA</v>
      </c>
      <c r="R842" s="272">
        <f t="shared" si="41"/>
        <v>0</v>
      </c>
      <c r="S842" s="264"/>
      <c r="T842" s="260"/>
      <c r="U842" s="280"/>
      <c r="V842" s="257"/>
      <c r="W842" s="270"/>
      <c r="X842" s="257" t="s">
        <v>6</v>
      </c>
      <c r="Y842" s="205">
        <v>6192</v>
      </c>
      <c r="Z842" s="281" t="s">
        <v>48</v>
      </c>
      <c r="AA842" s="257"/>
      <c r="AB842" s="257"/>
      <c r="AC842" s="270"/>
      <c r="AD842" s="257"/>
      <c r="AE842" s="257"/>
      <c r="AF842" s="270"/>
      <c r="AG842" s="257"/>
      <c r="AH842" s="257"/>
      <c r="AI842" s="270"/>
    </row>
    <row r="843" spans="2:35">
      <c r="B843" s="288">
        <v>20250515</v>
      </c>
      <c r="C843" s="261" t="s">
        <v>62</v>
      </c>
      <c r="D843" s="269">
        <v>1030</v>
      </c>
      <c r="E843" s="261">
        <v>6437</v>
      </c>
      <c r="F843" s="261"/>
      <c r="G843" s="269"/>
      <c r="H843" s="261">
        <v>6427</v>
      </c>
      <c r="I843" s="261"/>
      <c r="J843" s="269"/>
      <c r="K843" s="261">
        <v>4420</v>
      </c>
      <c r="L843" s="261">
        <v>157</v>
      </c>
      <c r="M843" s="269">
        <v>4273</v>
      </c>
      <c r="N843" s="261" t="s">
        <v>44</v>
      </c>
      <c r="O843" s="269" t="s">
        <v>45</v>
      </c>
      <c r="P843" s="197" t="str">
        <f t="shared" si="39"/>
        <v>NA</v>
      </c>
      <c r="Q843" s="257" t="str">
        <f t="shared" si="40"/>
        <v>NA</v>
      </c>
      <c r="R843" s="272">
        <f t="shared" si="41"/>
        <v>0</v>
      </c>
      <c r="S843" s="264"/>
      <c r="T843" s="260"/>
      <c r="U843" s="280"/>
      <c r="V843" s="257"/>
      <c r="W843" s="270"/>
      <c r="X843" s="257" t="s">
        <v>6</v>
      </c>
      <c r="Y843" s="205">
        <v>6177</v>
      </c>
      <c r="Z843" s="281" t="s">
        <v>48</v>
      </c>
      <c r="AA843" s="257"/>
      <c r="AB843" s="257"/>
      <c r="AC843" s="270"/>
      <c r="AD843" s="257"/>
      <c r="AE843" s="257"/>
      <c r="AF843" s="270"/>
      <c r="AG843" s="257"/>
      <c r="AH843" s="257"/>
      <c r="AI843" s="270"/>
    </row>
    <row r="844" spans="2:35">
      <c r="B844" s="288">
        <v>20250515</v>
      </c>
      <c r="C844" s="261" t="s">
        <v>62</v>
      </c>
      <c r="D844" s="269">
        <v>1130</v>
      </c>
      <c r="E844" s="261">
        <v>6437</v>
      </c>
      <c r="F844" s="261"/>
      <c r="G844" s="269"/>
      <c r="H844" s="261">
        <v>6427</v>
      </c>
      <c r="I844" s="261"/>
      <c r="J844" s="269"/>
      <c r="K844" s="261">
        <v>4420</v>
      </c>
      <c r="L844" s="261">
        <v>157</v>
      </c>
      <c r="M844" s="269">
        <v>4273</v>
      </c>
      <c r="N844" s="261" t="s">
        <v>44</v>
      </c>
      <c r="O844" s="269" t="s">
        <v>45</v>
      </c>
      <c r="P844" s="197" t="str">
        <f t="shared" si="39"/>
        <v>NA</v>
      </c>
      <c r="Q844" s="257" t="str">
        <f t="shared" si="40"/>
        <v>NA</v>
      </c>
      <c r="R844" s="272">
        <f t="shared" si="41"/>
        <v>0</v>
      </c>
      <c r="S844" s="264"/>
      <c r="T844" s="260"/>
      <c r="U844" s="280"/>
      <c r="V844" s="257"/>
      <c r="W844" s="270"/>
      <c r="X844" s="257" t="s">
        <v>6</v>
      </c>
      <c r="Y844" s="205">
        <v>6177</v>
      </c>
      <c r="Z844" s="281" t="s">
        <v>48</v>
      </c>
      <c r="AA844" s="257"/>
      <c r="AB844" s="257"/>
      <c r="AC844" s="270"/>
      <c r="AD844" s="257"/>
      <c r="AE844" s="257"/>
      <c r="AF844" s="270"/>
      <c r="AG844" s="257"/>
      <c r="AH844" s="257"/>
      <c r="AI844" s="270"/>
    </row>
    <row r="845" spans="2:35">
      <c r="B845" s="288">
        <v>20250515</v>
      </c>
      <c r="C845" s="261" t="s">
        <v>62</v>
      </c>
      <c r="D845" s="269">
        <v>1830</v>
      </c>
      <c r="E845" s="261">
        <v>6444</v>
      </c>
      <c r="F845" s="261"/>
      <c r="G845" s="269"/>
      <c r="H845" s="261">
        <v>6435</v>
      </c>
      <c r="I845" s="261"/>
      <c r="J845" s="269"/>
      <c r="K845" s="261">
        <v>3623</v>
      </c>
      <c r="L845" s="261">
        <v>164</v>
      </c>
      <c r="M845" s="269">
        <v>3468</v>
      </c>
      <c r="N845" s="261" t="s">
        <v>44</v>
      </c>
      <c r="O845" s="269" t="s">
        <v>45</v>
      </c>
      <c r="P845" s="197" t="str">
        <f t="shared" si="39"/>
        <v>NA</v>
      </c>
      <c r="Q845" s="257" t="str">
        <f t="shared" si="40"/>
        <v>NA</v>
      </c>
      <c r="R845" s="272">
        <f t="shared" si="41"/>
        <v>0</v>
      </c>
      <c r="S845" s="264"/>
      <c r="T845" s="260"/>
      <c r="U845" s="280"/>
      <c r="V845" s="257"/>
      <c r="W845" s="270"/>
      <c r="X845" s="257" t="s">
        <v>6</v>
      </c>
      <c r="Y845" s="205">
        <v>6185</v>
      </c>
      <c r="Z845" s="281" t="s">
        <v>48</v>
      </c>
      <c r="AA845" s="257"/>
      <c r="AB845" s="257"/>
      <c r="AC845" s="270"/>
      <c r="AD845" s="257"/>
      <c r="AE845" s="257"/>
      <c r="AF845" s="270"/>
      <c r="AG845" s="257"/>
      <c r="AH845" s="257"/>
      <c r="AI845" s="270"/>
    </row>
    <row r="846" spans="2:35">
      <c r="B846" s="288">
        <v>20250515</v>
      </c>
      <c r="C846" s="261" t="s">
        <v>62</v>
      </c>
      <c r="D846" s="269">
        <v>1930</v>
      </c>
      <c r="E846" s="261">
        <v>6444</v>
      </c>
      <c r="F846" s="261"/>
      <c r="G846" s="269"/>
      <c r="H846" s="261">
        <v>6435</v>
      </c>
      <c r="I846" s="261"/>
      <c r="J846" s="269"/>
      <c r="K846" s="261">
        <v>3623</v>
      </c>
      <c r="L846" s="261">
        <v>164</v>
      </c>
      <c r="M846" s="269">
        <v>3468</v>
      </c>
      <c r="N846" s="261" t="s">
        <v>44</v>
      </c>
      <c r="O846" s="269" t="s">
        <v>45</v>
      </c>
      <c r="P846" s="197" t="str">
        <f t="shared" si="39"/>
        <v>NA</v>
      </c>
      <c r="Q846" s="257" t="str">
        <f t="shared" si="40"/>
        <v>NA</v>
      </c>
      <c r="R846" s="272">
        <f t="shared" si="41"/>
        <v>0</v>
      </c>
      <c r="S846" s="264"/>
      <c r="T846" s="260"/>
      <c r="U846" s="280"/>
      <c r="V846" s="257"/>
      <c r="W846" s="270"/>
      <c r="X846" s="257" t="s">
        <v>6</v>
      </c>
      <c r="Y846" s="205">
        <v>6185</v>
      </c>
      <c r="Z846" s="281" t="s">
        <v>48</v>
      </c>
      <c r="AA846" s="257"/>
      <c r="AB846" s="257"/>
      <c r="AC846" s="270"/>
      <c r="AD846" s="257"/>
      <c r="AE846" s="257"/>
      <c r="AF846" s="270"/>
      <c r="AG846" s="257"/>
      <c r="AH846" s="257"/>
      <c r="AI846" s="270"/>
    </row>
    <row r="847" spans="2:35">
      <c r="B847" s="288">
        <v>20250515</v>
      </c>
      <c r="C847" s="261" t="s">
        <v>62</v>
      </c>
      <c r="D847" s="269">
        <v>2030</v>
      </c>
      <c r="E847" s="261">
        <v>6444</v>
      </c>
      <c r="F847" s="261"/>
      <c r="G847" s="269"/>
      <c r="H847" s="261">
        <v>6435</v>
      </c>
      <c r="I847" s="261"/>
      <c r="J847" s="269"/>
      <c r="K847" s="261">
        <v>3623</v>
      </c>
      <c r="L847" s="261">
        <v>164</v>
      </c>
      <c r="M847" s="269">
        <v>3468</v>
      </c>
      <c r="N847" s="261" t="s">
        <v>44</v>
      </c>
      <c r="O847" s="269" t="s">
        <v>45</v>
      </c>
      <c r="P847" s="197" t="str">
        <f t="shared" si="39"/>
        <v>NA</v>
      </c>
      <c r="Q847" s="257" t="str">
        <f t="shared" si="40"/>
        <v>NA</v>
      </c>
      <c r="R847" s="272">
        <f t="shared" si="41"/>
        <v>0</v>
      </c>
      <c r="S847" s="264"/>
      <c r="T847" s="260"/>
      <c r="U847" s="280"/>
      <c r="V847" s="257"/>
      <c r="W847" s="270"/>
      <c r="X847" s="257" t="s">
        <v>6</v>
      </c>
      <c r="Y847" s="205">
        <v>6185</v>
      </c>
      <c r="Z847" s="281" t="s">
        <v>48</v>
      </c>
      <c r="AA847" s="257"/>
      <c r="AB847" s="257"/>
      <c r="AC847" s="270"/>
      <c r="AD847" s="257"/>
      <c r="AE847" s="257"/>
      <c r="AF847" s="270"/>
      <c r="AG847" s="257"/>
      <c r="AH847" s="257"/>
      <c r="AI847" s="270"/>
    </row>
    <row r="848" spans="2:35">
      <c r="B848" s="288">
        <v>20250516</v>
      </c>
      <c r="C848" s="261" t="s">
        <v>62</v>
      </c>
      <c r="D848" s="269">
        <v>130</v>
      </c>
      <c r="E848" s="261">
        <v>6931</v>
      </c>
      <c r="F848" s="261"/>
      <c r="G848" s="269"/>
      <c r="H848" s="261">
        <v>6921</v>
      </c>
      <c r="I848" s="261"/>
      <c r="J848" s="269"/>
      <c r="K848" s="261">
        <v>2091</v>
      </c>
      <c r="L848" s="261">
        <v>145</v>
      </c>
      <c r="M848" s="269">
        <v>1956</v>
      </c>
      <c r="N848" s="261" t="s">
        <v>44</v>
      </c>
      <c r="O848" s="269" t="s">
        <v>45</v>
      </c>
      <c r="P848" s="197" t="str">
        <f t="shared" si="39"/>
        <v>NA</v>
      </c>
      <c r="Q848" s="257" t="str">
        <f t="shared" si="40"/>
        <v>NA</v>
      </c>
      <c r="R848" s="272">
        <f t="shared" si="41"/>
        <v>0</v>
      </c>
      <c r="S848" s="264"/>
      <c r="T848" s="260"/>
      <c r="U848" s="280"/>
      <c r="V848" s="257"/>
      <c r="W848" s="270"/>
      <c r="X848" s="257"/>
      <c r="Y848" s="257"/>
      <c r="Z848" s="270"/>
      <c r="AA848" s="257" t="s">
        <v>7</v>
      </c>
      <c r="AB848" s="257">
        <v>2598</v>
      </c>
      <c r="AC848" s="270" t="s">
        <v>49</v>
      </c>
      <c r="AD848" s="257"/>
      <c r="AE848" s="257"/>
      <c r="AF848" s="270"/>
      <c r="AG848" s="257"/>
      <c r="AH848" s="257"/>
      <c r="AI848" s="270"/>
    </row>
    <row r="849" spans="2:35">
      <c r="B849" s="288">
        <v>20250516</v>
      </c>
      <c r="C849" s="261" t="s">
        <v>62</v>
      </c>
      <c r="D849" s="269">
        <v>230</v>
      </c>
      <c r="E849" s="261">
        <v>6931</v>
      </c>
      <c r="F849" s="261"/>
      <c r="G849" s="269"/>
      <c r="H849" s="261">
        <v>6921</v>
      </c>
      <c r="I849" s="261"/>
      <c r="J849" s="269"/>
      <c r="K849" s="261">
        <v>2091</v>
      </c>
      <c r="L849" s="261">
        <v>145</v>
      </c>
      <c r="M849" s="269">
        <v>1956</v>
      </c>
      <c r="N849" s="261" t="s">
        <v>44</v>
      </c>
      <c r="O849" s="269" t="s">
        <v>45</v>
      </c>
      <c r="P849" s="197" t="str">
        <f t="shared" si="39"/>
        <v>NA</v>
      </c>
      <c r="Q849" s="257" t="str">
        <f t="shared" si="40"/>
        <v>NA</v>
      </c>
      <c r="R849" s="272">
        <f t="shared" si="41"/>
        <v>0</v>
      </c>
      <c r="S849" s="264"/>
      <c r="T849" s="260"/>
      <c r="U849" s="280"/>
      <c r="V849" s="257"/>
      <c r="W849" s="270"/>
      <c r="X849" s="257"/>
      <c r="Y849" s="257"/>
      <c r="Z849" s="270"/>
      <c r="AA849" s="257" t="s">
        <v>7</v>
      </c>
      <c r="AB849" s="257">
        <v>2598</v>
      </c>
      <c r="AC849" s="270" t="s">
        <v>49</v>
      </c>
      <c r="AD849" s="257"/>
      <c r="AE849" s="257"/>
      <c r="AF849" s="270"/>
      <c r="AG849" s="257"/>
      <c r="AH849" s="257"/>
      <c r="AI849" s="270"/>
    </row>
    <row r="850" spans="2:35">
      <c r="B850" s="288">
        <v>20250516</v>
      </c>
      <c r="C850" s="261" t="s">
        <v>62</v>
      </c>
      <c r="D850" s="269">
        <v>330</v>
      </c>
      <c r="E850" s="261"/>
      <c r="F850" s="261">
        <v>5535</v>
      </c>
      <c r="G850" s="269">
        <v>482</v>
      </c>
      <c r="H850" s="261"/>
      <c r="I850" s="261">
        <v>5459</v>
      </c>
      <c r="J850" s="269">
        <v>482</v>
      </c>
      <c r="K850" s="261">
        <v>2132</v>
      </c>
      <c r="L850" s="261">
        <v>144</v>
      </c>
      <c r="M850" s="269">
        <v>0</v>
      </c>
      <c r="N850" s="261" t="s">
        <v>44</v>
      </c>
      <c r="O850" s="269" t="s">
        <v>41</v>
      </c>
      <c r="P850" s="197">
        <f t="shared" si="39"/>
        <v>-152</v>
      </c>
      <c r="Q850" s="257" t="str">
        <f t="shared" si="40"/>
        <v>NA</v>
      </c>
      <c r="R850" s="272">
        <f t="shared" si="41"/>
        <v>-4495</v>
      </c>
      <c r="S850" s="264"/>
      <c r="T850" s="260"/>
      <c r="U850" s="280"/>
      <c r="V850" s="257"/>
      <c r="W850" s="270"/>
      <c r="X850" s="257"/>
      <c r="Y850" s="257"/>
      <c r="Z850" s="270"/>
      <c r="AA850" s="257" t="s">
        <v>7</v>
      </c>
      <c r="AB850" s="257">
        <v>2598</v>
      </c>
      <c r="AC850" s="270" t="s">
        <v>49</v>
      </c>
      <c r="AD850" s="257"/>
      <c r="AE850" s="257"/>
      <c r="AF850" s="270"/>
      <c r="AG850" s="257"/>
      <c r="AH850" s="257"/>
      <c r="AI850" s="270"/>
    </row>
    <row r="851" spans="2:35">
      <c r="B851" s="288">
        <v>20250516</v>
      </c>
      <c r="C851" s="261" t="s">
        <v>62</v>
      </c>
      <c r="D851" s="269">
        <v>430</v>
      </c>
      <c r="E851" s="261"/>
      <c r="F851" s="261">
        <v>5535</v>
      </c>
      <c r="G851" s="269">
        <v>482</v>
      </c>
      <c r="H851" s="261"/>
      <c r="I851" s="261">
        <v>5459</v>
      </c>
      <c r="J851" s="269">
        <v>482</v>
      </c>
      <c r="K851" s="261">
        <v>2132</v>
      </c>
      <c r="L851" s="261">
        <v>144</v>
      </c>
      <c r="M851" s="269">
        <v>0</v>
      </c>
      <c r="N851" s="261" t="s">
        <v>44</v>
      </c>
      <c r="O851" s="269" t="s">
        <v>41</v>
      </c>
      <c r="P851" s="197">
        <f t="shared" si="39"/>
        <v>-52</v>
      </c>
      <c r="Q851" s="257" t="str">
        <f t="shared" si="40"/>
        <v>NA</v>
      </c>
      <c r="R851" s="272">
        <f t="shared" si="41"/>
        <v>-4495</v>
      </c>
      <c r="S851" s="264"/>
      <c r="T851" s="260"/>
      <c r="U851" s="280"/>
      <c r="V851" s="257"/>
      <c r="W851" s="270"/>
      <c r="X851" s="257"/>
      <c r="Y851" s="257"/>
      <c r="Z851" s="270"/>
      <c r="AA851" s="257" t="s">
        <v>7</v>
      </c>
      <c r="AB851" s="257">
        <v>2598</v>
      </c>
      <c r="AC851" s="270" t="s">
        <v>49</v>
      </c>
      <c r="AD851" s="257"/>
      <c r="AE851" s="257"/>
      <c r="AF851" s="270"/>
      <c r="AG851" s="257"/>
      <c r="AH851" s="257"/>
      <c r="AI851" s="270"/>
    </row>
    <row r="852" spans="2:35">
      <c r="B852" s="288">
        <v>20250516</v>
      </c>
      <c r="C852" s="261" t="s">
        <v>62</v>
      </c>
      <c r="D852" s="269">
        <v>2130</v>
      </c>
      <c r="E852" s="261"/>
      <c r="F852" s="261">
        <v>8025</v>
      </c>
      <c r="G852" s="269">
        <v>655</v>
      </c>
      <c r="H852" s="261"/>
      <c r="I852" s="261">
        <v>7948</v>
      </c>
      <c r="J852" s="269">
        <v>655</v>
      </c>
      <c r="K852" s="261">
        <v>-2086</v>
      </c>
      <c r="L852" s="261">
        <v>-2086</v>
      </c>
      <c r="M852" s="269">
        <v>0</v>
      </c>
      <c r="N852" s="261" t="s">
        <v>40</v>
      </c>
      <c r="O852" s="269" t="s">
        <v>52</v>
      </c>
      <c r="P852" s="197">
        <f t="shared" si="39"/>
        <v>1475</v>
      </c>
      <c r="Q852" s="257" t="str">
        <f t="shared" si="40"/>
        <v>NA</v>
      </c>
      <c r="R852" s="272">
        <f t="shared" si="41"/>
        <v>-6638</v>
      </c>
      <c r="S852" s="204" t="s">
        <v>87</v>
      </c>
      <c r="T852" s="204" t="s">
        <v>52</v>
      </c>
      <c r="U852" s="280"/>
      <c r="V852" s="257"/>
      <c r="W852" s="270"/>
      <c r="X852" s="257"/>
      <c r="Y852" s="257"/>
      <c r="Z852" s="270"/>
      <c r="AA852" s="257"/>
      <c r="AB852" s="257"/>
      <c r="AC852" s="270"/>
      <c r="AD852" s="257"/>
      <c r="AE852" s="257"/>
      <c r="AF852" s="270"/>
      <c r="AG852" s="257"/>
      <c r="AH852" s="257"/>
      <c r="AI852" s="270"/>
    </row>
    <row r="853" spans="2:35">
      <c r="B853" s="288">
        <v>20250516</v>
      </c>
      <c r="C853" s="261" t="s">
        <v>62</v>
      </c>
      <c r="D853" s="269">
        <v>2230</v>
      </c>
      <c r="E853" s="261"/>
      <c r="F853" s="261">
        <v>8025</v>
      </c>
      <c r="G853" s="269">
        <v>655</v>
      </c>
      <c r="H853" s="261"/>
      <c r="I853" s="261">
        <v>8025</v>
      </c>
      <c r="J853" s="269">
        <v>655</v>
      </c>
      <c r="K853" s="261">
        <v>-2086</v>
      </c>
      <c r="L853" s="261">
        <v>-2086</v>
      </c>
      <c r="M853" s="269">
        <v>0</v>
      </c>
      <c r="N853" s="261" t="s">
        <v>40</v>
      </c>
      <c r="O853" s="269" t="s">
        <v>56</v>
      </c>
      <c r="P853" s="197">
        <f t="shared" si="39"/>
        <v>1575</v>
      </c>
      <c r="Q853" s="257" t="str">
        <f t="shared" si="40"/>
        <v>NA</v>
      </c>
      <c r="R853" s="272">
        <f t="shared" si="41"/>
        <v>-6715</v>
      </c>
      <c r="S853" s="264"/>
      <c r="T853" s="260"/>
      <c r="U853" s="280"/>
      <c r="V853" s="257"/>
      <c r="W853" s="270"/>
      <c r="X853" s="257"/>
      <c r="Y853" s="257"/>
      <c r="Z853" s="270"/>
      <c r="AA853" s="257" t="s">
        <v>7</v>
      </c>
      <c r="AB853" s="257">
        <v>2638</v>
      </c>
      <c r="AC853" s="270" t="s">
        <v>49</v>
      </c>
      <c r="AD853" s="257"/>
      <c r="AE853" s="257"/>
      <c r="AF853" s="270"/>
      <c r="AG853" s="257"/>
      <c r="AH853" s="257"/>
      <c r="AI853" s="270"/>
    </row>
    <row r="854" spans="2:35">
      <c r="B854" s="288">
        <v>20250516</v>
      </c>
      <c r="C854" s="261" t="s">
        <v>62</v>
      </c>
      <c r="D854" s="269">
        <v>2330</v>
      </c>
      <c r="E854" s="261"/>
      <c r="F854" s="261">
        <v>7445</v>
      </c>
      <c r="G854" s="269">
        <v>680</v>
      </c>
      <c r="H854" s="261"/>
      <c r="I854" s="261">
        <v>7445</v>
      </c>
      <c r="J854" s="269">
        <v>680</v>
      </c>
      <c r="K854" s="261">
        <v>-1493</v>
      </c>
      <c r="L854" s="261">
        <v>-1493</v>
      </c>
      <c r="M854" s="269">
        <v>0</v>
      </c>
      <c r="N854" s="261" t="s">
        <v>40</v>
      </c>
      <c r="O854" s="269" t="s">
        <v>56</v>
      </c>
      <c r="P854" s="197">
        <f t="shared" si="39"/>
        <v>1650</v>
      </c>
      <c r="Q854" s="257" t="str">
        <f t="shared" si="40"/>
        <v>NA</v>
      </c>
      <c r="R854" s="272">
        <f t="shared" si="41"/>
        <v>-6085</v>
      </c>
      <c r="S854" s="264"/>
      <c r="T854" s="260"/>
      <c r="U854" s="280"/>
      <c r="V854" s="257"/>
      <c r="W854" s="270"/>
      <c r="X854" s="257"/>
      <c r="Y854" s="257"/>
      <c r="Z854" s="270"/>
      <c r="AA854" s="257" t="s">
        <v>7</v>
      </c>
      <c r="AB854" s="257">
        <v>2638</v>
      </c>
      <c r="AC854" s="270" t="s">
        <v>49</v>
      </c>
      <c r="AD854" s="257"/>
      <c r="AE854" s="257"/>
      <c r="AF854" s="270"/>
      <c r="AG854" s="257"/>
      <c r="AH854" s="257"/>
      <c r="AI854" s="270"/>
    </row>
    <row r="855" spans="2:35">
      <c r="B855" s="288">
        <v>20250517</v>
      </c>
      <c r="C855" s="261" t="s">
        <v>62</v>
      </c>
      <c r="D855" s="269">
        <v>30</v>
      </c>
      <c r="E855" s="261"/>
      <c r="F855" s="261">
        <v>5888</v>
      </c>
      <c r="G855" s="269">
        <v>426</v>
      </c>
      <c r="H855" s="261"/>
      <c r="I855" s="261">
        <v>5786</v>
      </c>
      <c r="J855" s="269">
        <v>426</v>
      </c>
      <c r="K855" s="261">
        <v>1412</v>
      </c>
      <c r="L855" s="261">
        <v>201</v>
      </c>
      <c r="M855" s="269">
        <v>0</v>
      </c>
      <c r="N855" s="261" t="s">
        <v>44</v>
      </c>
      <c r="O855" s="269" t="s">
        <v>41</v>
      </c>
      <c r="P855" s="197">
        <f t="shared" si="39"/>
        <v>-396</v>
      </c>
      <c r="Q855" s="257" t="str">
        <f t="shared" si="40"/>
        <v>NA</v>
      </c>
      <c r="R855" s="272">
        <f t="shared" si="41"/>
        <v>-4934</v>
      </c>
      <c r="S855" s="270"/>
      <c r="T855" s="257"/>
      <c r="U855" s="280"/>
      <c r="V855" s="257"/>
      <c r="W855" s="270"/>
      <c r="X855" s="257"/>
      <c r="Y855" s="257"/>
      <c r="Z855" s="270"/>
      <c r="AA855" s="257" t="s">
        <v>7</v>
      </c>
      <c r="AB855" s="257">
        <v>2638</v>
      </c>
      <c r="AC855" s="270" t="s">
        <v>49</v>
      </c>
      <c r="AD855" s="257"/>
      <c r="AE855" s="257"/>
      <c r="AF855" s="270"/>
      <c r="AG855" s="257"/>
      <c r="AH855" s="257"/>
      <c r="AI855" s="270"/>
    </row>
    <row r="856" spans="2:35">
      <c r="B856" s="288">
        <v>20250517</v>
      </c>
      <c r="C856" s="261" t="s">
        <v>62</v>
      </c>
      <c r="D856" s="269">
        <v>130</v>
      </c>
      <c r="E856" s="261"/>
      <c r="F856" s="261">
        <v>5885</v>
      </c>
      <c r="G856" s="269">
        <v>426</v>
      </c>
      <c r="H856" s="261"/>
      <c r="I856" s="261">
        <v>5785</v>
      </c>
      <c r="J856" s="269">
        <v>426</v>
      </c>
      <c r="K856" s="261">
        <v>1412</v>
      </c>
      <c r="L856" s="261">
        <v>197</v>
      </c>
      <c r="M856" s="269">
        <v>0</v>
      </c>
      <c r="N856" s="261" t="s">
        <v>44</v>
      </c>
      <c r="O856" s="269" t="s">
        <v>41</v>
      </c>
      <c r="P856" s="197">
        <f t="shared" si="39"/>
        <v>-296</v>
      </c>
      <c r="Q856" s="257" t="str">
        <f t="shared" si="40"/>
        <v>NA</v>
      </c>
      <c r="R856" s="272">
        <f t="shared" si="41"/>
        <v>-4933</v>
      </c>
      <c r="S856" s="264"/>
      <c r="T856" s="260"/>
      <c r="U856" s="280"/>
      <c r="V856" s="257"/>
      <c r="W856" s="270"/>
      <c r="X856" s="257"/>
      <c r="Y856" s="257"/>
      <c r="Z856" s="270"/>
      <c r="AA856" s="257" t="s">
        <v>7</v>
      </c>
      <c r="AB856" s="257">
        <v>3498</v>
      </c>
      <c r="AC856" s="270"/>
      <c r="AD856" s="257"/>
      <c r="AE856" s="257"/>
      <c r="AF856" s="270"/>
      <c r="AG856" s="257"/>
      <c r="AH856" s="257"/>
      <c r="AI856" s="270"/>
    </row>
    <row r="857" spans="2:35">
      <c r="B857" s="288">
        <v>20250517</v>
      </c>
      <c r="C857" s="261" t="s">
        <v>62</v>
      </c>
      <c r="D857" s="269">
        <v>230</v>
      </c>
      <c r="E857" s="261"/>
      <c r="F857" s="261">
        <v>5859</v>
      </c>
      <c r="G857" s="269">
        <v>423</v>
      </c>
      <c r="H857" s="261"/>
      <c r="I857" s="261">
        <v>5772</v>
      </c>
      <c r="J857" s="269">
        <v>423</v>
      </c>
      <c r="K857" s="261">
        <v>1412</v>
      </c>
      <c r="L857" s="261">
        <v>172</v>
      </c>
      <c r="M857" s="269">
        <v>0</v>
      </c>
      <c r="N857" s="261" t="s">
        <v>44</v>
      </c>
      <c r="O857" s="269" t="s">
        <v>41</v>
      </c>
      <c r="P857" s="197">
        <f t="shared" si="39"/>
        <v>-193</v>
      </c>
      <c r="Q857" s="257" t="str">
        <f t="shared" si="40"/>
        <v>NA</v>
      </c>
      <c r="R857" s="272">
        <f t="shared" si="41"/>
        <v>-4926</v>
      </c>
      <c r="S857" s="264"/>
      <c r="T857" s="260"/>
      <c r="U857" s="280"/>
      <c r="V857" s="257"/>
      <c r="W857" s="270"/>
      <c r="X857" s="257"/>
      <c r="Y857" s="257"/>
      <c r="Z857" s="270"/>
      <c r="AA857" s="257" t="s">
        <v>7</v>
      </c>
      <c r="AB857" s="257">
        <v>3498</v>
      </c>
      <c r="AC857" s="270"/>
      <c r="AD857" s="257"/>
      <c r="AE857" s="257"/>
      <c r="AF857" s="270"/>
      <c r="AG857" s="257"/>
      <c r="AH857" s="257"/>
      <c r="AI857" s="270"/>
    </row>
    <row r="858" spans="2:35">
      <c r="B858" s="288">
        <v>20250517</v>
      </c>
      <c r="C858" s="261" t="s">
        <v>62</v>
      </c>
      <c r="D858" s="269">
        <v>330</v>
      </c>
      <c r="E858" s="261">
        <v>8150</v>
      </c>
      <c r="F858" s="261"/>
      <c r="G858" s="269"/>
      <c r="H858" s="261">
        <v>7665</v>
      </c>
      <c r="I858" s="261"/>
      <c r="J858" s="269"/>
      <c r="K858" s="261">
        <v>0</v>
      </c>
      <c r="L858" s="261">
        <v>0</v>
      </c>
      <c r="M858" s="269">
        <v>0</v>
      </c>
      <c r="N858" s="261" t="s">
        <v>53</v>
      </c>
      <c r="O858" s="269" t="s">
        <v>41</v>
      </c>
      <c r="P858" s="197" t="str">
        <f t="shared" si="39"/>
        <v>NA</v>
      </c>
      <c r="Q858" s="257" t="str">
        <f t="shared" si="40"/>
        <v>NA</v>
      </c>
      <c r="R858" s="272">
        <f t="shared" si="41"/>
        <v>0</v>
      </c>
      <c r="S858" s="264"/>
      <c r="T858" s="260"/>
      <c r="U858" s="280"/>
      <c r="V858" s="257"/>
      <c r="W858" s="270"/>
      <c r="X858" s="257"/>
      <c r="Y858" s="257"/>
      <c r="Z858" s="270"/>
      <c r="AA858" s="257" t="s">
        <v>7</v>
      </c>
      <c r="AB858" s="257">
        <v>3498</v>
      </c>
      <c r="AC858" s="270"/>
      <c r="AD858" s="257"/>
      <c r="AE858" s="257"/>
      <c r="AF858" s="270"/>
      <c r="AG858" s="257"/>
      <c r="AH858" s="257"/>
      <c r="AI858" s="270"/>
    </row>
    <row r="859" spans="2:35">
      <c r="B859" s="288">
        <v>20250517</v>
      </c>
      <c r="C859" s="261" t="s">
        <v>62</v>
      </c>
      <c r="D859" s="269">
        <v>430</v>
      </c>
      <c r="E859" s="261">
        <v>8150</v>
      </c>
      <c r="F859" s="261"/>
      <c r="G859" s="269"/>
      <c r="H859" s="261">
        <v>8031</v>
      </c>
      <c r="I859" s="261"/>
      <c r="J859" s="269"/>
      <c r="K859" s="261">
        <v>0</v>
      </c>
      <c r="L859" s="261">
        <v>0</v>
      </c>
      <c r="M859" s="269">
        <v>0</v>
      </c>
      <c r="N859" s="261" t="s">
        <v>53</v>
      </c>
      <c r="O859" s="269" t="s">
        <v>41</v>
      </c>
      <c r="P859" s="197" t="str">
        <f t="shared" si="39"/>
        <v>NA</v>
      </c>
      <c r="Q859" s="257" t="str">
        <f t="shared" si="40"/>
        <v>NA</v>
      </c>
      <c r="R859" s="272">
        <f t="shared" si="41"/>
        <v>0</v>
      </c>
      <c r="S859" s="264"/>
      <c r="T859" s="260"/>
      <c r="U859" s="280"/>
      <c r="V859" s="257"/>
      <c r="W859" s="270"/>
      <c r="X859" s="257"/>
      <c r="Y859" s="257"/>
      <c r="Z859" s="270"/>
      <c r="AA859" s="257" t="s">
        <v>7</v>
      </c>
      <c r="AB859" s="257">
        <v>3498</v>
      </c>
      <c r="AC859" s="270"/>
      <c r="AD859" s="257"/>
      <c r="AE859" s="257"/>
      <c r="AF859" s="270"/>
      <c r="AG859" s="257"/>
      <c r="AH859" s="257"/>
      <c r="AI859" s="270"/>
    </row>
    <row r="860" spans="2:35">
      <c r="B860" s="288">
        <v>20250517</v>
      </c>
      <c r="C860" s="261" t="s">
        <v>62</v>
      </c>
      <c r="D860" s="269">
        <v>530</v>
      </c>
      <c r="E860" s="261">
        <v>8150</v>
      </c>
      <c r="F860" s="261"/>
      <c r="G860" s="269"/>
      <c r="H860" s="261">
        <v>8031</v>
      </c>
      <c r="I860" s="261"/>
      <c r="J860" s="269"/>
      <c r="K860" s="261">
        <v>0</v>
      </c>
      <c r="L860" s="261">
        <v>0</v>
      </c>
      <c r="M860" s="269">
        <v>0</v>
      </c>
      <c r="N860" s="261" t="s">
        <v>53</v>
      </c>
      <c r="O860" s="269" t="s">
        <v>41</v>
      </c>
      <c r="P860" s="197" t="str">
        <f t="shared" si="39"/>
        <v>NA</v>
      </c>
      <c r="Q860" s="257" t="str">
        <f t="shared" si="40"/>
        <v>NA</v>
      </c>
      <c r="R860" s="272">
        <f t="shared" si="41"/>
        <v>0</v>
      </c>
      <c r="S860" s="264"/>
      <c r="T860" s="260"/>
      <c r="U860" s="280"/>
      <c r="V860" s="257"/>
      <c r="W860" s="270"/>
      <c r="X860" s="257"/>
      <c r="Y860" s="257"/>
      <c r="Z860" s="270"/>
      <c r="AA860" s="257" t="s">
        <v>7</v>
      </c>
      <c r="AB860" s="257">
        <v>3727</v>
      </c>
      <c r="AC860" s="270"/>
      <c r="AD860" s="257"/>
      <c r="AE860" s="257"/>
      <c r="AF860" s="270"/>
      <c r="AG860" s="257"/>
      <c r="AH860" s="257"/>
      <c r="AI860" s="270"/>
    </row>
    <row r="861" spans="2:35">
      <c r="B861" s="288">
        <v>20250517</v>
      </c>
      <c r="C861" s="261" t="s">
        <v>62</v>
      </c>
      <c r="D861" s="269">
        <v>630</v>
      </c>
      <c r="E861" s="261">
        <v>8150</v>
      </c>
      <c r="F861" s="261"/>
      <c r="G861" s="269"/>
      <c r="H861" s="261">
        <v>8031</v>
      </c>
      <c r="I861" s="261"/>
      <c r="J861" s="269"/>
      <c r="K861" s="261">
        <v>0</v>
      </c>
      <c r="L861" s="261">
        <v>0</v>
      </c>
      <c r="M861" s="269">
        <v>0</v>
      </c>
      <c r="N861" s="261" t="s">
        <v>53</v>
      </c>
      <c r="O861" s="269" t="s">
        <v>41</v>
      </c>
      <c r="P861" s="197" t="str">
        <f t="shared" si="39"/>
        <v>NA</v>
      </c>
      <c r="Q861" s="257" t="str">
        <f t="shared" si="40"/>
        <v>NA</v>
      </c>
      <c r="R861" s="272">
        <f t="shared" si="41"/>
        <v>0</v>
      </c>
      <c r="S861" s="264"/>
      <c r="T861" s="260"/>
      <c r="U861" s="280"/>
      <c r="V861" s="257"/>
      <c r="W861" s="270"/>
      <c r="X861" s="257"/>
      <c r="Y861" s="257"/>
      <c r="Z861" s="270"/>
      <c r="AA861" s="257" t="s">
        <v>7</v>
      </c>
      <c r="AB861" s="257">
        <v>3727</v>
      </c>
      <c r="AC861" s="270"/>
      <c r="AD861" s="257"/>
      <c r="AE861" s="257"/>
      <c r="AF861" s="270"/>
      <c r="AG861" s="257"/>
      <c r="AH861" s="257"/>
      <c r="AI861" s="270"/>
    </row>
    <row r="862" spans="2:35">
      <c r="B862" s="288">
        <v>20250517</v>
      </c>
      <c r="C862" s="261" t="s">
        <v>62</v>
      </c>
      <c r="D862" s="269">
        <v>730</v>
      </c>
      <c r="E862" s="261">
        <v>8750</v>
      </c>
      <c r="F862" s="261"/>
      <c r="G862" s="269"/>
      <c r="H862" s="261">
        <v>8633</v>
      </c>
      <c r="I862" s="261"/>
      <c r="J862" s="269"/>
      <c r="K862" s="261">
        <v>0</v>
      </c>
      <c r="L862" s="261">
        <v>0</v>
      </c>
      <c r="M862" s="269">
        <v>0</v>
      </c>
      <c r="N862" s="261" t="s">
        <v>53</v>
      </c>
      <c r="O862" s="269" t="s">
        <v>41</v>
      </c>
      <c r="P862" s="197" t="str">
        <f t="shared" si="39"/>
        <v>NA</v>
      </c>
      <c r="Q862" s="257" t="str">
        <f t="shared" si="40"/>
        <v>NA</v>
      </c>
      <c r="R862" s="272">
        <f t="shared" si="41"/>
        <v>0</v>
      </c>
      <c r="S862" s="264"/>
      <c r="T862" s="260"/>
      <c r="U862" s="280"/>
      <c r="V862" s="257"/>
      <c r="W862" s="270"/>
      <c r="X862" s="257"/>
      <c r="Y862" s="257"/>
      <c r="Z862" s="270"/>
      <c r="AA862" s="257" t="s">
        <v>7</v>
      </c>
      <c r="AB862" s="257">
        <v>2832</v>
      </c>
      <c r="AC862" s="270" t="s">
        <v>49</v>
      </c>
      <c r="AD862" s="257"/>
      <c r="AE862" s="257"/>
      <c r="AF862" s="270"/>
      <c r="AG862" s="257"/>
      <c r="AH862" s="257"/>
      <c r="AI862" s="270"/>
    </row>
    <row r="863" spans="2:35">
      <c r="B863" s="288">
        <v>20250517</v>
      </c>
      <c r="C863" s="261" t="s">
        <v>62</v>
      </c>
      <c r="D863" s="269">
        <v>830</v>
      </c>
      <c r="E863" s="261">
        <v>8750</v>
      </c>
      <c r="F863" s="261"/>
      <c r="G863" s="269"/>
      <c r="H863" s="261">
        <v>8183</v>
      </c>
      <c r="I863" s="261"/>
      <c r="J863" s="269"/>
      <c r="K863" s="261">
        <v>0</v>
      </c>
      <c r="L863" s="261">
        <v>0</v>
      </c>
      <c r="M863" s="269">
        <v>0</v>
      </c>
      <c r="N863" s="261" t="s">
        <v>53</v>
      </c>
      <c r="O863" s="269" t="s">
        <v>41</v>
      </c>
      <c r="P863" s="197" t="str">
        <f t="shared" si="39"/>
        <v>NA</v>
      </c>
      <c r="Q863" s="257" t="str">
        <f t="shared" si="40"/>
        <v>NA</v>
      </c>
      <c r="R863" s="272">
        <f t="shared" si="41"/>
        <v>0</v>
      </c>
      <c r="S863" s="264"/>
      <c r="T863" s="260"/>
      <c r="U863" s="280"/>
      <c r="V863" s="257"/>
      <c r="W863" s="270"/>
      <c r="X863" s="257"/>
      <c r="Y863" s="257"/>
      <c r="Z863" s="270"/>
      <c r="AA863" s="257" t="s">
        <v>7</v>
      </c>
      <c r="AB863" s="257">
        <v>2832</v>
      </c>
      <c r="AC863" s="270" t="s">
        <v>49</v>
      </c>
      <c r="AD863" s="257"/>
      <c r="AE863" s="257"/>
      <c r="AF863" s="270"/>
      <c r="AG863" s="257"/>
      <c r="AH863" s="257"/>
      <c r="AI863" s="270"/>
    </row>
    <row r="864" spans="2:35">
      <c r="B864" s="288">
        <v>20250517</v>
      </c>
      <c r="C864" s="261" t="s">
        <v>62</v>
      </c>
      <c r="D864" s="269">
        <v>930</v>
      </c>
      <c r="E864" s="261"/>
      <c r="F864" s="261">
        <v>6362</v>
      </c>
      <c r="G864" s="269">
        <v>400</v>
      </c>
      <c r="H864" s="261"/>
      <c r="I864" s="261">
        <v>6258</v>
      </c>
      <c r="J864" s="269">
        <v>400</v>
      </c>
      <c r="K864" s="261">
        <v>3346</v>
      </c>
      <c r="L864" s="261">
        <v>208</v>
      </c>
      <c r="M864" s="269">
        <v>0</v>
      </c>
      <c r="N864" s="261" t="s">
        <v>44</v>
      </c>
      <c r="O864" s="269" t="s">
        <v>41</v>
      </c>
      <c r="P864" s="197">
        <f t="shared" si="39"/>
        <v>530</v>
      </c>
      <c r="Q864" s="257" t="str">
        <f t="shared" si="40"/>
        <v>NA</v>
      </c>
      <c r="R864" s="272">
        <f t="shared" si="41"/>
        <v>-5458</v>
      </c>
      <c r="S864" s="264"/>
      <c r="T864" s="260"/>
      <c r="U864" s="280"/>
      <c r="V864" s="257"/>
      <c r="W864" s="270"/>
      <c r="X864" s="257"/>
      <c r="Y864" s="257"/>
      <c r="Z864" s="270"/>
      <c r="AA864" s="257" t="s">
        <v>7</v>
      </c>
      <c r="AB864" s="257">
        <v>2832</v>
      </c>
      <c r="AC864" s="270" t="s">
        <v>49</v>
      </c>
      <c r="AD864" s="257"/>
      <c r="AE864" s="257"/>
      <c r="AF864" s="270"/>
      <c r="AG864" s="257"/>
      <c r="AH864" s="257"/>
      <c r="AI864" s="270"/>
    </row>
    <row r="865" spans="2:35">
      <c r="B865" s="288">
        <v>20250517</v>
      </c>
      <c r="C865" s="261" t="s">
        <v>62</v>
      </c>
      <c r="D865" s="269">
        <v>1030</v>
      </c>
      <c r="E865" s="261"/>
      <c r="F865" s="261">
        <v>6298</v>
      </c>
      <c r="G865" s="269">
        <v>395</v>
      </c>
      <c r="H865" s="261"/>
      <c r="I865" s="261">
        <v>6225</v>
      </c>
      <c r="J865" s="269">
        <v>395</v>
      </c>
      <c r="K865" s="261">
        <v>3346</v>
      </c>
      <c r="L865" s="261">
        <v>143</v>
      </c>
      <c r="M865" s="269">
        <v>0</v>
      </c>
      <c r="N865" s="261" t="s">
        <v>44</v>
      </c>
      <c r="O865" s="269" t="s">
        <v>41</v>
      </c>
      <c r="P865" s="197">
        <f t="shared" si="39"/>
        <v>635</v>
      </c>
      <c r="Q865" s="257" t="str">
        <f t="shared" si="40"/>
        <v>NA</v>
      </c>
      <c r="R865" s="272">
        <f t="shared" si="41"/>
        <v>-5435</v>
      </c>
      <c r="S865" s="264"/>
      <c r="T865" s="260"/>
      <c r="U865" s="280"/>
      <c r="V865" s="257"/>
      <c r="W865" s="270"/>
      <c r="X865" s="257"/>
      <c r="Y865" s="257"/>
      <c r="Z865" s="270"/>
      <c r="AA865" s="257" t="s">
        <v>7</v>
      </c>
      <c r="AB865" s="257">
        <v>3452</v>
      </c>
      <c r="AC865" s="270"/>
      <c r="AD865" s="257"/>
      <c r="AE865" s="257"/>
      <c r="AF865" s="270"/>
      <c r="AG865" s="257"/>
      <c r="AH865" s="257"/>
      <c r="AI865" s="270"/>
    </row>
    <row r="866" spans="2:35">
      <c r="B866" s="288">
        <v>20250517</v>
      </c>
      <c r="C866" s="261" t="s">
        <v>62</v>
      </c>
      <c r="D866" s="269">
        <v>1130</v>
      </c>
      <c r="E866" s="261"/>
      <c r="F866" s="261">
        <v>6298</v>
      </c>
      <c r="G866" s="269">
        <v>395</v>
      </c>
      <c r="H866" s="261"/>
      <c r="I866" s="261">
        <v>6225</v>
      </c>
      <c r="J866" s="269">
        <v>395</v>
      </c>
      <c r="K866" s="261">
        <v>3346</v>
      </c>
      <c r="L866" s="261">
        <v>143</v>
      </c>
      <c r="M866" s="269">
        <v>0</v>
      </c>
      <c r="N866" s="261" t="s">
        <v>44</v>
      </c>
      <c r="O866" s="269" t="s">
        <v>41</v>
      </c>
      <c r="P866" s="197">
        <f t="shared" si="39"/>
        <v>735</v>
      </c>
      <c r="Q866" s="257" t="str">
        <f t="shared" si="40"/>
        <v>NA</v>
      </c>
      <c r="R866" s="272">
        <f t="shared" si="41"/>
        <v>-5435</v>
      </c>
      <c r="S866" s="264"/>
      <c r="T866" s="260"/>
      <c r="U866" s="280"/>
      <c r="V866" s="257"/>
      <c r="W866" s="270"/>
      <c r="X866" s="257"/>
      <c r="Y866" s="257"/>
      <c r="Z866" s="270"/>
      <c r="AA866" s="257" t="s">
        <v>7</v>
      </c>
      <c r="AB866" s="257">
        <v>3452</v>
      </c>
      <c r="AC866" s="270"/>
      <c r="AD866" s="257"/>
      <c r="AE866" s="257"/>
      <c r="AF866" s="270"/>
      <c r="AG866" s="257"/>
      <c r="AH866" s="257"/>
      <c r="AI866" s="270"/>
    </row>
    <row r="867" spans="2:35">
      <c r="B867" s="288">
        <v>20250517</v>
      </c>
      <c r="C867" s="261" t="s">
        <v>62</v>
      </c>
      <c r="D867" s="269">
        <v>1230</v>
      </c>
      <c r="E867" s="261">
        <v>8160</v>
      </c>
      <c r="F867" s="261"/>
      <c r="G867" s="269"/>
      <c r="H867" s="261">
        <v>7025</v>
      </c>
      <c r="I867" s="261"/>
      <c r="J867" s="269"/>
      <c r="K867" s="261">
        <v>-2079</v>
      </c>
      <c r="L867" s="261">
        <v>-2079</v>
      </c>
      <c r="M867" s="269">
        <v>-944</v>
      </c>
      <c r="N867" s="261" t="s">
        <v>40</v>
      </c>
      <c r="O867" s="269" t="s">
        <v>45</v>
      </c>
      <c r="P867" s="197" t="str">
        <f t="shared" si="39"/>
        <v>NA</v>
      </c>
      <c r="Q867" s="257" t="str">
        <f t="shared" si="40"/>
        <v>NA</v>
      </c>
      <c r="R867" s="272">
        <f t="shared" si="41"/>
        <v>0</v>
      </c>
      <c r="S867" s="264"/>
      <c r="T867" s="260"/>
      <c r="U867" s="280"/>
      <c r="V867" s="257"/>
      <c r="W867" s="270"/>
      <c r="X867" s="257" t="s">
        <v>6</v>
      </c>
      <c r="Y867" s="205">
        <v>6775</v>
      </c>
      <c r="Z867" s="281" t="s">
        <v>55</v>
      </c>
      <c r="AA867" s="257" t="s">
        <v>7</v>
      </c>
      <c r="AB867" s="257">
        <v>3452</v>
      </c>
      <c r="AC867" s="270"/>
      <c r="AD867" s="257"/>
      <c r="AE867" s="257"/>
      <c r="AF867" s="270"/>
      <c r="AG867" s="257"/>
      <c r="AH867" s="257"/>
      <c r="AI867" s="270"/>
    </row>
    <row r="868" spans="2:35">
      <c r="B868" s="288">
        <v>20250517</v>
      </c>
      <c r="C868" s="261" t="s">
        <v>62</v>
      </c>
      <c r="D868" s="269">
        <v>1330</v>
      </c>
      <c r="E868" s="261">
        <v>8160</v>
      </c>
      <c r="F868" s="261"/>
      <c r="G868" s="269"/>
      <c r="H868" s="261">
        <v>7025</v>
      </c>
      <c r="I868" s="261"/>
      <c r="J868" s="269"/>
      <c r="K868" s="261">
        <v>-2079</v>
      </c>
      <c r="L868" s="261">
        <v>-2079</v>
      </c>
      <c r="M868" s="269">
        <v>-944</v>
      </c>
      <c r="N868" s="261" t="s">
        <v>40</v>
      </c>
      <c r="O868" s="269" t="s">
        <v>45</v>
      </c>
      <c r="P868" s="197" t="str">
        <f t="shared" si="39"/>
        <v>NA</v>
      </c>
      <c r="Q868" s="257" t="str">
        <f t="shared" si="40"/>
        <v>NA</v>
      </c>
      <c r="R868" s="272">
        <f t="shared" si="41"/>
        <v>0</v>
      </c>
      <c r="S868" s="264"/>
      <c r="T868" s="260"/>
      <c r="U868" s="280"/>
      <c r="V868" s="257"/>
      <c r="W868" s="270"/>
      <c r="X868" s="257" t="s">
        <v>6</v>
      </c>
      <c r="Y868" s="205">
        <v>6775</v>
      </c>
      <c r="Z868" s="281" t="s">
        <v>55</v>
      </c>
      <c r="AA868" s="257" t="s">
        <v>7</v>
      </c>
      <c r="AB868" s="257">
        <v>2716</v>
      </c>
      <c r="AC868" s="270" t="s">
        <v>49</v>
      </c>
      <c r="AD868" s="257"/>
      <c r="AE868" s="257"/>
      <c r="AF868" s="270"/>
      <c r="AG868" s="257"/>
      <c r="AH868" s="257"/>
      <c r="AI868" s="270"/>
    </row>
    <row r="869" spans="2:35">
      <c r="B869" s="288">
        <v>20250517</v>
      </c>
      <c r="C869" s="261" t="s">
        <v>62</v>
      </c>
      <c r="D869" s="269">
        <v>1430</v>
      </c>
      <c r="E869" s="261">
        <v>8160</v>
      </c>
      <c r="F869" s="261"/>
      <c r="G869" s="269"/>
      <c r="H869" s="261">
        <v>7025</v>
      </c>
      <c r="I869" s="261"/>
      <c r="J869" s="269"/>
      <c r="K869" s="261">
        <v>-2079</v>
      </c>
      <c r="L869" s="261">
        <v>-2079</v>
      </c>
      <c r="M869" s="269">
        <v>-944</v>
      </c>
      <c r="N869" s="261" t="s">
        <v>40</v>
      </c>
      <c r="O869" s="269" t="s">
        <v>45</v>
      </c>
      <c r="P869" s="197" t="str">
        <f t="shared" si="39"/>
        <v>NA</v>
      </c>
      <c r="Q869" s="257" t="str">
        <f t="shared" si="40"/>
        <v>NA</v>
      </c>
      <c r="R869" s="272">
        <f t="shared" si="41"/>
        <v>0</v>
      </c>
      <c r="S869" s="264"/>
      <c r="T869" s="260"/>
      <c r="U869" s="280"/>
      <c r="V869" s="257"/>
      <c r="W869" s="270"/>
      <c r="X869" s="257" t="s">
        <v>6</v>
      </c>
      <c r="Y869" s="205">
        <v>6775</v>
      </c>
      <c r="Z869" s="281" t="s">
        <v>55</v>
      </c>
      <c r="AA869" s="257" t="s">
        <v>7</v>
      </c>
      <c r="AB869" s="257">
        <v>2716</v>
      </c>
      <c r="AC869" s="270" t="s">
        <v>49</v>
      </c>
      <c r="AD869" s="257"/>
      <c r="AE869" s="257"/>
      <c r="AF869" s="270"/>
      <c r="AG869" s="257"/>
      <c r="AH869" s="257"/>
      <c r="AI869" s="270"/>
    </row>
    <row r="870" spans="2:35">
      <c r="B870" s="288">
        <v>20250517</v>
      </c>
      <c r="C870" s="261" t="s">
        <v>62</v>
      </c>
      <c r="D870" s="269">
        <v>1530</v>
      </c>
      <c r="E870" s="261">
        <v>6788</v>
      </c>
      <c r="F870" s="261"/>
      <c r="G870" s="269"/>
      <c r="H870" s="261">
        <v>6565</v>
      </c>
      <c r="I870" s="261"/>
      <c r="J870" s="269"/>
      <c r="K870" s="261">
        <v>5936</v>
      </c>
      <c r="L870" s="261">
        <v>208</v>
      </c>
      <c r="M870" s="269">
        <v>6173</v>
      </c>
      <c r="N870" s="261" t="s">
        <v>44</v>
      </c>
      <c r="O870" s="269" t="s">
        <v>45</v>
      </c>
      <c r="P870" s="197" t="str">
        <f t="shared" si="39"/>
        <v>NA</v>
      </c>
      <c r="Q870" s="257" t="str">
        <f t="shared" si="40"/>
        <v>NA</v>
      </c>
      <c r="R870" s="272">
        <f t="shared" si="41"/>
        <v>0</v>
      </c>
      <c r="S870" s="264"/>
      <c r="T870" s="260"/>
      <c r="U870" s="280"/>
      <c r="V870" s="257"/>
      <c r="W870" s="270"/>
      <c r="X870" s="257" t="s">
        <v>6</v>
      </c>
      <c r="Y870" s="205">
        <v>6521</v>
      </c>
      <c r="Z870" s="281" t="s">
        <v>48</v>
      </c>
      <c r="AA870" s="257" t="s">
        <v>7</v>
      </c>
      <c r="AB870" s="257">
        <v>2716</v>
      </c>
      <c r="AC870" s="270" t="s">
        <v>49</v>
      </c>
      <c r="AD870" s="257"/>
      <c r="AE870" s="257"/>
      <c r="AF870" s="270"/>
      <c r="AG870" s="257"/>
      <c r="AH870" s="257"/>
      <c r="AI870" s="270"/>
    </row>
    <row r="871" spans="2:35">
      <c r="B871" s="288">
        <v>20250517</v>
      </c>
      <c r="C871" s="261" t="s">
        <v>62</v>
      </c>
      <c r="D871" s="269">
        <v>1630</v>
      </c>
      <c r="E871" s="261">
        <v>6785</v>
      </c>
      <c r="F871" s="261"/>
      <c r="G871" s="269"/>
      <c r="H871" s="261">
        <v>6563</v>
      </c>
      <c r="I871" s="261"/>
      <c r="J871" s="269"/>
      <c r="K871" s="261">
        <v>5936</v>
      </c>
      <c r="L871" s="261">
        <v>205</v>
      </c>
      <c r="M871" s="269">
        <v>6173</v>
      </c>
      <c r="N871" s="261" t="s">
        <v>44</v>
      </c>
      <c r="O871" s="269" t="s">
        <v>45</v>
      </c>
      <c r="P871" s="197" t="str">
        <f t="shared" si="39"/>
        <v>NA</v>
      </c>
      <c r="Q871" s="257" t="str">
        <f t="shared" si="40"/>
        <v>NA</v>
      </c>
      <c r="R871" s="272">
        <f t="shared" si="41"/>
        <v>0</v>
      </c>
      <c r="S871" s="264"/>
      <c r="T871" s="260"/>
      <c r="U871" s="280"/>
      <c r="V871" s="257"/>
      <c r="W871" s="270"/>
      <c r="X871" s="257" t="s">
        <v>6</v>
      </c>
      <c r="Y871" s="205">
        <v>6518</v>
      </c>
      <c r="Z871" s="281" t="s">
        <v>48</v>
      </c>
      <c r="AA871" s="257" t="s">
        <v>7</v>
      </c>
      <c r="AB871" s="257">
        <v>2716</v>
      </c>
      <c r="AC871" s="270" t="s">
        <v>49</v>
      </c>
      <c r="AD871" s="257"/>
      <c r="AE871" s="257"/>
      <c r="AF871" s="270"/>
      <c r="AG871" s="257"/>
      <c r="AH871" s="257"/>
      <c r="AI871" s="270"/>
    </row>
    <row r="872" spans="2:35">
      <c r="B872" s="288">
        <v>20250517</v>
      </c>
      <c r="C872" s="261" t="s">
        <v>62</v>
      </c>
      <c r="D872" s="269">
        <v>1730</v>
      </c>
      <c r="E872" s="261">
        <v>6739</v>
      </c>
      <c r="F872" s="261"/>
      <c r="G872" s="269"/>
      <c r="H872" s="261">
        <v>6542</v>
      </c>
      <c r="I872" s="261"/>
      <c r="J872" s="269"/>
      <c r="K872" s="261">
        <v>5936</v>
      </c>
      <c r="L872" s="261">
        <v>159</v>
      </c>
      <c r="M872" s="269">
        <v>6174</v>
      </c>
      <c r="N872" s="261" t="s">
        <v>44</v>
      </c>
      <c r="O872" s="269" t="s">
        <v>45</v>
      </c>
      <c r="P872" s="197" t="str">
        <f t="shared" si="39"/>
        <v>NA</v>
      </c>
      <c r="Q872" s="257" t="str">
        <f t="shared" si="40"/>
        <v>NA</v>
      </c>
      <c r="R872" s="272">
        <f t="shared" si="41"/>
        <v>0</v>
      </c>
      <c r="S872" s="264"/>
      <c r="T872" s="260"/>
      <c r="U872" s="280"/>
      <c r="V872" s="257"/>
      <c r="W872" s="270"/>
      <c r="X872" s="257" t="s">
        <v>6</v>
      </c>
      <c r="Y872" s="205">
        <v>6477</v>
      </c>
      <c r="Z872" s="281" t="s">
        <v>48</v>
      </c>
      <c r="AA872" s="257" t="s">
        <v>7</v>
      </c>
      <c r="AB872" s="257">
        <v>2716</v>
      </c>
      <c r="AC872" s="270" t="s">
        <v>49</v>
      </c>
      <c r="AD872" s="257"/>
      <c r="AE872" s="257"/>
      <c r="AF872" s="270"/>
      <c r="AG872" s="257"/>
      <c r="AH872" s="257"/>
      <c r="AI872" s="270"/>
    </row>
    <row r="873" spans="2:35">
      <c r="B873" s="288">
        <v>20250517</v>
      </c>
      <c r="C873" s="261" t="s">
        <v>62</v>
      </c>
      <c r="D873" s="269">
        <v>1830</v>
      </c>
      <c r="E873" s="261">
        <v>6738</v>
      </c>
      <c r="F873" s="261"/>
      <c r="G873" s="269"/>
      <c r="H873" s="261">
        <v>6541</v>
      </c>
      <c r="I873" s="261"/>
      <c r="J873" s="269"/>
      <c r="K873" s="261">
        <v>1866</v>
      </c>
      <c r="L873" s="261">
        <v>158</v>
      </c>
      <c r="M873" s="269">
        <v>2105</v>
      </c>
      <c r="N873" s="261" t="s">
        <v>44</v>
      </c>
      <c r="O873" s="269" t="s">
        <v>45</v>
      </c>
      <c r="P873" s="197" t="str">
        <f t="shared" si="39"/>
        <v>NA</v>
      </c>
      <c r="Q873" s="257" t="str">
        <f t="shared" si="40"/>
        <v>NA</v>
      </c>
      <c r="R873" s="272">
        <f t="shared" si="41"/>
        <v>0</v>
      </c>
      <c r="S873" s="264"/>
      <c r="T873" s="260"/>
      <c r="U873" s="280"/>
      <c r="V873" s="257"/>
      <c r="W873" s="270"/>
      <c r="X873" s="257" t="s">
        <v>6</v>
      </c>
      <c r="Y873" s="205">
        <v>6475</v>
      </c>
      <c r="Z873" s="281" t="s">
        <v>48</v>
      </c>
      <c r="AA873" s="257" t="s">
        <v>7</v>
      </c>
      <c r="AB873" s="257">
        <v>2716</v>
      </c>
      <c r="AC873" s="270"/>
      <c r="AD873" s="257"/>
      <c r="AE873" s="257"/>
      <c r="AF873" s="270"/>
      <c r="AG873" s="257"/>
      <c r="AH873" s="257"/>
      <c r="AI873" s="270"/>
    </row>
    <row r="874" spans="2:35">
      <c r="B874" s="288">
        <v>20250517</v>
      </c>
      <c r="C874" s="261" t="s">
        <v>62</v>
      </c>
      <c r="D874" s="269">
        <v>1930</v>
      </c>
      <c r="E874" s="261">
        <v>6789</v>
      </c>
      <c r="F874" s="261"/>
      <c r="G874" s="269"/>
      <c r="H874" s="261">
        <v>6566</v>
      </c>
      <c r="I874" s="261"/>
      <c r="J874" s="269"/>
      <c r="K874" s="261">
        <v>1866</v>
      </c>
      <c r="L874" s="261">
        <v>209</v>
      </c>
      <c r="M874" s="269">
        <v>2104</v>
      </c>
      <c r="N874" s="261" t="s">
        <v>44</v>
      </c>
      <c r="O874" s="269" t="s">
        <v>45</v>
      </c>
      <c r="P874" s="197" t="str">
        <f t="shared" si="39"/>
        <v>NA</v>
      </c>
      <c r="Q874" s="257" t="str">
        <f t="shared" si="40"/>
        <v>NA</v>
      </c>
      <c r="R874" s="272">
        <f t="shared" si="41"/>
        <v>0</v>
      </c>
      <c r="S874" s="264"/>
      <c r="T874" s="260"/>
      <c r="U874" s="280"/>
      <c r="V874" s="257"/>
      <c r="W874" s="270"/>
      <c r="X874" s="257" t="s">
        <v>6</v>
      </c>
      <c r="Y874" s="205">
        <v>6522</v>
      </c>
      <c r="Z874" s="281" t="s">
        <v>48</v>
      </c>
      <c r="AA874" s="257" t="s">
        <v>7</v>
      </c>
      <c r="AB874" s="257">
        <v>2832</v>
      </c>
      <c r="AC874" s="270" t="s">
        <v>49</v>
      </c>
      <c r="AD874" s="257"/>
      <c r="AE874" s="257"/>
      <c r="AF874" s="270"/>
      <c r="AG874" s="257"/>
      <c r="AH874" s="257"/>
      <c r="AI874" s="270"/>
    </row>
    <row r="875" spans="2:35">
      <c r="B875" s="288">
        <v>20250517</v>
      </c>
      <c r="C875" s="261" t="s">
        <v>62</v>
      </c>
      <c r="D875" s="269">
        <v>2030</v>
      </c>
      <c r="E875" s="261">
        <v>6580</v>
      </c>
      <c r="F875" s="261"/>
      <c r="G875" s="269"/>
      <c r="H875" s="261">
        <v>6463</v>
      </c>
      <c r="I875" s="261"/>
      <c r="J875" s="269"/>
      <c r="K875" s="261">
        <v>1866</v>
      </c>
      <c r="L875" s="261">
        <v>0</v>
      </c>
      <c r="M875" s="269">
        <v>2109</v>
      </c>
      <c r="N875" s="261" t="s">
        <v>47</v>
      </c>
      <c r="O875" s="269" t="s">
        <v>41</v>
      </c>
      <c r="P875" s="197" t="str">
        <f t="shared" si="39"/>
        <v>NA</v>
      </c>
      <c r="Q875" s="257" t="str">
        <f t="shared" si="40"/>
        <v>NA</v>
      </c>
      <c r="R875" s="272">
        <f t="shared" si="41"/>
        <v>0</v>
      </c>
      <c r="S875" s="264"/>
      <c r="T875" s="260"/>
      <c r="U875" s="280"/>
      <c r="V875" s="257"/>
      <c r="W875" s="270"/>
      <c r="X875" s="257"/>
      <c r="Y875" s="257"/>
      <c r="Z875" s="270"/>
      <c r="AA875" s="257" t="s">
        <v>7</v>
      </c>
      <c r="AB875" s="257">
        <v>2832</v>
      </c>
      <c r="AC875" s="270" t="s">
        <v>49</v>
      </c>
      <c r="AD875" s="257"/>
      <c r="AE875" s="257"/>
      <c r="AF875" s="270"/>
      <c r="AG875" s="257"/>
      <c r="AH875" s="257"/>
      <c r="AI875" s="270"/>
    </row>
    <row r="876" spans="2:35">
      <c r="B876" s="288">
        <v>20250517</v>
      </c>
      <c r="C876" s="261" t="s">
        <v>62</v>
      </c>
      <c r="D876" s="269">
        <v>2130</v>
      </c>
      <c r="E876" s="261"/>
      <c r="F876" s="261">
        <v>6289</v>
      </c>
      <c r="G876" s="269">
        <v>389</v>
      </c>
      <c r="H876" s="261"/>
      <c r="I876" s="261">
        <v>6221</v>
      </c>
      <c r="J876" s="269">
        <v>389</v>
      </c>
      <c r="K876" s="261">
        <v>2666</v>
      </c>
      <c r="L876" s="261">
        <v>135</v>
      </c>
      <c r="M876" s="269">
        <v>0</v>
      </c>
      <c r="N876" s="261" t="s">
        <v>44</v>
      </c>
      <c r="O876" s="269" t="s">
        <v>41</v>
      </c>
      <c r="P876" s="197">
        <f t="shared" si="39"/>
        <v>1741</v>
      </c>
      <c r="Q876" s="257" t="str">
        <f t="shared" si="40"/>
        <v>NA</v>
      </c>
      <c r="R876" s="272">
        <f t="shared" si="41"/>
        <v>-5443</v>
      </c>
      <c r="S876" s="264"/>
      <c r="T876" s="260"/>
      <c r="U876" s="280"/>
      <c r="V876" s="257"/>
      <c r="W876" s="270"/>
      <c r="X876" s="257"/>
      <c r="Y876" s="257"/>
      <c r="Z876" s="270"/>
      <c r="AA876" s="257" t="s">
        <v>7</v>
      </c>
      <c r="AB876" s="257">
        <v>2591</v>
      </c>
      <c r="AC876" s="270" t="s">
        <v>49</v>
      </c>
      <c r="AD876" s="257"/>
      <c r="AE876" s="257"/>
      <c r="AF876" s="270"/>
      <c r="AG876" s="257"/>
      <c r="AH876" s="257"/>
      <c r="AI876" s="270"/>
    </row>
    <row r="877" spans="2:35">
      <c r="B877" s="288">
        <v>20250518</v>
      </c>
      <c r="C877" s="261" t="s">
        <v>62</v>
      </c>
      <c r="D877" s="269">
        <v>30</v>
      </c>
      <c r="E877" s="261">
        <v>8150</v>
      </c>
      <c r="F877" s="261"/>
      <c r="G877" s="269"/>
      <c r="H877" s="261">
        <v>7650</v>
      </c>
      <c r="I877" s="261"/>
      <c r="J877" s="269"/>
      <c r="K877" s="261">
        <v>0</v>
      </c>
      <c r="L877" s="261">
        <v>0</v>
      </c>
      <c r="M877" s="269">
        <v>0</v>
      </c>
      <c r="N877" s="261" t="s">
        <v>53</v>
      </c>
      <c r="O877" s="269" t="s">
        <v>45</v>
      </c>
      <c r="P877" s="197" t="str">
        <f t="shared" si="39"/>
        <v>NA</v>
      </c>
      <c r="Q877" s="257" t="str">
        <f t="shared" si="40"/>
        <v>NA</v>
      </c>
      <c r="R877" s="272">
        <f t="shared" si="41"/>
        <v>0</v>
      </c>
      <c r="S877" s="264"/>
      <c r="T877" s="260"/>
      <c r="U877" s="280"/>
      <c r="V877" s="257"/>
      <c r="W877" s="270"/>
      <c r="X877" s="257" t="s">
        <v>6</v>
      </c>
      <c r="Y877" s="205">
        <v>7400</v>
      </c>
      <c r="Z877" s="281" t="s">
        <v>60</v>
      </c>
      <c r="AA877" s="257"/>
      <c r="AB877" s="257"/>
      <c r="AC877" s="270"/>
      <c r="AD877" s="257"/>
      <c r="AE877" s="257"/>
      <c r="AF877" s="270"/>
      <c r="AG877" s="257"/>
      <c r="AH877" s="257"/>
      <c r="AI877" s="270"/>
    </row>
    <row r="878" spans="2:35">
      <c r="B878" s="288">
        <v>20250518</v>
      </c>
      <c r="C878" s="261" t="s">
        <v>62</v>
      </c>
      <c r="D878" s="269">
        <v>130</v>
      </c>
      <c r="E878" s="261">
        <v>8150</v>
      </c>
      <c r="F878" s="261"/>
      <c r="G878" s="269"/>
      <c r="H878" s="261">
        <v>7650</v>
      </c>
      <c r="I878" s="261"/>
      <c r="J878" s="269"/>
      <c r="K878" s="261">
        <v>0</v>
      </c>
      <c r="L878" s="261">
        <v>0</v>
      </c>
      <c r="M878" s="269">
        <v>0</v>
      </c>
      <c r="N878" s="261" t="s">
        <v>53</v>
      </c>
      <c r="O878" s="269" t="s">
        <v>45</v>
      </c>
      <c r="P878" s="197" t="str">
        <f t="shared" si="39"/>
        <v>NA</v>
      </c>
      <c r="Q878" s="257" t="str">
        <f t="shared" si="40"/>
        <v>NA</v>
      </c>
      <c r="R878" s="272">
        <f t="shared" si="41"/>
        <v>0</v>
      </c>
      <c r="S878" s="264"/>
      <c r="T878" s="260"/>
      <c r="U878" s="280"/>
      <c r="V878" s="257"/>
      <c r="W878" s="270"/>
      <c r="X878" s="257" t="s">
        <v>6</v>
      </c>
      <c r="Y878" s="205">
        <v>7400</v>
      </c>
      <c r="Z878" s="281" t="s">
        <v>60</v>
      </c>
      <c r="AA878" s="257"/>
      <c r="AB878" s="257"/>
      <c r="AC878" s="270"/>
      <c r="AD878" s="257"/>
      <c r="AE878" s="257"/>
      <c r="AF878" s="270"/>
      <c r="AG878" s="257"/>
      <c r="AH878" s="257"/>
      <c r="AI878" s="270"/>
    </row>
    <row r="879" spans="2:35">
      <c r="B879" s="288">
        <v>20250518</v>
      </c>
      <c r="C879" s="261" t="s">
        <v>62</v>
      </c>
      <c r="D879" s="269">
        <v>230</v>
      </c>
      <c r="E879" s="261">
        <v>8150</v>
      </c>
      <c r="F879" s="261"/>
      <c r="G879" s="269"/>
      <c r="H879" s="261">
        <v>7650</v>
      </c>
      <c r="I879" s="261"/>
      <c r="J879" s="269"/>
      <c r="K879" s="261">
        <v>0</v>
      </c>
      <c r="L879" s="261">
        <v>0</v>
      </c>
      <c r="M879" s="269">
        <v>0</v>
      </c>
      <c r="N879" s="261" t="s">
        <v>53</v>
      </c>
      <c r="O879" s="269" t="s">
        <v>45</v>
      </c>
      <c r="P879" s="197" t="str">
        <f t="shared" si="39"/>
        <v>NA</v>
      </c>
      <c r="Q879" s="257" t="str">
        <f t="shared" si="40"/>
        <v>NA</v>
      </c>
      <c r="R879" s="272">
        <f t="shared" si="41"/>
        <v>0</v>
      </c>
      <c r="S879" s="264"/>
      <c r="T879" s="260"/>
      <c r="U879" s="280"/>
      <c r="V879" s="257"/>
      <c r="W879" s="270"/>
      <c r="X879" s="257" t="s">
        <v>6</v>
      </c>
      <c r="Y879" s="205">
        <v>7400</v>
      </c>
      <c r="Z879" s="281" t="s">
        <v>60</v>
      </c>
      <c r="AA879" s="257"/>
      <c r="AB879" s="257"/>
      <c r="AC879" s="270"/>
      <c r="AD879" s="257"/>
      <c r="AE879" s="257"/>
      <c r="AF879" s="270"/>
      <c r="AG879" s="257"/>
      <c r="AH879" s="257"/>
      <c r="AI879" s="270"/>
    </row>
    <row r="880" spans="2:35">
      <c r="B880" s="288">
        <v>20250518</v>
      </c>
      <c r="C880" s="261" t="s">
        <v>62</v>
      </c>
      <c r="D880" s="269">
        <v>330</v>
      </c>
      <c r="E880" s="261">
        <v>8150</v>
      </c>
      <c r="F880" s="261"/>
      <c r="G880" s="269"/>
      <c r="H880" s="261">
        <v>7650</v>
      </c>
      <c r="I880" s="261"/>
      <c r="J880" s="269"/>
      <c r="K880" s="261">
        <v>0</v>
      </c>
      <c r="L880" s="261">
        <v>0</v>
      </c>
      <c r="M880" s="269">
        <v>0</v>
      </c>
      <c r="N880" s="261" t="s">
        <v>53</v>
      </c>
      <c r="O880" s="269" t="s">
        <v>45</v>
      </c>
      <c r="P880" s="197" t="str">
        <f t="shared" si="39"/>
        <v>NA</v>
      </c>
      <c r="Q880" s="257" t="str">
        <f t="shared" si="40"/>
        <v>NA</v>
      </c>
      <c r="R880" s="272">
        <f t="shared" si="41"/>
        <v>0</v>
      </c>
      <c r="S880" s="264"/>
      <c r="T880" s="260"/>
      <c r="U880" s="280"/>
      <c r="V880" s="257"/>
      <c r="W880" s="270"/>
      <c r="X880" s="257" t="s">
        <v>6</v>
      </c>
      <c r="Y880" s="205">
        <v>7400</v>
      </c>
      <c r="Z880" s="281" t="s">
        <v>60</v>
      </c>
      <c r="AA880" s="257"/>
      <c r="AB880" s="257"/>
      <c r="AC880" s="270"/>
      <c r="AD880" s="257"/>
      <c r="AE880" s="257"/>
      <c r="AF880" s="270"/>
      <c r="AG880" s="257"/>
      <c r="AH880" s="257"/>
      <c r="AI880" s="270"/>
    </row>
    <row r="881" spans="2:35">
      <c r="B881" s="288">
        <v>20250518</v>
      </c>
      <c r="C881" s="261" t="s">
        <v>62</v>
      </c>
      <c r="D881" s="269">
        <v>430</v>
      </c>
      <c r="E881" s="261">
        <v>8150</v>
      </c>
      <c r="F881" s="261"/>
      <c r="G881" s="269"/>
      <c r="H881" s="261">
        <v>7650</v>
      </c>
      <c r="I881" s="261"/>
      <c r="J881" s="269"/>
      <c r="K881" s="261">
        <v>0</v>
      </c>
      <c r="L881" s="261">
        <v>0</v>
      </c>
      <c r="M881" s="269">
        <v>0</v>
      </c>
      <c r="N881" s="261" t="s">
        <v>53</v>
      </c>
      <c r="O881" s="269" t="s">
        <v>45</v>
      </c>
      <c r="P881" s="197" t="str">
        <f t="shared" si="39"/>
        <v>NA</v>
      </c>
      <c r="Q881" s="257" t="str">
        <f t="shared" si="40"/>
        <v>NA</v>
      </c>
      <c r="R881" s="272">
        <f t="shared" si="41"/>
        <v>0</v>
      </c>
      <c r="S881" s="264"/>
      <c r="T881" s="260"/>
      <c r="U881" s="280"/>
      <c r="V881" s="257"/>
      <c r="W881" s="270"/>
      <c r="X881" s="257" t="s">
        <v>6</v>
      </c>
      <c r="Y881" s="205">
        <v>7400</v>
      </c>
      <c r="Z881" s="281" t="s">
        <v>60</v>
      </c>
      <c r="AA881" s="257"/>
      <c r="AB881" s="257"/>
      <c r="AC881" s="270"/>
      <c r="AD881" s="257"/>
      <c r="AE881" s="257"/>
      <c r="AF881" s="270"/>
      <c r="AG881" s="257"/>
      <c r="AH881" s="257"/>
      <c r="AI881" s="270"/>
    </row>
    <row r="882" spans="2:35">
      <c r="B882" s="288">
        <v>20250518</v>
      </c>
      <c r="C882" s="261" t="s">
        <v>62</v>
      </c>
      <c r="D882" s="269">
        <v>530</v>
      </c>
      <c r="E882" s="261">
        <v>8150</v>
      </c>
      <c r="F882" s="261"/>
      <c r="G882" s="269"/>
      <c r="H882" s="261">
        <v>7650</v>
      </c>
      <c r="I882" s="261"/>
      <c r="J882" s="269"/>
      <c r="K882" s="261">
        <v>0</v>
      </c>
      <c r="L882" s="261">
        <v>0</v>
      </c>
      <c r="M882" s="269">
        <v>0</v>
      </c>
      <c r="N882" s="261" t="s">
        <v>53</v>
      </c>
      <c r="O882" s="269" t="s">
        <v>45</v>
      </c>
      <c r="P882" s="197" t="str">
        <f t="shared" si="39"/>
        <v>NA</v>
      </c>
      <c r="Q882" s="257" t="str">
        <f t="shared" si="40"/>
        <v>NA</v>
      </c>
      <c r="R882" s="272">
        <f t="shared" si="41"/>
        <v>0</v>
      </c>
      <c r="S882" s="264"/>
      <c r="T882" s="260"/>
      <c r="U882" s="280"/>
      <c r="V882" s="257"/>
      <c r="W882" s="270"/>
      <c r="X882" s="257" t="s">
        <v>6</v>
      </c>
      <c r="Y882" s="205">
        <v>7400</v>
      </c>
      <c r="Z882" s="281" t="s">
        <v>60</v>
      </c>
      <c r="AA882" s="257"/>
      <c r="AB882" s="257"/>
      <c r="AC882" s="270"/>
      <c r="AD882" s="257"/>
      <c r="AE882" s="257"/>
      <c r="AF882" s="270"/>
      <c r="AG882" s="257"/>
      <c r="AH882" s="257"/>
      <c r="AI882" s="270"/>
    </row>
    <row r="883" spans="2:35">
      <c r="B883" s="288">
        <v>20250518</v>
      </c>
      <c r="C883" s="261" t="s">
        <v>62</v>
      </c>
      <c r="D883" s="269">
        <v>630</v>
      </c>
      <c r="E883" s="261">
        <v>8150</v>
      </c>
      <c r="F883" s="261"/>
      <c r="G883" s="269"/>
      <c r="H883" s="261">
        <v>7650</v>
      </c>
      <c r="I883" s="261"/>
      <c r="J883" s="269"/>
      <c r="K883" s="261">
        <v>0</v>
      </c>
      <c r="L883" s="261">
        <v>0</v>
      </c>
      <c r="M883" s="269">
        <v>0</v>
      </c>
      <c r="N883" s="261" t="s">
        <v>53</v>
      </c>
      <c r="O883" s="269" t="s">
        <v>45</v>
      </c>
      <c r="P883" s="197" t="str">
        <f t="shared" si="39"/>
        <v>NA</v>
      </c>
      <c r="Q883" s="257" t="str">
        <f t="shared" si="40"/>
        <v>NA</v>
      </c>
      <c r="R883" s="272">
        <f t="shared" si="41"/>
        <v>0</v>
      </c>
      <c r="S883" s="264"/>
      <c r="T883" s="260"/>
      <c r="U883" s="280"/>
      <c r="V883" s="257"/>
      <c r="W883" s="270"/>
      <c r="X883" s="257" t="s">
        <v>6</v>
      </c>
      <c r="Y883" s="205">
        <v>7400</v>
      </c>
      <c r="Z883" s="281" t="s">
        <v>60</v>
      </c>
      <c r="AA883" s="257"/>
      <c r="AB883" s="257"/>
      <c r="AC883" s="270"/>
      <c r="AD883" s="257"/>
      <c r="AE883" s="257"/>
      <c r="AF883" s="270"/>
      <c r="AG883" s="257"/>
      <c r="AH883" s="257"/>
      <c r="AI883" s="270"/>
    </row>
    <row r="884" spans="2:35">
      <c r="B884" s="288">
        <v>20250518</v>
      </c>
      <c r="C884" s="261" t="s">
        <v>62</v>
      </c>
      <c r="D884" s="269">
        <v>730</v>
      </c>
      <c r="E884" s="261">
        <v>8150</v>
      </c>
      <c r="F884" s="261"/>
      <c r="G884" s="269"/>
      <c r="H884" s="261">
        <v>7650</v>
      </c>
      <c r="I884" s="261"/>
      <c r="J884" s="269"/>
      <c r="K884" s="261">
        <v>0</v>
      </c>
      <c r="L884" s="261">
        <v>0</v>
      </c>
      <c r="M884" s="269">
        <v>0</v>
      </c>
      <c r="N884" s="261" t="s">
        <v>53</v>
      </c>
      <c r="O884" s="269" t="s">
        <v>45</v>
      </c>
      <c r="P884" s="197" t="str">
        <f t="shared" si="39"/>
        <v>NA</v>
      </c>
      <c r="Q884" s="257" t="str">
        <f t="shared" si="40"/>
        <v>NA</v>
      </c>
      <c r="R884" s="272">
        <f t="shared" si="41"/>
        <v>0</v>
      </c>
      <c r="S884" s="264"/>
      <c r="T884" s="260"/>
      <c r="U884" s="280"/>
      <c r="V884" s="257"/>
      <c r="W884" s="270"/>
      <c r="X884" s="257" t="s">
        <v>6</v>
      </c>
      <c r="Y884" s="205">
        <v>7405</v>
      </c>
      <c r="Z884" s="281" t="s">
        <v>60</v>
      </c>
      <c r="AA884" s="257"/>
      <c r="AB884" s="257"/>
      <c r="AC884" s="270"/>
      <c r="AD884" s="257"/>
      <c r="AE884" s="257"/>
      <c r="AF884" s="270"/>
      <c r="AG884" s="257"/>
      <c r="AH884" s="257"/>
      <c r="AI884" s="270"/>
    </row>
    <row r="885" spans="2:35">
      <c r="B885" s="288">
        <v>20250518</v>
      </c>
      <c r="C885" s="261" t="s">
        <v>62</v>
      </c>
      <c r="D885" s="269">
        <v>830</v>
      </c>
      <c r="E885" s="261">
        <v>8150</v>
      </c>
      <c r="F885" s="261"/>
      <c r="G885" s="269"/>
      <c r="H885" s="261">
        <v>7650</v>
      </c>
      <c r="I885" s="261"/>
      <c r="J885" s="269"/>
      <c r="K885" s="261">
        <v>0</v>
      </c>
      <c r="L885" s="261">
        <v>0</v>
      </c>
      <c r="M885" s="269">
        <v>0</v>
      </c>
      <c r="N885" s="261" t="s">
        <v>53</v>
      </c>
      <c r="O885" s="269" t="s">
        <v>45</v>
      </c>
      <c r="P885" s="197" t="str">
        <f t="shared" si="39"/>
        <v>NA</v>
      </c>
      <c r="Q885" s="257" t="str">
        <f t="shared" si="40"/>
        <v>NA</v>
      </c>
      <c r="R885" s="272">
        <f t="shared" si="41"/>
        <v>0</v>
      </c>
      <c r="S885" s="264"/>
      <c r="T885" s="260"/>
      <c r="U885" s="280"/>
      <c r="V885" s="257"/>
      <c r="W885" s="270"/>
      <c r="X885" s="257" t="s">
        <v>6</v>
      </c>
      <c r="Y885" s="205">
        <v>7405</v>
      </c>
      <c r="Z885" s="281" t="s">
        <v>60</v>
      </c>
      <c r="AA885" s="257"/>
      <c r="AB885" s="257"/>
      <c r="AC885" s="270"/>
      <c r="AD885" s="257"/>
      <c r="AE885" s="257"/>
      <c r="AF885" s="270"/>
      <c r="AG885" s="257"/>
      <c r="AH885" s="257"/>
      <c r="AI885" s="270"/>
    </row>
    <row r="886" spans="2:35">
      <c r="B886" s="288">
        <v>20250518</v>
      </c>
      <c r="C886" s="261" t="s">
        <v>62</v>
      </c>
      <c r="D886" s="269">
        <v>930</v>
      </c>
      <c r="E886" s="261">
        <v>8150</v>
      </c>
      <c r="F886" s="261"/>
      <c r="G886" s="269"/>
      <c r="H886" s="261">
        <v>7650</v>
      </c>
      <c r="I886" s="261"/>
      <c r="J886" s="269"/>
      <c r="K886" s="261">
        <v>0</v>
      </c>
      <c r="L886" s="261">
        <v>0</v>
      </c>
      <c r="M886" s="269">
        <v>0</v>
      </c>
      <c r="N886" s="261" t="s">
        <v>53</v>
      </c>
      <c r="O886" s="269" t="s">
        <v>45</v>
      </c>
      <c r="P886" s="197" t="str">
        <f t="shared" si="39"/>
        <v>NA</v>
      </c>
      <c r="Q886" s="257" t="str">
        <f t="shared" si="40"/>
        <v>NA</v>
      </c>
      <c r="R886" s="272">
        <f t="shared" si="41"/>
        <v>0</v>
      </c>
      <c r="S886" s="264"/>
      <c r="T886" s="260"/>
      <c r="U886" s="280"/>
      <c r="V886" s="257"/>
      <c r="W886" s="270"/>
      <c r="X886" s="257" t="s">
        <v>6</v>
      </c>
      <c r="Y886" s="205">
        <v>7405</v>
      </c>
      <c r="Z886" s="281" t="s">
        <v>60</v>
      </c>
      <c r="AA886" s="257"/>
      <c r="AB886" s="257"/>
      <c r="AC886" s="270"/>
      <c r="AD886" s="257"/>
      <c r="AE886" s="257"/>
      <c r="AF886" s="270"/>
      <c r="AG886" s="257"/>
      <c r="AH886" s="257"/>
      <c r="AI886" s="270"/>
    </row>
    <row r="887" spans="2:35">
      <c r="B887" s="288">
        <v>20250518</v>
      </c>
      <c r="C887" s="261" t="s">
        <v>62</v>
      </c>
      <c r="D887" s="269">
        <v>1030</v>
      </c>
      <c r="E887" s="261">
        <v>8150</v>
      </c>
      <c r="F887" s="261"/>
      <c r="G887" s="269"/>
      <c r="H887" s="261">
        <v>7650</v>
      </c>
      <c r="I887" s="261"/>
      <c r="J887" s="269"/>
      <c r="K887" s="261">
        <v>0</v>
      </c>
      <c r="L887" s="261">
        <v>0</v>
      </c>
      <c r="M887" s="269">
        <v>0</v>
      </c>
      <c r="N887" s="261" t="s">
        <v>53</v>
      </c>
      <c r="O887" s="269" t="s">
        <v>45</v>
      </c>
      <c r="P887" s="197" t="str">
        <f t="shared" si="39"/>
        <v>NA</v>
      </c>
      <c r="Q887" s="257" t="str">
        <f t="shared" si="40"/>
        <v>NA</v>
      </c>
      <c r="R887" s="272">
        <f t="shared" si="41"/>
        <v>0</v>
      </c>
      <c r="S887" s="264"/>
      <c r="T887" s="260"/>
      <c r="U887" s="280"/>
      <c r="V887" s="257"/>
      <c r="W887" s="270"/>
      <c r="X887" s="257" t="s">
        <v>6</v>
      </c>
      <c r="Y887" s="205">
        <v>7405</v>
      </c>
      <c r="Z887" s="281" t="s">
        <v>60</v>
      </c>
      <c r="AA887" s="257"/>
      <c r="AB887" s="257"/>
      <c r="AC887" s="270"/>
      <c r="AD887" s="257"/>
      <c r="AE887" s="257"/>
      <c r="AF887" s="270"/>
      <c r="AG887" s="257"/>
      <c r="AH887" s="257"/>
      <c r="AI887" s="270"/>
    </row>
    <row r="888" spans="2:35">
      <c r="B888" s="288">
        <v>20250518</v>
      </c>
      <c r="C888" s="261" t="s">
        <v>62</v>
      </c>
      <c r="D888" s="269">
        <v>1130</v>
      </c>
      <c r="E888" s="261">
        <v>8150</v>
      </c>
      <c r="F888" s="261"/>
      <c r="G888" s="269"/>
      <c r="H888" s="261">
        <v>7650</v>
      </c>
      <c r="I888" s="261"/>
      <c r="J888" s="269"/>
      <c r="K888" s="261">
        <v>0</v>
      </c>
      <c r="L888" s="261">
        <v>0</v>
      </c>
      <c r="M888" s="269">
        <v>0</v>
      </c>
      <c r="N888" s="261" t="s">
        <v>53</v>
      </c>
      <c r="O888" s="269" t="s">
        <v>45</v>
      </c>
      <c r="P888" s="197" t="str">
        <f t="shared" si="39"/>
        <v>NA</v>
      </c>
      <c r="Q888" s="257" t="str">
        <f t="shared" si="40"/>
        <v>NA</v>
      </c>
      <c r="R888" s="272">
        <f t="shared" si="41"/>
        <v>0</v>
      </c>
      <c r="S888" s="264"/>
      <c r="T888" s="260"/>
      <c r="U888" s="280"/>
      <c r="V888" s="257"/>
      <c r="W888" s="270"/>
      <c r="X888" s="257" t="s">
        <v>6</v>
      </c>
      <c r="Y888" s="205">
        <v>7405</v>
      </c>
      <c r="Z888" s="281" t="s">
        <v>60</v>
      </c>
      <c r="AA888" s="257"/>
      <c r="AB888" s="257"/>
      <c r="AC888" s="270"/>
      <c r="AD888" s="257"/>
      <c r="AE888" s="257"/>
      <c r="AF888" s="270"/>
      <c r="AG888" s="257"/>
      <c r="AH888" s="257"/>
      <c r="AI888" s="270"/>
    </row>
    <row r="889" spans="2:35">
      <c r="B889" s="288">
        <v>20250518</v>
      </c>
      <c r="C889" s="261" t="s">
        <v>62</v>
      </c>
      <c r="D889" s="269">
        <v>1230</v>
      </c>
      <c r="E889" s="261">
        <v>8150</v>
      </c>
      <c r="F889" s="261"/>
      <c r="G889" s="269"/>
      <c r="H889" s="261">
        <v>7650</v>
      </c>
      <c r="I889" s="261"/>
      <c r="J889" s="269"/>
      <c r="K889" s="261">
        <v>0</v>
      </c>
      <c r="L889" s="261">
        <v>0</v>
      </c>
      <c r="M889" s="269">
        <v>0</v>
      </c>
      <c r="N889" s="261" t="s">
        <v>53</v>
      </c>
      <c r="O889" s="269" t="s">
        <v>45</v>
      </c>
      <c r="P889" s="197" t="str">
        <f t="shared" si="39"/>
        <v>NA</v>
      </c>
      <c r="Q889" s="257" t="str">
        <f t="shared" si="40"/>
        <v>NA</v>
      </c>
      <c r="R889" s="272">
        <f t="shared" si="41"/>
        <v>0</v>
      </c>
      <c r="S889" s="264"/>
      <c r="T889" s="260"/>
      <c r="U889" s="280"/>
      <c r="V889" s="257"/>
      <c r="W889" s="270"/>
      <c r="X889" s="257" t="s">
        <v>6</v>
      </c>
      <c r="Y889" s="205">
        <v>7405</v>
      </c>
      <c r="Z889" s="281" t="s">
        <v>60</v>
      </c>
      <c r="AA889" s="257"/>
      <c r="AB889" s="257"/>
      <c r="AC889" s="270"/>
      <c r="AD889" s="257"/>
      <c r="AE889" s="257"/>
      <c r="AF889" s="270"/>
      <c r="AG889" s="257"/>
      <c r="AH889" s="257"/>
      <c r="AI889" s="270"/>
    </row>
    <row r="890" spans="2:35">
      <c r="B890" s="288">
        <v>20250518</v>
      </c>
      <c r="C890" s="261" t="s">
        <v>62</v>
      </c>
      <c r="D890" s="269">
        <v>1330</v>
      </c>
      <c r="E890" s="261">
        <v>8150</v>
      </c>
      <c r="F890" s="261"/>
      <c r="G890" s="269"/>
      <c r="H890" s="261">
        <v>7650</v>
      </c>
      <c r="I890" s="261"/>
      <c r="J890" s="269"/>
      <c r="K890" s="261">
        <v>0</v>
      </c>
      <c r="L890" s="261">
        <v>0</v>
      </c>
      <c r="M890" s="269">
        <v>0</v>
      </c>
      <c r="N890" s="261" t="s">
        <v>53</v>
      </c>
      <c r="O890" s="269" t="s">
        <v>45</v>
      </c>
      <c r="P890" s="197" t="str">
        <f t="shared" si="39"/>
        <v>NA</v>
      </c>
      <c r="Q890" s="257" t="str">
        <f t="shared" si="40"/>
        <v>NA</v>
      </c>
      <c r="R890" s="272">
        <f t="shared" si="41"/>
        <v>0</v>
      </c>
      <c r="S890" s="264"/>
      <c r="T890" s="260"/>
      <c r="U890" s="280"/>
      <c r="V890" s="257"/>
      <c r="W890" s="270"/>
      <c r="X890" s="257" t="s">
        <v>6</v>
      </c>
      <c r="Y890" s="205">
        <v>7405</v>
      </c>
      <c r="Z890" s="281" t="s">
        <v>60</v>
      </c>
      <c r="AA890" s="257"/>
      <c r="AB890" s="257"/>
      <c r="AC890" s="270"/>
      <c r="AD890" s="257"/>
      <c r="AE890" s="257"/>
      <c r="AF890" s="270"/>
      <c r="AG890" s="257"/>
      <c r="AH890" s="257"/>
      <c r="AI890" s="270"/>
    </row>
    <row r="891" spans="2:35">
      <c r="B891" s="288">
        <v>20250518</v>
      </c>
      <c r="C891" s="261" t="s">
        <v>62</v>
      </c>
      <c r="D891" s="269">
        <v>1430</v>
      </c>
      <c r="E891" s="261">
        <v>8150</v>
      </c>
      <c r="F891" s="261"/>
      <c r="G891" s="269"/>
      <c r="H891" s="261">
        <v>7650</v>
      </c>
      <c r="I891" s="261"/>
      <c r="J891" s="269"/>
      <c r="K891" s="261">
        <v>0</v>
      </c>
      <c r="L891" s="261">
        <v>0</v>
      </c>
      <c r="M891" s="269">
        <v>0</v>
      </c>
      <c r="N891" s="261" t="s">
        <v>53</v>
      </c>
      <c r="O891" s="269" t="s">
        <v>45</v>
      </c>
      <c r="P891" s="197" t="str">
        <f t="shared" si="39"/>
        <v>NA</v>
      </c>
      <c r="Q891" s="257" t="str">
        <f t="shared" si="40"/>
        <v>NA</v>
      </c>
      <c r="R891" s="272">
        <f t="shared" si="41"/>
        <v>0</v>
      </c>
      <c r="S891" s="264"/>
      <c r="T891" s="260"/>
      <c r="U891" s="280"/>
      <c r="V891" s="257"/>
      <c r="W891" s="270"/>
      <c r="X891" s="257" t="s">
        <v>6</v>
      </c>
      <c r="Y891" s="205">
        <v>7405</v>
      </c>
      <c r="Z891" s="281" t="s">
        <v>60</v>
      </c>
      <c r="AA891" s="257"/>
      <c r="AB891" s="257"/>
      <c r="AC891" s="270"/>
      <c r="AD891" s="257"/>
      <c r="AE891" s="257"/>
      <c r="AF891" s="270"/>
      <c r="AG891" s="257"/>
      <c r="AH891" s="257"/>
      <c r="AI891" s="270"/>
    </row>
    <row r="892" spans="2:35">
      <c r="B892" s="288">
        <v>20250518</v>
      </c>
      <c r="C892" s="261" t="s">
        <v>62</v>
      </c>
      <c r="D892" s="269">
        <v>1530</v>
      </c>
      <c r="E892" s="261">
        <v>8150</v>
      </c>
      <c r="F892" s="261"/>
      <c r="G892" s="269"/>
      <c r="H892" s="261">
        <v>7650</v>
      </c>
      <c r="I892" s="261"/>
      <c r="J892" s="269"/>
      <c r="K892" s="261">
        <v>0</v>
      </c>
      <c r="L892" s="261">
        <v>0</v>
      </c>
      <c r="M892" s="269">
        <v>0</v>
      </c>
      <c r="N892" s="261" t="s">
        <v>53</v>
      </c>
      <c r="O892" s="269" t="s">
        <v>45</v>
      </c>
      <c r="P892" s="197" t="str">
        <f t="shared" si="39"/>
        <v>NA</v>
      </c>
      <c r="Q892" s="257" t="str">
        <f t="shared" si="40"/>
        <v>NA</v>
      </c>
      <c r="R892" s="272">
        <f t="shared" si="41"/>
        <v>0</v>
      </c>
      <c r="S892" s="264"/>
      <c r="T892" s="260"/>
      <c r="U892" s="280"/>
      <c r="V892" s="257"/>
      <c r="W892" s="270"/>
      <c r="X892" s="257" t="s">
        <v>6</v>
      </c>
      <c r="Y892" s="205">
        <v>7405</v>
      </c>
      <c r="Z892" s="281" t="s">
        <v>60</v>
      </c>
      <c r="AA892" s="257"/>
      <c r="AB892" s="257"/>
      <c r="AC892" s="270"/>
      <c r="AD892" s="257"/>
      <c r="AE892" s="257"/>
      <c r="AF892" s="270"/>
      <c r="AG892" s="257"/>
      <c r="AH892" s="257"/>
      <c r="AI892" s="270"/>
    </row>
    <row r="893" spans="2:35">
      <c r="B893" s="288">
        <v>20250518</v>
      </c>
      <c r="C893" s="261" t="s">
        <v>62</v>
      </c>
      <c r="D893" s="269">
        <v>1630</v>
      </c>
      <c r="E893" s="261">
        <v>8150</v>
      </c>
      <c r="F893" s="261"/>
      <c r="G893" s="269"/>
      <c r="H893" s="261">
        <v>7650</v>
      </c>
      <c r="I893" s="261"/>
      <c r="J893" s="269"/>
      <c r="K893" s="261">
        <v>0</v>
      </c>
      <c r="L893" s="261">
        <v>0</v>
      </c>
      <c r="M893" s="269">
        <v>0</v>
      </c>
      <c r="N893" s="261" t="s">
        <v>53</v>
      </c>
      <c r="O893" s="269" t="s">
        <v>45</v>
      </c>
      <c r="P893" s="197" t="str">
        <f t="shared" si="39"/>
        <v>NA</v>
      </c>
      <c r="Q893" s="257" t="str">
        <f t="shared" si="40"/>
        <v>NA</v>
      </c>
      <c r="R893" s="272">
        <f t="shared" si="41"/>
        <v>0</v>
      </c>
      <c r="S893" s="264"/>
      <c r="T893" s="260"/>
      <c r="U893" s="280"/>
      <c r="V893" s="257"/>
      <c r="W893" s="270"/>
      <c r="X893" s="257" t="s">
        <v>6</v>
      </c>
      <c r="Y893" s="205">
        <v>7405</v>
      </c>
      <c r="Z893" s="281" t="s">
        <v>60</v>
      </c>
      <c r="AA893" s="257"/>
      <c r="AB893" s="257"/>
      <c r="AC893" s="270"/>
      <c r="AD893" s="257"/>
      <c r="AE893" s="257"/>
      <c r="AF893" s="270"/>
      <c r="AG893" s="257"/>
      <c r="AH893" s="257"/>
      <c r="AI893" s="270"/>
    </row>
    <row r="894" spans="2:35">
      <c r="B894" s="288">
        <v>20250518</v>
      </c>
      <c r="C894" s="261" t="s">
        <v>62</v>
      </c>
      <c r="D894" s="269">
        <v>1730</v>
      </c>
      <c r="E894" s="261">
        <v>8150</v>
      </c>
      <c r="F894" s="261"/>
      <c r="G894" s="269"/>
      <c r="H894" s="261">
        <v>7650</v>
      </c>
      <c r="I894" s="261"/>
      <c r="J894" s="269"/>
      <c r="K894" s="261">
        <v>0</v>
      </c>
      <c r="L894" s="261">
        <v>0</v>
      </c>
      <c r="M894" s="269">
        <v>0</v>
      </c>
      <c r="N894" s="261" t="s">
        <v>53</v>
      </c>
      <c r="O894" s="269" t="s">
        <v>45</v>
      </c>
      <c r="P894" s="197" t="str">
        <f t="shared" si="39"/>
        <v>NA</v>
      </c>
      <c r="Q894" s="257" t="str">
        <f t="shared" si="40"/>
        <v>NA</v>
      </c>
      <c r="R894" s="272">
        <f t="shared" si="41"/>
        <v>0</v>
      </c>
      <c r="S894" s="264"/>
      <c r="T894" s="260"/>
      <c r="U894" s="280"/>
      <c r="V894" s="257"/>
      <c r="W894" s="270"/>
      <c r="X894" s="257" t="s">
        <v>6</v>
      </c>
      <c r="Y894" s="205">
        <v>7405</v>
      </c>
      <c r="Z894" s="281" t="s">
        <v>60</v>
      </c>
      <c r="AA894" s="257"/>
      <c r="AB894" s="257"/>
      <c r="AC894" s="270"/>
      <c r="AD894" s="257"/>
      <c r="AE894" s="257"/>
      <c r="AF894" s="270"/>
      <c r="AG894" s="257"/>
      <c r="AH894" s="257"/>
      <c r="AI894" s="270"/>
    </row>
    <row r="895" spans="2:35">
      <c r="B895" s="288">
        <v>20250518</v>
      </c>
      <c r="C895" s="261" t="s">
        <v>62</v>
      </c>
      <c r="D895" s="269">
        <v>1830</v>
      </c>
      <c r="E895" s="261">
        <v>8150</v>
      </c>
      <c r="F895" s="261"/>
      <c r="G895" s="269"/>
      <c r="H895" s="261">
        <v>7650</v>
      </c>
      <c r="I895" s="261"/>
      <c r="J895" s="269"/>
      <c r="K895" s="261">
        <v>0</v>
      </c>
      <c r="L895" s="261">
        <v>0</v>
      </c>
      <c r="M895" s="269">
        <v>0</v>
      </c>
      <c r="N895" s="261" t="s">
        <v>53</v>
      </c>
      <c r="O895" s="269" t="s">
        <v>45</v>
      </c>
      <c r="P895" s="197" t="str">
        <f t="shared" si="39"/>
        <v>NA</v>
      </c>
      <c r="Q895" s="257" t="str">
        <f t="shared" si="40"/>
        <v>NA</v>
      </c>
      <c r="R895" s="272">
        <f t="shared" si="41"/>
        <v>0</v>
      </c>
      <c r="S895" s="264"/>
      <c r="T895" s="260"/>
      <c r="U895" s="280"/>
      <c r="V895" s="257"/>
      <c r="W895" s="270"/>
      <c r="X895" s="257" t="s">
        <v>6</v>
      </c>
      <c r="Y895" s="205">
        <v>7405</v>
      </c>
      <c r="Z895" s="281" t="s">
        <v>60</v>
      </c>
      <c r="AA895" s="257"/>
      <c r="AB895" s="257"/>
      <c r="AC895" s="270"/>
      <c r="AD895" s="257"/>
      <c r="AE895" s="257"/>
      <c r="AF895" s="270"/>
      <c r="AG895" s="257"/>
      <c r="AH895" s="257"/>
      <c r="AI895" s="270"/>
    </row>
    <row r="896" spans="2:35">
      <c r="B896" s="288">
        <v>20250518</v>
      </c>
      <c r="C896" s="261" t="s">
        <v>62</v>
      </c>
      <c r="D896" s="269">
        <v>1930</v>
      </c>
      <c r="E896" s="261">
        <v>8150</v>
      </c>
      <c r="F896" s="261"/>
      <c r="G896" s="269"/>
      <c r="H896" s="261">
        <v>7650</v>
      </c>
      <c r="I896" s="261"/>
      <c r="J896" s="269"/>
      <c r="K896" s="261">
        <v>0</v>
      </c>
      <c r="L896" s="261">
        <v>0</v>
      </c>
      <c r="M896" s="269">
        <v>0</v>
      </c>
      <c r="N896" s="261" t="s">
        <v>53</v>
      </c>
      <c r="O896" s="269" t="s">
        <v>45</v>
      </c>
      <c r="P896" s="197" t="str">
        <f t="shared" si="39"/>
        <v>NA</v>
      </c>
      <c r="Q896" s="257" t="str">
        <f t="shared" si="40"/>
        <v>NA</v>
      </c>
      <c r="R896" s="272">
        <f t="shared" si="41"/>
        <v>0</v>
      </c>
      <c r="S896" s="264"/>
      <c r="T896" s="260"/>
      <c r="U896" s="280"/>
      <c r="V896" s="257"/>
      <c r="W896" s="270"/>
      <c r="X896" s="257" t="s">
        <v>6</v>
      </c>
      <c r="Y896" s="205">
        <v>7405</v>
      </c>
      <c r="Z896" s="281" t="s">
        <v>60</v>
      </c>
      <c r="AA896" s="257"/>
      <c r="AB896" s="257"/>
      <c r="AC896" s="270"/>
      <c r="AD896" s="257"/>
      <c r="AE896" s="257"/>
      <c r="AF896" s="270"/>
      <c r="AG896" s="257"/>
      <c r="AH896" s="257"/>
      <c r="AI896" s="270"/>
    </row>
    <row r="897" spans="2:35">
      <c r="B897" s="288">
        <v>20250518</v>
      </c>
      <c r="C897" s="261" t="s">
        <v>62</v>
      </c>
      <c r="D897" s="269">
        <v>2030</v>
      </c>
      <c r="E897" s="261">
        <v>8150</v>
      </c>
      <c r="F897" s="261"/>
      <c r="G897" s="269"/>
      <c r="H897" s="261">
        <v>7650</v>
      </c>
      <c r="I897" s="261"/>
      <c r="J897" s="269"/>
      <c r="K897" s="261">
        <v>0</v>
      </c>
      <c r="L897" s="261">
        <v>0</v>
      </c>
      <c r="M897" s="269">
        <v>0</v>
      </c>
      <c r="N897" s="261" t="s">
        <v>53</v>
      </c>
      <c r="O897" s="269" t="s">
        <v>45</v>
      </c>
      <c r="P897" s="197" t="str">
        <f t="shared" si="39"/>
        <v>NA</v>
      </c>
      <c r="Q897" s="257" t="str">
        <f t="shared" si="40"/>
        <v>NA</v>
      </c>
      <c r="R897" s="272">
        <f t="shared" si="41"/>
        <v>0</v>
      </c>
      <c r="S897" s="264"/>
      <c r="T897" s="260"/>
      <c r="U897" s="280"/>
      <c r="V897" s="257"/>
      <c r="W897" s="270"/>
      <c r="X897" s="257" t="s">
        <v>6</v>
      </c>
      <c r="Y897" s="205">
        <v>7405</v>
      </c>
      <c r="Z897" s="281" t="s">
        <v>60</v>
      </c>
      <c r="AA897" s="257"/>
      <c r="AB897" s="257"/>
      <c r="AC897" s="270"/>
      <c r="AD897" s="257"/>
      <c r="AE897" s="257"/>
      <c r="AF897" s="270"/>
      <c r="AG897" s="257"/>
      <c r="AH897" s="257"/>
      <c r="AI897" s="270"/>
    </row>
    <row r="898" spans="2:35">
      <c r="B898" s="288">
        <v>20250518</v>
      </c>
      <c r="C898" s="261" t="s">
        <v>62</v>
      </c>
      <c r="D898" s="269">
        <v>2130</v>
      </c>
      <c r="E898" s="261">
        <v>8150</v>
      </c>
      <c r="F898" s="261"/>
      <c r="G898" s="269"/>
      <c r="H898" s="261">
        <v>7650</v>
      </c>
      <c r="I898" s="261"/>
      <c r="J898" s="269"/>
      <c r="K898" s="261">
        <v>0</v>
      </c>
      <c r="L898" s="261">
        <v>0</v>
      </c>
      <c r="M898" s="269">
        <v>0</v>
      </c>
      <c r="N898" s="261" t="s">
        <v>53</v>
      </c>
      <c r="O898" s="269" t="s">
        <v>45</v>
      </c>
      <c r="P898" s="197" t="str">
        <f t="shared" si="39"/>
        <v>NA</v>
      </c>
      <c r="Q898" s="257" t="str">
        <f t="shared" si="40"/>
        <v>NA</v>
      </c>
      <c r="R898" s="272">
        <f t="shared" si="41"/>
        <v>0</v>
      </c>
      <c r="S898" s="264"/>
      <c r="T898" s="260"/>
      <c r="U898" s="280"/>
      <c r="V898" s="257"/>
      <c r="W898" s="270"/>
      <c r="X898" s="257" t="s">
        <v>6</v>
      </c>
      <c r="Y898" s="205">
        <v>7405</v>
      </c>
      <c r="Z898" s="281" t="s">
        <v>60</v>
      </c>
      <c r="AA898" s="257"/>
      <c r="AB898" s="257"/>
      <c r="AC898" s="270"/>
      <c r="AD898" s="257"/>
      <c r="AE898" s="257"/>
      <c r="AF898" s="270"/>
      <c r="AG898" s="257"/>
      <c r="AH898" s="257"/>
      <c r="AI898" s="270"/>
    </row>
    <row r="899" spans="2:35">
      <c r="B899" s="288">
        <v>20250518</v>
      </c>
      <c r="C899" s="261" t="s">
        <v>62</v>
      </c>
      <c r="D899" s="269">
        <v>2230</v>
      </c>
      <c r="E899" s="261">
        <v>8150</v>
      </c>
      <c r="F899" s="261"/>
      <c r="G899" s="269"/>
      <c r="H899" s="261">
        <v>7650</v>
      </c>
      <c r="I899" s="261"/>
      <c r="J899" s="269"/>
      <c r="K899" s="261">
        <v>0</v>
      </c>
      <c r="L899" s="261">
        <v>0</v>
      </c>
      <c r="M899" s="269">
        <v>0</v>
      </c>
      <c r="N899" s="261" t="s">
        <v>53</v>
      </c>
      <c r="O899" s="269" t="s">
        <v>45</v>
      </c>
      <c r="P899" s="197" t="str">
        <f t="shared" si="39"/>
        <v>NA</v>
      </c>
      <c r="Q899" s="257" t="str">
        <f t="shared" si="40"/>
        <v>NA</v>
      </c>
      <c r="R899" s="272">
        <f t="shared" si="41"/>
        <v>0</v>
      </c>
      <c r="S899" s="264"/>
      <c r="T899" s="260"/>
      <c r="U899" s="280"/>
      <c r="V899" s="257"/>
      <c r="W899" s="270"/>
      <c r="X899" s="257" t="s">
        <v>6</v>
      </c>
      <c r="Y899" s="205">
        <v>7405</v>
      </c>
      <c r="Z899" s="281" t="s">
        <v>60</v>
      </c>
      <c r="AA899" s="257" t="s">
        <v>7</v>
      </c>
      <c r="AB899" s="257">
        <v>2638</v>
      </c>
      <c r="AC899" s="270" t="s">
        <v>49</v>
      </c>
      <c r="AD899" s="257"/>
      <c r="AE899" s="257"/>
      <c r="AF899" s="270"/>
      <c r="AG899" s="257"/>
      <c r="AH899" s="257"/>
      <c r="AI899" s="270"/>
    </row>
    <row r="900" spans="2:35">
      <c r="B900" s="288">
        <v>20250518</v>
      </c>
      <c r="C900" s="261" t="s">
        <v>62</v>
      </c>
      <c r="D900" s="269">
        <v>2330</v>
      </c>
      <c r="E900" s="261">
        <v>8150</v>
      </c>
      <c r="F900" s="261"/>
      <c r="G900" s="269"/>
      <c r="H900" s="261">
        <v>7650</v>
      </c>
      <c r="I900" s="261"/>
      <c r="J900" s="269"/>
      <c r="K900" s="261">
        <v>0</v>
      </c>
      <c r="L900" s="261">
        <v>0</v>
      </c>
      <c r="M900" s="269">
        <v>0</v>
      </c>
      <c r="N900" s="261" t="s">
        <v>53</v>
      </c>
      <c r="O900" s="269" t="s">
        <v>45</v>
      </c>
      <c r="P900" s="197" t="str">
        <f t="shared" si="39"/>
        <v>NA</v>
      </c>
      <c r="Q900" s="257" t="str">
        <f t="shared" si="40"/>
        <v>NA</v>
      </c>
      <c r="R900" s="272">
        <f t="shared" si="41"/>
        <v>0</v>
      </c>
      <c r="S900" s="264"/>
      <c r="T900" s="260"/>
      <c r="U900" s="280"/>
      <c r="V900" s="257"/>
      <c r="W900" s="270"/>
      <c r="X900" s="257" t="s">
        <v>6</v>
      </c>
      <c r="Y900" s="205">
        <v>7400</v>
      </c>
      <c r="Z900" s="281" t="s">
        <v>60</v>
      </c>
      <c r="AA900" s="257" t="s">
        <v>7</v>
      </c>
      <c r="AB900" s="257">
        <v>2638</v>
      </c>
      <c r="AC900" s="270" t="s">
        <v>49</v>
      </c>
      <c r="AD900" s="257"/>
      <c r="AE900" s="257"/>
      <c r="AF900" s="270"/>
      <c r="AG900" s="257"/>
      <c r="AH900" s="257"/>
      <c r="AI900" s="270"/>
    </row>
    <row r="901" spans="2:35">
      <c r="B901" s="288">
        <v>20250519</v>
      </c>
      <c r="C901" s="261" t="s">
        <v>62</v>
      </c>
      <c r="D901" s="269">
        <v>30</v>
      </c>
      <c r="E901" s="261"/>
      <c r="F901" s="261">
        <v>5743</v>
      </c>
      <c r="G901" s="269">
        <v>464</v>
      </c>
      <c r="H901" s="261"/>
      <c r="I901" s="261">
        <v>5715</v>
      </c>
      <c r="J901" s="269">
        <v>464</v>
      </c>
      <c r="K901" s="261">
        <v>1402</v>
      </c>
      <c r="L901" s="261">
        <v>55</v>
      </c>
      <c r="M901" s="269">
        <v>0</v>
      </c>
      <c r="N901" s="261" t="s">
        <v>44</v>
      </c>
      <c r="O901" s="269" t="s">
        <v>41</v>
      </c>
      <c r="P901" s="197">
        <f t="shared" si="39"/>
        <v>-434</v>
      </c>
      <c r="Q901" s="257" t="str">
        <f t="shared" si="40"/>
        <v>NA</v>
      </c>
      <c r="R901" s="272">
        <f t="shared" si="41"/>
        <v>-4787</v>
      </c>
      <c r="S901" s="264"/>
      <c r="T901" s="260"/>
      <c r="U901" s="280"/>
      <c r="V901" s="257"/>
      <c r="W901" s="270"/>
      <c r="X901" s="257"/>
      <c r="Y901" s="257"/>
      <c r="Z901" s="270"/>
      <c r="AA901" s="257" t="s">
        <v>7</v>
      </c>
      <c r="AB901" s="257">
        <v>2638</v>
      </c>
      <c r="AC901" s="270" t="s">
        <v>49</v>
      </c>
      <c r="AD901" s="257"/>
      <c r="AE901" s="257"/>
      <c r="AF901" s="270"/>
      <c r="AG901" s="257"/>
      <c r="AH901" s="257"/>
      <c r="AI901" s="270"/>
    </row>
    <row r="902" spans="2:35">
      <c r="B902" s="288">
        <v>20250519</v>
      </c>
      <c r="C902" s="261" t="s">
        <v>62</v>
      </c>
      <c r="D902" s="269">
        <v>130</v>
      </c>
      <c r="E902" s="261"/>
      <c r="F902" s="261">
        <v>5743</v>
      </c>
      <c r="G902" s="269">
        <v>464</v>
      </c>
      <c r="H902" s="261"/>
      <c r="I902" s="261">
        <v>5715</v>
      </c>
      <c r="J902" s="269">
        <v>464</v>
      </c>
      <c r="K902" s="261">
        <v>1402</v>
      </c>
      <c r="L902" s="261">
        <v>55</v>
      </c>
      <c r="M902" s="269">
        <v>0</v>
      </c>
      <c r="N902" s="261" t="s">
        <v>44</v>
      </c>
      <c r="O902" s="269" t="s">
        <v>41</v>
      </c>
      <c r="P902" s="197">
        <f t="shared" si="39"/>
        <v>-334</v>
      </c>
      <c r="Q902" s="257" t="str">
        <f t="shared" si="40"/>
        <v>NA</v>
      </c>
      <c r="R902" s="272">
        <f t="shared" si="41"/>
        <v>-4787</v>
      </c>
      <c r="S902" s="264"/>
      <c r="T902" s="260"/>
      <c r="U902" s="280"/>
      <c r="V902" s="257"/>
      <c r="W902" s="270"/>
      <c r="X902" s="257"/>
      <c r="Y902" s="257"/>
      <c r="Z902" s="270"/>
      <c r="AA902" s="257" t="s">
        <v>7</v>
      </c>
      <c r="AB902" s="257">
        <v>2638</v>
      </c>
      <c r="AC902" s="270" t="s">
        <v>49</v>
      </c>
      <c r="AD902" s="257"/>
      <c r="AE902" s="257"/>
      <c r="AF902" s="270"/>
      <c r="AG902" s="257"/>
      <c r="AH902" s="257"/>
      <c r="AI902" s="270"/>
    </row>
    <row r="903" spans="2:35">
      <c r="B903" s="288">
        <v>20250519</v>
      </c>
      <c r="C903" s="261" t="s">
        <v>62</v>
      </c>
      <c r="D903" s="269">
        <v>230</v>
      </c>
      <c r="E903" s="261"/>
      <c r="F903" s="261">
        <v>5743</v>
      </c>
      <c r="G903" s="269">
        <v>464</v>
      </c>
      <c r="H903" s="261"/>
      <c r="I903" s="261">
        <v>5715</v>
      </c>
      <c r="J903" s="269">
        <v>464</v>
      </c>
      <c r="K903" s="261">
        <v>1402</v>
      </c>
      <c r="L903" s="261">
        <v>55</v>
      </c>
      <c r="M903" s="269">
        <v>0</v>
      </c>
      <c r="N903" s="261" t="s">
        <v>44</v>
      </c>
      <c r="O903" s="269" t="s">
        <v>41</v>
      </c>
      <c r="P903" s="197">
        <f t="shared" si="39"/>
        <v>-234</v>
      </c>
      <c r="Q903" s="257" t="str">
        <f t="shared" si="40"/>
        <v>NA</v>
      </c>
      <c r="R903" s="272">
        <f t="shared" si="41"/>
        <v>-4787</v>
      </c>
      <c r="S903" s="264"/>
      <c r="T903" s="260"/>
      <c r="U903" s="280"/>
      <c r="V903" s="257"/>
      <c r="W903" s="270"/>
      <c r="X903" s="257"/>
      <c r="Y903" s="257"/>
      <c r="Z903" s="270"/>
      <c r="AA903" s="257" t="s">
        <v>7</v>
      </c>
      <c r="AB903" s="257">
        <v>2638</v>
      </c>
      <c r="AC903" s="270" t="s">
        <v>49</v>
      </c>
      <c r="AD903" s="257"/>
      <c r="AE903" s="257"/>
      <c r="AF903" s="270"/>
      <c r="AG903" s="257"/>
      <c r="AH903" s="257"/>
      <c r="AI903" s="270"/>
    </row>
    <row r="904" spans="2:35">
      <c r="B904" s="288">
        <v>20250519</v>
      </c>
      <c r="C904" s="261" t="s">
        <v>62</v>
      </c>
      <c r="D904" s="269">
        <v>330</v>
      </c>
      <c r="E904" s="261"/>
      <c r="F904" s="261">
        <v>5816</v>
      </c>
      <c r="G904" s="269">
        <v>394</v>
      </c>
      <c r="H904" s="261"/>
      <c r="I904" s="261">
        <v>5751</v>
      </c>
      <c r="J904" s="269">
        <v>394</v>
      </c>
      <c r="K904" s="261">
        <v>1899</v>
      </c>
      <c r="L904" s="261">
        <v>129</v>
      </c>
      <c r="M904" s="269">
        <v>0</v>
      </c>
      <c r="N904" s="261" t="s">
        <v>44</v>
      </c>
      <c r="O904" s="269" t="s">
        <v>41</v>
      </c>
      <c r="P904" s="197">
        <f t="shared" si="39"/>
        <v>-64</v>
      </c>
      <c r="Q904" s="257" t="str">
        <f t="shared" si="40"/>
        <v>NA</v>
      </c>
      <c r="R904" s="272">
        <f t="shared" si="41"/>
        <v>-4963</v>
      </c>
      <c r="S904" s="270"/>
      <c r="T904" s="257"/>
      <c r="U904" s="280"/>
      <c r="V904" s="257"/>
      <c r="W904" s="270"/>
      <c r="X904" s="257"/>
      <c r="Y904" s="257"/>
      <c r="Z904" s="270"/>
      <c r="AA904" s="257" t="s">
        <v>7</v>
      </c>
      <c r="AB904" s="257">
        <v>2638</v>
      </c>
      <c r="AC904" s="270" t="s">
        <v>49</v>
      </c>
      <c r="AD904" s="257"/>
      <c r="AE904" s="257"/>
      <c r="AF904" s="270"/>
      <c r="AG904" s="257"/>
      <c r="AH904" s="257"/>
      <c r="AI904" s="270"/>
    </row>
    <row r="905" spans="2:35">
      <c r="B905" s="288">
        <v>20250519</v>
      </c>
      <c r="C905" s="261" t="s">
        <v>62</v>
      </c>
      <c r="D905" s="269">
        <v>430</v>
      </c>
      <c r="E905" s="261"/>
      <c r="F905" s="261">
        <v>5816</v>
      </c>
      <c r="G905" s="269">
        <v>394</v>
      </c>
      <c r="H905" s="261"/>
      <c r="I905" s="261">
        <v>5751</v>
      </c>
      <c r="J905" s="269">
        <v>394</v>
      </c>
      <c r="K905" s="261">
        <v>1899</v>
      </c>
      <c r="L905" s="261">
        <v>129</v>
      </c>
      <c r="M905" s="269">
        <v>0</v>
      </c>
      <c r="N905" s="261" t="s">
        <v>44</v>
      </c>
      <c r="O905" s="269" t="s">
        <v>41</v>
      </c>
      <c r="P905" s="197">
        <f t="shared" ref="P905:P968" si="42">IF(AND(ISNUMBER(D905),ISNUMBER(G905),ISBLANK(E905)),D905-G905,"NA")</f>
        <v>36</v>
      </c>
      <c r="Q905" s="257" t="str">
        <f t="shared" ref="Q905:Q968" si="43">IF(AND(ISNUMBER(O905),ISNUMBER(P905),ISBLANK(B905)),P905+O905,"NA")</f>
        <v>NA</v>
      </c>
      <c r="R905" s="272">
        <f t="shared" ref="R905:R968" si="44">IF(J905&lt;0,0,IF(J905=H905,J905,J905-(I905-J905)))</f>
        <v>-4963</v>
      </c>
      <c r="S905" s="270"/>
      <c r="T905" s="257"/>
      <c r="U905" s="280"/>
      <c r="V905" s="257"/>
      <c r="W905" s="270"/>
      <c r="X905" s="257"/>
      <c r="Y905" s="257"/>
      <c r="Z905" s="270"/>
      <c r="AA905" s="257" t="s">
        <v>7</v>
      </c>
      <c r="AB905" s="257">
        <v>2638</v>
      </c>
      <c r="AC905" s="270" t="s">
        <v>49</v>
      </c>
      <c r="AD905" s="257"/>
      <c r="AE905" s="257"/>
      <c r="AF905" s="270"/>
      <c r="AG905" s="257"/>
      <c r="AH905" s="257"/>
      <c r="AI905" s="270"/>
    </row>
    <row r="906" spans="2:35">
      <c r="B906" s="288">
        <v>20250519</v>
      </c>
      <c r="C906" s="261" t="s">
        <v>62</v>
      </c>
      <c r="D906" s="269">
        <v>730</v>
      </c>
      <c r="E906" s="261">
        <v>6393</v>
      </c>
      <c r="F906" s="261"/>
      <c r="G906" s="269"/>
      <c r="H906" s="261">
        <v>6250</v>
      </c>
      <c r="I906" s="261"/>
      <c r="J906" s="269"/>
      <c r="K906" s="261">
        <v>5708</v>
      </c>
      <c r="L906" s="261">
        <v>113</v>
      </c>
      <c r="M906" s="269">
        <v>5738</v>
      </c>
      <c r="N906" s="261" t="s">
        <v>44</v>
      </c>
      <c r="O906" s="269" t="s">
        <v>45</v>
      </c>
      <c r="P906" s="197" t="str">
        <f t="shared" si="42"/>
        <v>NA</v>
      </c>
      <c r="Q906" s="257" t="str">
        <f t="shared" si="43"/>
        <v>NA</v>
      </c>
      <c r="R906" s="272">
        <f t="shared" si="44"/>
        <v>0</v>
      </c>
      <c r="S906" s="264"/>
      <c r="T906" s="260"/>
      <c r="U906" s="280"/>
      <c r="V906" s="257"/>
      <c r="W906" s="270"/>
      <c r="X906" s="257"/>
      <c r="Y906" s="257"/>
      <c r="Z906" s="270"/>
      <c r="AA906" s="257"/>
      <c r="AB906" s="257"/>
      <c r="AC906" s="270"/>
      <c r="AD906" s="257" t="s">
        <v>8</v>
      </c>
      <c r="AE906" s="205">
        <v>6000</v>
      </c>
      <c r="AF906" s="281" t="s">
        <v>50</v>
      </c>
      <c r="AG906" s="257"/>
      <c r="AH906" s="257"/>
      <c r="AI906" s="270"/>
    </row>
    <row r="907" spans="2:35">
      <c r="B907" s="288">
        <v>20250519</v>
      </c>
      <c r="C907" s="261" t="s">
        <v>62</v>
      </c>
      <c r="D907" s="269">
        <v>830</v>
      </c>
      <c r="E907" s="261">
        <v>6512</v>
      </c>
      <c r="F907" s="261"/>
      <c r="G907" s="269"/>
      <c r="H907" s="261">
        <v>6250</v>
      </c>
      <c r="I907" s="261"/>
      <c r="J907" s="269"/>
      <c r="K907" s="261">
        <v>5708</v>
      </c>
      <c r="L907" s="261">
        <v>232</v>
      </c>
      <c r="M907" s="269">
        <v>5738</v>
      </c>
      <c r="N907" s="261" t="s">
        <v>44</v>
      </c>
      <c r="O907" s="269" t="s">
        <v>45</v>
      </c>
      <c r="P907" s="197" t="str">
        <f t="shared" si="42"/>
        <v>NA</v>
      </c>
      <c r="Q907" s="257" t="str">
        <f t="shared" si="43"/>
        <v>NA</v>
      </c>
      <c r="R907" s="272">
        <f t="shared" si="44"/>
        <v>0</v>
      </c>
      <c r="S907" s="264"/>
      <c r="T907" s="260"/>
      <c r="U907" s="280"/>
      <c r="V907" s="257"/>
      <c r="W907" s="270"/>
      <c r="X907" s="257"/>
      <c r="Y907" s="257"/>
      <c r="Z907" s="270"/>
      <c r="AA907" s="257"/>
      <c r="AB907" s="257"/>
      <c r="AC907" s="270"/>
      <c r="AD907" s="257" t="s">
        <v>8</v>
      </c>
      <c r="AE907" s="205">
        <v>6000</v>
      </c>
      <c r="AF907" s="281" t="s">
        <v>50</v>
      </c>
      <c r="AG907" s="257"/>
      <c r="AH907" s="257"/>
      <c r="AI907" s="270"/>
    </row>
    <row r="908" spans="2:35">
      <c r="B908" s="288">
        <v>20250519</v>
      </c>
      <c r="C908" s="261" t="s">
        <v>62</v>
      </c>
      <c r="D908" s="269">
        <v>930</v>
      </c>
      <c r="E908" s="261">
        <v>8450</v>
      </c>
      <c r="F908" s="261"/>
      <c r="G908" s="269"/>
      <c r="H908" s="261">
        <v>6250</v>
      </c>
      <c r="I908" s="261"/>
      <c r="J908" s="269"/>
      <c r="K908" s="261">
        <v>0</v>
      </c>
      <c r="L908" s="261">
        <v>0</v>
      </c>
      <c r="M908" s="269">
        <v>0</v>
      </c>
      <c r="N908" s="261" t="s">
        <v>53</v>
      </c>
      <c r="O908" s="269" t="s">
        <v>45</v>
      </c>
      <c r="P908" s="197" t="str">
        <f t="shared" si="42"/>
        <v>NA</v>
      </c>
      <c r="Q908" s="257" t="str">
        <f t="shared" si="43"/>
        <v>NA</v>
      </c>
      <c r="R908" s="272">
        <f t="shared" si="44"/>
        <v>0</v>
      </c>
      <c r="S908" s="264"/>
      <c r="T908" s="260"/>
      <c r="U908" s="280"/>
      <c r="V908" s="257"/>
      <c r="W908" s="270"/>
      <c r="X908" s="257"/>
      <c r="Y908" s="257"/>
      <c r="Z908" s="270"/>
      <c r="AA908" s="257"/>
      <c r="AB908" s="257"/>
      <c r="AC908" s="270"/>
      <c r="AD908" s="257" t="s">
        <v>8</v>
      </c>
      <c r="AE908" s="205">
        <v>6000</v>
      </c>
      <c r="AF908" s="281" t="s">
        <v>50</v>
      </c>
      <c r="AG908" s="257"/>
      <c r="AH908" s="257"/>
      <c r="AI908" s="270"/>
    </row>
    <row r="909" spans="2:35">
      <c r="B909" s="288">
        <v>20250519</v>
      </c>
      <c r="C909" s="261" t="s">
        <v>62</v>
      </c>
      <c r="D909" s="269">
        <v>1030</v>
      </c>
      <c r="E909" s="261">
        <v>8450</v>
      </c>
      <c r="F909" s="261"/>
      <c r="G909" s="269"/>
      <c r="H909" s="261">
        <v>6250</v>
      </c>
      <c r="I909" s="261"/>
      <c r="J909" s="269"/>
      <c r="K909" s="261">
        <v>0</v>
      </c>
      <c r="L909" s="261">
        <v>0</v>
      </c>
      <c r="M909" s="269">
        <v>0</v>
      </c>
      <c r="N909" s="261" t="s">
        <v>53</v>
      </c>
      <c r="O909" s="269" t="s">
        <v>45</v>
      </c>
      <c r="P909" s="197" t="str">
        <f t="shared" si="42"/>
        <v>NA</v>
      </c>
      <c r="Q909" s="257" t="str">
        <f t="shared" si="43"/>
        <v>NA</v>
      </c>
      <c r="R909" s="272">
        <f t="shared" si="44"/>
        <v>0</v>
      </c>
      <c r="S909" s="264"/>
      <c r="T909" s="260"/>
      <c r="U909" s="280"/>
      <c r="V909" s="257"/>
      <c r="W909" s="270"/>
      <c r="X909" s="257"/>
      <c r="Y909" s="257"/>
      <c r="Z909" s="270"/>
      <c r="AA909" s="257"/>
      <c r="AB909" s="257"/>
      <c r="AC909" s="270"/>
      <c r="AD909" s="257" t="s">
        <v>8</v>
      </c>
      <c r="AE909" s="205">
        <v>6000</v>
      </c>
      <c r="AF909" s="281" t="s">
        <v>50</v>
      </c>
      <c r="AG909" s="257"/>
      <c r="AH909" s="257"/>
      <c r="AI909" s="270"/>
    </row>
    <row r="910" spans="2:35">
      <c r="B910" s="288">
        <v>20250519</v>
      </c>
      <c r="C910" s="261" t="s">
        <v>62</v>
      </c>
      <c r="D910" s="269">
        <v>1130</v>
      </c>
      <c r="E910" s="261">
        <v>8450</v>
      </c>
      <c r="F910" s="261"/>
      <c r="G910" s="269"/>
      <c r="H910" s="261">
        <v>6250</v>
      </c>
      <c r="I910" s="261"/>
      <c r="J910" s="269"/>
      <c r="K910" s="261">
        <v>0</v>
      </c>
      <c r="L910" s="261">
        <v>0</v>
      </c>
      <c r="M910" s="269">
        <v>0</v>
      </c>
      <c r="N910" s="261" t="s">
        <v>53</v>
      </c>
      <c r="O910" s="269" t="s">
        <v>45</v>
      </c>
      <c r="P910" s="197" t="str">
        <f t="shared" si="42"/>
        <v>NA</v>
      </c>
      <c r="Q910" s="257" t="str">
        <f t="shared" si="43"/>
        <v>NA</v>
      </c>
      <c r="R910" s="272">
        <f t="shared" si="44"/>
        <v>0</v>
      </c>
      <c r="S910" s="264"/>
      <c r="T910" s="260"/>
      <c r="U910" s="280"/>
      <c r="V910" s="257"/>
      <c r="W910" s="270"/>
      <c r="X910" s="257"/>
      <c r="Y910" s="257"/>
      <c r="Z910" s="270"/>
      <c r="AA910" s="257"/>
      <c r="AB910" s="257"/>
      <c r="AC910" s="270"/>
      <c r="AD910" s="257" t="s">
        <v>8</v>
      </c>
      <c r="AE910" s="205">
        <v>6000</v>
      </c>
      <c r="AF910" s="281" t="s">
        <v>50</v>
      </c>
      <c r="AG910" s="257"/>
      <c r="AH910" s="257"/>
      <c r="AI910" s="270"/>
    </row>
    <row r="911" spans="2:35">
      <c r="B911" s="288">
        <v>20250519</v>
      </c>
      <c r="C911" s="261" t="s">
        <v>62</v>
      </c>
      <c r="D911" s="269">
        <v>1230</v>
      </c>
      <c r="E911" s="261">
        <v>6446</v>
      </c>
      <c r="F911" s="261"/>
      <c r="G911" s="269"/>
      <c r="H911" s="261">
        <v>6250</v>
      </c>
      <c r="I911" s="261"/>
      <c r="J911" s="269"/>
      <c r="K911" s="261">
        <v>6550</v>
      </c>
      <c r="L911" s="261">
        <v>166</v>
      </c>
      <c r="M911" s="269">
        <v>6580</v>
      </c>
      <c r="N911" s="261" t="s">
        <v>44</v>
      </c>
      <c r="O911" s="269" t="s">
        <v>45</v>
      </c>
      <c r="P911" s="197" t="str">
        <f t="shared" si="42"/>
        <v>NA</v>
      </c>
      <c r="Q911" s="257" t="str">
        <f t="shared" si="43"/>
        <v>NA</v>
      </c>
      <c r="R911" s="272">
        <f t="shared" si="44"/>
        <v>0</v>
      </c>
      <c r="S911" s="264"/>
      <c r="T911" s="260"/>
      <c r="U911" s="280"/>
      <c r="V911" s="257"/>
      <c r="W911" s="270"/>
      <c r="X911" s="257"/>
      <c r="Y911" s="257"/>
      <c r="Z911" s="270"/>
      <c r="AA911" s="257"/>
      <c r="AB911" s="257"/>
      <c r="AC911" s="270"/>
      <c r="AD911" s="257" t="s">
        <v>8</v>
      </c>
      <c r="AE911" s="205">
        <v>6000</v>
      </c>
      <c r="AF911" s="281" t="s">
        <v>50</v>
      </c>
      <c r="AG911" s="257"/>
      <c r="AH911" s="257"/>
      <c r="AI911" s="270"/>
    </row>
    <row r="912" spans="2:35">
      <c r="B912" s="288">
        <v>20250519</v>
      </c>
      <c r="C912" s="261" t="s">
        <v>62</v>
      </c>
      <c r="D912" s="269">
        <v>1330</v>
      </c>
      <c r="E912" s="261">
        <v>6446</v>
      </c>
      <c r="F912" s="261"/>
      <c r="G912" s="269"/>
      <c r="H912" s="261">
        <v>6250</v>
      </c>
      <c r="I912" s="261"/>
      <c r="J912" s="269"/>
      <c r="K912" s="261">
        <v>6550</v>
      </c>
      <c r="L912" s="261">
        <v>166</v>
      </c>
      <c r="M912" s="269">
        <v>6580</v>
      </c>
      <c r="N912" s="261" t="s">
        <v>44</v>
      </c>
      <c r="O912" s="269" t="s">
        <v>45</v>
      </c>
      <c r="P912" s="197" t="str">
        <f t="shared" si="42"/>
        <v>NA</v>
      </c>
      <c r="Q912" s="257" t="str">
        <f t="shared" si="43"/>
        <v>NA</v>
      </c>
      <c r="R912" s="272">
        <f t="shared" si="44"/>
        <v>0</v>
      </c>
      <c r="S912" s="270"/>
      <c r="T912" s="257"/>
      <c r="U912" s="280"/>
      <c r="V912" s="257"/>
      <c r="W912" s="270"/>
      <c r="X912" s="257"/>
      <c r="Y912" s="257"/>
      <c r="Z912" s="270"/>
      <c r="AA912" s="257"/>
      <c r="AB912" s="257"/>
      <c r="AC912" s="270"/>
      <c r="AD912" s="257" t="s">
        <v>8</v>
      </c>
      <c r="AE912" s="205">
        <v>6000</v>
      </c>
      <c r="AF912" s="281" t="s">
        <v>50</v>
      </c>
      <c r="AG912" s="257"/>
      <c r="AH912" s="257"/>
      <c r="AI912" s="270"/>
    </row>
    <row r="913" spans="2:35">
      <c r="B913" s="288">
        <v>20250519</v>
      </c>
      <c r="C913" s="261" t="s">
        <v>62</v>
      </c>
      <c r="D913" s="269">
        <v>1430</v>
      </c>
      <c r="E913" s="261">
        <v>6446</v>
      </c>
      <c r="F913" s="261"/>
      <c r="G913" s="269"/>
      <c r="H913" s="261">
        <v>6250</v>
      </c>
      <c r="I913" s="261"/>
      <c r="J913" s="269"/>
      <c r="K913" s="261">
        <v>6550</v>
      </c>
      <c r="L913" s="261">
        <v>166</v>
      </c>
      <c r="M913" s="269">
        <v>6580</v>
      </c>
      <c r="N913" s="261" t="s">
        <v>44</v>
      </c>
      <c r="O913" s="269" t="s">
        <v>45</v>
      </c>
      <c r="P913" s="197" t="str">
        <f t="shared" si="42"/>
        <v>NA</v>
      </c>
      <c r="Q913" s="257" t="str">
        <f t="shared" si="43"/>
        <v>NA</v>
      </c>
      <c r="R913" s="272">
        <f t="shared" si="44"/>
        <v>0</v>
      </c>
      <c r="S913" s="270"/>
      <c r="T913" s="257"/>
      <c r="U913" s="280"/>
      <c r="V913" s="257"/>
      <c r="W913" s="270"/>
      <c r="X913" s="257"/>
      <c r="Y913" s="257"/>
      <c r="Z913" s="270"/>
      <c r="AA913" s="257"/>
      <c r="AB913" s="257"/>
      <c r="AC913" s="270"/>
      <c r="AD913" s="257" t="s">
        <v>8</v>
      </c>
      <c r="AE913" s="205">
        <v>6000</v>
      </c>
      <c r="AF913" s="281" t="s">
        <v>50</v>
      </c>
      <c r="AG913" s="257"/>
      <c r="AH913" s="257"/>
      <c r="AI913" s="270"/>
    </row>
    <row r="914" spans="2:35">
      <c r="B914" s="288">
        <v>20250519</v>
      </c>
      <c r="C914" s="261" t="s">
        <v>62</v>
      </c>
      <c r="D914" s="269">
        <v>1530</v>
      </c>
      <c r="E914" s="261">
        <v>8450</v>
      </c>
      <c r="F914" s="261"/>
      <c r="G914" s="269"/>
      <c r="H914" s="261">
        <v>6250</v>
      </c>
      <c r="I914" s="261"/>
      <c r="J914" s="269"/>
      <c r="K914" s="261">
        <v>0</v>
      </c>
      <c r="L914" s="261">
        <v>0</v>
      </c>
      <c r="M914" s="269">
        <v>0</v>
      </c>
      <c r="N914" s="261" t="s">
        <v>53</v>
      </c>
      <c r="O914" s="269" t="s">
        <v>45</v>
      </c>
      <c r="P914" s="197" t="str">
        <f t="shared" si="42"/>
        <v>NA</v>
      </c>
      <c r="Q914" s="257" t="str">
        <f t="shared" si="43"/>
        <v>NA</v>
      </c>
      <c r="R914" s="272">
        <f t="shared" si="44"/>
        <v>0</v>
      </c>
      <c r="S914" s="264"/>
      <c r="T914" s="260"/>
      <c r="U914" s="280"/>
      <c r="V914" s="257"/>
      <c r="W914" s="270"/>
      <c r="X914" s="257"/>
      <c r="Y914" s="257"/>
      <c r="Z914" s="270"/>
      <c r="AA914" s="257"/>
      <c r="AB914" s="257"/>
      <c r="AC914" s="270"/>
      <c r="AD914" s="257" t="s">
        <v>8</v>
      </c>
      <c r="AE914" s="205">
        <v>6000</v>
      </c>
      <c r="AF914" s="281" t="s">
        <v>50</v>
      </c>
      <c r="AG914" s="257"/>
      <c r="AH914" s="257"/>
      <c r="AI914" s="270"/>
    </row>
    <row r="915" spans="2:35">
      <c r="B915" s="288">
        <v>20250519</v>
      </c>
      <c r="C915" s="261" t="s">
        <v>62</v>
      </c>
      <c r="D915" s="269">
        <v>1630</v>
      </c>
      <c r="E915" s="261">
        <v>8450</v>
      </c>
      <c r="F915" s="261"/>
      <c r="G915" s="269"/>
      <c r="H915" s="261">
        <v>6250</v>
      </c>
      <c r="I915" s="261"/>
      <c r="J915" s="269"/>
      <c r="K915" s="261">
        <v>0</v>
      </c>
      <c r="L915" s="261">
        <v>0</v>
      </c>
      <c r="M915" s="269">
        <v>0</v>
      </c>
      <c r="N915" s="261" t="s">
        <v>53</v>
      </c>
      <c r="O915" s="269" t="s">
        <v>45</v>
      </c>
      <c r="P915" s="197" t="str">
        <f t="shared" si="42"/>
        <v>NA</v>
      </c>
      <c r="Q915" s="257" t="str">
        <f t="shared" si="43"/>
        <v>NA</v>
      </c>
      <c r="R915" s="272">
        <f t="shared" si="44"/>
        <v>0</v>
      </c>
      <c r="S915" s="264"/>
      <c r="T915" s="260"/>
      <c r="U915" s="280"/>
      <c r="V915" s="257"/>
      <c r="W915" s="270"/>
      <c r="X915" s="257"/>
      <c r="Y915" s="257"/>
      <c r="Z915" s="270"/>
      <c r="AA915" s="257"/>
      <c r="AB915" s="257"/>
      <c r="AC915" s="270"/>
      <c r="AD915" s="257" t="s">
        <v>8</v>
      </c>
      <c r="AE915" s="205">
        <v>6000</v>
      </c>
      <c r="AF915" s="281" t="s">
        <v>50</v>
      </c>
      <c r="AG915" s="257"/>
      <c r="AH915" s="257"/>
      <c r="AI915" s="270"/>
    </row>
    <row r="916" spans="2:35">
      <c r="B916" s="288">
        <v>20250519</v>
      </c>
      <c r="C916" s="261" t="s">
        <v>62</v>
      </c>
      <c r="D916" s="269">
        <v>1730</v>
      </c>
      <c r="E916" s="261">
        <v>8450</v>
      </c>
      <c r="F916" s="261"/>
      <c r="G916" s="269"/>
      <c r="H916" s="261">
        <v>6250</v>
      </c>
      <c r="I916" s="261"/>
      <c r="J916" s="269"/>
      <c r="K916" s="261">
        <v>0</v>
      </c>
      <c r="L916" s="261">
        <v>0</v>
      </c>
      <c r="M916" s="269">
        <v>0</v>
      </c>
      <c r="N916" s="261" t="s">
        <v>53</v>
      </c>
      <c r="O916" s="269" t="s">
        <v>45</v>
      </c>
      <c r="P916" s="197" t="str">
        <f t="shared" si="42"/>
        <v>NA</v>
      </c>
      <c r="Q916" s="257" t="str">
        <f t="shared" si="43"/>
        <v>NA</v>
      </c>
      <c r="R916" s="272">
        <f t="shared" si="44"/>
        <v>0</v>
      </c>
      <c r="S916" s="264"/>
      <c r="T916" s="260"/>
      <c r="U916" s="280"/>
      <c r="V916" s="257"/>
      <c r="W916" s="270"/>
      <c r="X916" s="257"/>
      <c r="Y916" s="257"/>
      <c r="Z916" s="270"/>
      <c r="AA916" s="257"/>
      <c r="AB916" s="257"/>
      <c r="AC916" s="270"/>
      <c r="AD916" s="257" t="s">
        <v>8</v>
      </c>
      <c r="AE916" s="205">
        <v>6000</v>
      </c>
      <c r="AF916" s="281" t="s">
        <v>50</v>
      </c>
      <c r="AG916" s="257"/>
      <c r="AH916" s="257"/>
      <c r="AI916" s="270"/>
    </row>
    <row r="917" spans="2:35">
      <c r="B917" s="288">
        <v>20250520</v>
      </c>
      <c r="C917" s="261" t="s">
        <v>62</v>
      </c>
      <c r="D917" s="269">
        <v>130</v>
      </c>
      <c r="E917" s="261">
        <v>7850</v>
      </c>
      <c r="F917" s="261"/>
      <c r="G917" s="269"/>
      <c r="H917" s="261">
        <v>7850</v>
      </c>
      <c r="I917" s="261"/>
      <c r="J917" s="269"/>
      <c r="K917" s="261">
        <v>0</v>
      </c>
      <c r="L917" s="261">
        <v>0</v>
      </c>
      <c r="M917" s="269">
        <v>0</v>
      </c>
      <c r="N917" s="261" t="s">
        <v>53</v>
      </c>
      <c r="O917" s="269" t="s">
        <v>53</v>
      </c>
      <c r="P917" s="197" t="str">
        <f t="shared" si="42"/>
        <v>NA</v>
      </c>
      <c r="Q917" s="257" t="str">
        <f t="shared" si="43"/>
        <v>NA</v>
      </c>
      <c r="R917" s="272">
        <f t="shared" si="44"/>
        <v>0</v>
      </c>
      <c r="S917" s="270"/>
      <c r="T917" s="257"/>
      <c r="U917" s="280"/>
      <c r="V917" s="257"/>
      <c r="W917" s="270"/>
      <c r="X917" s="257"/>
      <c r="Y917" s="257"/>
      <c r="Z917" s="270"/>
      <c r="AA917" s="257" t="s">
        <v>7</v>
      </c>
      <c r="AB917" s="257">
        <v>2598</v>
      </c>
      <c r="AC917" s="270" t="s">
        <v>49</v>
      </c>
      <c r="AD917" s="257"/>
      <c r="AE917" s="257"/>
      <c r="AF917" s="270"/>
      <c r="AG917" s="257"/>
      <c r="AH917" s="257"/>
      <c r="AI917" s="270"/>
    </row>
    <row r="918" spans="2:35">
      <c r="B918" s="288">
        <v>20250520</v>
      </c>
      <c r="C918" s="261" t="s">
        <v>62</v>
      </c>
      <c r="D918" s="269">
        <v>230</v>
      </c>
      <c r="E918" s="261">
        <v>7850</v>
      </c>
      <c r="F918" s="261"/>
      <c r="G918" s="269"/>
      <c r="H918" s="261">
        <v>7356</v>
      </c>
      <c r="I918" s="261"/>
      <c r="J918" s="269"/>
      <c r="K918" s="261">
        <v>0</v>
      </c>
      <c r="L918" s="261">
        <v>0</v>
      </c>
      <c r="M918" s="269">
        <v>0</v>
      </c>
      <c r="N918" s="261" t="s">
        <v>53</v>
      </c>
      <c r="O918" s="269" t="s">
        <v>52</v>
      </c>
      <c r="P918" s="197" t="str">
        <f t="shared" si="42"/>
        <v>NA</v>
      </c>
      <c r="Q918" s="257" t="str">
        <f t="shared" si="43"/>
        <v>NA</v>
      </c>
      <c r="R918" s="272">
        <f t="shared" si="44"/>
        <v>0</v>
      </c>
      <c r="S918" s="204" t="s">
        <v>87</v>
      </c>
      <c r="T918" s="204" t="s">
        <v>52</v>
      </c>
      <c r="U918" s="280"/>
      <c r="V918" s="257"/>
      <c r="W918" s="270"/>
      <c r="X918" s="257"/>
      <c r="Y918" s="257"/>
      <c r="Z918" s="270"/>
      <c r="AA918" s="257" t="s">
        <v>7</v>
      </c>
      <c r="AB918" s="257">
        <v>2598</v>
      </c>
      <c r="AC918" s="270" t="s">
        <v>49</v>
      </c>
      <c r="AD918" s="257"/>
      <c r="AE918" s="257"/>
      <c r="AF918" s="270"/>
      <c r="AG918" s="257"/>
      <c r="AH918" s="257"/>
      <c r="AI918" s="270"/>
    </row>
    <row r="919" spans="2:35">
      <c r="B919" s="288">
        <v>20250520</v>
      </c>
      <c r="C919" s="261" t="s">
        <v>62</v>
      </c>
      <c r="D919" s="269">
        <v>330</v>
      </c>
      <c r="E919" s="261"/>
      <c r="F919" s="261">
        <v>5553</v>
      </c>
      <c r="G919" s="269">
        <v>398</v>
      </c>
      <c r="H919" s="261"/>
      <c r="I919" s="261">
        <v>5467</v>
      </c>
      <c r="J919" s="269">
        <v>398</v>
      </c>
      <c r="K919" s="261">
        <v>2250</v>
      </c>
      <c r="L919" s="261">
        <v>162</v>
      </c>
      <c r="M919" s="269">
        <v>0</v>
      </c>
      <c r="N919" s="261" t="s">
        <v>44</v>
      </c>
      <c r="O919" s="269" t="s">
        <v>41</v>
      </c>
      <c r="P919" s="197">
        <f t="shared" si="42"/>
        <v>-68</v>
      </c>
      <c r="Q919" s="257" t="str">
        <f t="shared" si="43"/>
        <v>NA</v>
      </c>
      <c r="R919" s="272">
        <f t="shared" si="44"/>
        <v>-4671</v>
      </c>
      <c r="S919" s="264"/>
      <c r="T919" s="260"/>
      <c r="U919" s="280"/>
      <c r="V919" s="257"/>
      <c r="W919" s="270"/>
      <c r="X919" s="257"/>
      <c r="Y919" s="257"/>
      <c r="Z919" s="270"/>
      <c r="AA919" s="257" t="s">
        <v>7</v>
      </c>
      <c r="AB919" s="257">
        <v>2598</v>
      </c>
      <c r="AC919" s="270" t="s">
        <v>49</v>
      </c>
      <c r="AD919" s="257"/>
      <c r="AE919" s="257"/>
      <c r="AF919" s="270"/>
      <c r="AG919" s="257"/>
      <c r="AH919" s="257"/>
      <c r="AI919" s="270"/>
    </row>
    <row r="920" spans="2:35">
      <c r="B920" s="288">
        <v>20250520</v>
      </c>
      <c r="C920" s="261" t="s">
        <v>62</v>
      </c>
      <c r="D920" s="269">
        <v>430</v>
      </c>
      <c r="E920" s="261"/>
      <c r="F920" s="261">
        <v>5492</v>
      </c>
      <c r="G920" s="269">
        <v>393</v>
      </c>
      <c r="H920" s="261"/>
      <c r="I920" s="261">
        <v>5439</v>
      </c>
      <c r="J920" s="269">
        <v>393</v>
      </c>
      <c r="K920" s="261">
        <v>2250</v>
      </c>
      <c r="L920" s="261">
        <v>100</v>
      </c>
      <c r="M920" s="269">
        <v>0</v>
      </c>
      <c r="N920" s="261" t="s">
        <v>44</v>
      </c>
      <c r="O920" s="269" t="s">
        <v>41</v>
      </c>
      <c r="P920" s="197">
        <f t="shared" si="42"/>
        <v>37</v>
      </c>
      <c r="Q920" s="257" t="str">
        <f t="shared" si="43"/>
        <v>NA</v>
      </c>
      <c r="R920" s="272">
        <f t="shared" si="44"/>
        <v>-4653</v>
      </c>
      <c r="S920" s="264"/>
      <c r="T920" s="260"/>
      <c r="U920" s="280"/>
      <c r="V920" s="257"/>
      <c r="W920" s="270"/>
      <c r="X920" s="257"/>
      <c r="Y920" s="257"/>
      <c r="Z920" s="270"/>
      <c r="AA920" s="257" t="s">
        <v>7</v>
      </c>
      <c r="AB920" s="257">
        <v>2598</v>
      </c>
      <c r="AC920" s="270" t="s">
        <v>49</v>
      </c>
      <c r="AD920" s="257"/>
      <c r="AE920" s="257"/>
      <c r="AF920" s="270"/>
      <c r="AG920" s="257"/>
      <c r="AH920" s="257"/>
      <c r="AI920" s="270"/>
    </row>
    <row r="921" spans="2:35">
      <c r="B921" s="288">
        <v>20250520</v>
      </c>
      <c r="C921" s="261" t="s">
        <v>62</v>
      </c>
      <c r="D921" s="269">
        <v>730</v>
      </c>
      <c r="E921" s="261">
        <v>8300</v>
      </c>
      <c r="F921" s="261"/>
      <c r="G921" s="269"/>
      <c r="H921" s="261">
        <v>6250</v>
      </c>
      <c r="I921" s="261"/>
      <c r="J921" s="269"/>
      <c r="K921" s="261">
        <v>0</v>
      </c>
      <c r="L921" s="261">
        <v>0</v>
      </c>
      <c r="M921" s="269">
        <v>0</v>
      </c>
      <c r="N921" s="261" t="s">
        <v>53</v>
      </c>
      <c r="O921" s="269" t="s">
        <v>45</v>
      </c>
      <c r="P921" s="197" t="str">
        <f t="shared" si="42"/>
        <v>NA</v>
      </c>
      <c r="Q921" s="257" t="str">
        <f t="shared" si="43"/>
        <v>NA</v>
      </c>
      <c r="R921" s="272">
        <f t="shared" si="44"/>
        <v>0</v>
      </c>
      <c r="S921" s="264"/>
      <c r="T921" s="260"/>
      <c r="U921" s="280"/>
      <c r="V921" s="257"/>
      <c r="W921" s="270"/>
      <c r="X921" s="257"/>
      <c r="Y921" s="257"/>
      <c r="Z921" s="270"/>
      <c r="AA921" s="257"/>
      <c r="AB921" s="257"/>
      <c r="AC921" s="270"/>
      <c r="AD921" s="257" t="s">
        <v>8</v>
      </c>
      <c r="AE921" s="205">
        <v>6000</v>
      </c>
      <c r="AF921" s="281" t="s">
        <v>50</v>
      </c>
      <c r="AG921" s="257"/>
      <c r="AH921" s="257"/>
      <c r="AI921" s="270"/>
    </row>
    <row r="922" spans="2:35">
      <c r="B922" s="288">
        <v>20250520</v>
      </c>
      <c r="C922" s="261" t="s">
        <v>62</v>
      </c>
      <c r="D922" s="269">
        <v>830</v>
      </c>
      <c r="E922" s="261">
        <v>8300</v>
      </c>
      <c r="F922" s="261"/>
      <c r="G922" s="269"/>
      <c r="H922" s="261">
        <v>6250</v>
      </c>
      <c r="I922" s="261"/>
      <c r="J922" s="269"/>
      <c r="K922" s="261">
        <v>0</v>
      </c>
      <c r="L922" s="261">
        <v>0</v>
      </c>
      <c r="M922" s="269">
        <v>0</v>
      </c>
      <c r="N922" s="261" t="s">
        <v>53</v>
      </c>
      <c r="O922" s="269" t="s">
        <v>45</v>
      </c>
      <c r="P922" s="197" t="str">
        <f t="shared" si="42"/>
        <v>NA</v>
      </c>
      <c r="Q922" s="257" t="str">
        <f t="shared" si="43"/>
        <v>NA</v>
      </c>
      <c r="R922" s="272">
        <f t="shared" si="44"/>
        <v>0</v>
      </c>
      <c r="S922" s="264"/>
      <c r="T922" s="260"/>
      <c r="U922" s="280"/>
      <c r="V922" s="257"/>
      <c r="W922" s="270"/>
      <c r="X922" s="257"/>
      <c r="Y922" s="257"/>
      <c r="Z922" s="270"/>
      <c r="AA922" s="257"/>
      <c r="AB922" s="257"/>
      <c r="AC922" s="270"/>
      <c r="AD922" s="257" t="s">
        <v>8</v>
      </c>
      <c r="AE922" s="205">
        <v>6000</v>
      </c>
      <c r="AF922" s="281" t="s">
        <v>50</v>
      </c>
      <c r="AG922" s="257"/>
      <c r="AH922" s="257"/>
      <c r="AI922" s="270"/>
    </row>
    <row r="923" spans="2:35">
      <c r="B923" s="288">
        <v>20250520</v>
      </c>
      <c r="C923" s="261" t="s">
        <v>62</v>
      </c>
      <c r="D923" s="269">
        <v>930</v>
      </c>
      <c r="E923" s="261">
        <v>8300</v>
      </c>
      <c r="F923" s="261"/>
      <c r="G923" s="269"/>
      <c r="H923" s="261">
        <v>6250</v>
      </c>
      <c r="I923" s="261"/>
      <c r="J923" s="269"/>
      <c r="K923" s="261">
        <v>0</v>
      </c>
      <c r="L923" s="261">
        <v>0</v>
      </c>
      <c r="M923" s="269">
        <v>0</v>
      </c>
      <c r="N923" s="261" t="s">
        <v>53</v>
      </c>
      <c r="O923" s="269" t="s">
        <v>45</v>
      </c>
      <c r="P923" s="197" t="str">
        <f t="shared" si="42"/>
        <v>NA</v>
      </c>
      <c r="Q923" s="257" t="str">
        <f t="shared" si="43"/>
        <v>NA</v>
      </c>
      <c r="R923" s="272">
        <f t="shared" si="44"/>
        <v>0</v>
      </c>
      <c r="S923" s="264"/>
      <c r="T923" s="260"/>
      <c r="U923" s="280"/>
      <c r="V923" s="257"/>
      <c r="W923" s="270"/>
      <c r="X923" s="257"/>
      <c r="Y923" s="257"/>
      <c r="Z923" s="270"/>
      <c r="AA923" s="257"/>
      <c r="AB923" s="257"/>
      <c r="AC923" s="270"/>
      <c r="AD923" s="257" t="s">
        <v>8</v>
      </c>
      <c r="AE923" s="205">
        <v>6000</v>
      </c>
      <c r="AF923" s="281" t="s">
        <v>50</v>
      </c>
      <c r="AG923" s="257"/>
      <c r="AH923" s="257"/>
      <c r="AI923" s="270"/>
    </row>
    <row r="924" spans="2:35">
      <c r="B924" s="288">
        <v>20250520</v>
      </c>
      <c r="C924" s="261" t="s">
        <v>62</v>
      </c>
      <c r="D924" s="269">
        <v>1030</v>
      </c>
      <c r="E924" s="261">
        <v>8300</v>
      </c>
      <c r="F924" s="261"/>
      <c r="G924" s="269"/>
      <c r="H924" s="261">
        <v>6250</v>
      </c>
      <c r="I924" s="261"/>
      <c r="J924" s="269"/>
      <c r="K924" s="261">
        <v>0</v>
      </c>
      <c r="L924" s="261">
        <v>0</v>
      </c>
      <c r="M924" s="269">
        <v>0</v>
      </c>
      <c r="N924" s="261" t="s">
        <v>53</v>
      </c>
      <c r="O924" s="269" t="s">
        <v>45</v>
      </c>
      <c r="P924" s="197" t="str">
        <f t="shared" si="42"/>
        <v>NA</v>
      </c>
      <c r="Q924" s="257" t="str">
        <f t="shared" si="43"/>
        <v>NA</v>
      </c>
      <c r="R924" s="272">
        <f t="shared" si="44"/>
        <v>0</v>
      </c>
      <c r="S924" s="264"/>
      <c r="T924" s="260"/>
      <c r="U924" s="280"/>
      <c r="V924" s="257"/>
      <c r="W924" s="270"/>
      <c r="X924" s="257"/>
      <c r="Y924" s="257"/>
      <c r="Z924" s="270"/>
      <c r="AA924" s="257"/>
      <c r="AB924" s="257"/>
      <c r="AC924" s="270"/>
      <c r="AD924" s="257" t="s">
        <v>8</v>
      </c>
      <c r="AE924" s="205">
        <v>6000</v>
      </c>
      <c r="AF924" s="281" t="s">
        <v>50</v>
      </c>
      <c r="AG924" s="257"/>
      <c r="AH924" s="257"/>
      <c r="AI924" s="270"/>
    </row>
    <row r="925" spans="2:35">
      <c r="B925" s="288">
        <v>20250520</v>
      </c>
      <c r="C925" s="261" t="s">
        <v>62</v>
      </c>
      <c r="D925" s="269">
        <v>1130</v>
      </c>
      <c r="E925" s="261">
        <v>8300</v>
      </c>
      <c r="F925" s="261"/>
      <c r="G925" s="269"/>
      <c r="H925" s="261">
        <v>6250</v>
      </c>
      <c r="I925" s="261"/>
      <c r="J925" s="269"/>
      <c r="K925" s="261">
        <v>0</v>
      </c>
      <c r="L925" s="261">
        <v>0</v>
      </c>
      <c r="M925" s="269">
        <v>0</v>
      </c>
      <c r="N925" s="261" t="s">
        <v>53</v>
      </c>
      <c r="O925" s="269" t="s">
        <v>45</v>
      </c>
      <c r="P925" s="197" t="str">
        <f t="shared" si="42"/>
        <v>NA</v>
      </c>
      <c r="Q925" s="257" t="str">
        <f t="shared" si="43"/>
        <v>NA</v>
      </c>
      <c r="R925" s="272">
        <f t="shared" si="44"/>
        <v>0</v>
      </c>
      <c r="S925" s="264"/>
      <c r="T925" s="260"/>
      <c r="U925" s="280"/>
      <c r="V925" s="257"/>
      <c r="W925" s="270"/>
      <c r="X925" s="257"/>
      <c r="Y925" s="257"/>
      <c r="Z925" s="270"/>
      <c r="AA925" s="257"/>
      <c r="AB925" s="257"/>
      <c r="AC925" s="270"/>
      <c r="AD925" s="257" t="s">
        <v>8</v>
      </c>
      <c r="AE925" s="205">
        <v>6000</v>
      </c>
      <c r="AF925" s="281" t="s">
        <v>50</v>
      </c>
      <c r="AG925" s="257"/>
      <c r="AH925" s="257"/>
      <c r="AI925" s="270"/>
    </row>
    <row r="926" spans="2:35">
      <c r="B926" s="288">
        <v>20250520</v>
      </c>
      <c r="C926" s="261" t="s">
        <v>62</v>
      </c>
      <c r="D926" s="269">
        <v>1530</v>
      </c>
      <c r="E926" s="261">
        <v>8300</v>
      </c>
      <c r="F926" s="261"/>
      <c r="G926" s="269"/>
      <c r="H926" s="261">
        <v>6509</v>
      </c>
      <c r="I926" s="261"/>
      <c r="J926" s="269"/>
      <c r="K926" s="261">
        <v>0</v>
      </c>
      <c r="L926" s="261">
        <v>0</v>
      </c>
      <c r="M926" s="269">
        <v>0</v>
      </c>
      <c r="N926" s="261" t="s">
        <v>53</v>
      </c>
      <c r="O926" s="269" t="s">
        <v>45</v>
      </c>
      <c r="P926" s="197" t="str">
        <f t="shared" si="42"/>
        <v>NA</v>
      </c>
      <c r="Q926" s="257" t="str">
        <f t="shared" si="43"/>
        <v>NA</v>
      </c>
      <c r="R926" s="272">
        <f t="shared" si="44"/>
        <v>0</v>
      </c>
      <c r="S926" s="264"/>
      <c r="T926" s="260"/>
      <c r="U926" s="280"/>
      <c r="V926" s="257"/>
      <c r="W926" s="270"/>
      <c r="X926" s="257"/>
      <c r="Y926" s="257"/>
      <c r="Z926" s="270"/>
      <c r="AA926" s="257"/>
      <c r="AB926" s="257"/>
      <c r="AC926" s="270"/>
      <c r="AD926" s="257" t="s">
        <v>8</v>
      </c>
      <c r="AE926" s="205">
        <v>6259</v>
      </c>
      <c r="AF926" s="281" t="s">
        <v>50</v>
      </c>
      <c r="AG926" s="257"/>
      <c r="AH926" s="257"/>
      <c r="AI926" s="270"/>
    </row>
    <row r="927" spans="2:35">
      <c r="B927" s="288">
        <v>20250520</v>
      </c>
      <c r="C927" s="261" t="s">
        <v>62</v>
      </c>
      <c r="D927" s="269">
        <v>1630</v>
      </c>
      <c r="E927" s="261">
        <v>8300</v>
      </c>
      <c r="F927" s="261"/>
      <c r="G927" s="269"/>
      <c r="H927" s="261">
        <v>6509</v>
      </c>
      <c r="I927" s="261"/>
      <c r="J927" s="269"/>
      <c r="K927" s="261">
        <v>0</v>
      </c>
      <c r="L927" s="261">
        <v>0</v>
      </c>
      <c r="M927" s="269">
        <v>0</v>
      </c>
      <c r="N927" s="261" t="s">
        <v>53</v>
      </c>
      <c r="O927" s="269" t="s">
        <v>45</v>
      </c>
      <c r="P927" s="197" t="str">
        <f t="shared" si="42"/>
        <v>NA</v>
      </c>
      <c r="Q927" s="257" t="str">
        <f t="shared" si="43"/>
        <v>NA</v>
      </c>
      <c r="R927" s="272">
        <f t="shared" si="44"/>
        <v>0</v>
      </c>
      <c r="S927" s="264"/>
      <c r="T927" s="260"/>
      <c r="U927" s="280"/>
      <c r="V927" s="257"/>
      <c r="W927" s="270"/>
      <c r="X927" s="257"/>
      <c r="Y927" s="257"/>
      <c r="Z927" s="270"/>
      <c r="AA927" s="257"/>
      <c r="AB927" s="257"/>
      <c r="AC927" s="270"/>
      <c r="AD927" s="257" t="s">
        <v>8</v>
      </c>
      <c r="AE927" s="205">
        <v>6259</v>
      </c>
      <c r="AF927" s="281" t="s">
        <v>50</v>
      </c>
      <c r="AG927" s="257"/>
      <c r="AH927" s="257"/>
      <c r="AI927" s="270"/>
    </row>
    <row r="928" spans="2:35">
      <c r="B928" s="288">
        <v>20250520</v>
      </c>
      <c r="C928" s="261" t="s">
        <v>62</v>
      </c>
      <c r="D928" s="269">
        <v>1730</v>
      </c>
      <c r="E928" s="261">
        <v>8300</v>
      </c>
      <c r="F928" s="261"/>
      <c r="G928" s="269"/>
      <c r="H928" s="261">
        <v>6509</v>
      </c>
      <c r="I928" s="261"/>
      <c r="J928" s="269"/>
      <c r="K928" s="261">
        <v>0</v>
      </c>
      <c r="L928" s="261">
        <v>0</v>
      </c>
      <c r="M928" s="269">
        <v>0</v>
      </c>
      <c r="N928" s="261" t="s">
        <v>53</v>
      </c>
      <c r="O928" s="269" t="s">
        <v>45</v>
      </c>
      <c r="P928" s="197" t="str">
        <f t="shared" si="42"/>
        <v>NA</v>
      </c>
      <c r="Q928" s="257" t="str">
        <f t="shared" si="43"/>
        <v>NA</v>
      </c>
      <c r="R928" s="272">
        <f t="shared" si="44"/>
        <v>0</v>
      </c>
      <c r="S928" s="264"/>
      <c r="T928" s="260"/>
      <c r="U928" s="280"/>
      <c r="V928" s="257"/>
      <c r="W928" s="270"/>
      <c r="X928" s="257"/>
      <c r="Y928" s="257"/>
      <c r="Z928" s="270"/>
      <c r="AA928" s="257"/>
      <c r="AB928" s="257"/>
      <c r="AC928" s="270"/>
      <c r="AD928" s="257" t="s">
        <v>8</v>
      </c>
      <c r="AE928" s="205">
        <v>6259</v>
      </c>
      <c r="AF928" s="281" t="s">
        <v>50</v>
      </c>
      <c r="AG928" s="257"/>
      <c r="AH928" s="257"/>
      <c r="AI928" s="270"/>
    </row>
    <row r="929" spans="2:35">
      <c r="B929" s="288">
        <v>20250521</v>
      </c>
      <c r="C929" s="261" t="s">
        <v>62</v>
      </c>
      <c r="D929" s="269">
        <v>530</v>
      </c>
      <c r="E929" s="261">
        <v>7850</v>
      </c>
      <c r="F929" s="261"/>
      <c r="G929" s="269"/>
      <c r="H929" s="261">
        <v>7750</v>
      </c>
      <c r="I929" s="261"/>
      <c r="J929" s="269"/>
      <c r="K929" s="261">
        <v>0</v>
      </c>
      <c r="L929" s="261">
        <v>0</v>
      </c>
      <c r="M929" s="269">
        <v>0</v>
      </c>
      <c r="N929" s="261" t="s">
        <v>53</v>
      </c>
      <c r="O929" s="269" t="s">
        <v>52</v>
      </c>
      <c r="P929" s="197" t="str">
        <f t="shared" si="42"/>
        <v>NA</v>
      </c>
      <c r="Q929" s="257" t="str">
        <f t="shared" si="43"/>
        <v>NA</v>
      </c>
      <c r="R929" s="272">
        <f t="shared" si="44"/>
        <v>0</v>
      </c>
      <c r="S929" s="204" t="s">
        <v>87</v>
      </c>
      <c r="T929" s="204" t="s">
        <v>52</v>
      </c>
      <c r="U929" s="280"/>
      <c r="V929" s="257"/>
      <c r="W929" s="270"/>
      <c r="X929" s="257"/>
      <c r="Y929" s="257"/>
      <c r="Z929" s="270"/>
      <c r="AA929" s="257"/>
      <c r="AB929" s="257"/>
      <c r="AC929" s="270"/>
      <c r="AD929" s="257"/>
      <c r="AE929" s="257"/>
      <c r="AF929" s="270"/>
      <c r="AG929" s="257"/>
      <c r="AH929" s="257"/>
      <c r="AI929" s="270"/>
    </row>
    <row r="930" spans="2:35">
      <c r="B930" s="288">
        <v>20250521</v>
      </c>
      <c r="C930" s="261" t="s">
        <v>62</v>
      </c>
      <c r="D930" s="269">
        <v>630</v>
      </c>
      <c r="E930" s="261">
        <v>7850</v>
      </c>
      <c r="F930" s="261"/>
      <c r="G930" s="269"/>
      <c r="H930" s="261">
        <v>6250</v>
      </c>
      <c r="I930" s="261"/>
      <c r="J930" s="269"/>
      <c r="K930" s="261">
        <v>0</v>
      </c>
      <c r="L930" s="261">
        <v>0</v>
      </c>
      <c r="M930" s="269">
        <v>0</v>
      </c>
      <c r="N930" s="261" t="s">
        <v>53</v>
      </c>
      <c r="O930" s="269" t="s">
        <v>45</v>
      </c>
      <c r="P930" s="197" t="str">
        <f t="shared" si="42"/>
        <v>NA</v>
      </c>
      <c r="Q930" s="257" t="str">
        <f t="shared" si="43"/>
        <v>NA</v>
      </c>
      <c r="R930" s="272">
        <f t="shared" si="44"/>
        <v>0</v>
      </c>
      <c r="S930" s="264"/>
      <c r="T930" s="260"/>
      <c r="U930" s="280"/>
      <c r="V930" s="257"/>
      <c r="W930" s="270"/>
      <c r="X930" s="257"/>
      <c r="Y930" s="257"/>
      <c r="Z930" s="270"/>
      <c r="AA930" s="257"/>
      <c r="AB930" s="257"/>
      <c r="AC930" s="270"/>
      <c r="AD930" s="257" t="s">
        <v>8</v>
      </c>
      <c r="AE930" s="205">
        <v>6000</v>
      </c>
      <c r="AF930" s="281" t="s">
        <v>58</v>
      </c>
      <c r="AG930" s="257"/>
      <c r="AH930" s="257"/>
      <c r="AI930" s="270"/>
    </row>
    <row r="931" spans="2:35">
      <c r="B931" s="288">
        <v>20250521</v>
      </c>
      <c r="C931" s="261" t="s">
        <v>62</v>
      </c>
      <c r="D931" s="269">
        <v>730</v>
      </c>
      <c r="E931" s="261">
        <v>8450</v>
      </c>
      <c r="F931" s="261"/>
      <c r="G931" s="269"/>
      <c r="H931" s="261">
        <v>6250</v>
      </c>
      <c r="I931" s="261"/>
      <c r="J931" s="269"/>
      <c r="K931" s="261">
        <v>0</v>
      </c>
      <c r="L931" s="261">
        <v>0</v>
      </c>
      <c r="M931" s="269">
        <v>0</v>
      </c>
      <c r="N931" s="261" t="s">
        <v>53</v>
      </c>
      <c r="O931" s="269" t="s">
        <v>45</v>
      </c>
      <c r="P931" s="197" t="str">
        <f t="shared" si="42"/>
        <v>NA</v>
      </c>
      <c r="Q931" s="257" t="str">
        <f t="shared" si="43"/>
        <v>NA</v>
      </c>
      <c r="R931" s="272">
        <f t="shared" si="44"/>
        <v>0</v>
      </c>
      <c r="S931" s="264"/>
      <c r="T931" s="260"/>
      <c r="U931" s="280"/>
      <c r="V931" s="257"/>
      <c r="W931" s="270"/>
      <c r="X931" s="257"/>
      <c r="Y931" s="257"/>
      <c r="Z931" s="270"/>
      <c r="AA931" s="257"/>
      <c r="AB931" s="257"/>
      <c r="AC931" s="270"/>
      <c r="AD931" s="257" t="s">
        <v>8</v>
      </c>
      <c r="AE931" s="205">
        <v>6000</v>
      </c>
      <c r="AF931" s="281" t="s">
        <v>58</v>
      </c>
      <c r="AG931" s="257"/>
      <c r="AH931" s="257"/>
      <c r="AI931" s="270"/>
    </row>
    <row r="932" spans="2:35">
      <c r="B932" s="288">
        <v>20250521</v>
      </c>
      <c r="C932" s="261" t="s">
        <v>62</v>
      </c>
      <c r="D932" s="269">
        <v>830</v>
      </c>
      <c r="E932" s="261">
        <v>8450</v>
      </c>
      <c r="F932" s="261"/>
      <c r="G932" s="269"/>
      <c r="H932" s="261">
        <v>6250</v>
      </c>
      <c r="I932" s="261"/>
      <c r="J932" s="269"/>
      <c r="K932" s="261">
        <v>0</v>
      </c>
      <c r="L932" s="261">
        <v>0</v>
      </c>
      <c r="M932" s="269">
        <v>0</v>
      </c>
      <c r="N932" s="261" t="s">
        <v>53</v>
      </c>
      <c r="O932" s="269" t="s">
        <v>45</v>
      </c>
      <c r="P932" s="197" t="str">
        <f t="shared" si="42"/>
        <v>NA</v>
      </c>
      <c r="Q932" s="257" t="str">
        <f t="shared" si="43"/>
        <v>NA</v>
      </c>
      <c r="R932" s="272">
        <f t="shared" si="44"/>
        <v>0</v>
      </c>
      <c r="S932" s="264"/>
      <c r="T932" s="260"/>
      <c r="U932" s="280"/>
      <c r="V932" s="257"/>
      <c r="W932" s="270"/>
      <c r="X932" s="257"/>
      <c r="Y932" s="257"/>
      <c r="Z932" s="270"/>
      <c r="AA932" s="257"/>
      <c r="AB932" s="257"/>
      <c r="AC932" s="270"/>
      <c r="AD932" s="257" t="s">
        <v>8</v>
      </c>
      <c r="AE932" s="205">
        <v>6000</v>
      </c>
      <c r="AF932" s="281" t="s">
        <v>58</v>
      </c>
      <c r="AG932" s="257"/>
      <c r="AH932" s="257"/>
      <c r="AI932" s="270"/>
    </row>
    <row r="933" spans="2:35">
      <c r="B933" s="288">
        <v>20250521</v>
      </c>
      <c r="C933" s="261" t="s">
        <v>62</v>
      </c>
      <c r="D933" s="269">
        <v>930</v>
      </c>
      <c r="E933" s="261">
        <v>8450</v>
      </c>
      <c r="F933" s="261"/>
      <c r="G933" s="269"/>
      <c r="H933" s="261">
        <v>6250</v>
      </c>
      <c r="I933" s="261"/>
      <c r="J933" s="269"/>
      <c r="K933" s="261">
        <v>0</v>
      </c>
      <c r="L933" s="261">
        <v>0</v>
      </c>
      <c r="M933" s="269">
        <v>0</v>
      </c>
      <c r="N933" s="261" t="s">
        <v>53</v>
      </c>
      <c r="O933" s="269" t="s">
        <v>45</v>
      </c>
      <c r="P933" s="197" t="str">
        <f t="shared" si="42"/>
        <v>NA</v>
      </c>
      <c r="Q933" s="257" t="str">
        <f t="shared" si="43"/>
        <v>NA</v>
      </c>
      <c r="R933" s="272">
        <f t="shared" si="44"/>
        <v>0</v>
      </c>
      <c r="S933" s="264"/>
      <c r="T933" s="260"/>
      <c r="U933" s="280"/>
      <c r="V933" s="257"/>
      <c r="W933" s="270"/>
      <c r="X933" s="257"/>
      <c r="Y933" s="257"/>
      <c r="Z933" s="270"/>
      <c r="AA933" s="257"/>
      <c r="AB933" s="257"/>
      <c r="AC933" s="270"/>
      <c r="AD933" s="257" t="s">
        <v>8</v>
      </c>
      <c r="AE933" s="205">
        <v>6000</v>
      </c>
      <c r="AF933" s="281" t="s">
        <v>58</v>
      </c>
      <c r="AG933" s="257"/>
      <c r="AH933" s="257"/>
      <c r="AI933" s="270"/>
    </row>
    <row r="934" spans="2:35">
      <c r="B934" s="288">
        <v>20250521</v>
      </c>
      <c r="C934" s="261" t="s">
        <v>62</v>
      </c>
      <c r="D934" s="269">
        <v>1030</v>
      </c>
      <c r="E934" s="261">
        <v>8450</v>
      </c>
      <c r="F934" s="261"/>
      <c r="G934" s="269"/>
      <c r="H934" s="261">
        <v>6250</v>
      </c>
      <c r="I934" s="261"/>
      <c r="J934" s="269"/>
      <c r="K934" s="261">
        <v>0</v>
      </c>
      <c r="L934" s="261">
        <v>0</v>
      </c>
      <c r="M934" s="269">
        <v>0</v>
      </c>
      <c r="N934" s="261" t="s">
        <v>53</v>
      </c>
      <c r="O934" s="269" t="s">
        <v>45</v>
      </c>
      <c r="P934" s="197" t="str">
        <f t="shared" si="42"/>
        <v>NA</v>
      </c>
      <c r="Q934" s="257" t="str">
        <f t="shared" si="43"/>
        <v>NA</v>
      </c>
      <c r="R934" s="272">
        <f t="shared" si="44"/>
        <v>0</v>
      </c>
      <c r="S934" s="270"/>
      <c r="T934" s="257"/>
      <c r="U934" s="280"/>
      <c r="V934" s="257"/>
      <c r="W934" s="270"/>
      <c r="X934" s="257"/>
      <c r="Y934" s="257"/>
      <c r="Z934" s="270"/>
      <c r="AA934" s="257"/>
      <c r="AB934" s="257"/>
      <c r="AC934" s="270"/>
      <c r="AD934" s="257" t="s">
        <v>8</v>
      </c>
      <c r="AE934" s="205">
        <v>6000</v>
      </c>
      <c r="AF934" s="281" t="s">
        <v>58</v>
      </c>
      <c r="AG934" s="257"/>
      <c r="AH934" s="257"/>
      <c r="AI934" s="270"/>
    </row>
    <row r="935" spans="2:35">
      <c r="B935" s="288">
        <v>20250521</v>
      </c>
      <c r="C935" s="261" t="s">
        <v>62</v>
      </c>
      <c r="D935" s="269">
        <v>1130</v>
      </c>
      <c r="E935" s="261">
        <v>8450</v>
      </c>
      <c r="F935" s="261"/>
      <c r="G935" s="269"/>
      <c r="H935" s="261">
        <v>6250</v>
      </c>
      <c r="I935" s="261"/>
      <c r="J935" s="269"/>
      <c r="K935" s="261">
        <v>0</v>
      </c>
      <c r="L935" s="261">
        <v>0</v>
      </c>
      <c r="M935" s="269">
        <v>0</v>
      </c>
      <c r="N935" s="261" t="s">
        <v>53</v>
      </c>
      <c r="O935" s="269" t="s">
        <v>45</v>
      </c>
      <c r="P935" s="197" t="str">
        <f t="shared" si="42"/>
        <v>NA</v>
      </c>
      <c r="Q935" s="257" t="str">
        <f t="shared" si="43"/>
        <v>NA</v>
      </c>
      <c r="R935" s="272">
        <f t="shared" si="44"/>
        <v>0</v>
      </c>
      <c r="S935" s="264"/>
      <c r="T935" s="260"/>
      <c r="U935" s="280"/>
      <c r="V935" s="257"/>
      <c r="W935" s="270"/>
      <c r="X935" s="257"/>
      <c r="Y935" s="257"/>
      <c r="Z935" s="270"/>
      <c r="AA935" s="257"/>
      <c r="AB935" s="257"/>
      <c r="AC935" s="270"/>
      <c r="AD935" s="257" t="s">
        <v>8</v>
      </c>
      <c r="AE935" s="205">
        <v>6000</v>
      </c>
      <c r="AF935" s="281" t="s">
        <v>58</v>
      </c>
      <c r="AG935" s="257"/>
      <c r="AH935" s="257"/>
      <c r="AI935" s="270"/>
    </row>
    <row r="936" spans="2:35">
      <c r="B936" s="288">
        <v>20250521</v>
      </c>
      <c r="C936" s="261" t="s">
        <v>62</v>
      </c>
      <c r="D936" s="269">
        <v>1230</v>
      </c>
      <c r="E936" s="261">
        <v>8450</v>
      </c>
      <c r="F936" s="261"/>
      <c r="G936" s="269"/>
      <c r="H936" s="261">
        <v>6583</v>
      </c>
      <c r="I936" s="261"/>
      <c r="J936" s="269"/>
      <c r="K936" s="261">
        <v>0</v>
      </c>
      <c r="L936" s="261">
        <v>0</v>
      </c>
      <c r="M936" s="269">
        <v>0</v>
      </c>
      <c r="N936" s="261" t="s">
        <v>53</v>
      </c>
      <c r="O936" s="269" t="s">
        <v>45</v>
      </c>
      <c r="P936" s="197" t="str">
        <f t="shared" si="42"/>
        <v>NA</v>
      </c>
      <c r="Q936" s="257" t="str">
        <f t="shared" si="43"/>
        <v>NA</v>
      </c>
      <c r="R936" s="272">
        <f t="shared" si="44"/>
        <v>0</v>
      </c>
      <c r="S936" s="264"/>
      <c r="T936" s="260"/>
      <c r="U936" s="280"/>
      <c r="V936" s="257"/>
      <c r="W936" s="270"/>
      <c r="X936" s="257"/>
      <c r="Y936" s="257"/>
      <c r="Z936" s="270"/>
      <c r="AA936" s="257"/>
      <c r="AB936" s="257"/>
      <c r="AC936" s="270"/>
      <c r="AD936" s="257" t="s">
        <v>8</v>
      </c>
      <c r="AE936" s="205">
        <v>6333</v>
      </c>
      <c r="AF936" s="281" t="s">
        <v>58</v>
      </c>
      <c r="AG936" s="257"/>
      <c r="AH936" s="257"/>
      <c r="AI936" s="270"/>
    </row>
    <row r="937" spans="2:35">
      <c r="B937" s="288">
        <v>20250521</v>
      </c>
      <c r="C937" s="261" t="s">
        <v>62</v>
      </c>
      <c r="D937" s="269">
        <v>1330</v>
      </c>
      <c r="E937" s="261">
        <v>8450</v>
      </c>
      <c r="F937" s="261"/>
      <c r="G937" s="269"/>
      <c r="H937" s="261">
        <v>6583</v>
      </c>
      <c r="I937" s="261"/>
      <c r="J937" s="269"/>
      <c r="K937" s="261">
        <v>0</v>
      </c>
      <c r="L937" s="261">
        <v>0</v>
      </c>
      <c r="M937" s="269">
        <v>0</v>
      </c>
      <c r="N937" s="261" t="s">
        <v>53</v>
      </c>
      <c r="O937" s="269" t="s">
        <v>45</v>
      </c>
      <c r="P937" s="197" t="str">
        <f t="shared" si="42"/>
        <v>NA</v>
      </c>
      <c r="Q937" s="257" t="str">
        <f t="shared" si="43"/>
        <v>NA</v>
      </c>
      <c r="R937" s="272">
        <f t="shared" si="44"/>
        <v>0</v>
      </c>
      <c r="S937" s="264"/>
      <c r="T937" s="260"/>
      <c r="U937" s="280"/>
      <c r="V937" s="257"/>
      <c r="W937" s="270"/>
      <c r="X937" s="257"/>
      <c r="Y937" s="257"/>
      <c r="Z937" s="270"/>
      <c r="AA937" s="257"/>
      <c r="AB937" s="257"/>
      <c r="AC937" s="270"/>
      <c r="AD937" s="257" t="s">
        <v>8</v>
      </c>
      <c r="AE937" s="205">
        <v>6333</v>
      </c>
      <c r="AF937" s="281" t="s">
        <v>58</v>
      </c>
      <c r="AG937" s="257"/>
      <c r="AH937" s="257"/>
      <c r="AI937" s="270"/>
    </row>
    <row r="938" spans="2:35">
      <c r="B938" s="288">
        <v>20250521</v>
      </c>
      <c r="C938" s="261" t="s">
        <v>62</v>
      </c>
      <c r="D938" s="269">
        <v>1430</v>
      </c>
      <c r="E938" s="261">
        <v>8450</v>
      </c>
      <c r="F938" s="261"/>
      <c r="G938" s="269"/>
      <c r="H938" s="261">
        <v>6583</v>
      </c>
      <c r="I938" s="261"/>
      <c r="J938" s="269"/>
      <c r="K938" s="261">
        <v>0</v>
      </c>
      <c r="L938" s="261">
        <v>0</v>
      </c>
      <c r="M938" s="269">
        <v>0</v>
      </c>
      <c r="N938" s="261" t="s">
        <v>53</v>
      </c>
      <c r="O938" s="269" t="s">
        <v>45</v>
      </c>
      <c r="P938" s="197" t="str">
        <f t="shared" si="42"/>
        <v>NA</v>
      </c>
      <c r="Q938" s="257" t="str">
        <f t="shared" si="43"/>
        <v>NA</v>
      </c>
      <c r="R938" s="272">
        <f t="shared" si="44"/>
        <v>0</v>
      </c>
      <c r="S938" s="264"/>
      <c r="T938" s="260"/>
      <c r="U938" s="280"/>
      <c r="V938" s="257"/>
      <c r="W938" s="270"/>
      <c r="X938" s="257"/>
      <c r="Y938" s="257"/>
      <c r="Z938" s="270"/>
      <c r="AA938" s="257"/>
      <c r="AB938" s="257"/>
      <c r="AC938" s="270"/>
      <c r="AD938" s="257" t="s">
        <v>8</v>
      </c>
      <c r="AE938" s="205">
        <v>6333</v>
      </c>
      <c r="AF938" s="281" t="s">
        <v>58</v>
      </c>
      <c r="AG938" s="257"/>
      <c r="AH938" s="257"/>
      <c r="AI938" s="270"/>
    </row>
    <row r="939" spans="2:35">
      <c r="B939" s="288">
        <v>20250521</v>
      </c>
      <c r="C939" s="261" t="s">
        <v>62</v>
      </c>
      <c r="D939" s="269">
        <v>1530</v>
      </c>
      <c r="E939" s="261">
        <v>8450</v>
      </c>
      <c r="F939" s="261"/>
      <c r="G939" s="269"/>
      <c r="H939" s="261">
        <v>6250</v>
      </c>
      <c r="I939" s="261"/>
      <c r="J939" s="269"/>
      <c r="K939" s="261">
        <v>0</v>
      </c>
      <c r="L939" s="261">
        <v>0</v>
      </c>
      <c r="M939" s="269">
        <v>0</v>
      </c>
      <c r="N939" s="261" t="s">
        <v>53</v>
      </c>
      <c r="O939" s="269" t="s">
        <v>45</v>
      </c>
      <c r="P939" s="197" t="str">
        <f t="shared" si="42"/>
        <v>NA</v>
      </c>
      <c r="Q939" s="257" t="str">
        <f t="shared" si="43"/>
        <v>NA</v>
      </c>
      <c r="R939" s="272">
        <f t="shared" si="44"/>
        <v>0</v>
      </c>
      <c r="S939" s="264"/>
      <c r="T939" s="260"/>
      <c r="U939" s="280"/>
      <c r="V939" s="257"/>
      <c r="W939" s="270"/>
      <c r="X939" s="257"/>
      <c r="Y939" s="257"/>
      <c r="Z939" s="270"/>
      <c r="AA939" s="257"/>
      <c r="AB939" s="257"/>
      <c r="AC939" s="270"/>
      <c r="AD939" s="257" t="s">
        <v>8</v>
      </c>
      <c r="AE939" s="205">
        <v>6000</v>
      </c>
      <c r="AF939" s="281" t="s">
        <v>58</v>
      </c>
      <c r="AG939" s="257"/>
      <c r="AH939" s="257"/>
      <c r="AI939" s="270"/>
    </row>
    <row r="940" spans="2:35">
      <c r="B940" s="288">
        <v>20250521</v>
      </c>
      <c r="C940" s="261" t="s">
        <v>62</v>
      </c>
      <c r="D940" s="269">
        <v>1630</v>
      </c>
      <c r="E940" s="261">
        <v>8450</v>
      </c>
      <c r="F940" s="261"/>
      <c r="G940" s="269"/>
      <c r="H940" s="261">
        <v>6250</v>
      </c>
      <c r="I940" s="261"/>
      <c r="J940" s="269"/>
      <c r="K940" s="261">
        <v>0</v>
      </c>
      <c r="L940" s="261">
        <v>0</v>
      </c>
      <c r="M940" s="269">
        <v>0</v>
      </c>
      <c r="N940" s="261" t="s">
        <v>53</v>
      </c>
      <c r="O940" s="269" t="s">
        <v>45</v>
      </c>
      <c r="P940" s="195" t="str">
        <f t="shared" si="42"/>
        <v>NA</v>
      </c>
      <c r="Q940" s="257" t="str">
        <f t="shared" si="43"/>
        <v>NA</v>
      </c>
      <c r="R940" s="272">
        <f t="shared" si="44"/>
        <v>0</v>
      </c>
      <c r="S940" s="264"/>
      <c r="T940" s="260"/>
      <c r="U940" s="280"/>
      <c r="V940" s="257"/>
      <c r="W940" s="270"/>
      <c r="X940" s="257"/>
      <c r="Y940" s="257"/>
      <c r="Z940" s="270"/>
      <c r="AA940" s="257"/>
      <c r="AB940" s="258"/>
      <c r="AC940" s="270"/>
      <c r="AD940" s="257" t="s">
        <v>8</v>
      </c>
      <c r="AE940" s="205">
        <v>6000</v>
      </c>
      <c r="AF940" s="281" t="s">
        <v>58</v>
      </c>
      <c r="AG940" s="257"/>
      <c r="AH940" s="257"/>
      <c r="AI940" s="270"/>
    </row>
    <row r="941" spans="2:35">
      <c r="B941" s="288">
        <v>20250521</v>
      </c>
      <c r="C941" s="261" t="s">
        <v>62</v>
      </c>
      <c r="D941" s="269">
        <v>1730</v>
      </c>
      <c r="E941" s="261">
        <v>8450</v>
      </c>
      <c r="F941" s="261"/>
      <c r="G941" s="269"/>
      <c r="H941" s="261">
        <v>6250</v>
      </c>
      <c r="I941" s="261"/>
      <c r="J941" s="269"/>
      <c r="K941" s="261">
        <v>0</v>
      </c>
      <c r="L941" s="261">
        <v>0</v>
      </c>
      <c r="M941" s="269">
        <v>0</v>
      </c>
      <c r="N941" s="261" t="s">
        <v>53</v>
      </c>
      <c r="O941" s="269" t="s">
        <v>45</v>
      </c>
      <c r="P941" s="197" t="str">
        <f t="shared" si="42"/>
        <v>NA</v>
      </c>
      <c r="Q941" s="257" t="str">
        <f t="shared" si="43"/>
        <v>NA</v>
      </c>
      <c r="R941" s="272">
        <f t="shared" si="44"/>
        <v>0</v>
      </c>
      <c r="S941" s="264"/>
      <c r="T941" s="260"/>
      <c r="U941" s="280"/>
      <c r="V941" s="257"/>
      <c r="W941" s="270"/>
      <c r="X941" s="257"/>
      <c r="Y941" s="257"/>
      <c r="Z941" s="270"/>
      <c r="AA941" s="257"/>
      <c r="AB941" s="258"/>
      <c r="AC941" s="270"/>
      <c r="AD941" s="257" t="s">
        <v>8</v>
      </c>
      <c r="AE941" s="205">
        <v>6000</v>
      </c>
      <c r="AF941" s="281" t="s">
        <v>58</v>
      </c>
      <c r="AG941" s="257"/>
      <c r="AH941" s="257"/>
      <c r="AI941" s="270"/>
    </row>
    <row r="942" spans="2:35">
      <c r="B942" s="288">
        <v>20250521</v>
      </c>
      <c r="C942" s="261" t="s">
        <v>62</v>
      </c>
      <c r="D942" s="269">
        <v>1830</v>
      </c>
      <c r="E942" s="261">
        <v>8450</v>
      </c>
      <c r="F942" s="261"/>
      <c r="G942" s="269"/>
      <c r="H942" s="261">
        <v>7750</v>
      </c>
      <c r="I942" s="261"/>
      <c r="J942" s="269"/>
      <c r="K942" s="261">
        <v>0</v>
      </c>
      <c r="L942" s="261">
        <v>0</v>
      </c>
      <c r="M942" s="269">
        <v>0</v>
      </c>
      <c r="N942" s="261" t="s">
        <v>53</v>
      </c>
      <c r="O942" s="269" t="s">
        <v>52</v>
      </c>
      <c r="P942" s="197" t="str">
        <f t="shared" si="42"/>
        <v>NA</v>
      </c>
      <c r="Q942" s="257" t="str">
        <f t="shared" si="43"/>
        <v>NA</v>
      </c>
      <c r="R942" s="272">
        <f t="shared" si="44"/>
        <v>0</v>
      </c>
      <c r="S942" s="204" t="s">
        <v>87</v>
      </c>
      <c r="T942" s="204" t="s">
        <v>52</v>
      </c>
      <c r="U942" s="280"/>
      <c r="V942" s="257"/>
      <c r="W942" s="270"/>
      <c r="X942" s="257"/>
      <c r="Y942" s="257"/>
      <c r="Z942" s="270"/>
      <c r="AA942" s="257"/>
      <c r="AB942" s="258"/>
      <c r="AC942" s="270"/>
      <c r="AD942" s="257"/>
      <c r="AE942" s="257"/>
      <c r="AF942" s="270"/>
      <c r="AG942" s="257"/>
      <c r="AH942" s="257"/>
      <c r="AI942" s="270"/>
    </row>
    <row r="943" spans="2:35">
      <c r="B943" s="288">
        <v>20250522</v>
      </c>
      <c r="C943" s="261" t="s">
        <v>62</v>
      </c>
      <c r="D943" s="269">
        <v>530</v>
      </c>
      <c r="E943" s="261">
        <v>7850</v>
      </c>
      <c r="F943" s="261"/>
      <c r="G943" s="269"/>
      <c r="H943" s="261">
        <v>7750</v>
      </c>
      <c r="I943" s="261"/>
      <c r="J943" s="269"/>
      <c r="K943" s="261">
        <v>0</v>
      </c>
      <c r="L943" s="261">
        <v>0</v>
      </c>
      <c r="M943" s="269">
        <v>0</v>
      </c>
      <c r="N943" s="261" t="s">
        <v>53</v>
      </c>
      <c r="O943" s="269" t="s">
        <v>52</v>
      </c>
      <c r="P943" s="197" t="str">
        <f t="shared" si="42"/>
        <v>NA</v>
      </c>
      <c r="Q943" s="257" t="str">
        <f t="shared" si="43"/>
        <v>NA</v>
      </c>
      <c r="R943" s="272">
        <f t="shared" si="44"/>
        <v>0</v>
      </c>
      <c r="S943" s="204" t="s">
        <v>87</v>
      </c>
      <c r="T943" s="204" t="s">
        <v>52</v>
      </c>
      <c r="U943" s="280"/>
      <c r="V943" s="257"/>
      <c r="W943" s="270"/>
      <c r="X943" s="257"/>
      <c r="Y943" s="257"/>
      <c r="Z943" s="270"/>
      <c r="AA943" s="257"/>
      <c r="AB943" s="257"/>
      <c r="AC943" s="270"/>
      <c r="AD943" s="257"/>
      <c r="AE943" s="257"/>
      <c r="AF943" s="270"/>
      <c r="AG943" s="257"/>
      <c r="AH943" s="257"/>
      <c r="AI943" s="270"/>
    </row>
    <row r="944" spans="2:35">
      <c r="B944" s="288">
        <v>20250522</v>
      </c>
      <c r="C944" s="261" t="s">
        <v>62</v>
      </c>
      <c r="D944" s="269">
        <v>630</v>
      </c>
      <c r="E944" s="261">
        <v>7850</v>
      </c>
      <c r="F944" s="261"/>
      <c r="G944" s="269"/>
      <c r="H944" s="261">
        <v>6250</v>
      </c>
      <c r="I944" s="261"/>
      <c r="J944" s="269"/>
      <c r="K944" s="261">
        <v>0</v>
      </c>
      <c r="L944" s="261">
        <v>0</v>
      </c>
      <c r="M944" s="269">
        <v>0</v>
      </c>
      <c r="N944" s="261" t="s">
        <v>53</v>
      </c>
      <c r="O944" s="269" t="s">
        <v>45</v>
      </c>
      <c r="P944" s="197" t="str">
        <f t="shared" si="42"/>
        <v>NA</v>
      </c>
      <c r="Q944" s="257" t="str">
        <f t="shared" si="43"/>
        <v>NA</v>
      </c>
      <c r="R944" s="272">
        <f t="shared" si="44"/>
        <v>0</v>
      </c>
      <c r="S944" s="264"/>
      <c r="T944" s="260"/>
      <c r="U944" s="280"/>
      <c r="V944" s="257"/>
      <c r="W944" s="270"/>
      <c r="X944" s="257"/>
      <c r="Y944" s="257"/>
      <c r="Z944" s="270"/>
      <c r="AA944" s="257"/>
      <c r="AB944" s="257"/>
      <c r="AC944" s="270"/>
      <c r="AD944" s="257" t="s">
        <v>8</v>
      </c>
      <c r="AE944" s="205">
        <v>6000</v>
      </c>
      <c r="AF944" s="281" t="s">
        <v>58</v>
      </c>
      <c r="AG944" s="257"/>
      <c r="AH944" s="257"/>
      <c r="AI944" s="270"/>
    </row>
    <row r="945" spans="2:35">
      <c r="B945" s="288">
        <v>20250522</v>
      </c>
      <c r="C945" s="261" t="s">
        <v>62</v>
      </c>
      <c r="D945" s="269">
        <v>730</v>
      </c>
      <c r="E945" s="261">
        <v>8450</v>
      </c>
      <c r="F945" s="261"/>
      <c r="G945" s="269"/>
      <c r="H945" s="261">
        <v>6250</v>
      </c>
      <c r="I945" s="261"/>
      <c r="J945" s="269"/>
      <c r="K945" s="261">
        <v>0</v>
      </c>
      <c r="L945" s="261">
        <v>0</v>
      </c>
      <c r="M945" s="269">
        <v>0</v>
      </c>
      <c r="N945" s="261" t="s">
        <v>53</v>
      </c>
      <c r="O945" s="269" t="s">
        <v>45</v>
      </c>
      <c r="P945" s="197" t="str">
        <f t="shared" si="42"/>
        <v>NA</v>
      </c>
      <c r="Q945" s="257" t="str">
        <f t="shared" si="43"/>
        <v>NA</v>
      </c>
      <c r="R945" s="272">
        <f t="shared" si="44"/>
        <v>0</v>
      </c>
      <c r="S945" s="264"/>
      <c r="T945" s="260"/>
      <c r="U945" s="280"/>
      <c r="V945" s="257"/>
      <c r="W945" s="270"/>
      <c r="X945" s="257"/>
      <c r="Y945" s="257"/>
      <c r="Z945" s="270"/>
      <c r="AA945" s="257"/>
      <c r="AB945" s="257"/>
      <c r="AC945" s="270"/>
      <c r="AD945" s="257" t="s">
        <v>8</v>
      </c>
      <c r="AE945" s="205">
        <v>6000</v>
      </c>
      <c r="AF945" s="281" t="s">
        <v>58</v>
      </c>
      <c r="AG945" s="257"/>
      <c r="AH945" s="257"/>
      <c r="AI945" s="270"/>
    </row>
    <row r="946" spans="2:35">
      <c r="B946" s="288">
        <v>20250522</v>
      </c>
      <c r="C946" s="261" t="s">
        <v>62</v>
      </c>
      <c r="D946" s="269">
        <v>830</v>
      </c>
      <c r="E946" s="261">
        <v>8390</v>
      </c>
      <c r="F946" s="261"/>
      <c r="G946" s="269"/>
      <c r="H946" s="261">
        <v>6250</v>
      </c>
      <c r="I946" s="261"/>
      <c r="J946" s="269"/>
      <c r="K946" s="261">
        <v>0</v>
      </c>
      <c r="L946" s="261">
        <v>0</v>
      </c>
      <c r="M946" s="269">
        <v>0</v>
      </c>
      <c r="N946" s="261" t="s">
        <v>53</v>
      </c>
      <c r="O946" s="269" t="s">
        <v>45</v>
      </c>
      <c r="P946" s="197" t="str">
        <f t="shared" si="42"/>
        <v>NA</v>
      </c>
      <c r="Q946" s="257" t="str">
        <f t="shared" si="43"/>
        <v>NA</v>
      </c>
      <c r="R946" s="272">
        <f t="shared" si="44"/>
        <v>0</v>
      </c>
      <c r="S946" s="270"/>
      <c r="T946" s="257"/>
      <c r="U946" s="280"/>
      <c r="V946" s="257"/>
      <c r="W946" s="270"/>
      <c r="X946" s="257"/>
      <c r="Y946" s="257"/>
      <c r="Z946" s="270"/>
      <c r="AA946" s="257"/>
      <c r="AB946" s="257"/>
      <c r="AC946" s="270"/>
      <c r="AD946" s="257" t="s">
        <v>8</v>
      </c>
      <c r="AE946" s="205">
        <v>6000</v>
      </c>
      <c r="AF946" s="281" t="s">
        <v>58</v>
      </c>
      <c r="AG946" s="257"/>
      <c r="AH946" s="257"/>
      <c r="AI946" s="270"/>
    </row>
    <row r="947" spans="2:35">
      <c r="B947" s="288">
        <v>20250522</v>
      </c>
      <c r="C947" s="261" t="s">
        <v>62</v>
      </c>
      <c r="D947" s="269">
        <v>930</v>
      </c>
      <c r="E947" s="261">
        <v>8390</v>
      </c>
      <c r="F947" s="261"/>
      <c r="G947" s="269"/>
      <c r="H947" s="261">
        <v>6250</v>
      </c>
      <c r="I947" s="261"/>
      <c r="J947" s="269"/>
      <c r="K947" s="261">
        <v>0</v>
      </c>
      <c r="L947" s="261">
        <v>0</v>
      </c>
      <c r="M947" s="269">
        <v>0</v>
      </c>
      <c r="N947" s="261" t="s">
        <v>53</v>
      </c>
      <c r="O947" s="269" t="s">
        <v>45</v>
      </c>
      <c r="P947" s="197" t="str">
        <f t="shared" si="42"/>
        <v>NA</v>
      </c>
      <c r="Q947" s="257" t="str">
        <f t="shared" si="43"/>
        <v>NA</v>
      </c>
      <c r="R947" s="272">
        <f t="shared" si="44"/>
        <v>0</v>
      </c>
      <c r="S947" s="264"/>
      <c r="T947" s="260"/>
      <c r="U947" s="280"/>
      <c r="V947" s="257"/>
      <c r="W947" s="270"/>
      <c r="X947" s="257"/>
      <c r="Y947" s="257"/>
      <c r="Z947" s="270"/>
      <c r="AA947" s="257"/>
      <c r="AB947" s="257"/>
      <c r="AC947" s="270"/>
      <c r="AD947" s="257" t="s">
        <v>8</v>
      </c>
      <c r="AE947" s="205">
        <v>6000</v>
      </c>
      <c r="AF947" s="281" t="s">
        <v>58</v>
      </c>
      <c r="AG947" s="257"/>
      <c r="AH947" s="257"/>
      <c r="AI947" s="270"/>
    </row>
    <row r="948" spans="2:35">
      <c r="B948" s="288">
        <v>20250522</v>
      </c>
      <c r="C948" s="261" t="s">
        <v>62</v>
      </c>
      <c r="D948" s="269">
        <v>1030</v>
      </c>
      <c r="E948" s="261">
        <v>8390</v>
      </c>
      <c r="F948" s="261"/>
      <c r="G948" s="269"/>
      <c r="H948" s="261">
        <v>6250</v>
      </c>
      <c r="I948" s="261"/>
      <c r="J948" s="269"/>
      <c r="K948" s="261">
        <v>0</v>
      </c>
      <c r="L948" s="261">
        <v>0</v>
      </c>
      <c r="M948" s="269">
        <v>0</v>
      </c>
      <c r="N948" s="261" t="s">
        <v>53</v>
      </c>
      <c r="O948" s="269" t="s">
        <v>45</v>
      </c>
      <c r="P948" s="197" t="str">
        <f t="shared" si="42"/>
        <v>NA</v>
      </c>
      <c r="Q948" s="257" t="str">
        <f t="shared" si="43"/>
        <v>NA</v>
      </c>
      <c r="R948" s="272">
        <f t="shared" si="44"/>
        <v>0</v>
      </c>
      <c r="S948" s="264"/>
      <c r="T948" s="260"/>
      <c r="U948" s="280"/>
      <c r="V948" s="257"/>
      <c r="W948" s="270"/>
      <c r="X948" s="257"/>
      <c r="Y948" s="257"/>
      <c r="Z948" s="270"/>
      <c r="AA948" s="257"/>
      <c r="AB948" s="257"/>
      <c r="AC948" s="270"/>
      <c r="AD948" s="257" t="s">
        <v>8</v>
      </c>
      <c r="AE948" s="205">
        <v>6000</v>
      </c>
      <c r="AF948" s="281" t="s">
        <v>58</v>
      </c>
      <c r="AG948" s="257"/>
      <c r="AH948" s="257"/>
      <c r="AI948" s="270"/>
    </row>
    <row r="949" spans="2:35">
      <c r="B949" s="288">
        <v>20250522</v>
      </c>
      <c r="C949" s="261" t="s">
        <v>62</v>
      </c>
      <c r="D949" s="269">
        <v>1130</v>
      </c>
      <c r="E949" s="261">
        <v>8390</v>
      </c>
      <c r="F949" s="261"/>
      <c r="G949" s="269"/>
      <c r="H949" s="261">
        <v>6250</v>
      </c>
      <c r="I949" s="261"/>
      <c r="J949" s="269"/>
      <c r="K949" s="261">
        <v>0</v>
      </c>
      <c r="L949" s="261">
        <v>0</v>
      </c>
      <c r="M949" s="269">
        <v>0</v>
      </c>
      <c r="N949" s="261" t="s">
        <v>53</v>
      </c>
      <c r="O949" s="269" t="s">
        <v>45</v>
      </c>
      <c r="P949" s="197" t="str">
        <f t="shared" si="42"/>
        <v>NA</v>
      </c>
      <c r="Q949" s="257" t="str">
        <f t="shared" si="43"/>
        <v>NA</v>
      </c>
      <c r="R949" s="272">
        <f t="shared" si="44"/>
        <v>0</v>
      </c>
      <c r="S949" s="264"/>
      <c r="T949" s="260"/>
      <c r="U949" s="280"/>
      <c r="V949" s="257"/>
      <c r="W949" s="270"/>
      <c r="X949" s="257"/>
      <c r="Y949" s="257"/>
      <c r="Z949" s="270"/>
      <c r="AA949" s="257"/>
      <c r="AB949" s="257"/>
      <c r="AC949" s="270"/>
      <c r="AD949" s="257" t="s">
        <v>8</v>
      </c>
      <c r="AE949" s="205">
        <v>6000</v>
      </c>
      <c r="AF949" s="281" t="s">
        <v>58</v>
      </c>
      <c r="AG949" s="257"/>
      <c r="AH949" s="257"/>
      <c r="AI949" s="270"/>
    </row>
    <row r="950" spans="2:35">
      <c r="B950" s="288">
        <v>20250522</v>
      </c>
      <c r="C950" s="261" t="s">
        <v>62</v>
      </c>
      <c r="D950" s="269">
        <v>1230</v>
      </c>
      <c r="E950" s="261">
        <v>8390</v>
      </c>
      <c r="F950" s="261"/>
      <c r="G950" s="269"/>
      <c r="H950" s="261">
        <v>6553</v>
      </c>
      <c r="I950" s="261"/>
      <c r="J950" s="269"/>
      <c r="K950" s="261">
        <v>0</v>
      </c>
      <c r="L950" s="261">
        <v>0</v>
      </c>
      <c r="M950" s="269">
        <v>0</v>
      </c>
      <c r="N950" s="261" t="s">
        <v>53</v>
      </c>
      <c r="O950" s="269" t="s">
        <v>45</v>
      </c>
      <c r="P950" s="197" t="str">
        <f t="shared" si="42"/>
        <v>NA</v>
      </c>
      <c r="Q950" s="257" t="str">
        <f t="shared" si="43"/>
        <v>NA</v>
      </c>
      <c r="R950" s="272">
        <f t="shared" si="44"/>
        <v>0</v>
      </c>
      <c r="S950" s="264"/>
      <c r="T950" s="261"/>
      <c r="U950" s="280"/>
      <c r="V950" s="257"/>
      <c r="W950" s="270"/>
      <c r="X950" s="257"/>
      <c r="Y950" s="257"/>
      <c r="Z950" s="270"/>
      <c r="AA950" s="257"/>
      <c r="AB950" s="257"/>
      <c r="AC950" s="270"/>
      <c r="AD950" s="257" t="s">
        <v>8</v>
      </c>
      <c r="AE950" s="205">
        <v>6303</v>
      </c>
      <c r="AF950" s="281" t="s">
        <v>58</v>
      </c>
      <c r="AG950" s="257"/>
      <c r="AH950" s="257"/>
      <c r="AI950" s="270"/>
    </row>
    <row r="951" spans="2:35">
      <c r="B951" s="288">
        <v>20250522</v>
      </c>
      <c r="C951" s="261" t="s">
        <v>62</v>
      </c>
      <c r="D951" s="269">
        <v>1330</v>
      </c>
      <c r="E951" s="261">
        <v>8390</v>
      </c>
      <c r="F951" s="261"/>
      <c r="G951" s="269"/>
      <c r="H951" s="261">
        <v>6553</v>
      </c>
      <c r="I951" s="261"/>
      <c r="J951" s="269"/>
      <c r="K951" s="261">
        <v>0</v>
      </c>
      <c r="L951" s="261">
        <v>0</v>
      </c>
      <c r="M951" s="269">
        <v>0</v>
      </c>
      <c r="N951" s="261" t="s">
        <v>53</v>
      </c>
      <c r="O951" s="269" t="s">
        <v>45</v>
      </c>
      <c r="P951" s="197" t="str">
        <f t="shared" si="42"/>
        <v>NA</v>
      </c>
      <c r="Q951" s="257" t="str">
        <f t="shared" si="43"/>
        <v>NA</v>
      </c>
      <c r="R951" s="272">
        <f t="shared" si="44"/>
        <v>0</v>
      </c>
      <c r="S951" s="270"/>
      <c r="T951" s="257"/>
      <c r="U951" s="280"/>
      <c r="V951" s="257"/>
      <c r="W951" s="270"/>
      <c r="X951" s="257"/>
      <c r="Y951" s="257"/>
      <c r="Z951" s="270"/>
      <c r="AA951" s="257"/>
      <c r="AB951" s="257"/>
      <c r="AC951" s="270"/>
      <c r="AD951" s="257" t="s">
        <v>8</v>
      </c>
      <c r="AE951" s="205">
        <v>6303</v>
      </c>
      <c r="AF951" s="281" t="s">
        <v>58</v>
      </c>
      <c r="AG951" s="257"/>
      <c r="AH951" s="257"/>
      <c r="AI951" s="270"/>
    </row>
    <row r="952" spans="2:35">
      <c r="B952" s="288">
        <v>20250522</v>
      </c>
      <c r="C952" s="261" t="s">
        <v>62</v>
      </c>
      <c r="D952" s="269">
        <v>1430</v>
      </c>
      <c r="E952" s="261">
        <v>8390</v>
      </c>
      <c r="F952" s="261"/>
      <c r="G952" s="269"/>
      <c r="H952" s="261">
        <v>6553</v>
      </c>
      <c r="I952" s="261"/>
      <c r="J952" s="269"/>
      <c r="K952" s="261">
        <v>0</v>
      </c>
      <c r="L952" s="261">
        <v>0</v>
      </c>
      <c r="M952" s="269">
        <v>0</v>
      </c>
      <c r="N952" s="261" t="s">
        <v>53</v>
      </c>
      <c r="O952" s="269" t="s">
        <v>45</v>
      </c>
      <c r="P952" s="197" t="str">
        <f t="shared" si="42"/>
        <v>NA</v>
      </c>
      <c r="Q952" s="257" t="str">
        <f t="shared" si="43"/>
        <v>NA</v>
      </c>
      <c r="R952" s="272">
        <f t="shared" si="44"/>
        <v>0</v>
      </c>
      <c r="S952" s="264"/>
      <c r="T952" s="260"/>
      <c r="U952" s="280"/>
      <c r="V952" s="257"/>
      <c r="W952" s="270"/>
      <c r="X952" s="257"/>
      <c r="Y952" s="257"/>
      <c r="Z952" s="270"/>
      <c r="AA952" s="257"/>
      <c r="AB952" s="257"/>
      <c r="AC952" s="270"/>
      <c r="AD952" s="257" t="s">
        <v>8</v>
      </c>
      <c r="AE952" s="205">
        <v>6303</v>
      </c>
      <c r="AF952" s="281" t="s">
        <v>58</v>
      </c>
      <c r="AG952" s="257"/>
      <c r="AH952" s="257"/>
      <c r="AI952" s="270"/>
    </row>
    <row r="953" spans="2:35">
      <c r="B953" s="288">
        <v>20250522</v>
      </c>
      <c r="C953" s="261" t="s">
        <v>62</v>
      </c>
      <c r="D953" s="269">
        <v>1530</v>
      </c>
      <c r="E953" s="261">
        <v>8390</v>
      </c>
      <c r="F953" s="261"/>
      <c r="G953" s="269"/>
      <c r="H953" s="261">
        <v>6250</v>
      </c>
      <c r="I953" s="261"/>
      <c r="J953" s="269"/>
      <c r="K953" s="261">
        <v>0</v>
      </c>
      <c r="L953" s="261">
        <v>0</v>
      </c>
      <c r="M953" s="269">
        <v>0</v>
      </c>
      <c r="N953" s="261" t="s">
        <v>53</v>
      </c>
      <c r="O953" s="269" t="s">
        <v>45</v>
      </c>
      <c r="P953" s="197" t="str">
        <f t="shared" si="42"/>
        <v>NA</v>
      </c>
      <c r="Q953" s="257" t="str">
        <f t="shared" si="43"/>
        <v>NA</v>
      </c>
      <c r="R953" s="272">
        <f t="shared" si="44"/>
        <v>0</v>
      </c>
      <c r="S953" s="264"/>
      <c r="T953" s="260"/>
      <c r="U953" s="280"/>
      <c r="V953" s="257"/>
      <c r="W953" s="270"/>
      <c r="X953" s="257"/>
      <c r="Y953" s="257"/>
      <c r="Z953" s="270"/>
      <c r="AA953" s="257"/>
      <c r="AB953" s="257"/>
      <c r="AC953" s="270"/>
      <c r="AD953" s="257" t="s">
        <v>8</v>
      </c>
      <c r="AE953" s="205">
        <v>6000</v>
      </c>
      <c r="AF953" s="281" t="s">
        <v>58</v>
      </c>
      <c r="AG953" s="257"/>
      <c r="AH953" s="257"/>
      <c r="AI953" s="270"/>
    </row>
    <row r="954" spans="2:35">
      <c r="B954" s="288">
        <v>20250522</v>
      </c>
      <c r="C954" s="261" t="s">
        <v>62</v>
      </c>
      <c r="D954" s="269">
        <v>1630</v>
      </c>
      <c r="E954" s="261">
        <v>8450</v>
      </c>
      <c r="F954" s="261"/>
      <c r="G954" s="269"/>
      <c r="H954" s="261">
        <v>6250</v>
      </c>
      <c r="I954" s="261"/>
      <c r="J954" s="269"/>
      <c r="K954" s="261">
        <v>0</v>
      </c>
      <c r="L954" s="261">
        <v>0</v>
      </c>
      <c r="M954" s="269">
        <v>0</v>
      </c>
      <c r="N954" s="261" t="s">
        <v>53</v>
      </c>
      <c r="O954" s="269" t="s">
        <v>45</v>
      </c>
      <c r="P954" s="197" t="str">
        <f t="shared" si="42"/>
        <v>NA</v>
      </c>
      <c r="Q954" s="257" t="str">
        <f t="shared" si="43"/>
        <v>NA</v>
      </c>
      <c r="R954" s="272">
        <f t="shared" si="44"/>
        <v>0</v>
      </c>
      <c r="S954" s="270"/>
      <c r="T954" s="257"/>
      <c r="U954" s="280"/>
      <c r="V954" s="257"/>
      <c r="W954" s="270"/>
      <c r="X954" s="257"/>
      <c r="Y954" s="257"/>
      <c r="Z954" s="270"/>
      <c r="AA954" s="257"/>
      <c r="AB954" s="257"/>
      <c r="AC954" s="270"/>
      <c r="AD954" s="257" t="s">
        <v>8</v>
      </c>
      <c r="AE954" s="205">
        <v>6000</v>
      </c>
      <c r="AF954" s="281" t="s">
        <v>58</v>
      </c>
      <c r="AG954" s="257"/>
      <c r="AH954" s="257"/>
      <c r="AI954" s="270"/>
    </row>
    <row r="955" spans="2:35">
      <c r="B955" s="288">
        <v>20250522</v>
      </c>
      <c r="C955" s="261" t="s">
        <v>62</v>
      </c>
      <c r="D955" s="269">
        <v>1730</v>
      </c>
      <c r="E955" s="261">
        <v>8450</v>
      </c>
      <c r="F955" s="261"/>
      <c r="G955" s="269"/>
      <c r="H955" s="261">
        <v>6250</v>
      </c>
      <c r="I955" s="261"/>
      <c r="J955" s="269"/>
      <c r="K955" s="261">
        <v>0</v>
      </c>
      <c r="L955" s="261">
        <v>0</v>
      </c>
      <c r="M955" s="269">
        <v>0</v>
      </c>
      <c r="N955" s="261" t="s">
        <v>53</v>
      </c>
      <c r="O955" s="269" t="s">
        <v>45</v>
      </c>
      <c r="P955" s="197" t="str">
        <f t="shared" si="42"/>
        <v>NA</v>
      </c>
      <c r="Q955" s="257" t="str">
        <f t="shared" si="43"/>
        <v>NA</v>
      </c>
      <c r="R955" s="272">
        <f t="shared" si="44"/>
        <v>0</v>
      </c>
      <c r="S955" s="270"/>
      <c r="T955" s="257"/>
      <c r="U955" s="280"/>
      <c r="V955" s="257"/>
      <c r="W955" s="270"/>
      <c r="X955" s="257"/>
      <c r="Y955" s="257"/>
      <c r="Z955" s="270"/>
      <c r="AA955" s="257"/>
      <c r="AB955" s="257"/>
      <c r="AC955" s="270"/>
      <c r="AD955" s="257" t="s">
        <v>8</v>
      </c>
      <c r="AE955" s="205">
        <v>6000</v>
      </c>
      <c r="AF955" s="281" t="s">
        <v>58</v>
      </c>
      <c r="AG955" s="257"/>
      <c r="AH955" s="257"/>
      <c r="AI955" s="270"/>
    </row>
    <row r="956" spans="2:35">
      <c r="B956" s="288">
        <v>20250522</v>
      </c>
      <c r="C956" s="261" t="s">
        <v>62</v>
      </c>
      <c r="D956" s="269">
        <v>1830</v>
      </c>
      <c r="E956" s="261">
        <v>8450</v>
      </c>
      <c r="F956" s="261"/>
      <c r="G956" s="269"/>
      <c r="H956" s="261">
        <v>7750</v>
      </c>
      <c r="I956" s="261"/>
      <c r="J956" s="269"/>
      <c r="K956" s="261">
        <v>0</v>
      </c>
      <c r="L956" s="261">
        <v>0</v>
      </c>
      <c r="M956" s="269">
        <v>0</v>
      </c>
      <c r="N956" s="261" t="s">
        <v>53</v>
      </c>
      <c r="O956" s="269" t="s">
        <v>52</v>
      </c>
      <c r="P956" s="197" t="str">
        <f t="shared" si="42"/>
        <v>NA</v>
      </c>
      <c r="Q956" s="257" t="str">
        <f t="shared" si="43"/>
        <v>NA</v>
      </c>
      <c r="R956" s="272">
        <f t="shared" si="44"/>
        <v>0</v>
      </c>
      <c r="S956" s="204" t="s">
        <v>87</v>
      </c>
      <c r="T956" s="204" t="s">
        <v>52</v>
      </c>
      <c r="U956" s="280"/>
      <c r="V956" s="257"/>
      <c r="W956" s="270"/>
      <c r="X956" s="257"/>
      <c r="Y956" s="257"/>
      <c r="Z956" s="270"/>
      <c r="AA956" s="257"/>
      <c r="AB956" s="257"/>
      <c r="AC956" s="270"/>
      <c r="AD956" s="257"/>
      <c r="AE956" s="257"/>
      <c r="AF956" s="270"/>
      <c r="AG956" s="257"/>
      <c r="AH956" s="257"/>
      <c r="AI956" s="270"/>
    </row>
    <row r="957" spans="2:35">
      <c r="B957" s="288">
        <v>20250522</v>
      </c>
      <c r="C957" s="261" t="s">
        <v>62</v>
      </c>
      <c r="D957" s="269">
        <v>2230</v>
      </c>
      <c r="E957" s="261">
        <v>8450</v>
      </c>
      <c r="F957" s="261"/>
      <c r="G957" s="269"/>
      <c r="H957" s="261">
        <v>8450</v>
      </c>
      <c r="I957" s="261"/>
      <c r="J957" s="269"/>
      <c r="K957" s="261">
        <v>0</v>
      </c>
      <c r="L957" s="261">
        <v>0</v>
      </c>
      <c r="M957" s="269">
        <v>0</v>
      </c>
      <c r="N957" s="261" t="s">
        <v>53</v>
      </c>
      <c r="O957" s="269" t="s">
        <v>53</v>
      </c>
      <c r="P957" s="197" t="str">
        <f t="shared" si="42"/>
        <v>NA</v>
      </c>
      <c r="Q957" s="257" t="str">
        <f t="shared" si="43"/>
        <v>NA</v>
      </c>
      <c r="R957" s="272">
        <f t="shared" si="44"/>
        <v>0</v>
      </c>
      <c r="S957" s="264"/>
      <c r="T957" s="260"/>
      <c r="U957" s="280"/>
      <c r="V957" s="257"/>
      <c r="W957" s="270"/>
      <c r="X957" s="257"/>
      <c r="Y957" s="257"/>
      <c r="Z957" s="270"/>
      <c r="AA957" s="257" t="s">
        <v>7</v>
      </c>
      <c r="AB957" s="257">
        <v>2598</v>
      </c>
      <c r="AC957" s="270" t="s">
        <v>49</v>
      </c>
      <c r="AD957" s="257"/>
      <c r="AE957" s="257"/>
      <c r="AF957" s="270"/>
      <c r="AG957" s="257"/>
      <c r="AH957" s="257"/>
      <c r="AI957" s="270"/>
    </row>
    <row r="958" spans="2:35">
      <c r="B958" s="288">
        <v>20250522</v>
      </c>
      <c r="C958" s="261" t="s">
        <v>62</v>
      </c>
      <c r="D958" s="269">
        <v>2330</v>
      </c>
      <c r="E958" s="261">
        <v>7850</v>
      </c>
      <c r="F958" s="261"/>
      <c r="G958" s="269"/>
      <c r="H958" s="261">
        <v>7850</v>
      </c>
      <c r="I958" s="261"/>
      <c r="J958" s="269"/>
      <c r="K958" s="261">
        <v>0</v>
      </c>
      <c r="L958" s="261">
        <v>0</v>
      </c>
      <c r="M958" s="269">
        <v>0</v>
      </c>
      <c r="N958" s="261" t="s">
        <v>53</v>
      </c>
      <c r="O958" s="269" t="s">
        <v>53</v>
      </c>
      <c r="P958" s="197" t="str">
        <f t="shared" si="42"/>
        <v>NA</v>
      </c>
      <c r="Q958" s="257" t="str">
        <f t="shared" si="43"/>
        <v>NA</v>
      </c>
      <c r="R958" s="272">
        <f t="shared" si="44"/>
        <v>0</v>
      </c>
      <c r="S958" s="264"/>
      <c r="T958" s="260"/>
      <c r="U958" s="280"/>
      <c r="V958" s="257"/>
      <c r="W958" s="270"/>
      <c r="X958" s="257"/>
      <c r="Y958" s="257"/>
      <c r="Z958" s="270"/>
      <c r="AA958" s="257" t="s">
        <v>7</v>
      </c>
      <c r="AB958" s="257">
        <v>2598</v>
      </c>
      <c r="AC958" s="270" t="s">
        <v>49</v>
      </c>
      <c r="AD958" s="257"/>
      <c r="AE958" s="257"/>
      <c r="AF958" s="270"/>
      <c r="AG958" s="257"/>
      <c r="AH958" s="257"/>
      <c r="AI958" s="270"/>
    </row>
    <row r="959" spans="2:35">
      <c r="B959" s="288">
        <v>20250523</v>
      </c>
      <c r="C959" s="261" t="s">
        <v>62</v>
      </c>
      <c r="D959" s="269">
        <v>30</v>
      </c>
      <c r="E959" s="261"/>
      <c r="F959" s="261">
        <v>5541</v>
      </c>
      <c r="G959" s="269">
        <v>397</v>
      </c>
      <c r="H959" s="261"/>
      <c r="I959" s="261">
        <v>5462</v>
      </c>
      <c r="J959" s="269">
        <v>397</v>
      </c>
      <c r="K959" s="261">
        <v>3341</v>
      </c>
      <c r="L959" s="261">
        <v>150</v>
      </c>
      <c r="M959" s="269">
        <v>0</v>
      </c>
      <c r="N959" s="261" t="s">
        <v>44</v>
      </c>
      <c r="O959" s="269" t="s">
        <v>41</v>
      </c>
      <c r="P959" s="197">
        <f t="shared" si="42"/>
        <v>-367</v>
      </c>
      <c r="Q959" s="257" t="str">
        <f t="shared" si="43"/>
        <v>NA</v>
      </c>
      <c r="R959" s="272">
        <f t="shared" si="44"/>
        <v>-4668</v>
      </c>
      <c r="S959" s="264"/>
      <c r="T959" s="261"/>
      <c r="U959" s="280"/>
      <c r="V959" s="257"/>
      <c r="W959" s="270"/>
      <c r="X959" s="257"/>
      <c r="Y959" s="257"/>
      <c r="Z959" s="270"/>
      <c r="AA959" s="257" t="s">
        <v>7</v>
      </c>
      <c r="AB959" s="257">
        <v>2598</v>
      </c>
      <c r="AC959" s="270" t="s">
        <v>49</v>
      </c>
      <c r="AD959" s="257"/>
      <c r="AE959" s="257"/>
      <c r="AF959" s="270"/>
      <c r="AG959" s="257"/>
      <c r="AH959" s="257"/>
      <c r="AI959" s="270"/>
    </row>
    <row r="960" spans="2:35">
      <c r="B960" s="288">
        <v>20250523</v>
      </c>
      <c r="C960" s="261" t="s">
        <v>62</v>
      </c>
      <c r="D960" s="269">
        <v>130</v>
      </c>
      <c r="E960" s="261"/>
      <c r="F960" s="261">
        <v>5541</v>
      </c>
      <c r="G960" s="269">
        <v>397</v>
      </c>
      <c r="H960" s="261"/>
      <c r="I960" s="261">
        <v>5462</v>
      </c>
      <c r="J960" s="269">
        <v>397</v>
      </c>
      <c r="K960" s="261">
        <v>3341</v>
      </c>
      <c r="L960" s="261">
        <v>150</v>
      </c>
      <c r="M960" s="269">
        <v>0</v>
      </c>
      <c r="N960" s="261" t="s">
        <v>44</v>
      </c>
      <c r="O960" s="269" t="s">
        <v>41</v>
      </c>
      <c r="P960" s="197">
        <f t="shared" si="42"/>
        <v>-267</v>
      </c>
      <c r="Q960" s="257" t="str">
        <f t="shared" si="43"/>
        <v>NA</v>
      </c>
      <c r="R960" s="272">
        <f t="shared" si="44"/>
        <v>-4668</v>
      </c>
      <c r="S960" s="270"/>
      <c r="T960" s="257"/>
      <c r="U960" s="280"/>
      <c r="V960" s="257"/>
      <c r="W960" s="270"/>
      <c r="X960" s="257"/>
      <c r="Y960" s="257"/>
      <c r="Z960" s="270"/>
      <c r="AA960" s="257" t="s">
        <v>7</v>
      </c>
      <c r="AB960" s="257">
        <v>2598</v>
      </c>
      <c r="AC960" s="270" t="s">
        <v>49</v>
      </c>
      <c r="AD960" s="257"/>
      <c r="AE960" s="257"/>
      <c r="AF960" s="270"/>
      <c r="AG960" s="257"/>
      <c r="AH960" s="257"/>
      <c r="AI960" s="270"/>
    </row>
    <row r="961" spans="2:35">
      <c r="B961" s="288">
        <v>20250523</v>
      </c>
      <c r="C961" s="261" t="s">
        <v>62</v>
      </c>
      <c r="D961" s="269">
        <v>230</v>
      </c>
      <c r="E961" s="261"/>
      <c r="F961" s="261">
        <v>5541</v>
      </c>
      <c r="G961" s="269">
        <v>397</v>
      </c>
      <c r="H961" s="261"/>
      <c r="I961" s="261">
        <v>5462</v>
      </c>
      <c r="J961" s="269">
        <v>397</v>
      </c>
      <c r="K961" s="261">
        <v>3341</v>
      </c>
      <c r="L961" s="261">
        <v>150</v>
      </c>
      <c r="M961" s="269">
        <v>0</v>
      </c>
      <c r="N961" s="261" t="s">
        <v>44</v>
      </c>
      <c r="O961" s="269" t="s">
        <v>41</v>
      </c>
      <c r="P961" s="197">
        <f t="shared" si="42"/>
        <v>-167</v>
      </c>
      <c r="Q961" s="257" t="str">
        <f t="shared" si="43"/>
        <v>NA</v>
      </c>
      <c r="R961" s="272">
        <f t="shared" si="44"/>
        <v>-4668</v>
      </c>
      <c r="S961" s="264"/>
      <c r="T961" s="260"/>
      <c r="U961" s="280"/>
      <c r="V961" s="257"/>
      <c r="W961" s="270"/>
      <c r="X961" s="257"/>
      <c r="Y961" s="257"/>
      <c r="Z961" s="270"/>
      <c r="AA961" s="257" t="s">
        <v>7</v>
      </c>
      <c r="AB961" s="257">
        <v>2598</v>
      </c>
      <c r="AC961" s="270" t="s">
        <v>49</v>
      </c>
      <c r="AD961" s="257"/>
      <c r="AE961" s="257"/>
      <c r="AF961" s="270"/>
      <c r="AG961" s="257"/>
      <c r="AH961" s="257"/>
      <c r="AI961" s="270"/>
    </row>
    <row r="962" spans="2:35">
      <c r="B962" s="288">
        <v>20250523</v>
      </c>
      <c r="C962" s="261" t="s">
        <v>62</v>
      </c>
      <c r="D962" s="269">
        <v>330</v>
      </c>
      <c r="E962" s="261"/>
      <c r="F962" s="261">
        <v>5542</v>
      </c>
      <c r="G962" s="269">
        <v>447</v>
      </c>
      <c r="H962" s="261"/>
      <c r="I962" s="261">
        <v>5462</v>
      </c>
      <c r="J962" s="269">
        <v>447</v>
      </c>
      <c r="K962" s="261">
        <v>3095</v>
      </c>
      <c r="L962" s="261">
        <v>150</v>
      </c>
      <c r="M962" s="269">
        <v>0</v>
      </c>
      <c r="N962" s="261" t="s">
        <v>44</v>
      </c>
      <c r="O962" s="269" t="s">
        <v>41</v>
      </c>
      <c r="P962" s="197">
        <f t="shared" si="42"/>
        <v>-117</v>
      </c>
      <c r="Q962" s="257" t="str">
        <f t="shared" si="43"/>
        <v>NA</v>
      </c>
      <c r="R962" s="272">
        <f t="shared" si="44"/>
        <v>-4568</v>
      </c>
      <c r="S962" s="264"/>
      <c r="T962" s="260"/>
      <c r="U962" s="280"/>
      <c r="V962" s="257"/>
      <c r="W962" s="270"/>
      <c r="X962" s="257"/>
      <c r="Y962" s="257"/>
      <c r="Z962" s="270"/>
      <c r="AA962" s="257" t="s">
        <v>7</v>
      </c>
      <c r="AB962" s="257">
        <v>2598</v>
      </c>
      <c r="AC962" s="270" t="s">
        <v>49</v>
      </c>
      <c r="AD962" s="257"/>
      <c r="AE962" s="257"/>
      <c r="AF962" s="270"/>
      <c r="AG962" s="257"/>
      <c r="AH962" s="257"/>
      <c r="AI962" s="270"/>
    </row>
    <row r="963" spans="2:35">
      <c r="B963" s="288">
        <v>20250523</v>
      </c>
      <c r="C963" s="261" t="s">
        <v>62</v>
      </c>
      <c r="D963" s="269">
        <v>430</v>
      </c>
      <c r="E963" s="261"/>
      <c r="F963" s="261">
        <v>5542</v>
      </c>
      <c r="G963" s="269">
        <v>447</v>
      </c>
      <c r="H963" s="261"/>
      <c r="I963" s="261">
        <v>5462</v>
      </c>
      <c r="J963" s="269">
        <v>447</v>
      </c>
      <c r="K963" s="261">
        <v>3095</v>
      </c>
      <c r="L963" s="261">
        <v>150</v>
      </c>
      <c r="M963" s="269">
        <v>0</v>
      </c>
      <c r="N963" s="261" t="s">
        <v>44</v>
      </c>
      <c r="O963" s="269" t="s">
        <v>41</v>
      </c>
      <c r="P963" s="197">
        <f t="shared" si="42"/>
        <v>-17</v>
      </c>
      <c r="Q963" s="257" t="str">
        <f t="shared" si="43"/>
        <v>NA</v>
      </c>
      <c r="R963" s="272">
        <f t="shared" si="44"/>
        <v>-4568</v>
      </c>
      <c r="S963" s="264"/>
      <c r="T963" s="260"/>
      <c r="U963" s="280"/>
      <c r="V963" s="257"/>
      <c r="W963" s="270"/>
      <c r="X963" s="257"/>
      <c r="Y963" s="257"/>
      <c r="Z963" s="270"/>
      <c r="AA963" s="257" t="s">
        <v>7</v>
      </c>
      <c r="AB963" s="257">
        <v>2598</v>
      </c>
      <c r="AC963" s="270" t="s">
        <v>49</v>
      </c>
      <c r="AD963" s="257"/>
      <c r="AE963" s="257"/>
      <c r="AF963" s="270"/>
      <c r="AG963" s="257"/>
      <c r="AH963" s="257"/>
      <c r="AI963" s="270"/>
    </row>
    <row r="964" spans="2:35">
      <c r="B964" s="288">
        <v>20250523</v>
      </c>
      <c r="C964" s="261" t="s">
        <v>62</v>
      </c>
      <c r="D964" s="269">
        <v>730</v>
      </c>
      <c r="E964" s="261">
        <v>8450</v>
      </c>
      <c r="F964" s="261"/>
      <c r="G964" s="269"/>
      <c r="H964" s="261">
        <v>6250</v>
      </c>
      <c r="I964" s="261"/>
      <c r="J964" s="269"/>
      <c r="K964" s="261">
        <v>0</v>
      </c>
      <c r="L964" s="261">
        <v>0</v>
      </c>
      <c r="M964" s="269">
        <v>0</v>
      </c>
      <c r="N964" s="261" t="s">
        <v>53</v>
      </c>
      <c r="O964" s="269" t="s">
        <v>45</v>
      </c>
      <c r="P964" s="197" t="str">
        <f t="shared" si="42"/>
        <v>NA</v>
      </c>
      <c r="Q964" s="257" t="str">
        <f t="shared" si="43"/>
        <v>NA</v>
      </c>
      <c r="R964" s="272">
        <f t="shared" si="44"/>
        <v>0</v>
      </c>
      <c r="S964" s="264"/>
      <c r="T964" s="260"/>
      <c r="U964" s="280"/>
      <c r="V964" s="257"/>
      <c r="W964" s="270"/>
      <c r="X964" s="257"/>
      <c r="Y964" s="257"/>
      <c r="Z964" s="270"/>
      <c r="AA964" s="257"/>
      <c r="AB964" s="257"/>
      <c r="AC964" s="270"/>
      <c r="AD964" s="257" t="s">
        <v>8</v>
      </c>
      <c r="AE964" s="205">
        <v>6000</v>
      </c>
      <c r="AF964" s="281" t="s">
        <v>58</v>
      </c>
      <c r="AG964" s="257"/>
      <c r="AH964" s="257"/>
      <c r="AI964" s="270"/>
    </row>
    <row r="965" spans="2:35">
      <c r="B965" s="288">
        <v>20250523</v>
      </c>
      <c r="C965" s="261" t="s">
        <v>62</v>
      </c>
      <c r="D965" s="269">
        <v>830</v>
      </c>
      <c r="E965" s="261">
        <v>8450</v>
      </c>
      <c r="F965" s="261"/>
      <c r="G965" s="269"/>
      <c r="H965" s="261">
        <v>6250</v>
      </c>
      <c r="I965" s="261"/>
      <c r="J965" s="269"/>
      <c r="K965" s="261">
        <v>0</v>
      </c>
      <c r="L965" s="261">
        <v>0</v>
      </c>
      <c r="M965" s="269">
        <v>0</v>
      </c>
      <c r="N965" s="261" t="s">
        <v>53</v>
      </c>
      <c r="O965" s="269" t="s">
        <v>45</v>
      </c>
      <c r="P965" s="197" t="str">
        <f t="shared" si="42"/>
        <v>NA</v>
      </c>
      <c r="Q965" s="257" t="str">
        <f t="shared" si="43"/>
        <v>NA</v>
      </c>
      <c r="R965" s="272">
        <f t="shared" si="44"/>
        <v>0</v>
      </c>
      <c r="S965" s="264"/>
      <c r="T965" s="260"/>
      <c r="U965" s="280"/>
      <c r="V965" s="257"/>
      <c r="W965" s="270"/>
      <c r="X965" s="257"/>
      <c r="Y965" s="257"/>
      <c r="Z965" s="270"/>
      <c r="AA965" s="257"/>
      <c r="AB965" s="257"/>
      <c r="AC965" s="270"/>
      <c r="AD965" s="257" t="s">
        <v>8</v>
      </c>
      <c r="AE965" s="205">
        <v>6000</v>
      </c>
      <c r="AF965" s="281" t="s">
        <v>58</v>
      </c>
      <c r="AG965" s="257"/>
      <c r="AH965" s="257"/>
      <c r="AI965" s="270"/>
    </row>
    <row r="966" spans="2:35">
      <c r="B966" s="288">
        <v>20250523</v>
      </c>
      <c r="C966" s="261" t="s">
        <v>62</v>
      </c>
      <c r="D966" s="269">
        <v>930</v>
      </c>
      <c r="E966" s="261">
        <v>8450</v>
      </c>
      <c r="F966" s="261"/>
      <c r="G966" s="269"/>
      <c r="H966" s="261">
        <v>6250</v>
      </c>
      <c r="I966" s="261"/>
      <c r="J966" s="269"/>
      <c r="K966" s="261">
        <v>0</v>
      </c>
      <c r="L966" s="261">
        <v>0</v>
      </c>
      <c r="M966" s="269">
        <v>0</v>
      </c>
      <c r="N966" s="261" t="s">
        <v>53</v>
      </c>
      <c r="O966" s="269" t="s">
        <v>45</v>
      </c>
      <c r="P966" s="197" t="str">
        <f t="shared" si="42"/>
        <v>NA</v>
      </c>
      <c r="Q966" s="257" t="str">
        <f t="shared" si="43"/>
        <v>NA</v>
      </c>
      <c r="R966" s="272">
        <f t="shared" si="44"/>
        <v>0</v>
      </c>
      <c r="S966" s="264"/>
      <c r="T966" s="260"/>
      <c r="U966" s="280"/>
      <c r="V966" s="257"/>
      <c r="W966" s="270"/>
      <c r="X966" s="257"/>
      <c r="Y966" s="257"/>
      <c r="Z966" s="270"/>
      <c r="AA966" s="257"/>
      <c r="AB966" s="257"/>
      <c r="AC966" s="270"/>
      <c r="AD966" s="257" t="s">
        <v>8</v>
      </c>
      <c r="AE966" s="205">
        <v>6000</v>
      </c>
      <c r="AF966" s="281" t="s">
        <v>58</v>
      </c>
      <c r="AG966" s="257"/>
      <c r="AH966" s="257"/>
      <c r="AI966" s="270"/>
    </row>
    <row r="967" spans="2:35">
      <c r="B967" s="288">
        <v>20250523</v>
      </c>
      <c r="C967" s="261" t="s">
        <v>62</v>
      </c>
      <c r="D967" s="269">
        <v>1030</v>
      </c>
      <c r="E967" s="261">
        <v>8450</v>
      </c>
      <c r="F967" s="261"/>
      <c r="G967" s="269"/>
      <c r="H967" s="261">
        <v>6250</v>
      </c>
      <c r="I967" s="261"/>
      <c r="J967" s="269"/>
      <c r="K967" s="261">
        <v>0</v>
      </c>
      <c r="L967" s="261">
        <v>0</v>
      </c>
      <c r="M967" s="269">
        <v>0</v>
      </c>
      <c r="N967" s="261" t="s">
        <v>53</v>
      </c>
      <c r="O967" s="269" t="s">
        <v>45</v>
      </c>
      <c r="P967" s="197" t="str">
        <f t="shared" si="42"/>
        <v>NA</v>
      </c>
      <c r="Q967" s="257" t="str">
        <f t="shared" si="43"/>
        <v>NA</v>
      </c>
      <c r="R967" s="272">
        <f t="shared" si="44"/>
        <v>0</v>
      </c>
      <c r="S967" s="264"/>
      <c r="T967" s="260"/>
      <c r="U967" s="280"/>
      <c r="V967" s="257"/>
      <c r="W967" s="270"/>
      <c r="X967" s="257"/>
      <c r="Y967" s="257"/>
      <c r="Z967" s="270"/>
      <c r="AA967" s="257"/>
      <c r="AB967" s="257"/>
      <c r="AC967" s="270"/>
      <c r="AD967" s="257" t="s">
        <v>8</v>
      </c>
      <c r="AE967" s="205">
        <v>6000</v>
      </c>
      <c r="AF967" s="281" t="s">
        <v>58</v>
      </c>
      <c r="AG967" s="257"/>
      <c r="AH967" s="257"/>
      <c r="AI967" s="270"/>
    </row>
    <row r="968" spans="2:35">
      <c r="B968" s="288">
        <v>20250523</v>
      </c>
      <c r="C968" s="261" t="s">
        <v>62</v>
      </c>
      <c r="D968" s="269">
        <v>1130</v>
      </c>
      <c r="E968" s="261">
        <v>8450</v>
      </c>
      <c r="F968" s="261"/>
      <c r="G968" s="269"/>
      <c r="H968" s="261">
        <v>6250</v>
      </c>
      <c r="I968" s="261"/>
      <c r="J968" s="269"/>
      <c r="K968" s="261">
        <v>0</v>
      </c>
      <c r="L968" s="261">
        <v>0</v>
      </c>
      <c r="M968" s="269">
        <v>0</v>
      </c>
      <c r="N968" s="261" t="s">
        <v>53</v>
      </c>
      <c r="O968" s="269" t="s">
        <v>45</v>
      </c>
      <c r="P968" s="197" t="str">
        <f t="shared" si="42"/>
        <v>NA</v>
      </c>
      <c r="Q968" s="257" t="str">
        <f t="shared" si="43"/>
        <v>NA</v>
      </c>
      <c r="R968" s="272">
        <f t="shared" si="44"/>
        <v>0</v>
      </c>
      <c r="S968" s="264"/>
      <c r="T968" s="260"/>
      <c r="U968" s="280"/>
      <c r="V968" s="257"/>
      <c r="W968" s="270"/>
      <c r="X968" s="257"/>
      <c r="Y968" s="257"/>
      <c r="Z968" s="270"/>
      <c r="AA968" s="257"/>
      <c r="AB968" s="257"/>
      <c r="AC968" s="270"/>
      <c r="AD968" s="257" t="s">
        <v>8</v>
      </c>
      <c r="AE968" s="205">
        <v>6000</v>
      </c>
      <c r="AF968" s="281" t="s">
        <v>58</v>
      </c>
      <c r="AG968" s="257"/>
      <c r="AH968" s="257"/>
      <c r="AI968" s="270"/>
    </row>
    <row r="969" spans="2:35">
      <c r="B969" s="288">
        <v>20250523</v>
      </c>
      <c r="C969" s="261" t="s">
        <v>62</v>
      </c>
      <c r="D969" s="269">
        <v>1230</v>
      </c>
      <c r="E969" s="261">
        <v>8450</v>
      </c>
      <c r="F969" s="261"/>
      <c r="G969" s="269"/>
      <c r="H969" s="261">
        <v>6583</v>
      </c>
      <c r="I969" s="261"/>
      <c r="J969" s="269"/>
      <c r="K969" s="261">
        <v>0</v>
      </c>
      <c r="L969" s="261">
        <v>0</v>
      </c>
      <c r="M969" s="269">
        <v>0</v>
      </c>
      <c r="N969" s="261" t="s">
        <v>53</v>
      </c>
      <c r="O969" s="269" t="s">
        <v>45</v>
      </c>
      <c r="P969" s="197" t="str">
        <f t="shared" ref="P969:P1032" si="45">IF(AND(ISNUMBER(D969),ISNUMBER(G969),ISBLANK(E969)),D969-G969,"NA")</f>
        <v>NA</v>
      </c>
      <c r="Q969" s="257" t="str">
        <f t="shared" ref="Q969:Q1032" si="46">IF(AND(ISNUMBER(O969),ISNUMBER(P969),ISBLANK(B969)),P969+O969,"NA")</f>
        <v>NA</v>
      </c>
      <c r="R969" s="272">
        <f t="shared" ref="R969:R1032" si="47">IF(J969&lt;0,0,IF(J969=H969,J969,J969-(I969-J969)))</f>
        <v>0</v>
      </c>
      <c r="S969" s="264"/>
      <c r="T969" s="260"/>
      <c r="U969" s="280"/>
      <c r="V969" s="257"/>
      <c r="W969" s="270"/>
      <c r="X969" s="257"/>
      <c r="Y969" s="257"/>
      <c r="Z969" s="270"/>
      <c r="AA969" s="257"/>
      <c r="AB969" s="257"/>
      <c r="AC969" s="270"/>
      <c r="AD969" s="257" t="s">
        <v>8</v>
      </c>
      <c r="AE969" s="205">
        <v>6333</v>
      </c>
      <c r="AF969" s="281" t="s">
        <v>58</v>
      </c>
      <c r="AG969" s="257"/>
      <c r="AH969" s="257"/>
      <c r="AI969" s="270"/>
    </row>
    <row r="970" spans="2:35">
      <c r="B970" s="288">
        <v>20250523</v>
      </c>
      <c r="C970" s="261" t="s">
        <v>62</v>
      </c>
      <c r="D970" s="269">
        <v>1330</v>
      </c>
      <c r="E970" s="261">
        <v>8450</v>
      </c>
      <c r="F970" s="261"/>
      <c r="G970" s="269"/>
      <c r="H970" s="261">
        <v>6583</v>
      </c>
      <c r="I970" s="261"/>
      <c r="J970" s="269"/>
      <c r="K970" s="261">
        <v>0</v>
      </c>
      <c r="L970" s="261">
        <v>0</v>
      </c>
      <c r="M970" s="269">
        <v>0</v>
      </c>
      <c r="N970" s="261" t="s">
        <v>53</v>
      </c>
      <c r="O970" s="269" t="s">
        <v>45</v>
      </c>
      <c r="P970" s="197" t="str">
        <f t="shared" si="45"/>
        <v>NA</v>
      </c>
      <c r="Q970" s="257" t="str">
        <f t="shared" si="46"/>
        <v>NA</v>
      </c>
      <c r="R970" s="272">
        <f t="shared" si="47"/>
        <v>0</v>
      </c>
      <c r="S970" s="264"/>
      <c r="T970" s="260"/>
      <c r="U970" s="280"/>
      <c r="V970" s="257"/>
      <c r="W970" s="270"/>
      <c r="X970" s="257"/>
      <c r="Y970" s="257"/>
      <c r="Z970" s="270"/>
      <c r="AA970" s="257"/>
      <c r="AB970" s="257"/>
      <c r="AC970" s="270"/>
      <c r="AD970" s="257" t="s">
        <v>8</v>
      </c>
      <c r="AE970" s="205">
        <v>6333</v>
      </c>
      <c r="AF970" s="281" t="s">
        <v>58</v>
      </c>
      <c r="AG970" s="257"/>
      <c r="AH970" s="257"/>
      <c r="AI970" s="270"/>
    </row>
    <row r="971" spans="2:35">
      <c r="B971" s="288">
        <v>20250523</v>
      </c>
      <c r="C971" s="261" t="s">
        <v>62</v>
      </c>
      <c r="D971" s="269">
        <v>1430</v>
      </c>
      <c r="E971" s="261">
        <v>8450</v>
      </c>
      <c r="F971" s="261"/>
      <c r="G971" s="269"/>
      <c r="H971" s="261">
        <v>6583</v>
      </c>
      <c r="I971" s="261"/>
      <c r="J971" s="269"/>
      <c r="K971" s="261">
        <v>0</v>
      </c>
      <c r="L971" s="261">
        <v>0</v>
      </c>
      <c r="M971" s="269">
        <v>0</v>
      </c>
      <c r="N971" s="261" t="s">
        <v>53</v>
      </c>
      <c r="O971" s="269" t="s">
        <v>45</v>
      </c>
      <c r="P971" s="197" t="str">
        <f t="shared" si="45"/>
        <v>NA</v>
      </c>
      <c r="Q971" s="257" t="str">
        <f t="shared" si="46"/>
        <v>NA</v>
      </c>
      <c r="R971" s="272">
        <f t="shared" si="47"/>
        <v>0</v>
      </c>
      <c r="S971" s="264"/>
      <c r="T971" s="260"/>
      <c r="U971" s="280"/>
      <c r="V971" s="257"/>
      <c r="W971" s="270"/>
      <c r="X971" s="257"/>
      <c r="Y971" s="257"/>
      <c r="Z971" s="270"/>
      <c r="AA971" s="257"/>
      <c r="AB971" s="257"/>
      <c r="AC971" s="270"/>
      <c r="AD971" s="257" t="s">
        <v>8</v>
      </c>
      <c r="AE971" s="205">
        <v>6333</v>
      </c>
      <c r="AF971" s="281" t="s">
        <v>58</v>
      </c>
      <c r="AG971" s="257"/>
      <c r="AH971" s="257"/>
      <c r="AI971" s="270"/>
    </row>
    <row r="972" spans="2:35">
      <c r="B972" s="288">
        <v>20250523</v>
      </c>
      <c r="C972" s="261" t="s">
        <v>62</v>
      </c>
      <c r="D972" s="269">
        <v>1530</v>
      </c>
      <c r="E972" s="261">
        <v>6280</v>
      </c>
      <c r="F972" s="261"/>
      <c r="G972" s="269"/>
      <c r="H972" s="261">
        <v>6250</v>
      </c>
      <c r="I972" s="261"/>
      <c r="J972" s="269"/>
      <c r="K972" s="261">
        <v>0</v>
      </c>
      <c r="L972" s="261">
        <v>0</v>
      </c>
      <c r="M972" s="269">
        <v>0</v>
      </c>
      <c r="N972" s="261" t="s">
        <v>47</v>
      </c>
      <c r="O972" s="269" t="s">
        <v>45</v>
      </c>
      <c r="P972" s="197" t="str">
        <f t="shared" si="45"/>
        <v>NA</v>
      </c>
      <c r="Q972" s="257" t="str">
        <f t="shared" si="46"/>
        <v>NA</v>
      </c>
      <c r="R972" s="272">
        <f t="shared" si="47"/>
        <v>0</v>
      </c>
      <c r="S972" s="264"/>
      <c r="T972" s="260"/>
      <c r="U972" s="280"/>
      <c r="V972" s="257"/>
      <c r="W972" s="270"/>
      <c r="X972" s="257"/>
      <c r="Y972" s="257"/>
      <c r="Z972" s="270"/>
      <c r="AA972" s="257"/>
      <c r="AB972" s="257"/>
      <c r="AC972" s="270"/>
      <c r="AD972" s="257" t="s">
        <v>8</v>
      </c>
      <c r="AE972" s="205">
        <v>6000</v>
      </c>
      <c r="AF972" s="281" t="s">
        <v>58</v>
      </c>
      <c r="AG972" s="257"/>
      <c r="AH972" s="257"/>
      <c r="AI972" s="270"/>
    </row>
    <row r="973" spans="2:35">
      <c r="B973" s="288">
        <v>20250523</v>
      </c>
      <c r="C973" s="261" t="s">
        <v>62</v>
      </c>
      <c r="D973" s="269">
        <v>1630</v>
      </c>
      <c r="E973" s="261">
        <v>6280</v>
      </c>
      <c r="F973" s="261"/>
      <c r="G973" s="269"/>
      <c r="H973" s="261">
        <v>6250</v>
      </c>
      <c r="I973" s="261"/>
      <c r="J973" s="269"/>
      <c r="K973" s="261">
        <v>0</v>
      </c>
      <c r="L973" s="261">
        <v>0</v>
      </c>
      <c r="M973" s="269">
        <v>0</v>
      </c>
      <c r="N973" s="261" t="s">
        <v>47</v>
      </c>
      <c r="O973" s="269" t="s">
        <v>45</v>
      </c>
      <c r="P973" s="197" t="str">
        <f t="shared" si="45"/>
        <v>NA</v>
      </c>
      <c r="Q973" s="257" t="str">
        <f t="shared" si="46"/>
        <v>NA</v>
      </c>
      <c r="R973" s="272">
        <f t="shared" si="47"/>
        <v>0</v>
      </c>
      <c r="S973" s="264"/>
      <c r="T973" s="260"/>
      <c r="U973" s="280"/>
      <c r="V973" s="257"/>
      <c r="W973" s="270"/>
      <c r="X973" s="257"/>
      <c r="Y973" s="257"/>
      <c r="Z973" s="270"/>
      <c r="AA973" s="257"/>
      <c r="AB973" s="257"/>
      <c r="AC973" s="270"/>
      <c r="AD973" s="257" t="s">
        <v>8</v>
      </c>
      <c r="AE973" s="205">
        <v>6000</v>
      </c>
      <c r="AF973" s="281" t="s">
        <v>58</v>
      </c>
      <c r="AG973" s="257"/>
      <c r="AH973" s="257"/>
      <c r="AI973" s="270"/>
    </row>
    <row r="974" spans="2:35">
      <c r="B974" s="288">
        <v>20250523</v>
      </c>
      <c r="C974" s="261" t="s">
        <v>62</v>
      </c>
      <c r="D974" s="269">
        <v>1730</v>
      </c>
      <c r="E974" s="261">
        <v>6580</v>
      </c>
      <c r="F974" s="261"/>
      <c r="G974" s="269"/>
      <c r="H974" s="261">
        <v>6250</v>
      </c>
      <c r="I974" s="261"/>
      <c r="J974" s="269"/>
      <c r="K974" s="261">
        <v>0</v>
      </c>
      <c r="L974" s="261">
        <v>0</v>
      </c>
      <c r="M974" s="269">
        <v>0</v>
      </c>
      <c r="N974" s="261" t="s">
        <v>47</v>
      </c>
      <c r="O974" s="269" t="s">
        <v>45</v>
      </c>
      <c r="P974" s="197" t="str">
        <f t="shared" si="45"/>
        <v>NA</v>
      </c>
      <c r="Q974" s="257" t="str">
        <f t="shared" si="46"/>
        <v>NA</v>
      </c>
      <c r="R974" s="272">
        <f t="shared" si="47"/>
        <v>0</v>
      </c>
      <c r="S974" s="264"/>
      <c r="T974" s="260"/>
      <c r="U974" s="280"/>
      <c r="V974" s="257"/>
      <c r="W974" s="270"/>
      <c r="X974" s="257"/>
      <c r="Y974" s="257"/>
      <c r="Z974" s="270"/>
      <c r="AA974" s="257"/>
      <c r="AB974" s="257"/>
      <c r="AC974" s="270"/>
      <c r="AD974" s="257" t="s">
        <v>8</v>
      </c>
      <c r="AE974" s="205">
        <v>6000</v>
      </c>
      <c r="AF974" s="281" t="s">
        <v>58</v>
      </c>
      <c r="AG974" s="257"/>
      <c r="AH974" s="257"/>
      <c r="AI974" s="270"/>
    </row>
    <row r="975" spans="2:35">
      <c r="B975" s="288">
        <v>20250523</v>
      </c>
      <c r="C975" s="261" t="s">
        <v>62</v>
      </c>
      <c r="D975" s="269">
        <v>1830</v>
      </c>
      <c r="E975" s="261">
        <v>8750</v>
      </c>
      <c r="F975" s="261"/>
      <c r="G975" s="269"/>
      <c r="H975" s="261">
        <v>7750</v>
      </c>
      <c r="I975" s="261"/>
      <c r="J975" s="269"/>
      <c r="K975" s="261">
        <v>0</v>
      </c>
      <c r="L975" s="261">
        <v>0</v>
      </c>
      <c r="M975" s="269">
        <v>0</v>
      </c>
      <c r="N975" s="261" t="s">
        <v>53</v>
      </c>
      <c r="O975" s="269" t="s">
        <v>52</v>
      </c>
      <c r="P975" s="197" t="str">
        <f t="shared" si="45"/>
        <v>NA</v>
      </c>
      <c r="Q975" s="257" t="str">
        <f t="shared" si="46"/>
        <v>NA</v>
      </c>
      <c r="R975" s="272">
        <f t="shared" si="47"/>
        <v>0</v>
      </c>
      <c r="S975" s="204" t="s">
        <v>87</v>
      </c>
      <c r="T975" s="204" t="s">
        <v>52</v>
      </c>
      <c r="U975" s="280"/>
      <c r="V975" s="257"/>
      <c r="W975" s="270"/>
      <c r="X975" s="257"/>
      <c r="Y975" s="257"/>
      <c r="Z975" s="270"/>
      <c r="AA975" s="257"/>
      <c r="AB975" s="257"/>
      <c r="AC975" s="270"/>
      <c r="AD975" s="257"/>
      <c r="AE975" s="257"/>
      <c r="AF975" s="270"/>
      <c r="AG975" s="257"/>
      <c r="AH975" s="257"/>
      <c r="AI975" s="270"/>
    </row>
    <row r="976" spans="2:35">
      <c r="B976" s="288">
        <v>20250523</v>
      </c>
      <c r="C976" s="261" t="s">
        <v>62</v>
      </c>
      <c r="D976" s="269">
        <v>1930</v>
      </c>
      <c r="E976" s="261">
        <v>8750</v>
      </c>
      <c r="F976" s="261"/>
      <c r="G976" s="269"/>
      <c r="H976" s="261">
        <v>8750</v>
      </c>
      <c r="I976" s="261"/>
      <c r="J976" s="269"/>
      <c r="K976" s="261">
        <v>0</v>
      </c>
      <c r="L976" s="261">
        <v>0</v>
      </c>
      <c r="M976" s="269">
        <v>0</v>
      </c>
      <c r="N976" s="261" t="s">
        <v>53</v>
      </c>
      <c r="O976" s="269" t="s">
        <v>53</v>
      </c>
      <c r="P976" s="197" t="str">
        <f t="shared" si="45"/>
        <v>NA</v>
      </c>
      <c r="Q976" s="257" t="str">
        <f t="shared" si="46"/>
        <v>NA</v>
      </c>
      <c r="R976" s="272">
        <f t="shared" si="47"/>
        <v>0</v>
      </c>
      <c r="S976" s="264"/>
      <c r="T976" s="260"/>
      <c r="U976" s="280"/>
      <c r="V976" s="257"/>
      <c r="W976" s="270"/>
      <c r="X976" s="257"/>
      <c r="Y976" s="257"/>
      <c r="Z976" s="270"/>
      <c r="AA976" s="257" t="s">
        <v>7</v>
      </c>
      <c r="AB976" s="257">
        <v>2832</v>
      </c>
      <c r="AC976" s="270" t="s">
        <v>49</v>
      </c>
      <c r="AD976" s="257"/>
      <c r="AE976" s="257"/>
      <c r="AF976" s="270"/>
      <c r="AG976" s="257"/>
      <c r="AH976" s="257"/>
      <c r="AI976" s="270"/>
    </row>
    <row r="977" spans="2:35">
      <c r="B977" s="288">
        <v>20250523</v>
      </c>
      <c r="C977" s="261" t="s">
        <v>62</v>
      </c>
      <c r="D977" s="269">
        <v>2030</v>
      </c>
      <c r="E977" s="261">
        <v>8750</v>
      </c>
      <c r="F977" s="261"/>
      <c r="G977" s="269"/>
      <c r="H977" s="261">
        <v>8154</v>
      </c>
      <c r="I977" s="261"/>
      <c r="J977" s="269"/>
      <c r="K977" s="261">
        <v>0</v>
      </c>
      <c r="L977" s="261">
        <v>0</v>
      </c>
      <c r="M977" s="269">
        <v>0</v>
      </c>
      <c r="N977" s="261" t="s">
        <v>53</v>
      </c>
      <c r="O977" s="269" t="s">
        <v>52</v>
      </c>
      <c r="P977" s="195" t="str">
        <f t="shared" si="45"/>
        <v>NA</v>
      </c>
      <c r="Q977" s="257" t="str">
        <f t="shared" si="46"/>
        <v>NA</v>
      </c>
      <c r="R977" s="272">
        <f t="shared" si="47"/>
        <v>0</v>
      </c>
      <c r="S977" s="204" t="s">
        <v>87</v>
      </c>
      <c r="T977" s="204" t="s">
        <v>52</v>
      </c>
      <c r="U977" s="280"/>
      <c r="V977" s="257"/>
      <c r="W977" s="270"/>
      <c r="X977" s="257"/>
      <c r="Y977" s="257"/>
      <c r="Z977" s="270"/>
      <c r="AA977" s="257" t="s">
        <v>7</v>
      </c>
      <c r="AB977" s="258">
        <v>2832</v>
      </c>
      <c r="AC977" s="270" t="s">
        <v>49</v>
      </c>
      <c r="AD977" s="257"/>
      <c r="AE977" s="257"/>
      <c r="AF977" s="270"/>
      <c r="AG977" s="257"/>
      <c r="AH977" s="257"/>
      <c r="AI977" s="270"/>
    </row>
    <row r="978" spans="2:35">
      <c r="B978" s="288">
        <v>20250523</v>
      </c>
      <c r="C978" s="261" t="s">
        <v>62</v>
      </c>
      <c r="D978" s="269">
        <v>2130</v>
      </c>
      <c r="E978" s="261"/>
      <c r="F978" s="261">
        <v>6303</v>
      </c>
      <c r="G978" s="269">
        <v>441</v>
      </c>
      <c r="H978" s="261"/>
      <c r="I978" s="261">
        <v>6228</v>
      </c>
      <c r="J978" s="269">
        <v>441</v>
      </c>
      <c r="K978" s="261">
        <v>5105</v>
      </c>
      <c r="L978" s="261">
        <v>149</v>
      </c>
      <c r="M978" s="269">
        <v>0</v>
      </c>
      <c r="N978" s="261" t="s">
        <v>44</v>
      </c>
      <c r="O978" s="269" t="s">
        <v>41</v>
      </c>
      <c r="P978" s="197">
        <f t="shared" si="45"/>
        <v>1689</v>
      </c>
      <c r="Q978" s="257" t="str">
        <f t="shared" si="46"/>
        <v>NA</v>
      </c>
      <c r="R978" s="272">
        <f t="shared" si="47"/>
        <v>-5346</v>
      </c>
      <c r="S978" s="264"/>
      <c r="T978" s="260"/>
      <c r="U978" s="280"/>
      <c r="V978" s="257"/>
      <c r="W978" s="270"/>
      <c r="X978" s="257"/>
      <c r="Y978" s="257"/>
      <c r="Z978" s="270"/>
      <c r="AA978" s="257" t="s">
        <v>7</v>
      </c>
      <c r="AB978" s="258">
        <v>2591</v>
      </c>
      <c r="AC978" s="270" t="s">
        <v>49</v>
      </c>
      <c r="AD978" s="257"/>
      <c r="AE978" s="257"/>
      <c r="AF978" s="270"/>
      <c r="AG978" s="257"/>
      <c r="AH978" s="257"/>
      <c r="AI978" s="270"/>
    </row>
    <row r="979" spans="2:35">
      <c r="B979" s="288">
        <v>20250524</v>
      </c>
      <c r="C979" s="261" t="s">
        <v>62</v>
      </c>
      <c r="D979" s="269">
        <v>130</v>
      </c>
      <c r="E979" s="261">
        <v>6104</v>
      </c>
      <c r="F979" s="261"/>
      <c r="G979" s="269"/>
      <c r="H979" s="261">
        <v>6101</v>
      </c>
      <c r="I979" s="261"/>
      <c r="J979" s="269"/>
      <c r="K979" s="261">
        <v>2012</v>
      </c>
      <c r="L979" s="261">
        <v>24</v>
      </c>
      <c r="M979" s="269">
        <v>1991</v>
      </c>
      <c r="N979" s="261" t="s">
        <v>44</v>
      </c>
      <c r="O979" s="269" t="s">
        <v>45</v>
      </c>
      <c r="P979" s="197" t="str">
        <f t="shared" si="45"/>
        <v>NA</v>
      </c>
      <c r="Q979" s="257" t="str">
        <f t="shared" si="46"/>
        <v>NA</v>
      </c>
      <c r="R979" s="272">
        <f t="shared" si="47"/>
        <v>0</v>
      </c>
      <c r="S979" s="264"/>
      <c r="T979" s="260"/>
      <c r="U979" s="280"/>
      <c r="V979" s="257"/>
      <c r="W979" s="270"/>
      <c r="X979" s="257" t="s">
        <v>6</v>
      </c>
      <c r="Y979" s="205">
        <v>5851</v>
      </c>
      <c r="Z979" s="281" t="s">
        <v>48</v>
      </c>
      <c r="AA979" s="257"/>
      <c r="AB979" s="258"/>
      <c r="AC979" s="270"/>
      <c r="AD979" s="257"/>
      <c r="AE979" s="257"/>
      <c r="AF979" s="270"/>
      <c r="AG979" s="257"/>
      <c r="AH979" s="257"/>
      <c r="AI979" s="270"/>
    </row>
    <row r="980" spans="2:35">
      <c r="B980" s="288">
        <v>20250524</v>
      </c>
      <c r="C980" s="261" t="s">
        <v>62</v>
      </c>
      <c r="D980" s="269">
        <v>230</v>
      </c>
      <c r="E980" s="261">
        <v>6264</v>
      </c>
      <c r="F980" s="261"/>
      <c r="G980" s="269"/>
      <c r="H980" s="261">
        <v>6237</v>
      </c>
      <c r="I980" s="261"/>
      <c r="J980" s="269"/>
      <c r="K980" s="261">
        <v>2012</v>
      </c>
      <c r="L980" s="261">
        <v>184</v>
      </c>
      <c r="M980" s="269">
        <v>1855</v>
      </c>
      <c r="N980" s="261" t="s">
        <v>44</v>
      </c>
      <c r="O980" s="269" t="s">
        <v>45</v>
      </c>
      <c r="P980" s="197" t="str">
        <f t="shared" si="45"/>
        <v>NA</v>
      </c>
      <c r="Q980" s="257" t="str">
        <f t="shared" si="46"/>
        <v>NA</v>
      </c>
      <c r="R980" s="272">
        <f t="shared" si="47"/>
        <v>0</v>
      </c>
      <c r="S980" s="264"/>
      <c r="T980" s="260"/>
      <c r="U980" s="280"/>
      <c r="V980" s="257"/>
      <c r="W980" s="270"/>
      <c r="X980" s="257" t="s">
        <v>6</v>
      </c>
      <c r="Y980" s="205">
        <v>5987</v>
      </c>
      <c r="Z980" s="281" t="s">
        <v>48</v>
      </c>
      <c r="AA980" s="257"/>
      <c r="AB980" s="258"/>
      <c r="AC980" s="270"/>
      <c r="AD980" s="257"/>
      <c r="AE980" s="257"/>
      <c r="AF980" s="270"/>
      <c r="AG980" s="257"/>
      <c r="AH980" s="257"/>
      <c r="AI980" s="270"/>
    </row>
    <row r="981" spans="2:35">
      <c r="B981" s="288">
        <v>20250524</v>
      </c>
      <c r="C981" s="261" t="s">
        <v>62</v>
      </c>
      <c r="D981" s="269">
        <v>330</v>
      </c>
      <c r="E981" s="261">
        <v>6241</v>
      </c>
      <c r="F981" s="261"/>
      <c r="G981" s="269"/>
      <c r="H981" s="261">
        <v>6229</v>
      </c>
      <c r="I981" s="261"/>
      <c r="J981" s="269"/>
      <c r="K981" s="261">
        <v>1697</v>
      </c>
      <c r="L981" s="261">
        <v>161</v>
      </c>
      <c r="M981" s="269">
        <v>1548</v>
      </c>
      <c r="N981" s="261" t="s">
        <v>44</v>
      </c>
      <c r="O981" s="269" t="s">
        <v>45</v>
      </c>
      <c r="P981" s="197" t="str">
        <f t="shared" si="45"/>
        <v>NA</v>
      </c>
      <c r="Q981" s="257" t="str">
        <f t="shared" si="46"/>
        <v>NA</v>
      </c>
      <c r="R981" s="272">
        <f t="shared" si="47"/>
        <v>0</v>
      </c>
      <c r="S981" s="264"/>
      <c r="T981" s="260"/>
      <c r="U981" s="280"/>
      <c r="V981" s="257"/>
      <c r="W981" s="270"/>
      <c r="X981" s="257" t="s">
        <v>6</v>
      </c>
      <c r="Y981" s="205">
        <v>5979</v>
      </c>
      <c r="Z981" s="281" t="s">
        <v>48</v>
      </c>
      <c r="AA981" s="257"/>
      <c r="AB981" s="258"/>
      <c r="AC981" s="270"/>
      <c r="AD981" s="257"/>
      <c r="AE981" s="257"/>
      <c r="AF981" s="270"/>
      <c r="AG981" s="257"/>
      <c r="AH981" s="257"/>
      <c r="AI981" s="270"/>
    </row>
    <row r="982" spans="2:35">
      <c r="B982" s="288">
        <v>20250524</v>
      </c>
      <c r="C982" s="261" t="s">
        <v>62</v>
      </c>
      <c r="D982" s="269">
        <v>430</v>
      </c>
      <c r="E982" s="261">
        <v>6241</v>
      </c>
      <c r="F982" s="261"/>
      <c r="G982" s="269"/>
      <c r="H982" s="261">
        <v>6229</v>
      </c>
      <c r="I982" s="261"/>
      <c r="J982" s="269"/>
      <c r="K982" s="261">
        <v>1697</v>
      </c>
      <c r="L982" s="261">
        <v>161</v>
      </c>
      <c r="M982" s="269">
        <v>1548</v>
      </c>
      <c r="N982" s="261" t="s">
        <v>44</v>
      </c>
      <c r="O982" s="269" t="s">
        <v>45</v>
      </c>
      <c r="P982" s="197" t="str">
        <f t="shared" si="45"/>
        <v>NA</v>
      </c>
      <c r="Q982" s="257" t="str">
        <f t="shared" si="46"/>
        <v>NA</v>
      </c>
      <c r="R982" s="272">
        <f t="shared" si="47"/>
        <v>0</v>
      </c>
      <c r="S982" s="264"/>
      <c r="T982" s="260"/>
      <c r="U982" s="280"/>
      <c r="V982" s="257"/>
      <c r="W982" s="270"/>
      <c r="X982" s="257" t="s">
        <v>6</v>
      </c>
      <c r="Y982" s="205">
        <v>5979</v>
      </c>
      <c r="Z982" s="281" t="s">
        <v>48</v>
      </c>
      <c r="AA982" s="257"/>
      <c r="AB982" s="258"/>
      <c r="AC982" s="270"/>
      <c r="AD982" s="257"/>
      <c r="AE982" s="257"/>
      <c r="AF982" s="270"/>
      <c r="AG982" s="257"/>
      <c r="AH982" s="257"/>
      <c r="AI982" s="270"/>
    </row>
    <row r="983" spans="2:35">
      <c r="B983" s="288">
        <v>20250524</v>
      </c>
      <c r="C983" s="261" t="s">
        <v>62</v>
      </c>
      <c r="D983" s="269">
        <v>530</v>
      </c>
      <c r="E983" s="261">
        <v>6283</v>
      </c>
      <c r="F983" s="261"/>
      <c r="G983" s="269"/>
      <c r="H983" s="261">
        <v>6268</v>
      </c>
      <c r="I983" s="261"/>
      <c r="J983" s="269"/>
      <c r="K983" s="261">
        <v>1697</v>
      </c>
      <c r="L983" s="261">
        <v>203</v>
      </c>
      <c r="M983" s="269">
        <v>1509</v>
      </c>
      <c r="N983" s="261" t="s">
        <v>44</v>
      </c>
      <c r="O983" s="269" t="s">
        <v>45</v>
      </c>
      <c r="P983" s="197" t="str">
        <f t="shared" si="45"/>
        <v>NA</v>
      </c>
      <c r="Q983" s="257" t="str">
        <f t="shared" si="46"/>
        <v>NA</v>
      </c>
      <c r="R983" s="272">
        <f t="shared" si="47"/>
        <v>0</v>
      </c>
      <c r="S983" s="264"/>
      <c r="T983" s="260"/>
      <c r="U983" s="280"/>
      <c r="V983" s="257"/>
      <c r="W983" s="270"/>
      <c r="X983" s="257" t="s">
        <v>6</v>
      </c>
      <c r="Y983" s="205">
        <v>6018</v>
      </c>
      <c r="Z983" s="281" t="s">
        <v>48</v>
      </c>
      <c r="AA983" s="257" t="s">
        <v>7</v>
      </c>
      <c r="AB983" s="258">
        <v>2832</v>
      </c>
      <c r="AC983" s="270" t="s">
        <v>49</v>
      </c>
      <c r="AD983" s="257"/>
      <c r="AE983" s="257"/>
      <c r="AF983" s="270"/>
      <c r="AG983" s="257"/>
      <c r="AH983" s="257"/>
      <c r="AI983" s="270"/>
    </row>
    <row r="984" spans="2:35">
      <c r="B984" s="288">
        <v>20250524</v>
      </c>
      <c r="C984" s="261" t="s">
        <v>62</v>
      </c>
      <c r="D984" s="269">
        <v>630</v>
      </c>
      <c r="E984" s="261">
        <v>6080</v>
      </c>
      <c r="F984" s="261"/>
      <c r="G984" s="269"/>
      <c r="H984" s="261">
        <v>6080</v>
      </c>
      <c r="I984" s="261"/>
      <c r="J984" s="269"/>
      <c r="K984" s="261">
        <v>1697</v>
      </c>
      <c r="L984" s="261">
        <v>0</v>
      </c>
      <c r="M984" s="269">
        <v>1697</v>
      </c>
      <c r="N984" s="261" t="s">
        <v>47</v>
      </c>
      <c r="O984" s="269" t="s">
        <v>47</v>
      </c>
      <c r="P984" s="197" t="str">
        <f t="shared" si="45"/>
        <v>NA</v>
      </c>
      <c r="Q984" s="257" t="str">
        <f t="shared" si="46"/>
        <v>NA</v>
      </c>
      <c r="R984" s="272">
        <f t="shared" si="47"/>
        <v>0</v>
      </c>
      <c r="S984" s="264"/>
      <c r="T984" s="260"/>
      <c r="U984" s="280"/>
      <c r="V984" s="257"/>
      <c r="W984" s="270"/>
      <c r="X984" s="257"/>
      <c r="Y984" s="257"/>
      <c r="Z984" s="270"/>
      <c r="AA984" s="257" t="s">
        <v>7</v>
      </c>
      <c r="AB984" s="258">
        <v>2832</v>
      </c>
      <c r="AC984" s="270" t="s">
        <v>49</v>
      </c>
      <c r="AD984" s="257"/>
      <c r="AE984" s="257"/>
      <c r="AF984" s="270"/>
      <c r="AG984" s="257"/>
      <c r="AH984" s="257"/>
      <c r="AI984" s="270"/>
    </row>
    <row r="985" spans="2:35">
      <c r="B985" s="288">
        <v>20250524</v>
      </c>
      <c r="C985" s="261" t="s">
        <v>62</v>
      </c>
      <c r="D985" s="269">
        <v>930</v>
      </c>
      <c r="E985" s="261">
        <v>7952</v>
      </c>
      <c r="F985" s="261"/>
      <c r="G985" s="269"/>
      <c r="H985" s="261">
        <v>7945</v>
      </c>
      <c r="I985" s="261"/>
      <c r="J985" s="269"/>
      <c r="K985" s="261">
        <v>3421</v>
      </c>
      <c r="L985" s="261">
        <v>74</v>
      </c>
      <c r="M985" s="269">
        <v>3354</v>
      </c>
      <c r="N985" s="261" t="s">
        <v>44</v>
      </c>
      <c r="O985" s="269" t="s">
        <v>45</v>
      </c>
      <c r="P985" s="197" t="str">
        <f t="shared" si="45"/>
        <v>NA</v>
      </c>
      <c r="Q985" s="257" t="str">
        <f t="shared" si="46"/>
        <v>NA</v>
      </c>
      <c r="R985" s="272">
        <f t="shared" si="47"/>
        <v>0</v>
      </c>
      <c r="S985" s="264"/>
      <c r="T985" s="260"/>
      <c r="U985" s="280"/>
      <c r="V985" s="257"/>
      <c r="W985" s="270"/>
      <c r="X985" s="257" t="s">
        <v>6</v>
      </c>
      <c r="Y985" s="205">
        <v>7695</v>
      </c>
      <c r="Z985" s="281" t="s">
        <v>48</v>
      </c>
      <c r="AA985" s="257"/>
      <c r="AB985" s="258"/>
      <c r="AC985" s="270"/>
      <c r="AD985" s="257"/>
      <c r="AE985" s="257"/>
      <c r="AF985" s="270"/>
      <c r="AG985" s="257"/>
      <c r="AH985" s="257"/>
      <c r="AI985" s="270"/>
    </row>
    <row r="986" spans="2:35">
      <c r="B986" s="288">
        <v>20250524</v>
      </c>
      <c r="C986" s="261" t="s">
        <v>62</v>
      </c>
      <c r="D986" s="269">
        <v>1030</v>
      </c>
      <c r="E986" s="261">
        <v>8026</v>
      </c>
      <c r="F986" s="261"/>
      <c r="G986" s="269"/>
      <c r="H986" s="261">
        <v>8012</v>
      </c>
      <c r="I986" s="261"/>
      <c r="J986" s="269"/>
      <c r="K986" s="261">
        <v>3421</v>
      </c>
      <c r="L986" s="261">
        <v>148</v>
      </c>
      <c r="M986" s="269">
        <v>3287</v>
      </c>
      <c r="N986" s="261" t="s">
        <v>44</v>
      </c>
      <c r="O986" s="269" t="s">
        <v>45</v>
      </c>
      <c r="P986" s="197" t="str">
        <f t="shared" si="45"/>
        <v>NA</v>
      </c>
      <c r="Q986" s="257" t="str">
        <f t="shared" si="46"/>
        <v>NA</v>
      </c>
      <c r="R986" s="272">
        <f t="shared" si="47"/>
        <v>0</v>
      </c>
      <c r="S986" s="264"/>
      <c r="T986" s="260"/>
      <c r="U986" s="280"/>
      <c r="V986" s="257"/>
      <c r="W986" s="270"/>
      <c r="X986" s="257" t="s">
        <v>6</v>
      </c>
      <c r="Y986" s="205">
        <v>7762</v>
      </c>
      <c r="Z986" s="281" t="s">
        <v>48</v>
      </c>
      <c r="AA986" s="257"/>
      <c r="AB986" s="258"/>
      <c r="AC986" s="270"/>
      <c r="AD986" s="257"/>
      <c r="AE986" s="257"/>
      <c r="AF986" s="270"/>
      <c r="AG986" s="257"/>
      <c r="AH986" s="257"/>
      <c r="AI986" s="270"/>
    </row>
    <row r="987" spans="2:35">
      <c r="B987" s="288">
        <v>20250524</v>
      </c>
      <c r="C987" s="261" t="s">
        <v>62</v>
      </c>
      <c r="D987" s="269">
        <v>1130</v>
      </c>
      <c r="E987" s="261">
        <v>8026</v>
      </c>
      <c r="F987" s="261"/>
      <c r="G987" s="269"/>
      <c r="H987" s="261">
        <v>8012</v>
      </c>
      <c r="I987" s="261"/>
      <c r="J987" s="269"/>
      <c r="K987" s="261">
        <v>3421</v>
      </c>
      <c r="L987" s="261">
        <v>148</v>
      </c>
      <c r="M987" s="269">
        <v>3287</v>
      </c>
      <c r="N987" s="261" t="s">
        <v>44</v>
      </c>
      <c r="O987" s="269" t="s">
        <v>45</v>
      </c>
      <c r="P987" s="197" t="str">
        <f t="shared" si="45"/>
        <v>NA</v>
      </c>
      <c r="Q987" s="257" t="str">
        <f t="shared" si="46"/>
        <v>NA</v>
      </c>
      <c r="R987" s="272">
        <f t="shared" si="47"/>
        <v>0</v>
      </c>
      <c r="S987" s="264"/>
      <c r="T987" s="260"/>
      <c r="U987" s="280"/>
      <c r="V987" s="257"/>
      <c r="W987" s="270"/>
      <c r="X987" s="257" t="s">
        <v>6</v>
      </c>
      <c r="Y987" s="205">
        <v>7762</v>
      </c>
      <c r="Z987" s="281" t="s">
        <v>48</v>
      </c>
      <c r="AA987" s="257"/>
      <c r="AB987" s="258"/>
      <c r="AC987" s="270"/>
      <c r="AD987" s="257"/>
      <c r="AE987" s="257"/>
      <c r="AF987" s="270"/>
      <c r="AG987" s="257"/>
      <c r="AH987" s="257"/>
      <c r="AI987" s="270"/>
    </row>
    <row r="988" spans="2:35">
      <c r="B988" s="288">
        <v>20250524</v>
      </c>
      <c r="C988" s="261" t="s">
        <v>62</v>
      </c>
      <c r="D988" s="269">
        <v>1530</v>
      </c>
      <c r="E988" s="261">
        <v>6795</v>
      </c>
      <c r="F988" s="261"/>
      <c r="G988" s="269"/>
      <c r="H988" s="261">
        <v>6774</v>
      </c>
      <c r="I988" s="261"/>
      <c r="J988" s="269"/>
      <c r="K988" s="261">
        <v>4432</v>
      </c>
      <c r="L988" s="261">
        <v>215</v>
      </c>
      <c r="M988" s="269">
        <v>4238</v>
      </c>
      <c r="N988" s="261" t="s">
        <v>44</v>
      </c>
      <c r="O988" s="269" t="s">
        <v>45</v>
      </c>
      <c r="P988" s="197" t="str">
        <f t="shared" si="45"/>
        <v>NA</v>
      </c>
      <c r="Q988" s="257" t="str">
        <f t="shared" si="46"/>
        <v>NA</v>
      </c>
      <c r="R988" s="272">
        <f t="shared" si="47"/>
        <v>0</v>
      </c>
      <c r="S988" s="264"/>
      <c r="T988" s="260"/>
      <c r="U988" s="280"/>
      <c r="V988" s="257"/>
      <c r="W988" s="270"/>
      <c r="X988" s="257" t="s">
        <v>6</v>
      </c>
      <c r="Y988" s="205">
        <v>6524</v>
      </c>
      <c r="Z988" s="281" t="s">
        <v>48</v>
      </c>
      <c r="AA988" s="257"/>
      <c r="AB988" s="258"/>
      <c r="AC988" s="270"/>
      <c r="AD988" s="257"/>
      <c r="AE988" s="257"/>
      <c r="AF988" s="270"/>
      <c r="AG988" s="257"/>
      <c r="AH988" s="257"/>
      <c r="AI988" s="270"/>
    </row>
    <row r="989" spans="2:35">
      <c r="B989" s="288">
        <v>20250524</v>
      </c>
      <c r="C989" s="261" t="s">
        <v>62</v>
      </c>
      <c r="D989" s="269">
        <v>1630</v>
      </c>
      <c r="E989" s="261">
        <v>6728</v>
      </c>
      <c r="F989" s="261"/>
      <c r="G989" s="269"/>
      <c r="H989" s="261">
        <v>6714</v>
      </c>
      <c r="I989" s="261"/>
      <c r="J989" s="269"/>
      <c r="K989" s="261">
        <v>4432</v>
      </c>
      <c r="L989" s="261">
        <v>148</v>
      </c>
      <c r="M989" s="269">
        <v>4298</v>
      </c>
      <c r="N989" s="261" t="s">
        <v>44</v>
      </c>
      <c r="O989" s="269" t="s">
        <v>45</v>
      </c>
      <c r="P989" s="197" t="str">
        <f t="shared" si="45"/>
        <v>NA</v>
      </c>
      <c r="Q989" s="257" t="str">
        <f t="shared" si="46"/>
        <v>NA</v>
      </c>
      <c r="R989" s="272">
        <f t="shared" si="47"/>
        <v>0</v>
      </c>
      <c r="S989" s="264"/>
      <c r="T989" s="260"/>
      <c r="U989" s="280"/>
      <c r="V989" s="257"/>
      <c r="W989" s="270"/>
      <c r="X989" s="257" t="s">
        <v>6</v>
      </c>
      <c r="Y989" s="205">
        <v>6464</v>
      </c>
      <c r="Z989" s="281" t="s">
        <v>48</v>
      </c>
      <c r="AA989" s="257"/>
      <c r="AB989" s="258"/>
      <c r="AC989" s="270"/>
      <c r="AD989" s="257"/>
      <c r="AE989" s="257"/>
      <c r="AF989" s="270"/>
      <c r="AG989" s="257"/>
      <c r="AH989" s="257"/>
      <c r="AI989" s="270"/>
    </row>
    <row r="990" spans="2:35">
      <c r="B990" s="288">
        <v>20250524</v>
      </c>
      <c r="C990" s="261" t="s">
        <v>62</v>
      </c>
      <c r="D990" s="269">
        <v>1730</v>
      </c>
      <c r="E990" s="261">
        <v>6737</v>
      </c>
      <c r="F990" s="261"/>
      <c r="G990" s="269"/>
      <c r="H990" s="261">
        <v>6722</v>
      </c>
      <c r="I990" s="261"/>
      <c r="J990" s="269"/>
      <c r="K990" s="261">
        <v>4432</v>
      </c>
      <c r="L990" s="261">
        <v>157</v>
      </c>
      <c r="M990" s="269">
        <v>4290</v>
      </c>
      <c r="N990" s="261" t="s">
        <v>44</v>
      </c>
      <c r="O990" s="269" t="s">
        <v>45</v>
      </c>
      <c r="P990" s="197" t="str">
        <f t="shared" si="45"/>
        <v>NA</v>
      </c>
      <c r="Q990" s="257" t="str">
        <f t="shared" si="46"/>
        <v>NA</v>
      </c>
      <c r="R990" s="272">
        <f t="shared" si="47"/>
        <v>0</v>
      </c>
      <c r="S990" s="264"/>
      <c r="T990" s="260"/>
      <c r="U990" s="280"/>
      <c r="V990" s="257"/>
      <c r="W990" s="270"/>
      <c r="X990" s="257" t="s">
        <v>6</v>
      </c>
      <c r="Y990" s="205">
        <v>6472</v>
      </c>
      <c r="Z990" s="281" t="s">
        <v>48</v>
      </c>
      <c r="AA990" s="257"/>
      <c r="AB990" s="258"/>
      <c r="AC990" s="270"/>
      <c r="AD990" s="257"/>
      <c r="AE990" s="257"/>
      <c r="AF990" s="270"/>
      <c r="AG990" s="257"/>
      <c r="AH990" s="257"/>
      <c r="AI990" s="270"/>
    </row>
    <row r="991" spans="2:35">
      <c r="B991" s="288">
        <v>20250524</v>
      </c>
      <c r="C991" s="261" t="s">
        <v>62</v>
      </c>
      <c r="D991" s="269">
        <v>1930</v>
      </c>
      <c r="E991" s="261">
        <v>6809</v>
      </c>
      <c r="F991" s="261"/>
      <c r="G991" s="269"/>
      <c r="H991" s="261">
        <v>6788</v>
      </c>
      <c r="I991" s="261"/>
      <c r="J991" s="269"/>
      <c r="K991" s="261">
        <v>1804</v>
      </c>
      <c r="L991" s="261">
        <v>229</v>
      </c>
      <c r="M991" s="269">
        <v>1596</v>
      </c>
      <c r="N991" s="261" t="s">
        <v>44</v>
      </c>
      <c r="O991" s="269" t="s">
        <v>45</v>
      </c>
      <c r="P991" s="197" t="str">
        <f t="shared" si="45"/>
        <v>NA</v>
      </c>
      <c r="Q991" s="257" t="str">
        <f t="shared" si="46"/>
        <v>NA</v>
      </c>
      <c r="R991" s="272">
        <f t="shared" si="47"/>
        <v>0</v>
      </c>
      <c r="S991" s="264"/>
      <c r="T991" s="260"/>
      <c r="U991" s="280"/>
      <c r="V991" s="257"/>
      <c r="W991" s="270"/>
      <c r="X991" s="257" t="s">
        <v>6</v>
      </c>
      <c r="Y991" s="205">
        <v>6538</v>
      </c>
      <c r="Z991" s="281" t="s">
        <v>48</v>
      </c>
      <c r="AA991" s="257"/>
      <c r="AB991" s="258"/>
      <c r="AC991" s="270"/>
      <c r="AD991" s="257"/>
      <c r="AE991" s="257"/>
      <c r="AF991" s="270"/>
      <c r="AG991" s="257"/>
      <c r="AH991" s="257"/>
      <c r="AI991" s="270"/>
    </row>
    <row r="992" spans="2:35">
      <c r="B992" s="288">
        <v>20250524</v>
      </c>
      <c r="C992" s="261" t="s">
        <v>62</v>
      </c>
      <c r="D992" s="269">
        <v>2130</v>
      </c>
      <c r="E992" s="261"/>
      <c r="F992" s="261">
        <v>8069</v>
      </c>
      <c r="G992" s="269">
        <v>650</v>
      </c>
      <c r="H992" s="261"/>
      <c r="I992" s="261">
        <v>7802</v>
      </c>
      <c r="J992" s="269">
        <v>650</v>
      </c>
      <c r="K992" s="261">
        <v>-1901</v>
      </c>
      <c r="L992" s="261">
        <v>-1901</v>
      </c>
      <c r="M992" s="269">
        <v>0</v>
      </c>
      <c r="N992" s="261" t="s">
        <v>40</v>
      </c>
      <c r="O992" s="269" t="s">
        <v>52</v>
      </c>
      <c r="P992" s="197">
        <f t="shared" si="45"/>
        <v>1480</v>
      </c>
      <c r="Q992" s="257" t="str">
        <f t="shared" si="46"/>
        <v>NA</v>
      </c>
      <c r="R992" s="272">
        <f t="shared" si="47"/>
        <v>-6502</v>
      </c>
      <c r="S992" s="204" t="s">
        <v>87</v>
      </c>
      <c r="T992" s="204" t="s">
        <v>52</v>
      </c>
      <c r="U992" s="280"/>
      <c r="V992" s="257"/>
      <c r="W992" s="270"/>
      <c r="X992" s="257"/>
      <c r="Y992" s="257"/>
      <c r="Z992" s="270"/>
      <c r="AA992" s="257"/>
      <c r="AB992" s="258"/>
      <c r="AC992" s="270"/>
      <c r="AD992" s="257"/>
      <c r="AE992" s="257"/>
      <c r="AF992" s="270"/>
      <c r="AG992" s="257"/>
      <c r="AH992" s="257"/>
      <c r="AI992" s="270"/>
    </row>
    <row r="993" spans="2:35">
      <c r="B993" s="288">
        <v>20250524</v>
      </c>
      <c r="C993" s="261" t="s">
        <v>62</v>
      </c>
      <c r="D993" s="269">
        <v>2230</v>
      </c>
      <c r="E993" s="261"/>
      <c r="F993" s="261">
        <v>8069</v>
      </c>
      <c r="G993" s="269">
        <v>650</v>
      </c>
      <c r="H993" s="261"/>
      <c r="I993" s="261">
        <v>8069</v>
      </c>
      <c r="J993" s="269">
        <v>650</v>
      </c>
      <c r="K993" s="261">
        <v>-1901</v>
      </c>
      <c r="L993" s="261">
        <v>-1901</v>
      </c>
      <c r="M993" s="269">
        <v>0</v>
      </c>
      <c r="N993" s="261" t="s">
        <v>40</v>
      </c>
      <c r="O993" s="269" t="s">
        <v>40</v>
      </c>
      <c r="P993" s="197">
        <f t="shared" si="45"/>
        <v>1580</v>
      </c>
      <c r="Q993" s="257" t="str">
        <f t="shared" si="46"/>
        <v>NA</v>
      </c>
      <c r="R993" s="272">
        <f t="shared" si="47"/>
        <v>-6769</v>
      </c>
      <c r="S993" s="264"/>
      <c r="T993" s="260"/>
      <c r="U993" s="280" t="s">
        <v>5</v>
      </c>
      <c r="V993" s="257">
        <v>308</v>
      </c>
      <c r="W993" s="270"/>
      <c r="X993" s="257"/>
      <c r="Y993" s="257"/>
      <c r="Z993" s="270"/>
      <c r="AA993" s="257"/>
      <c r="AB993" s="258"/>
      <c r="AC993" s="270"/>
      <c r="AD993" s="257"/>
      <c r="AE993" s="257"/>
      <c r="AF993" s="270"/>
      <c r="AG993" s="257"/>
      <c r="AH993" s="257"/>
      <c r="AI993" s="270"/>
    </row>
    <row r="994" spans="2:35">
      <c r="B994" s="288">
        <v>20250524</v>
      </c>
      <c r="C994" s="261" t="s">
        <v>62</v>
      </c>
      <c r="D994" s="269">
        <v>2330</v>
      </c>
      <c r="E994" s="261"/>
      <c r="F994" s="261">
        <v>7489</v>
      </c>
      <c r="G994" s="269">
        <v>675</v>
      </c>
      <c r="H994" s="261"/>
      <c r="I994" s="261">
        <v>7489</v>
      </c>
      <c r="J994" s="269">
        <v>675</v>
      </c>
      <c r="K994" s="261">
        <v>-1262</v>
      </c>
      <c r="L994" s="261">
        <v>-1262</v>
      </c>
      <c r="M994" s="269">
        <v>0</v>
      </c>
      <c r="N994" s="261" t="s">
        <v>40</v>
      </c>
      <c r="O994" s="269" t="s">
        <v>40</v>
      </c>
      <c r="P994" s="197">
        <f t="shared" si="45"/>
        <v>1655</v>
      </c>
      <c r="Q994" s="257" t="str">
        <f t="shared" si="46"/>
        <v>NA</v>
      </c>
      <c r="R994" s="272">
        <f t="shared" si="47"/>
        <v>-6139</v>
      </c>
      <c r="S994" s="264"/>
      <c r="T994" s="260"/>
      <c r="U994" s="280" t="s">
        <v>5</v>
      </c>
      <c r="V994" s="257">
        <v>308</v>
      </c>
      <c r="W994" s="270"/>
      <c r="X994" s="257"/>
      <c r="Y994" s="257"/>
      <c r="Z994" s="270"/>
      <c r="AA994" s="257"/>
      <c r="AB994" s="258"/>
      <c r="AC994" s="270"/>
      <c r="AD994" s="257"/>
      <c r="AE994" s="257"/>
      <c r="AF994" s="270"/>
      <c r="AG994" s="257"/>
      <c r="AH994" s="257"/>
      <c r="AI994" s="270"/>
    </row>
    <row r="995" spans="2:35">
      <c r="B995" s="288">
        <v>20250525</v>
      </c>
      <c r="C995" s="261" t="s">
        <v>62</v>
      </c>
      <c r="D995" s="269">
        <v>30</v>
      </c>
      <c r="E995" s="261"/>
      <c r="F995" s="261">
        <v>5781</v>
      </c>
      <c r="G995" s="269">
        <v>521</v>
      </c>
      <c r="H995" s="261"/>
      <c r="I995" s="261">
        <v>5781</v>
      </c>
      <c r="J995" s="269">
        <v>521</v>
      </c>
      <c r="K995" s="261">
        <v>-508</v>
      </c>
      <c r="L995" s="261">
        <v>-508</v>
      </c>
      <c r="M995" s="269">
        <v>0</v>
      </c>
      <c r="N995" s="261" t="s">
        <v>40</v>
      </c>
      <c r="O995" s="269" t="s">
        <v>41</v>
      </c>
      <c r="P995" s="197">
        <f t="shared" si="45"/>
        <v>-491</v>
      </c>
      <c r="Q995" s="257" t="str">
        <f t="shared" si="46"/>
        <v>NA</v>
      </c>
      <c r="R995" s="272">
        <f t="shared" si="47"/>
        <v>-4739</v>
      </c>
      <c r="S995" s="264"/>
      <c r="T995" s="260"/>
      <c r="U995" s="280" t="s">
        <v>5</v>
      </c>
      <c r="V995" s="257">
        <v>308</v>
      </c>
      <c r="W995" s="270"/>
      <c r="X995" s="257"/>
      <c r="Y995" s="257"/>
      <c r="Z995" s="270"/>
      <c r="AA995" s="257"/>
      <c r="AB995" s="258"/>
      <c r="AC995" s="270"/>
      <c r="AD995" s="257"/>
      <c r="AE995" s="257"/>
      <c r="AF995" s="270"/>
      <c r="AG995" s="257"/>
      <c r="AH995" s="257"/>
      <c r="AI995" s="270"/>
    </row>
    <row r="996" spans="2:35">
      <c r="B996" s="288">
        <v>20250525</v>
      </c>
      <c r="C996" s="261" t="s">
        <v>62</v>
      </c>
      <c r="D996" s="269">
        <v>130</v>
      </c>
      <c r="E996" s="261"/>
      <c r="F996" s="261">
        <v>5781</v>
      </c>
      <c r="G996" s="269">
        <v>521</v>
      </c>
      <c r="H996" s="261"/>
      <c r="I996" s="261">
        <v>5781</v>
      </c>
      <c r="J996" s="269">
        <v>521</v>
      </c>
      <c r="K996" s="261">
        <v>-508</v>
      </c>
      <c r="L996" s="261">
        <v>-508</v>
      </c>
      <c r="M996" s="269">
        <v>0</v>
      </c>
      <c r="N996" s="261" t="s">
        <v>40</v>
      </c>
      <c r="O996" s="269" t="s">
        <v>41</v>
      </c>
      <c r="P996" s="197">
        <f t="shared" si="45"/>
        <v>-391</v>
      </c>
      <c r="Q996" s="257" t="str">
        <f t="shared" si="46"/>
        <v>NA</v>
      </c>
      <c r="R996" s="272">
        <f t="shared" si="47"/>
        <v>-4739</v>
      </c>
      <c r="S996" s="264"/>
      <c r="T996" s="260"/>
      <c r="U996" s="280" t="s">
        <v>5</v>
      </c>
      <c r="V996" s="257">
        <v>403</v>
      </c>
      <c r="W996" s="270"/>
      <c r="X996" s="257"/>
      <c r="Y996" s="257"/>
      <c r="Z996" s="270"/>
      <c r="AA996" s="257"/>
      <c r="AB996" s="258"/>
      <c r="AC996" s="270"/>
      <c r="AD996" s="257"/>
      <c r="AE996" s="257"/>
      <c r="AF996" s="270"/>
      <c r="AG996" s="257"/>
      <c r="AH996" s="257"/>
      <c r="AI996" s="270"/>
    </row>
    <row r="997" spans="2:35">
      <c r="B997" s="288">
        <v>20250525</v>
      </c>
      <c r="C997" s="261" t="s">
        <v>62</v>
      </c>
      <c r="D997" s="269">
        <v>230</v>
      </c>
      <c r="E997" s="261"/>
      <c r="F997" s="261">
        <v>5781</v>
      </c>
      <c r="G997" s="269">
        <v>521</v>
      </c>
      <c r="H997" s="261"/>
      <c r="I997" s="261">
        <v>5781</v>
      </c>
      <c r="J997" s="269">
        <v>521</v>
      </c>
      <c r="K997" s="261">
        <v>-508</v>
      </c>
      <c r="L997" s="261">
        <v>-508</v>
      </c>
      <c r="M997" s="269">
        <v>0</v>
      </c>
      <c r="N997" s="261" t="s">
        <v>40</v>
      </c>
      <c r="O997" s="269" t="s">
        <v>41</v>
      </c>
      <c r="P997" s="197">
        <f t="shared" si="45"/>
        <v>-291</v>
      </c>
      <c r="Q997" s="257" t="str">
        <f t="shared" si="46"/>
        <v>NA</v>
      </c>
      <c r="R997" s="272">
        <f t="shared" si="47"/>
        <v>-4739</v>
      </c>
      <c r="S997" s="264"/>
      <c r="T997" s="260"/>
      <c r="U997" s="280" t="s">
        <v>5</v>
      </c>
      <c r="V997" s="257">
        <v>415</v>
      </c>
      <c r="W997" s="270" t="s">
        <v>42</v>
      </c>
      <c r="X997" s="257"/>
      <c r="Y997" s="257"/>
      <c r="Z997" s="270"/>
      <c r="AA997" s="257"/>
      <c r="AB997" s="258"/>
      <c r="AC997" s="270"/>
      <c r="AD997" s="257"/>
      <c r="AE997" s="257"/>
      <c r="AF997" s="270"/>
      <c r="AG997" s="257"/>
      <c r="AH997" s="257"/>
      <c r="AI997" s="270"/>
    </row>
    <row r="998" spans="2:35">
      <c r="B998" s="288">
        <v>20250525</v>
      </c>
      <c r="C998" s="261" t="s">
        <v>62</v>
      </c>
      <c r="D998" s="269">
        <v>330</v>
      </c>
      <c r="E998" s="261"/>
      <c r="F998" s="261">
        <v>7718</v>
      </c>
      <c r="G998" s="269">
        <v>695</v>
      </c>
      <c r="H998" s="261"/>
      <c r="I998" s="261">
        <v>7421</v>
      </c>
      <c r="J998" s="269">
        <v>695</v>
      </c>
      <c r="K998" s="261">
        <v>-1805</v>
      </c>
      <c r="L998" s="261">
        <v>-1805</v>
      </c>
      <c r="M998" s="269">
        <v>0</v>
      </c>
      <c r="N998" s="261" t="s">
        <v>40</v>
      </c>
      <c r="O998" s="269" t="s">
        <v>41</v>
      </c>
      <c r="P998" s="197">
        <f t="shared" si="45"/>
        <v>-365</v>
      </c>
      <c r="Q998" s="257" t="str">
        <f t="shared" si="46"/>
        <v>NA</v>
      </c>
      <c r="R998" s="272">
        <f t="shared" si="47"/>
        <v>-6031</v>
      </c>
      <c r="S998" s="264"/>
      <c r="T998" s="260"/>
      <c r="U998" s="280" t="s">
        <v>5</v>
      </c>
      <c r="V998" s="257">
        <v>415</v>
      </c>
      <c r="W998" s="270" t="s">
        <v>42</v>
      </c>
      <c r="X998" s="257"/>
      <c r="Y998" s="257"/>
      <c r="Z998" s="270"/>
      <c r="AA998" s="257"/>
      <c r="AB998" s="258"/>
      <c r="AC998" s="270"/>
      <c r="AD998" s="257"/>
      <c r="AE998" s="257"/>
      <c r="AF998" s="270"/>
      <c r="AG998" s="257"/>
      <c r="AH998" s="257"/>
      <c r="AI998" s="270"/>
    </row>
    <row r="999" spans="2:35">
      <c r="B999" s="288">
        <v>20250525</v>
      </c>
      <c r="C999" s="261" t="s">
        <v>62</v>
      </c>
      <c r="D999" s="269">
        <v>430</v>
      </c>
      <c r="E999" s="261"/>
      <c r="F999" s="261">
        <v>7718</v>
      </c>
      <c r="G999" s="269">
        <v>695</v>
      </c>
      <c r="H999" s="261"/>
      <c r="I999" s="261">
        <v>7713</v>
      </c>
      <c r="J999" s="269">
        <v>695</v>
      </c>
      <c r="K999" s="261">
        <v>-1805</v>
      </c>
      <c r="L999" s="261">
        <v>-1805</v>
      </c>
      <c r="M999" s="269">
        <v>0</v>
      </c>
      <c r="N999" s="261" t="s">
        <v>40</v>
      </c>
      <c r="O999" s="269" t="s">
        <v>41</v>
      </c>
      <c r="P999" s="197">
        <f t="shared" si="45"/>
        <v>-265</v>
      </c>
      <c r="Q999" s="257" t="str">
        <f t="shared" si="46"/>
        <v>NA</v>
      </c>
      <c r="R999" s="272">
        <f t="shared" si="47"/>
        <v>-6323</v>
      </c>
      <c r="S999" s="264"/>
      <c r="T999" s="260"/>
      <c r="U999" s="280" t="s">
        <v>5</v>
      </c>
      <c r="V999" s="257">
        <v>415</v>
      </c>
      <c r="W999" s="270" t="s">
        <v>42</v>
      </c>
      <c r="X999" s="257"/>
      <c r="Y999" s="257"/>
      <c r="Z999" s="270"/>
      <c r="AA999" s="257"/>
      <c r="AB999" s="258"/>
      <c r="AC999" s="270"/>
      <c r="AD999" s="257"/>
      <c r="AE999" s="257"/>
      <c r="AF999" s="270"/>
      <c r="AG999" s="257"/>
      <c r="AH999" s="257"/>
      <c r="AI999" s="270"/>
    </row>
    <row r="1000" spans="2:35">
      <c r="B1000" s="288">
        <v>20250525</v>
      </c>
      <c r="C1000" s="261" t="s">
        <v>62</v>
      </c>
      <c r="D1000" s="269">
        <v>530</v>
      </c>
      <c r="E1000" s="261"/>
      <c r="F1000" s="261">
        <v>7718</v>
      </c>
      <c r="G1000" s="269">
        <v>695</v>
      </c>
      <c r="H1000" s="261"/>
      <c r="I1000" s="261">
        <v>7713</v>
      </c>
      <c r="J1000" s="269">
        <v>695</v>
      </c>
      <c r="K1000" s="261">
        <v>-1805</v>
      </c>
      <c r="L1000" s="261">
        <v>-1805</v>
      </c>
      <c r="M1000" s="269">
        <v>0</v>
      </c>
      <c r="N1000" s="261" t="s">
        <v>40</v>
      </c>
      <c r="O1000" s="269" t="s">
        <v>41</v>
      </c>
      <c r="P1000" s="197">
        <f t="shared" si="45"/>
        <v>-165</v>
      </c>
      <c r="Q1000" s="257" t="str">
        <f t="shared" si="46"/>
        <v>NA</v>
      </c>
      <c r="R1000" s="272">
        <f t="shared" si="47"/>
        <v>-6323</v>
      </c>
      <c r="S1000" s="264"/>
      <c r="T1000" s="260"/>
      <c r="U1000" s="280" t="s">
        <v>5</v>
      </c>
      <c r="V1000" s="257">
        <v>415</v>
      </c>
      <c r="W1000" s="270" t="s">
        <v>42</v>
      </c>
      <c r="X1000" s="257"/>
      <c r="Y1000" s="257"/>
      <c r="Z1000" s="270"/>
      <c r="AA1000" s="257"/>
      <c r="AB1000" s="258"/>
      <c r="AC1000" s="270"/>
      <c r="AD1000" s="257"/>
      <c r="AE1000" s="257"/>
      <c r="AF1000" s="270"/>
      <c r="AG1000" s="257"/>
      <c r="AH1000" s="257"/>
      <c r="AI1000" s="270"/>
    </row>
    <row r="1001" spans="2:35">
      <c r="B1001" s="288">
        <v>20250525</v>
      </c>
      <c r="C1001" s="261" t="s">
        <v>62</v>
      </c>
      <c r="D1001" s="269">
        <v>630</v>
      </c>
      <c r="E1001" s="261"/>
      <c r="F1001" s="261">
        <v>7718</v>
      </c>
      <c r="G1001" s="269">
        <v>695</v>
      </c>
      <c r="H1001" s="261"/>
      <c r="I1001" s="261">
        <v>7713</v>
      </c>
      <c r="J1001" s="269">
        <v>695</v>
      </c>
      <c r="K1001" s="261">
        <v>-1805</v>
      </c>
      <c r="L1001" s="261">
        <v>-1805</v>
      </c>
      <c r="M1001" s="269">
        <v>0</v>
      </c>
      <c r="N1001" s="261" t="s">
        <v>40</v>
      </c>
      <c r="O1001" s="269" t="s">
        <v>41</v>
      </c>
      <c r="P1001" s="197">
        <f t="shared" si="45"/>
        <v>-65</v>
      </c>
      <c r="Q1001" s="257" t="str">
        <f t="shared" si="46"/>
        <v>NA</v>
      </c>
      <c r="R1001" s="272">
        <f t="shared" si="47"/>
        <v>-6323</v>
      </c>
      <c r="S1001" s="264"/>
      <c r="T1001" s="260"/>
      <c r="U1001" s="280" t="s">
        <v>5</v>
      </c>
      <c r="V1001" s="257">
        <v>415</v>
      </c>
      <c r="W1001" s="270" t="s">
        <v>42</v>
      </c>
      <c r="X1001" s="257"/>
      <c r="Y1001" s="257"/>
      <c r="Z1001" s="270"/>
      <c r="AA1001" s="257"/>
      <c r="AB1001" s="258"/>
      <c r="AC1001" s="270"/>
      <c r="AD1001" s="257"/>
      <c r="AE1001" s="257"/>
      <c r="AF1001" s="270"/>
      <c r="AG1001" s="257"/>
      <c r="AH1001" s="257"/>
      <c r="AI1001" s="270"/>
    </row>
    <row r="1002" spans="2:35">
      <c r="B1002" s="288">
        <v>20250525</v>
      </c>
      <c r="C1002" s="261" t="s">
        <v>62</v>
      </c>
      <c r="D1002" s="269">
        <v>730</v>
      </c>
      <c r="E1002" s="261"/>
      <c r="F1002" s="261">
        <v>8443</v>
      </c>
      <c r="G1002" s="269">
        <v>774</v>
      </c>
      <c r="H1002" s="261"/>
      <c r="I1002" s="261">
        <v>8395</v>
      </c>
      <c r="J1002" s="269">
        <v>774</v>
      </c>
      <c r="K1002" s="261">
        <v>-1909</v>
      </c>
      <c r="L1002" s="261">
        <v>-1909</v>
      </c>
      <c r="M1002" s="269">
        <v>0</v>
      </c>
      <c r="N1002" s="261" t="s">
        <v>40</v>
      </c>
      <c r="O1002" s="269" t="s">
        <v>41</v>
      </c>
      <c r="P1002" s="197">
        <f t="shared" si="45"/>
        <v>-44</v>
      </c>
      <c r="Q1002" s="257" t="str">
        <f t="shared" si="46"/>
        <v>NA</v>
      </c>
      <c r="R1002" s="272">
        <f t="shared" si="47"/>
        <v>-6847</v>
      </c>
      <c r="S1002" s="264"/>
      <c r="T1002" s="260"/>
      <c r="U1002" s="280" t="s">
        <v>5</v>
      </c>
      <c r="V1002" s="257">
        <v>393</v>
      </c>
      <c r="W1002" s="270"/>
      <c r="X1002" s="257"/>
      <c r="Y1002" s="257"/>
      <c r="Z1002" s="270"/>
      <c r="AA1002" s="257"/>
      <c r="AB1002" s="258"/>
      <c r="AC1002" s="270"/>
      <c r="AD1002" s="257"/>
      <c r="AE1002" s="257"/>
      <c r="AF1002" s="270"/>
      <c r="AG1002" s="257"/>
      <c r="AH1002" s="257"/>
      <c r="AI1002" s="270"/>
    </row>
    <row r="1003" spans="2:35">
      <c r="B1003" s="288">
        <v>20250525</v>
      </c>
      <c r="C1003" s="261" t="s">
        <v>62</v>
      </c>
      <c r="D1003" s="269">
        <v>830</v>
      </c>
      <c r="E1003" s="261"/>
      <c r="F1003" s="261">
        <v>8443</v>
      </c>
      <c r="G1003" s="269">
        <v>774</v>
      </c>
      <c r="H1003" s="261"/>
      <c r="I1003" s="261">
        <v>8395</v>
      </c>
      <c r="J1003" s="269">
        <v>774</v>
      </c>
      <c r="K1003" s="261">
        <v>-1909</v>
      </c>
      <c r="L1003" s="261">
        <v>-1909</v>
      </c>
      <c r="M1003" s="269">
        <v>0</v>
      </c>
      <c r="N1003" s="261" t="s">
        <v>40</v>
      </c>
      <c r="O1003" s="269" t="s">
        <v>41</v>
      </c>
      <c r="P1003" s="197">
        <f t="shared" si="45"/>
        <v>56</v>
      </c>
      <c r="Q1003" s="257" t="str">
        <f t="shared" si="46"/>
        <v>NA</v>
      </c>
      <c r="R1003" s="272">
        <f t="shared" si="47"/>
        <v>-6847</v>
      </c>
      <c r="S1003" s="264"/>
      <c r="T1003" s="260"/>
      <c r="U1003" s="280" t="s">
        <v>5</v>
      </c>
      <c r="V1003" s="257">
        <v>393</v>
      </c>
      <c r="W1003" s="270"/>
      <c r="X1003" s="257"/>
      <c r="Y1003" s="257"/>
      <c r="Z1003" s="270"/>
      <c r="AA1003" s="257"/>
      <c r="AB1003" s="258"/>
      <c r="AC1003" s="270"/>
      <c r="AD1003" s="257"/>
      <c r="AE1003" s="257"/>
      <c r="AF1003" s="270"/>
      <c r="AG1003" s="257"/>
      <c r="AH1003" s="257"/>
      <c r="AI1003" s="270"/>
    </row>
    <row r="1004" spans="2:35">
      <c r="B1004" s="288">
        <v>20250525</v>
      </c>
      <c r="C1004" s="261" t="s">
        <v>62</v>
      </c>
      <c r="D1004" s="269">
        <v>930</v>
      </c>
      <c r="E1004" s="261">
        <v>7762</v>
      </c>
      <c r="F1004" s="261"/>
      <c r="G1004" s="269"/>
      <c r="H1004" s="261">
        <v>7761</v>
      </c>
      <c r="I1004" s="261"/>
      <c r="J1004" s="269"/>
      <c r="K1004" s="261">
        <v>-1170</v>
      </c>
      <c r="L1004" s="261">
        <v>-1170</v>
      </c>
      <c r="M1004" s="269">
        <v>-1169</v>
      </c>
      <c r="N1004" s="261" t="s">
        <v>40</v>
      </c>
      <c r="O1004" s="269" t="s">
        <v>41</v>
      </c>
      <c r="P1004" s="197" t="str">
        <f t="shared" si="45"/>
        <v>NA</v>
      </c>
      <c r="Q1004" s="257" t="str">
        <f t="shared" si="46"/>
        <v>NA</v>
      </c>
      <c r="R1004" s="272">
        <f t="shared" si="47"/>
        <v>0</v>
      </c>
      <c r="S1004" s="264"/>
      <c r="T1004" s="260"/>
      <c r="U1004" s="280" t="s">
        <v>5</v>
      </c>
      <c r="V1004" s="257">
        <v>393</v>
      </c>
      <c r="W1004" s="270"/>
      <c r="X1004" s="257"/>
      <c r="Y1004" s="257"/>
      <c r="Z1004" s="270"/>
      <c r="AA1004" s="257"/>
      <c r="AB1004" s="258"/>
      <c r="AC1004" s="270"/>
      <c r="AD1004" s="257"/>
      <c r="AE1004" s="257"/>
      <c r="AF1004" s="270"/>
      <c r="AG1004" s="257"/>
      <c r="AH1004" s="257"/>
      <c r="AI1004" s="270"/>
    </row>
    <row r="1005" spans="2:35">
      <c r="B1005" s="288">
        <v>20250525</v>
      </c>
      <c r="C1005" s="261" t="s">
        <v>62</v>
      </c>
      <c r="D1005" s="269">
        <v>1030</v>
      </c>
      <c r="E1005" s="261">
        <v>7762</v>
      </c>
      <c r="F1005" s="261"/>
      <c r="G1005" s="269"/>
      <c r="H1005" s="261">
        <v>7761</v>
      </c>
      <c r="I1005" s="261"/>
      <c r="J1005" s="269"/>
      <c r="K1005" s="261">
        <v>-1170</v>
      </c>
      <c r="L1005" s="261">
        <v>-1170</v>
      </c>
      <c r="M1005" s="269">
        <v>-1169</v>
      </c>
      <c r="N1005" s="261" t="s">
        <v>40</v>
      </c>
      <c r="O1005" s="269" t="s">
        <v>41</v>
      </c>
      <c r="P1005" s="197" t="str">
        <f t="shared" si="45"/>
        <v>NA</v>
      </c>
      <c r="Q1005" s="257" t="str">
        <f t="shared" si="46"/>
        <v>NA</v>
      </c>
      <c r="R1005" s="272">
        <f t="shared" si="47"/>
        <v>0</v>
      </c>
      <c r="S1005" s="264"/>
      <c r="T1005" s="260"/>
      <c r="U1005" s="280" t="s">
        <v>5</v>
      </c>
      <c r="V1005" s="257">
        <v>414</v>
      </c>
      <c r="W1005" s="270"/>
      <c r="X1005" s="257"/>
      <c r="Y1005" s="257"/>
      <c r="Z1005" s="270"/>
      <c r="AA1005" s="257"/>
      <c r="AB1005" s="258"/>
      <c r="AC1005" s="270"/>
      <c r="AD1005" s="257"/>
      <c r="AE1005" s="257"/>
      <c r="AF1005" s="270"/>
      <c r="AG1005" s="257"/>
      <c r="AH1005" s="257"/>
      <c r="AI1005" s="270"/>
    </row>
    <row r="1006" spans="2:35">
      <c r="B1006" s="288">
        <v>20250525</v>
      </c>
      <c r="C1006" s="261" t="s">
        <v>62</v>
      </c>
      <c r="D1006" s="269">
        <v>1130</v>
      </c>
      <c r="E1006" s="261">
        <v>7762</v>
      </c>
      <c r="F1006" s="261"/>
      <c r="G1006" s="269"/>
      <c r="H1006" s="261">
        <v>7761</v>
      </c>
      <c r="I1006" s="261"/>
      <c r="J1006" s="269"/>
      <c r="K1006" s="261">
        <v>-1170</v>
      </c>
      <c r="L1006" s="261">
        <v>-1170</v>
      </c>
      <c r="M1006" s="269">
        <v>-1169</v>
      </c>
      <c r="N1006" s="261" t="s">
        <v>40</v>
      </c>
      <c r="O1006" s="269" t="s">
        <v>41</v>
      </c>
      <c r="P1006" s="197" t="str">
        <f t="shared" si="45"/>
        <v>NA</v>
      </c>
      <c r="Q1006" s="257" t="str">
        <f t="shared" si="46"/>
        <v>NA</v>
      </c>
      <c r="R1006" s="272">
        <f t="shared" si="47"/>
        <v>0</v>
      </c>
      <c r="S1006" s="264"/>
      <c r="T1006" s="260"/>
      <c r="U1006" s="280" t="s">
        <v>5</v>
      </c>
      <c r="V1006" s="257">
        <v>414</v>
      </c>
      <c r="W1006" s="270"/>
      <c r="X1006" s="257"/>
      <c r="Y1006" s="257"/>
      <c r="Z1006" s="270"/>
      <c r="AA1006" s="257"/>
      <c r="AB1006" s="258"/>
      <c r="AC1006" s="270"/>
      <c r="AD1006" s="257"/>
      <c r="AE1006" s="257"/>
      <c r="AF1006" s="270"/>
      <c r="AG1006" s="257"/>
      <c r="AH1006" s="257"/>
      <c r="AI1006" s="270"/>
    </row>
    <row r="1007" spans="2:35">
      <c r="B1007" s="288">
        <v>20250525</v>
      </c>
      <c r="C1007" s="261" t="s">
        <v>62</v>
      </c>
      <c r="D1007" s="269">
        <v>1230</v>
      </c>
      <c r="E1007" s="261">
        <v>8149</v>
      </c>
      <c r="F1007" s="261"/>
      <c r="G1007" s="269"/>
      <c r="H1007" s="261">
        <v>8148</v>
      </c>
      <c r="I1007" s="261"/>
      <c r="J1007" s="269"/>
      <c r="K1007" s="261">
        <v>-1972</v>
      </c>
      <c r="L1007" s="261">
        <v>-1972</v>
      </c>
      <c r="M1007" s="269">
        <v>-1971</v>
      </c>
      <c r="N1007" s="261" t="s">
        <v>40</v>
      </c>
      <c r="O1007" s="269" t="s">
        <v>41</v>
      </c>
      <c r="P1007" s="197" t="str">
        <f t="shared" si="45"/>
        <v>NA</v>
      </c>
      <c r="Q1007" s="257" t="str">
        <f t="shared" si="46"/>
        <v>NA</v>
      </c>
      <c r="R1007" s="272">
        <f t="shared" si="47"/>
        <v>0</v>
      </c>
      <c r="S1007" s="264"/>
      <c r="T1007" s="260"/>
      <c r="U1007" s="280" t="s">
        <v>5</v>
      </c>
      <c r="V1007" s="257">
        <v>414</v>
      </c>
      <c r="W1007" s="270"/>
      <c r="X1007" s="257"/>
      <c r="Y1007" s="257"/>
      <c r="Z1007" s="270"/>
      <c r="AA1007" s="257"/>
      <c r="AB1007" s="258"/>
      <c r="AC1007" s="270"/>
      <c r="AD1007" s="257"/>
      <c r="AE1007" s="257"/>
      <c r="AF1007" s="270"/>
      <c r="AG1007" s="257"/>
      <c r="AH1007" s="257"/>
      <c r="AI1007" s="270"/>
    </row>
    <row r="1008" spans="2:35">
      <c r="B1008" s="288">
        <v>20250525</v>
      </c>
      <c r="C1008" s="261" t="s">
        <v>62</v>
      </c>
      <c r="D1008" s="269">
        <v>1330</v>
      </c>
      <c r="E1008" s="261">
        <v>8149</v>
      </c>
      <c r="F1008" s="261"/>
      <c r="G1008" s="269"/>
      <c r="H1008" s="261">
        <v>8148</v>
      </c>
      <c r="I1008" s="261"/>
      <c r="J1008" s="269"/>
      <c r="K1008" s="261">
        <v>-1972</v>
      </c>
      <c r="L1008" s="261">
        <v>-1972</v>
      </c>
      <c r="M1008" s="269">
        <v>-1971</v>
      </c>
      <c r="N1008" s="261" t="s">
        <v>40</v>
      </c>
      <c r="O1008" s="269" t="s">
        <v>41</v>
      </c>
      <c r="P1008" s="197" t="str">
        <f t="shared" si="45"/>
        <v>NA</v>
      </c>
      <c r="Q1008" s="257" t="str">
        <f t="shared" si="46"/>
        <v>NA</v>
      </c>
      <c r="R1008" s="272">
        <f t="shared" si="47"/>
        <v>0</v>
      </c>
      <c r="S1008" s="264"/>
      <c r="T1008" s="260"/>
      <c r="U1008" s="280" t="s">
        <v>5</v>
      </c>
      <c r="V1008" s="257">
        <v>415</v>
      </c>
      <c r="W1008" s="270" t="s">
        <v>42</v>
      </c>
      <c r="X1008" s="257"/>
      <c r="Y1008" s="257"/>
      <c r="Z1008" s="270"/>
      <c r="AA1008" s="257"/>
      <c r="AB1008" s="258"/>
      <c r="AC1008" s="270"/>
      <c r="AD1008" s="257"/>
      <c r="AE1008" s="257"/>
      <c r="AF1008" s="270"/>
      <c r="AG1008" s="257"/>
      <c r="AH1008" s="257"/>
      <c r="AI1008" s="270"/>
    </row>
    <row r="1009" spans="2:35">
      <c r="B1009" s="288">
        <v>20250525</v>
      </c>
      <c r="C1009" s="261" t="s">
        <v>62</v>
      </c>
      <c r="D1009" s="269">
        <v>1430</v>
      </c>
      <c r="E1009" s="261">
        <v>8149</v>
      </c>
      <c r="F1009" s="261"/>
      <c r="G1009" s="269"/>
      <c r="H1009" s="261">
        <v>8148</v>
      </c>
      <c r="I1009" s="261"/>
      <c r="J1009" s="269"/>
      <c r="K1009" s="261">
        <v>-1972</v>
      </c>
      <c r="L1009" s="261">
        <v>-1972</v>
      </c>
      <c r="M1009" s="269">
        <v>-1971</v>
      </c>
      <c r="N1009" s="261" t="s">
        <v>40</v>
      </c>
      <c r="O1009" s="269" t="s">
        <v>41</v>
      </c>
      <c r="P1009" s="197" t="str">
        <f t="shared" si="45"/>
        <v>NA</v>
      </c>
      <c r="Q1009" s="257" t="str">
        <f t="shared" si="46"/>
        <v>NA</v>
      </c>
      <c r="R1009" s="272">
        <f t="shared" si="47"/>
        <v>0</v>
      </c>
      <c r="S1009" s="264"/>
      <c r="T1009" s="260"/>
      <c r="U1009" s="280" t="s">
        <v>5</v>
      </c>
      <c r="V1009" s="257">
        <v>415</v>
      </c>
      <c r="W1009" s="270" t="s">
        <v>42</v>
      </c>
      <c r="X1009" s="257"/>
      <c r="Y1009" s="257"/>
      <c r="Z1009" s="270"/>
      <c r="AA1009" s="257"/>
      <c r="AB1009" s="258"/>
      <c r="AC1009" s="270"/>
      <c r="AD1009" s="257"/>
      <c r="AE1009" s="257"/>
      <c r="AF1009" s="270"/>
      <c r="AG1009" s="257"/>
      <c r="AH1009" s="257"/>
      <c r="AI1009" s="270"/>
    </row>
    <row r="1010" spans="2:35">
      <c r="B1010" s="288">
        <v>20250525</v>
      </c>
      <c r="C1010" s="261" t="s">
        <v>62</v>
      </c>
      <c r="D1010" s="269">
        <v>1530</v>
      </c>
      <c r="E1010" s="261">
        <v>8620</v>
      </c>
      <c r="F1010" s="261"/>
      <c r="G1010" s="269"/>
      <c r="H1010" s="261">
        <v>8594</v>
      </c>
      <c r="I1010" s="261"/>
      <c r="J1010" s="269"/>
      <c r="K1010" s="261">
        <v>-3090</v>
      </c>
      <c r="L1010" s="261">
        <v>-3090</v>
      </c>
      <c r="M1010" s="269">
        <v>-3065</v>
      </c>
      <c r="N1010" s="261" t="s">
        <v>40</v>
      </c>
      <c r="O1010" s="269" t="s">
        <v>41</v>
      </c>
      <c r="P1010" s="197" t="str">
        <f t="shared" si="45"/>
        <v>NA</v>
      </c>
      <c r="Q1010" s="257" t="str">
        <f t="shared" si="46"/>
        <v>NA</v>
      </c>
      <c r="R1010" s="272">
        <f t="shared" si="47"/>
        <v>0</v>
      </c>
      <c r="S1010" s="264"/>
      <c r="T1010" s="260"/>
      <c r="U1010" s="280" t="s">
        <v>5</v>
      </c>
      <c r="V1010" s="257">
        <v>415</v>
      </c>
      <c r="W1010" s="270" t="s">
        <v>42</v>
      </c>
      <c r="X1010" s="257"/>
      <c r="Y1010" s="257"/>
      <c r="Z1010" s="270"/>
      <c r="AA1010" s="257"/>
      <c r="AB1010" s="258"/>
      <c r="AC1010" s="270"/>
      <c r="AD1010" s="257"/>
      <c r="AE1010" s="257"/>
      <c r="AF1010" s="270"/>
      <c r="AG1010" s="257"/>
      <c r="AH1010" s="257"/>
      <c r="AI1010" s="270"/>
    </row>
    <row r="1011" spans="2:35">
      <c r="B1011" s="288">
        <v>20250525</v>
      </c>
      <c r="C1011" s="261" t="s">
        <v>62</v>
      </c>
      <c r="D1011" s="269">
        <v>1630</v>
      </c>
      <c r="E1011" s="261">
        <v>8620</v>
      </c>
      <c r="F1011" s="261"/>
      <c r="G1011" s="269"/>
      <c r="H1011" s="261">
        <v>8594</v>
      </c>
      <c r="I1011" s="261"/>
      <c r="J1011" s="269"/>
      <c r="K1011" s="261">
        <v>-3090</v>
      </c>
      <c r="L1011" s="261">
        <v>-3090</v>
      </c>
      <c r="M1011" s="269">
        <v>-3065</v>
      </c>
      <c r="N1011" s="261" t="s">
        <v>40</v>
      </c>
      <c r="O1011" s="269" t="s">
        <v>41</v>
      </c>
      <c r="P1011" s="197" t="str">
        <f t="shared" si="45"/>
        <v>NA</v>
      </c>
      <c r="Q1011" s="257" t="str">
        <f t="shared" si="46"/>
        <v>NA</v>
      </c>
      <c r="R1011" s="272">
        <f t="shared" si="47"/>
        <v>0</v>
      </c>
      <c r="S1011" s="264"/>
      <c r="T1011" s="260"/>
      <c r="U1011" s="280" t="s">
        <v>5</v>
      </c>
      <c r="V1011" s="257">
        <v>336</v>
      </c>
      <c r="W1011" s="270"/>
      <c r="X1011" s="257"/>
      <c r="Y1011" s="257"/>
      <c r="Z1011" s="270"/>
      <c r="AA1011" s="257"/>
      <c r="AB1011" s="258"/>
      <c r="AC1011" s="270"/>
      <c r="AD1011" s="257"/>
      <c r="AE1011" s="257"/>
      <c r="AF1011" s="270"/>
      <c r="AG1011" s="257"/>
      <c r="AH1011" s="257"/>
      <c r="AI1011" s="270"/>
    </row>
    <row r="1012" spans="2:35">
      <c r="B1012" s="288">
        <v>20250525</v>
      </c>
      <c r="C1012" s="261" t="s">
        <v>62</v>
      </c>
      <c r="D1012" s="269">
        <v>1730</v>
      </c>
      <c r="E1012" s="261">
        <v>8620</v>
      </c>
      <c r="F1012" s="261"/>
      <c r="G1012" s="269"/>
      <c r="H1012" s="261">
        <v>8224</v>
      </c>
      <c r="I1012" s="261"/>
      <c r="J1012" s="269"/>
      <c r="K1012" s="261">
        <v>-3090</v>
      </c>
      <c r="L1012" s="261">
        <v>-3090</v>
      </c>
      <c r="M1012" s="269">
        <v>-2695</v>
      </c>
      <c r="N1012" s="261" t="s">
        <v>40</v>
      </c>
      <c r="O1012" s="269" t="s">
        <v>41</v>
      </c>
      <c r="P1012" s="197" t="str">
        <f t="shared" si="45"/>
        <v>NA</v>
      </c>
      <c r="Q1012" s="257" t="str">
        <f t="shared" si="46"/>
        <v>NA</v>
      </c>
      <c r="R1012" s="272">
        <f t="shared" si="47"/>
        <v>0</v>
      </c>
      <c r="S1012" s="264"/>
      <c r="T1012" s="260"/>
      <c r="U1012" s="280" t="s">
        <v>5</v>
      </c>
      <c r="V1012" s="257">
        <v>336</v>
      </c>
      <c r="W1012" s="270"/>
      <c r="X1012" s="257"/>
      <c r="Y1012" s="257"/>
      <c r="Z1012" s="270"/>
      <c r="AA1012" s="257"/>
      <c r="AB1012" s="258"/>
      <c r="AC1012" s="270"/>
      <c r="AD1012" s="257"/>
      <c r="AE1012" s="257"/>
      <c r="AF1012" s="270"/>
      <c r="AG1012" s="257"/>
      <c r="AH1012" s="257"/>
      <c r="AI1012" s="270"/>
    </row>
    <row r="1013" spans="2:35">
      <c r="B1013" s="288">
        <v>20250525</v>
      </c>
      <c r="C1013" s="261" t="s">
        <v>62</v>
      </c>
      <c r="D1013" s="269">
        <v>1830</v>
      </c>
      <c r="E1013" s="261"/>
      <c r="F1013" s="261">
        <v>6281</v>
      </c>
      <c r="G1013" s="269">
        <v>566</v>
      </c>
      <c r="H1013" s="261"/>
      <c r="I1013" s="261">
        <v>6281</v>
      </c>
      <c r="J1013" s="269">
        <v>566</v>
      </c>
      <c r="K1013" s="261">
        <v>-661</v>
      </c>
      <c r="L1013" s="261">
        <v>-661</v>
      </c>
      <c r="M1013" s="269">
        <v>0</v>
      </c>
      <c r="N1013" s="261" t="s">
        <v>40</v>
      </c>
      <c r="O1013" s="269" t="s">
        <v>41</v>
      </c>
      <c r="P1013" s="197">
        <f t="shared" si="45"/>
        <v>1264</v>
      </c>
      <c r="Q1013" s="257" t="str">
        <f t="shared" si="46"/>
        <v>NA</v>
      </c>
      <c r="R1013" s="272">
        <f t="shared" si="47"/>
        <v>-5149</v>
      </c>
      <c r="S1013" s="264"/>
      <c r="T1013" s="260"/>
      <c r="U1013" s="280" t="s">
        <v>5</v>
      </c>
      <c r="V1013" s="257">
        <v>336</v>
      </c>
      <c r="W1013" s="270"/>
      <c r="X1013" s="257"/>
      <c r="Y1013" s="257"/>
      <c r="Z1013" s="270"/>
      <c r="AA1013" s="257"/>
      <c r="AB1013" s="258"/>
      <c r="AC1013" s="270"/>
      <c r="AD1013" s="257"/>
      <c r="AE1013" s="257"/>
      <c r="AF1013" s="270"/>
      <c r="AG1013" s="257"/>
      <c r="AH1013" s="257"/>
      <c r="AI1013" s="270"/>
    </row>
    <row r="1014" spans="2:35">
      <c r="B1014" s="288">
        <v>20250525</v>
      </c>
      <c r="C1014" s="261" t="s">
        <v>62</v>
      </c>
      <c r="D1014" s="269">
        <v>1930</v>
      </c>
      <c r="E1014" s="261"/>
      <c r="F1014" s="261">
        <v>6281</v>
      </c>
      <c r="G1014" s="269">
        <v>566</v>
      </c>
      <c r="H1014" s="261"/>
      <c r="I1014" s="261">
        <v>6281</v>
      </c>
      <c r="J1014" s="269">
        <v>566</v>
      </c>
      <c r="K1014" s="261">
        <v>-661</v>
      </c>
      <c r="L1014" s="261">
        <v>-661</v>
      </c>
      <c r="M1014" s="269">
        <v>0</v>
      </c>
      <c r="N1014" s="261" t="s">
        <v>40</v>
      </c>
      <c r="O1014" s="269" t="s">
        <v>41</v>
      </c>
      <c r="P1014" s="197">
        <f t="shared" si="45"/>
        <v>1364</v>
      </c>
      <c r="Q1014" s="257" t="str">
        <f t="shared" si="46"/>
        <v>NA</v>
      </c>
      <c r="R1014" s="272">
        <f t="shared" si="47"/>
        <v>-5149</v>
      </c>
      <c r="S1014" s="264"/>
      <c r="T1014" s="260"/>
      <c r="U1014" s="280" t="s">
        <v>5</v>
      </c>
      <c r="V1014" s="257">
        <v>328</v>
      </c>
      <c r="W1014" s="270"/>
      <c r="X1014" s="257"/>
      <c r="Y1014" s="257"/>
      <c r="Z1014" s="270"/>
      <c r="AA1014" s="257"/>
      <c r="AB1014" s="258"/>
      <c r="AC1014" s="270"/>
      <c r="AD1014" s="257"/>
      <c r="AE1014" s="257"/>
      <c r="AF1014" s="270"/>
      <c r="AG1014" s="257"/>
      <c r="AH1014" s="257"/>
      <c r="AI1014" s="270"/>
    </row>
    <row r="1015" spans="2:35">
      <c r="B1015" s="288">
        <v>20250525</v>
      </c>
      <c r="C1015" s="261" t="s">
        <v>62</v>
      </c>
      <c r="D1015" s="269">
        <v>2030</v>
      </c>
      <c r="E1015" s="261"/>
      <c r="F1015" s="261">
        <v>6281</v>
      </c>
      <c r="G1015" s="269">
        <v>566</v>
      </c>
      <c r="H1015" s="261"/>
      <c r="I1015" s="261">
        <v>6281</v>
      </c>
      <c r="J1015" s="269">
        <v>566</v>
      </c>
      <c r="K1015" s="261">
        <v>-661</v>
      </c>
      <c r="L1015" s="261">
        <v>-661</v>
      </c>
      <c r="M1015" s="269">
        <v>0</v>
      </c>
      <c r="N1015" s="261" t="s">
        <v>40</v>
      </c>
      <c r="O1015" s="269" t="s">
        <v>41</v>
      </c>
      <c r="P1015" s="197">
        <f t="shared" si="45"/>
        <v>1464</v>
      </c>
      <c r="Q1015" s="257" t="str">
        <f t="shared" si="46"/>
        <v>NA</v>
      </c>
      <c r="R1015" s="272">
        <f t="shared" si="47"/>
        <v>-5149</v>
      </c>
      <c r="S1015" s="264"/>
      <c r="T1015" s="260"/>
      <c r="U1015" s="280" t="s">
        <v>5</v>
      </c>
      <c r="V1015" s="257">
        <v>328</v>
      </c>
      <c r="W1015" s="270"/>
      <c r="X1015" s="257"/>
      <c r="Y1015" s="257"/>
      <c r="Z1015" s="270"/>
      <c r="AA1015" s="257"/>
      <c r="AB1015" s="258"/>
      <c r="AC1015" s="270"/>
      <c r="AD1015" s="257"/>
      <c r="AE1015" s="257"/>
      <c r="AF1015" s="270"/>
      <c r="AG1015" s="257"/>
      <c r="AH1015" s="257"/>
      <c r="AI1015" s="270"/>
    </row>
    <row r="1016" spans="2:35">
      <c r="B1016" s="288">
        <v>20250525</v>
      </c>
      <c r="C1016" s="261" t="s">
        <v>62</v>
      </c>
      <c r="D1016" s="269">
        <v>2130</v>
      </c>
      <c r="E1016" s="261"/>
      <c r="F1016" s="261">
        <v>6156</v>
      </c>
      <c r="G1016" s="269">
        <v>554</v>
      </c>
      <c r="H1016" s="261"/>
      <c r="I1016" s="261">
        <v>6155</v>
      </c>
      <c r="J1016" s="269">
        <v>554</v>
      </c>
      <c r="K1016" s="261">
        <v>-164</v>
      </c>
      <c r="L1016" s="261">
        <v>-164</v>
      </c>
      <c r="M1016" s="269">
        <v>0</v>
      </c>
      <c r="N1016" s="261" t="s">
        <v>40</v>
      </c>
      <c r="O1016" s="269" t="s">
        <v>41</v>
      </c>
      <c r="P1016" s="197">
        <f t="shared" si="45"/>
        <v>1576</v>
      </c>
      <c r="Q1016" s="257" t="str">
        <f t="shared" si="46"/>
        <v>NA</v>
      </c>
      <c r="R1016" s="272">
        <f t="shared" si="47"/>
        <v>-5047</v>
      </c>
      <c r="S1016" s="264"/>
      <c r="T1016" s="260"/>
      <c r="U1016" s="280" t="s">
        <v>5</v>
      </c>
      <c r="V1016" s="257">
        <v>330</v>
      </c>
      <c r="W1016" s="270"/>
      <c r="X1016" s="257"/>
      <c r="Y1016" s="257"/>
      <c r="Z1016" s="270"/>
      <c r="AA1016" s="257"/>
      <c r="AB1016" s="258"/>
      <c r="AC1016" s="270"/>
      <c r="AD1016" s="257"/>
      <c r="AE1016" s="257"/>
      <c r="AF1016" s="270"/>
      <c r="AG1016" s="257"/>
      <c r="AH1016" s="257"/>
      <c r="AI1016" s="270"/>
    </row>
    <row r="1017" spans="2:35">
      <c r="B1017" s="288">
        <v>20250526</v>
      </c>
      <c r="C1017" s="261" t="s">
        <v>62</v>
      </c>
      <c r="D1017" s="269">
        <v>1230</v>
      </c>
      <c r="E1017" s="261">
        <v>5789</v>
      </c>
      <c r="F1017" s="261"/>
      <c r="G1017" s="269"/>
      <c r="H1017" s="261">
        <v>5783</v>
      </c>
      <c r="I1017" s="261"/>
      <c r="J1017" s="269"/>
      <c r="K1017" s="261">
        <v>2449</v>
      </c>
      <c r="L1017" s="261">
        <v>159</v>
      </c>
      <c r="M1017" s="269">
        <v>2296</v>
      </c>
      <c r="N1017" s="261" t="s">
        <v>44</v>
      </c>
      <c r="O1017" s="269" t="s">
        <v>45</v>
      </c>
      <c r="P1017" s="197" t="str">
        <f t="shared" si="45"/>
        <v>NA</v>
      </c>
      <c r="Q1017" s="257" t="str">
        <f t="shared" si="46"/>
        <v>NA</v>
      </c>
      <c r="R1017" s="272">
        <f t="shared" si="47"/>
        <v>0</v>
      </c>
      <c r="S1017" s="264"/>
      <c r="T1017" s="260"/>
      <c r="U1017" s="280"/>
      <c r="V1017" s="257"/>
      <c r="W1017" s="270"/>
      <c r="X1017" s="257" t="s">
        <v>6</v>
      </c>
      <c r="Y1017" s="205">
        <v>5533</v>
      </c>
      <c r="Z1017" s="281" t="s">
        <v>48</v>
      </c>
      <c r="AA1017" s="257"/>
      <c r="AB1017" s="258"/>
      <c r="AC1017" s="270"/>
      <c r="AD1017" s="257"/>
      <c r="AE1017" s="257"/>
      <c r="AF1017" s="270"/>
      <c r="AG1017" s="257"/>
      <c r="AH1017" s="257"/>
      <c r="AI1017" s="270"/>
    </row>
    <row r="1018" spans="2:35">
      <c r="B1018" s="288">
        <v>20250526</v>
      </c>
      <c r="C1018" s="261" t="s">
        <v>62</v>
      </c>
      <c r="D1018" s="269">
        <v>1330</v>
      </c>
      <c r="E1018" s="261">
        <v>5789</v>
      </c>
      <c r="F1018" s="261"/>
      <c r="G1018" s="269"/>
      <c r="H1018" s="261">
        <v>5783</v>
      </c>
      <c r="I1018" s="261"/>
      <c r="J1018" s="269"/>
      <c r="K1018" s="261">
        <v>2449</v>
      </c>
      <c r="L1018" s="261">
        <v>159</v>
      </c>
      <c r="M1018" s="269">
        <v>2296</v>
      </c>
      <c r="N1018" s="261" t="s">
        <v>44</v>
      </c>
      <c r="O1018" s="269" t="s">
        <v>45</v>
      </c>
      <c r="P1018" s="197" t="str">
        <f t="shared" si="45"/>
        <v>NA</v>
      </c>
      <c r="Q1018" s="257" t="str">
        <f t="shared" si="46"/>
        <v>NA</v>
      </c>
      <c r="R1018" s="272">
        <f t="shared" si="47"/>
        <v>0</v>
      </c>
      <c r="S1018" s="264"/>
      <c r="T1018" s="260"/>
      <c r="U1018" s="280"/>
      <c r="V1018" s="257"/>
      <c r="W1018" s="270"/>
      <c r="X1018" s="257" t="s">
        <v>6</v>
      </c>
      <c r="Y1018" s="205">
        <v>5533</v>
      </c>
      <c r="Z1018" s="281" t="s">
        <v>48</v>
      </c>
      <c r="AA1018" s="257" t="s">
        <v>7</v>
      </c>
      <c r="AB1018" s="258">
        <v>2701</v>
      </c>
      <c r="AC1018" s="270" t="s">
        <v>49</v>
      </c>
      <c r="AD1018" s="257"/>
      <c r="AE1018" s="257"/>
      <c r="AF1018" s="270"/>
      <c r="AG1018" s="257"/>
      <c r="AH1018" s="257"/>
      <c r="AI1018" s="270"/>
    </row>
    <row r="1019" spans="2:35">
      <c r="B1019" s="288">
        <v>20250526</v>
      </c>
      <c r="C1019" s="261" t="s">
        <v>62</v>
      </c>
      <c r="D1019" s="269">
        <v>1430</v>
      </c>
      <c r="E1019" s="261">
        <v>5799</v>
      </c>
      <c r="F1019" s="261"/>
      <c r="G1019" s="269"/>
      <c r="H1019" s="261">
        <v>5793</v>
      </c>
      <c r="I1019" s="261"/>
      <c r="J1019" s="269"/>
      <c r="K1019" s="261">
        <v>2449</v>
      </c>
      <c r="L1019" s="261">
        <v>169</v>
      </c>
      <c r="M1019" s="269">
        <v>2286</v>
      </c>
      <c r="N1019" s="261" t="s">
        <v>44</v>
      </c>
      <c r="O1019" s="269" t="s">
        <v>45</v>
      </c>
      <c r="P1019" s="197" t="str">
        <f t="shared" si="45"/>
        <v>NA</v>
      </c>
      <c r="Q1019" s="257" t="str">
        <f t="shared" si="46"/>
        <v>NA</v>
      </c>
      <c r="R1019" s="272">
        <f t="shared" si="47"/>
        <v>0</v>
      </c>
      <c r="S1019" s="264"/>
      <c r="T1019" s="260"/>
      <c r="U1019" s="280"/>
      <c r="V1019" s="257"/>
      <c r="W1019" s="270"/>
      <c r="X1019" s="257" t="s">
        <v>6</v>
      </c>
      <c r="Y1019" s="205">
        <v>5543</v>
      </c>
      <c r="Z1019" s="281" t="s">
        <v>48</v>
      </c>
      <c r="AA1019" s="257" t="s">
        <v>7</v>
      </c>
      <c r="AB1019" s="258">
        <v>2701</v>
      </c>
      <c r="AC1019" s="270" t="s">
        <v>49</v>
      </c>
      <c r="AD1019" s="257"/>
      <c r="AE1019" s="257"/>
      <c r="AF1019" s="270"/>
      <c r="AG1019" s="257"/>
      <c r="AH1019" s="257"/>
      <c r="AI1019" s="270"/>
    </row>
    <row r="1020" spans="2:35">
      <c r="B1020" s="288">
        <v>20250526</v>
      </c>
      <c r="C1020" s="261" t="s">
        <v>62</v>
      </c>
      <c r="D1020" s="269">
        <v>1530</v>
      </c>
      <c r="E1020" s="261"/>
      <c r="F1020" s="261">
        <v>5370</v>
      </c>
      <c r="G1020" s="269">
        <v>340</v>
      </c>
      <c r="H1020" s="261"/>
      <c r="I1020" s="261">
        <v>5283</v>
      </c>
      <c r="J1020" s="269">
        <v>340</v>
      </c>
      <c r="K1020" s="261">
        <v>728</v>
      </c>
      <c r="L1020" s="261">
        <v>152</v>
      </c>
      <c r="M1020" s="269">
        <v>0</v>
      </c>
      <c r="N1020" s="261" t="s">
        <v>44</v>
      </c>
      <c r="O1020" s="269" t="s">
        <v>41</v>
      </c>
      <c r="P1020" s="197">
        <f t="shared" si="45"/>
        <v>1190</v>
      </c>
      <c r="Q1020" s="257" t="str">
        <f t="shared" si="46"/>
        <v>NA</v>
      </c>
      <c r="R1020" s="272">
        <f t="shared" si="47"/>
        <v>-4603</v>
      </c>
      <c r="S1020" s="264"/>
      <c r="T1020" s="260"/>
      <c r="U1020" s="280"/>
      <c r="V1020" s="257"/>
      <c r="W1020" s="270"/>
      <c r="X1020" s="257"/>
      <c r="Y1020" s="257"/>
      <c r="Z1020" s="270"/>
      <c r="AA1020" s="257" t="s">
        <v>7</v>
      </c>
      <c r="AB1020" s="258">
        <v>2701</v>
      </c>
      <c r="AC1020" s="270" t="s">
        <v>49</v>
      </c>
      <c r="AD1020" s="257"/>
      <c r="AE1020" s="257"/>
      <c r="AF1020" s="270"/>
      <c r="AG1020" s="257"/>
      <c r="AH1020" s="257"/>
      <c r="AI1020" s="270"/>
    </row>
    <row r="1021" spans="2:35">
      <c r="B1021" s="288">
        <v>20250526</v>
      </c>
      <c r="C1021" s="261" t="s">
        <v>62</v>
      </c>
      <c r="D1021" s="269">
        <v>1830</v>
      </c>
      <c r="E1021" s="261">
        <v>5984</v>
      </c>
      <c r="F1021" s="261"/>
      <c r="G1021" s="269"/>
      <c r="H1021" s="261">
        <v>5973</v>
      </c>
      <c r="I1021" s="261"/>
      <c r="J1021" s="269"/>
      <c r="K1021" s="261">
        <v>1780</v>
      </c>
      <c r="L1021" s="261">
        <v>204</v>
      </c>
      <c r="M1021" s="269">
        <v>1587</v>
      </c>
      <c r="N1021" s="261" t="s">
        <v>44</v>
      </c>
      <c r="O1021" s="269" t="s">
        <v>45</v>
      </c>
      <c r="P1021" s="197" t="str">
        <f t="shared" si="45"/>
        <v>NA</v>
      </c>
      <c r="Q1021" s="257" t="str">
        <f t="shared" si="46"/>
        <v>NA</v>
      </c>
      <c r="R1021" s="272">
        <f t="shared" si="47"/>
        <v>0</v>
      </c>
      <c r="S1021" s="264"/>
      <c r="T1021" s="260"/>
      <c r="U1021" s="280"/>
      <c r="V1021" s="257"/>
      <c r="W1021" s="270"/>
      <c r="X1021" s="257" t="s">
        <v>6</v>
      </c>
      <c r="Y1021" s="205">
        <v>5723</v>
      </c>
      <c r="Z1021" s="281" t="s">
        <v>48</v>
      </c>
      <c r="AA1021" s="257"/>
      <c r="AB1021" s="258"/>
      <c r="AC1021" s="270"/>
      <c r="AD1021" s="257"/>
      <c r="AE1021" s="257"/>
      <c r="AF1021" s="270"/>
      <c r="AG1021" s="257"/>
      <c r="AH1021" s="257"/>
      <c r="AI1021" s="270"/>
    </row>
    <row r="1022" spans="2:35">
      <c r="B1022" s="288">
        <v>20250526</v>
      </c>
      <c r="C1022" s="261" t="s">
        <v>62</v>
      </c>
      <c r="D1022" s="269">
        <v>2030</v>
      </c>
      <c r="E1022" s="261">
        <v>5832</v>
      </c>
      <c r="F1022" s="261"/>
      <c r="G1022" s="269"/>
      <c r="H1022" s="261">
        <v>5829</v>
      </c>
      <c r="I1022" s="261"/>
      <c r="J1022" s="269"/>
      <c r="K1022" s="261">
        <v>1780</v>
      </c>
      <c r="L1022" s="261">
        <v>52</v>
      </c>
      <c r="M1022" s="269">
        <v>1731</v>
      </c>
      <c r="N1022" s="261" t="s">
        <v>44</v>
      </c>
      <c r="O1022" s="269" t="s">
        <v>45</v>
      </c>
      <c r="P1022" s="197" t="str">
        <f t="shared" si="45"/>
        <v>NA</v>
      </c>
      <c r="Q1022" s="257" t="str">
        <f t="shared" si="46"/>
        <v>NA</v>
      </c>
      <c r="R1022" s="272">
        <f t="shared" si="47"/>
        <v>0</v>
      </c>
      <c r="S1022" s="264"/>
      <c r="T1022" s="260"/>
      <c r="U1022" s="280"/>
      <c r="V1022" s="257"/>
      <c r="W1022" s="270"/>
      <c r="X1022" s="257" t="s">
        <v>6</v>
      </c>
      <c r="Y1022" s="205">
        <v>5579</v>
      </c>
      <c r="Z1022" s="281" t="s">
        <v>48</v>
      </c>
      <c r="AA1022" s="257"/>
      <c r="AB1022" s="258"/>
      <c r="AC1022" s="270"/>
      <c r="AD1022" s="257"/>
      <c r="AE1022" s="257"/>
      <c r="AF1022" s="270"/>
      <c r="AG1022" s="257"/>
      <c r="AH1022" s="257"/>
      <c r="AI1022" s="270"/>
    </row>
    <row r="1023" spans="2:35">
      <c r="B1023" s="288">
        <v>20250526</v>
      </c>
      <c r="C1023" s="261" t="s">
        <v>62</v>
      </c>
      <c r="D1023" s="269">
        <v>2230</v>
      </c>
      <c r="E1023" s="261"/>
      <c r="F1023" s="261">
        <v>5532</v>
      </c>
      <c r="G1023" s="269">
        <v>444</v>
      </c>
      <c r="H1023" s="261"/>
      <c r="I1023" s="261">
        <v>5532</v>
      </c>
      <c r="J1023" s="269">
        <v>444</v>
      </c>
      <c r="K1023" s="261">
        <v>2513</v>
      </c>
      <c r="L1023" s="261">
        <v>167</v>
      </c>
      <c r="M1023" s="269">
        <v>0</v>
      </c>
      <c r="N1023" s="261" t="s">
        <v>44</v>
      </c>
      <c r="O1023" s="269" t="s">
        <v>44</v>
      </c>
      <c r="P1023" s="197">
        <f t="shared" si="45"/>
        <v>1786</v>
      </c>
      <c r="Q1023" s="257" t="str">
        <f t="shared" si="46"/>
        <v>NA</v>
      </c>
      <c r="R1023" s="272">
        <f t="shared" si="47"/>
        <v>-4644</v>
      </c>
      <c r="S1023" s="264"/>
      <c r="T1023" s="260"/>
      <c r="U1023" s="280" t="s">
        <v>5</v>
      </c>
      <c r="V1023" s="257">
        <v>415</v>
      </c>
      <c r="W1023" s="270" t="s">
        <v>42</v>
      </c>
      <c r="X1023" s="257"/>
      <c r="Y1023" s="257"/>
      <c r="Z1023" s="270"/>
      <c r="AA1023" s="257"/>
      <c r="AB1023" s="258"/>
      <c r="AC1023" s="270"/>
      <c r="AD1023" s="257"/>
      <c r="AE1023" s="257"/>
      <c r="AF1023" s="270"/>
      <c r="AG1023" s="257"/>
      <c r="AH1023" s="257"/>
      <c r="AI1023" s="270"/>
    </row>
    <row r="1024" spans="2:35">
      <c r="B1024" s="288">
        <v>20250526</v>
      </c>
      <c r="C1024" s="261" t="s">
        <v>62</v>
      </c>
      <c r="D1024" s="269">
        <v>2330</v>
      </c>
      <c r="E1024" s="261"/>
      <c r="F1024" s="261">
        <v>5191</v>
      </c>
      <c r="G1024" s="269">
        <v>471</v>
      </c>
      <c r="H1024" s="261"/>
      <c r="I1024" s="261">
        <v>5190</v>
      </c>
      <c r="J1024" s="269">
        <v>471</v>
      </c>
      <c r="K1024" s="261">
        <v>2875</v>
      </c>
      <c r="L1024" s="261">
        <v>185</v>
      </c>
      <c r="M1024" s="269">
        <v>0</v>
      </c>
      <c r="N1024" s="261" t="s">
        <v>44</v>
      </c>
      <c r="O1024" s="269" t="s">
        <v>44</v>
      </c>
      <c r="P1024" s="197">
        <f t="shared" si="45"/>
        <v>1859</v>
      </c>
      <c r="Q1024" s="257" t="str">
        <f t="shared" si="46"/>
        <v>NA</v>
      </c>
      <c r="R1024" s="272">
        <f t="shared" si="47"/>
        <v>-4248</v>
      </c>
      <c r="S1024" s="264"/>
      <c r="T1024" s="260"/>
      <c r="U1024" s="280" t="s">
        <v>5</v>
      </c>
      <c r="V1024" s="257">
        <v>415</v>
      </c>
      <c r="W1024" s="270" t="s">
        <v>42</v>
      </c>
      <c r="X1024" s="257"/>
      <c r="Y1024" s="257"/>
      <c r="Z1024" s="270"/>
      <c r="AA1024" s="257"/>
      <c r="AB1024" s="258"/>
      <c r="AC1024" s="270"/>
      <c r="AD1024" s="257"/>
      <c r="AE1024" s="257"/>
      <c r="AF1024" s="270"/>
      <c r="AG1024" s="257"/>
      <c r="AH1024" s="257"/>
      <c r="AI1024" s="270"/>
    </row>
    <row r="1025" spans="2:35">
      <c r="B1025" s="288">
        <v>20250527</v>
      </c>
      <c r="C1025" s="261" t="s">
        <v>62</v>
      </c>
      <c r="D1025" s="269">
        <v>30</v>
      </c>
      <c r="E1025" s="261">
        <v>7581</v>
      </c>
      <c r="F1025" s="261"/>
      <c r="G1025" s="269"/>
      <c r="H1025" s="261">
        <v>7579</v>
      </c>
      <c r="I1025" s="261"/>
      <c r="J1025" s="269"/>
      <c r="K1025" s="261">
        <v>1426</v>
      </c>
      <c r="L1025" s="261">
        <v>139</v>
      </c>
      <c r="M1025" s="269">
        <v>1288</v>
      </c>
      <c r="N1025" s="261" t="s">
        <v>44</v>
      </c>
      <c r="O1025" s="269" t="s">
        <v>41</v>
      </c>
      <c r="P1025" s="197" t="str">
        <f t="shared" si="45"/>
        <v>NA</v>
      </c>
      <c r="Q1025" s="257" t="str">
        <f t="shared" si="46"/>
        <v>NA</v>
      </c>
      <c r="R1025" s="272">
        <f t="shared" si="47"/>
        <v>0</v>
      </c>
      <c r="S1025" s="264"/>
      <c r="T1025" s="260"/>
      <c r="U1025" s="280" t="s">
        <v>5</v>
      </c>
      <c r="V1025" s="257">
        <v>415</v>
      </c>
      <c r="W1025" s="270" t="s">
        <v>42</v>
      </c>
      <c r="X1025" s="257"/>
      <c r="Y1025" s="257"/>
      <c r="Z1025" s="270"/>
      <c r="AA1025" s="257"/>
      <c r="AB1025" s="258"/>
      <c r="AC1025" s="270"/>
      <c r="AD1025" s="257"/>
      <c r="AE1025" s="257"/>
      <c r="AF1025" s="270"/>
      <c r="AG1025" s="257"/>
      <c r="AH1025" s="257"/>
      <c r="AI1025" s="270"/>
    </row>
    <row r="1026" spans="2:35">
      <c r="B1026" s="288">
        <v>20250527</v>
      </c>
      <c r="C1026" s="261" t="s">
        <v>62</v>
      </c>
      <c r="D1026" s="269">
        <v>130</v>
      </c>
      <c r="E1026" s="261">
        <v>7778</v>
      </c>
      <c r="F1026" s="261"/>
      <c r="G1026" s="269"/>
      <c r="H1026" s="261">
        <v>7631</v>
      </c>
      <c r="I1026" s="261"/>
      <c r="J1026" s="269"/>
      <c r="K1026" s="261">
        <v>1426</v>
      </c>
      <c r="L1026" s="261">
        <v>336</v>
      </c>
      <c r="M1026" s="269">
        <v>1235</v>
      </c>
      <c r="N1026" s="261" t="s">
        <v>44</v>
      </c>
      <c r="O1026" s="269" t="s">
        <v>45</v>
      </c>
      <c r="P1026" s="197" t="str">
        <f t="shared" si="45"/>
        <v>NA</v>
      </c>
      <c r="Q1026" s="257" t="str">
        <f t="shared" si="46"/>
        <v>NA</v>
      </c>
      <c r="R1026" s="272">
        <f t="shared" si="47"/>
        <v>0</v>
      </c>
      <c r="S1026" s="264"/>
      <c r="T1026" s="260"/>
      <c r="U1026" s="280" t="s">
        <v>5</v>
      </c>
      <c r="V1026" s="257">
        <v>415</v>
      </c>
      <c r="W1026" s="270" t="s">
        <v>42</v>
      </c>
      <c r="X1026" s="257"/>
      <c r="Y1026" s="257"/>
      <c r="Z1026" s="270"/>
      <c r="AA1026" s="257"/>
      <c r="AB1026" s="258"/>
      <c r="AC1026" s="270"/>
      <c r="AD1026" s="257"/>
      <c r="AE1026" s="257"/>
      <c r="AF1026" s="270"/>
      <c r="AG1026" s="257"/>
      <c r="AH1026" s="257"/>
      <c r="AI1026" s="270"/>
    </row>
    <row r="1027" spans="2:35">
      <c r="B1027" s="288">
        <v>20250527</v>
      </c>
      <c r="C1027" s="261" t="s">
        <v>62</v>
      </c>
      <c r="D1027" s="269">
        <v>230</v>
      </c>
      <c r="E1027" s="261">
        <v>7630</v>
      </c>
      <c r="F1027" s="261"/>
      <c r="G1027" s="269"/>
      <c r="H1027" s="261">
        <v>7625</v>
      </c>
      <c r="I1027" s="261"/>
      <c r="J1027" s="269"/>
      <c r="K1027" s="261">
        <v>1426</v>
      </c>
      <c r="L1027" s="261">
        <v>188</v>
      </c>
      <c r="M1027" s="269">
        <v>1241</v>
      </c>
      <c r="N1027" s="261" t="s">
        <v>44</v>
      </c>
      <c r="O1027" s="269" t="s">
        <v>41</v>
      </c>
      <c r="P1027" s="197" t="str">
        <f t="shared" si="45"/>
        <v>NA</v>
      </c>
      <c r="Q1027" s="257" t="str">
        <f t="shared" si="46"/>
        <v>NA</v>
      </c>
      <c r="R1027" s="272">
        <f t="shared" si="47"/>
        <v>0</v>
      </c>
      <c r="S1027" s="264"/>
      <c r="T1027" s="260"/>
      <c r="U1027" s="280" t="s">
        <v>5</v>
      </c>
      <c r="V1027" s="257">
        <v>415</v>
      </c>
      <c r="W1027" s="270" t="s">
        <v>42</v>
      </c>
      <c r="X1027" s="257"/>
      <c r="Y1027" s="257"/>
      <c r="Z1027" s="270"/>
      <c r="AA1027" s="257"/>
      <c r="AB1027" s="258"/>
      <c r="AC1027" s="270"/>
      <c r="AD1027" s="257"/>
      <c r="AE1027" s="257"/>
      <c r="AF1027" s="270"/>
      <c r="AG1027" s="257"/>
      <c r="AH1027" s="257"/>
      <c r="AI1027" s="270"/>
    </row>
    <row r="1028" spans="2:35">
      <c r="B1028" s="288">
        <v>20250527</v>
      </c>
      <c r="C1028" s="261" t="s">
        <v>62</v>
      </c>
      <c r="D1028" s="269">
        <v>330</v>
      </c>
      <c r="E1028" s="261">
        <v>8057</v>
      </c>
      <c r="F1028" s="261"/>
      <c r="G1028" s="269"/>
      <c r="H1028" s="261">
        <v>8027</v>
      </c>
      <c r="I1028" s="261"/>
      <c r="J1028" s="269"/>
      <c r="K1028" s="261">
        <v>-1992</v>
      </c>
      <c r="L1028" s="261">
        <v>-1992</v>
      </c>
      <c r="M1028" s="269">
        <v>-1961</v>
      </c>
      <c r="N1028" s="261" t="s">
        <v>40</v>
      </c>
      <c r="O1028" s="269" t="s">
        <v>41</v>
      </c>
      <c r="P1028" s="197" t="str">
        <f t="shared" si="45"/>
        <v>NA</v>
      </c>
      <c r="Q1028" s="257" t="str">
        <f t="shared" si="46"/>
        <v>NA</v>
      </c>
      <c r="R1028" s="272">
        <f t="shared" si="47"/>
        <v>0</v>
      </c>
      <c r="S1028" s="264"/>
      <c r="T1028" s="260"/>
      <c r="U1028" s="280" t="s">
        <v>5</v>
      </c>
      <c r="V1028" s="257">
        <v>415</v>
      </c>
      <c r="W1028" s="270" t="s">
        <v>42</v>
      </c>
      <c r="X1028" s="257"/>
      <c r="Y1028" s="257"/>
      <c r="Z1028" s="270"/>
      <c r="AA1028" s="257"/>
      <c r="AB1028" s="258"/>
      <c r="AC1028" s="270"/>
      <c r="AD1028" s="257"/>
      <c r="AE1028" s="257"/>
      <c r="AF1028" s="270"/>
      <c r="AG1028" s="257"/>
      <c r="AH1028" s="257"/>
      <c r="AI1028" s="270"/>
    </row>
    <row r="1029" spans="2:35">
      <c r="B1029" s="288">
        <v>20250527</v>
      </c>
      <c r="C1029" s="261" t="s">
        <v>62</v>
      </c>
      <c r="D1029" s="269">
        <v>430</v>
      </c>
      <c r="E1029" s="261">
        <v>8057</v>
      </c>
      <c r="F1029" s="261"/>
      <c r="G1029" s="269"/>
      <c r="H1029" s="261">
        <v>8027</v>
      </c>
      <c r="I1029" s="261"/>
      <c r="J1029" s="269"/>
      <c r="K1029" s="261">
        <v>-1992</v>
      </c>
      <c r="L1029" s="261">
        <v>-1992</v>
      </c>
      <c r="M1029" s="269">
        <v>-1961</v>
      </c>
      <c r="N1029" s="261" t="s">
        <v>40</v>
      </c>
      <c r="O1029" s="269" t="s">
        <v>41</v>
      </c>
      <c r="P1029" s="197" t="str">
        <f t="shared" si="45"/>
        <v>NA</v>
      </c>
      <c r="Q1029" s="257" t="str">
        <f t="shared" si="46"/>
        <v>NA</v>
      </c>
      <c r="R1029" s="272">
        <f t="shared" si="47"/>
        <v>0</v>
      </c>
      <c r="S1029" s="264"/>
      <c r="T1029" s="260"/>
      <c r="U1029" s="280" t="s">
        <v>5</v>
      </c>
      <c r="V1029" s="257">
        <v>415</v>
      </c>
      <c r="W1029" s="270" t="s">
        <v>42</v>
      </c>
      <c r="X1029" s="257"/>
      <c r="Y1029" s="257"/>
      <c r="Z1029" s="270"/>
      <c r="AA1029" s="257"/>
      <c r="AB1029" s="258"/>
      <c r="AC1029" s="270"/>
      <c r="AD1029" s="257"/>
      <c r="AE1029" s="257"/>
      <c r="AF1029" s="270"/>
      <c r="AG1029" s="257"/>
      <c r="AH1029" s="257"/>
      <c r="AI1029" s="270"/>
    </row>
    <row r="1030" spans="2:35">
      <c r="B1030" s="288">
        <v>20250527</v>
      </c>
      <c r="C1030" s="261" t="s">
        <v>62</v>
      </c>
      <c r="D1030" s="269">
        <v>530</v>
      </c>
      <c r="E1030" s="261">
        <v>8057</v>
      </c>
      <c r="F1030" s="261"/>
      <c r="G1030" s="269"/>
      <c r="H1030" s="261">
        <v>8027</v>
      </c>
      <c r="I1030" s="261"/>
      <c r="J1030" s="269"/>
      <c r="K1030" s="261">
        <v>-1992</v>
      </c>
      <c r="L1030" s="261">
        <v>-1992</v>
      </c>
      <c r="M1030" s="269">
        <v>-1961</v>
      </c>
      <c r="N1030" s="261" t="s">
        <v>40</v>
      </c>
      <c r="O1030" s="269" t="s">
        <v>41</v>
      </c>
      <c r="P1030" s="197" t="str">
        <f t="shared" si="45"/>
        <v>NA</v>
      </c>
      <c r="Q1030" s="257" t="str">
        <f t="shared" si="46"/>
        <v>NA</v>
      </c>
      <c r="R1030" s="272">
        <f t="shared" si="47"/>
        <v>0</v>
      </c>
      <c r="S1030" s="264"/>
      <c r="T1030" s="260"/>
      <c r="U1030" s="280" t="s">
        <v>5</v>
      </c>
      <c r="V1030" s="257">
        <v>416</v>
      </c>
      <c r="W1030" s="270"/>
      <c r="X1030" s="257"/>
      <c r="Y1030" s="257"/>
      <c r="Z1030" s="270"/>
      <c r="AA1030" s="257"/>
      <c r="AB1030" s="258"/>
      <c r="AC1030" s="270"/>
      <c r="AD1030" s="257"/>
      <c r="AE1030" s="257"/>
      <c r="AF1030" s="270"/>
      <c r="AG1030" s="257"/>
      <c r="AH1030" s="257"/>
      <c r="AI1030" s="270"/>
    </row>
    <row r="1031" spans="2:35">
      <c r="B1031" s="288">
        <v>20250527</v>
      </c>
      <c r="C1031" s="261" t="s">
        <v>62</v>
      </c>
      <c r="D1031" s="269">
        <v>630</v>
      </c>
      <c r="E1031" s="261">
        <v>7857</v>
      </c>
      <c r="F1031" s="261"/>
      <c r="G1031" s="269"/>
      <c r="H1031" s="261">
        <v>7826</v>
      </c>
      <c r="I1031" s="261"/>
      <c r="J1031" s="269"/>
      <c r="K1031" s="261">
        <v>-1764</v>
      </c>
      <c r="L1031" s="261">
        <v>-1764</v>
      </c>
      <c r="M1031" s="269">
        <v>-1731</v>
      </c>
      <c r="N1031" s="261" t="s">
        <v>40</v>
      </c>
      <c r="O1031" s="269" t="s">
        <v>41</v>
      </c>
      <c r="P1031" s="197" t="str">
        <f t="shared" si="45"/>
        <v>NA</v>
      </c>
      <c r="Q1031" s="257" t="str">
        <f t="shared" si="46"/>
        <v>NA</v>
      </c>
      <c r="R1031" s="272">
        <f t="shared" si="47"/>
        <v>0</v>
      </c>
      <c r="S1031" s="264"/>
      <c r="T1031" s="260"/>
      <c r="U1031" s="280" t="s">
        <v>5</v>
      </c>
      <c r="V1031" s="257">
        <v>416</v>
      </c>
      <c r="W1031" s="270"/>
      <c r="X1031" s="257"/>
      <c r="Y1031" s="257"/>
      <c r="Z1031" s="270"/>
      <c r="AA1031" s="257"/>
      <c r="AB1031" s="258"/>
      <c r="AC1031" s="270"/>
      <c r="AD1031" s="257"/>
      <c r="AE1031" s="257"/>
      <c r="AF1031" s="270"/>
      <c r="AG1031" s="257"/>
      <c r="AH1031" s="257"/>
      <c r="AI1031" s="270"/>
    </row>
    <row r="1032" spans="2:35">
      <c r="B1032" s="288">
        <v>20250527</v>
      </c>
      <c r="C1032" s="261" t="s">
        <v>62</v>
      </c>
      <c r="D1032" s="269">
        <v>730</v>
      </c>
      <c r="E1032" s="261">
        <v>7646</v>
      </c>
      <c r="F1032" s="261"/>
      <c r="G1032" s="269"/>
      <c r="H1032" s="261">
        <v>7509</v>
      </c>
      <c r="I1032" s="261"/>
      <c r="J1032" s="269"/>
      <c r="K1032" s="261">
        <v>1046</v>
      </c>
      <c r="L1032" s="261">
        <v>0</v>
      </c>
      <c r="M1032" s="269">
        <v>1183</v>
      </c>
      <c r="N1032" s="261" t="s">
        <v>40</v>
      </c>
      <c r="O1032" s="269" t="s">
        <v>45</v>
      </c>
      <c r="P1032" s="197" t="str">
        <f t="shared" si="45"/>
        <v>NA</v>
      </c>
      <c r="Q1032" s="257" t="str">
        <f t="shared" si="46"/>
        <v>NA</v>
      </c>
      <c r="R1032" s="272">
        <f t="shared" si="47"/>
        <v>0</v>
      </c>
      <c r="S1032" s="264"/>
      <c r="T1032" s="260"/>
      <c r="U1032" s="280" t="s">
        <v>5</v>
      </c>
      <c r="V1032" s="257">
        <v>425</v>
      </c>
      <c r="W1032" s="270" t="s">
        <v>42</v>
      </c>
      <c r="X1032" s="257"/>
      <c r="Y1032" s="257"/>
      <c r="Z1032" s="270"/>
      <c r="AA1032" s="257"/>
      <c r="AB1032" s="258"/>
      <c r="AC1032" s="270"/>
      <c r="AD1032" s="257"/>
      <c r="AE1032" s="257"/>
      <c r="AF1032" s="270"/>
      <c r="AG1032" s="257"/>
      <c r="AH1032" s="257"/>
      <c r="AI1032" s="270"/>
    </row>
    <row r="1033" spans="2:35">
      <c r="B1033" s="288">
        <v>20250527</v>
      </c>
      <c r="C1033" s="261" t="s">
        <v>62</v>
      </c>
      <c r="D1033" s="269">
        <v>830</v>
      </c>
      <c r="E1033" s="261">
        <v>7647</v>
      </c>
      <c r="F1033" s="261"/>
      <c r="G1033" s="269"/>
      <c r="H1033" s="261">
        <v>7509</v>
      </c>
      <c r="I1033" s="261"/>
      <c r="J1033" s="269"/>
      <c r="K1033" s="261">
        <v>1046</v>
      </c>
      <c r="L1033" s="261">
        <v>1</v>
      </c>
      <c r="M1033" s="269">
        <v>1183</v>
      </c>
      <c r="N1033" s="261" t="s">
        <v>44</v>
      </c>
      <c r="O1033" s="269" t="s">
        <v>45</v>
      </c>
      <c r="P1033" s="197" t="str">
        <f t="shared" ref="P1033:P1096" si="48">IF(AND(ISNUMBER(D1033),ISNUMBER(G1033),ISBLANK(E1033)),D1033-G1033,"NA")</f>
        <v>NA</v>
      </c>
      <c r="Q1033" s="257" t="str">
        <f t="shared" ref="Q1033:Q1096" si="49">IF(AND(ISNUMBER(O1033),ISNUMBER(P1033),ISBLANK(B1033)),P1033+O1033,"NA")</f>
        <v>NA</v>
      </c>
      <c r="R1033" s="272">
        <f t="shared" ref="R1033:R1096" si="50">IF(J1033&lt;0,0,IF(J1033=H1033,J1033,J1033-(I1033-J1033)))</f>
        <v>0</v>
      </c>
      <c r="S1033" s="264"/>
      <c r="T1033" s="260"/>
      <c r="U1033" s="280" t="s">
        <v>5</v>
      </c>
      <c r="V1033" s="257">
        <v>425</v>
      </c>
      <c r="W1033" s="270" t="s">
        <v>42</v>
      </c>
      <c r="X1033" s="257"/>
      <c r="Y1033" s="257"/>
      <c r="Z1033" s="270"/>
      <c r="AA1033" s="257"/>
      <c r="AB1033" s="258"/>
      <c r="AC1033" s="270"/>
      <c r="AD1033" s="257"/>
      <c r="AE1033" s="257"/>
      <c r="AF1033" s="270"/>
      <c r="AG1033" s="257"/>
      <c r="AH1033" s="257"/>
      <c r="AI1033" s="270"/>
    </row>
    <row r="1034" spans="2:35">
      <c r="B1034" s="288">
        <v>20250527</v>
      </c>
      <c r="C1034" s="261" t="s">
        <v>62</v>
      </c>
      <c r="D1034" s="269">
        <v>930</v>
      </c>
      <c r="E1034" s="261">
        <v>8566</v>
      </c>
      <c r="F1034" s="261"/>
      <c r="G1034" s="269"/>
      <c r="H1034" s="261">
        <v>8016</v>
      </c>
      <c r="I1034" s="261"/>
      <c r="J1034" s="269"/>
      <c r="K1034" s="261">
        <v>-1489</v>
      </c>
      <c r="L1034" s="261">
        <v>-1489</v>
      </c>
      <c r="M1034" s="269">
        <v>-937</v>
      </c>
      <c r="N1034" s="261" t="s">
        <v>40</v>
      </c>
      <c r="O1034" s="269" t="s">
        <v>45</v>
      </c>
      <c r="P1034" s="197" t="str">
        <f t="shared" si="48"/>
        <v>NA</v>
      </c>
      <c r="Q1034" s="257" t="str">
        <f t="shared" si="49"/>
        <v>NA</v>
      </c>
      <c r="R1034" s="272">
        <f t="shared" si="50"/>
        <v>0</v>
      </c>
      <c r="S1034" s="264"/>
      <c r="T1034" s="260"/>
      <c r="U1034" s="280" t="s">
        <v>5</v>
      </c>
      <c r="V1034" s="257">
        <v>425</v>
      </c>
      <c r="W1034" s="270" t="s">
        <v>42</v>
      </c>
      <c r="X1034" s="257"/>
      <c r="Y1034" s="257"/>
      <c r="Z1034" s="270"/>
      <c r="AA1034" s="257"/>
      <c r="AB1034" s="258"/>
      <c r="AC1034" s="270"/>
      <c r="AD1034" s="257"/>
      <c r="AE1034" s="257"/>
      <c r="AF1034" s="270"/>
      <c r="AG1034" s="257"/>
      <c r="AH1034" s="257"/>
      <c r="AI1034" s="270"/>
    </row>
    <row r="1035" spans="2:35">
      <c r="B1035" s="288">
        <v>20250527</v>
      </c>
      <c r="C1035" s="261" t="s">
        <v>62</v>
      </c>
      <c r="D1035" s="269">
        <v>1030</v>
      </c>
      <c r="E1035" s="261">
        <v>8566</v>
      </c>
      <c r="F1035" s="261"/>
      <c r="G1035" s="269"/>
      <c r="H1035" s="261">
        <v>8016</v>
      </c>
      <c r="I1035" s="261"/>
      <c r="J1035" s="269"/>
      <c r="K1035" s="261">
        <v>-1489</v>
      </c>
      <c r="L1035" s="261">
        <v>-1489</v>
      </c>
      <c r="M1035" s="269">
        <v>-937</v>
      </c>
      <c r="N1035" s="261" t="s">
        <v>40</v>
      </c>
      <c r="O1035" s="269" t="s">
        <v>45</v>
      </c>
      <c r="P1035" s="197" t="str">
        <f t="shared" si="48"/>
        <v>NA</v>
      </c>
      <c r="Q1035" s="257" t="str">
        <f t="shared" si="49"/>
        <v>NA</v>
      </c>
      <c r="R1035" s="272">
        <f t="shared" si="50"/>
        <v>0</v>
      </c>
      <c r="S1035" s="264"/>
      <c r="T1035" s="260"/>
      <c r="U1035" s="280" t="s">
        <v>5</v>
      </c>
      <c r="V1035" s="257">
        <v>422</v>
      </c>
      <c r="W1035" s="270"/>
      <c r="X1035" s="257"/>
      <c r="Y1035" s="257"/>
      <c r="Z1035" s="270"/>
      <c r="AA1035" s="257"/>
      <c r="AB1035" s="258"/>
      <c r="AC1035" s="270"/>
      <c r="AD1035" s="257"/>
      <c r="AE1035" s="257"/>
      <c r="AF1035" s="270"/>
      <c r="AG1035" s="257"/>
      <c r="AH1035" s="257"/>
      <c r="AI1035" s="270"/>
    </row>
    <row r="1036" spans="2:35">
      <c r="B1036" s="288">
        <v>20250527</v>
      </c>
      <c r="C1036" s="261" t="s">
        <v>62</v>
      </c>
      <c r="D1036" s="269">
        <v>1130</v>
      </c>
      <c r="E1036" s="261">
        <v>8566</v>
      </c>
      <c r="F1036" s="261"/>
      <c r="G1036" s="269"/>
      <c r="H1036" s="261">
        <v>8016</v>
      </c>
      <c r="I1036" s="261"/>
      <c r="J1036" s="269"/>
      <c r="K1036" s="261">
        <v>-1489</v>
      </c>
      <c r="L1036" s="261">
        <v>-1489</v>
      </c>
      <c r="M1036" s="269">
        <v>-937</v>
      </c>
      <c r="N1036" s="261" t="s">
        <v>40</v>
      </c>
      <c r="O1036" s="269" t="s">
        <v>45</v>
      </c>
      <c r="P1036" s="197" t="str">
        <f t="shared" si="48"/>
        <v>NA</v>
      </c>
      <c r="Q1036" s="257" t="str">
        <f t="shared" si="49"/>
        <v>NA</v>
      </c>
      <c r="R1036" s="272">
        <f t="shared" si="50"/>
        <v>0</v>
      </c>
      <c r="S1036" s="264"/>
      <c r="T1036" s="260"/>
      <c r="U1036" s="280" t="s">
        <v>5</v>
      </c>
      <c r="V1036" s="257">
        <v>422</v>
      </c>
      <c r="W1036" s="270"/>
      <c r="X1036" s="257"/>
      <c r="Y1036" s="257"/>
      <c r="Z1036" s="270"/>
      <c r="AA1036" s="257"/>
      <c r="AB1036" s="258"/>
      <c r="AC1036" s="270"/>
      <c r="AD1036" s="257"/>
      <c r="AE1036" s="257"/>
      <c r="AF1036" s="270"/>
      <c r="AG1036" s="257"/>
      <c r="AH1036" s="257"/>
      <c r="AI1036" s="270"/>
    </row>
    <row r="1037" spans="2:35">
      <c r="B1037" s="288">
        <v>20250527</v>
      </c>
      <c r="C1037" s="261" t="s">
        <v>62</v>
      </c>
      <c r="D1037" s="269">
        <v>1230</v>
      </c>
      <c r="E1037" s="261">
        <v>7757</v>
      </c>
      <c r="F1037" s="261"/>
      <c r="G1037" s="269"/>
      <c r="H1037" s="261">
        <v>7757</v>
      </c>
      <c r="I1037" s="261"/>
      <c r="J1037" s="269"/>
      <c r="K1037" s="261">
        <v>-1659</v>
      </c>
      <c r="L1037" s="261">
        <v>-1659</v>
      </c>
      <c r="M1037" s="269">
        <v>-1658</v>
      </c>
      <c r="N1037" s="261" t="s">
        <v>40</v>
      </c>
      <c r="O1037" s="269" t="s">
        <v>41</v>
      </c>
      <c r="P1037" s="197" t="str">
        <f t="shared" si="48"/>
        <v>NA</v>
      </c>
      <c r="Q1037" s="257" t="str">
        <f t="shared" si="49"/>
        <v>NA</v>
      </c>
      <c r="R1037" s="272">
        <f t="shared" si="50"/>
        <v>0</v>
      </c>
      <c r="S1037" s="264"/>
      <c r="T1037" s="260"/>
      <c r="U1037" s="280" t="s">
        <v>5</v>
      </c>
      <c r="V1037" s="257">
        <v>422</v>
      </c>
      <c r="W1037" s="270"/>
      <c r="X1037" s="257"/>
      <c r="Y1037" s="257"/>
      <c r="Z1037" s="270"/>
      <c r="AA1037" s="257"/>
      <c r="AB1037" s="258"/>
      <c r="AC1037" s="270"/>
      <c r="AD1037" s="257"/>
      <c r="AE1037" s="257"/>
      <c r="AF1037" s="270"/>
      <c r="AG1037" s="257"/>
      <c r="AH1037" s="257"/>
      <c r="AI1037" s="270"/>
    </row>
    <row r="1038" spans="2:35">
      <c r="B1038" s="288">
        <v>20250527</v>
      </c>
      <c r="C1038" s="261" t="s">
        <v>62</v>
      </c>
      <c r="D1038" s="269">
        <v>1330</v>
      </c>
      <c r="E1038" s="261">
        <v>7757</v>
      </c>
      <c r="F1038" s="261"/>
      <c r="G1038" s="269"/>
      <c r="H1038" s="261">
        <v>7757</v>
      </c>
      <c r="I1038" s="261"/>
      <c r="J1038" s="269"/>
      <c r="K1038" s="261">
        <v>-1659</v>
      </c>
      <c r="L1038" s="261">
        <v>-1659</v>
      </c>
      <c r="M1038" s="269">
        <v>-1658</v>
      </c>
      <c r="N1038" s="261" t="s">
        <v>40</v>
      </c>
      <c r="O1038" s="269" t="s">
        <v>41</v>
      </c>
      <c r="P1038" s="197" t="str">
        <f t="shared" si="48"/>
        <v>NA</v>
      </c>
      <c r="Q1038" s="257" t="str">
        <f t="shared" si="49"/>
        <v>NA</v>
      </c>
      <c r="R1038" s="272">
        <f t="shared" si="50"/>
        <v>0</v>
      </c>
      <c r="S1038" s="264"/>
      <c r="T1038" s="260"/>
      <c r="U1038" s="280" t="s">
        <v>5</v>
      </c>
      <c r="V1038" s="257">
        <v>364</v>
      </c>
      <c r="W1038" s="270"/>
      <c r="X1038" s="257"/>
      <c r="Y1038" s="257"/>
      <c r="Z1038" s="270"/>
      <c r="AA1038" s="257"/>
      <c r="AB1038" s="258"/>
      <c r="AC1038" s="270"/>
      <c r="AD1038" s="257"/>
      <c r="AE1038" s="257"/>
      <c r="AF1038" s="270"/>
      <c r="AG1038" s="257"/>
      <c r="AH1038" s="257"/>
      <c r="AI1038" s="270"/>
    </row>
    <row r="1039" spans="2:35">
      <c r="B1039" s="288">
        <v>20250527</v>
      </c>
      <c r="C1039" s="261" t="s">
        <v>62</v>
      </c>
      <c r="D1039" s="269">
        <v>1430</v>
      </c>
      <c r="E1039" s="261">
        <v>7757</v>
      </c>
      <c r="F1039" s="261"/>
      <c r="G1039" s="269"/>
      <c r="H1039" s="261">
        <v>7757</v>
      </c>
      <c r="I1039" s="261"/>
      <c r="J1039" s="269"/>
      <c r="K1039" s="261">
        <v>-1659</v>
      </c>
      <c r="L1039" s="261">
        <v>-1659</v>
      </c>
      <c r="M1039" s="269">
        <v>-1658</v>
      </c>
      <c r="N1039" s="261" t="s">
        <v>40</v>
      </c>
      <c r="O1039" s="269" t="s">
        <v>41</v>
      </c>
      <c r="P1039" s="197" t="str">
        <f t="shared" si="48"/>
        <v>NA</v>
      </c>
      <c r="Q1039" s="257" t="str">
        <f t="shared" si="49"/>
        <v>NA</v>
      </c>
      <c r="R1039" s="272">
        <f t="shared" si="50"/>
        <v>0</v>
      </c>
      <c r="S1039" s="264"/>
      <c r="T1039" s="260"/>
      <c r="U1039" s="280" t="s">
        <v>5</v>
      </c>
      <c r="V1039" s="257">
        <v>364</v>
      </c>
      <c r="W1039" s="270"/>
      <c r="X1039" s="257"/>
      <c r="Y1039" s="257"/>
      <c r="Z1039" s="270"/>
      <c r="AA1039" s="257"/>
      <c r="AB1039" s="258"/>
      <c r="AC1039" s="270"/>
      <c r="AD1039" s="257"/>
      <c r="AE1039" s="257"/>
      <c r="AF1039" s="270"/>
      <c r="AG1039" s="257"/>
      <c r="AH1039" s="257"/>
      <c r="AI1039" s="270"/>
    </row>
    <row r="1040" spans="2:35">
      <c r="B1040" s="288">
        <v>20250527</v>
      </c>
      <c r="C1040" s="261" t="s">
        <v>62</v>
      </c>
      <c r="D1040" s="269">
        <v>1530</v>
      </c>
      <c r="E1040" s="261">
        <v>6759</v>
      </c>
      <c r="F1040" s="261"/>
      <c r="G1040" s="269"/>
      <c r="H1040" s="261">
        <v>6759</v>
      </c>
      <c r="I1040" s="261"/>
      <c r="J1040" s="269"/>
      <c r="K1040" s="261">
        <v>1722</v>
      </c>
      <c r="L1040" s="261">
        <v>2</v>
      </c>
      <c r="M1040" s="269">
        <v>1720</v>
      </c>
      <c r="N1040" s="261" t="s">
        <v>44</v>
      </c>
      <c r="O1040" s="269" t="s">
        <v>41</v>
      </c>
      <c r="P1040" s="197" t="str">
        <f t="shared" si="48"/>
        <v>NA</v>
      </c>
      <c r="Q1040" s="257" t="str">
        <f t="shared" si="49"/>
        <v>NA</v>
      </c>
      <c r="R1040" s="272">
        <f t="shared" si="50"/>
        <v>0</v>
      </c>
      <c r="S1040" s="264"/>
      <c r="T1040" s="260"/>
      <c r="U1040" s="280" t="s">
        <v>5</v>
      </c>
      <c r="V1040" s="257">
        <v>370</v>
      </c>
      <c r="W1040" s="270"/>
      <c r="X1040" s="257"/>
      <c r="Y1040" s="257"/>
      <c r="Z1040" s="270"/>
      <c r="AA1040" s="257"/>
      <c r="AB1040" s="258"/>
      <c r="AC1040" s="270"/>
      <c r="AD1040" s="257"/>
      <c r="AE1040" s="257"/>
      <c r="AF1040" s="270"/>
      <c r="AG1040" s="257"/>
      <c r="AH1040" s="257"/>
      <c r="AI1040" s="270"/>
    </row>
    <row r="1041" spans="2:35">
      <c r="B1041" s="288">
        <v>20250527</v>
      </c>
      <c r="C1041" s="261" t="s">
        <v>62</v>
      </c>
      <c r="D1041" s="269">
        <v>1630</v>
      </c>
      <c r="E1041" s="261">
        <v>6759</v>
      </c>
      <c r="F1041" s="261"/>
      <c r="G1041" s="269"/>
      <c r="H1041" s="261">
        <v>6759</v>
      </c>
      <c r="I1041" s="261"/>
      <c r="J1041" s="269"/>
      <c r="K1041" s="261">
        <v>1722</v>
      </c>
      <c r="L1041" s="261">
        <v>2</v>
      </c>
      <c r="M1041" s="269">
        <v>1720</v>
      </c>
      <c r="N1041" s="261" t="s">
        <v>44</v>
      </c>
      <c r="O1041" s="269" t="s">
        <v>41</v>
      </c>
      <c r="P1041" s="197" t="str">
        <f t="shared" si="48"/>
        <v>NA</v>
      </c>
      <c r="Q1041" s="257" t="str">
        <f t="shared" si="49"/>
        <v>NA</v>
      </c>
      <c r="R1041" s="272">
        <f t="shared" si="50"/>
        <v>0</v>
      </c>
      <c r="S1041" s="264"/>
      <c r="T1041" s="260"/>
      <c r="U1041" s="280" t="s">
        <v>5</v>
      </c>
      <c r="V1041" s="257">
        <v>411</v>
      </c>
      <c r="W1041" s="270"/>
      <c r="X1041" s="257"/>
      <c r="Y1041" s="257"/>
      <c r="Z1041" s="270"/>
      <c r="AA1041" s="257"/>
      <c r="AB1041" s="258"/>
      <c r="AC1041" s="270"/>
      <c r="AD1041" s="257"/>
      <c r="AE1041" s="257"/>
      <c r="AF1041" s="270"/>
      <c r="AG1041" s="257"/>
      <c r="AH1041" s="257"/>
      <c r="AI1041" s="270"/>
    </row>
    <row r="1042" spans="2:35">
      <c r="B1042" s="288">
        <v>20250527</v>
      </c>
      <c r="C1042" s="261" t="s">
        <v>62</v>
      </c>
      <c r="D1042" s="269">
        <v>1730</v>
      </c>
      <c r="E1042" s="261">
        <v>6870</v>
      </c>
      <c r="F1042" s="261"/>
      <c r="G1042" s="269"/>
      <c r="H1042" s="261">
        <v>6863</v>
      </c>
      <c r="I1042" s="261"/>
      <c r="J1042" s="269"/>
      <c r="K1042" s="261">
        <v>1722</v>
      </c>
      <c r="L1042" s="261">
        <v>113</v>
      </c>
      <c r="M1042" s="269">
        <v>1615</v>
      </c>
      <c r="N1042" s="261" t="s">
        <v>44</v>
      </c>
      <c r="O1042" s="269" t="s">
        <v>45</v>
      </c>
      <c r="P1042" s="197" t="str">
        <f t="shared" si="48"/>
        <v>NA</v>
      </c>
      <c r="Q1042" s="257" t="str">
        <f t="shared" si="49"/>
        <v>NA</v>
      </c>
      <c r="R1042" s="272">
        <f t="shared" si="50"/>
        <v>0</v>
      </c>
      <c r="S1042" s="264"/>
      <c r="T1042" s="260"/>
      <c r="U1042" s="280" t="s">
        <v>5</v>
      </c>
      <c r="V1042" s="257">
        <v>411</v>
      </c>
      <c r="W1042" s="270"/>
      <c r="X1042" s="257"/>
      <c r="Y1042" s="257"/>
      <c r="Z1042" s="270"/>
      <c r="AA1042" s="257"/>
      <c r="AB1042" s="258"/>
      <c r="AC1042" s="270"/>
      <c r="AD1042" s="257"/>
      <c r="AE1042" s="257"/>
      <c r="AF1042" s="270"/>
      <c r="AG1042" s="257"/>
      <c r="AH1042" s="257"/>
      <c r="AI1042" s="270"/>
    </row>
    <row r="1043" spans="2:35">
      <c r="B1043" s="288">
        <v>20250527</v>
      </c>
      <c r="C1043" s="261" t="s">
        <v>62</v>
      </c>
      <c r="D1043" s="269">
        <v>1830</v>
      </c>
      <c r="E1043" s="261"/>
      <c r="F1043" s="261">
        <v>7166</v>
      </c>
      <c r="G1043" s="269">
        <v>642</v>
      </c>
      <c r="H1043" s="261"/>
      <c r="I1043" s="261">
        <v>7165</v>
      </c>
      <c r="J1043" s="269">
        <v>642</v>
      </c>
      <c r="K1043" s="261">
        <v>-734</v>
      </c>
      <c r="L1043" s="261">
        <v>-734</v>
      </c>
      <c r="M1043" s="269">
        <v>0</v>
      </c>
      <c r="N1043" s="261" t="s">
        <v>40</v>
      </c>
      <c r="O1043" s="269" t="s">
        <v>41</v>
      </c>
      <c r="P1043" s="197">
        <f t="shared" si="48"/>
        <v>1188</v>
      </c>
      <c r="Q1043" s="257" t="str">
        <f t="shared" si="49"/>
        <v>NA</v>
      </c>
      <c r="R1043" s="272">
        <f t="shared" si="50"/>
        <v>-5881</v>
      </c>
      <c r="S1043" s="264"/>
      <c r="T1043" s="260"/>
      <c r="U1043" s="280" t="s">
        <v>5</v>
      </c>
      <c r="V1043" s="257">
        <v>411</v>
      </c>
      <c r="W1043" s="270"/>
      <c r="X1043" s="257"/>
      <c r="Y1043" s="257"/>
      <c r="Z1043" s="270"/>
      <c r="AA1043" s="257"/>
      <c r="AB1043" s="258"/>
      <c r="AC1043" s="270"/>
      <c r="AD1043" s="257"/>
      <c r="AE1043" s="257"/>
      <c r="AF1043" s="270"/>
      <c r="AG1043" s="257"/>
      <c r="AH1043" s="257"/>
      <c r="AI1043" s="270"/>
    </row>
    <row r="1044" spans="2:35">
      <c r="B1044" s="288">
        <v>20250527</v>
      </c>
      <c r="C1044" s="261" t="s">
        <v>62</v>
      </c>
      <c r="D1044" s="269">
        <v>1930</v>
      </c>
      <c r="E1044" s="261"/>
      <c r="F1044" s="261">
        <v>7166</v>
      </c>
      <c r="G1044" s="269">
        <v>642</v>
      </c>
      <c r="H1044" s="261"/>
      <c r="I1044" s="261">
        <v>7165</v>
      </c>
      <c r="J1044" s="269">
        <v>642</v>
      </c>
      <c r="K1044" s="261">
        <v>-734</v>
      </c>
      <c r="L1044" s="261">
        <v>-734</v>
      </c>
      <c r="M1044" s="269">
        <v>0</v>
      </c>
      <c r="N1044" s="261" t="s">
        <v>40</v>
      </c>
      <c r="O1044" s="269" t="s">
        <v>41</v>
      </c>
      <c r="P1044" s="197">
        <f t="shared" si="48"/>
        <v>1288</v>
      </c>
      <c r="Q1044" s="257" t="str">
        <f t="shared" si="49"/>
        <v>NA</v>
      </c>
      <c r="R1044" s="272">
        <f t="shared" si="50"/>
        <v>-5881</v>
      </c>
      <c r="S1044" s="264"/>
      <c r="T1044" s="260"/>
      <c r="U1044" s="280" t="s">
        <v>5</v>
      </c>
      <c r="V1044" s="257">
        <v>381</v>
      </c>
      <c r="W1044" s="270"/>
      <c r="X1044" s="257"/>
      <c r="Y1044" s="257"/>
      <c r="Z1044" s="270"/>
      <c r="AA1044" s="257"/>
      <c r="AB1044" s="258"/>
      <c r="AC1044" s="270"/>
      <c r="AD1044" s="257"/>
      <c r="AE1044" s="257"/>
      <c r="AF1044" s="270"/>
      <c r="AG1044" s="257"/>
      <c r="AH1044" s="257"/>
      <c r="AI1044" s="270"/>
    </row>
    <row r="1045" spans="2:35">
      <c r="B1045" s="288">
        <v>20250527</v>
      </c>
      <c r="C1045" s="261" t="s">
        <v>62</v>
      </c>
      <c r="D1045" s="269">
        <v>2030</v>
      </c>
      <c r="E1045" s="261"/>
      <c r="F1045" s="261">
        <v>7166</v>
      </c>
      <c r="G1045" s="269">
        <v>642</v>
      </c>
      <c r="H1045" s="261"/>
      <c r="I1045" s="261">
        <v>7165</v>
      </c>
      <c r="J1045" s="269">
        <v>642</v>
      </c>
      <c r="K1045" s="261">
        <v>-734</v>
      </c>
      <c r="L1045" s="261">
        <v>-734</v>
      </c>
      <c r="M1045" s="269">
        <v>0</v>
      </c>
      <c r="N1045" s="261" t="s">
        <v>40</v>
      </c>
      <c r="O1045" s="269" t="s">
        <v>41</v>
      </c>
      <c r="P1045" s="197">
        <f t="shared" si="48"/>
        <v>1388</v>
      </c>
      <c r="Q1045" s="257" t="str">
        <f t="shared" si="49"/>
        <v>NA</v>
      </c>
      <c r="R1045" s="272">
        <f t="shared" si="50"/>
        <v>-5881</v>
      </c>
      <c r="S1045" s="264"/>
      <c r="T1045" s="260"/>
      <c r="U1045" s="280" t="s">
        <v>5</v>
      </c>
      <c r="V1045" s="257">
        <v>375</v>
      </c>
      <c r="W1045" s="270"/>
      <c r="X1045" s="257"/>
      <c r="Y1045" s="257"/>
      <c r="Z1045" s="270"/>
      <c r="AA1045" s="257"/>
      <c r="AB1045" s="258"/>
      <c r="AC1045" s="270"/>
      <c r="AD1045" s="257"/>
      <c r="AE1045" s="257"/>
      <c r="AF1045" s="270"/>
      <c r="AG1045" s="257"/>
      <c r="AH1045" s="257"/>
      <c r="AI1045" s="270"/>
    </row>
    <row r="1046" spans="2:35">
      <c r="B1046" s="288">
        <v>20250527</v>
      </c>
      <c r="C1046" s="261" t="s">
        <v>62</v>
      </c>
      <c r="D1046" s="269">
        <v>2130</v>
      </c>
      <c r="E1046" s="261"/>
      <c r="F1046" s="261">
        <v>6667</v>
      </c>
      <c r="G1046" s="269">
        <v>597</v>
      </c>
      <c r="H1046" s="261"/>
      <c r="I1046" s="261">
        <v>6667</v>
      </c>
      <c r="J1046" s="269">
        <v>597</v>
      </c>
      <c r="K1046" s="261">
        <v>984</v>
      </c>
      <c r="L1046" s="261">
        <v>126</v>
      </c>
      <c r="M1046" s="269">
        <v>0</v>
      </c>
      <c r="N1046" s="261" t="s">
        <v>44</v>
      </c>
      <c r="O1046" s="269" t="s">
        <v>41</v>
      </c>
      <c r="P1046" s="197">
        <f t="shared" si="48"/>
        <v>1533</v>
      </c>
      <c r="Q1046" s="257" t="str">
        <f t="shared" si="49"/>
        <v>NA</v>
      </c>
      <c r="R1046" s="272">
        <f t="shared" si="50"/>
        <v>-5473</v>
      </c>
      <c r="S1046" s="264"/>
      <c r="T1046" s="260"/>
      <c r="U1046" s="280" t="s">
        <v>5</v>
      </c>
      <c r="V1046" s="257">
        <v>362</v>
      </c>
      <c r="W1046" s="270"/>
      <c r="X1046" s="257"/>
      <c r="Y1046" s="257"/>
      <c r="Z1046" s="270"/>
      <c r="AA1046" s="257"/>
      <c r="AB1046" s="258"/>
      <c r="AC1046" s="270"/>
      <c r="AD1046" s="257"/>
      <c r="AE1046" s="257"/>
      <c r="AF1046" s="270"/>
      <c r="AG1046" s="257"/>
      <c r="AH1046" s="257"/>
      <c r="AI1046" s="270"/>
    </row>
    <row r="1047" spans="2:35">
      <c r="B1047" s="288">
        <v>20250528</v>
      </c>
      <c r="C1047" s="261" t="s">
        <v>62</v>
      </c>
      <c r="D1047" s="269">
        <v>2230</v>
      </c>
      <c r="E1047" s="261">
        <v>6385</v>
      </c>
      <c r="F1047" s="261"/>
      <c r="G1047" s="269"/>
      <c r="H1047" s="261">
        <v>6385</v>
      </c>
      <c r="I1047" s="261"/>
      <c r="J1047" s="269"/>
      <c r="K1047" s="261">
        <v>-2531</v>
      </c>
      <c r="L1047" s="261">
        <v>-2531</v>
      </c>
      <c r="M1047" s="269">
        <v>-2531</v>
      </c>
      <c r="N1047" s="261" t="s">
        <v>40</v>
      </c>
      <c r="O1047" s="269" t="s">
        <v>40</v>
      </c>
      <c r="P1047" s="197" t="str">
        <f t="shared" si="48"/>
        <v>NA</v>
      </c>
      <c r="Q1047" s="257" t="str">
        <f t="shared" si="49"/>
        <v>NA</v>
      </c>
      <c r="R1047" s="272">
        <f t="shared" si="50"/>
        <v>0</v>
      </c>
      <c r="S1047" s="264"/>
      <c r="T1047" s="260"/>
      <c r="U1047" s="280" t="s">
        <v>5</v>
      </c>
      <c r="V1047" s="257">
        <v>415</v>
      </c>
      <c r="W1047" s="270" t="s">
        <v>42</v>
      </c>
      <c r="X1047" s="257"/>
      <c r="Y1047" s="257"/>
      <c r="Z1047" s="270"/>
      <c r="AA1047" s="257"/>
      <c r="AB1047" s="258"/>
      <c r="AC1047" s="270"/>
      <c r="AD1047" s="257"/>
      <c r="AE1047" s="257"/>
      <c r="AF1047" s="270"/>
      <c r="AG1047" s="257"/>
      <c r="AH1047" s="257"/>
      <c r="AI1047" s="270"/>
    </row>
    <row r="1048" spans="2:35">
      <c r="B1048" s="288">
        <v>20250528</v>
      </c>
      <c r="C1048" s="261" t="s">
        <v>62</v>
      </c>
      <c r="D1048" s="269">
        <v>2330</v>
      </c>
      <c r="E1048" s="261">
        <v>5985</v>
      </c>
      <c r="F1048" s="261"/>
      <c r="G1048" s="269"/>
      <c r="H1048" s="261">
        <v>5985</v>
      </c>
      <c r="I1048" s="261"/>
      <c r="J1048" s="269"/>
      <c r="K1048" s="261">
        <v>-2126</v>
      </c>
      <c r="L1048" s="261">
        <v>-2126</v>
      </c>
      <c r="M1048" s="269">
        <v>-2126</v>
      </c>
      <c r="N1048" s="261" t="s">
        <v>40</v>
      </c>
      <c r="O1048" s="269" t="s">
        <v>40</v>
      </c>
      <c r="P1048" s="197" t="str">
        <f t="shared" si="48"/>
        <v>NA</v>
      </c>
      <c r="Q1048" s="257" t="str">
        <f t="shared" si="49"/>
        <v>NA</v>
      </c>
      <c r="R1048" s="272">
        <f t="shared" si="50"/>
        <v>0</v>
      </c>
      <c r="S1048" s="264"/>
      <c r="T1048" s="260"/>
      <c r="U1048" s="280" t="s">
        <v>5</v>
      </c>
      <c r="V1048" s="257">
        <v>415</v>
      </c>
      <c r="W1048" s="270" t="s">
        <v>42</v>
      </c>
      <c r="X1048" s="257"/>
      <c r="Y1048" s="257"/>
      <c r="Z1048" s="270"/>
      <c r="AA1048" s="257"/>
      <c r="AB1048" s="258"/>
      <c r="AC1048" s="270"/>
      <c r="AD1048" s="257"/>
      <c r="AE1048" s="257"/>
      <c r="AF1048" s="270"/>
      <c r="AG1048" s="257"/>
      <c r="AH1048" s="257"/>
      <c r="AI1048" s="270"/>
    </row>
    <row r="1049" spans="2:35">
      <c r="B1049" s="288">
        <v>20250529</v>
      </c>
      <c r="C1049" s="261" t="s">
        <v>62</v>
      </c>
      <c r="D1049" s="269">
        <v>30</v>
      </c>
      <c r="E1049" s="261">
        <v>8165</v>
      </c>
      <c r="F1049" s="261"/>
      <c r="G1049" s="269"/>
      <c r="H1049" s="261">
        <v>7316</v>
      </c>
      <c r="I1049" s="261"/>
      <c r="J1049" s="269"/>
      <c r="K1049" s="261">
        <v>-2243</v>
      </c>
      <c r="L1049" s="261">
        <v>-2243</v>
      </c>
      <c r="M1049" s="269">
        <v>-1394</v>
      </c>
      <c r="N1049" s="261" t="s">
        <v>40</v>
      </c>
      <c r="O1049" s="269" t="s">
        <v>45</v>
      </c>
      <c r="P1049" s="197" t="str">
        <f t="shared" si="48"/>
        <v>NA</v>
      </c>
      <c r="Q1049" s="257" t="str">
        <f t="shared" si="49"/>
        <v>NA</v>
      </c>
      <c r="R1049" s="272">
        <f t="shared" si="50"/>
        <v>0</v>
      </c>
      <c r="S1049" s="264"/>
      <c r="T1049" s="260"/>
      <c r="U1049" s="280" t="s">
        <v>5</v>
      </c>
      <c r="V1049" s="257">
        <v>415</v>
      </c>
      <c r="W1049" s="270" t="s">
        <v>42</v>
      </c>
      <c r="X1049" s="257"/>
      <c r="Y1049" s="257"/>
      <c r="Z1049" s="270"/>
      <c r="AA1049" s="257"/>
      <c r="AB1049" s="258"/>
      <c r="AC1049" s="270"/>
      <c r="AD1049" s="257"/>
      <c r="AE1049" s="257"/>
      <c r="AF1049" s="270"/>
      <c r="AG1049" s="257"/>
      <c r="AH1049" s="257"/>
      <c r="AI1049" s="270"/>
    </row>
    <row r="1050" spans="2:35">
      <c r="B1050" s="288">
        <v>20250529</v>
      </c>
      <c r="C1050" s="261" t="s">
        <v>62</v>
      </c>
      <c r="D1050" s="269">
        <v>130</v>
      </c>
      <c r="E1050" s="261">
        <v>8165</v>
      </c>
      <c r="F1050" s="261"/>
      <c r="G1050" s="269"/>
      <c r="H1050" s="261">
        <v>7316</v>
      </c>
      <c r="I1050" s="261"/>
      <c r="J1050" s="269"/>
      <c r="K1050" s="261">
        <v>-2243</v>
      </c>
      <c r="L1050" s="261">
        <v>-2243</v>
      </c>
      <c r="M1050" s="269">
        <v>-1394</v>
      </c>
      <c r="N1050" s="261" t="s">
        <v>40</v>
      </c>
      <c r="O1050" s="269" t="s">
        <v>45</v>
      </c>
      <c r="P1050" s="197" t="str">
        <f t="shared" si="48"/>
        <v>NA</v>
      </c>
      <c r="Q1050" s="257" t="str">
        <f t="shared" si="49"/>
        <v>NA</v>
      </c>
      <c r="R1050" s="272">
        <f t="shared" si="50"/>
        <v>0</v>
      </c>
      <c r="S1050" s="264"/>
      <c r="T1050" s="260"/>
      <c r="U1050" s="280" t="s">
        <v>5</v>
      </c>
      <c r="V1050" s="257">
        <v>415</v>
      </c>
      <c r="W1050" s="270" t="s">
        <v>42</v>
      </c>
      <c r="X1050" s="257"/>
      <c r="Y1050" s="257"/>
      <c r="Z1050" s="270"/>
      <c r="AA1050" s="257"/>
      <c r="AB1050" s="258"/>
      <c r="AC1050" s="270"/>
      <c r="AD1050" s="257"/>
      <c r="AE1050" s="257"/>
      <c r="AF1050" s="270"/>
      <c r="AG1050" s="257"/>
      <c r="AH1050" s="257"/>
      <c r="AI1050" s="270"/>
    </row>
    <row r="1051" spans="2:35">
      <c r="B1051" s="288">
        <v>20250529</v>
      </c>
      <c r="C1051" s="261" t="s">
        <v>62</v>
      </c>
      <c r="D1051" s="269">
        <v>230</v>
      </c>
      <c r="E1051" s="261">
        <v>8165</v>
      </c>
      <c r="F1051" s="261"/>
      <c r="G1051" s="269"/>
      <c r="H1051" s="261">
        <v>7316</v>
      </c>
      <c r="I1051" s="261"/>
      <c r="J1051" s="269"/>
      <c r="K1051" s="261">
        <v>-2243</v>
      </c>
      <c r="L1051" s="261">
        <v>-2243</v>
      </c>
      <c r="M1051" s="269">
        <v>-1394</v>
      </c>
      <c r="N1051" s="261" t="s">
        <v>40</v>
      </c>
      <c r="O1051" s="269" t="s">
        <v>45</v>
      </c>
      <c r="P1051" s="197" t="str">
        <f t="shared" si="48"/>
        <v>NA</v>
      </c>
      <c r="Q1051" s="257" t="str">
        <f t="shared" si="49"/>
        <v>NA</v>
      </c>
      <c r="R1051" s="272">
        <f t="shared" si="50"/>
        <v>0</v>
      </c>
      <c r="S1051" s="264"/>
      <c r="T1051" s="260"/>
      <c r="U1051" s="280" t="s">
        <v>5</v>
      </c>
      <c r="V1051" s="257">
        <v>415</v>
      </c>
      <c r="W1051" s="270" t="s">
        <v>42</v>
      </c>
      <c r="X1051" s="257"/>
      <c r="Y1051" s="257"/>
      <c r="Z1051" s="270"/>
      <c r="AA1051" s="257"/>
      <c r="AB1051" s="258"/>
      <c r="AC1051" s="270"/>
      <c r="AD1051" s="257"/>
      <c r="AE1051" s="257"/>
      <c r="AF1051" s="270"/>
      <c r="AG1051" s="257"/>
      <c r="AH1051" s="257"/>
      <c r="AI1051" s="270"/>
    </row>
    <row r="1052" spans="2:35">
      <c r="B1052" s="288">
        <v>20250529</v>
      </c>
      <c r="C1052" s="261" t="s">
        <v>62</v>
      </c>
      <c r="D1052" s="269">
        <v>330</v>
      </c>
      <c r="E1052" s="261">
        <v>8410</v>
      </c>
      <c r="F1052" s="261"/>
      <c r="G1052" s="269"/>
      <c r="H1052" s="261">
        <v>7825</v>
      </c>
      <c r="I1052" s="261"/>
      <c r="J1052" s="269"/>
      <c r="K1052" s="261">
        <v>-1950</v>
      </c>
      <c r="L1052" s="261">
        <v>-1950</v>
      </c>
      <c r="M1052" s="269">
        <v>-1364</v>
      </c>
      <c r="N1052" s="261" t="s">
        <v>40</v>
      </c>
      <c r="O1052" s="269" t="s">
        <v>45</v>
      </c>
      <c r="P1052" s="197" t="str">
        <f t="shared" si="48"/>
        <v>NA</v>
      </c>
      <c r="Q1052" s="257" t="str">
        <f t="shared" si="49"/>
        <v>NA</v>
      </c>
      <c r="R1052" s="272">
        <f t="shared" si="50"/>
        <v>0</v>
      </c>
      <c r="S1052" s="264"/>
      <c r="T1052" s="260"/>
      <c r="U1052" s="280" t="s">
        <v>5</v>
      </c>
      <c r="V1052" s="257">
        <v>415</v>
      </c>
      <c r="W1052" s="270" t="s">
        <v>42</v>
      </c>
      <c r="X1052" s="257"/>
      <c r="Y1052" s="257"/>
      <c r="Z1052" s="270"/>
      <c r="AA1052" s="257"/>
      <c r="AB1052" s="258"/>
      <c r="AC1052" s="270"/>
      <c r="AD1052" s="257"/>
      <c r="AE1052" s="257"/>
      <c r="AF1052" s="270"/>
      <c r="AG1052" s="257"/>
      <c r="AH1052" s="257"/>
      <c r="AI1052" s="270"/>
    </row>
    <row r="1053" spans="2:35">
      <c r="B1053" s="288">
        <v>20250529</v>
      </c>
      <c r="C1053" s="261" t="s">
        <v>62</v>
      </c>
      <c r="D1053" s="269">
        <v>430</v>
      </c>
      <c r="E1053" s="261">
        <v>8410</v>
      </c>
      <c r="F1053" s="261"/>
      <c r="G1053" s="269"/>
      <c r="H1053" s="261">
        <v>7825</v>
      </c>
      <c r="I1053" s="261"/>
      <c r="J1053" s="269"/>
      <c r="K1053" s="261">
        <v>-1950</v>
      </c>
      <c r="L1053" s="261">
        <v>-1950</v>
      </c>
      <c r="M1053" s="269">
        <v>-1364</v>
      </c>
      <c r="N1053" s="261" t="s">
        <v>40</v>
      </c>
      <c r="O1053" s="269" t="s">
        <v>45</v>
      </c>
      <c r="P1053" s="197" t="str">
        <f t="shared" si="48"/>
        <v>NA</v>
      </c>
      <c r="Q1053" s="257" t="str">
        <f t="shared" si="49"/>
        <v>NA</v>
      </c>
      <c r="R1053" s="272">
        <f t="shared" si="50"/>
        <v>0</v>
      </c>
      <c r="S1053" s="264"/>
      <c r="T1053" s="260"/>
      <c r="U1053" s="280" t="s">
        <v>5</v>
      </c>
      <c r="V1053" s="257">
        <v>415</v>
      </c>
      <c r="W1053" s="270" t="s">
        <v>42</v>
      </c>
      <c r="X1053" s="257"/>
      <c r="Y1053" s="257"/>
      <c r="Z1053" s="270"/>
      <c r="AA1053" s="257"/>
      <c r="AB1053" s="258"/>
      <c r="AC1053" s="270"/>
      <c r="AD1053" s="257"/>
      <c r="AE1053" s="257"/>
      <c r="AF1053" s="270"/>
      <c r="AG1053" s="257"/>
      <c r="AH1053" s="257"/>
      <c r="AI1053" s="270"/>
    </row>
    <row r="1054" spans="2:35">
      <c r="B1054" s="288">
        <v>20250529</v>
      </c>
      <c r="C1054" s="261" t="s">
        <v>62</v>
      </c>
      <c r="D1054" s="269">
        <v>530</v>
      </c>
      <c r="E1054" s="261">
        <v>8410</v>
      </c>
      <c r="F1054" s="261"/>
      <c r="G1054" s="269"/>
      <c r="H1054" s="261">
        <v>7825</v>
      </c>
      <c r="I1054" s="261"/>
      <c r="J1054" s="269"/>
      <c r="K1054" s="261">
        <v>-1950</v>
      </c>
      <c r="L1054" s="261">
        <v>-1950</v>
      </c>
      <c r="M1054" s="269">
        <v>-1364</v>
      </c>
      <c r="N1054" s="261" t="s">
        <v>40</v>
      </c>
      <c r="O1054" s="269" t="s">
        <v>45</v>
      </c>
      <c r="P1054" s="197" t="str">
        <f t="shared" si="48"/>
        <v>NA</v>
      </c>
      <c r="Q1054" s="257" t="str">
        <f t="shared" si="49"/>
        <v>NA</v>
      </c>
      <c r="R1054" s="272">
        <f t="shared" si="50"/>
        <v>0</v>
      </c>
      <c r="S1054" s="264"/>
      <c r="T1054" s="260"/>
      <c r="U1054" s="280" t="s">
        <v>5</v>
      </c>
      <c r="V1054" s="257">
        <v>425</v>
      </c>
      <c r="W1054" s="270"/>
      <c r="X1054" s="257"/>
      <c r="Y1054" s="257"/>
      <c r="Z1054" s="270"/>
      <c r="AA1054" s="257"/>
      <c r="AB1054" s="258"/>
      <c r="AC1054" s="270"/>
      <c r="AD1054" s="257"/>
      <c r="AE1054" s="257"/>
      <c r="AF1054" s="270"/>
      <c r="AG1054" s="257"/>
      <c r="AH1054" s="257"/>
      <c r="AI1054" s="270"/>
    </row>
    <row r="1055" spans="2:35">
      <c r="B1055" s="288">
        <v>20250529</v>
      </c>
      <c r="C1055" s="261" t="s">
        <v>62</v>
      </c>
      <c r="D1055" s="269">
        <v>630</v>
      </c>
      <c r="E1055" s="261">
        <v>8410</v>
      </c>
      <c r="F1055" s="261"/>
      <c r="G1055" s="269"/>
      <c r="H1055" s="261">
        <v>7825</v>
      </c>
      <c r="I1055" s="261"/>
      <c r="J1055" s="269"/>
      <c r="K1055" s="261">
        <v>-1950</v>
      </c>
      <c r="L1055" s="261">
        <v>-1950</v>
      </c>
      <c r="M1055" s="269">
        <v>-1364</v>
      </c>
      <c r="N1055" s="261" t="s">
        <v>40</v>
      </c>
      <c r="O1055" s="269" t="s">
        <v>45</v>
      </c>
      <c r="P1055" s="197" t="str">
        <f t="shared" si="48"/>
        <v>NA</v>
      </c>
      <c r="Q1055" s="257" t="str">
        <f t="shared" si="49"/>
        <v>NA</v>
      </c>
      <c r="R1055" s="272">
        <f t="shared" si="50"/>
        <v>0</v>
      </c>
      <c r="S1055" s="264"/>
      <c r="T1055" s="260"/>
      <c r="U1055" s="280" t="s">
        <v>5</v>
      </c>
      <c r="V1055" s="257">
        <v>425</v>
      </c>
      <c r="W1055" s="270"/>
      <c r="X1055" s="257"/>
      <c r="Y1055" s="257"/>
      <c r="Z1055" s="270"/>
      <c r="AA1055" s="257"/>
      <c r="AB1055" s="258"/>
      <c r="AC1055" s="270"/>
      <c r="AD1055" s="257"/>
      <c r="AE1055" s="257"/>
      <c r="AF1055" s="270"/>
      <c r="AG1055" s="257"/>
      <c r="AH1055" s="257"/>
      <c r="AI1055" s="270"/>
    </row>
    <row r="1056" spans="2:35">
      <c r="B1056" s="288">
        <v>20250529</v>
      </c>
      <c r="C1056" s="261" t="s">
        <v>62</v>
      </c>
      <c r="D1056" s="269">
        <v>730</v>
      </c>
      <c r="E1056" s="261">
        <v>7950</v>
      </c>
      <c r="F1056" s="261"/>
      <c r="G1056" s="269"/>
      <c r="H1056" s="261">
        <v>7950</v>
      </c>
      <c r="I1056" s="261"/>
      <c r="J1056" s="269"/>
      <c r="K1056" s="261">
        <v>0</v>
      </c>
      <c r="L1056" s="261">
        <v>0</v>
      </c>
      <c r="M1056" s="269">
        <v>0</v>
      </c>
      <c r="N1056" s="261" t="s">
        <v>53</v>
      </c>
      <c r="O1056" s="269" t="s">
        <v>41</v>
      </c>
      <c r="P1056" s="197" t="str">
        <f t="shared" si="48"/>
        <v>NA</v>
      </c>
      <c r="Q1056" s="257" t="str">
        <f t="shared" si="49"/>
        <v>NA</v>
      </c>
      <c r="R1056" s="272">
        <f t="shared" si="50"/>
        <v>0</v>
      </c>
      <c r="S1056" s="264"/>
      <c r="T1056" s="260"/>
      <c r="U1056" s="280" t="s">
        <v>5</v>
      </c>
      <c r="V1056" s="257">
        <v>421</v>
      </c>
      <c r="W1056" s="270"/>
      <c r="X1056" s="257"/>
      <c r="Y1056" s="257"/>
      <c r="Z1056" s="270"/>
      <c r="AA1056" s="257"/>
      <c r="AB1056" s="258"/>
      <c r="AC1056" s="270"/>
      <c r="AD1056" s="257"/>
      <c r="AE1056" s="257"/>
      <c r="AF1056" s="270"/>
      <c r="AG1056" s="257"/>
      <c r="AH1056" s="257"/>
      <c r="AI1056" s="270"/>
    </row>
    <row r="1057" spans="2:35">
      <c r="B1057" s="288">
        <v>20250529</v>
      </c>
      <c r="C1057" s="261" t="s">
        <v>62</v>
      </c>
      <c r="D1057" s="269">
        <v>830</v>
      </c>
      <c r="E1057" s="261">
        <v>7950</v>
      </c>
      <c r="F1057" s="261"/>
      <c r="G1057" s="269"/>
      <c r="H1057" s="261">
        <v>7950</v>
      </c>
      <c r="I1057" s="261"/>
      <c r="J1057" s="269"/>
      <c r="K1057" s="261">
        <v>0</v>
      </c>
      <c r="L1057" s="261">
        <v>0</v>
      </c>
      <c r="M1057" s="269">
        <v>0</v>
      </c>
      <c r="N1057" s="261" t="s">
        <v>53</v>
      </c>
      <c r="O1057" s="269" t="s">
        <v>41</v>
      </c>
      <c r="P1057" s="197" t="str">
        <f t="shared" si="48"/>
        <v>NA</v>
      </c>
      <c r="Q1057" s="257" t="str">
        <f t="shared" si="49"/>
        <v>NA</v>
      </c>
      <c r="R1057" s="272">
        <f t="shared" si="50"/>
        <v>0</v>
      </c>
      <c r="S1057" s="264"/>
      <c r="T1057" s="260"/>
      <c r="U1057" s="280" t="s">
        <v>5</v>
      </c>
      <c r="V1057" s="257">
        <v>421</v>
      </c>
      <c r="W1057" s="270"/>
      <c r="X1057" s="257"/>
      <c r="Y1057" s="257"/>
      <c r="Z1057" s="270"/>
      <c r="AA1057" s="257"/>
      <c r="AB1057" s="258"/>
      <c r="AC1057" s="270"/>
      <c r="AD1057" s="257"/>
      <c r="AE1057" s="257"/>
      <c r="AF1057" s="270"/>
      <c r="AG1057" s="257"/>
      <c r="AH1057" s="257"/>
      <c r="AI1057" s="270"/>
    </row>
    <row r="1058" spans="2:35">
      <c r="B1058" s="288">
        <v>20250529</v>
      </c>
      <c r="C1058" s="261" t="s">
        <v>62</v>
      </c>
      <c r="D1058" s="269">
        <v>930</v>
      </c>
      <c r="E1058" s="261">
        <v>7897</v>
      </c>
      <c r="F1058" s="261"/>
      <c r="G1058" s="269"/>
      <c r="H1058" s="261">
        <v>6552</v>
      </c>
      <c r="I1058" s="261"/>
      <c r="J1058" s="269"/>
      <c r="K1058" s="261">
        <v>-1973</v>
      </c>
      <c r="L1058" s="261">
        <v>-1973</v>
      </c>
      <c r="M1058" s="269">
        <v>-628</v>
      </c>
      <c r="N1058" s="261" t="s">
        <v>40</v>
      </c>
      <c r="O1058" s="269" t="s">
        <v>45</v>
      </c>
      <c r="P1058" s="197" t="str">
        <f t="shared" si="48"/>
        <v>NA</v>
      </c>
      <c r="Q1058" s="257" t="str">
        <f t="shared" si="49"/>
        <v>NA</v>
      </c>
      <c r="R1058" s="272">
        <f t="shared" si="50"/>
        <v>0</v>
      </c>
      <c r="S1058" s="264"/>
      <c r="T1058" s="260"/>
      <c r="U1058" s="280" t="s">
        <v>5</v>
      </c>
      <c r="V1058" s="257">
        <v>421</v>
      </c>
      <c r="W1058" s="270"/>
      <c r="X1058" s="257"/>
      <c r="Y1058" s="257"/>
      <c r="Z1058" s="270"/>
      <c r="AA1058" s="257"/>
      <c r="AB1058" s="258"/>
      <c r="AC1058" s="270"/>
      <c r="AD1058" s="257"/>
      <c r="AE1058" s="257"/>
      <c r="AF1058" s="270"/>
      <c r="AG1058" s="257"/>
      <c r="AH1058" s="257"/>
      <c r="AI1058" s="270"/>
    </row>
    <row r="1059" spans="2:35">
      <c r="B1059" s="288">
        <v>20250529</v>
      </c>
      <c r="C1059" s="261" t="s">
        <v>62</v>
      </c>
      <c r="D1059" s="269">
        <v>1030</v>
      </c>
      <c r="E1059" s="261">
        <v>7897</v>
      </c>
      <c r="F1059" s="261"/>
      <c r="G1059" s="269"/>
      <c r="H1059" s="261">
        <v>6552</v>
      </c>
      <c r="I1059" s="261"/>
      <c r="J1059" s="269"/>
      <c r="K1059" s="261">
        <v>-1973</v>
      </c>
      <c r="L1059" s="261">
        <v>-1973</v>
      </c>
      <c r="M1059" s="269">
        <v>-628</v>
      </c>
      <c r="N1059" s="261" t="s">
        <v>40</v>
      </c>
      <c r="O1059" s="269" t="s">
        <v>45</v>
      </c>
      <c r="P1059" s="197" t="str">
        <f t="shared" si="48"/>
        <v>NA</v>
      </c>
      <c r="Q1059" s="257" t="str">
        <f t="shared" si="49"/>
        <v>NA</v>
      </c>
      <c r="R1059" s="272">
        <f t="shared" si="50"/>
        <v>0</v>
      </c>
      <c r="S1059" s="264"/>
      <c r="T1059" s="260"/>
      <c r="U1059" s="280" t="s">
        <v>5</v>
      </c>
      <c r="V1059" s="257">
        <v>375</v>
      </c>
      <c r="W1059" s="270"/>
      <c r="X1059" s="257"/>
      <c r="Y1059" s="257"/>
      <c r="Z1059" s="270"/>
      <c r="AA1059" s="257"/>
      <c r="AB1059" s="258"/>
      <c r="AC1059" s="270"/>
      <c r="AD1059" s="257"/>
      <c r="AE1059" s="257"/>
      <c r="AF1059" s="270"/>
      <c r="AG1059" s="257"/>
      <c r="AH1059" s="257"/>
      <c r="AI1059" s="270"/>
    </row>
    <row r="1060" spans="2:35">
      <c r="B1060" s="288">
        <v>20250529</v>
      </c>
      <c r="C1060" s="261" t="s">
        <v>62</v>
      </c>
      <c r="D1060" s="269">
        <v>1130</v>
      </c>
      <c r="E1060" s="261">
        <v>7897</v>
      </c>
      <c r="F1060" s="261"/>
      <c r="G1060" s="269"/>
      <c r="H1060" s="261">
        <v>6552</v>
      </c>
      <c r="I1060" s="261"/>
      <c r="J1060" s="269"/>
      <c r="K1060" s="261">
        <v>-1973</v>
      </c>
      <c r="L1060" s="261">
        <v>-1973</v>
      </c>
      <c r="M1060" s="269">
        <v>-628</v>
      </c>
      <c r="N1060" s="261" t="s">
        <v>40</v>
      </c>
      <c r="O1060" s="269" t="s">
        <v>45</v>
      </c>
      <c r="P1060" s="197" t="str">
        <f t="shared" si="48"/>
        <v>NA</v>
      </c>
      <c r="Q1060" s="257" t="str">
        <f t="shared" si="49"/>
        <v>NA</v>
      </c>
      <c r="R1060" s="272">
        <f t="shared" si="50"/>
        <v>0</v>
      </c>
      <c r="S1060" s="264"/>
      <c r="T1060" s="260"/>
      <c r="U1060" s="280" t="s">
        <v>5</v>
      </c>
      <c r="V1060" s="257">
        <v>375</v>
      </c>
      <c r="W1060" s="270"/>
      <c r="X1060" s="257"/>
      <c r="Y1060" s="257"/>
      <c r="Z1060" s="270"/>
      <c r="AA1060" s="257"/>
      <c r="AB1060" s="258"/>
      <c r="AC1060" s="270"/>
      <c r="AD1060" s="257"/>
      <c r="AE1060" s="257"/>
      <c r="AF1060" s="270"/>
      <c r="AG1060" s="257"/>
      <c r="AH1060" s="257"/>
      <c r="AI1060" s="270"/>
    </row>
    <row r="1061" spans="2:35">
      <c r="B1061" s="288">
        <v>20250529</v>
      </c>
      <c r="C1061" s="261" t="s">
        <v>62</v>
      </c>
      <c r="D1061" s="269">
        <v>1230</v>
      </c>
      <c r="E1061" s="261">
        <v>7078</v>
      </c>
      <c r="F1061" s="261"/>
      <c r="G1061" s="269"/>
      <c r="H1061" s="261">
        <v>6145</v>
      </c>
      <c r="I1061" s="261"/>
      <c r="J1061" s="269"/>
      <c r="K1061" s="261">
        <v>-1297</v>
      </c>
      <c r="L1061" s="261">
        <v>-1297</v>
      </c>
      <c r="M1061" s="269">
        <v>-364</v>
      </c>
      <c r="N1061" s="261" t="s">
        <v>40</v>
      </c>
      <c r="O1061" s="269" t="s">
        <v>45</v>
      </c>
      <c r="P1061" s="197" t="str">
        <f t="shared" si="48"/>
        <v>NA</v>
      </c>
      <c r="Q1061" s="257" t="str">
        <f t="shared" si="49"/>
        <v>NA</v>
      </c>
      <c r="R1061" s="272">
        <f t="shared" si="50"/>
        <v>0</v>
      </c>
      <c r="S1061" s="264"/>
      <c r="T1061" s="260"/>
      <c r="U1061" s="280" t="s">
        <v>5</v>
      </c>
      <c r="V1061" s="257">
        <v>375</v>
      </c>
      <c r="W1061" s="270"/>
      <c r="X1061" s="257"/>
      <c r="Y1061" s="257"/>
      <c r="Z1061" s="270"/>
      <c r="AA1061" s="257"/>
      <c r="AB1061" s="258"/>
      <c r="AC1061" s="270"/>
      <c r="AD1061" s="257"/>
      <c r="AE1061" s="257"/>
      <c r="AF1061" s="270"/>
      <c r="AG1061" s="257"/>
      <c r="AH1061" s="257"/>
      <c r="AI1061" s="270"/>
    </row>
    <row r="1062" spans="2:35">
      <c r="B1062" s="288">
        <v>20250529</v>
      </c>
      <c r="C1062" s="261" t="s">
        <v>62</v>
      </c>
      <c r="D1062" s="269">
        <v>1330</v>
      </c>
      <c r="E1062" s="261">
        <v>7078</v>
      </c>
      <c r="F1062" s="261"/>
      <c r="G1062" s="269"/>
      <c r="H1062" s="261">
        <v>6145</v>
      </c>
      <c r="I1062" s="261"/>
      <c r="J1062" s="269"/>
      <c r="K1062" s="261">
        <v>-1297</v>
      </c>
      <c r="L1062" s="261">
        <v>-1297</v>
      </c>
      <c r="M1062" s="269">
        <v>-364</v>
      </c>
      <c r="N1062" s="261" t="s">
        <v>40</v>
      </c>
      <c r="O1062" s="269" t="s">
        <v>45</v>
      </c>
      <c r="P1062" s="197" t="str">
        <f t="shared" si="48"/>
        <v>NA</v>
      </c>
      <c r="Q1062" s="257" t="str">
        <f t="shared" si="49"/>
        <v>NA</v>
      </c>
      <c r="R1062" s="272">
        <f t="shared" si="50"/>
        <v>0</v>
      </c>
      <c r="S1062" s="264"/>
      <c r="T1062" s="260"/>
      <c r="U1062" s="280" t="s">
        <v>5</v>
      </c>
      <c r="V1062" s="257">
        <v>327</v>
      </c>
      <c r="W1062" s="270"/>
      <c r="X1062" s="257"/>
      <c r="Y1062" s="257"/>
      <c r="Z1062" s="270"/>
      <c r="AA1062" s="257"/>
      <c r="AB1062" s="258"/>
      <c r="AC1062" s="270"/>
      <c r="AD1062" s="257"/>
      <c r="AE1062" s="257"/>
      <c r="AF1062" s="270"/>
      <c r="AG1062" s="257"/>
      <c r="AH1062" s="257"/>
      <c r="AI1062" s="270"/>
    </row>
    <row r="1063" spans="2:35">
      <c r="B1063" s="288">
        <v>20250529</v>
      </c>
      <c r="C1063" s="261" t="s">
        <v>62</v>
      </c>
      <c r="D1063" s="269">
        <v>1430</v>
      </c>
      <c r="E1063" s="261">
        <v>7078</v>
      </c>
      <c r="F1063" s="261"/>
      <c r="G1063" s="269"/>
      <c r="H1063" s="261">
        <v>6145</v>
      </c>
      <c r="I1063" s="261"/>
      <c r="J1063" s="269"/>
      <c r="K1063" s="261">
        <v>-1297</v>
      </c>
      <c r="L1063" s="261">
        <v>-1297</v>
      </c>
      <c r="M1063" s="269">
        <v>-364</v>
      </c>
      <c r="N1063" s="261" t="s">
        <v>40</v>
      </c>
      <c r="O1063" s="269" t="s">
        <v>45</v>
      </c>
      <c r="P1063" s="197" t="str">
        <f t="shared" si="48"/>
        <v>NA</v>
      </c>
      <c r="Q1063" s="257" t="str">
        <f t="shared" si="49"/>
        <v>NA</v>
      </c>
      <c r="R1063" s="272">
        <f t="shared" si="50"/>
        <v>0</v>
      </c>
      <c r="S1063" s="264"/>
      <c r="T1063" s="260"/>
      <c r="U1063" s="280" t="s">
        <v>5</v>
      </c>
      <c r="V1063" s="257">
        <v>331</v>
      </c>
      <c r="W1063" s="270"/>
      <c r="X1063" s="257"/>
      <c r="Y1063" s="257"/>
      <c r="Z1063" s="270"/>
      <c r="AA1063" s="257"/>
      <c r="AB1063" s="258"/>
      <c r="AC1063" s="270"/>
      <c r="AD1063" s="257"/>
      <c r="AE1063" s="257"/>
      <c r="AF1063" s="270"/>
      <c r="AG1063" s="257"/>
      <c r="AH1063" s="257"/>
      <c r="AI1063" s="270"/>
    </row>
    <row r="1064" spans="2:35">
      <c r="B1064" s="288">
        <v>20250529</v>
      </c>
      <c r="C1064" s="261" t="s">
        <v>62</v>
      </c>
      <c r="D1064" s="269">
        <v>1530</v>
      </c>
      <c r="E1064" s="261"/>
      <c r="F1064" s="261">
        <v>5791</v>
      </c>
      <c r="G1064" s="269">
        <v>523</v>
      </c>
      <c r="H1064" s="261"/>
      <c r="I1064" s="261">
        <v>5791</v>
      </c>
      <c r="J1064" s="269">
        <v>523</v>
      </c>
      <c r="K1064" s="261">
        <v>-735</v>
      </c>
      <c r="L1064" s="261">
        <v>-735</v>
      </c>
      <c r="M1064" s="269">
        <v>0</v>
      </c>
      <c r="N1064" s="261" t="s">
        <v>40</v>
      </c>
      <c r="O1064" s="269" t="s">
        <v>41</v>
      </c>
      <c r="P1064" s="197">
        <f t="shared" si="48"/>
        <v>1007</v>
      </c>
      <c r="Q1064" s="257" t="str">
        <f t="shared" si="49"/>
        <v>NA</v>
      </c>
      <c r="R1064" s="272">
        <f t="shared" si="50"/>
        <v>-4745</v>
      </c>
      <c r="S1064" s="264"/>
      <c r="T1064" s="260"/>
      <c r="U1064" s="280" t="s">
        <v>5</v>
      </c>
      <c r="V1064" s="257">
        <v>331</v>
      </c>
      <c r="W1064" s="270"/>
      <c r="X1064" s="257"/>
      <c r="Y1064" s="257"/>
      <c r="Z1064" s="270"/>
      <c r="AA1064" s="257"/>
      <c r="AB1064" s="258"/>
      <c r="AC1064" s="270"/>
      <c r="AD1064" s="257"/>
      <c r="AE1064" s="257"/>
      <c r="AF1064" s="270"/>
      <c r="AG1064" s="257"/>
      <c r="AH1064" s="257"/>
      <c r="AI1064" s="270"/>
    </row>
    <row r="1065" spans="2:35">
      <c r="B1065" s="288">
        <v>20250529</v>
      </c>
      <c r="C1065" s="261" t="s">
        <v>62</v>
      </c>
      <c r="D1065" s="269">
        <v>1630</v>
      </c>
      <c r="E1065" s="261"/>
      <c r="F1065" s="261">
        <v>6091</v>
      </c>
      <c r="G1065" s="269">
        <v>523</v>
      </c>
      <c r="H1065" s="261"/>
      <c r="I1065" s="261">
        <v>6091</v>
      </c>
      <c r="J1065" s="269">
        <v>523</v>
      </c>
      <c r="K1065" s="261">
        <v>-1057</v>
      </c>
      <c r="L1065" s="261">
        <v>-1057</v>
      </c>
      <c r="M1065" s="269">
        <v>0</v>
      </c>
      <c r="N1065" s="261" t="s">
        <v>40</v>
      </c>
      <c r="O1065" s="269" t="s">
        <v>41</v>
      </c>
      <c r="P1065" s="197">
        <f t="shared" si="48"/>
        <v>1107</v>
      </c>
      <c r="Q1065" s="257" t="str">
        <f t="shared" si="49"/>
        <v>NA</v>
      </c>
      <c r="R1065" s="272">
        <f t="shared" si="50"/>
        <v>-5045</v>
      </c>
      <c r="S1065" s="264"/>
      <c r="T1065" s="260"/>
      <c r="U1065" s="280" t="s">
        <v>5</v>
      </c>
      <c r="V1065" s="257">
        <v>312</v>
      </c>
      <c r="W1065" s="270"/>
      <c r="X1065" s="257"/>
      <c r="Y1065" s="257"/>
      <c r="Z1065" s="270"/>
      <c r="AA1065" s="257"/>
      <c r="AB1065" s="258"/>
      <c r="AC1065" s="270"/>
      <c r="AD1065" s="257"/>
      <c r="AE1065" s="257"/>
      <c r="AF1065" s="270"/>
      <c r="AG1065" s="257"/>
      <c r="AH1065" s="257"/>
      <c r="AI1065" s="270"/>
    </row>
    <row r="1066" spans="2:35">
      <c r="B1066" s="288">
        <v>20250529</v>
      </c>
      <c r="C1066" s="261" t="s">
        <v>62</v>
      </c>
      <c r="D1066" s="269">
        <v>1730</v>
      </c>
      <c r="E1066" s="261"/>
      <c r="F1066" s="261">
        <v>6091</v>
      </c>
      <c r="G1066" s="269">
        <v>523</v>
      </c>
      <c r="H1066" s="261"/>
      <c r="I1066" s="261">
        <v>6091</v>
      </c>
      <c r="J1066" s="269">
        <v>523</v>
      </c>
      <c r="K1066" s="261">
        <v>-1057</v>
      </c>
      <c r="L1066" s="261">
        <v>-1057</v>
      </c>
      <c r="M1066" s="269">
        <v>0</v>
      </c>
      <c r="N1066" s="261" t="s">
        <v>40</v>
      </c>
      <c r="O1066" s="269" t="s">
        <v>41</v>
      </c>
      <c r="P1066" s="197">
        <f t="shared" si="48"/>
        <v>1207</v>
      </c>
      <c r="Q1066" s="257" t="str">
        <f t="shared" si="49"/>
        <v>NA</v>
      </c>
      <c r="R1066" s="272">
        <f t="shared" si="50"/>
        <v>-5045</v>
      </c>
      <c r="S1066" s="264"/>
      <c r="T1066" s="260"/>
      <c r="U1066" s="280" t="s">
        <v>5</v>
      </c>
      <c r="V1066" s="257">
        <v>312</v>
      </c>
      <c r="W1066" s="270"/>
      <c r="X1066" s="257"/>
      <c r="Y1066" s="257"/>
      <c r="Z1066" s="270"/>
      <c r="AA1066" s="257"/>
      <c r="AB1066" s="258"/>
      <c r="AC1066" s="270"/>
      <c r="AD1066" s="257"/>
      <c r="AE1066" s="257"/>
      <c r="AF1066" s="270"/>
      <c r="AG1066" s="257"/>
      <c r="AH1066" s="257"/>
      <c r="AI1066" s="270"/>
    </row>
    <row r="1067" spans="2:35">
      <c r="B1067" s="288">
        <v>20250529</v>
      </c>
      <c r="C1067" s="261" t="s">
        <v>62</v>
      </c>
      <c r="D1067" s="269">
        <v>1830</v>
      </c>
      <c r="E1067" s="261"/>
      <c r="F1067" s="261">
        <v>5778</v>
      </c>
      <c r="G1067" s="269">
        <v>496</v>
      </c>
      <c r="H1067" s="261"/>
      <c r="I1067" s="261">
        <v>5777</v>
      </c>
      <c r="J1067" s="269">
        <v>496</v>
      </c>
      <c r="K1067" s="261">
        <v>-2205</v>
      </c>
      <c r="L1067" s="261">
        <v>-2205</v>
      </c>
      <c r="M1067" s="269">
        <v>0</v>
      </c>
      <c r="N1067" s="261" t="s">
        <v>40</v>
      </c>
      <c r="O1067" s="269" t="s">
        <v>41</v>
      </c>
      <c r="P1067" s="197">
        <f t="shared" si="48"/>
        <v>1334</v>
      </c>
      <c r="Q1067" s="257" t="str">
        <f t="shared" si="49"/>
        <v>NA</v>
      </c>
      <c r="R1067" s="272">
        <f t="shared" si="50"/>
        <v>-4785</v>
      </c>
      <c r="S1067" s="264"/>
      <c r="T1067" s="260"/>
      <c r="U1067" s="280" t="s">
        <v>5</v>
      </c>
      <c r="V1067" s="257">
        <v>312</v>
      </c>
      <c r="W1067" s="270"/>
      <c r="X1067" s="257"/>
      <c r="Y1067" s="257"/>
      <c r="Z1067" s="270"/>
      <c r="AA1067" s="257"/>
      <c r="AB1067" s="258"/>
      <c r="AC1067" s="270"/>
      <c r="AD1067" s="257"/>
      <c r="AE1067" s="257"/>
      <c r="AF1067" s="270"/>
      <c r="AG1067" s="257"/>
      <c r="AH1067" s="257"/>
      <c r="AI1067" s="270"/>
    </row>
    <row r="1068" spans="2:35">
      <c r="B1068" s="288">
        <v>20250529</v>
      </c>
      <c r="C1068" s="261" t="s">
        <v>62</v>
      </c>
      <c r="D1068" s="269">
        <v>1930</v>
      </c>
      <c r="E1068" s="261"/>
      <c r="F1068" s="261">
        <v>5778</v>
      </c>
      <c r="G1068" s="269">
        <v>496</v>
      </c>
      <c r="H1068" s="261"/>
      <c r="I1068" s="261">
        <v>5777</v>
      </c>
      <c r="J1068" s="269">
        <v>496</v>
      </c>
      <c r="K1068" s="261">
        <v>-2205</v>
      </c>
      <c r="L1068" s="261">
        <v>-2205</v>
      </c>
      <c r="M1068" s="269">
        <v>0</v>
      </c>
      <c r="N1068" s="261" t="s">
        <v>40</v>
      </c>
      <c r="O1068" s="269" t="s">
        <v>41</v>
      </c>
      <c r="P1068" s="197">
        <f t="shared" si="48"/>
        <v>1434</v>
      </c>
      <c r="Q1068" s="257" t="str">
        <f t="shared" si="49"/>
        <v>NA</v>
      </c>
      <c r="R1068" s="272">
        <f t="shared" si="50"/>
        <v>-4785</v>
      </c>
      <c r="S1068" s="264"/>
      <c r="T1068" s="260"/>
      <c r="U1068" s="280" t="s">
        <v>5</v>
      </c>
      <c r="V1068" s="257">
        <v>308</v>
      </c>
      <c r="W1068" s="270"/>
      <c r="X1068" s="257"/>
      <c r="Y1068" s="257"/>
      <c r="Z1068" s="270"/>
      <c r="AA1068" s="257"/>
      <c r="AB1068" s="258"/>
      <c r="AC1068" s="270"/>
      <c r="AD1068" s="257"/>
      <c r="AE1068" s="257"/>
      <c r="AF1068" s="270"/>
      <c r="AG1068" s="257"/>
      <c r="AH1068" s="257"/>
      <c r="AI1068" s="270"/>
    </row>
    <row r="1069" spans="2:35">
      <c r="B1069" s="288">
        <v>20250529</v>
      </c>
      <c r="C1069" s="261" t="s">
        <v>62</v>
      </c>
      <c r="D1069" s="269">
        <v>2030</v>
      </c>
      <c r="E1069" s="261"/>
      <c r="F1069" s="261">
        <v>5778</v>
      </c>
      <c r="G1069" s="269">
        <v>496</v>
      </c>
      <c r="H1069" s="261"/>
      <c r="I1069" s="261">
        <v>5777</v>
      </c>
      <c r="J1069" s="269">
        <v>496</v>
      </c>
      <c r="K1069" s="261">
        <v>-2205</v>
      </c>
      <c r="L1069" s="261">
        <v>-2205</v>
      </c>
      <c r="M1069" s="269">
        <v>0</v>
      </c>
      <c r="N1069" s="261" t="s">
        <v>40</v>
      </c>
      <c r="O1069" s="269" t="s">
        <v>41</v>
      </c>
      <c r="P1069" s="197">
        <f t="shared" si="48"/>
        <v>1534</v>
      </c>
      <c r="Q1069" s="257" t="str">
        <f t="shared" si="49"/>
        <v>NA</v>
      </c>
      <c r="R1069" s="272">
        <f t="shared" si="50"/>
        <v>-4785</v>
      </c>
      <c r="S1069" s="264"/>
      <c r="T1069" s="260"/>
      <c r="U1069" s="280" t="s">
        <v>5</v>
      </c>
      <c r="V1069" s="257">
        <v>308</v>
      </c>
      <c r="W1069" s="270"/>
      <c r="X1069" s="257"/>
      <c r="Y1069" s="257"/>
      <c r="Z1069" s="270"/>
      <c r="AA1069" s="257"/>
      <c r="AB1069" s="258"/>
      <c r="AC1069" s="270"/>
      <c r="AD1069" s="257"/>
      <c r="AE1069" s="257"/>
      <c r="AF1069" s="270"/>
      <c r="AG1069" s="257"/>
      <c r="AH1069" s="257"/>
      <c r="AI1069" s="270"/>
    </row>
    <row r="1070" spans="2:35">
      <c r="B1070" s="288">
        <v>20250529</v>
      </c>
      <c r="C1070" s="261" t="s">
        <v>62</v>
      </c>
      <c r="D1070" s="269">
        <v>2130</v>
      </c>
      <c r="E1070" s="261">
        <v>6129</v>
      </c>
      <c r="F1070" s="261"/>
      <c r="G1070" s="269"/>
      <c r="H1070" s="261">
        <v>6128</v>
      </c>
      <c r="I1070" s="261"/>
      <c r="J1070" s="269"/>
      <c r="K1070" s="261">
        <v>-1623</v>
      </c>
      <c r="L1070" s="261">
        <v>-1623</v>
      </c>
      <c r="M1070" s="269">
        <v>-1623</v>
      </c>
      <c r="N1070" s="261" t="s">
        <v>40</v>
      </c>
      <c r="O1070" s="269" t="s">
        <v>41</v>
      </c>
      <c r="P1070" s="197" t="str">
        <f t="shared" si="48"/>
        <v>NA</v>
      </c>
      <c r="Q1070" s="257" t="str">
        <f t="shared" si="49"/>
        <v>NA</v>
      </c>
      <c r="R1070" s="272">
        <f t="shared" si="50"/>
        <v>0</v>
      </c>
      <c r="S1070" s="264"/>
      <c r="T1070" s="260"/>
      <c r="U1070" s="280" t="s">
        <v>5</v>
      </c>
      <c r="V1070" s="257">
        <v>295</v>
      </c>
      <c r="W1070" s="270"/>
      <c r="X1070" s="257"/>
      <c r="Y1070" s="257"/>
      <c r="Z1070" s="270"/>
      <c r="AA1070" s="257"/>
      <c r="AB1070" s="258"/>
      <c r="AC1070" s="270"/>
      <c r="AD1070" s="257"/>
      <c r="AE1070" s="257"/>
      <c r="AF1070" s="270"/>
      <c r="AG1070" s="257"/>
      <c r="AH1070" s="257"/>
      <c r="AI1070" s="270"/>
    </row>
    <row r="1071" spans="2:35">
      <c r="B1071" s="288">
        <v>20250529</v>
      </c>
      <c r="C1071" s="261" t="s">
        <v>62</v>
      </c>
      <c r="D1071" s="269">
        <v>2230</v>
      </c>
      <c r="E1071" s="261">
        <v>6129</v>
      </c>
      <c r="F1071" s="261"/>
      <c r="G1071" s="269"/>
      <c r="H1071" s="261">
        <v>6128</v>
      </c>
      <c r="I1071" s="261"/>
      <c r="J1071" s="269"/>
      <c r="K1071" s="261">
        <v>-1623</v>
      </c>
      <c r="L1071" s="261">
        <v>-1623</v>
      </c>
      <c r="M1071" s="269">
        <v>-1623</v>
      </c>
      <c r="N1071" s="261" t="s">
        <v>40</v>
      </c>
      <c r="O1071" s="269" t="s">
        <v>41</v>
      </c>
      <c r="P1071" s="197" t="str">
        <f t="shared" si="48"/>
        <v>NA</v>
      </c>
      <c r="Q1071" s="257" t="str">
        <f t="shared" si="49"/>
        <v>NA</v>
      </c>
      <c r="R1071" s="272">
        <f t="shared" si="50"/>
        <v>0</v>
      </c>
      <c r="S1071" s="264"/>
      <c r="T1071" s="260"/>
      <c r="U1071" s="280" t="s">
        <v>5</v>
      </c>
      <c r="V1071" s="257">
        <v>415</v>
      </c>
      <c r="W1071" s="270" t="s">
        <v>42</v>
      </c>
      <c r="X1071" s="257"/>
      <c r="Y1071" s="257"/>
      <c r="Z1071" s="270"/>
      <c r="AA1071" s="257"/>
      <c r="AB1071" s="258"/>
      <c r="AC1071" s="270"/>
      <c r="AD1071" s="257"/>
      <c r="AE1071" s="257"/>
      <c r="AF1071" s="270"/>
      <c r="AG1071" s="257"/>
      <c r="AH1071" s="257"/>
      <c r="AI1071" s="270"/>
    </row>
    <row r="1072" spans="2:35">
      <c r="B1072" s="288">
        <v>20250529</v>
      </c>
      <c r="C1072" s="261" t="s">
        <v>62</v>
      </c>
      <c r="D1072" s="269">
        <v>2330</v>
      </c>
      <c r="E1072" s="261">
        <v>5729</v>
      </c>
      <c r="F1072" s="261"/>
      <c r="G1072" s="269"/>
      <c r="H1072" s="261">
        <v>5729</v>
      </c>
      <c r="I1072" s="261"/>
      <c r="J1072" s="269"/>
      <c r="K1072" s="261">
        <v>-1225</v>
      </c>
      <c r="L1072" s="261">
        <v>-1225</v>
      </c>
      <c r="M1072" s="269">
        <v>-1225</v>
      </c>
      <c r="N1072" s="261" t="s">
        <v>40</v>
      </c>
      <c r="O1072" s="269" t="s">
        <v>41</v>
      </c>
      <c r="P1072" s="197" t="str">
        <f t="shared" si="48"/>
        <v>NA</v>
      </c>
      <c r="Q1072" s="257" t="str">
        <f t="shared" si="49"/>
        <v>NA</v>
      </c>
      <c r="R1072" s="272">
        <f t="shared" si="50"/>
        <v>0</v>
      </c>
      <c r="S1072" s="264"/>
      <c r="T1072" s="260"/>
      <c r="U1072" s="280" t="s">
        <v>5</v>
      </c>
      <c r="V1072" s="257">
        <v>415</v>
      </c>
      <c r="W1072" s="270" t="s">
        <v>42</v>
      </c>
      <c r="X1072" s="257"/>
      <c r="Y1072" s="257"/>
      <c r="Z1072" s="270"/>
      <c r="AA1072" s="257"/>
      <c r="AB1072" s="258"/>
      <c r="AC1072" s="270"/>
      <c r="AD1072" s="257"/>
      <c r="AE1072" s="257"/>
      <c r="AF1072" s="270"/>
      <c r="AG1072" s="257"/>
      <c r="AH1072" s="257"/>
      <c r="AI1072" s="270"/>
    </row>
    <row r="1073" spans="2:35">
      <c r="B1073" s="288">
        <v>20250530</v>
      </c>
      <c r="C1073" s="261" t="s">
        <v>62</v>
      </c>
      <c r="D1073" s="269">
        <v>30</v>
      </c>
      <c r="E1073" s="261">
        <v>8621</v>
      </c>
      <c r="F1073" s="261"/>
      <c r="G1073" s="269"/>
      <c r="H1073" s="261">
        <v>8467</v>
      </c>
      <c r="I1073" s="261"/>
      <c r="J1073" s="269"/>
      <c r="K1073" s="261">
        <v>-1374</v>
      </c>
      <c r="L1073" s="261">
        <v>-1374</v>
      </c>
      <c r="M1073" s="269">
        <v>-1233</v>
      </c>
      <c r="N1073" s="261" t="s">
        <v>40</v>
      </c>
      <c r="O1073" s="269" t="s">
        <v>45</v>
      </c>
      <c r="P1073" s="197" t="str">
        <f t="shared" si="48"/>
        <v>NA</v>
      </c>
      <c r="Q1073" s="257" t="str">
        <f t="shared" si="49"/>
        <v>NA</v>
      </c>
      <c r="R1073" s="272">
        <f t="shared" si="50"/>
        <v>0</v>
      </c>
      <c r="S1073" s="264"/>
      <c r="T1073" s="260"/>
      <c r="U1073" s="280" t="s">
        <v>5</v>
      </c>
      <c r="V1073" s="257">
        <v>415</v>
      </c>
      <c r="W1073" s="270" t="s">
        <v>42</v>
      </c>
      <c r="X1073" s="257"/>
      <c r="Y1073" s="257"/>
      <c r="Z1073" s="270"/>
      <c r="AA1073" s="257"/>
      <c r="AB1073" s="258"/>
      <c r="AC1073" s="270"/>
      <c r="AD1073" s="257"/>
      <c r="AE1073" s="257"/>
      <c r="AF1073" s="270"/>
      <c r="AG1073" s="257"/>
      <c r="AH1073" s="257"/>
      <c r="AI1073" s="270"/>
    </row>
    <row r="1074" spans="2:35">
      <c r="B1074" s="288">
        <v>20250530</v>
      </c>
      <c r="C1074" s="261" t="s">
        <v>62</v>
      </c>
      <c r="D1074" s="269">
        <v>130</v>
      </c>
      <c r="E1074" s="261">
        <v>8621</v>
      </c>
      <c r="F1074" s="261"/>
      <c r="G1074" s="269"/>
      <c r="H1074" s="261">
        <v>8467</v>
      </c>
      <c r="I1074" s="261"/>
      <c r="J1074" s="269"/>
      <c r="K1074" s="261">
        <v>-1374</v>
      </c>
      <c r="L1074" s="261">
        <v>-1374</v>
      </c>
      <c r="M1074" s="269">
        <v>-1233</v>
      </c>
      <c r="N1074" s="261" t="s">
        <v>40</v>
      </c>
      <c r="O1074" s="269" t="s">
        <v>45</v>
      </c>
      <c r="P1074" s="197" t="str">
        <f t="shared" si="48"/>
        <v>NA</v>
      </c>
      <c r="Q1074" s="257" t="str">
        <f t="shared" si="49"/>
        <v>NA</v>
      </c>
      <c r="R1074" s="272">
        <f t="shared" si="50"/>
        <v>0</v>
      </c>
      <c r="S1074" s="264"/>
      <c r="T1074" s="260"/>
      <c r="U1074" s="280" t="s">
        <v>5</v>
      </c>
      <c r="V1074" s="257">
        <v>359</v>
      </c>
      <c r="W1074" s="270" t="s">
        <v>42</v>
      </c>
      <c r="X1074" s="257"/>
      <c r="Y1074" s="257"/>
      <c r="Z1074" s="270"/>
      <c r="AA1074" s="257"/>
      <c r="AB1074" s="258"/>
      <c r="AC1074" s="270"/>
      <c r="AD1074" s="257"/>
      <c r="AE1074" s="257"/>
      <c r="AF1074" s="270"/>
      <c r="AG1074" s="257"/>
      <c r="AH1074" s="257"/>
      <c r="AI1074" s="270"/>
    </row>
    <row r="1075" spans="2:35">
      <c r="B1075" s="288">
        <v>20250530</v>
      </c>
      <c r="C1075" s="261" t="s">
        <v>62</v>
      </c>
      <c r="D1075" s="269">
        <v>230</v>
      </c>
      <c r="E1075" s="261">
        <v>8621</v>
      </c>
      <c r="F1075" s="261"/>
      <c r="G1075" s="269"/>
      <c r="H1075" s="261">
        <v>8467</v>
      </c>
      <c r="I1075" s="261"/>
      <c r="J1075" s="269"/>
      <c r="K1075" s="261">
        <v>-1374</v>
      </c>
      <c r="L1075" s="261">
        <v>-1374</v>
      </c>
      <c r="M1075" s="269">
        <v>-1233</v>
      </c>
      <c r="N1075" s="261" t="s">
        <v>40</v>
      </c>
      <c r="O1075" s="269" t="s">
        <v>45</v>
      </c>
      <c r="P1075" s="197" t="str">
        <f t="shared" si="48"/>
        <v>NA</v>
      </c>
      <c r="Q1075" s="257" t="str">
        <f t="shared" si="49"/>
        <v>NA</v>
      </c>
      <c r="R1075" s="272">
        <f t="shared" si="50"/>
        <v>0</v>
      </c>
      <c r="S1075" s="264"/>
      <c r="T1075" s="260"/>
      <c r="U1075" s="280" t="s">
        <v>5</v>
      </c>
      <c r="V1075" s="257">
        <v>415</v>
      </c>
      <c r="W1075" s="270" t="s">
        <v>42</v>
      </c>
      <c r="X1075" s="257"/>
      <c r="Y1075" s="257"/>
      <c r="Z1075" s="270"/>
      <c r="AA1075" s="257"/>
      <c r="AB1075" s="258"/>
      <c r="AC1075" s="270"/>
      <c r="AD1075" s="257"/>
      <c r="AE1075" s="257"/>
      <c r="AF1075" s="270"/>
      <c r="AG1075" s="257"/>
      <c r="AH1075" s="257"/>
      <c r="AI1075" s="270"/>
    </row>
    <row r="1076" spans="2:35">
      <c r="B1076" s="288">
        <v>20250530</v>
      </c>
      <c r="C1076" s="261" t="s">
        <v>62</v>
      </c>
      <c r="D1076" s="269">
        <v>330</v>
      </c>
      <c r="E1076" s="261">
        <v>8558</v>
      </c>
      <c r="F1076" s="261"/>
      <c r="G1076" s="269"/>
      <c r="H1076" s="261">
        <v>8433</v>
      </c>
      <c r="I1076" s="261"/>
      <c r="J1076" s="269"/>
      <c r="K1076" s="261">
        <v>-1892</v>
      </c>
      <c r="L1076" s="261">
        <v>-1892</v>
      </c>
      <c r="M1076" s="269">
        <v>-1778</v>
      </c>
      <c r="N1076" s="261" t="s">
        <v>40</v>
      </c>
      <c r="O1076" s="269" t="s">
        <v>45</v>
      </c>
      <c r="P1076" s="197" t="str">
        <f t="shared" si="48"/>
        <v>NA</v>
      </c>
      <c r="Q1076" s="257" t="str">
        <f t="shared" si="49"/>
        <v>NA</v>
      </c>
      <c r="R1076" s="272">
        <f t="shared" si="50"/>
        <v>0</v>
      </c>
      <c r="S1076" s="264"/>
      <c r="T1076" s="260"/>
      <c r="U1076" s="280" t="s">
        <v>5</v>
      </c>
      <c r="V1076" s="257">
        <v>415</v>
      </c>
      <c r="W1076" s="270" t="s">
        <v>42</v>
      </c>
      <c r="X1076" s="257"/>
      <c r="Y1076" s="257"/>
      <c r="Z1076" s="270"/>
      <c r="AA1076" s="257"/>
      <c r="AB1076" s="258"/>
      <c r="AC1076" s="270"/>
      <c r="AD1076" s="257"/>
      <c r="AE1076" s="257"/>
      <c r="AF1076" s="270"/>
      <c r="AG1076" s="257"/>
      <c r="AH1076" s="257"/>
      <c r="AI1076" s="270"/>
    </row>
    <row r="1077" spans="2:35">
      <c r="B1077" s="288">
        <v>20250530</v>
      </c>
      <c r="C1077" s="261" t="s">
        <v>62</v>
      </c>
      <c r="D1077" s="269">
        <v>430</v>
      </c>
      <c r="E1077" s="261">
        <v>8558</v>
      </c>
      <c r="F1077" s="261"/>
      <c r="G1077" s="269"/>
      <c r="H1077" s="261">
        <v>8433</v>
      </c>
      <c r="I1077" s="261"/>
      <c r="J1077" s="269"/>
      <c r="K1077" s="261">
        <v>-1892</v>
      </c>
      <c r="L1077" s="261">
        <v>-1892</v>
      </c>
      <c r="M1077" s="269">
        <v>-1778</v>
      </c>
      <c r="N1077" s="261" t="s">
        <v>40</v>
      </c>
      <c r="O1077" s="269" t="s">
        <v>45</v>
      </c>
      <c r="P1077" s="197" t="str">
        <f t="shared" si="48"/>
        <v>NA</v>
      </c>
      <c r="Q1077" s="257" t="str">
        <f t="shared" si="49"/>
        <v>NA</v>
      </c>
      <c r="R1077" s="272">
        <f t="shared" si="50"/>
        <v>0</v>
      </c>
      <c r="S1077" s="264"/>
      <c r="T1077" s="260"/>
      <c r="U1077" s="280" t="s">
        <v>5</v>
      </c>
      <c r="V1077" s="257">
        <v>415</v>
      </c>
      <c r="W1077" s="270" t="s">
        <v>42</v>
      </c>
      <c r="X1077" s="257"/>
      <c r="Y1077" s="257"/>
      <c r="Z1077" s="270"/>
      <c r="AA1077" s="257"/>
      <c r="AB1077" s="258"/>
      <c r="AC1077" s="270"/>
      <c r="AD1077" s="257"/>
      <c r="AE1077" s="257"/>
      <c r="AF1077" s="270"/>
      <c r="AG1077" s="257"/>
      <c r="AH1077" s="257"/>
      <c r="AI1077" s="270"/>
    </row>
    <row r="1078" spans="2:35">
      <c r="B1078" s="288">
        <v>20250530</v>
      </c>
      <c r="C1078" s="261" t="s">
        <v>62</v>
      </c>
      <c r="D1078" s="269">
        <v>530</v>
      </c>
      <c r="E1078" s="261">
        <v>8558</v>
      </c>
      <c r="F1078" s="261"/>
      <c r="G1078" s="269"/>
      <c r="H1078" s="261">
        <v>8433</v>
      </c>
      <c r="I1078" s="261"/>
      <c r="J1078" s="269"/>
      <c r="K1078" s="261">
        <v>-1892</v>
      </c>
      <c r="L1078" s="261">
        <v>-1892</v>
      </c>
      <c r="M1078" s="269">
        <v>-1778</v>
      </c>
      <c r="N1078" s="261" t="s">
        <v>40</v>
      </c>
      <c r="O1078" s="269" t="s">
        <v>45</v>
      </c>
      <c r="P1078" s="197" t="str">
        <f t="shared" si="48"/>
        <v>NA</v>
      </c>
      <c r="Q1078" s="257" t="str">
        <f t="shared" si="49"/>
        <v>NA</v>
      </c>
      <c r="R1078" s="272">
        <f t="shared" si="50"/>
        <v>0</v>
      </c>
      <c r="S1078" s="264"/>
      <c r="T1078" s="260"/>
      <c r="U1078" s="280" t="s">
        <v>5</v>
      </c>
      <c r="V1078" s="257">
        <v>407</v>
      </c>
      <c r="W1078" s="270" t="s">
        <v>42</v>
      </c>
      <c r="X1078" s="257"/>
      <c r="Y1078" s="257"/>
      <c r="Z1078" s="270"/>
      <c r="AA1078" s="257"/>
      <c r="AB1078" s="258"/>
      <c r="AC1078" s="270"/>
      <c r="AD1078" s="257"/>
      <c r="AE1078" s="257"/>
      <c r="AF1078" s="270"/>
      <c r="AG1078" s="257"/>
      <c r="AH1078" s="257"/>
      <c r="AI1078" s="270"/>
    </row>
    <row r="1079" spans="2:35">
      <c r="B1079" s="288">
        <v>20250530</v>
      </c>
      <c r="C1079" s="261" t="s">
        <v>62</v>
      </c>
      <c r="D1079" s="269">
        <v>630</v>
      </c>
      <c r="E1079" s="261">
        <v>8558</v>
      </c>
      <c r="F1079" s="261"/>
      <c r="G1079" s="269"/>
      <c r="H1079" s="261">
        <v>8433</v>
      </c>
      <c r="I1079" s="261"/>
      <c r="J1079" s="269"/>
      <c r="K1079" s="261">
        <v>-1892</v>
      </c>
      <c r="L1079" s="261">
        <v>-1892</v>
      </c>
      <c r="M1079" s="269">
        <v>-1778</v>
      </c>
      <c r="N1079" s="261" t="s">
        <v>40</v>
      </c>
      <c r="O1079" s="269" t="s">
        <v>45</v>
      </c>
      <c r="P1079" s="197" t="str">
        <f t="shared" si="48"/>
        <v>NA</v>
      </c>
      <c r="Q1079" s="257" t="str">
        <f t="shared" si="49"/>
        <v>NA</v>
      </c>
      <c r="R1079" s="272">
        <f t="shared" si="50"/>
        <v>0</v>
      </c>
      <c r="S1079" s="264"/>
      <c r="T1079" s="260"/>
      <c r="U1079" s="280" t="s">
        <v>5</v>
      </c>
      <c r="V1079" s="257">
        <v>379</v>
      </c>
      <c r="W1079" s="270" t="s">
        <v>42</v>
      </c>
      <c r="X1079" s="257"/>
      <c r="Y1079" s="257"/>
      <c r="Z1079" s="270"/>
      <c r="AA1079" s="257"/>
      <c r="AB1079" s="258"/>
      <c r="AC1079" s="270"/>
      <c r="AD1079" s="257"/>
      <c r="AE1079" s="257"/>
      <c r="AF1079" s="270"/>
      <c r="AG1079" s="257"/>
      <c r="AH1079" s="257"/>
      <c r="AI1079" s="270"/>
    </row>
    <row r="1080" spans="2:35">
      <c r="B1080" s="288">
        <v>20250530</v>
      </c>
      <c r="C1080" s="261" t="s">
        <v>62</v>
      </c>
      <c r="D1080" s="269">
        <v>730</v>
      </c>
      <c r="E1080" s="261">
        <v>7925</v>
      </c>
      <c r="F1080" s="261"/>
      <c r="G1080" s="269"/>
      <c r="H1080" s="261">
        <v>7925</v>
      </c>
      <c r="I1080" s="261"/>
      <c r="J1080" s="269"/>
      <c r="K1080" s="261">
        <v>-206</v>
      </c>
      <c r="L1080" s="261">
        <v>-206</v>
      </c>
      <c r="M1080" s="269">
        <v>-206</v>
      </c>
      <c r="N1080" s="261" t="s">
        <v>40</v>
      </c>
      <c r="O1080" s="269" t="s">
        <v>41</v>
      </c>
      <c r="P1080" s="197" t="str">
        <f t="shared" si="48"/>
        <v>NA</v>
      </c>
      <c r="Q1080" s="257" t="str">
        <f t="shared" si="49"/>
        <v>NA</v>
      </c>
      <c r="R1080" s="272">
        <f t="shared" si="50"/>
        <v>0</v>
      </c>
      <c r="S1080" s="264"/>
      <c r="T1080" s="261"/>
      <c r="U1080" s="280" t="s">
        <v>5</v>
      </c>
      <c r="V1080" s="257">
        <v>310</v>
      </c>
      <c r="W1080" s="270" t="s">
        <v>42</v>
      </c>
      <c r="X1080" s="257"/>
      <c r="Y1080" s="257"/>
      <c r="Z1080" s="270"/>
      <c r="AA1080" s="257"/>
      <c r="AB1080" s="258"/>
      <c r="AC1080" s="270"/>
      <c r="AD1080" s="257"/>
      <c r="AE1080" s="257"/>
      <c r="AF1080" s="270"/>
      <c r="AG1080" s="257"/>
      <c r="AH1080" s="257"/>
      <c r="AI1080" s="270"/>
    </row>
    <row r="1081" spans="2:35">
      <c r="B1081" s="288">
        <v>20250530</v>
      </c>
      <c r="C1081" s="261" t="s">
        <v>62</v>
      </c>
      <c r="D1081" s="269">
        <v>830</v>
      </c>
      <c r="E1081" s="261">
        <v>7925</v>
      </c>
      <c r="F1081" s="261"/>
      <c r="G1081" s="269"/>
      <c r="H1081" s="261">
        <v>7661</v>
      </c>
      <c r="I1081" s="261"/>
      <c r="J1081" s="269"/>
      <c r="K1081" s="261">
        <v>-206</v>
      </c>
      <c r="L1081" s="261">
        <v>-206</v>
      </c>
      <c r="M1081" s="269">
        <v>52</v>
      </c>
      <c r="N1081" s="261" t="s">
        <v>40</v>
      </c>
      <c r="O1081" s="269" t="s">
        <v>41</v>
      </c>
      <c r="P1081" s="197" t="str">
        <f t="shared" si="48"/>
        <v>NA</v>
      </c>
      <c r="Q1081" s="257" t="str">
        <f t="shared" si="49"/>
        <v>NA</v>
      </c>
      <c r="R1081" s="272">
        <f t="shared" si="50"/>
        <v>0</v>
      </c>
      <c r="S1081" s="264"/>
      <c r="T1081" s="260"/>
      <c r="U1081" s="280" t="s">
        <v>5</v>
      </c>
      <c r="V1081" s="257">
        <v>255</v>
      </c>
      <c r="W1081" s="270" t="s">
        <v>42</v>
      </c>
      <c r="X1081" s="257"/>
      <c r="Y1081" s="257"/>
      <c r="Z1081" s="270"/>
      <c r="AA1081" s="257"/>
      <c r="AB1081" s="258"/>
      <c r="AC1081" s="270"/>
      <c r="AD1081" s="257"/>
      <c r="AE1081" s="257"/>
      <c r="AF1081" s="270"/>
      <c r="AG1081" s="257"/>
      <c r="AH1081" s="257"/>
      <c r="AI1081" s="270"/>
    </row>
    <row r="1082" spans="2:35">
      <c r="B1082" s="288">
        <v>20250530</v>
      </c>
      <c r="C1082" s="261" t="s">
        <v>62</v>
      </c>
      <c r="D1082" s="269">
        <v>930</v>
      </c>
      <c r="E1082" s="261">
        <v>6167</v>
      </c>
      <c r="F1082" s="261"/>
      <c r="G1082" s="269"/>
      <c r="H1082" s="261">
        <v>6161</v>
      </c>
      <c r="I1082" s="261"/>
      <c r="J1082" s="269"/>
      <c r="K1082" s="261">
        <v>2131</v>
      </c>
      <c r="L1082" s="261">
        <v>87</v>
      </c>
      <c r="M1082" s="269">
        <v>2051</v>
      </c>
      <c r="N1082" s="261" t="s">
        <v>44</v>
      </c>
      <c r="O1082" s="269" t="s">
        <v>45</v>
      </c>
      <c r="P1082" s="197" t="str">
        <f t="shared" si="48"/>
        <v>NA</v>
      </c>
      <c r="Q1082" s="257" t="str">
        <f t="shared" si="49"/>
        <v>NA</v>
      </c>
      <c r="R1082" s="272">
        <f t="shared" si="50"/>
        <v>0</v>
      </c>
      <c r="S1082" s="264"/>
      <c r="T1082" s="260"/>
      <c r="U1082" s="280" t="s">
        <v>5</v>
      </c>
      <c r="V1082" s="257">
        <v>315</v>
      </c>
      <c r="W1082" s="270" t="s">
        <v>42</v>
      </c>
      <c r="X1082" s="257"/>
      <c r="Y1082" s="257"/>
      <c r="Z1082" s="270"/>
      <c r="AA1082" s="257"/>
      <c r="AB1082" s="258"/>
      <c r="AC1082" s="270"/>
      <c r="AD1082" s="257"/>
      <c r="AE1082" s="257"/>
      <c r="AF1082" s="270"/>
      <c r="AG1082" s="257"/>
      <c r="AH1082" s="257"/>
      <c r="AI1082" s="270"/>
    </row>
    <row r="1083" spans="2:35">
      <c r="B1083" s="288">
        <v>20250530</v>
      </c>
      <c r="C1083" s="261" t="s">
        <v>62</v>
      </c>
      <c r="D1083" s="269">
        <v>1030</v>
      </c>
      <c r="E1083" s="261">
        <v>6297</v>
      </c>
      <c r="F1083" s="261"/>
      <c r="G1083" s="269"/>
      <c r="H1083" s="261">
        <v>6250</v>
      </c>
      <c r="I1083" s="261"/>
      <c r="J1083" s="269"/>
      <c r="K1083" s="261">
        <v>2131</v>
      </c>
      <c r="L1083" s="261">
        <v>217</v>
      </c>
      <c r="M1083" s="269">
        <v>1961</v>
      </c>
      <c r="N1083" s="261" t="s">
        <v>44</v>
      </c>
      <c r="O1083" s="269" t="s">
        <v>45</v>
      </c>
      <c r="P1083" s="197" t="str">
        <f t="shared" si="48"/>
        <v>NA</v>
      </c>
      <c r="Q1083" s="257" t="str">
        <f t="shared" si="49"/>
        <v>NA</v>
      </c>
      <c r="R1083" s="272">
        <f t="shared" si="50"/>
        <v>0</v>
      </c>
      <c r="S1083" s="264"/>
      <c r="T1083" s="260"/>
      <c r="U1083" s="280" t="s">
        <v>5</v>
      </c>
      <c r="V1083" s="257">
        <v>313</v>
      </c>
      <c r="W1083" s="270" t="s">
        <v>42</v>
      </c>
      <c r="X1083" s="257"/>
      <c r="Y1083" s="257"/>
      <c r="Z1083" s="270"/>
      <c r="AA1083" s="257"/>
      <c r="AB1083" s="258"/>
      <c r="AC1083" s="270"/>
      <c r="AD1083" s="257"/>
      <c r="AE1083" s="257"/>
      <c r="AF1083" s="270"/>
      <c r="AG1083" s="257"/>
      <c r="AH1083" s="257"/>
      <c r="AI1083" s="270"/>
    </row>
    <row r="1084" spans="2:35">
      <c r="B1084" s="288">
        <v>20250530</v>
      </c>
      <c r="C1084" s="261" t="s">
        <v>62</v>
      </c>
      <c r="D1084" s="269">
        <v>1130</v>
      </c>
      <c r="E1084" s="261">
        <v>6293</v>
      </c>
      <c r="F1084" s="261"/>
      <c r="G1084" s="269"/>
      <c r="H1084" s="261">
        <v>6250</v>
      </c>
      <c r="I1084" s="261"/>
      <c r="J1084" s="269"/>
      <c r="K1084" s="261">
        <v>2131</v>
      </c>
      <c r="L1084" s="261">
        <v>213</v>
      </c>
      <c r="M1084" s="269">
        <v>1961</v>
      </c>
      <c r="N1084" s="261" t="s">
        <v>44</v>
      </c>
      <c r="O1084" s="269" t="s">
        <v>45</v>
      </c>
      <c r="P1084" s="197" t="str">
        <f t="shared" si="48"/>
        <v>NA</v>
      </c>
      <c r="Q1084" s="257" t="str">
        <f t="shared" si="49"/>
        <v>NA</v>
      </c>
      <c r="R1084" s="272">
        <f t="shared" si="50"/>
        <v>0</v>
      </c>
      <c r="S1084" s="264"/>
      <c r="T1084" s="260"/>
      <c r="U1084" s="280" t="s">
        <v>5</v>
      </c>
      <c r="V1084" s="257">
        <v>315</v>
      </c>
      <c r="W1084" s="270" t="s">
        <v>42</v>
      </c>
      <c r="X1084" s="257"/>
      <c r="Y1084" s="257"/>
      <c r="Z1084" s="270"/>
      <c r="AA1084" s="257"/>
      <c r="AB1084" s="258"/>
      <c r="AC1084" s="270"/>
      <c r="AD1084" s="257"/>
      <c r="AE1084" s="257"/>
      <c r="AF1084" s="270"/>
      <c r="AG1084" s="257"/>
      <c r="AH1084" s="257"/>
      <c r="AI1084" s="270"/>
    </row>
    <row r="1085" spans="2:35">
      <c r="B1085" s="288">
        <v>20250530</v>
      </c>
      <c r="C1085" s="261" t="s">
        <v>62</v>
      </c>
      <c r="D1085" s="269">
        <v>1230</v>
      </c>
      <c r="E1085" s="261">
        <v>6232</v>
      </c>
      <c r="F1085" s="261"/>
      <c r="G1085" s="269"/>
      <c r="H1085" s="261">
        <v>6221</v>
      </c>
      <c r="I1085" s="261"/>
      <c r="J1085" s="269"/>
      <c r="K1085" s="261">
        <v>2621</v>
      </c>
      <c r="L1085" s="261">
        <v>152</v>
      </c>
      <c r="M1085" s="269">
        <v>2480</v>
      </c>
      <c r="N1085" s="261" t="s">
        <v>44</v>
      </c>
      <c r="O1085" s="269" t="s">
        <v>45</v>
      </c>
      <c r="P1085" s="197" t="str">
        <f t="shared" si="48"/>
        <v>NA</v>
      </c>
      <c r="Q1085" s="257" t="str">
        <f t="shared" si="49"/>
        <v>NA</v>
      </c>
      <c r="R1085" s="272">
        <f t="shared" si="50"/>
        <v>0</v>
      </c>
      <c r="S1085" s="264"/>
      <c r="T1085" s="260"/>
      <c r="U1085" s="280" t="s">
        <v>5</v>
      </c>
      <c r="V1085" s="257">
        <v>314</v>
      </c>
      <c r="W1085" s="270" t="s">
        <v>42</v>
      </c>
      <c r="X1085" s="257"/>
      <c r="Y1085" s="257"/>
      <c r="Z1085" s="270"/>
      <c r="AA1085" s="257"/>
      <c r="AB1085" s="258"/>
      <c r="AC1085" s="270"/>
      <c r="AD1085" s="257"/>
      <c r="AE1085" s="257"/>
      <c r="AF1085" s="270"/>
      <c r="AG1085" s="257"/>
      <c r="AH1085" s="257"/>
      <c r="AI1085" s="270"/>
    </row>
    <row r="1086" spans="2:35">
      <c r="B1086" s="288">
        <v>20250530</v>
      </c>
      <c r="C1086" s="261" t="s">
        <v>62</v>
      </c>
      <c r="D1086" s="269">
        <v>1330</v>
      </c>
      <c r="E1086" s="261">
        <v>6263</v>
      </c>
      <c r="F1086" s="261"/>
      <c r="G1086" s="269"/>
      <c r="H1086" s="261">
        <v>6249</v>
      </c>
      <c r="I1086" s="261"/>
      <c r="J1086" s="269"/>
      <c r="K1086" s="261">
        <v>2621</v>
      </c>
      <c r="L1086" s="261">
        <v>183</v>
      </c>
      <c r="M1086" s="269">
        <v>2452</v>
      </c>
      <c r="N1086" s="261" t="s">
        <v>44</v>
      </c>
      <c r="O1086" s="269" t="s">
        <v>45</v>
      </c>
      <c r="P1086" s="197" t="str">
        <f t="shared" si="48"/>
        <v>NA</v>
      </c>
      <c r="Q1086" s="257" t="str">
        <f t="shared" si="49"/>
        <v>NA</v>
      </c>
      <c r="R1086" s="272">
        <f t="shared" si="50"/>
        <v>0</v>
      </c>
      <c r="S1086" s="264"/>
      <c r="T1086" s="260"/>
      <c r="U1086" s="280" t="s">
        <v>5</v>
      </c>
      <c r="V1086" s="257">
        <v>316</v>
      </c>
      <c r="W1086" s="270" t="s">
        <v>42</v>
      </c>
      <c r="X1086" s="257"/>
      <c r="Y1086" s="257"/>
      <c r="Z1086" s="270"/>
      <c r="AA1086" s="257" t="s">
        <v>7</v>
      </c>
      <c r="AB1086" s="258">
        <v>2767</v>
      </c>
      <c r="AC1086" s="270" t="s">
        <v>49</v>
      </c>
      <c r="AD1086" s="257"/>
      <c r="AE1086" s="257"/>
      <c r="AF1086" s="270"/>
      <c r="AG1086" s="257"/>
      <c r="AH1086" s="257"/>
      <c r="AI1086" s="270"/>
    </row>
    <row r="1087" spans="2:35">
      <c r="B1087" s="288">
        <v>20250530</v>
      </c>
      <c r="C1087" s="261" t="s">
        <v>62</v>
      </c>
      <c r="D1087" s="269">
        <v>1430</v>
      </c>
      <c r="E1087" s="261">
        <v>6246</v>
      </c>
      <c r="F1087" s="261"/>
      <c r="G1087" s="269"/>
      <c r="H1087" s="261">
        <v>6234</v>
      </c>
      <c r="I1087" s="261"/>
      <c r="J1087" s="269"/>
      <c r="K1087" s="261">
        <v>2621</v>
      </c>
      <c r="L1087" s="261">
        <v>166</v>
      </c>
      <c r="M1087" s="269">
        <v>2467</v>
      </c>
      <c r="N1087" s="261" t="s">
        <v>44</v>
      </c>
      <c r="O1087" s="269" t="s">
        <v>45</v>
      </c>
      <c r="P1087" s="197" t="str">
        <f t="shared" si="48"/>
        <v>NA</v>
      </c>
      <c r="Q1087" s="257" t="str">
        <f t="shared" si="49"/>
        <v>NA</v>
      </c>
      <c r="R1087" s="272">
        <f t="shared" si="50"/>
        <v>0</v>
      </c>
      <c r="S1087" s="264"/>
      <c r="T1087" s="260"/>
      <c r="U1087" s="280" t="s">
        <v>5</v>
      </c>
      <c r="V1087" s="257">
        <v>313</v>
      </c>
      <c r="W1087" s="270" t="s">
        <v>42</v>
      </c>
      <c r="X1087" s="257"/>
      <c r="Y1087" s="257"/>
      <c r="Z1087" s="270"/>
      <c r="AA1087" s="257" t="s">
        <v>7</v>
      </c>
      <c r="AB1087" s="258">
        <v>2767</v>
      </c>
      <c r="AC1087" s="270" t="s">
        <v>49</v>
      </c>
      <c r="AD1087" s="257"/>
      <c r="AE1087" s="257"/>
      <c r="AF1087" s="270"/>
      <c r="AG1087" s="257"/>
      <c r="AH1087" s="257"/>
      <c r="AI1087" s="270"/>
    </row>
    <row r="1088" spans="2:35">
      <c r="B1088" s="288">
        <v>20250530</v>
      </c>
      <c r="C1088" s="261" t="s">
        <v>62</v>
      </c>
      <c r="D1088" s="269">
        <v>1530</v>
      </c>
      <c r="E1088" s="261"/>
      <c r="F1088" s="261">
        <v>5835</v>
      </c>
      <c r="G1088" s="269">
        <v>387</v>
      </c>
      <c r="H1088" s="261"/>
      <c r="I1088" s="261">
        <v>5741</v>
      </c>
      <c r="J1088" s="269">
        <v>387</v>
      </c>
      <c r="K1088" s="261">
        <v>1967</v>
      </c>
      <c r="L1088" s="261">
        <v>174</v>
      </c>
      <c r="M1088" s="269">
        <v>0</v>
      </c>
      <c r="N1088" s="261" t="s">
        <v>44</v>
      </c>
      <c r="O1088" s="269" t="s">
        <v>41</v>
      </c>
      <c r="P1088" s="197">
        <f t="shared" si="48"/>
        <v>1143</v>
      </c>
      <c r="Q1088" s="257" t="str">
        <f t="shared" si="49"/>
        <v>NA</v>
      </c>
      <c r="R1088" s="272">
        <f t="shared" si="50"/>
        <v>-4967</v>
      </c>
      <c r="S1088" s="264"/>
      <c r="T1088" s="260"/>
      <c r="U1088" s="280" t="s">
        <v>5</v>
      </c>
      <c r="V1088" s="257">
        <v>315</v>
      </c>
      <c r="W1088" s="270" t="s">
        <v>42</v>
      </c>
      <c r="X1088" s="257"/>
      <c r="Y1088" s="257"/>
      <c r="Z1088" s="270"/>
      <c r="AA1088" s="257" t="s">
        <v>7</v>
      </c>
      <c r="AB1088" s="258">
        <v>2767</v>
      </c>
      <c r="AC1088" s="270" t="s">
        <v>49</v>
      </c>
      <c r="AD1088" s="257"/>
      <c r="AE1088" s="257"/>
      <c r="AF1088" s="270"/>
      <c r="AG1088" s="257"/>
      <c r="AH1088" s="257"/>
      <c r="AI1088" s="270"/>
    </row>
    <row r="1089" spans="2:35">
      <c r="B1089" s="288">
        <v>20250530</v>
      </c>
      <c r="C1089" s="261" t="s">
        <v>62</v>
      </c>
      <c r="D1089" s="269">
        <v>1630</v>
      </c>
      <c r="E1089" s="261"/>
      <c r="F1089" s="261">
        <v>5790</v>
      </c>
      <c r="G1089" s="269">
        <v>383</v>
      </c>
      <c r="H1089" s="261"/>
      <c r="I1089" s="261">
        <v>5720</v>
      </c>
      <c r="J1089" s="269">
        <v>383</v>
      </c>
      <c r="K1089" s="261">
        <v>1967</v>
      </c>
      <c r="L1089" s="261">
        <v>129</v>
      </c>
      <c r="M1089" s="269">
        <v>0</v>
      </c>
      <c r="N1089" s="261" t="s">
        <v>44</v>
      </c>
      <c r="O1089" s="269" t="s">
        <v>41</v>
      </c>
      <c r="P1089" s="197">
        <f t="shared" si="48"/>
        <v>1247</v>
      </c>
      <c r="Q1089" s="257" t="str">
        <f t="shared" si="49"/>
        <v>NA</v>
      </c>
      <c r="R1089" s="272">
        <f t="shared" si="50"/>
        <v>-4954</v>
      </c>
      <c r="S1089" s="264"/>
      <c r="T1089" s="260"/>
      <c r="U1089" s="280" t="s">
        <v>5</v>
      </c>
      <c r="V1089" s="257">
        <v>104</v>
      </c>
      <c r="W1089" s="270" t="s">
        <v>42</v>
      </c>
      <c r="X1089" s="257"/>
      <c r="Y1089" s="257"/>
      <c r="Z1089" s="270"/>
      <c r="AA1089" s="257" t="s">
        <v>7</v>
      </c>
      <c r="AB1089" s="258">
        <v>3329</v>
      </c>
      <c r="AC1089" s="270" t="s">
        <v>49</v>
      </c>
      <c r="AD1089" s="257"/>
      <c r="AE1089" s="257"/>
      <c r="AF1089" s="270"/>
      <c r="AG1089" s="257"/>
      <c r="AH1089" s="257"/>
      <c r="AI1089" s="270"/>
    </row>
    <row r="1090" spans="2:35">
      <c r="B1090" s="288">
        <v>20250530</v>
      </c>
      <c r="C1090" s="261" t="s">
        <v>62</v>
      </c>
      <c r="D1090" s="269">
        <v>1730</v>
      </c>
      <c r="E1090" s="261"/>
      <c r="F1090" s="261">
        <v>5830</v>
      </c>
      <c r="G1090" s="269">
        <v>386</v>
      </c>
      <c r="H1090" s="261"/>
      <c r="I1090" s="261">
        <v>5738</v>
      </c>
      <c r="J1090" s="269">
        <v>386</v>
      </c>
      <c r="K1090" s="261">
        <v>1967</v>
      </c>
      <c r="L1090" s="261">
        <v>169</v>
      </c>
      <c r="M1090" s="269">
        <v>0</v>
      </c>
      <c r="N1090" s="261" t="s">
        <v>44</v>
      </c>
      <c r="O1090" s="269" t="s">
        <v>41</v>
      </c>
      <c r="P1090" s="197">
        <f t="shared" si="48"/>
        <v>1344</v>
      </c>
      <c r="Q1090" s="257" t="str">
        <f t="shared" si="49"/>
        <v>NA</v>
      </c>
      <c r="R1090" s="272">
        <f t="shared" si="50"/>
        <v>-4966</v>
      </c>
      <c r="S1090" s="264"/>
      <c r="T1090" s="260"/>
      <c r="U1090" s="280" t="s">
        <v>5</v>
      </c>
      <c r="V1090" s="257">
        <v>379</v>
      </c>
      <c r="W1090" s="270"/>
      <c r="X1090" s="257"/>
      <c r="Y1090" s="257"/>
      <c r="Z1090" s="270"/>
      <c r="AA1090" s="257" t="s">
        <v>7</v>
      </c>
      <c r="AB1090" s="258">
        <v>3329</v>
      </c>
      <c r="AC1090" s="270" t="s">
        <v>49</v>
      </c>
      <c r="AD1090" s="257"/>
      <c r="AE1090" s="257"/>
      <c r="AF1090" s="270"/>
      <c r="AG1090" s="257"/>
      <c r="AH1090" s="257"/>
      <c r="AI1090" s="270"/>
    </row>
    <row r="1091" spans="2:35">
      <c r="B1091" s="288">
        <v>20250530</v>
      </c>
      <c r="C1091" s="261" t="s">
        <v>62</v>
      </c>
      <c r="D1091" s="269">
        <v>1830</v>
      </c>
      <c r="E1091" s="261"/>
      <c r="F1091" s="261">
        <v>6753</v>
      </c>
      <c r="G1091" s="269">
        <v>580</v>
      </c>
      <c r="H1091" s="261"/>
      <c r="I1091" s="261">
        <v>6732</v>
      </c>
      <c r="J1091" s="269">
        <v>580</v>
      </c>
      <c r="K1091" s="261">
        <v>2195</v>
      </c>
      <c r="L1091" s="261">
        <v>37</v>
      </c>
      <c r="M1091" s="269">
        <v>0</v>
      </c>
      <c r="N1091" s="261" t="s">
        <v>44</v>
      </c>
      <c r="O1091" s="269" t="s">
        <v>41</v>
      </c>
      <c r="P1091" s="197">
        <f t="shared" si="48"/>
        <v>1250</v>
      </c>
      <c r="Q1091" s="257" t="str">
        <f t="shared" si="49"/>
        <v>NA</v>
      </c>
      <c r="R1091" s="272">
        <f t="shared" si="50"/>
        <v>-5572</v>
      </c>
      <c r="S1091" s="264"/>
      <c r="T1091" s="260"/>
      <c r="U1091" s="280" t="s">
        <v>5</v>
      </c>
      <c r="V1091" s="257">
        <v>379</v>
      </c>
      <c r="W1091" s="270"/>
      <c r="X1091" s="257"/>
      <c r="Y1091" s="257"/>
      <c r="Z1091" s="270"/>
      <c r="AA1091" s="257" t="s">
        <v>7</v>
      </c>
      <c r="AB1091" s="258">
        <v>3329</v>
      </c>
      <c r="AC1091" s="270" t="s">
        <v>49</v>
      </c>
      <c r="AD1091" s="257"/>
      <c r="AE1091" s="257"/>
      <c r="AF1091" s="270"/>
      <c r="AG1091" s="257"/>
      <c r="AH1091" s="257"/>
      <c r="AI1091" s="270"/>
    </row>
    <row r="1092" spans="2:35">
      <c r="B1092" s="288">
        <v>20250530</v>
      </c>
      <c r="C1092" s="261" t="s">
        <v>62</v>
      </c>
      <c r="D1092" s="269">
        <v>1930</v>
      </c>
      <c r="E1092" s="261"/>
      <c r="F1092" s="261">
        <v>6909</v>
      </c>
      <c r="G1092" s="269">
        <v>594</v>
      </c>
      <c r="H1092" s="261"/>
      <c r="I1092" s="261">
        <v>6805</v>
      </c>
      <c r="J1092" s="269">
        <v>594</v>
      </c>
      <c r="K1092" s="261">
        <v>2195</v>
      </c>
      <c r="L1092" s="261">
        <v>193</v>
      </c>
      <c r="M1092" s="269">
        <v>0</v>
      </c>
      <c r="N1092" s="261" t="s">
        <v>44</v>
      </c>
      <c r="O1092" s="269" t="s">
        <v>41</v>
      </c>
      <c r="P1092" s="197">
        <f t="shared" si="48"/>
        <v>1336</v>
      </c>
      <c r="Q1092" s="257" t="str">
        <f t="shared" si="49"/>
        <v>NA</v>
      </c>
      <c r="R1092" s="272">
        <f t="shared" si="50"/>
        <v>-5617</v>
      </c>
      <c r="S1092" s="264"/>
      <c r="T1092" s="260"/>
      <c r="U1092" s="280" t="s">
        <v>5</v>
      </c>
      <c r="V1092" s="257">
        <v>368</v>
      </c>
      <c r="W1092" s="270"/>
      <c r="X1092" s="257"/>
      <c r="Y1092" s="257"/>
      <c r="Z1092" s="270"/>
      <c r="AA1092" s="257"/>
      <c r="AB1092" s="258"/>
      <c r="AC1092" s="270"/>
      <c r="AD1092" s="257"/>
      <c r="AE1092" s="257"/>
      <c r="AF1092" s="270"/>
      <c r="AG1092" s="257"/>
      <c r="AH1092" s="257"/>
      <c r="AI1092" s="270"/>
    </row>
    <row r="1093" spans="2:35">
      <c r="B1093" s="288">
        <v>20250530</v>
      </c>
      <c r="C1093" s="261" t="s">
        <v>62</v>
      </c>
      <c r="D1093" s="269">
        <v>2030</v>
      </c>
      <c r="E1093" s="261"/>
      <c r="F1093" s="261">
        <v>6901</v>
      </c>
      <c r="G1093" s="269">
        <v>593</v>
      </c>
      <c r="H1093" s="261"/>
      <c r="I1093" s="261">
        <v>6802</v>
      </c>
      <c r="J1093" s="269">
        <v>593</v>
      </c>
      <c r="K1093" s="261">
        <v>2195</v>
      </c>
      <c r="L1093" s="261">
        <v>185</v>
      </c>
      <c r="M1093" s="269">
        <v>0</v>
      </c>
      <c r="N1093" s="261" t="s">
        <v>44</v>
      </c>
      <c r="O1093" s="269" t="s">
        <v>41</v>
      </c>
      <c r="P1093" s="197">
        <f t="shared" si="48"/>
        <v>1437</v>
      </c>
      <c r="Q1093" s="257" t="str">
        <f t="shared" si="49"/>
        <v>NA</v>
      </c>
      <c r="R1093" s="272">
        <f t="shared" si="50"/>
        <v>-5616</v>
      </c>
      <c r="S1093" s="264"/>
      <c r="T1093" s="260"/>
      <c r="U1093" s="280" t="s">
        <v>5</v>
      </c>
      <c r="V1093" s="257">
        <v>368</v>
      </c>
      <c r="W1093" s="270"/>
      <c r="X1093" s="257"/>
      <c r="Y1093" s="257"/>
      <c r="Z1093" s="270"/>
      <c r="AA1093" s="257"/>
      <c r="AB1093" s="258"/>
      <c r="AC1093" s="270"/>
      <c r="AD1093" s="257"/>
      <c r="AE1093" s="257"/>
      <c r="AF1093" s="270"/>
      <c r="AG1093" s="257"/>
      <c r="AH1093" s="257"/>
      <c r="AI1093" s="270"/>
    </row>
    <row r="1094" spans="2:35">
      <c r="B1094" s="288">
        <v>20250530</v>
      </c>
      <c r="C1094" s="261" t="s">
        <v>62</v>
      </c>
      <c r="D1094" s="269">
        <v>2130</v>
      </c>
      <c r="E1094" s="261">
        <v>7214</v>
      </c>
      <c r="F1094" s="261"/>
      <c r="G1094" s="269"/>
      <c r="H1094" s="261">
        <v>7214</v>
      </c>
      <c r="I1094" s="261"/>
      <c r="J1094" s="269"/>
      <c r="K1094" s="261">
        <v>-1554</v>
      </c>
      <c r="L1094" s="261">
        <v>-1554</v>
      </c>
      <c r="M1094" s="269">
        <v>-1554</v>
      </c>
      <c r="N1094" s="261" t="s">
        <v>40</v>
      </c>
      <c r="O1094" s="269" t="s">
        <v>41</v>
      </c>
      <c r="P1094" s="197" t="str">
        <f t="shared" si="48"/>
        <v>NA</v>
      </c>
      <c r="Q1094" s="257" t="str">
        <f t="shared" si="49"/>
        <v>NA</v>
      </c>
      <c r="R1094" s="272">
        <f t="shared" si="50"/>
        <v>0</v>
      </c>
      <c r="S1094" s="264"/>
      <c r="T1094" s="260"/>
      <c r="U1094" s="280" t="s">
        <v>5</v>
      </c>
      <c r="V1094" s="257">
        <v>356</v>
      </c>
      <c r="W1094" s="270"/>
      <c r="X1094" s="257"/>
      <c r="Y1094" s="257"/>
      <c r="Z1094" s="270"/>
      <c r="AA1094" s="257"/>
      <c r="AB1094" s="258"/>
      <c r="AC1094" s="270"/>
      <c r="AD1094" s="257"/>
      <c r="AE1094" s="257"/>
      <c r="AF1094" s="270"/>
      <c r="AG1094" s="257"/>
      <c r="AH1094" s="257"/>
      <c r="AI1094" s="270"/>
    </row>
    <row r="1095" spans="2:35">
      <c r="B1095" s="288">
        <v>20250530</v>
      </c>
      <c r="C1095" s="261" t="s">
        <v>62</v>
      </c>
      <c r="D1095" s="269">
        <v>2230</v>
      </c>
      <c r="E1095" s="261">
        <v>7214</v>
      </c>
      <c r="F1095" s="261"/>
      <c r="G1095" s="269"/>
      <c r="H1095" s="261">
        <v>7214</v>
      </c>
      <c r="I1095" s="261"/>
      <c r="J1095" s="269"/>
      <c r="K1095" s="261">
        <v>-1554</v>
      </c>
      <c r="L1095" s="261">
        <v>-1554</v>
      </c>
      <c r="M1095" s="269">
        <v>-1554</v>
      </c>
      <c r="N1095" s="261" t="s">
        <v>40</v>
      </c>
      <c r="O1095" s="269" t="s">
        <v>41</v>
      </c>
      <c r="P1095" s="197" t="str">
        <f t="shared" si="48"/>
        <v>NA</v>
      </c>
      <c r="Q1095" s="257" t="str">
        <f t="shared" si="49"/>
        <v>NA</v>
      </c>
      <c r="R1095" s="272">
        <f t="shared" si="50"/>
        <v>0</v>
      </c>
      <c r="S1095" s="264"/>
      <c r="T1095" s="260"/>
      <c r="U1095" s="280" t="s">
        <v>5</v>
      </c>
      <c r="V1095" s="257">
        <v>328</v>
      </c>
      <c r="W1095" s="270"/>
      <c r="X1095" s="257"/>
      <c r="Y1095" s="257"/>
      <c r="Z1095" s="270"/>
      <c r="AA1095" s="257"/>
      <c r="AB1095" s="258"/>
      <c r="AC1095" s="270"/>
      <c r="AD1095" s="257"/>
      <c r="AE1095" s="257"/>
      <c r="AF1095" s="270"/>
      <c r="AG1095" s="257"/>
      <c r="AH1095" s="257"/>
      <c r="AI1095" s="270"/>
    </row>
    <row r="1096" spans="2:35">
      <c r="B1096" s="288">
        <v>20250530</v>
      </c>
      <c r="C1096" s="261" t="s">
        <v>62</v>
      </c>
      <c r="D1096" s="269">
        <v>2330</v>
      </c>
      <c r="E1096" s="261">
        <v>6814</v>
      </c>
      <c r="F1096" s="261"/>
      <c r="G1096" s="269"/>
      <c r="H1096" s="261">
        <v>6813</v>
      </c>
      <c r="I1096" s="261"/>
      <c r="J1096" s="269"/>
      <c r="K1096" s="261">
        <v>-1157</v>
      </c>
      <c r="L1096" s="261">
        <v>-1157</v>
      </c>
      <c r="M1096" s="269">
        <v>-1157</v>
      </c>
      <c r="N1096" s="261" t="s">
        <v>40</v>
      </c>
      <c r="O1096" s="269" t="s">
        <v>41</v>
      </c>
      <c r="P1096" s="197" t="str">
        <f t="shared" si="48"/>
        <v>NA</v>
      </c>
      <c r="Q1096" s="257" t="str">
        <f t="shared" si="49"/>
        <v>NA</v>
      </c>
      <c r="R1096" s="272">
        <f t="shared" si="50"/>
        <v>0</v>
      </c>
      <c r="S1096" s="264"/>
      <c r="T1096" s="260"/>
      <c r="U1096" s="280" t="s">
        <v>5</v>
      </c>
      <c r="V1096" s="257">
        <v>328</v>
      </c>
      <c r="W1096" s="270"/>
      <c r="X1096" s="257"/>
      <c r="Y1096" s="257"/>
      <c r="Z1096" s="270"/>
      <c r="AA1096" s="257"/>
      <c r="AB1096" s="258"/>
      <c r="AC1096" s="270"/>
      <c r="AD1096" s="257"/>
      <c r="AE1096" s="257"/>
      <c r="AF1096" s="270"/>
      <c r="AG1096" s="257"/>
      <c r="AH1096" s="257"/>
      <c r="AI1096" s="270"/>
    </row>
    <row r="1097" spans="2:35">
      <c r="B1097" s="288">
        <v>20250531</v>
      </c>
      <c r="C1097" s="261" t="s">
        <v>62</v>
      </c>
      <c r="D1097" s="269">
        <v>30</v>
      </c>
      <c r="E1097" s="261">
        <v>6313</v>
      </c>
      <c r="F1097" s="261"/>
      <c r="G1097" s="269"/>
      <c r="H1097" s="261">
        <v>6313</v>
      </c>
      <c r="I1097" s="261"/>
      <c r="J1097" s="269"/>
      <c r="K1097" s="261">
        <v>-703</v>
      </c>
      <c r="L1097" s="261">
        <v>-703</v>
      </c>
      <c r="M1097" s="269">
        <v>-703</v>
      </c>
      <c r="N1097" s="261" t="s">
        <v>40</v>
      </c>
      <c r="O1097" s="269" t="s">
        <v>41</v>
      </c>
      <c r="P1097" s="197" t="str">
        <f t="shared" ref="P1097:P1160" si="51">IF(AND(ISNUMBER(D1097),ISNUMBER(G1097),ISBLANK(E1097)),D1097-G1097,"NA")</f>
        <v>NA</v>
      </c>
      <c r="Q1097" s="257" t="str">
        <f t="shared" ref="Q1097:Q1160" si="52">IF(AND(ISNUMBER(O1097),ISNUMBER(P1097),ISBLANK(B1097)),P1097+O1097,"NA")</f>
        <v>NA</v>
      </c>
      <c r="R1097" s="272">
        <f t="shared" ref="R1097:R1160" si="53">IF(J1097&lt;0,0,IF(J1097=H1097,J1097,J1097-(I1097-J1097)))</f>
        <v>0</v>
      </c>
      <c r="S1097" s="264"/>
      <c r="T1097" s="260"/>
      <c r="U1097" s="280" t="s">
        <v>5</v>
      </c>
      <c r="V1097" s="257">
        <v>328</v>
      </c>
      <c r="W1097" s="270"/>
      <c r="X1097" s="257"/>
      <c r="Y1097" s="257"/>
      <c r="Z1097" s="270"/>
      <c r="AA1097" s="257"/>
      <c r="AB1097" s="258"/>
      <c r="AC1097" s="270"/>
      <c r="AD1097" s="257"/>
      <c r="AE1097" s="257"/>
      <c r="AF1097" s="270"/>
      <c r="AG1097" s="257"/>
      <c r="AH1097" s="257"/>
      <c r="AI1097" s="270"/>
    </row>
    <row r="1098" spans="2:35">
      <c r="B1098" s="288">
        <v>20250531</v>
      </c>
      <c r="C1098" s="261" t="s">
        <v>62</v>
      </c>
      <c r="D1098" s="269">
        <v>130</v>
      </c>
      <c r="E1098" s="261">
        <v>6313</v>
      </c>
      <c r="F1098" s="261"/>
      <c r="G1098" s="269"/>
      <c r="H1098" s="261">
        <v>6313</v>
      </c>
      <c r="I1098" s="261"/>
      <c r="J1098" s="269"/>
      <c r="K1098" s="261">
        <v>-703</v>
      </c>
      <c r="L1098" s="261">
        <v>-703</v>
      </c>
      <c r="M1098" s="269">
        <v>-703</v>
      </c>
      <c r="N1098" s="261" t="s">
        <v>40</v>
      </c>
      <c r="O1098" s="269" t="s">
        <v>41</v>
      </c>
      <c r="P1098" s="197" t="str">
        <f t="shared" si="51"/>
        <v>NA</v>
      </c>
      <c r="Q1098" s="257" t="str">
        <f t="shared" si="52"/>
        <v>NA</v>
      </c>
      <c r="R1098" s="272">
        <f t="shared" si="53"/>
        <v>0</v>
      </c>
      <c r="S1098" s="264"/>
      <c r="T1098" s="260"/>
      <c r="U1098" s="280" t="s">
        <v>5</v>
      </c>
      <c r="V1098" s="257">
        <v>317</v>
      </c>
      <c r="W1098" s="270"/>
      <c r="X1098" s="257"/>
      <c r="Y1098" s="257"/>
      <c r="Z1098" s="270"/>
      <c r="AA1098" s="257"/>
      <c r="AB1098" s="258"/>
      <c r="AC1098" s="270"/>
      <c r="AD1098" s="257"/>
      <c r="AE1098" s="257"/>
      <c r="AF1098" s="270"/>
      <c r="AG1098" s="257"/>
      <c r="AH1098" s="257"/>
      <c r="AI1098" s="270"/>
    </row>
    <row r="1099" spans="2:35">
      <c r="B1099" s="288">
        <v>20250531</v>
      </c>
      <c r="C1099" s="261" t="s">
        <v>62</v>
      </c>
      <c r="D1099" s="269">
        <v>230</v>
      </c>
      <c r="E1099" s="261">
        <v>6313</v>
      </c>
      <c r="F1099" s="261"/>
      <c r="G1099" s="269"/>
      <c r="H1099" s="261">
        <v>6313</v>
      </c>
      <c r="I1099" s="261"/>
      <c r="J1099" s="269"/>
      <c r="K1099" s="261">
        <v>-703</v>
      </c>
      <c r="L1099" s="261">
        <v>-703</v>
      </c>
      <c r="M1099" s="269">
        <v>-703</v>
      </c>
      <c r="N1099" s="261" t="s">
        <v>40</v>
      </c>
      <c r="O1099" s="269" t="s">
        <v>41</v>
      </c>
      <c r="P1099" s="197" t="str">
        <f t="shared" si="51"/>
        <v>NA</v>
      </c>
      <c r="Q1099" s="257" t="str">
        <f t="shared" si="52"/>
        <v>NA</v>
      </c>
      <c r="R1099" s="272">
        <f t="shared" si="53"/>
        <v>0</v>
      </c>
      <c r="S1099" s="264"/>
      <c r="T1099" s="260"/>
      <c r="U1099" s="280" t="s">
        <v>5</v>
      </c>
      <c r="V1099" s="257">
        <v>319</v>
      </c>
      <c r="W1099" s="270"/>
      <c r="X1099" s="257"/>
      <c r="Y1099" s="257"/>
      <c r="Z1099" s="270"/>
      <c r="AA1099" s="257"/>
      <c r="AB1099" s="258"/>
      <c r="AC1099" s="270"/>
      <c r="AD1099" s="257"/>
      <c r="AE1099" s="257"/>
      <c r="AF1099" s="270"/>
      <c r="AG1099" s="257"/>
      <c r="AH1099" s="257"/>
      <c r="AI1099" s="270"/>
    </row>
    <row r="1100" spans="2:35">
      <c r="B1100" s="288">
        <v>20250531</v>
      </c>
      <c r="C1100" s="261" t="s">
        <v>62</v>
      </c>
      <c r="D1100" s="269">
        <v>330</v>
      </c>
      <c r="E1100" s="261">
        <v>6129</v>
      </c>
      <c r="F1100" s="261"/>
      <c r="G1100" s="269"/>
      <c r="H1100" s="261">
        <v>6128</v>
      </c>
      <c r="I1100" s="261"/>
      <c r="J1100" s="269"/>
      <c r="K1100" s="261">
        <v>26</v>
      </c>
      <c r="L1100" s="261">
        <v>0</v>
      </c>
      <c r="M1100" s="269">
        <v>27</v>
      </c>
      <c r="N1100" s="261" t="s">
        <v>40</v>
      </c>
      <c r="O1100" s="269" t="s">
        <v>41</v>
      </c>
      <c r="P1100" s="197" t="str">
        <f t="shared" si="51"/>
        <v>NA</v>
      </c>
      <c r="Q1100" s="257" t="str">
        <f t="shared" si="52"/>
        <v>NA</v>
      </c>
      <c r="R1100" s="272">
        <f t="shared" si="53"/>
        <v>0</v>
      </c>
      <c r="S1100" s="264"/>
      <c r="T1100" s="260"/>
      <c r="U1100" s="280" t="s">
        <v>5</v>
      </c>
      <c r="V1100" s="257">
        <v>319</v>
      </c>
      <c r="W1100" s="270"/>
      <c r="X1100" s="257"/>
      <c r="Y1100" s="257"/>
      <c r="Z1100" s="270"/>
      <c r="AA1100" s="257"/>
      <c r="AB1100" s="258"/>
      <c r="AC1100" s="270"/>
      <c r="AD1100" s="257"/>
      <c r="AE1100" s="257"/>
      <c r="AF1100" s="270"/>
      <c r="AG1100" s="257"/>
      <c r="AH1100" s="257"/>
      <c r="AI1100" s="270"/>
    </row>
    <row r="1101" spans="2:35">
      <c r="B1101" s="288">
        <v>20250531</v>
      </c>
      <c r="C1101" s="261" t="s">
        <v>62</v>
      </c>
      <c r="D1101" s="269">
        <v>430</v>
      </c>
      <c r="E1101" s="261">
        <v>6155</v>
      </c>
      <c r="F1101" s="261"/>
      <c r="G1101" s="269"/>
      <c r="H1101" s="261">
        <v>6155</v>
      </c>
      <c r="I1101" s="261"/>
      <c r="J1101" s="269"/>
      <c r="K1101" s="261">
        <v>26</v>
      </c>
      <c r="L1101" s="261">
        <v>26</v>
      </c>
      <c r="M1101" s="269">
        <v>0</v>
      </c>
      <c r="N1101" s="261" t="s">
        <v>63</v>
      </c>
      <c r="O1101" s="269" t="s">
        <v>41</v>
      </c>
      <c r="P1101" s="197" t="str">
        <f t="shared" si="51"/>
        <v>NA</v>
      </c>
      <c r="Q1101" s="257" t="str">
        <f t="shared" si="52"/>
        <v>NA</v>
      </c>
      <c r="R1101" s="272">
        <f t="shared" si="53"/>
        <v>0</v>
      </c>
      <c r="S1101" s="264"/>
      <c r="T1101" s="260"/>
      <c r="U1101" s="280" t="s">
        <v>5</v>
      </c>
      <c r="V1101" s="257">
        <v>317</v>
      </c>
      <c r="W1101" s="270"/>
      <c r="X1101" s="257"/>
      <c r="Y1101" s="257"/>
      <c r="Z1101" s="270"/>
      <c r="AA1101" s="257"/>
      <c r="AB1101" s="258"/>
      <c r="AC1101" s="270"/>
      <c r="AD1101" s="257"/>
      <c r="AE1101" s="257"/>
      <c r="AF1101" s="270"/>
      <c r="AG1101" s="257"/>
      <c r="AH1101" s="257"/>
      <c r="AI1101" s="270"/>
    </row>
    <row r="1102" spans="2:35">
      <c r="B1102" s="288">
        <v>20250531</v>
      </c>
      <c r="C1102" s="261" t="s">
        <v>62</v>
      </c>
      <c r="D1102" s="269">
        <v>530</v>
      </c>
      <c r="E1102" s="261">
        <v>6155</v>
      </c>
      <c r="F1102" s="261"/>
      <c r="G1102" s="269"/>
      <c r="H1102" s="261">
        <v>6155</v>
      </c>
      <c r="I1102" s="261"/>
      <c r="J1102" s="269"/>
      <c r="K1102" s="261">
        <v>26</v>
      </c>
      <c r="L1102" s="261">
        <v>26</v>
      </c>
      <c r="M1102" s="269">
        <v>0</v>
      </c>
      <c r="N1102" s="261" t="s">
        <v>63</v>
      </c>
      <c r="O1102" s="269" t="s">
        <v>41</v>
      </c>
      <c r="P1102" s="197" t="str">
        <f t="shared" si="51"/>
        <v>NA</v>
      </c>
      <c r="Q1102" s="257" t="str">
        <f t="shared" si="52"/>
        <v>NA</v>
      </c>
      <c r="R1102" s="272">
        <f t="shared" si="53"/>
        <v>0</v>
      </c>
      <c r="S1102" s="264"/>
      <c r="T1102" s="260"/>
      <c r="U1102" s="280" t="s">
        <v>5</v>
      </c>
      <c r="V1102" s="257">
        <v>310</v>
      </c>
      <c r="W1102" s="270"/>
      <c r="X1102" s="257"/>
      <c r="Y1102" s="257"/>
      <c r="Z1102" s="270"/>
      <c r="AA1102" s="257"/>
      <c r="AB1102" s="258"/>
      <c r="AC1102" s="270"/>
      <c r="AD1102" s="257"/>
      <c r="AE1102" s="257"/>
      <c r="AF1102" s="270"/>
      <c r="AG1102" s="257"/>
      <c r="AH1102" s="257"/>
      <c r="AI1102" s="270"/>
    </row>
    <row r="1103" spans="2:35">
      <c r="B1103" s="288">
        <v>20250531</v>
      </c>
      <c r="C1103" s="261" t="s">
        <v>62</v>
      </c>
      <c r="D1103" s="269">
        <v>630</v>
      </c>
      <c r="E1103" s="261">
        <v>6130</v>
      </c>
      <c r="F1103" s="261"/>
      <c r="G1103" s="269"/>
      <c r="H1103" s="261">
        <v>6129</v>
      </c>
      <c r="I1103" s="261"/>
      <c r="J1103" s="269"/>
      <c r="K1103" s="261">
        <v>26</v>
      </c>
      <c r="L1103" s="261">
        <v>1</v>
      </c>
      <c r="M1103" s="269">
        <v>26</v>
      </c>
      <c r="N1103" s="261" t="s">
        <v>44</v>
      </c>
      <c r="O1103" s="269" t="s">
        <v>41</v>
      </c>
      <c r="P1103" s="197" t="str">
        <f t="shared" si="51"/>
        <v>NA</v>
      </c>
      <c r="Q1103" s="257" t="str">
        <f t="shared" si="52"/>
        <v>NA</v>
      </c>
      <c r="R1103" s="272">
        <f t="shared" si="53"/>
        <v>0</v>
      </c>
      <c r="S1103" s="264"/>
      <c r="T1103" s="260"/>
      <c r="U1103" s="280" t="s">
        <v>5</v>
      </c>
      <c r="V1103" s="257">
        <v>310</v>
      </c>
      <c r="W1103" s="270"/>
      <c r="X1103" s="257"/>
      <c r="Y1103" s="257"/>
      <c r="Z1103" s="270"/>
      <c r="AA1103" s="257"/>
      <c r="AB1103" s="258"/>
      <c r="AC1103" s="270"/>
      <c r="AD1103" s="257"/>
      <c r="AE1103" s="257"/>
      <c r="AF1103" s="270"/>
      <c r="AG1103" s="257"/>
      <c r="AH1103" s="257"/>
      <c r="AI1103" s="270"/>
    </row>
    <row r="1104" spans="2:35">
      <c r="B1104" s="288">
        <v>20250531</v>
      </c>
      <c r="C1104" s="261" t="s">
        <v>62</v>
      </c>
      <c r="D1104" s="269">
        <v>730</v>
      </c>
      <c r="E1104" s="261">
        <v>6154</v>
      </c>
      <c r="F1104" s="261"/>
      <c r="G1104" s="269"/>
      <c r="H1104" s="261">
        <v>6154</v>
      </c>
      <c r="I1104" s="261"/>
      <c r="J1104" s="269"/>
      <c r="K1104" s="261">
        <v>-333</v>
      </c>
      <c r="L1104" s="261">
        <v>-333</v>
      </c>
      <c r="M1104" s="269">
        <v>-333</v>
      </c>
      <c r="N1104" s="261" t="s">
        <v>40</v>
      </c>
      <c r="O1104" s="269" t="s">
        <v>41</v>
      </c>
      <c r="P1104" s="197" t="str">
        <f t="shared" si="51"/>
        <v>NA</v>
      </c>
      <c r="Q1104" s="257" t="str">
        <f t="shared" si="52"/>
        <v>NA</v>
      </c>
      <c r="R1104" s="272">
        <f t="shared" si="53"/>
        <v>0</v>
      </c>
      <c r="S1104" s="264"/>
      <c r="T1104" s="260"/>
      <c r="U1104" s="280" t="s">
        <v>5</v>
      </c>
      <c r="V1104" s="257">
        <v>392</v>
      </c>
      <c r="W1104" s="270"/>
      <c r="X1104" s="257"/>
      <c r="Y1104" s="257"/>
      <c r="Z1104" s="270"/>
      <c r="AA1104" s="257"/>
      <c r="AB1104" s="258"/>
      <c r="AC1104" s="270"/>
      <c r="AD1104" s="257"/>
      <c r="AE1104" s="257"/>
      <c r="AF1104" s="270"/>
      <c r="AG1104" s="257"/>
      <c r="AH1104" s="257"/>
      <c r="AI1104" s="270"/>
    </row>
    <row r="1105" spans="2:35">
      <c r="B1105" s="288">
        <v>20250531</v>
      </c>
      <c r="C1105" s="261" t="s">
        <v>62</v>
      </c>
      <c r="D1105" s="269">
        <v>830</v>
      </c>
      <c r="E1105" s="261">
        <v>6154</v>
      </c>
      <c r="F1105" s="261"/>
      <c r="G1105" s="269"/>
      <c r="H1105" s="261">
        <v>6154</v>
      </c>
      <c r="I1105" s="261"/>
      <c r="J1105" s="269"/>
      <c r="K1105" s="261">
        <v>-333</v>
      </c>
      <c r="L1105" s="261">
        <v>-333</v>
      </c>
      <c r="M1105" s="269">
        <v>-333</v>
      </c>
      <c r="N1105" s="261" t="s">
        <v>40</v>
      </c>
      <c r="O1105" s="269" t="s">
        <v>41</v>
      </c>
      <c r="P1105" s="197" t="str">
        <f t="shared" si="51"/>
        <v>NA</v>
      </c>
      <c r="Q1105" s="257" t="str">
        <f t="shared" si="52"/>
        <v>NA</v>
      </c>
      <c r="R1105" s="272">
        <f t="shared" si="53"/>
        <v>0</v>
      </c>
      <c r="S1105" s="264"/>
      <c r="T1105" s="260"/>
      <c r="U1105" s="280" t="s">
        <v>5</v>
      </c>
      <c r="V1105" s="257">
        <v>425</v>
      </c>
      <c r="W1105" s="270" t="s">
        <v>42</v>
      </c>
      <c r="X1105" s="257"/>
      <c r="Y1105" s="257"/>
      <c r="Z1105" s="270"/>
      <c r="AA1105" s="257"/>
      <c r="AB1105" s="258"/>
      <c r="AC1105" s="270"/>
      <c r="AD1105" s="257"/>
      <c r="AE1105" s="257"/>
      <c r="AF1105" s="270"/>
      <c r="AG1105" s="257"/>
      <c r="AH1105" s="257"/>
      <c r="AI1105" s="270"/>
    </row>
    <row r="1106" spans="2:35">
      <c r="B1106" s="288">
        <v>20250531</v>
      </c>
      <c r="C1106" s="261" t="s">
        <v>62</v>
      </c>
      <c r="D1106" s="269">
        <v>930</v>
      </c>
      <c r="E1106" s="261">
        <v>8306</v>
      </c>
      <c r="F1106" s="261"/>
      <c r="G1106" s="269"/>
      <c r="H1106" s="261">
        <v>7654</v>
      </c>
      <c r="I1106" s="261"/>
      <c r="J1106" s="269"/>
      <c r="K1106" s="261">
        <v>-1848</v>
      </c>
      <c r="L1106" s="261">
        <v>-1848</v>
      </c>
      <c r="M1106" s="269">
        <v>-1197</v>
      </c>
      <c r="N1106" s="261" t="s">
        <v>40</v>
      </c>
      <c r="O1106" s="269" t="s">
        <v>41</v>
      </c>
      <c r="P1106" s="197" t="str">
        <f t="shared" si="51"/>
        <v>NA</v>
      </c>
      <c r="Q1106" s="257" t="str">
        <f t="shared" si="52"/>
        <v>NA</v>
      </c>
      <c r="R1106" s="272">
        <f t="shared" si="53"/>
        <v>0</v>
      </c>
      <c r="S1106" s="264"/>
      <c r="T1106" s="260"/>
      <c r="U1106" s="280" t="s">
        <v>5</v>
      </c>
      <c r="V1106" s="257">
        <v>425</v>
      </c>
      <c r="W1106" s="270" t="s">
        <v>42</v>
      </c>
      <c r="X1106" s="257"/>
      <c r="Y1106" s="257"/>
      <c r="Z1106" s="270"/>
      <c r="AA1106" s="257"/>
      <c r="AB1106" s="258"/>
      <c r="AC1106" s="270"/>
      <c r="AD1106" s="257"/>
      <c r="AE1106" s="257"/>
      <c r="AF1106" s="270"/>
      <c r="AG1106" s="257"/>
      <c r="AH1106" s="257"/>
      <c r="AI1106" s="270"/>
    </row>
    <row r="1107" spans="2:35">
      <c r="B1107" s="288">
        <v>20250531</v>
      </c>
      <c r="C1107" s="261" t="s">
        <v>62</v>
      </c>
      <c r="D1107" s="269">
        <v>1030</v>
      </c>
      <c r="E1107" s="261">
        <v>8306</v>
      </c>
      <c r="F1107" s="261"/>
      <c r="G1107" s="269"/>
      <c r="H1107" s="261">
        <v>8229</v>
      </c>
      <c r="I1107" s="261"/>
      <c r="J1107" s="269"/>
      <c r="K1107" s="261">
        <v>-1848</v>
      </c>
      <c r="L1107" s="261">
        <v>-1848</v>
      </c>
      <c r="M1107" s="269">
        <v>-1771</v>
      </c>
      <c r="N1107" s="261" t="s">
        <v>40</v>
      </c>
      <c r="O1107" s="269" t="s">
        <v>45</v>
      </c>
      <c r="P1107" s="197" t="str">
        <f t="shared" si="51"/>
        <v>NA</v>
      </c>
      <c r="Q1107" s="257" t="str">
        <f t="shared" si="52"/>
        <v>NA</v>
      </c>
      <c r="R1107" s="272">
        <f t="shared" si="53"/>
        <v>0</v>
      </c>
      <c r="S1107" s="264"/>
      <c r="T1107" s="260"/>
      <c r="U1107" s="280" t="s">
        <v>5</v>
      </c>
      <c r="V1107" s="257">
        <v>369</v>
      </c>
      <c r="W1107" s="270"/>
      <c r="X1107" s="257"/>
      <c r="Y1107" s="257"/>
      <c r="Z1107" s="270"/>
      <c r="AA1107" s="257"/>
      <c r="AB1107" s="258"/>
      <c r="AC1107" s="270"/>
      <c r="AD1107" s="257"/>
      <c r="AE1107" s="257"/>
      <c r="AF1107" s="270"/>
      <c r="AG1107" s="257"/>
      <c r="AH1107" s="257"/>
      <c r="AI1107" s="270"/>
    </row>
    <row r="1108" spans="2:35">
      <c r="B1108" s="288">
        <v>20250531</v>
      </c>
      <c r="C1108" s="261" t="s">
        <v>62</v>
      </c>
      <c r="D1108" s="269">
        <v>1130</v>
      </c>
      <c r="E1108" s="261">
        <v>8306</v>
      </c>
      <c r="F1108" s="261"/>
      <c r="G1108" s="269"/>
      <c r="H1108" s="261">
        <v>8229</v>
      </c>
      <c r="I1108" s="261"/>
      <c r="J1108" s="269"/>
      <c r="K1108" s="261">
        <v>-1848</v>
      </c>
      <c r="L1108" s="261">
        <v>-1848</v>
      </c>
      <c r="M1108" s="269">
        <v>-1771</v>
      </c>
      <c r="N1108" s="261" t="s">
        <v>40</v>
      </c>
      <c r="O1108" s="269" t="s">
        <v>45</v>
      </c>
      <c r="P1108" s="197" t="str">
        <f t="shared" si="51"/>
        <v>NA</v>
      </c>
      <c r="Q1108" s="257" t="str">
        <f t="shared" si="52"/>
        <v>NA</v>
      </c>
      <c r="R1108" s="272">
        <f t="shared" si="53"/>
        <v>0</v>
      </c>
      <c r="S1108" s="264"/>
      <c r="T1108" s="260"/>
      <c r="U1108" s="280" t="s">
        <v>5</v>
      </c>
      <c r="V1108" s="257">
        <v>369</v>
      </c>
      <c r="W1108" s="270"/>
      <c r="X1108" s="257"/>
      <c r="Y1108" s="257"/>
      <c r="Z1108" s="270"/>
      <c r="AA1108" s="257"/>
      <c r="AB1108" s="258"/>
      <c r="AC1108" s="270"/>
      <c r="AD1108" s="257"/>
      <c r="AE1108" s="257"/>
      <c r="AF1108" s="270"/>
      <c r="AG1108" s="257"/>
      <c r="AH1108" s="257"/>
      <c r="AI1108" s="270"/>
    </row>
    <row r="1109" spans="2:35">
      <c r="B1109" s="288">
        <v>20250531</v>
      </c>
      <c r="C1109" s="261" t="s">
        <v>62</v>
      </c>
      <c r="D1109" s="269">
        <v>1230</v>
      </c>
      <c r="E1109" s="261">
        <v>7230</v>
      </c>
      <c r="F1109" s="261"/>
      <c r="G1109" s="269"/>
      <c r="H1109" s="261">
        <v>7230</v>
      </c>
      <c r="I1109" s="261"/>
      <c r="J1109" s="269"/>
      <c r="K1109" s="261">
        <v>-1287</v>
      </c>
      <c r="L1109" s="261">
        <v>-1287</v>
      </c>
      <c r="M1109" s="269">
        <v>-1287</v>
      </c>
      <c r="N1109" s="261" t="s">
        <v>40</v>
      </c>
      <c r="O1109" s="269" t="s">
        <v>41</v>
      </c>
      <c r="P1109" s="197" t="str">
        <f t="shared" si="51"/>
        <v>NA</v>
      </c>
      <c r="Q1109" s="257" t="str">
        <f t="shared" si="52"/>
        <v>NA</v>
      </c>
      <c r="R1109" s="272">
        <f t="shared" si="53"/>
        <v>0</v>
      </c>
      <c r="S1109" s="264"/>
      <c r="T1109" s="260"/>
      <c r="U1109" s="280" t="s">
        <v>5</v>
      </c>
      <c r="V1109" s="257">
        <v>369</v>
      </c>
      <c r="W1109" s="270"/>
      <c r="X1109" s="257"/>
      <c r="Y1109" s="257"/>
      <c r="Z1109" s="270"/>
      <c r="AA1109" s="257"/>
      <c r="AB1109" s="258"/>
      <c r="AC1109" s="270"/>
      <c r="AD1109" s="257"/>
      <c r="AE1109" s="257"/>
      <c r="AF1109" s="270"/>
      <c r="AG1109" s="257"/>
      <c r="AH1109" s="257"/>
      <c r="AI1109" s="270"/>
    </row>
    <row r="1110" spans="2:35">
      <c r="B1110" s="288">
        <v>20250531</v>
      </c>
      <c r="C1110" s="261" t="s">
        <v>62</v>
      </c>
      <c r="D1110" s="269">
        <v>1330</v>
      </c>
      <c r="E1110" s="261">
        <v>7230</v>
      </c>
      <c r="F1110" s="261"/>
      <c r="G1110" s="269"/>
      <c r="H1110" s="261">
        <v>7230</v>
      </c>
      <c r="I1110" s="261"/>
      <c r="J1110" s="269"/>
      <c r="K1110" s="261">
        <v>-1287</v>
      </c>
      <c r="L1110" s="261">
        <v>-1287</v>
      </c>
      <c r="M1110" s="269">
        <v>-1287</v>
      </c>
      <c r="N1110" s="261" t="s">
        <v>40</v>
      </c>
      <c r="O1110" s="269" t="s">
        <v>41</v>
      </c>
      <c r="P1110" s="197" t="str">
        <f t="shared" si="51"/>
        <v>NA</v>
      </c>
      <c r="Q1110" s="257" t="str">
        <f t="shared" si="52"/>
        <v>NA</v>
      </c>
      <c r="R1110" s="272">
        <f t="shared" si="53"/>
        <v>0</v>
      </c>
      <c r="S1110" s="264"/>
      <c r="T1110" s="260"/>
      <c r="U1110" s="280" t="s">
        <v>5</v>
      </c>
      <c r="V1110" s="257">
        <v>328</v>
      </c>
      <c r="W1110" s="270"/>
      <c r="X1110" s="257"/>
      <c r="Y1110" s="257"/>
      <c r="Z1110" s="270"/>
      <c r="AA1110" s="257"/>
      <c r="AB1110" s="258"/>
      <c r="AC1110" s="270"/>
      <c r="AD1110" s="257"/>
      <c r="AE1110" s="257"/>
      <c r="AF1110" s="270"/>
      <c r="AG1110" s="257"/>
      <c r="AH1110" s="257"/>
      <c r="AI1110" s="270"/>
    </row>
    <row r="1111" spans="2:35">
      <c r="B1111" s="288">
        <v>20250531</v>
      </c>
      <c r="C1111" s="261" t="s">
        <v>62</v>
      </c>
      <c r="D1111" s="269">
        <v>1430</v>
      </c>
      <c r="E1111" s="261">
        <v>7230</v>
      </c>
      <c r="F1111" s="261"/>
      <c r="G1111" s="269"/>
      <c r="H1111" s="261">
        <v>7230</v>
      </c>
      <c r="I1111" s="261"/>
      <c r="J1111" s="269"/>
      <c r="K1111" s="261">
        <v>-1287</v>
      </c>
      <c r="L1111" s="261">
        <v>-1287</v>
      </c>
      <c r="M1111" s="269">
        <v>-1287</v>
      </c>
      <c r="N1111" s="261" t="s">
        <v>40</v>
      </c>
      <c r="O1111" s="269" t="s">
        <v>41</v>
      </c>
      <c r="P1111" s="197" t="str">
        <f t="shared" si="51"/>
        <v>NA</v>
      </c>
      <c r="Q1111" s="257" t="str">
        <f t="shared" si="52"/>
        <v>NA</v>
      </c>
      <c r="R1111" s="272">
        <f t="shared" si="53"/>
        <v>0</v>
      </c>
      <c r="S1111" s="264"/>
      <c r="T1111" s="260"/>
      <c r="U1111" s="280" t="s">
        <v>5</v>
      </c>
      <c r="V1111" s="257">
        <v>328</v>
      </c>
      <c r="W1111" s="270"/>
      <c r="X1111" s="257"/>
      <c r="Y1111" s="257"/>
      <c r="Z1111" s="270"/>
      <c r="AA1111" s="257"/>
      <c r="AB1111" s="258"/>
      <c r="AC1111" s="270"/>
      <c r="AD1111" s="257"/>
      <c r="AE1111" s="257"/>
      <c r="AF1111" s="270"/>
      <c r="AG1111" s="257"/>
      <c r="AH1111" s="257"/>
      <c r="AI1111" s="270"/>
    </row>
    <row r="1112" spans="2:35">
      <c r="B1112" s="288">
        <v>20250531</v>
      </c>
      <c r="C1112" s="261" t="s">
        <v>62</v>
      </c>
      <c r="D1112" s="269">
        <v>1530</v>
      </c>
      <c r="E1112" s="261">
        <v>6483</v>
      </c>
      <c r="F1112" s="261"/>
      <c r="G1112" s="269"/>
      <c r="H1112" s="261">
        <v>6483</v>
      </c>
      <c r="I1112" s="261"/>
      <c r="J1112" s="269"/>
      <c r="K1112" s="261">
        <v>-694</v>
      </c>
      <c r="L1112" s="261">
        <v>-694</v>
      </c>
      <c r="M1112" s="269">
        <v>-694</v>
      </c>
      <c r="N1112" s="261" t="s">
        <v>40</v>
      </c>
      <c r="O1112" s="269" t="s">
        <v>41</v>
      </c>
      <c r="P1112" s="197" t="str">
        <f t="shared" si="51"/>
        <v>NA</v>
      </c>
      <c r="Q1112" s="257" t="str">
        <f t="shared" si="52"/>
        <v>NA</v>
      </c>
      <c r="R1112" s="272">
        <f t="shared" si="53"/>
        <v>0</v>
      </c>
      <c r="S1112" s="264"/>
      <c r="T1112" s="260"/>
      <c r="U1112" s="280" t="s">
        <v>5</v>
      </c>
      <c r="V1112" s="257">
        <v>328</v>
      </c>
      <c r="W1112" s="270"/>
      <c r="X1112" s="257"/>
      <c r="Y1112" s="257"/>
      <c r="Z1112" s="270"/>
      <c r="AA1112" s="257"/>
      <c r="AB1112" s="258"/>
      <c r="AC1112" s="270"/>
      <c r="AD1112" s="257"/>
      <c r="AE1112" s="257"/>
      <c r="AF1112" s="270"/>
      <c r="AG1112" s="257"/>
      <c r="AH1112" s="257"/>
      <c r="AI1112" s="270"/>
    </row>
    <row r="1113" spans="2:35">
      <c r="B1113" s="288">
        <v>20250531</v>
      </c>
      <c r="C1113" s="261" t="s">
        <v>62</v>
      </c>
      <c r="D1113" s="269">
        <v>1630</v>
      </c>
      <c r="E1113" s="261">
        <v>6483</v>
      </c>
      <c r="F1113" s="261"/>
      <c r="G1113" s="269"/>
      <c r="H1113" s="261">
        <v>6483</v>
      </c>
      <c r="I1113" s="261"/>
      <c r="J1113" s="269"/>
      <c r="K1113" s="261">
        <v>-694</v>
      </c>
      <c r="L1113" s="261">
        <v>-694</v>
      </c>
      <c r="M1113" s="269">
        <v>-694</v>
      </c>
      <c r="N1113" s="261" t="s">
        <v>40</v>
      </c>
      <c r="O1113" s="269" t="s">
        <v>41</v>
      </c>
      <c r="P1113" s="197" t="str">
        <f t="shared" si="51"/>
        <v>NA</v>
      </c>
      <c r="Q1113" s="257" t="str">
        <f t="shared" si="52"/>
        <v>NA</v>
      </c>
      <c r="R1113" s="272">
        <f t="shared" si="53"/>
        <v>0</v>
      </c>
      <c r="S1113" s="264"/>
      <c r="T1113" s="260"/>
      <c r="U1113" s="280" t="s">
        <v>5</v>
      </c>
      <c r="V1113" s="257">
        <v>353</v>
      </c>
      <c r="W1113" s="270"/>
      <c r="X1113" s="257"/>
      <c r="Y1113" s="257"/>
      <c r="Z1113" s="270"/>
      <c r="AA1113" s="257" t="s">
        <v>7</v>
      </c>
      <c r="AB1113" s="258">
        <v>3196</v>
      </c>
      <c r="AC1113" s="270" t="s">
        <v>49</v>
      </c>
      <c r="AD1113" s="257"/>
      <c r="AE1113" s="257"/>
      <c r="AF1113" s="270"/>
      <c r="AG1113" s="257"/>
      <c r="AH1113" s="257"/>
      <c r="AI1113" s="270"/>
    </row>
    <row r="1114" spans="2:35">
      <c r="B1114" s="288">
        <v>20250531</v>
      </c>
      <c r="C1114" s="261" t="s">
        <v>62</v>
      </c>
      <c r="D1114" s="269">
        <v>1730</v>
      </c>
      <c r="E1114" s="261">
        <v>6483</v>
      </c>
      <c r="F1114" s="261"/>
      <c r="G1114" s="269"/>
      <c r="H1114" s="261">
        <v>6483</v>
      </c>
      <c r="I1114" s="261"/>
      <c r="J1114" s="269"/>
      <c r="K1114" s="261">
        <v>-694</v>
      </c>
      <c r="L1114" s="261">
        <v>-694</v>
      </c>
      <c r="M1114" s="269">
        <v>-694</v>
      </c>
      <c r="N1114" s="261" t="s">
        <v>40</v>
      </c>
      <c r="O1114" s="269" t="s">
        <v>41</v>
      </c>
      <c r="P1114" s="197" t="str">
        <f t="shared" si="51"/>
        <v>NA</v>
      </c>
      <c r="Q1114" s="257" t="str">
        <f t="shared" si="52"/>
        <v>NA</v>
      </c>
      <c r="R1114" s="272">
        <f t="shared" si="53"/>
        <v>0</v>
      </c>
      <c r="S1114" s="264"/>
      <c r="T1114" s="260"/>
      <c r="U1114" s="280" t="s">
        <v>5</v>
      </c>
      <c r="V1114" s="257">
        <v>353</v>
      </c>
      <c r="W1114" s="270"/>
      <c r="X1114" s="257"/>
      <c r="Y1114" s="257"/>
      <c r="Z1114" s="270"/>
      <c r="AA1114" s="257" t="s">
        <v>7</v>
      </c>
      <c r="AB1114" s="258">
        <v>3196</v>
      </c>
      <c r="AC1114" s="270" t="s">
        <v>49</v>
      </c>
      <c r="AD1114" s="257"/>
      <c r="AE1114" s="257"/>
      <c r="AF1114" s="270"/>
      <c r="AG1114" s="257"/>
      <c r="AH1114" s="257"/>
      <c r="AI1114" s="270"/>
    </row>
    <row r="1115" spans="2:35">
      <c r="B1115" s="288">
        <v>20250531</v>
      </c>
      <c r="C1115" s="261" t="s">
        <v>62</v>
      </c>
      <c r="D1115" s="269">
        <v>1830</v>
      </c>
      <c r="E1115" s="261"/>
      <c r="F1115" s="261">
        <v>6468</v>
      </c>
      <c r="G1115" s="269">
        <v>555</v>
      </c>
      <c r="H1115" s="261"/>
      <c r="I1115" s="261">
        <v>6466</v>
      </c>
      <c r="J1115" s="269">
        <v>555</v>
      </c>
      <c r="K1115" s="261">
        <v>2276</v>
      </c>
      <c r="L1115" s="261">
        <v>2</v>
      </c>
      <c r="M1115" s="269">
        <v>0</v>
      </c>
      <c r="N1115" s="261" t="s">
        <v>44</v>
      </c>
      <c r="O1115" s="269" t="s">
        <v>41</v>
      </c>
      <c r="P1115" s="197">
        <f t="shared" si="51"/>
        <v>1275</v>
      </c>
      <c r="Q1115" s="257" t="str">
        <f t="shared" si="52"/>
        <v>NA</v>
      </c>
      <c r="R1115" s="272">
        <f t="shared" si="53"/>
        <v>-5356</v>
      </c>
      <c r="S1115" s="264"/>
      <c r="T1115" s="260"/>
      <c r="U1115" s="280" t="s">
        <v>5</v>
      </c>
      <c r="V1115" s="257">
        <v>353</v>
      </c>
      <c r="W1115" s="270"/>
      <c r="X1115" s="257"/>
      <c r="Y1115" s="257"/>
      <c r="Z1115" s="270"/>
      <c r="AA1115" s="257" t="s">
        <v>7</v>
      </c>
      <c r="AB1115" s="258">
        <v>3196</v>
      </c>
      <c r="AC1115" s="270" t="s">
        <v>49</v>
      </c>
      <c r="AD1115" s="257"/>
      <c r="AE1115" s="257"/>
      <c r="AF1115" s="270"/>
      <c r="AG1115" s="257"/>
      <c r="AH1115" s="257"/>
      <c r="AI1115" s="270"/>
    </row>
    <row r="1116" spans="2:35">
      <c r="B1116" s="288">
        <v>20250531</v>
      </c>
      <c r="C1116" s="261" t="s">
        <v>62</v>
      </c>
      <c r="D1116" s="269">
        <v>1930</v>
      </c>
      <c r="E1116" s="261"/>
      <c r="F1116" s="261">
        <v>6468</v>
      </c>
      <c r="G1116" s="269">
        <v>555</v>
      </c>
      <c r="H1116" s="261"/>
      <c r="I1116" s="261">
        <v>6466</v>
      </c>
      <c r="J1116" s="269">
        <v>555</v>
      </c>
      <c r="K1116" s="261">
        <v>2276</v>
      </c>
      <c r="L1116" s="261">
        <v>2</v>
      </c>
      <c r="M1116" s="269">
        <v>0</v>
      </c>
      <c r="N1116" s="261" t="s">
        <v>44</v>
      </c>
      <c r="O1116" s="269" t="s">
        <v>41</v>
      </c>
      <c r="P1116" s="197">
        <f t="shared" si="51"/>
        <v>1375</v>
      </c>
      <c r="Q1116" s="257" t="str">
        <f t="shared" si="52"/>
        <v>NA</v>
      </c>
      <c r="R1116" s="272">
        <f t="shared" si="53"/>
        <v>-5356</v>
      </c>
      <c r="S1116" s="264"/>
      <c r="T1116" s="260"/>
      <c r="U1116" s="280" t="s">
        <v>5</v>
      </c>
      <c r="V1116" s="257">
        <v>306</v>
      </c>
      <c r="W1116" s="270"/>
      <c r="X1116" s="257"/>
      <c r="Y1116" s="257"/>
      <c r="Z1116" s="270"/>
      <c r="AA1116" s="257"/>
      <c r="AB1116" s="258"/>
      <c r="AC1116" s="270"/>
      <c r="AD1116" s="257"/>
      <c r="AE1116" s="257"/>
      <c r="AF1116" s="270"/>
      <c r="AG1116" s="257"/>
      <c r="AH1116" s="257"/>
      <c r="AI1116" s="270"/>
    </row>
    <row r="1117" spans="2:35">
      <c r="B1117" s="288">
        <v>20250531</v>
      </c>
      <c r="C1117" s="261" t="s">
        <v>62</v>
      </c>
      <c r="D1117" s="269">
        <v>2030</v>
      </c>
      <c r="E1117" s="261"/>
      <c r="F1117" s="261">
        <v>6468</v>
      </c>
      <c r="G1117" s="269">
        <v>555</v>
      </c>
      <c r="H1117" s="261"/>
      <c r="I1117" s="261">
        <v>6466</v>
      </c>
      <c r="J1117" s="269">
        <v>555</v>
      </c>
      <c r="K1117" s="261">
        <v>2276</v>
      </c>
      <c r="L1117" s="261">
        <v>2</v>
      </c>
      <c r="M1117" s="269">
        <v>0</v>
      </c>
      <c r="N1117" s="261" t="s">
        <v>44</v>
      </c>
      <c r="O1117" s="269" t="s">
        <v>41</v>
      </c>
      <c r="P1117" s="197">
        <f t="shared" si="51"/>
        <v>1475</v>
      </c>
      <c r="Q1117" s="257" t="str">
        <f t="shared" si="52"/>
        <v>NA</v>
      </c>
      <c r="R1117" s="272">
        <f t="shared" si="53"/>
        <v>-5356</v>
      </c>
      <c r="S1117" s="264"/>
      <c r="T1117" s="260"/>
      <c r="U1117" s="280" t="s">
        <v>5</v>
      </c>
      <c r="V1117" s="257">
        <v>306</v>
      </c>
      <c r="W1117" s="270"/>
      <c r="X1117" s="257"/>
      <c r="Y1117" s="257"/>
      <c r="Z1117" s="270"/>
      <c r="AA1117" s="257"/>
      <c r="AB1117" s="258"/>
      <c r="AC1117" s="270"/>
      <c r="AD1117" s="257"/>
      <c r="AE1117" s="257"/>
      <c r="AF1117" s="270"/>
      <c r="AG1117" s="257"/>
      <c r="AH1117" s="257"/>
      <c r="AI1117" s="270"/>
    </row>
    <row r="1118" spans="2:35">
      <c r="B1118" s="288">
        <v>20250531</v>
      </c>
      <c r="C1118" s="261" t="s">
        <v>62</v>
      </c>
      <c r="D1118" s="269">
        <v>2130</v>
      </c>
      <c r="E1118" s="261">
        <v>6080</v>
      </c>
      <c r="F1118" s="261"/>
      <c r="G1118" s="269"/>
      <c r="H1118" s="261">
        <v>6080</v>
      </c>
      <c r="I1118" s="261"/>
      <c r="J1118" s="269"/>
      <c r="K1118" s="261">
        <v>-1278</v>
      </c>
      <c r="L1118" s="261">
        <v>-1278</v>
      </c>
      <c r="M1118" s="269">
        <v>-1278</v>
      </c>
      <c r="N1118" s="261" t="s">
        <v>47</v>
      </c>
      <c r="O1118" s="269" t="s">
        <v>41</v>
      </c>
      <c r="P1118" s="197" t="str">
        <f t="shared" si="51"/>
        <v>NA</v>
      </c>
      <c r="Q1118" s="257" t="str">
        <f t="shared" si="52"/>
        <v>NA</v>
      </c>
      <c r="R1118" s="272">
        <f t="shared" si="53"/>
        <v>0</v>
      </c>
      <c r="S1118" s="264"/>
      <c r="T1118" s="260"/>
      <c r="U1118" s="280" t="s">
        <v>5</v>
      </c>
      <c r="V1118" s="257">
        <v>292</v>
      </c>
      <c r="W1118" s="270"/>
      <c r="X1118" s="257"/>
      <c r="Y1118" s="257"/>
      <c r="Z1118" s="270"/>
      <c r="AA1118" s="257"/>
      <c r="AB1118" s="258"/>
      <c r="AC1118" s="270"/>
      <c r="AD1118" s="257"/>
      <c r="AE1118" s="257"/>
      <c r="AF1118" s="270"/>
      <c r="AG1118" s="257"/>
      <c r="AH1118" s="257"/>
      <c r="AI1118" s="270"/>
    </row>
    <row r="1119" spans="2:35">
      <c r="B1119" s="288">
        <v>20250531</v>
      </c>
      <c r="C1119" s="261" t="s">
        <v>62</v>
      </c>
      <c r="D1119" s="269">
        <v>2230</v>
      </c>
      <c r="E1119" s="261">
        <v>6080</v>
      </c>
      <c r="F1119" s="261"/>
      <c r="G1119" s="269"/>
      <c r="H1119" s="261">
        <v>6080</v>
      </c>
      <c r="I1119" s="261"/>
      <c r="J1119" s="269"/>
      <c r="K1119" s="261">
        <v>-1278</v>
      </c>
      <c r="L1119" s="261">
        <v>-1278</v>
      </c>
      <c r="M1119" s="269">
        <v>-1278</v>
      </c>
      <c r="N1119" s="261" t="s">
        <v>47</v>
      </c>
      <c r="O1119" s="269" t="s">
        <v>41</v>
      </c>
      <c r="P1119" s="197" t="str">
        <f t="shared" si="51"/>
        <v>NA</v>
      </c>
      <c r="Q1119" s="257" t="str">
        <f t="shared" si="52"/>
        <v>NA</v>
      </c>
      <c r="R1119" s="272">
        <f t="shared" si="53"/>
        <v>0</v>
      </c>
      <c r="S1119" s="264"/>
      <c r="T1119" s="260"/>
      <c r="U1119" s="280" t="s">
        <v>5</v>
      </c>
      <c r="V1119" s="257">
        <v>415</v>
      </c>
      <c r="W1119" s="270" t="s">
        <v>42</v>
      </c>
      <c r="X1119" s="257"/>
      <c r="Y1119" s="257"/>
      <c r="Z1119" s="270"/>
      <c r="AA1119" s="257"/>
      <c r="AB1119" s="258"/>
      <c r="AC1119" s="270"/>
      <c r="AD1119" s="257"/>
      <c r="AE1119" s="257"/>
      <c r="AF1119" s="270"/>
      <c r="AG1119" s="257"/>
      <c r="AH1119" s="257"/>
      <c r="AI1119" s="270"/>
    </row>
    <row r="1120" spans="2:35">
      <c r="B1120" s="288">
        <v>20250531</v>
      </c>
      <c r="C1120" s="261" t="s">
        <v>62</v>
      </c>
      <c r="D1120" s="269">
        <v>2330</v>
      </c>
      <c r="E1120" s="261">
        <v>5680</v>
      </c>
      <c r="F1120" s="261"/>
      <c r="G1120" s="269"/>
      <c r="H1120" s="261">
        <v>5680</v>
      </c>
      <c r="I1120" s="261"/>
      <c r="J1120" s="269"/>
      <c r="K1120" s="261">
        <v>-883</v>
      </c>
      <c r="L1120" s="261">
        <v>-883</v>
      </c>
      <c r="M1120" s="269">
        <v>-883</v>
      </c>
      <c r="N1120" s="261" t="s">
        <v>47</v>
      </c>
      <c r="O1120" s="269" t="s">
        <v>41</v>
      </c>
      <c r="P1120" s="197" t="str">
        <f t="shared" si="51"/>
        <v>NA</v>
      </c>
      <c r="Q1120" s="257" t="str">
        <f t="shared" si="52"/>
        <v>NA</v>
      </c>
      <c r="R1120" s="272">
        <f t="shared" si="53"/>
        <v>0</v>
      </c>
      <c r="S1120" s="264"/>
      <c r="T1120" s="260"/>
      <c r="U1120" s="280" t="s">
        <v>5</v>
      </c>
      <c r="V1120" s="257">
        <v>415</v>
      </c>
      <c r="W1120" s="270" t="s">
        <v>42</v>
      </c>
      <c r="X1120" s="257"/>
      <c r="Y1120" s="257"/>
      <c r="Z1120" s="270"/>
      <c r="AA1120" s="257"/>
      <c r="AB1120" s="258"/>
      <c r="AC1120" s="270"/>
      <c r="AD1120" s="257"/>
      <c r="AE1120" s="257"/>
      <c r="AF1120" s="270"/>
      <c r="AG1120" s="257"/>
      <c r="AH1120" s="257"/>
      <c r="AI1120" s="270"/>
    </row>
    <row r="1121" spans="2:35">
      <c r="B1121" s="288">
        <v>20250601</v>
      </c>
      <c r="C1121" s="261" t="s">
        <v>64</v>
      </c>
      <c r="D1121" s="269">
        <v>30</v>
      </c>
      <c r="E1121" s="261">
        <v>8165</v>
      </c>
      <c r="F1121" s="261"/>
      <c r="G1121" s="269"/>
      <c r="H1121" s="261">
        <v>8147</v>
      </c>
      <c r="I1121" s="261"/>
      <c r="J1121" s="269"/>
      <c r="K1121" s="261">
        <v>-1440</v>
      </c>
      <c r="L1121" s="261">
        <v>-1440</v>
      </c>
      <c r="M1121" s="269">
        <v>-1429</v>
      </c>
      <c r="N1121" s="261" t="s">
        <v>40</v>
      </c>
      <c r="O1121" s="269" t="s">
        <v>41</v>
      </c>
      <c r="P1121" s="197" t="str">
        <f t="shared" si="51"/>
        <v>NA</v>
      </c>
      <c r="Q1121" s="257" t="str">
        <f t="shared" si="52"/>
        <v>NA</v>
      </c>
      <c r="R1121" s="272">
        <f t="shared" si="53"/>
        <v>0</v>
      </c>
      <c r="S1121" s="264"/>
      <c r="T1121" s="260"/>
      <c r="U1121" s="280" t="s">
        <v>5</v>
      </c>
      <c r="V1121" s="257">
        <v>415</v>
      </c>
      <c r="W1121" s="270" t="s">
        <v>42</v>
      </c>
      <c r="X1121" s="257"/>
      <c r="Y1121" s="257"/>
      <c r="Z1121" s="270"/>
      <c r="AA1121" s="257"/>
      <c r="AB1121" s="258"/>
      <c r="AC1121" s="270"/>
      <c r="AD1121" s="257"/>
      <c r="AE1121" s="257"/>
      <c r="AF1121" s="270"/>
      <c r="AG1121" s="257"/>
      <c r="AH1121" s="257"/>
      <c r="AI1121" s="270"/>
    </row>
    <row r="1122" spans="2:35">
      <c r="B1122" s="288">
        <v>20250601</v>
      </c>
      <c r="C1122" s="261" t="s">
        <v>64</v>
      </c>
      <c r="D1122" s="269">
        <v>130</v>
      </c>
      <c r="E1122" s="261">
        <v>8165</v>
      </c>
      <c r="F1122" s="261"/>
      <c r="G1122" s="269"/>
      <c r="H1122" s="261">
        <v>8147</v>
      </c>
      <c r="I1122" s="261"/>
      <c r="J1122" s="269"/>
      <c r="K1122" s="261">
        <v>-1440</v>
      </c>
      <c r="L1122" s="261">
        <v>-1440</v>
      </c>
      <c r="M1122" s="269">
        <v>-1429</v>
      </c>
      <c r="N1122" s="261" t="s">
        <v>40</v>
      </c>
      <c r="O1122" s="269" t="s">
        <v>41</v>
      </c>
      <c r="P1122" s="197" t="str">
        <f t="shared" si="51"/>
        <v>NA</v>
      </c>
      <c r="Q1122" s="257" t="str">
        <f t="shared" si="52"/>
        <v>NA</v>
      </c>
      <c r="R1122" s="272">
        <f t="shared" si="53"/>
        <v>0</v>
      </c>
      <c r="S1122" s="264"/>
      <c r="T1122" s="260"/>
      <c r="U1122" s="280" t="s">
        <v>5</v>
      </c>
      <c r="V1122" s="257">
        <v>415</v>
      </c>
      <c r="W1122" s="270" t="s">
        <v>42</v>
      </c>
      <c r="X1122" s="257"/>
      <c r="Y1122" s="257"/>
      <c r="Z1122" s="270"/>
      <c r="AA1122" s="257"/>
      <c r="AB1122" s="258"/>
      <c r="AC1122" s="270"/>
      <c r="AD1122" s="257"/>
      <c r="AE1122" s="257"/>
      <c r="AF1122" s="270"/>
      <c r="AG1122" s="257"/>
      <c r="AH1122" s="257"/>
      <c r="AI1122" s="270"/>
    </row>
    <row r="1123" spans="2:35">
      <c r="B1123" s="288">
        <v>20250601</v>
      </c>
      <c r="C1123" s="261" t="s">
        <v>64</v>
      </c>
      <c r="D1123" s="269">
        <v>230</v>
      </c>
      <c r="E1123" s="261">
        <v>8165</v>
      </c>
      <c r="F1123" s="261"/>
      <c r="G1123" s="269"/>
      <c r="H1123" s="261">
        <v>8147</v>
      </c>
      <c r="I1123" s="261"/>
      <c r="J1123" s="269"/>
      <c r="K1123" s="261">
        <v>-1440</v>
      </c>
      <c r="L1123" s="261">
        <v>-1440</v>
      </c>
      <c r="M1123" s="269">
        <v>-1429</v>
      </c>
      <c r="N1123" s="261" t="s">
        <v>40</v>
      </c>
      <c r="O1123" s="269" t="s">
        <v>41</v>
      </c>
      <c r="P1123" s="197" t="str">
        <f t="shared" si="51"/>
        <v>NA</v>
      </c>
      <c r="Q1123" s="257" t="str">
        <f t="shared" si="52"/>
        <v>NA</v>
      </c>
      <c r="R1123" s="272">
        <f t="shared" si="53"/>
        <v>0</v>
      </c>
      <c r="S1123" s="264"/>
      <c r="T1123" s="260"/>
      <c r="U1123" s="280" t="s">
        <v>5</v>
      </c>
      <c r="V1123" s="257">
        <v>415</v>
      </c>
      <c r="W1123" s="270" t="s">
        <v>42</v>
      </c>
      <c r="X1123" s="257"/>
      <c r="Y1123" s="257"/>
      <c r="Z1123" s="270"/>
      <c r="AA1123" s="257"/>
      <c r="AB1123" s="258"/>
      <c r="AC1123" s="270"/>
      <c r="AD1123" s="257"/>
      <c r="AE1123" s="257"/>
      <c r="AF1123" s="270"/>
      <c r="AG1123" s="257"/>
      <c r="AH1123" s="257"/>
      <c r="AI1123" s="270"/>
    </row>
    <row r="1124" spans="2:35">
      <c r="B1124" s="288">
        <v>20250601</v>
      </c>
      <c r="C1124" s="261" t="s">
        <v>64</v>
      </c>
      <c r="D1124" s="269">
        <v>330</v>
      </c>
      <c r="E1124" s="261"/>
      <c r="F1124" s="261">
        <v>8611</v>
      </c>
      <c r="G1124" s="269">
        <v>886</v>
      </c>
      <c r="H1124" s="261"/>
      <c r="I1124" s="261">
        <v>8533</v>
      </c>
      <c r="J1124" s="269">
        <v>886</v>
      </c>
      <c r="K1124" s="261">
        <v>-2444</v>
      </c>
      <c r="L1124" s="261">
        <v>-2444</v>
      </c>
      <c r="M1124" s="269">
        <v>0</v>
      </c>
      <c r="N1124" s="261" t="s">
        <v>40</v>
      </c>
      <c r="O1124" s="269" t="s">
        <v>41</v>
      </c>
      <c r="P1124" s="197">
        <f t="shared" si="51"/>
        <v>-556</v>
      </c>
      <c r="Q1124" s="257" t="str">
        <f t="shared" si="52"/>
        <v>NA</v>
      </c>
      <c r="R1124" s="272">
        <f t="shared" si="53"/>
        <v>-6761</v>
      </c>
      <c r="S1124" s="264"/>
      <c r="T1124" s="260"/>
      <c r="U1124" s="280" t="s">
        <v>5</v>
      </c>
      <c r="V1124" s="257">
        <v>415</v>
      </c>
      <c r="W1124" s="270" t="s">
        <v>42</v>
      </c>
      <c r="X1124" s="257"/>
      <c r="Y1124" s="257"/>
      <c r="Z1124" s="270"/>
      <c r="AA1124" s="257"/>
      <c r="AB1124" s="258"/>
      <c r="AC1124" s="270"/>
      <c r="AD1124" s="257"/>
      <c r="AE1124" s="257"/>
      <c r="AF1124" s="270"/>
      <c r="AG1124" s="257"/>
      <c r="AH1124" s="257"/>
      <c r="AI1124" s="270"/>
    </row>
    <row r="1125" spans="2:35">
      <c r="B1125" s="288">
        <v>20250601</v>
      </c>
      <c r="C1125" s="261" t="s">
        <v>64</v>
      </c>
      <c r="D1125" s="269">
        <v>430</v>
      </c>
      <c r="E1125" s="261"/>
      <c r="F1125" s="261">
        <v>8611</v>
      </c>
      <c r="G1125" s="269">
        <v>886</v>
      </c>
      <c r="H1125" s="261"/>
      <c r="I1125" s="261">
        <v>8533</v>
      </c>
      <c r="J1125" s="269">
        <v>886</v>
      </c>
      <c r="K1125" s="261">
        <v>-2444</v>
      </c>
      <c r="L1125" s="261">
        <v>-2444</v>
      </c>
      <c r="M1125" s="269">
        <v>0</v>
      </c>
      <c r="N1125" s="261" t="s">
        <v>40</v>
      </c>
      <c r="O1125" s="269" t="s">
        <v>41</v>
      </c>
      <c r="P1125" s="197">
        <f t="shared" si="51"/>
        <v>-456</v>
      </c>
      <c r="Q1125" s="257" t="str">
        <f t="shared" si="52"/>
        <v>NA</v>
      </c>
      <c r="R1125" s="272">
        <f t="shared" si="53"/>
        <v>-6761</v>
      </c>
      <c r="S1125" s="264"/>
      <c r="T1125" s="260"/>
      <c r="U1125" s="280" t="s">
        <v>5</v>
      </c>
      <c r="V1125" s="257">
        <v>415</v>
      </c>
      <c r="W1125" s="270" t="s">
        <v>42</v>
      </c>
      <c r="X1125" s="257"/>
      <c r="Y1125" s="257"/>
      <c r="Z1125" s="270"/>
      <c r="AA1125" s="257"/>
      <c r="AB1125" s="258"/>
      <c r="AC1125" s="270"/>
      <c r="AD1125" s="257"/>
      <c r="AE1125" s="257"/>
      <c r="AF1125" s="270"/>
      <c r="AG1125" s="257"/>
      <c r="AH1125" s="257"/>
      <c r="AI1125" s="270"/>
    </row>
    <row r="1126" spans="2:35">
      <c r="B1126" s="288">
        <v>20250601</v>
      </c>
      <c r="C1126" s="261" t="s">
        <v>64</v>
      </c>
      <c r="D1126" s="269">
        <v>530</v>
      </c>
      <c r="E1126" s="261"/>
      <c r="F1126" s="261">
        <v>8611</v>
      </c>
      <c r="G1126" s="269">
        <v>886</v>
      </c>
      <c r="H1126" s="261"/>
      <c r="I1126" s="261">
        <v>8533</v>
      </c>
      <c r="J1126" s="269">
        <v>886</v>
      </c>
      <c r="K1126" s="261">
        <v>-2444</v>
      </c>
      <c r="L1126" s="261">
        <v>-2444</v>
      </c>
      <c r="M1126" s="269">
        <v>0</v>
      </c>
      <c r="N1126" s="261" t="s">
        <v>40</v>
      </c>
      <c r="O1126" s="269" t="s">
        <v>41</v>
      </c>
      <c r="P1126" s="197">
        <f t="shared" si="51"/>
        <v>-356</v>
      </c>
      <c r="Q1126" s="257" t="str">
        <f t="shared" si="52"/>
        <v>NA</v>
      </c>
      <c r="R1126" s="272">
        <f t="shared" si="53"/>
        <v>-6761</v>
      </c>
      <c r="S1126" s="264"/>
      <c r="T1126" s="260"/>
      <c r="U1126" s="280" t="s">
        <v>5</v>
      </c>
      <c r="V1126" s="257">
        <v>415</v>
      </c>
      <c r="W1126" s="270" t="s">
        <v>42</v>
      </c>
      <c r="X1126" s="257"/>
      <c r="Y1126" s="257"/>
      <c r="Z1126" s="270"/>
      <c r="AA1126" s="257"/>
      <c r="AB1126" s="258"/>
      <c r="AC1126" s="270"/>
      <c r="AD1126" s="257"/>
      <c r="AE1126" s="257"/>
      <c r="AF1126" s="270"/>
      <c r="AG1126" s="257"/>
      <c r="AH1126" s="257"/>
      <c r="AI1126" s="270"/>
    </row>
    <row r="1127" spans="2:35">
      <c r="B1127" s="288">
        <v>20250601</v>
      </c>
      <c r="C1127" s="261" t="s">
        <v>64</v>
      </c>
      <c r="D1127" s="269">
        <v>630</v>
      </c>
      <c r="E1127" s="261"/>
      <c r="F1127" s="261">
        <v>8611</v>
      </c>
      <c r="G1127" s="269">
        <v>886</v>
      </c>
      <c r="H1127" s="261"/>
      <c r="I1127" s="261">
        <v>8533</v>
      </c>
      <c r="J1127" s="269">
        <v>886</v>
      </c>
      <c r="K1127" s="261">
        <v>-2444</v>
      </c>
      <c r="L1127" s="261">
        <v>-2444</v>
      </c>
      <c r="M1127" s="269">
        <v>0</v>
      </c>
      <c r="N1127" s="261" t="s">
        <v>40</v>
      </c>
      <c r="O1127" s="269" t="s">
        <v>41</v>
      </c>
      <c r="P1127" s="197">
        <f t="shared" si="51"/>
        <v>-256</v>
      </c>
      <c r="Q1127" s="257" t="str">
        <f t="shared" si="52"/>
        <v>NA</v>
      </c>
      <c r="R1127" s="272">
        <f t="shared" si="53"/>
        <v>-6761</v>
      </c>
      <c r="S1127" s="264"/>
      <c r="T1127" s="260"/>
      <c r="U1127" s="280" t="s">
        <v>5</v>
      </c>
      <c r="V1127" s="257">
        <v>415</v>
      </c>
      <c r="W1127" s="270" t="s">
        <v>42</v>
      </c>
      <c r="X1127" s="257"/>
      <c r="Y1127" s="257"/>
      <c r="Z1127" s="270"/>
      <c r="AA1127" s="257"/>
      <c r="AB1127" s="258"/>
      <c r="AC1127" s="270"/>
      <c r="AD1127" s="257"/>
      <c r="AE1127" s="257"/>
      <c r="AF1127" s="270"/>
      <c r="AG1127" s="257"/>
      <c r="AH1127" s="257"/>
      <c r="AI1127" s="270"/>
    </row>
    <row r="1128" spans="2:35">
      <c r="B1128" s="288">
        <v>20250601</v>
      </c>
      <c r="C1128" s="261" t="s">
        <v>64</v>
      </c>
      <c r="D1128" s="269">
        <v>730</v>
      </c>
      <c r="E1128" s="261"/>
      <c r="F1128" s="261">
        <v>7564</v>
      </c>
      <c r="G1128" s="269">
        <v>975</v>
      </c>
      <c r="H1128" s="261"/>
      <c r="I1128" s="261">
        <v>7564</v>
      </c>
      <c r="J1128" s="269">
        <v>954</v>
      </c>
      <c r="K1128" s="261">
        <v>385</v>
      </c>
      <c r="L1128" s="261">
        <v>323</v>
      </c>
      <c r="M1128" s="269">
        <v>0</v>
      </c>
      <c r="N1128" s="261" t="s">
        <v>44</v>
      </c>
      <c r="O1128" s="269" t="s">
        <v>41</v>
      </c>
      <c r="P1128" s="197">
        <f t="shared" si="51"/>
        <v>-245</v>
      </c>
      <c r="Q1128" s="257" t="str">
        <f t="shared" si="52"/>
        <v>NA</v>
      </c>
      <c r="R1128" s="272">
        <f t="shared" si="53"/>
        <v>-5656</v>
      </c>
      <c r="S1128" s="264"/>
      <c r="T1128" s="260"/>
      <c r="U1128" s="280" t="s">
        <v>5</v>
      </c>
      <c r="V1128" s="257">
        <v>343</v>
      </c>
      <c r="W1128" s="270"/>
      <c r="X1128" s="257"/>
      <c r="Y1128" s="257"/>
      <c r="Z1128" s="270"/>
      <c r="AA1128" s="257"/>
      <c r="AB1128" s="258"/>
      <c r="AC1128" s="270"/>
      <c r="AD1128" s="257"/>
      <c r="AE1128" s="257"/>
      <c r="AF1128" s="270"/>
      <c r="AG1128" s="257"/>
      <c r="AH1128" s="257"/>
      <c r="AI1128" s="270"/>
    </row>
    <row r="1129" spans="2:35">
      <c r="B1129" s="288">
        <v>20250601</v>
      </c>
      <c r="C1129" s="261" t="s">
        <v>64</v>
      </c>
      <c r="D1129" s="269">
        <v>830</v>
      </c>
      <c r="E1129" s="261"/>
      <c r="F1129" s="261">
        <v>7613</v>
      </c>
      <c r="G1129" s="269">
        <v>981</v>
      </c>
      <c r="H1129" s="261"/>
      <c r="I1129" s="261">
        <v>7034</v>
      </c>
      <c r="J1129" s="269">
        <v>959</v>
      </c>
      <c r="K1129" s="261">
        <v>385</v>
      </c>
      <c r="L1129" s="261">
        <v>372</v>
      </c>
      <c r="M1129" s="269">
        <v>0</v>
      </c>
      <c r="N1129" s="261" t="s">
        <v>44</v>
      </c>
      <c r="O1129" s="269" t="s">
        <v>41</v>
      </c>
      <c r="P1129" s="197">
        <f t="shared" si="51"/>
        <v>-151</v>
      </c>
      <c r="Q1129" s="257" t="str">
        <f t="shared" si="52"/>
        <v>NA</v>
      </c>
      <c r="R1129" s="272">
        <f t="shared" si="53"/>
        <v>-5116</v>
      </c>
      <c r="S1129" s="264"/>
      <c r="T1129" s="260"/>
      <c r="U1129" s="280" t="s">
        <v>5</v>
      </c>
      <c r="V1129" s="257">
        <v>343</v>
      </c>
      <c r="W1129" s="270"/>
      <c r="X1129" s="257"/>
      <c r="Y1129" s="257"/>
      <c r="Z1129" s="270"/>
      <c r="AA1129" s="257"/>
      <c r="AB1129" s="258"/>
      <c r="AC1129" s="270"/>
      <c r="AD1129" s="257"/>
      <c r="AE1129" s="257"/>
      <c r="AF1129" s="270"/>
      <c r="AG1129" s="257"/>
      <c r="AH1129" s="257"/>
      <c r="AI1129" s="270"/>
    </row>
    <row r="1130" spans="2:35">
      <c r="B1130" s="288">
        <v>20250601</v>
      </c>
      <c r="C1130" s="261" t="s">
        <v>64</v>
      </c>
      <c r="D1130" s="269">
        <v>930</v>
      </c>
      <c r="E1130" s="261">
        <v>6495</v>
      </c>
      <c r="F1130" s="261"/>
      <c r="G1130" s="269"/>
      <c r="H1130" s="261">
        <v>6495</v>
      </c>
      <c r="I1130" s="261"/>
      <c r="J1130" s="269"/>
      <c r="K1130" s="261">
        <v>-319</v>
      </c>
      <c r="L1130" s="261">
        <v>-319</v>
      </c>
      <c r="M1130" s="269">
        <v>-319</v>
      </c>
      <c r="N1130" s="261" t="s">
        <v>40</v>
      </c>
      <c r="O1130" s="269" t="s">
        <v>41</v>
      </c>
      <c r="P1130" s="197" t="str">
        <f t="shared" si="51"/>
        <v>NA</v>
      </c>
      <c r="Q1130" s="257" t="str">
        <f t="shared" si="52"/>
        <v>NA</v>
      </c>
      <c r="R1130" s="272">
        <f t="shared" si="53"/>
        <v>0</v>
      </c>
      <c r="S1130" s="264"/>
      <c r="T1130" s="260"/>
      <c r="U1130" s="280" t="s">
        <v>5</v>
      </c>
      <c r="V1130" s="257">
        <v>343</v>
      </c>
      <c r="W1130" s="270"/>
      <c r="X1130" s="257"/>
      <c r="Y1130" s="257"/>
      <c r="Z1130" s="270"/>
      <c r="AA1130" s="257"/>
      <c r="AB1130" s="258"/>
      <c r="AC1130" s="270"/>
      <c r="AD1130" s="257"/>
      <c r="AE1130" s="257"/>
      <c r="AF1130" s="270"/>
      <c r="AG1130" s="257"/>
      <c r="AH1130" s="257"/>
      <c r="AI1130" s="270"/>
    </row>
    <row r="1131" spans="2:35">
      <c r="B1131" s="288">
        <v>20250601</v>
      </c>
      <c r="C1131" s="261" t="s">
        <v>64</v>
      </c>
      <c r="D1131" s="269">
        <v>1030</v>
      </c>
      <c r="E1131" s="261">
        <v>6495</v>
      </c>
      <c r="F1131" s="261"/>
      <c r="G1131" s="269"/>
      <c r="H1131" s="261">
        <v>6495</v>
      </c>
      <c r="I1131" s="261"/>
      <c r="J1131" s="269"/>
      <c r="K1131" s="261">
        <v>-319</v>
      </c>
      <c r="L1131" s="261">
        <v>-319</v>
      </c>
      <c r="M1131" s="269">
        <v>-319</v>
      </c>
      <c r="N1131" s="261" t="s">
        <v>40</v>
      </c>
      <c r="O1131" s="269" t="s">
        <v>41</v>
      </c>
      <c r="P1131" s="197" t="str">
        <f t="shared" si="51"/>
        <v>NA</v>
      </c>
      <c r="Q1131" s="257" t="str">
        <f t="shared" si="52"/>
        <v>NA</v>
      </c>
      <c r="R1131" s="272">
        <f t="shared" si="53"/>
        <v>0</v>
      </c>
      <c r="S1131" s="264"/>
      <c r="T1131" s="260"/>
      <c r="U1131" s="280" t="s">
        <v>5</v>
      </c>
      <c r="V1131" s="257">
        <v>392</v>
      </c>
      <c r="W1131" s="270"/>
      <c r="X1131" s="257"/>
      <c r="Y1131" s="257"/>
      <c r="Z1131" s="270"/>
      <c r="AA1131" s="257"/>
      <c r="AB1131" s="258"/>
      <c r="AC1131" s="270"/>
      <c r="AD1131" s="257"/>
      <c r="AE1131" s="257"/>
      <c r="AF1131" s="270"/>
      <c r="AG1131" s="257"/>
      <c r="AH1131" s="257"/>
      <c r="AI1131" s="270"/>
    </row>
    <row r="1132" spans="2:35">
      <c r="B1132" s="288">
        <v>20250601</v>
      </c>
      <c r="C1132" s="261" t="s">
        <v>64</v>
      </c>
      <c r="D1132" s="269">
        <v>1130</v>
      </c>
      <c r="E1132" s="261">
        <v>6495</v>
      </c>
      <c r="F1132" s="261"/>
      <c r="G1132" s="269"/>
      <c r="H1132" s="261">
        <v>6495</v>
      </c>
      <c r="I1132" s="261"/>
      <c r="J1132" s="269"/>
      <c r="K1132" s="261">
        <v>-319</v>
      </c>
      <c r="L1132" s="261">
        <v>-319</v>
      </c>
      <c r="M1132" s="269">
        <v>-319</v>
      </c>
      <c r="N1132" s="261" t="s">
        <v>40</v>
      </c>
      <c r="O1132" s="269" t="s">
        <v>41</v>
      </c>
      <c r="P1132" s="197" t="str">
        <f t="shared" si="51"/>
        <v>NA</v>
      </c>
      <c r="Q1132" s="257" t="str">
        <f t="shared" si="52"/>
        <v>NA</v>
      </c>
      <c r="R1132" s="272">
        <f t="shared" si="53"/>
        <v>0</v>
      </c>
      <c r="S1132" s="264"/>
      <c r="T1132" s="260"/>
      <c r="U1132" s="280" t="s">
        <v>5</v>
      </c>
      <c r="V1132" s="257">
        <v>392</v>
      </c>
      <c r="W1132" s="270"/>
      <c r="X1132" s="257"/>
      <c r="Y1132" s="257"/>
      <c r="Z1132" s="270"/>
      <c r="AA1132" s="257"/>
      <c r="AB1132" s="258"/>
      <c r="AC1132" s="270"/>
      <c r="AD1132" s="257"/>
      <c r="AE1132" s="257"/>
      <c r="AF1132" s="270"/>
      <c r="AG1132" s="257"/>
      <c r="AH1132" s="257"/>
      <c r="AI1132" s="270"/>
    </row>
    <row r="1133" spans="2:35">
      <c r="B1133" s="288">
        <v>20250601</v>
      </c>
      <c r="C1133" s="261" t="s">
        <v>64</v>
      </c>
      <c r="D1133" s="269">
        <v>1230</v>
      </c>
      <c r="E1133" s="261">
        <v>7340</v>
      </c>
      <c r="F1133" s="261"/>
      <c r="G1133" s="269"/>
      <c r="H1133" s="261">
        <v>7340</v>
      </c>
      <c r="I1133" s="261"/>
      <c r="J1133" s="269"/>
      <c r="K1133" s="261">
        <v>-801</v>
      </c>
      <c r="L1133" s="261">
        <v>-801</v>
      </c>
      <c r="M1133" s="269">
        <v>-801</v>
      </c>
      <c r="N1133" s="261" t="s">
        <v>40</v>
      </c>
      <c r="O1133" s="269" t="s">
        <v>41</v>
      </c>
      <c r="P1133" s="197" t="str">
        <f t="shared" si="51"/>
        <v>NA</v>
      </c>
      <c r="Q1133" s="257" t="str">
        <f t="shared" si="52"/>
        <v>NA</v>
      </c>
      <c r="R1133" s="272">
        <f t="shared" si="53"/>
        <v>0</v>
      </c>
      <c r="S1133" s="264"/>
      <c r="T1133" s="260"/>
      <c r="U1133" s="280" t="s">
        <v>5</v>
      </c>
      <c r="V1133" s="257">
        <v>392</v>
      </c>
      <c r="W1133" s="270"/>
      <c r="X1133" s="257"/>
      <c r="Y1133" s="257"/>
      <c r="Z1133" s="270"/>
      <c r="AA1133" s="257"/>
      <c r="AB1133" s="258"/>
      <c r="AC1133" s="270"/>
      <c r="AD1133" s="257"/>
      <c r="AE1133" s="257"/>
      <c r="AF1133" s="270"/>
      <c r="AG1133" s="257"/>
      <c r="AH1133" s="257"/>
      <c r="AI1133" s="270"/>
    </row>
    <row r="1134" spans="2:35">
      <c r="B1134" s="288">
        <v>20250601</v>
      </c>
      <c r="C1134" s="261" t="s">
        <v>64</v>
      </c>
      <c r="D1134" s="269">
        <v>1330</v>
      </c>
      <c r="E1134" s="261">
        <v>7340</v>
      </c>
      <c r="F1134" s="261"/>
      <c r="G1134" s="269"/>
      <c r="H1134" s="261">
        <v>7340</v>
      </c>
      <c r="I1134" s="261"/>
      <c r="J1134" s="269"/>
      <c r="K1134" s="261">
        <v>-801</v>
      </c>
      <c r="L1134" s="261">
        <v>-801</v>
      </c>
      <c r="M1134" s="269">
        <v>-801</v>
      </c>
      <c r="N1134" s="261" t="s">
        <v>40</v>
      </c>
      <c r="O1134" s="269" t="s">
        <v>41</v>
      </c>
      <c r="P1134" s="197" t="str">
        <f t="shared" si="51"/>
        <v>NA</v>
      </c>
      <c r="Q1134" s="257" t="str">
        <f t="shared" si="52"/>
        <v>NA</v>
      </c>
      <c r="R1134" s="272">
        <f t="shared" si="53"/>
        <v>0</v>
      </c>
      <c r="S1134" s="264"/>
      <c r="T1134" s="260"/>
      <c r="U1134" s="280" t="s">
        <v>5</v>
      </c>
      <c r="V1134" s="257">
        <v>370</v>
      </c>
      <c r="W1134" s="270"/>
      <c r="X1134" s="257"/>
      <c r="Y1134" s="257"/>
      <c r="Z1134" s="270"/>
      <c r="AA1134" s="257"/>
      <c r="AB1134" s="258"/>
      <c r="AC1134" s="270"/>
      <c r="AD1134" s="257"/>
      <c r="AE1134" s="257"/>
      <c r="AF1134" s="270"/>
      <c r="AG1134" s="257"/>
      <c r="AH1134" s="257"/>
      <c r="AI1134" s="270"/>
    </row>
    <row r="1135" spans="2:35">
      <c r="B1135" s="288">
        <v>20250601</v>
      </c>
      <c r="C1135" s="261" t="s">
        <v>64</v>
      </c>
      <c r="D1135" s="269">
        <v>1430</v>
      </c>
      <c r="E1135" s="261">
        <v>7340</v>
      </c>
      <c r="F1135" s="261"/>
      <c r="G1135" s="269"/>
      <c r="H1135" s="261">
        <v>7340</v>
      </c>
      <c r="I1135" s="261"/>
      <c r="J1135" s="269"/>
      <c r="K1135" s="261">
        <v>-801</v>
      </c>
      <c r="L1135" s="261">
        <v>-801</v>
      </c>
      <c r="M1135" s="269">
        <v>-801</v>
      </c>
      <c r="N1135" s="261" t="s">
        <v>40</v>
      </c>
      <c r="O1135" s="269" t="s">
        <v>41</v>
      </c>
      <c r="P1135" s="197" t="str">
        <f t="shared" si="51"/>
        <v>NA</v>
      </c>
      <c r="Q1135" s="257" t="str">
        <f t="shared" si="52"/>
        <v>NA</v>
      </c>
      <c r="R1135" s="272">
        <f t="shared" si="53"/>
        <v>0</v>
      </c>
      <c r="S1135" s="264"/>
      <c r="T1135" s="260"/>
      <c r="U1135" s="280" t="s">
        <v>5</v>
      </c>
      <c r="V1135" s="257">
        <v>370</v>
      </c>
      <c r="W1135" s="270"/>
      <c r="X1135" s="257"/>
      <c r="Y1135" s="257"/>
      <c r="Z1135" s="270"/>
      <c r="AA1135" s="257"/>
      <c r="AB1135" s="258"/>
      <c r="AC1135" s="270"/>
      <c r="AD1135" s="257"/>
      <c r="AE1135" s="257"/>
      <c r="AF1135" s="270"/>
      <c r="AG1135" s="257"/>
      <c r="AH1135" s="257"/>
      <c r="AI1135" s="270"/>
    </row>
    <row r="1136" spans="2:35">
      <c r="B1136" s="288">
        <v>20250601</v>
      </c>
      <c r="C1136" s="261" t="s">
        <v>64</v>
      </c>
      <c r="D1136" s="269">
        <v>1530</v>
      </c>
      <c r="E1136" s="261">
        <v>6965</v>
      </c>
      <c r="F1136" s="261"/>
      <c r="G1136" s="269"/>
      <c r="H1136" s="261">
        <v>6964</v>
      </c>
      <c r="I1136" s="261"/>
      <c r="J1136" s="269"/>
      <c r="K1136" s="261">
        <v>-520</v>
      </c>
      <c r="L1136" s="261">
        <v>-520</v>
      </c>
      <c r="M1136" s="269">
        <v>-520</v>
      </c>
      <c r="N1136" s="261" t="s">
        <v>40</v>
      </c>
      <c r="O1136" s="269" t="s">
        <v>41</v>
      </c>
      <c r="P1136" s="197" t="str">
        <f t="shared" si="51"/>
        <v>NA</v>
      </c>
      <c r="Q1136" s="257" t="str">
        <f t="shared" si="52"/>
        <v>NA</v>
      </c>
      <c r="R1136" s="272">
        <f t="shared" si="53"/>
        <v>0</v>
      </c>
      <c r="S1136" s="264"/>
      <c r="T1136" s="260"/>
      <c r="U1136" s="280" t="s">
        <v>5</v>
      </c>
      <c r="V1136" s="257">
        <v>370</v>
      </c>
      <c r="W1136" s="270"/>
      <c r="X1136" s="257"/>
      <c r="Y1136" s="257"/>
      <c r="Z1136" s="270"/>
      <c r="AA1136" s="257"/>
      <c r="AB1136" s="258"/>
      <c r="AC1136" s="270"/>
      <c r="AD1136" s="257"/>
      <c r="AE1136" s="257"/>
      <c r="AF1136" s="270"/>
      <c r="AG1136" s="257"/>
      <c r="AH1136" s="257"/>
      <c r="AI1136" s="270"/>
    </row>
    <row r="1137" spans="2:35">
      <c r="B1137" s="288">
        <v>20250601</v>
      </c>
      <c r="C1137" s="261" t="s">
        <v>64</v>
      </c>
      <c r="D1137" s="269">
        <v>1630</v>
      </c>
      <c r="E1137" s="261">
        <v>6965</v>
      </c>
      <c r="F1137" s="261"/>
      <c r="G1137" s="269"/>
      <c r="H1137" s="261">
        <v>6964</v>
      </c>
      <c r="I1137" s="261"/>
      <c r="J1137" s="269"/>
      <c r="K1137" s="261">
        <v>-520</v>
      </c>
      <c r="L1137" s="261">
        <v>-520</v>
      </c>
      <c r="M1137" s="269">
        <v>-520</v>
      </c>
      <c r="N1137" s="261" t="s">
        <v>40</v>
      </c>
      <c r="O1137" s="269" t="s">
        <v>41</v>
      </c>
      <c r="P1137" s="197" t="str">
        <f t="shared" si="51"/>
        <v>NA</v>
      </c>
      <c r="Q1137" s="257" t="str">
        <f t="shared" si="52"/>
        <v>NA</v>
      </c>
      <c r="R1137" s="272">
        <f t="shared" si="53"/>
        <v>0</v>
      </c>
      <c r="S1137" s="264"/>
      <c r="T1137" s="260"/>
      <c r="U1137" s="280" t="s">
        <v>5</v>
      </c>
      <c r="V1137" s="257">
        <v>415</v>
      </c>
      <c r="W1137" s="270" t="s">
        <v>42</v>
      </c>
      <c r="X1137" s="257"/>
      <c r="Y1137" s="257"/>
      <c r="Z1137" s="270"/>
      <c r="AA1137" s="257"/>
      <c r="AB1137" s="258"/>
      <c r="AC1137" s="270"/>
      <c r="AD1137" s="257"/>
      <c r="AE1137" s="257"/>
      <c r="AF1137" s="270"/>
      <c r="AG1137" s="257"/>
      <c r="AH1137" s="257"/>
      <c r="AI1137" s="270"/>
    </row>
    <row r="1138" spans="2:35">
      <c r="B1138" s="288">
        <v>20250601</v>
      </c>
      <c r="C1138" s="261" t="s">
        <v>64</v>
      </c>
      <c r="D1138" s="269">
        <v>1730</v>
      </c>
      <c r="E1138" s="261">
        <v>6965</v>
      </c>
      <c r="F1138" s="261"/>
      <c r="G1138" s="269"/>
      <c r="H1138" s="261">
        <v>6964</v>
      </c>
      <c r="I1138" s="261"/>
      <c r="J1138" s="269"/>
      <c r="K1138" s="261">
        <v>-520</v>
      </c>
      <c r="L1138" s="261">
        <v>-520</v>
      </c>
      <c r="M1138" s="269">
        <v>-520</v>
      </c>
      <c r="N1138" s="261" t="s">
        <v>40</v>
      </c>
      <c r="O1138" s="269" t="s">
        <v>41</v>
      </c>
      <c r="P1138" s="197" t="str">
        <f t="shared" si="51"/>
        <v>NA</v>
      </c>
      <c r="Q1138" s="257" t="str">
        <f t="shared" si="52"/>
        <v>NA</v>
      </c>
      <c r="R1138" s="272">
        <f t="shared" si="53"/>
        <v>0</v>
      </c>
      <c r="S1138" s="264"/>
      <c r="T1138" s="260"/>
      <c r="U1138" s="280" t="s">
        <v>5</v>
      </c>
      <c r="V1138" s="257">
        <v>415</v>
      </c>
      <c r="W1138" s="270" t="s">
        <v>42</v>
      </c>
      <c r="X1138" s="257"/>
      <c r="Y1138" s="257"/>
      <c r="Z1138" s="270"/>
      <c r="AA1138" s="257"/>
      <c r="AB1138" s="258"/>
      <c r="AC1138" s="270"/>
      <c r="AD1138" s="257"/>
      <c r="AE1138" s="257"/>
      <c r="AF1138" s="270"/>
      <c r="AG1138" s="257"/>
      <c r="AH1138" s="257"/>
      <c r="AI1138" s="270"/>
    </row>
    <row r="1139" spans="2:35">
      <c r="B1139" s="288">
        <v>20250601</v>
      </c>
      <c r="C1139" s="261" t="s">
        <v>64</v>
      </c>
      <c r="D1139" s="269">
        <v>1830</v>
      </c>
      <c r="E1139" s="261"/>
      <c r="F1139" s="261">
        <v>7588</v>
      </c>
      <c r="G1139" s="269">
        <v>735</v>
      </c>
      <c r="H1139" s="261"/>
      <c r="I1139" s="261">
        <v>7564</v>
      </c>
      <c r="J1139" s="269">
        <v>735</v>
      </c>
      <c r="K1139" s="261">
        <v>-322</v>
      </c>
      <c r="L1139" s="261">
        <v>-322</v>
      </c>
      <c r="M1139" s="269">
        <v>0</v>
      </c>
      <c r="N1139" s="261" t="s">
        <v>40</v>
      </c>
      <c r="O1139" s="269" t="s">
        <v>41</v>
      </c>
      <c r="P1139" s="197">
        <f t="shared" si="51"/>
        <v>1095</v>
      </c>
      <c r="Q1139" s="257" t="str">
        <f t="shared" si="52"/>
        <v>NA</v>
      </c>
      <c r="R1139" s="272">
        <f t="shared" si="53"/>
        <v>-6094</v>
      </c>
      <c r="S1139" s="264"/>
      <c r="T1139" s="260"/>
      <c r="U1139" s="280" t="s">
        <v>5</v>
      </c>
      <c r="V1139" s="257">
        <v>415</v>
      </c>
      <c r="W1139" s="270" t="s">
        <v>42</v>
      </c>
      <c r="X1139" s="257"/>
      <c r="Y1139" s="257"/>
      <c r="Z1139" s="270"/>
      <c r="AA1139" s="257"/>
      <c r="AB1139" s="258"/>
      <c r="AC1139" s="270"/>
      <c r="AD1139" s="257"/>
      <c r="AE1139" s="257"/>
      <c r="AF1139" s="270"/>
      <c r="AG1139" s="257"/>
      <c r="AH1139" s="257"/>
      <c r="AI1139" s="270"/>
    </row>
    <row r="1140" spans="2:35">
      <c r="B1140" s="288">
        <v>20250601</v>
      </c>
      <c r="C1140" s="261" t="s">
        <v>64</v>
      </c>
      <c r="D1140" s="269">
        <v>1930</v>
      </c>
      <c r="E1140" s="261"/>
      <c r="F1140" s="261">
        <v>7588</v>
      </c>
      <c r="G1140" s="269">
        <v>735</v>
      </c>
      <c r="H1140" s="261"/>
      <c r="I1140" s="261">
        <v>7564</v>
      </c>
      <c r="J1140" s="269">
        <v>735</v>
      </c>
      <c r="K1140" s="261">
        <v>-322</v>
      </c>
      <c r="L1140" s="261">
        <v>-322</v>
      </c>
      <c r="M1140" s="269">
        <v>0</v>
      </c>
      <c r="N1140" s="261" t="s">
        <v>40</v>
      </c>
      <c r="O1140" s="269" t="s">
        <v>41</v>
      </c>
      <c r="P1140" s="197">
        <f t="shared" si="51"/>
        <v>1195</v>
      </c>
      <c r="Q1140" s="257" t="str">
        <f t="shared" si="52"/>
        <v>NA</v>
      </c>
      <c r="R1140" s="272">
        <f t="shared" si="53"/>
        <v>-6094</v>
      </c>
      <c r="S1140" s="264"/>
      <c r="T1140" s="260"/>
      <c r="U1140" s="280" t="s">
        <v>5</v>
      </c>
      <c r="V1140" s="257">
        <v>415</v>
      </c>
      <c r="W1140" s="270" t="s">
        <v>42</v>
      </c>
      <c r="X1140" s="257"/>
      <c r="Y1140" s="257"/>
      <c r="Z1140" s="270"/>
      <c r="AA1140" s="257"/>
      <c r="AB1140" s="258"/>
      <c r="AC1140" s="270"/>
      <c r="AD1140" s="257"/>
      <c r="AE1140" s="257"/>
      <c r="AF1140" s="270"/>
      <c r="AG1140" s="257"/>
      <c r="AH1140" s="257"/>
      <c r="AI1140" s="270"/>
    </row>
    <row r="1141" spans="2:35">
      <c r="B1141" s="288">
        <v>20250601</v>
      </c>
      <c r="C1141" s="261" t="s">
        <v>64</v>
      </c>
      <c r="D1141" s="269">
        <v>2030</v>
      </c>
      <c r="E1141" s="261"/>
      <c r="F1141" s="261">
        <v>7588</v>
      </c>
      <c r="G1141" s="269">
        <v>735</v>
      </c>
      <c r="H1141" s="261"/>
      <c r="I1141" s="261">
        <v>7564</v>
      </c>
      <c r="J1141" s="269">
        <v>735</v>
      </c>
      <c r="K1141" s="261">
        <v>-322</v>
      </c>
      <c r="L1141" s="261">
        <v>-322</v>
      </c>
      <c r="M1141" s="269">
        <v>0</v>
      </c>
      <c r="N1141" s="261" t="s">
        <v>40</v>
      </c>
      <c r="O1141" s="269" t="s">
        <v>41</v>
      </c>
      <c r="P1141" s="197">
        <f t="shared" si="51"/>
        <v>1295</v>
      </c>
      <c r="Q1141" s="257" t="str">
        <f t="shared" si="52"/>
        <v>NA</v>
      </c>
      <c r="R1141" s="272">
        <f t="shared" si="53"/>
        <v>-6094</v>
      </c>
      <c r="S1141" s="264"/>
      <c r="T1141" s="260"/>
      <c r="U1141" s="280" t="s">
        <v>5</v>
      </c>
      <c r="V1141" s="257">
        <v>415</v>
      </c>
      <c r="W1141" s="270" t="s">
        <v>42</v>
      </c>
      <c r="X1141" s="257"/>
      <c r="Y1141" s="257"/>
      <c r="Z1141" s="270"/>
      <c r="AA1141" s="257"/>
      <c r="AB1141" s="258"/>
      <c r="AC1141" s="270"/>
      <c r="AD1141" s="257"/>
      <c r="AE1141" s="257"/>
      <c r="AF1141" s="270"/>
      <c r="AG1141" s="257"/>
      <c r="AH1141" s="257"/>
      <c r="AI1141" s="270"/>
    </row>
    <row r="1142" spans="2:35">
      <c r="B1142" s="288">
        <v>20250601</v>
      </c>
      <c r="C1142" s="261" t="s">
        <v>64</v>
      </c>
      <c r="D1142" s="269">
        <v>2130</v>
      </c>
      <c r="E1142" s="261"/>
      <c r="F1142" s="261">
        <v>7931</v>
      </c>
      <c r="G1142" s="269">
        <v>778</v>
      </c>
      <c r="H1142" s="261"/>
      <c r="I1142" s="261">
        <v>7885</v>
      </c>
      <c r="J1142" s="269">
        <v>778</v>
      </c>
      <c r="K1142" s="261">
        <v>-2590</v>
      </c>
      <c r="L1142" s="261">
        <v>-2590</v>
      </c>
      <c r="M1142" s="269">
        <v>0</v>
      </c>
      <c r="N1142" s="261" t="s">
        <v>40</v>
      </c>
      <c r="O1142" s="269" t="s">
        <v>41</v>
      </c>
      <c r="P1142" s="197">
        <f t="shared" si="51"/>
        <v>1352</v>
      </c>
      <c r="Q1142" s="257" t="str">
        <f t="shared" si="52"/>
        <v>NA</v>
      </c>
      <c r="R1142" s="272">
        <f t="shared" si="53"/>
        <v>-6329</v>
      </c>
      <c r="S1142" s="264"/>
      <c r="T1142" s="260"/>
      <c r="U1142" s="280" t="s">
        <v>5</v>
      </c>
      <c r="V1142" s="257">
        <v>415</v>
      </c>
      <c r="W1142" s="270" t="s">
        <v>42</v>
      </c>
      <c r="X1142" s="257"/>
      <c r="Y1142" s="257"/>
      <c r="Z1142" s="270"/>
      <c r="AA1142" s="257"/>
      <c r="AB1142" s="258"/>
      <c r="AC1142" s="270"/>
      <c r="AD1142" s="257"/>
      <c r="AE1142" s="257"/>
      <c r="AF1142" s="270"/>
      <c r="AG1142" s="257"/>
      <c r="AH1142" s="257"/>
      <c r="AI1142" s="270"/>
    </row>
    <row r="1143" spans="2:35">
      <c r="B1143" s="288">
        <v>20250601</v>
      </c>
      <c r="C1143" s="261" t="s">
        <v>64</v>
      </c>
      <c r="D1143" s="269">
        <v>2230</v>
      </c>
      <c r="E1143" s="261"/>
      <c r="F1143" s="261">
        <v>7931</v>
      </c>
      <c r="G1143" s="269">
        <v>778</v>
      </c>
      <c r="H1143" s="261"/>
      <c r="I1143" s="261">
        <v>7885</v>
      </c>
      <c r="J1143" s="269">
        <v>778</v>
      </c>
      <c r="K1143" s="261">
        <v>-2590</v>
      </c>
      <c r="L1143" s="261">
        <v>-2590</v>
      </c>
      <c r="M1143" s="269">
        <v>0</v>
      </c>
      <c r="N1143" s="261" t="s">
        <v>40</v>
      </c>
      <c r="O1143" s="269" t="s">
        <v>41</v>
      </c>
      <c r="P1143" s="197">
        <f t="shared" si="51"/>
        <v>1452</v>
      </c>
      <c r="Q1143" s="257" t="str">
        <f t="shared" si="52"/>
        <v>NA</v>
      </c>
      <c r="R1143" s="272">
        <f t="shared" si="53"/>
        <v>-6329</v>
      </c>
      <c r="S1143" s="264"/>
      <c r="T1143" s="260"/>
      <c r="U1143" s="280" t="s">
        <v>5</v>
      </c>
      <c r="V1143" s="257">
        <v>231</v>
      </c>
      <c r="W1143" s="270" t="s">
        <v>42</v>
      </c>
      <c r="X1143" s="257"/>
      <c r="Y1143" s="257"/>
      <c r="Z1143" s="270"/>
      <c r="AA1143" s="257" t="s">
        <v>7</v>
      </c>
      <c r="AB1143" s="258">
        <v>4325</v>
      </c>
      <c r="AC1143" s="270" t="s">
        <v>49</v>
      </c>
      <c r="AD1143" s="257"/>
      <c r="AE1143" s="257"/>
      <c r="AF1143" s="270"/>
      <c r="AG1143" s="257"/>
      <c r="AH1143" s="257"/>
      <c r="AI1143" s="270"/>
    </row>
    <row r="1144" spans="2:35">
      <c r="B1144" s="288">
        <v>20250601</v>
      </c>
      <c r="C1144" s="261" t="s">
        <v>64</v>
      </c>
      <c r="D1144" s="269">
        <v>2330</v>
      </c>
      <c r="E1144" s="261"/>
      <c r="F1144" s="261">
        <v>8138</v>
      </c>
      <c r="G1144" s="269">
        <v>778</v>
      </c>
      <c r="H1144" s="261"/>
      <c r="I1144" s="261">
        <v>8088</v>
      </c>
      <c r="J1144" s="269">
        <v>778</v>
      </c>
      <c r="K1144" s="261">
        <v>-2704</v>
      </c>
      <c r="L1144" s="261">
        <v>-2704</v>
      </c>
      <c r="M1144" s="269">
        <v>0</v>
      </c>
      <c r="N1144" s="261" t="s">
        <v>40</v>
      </c>
      <c r="O1144" s="269" t="s">
        <v>41</v>
      </c>
      <c r="P1144" s="197">
        <f t="shared" si="51"/>
        <v>1552</v>
      </c>
      <c r="Q1144" s="257" t="str">
        <f t="shared" si="52"/>
        <v>NA</v>
      </c>
      <c r="R1144" s="272">
        <f t="shared" si="53"/>
        <v>-6532</v>
      </c>
      <c r="S1144" s="264"/>
      <c r="T1144" s="260"/>
      <c r="U1144" s="280" t="s">
        <v>5</v>
      </c>
      <c r="V1144" s="257">
        <v>231</v>
      </c>
      <c r="W1144" s="270" t="s">
        <v>42</v>
      </c>
      <c r="X1144" s="257"/>
      <c r="Y1144" s="257"/>
      <c r="Z1144" s="270"/>
      <c r="AA1144" s="257" t="s">
        <v>7</v>
      </c>
      <c r="AB1144" s="258">
        <v>4325</v>
      </c>
      <c r="AC1144" s="270" t="s">
        <v>49</v>
      </c>
      <c r="AD1144" s="257"/>
      <c r="AE1144" s="257"/>
      <c r="AF1144" s="270"/>
      <c r="AG1144" s="257"/>
      <c r="AH1144" s="257"/>
      <c r="AI1144" s="270"/>
    </row>
    <row r="1145" spans="2:35">
      <c r="B1145" s="288">
        <v>20250602</v>
      </c>
      <c r="C1145" s="261" t="s">
        <v>64</v>
      </c>
      <c r="D1145" s="269">
        <v>30</v>
      </c>
      <c r="E1145" s="261"/>
      <c r="F1145" s="261">
        <v>8205</v>
      </c>
      <c r="G1145" s="269">
        <v>1031</v>
      </c>
      <c r="H1145" s="261"/>
      <c r="I1145" s="261">
        <v>8168</v>
      </c>
      <c r="J1145" s="269">
        <v>998</v>
      </c>
      <c r="K1145" s="261">
        <v>395</v>
      </c>
      <c r="L1145" s="261">
        <v>64</v>
      </c>
      <c r="M1145" s="269">
        <v>0</v>
      </c>
      <c r="N1145" s="261" t="s">
        <v>44</v>
      </c>
      <c r="O1145" s="269" t="s">
        <v>41</v>
      </c>
      <c r="P1145" s="197">
        <f t="shared" si="51"/>
        <v>-1001</v>
      </c>
      <c r="Q1145" s="257" t="str">
        <f t="shared" si="52"/>
        <v>NA</v>
      </c>
      <c r="R1145" s="272">
        <f t="shared" si="53"/>
        <v>-6172</v>
      </c>
      <c r="S1145" s="264"/>
      <c r="T1145" s="260"/>
      <c r="U1145" s="280" t="s">
        <v>5</v>
      </c>
      <c r="V1145" s="257">
        <v>231</v>
      </c>
      <c r="W1145" s="270" t="s">
        <v>42</v>
      </c>
      <c r="X1145" s="257"/>
      <c r="Y1145" s="257"/>
      <c r="Z1145" s="270"/>
      <c r="AA1145" s="257" t="s">
        <v>7</v>
      </c>
      <c r="AB1145" s="258">
        <v>4325</v>
      </c>
      <c r="AC1145" s="270" t="s">
        <v>49</v>
      </c>
      <c r="AD1145" s="257"/>
      <c r="AE1145" s="257"/>
      <c r="AF1145" s="270"/>
      <c r="AG1145" s="257"/>
      <c r="AH1145" s="257"/>
      <c r="AI1145" s="270"/>
    </row>
    <row r="1146" spans="2:35">
      <c r="B1146" s="288">
        <v>20250602</v>
      </c>
      <c r="C1146" s="261" t="s">
        <v>64</v>
      </c>
      <c r="D1146" s="269">
        <v>130</v>
      </c>
      <c r="E1146" s="261"/>
      <c r="F1146" s="261">
        <v>8205</v>
      </c>
      <c r="G1146" s="269">
        <v>1031</v>
      </c>
      <c r="H1146" s="261"/>
      <c r="I1146" s="261">
        <v>8168</v>
      </c>
      <c r="J1146" s="269">
        <v>998</v>
      </c>
      <c r="K1146" s="261">
        <v>395</v>
      </c>
      <c r="L1146" s="261">
        <v>64</v>
      </c>
      <c r="M1146" s="269">
        <v>0</v>
      </c>
      <c r="N1146" s="261" t="s">
        <v>44</v>
      </c>
      <c r="O1146" s="269" t="s">
        <v>41</v>
      </c>
      <c r="P1146" s="197">
        <f t="shared" si="51"/>
        <v>-901</v>
      </c>
      <c r="Q1146" s="257" t="str">
        <f t="shared" si="52"/>
        <v>NA</v>
      </c>
      <c r="R1146" s="272">
        <f t="shared" si="53"/>
        <v>-6172</v>
      </c>
      <c r="S1146" s="264"/>
      <c r="T1146" s="260"/>
      <c r="U1146" s="280" t="s">
        <v>5</v>
      </c>
      <c r="V1146" s="257">
        <v>415</v>
      </c>
      <c r="W1146" s="270" t="s">
        <v>42</v>
      </c>
      <c r="X1146" s="257"/>
      <c r="Y1146" s="257"/>
      <c r="Z1146" s="270"/>
      <c r="AA1146" s="257"/>
      <c r="AB1146" s="258"/>
      <c r="AC1146" s="270"/>
      <c r="AD1146" s="257"/>
      <c r="AE1146" s="257"/>
      <c r="AF1146" s="270"/>
      <c r="AG1146" s="257"/>
      <c r="AH1146" s="257"/>
      <c r="AI1146" s="270"/>
    </row>
    <row r="1147" spans="2:35">
      <c r="B1147" s="288">
        <v>20250602</v>
      </c>
      <c r="C1147" s="261" t="s">
        <v>64</v>
      </c>
      <c r="D1147" s="269">
        <v>230</v>
      </c>
      <c r="E1147" s="261"/>
      <c r="F1147" s="261">
        <v>8205</v>
      </c>
      <c r="G1147" s="269">
        <v>1031</v>
      </c>
      <c r="H1147" s="261"/>
      <c r="I1147" s="261">
        <v>8168</v>
      </c>
      <c r="J1147" s="269">
        <v>998</v>
      </c>
      <c r="K1147" s="261">
        <v>395</v>
      </c>
      <c r="L1147" s="261">
        <v>64</v>
      </c>
      <c r="M1147" s="269">
        <v>0</v>
      </c>
      <c r="N1147" s="261" t="s">
        <v>44</v>
      </c>
      <c r="O1147" s="269" t="s">
        <v>41</v>
      </c>
      <c r="P1147" s="197">
        <f t="shared" si="51"/>
        <v>-801</v>
      </c>
      <c r="Q1147" s="257" t="str">
        <f t="shared" si="52"/>
        <v>NA</v>
      </c>
      <c r="R1147" s="272">
        <f t="shared" si="53"/>
        <v>-6172</v>
      </c>
      <c r="S1147" s="264"/>
      <c r="T1147" s="260"/>
      <c r="U1147" s="280" t="s">
        <v>5</v>
      </c>
      <c r="V1147" s="257">
        <v>415</v>
      </c>
      <c r="W1147" s="270" t="s">
        <v>42</v>
      </c>
      <c r="X1147" s="257"/>
      <c r="Y1147" s="257"/>
      <c r="Z1147" s="270"/>
      <c r="AA1147" s="257"/>
      <c r="AB1147" s="258"/>
      <c r="AC1147" s="270"/>
      <c r="AD1147" s="257"/>
      <c r="AE1147" s="257"/>
      <c r="AF1147" s="270"/>
      <c r="AG1147" s="257"/>
      <c r="AH1147" s="257"/>
      <c r="AI1147" s="270"/>
    </row>
    <row r="1148" spans="2:35">
      <c r="B1148" s="288">
        <v>20250602</v>
      </c>
      <c r="C1148" s="261" t="s">
        <v>64</v>
      </c>
      <c r="D1148" s="269">
        <v>330</v>
      </c>
      <c r="E1148" s="261"/>
      <c r="F1148" s="261">
        <v>7418</v>
      </c>
      <c r="G1148" s="269">
        <v>697</v>
      </c>
      <c r="H1148" s="261"/>
      <c r="I1148" s="261">
        <v>7412</v>
      </c>
      <c r="J1148" s="269">
        <v>697</v>
      </c>
      <c r="K1148" s="261">
        <v>1232</v>
      </c>
      <c r="L1148" s="261">
        <v>0</v>
      </c>
      <c r="M1148" s="269">
        <v>0</v>
      </c>
      <c r="N1148" s="261" t="s">
        <v>40</v>
      </c>
      <c r="O1148" s="269" t="s">
        <v>41</v>
      </c>
      <c r="P1148" s="197">
        <f t="shared" si="51"/>
        <v>-367</v>
      </c>
      <c r="Q1148" s="257" t="str">
        <f t="shared" si="52"/>
        <v>NA</v>
      </c>
      <c r="R1148" s="272">
        <f t="shared" si="53"/>
        <v>-6018</v>
      </c>
      <c r="S1148" s="264"/>
      <c r="T1148" s="260"/>
      <c r="U1148" s="280" t="s">
        <v>5</v>
      </c>
      <c r="V1148" s="257">
        <v>415</v>
      </c>
      <c r="W1148" s="270" t="s">
        <v>42</v>
      </c>
      <c r="X1148" s="257"/>
      <c r="Y1148" s="257"/>
      <c r="Z1148" s="270"/>
      <c r="AA1148" s="257"/>
      <c r="AB1148" s="258"/>
      <c r="AC1148" s="270"/>
      <c r="AD1148" s="257"/>
      <c r="AE1148" s="257"/>
      <c r="AF1148" s="270"/>
      <c r="AG1148" s="257"/>
      <c r="AH1148" s="257"/>
      <c r="AI1148" s="270"/>
    </row>
    <row r="1149" spans="2:35">
      <c r="B1149" s="288">
        <v>20250602</v>
      </c>
      <c r="C1149" s="261" t="s">
        <v>64</v>
      </c>
      <c r="D1149" s="269">
        <v>430</v>
      </c>
      <c r="E1149" s="261"/>
      <c r="F1149" s="261">
        <v>7418</v>
      </c>
      <c r="G1149" s="269">
        <v>697</v>
      </c>
      <c r="H1149" s="261"/>
      <c r="I1149" s="261">
        <v>7412</v>
      </c>
      <c r="J1149" s="269">
        <v>697</v>
      </c>
      <c r="K1149" s="261">
        <v>1232</v>
      </c>
      <c r="L1149" s="261">
        <v>0</v>
      </c>
      <c r="M1149" s="269">
        <v>0</v>
      </c>
      <c r="N1149" s="261" t="s">
        <v>40</v>
      </c>
      <c r="O1149" s="269" t="s">
        <v>41</v>
      </c>
      <c r="P1149" s="197">
        <f t="shared" si="51"/>
        <v>-267</v>
      </c>
      <c r="Q1149" s="257" t="str">
        <f t="shared" si="52"/>
        <v>NA</v>
      </c>
      <c r="R1149" s="272">
        <f t="shared" si="53"/>
        <v>-6018</v>
      </c>
      <c r="S1149" s="264"/>
      <c r="T1149" s="260"/>
      <c r="U1149" s="280" t="s">
        <v>5</v>
      </c>
      <c r="V1149" s="257">
        <v>415</v>
      </c>
      <c r="W1149" s="270" t="s">
        <v>42</v>
      </c>
      <c r="X1149" s="257"/>
      <c r="Y1149" s="257"/>
      <c r="Z1149" s="270"/>
      <c r="AA1149" s="257"/>
      <c r="AB1149" s="258"/>
      <c r="AC1149" s="270"/>
      <c r="AD1149" s="257"/>
      <c r="AE1149" s="257"/>
      <c r="AF1149" s="270"/>
      <c r="AG1149" s="257"/>
      <c r="AH1149" s="257"/>
      <c r="AI1149" s="270"/>
    </row>
    <row r="1150" spans="2:35">
      <c r="B1150" s="288">
        <v>20250602</v>
      </c>
      <c r="C1150" s="261" t="s">
        <v>64</v>
      </c>
      <c r="D1150" s="269">
        <v>530</v>
      </c>
      <c r="E1150" s="261"/>
      <c r="F1150" s="261">
        <v>7418</v>
      </c>
      <c r="G1150" s="269">
        <v>697</v>
      </c>
      <c r="H1150" s="261"/>
      <c r="I1150" s="261">
        <v>7412</v>
      </c>
      <c r="J1150" s="269">
        <v>697</v>
      </c>
      <c r="K1150" s="261">
        <v>1232</v>
      </c>
      <c r="L1150" s="261">
        <v>0</v>
      </c>
      <c r="M1150" s="269">
        <v>0</v>
      </c>
      <c r="N1150" s="261" t="s">
        <v>40</v>
      </c>
      <c r="O1150" s="269" t="s">
        <v>41</v>
      </c>
      <c r="P1150" s="197">
        <f t="shared" si="51"/>
        <v>-167</v>
      </c>
      <c r="Q1150" s="257" t="str">
        <f t="shared" si="52"/>
        <v>NA</v>
      </c>
      <c r="R1150" s="272">
        <f t="shared" si="53"/>
        <v>-6018</v>
      </c>
      <c r="S1150" s="264"/>
      <c r="T1150" s="260"/>
      <c r="U1150" s="280" t="s">
        <v>5</v>
      </c>
      <c r="V1150" s="257">
        <v>193</v>
      </c>
      <c r="W1150" s="270" t="s">
        <v>42</v>
      </c>
      <c r="X1150" s="257"/>
      <c r="Y1150" s="257"/>
      <c r="Z1150" s="270"/>
      <c r="AA1150" s="257"/>
      <c r="AB1150" s="258"/>
      <c r="AC1150" s="270"/>
      <c r="AD1150" s="257"/>
      <c r="AE1150" s="257"/>
      <c r="AF1150" s="270"/>
      <c r="AG1150" s="257"/>
      <c r="AH1150" s="257"/>
      <c r="AI1150" s="270"/>
    </row>
    <row r="1151" spans="2:35">
      <c r="B1151" s="288">
        <v>20250602</v>
      </c>
      <c r="C1151" s="261" t="s">
        <v>64</v>
      </c>
      <c r="D1151" s="269">
        <v>630</v>
      </c>
      <c r="E1151" s="261"/>
      <c r="F1151" s="261">
        <v>7418</v>
      </c>
      <c r="G1151" s="269">
        <v>697</v>
      </c>
      <c r="H1151" s="261"/>
      <c r="I1151" s="261">
        <v>7412</v>
      </c>
      <c r="J1151" s="269">
        <v>697</v>
      </c>
      <c r="K1151" s="261">
        <v>1232</v>
      </c>
      <c r="L1151" s="261">
        <v>0</v>
      </c>
      <c r="M1151" s="269">
        <v>0</v>
      </c>
      <c r="N1151" s="261" t="s">
        <v>40</v>
      </c>
      <c r="O1151" s="269" t="s">
        <v>41</v>
      </c>
      <c r="P1151" s="197">
        <f t="shared" si="51"/>
        <v>-67</v>
      </c>
      <c r="Q1151" s="257" t="str">
        <f t="shared" si="52"/>
        <v>NA</v>
      </c>
      <c r="R1151" s="272">
        <f t="shared" si="53"/>
        <v>-6018</v>
      </c>
      <c r="S1151" s="264"/>
      <c r="T1151" s="260"/>
      <c r="U1151" s="280" t="s">
        <v>5</v>
      </c>
      <c r="V1151" s="257">
        <v>192</v>
      </c>
      <c r="W1151" s="270" t="s">
        <v>42</v>
      </c>
      <c r="X1151" s="257"/>
      <c r="Y1151" s="257"/>
      <c r="Z1151" s="270"/>
      <c r="AA1151" s="257"/>
      <c r="AB1151" s="258"/>
      <c r="AC1151" s="270"/>
      <c r="AD1151" s="257"/>
      <c r="AE1151" s="257"/>
      <c r="AF1151" s="270"/>
      <c r="AG1151" s="257"/>
      <c r="AH1151" s="257"/>
      <c r="AI1151" s="270"/>
    </row>
    <row r="1152" spans="2:35">
      <c r="B1152" s="288">
        <v>20250602</v>
      </c>
      <c r="C1152" s="261" t="s">
        <v>64</v>
      </c>
      <c r="D1152" s="269">
        <v>730</v>
      </c>
      <c r="E1152" s="261"/>
      <c r="F1152" s="261">
        <v>6882</v>
      </c>
      <c r="G1152" s="269">
        <v>883</v>
      </c>
      <c r="H1152" s="261"/>
      <c r="I1152" s="261">
        <v>6882</v>
      </c>
      <c r="J1152" s="269">
        <v>880</v>
      </c>
      <c r="K1152" s="261">
        <v>-2915</v>
      </c>
      <c r="L1152" s="261">
        <v>-2915</v>
      </c>
      <c r="M1152" s="269">
        <v>0</v>
      </c>
      <c r="N1152" s="261" t="s">
        <v>40</v>
      </c>
      <c r="O1152" s="269" t="s">
        <v>41</v>
      </c>
      <c r="P1152" s="197">
        <f t="shared" si="51"/>
        <v>-153</v>
      </c>
      <c r="Q1152" s="257" t="str">
        <f t="shared" si="52"/>
        <v>NA</v>
      </c>
      <c r="R1152" s="272">
        <f t="shared" si="53"/>
        <v>-5122</v>
      </c>
      <c r="S1152" s="264"/>
      <c r="T1152" s="260"/>
      <c r="U1152" s="280" t="s">
        <v>5</v>
      </c>
      <c r="V1152" s="257">
        <v>298</v>
      </c>
      <c r="W1152" s="270" t="s">
        <v>42</v>
      </c>
      <c r="X1152" s="257"/>
      <c r="Y1152" s="257"/>
      <c r="Z1152" s="270"/>
      <c r="AA1152" s="257"/>
      <c r="AB1152" s="258"/>
      <c r="AC1152" s="270"/>
      <c r="AD1152" s="257"/>
      <c r="AE1152" s="257"/>
      <c r="AF1152" s="270"/>
      <c r="AG1152" s="257"/>
      <c r="AH1152" s="257"/>
      <c r="AI1152" s="270"/>
    </row>
    <row r="1153" spans="2:35">
      <c r="B1153" s="288">
        <v>20250602</v>
      </c>
      <c r="C1153" s="261" t="s">
        <v>64</v>
      </c>
      <c r="D1153" s="269">
        <v>830</v>
      </c>
      <c r="E1153" s="261"/>
      <c r="F1153" s="261">
        <v>6882</v>
      </c>
      <c r="G1153" s="269">
        <v>883</v>
      </c>
      <c r="H1153" s="261"/>
      <c r="I1153" s="261">
        <v>6821</v>
      </c>
      <c r="J1153" s="269">
        <v>880</v>
      </c>
      <c r="K1153" s="261">
        <v>-2915</v>
      </c>
      <c r="L1153" s="261">
        <v>-2915</v>
      </c>
      <c r="M1153" s="269">
        <v>0</v>
      </c>
      <c r="N1153" s="261" t="s">
        <v>40</v>
      </c>
      <c r="O1153" s="269" t="s">
        <v>41</v>
      </c>
      <c r="P1153" s="197">
        <f t="shared" si="51"/>
        <v>-53</v>
      </c>
      <c r="Q1153" s="257" t="str">
        <f t="shared" si="52"/>
        <v>NA</v>
      </c>
      <c r="R1153" s="272">
        <f t="shared" si="53"/>
        <v>-5061</v>
      </c>
      <c r="S1153" s="264"/>
      <c r="T1153" s="260"/>
      <c r="U1153" s="280" t="s">
        <v>5</v>
      </c>
      <c r="V1153" s="257">
        <v>298</v>
      </c>
      <c r="W1153" s="270" t="s">
        <v>42</v>
      </c>
      <c r="X1153" s="257"/>
      <c r="Y1153" s="257"/>
      <c r="Z1153" s="270"/>
      <c r="AA1153" s="257"/>
      <c r="AB1153" s="258"/>
      <c r="AC1153" s="270"/>
      <c r="AD1153" s="257"/>
      <c r="AE1153" s="257"/>
      <c r="AF1153" s="270"/>
      <c r="AG1153" s="257"/>
      <c r="AH1153" s="257"/>
      <c r="AI1153" s="270"/>
    </row>
    <row r="1154" spans="2:35">
      <c r="B1154" s="288">
        <v>20250602</v>
      </c>
      <c r="C1154" s="261" t="s">
        <v>64</v>
      </c>
      <c r="D1154" s="269">
        <v>930</v>
      </c>
      <c r="E1154" s="261">
        <v>5815</v>
      </c>
      <c r="F1154" s="261"/>
      <c r="G1154" s="269"/>
      <c r="H1154" s="261">
        <v>5804</v>
      </c>
      <c r="I1154" s="261"/>
      <c r="J1154" s="269"/>
      <c r="K1154" s="261">
        <v>4529</v>
      </c>
      <c r="L1154" s="261">
        <v>135</v>
      </c>
      <c r="M1154" s="269">
        <v>4405</v>
      </c>
      <c r="N1154" s="261" t="s">
        <v>44</v>
      </c>
      <c r="O1154" s="269" t="s">
        <v>45</v>
      </c>
      <c r="P1154" s="197" t="str">
        <f t="shared" si="51"/>
        <v>NA</v>
      </c>
      <c r="Q1154" s="257" t="str">
        <f t="shared" si="52"/>
        <v>NA</v>
      </c>
      <c r="R1154" s="272">
        <f t="shared" si="53"/>
        <v>0</v>
      </c>
      <c r="S1154" s="264"/>
      <c r="T1154" s="260"/>
      <c r="U1154" s="280" t="s">
        <v>5</v>
      </c>
      <c r="V1154" s="257">
        <v>299</v>
      </c>
      <c r="W1154" s="270" t="s">
        <v>42</v>
      </c>
      <c r="X1154" s="257"/>
      <c r="Y1154" s="257"/>
      <c r="Z1154" s="270"/>
      <c r="AA1154" s="257"/>
      <c r="AB1154" s="258"/>
      <c r="AC1154" s="270"/>
      <c r="AD1154" s="257"/>
      <c r="AE1154" s="257"/>
      <c r="AF1154" s="270"/>
      <c r="AG1154" s="257"/>
      <c r="AH1154" s="257"/>
      <c r="AI1154" s="270"/>
    </row>
    <row r="1155" spans="2:35">
      <c r="B1155" s="288">
        <v>20250602</v>
      </c>
      <c r="C1155" s="261" t="s">
        <v>64</v>
      </c>
      <c r="D1155" s="269">
        <v>1030</v>
      </c>
      <c r="E1155" s="261">
        <v>5815</v>
      </c>
      <c r="F1155" s="261"/>
      <c r="G1155" s="269"/>
      <c r="H1155" s="261">
        <v>5804</v>
      </c>
      <c r="I1155" s="261"/>
      <c r="J1155" s="269"/>
      <c r="K1155" s="261">
        <v>4529</v>
      </c>
      <c r="L1155" s="261">
        <v>135</v>
      </c>
      <c r="M1155" s="269">
        <v>4405</v>
      </c>
      <c r="N1155" s="261" t="s">
        <v>44</v>
      </c>
      <c r="O1155" s="269" t="s">
        <v>45</v>
      </c>
      <c r="P1155" s="197" t="str">
        <f t="shared" si="51"/>
        <v>NA</v>
      </c>
      <c r="Q1155" s="257" t="str">
        <f t="shared" si="52"/>
        <v>NA</v>
      </c>
      <c r="R1155" s="272">
        <f t="shared" si="53"/>
        <v>0</v>
      </c>
      <c r="S1155" s="264"/>
      <c r="T1155" s="260"/>
      <c r="U1155" s="280" t="s">
        <v>5</v>
      </c>
      <c r="V1155" s="257">
        <v>385</v>
      </c>
      <c r="W1155" s="270" t="s">
        <v>42</v>
      </c>
      <c r="X1155" s="257"/>
      <c r="Y1155" s="257"/>
      <c r="Z1155" s="270"/>
      <c r="AA1155" s="257"/>
      <c r="AB1155" s="258"/>
      <c r="AC1155" s="270"/>
      <c r="AD1155" s="257"/>
      <c r="AE1155" s="257"/>
      <c r="AF1155" s="270"/>
      <c r="AG1155" s="257"/>
      <c r="AH1155" s="257"/>
      <c r="AI1155" s="270"/>
    </row>
    <row r="1156" spans="2:35">
      <c r="B1156" s="288">
        <v>20250602</v>
      </c>
      <c r="C1156" s="261" t="s">
        <v>64</v>
      </c>
      <c r="D1156" s="269">
        <v>1130</v>
      </c>
      <c r="E1156" s="261">
        <v>5823</v>
      </c>
      <c r="F1156" s="261"/>
      <c r="G1156" s="269"/>
      <c r="H1156" s="261">
        <v>5811</v>
      </c>
      <c r="I1156" s="261"/>
      <c r="J1156" s="269"/>
      <c r="K1156" s="261">
        <v>4529</v>
      </c>
      <c r="L1156" s="261">
        <v>143</v>
      </c>
      <c r="M1156" s="269">
        <v>4398</v>
      </c>
      <c r="N1156" s="261" t="s">
        <v>44</v>
      </c>
      <c r="O1156" s="269" t="s">
        <v>45</v>
      </c>
      <c r="P1156" s="197" t="str">
        <f t="shared" si="51"/>
        <v>NA</v>
      </c>
      <c r="Q1156" s="257" t="str">
        <f t="shared" si="52"/>
        <v>NA</v>
      </c>
      <c r="R1156" s="272">
        <f t="shared" si="53"/>
        <v>0</v>
      </c>
      <c r="S1156" s="264"/>
      <c r="T1156" s="260"/>
      <c r="U1156" s="280" t="s">
        <v>5</v>
      </c>
      <c r="V1156" s="257">
        <v>414</v>
      </c>
      <c r="W1156" s="270" t="s">
        <v>42</v>
      </c>
      <c r="X1156" s="257"/>
      <c r="Y1156" s="257"/>
      <c r="Z1156" s="270"/>
      <c r="AA1156" s="257"/>
      <c r="AB1156" s="258"/>
      <c r="AC1156" s="270"/>
      <c r="AD1156" s="257"/>
      <c r="AE1156" s="257"/>
      <c r="AF1156" s="270"/>
      <c r="AG1156" s="257"/>
      <c r="AH1156" s="257"/>
      <c r="AI1156" s="270"/>
    </row>
    <row r="1157" spans="2:35">
      <c r="B1157" s="288">
        <v>20250602</v>
      </c>
      <c r="C1157" s="261" t="s">
        <v>64</v>
      </c>
      <c r="D1157" s="269">
        <v>1230</v>
      </c>
      <c r="E1157" s="261">
        <v>7845</v>
      </c>
      <c r="F1157" s="261"/>
      <c r="G1157" s="269"/>
      <c r="H1157" s="261">
        <v>7311</v>
      </c>
      <c r="I1157" s="261"/>
      <c r="J1157" s="269"/>
      <c r="K1157" s="261">
        <v>-1800</v>
      </c>
      <c r="L1157" s="261">
        <v>-1800</v>
      </c>
      <c r="M1157" s="269">
        <v>-1280</v>
      </c>
      <c r="N1157" s="261" t="s">
        <v>40</v>
      </c>
      <c r="O1157" s="269" t="s">
        <v>41</v>
      </c>
      <c r="P1157" s="197" t="str">
        <f t="shared" si="51"/>
        <v>NA</v>
      </c>
      <c r="Q1157" s="257" t="str">
        <f t="shared" si="52"/>
        <v>NA</v>
      </c>
      <c r="R1157" s="272">
        <f t="shared" si="53"/>
        <v>0</v>
      </c>
      <c r="S1157" s="264"/>
      <c r="T1157" s="260"/>
      <c r="U1157" s="280" t="s">
        <v>5</v>
      </c>
      <c r="V1157" s="257">
        <v>377</v>
      </c>
      <c r="W1157" s="270" t="s">
        <v>42</v>
      </c>
      <c r="X1157" s="257"/>
      <c r="Y1157" s="257"/>
      <c r="Z1157" s="270"/>
      <c r="AA1157" s="257"/>
      <c r="AB1157" s="258"/>
      <c r="AC1157" s="270"/>
      <c r="AD1157" s="257"/>
      <c r="AE1157" s="257"/>
      <c r="AF1157" s="270"/>
      <c r="AG1157" s="257"/>
      <c r="AH1157" s="257"/>
      <c r="AI1157" s="270"/>
    </row>
    <row r="1158" spans="2:35">
      <c r="B1158" s="288">
        <v>20250602</v>
      </c>
      <c r="C1158" s="261" t="s">
        <v>64</v>
      </c>
      <c r="D1158" s="269">
        <v>1330</v>
      </c>
      <c r="E1158" s="261">
        <v>7845</v>
      </c>
      <c r="F1158" s="261"/>
      <c r="G1158" s="269"/>
      <c r="H1158" s="261">
        <v>7844</v>
      </c>
      <c r="I1158" s="261"/>
      <c r="J1158" s="269"/>
      <c r="K1158" s="261">
        <v>-1800</v>
      </c>
      <c r="L1158" s="261">
        <v>-1800</v>
      </c>
      <c r="M1158" s="269">
        <v>-1799</v>
      </c>
      <c r="N1158" s="261" t="s">
        <v>40</v>
      </c>
      <c r="O1158" s="269" t="s">
        <v>41</v>
      </c>
      <c r="P1158" s="197" t="str">
        <f t="shared" si="51"/>
        <v>NA</v>
      </c>
      <c r="Q1158" s="257" t="str">
        <f t="shared" si="52"/>
        <v>NA</v>
      </c>
      <c r="R1158" s="272">
        <f t="shared" si="53"/>
        <v>0</v>
      </c>
      <c r="S1158" s="264"/>
      <c r="T1158" s="260"/>
      <c r="U1158" s="280" t="s">
        <v>5</v>
      </c>
      <c r="V1158" s="257">
        <v>291</v>
      </c>
      <c r="W1158" s="270" t="s">
        <v>42</v>
      </c>
      <c r="X1158" s="257"/>
      <c r="Y1158" s="257"/>
      <c r="Z1158" s="270"/>
      <c r="AA1158" s="257"/>
      <c r="AB1158" s="258"/>
      <c r="AC1158" s="270"/>
      <c r="AD1158" s="257"/>
      <c r="AE1158" s="257"/>
      <c r="AF1158" s="270"/>
      <c r="AG1158" s="257"/>
      <c r="AH1158" s="257"/>
      <c r="AI1158" s="270"/>
    </row>
    <row r="1159" spans="2:35">
      <c r="B1159" s="288">
        <v>20250602</v>
      </c>
      <c r="C1159" s="261" t="s">
        <v>64</v>
      </c>
      <c r="D1159" s="269">
        <v>1430</v>
      </c>
      <c r="E1159" s="261">
        <v>7845</v>
      </c>
      <c r="F1159" s="261"/>
      <c r="G1159" s="269"/>
      <c r="H1159" s="261">
        <v>7180</v>
      </c>
      <c r="I1159" s="261"/>
      <c r="J1159" s="269"/>
      <c r="K1159" s="261">
        <v>-1800</v>
      </c>
      <c r="L1159" s="261">
        <v>-1800</v>
      </c>
      <c r="M1159" s="269">
        <v>-1152</v>
      </c>
      <c r="N1159" s="261" t="s">
        <v>40</v>
      </c>
      <c r="O1159" s="269" t="s">
        <v>41</v>
      </c>
      <c r="P1159" s="197" t="str">
        <f t="shared" si="51"/>
        <v>NA</v>
      </c>
      <c r="Q1159" s="257" t="str">
        <f t="shared" si="52"/>
        <v>NA</v>
      </c>
      <c r="R1159" s="272">
        <f t="shared" si="53"/>
        <v>0</v>
      </c>
      <c r="S1159" s="264"/>
      <c r="T1159" s="260"/>
      <c r="U1159" s="280" t="s">
        <v>5</v>
      </c>
      <c r="V1159" s="257">
        <v>291</v>
      </c>
      <c r="W1159" s="270" t="s">
        <v>42</v>
      </c>
      <c r="X1159" s="257"/>
      <c r="Y1159" s="257"/>
      <c r="Z1159" s="270"/>
      <c r="AA1159" s="257"/>
      <c r="AB1159" s="258"/>
      <c r="AC1159" s="270"/>
      <c r="AD1159" s="257"/>
      <c r="AE1159" s="257"/>
      <c r="AF1159" s="270"/>
      <c r="AG1159" s="257"/>
      <c r="AH1159" s="257"/>
      <c r="AI1159" s="270"/>
    </row>
    <row r="1160" spans="2:35">
      <c r="B1160" s="288">
        <v>20250602</v>
      </c>
      <c r="C1160" s="261" t="s">
        <v>64</v>
      </c>
      <c r="D1160" s="269">
        <v>1530</v>
      </c>
      <c r="E1160" s="261">
        <v>5680</v>
      </c>
      <c r="F1160" s="261"/>
      <c r="G1160" s="269"/>
      <c r="H1160" s="261">
        <v>5680</v>
      </c>
      <c r="I1160" s="261"/>
      <c r="J1160" s="269"/>
      <c r="K1160" s="261">
        <v>-1382</v>
      </c>
      <c r="L1160" s="261">
        <v>-1382</v>
      </c>
      <c r="M1160" s="269">
        <v>-1382</v>
      </c>
      <c r="N1160" s="261" t="s">
        <v>47</v>
      </c>
      <c r="O1160" s="269" t="s">
        <v>41</v>
      </c>
      <c r="P1160" s="197" t="str">
        <f t="shared" si="51"/>
        <v>NA</v>
      </c>
      <c r="Q1160" s="257" t="str">
        <f t="shared" si="52"/>
        <v>NA</v>
      </c>
      <c r="R1160" s="272">
        <f t="shared" si="53"/>
        <v>0</v>
      </c>
      <c r="S1160" s="264"/>
      <c r="T1160" s="260"/>
      <c r="U1160" s="280" t="s">
        <v>5</v>
      </c>
      <c r="V1160" s="257">
        <v>291</v>
      </c>
      <c r="W1160" s="270" t="s">
        <v>42</v>
      </c>
      <c r="X1160" s="257"/>
      <c r="Y1160" s="257"/>
      <c r="Z1160" s="270"/>
      <c r="AA1160" s="257"/>
      <c r="AB1160" s="258"/>
      <c r="AC1160" s="270"/>
      <c r="AD1160" s="257"/>
      <c r="AE1160" s="257"/>
      <c r="AF1160" s="270"/>
      <c r="AG1160" s="257"/>
      <c r="AH1160" s="257"/>
      <c r="AI1160" s="270"/>
    </row>
    <row r="1161" spans="2:35">
      <c r="B1161" s="288">
        <v>20250602</v>
      </c>
      <c r="C1161" s="261" t="s">
        <v>64</v>
      </c>
      <c r="D1161" s="269">
        <v>1630</v>
      </c>
      <c r="E1161" s="261">
        <v>5680</v>
      </c>
      <c r="F1161" s="261"/>
      <c r="G1161" s="269"/>
      <c r="H1161" s="261">
        <v>5680</v>
      </c>
      <c r="I1161" s="261"/>
      <c r="J1161" s="269"/>
      <c r="K1161" s="261">
        <v>-1382</v>
      </c>
      <c r="L1161" s="261">
        <v>-1382</v>
      </c>
      <c r="M1161" s="269">
        <v>-1382</v>
      </c>
      <c r="N1161" s="261" t="s">
        <v>47</v>
      </c>
      <c r="O1161" s="269" t="s">
        <v>41</v>
      </c>
      <c r="P1161" s="197" t="str">
        <f t="shared" ref="P1161:P1224" si="54">IF(AND(ISNUMBER(D1161),ISNUMBER(G1161),ISBLANK(E1161)),D1161-G1161,"NA")</f>
        <v>NA</v>
      </c>
      <c r="Q1161" s="257" t="str">
        <f t="shared" ref="Q1161:Q1224" si="55">IF(AND(ISNUMBER(O1161),ISNUMBER(P1161),ISBLANK(B1161)),P1161+O1161,"NA")</f>
        <v>NA</v>
      </c>
      <c r="R1161" s="272">
        <f t="shared" ref="R1161:R1224" si="56">IF(J1161&lt;0,0,IF(J1161=H1161,J1161,J1161-(I1161-J1161)))</f>
        <v>0</v>
      </c>
      <c r="S1161" s="264"/>
      <c r="T1161" s="260"/>
      <c r="U1161" s="280" t="s">
        <v>5</v>
      </c>
      <c r="V1161" s="257">
        <v>379</v>
      </c>
      <c r="W1161" s="270" t="s">
        <v>42</v>
      </c>
      <c r="X1161" s="257"/>
      <c r="Y1161" s="257"/>
      <c r="Z1161" s="270"/>
      <c r="AA1161" s="257"/>
      <c r="AB1161" s="258"/>
      <c r="AC1161" s="270"/>
      <c r="AD1161" s="257"/>
      <c r="AE1161" s="257"/>
      <c r="AF1161" s="270"/>
      <c r="AG1161" s="257"/>
      <c r="AH1161" s="257"/>
      <c r="AI1161" s="270"/>
    </row>
    <row r="1162" spans="2:35">
      <c r="B1162" s="288">
        <v>20250602</v>
      </c>
      <c r="C1162" s="261" t="s">
        <v>64</v>
      </c>
      <c r="D1162" s="269">
        <v>1730</v>
      </c>
      <c r="E1162" s="261">
        <v>5680</v>
      </c>
      <c r="F1162" s="261"/>
      <c r="G1162" s="269"/>
      <c r="H1162" s="261">
        <v>5680</v>
      </c>
      <c r="I1162" s="261"/>
      <c r="J1162" s="269"/>
      <c r="K1162" s="261">
        <v>-1382</v>
      </c>
      <c r="L1162" s="261">
        <v>-1382</v>
      </c>
      <c r="M1162" s="269">
        <v>-1382</v>
      </c>
      <c r="N1162" s="261" t="s">
        <v>47</v>
      </c>
      <c r="O1162" s="269" t="s">
        <v>41</v>
      </c>
      <c r="P1162" s="197" t="str">
        <f t="shared" si="54"/>
        <v>NA</v>
      </c>
      <c r="Q1162" s="257" t="str">
        <f t="shared" si="55"/>
        <v>NA</v>
      </c>
      <c r="R1162" s="272">
        <f t="shared" si="56"/>
        <v>0</v>
      </c>
      <c r="S1162" s="264"/>
      <c r="T1162" s="260"/>
      <c r="U1162" s="280" t="s">
        <v>5</v>
      </c>
      <c r="V1162" s="257">
        <v>382</v>
      </c>
      <c r="W1162" s="270" t="s">
        <v>42</v>
      </c>
      <c r="X1162" s="257"/>
      <c r="Y1162" s="257"/>
      <c r="Z1162" s="270"/>
      <c r="AA1162" s="257"/>
      <c r="AB1162" s="258"/>
      <c r="AC1162" s="270"/>
      <c r="AD1162" s="257"/>
      <c r="AE1162" s="257"/>
      <c r="AF1162" s="270"/>
      <c r="AG1162" s="257"/>
      <c r="AH1162" s="257"/>
      <c r="AI1162" s="270"/>
    </row>
    <row r="1163" spans="2:35">
      <c r="B1163" s="288">
        <v>20250602</v>
      </c>
      <c r="C1163" s="261" t="s">
        <v>64</v>
      </c>
      <c r="D1163" s="269">
        <v>1830</v>
      </c>
      <c r="E1163" s="261"/>
      <c r="F1163" s="261">
        <v>6793</v>
      </c>
      <c r="G1163" s="269">
        <v>639</v>
      </c>
      <c r="H1163" s="261"/>
      <c r="I1163" s="261">
        <v>6741</v>
      </c>
      <c r="J1163" s="269">
        <v>639</v>
      </c>
      <c r="K1163" s="261">
        <v>3875</v>
      </c>
      <c r="L1163" s="261">
        <v>0</v>
      </c>
      <c r="M1163" s="269">
        <v>0</v>
      </c>
      <c r="N1163" s="261" t="s">
        <v>40</v>
      </c>
      <c r="O1163" s="269" t="s">
        <v>41</v>
      </c>
      <c r="P1163" s="197">
        <f t="shared" si="54"/>
        <v>1191</v>
      </c>
      <c r="Q1163" s="257" t="str">
        <f t="shared" si="55"/>
        <v>NA</v>
      </c>
      <c r="R1163" s="272">
        <f t="shared" si="56"/>
        <v>-5463</v>
      </c>
      <c r="S1163" s="264"/>
      <c r="T1163" s="260"/>
      <c r="U1163" s="280" t="s">
        <v>5</v>
      </c>
      <c r="V1163" s="257">
        <v>382</v>
      </c>
      <c r="W1163" s="270" t="s">
        <v>42</v>
      </c>
      <c r="X1163" s="257"/>
      <c r="Y1163" s="257"/>
      <c r="Z1163" s="270"/>
      <c r="AA1163" s="257"/>
      <c r="AB1163" s="258"/>
      <c r="AC1163" s="270"/>
      <c r="AD1163" s="257"/>
      <c r="AE1163" s="257"/>
      <c r="AF1163" s="270"/>
      <c r="AG1163" s="257"/>
      <c r="AH1163" s="257"/>
      <c r="AI1163" s="270"/>
    </row>
    <row r="1164" spans="2:35">
      <c r="B1164" s="288">
        <v>20250602</v>
      </c>
      <c r="C1164" s="261" t="s">
        <v>64</v>
      </c>
      <c r="D1164" s="269">
        <v>1930</v>
      </c>
      <c r="E1164" s="261"/>
      <c r="F1164" s="261">
        <v>6793</v>
      </c>
      <c r="G1164" s="269">
        <v>639</v>
      </c>
      <c r="H1164" s="261"/>
      <c r="I1164" s="261">
        <v>6792</v>
      </c>
      <c r="J1164" s="269">
        <v>639</v>
      </c>
      <c r="K1164" s="261">
        <v>3875</v>
      </c>
      <c r="L1164" s="261">
        <v>0</v>
      </c>
      <c r="M1164" s="269">
        <v>0</v>
      </c>
      <c r="N1164" s="261" t="s">
        <v>40</v>
      </c>
      <c r="O1164" s="269" t="s">
        <v>41</v>
      </c>
      <c r="P1164" s="197">
        <f t="shared" si="54"/>
        <v>1291</v>
      </c>
      <c r="Q1164" s="257" t="str">
        <f t="shared" si="55"/>
        <v>NA</v>
      </c>
      <c r="R1164" s="272">
        <f t="shared" si="56"/>
        <v>-5514</v>
      </c>
      <c r="S1164" s="264"/>
      <c r="T1164" s="260"/>
      <c r="U1164" s="280" t="s">
        <v>5</v>
      </c>
      <c r="V1164" s="257">
        <v>366</v>
      </c>
      <c r="W1164" s="270"/>
      <c r="X1164" s="257"/>
      <c r="Y1164" s="257"/>
      <c r="Z1164" s="270"/>
      <c r="AA1164" s="257"/>
      <c r="AB1164" s="258"/>
      <c r="AC1164" s="270"/>
      <c r="AD1164" s="257"/>
      <c r="AE1164" s="257"/>
      <c r="AF1164" s="270"/>
      <c r="AG1164" s="257"/>
      <c r="AH1164" s="257"/>
      <c r="AI1164" s="270"/>
    </row>
    <row r="1165" spans="2:35">
      <c r="B1165" s="288">
        <v>20250602</v>
      </c>
      <c r="C1165" s="261" t="s">
        <v>64</v>
      </c>
      <c r="D1165" s="269">
        <v>2030</v>
      </c>
      <c r="E1165" s="261"/>
      <c r="F1165" s="261">
        <v>6793</v>
      </c>
      <c r="G1165" s="269">
        <v>639</v>
      </c>
      <c r="H1165" s="261"/>
      <c r="I1165" s="261">
        <v>6792</v>
      </c>
      <c r="J1165" s="269">
        <v>639</v>
      </c>
      <c r="K1165" s="261">
        <v>3875</v>
      </c>
      <c r="L1165" s="261">
        <v>0</v>
      </c>
      <c r="M1165" s="269">
        <v>0</v>
      </c>
      <c r="N1165" s="261" t="s">
        <v>40</v>
      </c>
      <c r="O1165" s="269" t="s">
        <v>41</v>
      </c>
      <c r="P1165" s="197">
        <f t="shared" si="54"/>
        <v>1391</v>
      </c>
      <c r="Q1165" s="257" t="str">
        <f t="shared" si="55"/>
        <v>NA</v>
      </c>
      <c r="R1165" s="272">
        <f t="shared" si="56"/>
        <v>-5514</v>
      </c>
      <c r="S1165" s="264"/>
      <c r="T1165" s="260"/>
      <c r="U1165" s="280" t="s">
        <v>5</v>
      </c>
      <c r="V1165" s="257">
        <v>366</v>
      </c>
      <c r="W1165" s="270"/>
      <c r="X1165" s="257"/>
      <c r="Y1165" s="257"/>
      <c r="Z1165" s="270"/>
      <c r="AA1165" s="257"/>
      <c r="AB1165" s="258"/>
      <c r="AC1165" s="270"/>
      <c r="AD1165" s="257"/>
      <c r="AE1165" s="257"/>
      <c r="AF1165" s="270"/>
      <c r="AG1165" s="257"/>
      <c r="AH1165" s="257"/>
      <c r="AI1165" s="270"/>
    </row>
    <row r="1166" spans="2:35">
      <c r="B1166" s="288">
        <v>20250602</v>
      </c>
      <c r="C1166" s="261" t="s">
        <v>64</v>
      </c>
      <c r="D1166" s="269">
        <v>2130</v>
      </c>
      <c r="E1166" s="261"/>
      <c r="F1166" s="261">
        <v>4979</v>
      </c>
      <c r="G1166" s="269">
        <v>609</v>
      </c>
      <c r="H1166" s="261"/>
      <c r="I1166" s="261">
        <v>4979</v>
      </c>
      <c r="J1166" s="269">
        <v>608</v>
      </c>
      <c r="K1166" s="261">
        <v>-2179</v>
      </c>
      <c r="L1166" s="261">
        <v>-2179</v>
      </c>
      <c r="M1166" s="269">
        <v>0</v>
      </c>
      <c r="N1166" s="261" t="s">
        <v>59</v>
      </c>
      <c r="O1166" s="269" t="s">
        <v>41</v>
      </c>
      <c r="P1166" s="197">
        <f t="shared" si="54"/>
        <v>1521</v>
      </c>
      <c r="Q1166" s="257" t="str">
        <f t="shared" si="55"/>
        <v>NA</v>
      </c>
      <c r="R1166" s="272">
        <f t="shared" si="56"/>
        <v>-3763</v>
      </c>
      <c r="S1166" s="264"/>
      <c r="T1166" s="260"/>
      <c r="U1166" s="280" t="s">
        <v>5</v>
      </c>
      <c r="V1166" s="257">
        <v>367</v>
      </c>
      <c r="W1166" s="270"/>
      <c r="X1166" s="257"/>
      <c r="Y1166" s="257"/>
      <c r="Z1166" s="270"/>
      <c r="AA1166" s="257"/>
      <c r="AB1166" s="258"/>
      <c r="AC1166" s="270"/>
      <c r="AD1166" s="257"/>
      <c r="AE1166" s="257"/>
      <c r="AF1166" s="270"/>
      <c r="AG1166" s="257"/>
      <c r="AH1166" s="257"/>
      <c r="AI1166" s="270"/>
    </row>
    <row r="1167" spans="2:35">
      <c r="B1167" s="288">
        <v>20250603</v>
      </c>
      <c r="C1167" s="261" t="s">
        <v>64</v>
      </c>
      <c r="D1167" s="269">
        <v>1030</v>
      </c>
      <c r="E1167" s="261">
        <v>6585</v>
      </c>
      <c r="F1167" s="261"/>
      <c r="G1167" s="269"/>
      <c r="H1167" s="261">
        <v>6582</v>
      </c>
      <c r="I1167" s="261"/>
      <c r="J1167" s="269"/>
      <c r="K1167" s="261">
        <v>2421</v>
      </c>
      <c r="L1167" s="261">
        <v>130</v>
      </c>
      <c r="M1167" s="269">
        <v>2294</v>
      </c>
      <c r="N1167" s="261" t="s">
        <v>44</v>
      </c>
      <c r="O1167" s="269" t="s">
        <v>45</v>
      </c>
      <c r="P1167" s="197" t="str">
        <f t="shared" si="54"/>
        <v>NA</v>
      </c>
      <c r="Q1167" s="257" t="str">
        <f t="shared" si="55"/>
        <v>NA</v>
      </c>
      <c r="R1167" s="272">
        <f t="shared" si="56"/>
        <v>0</v>
      </c>
      <c r="S1167" s="264"/>
      <c r="T1167" s="260"/>
      <c r="U1167" s="280"/>
      <c r="V1167" s="257"/>
      <c r="W1167" s="270"/>
      <c r="X1167" s="257" t="s">
        <v>6</v>
      </c>
      <c r="Y1167" s="205">
        <v>6332</v>
      </c>
      <c r="Z1167" s="281" t="s">
        <v>48</v>
      </c>
      <c r="AA1167" s="257"/>
      <c r="AB1167" s="258"/>
      <c r="AC1167" s="270"/>
      <c r="AD1167" s="257"/>
      <c r="AE1167" s="257"/>
      <c r="AF1167" s="270"/>
      <c r="AG1167" s="257"/>
      <c r="AH1167" s="257"/>
      <c r="AI1167" s="270"/>
    </row>
    <row r="1168" spans="2:35">
      <c r="B1168" s="288">
        <v>20250603</v>
      </c>
      <c r="C1168" s="261" t="s">
        <v>64</v>
      </c>
      <c r="D1168" s="269">
        <v>1130</v>
      </c>
      <c r="E1168" s="261">
        <v>6654</v>
      </c>
      <c r="F1168" s="261"/>
      <c r="G1168" s="269"/>
      <c r="H1168" s="261">
        <v>6651</v>
      </c>
      <c r="I1168" s="261"/>
      <c r="J1168" s="269"/>
      <c r="K1168" s="261">
        <v>2421</v>
      </c>
      <c r="L1168" s="261">
        <v>199</v>
      </c>
      <c r="M1168" s="269">
        <v>2225</v>
      </c>
      <c r="N1168" s="261" t="s">
        <v>44</v>
      </c>
      <c r="O1168" s="269" t="s">
        <v>45</v>
      </c>
      <c r="P1168" s="197" t="str">
        <f t="shared" si="54"/>
        <v>NA</v>
      </c>
      <c r="Q1168" s="257" t="str">
        <f t="shared" si="55"/>
        <v>NA</v>
      </c>
      <c r="R1168" s="272">
        <f t="shared" si="56"/>
        <v>0</v>
      </c>
      <c r="S1168" s="264"/>
      <c r="T1168" s="260"/>
      <c r="U1168" s="280"/>
      <c r="V1168" s="257"/>
      <c r="W1168" s="270"/>
      <c r="X1168" s="257" t="s">
        <v>6</v>
      </c>
      <c r="Y1168" s="205">
        <v>6401</v>
      </c>
      <c r="Z1168" s="281" t="s">
        <v>48</v>
      </c>
      <c r="AA1168" s="257"/>
      <c r="AB1168" s="258"/>
      <c r="AC1168" s="270"/>
      <c r="AD1168" s="257"/>
      <c r="AE1168" s="257"/>
      <c r="AF1168" s="270"/>
      <c r="AG1168" s="257"/>
      <c r="AH1168" s="257"/>
      <c r="AI1168" s="270"/>
    </row>
    <row r="1169" spans="2:35">
      <c r="B1169" s="288">
        <v>20250603</v>
      </c>
      <c r="C1169" s="261" t="s">
        <v>64</v>
      </c>
      <c r="D1169" s="269">
        <v>1230</v>
      </c>
      <c r="E1169" s="261">
        <v>7145</v>
      </c>
      <c r="F1169" s="261"/>
      <c r="G1169" s="269"/>
      <c r="H1169" s="261">
        <v>7139</v>
      </c>
      <c r="I1169" s="261"/>
      <c r="J1169" s="269"/>
      <c r="K1169" s="261">
        <v>2804</v>
      </c>
      <c r="L1169" s="261">
        <v>170</v>
      </c>
      <c r="M1169" s="269">
        <v>2640</v>
      </c>
      <c r="N1169" s="261" t="s">
        <v>44</v>
      </c>
      <c r="O1169" s="269" t="s">
        <v>45</v>
      </c>
      <c r="P1169" s="197" t="str">
        <f t="shared" si="54"/>
        <v>NA</v>
      </c>
      <c r="Q1169" s="257" t="str">
        <f t="shared" si="55"/>
        <v>NA</v>
      </c>
      <c r="R1169" s="272">
        <f t="shared" si="56"/>
        <v>0</v>
      </c>
      <c r="S1169" s="264"/>
      <c r="T1169" s="260"/>
      <c r="U1169" s="280"/>
      <c r="V1169" s="257"/>
      <c r="W1169" s="270"/>
      <c r="X1169" s="257" t="s">
        <v>6</v>
      </c>
      <c r="Y1169" s="205">
        <v>6889</v>
      </c>
      <c r="Z1169" s="281" t="s">
        <v>48</v>
      </c>
      <c r="AA1169" s="257"/>
      <c r="AB1169" s="258"/>
      <c r="AC1169" s="270"/>
      <c r="AD1169" s="257"/>
      <c r="AE1169" s="257"/>
      <c r="AF1169" s="270"/>
      <c r="AG1169" s="257"/>
      <c r="AH1169" s="257"/>
      <c r="AI1169" s="270"/>
    </row>
    <row r="1170" spans="2:35">
      <c r="B1170" s="288">
        <v>20250603</v>
      </c>
      <c r="C1170" s="261" t="s">
        <v>64</v>
      </c>
      <c r="D1170" s="269">
        <v>1330</v>
      </c>
      <c r="E1170" s="261">
        <v>7145</v>
      </c>
      <c r="F1170" s="261"/>
      <c r="G1170" s="269"/>
      <c r="H1170" s="261">
        <v>7139</v>
      </c>
      <c r="I1170" s="261"/>
      <c r="J1170" s="269"/>
      <c r="K1170" s="261">
        <v>2804</v>
      </c>
      <c r="L1170" s="261">
        <v>170</v>
      </c>
      <c r="M1170" s="269">
        <v>2640</v>
      </c>
      <c r="N1170" s="261" t="s">
        <v>44</v>
      </c>
      <c r="O1170" s="269" t="s">
        <v>45</v>
      </c>
      <c r="P1170" s="197" t="str">
        <f t="shared" si="54"/>
        <v>NA</v>
      </c>
      <c r="Q1170" s="257" t="str">
        <f t="shared" si="55"/>
        <v>NA</v>
      </c>
      <c r="R1170" s="272">
        <f t="shared" si="56"/>
        <v>0</v>
      </c>
      <c r="S1170" s="264"/>
      <c r="T1170" s="260"/>
      <c r="U1170" s="280"/>
      <c r="V1170" s="257"/>
      <c r="W1170" s="270"/>
      <c r="X1170" s="257" t="s">
        <v>6</v>
      </c>
      <c r="Y1170" s="205">
        <v>6889</v>
      </c>
      <c r="Z1170" s="281" t="s">
        <v>48</v>
      </c>
      <c r="AA1170" s="257"/>
      <c r="AB1170" s="258"/>
      <c r="AC1170" s="270"/>
      <c r="AD1170" s="257"/>
      <c r="AE1170" s="257"/>
      <c r="AF1170" s="270"/>
      <c r="AG1170" s="257"/>
      <c r="AH1170" s="257"/>
      <c r="AI1170" s="270"/>
    </row>
    <row r="1171" spans="2:35">
      <c r="B1171" s="288">
        <v>20250603</v>
      </c>
      <c r="C1171" s="261" t="s">
        <v>64</v>
      </c>
      <c r="D1171" s="269">
        <v>1430</v>
      </c>
      <c r="E1171" s="261">
        <v>7145</v>
      </c>
      <c r="F1171" s="261"/>
      <c r="G1171" s="269"/>
      <c r="H1171" s="261">
        <v>7139</v>
      </c>
      <c r="I1171" s="261"/>
      <c r="J1171" s="269"/>
      <c r="K1171" s="261">
        <v>2804</v>
      </c>
      <c r="L1171" s="261">
        <v>170</v>
      </c>
      <c r="M1171" s="269">
        <v>2640</v>
      </c>
      <c r="N1171" s="261" t="s">
        <v>44</v>
      </c>
      <c r="O1171" s="269" t="s">
        <v>45</v>
      </c>
      <c r="P1171" s="197" t="str">
        <f t="shared" si="54"/>
        <v>NA</v>
      </c>
      <c r="Q1171" s="257" t="str">
        <f t="shared" si="55"/>
        <v>NA</v>
      </c>
      <c r="R1171" s="272">
        <f t="shared" si="56"/>
        <v>0</v>
      </c>
      <c r="S1171" s="264"/>
      <c r="T1171" s="260"/>
      <c r="U1171" s="280"/>
      <c r="V1171" s="257"/>
      <c r="W1171" s="270"/>
      <c r="X1171" s="257" t="s">
        <v>6</v>
      </c>
      <c r="Y1171" s="205">
        <v>6889</v>
      </c>
      <c r="Z1171" s="281" t="s">
        <v>48</v>
      </c>
      <c r="AA1171" s="257"/>
      <c r="AB1171" s="258"/>
      <c r="AC1171" s="270"/>
      <c r="AD1171" s="257"/>
      <c r="AE1171" s="257"/>
      <c r="AF1171" s="270"/>
      <c r="AG1171" s="257"/>
      <c r="AH1171" s="257"/>
      <c r="AI1171" s="270"/>
    </row>
    <row r="1172" spans="2:35">
      <c r="B1172" s="288">
        <v>20250603</v>
      </c>
      <c r="C1172" s="261" t="s">
        <v>64</v>
      </c>
      <c r="D1172" s="269">
        <v>1530</v>
      </c>
      <c r="E1172" s="261">
        <v>6541</v>
      </c>
      <c r="F1172" s="261"/>
      <c r="G1172" s="269"/>
      <c r="H1172" s="261">
        <v>6539</v>
      </c>
      <c r="I1172" s="261"/>
      <c r="J1172" s="269"/>
      <c r="K1172" s="261">
        <v>2258</v>
      </c>
      <c r="L1172" s="261">
        <v>189</v>
      </c>
      <c r="M1172" s="269">
        <v>2071</v>
      </c>
      <c r="N1172" s="261" t="s">
        <v>44</v>
      </c>
      <c r="O1172" s="269" t="s">
        <v>45</v>
      </c>
      <c r="P1172" s="197" t="str">
        <f t="shared" si="54"/>
        <v>NA</v>
      </c>
      <c r="Q1172" s="257" t="str">
        <f t="shared" si="55"/>
        <v>NA</v>
      </c>
      <c r="R1172" s="272">
        <f t="shared" si="56"/>
        <v>0</v>
      </c>
      <c r="S1172" s="264"/>
      <c r="T1172" s="260"/>
      <c r="U1172" s="280"/>
      <c r="V1172" s="257"/>
      <c r="W1172" s="270"/>
      <c r="X1172" s="257" t="s">
        <v>6</v>
      </c>
      <c r="Y1172" s="205">
        <v>6289</v>
      </c>
      <c r="Z1172" s="281" t="s">
        <v>48</v>
      </c>
      <c r="AA1172" s="257"/>
      <c r="AB1172" s="258"/>
      <c r="AC1172" s="270"/>
      <c r="AD1172" s="257"/>
      <c r="AE1172" s="257"/>
      <c r="AF1172" s="270"/>
      <c r="AG1172" s="257"/>
      <c r="AH1172" s="257"/>
      <c r="AI1172" s="270"/>
    </row>
    <row r="1173" spans="2:35">
      <c r="B1173" s="288">
        <v>20250603</v>
      </c>
      <c r="C1173" s="261" t="s">
        <v>64</v>
      </c>
      <c r="D1173" s="269">
        <v>1630</v>
      </c>
      <c r="E1173" s="261">
        <v>6554</v>
      </c>
      <c r="F1173" s="261"/>
      <c r="G1173" s="269"/>
      <c r="H1173" s="261">
        <v>6548</v>
      </c>
      <c r="I1173" s="261"/>
      <c r="J1173" s="269"/>
      <c r="K1173" s="261">
        <v>2258</v>
      </c>
      <c r="L1173" s="261">
        <v>202</v>
      </c>
      <c r="M1173" s="269">
        <v>2062</v>
      </c>
      <c r="N1173" s="261" t="s">
        <v>44</v>
      </c>
      <c r="O1173" s="269" t="s">
        <v>45</v>
      </c>
      <c r="P1173" s="197" t="str">
        <f t="shared" si="54"/>
        <v>NA</v>
      </c>
      <c r="Q1173" s="257" t="str">
        <f t="shared" si="55"/>
        <v>NA</v>
      </c>
      <c r="R1173" s="272">
        <f t="shared" si="56"/>
        <v>0</v>
      </c>
      <c r="S1173" s="264"/>
      <c r="T1173" s="260"/>
      <c r="U1173" s="280"/>
      <c r="V1173" s="257"/>
      <c r="W1173" s="270"/>
      <c r="X1173" s="257" t="s">
        <v>6</v>
      </c>
      <c r="Y1173" s="205">
        <v>6302</v>
      </c>
      <c r="Z1173" s="281" t="s">
        <v>48</v>
      </c>
      <c r="AA1173" s="257"/>
      <c r="AB1173" s="258"/>
      <c r="AC1173" s="270"/>
      <c r="AD1173" s="257"/>
      <c r="AE1173" s="257"/>
      <c r="AF1173" s="270"/>
      <c r="AG1173" s="257"/>
      <c r="AH1173" s="257"/>
      <c r="AI1173" s="270"/>
    </row>
    <row r="1174" spans="2:35">
      <c r="B1174" s="288">
        <v>20250604</v>
      </c>
      <c r="C1174" s="261" t="s">
        <v>64</v>
      </c>
      <c r="D1174" s="269">
        <v>530</v>
      </c>
      <c r="E1174" s="261">
        <v>6760</v>
      </c>
      <c r="F1174" s="261"/>
      <c r="G1174" s="269"/>
      <c r="H1174" s="261">
        <v>6760</v>
      </c>
      <c r="I1174" s="261"/>
      <c r="J1174" s="269"/>
      <c r="K1174" s="261">
        <v>-1112</v>
      </c>
      <c r="L1174" s="261">
        <v>-1112</v>
      </c>
      <c r="M1174" s="269">
        <v>-1112</v>
      </c>
      <c r="N1174" s="261" t="s">
        <v>40</v>
      </c>
      <c r="O1174" s="269" t="s">
        <v>40</v>
      </c>
      <c r="P1174" s="197" t="str">
        <f t="shared" si="54"/>
        <v>NA</v>
      </c>
      <c r="Q1174" s="257" t="str">
        <f t="shared" si="55"/>
        <v>NA</v>
      </c>
      <c r="R1174" s="272">
        <f t="shared" si="56"/>
        <v>0</v>
      </c>
      <c r="S1174" s="264"/>
      <c r="T1174" s="260"/>
      <c r="U1174" s="280"/>
      <c r="V1174" s="257"/>
      <c r="W1174" s="270"/>
      <c r="X1174" s="257"/>
      <c r="Y1174" s="257"/>
      <c r="Z1174" s="270"/>
      <c r="AA1174" s="257" t="s">
        <v>7</v>
      </c>
      <c r="AB1174" s="258">
        <v>1700</v>
      </c>
      <c r="AC1174" s="270" t="s">
        <v>57</v>
      </c>
      <c r="AD1174" s="257"/>
      <c r="AE1174" s="257"/>
      <c r="AF1174" s="270"/>
      <c r="AG1174" s="257"/>
      <c r="AH1174" s="257"/>
      <c r="AI1174" s="270"/>
    </row>
    <row r="1175" spans="2:35">
      <c r="B1175" s="288">
        <v>20250604</v>
      </c>
      <c r="C1175" s="261" t="s">
        <v>64</v>
      </c>
      <c r="D1175" s="269">
        <v>630</v>
      </c>
      <c r="E1175" s="261">
        <v>6560</v>
      </c>
      <c r="F1175" s="261"/>
      <c r="G1175" s="269"/>
      <c r="H1175" s="261">
        <v>6485</v>
      </c>
      <c r="I1175" s="261"/>
      <c r="J1175" s="269"/>
      <c r="K1175" s="261">
        <v>-891</v>
      </c>
      <c r="L1175" s="261">
        <v>-891</v>
      </c>
      <c r="M1175" s="269">
        <v>-817</v>
      </c>
      <c r="N1175" s="261" t="s">
        <v>40</v>
      </c>
      <c r="O1175" s="269" t="s">
        <v>52</v>
      </c>
      <c r="P1175" s="197" t="str">
        <f t="shared" si="54"/>
        <v>NA</v>
      </c>
      <c r="Q1175" s="257" t="str">
        <f t="shared" si="55"/>
        <v>NA</v>
      </c>
      <c r="R1175" s="272">
        <f t="shared" si="56"/>
        <v>0</v>
      </c>
      <c r="S1175" s="204" t="s">
        <v>87</v>
      </c>
      <c r="T1175" s="204" t="s">
        <v>52</v>
      </c>
      <c r="U1175" s="280"/>
      <c r="V1175" s="257"/>
      <c r="W1175" s="270"/>
      <c r="X1175" s="257"/>
      <c r="Y1175" s="257"/>
      <c r="Z1175" s="270"/>
      <c r="AA1175" s="257" t="s">
        <v>7</v>
      </c>
      <c r="AB1175" s="258">
        <v>1700</v>
      </c>
      <c r="AC1175" s="270" t="s">
        <v>57</v>
      </c>
      <c r="AD1175" s="257"/>
      <c r="AE1175" s="257"/>
      <c r="AF1175" s="270"/>
      <c r="AG1175" s="257"/>
      <c r="AH1175" s="257"/>
      <c r="AI1175" s="270"/>
    </row>
    <row r="1176" spans="2:35">
      <c r="B1176" s="288">
        <v>20250604</v>
      </c>
      <c r="C1176" s="261" t="s">
        <v>64</v>
      </c>
      <c r="D1176" s="269">
        <v>730</v>
      </c>
      <c r="E1176" s="261">
        <v>5617</v>
      </c>
      <c r="F1176" s="261"/>
      <c r="G1176" s="269"/>
      <c r="H1176" s="261">
        <v>4985</v>
      </c>
      <c r="I1176" s="261"/>
      <c r="J1176" s="269"/>
      <c r="K1176" s="261">
        <v>-1119</v>
      </c>
      <c r="L1176" s="261">
        <v>-1119</v>
      </c>
      <c r="M1176" s="269">
        <v>-493</v>
      </c>
      <c r="N1176" s="261" t="s">
        <v>40</v>
      </c>
      <c r="O1176" s="269" t="s">
        <v>41</v>
      </c>
      <c r="P1176" s="197" t="str">
        <f t="shared" si="54"/>
        <v>NA</v>
      </c>
      <c r="Q1176" s="257" t="str">
        <f t="shared" si="55"/>
        <v>NA</v>
      </c>
      <c r="R1176" s="272">
        <f t="shared" si="56"/>
        <v>0</v>
      </c>
      <c r="S1176" s="270"/>
      <c r="T1176" s="257"/>
      <c r="U1176" s="280"/>
      <c r="V1176" s="257"/>
      <c r="W1176" s="270"/>
      <c r="X1176" s="257"/>
      <c r="Y1176" s="257"/>
      <c r="Z1176" s="270"/>
      <c r="AA1176" s="257" t="s">
        <v>7</v>
      </c>
      <c r="AB1176" s="258">
        <v>1700</v>
      </c>
      <c r="AC1176" s="270" t="s">
        <v>57</v>
      </c>
      <c r="AD1176" s="257"/>
      <c r="AE1176" s="257"/>
      <c r="AF1176" s="270"/>
      <c r="AG1176" s="257"/>
      <c r="AH1176" s="257"/>
      <c r="AI1176" s="270"/>
    </row>
    <row r="1177" spans="2:35">
      <c r="B1177" s="288">
        <v>20250604</v>
      </c>
      <c r="C1177" s="261" t="s">
        <v>64</v>
      </c>
      <c r="D1177" s="269">
        <v>830</v>
      </c>
      <c r="E1177" s="261">
        <v>5617</v>
      </c>
      <c r="F1177" s="261"/>
      <c r="G1177" s="269"/>
      <c r="H1177" s="261">
        <v>4985</v>
      </c>
      <c r="I1177" s="261"/>
      <c r="J1177" s="269"/>
      <c r="K1177" s="261">
        <v>-1119</v>
      </c>
      <c r="L1177" s="261">
        <v>-1119</v>
      </c>
      <c r="M1177" s="269">
        <v>-493</v>
      </c>
      <c r="N1177" s="261" t="s">
        <v>40</v>
      </c>
      <c r="O1177" s="269" t="s">
        <v>41</v>
      </c>
      <c r="P1177" s="197" t="str">
        <f t="shared" si="54"/>
        <v>NA</v>
      </c>
      <c r="Q1177" s="257" t="str">
        <f t="shared" si="55"/>
        <v>NA</v>
      </c>
      <c r="R1177" s="272">
        <f t="shared" si="56"/>
        <v>0</v>
      </c>
      <c r="S1177" s="270"/>
      <c r="T1177" s="257"/>
      <c r="U1177" s="280"/>
      <c r="V1177" s="257"/>
      <c r="W1177" s="270"/>
      <c r="X1177" s="257"/>
      <c r="Y1177" s="257"/>
      <c r="Z1177" s="270"/>
      <c r="AA1177" s="257" t="s">
        <v>7</v>
      </c>
      <c r="AB1177" s="258">
        <v>1700</v>
      </c>
      <c r="AC1177" s="270" t="s">
        <v>57</v>
      </c>
      <c r="AD1177" s="257"/>
      <c r="AE1177" s="257"/>
      <c r="AF1177" s="270"/>
      <c r="AG1177" s="257"/>
      <c r="AH1177" s="257"/>
      <c r="AI1177" s="270"/>
    </row>
    <row r="1178" spans="2:35">
      <c r="B1178" s="288">
        <v>20250604</v>
      </c>
      <c r="C1178" s="261" t="s">
        <v>64</v>
      </c>
      <c r="D1178" s="269">
        <v>930</v>
      </c>
      <c r="E1178" s="261">
        <v>5232</v>
      </c>
      <c r="F1178" s="261"/>
      <c r="G1178" s="269"/>
      <c r="H1178" s="261">
        <v>4776</v>
      </c>
      <c r="I1178" s="261"/>
      <c r="J1178" s="269"/>
      <c r="K1178" s="261">
        <v>3701</v>
      </c>
      <c r="L1178" s="261">
        <v>2</v>
      </c>
      <c r="M1178" s="269">
        <v>4660</v>
      </c>
      <c r="N1178" s="261" t="s">
        <v>44</v>
      </c>
      <c r="O1178" s="269" t="s">
        <v>41</v>
      </c>
      <c r="P1178" s="197" t="str">
        <f t="shared" si="54"/>
        <v>NA</v>
      </c>
      <c r="Q1178" s="257" t="str">
        <f t="shared" si="55"/>
        <v>NA</v>
      </c>
      <c r="R1178" s="272">
        <f t="shared" si="56"/>
        <v>0</v>
      </c>
      <c r="S1178" s="270"/>
      <c r="T1178" s="257"/>
      <c r="U1178" s="280"/>
      <c r="V1178" s="257"/>
      <c r="W1178" s="270"/>
      <c r="X1178" s="257"/>
      <c r="Y1178" s="257"/>
      <c r="Z1178" s="270"/>
      <c r="AA1178" s="257" t="s">
        <v>7</v>
      </c>
      <c r="AB1178" s="258">
        <v>1700</v>
      </c>
      <c r="AC1178" s="270" t="s">
        <v>57</v>
      </c>
      <c r="AD1178" s="257"/>
      <c r="AE1178" s="257"/>
      <c r="AF1178" s="270"/>
      <c r="AG1178" s="257"/>
      <c r="AH1178" s="257"/>
      <c r="AI1178" s="270"/>
    </row>
    <row r="1179" spans="2:35">
      <c r="B1179" s="288">
        <v>20250604</v>
      </c>
      <c r="C1179" s="261" t="s">
        <v>64</v>
      </c>
      <c r="D1179" s="269">
        <v>1030</v>
      </c>
      <c r="E1179" s="261">
        <v>5463</v>
      </c>
      <c r="F1179" s="261"/>
      <c r="G1179" s="269"/>
      <c r="H1179" s="261">
        <v>4895</v>
      </c>
      <c r="I1179" s="261"/>
      <c r="J1179" s="269"/>
      <c r="K1179" s="261">
        <v>3701</v>
      </c>
      <c r="L1179" s="261">
        <v>233</v>
      </c>
      <c r="M1179" s="269">
        <v>4652</v>
      </c>
      <c r="N1179" s="261" t="s">
        <v>44</v>
      </c>
      <c r="O1179" s="269" t="s">
        <v>45</v>
      </c>
      <c r="P1179" s="197" t="str">
        <f t="shared" si="54"/>
        <v>NA</v>
      </c>
      <c r="Q1179" s="257" t="str">
        <f t="shared" si="55"/>
        <v>NA</v>
      </c>
      <c r="R1179" s="272">
        <f t="shared" si="56"/>
        <v>0</v>
      </c>
      <c r="S1179" s="264"/>
      <c r="T1179" s="260"/>
      <c r="U1179" s="280"/>
      <c r="V1179" s="257"/>
      <c r="W1179" s="270"/>
      <c r="X1179" s="257" t="s">
        <v>6</v>
      </c>
      <c r="Y1179" s="205">
        <v>5201</v>
      </c>
      <c r="Z1179" s="281" t="s">
        <v>48</v>
      </c>
      <c r="AA1179" s="257" t="s">
        <v>7</v>
      </c>
      <c r="AB1179" s="258">
        <v>1700</v>
      </c>
      <c r="AC1179" s="270" t="s">
        <v>57</v>
      </c>
      <c r="AD1179" s="257"/>
      <c r="AE1179" s="257"/>
      <c r="AF1179" s="270"/>
      <c r="AG1179" s="257"/>
      <c r="AH1179" s="257"/>
      <c r="AI1179" s="270"/>
    </row>
    <row r="1180" spans="2:35">
      <c r="B1180" s="288">
        <v>20250604</v>
      </c>
      <c r="C1180" s="261" t="s">
        <v>64</v>
      </c>
      <c r="D1180" s="269">
        <v>1130</v>
      </c>
      <c r="E1180" s="261">
        <v>5232</v>
      </c>
      <c r="F1180" s="261"/>
      <c r="G1180" s="269"/>
      <c r="H1180" s="261">
        <v>4776</v>
      </c>
      <c r="I1180" s="261"/>
      <c r="J1180" s="269"/>
      <c r="K1180" s="261">
        <v>3701</v>
      </c>
      <c r="L1180" s="261">
        <v>2</v>
      </c>
      <c r="M1180" s="269">
        <v>4660</v>
      </c>
      <c r="N1180" s="261" t="s">
        <v>44</v>
      </c>
      <c r="O1180" s="269" t="s">
        <v>41</v>
      </c>
      <c r="P1180" s="197" t="str">
        <f t="shared" si="54"/>
        <v>NA</v>
      </c>
      <c r="Q1180" s="257" t="str">
        <f t="shared" si="55"/>
        <v>NA</v>
      </c>
      <c r="R1180" s="272">
        <f t="shared" si="56"/>
        <v>0</v>
      </c>
      <c r="S1180" s="264"/>
      <c r="T1180" s="260"/>
      <c r="U1180" s="280"/>
      <c r="V1180" s="257"/>
      <c r="W1180" s="270"/>
      <c r="X1180" s="257"/>
      <c r="Y1180" s="257"/>
      <c r="Z1180" s="270"/>
      <c r="AA1180" s="257" t="s">
        <v>7</v>
      </c>
      <c r="AB1180" s="258">
        <v>1700</v>
      </c>
      <c r="AC1180" s="270" t="s">
        <v>57</v>
      </c>
      <c r="AD1180" s="257"/>
      <c r="AE1180" s="257"/>
      <c r="AF1180" s="270"/>
      <c r="AG1180" s="257"/>
      <c r="AH1180" s="257"/>
      <c r="AI1180" s="270"/>
    </row>
    <row r="1181" spans="2:35">
      <c r="B1181" s="288">
        <v>20250604</v>
      </c>
      <c r="C1181" s="261" t="s">
        <v>64</v>
      </c>
      <c r="D1181" s="269">
        <v>1230</v>
      </c>
      <c r="E1181" s="261">
        <v>7400</v>
      </c>
      <c r="F1181" s="261"/>
      <c r="G1181" s="269"/>
      <c r="H1181" s="261">
        <v>5956</v>
      </c>
      <c r="I1181" s="261"/>
      <c r="J1181" s="269"/>
      <c r="K1181" s="261">
        <v>0</v>
      </c>
      <c r="L1181" s="261">
        <v>0</v>
      </c>
      <c r="M1181" s="269">
        <v>0</v>
      </c>
      <c r="N1181" s="261" t="s">
        <v>53</v>
      </c>
      <c r="O1181" s="269" t="s">
        <v>41</v>
      </c>
      <c r="P1181" s="197" t="str">
        <f t="shared" si="54"/>
        <v>NA</v>
      </c>
      <c r="Q1181" s="257" t="str">
        <f t="shared" si="55"/>
        <v>NA</v>
      </c>
      <c r="R1181" s="272">
        <f t="shared" si="56"/>
        <v>0</v>
      </c>
      <c r="S1181" s="264"/>
      <c r="T1181" s="260"/>
      <c r="U1181" s="280"/>
      <c r="V1181" s="257"/>
      <c r="W1181" s="270"/>
      <c r="X1181" s="257"/>
      <c r="Y1181" s="257"/>
      <c r="Z1181" s="270"/>
      <c r="AA1181" s="257" t="s">
        <v>7</v>
      </c>
      <c r="AB1181" s="258">
        <v>1700</v>
      </c>
      <c r="AC1181" s="270" t="s">
        <v>57</v>
      </c>
      <c r="AD1181" s="257"/>
      <c r="AE1181" s="257"/>
      <c r="AF1181" s="270"/>
      <c r="AG1181" s="257"/>
      <c r="AH1181" s="257"/>
      <c r="AI1181" s="270"/>
    </row>
    <row r="1182" spans="2:35">
      <c r="B1182" s="288">
        <v>20250604</v>
      </c>
      <c r="C1182" s="261" t="s">
        <v>64</v>
      </c>
      <c r="D1182" s="269">
        <v>1330</v>
      </c>
      <c r="E1182" s="261">
        <v>7400</v>
      </c>
      <c r="F1182" s="261"/>
      <c r="G1182" s="269"/>
      <c r="H1182" s="261">
        <v>5956</v>
      </c>
      <c r="I1182" s="261"/>
      <c r="J1182" s="269"/>
      <c r="K1182" s="261">
        <v>0</v>
      </c>
      <c r="L1182" s="261">
        <v>0</v>
      </c>
      <c r="M1182" s="269">
        <v>0</v>
      </c>
      <c r="N1182" s="261" t="s">
        <v>53</v>
      </c>
      <c r="O1182" s="269" t="s">
        <v>41</v>
      </c>
      <c r="P1182" s="197" t="str">
        <f t="shared" si="54"/>
        <v>NA</v>
      </c>
      <c r="Q1182" s="257" t="str">
        <f t="shared" si="55"/>
        <v>NA</v>
      </c>
      <c r="R1182" s="272">
        <f t="shared" si="56"/>
        <v>0</v>
      </c>
      <c r="S1182" s="270"/>
      <c r="T1182" s="257"/>
      <c r="U1182" s="280"/>
      <c r="V1182" s="257"/>
      <c r="W1182" s="270"/>
      <c r="X1182" s="257"/>
      <c r="Y1182" s="257"/>
      <c r="Z1182" s="270"/>
      <c r="AA1182" s="257" t="s">
        <v>7</v>
      </c>
      <c r="AB1182" s="258">
        <v>1700</v>
      </c>
      <c r="AC1182" s="270" t="s">
        <v>57</v>
      </c>
      <c r="AD1182" s="257"/>
      <c r="AE1182" s="257"/>
      <c r="AF1182" s="270"/>
      <c r="AG1182" s="257"/>
      <c r="AH1182" s="257"/>
      <c r="AI1182" s="270"/>
    </row>
    <row r="1183" spans="2:35">
      <c r="B1183" s="288">
        <v>20250604</v>
      </c>
      <c r="C1183" s="261" t="s">
        <v>64</v>
      </c>
      <c r="D1183" s="269">
        <v>1430</v>
      </c>
      <c r="E1183" s="261">
        <v>7400</v>
      </c>
      <c r="F1183" s="261"/>
      <c r="G1183" s="269"/>
      <c r="H1183" s="261">
        <v>5956</v>
      </c>
      <c r="I1183" s="261"/>
      <c r="J1183" s="269"/>
      <c r="K1183" s="261">
        <v>0</v>
      </c>
      <c r="L1183" s="261">
        <v>0</v>
      </c>
      <c r="M1183" s="269">
        <v>0</v>
      </c>
      <c r="N1183" s="261" t="s">
        <v>53</v>
      </c>
      <c r="O1183" s="269" t="s">
        <v>41</v>
      </c>
      <c r="P1183" s="197" t="str">
        <f t="shared" si="54"/>
        <v>NA</v>
      </c>
      <c r="Q1183" s="257" t="str">
        <f t="shared" si="55"/>
        <v>NA</v>
      </c>
      <c r="R1183" s="272">
        <f t="shared" si="56"/>
        <v>0</v>
      </c>
      <c r="S1183" s="264"/>
      <c r="T1183" s="260"/>
      <c r="U1183" s="280"/>
      <c r="V1183" s="257"/>
      <c r="W1183" s="270"/>
      <c r="X1183" s="257"/>
      <c r="Y1183" s="257"/>
      <c r="Z1183" s="270"/>
      <c r="AA1183" s="257" t="s">
        <v>7</v>
      </c>
      <c r="AB1183" s="258">
        <v>1700</v>
      </c>
      <c r="AC1183" s="270" t="s">
        <v>57</v>
      </c>
      <c r="AD1183" s="257"/>
      <c r="AE1183" s="257"/>
      <c r="AF1183" s="270"/>
      <c r="AG1183" s="257"/>
      <c r="AH1183" s="257"/>
      <c r="AI1183" s="270"/>
    </row>
    <row r="1184" spans="2:35">
      <c r="B1184" s="288">
        <v>20250604</v>
      </c>
      <c r="C1184" s="261" t="s">
        <v>64</v>
      </c>
      <c r="D1184" s="269">
        <v>1730</v>
      </c>
      <c r="E1184" s="261">
        <v>8100</v>
      </c>
      <c r="F1184" s="261"/>
      <c r="G1184" s="269"/>
      <c r="H1184" s="261">
        <v>7456</v>
      </c>
      <c r="I1184" s="261"/>
      <c r="J1184" s="269"/>
      <c r="K1184" s="261">
        <v>0</v>
      </c>
      <c r="L1184" s="261">
        <v>0</v>
      </c>
      <c r="M1184" s="269">
        <v>0</v>
      </c>
      <c r="N1184" s="261" t="s">
        <v>53</v>
      </c>
      <c r="O1184" s="269" t="s">
        <v>52</v>
      </c>
      <c r="P1184" s="197" t="str">
        <f t="shared" si="54"/>
        <v>NA</v>
      </c>
      <c r="Q1184" s="257" t="str">
        <f t="shared" si="55"/>
        <v>NA</v>
      </c>
      <c r="R1184" s="272">
        <f t="shared" si="56"/>
        <v>0</v>
      </c>
      <c r="S1184" s="204" t="s">
        <v>87</v>
      </c>
      <c r="T1184" s="204" t="s">
        <v>52</v>
      </c>
      <c r="U1184" s="280"/>
      <c r="V1184" s="257"/>
      <c r="W1184" s="270"/>
      <c r="X1184" s="257"/>
      <c r="Y1184" s="257"/>
      <c r="Z1184" s="270"/>
      <c r="AA1184" s="257"/>
      <c r="AB1184" s="258"/>
      <c r="AC1184" s="270"/>
      <c r="AD1184" s="257"/>
      <c r="AE1184" s="257"/>
      <c r="AF1184" s="270"/>
      <c r="AG1184" s="257"/>
      <c r="AH1184" s="257"/>
      <c r="AI1184" s="270"/>
    </row>
    <row r="1185" spans="2:35">
      <c r="B1185" s="288">
        <v>20250604</v>
      </c>
      <c r="C1185" s="261" t="s">
        <v>64</v>
      </c>
      <c r="D1185" s="269">
        <v>2230</v>
      </c>
      <c r="E1185" s="261"/>
      <c r="F1185" s="261">
        <v>5661</v>
      </c>
      <c r="G1185" s="269">
        <v>389</v>
      </c>
      <c r="H1185" s="261"/>
      <c r="I1185" s="261">
        <v>5661</v>
      </c>
      <c r="J1185" s="269">
        <v>389</v>
      </c>
      <c r="K1185" s="261">
        <v>-3204</v>
      </c>
      <c r="L1185" s="261">
        <v>-3204</v>
      </c>
      <c r="M1185" s="269">
        <v>0</v>
      </c>
      <c r="N1185" s="261" t="s">
        <v>59</v>
      </c>
      <c r="O1185" s="269" t="s">
        <v>59</v>
      </c>
      <c r="P1185" s="197">
        <f t="shared" si="54"/>
        <v>1841</v>
      </c>
      <c r="Q1185" s="257" t="str">
        <f t="shared" si="55"/>
        <v>NA</v>
      </c>
      <c r="R1185" s="272">
        <f t="shared" si="56"/>
        <v>-4883</v>
      </c>
      <c r="S1185" s="264"/>
      <c r="T1185" s="260"/>
      <c r="U1185" s="280" t="s">
        <v>5</v>
      </c>
      <c r="V1185" s="257">
        <v>415</v>
      </c>
      <c r="W1185" s="270" t="s">
        <v>42</v>
      </c>
      <c r="X1185" s="257"/>
      <c r="Y1185" s="257"/>
      <c r="Z1185" s="270"/>
      <c r="AA1185" s="257" t="s">
        <v>7</v>
      </c>
      <c r="AB1185" s="258">
        <v>3931</v>
      </c>
      <c r="AC1185" s="270" t="s">
        <v>65</v>
      </c>
      <c r="AD1185" s="257"/>
      <c r="AE1185" s="257"/>
      <c r="AF1185" s="270"/>
      <c r="AG1185" s="257"/>
      <c r="AH1185" s="257"/>
      <c r="AI1185" s="270"/>
    </row>
    <row r="1186" spans="2:35">
      <c r="B1186" s="288">
        <v>20250604</v>
      </c>
      <c r="C1186" s="261" t="s">
        <v>64</v>
      </c>
      <c r="D1186" s="269">
        <v>2330</v>
      </c>
      <c r="E1186" s="261"/>
      <c r="F1186" s="261">
        <v>5301</v>
      </c>
      <c r="G1186" s="269">
        <v>414</v>
      </c>
      <c r="H1186" s="261"/>
      <c r="I1186" s="261">
        <v>5301</v>
      </c>
      <c r="J1186" s="269">
        <v>414</v>
      </c>
      <c r="K1186" s="261">
        <v>-2807</v>
      </c>
      <c r="L1186" s="261">
        <v>-2807</v>
      </c>
      <c r="M1186" s="269">
        <v>0</v>
      </c>
      <c r="N1186" s="261" t="s">
        <v>59</v>
      </c>
      <c r="O1186" s="269" t="s">
        <v>59</v>
      </c>
      <c r="P1186" s="197">
        <f t="shared" si="54"/>
        <v>1916</v>
      </c>
      <c r="Q1186" s="257" t="str">
        <f t="shared" si="55"/>
        <v>NA</v>
      </c>
      <c r="R1186" s="272">
        <f t="shared" si="56"/>
        <v>-4473</v>
      </c>
      <c r="S1186" s="264"/>
      <c r="T1186" s="260"/>
      <c r="U1186" s="280" t="s">
        <v>5</v>
      </c>
      <c r="V1186" s="257">
        <v>415</v>
      </c>
      <c r="W1186" s="270" t="s">
        <v>42</v>
      </c>
      <c r="X1186" s="257"/>
      <c r="Y1186" s="257"/>
      <c r="Z1186" s="270"/>
      <c r="AA1186" s="257" t="s">
        <v>7</v>
      </c>
      <c r="AB1186" s="258">
        <v>3931</v>
      </c>
      <c r="AC1186" s="270" t="s">
        <v>65</v>
      </c>
      <c r="AD1186" s="257"/>
      <c r="AE1186" s="257"/>
      <c r="AF1186" s="270"/>
      <c r="AG1186" s="257"/>
      <c r="AH1186" s="257"/>
      <c r="AI1186" s="270"/>
    </row>
    <row r="1187" spans="2:35">
      <c r="B1187" s="288">
        <v>20250605</v>
      </c>
      <c r="C1187" s="261" t="s">
        <v>64</v>
      </c>
      <c r="D1187" s="269">
        <v>30</v>
      </c>
      <c r="E1187" s="261">
        <v>8739</v>
      </c>
      <c r="F1187" s="261"/>
      <c r="G1187" s="269"/>
      <c r="H1187" s="261">
        <v>6300</v>
      </c>
      <c r="I1187" s="261"/>
      <c r="J1187" s="269"/>
      <c r="K1187" s="261">
        <v>-3107</v>
      </c>
      <c r="L1187" s="261">
        <v>-3107</v>
      </c>
      <c r="M1187" s="269">
        <v>-915</v>
      </c>
      <c r="N1187" s="261" t="s">
        <v>40</v>
      </c>
      <c r="O1187" s="269" t="s">
        <v>45</v>
      </c>
      <c r="P1187" s="197" t="str">
        <f t="shared" si="54"/>
        <v>NA</v>
      </c>
      <c r="Q1187" s="257" t="str">
        <f t="shared" si="55"/>
        <v>NA</v>
      </c>
      <c r="R1187" s="272">
        <f t="shared" si="56"/>
        <v>0</v>
      </c>
      <c r="S1187" s="264"/>
      <c r="T1187" s="260"/>
      <c r="U1187" s="280" t="s">
        <v>5</v>
      </c>
      <c r="V1187" s="257">
        <v>415</v>
      </c>
      <c r="W1187" s="270" t="s">
        <v>42</v>
      </c>
      <c r="X1187" s="257"/>
      <c r="Y1187" s="257"/>
      <c r="Z1187" s="270"/>
      <c r="AA1187" s="257" t="s">
        <v>7</v>
      </c>
      <c r="AB1187" s="258">
        <v>3931</v>
      </c>
      <c r="AC1187" s="270" t="s">
        <v>65</v>
      </c>
      <c r="AD1187" s="257"/>
      <c r="AE1187" s="257"/>
      <c r="AF1187" s="270"/>
      <c r="AG1187" s="257"/>
      <c r="AH1187" s="257"/>
      <c r="AI1187" s="270"/>
    </row>
    <row r="1188" spans="2:35">
      <c r="B1188" s="288">
        <v>20250605</v>
      </c>
      <c r="C1188" s="261" t="s">
        <v>64</v>
      </c>
      <c r="D1188" s="269">
        <v>130</v>
      </c>
      <c r="E1188" s="261">
        <v>8739</v>
      </c>
      <c r="F1188" s="261"/>
      <c r="G1188" s="269"/>
      <c r="H1188" s="261">
        <v>6300</v>
      </c>
      <c r="I1188" s="261"/>
      <c r="J1188" s="269"/>
      <c r="K1188" s="261">
        <v>-3107</v>
      </c>
      <c r="L1188" s="261">
        <v>-3107</v>
      </c>
      <c r="M1188" s="269">
        <v>-915</v>
      </c>
      <c r="N1188" s="261" t="s">
        <v>40</v>
      </c>
      <c r="O1188" s="269" t="s">
        <v>45</v>
      </c>
      <c r="P1188" s="197" t="str">
        <f t="shared" si="54"/>
        <v>NA</v>
      </c>
      <c r="Q1188" s="257" t="str">
        <f t="shared" si="55"/>
        <v>NA</v>
      </c>
      <c r="R1188" s="272">
        <f t="shared" si="56"/>
        <v>0</v>
      </c>
      <c r="S1188" s="264"/>
      <c r="T1188" s="260"/>
      <c r="U1188" s="280" t="s">
        <v>5</v>
      </c>
      <c r="V1188" s="257">
        <v>415</v>
      </c>
      <c r="W1188" s="270" t="s">
        <v>42</v>
      </c>
      <c r="X1188" s="257"/>
      <c r="Y1188" s="257"/>
      <c r="Z1188" s="270"/>
      <c r="AA1188" s="257" t="s">
        <v>7</v>
      </c>
      <c r="AB1188" s="258">
        <v>3822</v>
      </c>
      <c r="AC1188" s="270" t="s">
        <v>65</v>
      </c>
      <c r="AD1188" s="257"/>
      <c r="AE1188" s="257"/>
      <c r="AF1188" s="270"/>
      <c r="AG1188" s="257"/>
      <c r="AH1188" s="257"/>
      <c r="AI1188" s="270"/>
    </row>
    <row r="1189" spans="2:35">
      <c r="B1189" s="288">
        <v>20250605</v>
      </c>
      <c r="C1189" s="261" t="s">
        <v>64</v>
      </c>
      <c r="D1189" s="269">
        <v>230</v>
      </c>
      <c r="E1189" s="261">
        <v>8739</v>
      </c>
      <c r="F1189" s="261"/>
      <c r="G1189" s="269"/>
      <c r="H1189" s="261">
        <v>6300</v>
      </c>
      <c r="I1189" s="261"/>
      <c r="J1189" s="269"/>
      <c r="K1189" s="261">
        <v>-3107</v>
      </c>
      <c r="L1189" s="261">
        <v>-3107</v>
      </c>
      <c r="M1189" s="269">
        <v>-915</v>
      </c>
      <c r="N1189" s="261" t="s">
        <v>40</v>
      </c>
      <c r="O1189" s="269" t="s">
        <v>45</v>
      </c>
      <c r="P1189" s="197" t="str">
        <f t="shared" si="54"/>
        <v>NA</v>
      </c>
      <c r="Q1189" s="257" t="str">
        <f t="shared" si="55"/>
        <v>NA</v>
      </c>
      <c r="R1189" s="272">
        <f t="shared" si="56"/>
        <v>0</v>
      </c>
      <c r="S1189" s="264"/>
      <c r="T1189" s="260"/>
      <c r="U1189" s="280" t="s">
        <v>5</v>
      </c>
      <c r="V1189" s="257">
        <v>415</v>
      </c>
      <c r="W1189" s="270" t="s">
        <v>42</v>
      </c>
      <c r="X1189" s="257"/>
      <c r="Y1189" s="257"/>
      <c r="Z1189" s="270"/>
      <c r="AA1189" s="257" t="s">
        <v>7</v>
      </c>
      <c r="AB1189" s="258">
        <v>3822</v>
      </c>
      <c r="AC1189" s="270" t="s">
        <v>65</v>
      </c>
      <c r="AD1189" s="257"/>
      <c r="AE1189" s="257"/>
      <c r="AF1189" s="270"/>
      <c r="AG1189" s="257"/>
      <c r="AH1189" s="257"/>
      <c r="AI1189" s="270"/>
    </row>
    <row r="1190" spans="2:35">
      <c r="B1190" s="288">
        <v>20250605</v>
      </c>
      <c r="C1190" s="261" t="s">
        <v>64</v>
      </c>
      <c r="D1190" s="269">
        <v>330</v>
      </c>
      <c r="E1190" s="261">
        <v>8517</v>
      </c>
      <c r="F1190" s="261"/>
      <c r="G1190" s="269"/>
      <c r="H1190" s="261">
        <v>6223</v>
      </c>
      <c r="I1190" s="261"/>
      <c r="J1190" s="269"/>
      <c r="K1190" s="261">
        <v>-2580</v>
      </c>
      <c r="L1190" s="261">
        <v>-2580</v>
      </c>
      <c r="M1190" s="269">
        <v>-531</v>
      </c>
      <c r="N1190" s="261" t="s">
        <v>40</v>
      </c>
      <c r="O1190" s="269" t="s">
        <v>45</v>
      </c>
      <c r="P1190" s="197" t="str">
        <f t="shared" si="54"/>
        <v>NA</v>
      </c>
      <c r="Q1190" s="257" t="str">
        <f t="shared" si="55"/>
        <v>NA</v>
      </c>
      <c r="R1190" s="272">
        <f t="shared" si="56"/>
        <v>0</v>
      </c>
      <c r="S1190" s="264"/>
      <c r="T1190" s="260"/>
      <c r="U1190" s="280" t="s">
        <v>5</v>
      </c>
      <c r="V1190" s="257">
        <v>415</v>
      </c>
      <c r="W1190" s="270" t="s">
        <v>42</v>
      </c>
      <c r="X1190" s="257"/>
      <c r="Y1190" s="257"/>
      <c r="Z1190" s="270"/>
      <c r="AA1190" s="257" t="s">
        <v>7</v>
      </c>
      <c r="AB1190" s="258">
        <v>3822</v>
      </c>
      <c r="AC1190" s="270" t="s">
        <v>65</v>
      </c>
      <c r="AD1190" s="257"/>
      <c r="AE1190" s="257"/>
      <c r="AF1190" s="270"/>
      <c r="AG1190" s="257"/>
      <c r="AH1190" s="257"/>
      <c r="AI1190" s="270"/>
    </row>
    <row r="1191" spans="2:35">
      <c r="B1191" s="288">
        <v>20250605</v>
      </c>
      <c r="C1191" s="261" t="s">
        <v>64</v>
      </c>
      <c r="D1191" s="269">
        <v>430</v>
      </c>
      <c r="E1191" s="261">
        <v>8517</v>
      </c>
      <c r="F1191" s="261"/>
      <c r="G1191" s="269"/>
      <c r="H1191" s="261">
        <v>6223</v>
      </c>
      <c r="I1191" s="261"/>
      <c r="J1191" s="269"/>
      <c r="K1191" s="261">
        <v>-2580</v>
      </c>
      <c r="L1191" s="261">
        <v>-2580</v>
      </c>
      <c r="M1191" s="269">
        <v>-531</v>
      </c>
      <c r="N1191" s="261" t="s">
        <v>40</v>
      </c>
      <c r="O1191" s="269" t="s">
        <v>45</v>
      </c>
      <c r="P1191" s="197" t="str">
        <f t="shared" si="54"/>
        <v>NA</v>
      </c>
      <c r="Q1191" s="257" t="str">
        <f t="shared" si="55"/>
        <v>NA</v>
      </c>
      <c r="R1191" s="272">
        <f t="shared" si="56"/>
        <v>0</v>
      </c>
      <c r="S1191" s="264"/>
      <c r="T1191" s="260"/>
      <c r="U1191" s="280" t="s">
        <v>5</v>
      </c>
      <c r="V1191" s="257">
        <v>415</v>
      </c>
      <c r="W1191" s="270" t="s">
        <v>42</v>
      </c>
      <c r="X1191" s="257"/>
      <c r="Y1191" s="257"/>
      <c r="Z1191" s="270"/>
      <c r="AA1191" s="257" t="s">
        <v>7</v>
      </c>
      <c r="AB1191" s="258">
        <v>3822</v>
      </c>
      <c r="AC1191" s="270" t="s">
        <v>65</v>
      </c>
      <c r="AD1191" s="257"/>
      <c r="AE1191" s="257"/>
      <c r="AF1191" s="270"/>
      <c r="AG1191" s="257"/>
      <c r="AH1191" s="257"/>
      <c r="AI1191" s="270"/>
    </row>
    <row r="1192" spans="2:35">
      <c r="B1192" s="288">
        <v>20250605</v>
      </c>
      <c r="C1192" s="261" t="s">
        <v>64</v>
      </c>
      <c r="D1192" s="269">
        <v>530</v>
      </c>
      <c r="E1192" s="261">
        <v>8517</v>
      </c>
      <c r="F1192" s="261"/>
      <c r="G1192" s="269"/>
      <c r="H1192" s="261">
        <v>6223</v>
      </c>
      <c r="I1192" s="261"/>
      <c r="J1192" s="269"/>
      <c r="K1192" s="261">
        <v>-2580</v>
      </c>
      <c r="L1192" s="261">
        <v>-2580</v>
      </c>
      <c r="M1192" s="269">
        <v>-531</v>
      </c>
      <c r="N1192" s="261" t="s">
        <v>40</v>
      </c>
      <c r="O1192" s="269" t="s">
        <v>45</v>
      </c>
      <c r="P1192" s="197" t="str">
        <f t="shared" si="54"/>
        <v>NA</v>
      </c>
      <c r="Q1192" s="257" t="str">
        <f t="shared" si="55"/>
        <v>NA</v>
      </c>
      <c r="R1192" s="272">
        <f t="shared" si="56"/>
        <v>0</v>
      </c>
      <c r="S1192" s="264"/>
      <c r="T1192" s="260"/>
      <c r="U1192" s="280" t="s">
        <v>5</v>
      </c>
      <c r="V1192" s="257">
        <v>397</v>
      </c>
      <c r="W1192" s="270"/>
      <c r="X1192" s="257"/>
      <c r="Y1192" s="257"/>
      <c r="Z1192" s="270"/>
      <c r="AA1192" s="257" t="s">
        <v>7</v>
      </c>
      <c r="AB1192" s="258">
        <v>1700</v>
      </c>
      <c r="AC1192" s="270" t="s">
        <v>57</v>
      </c>
      <c r="AD1192" s="257"/>
      <c r="AE1192" s="257"/>
      <c r="AF1192" s="270"/>
      <c r="AG1192" s="257"/>
      <c r="AH1192" s="257"/>
      <c r="AI1192" s="270"/>
    </row>
    <row r="1193" spans="2:35">
      <c r="B1193" s="288">
        <v>20250605</v>
      </c>
      <c r="C1193" s="261" t="s">
        <v>64</v>
      </c>
      <c r="D1193" s="269">
        <v>630</v>
      </c>
      <c r="E1193" s="261">
        <v>8317</v>
      </c>
      <c r="F1193" s="261"/>
      <c r="G1193" s="269"/>
      <c r="H1193" s="261">
        <v>6013</v>
      </c>
      <c r="I1193" s="261"/>
      <c r="J1193" s="269"/>
      <c r="K1193" s="261">
        <v>-2353</v>
      </c>
      <c r="L1193" s="261">
        <v>-2353</v>
      </c>
      <c r="M1193" s="269">
        <v>-285</v>
      </c>
      <c r="N1193" s="261" t="s">
        <v>40</v>
      </c>
      <c r="O1193" s="269" t="s">
        <v>45</v>
      </c>
      <c r="P1193" s="197" t="str">
        <f t="shared" si="54"/>
        <v>NA</v>
      </c>
      <c r="Q1193" s="257" t="str">
        <f t="shared" si="55"/>
        <v>NA</v>
      </c>
      <c r="R1193" s="272">
        <f t="shared" si="56"/>
        <v>0</v>
      </c>
      <c r="S1193" s="264"/>
      <c r="T1193" s="260"/>
      <c r="U1193" s="280" t="s">
        <v>5</v>
      </c>
      <c r="V1193" s="257">
        <v>384</v>
      </c>
      <c r="W1193" s="270"/>
      <c r="X1193" s="257"/>
      <c r="Y1193" s="257"/>
      <c r="Z1193" s="270"/>
      <c r="AA1193" s="257" t="s">
        <v>7</v>
      </c>
      <c r="AB1193" s="258">
        <v>1700</v>
      </c>
      <c r="AC1193" s="270" t="s">
        <v>57</v>
      </c>
      <c r="AD1193" s="257"/>
      <c r="AE1193" s="257"/>
      <c r="AF1193" s="270"/>
      <c r="AG1193" s="257"/>
      <c r="AH1193" s="257"/>
      <c r="AI1193" s="270"/>
    </row>
    <row r="1194" spans="2:35">
      <c r="B1194" s="288">
        <v>20250605</v>
      </c>
      <c r="C1194" s="261" t="s">
        <v>64</v>
      </c>
      <c r="D1194" s="269">
        <v>730</v>
      </c>
      <c r="E1194" s="261">
        <v>6960</v>
      </c>
      <c r="F1194" s="261"/>
      <c r="G1194" s="269"/>
      <c r="H1194" s="261">
        <v>5716</v>
      </c>
      <c r="I1194" s="261"/>
      <c r="J1194" s="269"/>
      <c r="K1194" s="261">
        <v>5101</v>
      </c>
      <c r="L1194" s="261">
        <v>19</v>
      </c>
      <c r="M1194" s="269">
        <v>7663</v>
      </c>
      <c r="N1194" s="261" t="s">
        <v>44</v>
      </c>
      <c r="O1194" s="269" t="s">
        <v>41</v>
      </c>
      <c r="P1194" s="197" t="str">
        <f t="shared" si="54"/>
        <v>NA</v>
      </c>
      <c r="Q1194" s="257" t="str">
        <f t="shared" si="55"/>
        <v>NA</v>
      </c>
      <c r="R1194" s="272">
        <f t="shared" si="56"/>
        <v>0</v>
      </c>
      <c r="S1194" s="264"/>
      <c r="T1194" s="260"/>
      <c r="U1194" s="280" t="s">
        <v>5</v>
      </c>
      <c r="V1194" s="257">
        <v>292</v>
      </c>
      <c r="W1194" s="270"/>
      <c r="X1194" s="257"/>
      <c r="Y1194" s="257"/>
      <c r="Z1194" s="270"/>
      <c r="AA1194" s="257" t="s">
        <v>7</v>
      </c>
      <c r="AB1194" s="258">
        <v>1700</v>
      </c>
      <c r="AC1194" s="270" t="s">
        <v>57</v>
      </c>
      <c r="AD1194" s="257"/>
      <c r="AE1194" s="257"/>
      <c r="AF1194" s="270"/>
      <c r="AG1194" s="257"/>
      <c r="AH1194" s="257"/>
      <c r="AI1194" s="270"/>
    </row>
    <row r="1195" spans="2:35">
      <c r="B1195" s="288">
        <v>20250605</v>
      </c>
      <c r="C1195" s="261" t="s">
        <v>64</v>
      </c>
      <c r="D1195" s="269">
        <v>830</v>
      </c>
      <c r="E1195" s="261">
        <v>6958</v>
      </c>
      <c r="F1195" s="261"/>
      <c r="G1195" s="269"/>
      <c r="H1195" s="261">
        <v>5702</v>
      </c>
      <c r="I1195" s="261"/>
      <c r="J1195" s="269"/>
      <c r="K1195" s="261">
        <v>5101</v>
      </c>
      <c r="L1195" s="261">
        <v>17</v>
      </c>
      <c r="M1195" s="269">
        <v>7667</v>
      </c>
      <c r="N1195" s="261" t="s">
        <v>44</v>
      </c>
      <c r="O1195" s="269" t="s">
        <v>41</v>
      </c>
      <c r="P1195" s="197" t="str">
        <f t="shared" si="54"/>
        <v>NA</v>
      </c>
      <c r="Q1195" s="257" t="str">
        <f t="shared" si="55"/>
        <v>NA</v>
      </c>
      <c r="R1195" s="272">
        <f t="shared" si="56"/>
        <v>0</v>
      </c>
      <c r="S1195" s="264"/>
      <c r="T1195" s="260"/>
      <c r="U1195" s="280" t="s">
        <v>5</v>
      </c>
      <c r="V1195" s="257">
        <v>305</v>
      </c>
      <c r="W1195" s="270"/>
      <c r="X1195" s="257"/>
      <c r="Y1195" s="257"/>
      <c r="Z1195" s="270"/>
      <c r="AA1195" s="257" t="s">
        <v>7</v>
      </c>
      <c r="AB1195" s="258">
        <v>1700</v>
      </c>
      <c r="AC1195" s="270" t="s">
        <v>57</v>
      </c>
      <c r="AD1195" s="257"/>
      <c r="AE1195" s="257"/>
      <c r="AF1195" s="270"/>
      <c r="AG1195" s="257"/>
      <c r="AH1195" s="257"/>
      <c r="AI1195" s="270"/>
    </row>
    <row r="1196" spans="2:35">
      <c r="B1196" s="288">
        <v>20250605</v>
      </c>
      <c r="C1196" s="261" t="s">
        <v>64</v>
      </c>
      <c r="D1196" s="269">
        <v>930</v>
      </c>
      <c r="E1196" s="261">
        <v>5245</v>
      </c>
      <c r="F1196" s="261"/>
      <c r="G1196" s="269"/>
      <c r="H1196" s="261">
        <v>4783</v>
      </c>
      <c r="I1196" s="261"/>
      <c r="J1196" s="269"/>
      <c r="K1196" s="261">
        <v>4149</v>
      </c>
      <c r="L1196" s="261">
        <v>15</v>
      </c>
      <c r="M1196" s="269">
        <v>5103</v>
      </c>
      <c r="N1196" s="261" t="s">
        <v>44</v>
      </c>
      <c r="O1196" s="269" t="s">
        <v>41</v>
      </c>
      <c r="P1196" s="197" t="str">
        <f t="shared" si="54"/>
        <v>NA</v>
      </c>
      <c r="Q1196" s="257" t="str">
        <f t="shared" si="55"/>
        <v>NA</v>
      </c>
      <c r="R1196" s="272">
        <f t="shared" si="56"/>
        <v>0</v>
      </c>
      <c r="S1196" s="264"/>
      <c r="T1196" s="260"/>
      <c r="U1196" s="280" t="s">
        <v>5</v>
      </c>
      <c r="V1196" s="257">
        <v>304</v>
      </c>
      <c r="W1196" s="270"/>
      <c r="X1196" s="257"/>
      <c r="Y1196" s="257"/>
      <c r="Z1196" s="270"/>
      <c r="AA1196" s="257" t="s">
        <v>7</v>
      </c>
      <c r="AB1196" s="258">
        <v>1700</v>
      </c>
      <c r="AC1196" s="270" t="s">
        <v>57</v>
      </c>
      <c r="AD1196" s="257"/>
      <c r="AE1196" s="257"/>
      <c r="AF1196" s="270"/>
      <c r="AG1196" s="257"/>
      <c r="AH1196" s="257"/>
      <c r="AI1196" s="270"/>
    </row>
    <row r="1197" spans="2:35">
      <c r="B1197" s="288">
        <v>20250605</v>
      </c>
      <c r="C1197" s="261" t="s">
        <v>64</v>
      </c>
      <c r="D1197" s="269">
        <v>1030</v>
      </c>
      <c r="E1197" s="261">
        <v>5452</v>
      </c>
      <c r="F1197" s="261"/>
      <c r="G1197" s="269"/>
      <c r="H1197" s="261">
        <v>4892</v>
      </c>
      <c r="I1197" s="261"/>
      <c r="J1197" s="269"/>
      <c r="K1197" s="261">
        <v>4149</v>
      </c>
      <c r="L1197" s="261">
        <v>222</v>
      </c>
      <c r="M1197" s="269">
        <v>5094</v>
      </c>
      <c r="N1197" s="261" t="s">
        <v>44</v>
      </c>
      <c r="O1197" s="269" t="s">
        <v>45</v>
      </c>
      <c r="P1197" s="197" t="str">
        <f t="shared" si="54"/>
        <v>NA</v>
      </c>
      <c r="Q1197" s="257" t="str">
        <f t="shared" si="55"/>
        <v>NA</v>
      </c>
      <c r="R1197" s="272">
        <f t="shared" si="56"/>
        <v>0</v>
      </c>
      <c r="S1197" s="264"/>
      <c r="T1197" s="260"/>
      <c r="U1197" s="280" t="s">
        <v>5</v>
      </c>
      <c r="V1197" s="257">
        <v>304</v>
      </c>
      <c r="W1197" s="270"/>
      <c r="X1197" s="257"/>
      <c r="Y1197" s="257"/>
      <c r="Z1197" s="270"/>
      <c r="AA1197" s="257" t="s">
        <v>7</v>
      </c>
      <c r="AB1197" s="258">
        <v>1700</v>
      </c>
      <c r="AC1197" s="270" t="s">
        <v>57</v>
      </c>
      <c r="AD1197" s="257"/>
      <c r="AE1197" s="257"/>
      <c r="AF1197" s="270"/>
      <c r="AG1197" s="257"/>
      <c r="AH1197" s="257"/>
      <c r="AI1197" s="270"/>
    </row>
    <row r="1198" spans="2:35">
      <c r="B1198" s="288">
        <v>20250605</v>
      </c>
      <c r="C1198" s="261" t="s">
        <v>64</v>
      </c>
      <c r="D1198" s="269">
        <v>1130</v>
      </c>
      <c r="E1198" s="261">
        <v>5438</v>
      </c>
      <c r="F1198" s="261"/>
      <c r="G1198" s="269"/>
      <c r="H1198" s="261">
        <v>4884</v>
      </c>
      <c r="I1198" s="261"/>
      <c r="J1198" s="269"/>
      <c r="K1198" s="261">
        <v>4149</v>
      </c>
      <c r="L1198" s="261">
        <v>208</v>
      </c>
      <c r="M1198" s="269">
        <v>5095</v>
      </c>
      <c r="N1198" s="261" t="s">
        <v>44</v>
      </c>
      <c r="O1198" s="269" t="s">
        <v>45</v>
      </c>
      <c r="P1198" s="197" t="str">
        <f t="shared" si="54"/>
        <v>NA</v>
      </c>
      <c r="Q1198" s="257" t="str">
        <f t="shared" si="55"/>
        <v>NA</v>
      </c>
      <c r="R1198" s="272">
        <f t="shared" si="56"/>
        <v>0</v>
      </c>
      <c r="S1198" s="264"/>
      <c r="T1198" s="260"/>
      <c r="U1198" s="280" t="s">
        <v>5</v>
      </c>
      <c r="V1198" s="257">
        <v>304</v>
      </c>
      <c r="W1198" s="270"/>
      <c r="X1198" s="257"/>
      <c r="Y1198" s="257"/>
      <c r="Z1198" s="270"/>
      <c r="AA1198" s="257" t="s">
        <v>7</v>
      </c>
      <c r="AB1198" s="258">
        <v>1700</v>
      </c>
      <c r="AC1198" s="270" t="s">
        <v>57</v>
      </c>
      <c r="AD1198" s="257"/>
      <c r="AE1198" s="257"/>
      <c r="AF1198" s="270"/>
      <c r="AG1198" s="257"/>
      <c r="AH1198" s="257"/>
      <c r="AI1198" s="270"/>
    </row>
    <row r="1199" spans="2:35">
      <c r="B1199" s="288">
        <v>20250605</v>
      </c>
      <c r="C1199" s="261" t="s">
        <v>64</v>
      </c>
      <c r="D1199" s="269">
        <v>1230</v>
      </c>
      <c r="E1199" s="261">
        <v>5437</v>
      </c>
      <c r="F1199" s="261"/>
      <c r="G1199" s="269"/>
      <c r="H1199" s="261">
        <v>4885</v>
      </c>
      <c r="I1199" s="261"/>
      <c r="J1199" s="269"/>
      <c r="K1199" s="261">
        <v>3669</v>
      </c>
      <c r="L1199" s="261">
        <v>207</v>
      </c>
      <c r="M1199" s="269">
        <v>4615</v>
      </c>
      <c r="N1199" s="261" t="s">
        <v>44</v>
      </c>
      <c r="O1199" s="269" t="s">
        <v>45</v>
      </c>
      <c r="P1199" s="197" t="str">
        <f t="shared" si="54"/>
        <v>NA</v>
      </c>
      <c r="Q1199" s="257" t="str">
        <f t="shared" si="55"/>
        <v>NA</v>
      </c>
      <c r="R1199" s="272">
        <f t="shared" si="56"/>
        <v>0</v>
      </c>
      <c r="S1199" s="264"/>
      <c r="T1199" s="260"/>
      <c r="U1199" s="280" t="s">
        <v>5</v>
      </c>
      <c r="V1199" s="257">
        <v>304</v>
      </c>
      <c r="W1199" s="270"/>
      <c r="X1199" s="257"/>
      <c r="Y1199" s="257"/>
      <c r="Z1199" s="270"/>
      <c r="AA1199" s="257" t="s">
        <v>7</v>
      </c>
      <c r="AB1199" s="258">
        <v>1700</v>
      </c>
      <c r="AC1199" s="270" t="s">
        <v>57</v>
      </c>
      <c r="AD1199" s="257"/>
      <c r="AE1199" s="257"/>
      <c r="AF1199" s="270"/>
      <c r="AG1199" s="257"/>
      <c r="AH1199" s="257"/>
      <c r="AI1199" s="270"/>
    </row>
    <row r="1200" spans="2:35">
      <c r="B1200" s="288">
        <v>20250605</v>
      </c>
      <c r="C1200" s="261" t="s">
        <v>64</v>
      </c>
      <c r="D1200" s="269">
        <v>1330</v>
      </c>
      <c r="E1200" s="261">
        <v>5437</v>
      </c>
      <c r="F1200" s="261"/>
      <c r="G1200" s="269"/>
      <c r="H1200" s="261">
        <v>4885</v>
      </c>
      <c r="I1200" s="261"/>
      <c r="J1200" s="269"/>
      <c r="K1200" s="261">
        <v>3669</v>
      </c>
      <c r="L1200" s="261">
        <v>207</v>
      </c>
      <c r="M1200" s="269">
        <v>4615</v>
      </c>
      <c r="N1200" s="261" t="s">
        <v>44</v>
      </c>
      <c r="O1200" s="269" t="s">
        <v>45</v>
      </c>
      <c r="P1200" s="197" t="str">
        <f t="shared" si="54"/>
        <v>NA</v>
      </c>
      <c r="Q1200" s="257" t="str">
        <f t="shared" si="55"/>
        <v>NA</v>
      </c>
      <c r="R1200" s="272">
        <f t="shared" si="56"/>
        <v>0</v>
      </c>
      <c r="S1200" s="264"/>
      <c r="T1200" s="260"/>
      <c r="U1200" s="280" t="s">
        <v>5</v>
      </c>
      <c r="V1200" s="257">
        <v>291</v>
      </c>
      <c r="W1200" s="270"/>
      <c r="X1200" s="257"/>
      <c r="Y1200" s="257"/>
      <c r="Z1200" s="270"/>
      <c r="AA1200" s="257" t="s">
        <v>7</v>
      </c>
      <c r="AB1200" s="258">
        <v>1700</v>
      </c>
      <c r="AC1200" s="270" t="s">
        <v>57</v>
      </c>
      <c r="AD1200" s="257"/>
      <c r="AE1200" s="257"/>
      <c r="AF1200" s="270"/>
      <c r="AG1200" s="257"/>
      <c r="AH1200" s="257"/>
      <c r="AI1200" s="270"/>
    </row>
    <row r="1201" spans="2:35">
      <c r="B1201" s="288">
        <v>20250605</v>
      </c>
      <c r="C1201" s="261" t="s">
        <v>64</v>
      </c>
      <c r="D1201" s="269">
        <v>1430</v>
      </c>
      <c r="E1201" s="261">
        <v>5439</v>
      </c>
      <c r="F1201" s="261"/>
      <c r="G1201" s="269"/>
      <c r="H1201" s="261">
        <v>4886</v>
      </c>
      <c r="I1201" s="261"/>
      <c r="J1201" s="269"/>
      <c r="K1201" s="261">
        <v>3669</v>
      </c>
      <c r="L1201" s="261">
        <v>209</v>
      </c>
      <c r="M1201" s="269">
        <v>4615</v>
      </c>
      <c r="N1201" s="261" t="s">
        <v>44</v>
      </c>
      <c r="O1201" s="269" t="s">
        <v>45</v>
      </c>
      <c r="P1201" s="197" t="str">
        <f t="shared" si="54"/>
        <v>NA</v>
      </c>
      <c r="Q1201" s="257" t="str">
        <f t="shared" si="55"/>
        <v>NA</v>
      </c>
      <c r="R1201" s="272">
        <f t="shared" si="56"/>
        <v>0</v>
      </c>
      <c r="S1201" s="264"/>
      <c r="T1201" s="260"/>
      <c r="U1201" s="280" t="s">
        <v>5</v>
      </c>
      <c r="V1201" s="257">
        <v>291</v>
      </c>
      <c r="W1201" s="270"/>
      <c r="X1201" s="257"/>
      <c r="Y1201" s="257"/>
      <c r="Z1201" s="270"/>
      <c r="AA1201" s="257" t="s">
        <v>7</v>
      </c>
      <c r="AB1201" s="258">
        <v>1700</v>
      </c>
      <c r="AC1201" s="270" t="s">
        <v>57</v>
      </c>
      <c r="AD1201" s="257"/>
      <c r="AE1201" s="257"/>
      <c r="AF1201" s="270"/>
      <c r="AG1201" s="257"/>
      <c r="AH1201" s="257"/>
      <c r="AI1201" s="270"/>
    </row>
    <row r="1202" spans="2:35">
      <c r="B1202" s="288">
        <v>20250605</v>
      </c>
      <c r="C1202" s="261" t="s">
        <v>64</v>
      </c>
      <c r="D1202" s="269">
        <v>1530</v>
      </c>
      <c r="E1202" s="261">
        <v>5234</v>
      </c>
      <c r="F1202" s="261"/>
      <c r="G1202" s="269"/>
      <c r="H1202" s="261">
        <v>4776</v>
      </c>
      <c r="I1202" s="261"/>
      <c r="J1202" s="269"/>
      <c r="K1202" s="261">
        <v>3776</v>
      </c>
      <c r="L1202" s="261">
        <v>4</v>
      </c>
      <c r="M1202" s="269">
        <v>4730</v>
      </c>
      <c r="N1202" s="261" t="s">
        <v>44</v>
      </c>
      <c r="O1202" s="269" t="s">
        <v>41</v>
      </c>
      <c r="P1202" s="197" t="str">
        <f t="shared" si="54"/>
        <v>NA</v>
      </c>
      <c r="Q1202" s="257" t="str">
        <f t="shared" si="55"/>
        <v>NA</v>
      </c>
      <c r="R1202" s="272">
        <f t="shared" si="56"/>
        <v>0</v>
      </c>
      <c r="S1202" s="264"/>
      <c r="T1202" s="260"/>
      <c r="U1202" s="280" t="s">
        <v>5</v>
      </c>
      <c r="V1202" s="257">
        <v>304</v>
      </c>
      <c r="W1202" s="270"/>
      <c r="X1202" s="257"/>
      <c r="Y1202" s="257"/>
      <c r="Z1202" s="270"/>
      <c r="AA1202" s="257" t="s">
        <v>7</v>
      </c>
      <c r="AB1202" s="258">
        <v>1700</v>
      </c>
      <c r="AC1202" s="270" t="s">
        <v>57</v>
      </c>
      <c r="AD1202" s="257"/>
      <c r="AE1202" s="257"/>
      <c r="AF1202" s="270"/>
      <c r="AG1202" s="257"/>
      <c r="AH1202" s="257"/>
      <c r="AI1202" s="270"/>
    </row>
    <row r="1203" spans="2:35">
      <c r="B1203" s="288">
        <v>20250605</v>
      </c>
      <c r="C1203" s="261" t="s">
        <v>64</v>
      </c>
      <c r="D1203" s="269">
        <v>1630</v>
      </c>
      <c r="E1203" s="261">
        <v>5241</v>
      </c>
      <c r="F1203" s="261"/>
      <c r="G1203" s="269"/>
      <c r="H1203" s="261">
        <v>4780</v>
      </c>
      <c r="I1203" s="261"/>
      <c r="J1203" s="269"/>
      <c r="K1203" s="261">
        <v>3776</v>
      </c>
      <c r="L1203" s="261">
        <v>11</v>
      </c>
      <c r="M1203" s="269">
        <v>4729</v>
      </c>
      <c r="N1203" s="261" t="s">
        <v>44</v>
      </c>
      <c r="O1203" s="269" t="s">
        <v>41</v>
      </c>
      <c r="P1203" s="197" t="str">
        <f t="shared" si="54"/>
        <v>NA</v>
      </c>
      <c r="Q1203" s="257" t="str">
        <f t="shared" si="55"/>
        <v>NA</v>
      </c>
      <c r="R1203" s="272">
        <f t="shared" si="56"/>
        <v>0</v>
      </c>
      <c r="S1203" s="264"/>
      <c r="T1203" s="260"/>
      <c r="U1203" s="280" t="s">
        <v>5</v>
      </c>
      <c r="V1203" s="257">
        <v>334</v>
      </c>
      <c r="W1203" s="270"/>
      <c r="X1203" s="257"/>
      <c r="Y1203" s="257"/>
      <c r="Z1203" s="270"/>
      <c r="AA1203" s="257"/>
      <c r="AB1203" s="258"/>
      <c r="AC1203" s="270"/>
      <c r="AD1203" s="257"/>
      <c r="AE1203" s="257"/>
      <c r="AF1203" s="270"/>
      <c r="AG1203" s="257"/>
      <c r="AH1203" s="257"/>
      <c r="AI1203" s="270"/>
    </row>
    <row r="1204" spans="2:35">
      <c r="B1204" s="288">
        <v>20250605</v>
      </c>
      <c r="C1204" s="261" t="s">
        <v>64</v>
      </c>
      <c r="D1204" s="269">
        <v>1730</v>
      </c>
      <c r="E1204" s="261">
        <v>5942</v>
      </c>
      <c r="F1204" s="261"/>
      <c r="G1204" s="269"/>
      <c r="H1204" s="261">
        <v>4889</v>
      </c>
      <c r="I1204" s="261"/>
      <c r="J1204" s="269"/>
      <c r="K1204" s="261">
        <v>2297</v>
      </c>
      <c r="L1204" s="261">
        <v>12</v>
      </c>
      <c r="M1204" s="269">
        <v>4288</v>
      </c>
      <c r="N1204" s="261" t="s">
        <v>44</v>
      </c>
      <c r="O1204" s="269" t="s">
        <v>41</v>
      </c>
      <c r="P1204" s="197" t="str">
        <f t="shared" si="54"/>
        <v>NA</v>
      </c>
      <c r="Q1204" s="257" t="str">
        <f t="shared" si="55"/>
        <v>NA</v>
      </c>
      <c r="R1204" s="272">
        <f t="shared" si="56"/>
        <v>0</v>
      </c>
      <c r="S1204" s="264"/>
      <c r="T1204" s="260"/>
      <c r="U1204" s="280" t="s">
        <v>5</v>
      </c>
      <c r="V1204" s="257">
        <v>334</v>
      </c>
      <c r="W1204" s="270"/>
      <c r="X1204" s="257"/>
      <c r="Y1204" s="257"/>
      <c r="Z1204" s="270"/>
      <c r="AA1204" s="257"/>
      <c r="AB1204" s="258"/>
      <c r="AC1204" s="270"/>
      <c r="AD1204" s="257"/>
      <c r="AE1204" s="257"/>
      <c r="AF1204" s="270"/>
      <c r="AG1204" s="257"/>
      <c r="AH1204" s="257"/>
      <c r="AI1204" s="270"/>
    </row>
    <row r="1205" spans="2:35">
      <c r="B1205" s="288">
        <v>20250605</v>
      </c>
      <c r="C1205" s="261" t="s">
        <v>64</v>
      </c>
      <c r="D1205" s="269">
        <v>1830</v>
      </c>
      <c r="E1205" s="261"/>
      <c r="F1205" s="261">
        <v>6153</v>
      </c>
      <c r="G1205" s="269">
        <v>528</v>
      </c>
      <c r="H1205" s="261"/>
      <c r="I1205" s="261">
        <v>5924</v>
      </c>
      <c r="J1205" s="269">
        <v>528</v>
      </c>
      <c r="K1205" s="261">
        <v>-2650</v>
      </c>
      <c r="L1205" s="261">
        <v>-2650</v>
      </c>
      <c r="M1205" s="269">
        <v>0</v>
      </c>
      <c r="N1205" s="261" t="s">
        <v>40</v>
      </c>
      <c r="O1205" s="269" t="s">
        <v>41</v>
      </c>
      <c r="P1205" s="197">
        <f t="shared" si="54"/>
        <v>1302</v>
      </c>
      <c r="Q1205" s="257" t="str">
        <f t="shared" si="55"/>
        <v>NA</v>
      </c>
      <c r="R1205" s="272">
        <f t="shared" si="56"/>
        <v>-4868</v>
      </c>
      <c r="S1205" s="264"/>
      <c r="T1205" s="260"/>
      <c r="U1205" s="280" t="s">
        <v>5</v>
      </c>
      <c r="V1205" s="257">
        <v>334</v>
      </c>
      <c r="W1205" s="270"/>
      <c r="X1205" s="257"/>
      <c r="Y1205" s="257"/>
      <c r="Z1205" s="270"/>
      <c r="AA1205" s="257"/>
      <c r="AB1205" s="258"/>
      <c r="AC1205" s="270"/>
      <c r="AD1205" s="257"/>
      <c r="AE1205" s="257"/>
      <c r="AF1205" s="270"/>
      <c r="AG1205" s="257"/>
      <c r="AH1205" s="257"/>
      <c r="AI1205" s="270"/>
    </row>
    <row r="1206" spans="2:35">
      <c r="B1206" s="288">
        <v>20250605</v>
      </c>
      <c r="C1206" s="261" t="s">
        <v>64</v>
      </c>
      <c r="D1206" s="269">
        <v>1930</v>
      </c>
      <c r="E1206" s="261"/>
      <c r="F1206" s="261">
        <v>6153</v>
      </c>
      <c r="G1206" s="269">
        <v>528</v>
      </c>
      <c r="H1206" s="261"/>
      <c r="I1206" s="261">
        <v>6152</v>
      </c>
      <c r="J1206" s="269">
        <v>528</v>
      </c>
      <c r="K1206" s="261">
        <v>-2650</v>
      </c>
      <c r="L1206" s="261">
        <v>-2650</v>
      </c>
      <c r="M1206" s="269">
        <v>0</v>
      </c>
      <c r="N1206" s="261" t="s">
        <v>40</v>
      </c>
      <c r="O1206" s="269" t="s">
        <v>41</v>
      </c>
      <c r="P1206" s="197">
        <f t="shared" si="54"/>
        <v>1402</v>
      </c>
      <c r="Q1206" s="257" t="str">
        <f t="shared" si="55"/>
        <v>NA</v>
      </c>
      <c r="R1206" s="272">
        <f t="shared" si="56"/>
        <v>-5096</v>
      </c>
      <c r="S1206" s="264"/>
      <c r="T1206" s="260"/>
      <c r="U1206" s="280" t="s">
        <v>5</v>
      </c>
      <c r="V1206" s="257">
        <v>355</v>
      </c>
      <c r="W1206" s="270"/>
      <c r="X1206" s="257"/>
      <c r="Y1206" s="257"/>
      <c r="Z1206" s="270"/>
      <c r="AA1206" s="257"/>
      <c r="AB1206" s="258"/>
      <c r="AC1206" s="270"/>
      <c r="AD1206" s="257"/>
      <c r="AE1206" s="257"/>
      <c r="AF1206" s="270"/>
      <c r="AG1206" s="257"/>
      <c r="AH1206" s="257"/>
      <c r="AI1206" s="270"/>
    </row>
    <row r="1207" spans="2:35">
      <c r="B1207" s="288">
        <v>20250605</v>
      </c>
      <c r="C1207" s="261" t="s">
        <v>64</v>
      </c>
      <c r="D1207" s="269">
        <v>2030</v>
      </c>
      <c r="E1207" s="261"/>
      <c r="F1207" s="261">
        <v>6153</v>
      </c>
      <c r="G1207" s="269">
        <v>528</v>
      </c>
      <c r="H1207" s="261"/>
      <c r="I1207" s="261">
        <v>6152</v>
      </c>
      <c r="J1207" s="269">
        <v>528</v>
      </c>
      <c r="K1207" s="261">
        <v>-2650</v>
      </c>
      <c r="L1207" s="261">
        <v>-2650</v>
      </c>
      <c r="M1207" s="269">
        <v>0</v>
      </c>
      <c r="N1207" s="261" t="s">
        <v>40</v>
      </c>
      <c r="O1207" s="269" t="s">
        <v>41</v>
      </c>
      <c r="P1207" s="197">
        <f t="shared" si="54"/>
        <v>1502</v>
      </c>
      <c r="Q1207" s="257" t="str">
        <f t="shared" si="55"/>
        <v>NA</v>
      </c>
      <c r="R1207" s="272">
        <f t="shared" si="56"/>
        <v>-5096</v>
      </c>
      <c r="S1207" s="264"/>
      <c r="T1207" s="260"/>
      <c r="U1207" s="280" t="s">
        <v>5</v>
      </c>
      <c r="V1207" s="257">
        <v>355</v>
      </c>
      <c r="W1207" s="270"/>
      <c r="X1207" s="257"/>
      <c r="Y1207" s="257"/>
      <c r="Z1207" s="270"/>
      <c r="AA1207" s="257"/>
      <c r="AB1207" s="258"/>
      <c r="AC1207" s="270"/>
      <c r="AD1207" s="257"/>
      <c r="AE1207" s="257"/>
      <c r="AF1207" s="270"/>
      <c r="AG1207" s="257"/>
      <c r="AH1207" s="257"/>
      <c r="AI1207" s="270"/>
    </row>
    <row r="1208" spans="2:35">
      <c r="B1208" s="288">
        <v>20250605</v>
      </c>
      <c r="C1208" s="261" t="s">
        <v>64</v>
      </c>
      <c r="D1208" s="269">
        <v>2130</v>
      </c>
      <c r="E1208" s="261">
        <v>6983</v>
      </c>
      <c r="F1208" s="261"/>
      <c r="G1208" s="269"/>
      <c r="H1208" s="261">
        <v>6982</v>
      </c>
      <c r="I1208" s="261"/>
      <c r="J1208" s="269"/>
      <c r="K1208" s="261">
        <v>-2595</v>
      </c>
      <c r="L1208" s="261">
        <v>-2595</v>
      </c>
      <c r="M1208" s="269">
        <v>-2595</v>
      </c>
      <c r="N1208" s="261" t="s">
        <v>40</v>
      </c>
      <c r="O1208" s="269" t="s">
        <v>41</v>
      </c>
      <c r="P1208" s="197" t="str">
        <f t="shared" si="54"/>
        <v>NA</v>
      </c>
      <c r="Q1208" s="257" t="str">
        <f t="shared" si="55"/>
        <v>NA</v>
      </c>
      <c r="R1208" s="272">
        <f t="shared" si="56"/>
        <v>0</v>
      </c>
      <c r="S1208" s="264"/>
      <c r="T1208" s="260"/>
      <c r="U1208" s="280" t="s">
        <v>5</v>
      </c>
      <c r="V1208" s="257">
        <v>343</v>
      </c>
      <c r="W1208" s="270"/>
      <c r="X1208" s="257"/>
      <c r="Y1208" s="257"/>
      <c r="Z1208" s="270"/>
      <c r="AA1208" s="257"/>
      <c r="AB1208" s="258"/>
      <c r="AC1208" s="270"/>
      <c r="AD1208" s="257"/>
      <c r="AE1208" s="257"/>
      <c r="AF1208" s="270"/>
      <c r="AG1208" s="257"/>
      <c r="AH1208" s="257"/>
      <c r="AI1208" s="270"/>
    </row>
    <row r="1209" spans="2:35">
      <c r="B1209" s="288">
        <v>20250605</v>
      </c>
      <c r="C1209" s="261" t="s">
        <v>64</v>
      </c>
      <c r="D1209" s="269">
        <v>2230</v>
      </c>
      <c r="E1209" s="261">
        <v>6983</v>
      </c>
      <c r="F1209" s="261"/>
      <c r="G1209" s="269"/>
      <c r="H1209" s="261">
        <v>6982</v>
      </c>
      <c r="I1209" s="261"/>
      <c r="J1209" s="269"/>
      <c r="K1209" s="261">
        <v>-2595</v>
      </c>
      <c r="L1209" s="261">
        <v>-2595</v>
      </c>
      <c r="M1209" s="269">
        <v>-2595</v>
      </c>
      <c r="N1209" s="261" t="s">
        <v>40</v>
      </c>
      <c r="O1209" s="269" t="s">
        <v>41</v>
      </c>
      <c r="P1209" s="197" t="str">
        <f t="shared" si="54"/>
        <v>NA</v>
      </c>
      <c r="Q1209" s="257" t="str">
        <f t="shared" si="55"/>
        <v>NA</v>
      </c>
      <c r="R1209" s="272">
        <f t="shared" si="56"/>
        <v>0</v>
      </c>
      <c r="S1209" s="264"/>
      <c r="T1209" s="260"/>
      <c r="U1209" s="280" t="s">
        <v>5</v>
      </c>
      <c r="V1209" s="257">
        <v>415</v>
      </c>
      <c r="W1209" s="270" t="s">
        <v>42</v>
      </c>
      <c r="X1209" s="257"/>
      <c r="Y1209" s="257"/>
      <c r="Z1209" s="270"/>
      <c r="AA1209" s="257"/>
      <c r="AB1209" s="258"/>
      <c r="AC1209" s="270"/>
      <c r="AD1209" s="257"/>
      <c r="AE1209" s="257"/>
      <c r="AF1209" s="270"/>
      <c r="AG1209" s="257"/>
      <c r="AH1209" s="257"/>
      <c r="AI1209" s="270"/>
    </row>
    <row r="1210" spans="2:35">
      <c r="B1210" s="288">
        <v>20250605</v>
      </c>
      <c r="C1210" s="261" t="s">
        <v>64</v>
      </c>
      <c r="D1210" s="269">
        <v>2330</v>
      </c>
      <c r="E1210" s="261">
        <v>6583</v>
      </c>
      <c r="F1210" s="261"/>
      <c r="G1210" s="269"/>
      <c r="H1210" s="261">
        <v>6583</v>
      </c>
      <c r="I1210" s="261"/>
      <c r="J1210" s="269"/>
      <c r="K1210" s="261">
        <v>-2198</v>
      </c>
      <c r="L1210" s="261">
        <v>-2198</v>
      </c>
      <c r="M1210" s="269">
        <v>-2198</v>
      </c>
      <c r="N1210" s="261" t="s">
        <v>40</v>
      </c>
      <c r="O1210" s="269" t="s">
        <v>41</v>
      </c>
      <c r="P1210" s="197" t="str">
        <f t="shared" si="54"/>
        <v>NA</v>
      </c>
      <c r="Q1210" s="257" t="str">
        <f t="shared" si="55"/>
        <v>NA</v>
      </c>
      <c r="R1210" s="272">
        <f t="shared" si="56"/>
        <v>0</v>
      </c>
      <c r="S1210" s="264"/>
      <c r="T1210" s="260"/>
      <c r="U1210" s="280" t="s">
        <v>5</v>
      </c>
      <c r="V1210" s="257">
        <v>415</v>
      </c>
      <c r="W1210" s="270" t="s">
        <v>42</v>
      </c>
      <c r="X1210" s="257"/>
      <c r="Y1210" s="257"/>
      <c r="Z1210" s="270"/>
      <c r="AA1210" s="257"/>
      <c r="AB1210" s="258"/>
      <c r="AC1210" s="270"/>
      <c r="AD1210" s="257"/>
      <c r="AE1210" s="257"/>
      <c r="AF1210" s="270"/>
      <c r="AG1210" s="257"/>
      <c r="AH1210" s="257"/>
      <c r="AI1210" s="270"/>
    </row>
    <row r="1211" spans="2:35">
      <c r="B1211" s="288">
        <v>20250606</v>
      </c>
      <c r="C1211" s="261" t="s">
        <v>64</v>
      </c>
      <c r="D1211" s="269">
        <v>30</v>
      </c>
      <c r="E1211" s="261">
        <v>9213</v>
      </c>
      <c r="F1211" s="261"/>
      <c r="G1211" s="269"/>
      <c r="H1211" s="261">
        <v>8690</v>
      </c>
      <c r="I1211" s="261"/>
      <c r="J1211" s="269"/>
      <c r="K1211" s="261">
        <v>-3262</v>
      </c>
      <c r="L1211" s="261">
        <v>-3262</v>
      </c>
      <c r="M1211" s="269">
        <v>-2736</v>
      </c>
      <c r="N1211" s="261" t="s">
        <v>40</v>
      </c>
      <c r="O1211" s="269" t="s">
        <v>45</v>
      </c>
      <c r="P1211" s="197" t="str">
        <f t="shared" si="54"/>
        <v>NA</v>
      </c>
      <c r="Q1211" s="257" t="str">
        <f t="shared" si="55"/>
        <v>NA</v>
      </c>
      <c r="R1211" s="272">
        <f t="shared" si="56"/>
        <v>0</v>
      </c>
      <c r="S1211" s="264"/>
      <c r="T1211" s="260"/>
      <c r="U1211" s="280" t="s">
        <v>5</v>
      </c>
      <c r="V1211" s="257">
        <v>415</v>
      </c>
      <c r="W1211" s="270" t="s">
        <v>42</v>
      </c>
      <c r="X1211" s="257"/>
      <c r="Y1211" s="257"/>
      <c r="Z1211" s="270"/>
      <c r="AA1211" s="257"/>
      <c r="AB1211" s="258"/>
      <c r="AC1211" s="270"/>
      <c r="AD1211" s="257"/>
      <c r="AE1211" s="257"/>
      <c r="AF1211" s="270"/>
      <c r="AG1211" s="257"/>
      <c r="AH1211" s="257"/>
      <c r="AI1211" s="270"/>
    </row>
    <row r="1212" spans="2:35">
      <c r="B1212" s="288">
        <v>20250606</v>
      </c>
      <c r="C1212" s="261" t="s">
        <v>64</v>
      </c>
      <c r="D1212" s="269">
        <v>130</v>
      </c>
      <c r="E1212" s="261">
        <v>9213</v>
      </c>
      <c r="F1212" s="261"/>
      <c r="G1212" s="269"/>
      <c r="H1212" s="261">
        <v>8690</v>
      </c>
      <c r="I1212" s="261"/>
      <c r="J1212" s="269"/>
      <c r="K1212" s="261">
        <v>-3262</v>
      </c>
      <c r="L1212" s="261">
        <v>-3262</v>
      </c>
      <c r="M1212" s="269">
        <v>-2736</v>
      </c>
      <c r="N1212" s="261" t="s">
        <v>40</v>
      </c>
      <c r="O1212" s="269" t="s">
        <v>45</v>
      </c>
      <c r="P1212" s="197" t="str">
        <f t="shared" si="54"/>
        <v>NA</v>
      </c>
      <c r="Q1212" s="257" t="str">
        <f t="shared" si="55"/>
        <v>NA</v>
      </c>
      <c r="R1212" s="272">
        <f t="shared" si="56"/>
        <v>0</v>
      </c>
      <c r="S1212" s="264"/>
      <c r="T1212" s="260"/>
      <c r="U1212" s="280" t="s">
        <v>5</v>
      </c>
      <c r="V1212" s="257">
        <v>415</v>
      </c>
      <c r="W1212" s="270" t="s">
        <v>42</v>
      </c>
      <c r="X1212" s="257"/>
      <c r="Y1212" s="257"/>
      <c r="Z1212" s="270"/>
      <c r="AA1212" s="257"/>
      <c r="AB1212" s="258"/>
      <c r="AC1212" s="270"/>
      <c r="AD1212" s="257"/>
      <c r="AE1212" s="257"/>
      <c r="AF1212" s="270"/>
      <c r="AG1212" s="257"/>
      <c r="AH1212" s="257"/>
      <c r="AI1212" s="270"/>
    </row>
    <row r="1213" spans="2:35">
      <c r="B1213" s="288">
        <v>20250606</v>
      </c>
      <c r="C1213" s="261" t="s">
        <v>64</v>
      </c>
      <c r="D1213" s="269">
        <v>230</v>
      </c>
      <c r="E1213" s="261">
        <v>9213</v>
      </c>
      <c r="F1213" s="261"/>
      <c r="G1213" s="269"/>
      <c r="H1213" s="261">
        <v>8690</v>
      </c>
      <c r="I1213" s="261"/>
      <c r="J1213" s="269"/>
      <c r="K1213" s="261">
        <v>-3262</v>
      </c>
      <c r="L1213" s="261">
        <v>-3262</v>
      </c>
      <c r="M1213" s="269">
        <v>-2736</v>
      </c>
      <c r="N1213" s="261" t="s">
        <v>40</v>
      </c>
      <c r="O1213" s="269" t="s">
        <v>45</v>
      </c>
      <c r="P1213" s="197" t="str">
        <f t="shared" si="54"/>
        <v>NA</v>
      </c>
      <c r="Q1213" s="257" t="str">
        <f t="shared" si="55"/>
        <v>NA</v>
      </c>
      <c r="R1213" s="272">
        <f t="shared" si="56"/>
        <v>0</v>
      </c>
      <c r="S1213" s="264"/>
      <c r="T1213" s="260"/>
      <c r="U1213" s="280" t="s">
        <v>5</v>
      </c>
      <c r="V1213" s="257">
        <v>415</v>
      </c>
      <c r="W1213" s="270" t="s">
        <v>42</v>
      </c>
      <c r="X1213" s="257"/>
      <c r="Y1213" s="257"/>
      <c r="Z1213" s="270"/>
      <c r="AA1213" s="257"/>
      <c r="AB1213" s="258"/>
      <c r="AC1213" s="270"/>
      <c r="AD1213" s="257"/>
      <c r="AE1213" s="257"/>
      <c r="AF1213" s="270"/>
      <c r="AG1213" s="257"/>
      <c r="AH1213" s="257"/>
      <c r="AI1213" s="270"/>
    </row>
    <row r="1214" spans="2:35">
      <c r="B1214" s="288">
        <v>20250606</v>
      </c>
      <c r="C1214" s="261" t="s">
        <v>64</v>
      </c>
      <c r="D1214" s="269">
        <v>330</v>
      </c>
      <c r="E1214" s="261">
        <v>8997</v>
      </c>
      <c r="F1214" s="261"/>
      <c r="G1214" s="269"/>
      <c r="H1214" s="261">
        <v>8690</v>
      </c>
      <c r="I1214" s="261"/>
      <c r="J1214" s="269"/>
      <c r="K1214" s="261">
        <v>-1597</v>
      </c>
      <c r="L1214" s="261">
        <v>-1597</v>
      </c>
      <c r="M1214" s="269">
        <v>-1311</v>
      </c>
      <c r="N1214" s="261" t="s">
        <v>40</v>
      </c>
      <c r="O1214" s="269" t="s">
        <v>45</v>
      </c>
      <c r="P1214" s="197" t="str">
        <f t="shared" si="54"/>
        <v>NA</v>
      </c>
      <c r="Q1214" s="257" t="str">
        <f t="shared" si="55"/>
        <v>NA</v>
      </c>
      <c r="R1214" s="272">
        <f t="shared" si="56"/>
        <v>0</v>
      </c>
      <c r="S1214" s="264"/>
      <c r="T1214" s="260"/>
      <c r="U1214" s="280" t="s">
        <v>5</v>
      </c>
      <c r="V1214" s="257">
        <v>415</v>
      </c>
      <c r="W1214" s="270" t="s">
        <v>42</v>
      </c>
      <c r="X1214" s="257"/>
      <c r="Y1214" s="257"/>
      <c r="Z1214" s="270"/>
      <c r="AA1214" s="257"/>
      <c r="AB1214" s="258"/>
      <c r="AC1214" s="270"/>
      <c r="AD1214" s="257"/>
      <c r="AE1214" s="257"/>
      <c r="AF1214" s="270"/>
      <c r="AG1214" s="257"/>
      <c r="AH1214" s="257"/>
      <c r="AI1214" s="270"/>
    </row>
    <row r="1215" spans="2:35">
      <c r="B1215" s="288">
        <v>20250606</v>
      </c>
      <c r="C1215" s="261" t="s">
        <v>64</v>
      </c>
      <c r="D1215" s="269">
        <v>430</v>
      </c>
      <c r="E1215" s="261">
        <v>8997</v>
      </c>
      <c r="F1215" s="261"/>
      <c r="G1215" s="269"/>
      <c r="H1215" s="261">
        <v>8690</v>
      </c>
      <c r="I1215" s="261"/>
      <c r="J1215" s="269"/>
      <c r="K1215" s="261">
        <v>-1597</v>
      </c>
      <c r="L1215" s="261">
        <v>-1597</v>
      </c>
      <c r="M1215" s="269">
        <v>-1311</v>
      </c>
      <c r="N1215" s="261" t="s">
        <v>40</v>
      </c>
      <c r="O1215" s="269" t="s">
        <v>45</v>
      </c>
      <c r="P1215" s="197" t="str">
        <f t="shared" si="54"/>
        <v>NA</v>
      </c>
      <c r="Q1215" s="257" t="str">
        <f t="shared" si="55"/>
        <v>NA</v>
      </c>
      <c r="R1215" s="272">
        <f t="shared" si="56"/>
        <v>0</v>
      </c>
      <c r="S1215" s="264"/>
      <c r="T1215" s="260"/>
      <c r="U1215" s="280" t="s">
        <v>5</v>
      </c>
      <c r="V1215" s="257">
        <v>415</v>
      </c>
      <c r="W1215" s="270" t="s">
        <v>42</v>
      </c>
      <c r="X1215" s="257"/>
      <c r="Y1215" s="257"/>
      <c r="Z1215" s="270"/>
      <c r="AA1215" s="257"/>
      <c r="AB1215" s="258"/>
      <c r="AC1215" s="270"/>
      <c r="AD1215" s="257"/>
      <c r="AE1215" s="257"/>
      <c r="AF1215" s="270"/>
      <c r="AG1215" s="257"/>
      <c r="AH1215" s="257"/>
      <c r="AI1215" s="270"/>
    </row>
    <row r="1216" spans="2:35">
      <c r="B1216" s="288">
        <v>20250606</v>
      </c>
      <c r="C1216" s="261" t="s">
        <v>64</v>
      </c>
      <c r="D1216" s="269">
        <v>530</v>
      </c>
      <c r="E1216" s="261">
        <v>8997</v>
      </c>
      <c r="F1216" s="261"/>
      <c r="G1216" s="269"/>
      <c r="H1216" s="261">
        <v>8544</v>
      </c>
      <c r="I1216" s="261"/>
      <c r="J1216" s="269"/>
      <c r="K1216" s="261">
        <v>-1597</v>
      </c>
      <c r="L1216" s="261">
        <v>-1597</v>
      </c>
      <c r="M1216" s="269">
        <v>-1165</v>
      </c>
      <c r="N1216" s="261" t="s">
        <v>40</v>
      </c>
      <c r="O1216" s="269" t="s">
        <v>41</v>
      </c>
      <c r="P1216" s="197" t="str">
        <f t="shared" si="54"/>
        <v>NA</v>
      </c>
      <c r="Q1216" s="257" t="str">
        <f t="shared" si="55"/>
        <v>NA</v>
      </c>
      <c r="R1216" s="272">
        <f t="shared" si="56"/>
        <v>0</v>
      </c>
      <c r="S1216" s="270"/>
      <c r="T1216" s="257"/>
      <c r="U1216" s="280" t="s">
        <v>5</v>
      </c>
      <c r="V1216" s="257">
        <v>378</v>
      </c>
      <c r="W1216" s="270"/>
      <c r="X1216" s="257"/>
      <c r="Y1216" s="257"/>
      <c r="Z1216" s="270"/>
      <c r="AA1216" s="257" t="s">
        <v>7</v>
      </c>
      <c r="AB1216" s="258">
        <v>1700</v>
      </c>
      <c r="AC1216" s="270" t="s">
        <v>57</v>
      </c>
      <c r="AD1216" s="257"/>
      <c r="AE1216" s="257"/>
      <c r="AF1216" s="270"/>
      <c r="AG1216" s="257"/>
      <c r="AH1216" s="257"/>
      <c r="AI1216" s="270"/>
    </row>
    <row r="1217" spans="2:35">
      <c r="B1217" s="288">
        <v>20250606</v>
      </c>
      <c r="C1217" s="261" t="s">
        <v>64</v>
      </c>
      <c r="D1217" s="269">
        <v>630</v>
      </c>
      <c r="E1217" s="261">
        <v>8797</v>
      </c>
      <c r="F1217" s="261"/>
      <c r="G1217" s="269"/>
      <c r="H1217" s="261">
        <v>7044</v>
      </c>
      <c r="I1217" s="261"/>
      <c r="J1217" s="269"/>
      <c r="K1217" s="261">
        <v>-1467</v>
      </c>
      <c r="L1217" s="261">
        <v>-1467</v>
      </c>
      <c r="M1217" s="269">
        <v>265</v>
      </c>
      <c r="N1217" s="261" t="s">
        <v>40</v>
      </c>
      <c r="O1217" s="269" t="s">
        <v>41</v>
      </c>
      <c r="P1217" s="197" t="str">
        <f t="shared" si="54"/>
        <v>NA</v>
      </c>
      <c r="Q1217" s="257" t="str">
        <f t="shared" si="55"/>
        <v>NA</v>
      </c>
      <c r="R1217" s="272">
        <f t="shared" si="56"/>
        <v>0</v>
      </c>
      <c r="S1217" s="264"/>
      <c r="T1217" s="260"/>
      <c r="U1217" s="280" t="s">
        <v>5</v>
      </c>
      <c r="V1217" s="257">
        <v>378</v>
      </c>
      <c r="W1217" s="270"/>
      <c r="X1217" s="257"/>
      <c r="Y1217" s="257"/>
      <c r="Z1217" s="270"/>
      <c r="AA1217" s="257" t="s">
        <v>7</v>
      </c>
      <c r="AB1217" s="258">
        <v>1700</v>
      </c>
      <c r="AC1217" s="270" t="s">
        <v>57</v>
      </c>
      <c r="AD1217" s="257"/>
      <c r="AE1217" s="257"/>
      <c r="AF1217" s="270"/>
      <c r="AG1217" s="257"/>
      <c r="AH1217" s="257"/>
      <c r="AI1217" s="270"/>
    </row>
    <row r="1218" spans="2:35">
      <c r="B1218" s="288">
        <v>20250606</v>
      </c>
      <c r="C1218" s="261" t="s">
        <v>64</v>
      </c>
      <c r="D1218" s="269">
        <v>730</v>
      </c>
      <c r="E1218" s="261">
        <v>7267</v>
      </c>
      <c r="F1218" s="261"/>
      <c r="G1218" s="269"/>
      <c r="H1218" s="261">
        <v>5544</v>
      </c>
      <c r="I1218" s="261"/>
      <c r="J1218" s="269"/>
      <c r="K1218" s="261">
        <v>2266</v>
      </c>
      <c r="L1218" s="261">
        <v>0</v>
      </c>
      <c r="M1218" s="269">
        <v>5524</v>
      </c>
      <c r="N1218" s="261" t="s">
        <v>40</v>
      </c>
      <c r="O1218" s="269" t="s">
        <v>41</v>
      </c>
      <c r="P1218" s="197" t="str">
        <f t="shared" si="54"/>
        <v>NA</v>
      </c>
      <c r="Q1218" s="257" t="str">
        <f t="shared" si="55"/>
        <v>NA</v>
      </c>
      <c r="R1218" s="272">
        <f t="shared" si="56"/>
        <v>0</v>
      </c>
      <c r="S1218" s="264"/>
      <c r="T1218" s="260"/>
      <c r="U1218" s="280" t="s">
        <v>5</v>
      </c>
      <c r="V1218" s="257">
        <v>304</v>
      </c>
      <c r="W1218" s="270"/>
      <c r="X1218" s="257"/>
      <c r="Y1218" s="257"/>
      <c r="Z1218" s="270"/>
      <c r="AA1218" s="257" t="s">
        <v>7</v>
      </c>
      <c r="AB1218" s="258">
        <v>1700</v>
      </c>
      <c r="AC1218" s="270" t="s">
        <v>57</v>
      </c>
      <c r="AD1218" s="257"/>
      <c r="AE1218" s="257"/>
      <c r="AF1218" s="270"/>
      <c r="AG1218" s="257"/>
      <c r="AH1218" s="257"/>
      <c r="AI1218" s="270"/>
    </row>
    <row r="1219" spans="2:35">
      <c r="B1219" s="288">
        <v>20250606</v>
      </c>
      <c r="C1219" s="261" t="s">
        <v>64</v>
      </c>
      <c r="D1219" s="269">
        <v>830</v>
      </c>
      <c r="E1219" s="261">
        <v>7267</v>
      </c>
      <c r="F1219" s="261"/>
      <c r="G1219" s="269"/>
      <c r="H1219" s="261">
        <v>5544</v>
      </c>
      <c r="I1219" s="261"/>
      <c r="J1219" s="269"/>
      <c r="K1219" s="261">
        <v>2266</v>
      </c>
      <c r="L1219" s="261">
        <v>0</v>
      </c>
      <c r="M1219" s="269">
        <v>5524</v>
      </c>
      <c r="N1219" s="261" t="s">
        <v>40</v>
      </c>
      <c r="O1219" s="269" t="s">
        <v>41</v>
      </c>
      <c r="P1219" s="197" t="str">
        <f t="shared" si="54"/>
        <v>NA</v>
      </c>
      <c r="Q1219" s="257" t="str">
        <f t="shared" si="55"/>
        <v>NA</v>
      </c>
      <c r="R1219" s="272">
        <f t="shared" si="56"/>
        <v>0</v>
      </c>
      <c r="S1219" s="270"/>
      <c r="T1219" s="257"/>
      <c r="U1219" s="280" t="s">
        <v>5</v>
      </c>
      <c r="V1219" s="257">
        <v>307</v>
      </c>
      <c r="W1219" s="270"/>
      <c r="X1219" s="257"/>
      <c r="Y1219" s="257"/>
      <c r="Z1219" s="270"/>
      <c r="AA1219" s="257" t="s">
        <v>7</v>
      </c>
      <c r="AB1219" s="258">
        <v>1700</v>
      </c>
      <c r="AC1219" s="270" t="s">
        <v>57</v>
      </c>
      <c r="AD1219" s="257"/>
      <c r="AE1219" s="257"/>
      <c r="AF1219" s="270"/>
      <c r="AG1219" s="257"/>
      <c r="AH1219" s="257"/>
      <c r="AI1219" s="270"/>
    </row>
    <row r="1220" spans="2:35">
      <c r="B1220" s="288">
        <v>20250606</v>
      </c>
      <c r="C1220" s="261" t="s">
        <v>64</v>
      </c>
      <c r="D1220" s="269">
        <v>930</v>
      </c>
      <c r="E1220" s="261">
        <v>5953</v>
      </c>
      <c r="F1220" s="261"/>
      <c r="G1220" s="269"/>
      <c r="H1220" s="261">
        <v>4894</v>
      </c>
      <c r="I1220" s="261"/>
      <c r="J1220" s="269"/>
      <c r="K1220" s="261">
        <v>3218</v>
      </c>
      <c r="L1220" s="261">
        <v>23</v>
      </c>
      <c r="M1220" s="269">
        <v>5211</v>
      </c>
      <c r="N1220" s="261" t="s">
        <v>44</v>
      </c>
      <c r="O1220" s="269" t="s">
        <v>41</v>
      </c>
      <c r="P1220" s="197" t="str">
        <f t="shared" si="54"/>
        <v>NA</v>
      </c>
      <c r="Q1220" s="257" t="str">
        <f t="shared" si="55"/>
        <v>NA</v>
      </c>
      <c r="R1220" s="272">
        <f t="shared" si="56"/>
        <v>0</v>
      </c>
      <c r="S1220" s="270"/>
      <c r="T1220" s="257"/>
      <c r="U1220" s="280" t="s">
        <v>5</v>
      </c>
      <c r="V1220" s="257">
        <v>303</v>
      </c>
      <c r="W1220" s="270"/>
      <c r="X1220" s="257"/>
      <c r="Y1220" s="257"/>
      <c r="Z1220" s="270"/>
      <c r="AA1220" s="257" t="s">
        <v>7</v>
      </c>
      <c r="AB1220" s="258">
        <v>1700</v>
      </c>
      <c r="AC1220" s="270" t="s">
        <v>57</v>
      </c>
      <c r="AD1220" s="257"/>
      <c r="AE1220" s="257"/>
      <c r="AF1220" s="270"/>
      <c r="AG1220" s="257"/>
      <c r="AH1220" s="257"/>
      <c r="AI1220" s="270"/>
    </row>
    <row r="1221" spans="2:35">
      <c r="B1221" s="288">
        <v>20250606</v>
      </c>
      <c r="C1221" s="261" t="s">
        <v>64</v>
      </c>
      <c r="D1221" s="269">
        <v>1030</v>
      </c>
      <c r="E1221" s="261">
        <v>6002</v>
      </c>
      <c r="F1221" s="261"/>
      <c r="G1221" s="269"/>
      <c r="H1221" s="261">
        <v>4918</v>
      </c>
      <c r="I1221" s="261"/>
      <c r="J1221" s="269"/>
      <c r="K1221" s="261">
        <v>3218</v>
      </c>
      <c r="L1221" s="261">
        <v>72</v>
      </c>
      <c r="M1221" s="269">
        <v>5209</v>
      </c>
      <c r="N1221" s="261" t="s">
        <v>44</v>
      </c>
      <c r="O1221" s="269" t="s">
        <v>41</v>
      </c>
      <c r="P1221" s="197" t="str">
        <f t="shared" si="54"/>
        <v>NA</v>
      </c>
      <c r="Q1221" s="257" t="str">
        <f t="shared" si="55"/>
        <v>NA</v>
      </c>
      <c r="R1221" s="272">
        <f t="shared" si="56"/>
        <v>0</v>
      </c>
      <c r="S1221" s="270"/>
      <c r="T1221" s="257"/>
      <c r="U1221" s="280" t="s">
        <v>5</v>
      </c>
      <c r="V1221" s="257">
        <v>351</v>
      </c>
      <c r="W1221" s="270"/>
      <c r="X1221" s="257"/>
      <c r="Y1221" s="257"/>
      <c r="Z1221" s="270"/>
      <c r="AA1221" s="257" t="s">
        <v>7</v>
      </c>
      <c r="AB1221" s="258">
        <v>1700</v>
      </c>
      <c r="AC1221" s="270" t="s">
        <v>57</v>
      </c>
      <c r="AD1221" s="257"/>
      <c r="AE1221" s="257"/>
      <c r="AF1221" s="270"/>
      <c r="AG1221" s="257"/>
      <c r="AH1221" s="257"/>
      <c r="AI1221" s="270"/>
    </row>
    <row r="1222" spans="2:35">
      <c r="B1222" s="288">
        <v>20250606</v>
      </c>
      <c r="C1222" s="261" t="s">
        <v>64</v>
      </c>
      <c r="D1222" s="269">
        <v>1130</v>
      </c>
      <c r="E1222" s="261">
        <v>5930</v>
      </c>
      <c r="F1222" s="261"/>
      <c r="G1222" s="269"/>
      <c r="H1222" s="261">
        <v>4883</v>
      </c>
      <c r="I1222" s="261"/>
      <c r="J1222" s="269"/>
      <c r="K1222" s="261">
        <v>3218</v>
      </c>
      <c r="L1222" s="261">
        <v>0</v>
      </c>
      <c r="M1222" s="269">
        <v>5212</v>
      </c>
      <c r="N1222" s="261" t="s">
        <v>47</v>
      </c>
      <c r="O1222" s="269" t="s">
        <v>41</v>
      </c>
      <c r="P1222" s="197" t="str">
        <f t="shared" si="54"/>
        <v>NA</v>
      </c>
      <c r="Q1222" s="257" t="str">
        <f t="shared" si="55"/>
        <v>NA</v>
      </c>
      <c r="R1222" s="272">
        <f t="shared" si="56"/>
        <v>0</v>
      </c>
      <c r="S1222" s="264"/>
      <c r="T1222" s="260"/>
      <c r="U1222" s="280" t="s">
        <v>5</v>
      </c>
      <c r="V1222" s="257">
        <v>351</v>
      </c>
      <c r="W1222" s="270"/>
      <c r="X1222" s="257"/>
      <c r="Y1222" s="257"/>
      <c r="Z1222" s="270"/>
      <c r="AA1222" s="257" t="s">
        <v>7</v>
      </c>
      <c r="AB1222" s="258">
        <v>1700</v>
      </c>
      <c r="AC1222" s="270" t="s">
        <v>57</v>
      </c>
      <c r="AD1222" s="257"/>
      <c r="AE1222" s="257"/>
      <c r="AF1222" s="270"/>
      <c r="AG1222" s="257"/>
      <c r="AH1222" s="257"/>
      <c r="AI1222" s="270"/>
    </row>
    <row r="1223" spans="2:35">
      <c r="B1223" s="288">
        <v>20250606</v>
      </c>
      <c r="C1223" s="261" t="s">
        <v>64</v>
      </c>
      <c r="D1223" s="269">
        <v>1230</v>
      </c>
      <c r="E1223" s="261">
        <v>6779</v>
      </c>
      <c r="F1223" s="261"/>
      <c r="G1223" s="269"/>
      <c r="H1223" s="261">
        <v>5303</v>
      </c>
      <c r="I1223" s="261"/>
      <c r="J1223" s="269"/>
      <c r="K1223" s="261">
        <v>-3754</v>
      </c>
      <c r="L1223" s="261">
        <v>-3754</v>
      </c>
      <c r="M1223" s="269">
        <v>-2351</v>
      </c>
      <c r="N1223" s="261" t="s">
        <v>40</v>
      </c>
      <c r="O1223" s="269" t="s">
        <v>41</v>
      </c>
      <c r="P1223" s="197" t="str">
        <f t="shared" si="54"/>
        <v>NA</v>
      </c>
      <c r="Q1223" s="257" t="str">
        <f t="shared" si="55"/>
        <v>NA</v>
      </c>
      <c r="R1223" s="272">
        <f t="shared" si="56"/>
        <v>0</v>
      </c>
      <c r="S1223" s="264"/>
      <c r="T1223" s="260"/>
      <c r="U1223" s="280" t="s">
        <v>5</v>
      </c>
      <c r="V1223" s="257">
        <v>351</v>
      </c>
      <c r="W1223" s="270"/>
      <c r="X1223" s="257"/>
      <c r="Y1223" s="257"/>
      <c r="Z1223" s="270"/>
      <c r="AA1223" s="257" t="s">
        <v>7</v>
      </c>
      <c r="AB1223" s="258">
        <v>1700</v>
      </c>
      <c r="AC1223" s="270" t="s">
        <v>57</v>
      </c>
      <c r="AD1223" s="257"/>
      <c r="AE1223" s="257"/>
      <c r="AF1223" s="270"/>
      <c r="AG1223" s="257"/>
      <c r="AH1223" s="257"/>
      <c r="AI1223" s="270"/>
    </row>
    <row r="1224" spans="2:35">
      <c r="B1224" s="288">
        <v>20250606</v>
      </c>
      <c r="C1224" s="261" t="s">
        <v>64</v>
      </c>
      <c r="D1224" s="269">
        <v>1330</v>
      </c>
      <c r="E1224" s="261">
        <v>6779</v>
      </c>
      <c r="F1224" s="261"/>
      <c r="G1224" s="269"/>
      <c r="H1224" s="261">
        <v>5303</v>
      </c>
      <c r="I1224" s="261"/>
      <c r="J1224" s="269"/>
      <c r="K1224" s="261">
        <v>-3754</v>
      </c>
      <c r="L1224" s="261">
        <v>-3754</v>
      </c>
      <c r="M1224" s="269">
        <v>-2351</v>
      </c>
      <c r="N1224" s="261" t="s">
        <v>40</v>
      </c>
      <c r="O1224" s="269" t="s">
        <v>41</v>
      </c>
      <c r="P1224" s="197" t="str">
        <f t="shared" si="54"/>
        <v>NA</v>
      </c>
      <c r="Q1224" s="257" t="str">
        <f t="shared" si="55"/>
        <v>NA</v>
      </c>
      <c r="R1224" s="272">
        <f t="shared" si="56"/>
        <v>0</v>
      </c>
      <c r="S1224" s="264"/>
      <c r="T1224" s="260"/>
      <c r="U1224" s="280" t="s">
        <v>5</v>
      </c>
      <c r="V1224" s="257">
        <v>391</v>
      </c>
      <c r="W1224" s="270"/>
      <c r="X1224" s="257"/>
      <c r="Y1224" s="257"/>
      <c r="Z1224" s="270"/>
      <c r="AA1224" s="257" t="s">
        <v>7</v>
      </c>
      <c r="AB1224" s="258">
        <v>1700</v>
      </c>
      <c r="AC1224" s="270" t="s">
        <v>57</v>
      </c>
      <c r="AD1224" s="257"/>
      <c r="AE1224" s="257"/>
      <c r="AF1224" s="270"/>
      <c r="AG1224" s="257"/>
      <c r="AH1224" s="257"/>
      <c r="AI1224" s="270"/>
    </row>
    <row r="1225" spans="2:35">
      <c r="B1225" s="288">
        <v>20250606</v>
      </c>
      <c r="C1225" s="261" t="s">
        <v>64</v>
      </c>
      <c r="D1225" s="269">
        <v>1430</v>
      </c>
      <c r="E1225" s="261">
        <v>6779</v>
      </c>
      <c r="F1225" s="261"/>
      <c r="G1225" s="269"/>
      <c r="H1225" s="261">
        <v>5303</v>
      </c>
      <c r="I1225" s="261"/>
      <c r="J1225" s="269"/>
      <c r="K1225" s="261">
        <v>-3754</v>
      </c>
      <c r="L1225" s="261">
        <v>-3754</v>
      </c>
      <c r="M1225" s="269">
        <v>-2351</v>
      </c>
      <c r="N1225" s="261" t="s">
        <v>40</v>
      </c>
      <c r="O1225" s="269" t="s">
        <v>41</v>
      </c>
      <c r="P1225" s="197" t="str">
        <f t="shared" ref="P1225:P1288" si="57">IF(AND(ISNUMBER(D1225),ISNUMBER(G1225),ISBLANK(E1225)),D1225-G1225,"NA")</f>
        <v>NA</v>
      </c>
      <c r="Q1225" s="257" t="str">
        <f t="shared" ref="Q1225:Q1288" si="58">IF(AND(ISNUMBER(O1225),ISNUMBER(P1225),ISBLANK(B1225)),P1225+O1225,"NA")</f>
        <v>NA</v>
      </c>
      <c r="R1225" s="272">
        <f t="shared" ref="R1225:R1288" si="59">IF(J1225&lt;0,0,IF(J1225=H1225,J1225,J1225-(I1225-J1225)))</f>
        <v>0</v>
      </c>
      <c r="S1225" s="264"/>
      <c r="T1225" s="260"/>
      <c r="U1225" s="280" t="s">
        <v>5</v>
      </c>
      <c r="V1225" s="257">
        <v>391</v>
      </c>
      <c r="W1225" s="270"/>
      <c r="X1225" s="257"/>
      <c r="Y1225" s="257"/>
      <c r="Z1225" s="270"/>
      <c r="AA1225" s="257" t="s">
        <v>7</v>
      </c>
      <c r="AB1225" s="258">
        <v>1700</v>
      </c>
      <c r="AC1225" s="270" t="s">
        <v>57</v>
      </c>
      <c r="AD1225" s="257"/>
      <c r="AE1225" s="257"/>
      <c r="AF1225" s="270"/>
      <c r="AG1225" s="257"/>
      <c r="AH1225" s="257"/>
      <c r="AI1225" s="270"/>
    </row>
    <row r="1226" spans="2:35">
      <c r="B1226" s="288">
        <v>20250606</v>
      </c>
      <c r="C1226" s="261" t="s">
        <v>64</v>
      </c>
      <c r="D1226" s="269">
        <v>1530</v>
      </c>
      <c r="E1226" s="261">
        <v>7503</v>
      </c>
      <c r="F1226" s="261"/>
      <c r="G1226" s="269"/>
      <c r="H1226" s="261">
        <v>5660</v>
      </c>
      <c r="I1226" s="261"/>
      <c r="J1226" s="269"/>
      <c r="K1226" s="261">
        <v>-4302</v>
      </c>
      <c r="L1226" s="261">
        <v>-4302</v>
      </c>
      <c r="M1226" s="269">
        <v>-2553</v>
      </c>
      <c r="N1226" s="261" t="s">
        <v>40</v>
      </c>
      <c r="O1226" s="269" t="s">
        <v>41</v>
      </c>
      <c r="P1226" s="197" t="str">
        <f t="shared" si="57"/>
        <v>NA</v>
      </c>
      <c r="Q1226" s="257" t="str">
        <f t="shared" si="58"/>
        <v>NA</v>
      </c>
      <c r="R1226" s="272">
        <f t="shared" si="59"/>
        <v>0</v>
      </c>
      <c r="S1226" s="264"/>
      <c r="T1226" s="260"/>
      <c r="U1226" s="280" t="s">
        <v>5</v>
      </c>
      <c r="V1226" s="257">
        <v>391</v>
      </c>
      <c r="W1226" s="270"/>
      <c r="X1226" s="257"/>
      <c r="Y1226" s="257"/>
      <c r="Z1226" s="270"/>
      <c r="AA1226" s="257" t="s">
        <v>7</v>
      </c>
      <c r="AB1226" s="258">
        <v>1700</v>
      </c>
      <c r="AC1226" s="270" t="s">
        <v>57</v>
      </c>
      <c r="AD1226" s="257"/>
      <c r="AE1226" s="257"/>
      <c r="AF1226" s="270"/>
      <c r="AG1226" s="257"/>
      <c r="AH1226" s="257"/>
      <c r="AI1226" s="270"/>
    </row>
    <row r="1227" spans="2:35">
      <c r="B1227" s="288">
        <v>20250606</v>
      </c>
      <c r="C1227" s="261" t="s">
        <v>64</v>
      </c>
      <c r="D1227" s="269">
        <v>1630</v>
      </c>
      <c r="E1227" s="261">
        <v>7503</v>
      </c>
      <c r="F1227" s="261"/>
      <c r="G1227" s="269"/>
      <c r="H1227" s="261">
        <v>5660</v>
      </c>
      <c r="I1227" s="261"/>
      <c r="J1227" s="269"/>
      <c r="K1227" s="261">
        <v>-4302</v>
      </c>
      <c r="L1227" s="261">
        <v>-4302</v>
      </c>
      <c r="M1227" s="269">
        <v>-2553</v>
      </c>
      <c r="N1227" s="261" t="s">
        <v>40</v>
      </c>
      <c r="O1227" s="269" t="s">
        <v>41</v>
      </c>
      <c r="P1227" s="197" t="str">
        <f t="shared" si="57"/>
        <v>NA</v>
      </c>
      <c r="Q1227" s="257" t="str">
        <f t="shared" si="58"/>
        <v>NA</v>
      </c>
      <c r="R1227" s="272">
        <f t="shared" si="59"/>
        <v>0</v>
      </c>
      <c r="S1227" s="264"/>
      <c r="T1227" s="260"/>
      <c r="U1227" s="280" t="s">
        <v>5</v>
      </c>
      <c r="V1227" s="257">
        <v>337</v>
      </c>
      <c r="W1227" s="270"/>
      <c r="X1227" s="257"/>
      <c r="Y1227" s="257"/>
      <c r="Z1227" s="270"/>
      <c r="AA1227" s="257"/>
      <c r="AB1227" s="258"/>
      <c r="AC1227" s="270"/>
      <c r="AD1227" s="257"/>
      <c r="AE1227" s="257"/>
      <c r="AF1227" s="270"/>
      <c r="AG1227" s="257"/>
      <c r="AH1227" s="257"/>
      <c r="AI1227" s="270"/>
    </row>
    <row r="1228" spans="2:35">
      <c r="B1228" s="288">
        <v>20250606</v>
      </c>
      <c r="C1228" s="261" t="s">
        <v>64</v>
      </c>
      <c r="D1228" s="269">
        <v>1730</v>
      </c>
      <c r="E1228" s="261">
        <v>7503</v>
      </c>
      <c r="F1228" s="261"/>
      <c r="G1228" s="269"/>
      <c r="H1228" s="261">
        <v>5660</v>
      </c>
      <c r="I1228" s="261"/>
      <c r="J1228" s="269"/>
      <c r="K1228" s="261">
        <v>-4302</v>
      </c>
      <c r="L1228" s="261">
        <v>-4302</v>
      </c>
      <c r="M1228" s="269">
        <v>-2553</v>
      </c>
      <c r="N1228" s="261" t="s">
        <v>40</v>
      </c>
      <c r="O1228" s="269" t="s">
        <v>41</v>
      </c>
      <c r="P1228" s="197" t="str">
        <f t="shared" si="57"/>
        <v>NA</v>
      </c>
      <c r="Q1228" s="257" t="str">
        <f t="shared" si="58"/>
        <v>NA</v>
      </c>
      <c r="R1228" s="272">
        <f t="shared" si="59"/>
        <v>0</v>
      </c>
      <c r="S1228" s="264"/>
      <c r="T1228" s="260"/>
      <c r="U1228" s="280" t="s">
        <v>5</v>
      </c>
      <c r="V1228" s="257">
        <v>338</v>
      </c>
      <c r="W1228" s="270"/>
      <c r="X1228" s="257"/>
      <c r="Y1228" s="257"/>
      <c r="Z1228" s="270"/>
      <c r="AA1228" s="257"/>
      <c r="AB1228" s="258"/>
      <c r="AC1228" s="270"/>
      <c r="AD1228" s="257"/>
      <c r="AE1228" s="257"/>
      <c r="AF1228" s="270"/>
      <c r="AG1228" s="257"/>
      <c r="AH1228" s="257"/>
      <c r="AI1228" s="270"/>
    </row>
    <row r="1229" spans="2:35">
      <c r="B1229" s="288">
        <v>20250606</v>
      </c>
      <c r="C1229" s="261" t="s">
        <v>64</v>
      </c>
      <c r="D1229" s="269">
        <v>1830</v>
      </c>
      <c r="E1229" s="261"/>
      <c r="F1229" s="261">
        <v>6202</v>
      </c>
      <c r="G1229" s="269">
        <v>532</v>
      </c>
      <c r="H1229" s="261"/>
      <c r="I1229" s="261">
        <v>6201</v>
      </c>
      <c r="J1229" s="269">
        <v>532</v>
      </c>
      <c r="K1229" s="261">
        <v>4574</v>
      </c>
      <c r="L1229" s="261">
        <v>111</v>
      </c>
      <c r="M1229" s="269">
        <v>0</v>
      </c>
      <c r="N1229" s="261" t="s">
        <v>44</v>
      </c>
      <c r="O1229" s="269" t="s">
        <v>41</v>
      </c>
      <c r="P1229" s="197">
        <f t="shared" si="57"/>
        <v>1298</v>
      </c>
      <c r="Q1229" s="257" t="str">
        <f t="shared" si="58"/>
        <v>NA</v>
      </c>
      <c r="R1229" s="272">
        <f t="shared" si="59"/>
        <v>-5137</v>
      </c>
      <c r="S1229" s="264"/>
      <c r="T1229" s="260"/>
      <c r="U1229" s="280" t="s">
        <v>5</v>
      </c>
      <c r="V1229" s="257">
        <v>331</v>
      </c>
      <c r="W1229" s="270"/>
      <c r="X1229" s="257"/>
      <c r="Y1229" s="257"/>
      <c r="Z1229" s="270"/>
      <c r="AA1229" s="257"/>
      <c r="AB1229" s="258"/>
      <c r="AC1229" s="270"/>
      <c r="AD1229" s="257"/>
      <c r="AE1229" s="257"/>
      <c r="AF1229" s="270"/>
      <c r="AG1229" s="257"/>
      <c r="AH1229" s="257"/>
      <c r="AI1229" s="270"/>
    </row>
    <row r="1230" spans="2:35">
      <c r="B1230" s="288">
        <v>20250606</v>
      </c>
      <c r="C1230" s="261" t="s">
        <v>64</v>
      </c>
      <c r="D1230" s="269">
        <v>1930</v>
      </c>
      <c r="E1230" s="261"/>
      <c r="F1230" s="261">
        <v>6205</v>
      </c>
      <c r="G1230" s="269">
        <v>533</v>
      </c>
      <c r="H1230" s="261"/>
      <c r="I1230" s="261">
        <v>6205</v>
      </c>
      <c r="J1230" s="269">
        <v>533</v>
      </c>
      <c r="K1230" s="261">
        <v>4574</v>
      </c>
      <c r="L1230" s="261">
        <v>114</v>
      </c>
      <c r="M1230" s="269">
        <v>0</v>
      </c>
      <c r="N1230" s="261" t="s">
        <v>44</v>
      </c>
      <c r="O1230" s="269" t="s">
        <v>41</v>
      </c>
      <c r="P1230" s="197">
        <f t="shared" si="57"/>
        <v>1397</v>
      </c>
      <c r="Q1230" s="257" t="str">
        <f t="shared" si="58"/>
        <v>NA</v>
      </c>
      <c r="R1230" s="272">
        <f t="shared" si="59"/>
        <v>-5139</v>
      </c>
      <c r="S1230" s="264"/>
      <c r="T1230" s="260"/>
      <c r="U1230" s="280" t="s">
        <v>5</v>
      </c>
      <c r="V1230" s="257">
        <v>413</v>
      </c>
      <c r="W1230" s="270"/>
      <c r="X1230" s="257"/>
      <c r="Y1230" s="257"/>
      <c r="Z1230" s="270"/>
      <c r="AA1230" s="257"/>
      <c r="AB1230" s="258"/>
      <c r="AC1230" s="270"/>
      <c r="AD1230" s="257"/>
      <c r="AE1230" s="257"/>
      <c r="AF1230" s="270"/>
      <c r="AG1230" s="257"/>
      <c r="AH1230" s="257"/>
      <c r="AI1230" s="270"/>
    </row>
    <row r="1231" spans="2:35">
      <c r="B1231" s="288">
        <v>20250606</v>
      </c>
      <c r="C1231" s="261" t="s">
        <v>64</v>
      </c>
      <c r="D1231" s="269">
        <v>2030</v>
      </c>
      <c r="E1231" s="261"/>
      <c r="F1231" s="261">
        <v>6093</v>
      </c>
      <c r="G1231" s="269">
        <v>523</v>
      </c>
      <c r="H1231" s="261"/>
      <c r="I1231" s="261">
        <v>6093</v>
      </c>
      <c r="J1231" s="269">
        <v>523</v>
      </c>
      <c r="K1231" s="261">
        <v>4574</v>
      </c>
      <c r="L1231" s="261">
        <v>2</v>
      </c>
      <c r="M1231" s="269">
        <v>0</v>
      </c>
      <c r="N1231" s="261" t="s">
        <v>44</v>
      </c>
      <c r="O1231" s="269" t="s">
        <v>41</v>
      </c>
      <c r="P1231" s="197">
        <f t="shared" si="57"/>
        <v>1507</v>
      </c>
      <c r="Q1231" s="257" t="str">
        <f t="shared" si="58"/>
        <v>NA</v>
      </c>
      <c r="R1231" s="272">
        <f t="shared" si="59"/>
        <v>-5047</v>
      </c>
      <c r="S1231" s="264"/>
      <c r="T1231" s="260"/>
      <c r="U1231" s="280" t="s">
        <v>5</v>
      </c>
      <c r="V1231" s="257">
        <v>425</v>
      </c>
      <c r="W1231" s="270" t="s">
        <v>42</v>
      </c>
      <c r="X1231" s="257"/>
      <c r="Y1231" s="257"/>
      <c r="Z1231" s="270"/>
      <c r="AA1231" s="257"/>
      <c r="AB1231" s="258"/>
      <c r="AC1231" s="270"/>
      <c r="AD1231" s="257"/>
      <c r="AE1231" s="257"/>
      <c r="AF1231" s="270"/>
      <c r="AG1231" s="257"/>
      <c r="AH1231" s="257"/>
      <c r="AI1231" s="270"/>
    </row>
    <row r="1232" spans="2:35">
      <c r="B1232" s="288">
        <v>20250606</v>
      </c>
      <c r="C1232" s="261" t="s">
        <v>64</v>
      </c>
      <c r="D1232" s="269">
        <v>2130</v>
      </c>
      <c r="E1232" s="261"/>
      <c r="F1232" s="261">
        <v>7841</v>
      </c>
      <c r="G1232" s="269">
        <v>673</v>
      </c>
      <c r="H1232" s="261"/>
      <c r="I1232" s="261">
        <v>7480</v>
      </c>
      <c r="J1232" s="269">
        <v>673</v>
      </c>
      <c r="K1232" s="261">
        <v>-1814</v>
      </c>
      <c r="L1232" s="261">
        <v>-1814</v>
      </c>
      <c r="M1232" s="269">
        <v>0</v>
      </c>
      <c r="N1232" s="261" t="s">
        <v>40</v>
      </c>
      <c r="O1232" s="269" t="s">
        <v>41</v>
      </c>
      <c r="P1232" s="197">
        <f t="shared" si="57"/>
        <v>1457</v>
      </c>
      <c r="Q1232" s="257" t="str">
        <f t="shared" si="58"/>
        <v>NA</v>
      </c>
      <c r="R1232" s="272">
        <f t="shared" si="59"/>
        <v>-6134</v>
      </c>
      <c r="S1232" s="264"/>
      <c r="T1232" s="260"/>
      <c r="U1232" s="280" t="s">
        <v>5</v>
      </c>
      <c r="V1232" s="257">
        <v>415</v>
      </c>
      <c r="W1232" s="270" t="s">
        <v>42</v>
      </c>
      <c r="X1232" s="257"/>
      <c r="Y1232" s="257"/>
      <c r="Z1232" s="270"/>
      <c r="AA1232" s="257"/>
      <c r="AB1232" s="258"/>
      <c r="AC1232" s="270"/>
      <c r="AD1232" s="257"/>
      <c r="AE1232" s="257"/>
      <c r="AF1232" s="270"/>
      <c r="AG1232" s="257"/>
      <c r="AH1232" s="257"/>
      <c r="AI1232" s="270"/>
    </row>
    <row r="1233" spans="2:35">
      <c r="B1233" s="288">
        <v>20250606</v>
      </c>
      <c r="C1233" s="261" t="s">
        <v>64</v>
      </c>
      <c r="D1233" s="269">
        <v>2230</v>
      </c>
      <c r="E1233" s="261"/>
      <c r="F1233" s="261">
        <v>7841</v>
      </c>
      <c r="G1233" s="269">
        <v>673</v>
      </c>
      <c r="H1233" s="261"/>
      <c r="I1233" s="261">
        <v>7832</v>
      </c>
      <c r="J1233" s="269">
        <v>673</v>
      </c>
      <c r="K1233" s="261">
        <v>-1814</v>
      </c>
      <c r="L1233" s="261">
        <v>-1814</v>
      </c>
      <c r="M1233" s="269">
        <v>0</v>
      </c>
      <c r="N1233" s="261" t="s">
        <v>40</v>
      </c>
      <c r="O1233" s="269" t="s">
        <v>41</v>
      </c>
      <c r="P1233" s="197">
        <f t="shared" si="57"/>
        <v>1557</v>
      </c>
      <c r="Q1233" s="257" t="str">
        <f t="shared" si="58"/>
        <v>NA</v>
      </c>
      <c r="R1233" s="272">
        <f t="shared" si="59"/>
        <v>-6486</v>
      </c>
      <c r="S1233" s="264"/>
      <c r="T1233" s="260"/>
      <c r="U1233" s="280" t="s">
        <v>5</v>
      </c>
      <c r="V1233" s="257">
        <v>361</v>
      </c>
      <c r="W1233" s="270"/>
      <c r="X1233" s="257"/>
      <c r="Y1233" s="257"/>
      <c r="Z1233" s="270"/>
      <c r="AA1233" s="257"/>
      <c r="AB1233" s="258"/>
      <c r="AC1233" s="270"/>
      <c r="AD1233" s="257"/>
      <c r="AE1233" s="257"/>
      <c r="AF1233" s="270"/>
      <c r="AG1233" s="257"/>
      <c r="AH1233" s="257"/>
      <c r="AI1233" s="270"/>
    </row>
    <row r="1234" spans="2:35">
      <c r="B1234" s="288">
        <v>20250606</v>
      </c>
      <c r="C1234" s="261" t="s">
        <v>64</v>
      </c>
      <c r="D1234" s="269">
        <v>2330</v>
      </c>
      <c r="E1234" s="261"/>
      <c r="F1234" s="261">
        <v>7481</v>
      </c>
      <c r="G1234" s="269">
        <v>698</v>
      </c>
      <c r="H1234" s="261"/>
      <c r="I1234" s="261">
        <v>7471</v>
      </c>
      <c r="J1234" s="269">
        <v>698</v>
      </c>
      <c r="K1234" s="261">
        <v>-1391</v>
      </c>
      <c r="L1234" s="261">
        <v>-1391</v>
      </c>
      <c r="M1234" s="269">
        <v>0</v>
      </c>
      <c r="N1234" s="261" t="s">
        <v>40</v>
      </c>
      <c r="O1234" s="269" t="s">
        <v>41</v>
      </c>
      <c r="P1234" s="197">
        <f t="shared" si="57"/>
        <v>1632</v>
      </c>
      <c r="Q1234" s="257" t="str">
        <f t="shared" si="58"/>
        <v>NA</v>
      </c>
      <c r="R1234" s="272">
        <f t="shared" si="59"/>
        <v>-6075</v>
      </c>
      <c r="S1234" s="264"/>
      <c r="T1234" s="260"/>
      <c r="U1234" s="280" t="s">
        <v>5</v>
      </c>
      <c r="V1234" s="257">
        <v>361</v>
      </c>
      <c r="W1234" s="270"/>
      <c r="X1234" s="257"/>
      <c r="Y1234" s="257"/>
      <c r="Z1234" s="270"/>
      <c r="AA1234" s="257"/>
      <c r="AB1234" s="258"/>
      <c r="AC1234" s="270"/>
      <c r="AD1234" s="257"/>
      <c r="AE1234" s="257"/>
      <c r="AF1234" s="270"/>
      <c r="AG1234" s="257"/>
      <c r="AH1234" s="257"/>
      <c r="AI1234" s="270"/>
    </row>
    <row r="1235" spans="2:35">
      <c r="B1235" s="288">
        <v>20250607</v>
      </c>
      <c r="C1235" s="261" t="s">
        <v>64</v>
      </c>
      <c r="D1235" s="269">
        <v>30</v>
      </c>
      <c r="E1235" s="261">
        <v>6904</v>
      </c>
      <c r="F1235" s="261"/>
      <c r="G1235" s="269"/>
      <c r="H1235" s="261">
        <v>6903</v>
      </c>
      <c r="I1235" s="261"/>
      <c r="J1235" s="269"/>
      <c r="K1235" s="261">
        <v>-2091</v>
      </c>
      <c r="L1235" s="261">
        <v>-2091</v>
      </c>
      <c r="M1235" s="269">
        <v>-2091</v>
      </c>
      <c r="N1235" s="261" t="s">
        <v>40</v>
      </c>
      <c r="O1235" s="269" t="s">
        <v>41</v>
      </c>
      <c r="P1235" s="197" t="str">
        <f t="shared" si="57"/>
        <v>NA</v>
      </c>
      <c r="Q1235" s="257" t="str">
        <f t="shared" si="58"/>
        <v>NA</v>
      </c>
      <c r="R1235" s="272">
        <f t="shared" si="59"/>
        <v>0</v>
      </c>
      <c r="S1235" s="264"/>
      <c r="T1235" s="260"/>
      <c r="U1235" s="280" t="s">
        <v>5</v>
      </c>
      <c r="V1235" s="257">
        <v>361</v>
      </c>
      <c r="W1235" s="270"/>
      <c r="X1235" s="257"/>
      <c r="Y1235" s="257"/>
      <c r="Z1235" s="270"/>
      <c r="AA1235" s="257"/>
      <c r="AB1235" s="258"/>
      <c r="AC1235" s="270"/>
      <c r="AD1235" s="257"/>
      <c r="AE1235" s="257"/>
      <c r="AF1235" s="270"/>
      <c r="AG1235" s="257"/>
      <c r="AH1235" s="257"/>
      <c r="AI1235" s="270"/>
    </row>
    <row r="1236" spans="2:35">
      <c r="B1236" s="288">
        <v>20250607</v>
      </c>
      <c r="C1236" s="261" t="s">
        <v>64</v>
      </c>
      <c r="D1236" s="269">
        <v>130</v>
      </c>
      <c r="E1236" s="261">
        <v>6904</v>
      </c>
      <c r="F1236" s="261"/>
      <c r="G1236" s="269"/>
      <c r="H1236" s="261">
        <v>6903</v>
      </c>
      <c r="I1236" s="261"/>
      <c r="J1236" s="269"/>
      <c r="K1236" s="261">
        <v>-2091</v>
      </c>
      <c r="L1236" s="261">
        <v>-2091</v>
      </c>
      <c r="M1236" s="269">
        <v>-2091</v>
      </c>
      <c r="N1236" s="261" t="s">
        <v>40</v>
      </c>
      <c r="O1236" s="269" t="s">
        <v>41</v>
      </c>
      <c r="P1236" s="197" t="str">
        <f t="shared" si="57"/>
        <v>NA</v>
      </c>
      <c r="Q1236" s="257" t="str">
        <f t="shared" si="58"/>
        <v>NA</v>
      </c>
      <c r="R1236" s="272">
        <f t="shared" si="59"/>
        <v>0</v>
      </c>
      <c r="S1236" s="264"/>
      <c r="T1236" s="260"/>
      <c r="U1236" s="280" t="s">
        <v>5</v>
      </c>
      <c r="V1236" s="257">
        <v>405</v>
      </c>
      <c r="W1236" s="270"/>
      <c r="X1236" s="257"/>
      <c r="Y1236" s="257"/>
      <c r="Z1236" s="270"/>
      <c r="AA1236" s="257"/>
      <c r="AB1236" s="258"/>
      <c r="AC1236" s="270"/>
      <c r="AD1236" s="257"/>
      <c r="AE1236" s="257"/>
      <c r="AF1236" s="270"/>
      <c r="AG1236" s="257"/>
      <c r="AH1236" s="257"/>
      <c r="AI1236" s="270"/>
    </row>
    <row r="1237" spans="2:35">
      <c r="B1237" s="288">
        <v>20250607</v>
      </c>
      <c r="C1237" s="261" t="s">
        <v>64</v>
      </c>
      <c r="D1237" s="269">
        <v>230</v>
      </c>
      <c r="E1237" s="261">
        <v>6904</v>
      </c>
      <c r="F1237" s="261"/>
      <c r="G1237" s="269"/>
      <c r="H1237" s="261">
        <v>6903</v>
      </c>
      <c r="I1237" s="261"/>
      <c r="J1237" s="269"/>
      <c r="K1237" s="261">
        <v>-2091</v>
      </c>
      <c r="L1237" s="261">
        <v>-2091</v>
      </c>
      <c r="M1237" s="269">
        <v>-2091</v>
      </c>
      <c r="N1237" s="261" t="s">
        <v>40</v>
      </c>
      <c r="O1237" s="269" t="s">
        <v>41</v>
      </c>
      <c r="P1237" s="197" t="str">
        <f t="shared" si="57"/>
        <v>NA</v>
      </c>
      <c r="Q1237" s="257" t="str">
        <f t="shared" si="58"/>
        <v>NA</v>
      </c>
      <c r="R1237" s="272">
        <f t="shared" si="59"/>
        <v>0</v>
      </c>
      <c r="S1237" s="264"/>
      <c r="T1237" s="260"/>
      <c r="U1237" s="280" t="s">
        <v>5</v>
      </c>
      <c r="V1237" s="257">
        <v>405</v>
      </c>
      <c r="W1237" s="270"/>
      <c r="X1237" s="257"/>
      <c r="Y1237" s="257"/>
      <c r="Z1237" s="270"/>
      <c r="AA1237" s="257"/>
      <c r="AB1237" s="258"/>
      <c r="AC1237" s="270"/>
      <c r="AD1237" s="257"/>
      <c r="AE1237" s="257"/>
      <c r="AF1237" s="270"/>
      <c r="AG1237" s="257"/>
      <c r="AH1237" s="257"/>
      <c r="AI1237" s="270"/>
    </row>
    <row r="1238" spans="2:35">
      <c r="B1238" s="288">
        <v>20250607</v>
      </c>
      <c r="C1238" s="261" t="s">
        <v>64</v>
      </c>
      <c r="D1238" s="269">
        <v>330</v>
      </c>
      <c r="E1238" s="261"/>
      <c r="F1238" s="261">
        <v>7168</v>
      </c>
      <c r="G1238" s="269">
        <v>674</v>
      </c>
      <c r="H1238" s="261"/>
      <c r="I1238" s="261">
        <v>7167</v>
      </c>
      <c r="J1238" s="269">
        <v>674</v>
      </c>
      <c r="K1238" s="261">
        <v>-2446</v>
      </c>
      <c r="L1238" s="261">
        <v>-2446</v>
      </c>
      <c r="M1238" s="269">
        <v>0</v>
      </c>
      <c r="N1238" s="261" t="s">
        <v>40</v>
      </c>
      <c r="O1238" s="269" t="s">
        <v>41</v>
      </c>
      <c r="P1238" s="197">
        <f t="shared" si="57"/>
        <v>-344</v>
      </c>
      <c r="Q1238" s="257" t="str">
        <f t="shared" si="58"/>
        <v>NA</v>
      </c>
      <c r="R1238" s="272">
        <f t="shared" si="59"/>
        <v>-5819</v>
      </c>
      <c r="S1238" s="264"/>
      <c r="T1238" s="260"/>
      <c r="U1238" s="280" t="s">
        <v>5</v>
      </c>
      <c r="V1238" s="257">
        <v>405</v>
      </c>
      <c r="W1238" s="270"/>
      <c r="X1238" s="257"/>
      <c r="Y1238" s="257"/>
      <c r="Z1238" s="270"/>
      <c r="AA1238" s="257"/>
      <c r="AB1238" s="258"/>
      <c r="AC1238" s="270"/>
      <c r="AD1238" s="257"/>
      <c r="AE1238" s="257"/>
      <c r="AF1238" s="270"/>
      <c r="AG1238" s="257"/>
      <c r="AH1238" s="257"/>
      <c r="AI1238" s="270"/>
    </row>
    <row r="1239" spans="2:35">
      <c r="B1239" s="288">
        <v>20250607</v>
      </c>
      <c r="C1239" s="261" t="s">
        <v>64</v>
      </c>
      <c r="D1239" s="269">
        <v>430</v>
      </c>
      <c r="E1239" s="261"/>
      <c r="F1239" s="261">
        <v>7168</v>
      </c>
      <c r="G1239" s="269">
        <v>674</v>
      </c>
      <c r="H1239" s="261"/>
      <c r="I1239" s="261">
        <v>7167</v>
      </c>
      <c r="J1239" s="269">
        <v>674</v>
      </c>
      <c r="K1239" s="261">
        <v>-2446</v>
      </c>
      <c r="L1239" s="261">
        <v>-2446</v>
      </c>
      <c r="M1239" s="269">
        <v>0</v>
      </c>
      <c r="N1239" s="261" t="s">
        <v>40</v>
      </c>
      <c r="O1239" s="269" t="s">
        <v>41</v>
      </c>
      <c r="P1239" s="197">
        <f t="shared" si="57"/>
        <v>-244</v>
      </c>
      <c r="Q1239" s="257" t="str">
        <f t="shared" si="58"/>
        <v>NA</v>
      </c>
      <c r="R1239" s="272">
        <f t="shared" si="59"/>
        <v>-5819</v>
      </c>
      <c r="S1239" s="264"/>
      <c r="T1239" s="260"/>
      <c r="U1239" s="280" t="s">
        <v>5</v>
      </c>
      <c r="V1239" s="257">
        <v>405</v>
      </c>
      <c r="W1239" s="270"/>
      <c r="X1239" s="257"/>
      <c r="Y1239" s="257"/>
      <c r="Z1239" s="270"/>
      <c r="AA1239" s="257"/>
      <c r="AB1239" s="258"/>
      <c r="AC1239" s="270"/>
      <c r="AD1239" s="257"/>
      <c r="AE1239" s="257"/>
      <c r="AF1239" s="270"/>
      <c r="AG1239" s="257"/>
      <c r="AH1239" s="257"/>
      <c r="AI1239" s="270"/>
    </row>
    <row r="1240" spans="2:35">
      <c r="B1240" s="288">
        <v>20250607</v>
      </c>
      <c r="C1240" s="261" t="s">
        <v>64</v>
      </c>
      <c r="D1240" s="269">
        <v>530</v>
      </c>
      <c r="E1240" s="261"/>
      <c r="F1240" s="261">
        <v>7168</v>
      </c>
      <c r="G1240" s="269">
        <v>674</v>
      </c>
      <c r="H1240" s="261"/>
      <c r="I1240" s="261">
        <v>7167</v>
      </c>
      <c r="J1240" s="269">
        <v>674</v>
      </c>
      <c r="K1240" s="261">
        <v>-2446</v>
      </c>
      <c r="L1240" s="261">
        <v>-2446</v>
      </c>
      <c r="M1240" s="269">
        <v>0</v>
      </c>
      <c r="N1240" s="261" t="s">
        <v>40</v>
      </c>
      <c r="O1240" s="269" t="s">
        <v>41</v>
      </c>
      <c r="P1240" s="197">
        <f t="shared" si="57"/>
        <v>-144</v>
      </c>
      <c r="Q1240" s="257" t="str">
        <f t="shared" si="58"/>
        <v>NA</v>
      </c>
      <c r="R1240" s="272">
        <f t="shared" si="59"/>
        <v>-5819</v>
      </c>
      <c r="S1240" s="264"/>
      <c r="T1240" s="260"/>
      <c r="U1240" s="280" t="s">
        <v>5</v>
      </c>
      <c r="V1240" s="257">
        <v>425</v>
      </c>
      <c r="W1240" s="270" t="s">
        <v>42</v>
      </c>
      <c r="X1240" s="257"/>
      <c r="Y1240" s="257"/>
      <c r="Z1240" s="270"/>
      <c r="AA1240" s="257"/>
      <c r="AB1240" s="258"/>
      <c r="AC1240" s="270"/>
      <c r="AD1240" s="257"/>
      <c r="AE1240" s="257"/>
      <c r="AF1240" s="270"/>
      <c r="AG1240" s="257"/>
      <c r="AH1240" s="257"/>
      <c r="AI1240" s="270"/>
    </row>
    <row r="1241" spans="2:35">
      <c r="B1241" s="288">
        <v>20250607</v>
      </c>
      <c r="C1241" s="261" t="s">
        <v>64</v>
      </c>
      <c r="D1241" s="269">
        <v>630</v>
      </c>
      <c r="E1241" s="261"/>
      <c r="F1241" s="261">
        <v>7168</v>
      </c>
      <c r="G1241" s="269">
        <v>674</v>
      </c>
      <c r="H1241" s="261"/>
      <c r="I1241" s="261">
        <v>7167</v>
      </c>
      <c r="J1241" s="269">
        <v>674</v>
      </c>
      <c r="K1241" s="261">
        <v>-2446</v>
      </c>
      <c r="L1241" s="261">
        <v>-2446</v>
      </c>
      <c r="M1241" s="269">
        <v>0</v>
      </c>
      <c r="N1241" s="261" t="s">
        <v>40</v>
      </c>
      <c r="O1241" s="269" t="s">
        <v>41</v>
      </c>
      <c r="P1241" s="197">
        <f t="shared" si="57"/>
        <v>-44</v>
      </c>
      <c r="Q1241" s="257" t="str">
        <f t="shared" si="58"/>
        <v>NA</v>
      </c>
      <c r="R1241" s="272">
        <f t="shared" si="59"/>
        <v>-5819</v>
      </c>
      <c r="S1241" s="264"/>
      <c r="T1241" s="260"/>
      <c r="U1241" s="280" t="s">
        <v>5</v>
      </c>
      <c r="V1241" s="257">
        <v>425</v>
      </c>
      <c r="W1241" s="270" t="s">
        <v>42</v>
      </c>
      <c r="X1241" s="257"/>
      <c r="Y1241" s="257"/>
      <c r="Z1241" s="270"/>
      <c r="AA1241" s="257"/>
      <c r="AB1241" s="258"/>
      <c r="AC1241" s="270"/>
      <c r="AD1241" s="257"/>
      <c r="AE1241" s="257"/>
      <c r="AF1241" s="270"/>
      <c r="AG1241" s="257"/>
      <c r="AH1241" s="257"/>
      <c r="AI1241" s="270"/>
    </row>
    <row r="1242" spans="2:35">
      <c r="B1242" s="288">
        <v>20250607</v>
      </c>
      <c r="C1242" s="261" t="s">
        <v>64</v>
      </c>
      <c r="D1242" s="269">
        <v>730</v>
      </c>
      <c r="E1242" s="261">
        <v>8744</v>
      </c>
      <c r="F1242" s="261"/>
      <c r="G1242" s="269"/>
      <c r="H1242" s="261">
        <v>8551</v>
      </c>
      <c r="I1242" s="261"/>
      <c r="J1242" s="269"/>
      <c r="K1242" s="261">
        <v>-2498</v>
      </c>
      <c r="L1242" s="261">
        <v>-2498</v>
      </c>
      <c r="M1242" s="269">
        <v>-2308</v>
      </c>
      <c r="N1242" s="261" t="s">
        <v>40</v>
      </c>
      <c r="O1242" s="269" t="s">
        <v>45</v>
      </c>
      <c r="P1242" s="197" t="str">
        <f t="shared" si="57"/>
        <v>NA</v>
      </c>
      <c r="Q1242" s="257" t="str">
        <f t="shared" si="58"/>
        <v>NA</v>
      </c>
      <c r="R1242" s="272">
        <f t="shared" si="59"/>
        <v>0</v>
      </c>
      <c r="S1242" s="264"/>
      <c r="T1242" s="260"/>
      <c r="U1242" s="280" t="s">
        <v>5</v>
      </c>
      <c r="V1242" s="257">
        <v>425</v>
      </c>
      <c r="W1242" s="270"/>
      <c r="X1242" s="257"/>
      <c r="Y1242" s="257"/>
      <c r="Z1242" s="270"/>
      <c r="AA1242" s="257"/>
      <c r="AB1242" s="258"/>
      <c r="AC1242" s="270"/>
      <c r="AD1242" s="257"/>
      <c r="AE1242" s="257"/>
      <c r="AF1242" s="270"/>
      <c r="AG1242" s="257"/>
      <c r="AH1242" s="257"/>
      <c r="AI1242" s="270"/>
    </row>
    <row r="1243" spans="2:35">
      <c r="B1243" s="288">
        <v>20250607</v>
      </c>
      <c r="C1243" s="261" t="s">
        <v>64</v>
      </c>
      <c r="D1243" s="269">
        <v>830</v>
      </c>
      <c r="E1243" s="261">
        <v>8744</v>
      </c>
      <c r="F1243" s="261"/>
      <c r="G1243" s="269"/>
      <c r="H1243" s="261">
        <v>8551</v>
      </c>
      <c r="I1243" s="261"/>
      <c r="J1243" s="269"/>
      <c r="K1243" s="261">
        <v>-2498</v>
      </c>
      <c r="L1243" s="261">
        <v>-2498</v>
      </c>
      <c r="M1243" s="269">
        <v>-2308</v>
      </c>
      <c r="N1243" s="261" t="s">
        <v>40</v>
      </c>
      <c r="O1243" s="269" t="s">
        <v>45</v>
      </c>
      <c r="P1243" s="197" t="str">
        <f t="shared" si="57"/>
        <v>NA</v>
      </c>
      <c r="Q1243" s="257" t="str">
        <f t="shared" si="58"/>
        <v>NA</v>
      </c>
      <c r="R1243" s="272">
        <f t="shared" si="59"/>
        <v>0</v>
      </c>
      <c r="S1243" s="264"/>
      <c r="T1243" s="260"/>
      <c r="U1243" s="280" t="s">
        <v>5</v>
      </c>
      <c r="V1243" s="257">
        <v>425</v>
      </c>
      <c r="W1243" s="270"/>
      <c r="X1243" s="257"/>
      <c r="Y1243" s="257"/>
      <c r="Z1243" s="270"/>
      <c r="AA1243" s="257"/>
      <c r="AB1243" s="258"/>
      <c r="AC1243" s="270"/>
      <c r="AD1243" s="257"/>
      <c r="AE1243" s="257"/>
      <c r="AF1243" s="270"/>
      <c r="AG1243" s="257"/>
      <c r="AH1243" s="257"/>
      <c r="AI1243" s="270"/>
    </row>
    <row r="1244" spans="2:35">
      <c r="B1244" s="288">
        <v>20250607</v>
      </c>
      <c r="C1244" s="261" t="s">
        <v>64</v>
      </c>
      <c r="D1244" s="269">
        <v>930</v>
      </c>
      <c r="E1244" s="261">
        <v>8250</v>
      </c>
      <c r="F1244" s="261"/>
      <c r="G1244" s="269"/>
      <c r="H1244" s="261">
        <v>8250</v>
      </c>
      <c r="I1244" s="261"/>
      <c r="J1244" s="269"/>
      <c r="K1244" s="261">
        <v>0</v>
      </c>
      <c r="L1244" s="261">
        <v>0</v>
      </c>
      <c r="M1244" s="269">
        <v>0</v>
      </c>
      <c r="N1244" s="261" t="s">
        <v>53</v>
      </c>
      <c r="O1244" s="269" t="s">
        <v>41</v>
      </c>
      <c r="P1244" s="197" t="str">
        <f t="shared" si="57"/>
        <v>NA</v>
      </c>
      <c r="Q1244" s="257" t="str">
        <f t="shared" si="58"/>
        <v>NA</v>
      </c>
      <c r="R1244" s="272">
        <f t="shared" si="59"/>
        <v>0</v>
      </c>
      <c r="S1244" s="264"/>
      <c r="T1244" s="260"/>
      <c r="U1244" s="280" t="s">
        <v>5</v>
      </c>
      <c r="V1244" s="257">
        <v>425</v>
      </c>
      <c r="W1244" s="270"/>
      <c r="X1244" s="257"/>
      <c r="Y1244" s="257"/>
      <c r="Z1244" s="270"/>
      <c r="AA1244" s="257"/>
      <c r="AB1244" s="258"/>
      <c r="AC1244" s="270"/>
      <c r="AD1244" s="257"/>
      <c r="AE1244" s="257"/>
      <c r="AF1244" s="270"/>
      <c r="AG1244" s="257"/>
      <c r="AH1244" s="257"/>
      <c r="AI1244" s="270"/>
    </row>
    <row r="1245" spans="2:35">
      <c r="B1245" s="288">
        <v>20250607</v>
      </c>
      <c r="C1245" s="261" t="s">
        <v>64</v>
      </c>
      <c r="D1245" s="269">
        <v>1030</v>
      </c>
      <c r="E1245" s="261">
        <v>8250</v>
      </c>
      <c r="F1245" s="261"/>
      <c r="G1245" s="269"/>
      <c r="H1245" s="261">
        <v>8250</v>
      </c>
      <c r="I1245" s="261"/>
      <c r="J1245" s="269"/>
      <c r="K1245" s="261">
        <v>0</v>
      </c>
      <c r="L1245" s="261">
        <v>0</v>
      </c>
      <c r="M1245" s="269">
        <v>0</v>
      </c>
      <c r="N1245" s="261" t="s">
        <v>53</v>
      </c>
      <c r="O1245" s="269" t="s">
        <v>41</v>
      </c>
      <c r="P1245" s="197" t="str">
        <f t="shared" si="57"/>
        <v>NA</v>
      </c>
      <c r="Q1245" s="257" t="str">
        <f t="shared" si="58"/>
        <v>NA</v>
      </c>
      <c r="R1245" s="272">
        <f t="shared" si="59"/>
        <v>0</v>
      </c>
      <c r="S1245" s="270"/>
      <c r="T1245" s="257"/>
      <c r="U1245" s="280" t="s">
        <v>5</v>
      </c>
      <c r="V1245" s="257">
        <v>385</v>
      </c>
      <c r="W1245" s="270"/>
      <c r="X1245" s="257"/>
      <c r="Y1245" s="257"/>
      <c r="Z1245" s="270"/>
      <c r="AA1245" s="257"/>
      <c r="AB1245" s="258"/>
      <c r="AC1245" s="270"/>
      <c r="AD1245" s="257"/>
      <c r="AE1245" s="257"/>
      <c r="AF1245" s="270"/>
      <c r="AG1245" s="257"/>
      <c r="AH1245" s="257"/>
      <c r="AI1245" s="270"/>
    </row>
    <row r="1246" spans="2:35">
      <c r="B1246" s="288">
        <v>20250607</v>
      </c>
      <c r="C1246" s="261" t="s">
        <v>64</v>
      </c>
      <c r="D1246" s="269">
        <v>1130</v>
      </c>
      <c r="E1246" s="261">
        <v>8250</v>
      </c>
      <c r="F1246" s="261"/>
      <c r="G1246" s="269"/>
      <c r="H1246" s="261">
        <v>8250</v>
      </c>
      <c r="I1246" s="261"/>
      <c r="J1246" s="269"/>
      <c r="K1246" s="261">
        <v>0</v>
      </c>
      <c r="L1246" s="261">
        <v>0</v>
      </c>
      <c r="M1246" s="269">
        <v>0</v>
      </c>
      <c r="N1246" s="261" t="s">
        <v>53</v>
      </c>
      <c r="O1246" s="269" t="s">
        <v>41</v>
      </c>
      <c r="P1246" s="197" t="str">
        <f t="shared" si="57"/>
        <v>NA</v>
      </c>
      <c r="Q1246" s="257" t="str">
        <f t="shared" si="58"/>
        <v>NA</v>
      </c>
      <c r="R1246" s="272">
        <f t="shared" si="59"/>
        <v>0</v>
      </c>
      <c r="S1246" s="270"/>
      <c r="T1246" s="257"/>
      <c r="U1246" s="280" t="s">
        <v>5</v>
      </c>
      <c r="V1246" s="257">
        <v>385</v>
      </c>
      <c r="W1246" s="270"/>
      <c r="X1246" s="257"/>
      <c r="Y1246" s="257"/>
      <c r="Z1246" s="270"/>
      <c r="AA1246" s="257"/>
      <c r="AB1246" s="258"/>
      <c r="AC1246" s="270"/>
      <c r="AD1246" s="257"/>
      <c r="AE1246" s="257"/>
      <c r="AF1246" s="270"/>
      <c r="AG1246" s="257"/>
      <c r="AH1246" s="257"/>
      <c r="AI1246" s="270"/>
    </row>
    <row r="1247" spans="2:35">
      <c r="B1247" s="288">
        <v>20250607</v>
      </c>
      <c r="C1247" s="261" t="s">
        <v>64</v>
      </c>
      <c r="D1247" s="269">
        <v>1230</v>
      </c>
      <c r="E1247" s="261">
        <v>7530</v>
      </c>
      <c r="F1247" s="261"/>
      <c r="G1247" s="269"/>
      <c r="H1247" s="261">
        <v>7529</v>
      </c>
      <c r="I1247" s="261"/>
      <c r="J1247" s="269"/>
      <c r="K1247" s="261">
        <v>-3991</v>
      </c>
      <c r="L1247" s="261">
        <v>-3991</v>
      </c>
      <c r="M1247" s="269">
        <v>-3990</v>
      </c>
      <c r="N1247" s="261" t="s">
        <v>40</v>
      </c>
      <c r="O1247" s="269" t="s">
        <v>41</v>
      </c>
      <c r="P1247" s="197" t="str">
        <f t="shared" si="57"/>
        <v>NA</v>
      </c>
      <c r="Q1247" s="257" t="str">
        <f t="shared" si="58"/>
        <v>NA</v>
      </c>
      <c r="R1247" s="272">
        <f t="shared" si="59"/>
        <v>0</v>
      </c>
      <c r="S1247" s="264"/>
      <c r="T1247" s="260"/>
      <c r="U1247" s="280" t="s">
        <v>5</v>
      </c>
      <c r="V1247" s="257">
        <v>385</v>
      </c>
      <c r="W1247" s="270"/>
      <c r="X1247" s="257"/>
      <c r="Y1247" s="257"/>
      <c r="Z1247" s="270"/>
      <c r="AA1247" s="257"/>
      <c r="AB1247" s="258"/>
      <c r="AC1247" s="270"/>
      <c r="AD1247" s="257"/>
      <c r="AE1247" s="257"/>
      <c r="AF1247" s="270"/>
      <c r="AG1247" s="257"/>
      <c r="AH1247" s="257"/>
      <c r="AI1247" s="270"/>
    </row>
    <row r="1248" spans="2:35">
      <c r="B1248" s="288">
        <v>20250607</v>
      </c>
      <c r="C1248" s="261" t="s">
        <v>64</v>
      </c>
      <c r="D1248" s="269">
        <v>1330</v>
      </c>
      <c r="E1248" s="261">
        <v>7530</v>
      </c>
      <c r="F1248" s="261"/>
      <c r="G1248" s="269"/>
      <c r="H1248" s="261">
        <v>7529</v>
      </c>
      <c r="I1248" s="261"/>
      <c r="J1248" s="269"/>
      <c r="K1248" s="261">
        <v>-3991</v>
      </c>
      <c r="L1248" s="261">
        <v>-3991</v>
      </c>
      <c r="M1248" s="269">
        <v>-3990</v>
      </c>
      <c r="N1248" s="261" t="s">
        <v>40</v>
      </c>
      <c r="O1248" s="269" t="s">
        <v>41</v>
      </c>
      <c r="P1248" s="197" t="str">
        <f t="shared" si="57"/>
        <v>NA</v>
      </c>
      <c r="Q1248" s="257" t="str">
        <f t="shared" si="58"/>
        <v>NA</v>
      </c>
      <c r="R1248" s="272">
        <f t="shared" si="59"/>
        <v>0</v>
      </c>
      <c r="S1248" s="264"/>
      <c r="T1248" s="260"/>
      <c r="U1248" s="280" t="s">
        <v>5</v>
      </c>
      <c r="V1248" s="257">
        <v>425</v>
      </c>
      <c r="W1248" s="270" t="s">
        <v>42</v>
      </c>
      <c r="X1248" s="257"/>
      <c r="Y1248" s="257"/>
      <c r="Z1248" s="270"/>
      <c r="AA1248" s="257"/>
      <c r="AB1248" s="258"/>
      <c r="AC1248" s="270"/>
      <c r="AD1248" s="257"/>
      <c r="AE1248" s="257"/>
      <c r="AF1248" s="270"/>
      <c r="AG1248" s="257"/>
      <c r="AH1248" s="257"/>
      <c r="AI1248" s="270"/>
    </row>
    <row r="1249" spans="2:35">
      <c r="B1249" s="288">
        <v>20250607</v>
      </c>
      <c r="C1249" s="261" t="s">
        <v>64</v>
      </c>
      <c r="D1249" s="269">
        <v>1430</v>
      </c>
      <c r="E1249" s="261">
        <v>7530</v>
      </c>
      <c r="F1249" s="261"/>
      <c r="G1249" s="269"/>
      <c r="H1249" s="261">
        <v>7529</v>
      </c>
      <c r="I1249" s="261"/>
      <c r="J1249" s="269"/>
      <c r="K1249" s="261">
        <v>-3991</v>
      </c>
      <c r="L1249" s="261">
        <v>-3991</v>
      </c>
      <c r="M1249" s="269">
        <v>-3990</v>
      </c>
      <c r="N1249" s="261" t="s">
        <v>40</v>
      </c>
      <c r="O1249" s="269" t="s">
        <v>41</v>
      </c>
      <c r="P1249" s="197" t="str">
        <f t="shared" si="57"/>
        <v>NA</v>
      </c>
      <c r="Q1249" s="257" t="str">
        <f t="shared" si="58"/>
        <v>NA</v>
      </c>
      <c r="R1249" s="272">
        <f t="shared" si="59"/>
        <v>0</v>
      </c>
      <c r="S1249" s="264"/>
      <c r="T1249" s="261"/>
      <c r="U1249" s="280" t="s">
        <v>5</v>
      </c>
      <c r="V1249" s="257">
        <v>425</v>
      </c>
      <c r="W1249" s="270" t="s">
        <v>42</v>
      </c>
      <c r="X1249" s="257"/>
      <c r="Y1249" s="257"/>
      <c r="Z1249" s="270"/>
      <c r="AA1249" s="257"/>
      <c r="AB1249" s="258"/>
      <c r="AC1249" s="270"/>
      <c r="AD1249" s="257"/>
      <c r="AE1249" s="257"/>
      <c r="AF1249" s="270"/>
      <c r="AG1249" s="257"/>
      <c r="AH1249" s="257"/>
      <c r="AI1249" s="270"/>
    </row>
    <row r="1250" spans="2:35">
      <c r="B1250" s="288">
        <v>20250607</v>
      </c>
      <c r="C1250" s="261" t="s">
        <v>64</v>
      </c>
      <c r="D1250" s="269">
        <v>1530</v>
      </c>
      <c r="E1250" s="261">
        <v>8496</v>
      </c>
      <c r="F1250" s="261"/>
      <c r="G1250" s="269"/>
      <c r="H1250" s="261">
        <v>8483</v>
      </c>
      <c r="I1250" s="261"/>
      <c r="J1250" s="269"/>
      <c r="K1250" s="261">
        <v>-3331</v>
      </c>
      <c r="L1250" s="261">
        <v>-3331</v>
      </c>
      <c r="M1250" s="269">
        <v>-3318</v>
      </c>
      <c r="N1250" s="261" t="s">
        <v>40</v>
      </c>
      <c r="O1250" s="269" t="s">
        <v>41</v>
      </c>
      <c r="P1250" s="197" t="str">
        <f t="shared" si="57"/>
        <v>NA</v>
      </c>
      <c r="Q1250" s="257" t="str">
        <f t="shared" si="58"/>
        <v>NA</v>
      </c>
      <c r="R1250" s="272">
        <f t="shared" si="59"/>
        <v>0</v>
      </c>
      <c r="S1250" s="264"/>
      <c r="T1250" s="260"/>
      <c r="U1250" s="280" t="s">
        <v>5</v>
      </c>
      <c r="V1250" s="257">
        <v>425</v>
      </c>
      <c r="W1250" s="270" t="s">
        <v>42</v>
      </c>
      <c r="X1250" s="257"/>
      <c r="Y1250" s="257"/>
      <c r="Z1250" s="270"/>
      <c r="AA1250" s="257"/>
      <c r="AB1250" s="258"/>
      <c r="AC1250" s="270"/>
      <c r="AD1250" s="257"/>
      <c r="AE1250" s="257"/>
      <c r="AF1250" s="270"/>
      <c r="AG1250" s="257"/>
      <c r="AH1250" s="257"/>
      <c r="AI1250" s="270"/>
    </row>
    <row r="1251" spans="2:35">
      <c r="B1251" s="288">
        <v>20250607</v>
      </c>
      <c r="C1251" s="261" t="s">
        <v>64</v>
      </c>
      <c r="D1251" s="269">
        <v>1630</v>
      </c>
      <c r="E1251" s="261">
        <v>8496</v>
      </c>
      <c r="F1251" s="261"/>
      <c r="G1251" s="269"/>
      <c r="H1251" s="261">
        <v>8483</v>
      </c>
      <c r="I1251" s="261"/>
      <c r="J1251" s="269"/>
      <c r="K1251" s="261">
        <v>-3331</v>
      </c>
      <c r="L1251" s="261">
        <v>-3331</v>
      </c>
      <c r="M1251" s="269">
        <v>-3318</v>
      </c>
      <c r="N1251" s="261" t="s">
        <v>40</v>
      </c>
      <c r="O1251" s="269" t="s">
        <v>41</v>
      </c>
      <c r="P1251" s="197" t="str">
        <f t="shared" si="57"/>
        <v>NA</v>
      </c>
      <c r="Q1251" s="257" t="str">
        <f t="shared" si="58"/>
        <v>NA</v>
      </c>
      <c r="R1251" s="272">
        <f t="shared" si="59"/>
        <v>0</v>
      </c>
      <c r="S1251" s="264"/>
      <c r="T1251" s="260"/>
      <c r="U1251" s="280" t="s">
        <v>5</v>
      </c>
      <c r="V1251" s="257">
        <v>425</v>
      </c>
      <c r="W1251" s="270" t="s">
        <v>42</v>
      </c>
      <c r="X1251" s="257"/>
      <c r="Y1251" s="257"/>
      <c r="Z1251" s="270"/>
      <c r="AA1251" s="257"/>
      <c r="AB1251" s="258"/>
      <c r="AC1251" s="270"/>
      <c r="AD1251" s="257"/>
      <c r="AE1251" s="257"/>
      <c r="AF1251" s="270"/>
      <c r="AG1251" s="257"/>
      <c r="AH1251" s="257"/>
      <c r="AI1251" s="270"/>
    </row>
    <row r="1252" spans="2:35">
      <c r="B1252" s="288">
        <v>20250607</v>
      </c>
      <c r="C1252" s="261" t="s">
        <v>64</v>
      </c>
      <c r="D1252" s="269">
        <v>1730</v>
      </c>
      <c r="E1252" s="261">
        <v>8496</v>
      </c>
      <c r="F1252" s="261"/>
      <c r="G1252" s="269"/>
      <c r="H1252" s="261">
        <v>8483</v>
      </c>
      <c r="I1252" s="261"/>
      <c r="J1252" s="269"/>
      <c r="K1252" s="261">
        <v>-3331</v>
      </c>
      <c r="L1252" s="261">
        <v>-3331</v>
      </c>
      <c r="M1252" s="269">
        <v>-3318</v>
      </c>
      <c r="N1252" s="261" t="s">
        <v>40</v>
      </c>
      <c r="O1252" s="269" t="s">
        <v>41</v>
      </c>
      <c r="P1252" s="197" t="str">
        <f t="shared" si="57"/>
        <v>NA</v>
      </c>
      <c r="Q1252" s="257" t="str">
        <f t="shared" si="58"/>
        <v>NA</v>
      </c>
      <c r="R1252" s="272">
        <f t="shared" si="59"/>
        <v>0</v>
      </c>
      <c r="S1252" s="264"/>
      <c r="T1252" s="260"/>
      <c r="U1252" s="280" t="s">
        <v>5</v>
      </c>
      <c r="V1252" s="257">
        <v>425</v>
      </c>
      <c r="W1252" s="270" t="s">
        <v>42</v>
      </c>
      <c r="X1252" s="257"/>
      <c r="Y1252" s="257"/>
      <c r="Z1252" s="270"/>
      <c r="AA1252" s="257"/>
      <c r="AB1252" s="258"/>
      <c r="AC1252" s="270"/>
      <c r="AD1252" s="257"/>
      <c r="AE1252" s="257"/>
      <c r="AF1252" s="270"/>
      <c r="AG1252" s="257"/>
      <c r="AH1252" s="257"/>
      <c r="AI1252" s="270"/>
    </row>
    <row r="1253" spans="2:35">
      <c r="B1253" s="288">
        <v>20250607</v>
      </c>
      <c r="C1253" s="261" t="s">
        <v>64</v>
      </c>
      <c r="D1253" s="269">
        <v>1830</v>
      </c>
      <c r="E1253" s="261">
        <v>8547</v>
      </c>
      <c r="F1253" s="261"/>
      <c r="G1253" s="269"/>
      <c r="H1253" s="261">
        <v>8531</v>
      </c>
      <c r="I1253" s="261"/>
      <c r="J1253" s="269"/>
      <c r="K1253" s="261">
        <v>-1914</v>
      </c>
      <c r="L1253" s="261">
        <v>-1914</v>
      </c>
      <c r="M1253" s="269">
        <v>-1904</v>
      </c>
      <c r="N1253" s="261" t="s">
        <v>40</v>
      </c>
      <c r="O1253" s="269" t="s">
        <v>41</v>
      </c>
      <c r="P1253" s="197" t="str">
        <f t="shared" si="57"/>
        <v>NA</v>
      </c>
      <c r="Q1253" s="257" t="str">
        <f t="shared" si="58"/>
        <v>NA</v>
      </c>
      <c r="R1253" s="272">
        <f t="shared" si="59"/>
        <v>0</v>
      </c>
      <c r="S1253" s="264"/>
      <c r="T1253" s="260"/>
      <c r="U1253" s="280" t="s">
        <v>5</v>
      </c>
      <c r="V1253" s="257">
        <v>425</v>
      </c>
      <c r="W1253" s="270" t="s">
        <v>42</v>
      </c>
      <c r="X1253" s="257"/>
      <c r="Y1253" s="257"/>
      <c r="Z1253" s="270"/>
      <c r="AA1253" s="257"/>
      <c r="AB1253" s="258"/>
      <c r="AC1253" s="270"/>
      <c r="AD1253" s="257"/>
      <c r="AE1253" s="257"/>
      <c r="AF1253" s="270"/>
      <c r="AG1253" s="257"/>
      <c r="AH1253" s="257"/>
      <c r="AI1253" s="270"/>
    </row>
    <row r="1254" spans="2:35">
      <c r="B1254" s="288">
        <v>20250607</v>
      </c>
      <c r="C1254" s="261" t="s">
        <v>64</v>
      </c>
      <c r="D1254" s="269">
        <v>1930</v>
      </c>
      <c r="E1254" s="261">
        <v>8547</v>
      </c>
      <c r="F1254" s="261"/>
      <c r="G1254" s="269"/>
      <c r="H1254" s="261">
        <v>8531</v>
      </c>
      <c r="I1254" s="261"/>
      <c r="J1254" s="269"/>
      <c r="K1254" s="261">
        <v>-1914</v>
      </c>
      <c r="L1254" s="261">
        <v>-1914</v>
      </c>
      <c r="M1254" s="269">
        <v>-1904</v>
      </c>
      <c r="N1254" s="261" t="s">
        <v>40</v>
      </c>
      <c r="O1254" s="269" t="s">
        <v>41</v>
      </c>
      <c r="P1254" s="197" t="str">
        <f t="shared" si="57"/>
        <v>NA</v>
      </c>
      <c r="Q1254" s="257" t="str">
        <f t="shared" si="58"/>
        <v>NA</v>
      </c>
      <c r="R1254" s="272">
        <f t="shared" si="59"/>
        <v>0</v>
      </c>
      <c r="S1254" s="264"/>
      <c r="T1254" s="260"/>
      <c r="U1254" s="280" t="s">
        <v>5</v>
      </c>
      <c r="V1254" s="257">
        <v>415</v>
      </c>
      <c r="W1254" s="270"/>
      <c r="X1254" s="257"/>
      <c r="Y1254" s="257"/>
      <c r="Z1254" s="270"/>
      <c r="AA1254" s="257"/>
      <c r="AB1254" s="258"/>
      <c r="AC1254" s="270"/>
      <c r="AD1254" s="257"/>
      <c r="AE1254" s="257"/>
      <c r="AF1254" s="270"/>
      <c r="AG1254" s="257"/>
      <c r="AH1254" s="257"/>
      <c r="AI1254" s="270"/>
    </row>
    <row r="1255" spans="2:35">
      <c r="B1255" s="288">
        <v>20250607</v>
      </c>
      <c r="C1255" s="261" t="s">
        <v>64</v>
      </c>
      <c r="D1255" s="269">
        <v>2030</v>
      </c>
      <c r="E1255" s="261">
        <v>8547</v>
      </c>
      <c r="F1255" s="261"/>
      <c r="G1255" s="269"/>
      <c r="H1255" s="261">
        <v>8531</v>
      </c>
      <c r="I1255" s="261"/>
      <c r="J1255" s="269"/>
      <c r="K1255" s="261">
        <v>-1914</v>
      </c>
      <c r="L1255" s="261">
        <v>-1914</v>
      </c>
      <c r="M1255" s="269">
        <v>-1904</v>
      </c>
      <c r="N1255" s="261" t="s">
        <v>40</v>
      </c>
      <c r="O1255" s="269" t="s">
        <v>41</v>
      </c>
      <c r="P1255" s="197" t="str">
        <f t="shared" si="57"/>
        <v>NA</v>
      </c>
      <c r="Q1255" s="257" t="str">
        <f t="shared" si="58"/>
        <v>NA</v>
      </c>
      <c r="R1255" s="272">
        <f t="shared" si="59"/>
        <v>0</v>
      </c>
      <c r="S1255" s="264"/>
      <c r="T1255" s="260"/>
      <c r="U1255" s="280" t="s">
        <v>5</v>
      </c>
      <c r="V1255" s="257">
        <v>415</v>
      </c>
      <c r="W1255" s="270"/>
      <c r="X1255" s="257"/>
      <c r="Y1255" s="257"/>
      <c r="Z1255" s="270"/>
      <c r="AA1255" s="257"/>
      <c r="AB1255" s="258"/>
      <c r="AC1255" s="270"/>
      <c r="AD1255" s="257"/>
      <c r="AE1255" s="257"/>
      <c r="AF1255" s="270"/>
      <c r="AG1255" s="257"/>
      <c r="AH1255" s="257"/>
      <c r="AI1255" s="270"/>
    </row>
    <row r="1256" spans="2:35">
      <c r="B1256" s="288">
        <v>20250607</v>
      </c>
      <c r="C1256" s="261" t="s">
        <v>64</v>
      </c>
      <c r="D1256" s="269">
        <v>2130</v>
      </c>
      <c r="E1256" s="261">
        <v>8076</v>
      </c>
      <c r="F1256" s="261"/>
      <c r="G1256" s="269"/>
      <c r="H1256" s="261">
        <v>8076</v>
      </c>
      <c r="I1256" s="261"/>
      <c r="J1256" s="269"/>
      <c r="K1256" s="261">
        <v>-2140</v>
      </c>
      <c r="L1256" s="261">
        <v>-2140</v>
      </c>
      <c r="M1256" s="269">
        <v>-2140</v>
      </c>
      <c r="N1256" s="261" t="s">
        <v>40</v>
      </c>
      <c r="O1256" s="269" t="s">
        <v>41</v>
      </c>
      <c r="P1256" s="197" t="str">
        <f t="shared" si="57"/>
        <v>NA</v>
      </c>
      <c r="Q1256" s="257" t="str">
        <f t="shared" si="58"/>
        <v>NA</v>
      </c>
      <c r="R1256" s="272">
        <f t="shared" si="59"/>
        <v>0</v>
      </c>
      <c r="S1256" s="264"/>
      <c r="T1256" s="260"/>
      <c r="U1256" s="280" t="s">
        <v>5</v>
      </c>
      <c r="V1256" s="257">
        <v>405</v>
      </c>
      <c r="W1256" s="270"/>
      <c r="X1256" s="257"/>
      <c r="Y1256" s="257"/>
      <c r="Z1256" s="270"/>
      <c r="AA1256" s="257"/>
      <c r="AB1256" s="258"/>
      <c r="AC1256" s="270"/>
      <c r="AD1256" s="257"/>
      <c r="AE1256" s="257"/>
      <c r="AF1256" s="270"/>
      <c r="AG1256" s="257"/>
      <c r="AH1256" s="257"/>
      <c r="AI1256" s="270"/>
    </row>
    <row r="1257" spans="2:35">
      <c r="B1257" s="288">
        <v>20250607</v>
      </c>
      <c r="C1257" s="261" t="s">
        <v>64</v>
      </c>
      <c r="D1257" s="269">
        <v>2230</v>
      </c>
      <c r="E1257" s="261">
        <v>8076</v>
      </c>
      <c r="F1257" s="261"/>
      <c r="G1257" s="269"/>
      <c r="H1257" s="261">
        <v>8076</v>
      </c>
      <c r="I1257" s="261"/>
      <c r="J1257" s="269"/>
      <c r="K1257" s="261">
        <v>-2140</v>
      </c>
      <c r="L1257" s="261">
        <v>-2140</v>
      </c>
      <c r="M1257" s="269">
        <v>-2140</v>
      </c>
      <c r="N1257" s="261" t="s">
        <v>40</v>
      </c>
      <c r="O1257" s="269" t="s">
        <v>41</v>
      </c>
      <c r="P1257" s="197" t="str">
        <f t="shared" si="57"/>
        <v>NA</v>
      </c>
      <c r="Q1257" s="257" t="str">
        <f t="shared" si="58"/>
        <v>NA</v>
      </c>
      <c r="R1257" s="272">
        <f t="shared" si="59"/>
        <v>0</v>
      </c>
      <c r="S1257" s="264"/>
      <c r="T1257" s="260"/>
      <c r="U1257" s="280" t="s">
        <v>5</v>
      </c>
      <c r="V1257" s="257">
        <v>415</v>
      </c>
      <c r="W1257" s="270" t="s">
        <v>42</v>
      </c>
      <c r="X1257" s="257"/>
      <c r="Y1257" s="257"/>
      <c r="Z1257" s="270"/>
      <c r="AA1257" s="257"/>
      <c r="AB1257" s="258"/>
      <c r="AC1257" s="270"/>
      <c r="AD1257" s="257"/>
      <c r="AE1257" s="257"/>
      <c r="AF1257" s="270"/>
      <c r="AG1257" s="257"/>
      <c r="AH1257" s="257"/>
      <c r="AI1257" s="270"/>
    </row>
    <row r="1258" spans="2:35">
      <c r="B1258" s="288">
        <v>20250607</v>
      </c>
      <c r="C1258" s="261" t="s">
        <v>64</v>
      </c>
      <c r="D1258" s="269">
        <v>2330</v>
      </c>
      <c r="E1258" s="261">
        <v>7676</v>
      </c>
      <c r="F1258" s="261"/>
      <c r="G1258" s="269"/>
      <c r="H1258" s="261">
        <v>7676</v>
      </c>
      <c r="I1258" s="261"/>
      <c r="J1258" s="269"/>
      <c r="K1258" s="261">
        <v>-1743</v>
      </c>
      <c r="L1258" s="261">
        <v>-1743</v>
      </c>
      <c r="M1258" s="269">
        <v>-1743</v>
      </c>
      <c r="N1258" s="261" t="s">
        <v>40</v>
      </c>
      <c r="O1258" s="269" t="s">
        <v>41</v>
      </c>
      <c r="P1258" s="197" t="str">
        <f t="shared" si="57"/>
        <v>NA</v>
      </c>
      <c r="Q1258" s="257" t="str">
        <f t="shared" si="58"/>
        <v>NA</v>
      </c>
      <c r="R1258" s="272">
        <f t="shared" si="59"/>
        <v>0</v>
      </c>
      <c r="S1258" s="264"/>
      <c r="T1258" s="260"/>
      <c r="U1258" s="280" t="s">
        <v>5</v>
      </c>
      <c r="V1258" s="257">
        <v>415</v>
      </c>
      <c r="W1258" s="270" t="s">
        <v>42</v>
      </c>
      <c r="X1258" s="257"/>
      <c r="Y1258" s="257"/>
      <c r="Z1258" s="270"/>
      <c r="AA1258" s="257"/>
      <c r="AB1258" s="258"/>
      <c r="AC1258" s="270"/>
      <c r="AD1258" s="257"/>
      <c r="AE1258" s="257"/>
      <c r="AF1258" s="270"/>
      <c r="AG1258" s="257"/>
      <c r="AH1258" s="257"/>
      <c r="AI1258" s="270"/>
    </row>
    <row r="1259" spans="2:35">
      <c r="B1259" s="288">
        <v>20250608</v>
      </c>
      <c r="C1259" s="261" t="s">
        <v>64</v>
      </c>
      <c r="D1259" s="269">
        <v>30</v>
      </c>
      <c r="E1259" s="261">
        <v>8604</v>
      </c>
      <c r="F1259" s="261"/>
      <c r="G1259" s="269"/>
      <c r="H1259" s="261">
        <v>8561</v>
      </c>
      <c r="I1259" s="261"/>
      <c r="J1259" s="269"/>
      <c r="K1259" s="261">
        <v>-1985</v>
      </c>
      <c r="L1259" s="261">
        <v>-1985</v>
      </c>
      <c r="M1259" s="269">
        <v>-1946</v>
      </c>
      <c r="N1259" s="261" t="s">
        <v>40</v>
      </c>
      <c r="O1259" s="269" t="s">
        <v>41</v>
      </c>
      <c r="P1259" s="197" t="str">
        <f t="shared" si="57"/>
        <v>NA</v>
      </c>
      <c r="Q1259" s="257" t="str">
        <f t="shared" si="58"/>
        <v>NA</v>
      </c>
      <c r="R1259" s="272">
        <f t="shared" si="59"/>
        <v>0</v>
      </c>
      <c r="S1259" s="264"/>
      <c r="T1259" s="260"/>
      <c r="U1259" s="280" t="s">
        <v>5</v>
      </c>
      <c r="V1259" s="257">
        <v>415</v>
      </c>
      <c r="W1259" s="270" t="s">
        <v>42</v>
      </c>
      <c r="X1259" s="257"/>
      <c r="Y1259" s="257"/>
      <c r="Z1259" s="270"/>
      <c r="AA1259" s="257"/>
      <c r="AB1259" s="258"/>
      <c r="AC1259" s="270"/>
      <c r="AD1259" s="257"/>
      <c r="AE1259" s="257"/>
      <c r="AF1259" s="270"/>
      <c r="AG1259" s="257"/>
      <c r="AH1259" s="257"/>
      <c r="AI1259" s="270"/>
    </row>
    <row r="1260" spans="2:35">
      <c r="B1260" s="288">
        <v>20250608</v>
      </c>
      <c r="C1260" s="261" t="s">
        <v>64</v>
      </c>
      <c r="D1260" s="269">
        <v>130</v>
      </c>
      <c r="E1260" s="261">
        <v>8604</v>
      </c>
      <c r="F1260" s="261"/>
      <c r="G1260" s="269"/>
      <c r="H1260" s="261">
        <v>8561</v>
      </c>
      <c r="I1260" s="261"/>
      <c r="J1260" s="269"/>
      <c r="K1260" s="261">
        <v>-1985</v>
      </c>
      <c r="L1260" s="261">
        <v>-1985</v>
      </c>
      <c r="M1260" s="269">
        <v>-1946</v>
      </c>
      <c r="N1260" s="261" t="s">
        <v>40</v>
      </c>
      <c r="O1260" s="269" t="s">
        <v>41</v>
      </c>
      <c r="P1260" s="197" t="str">
        <f t="shared" si="57"/>
        <v>NA</v>
      </c>
      <c r="Q1260" s="257" t="str">
        <f t="shared" si="58"/>
        <v>NA</v>
      </c>
      <c r="R1260" s="272">
        <f t="shared" si="59"/>
        <v>0</v>
      </c>
      <c r="S1260" s="264"/>
      <c r="T1260" s="260"/>
      <c r="U1260" s="280" t="s">
        <v>5</v>
      </c>
      <c r="V1260" s="257">
        <v>415</v>
      </c>
      <c r="W1260" s="270"/>
      <c r="X1260" s="257"/>
      <c r="Y1260" s="257"/>
      <c r="Z1260" s="270"/>
      <c r="AA1260" s="257"/>
      <c r="AB1260" s="258"/>
      <c r="AC1260" s="270"/>
      <c r="AD1260" s="257"/>
      <c r="AE1260" s="257"/>
      <c r="AF1260" s="270"/>
      <c r="AG1260" s="257"/>
      <c r="AH1260" s="257"/>
      <c r="AI1260" s="270"/>
    </row>
    <row r="1261" spans="2:35">
      <c r="B1261" s="288">
        <v>20250608</v>
      </c>
      <c r="C1261" s="261" t="s">
        <v>64</v>
      </c>
      <c r="D1261" s="269">
        <v>230</v>
      </c>
      <c r="E1261" s="261">
        <v>8604</v>
      </c>
      <c r="F1261" s="261"/>
      <c r="G1261" s="269"/>
      <c r="H1261" s="261">
        <v>8561</v>
      </c>
      <c r="I1261" s="261"/>
      <c r="J1261" s="269"/>
      <c r="K1261" s="261">
        <v>-1985</v>
      </c>
      <c r="L1261" s="261">
        <v>-1985</v>
      </c>
      <c r="M1261" s="269">
        <v>-1946</v>
      </c>
      <c r="N1261" s="261" t="s">
        <v>40</v>
      </c>
      <c r="O1261" s="269" t="s">
        <v>41</v>
      </c>
      <c r="P1261" s="197" t="str">
        <f t="shared" si="57"/>
        <v>NA</v>
      </c>
      <c r="Q1261" s="257" t="str">
        <f t="shared" si="58"/>
        <v>NA</v>
      </c>
      <c r="R1261" s="272">
        <f t="shared" si="59"/>
        <v>0</v>
      </c>
      <c r="S1261" s="264"/>
      <c r="T1261" s="260"/>
      <c r="U1261" s="280" t="s">
        <v>5</v>
      </c>
      <c r="V1261" s="257">
        <v>415</v>
      </c>
      <c r="W1261" s="270"/>
      <c r="X1261" s="257"/>
      <c r="Y1261" s="257"/>
      <c r="Z1261" s="270"/>
      <c r="AA1261" s="257"/>
      <c r="AB1261" s="258"/>
      <c r="AC1261" s="270"/>
      <c r="AD1261" s="257"/>
      <c r="AE1261" s="257"/>
      <c r="AF1261" s="270"/>
      <c r="AG1261" s="257"/>
      <c r="AH1261" s="257"/>
      <c r="AI1261" s="270"/>
    </row>
    <row r="1262" spans="2:35">
      <c r="B1262" s="288">
        <v>20250608</v>
      </c>
      <c r="C1262" s="261" t="s">
        <v>64</v>
      </c>
      <c r="D1262" s="269">
        <v>330</v>
      </c>
      <c r="E1262" s="261">
        <v>7850</v>
      </c>
      <c r="F1262" s="261"/>
      <c r="G1262" s="269"/>
      <c r="H1262" s="261">
        <v>7850</v>
      </c>
      <c r="I1262" s="261"/>
      <c r="J1262" s="269"/>
      <c r="K1262" s="261">
        <v>0</v>
      </c>
      <c r="L1262" s="261">
        <v>0</v>
      </c>
      <c r="M1262" s="269">
        <v>0</v>
      </c>
      <c r="N1262" s="261" t="s">
        <v>53</v>
      </c>
      <c r="O1262" s="269" t="s">
        <v>41</v>
      </c>
      <c r="P1262" s="197" t="str">
        <f t="shared" si="57"/>
        <v>NA</v>
      </c>
      <c r="Q1262" s="257" t="str">
        <f t="shared" si="58"/>
        <v>NA</v>
      </c>
      <c r="R1262" s="272">
        <f t="shared" si="59"/>
        <v>0</v>
      </c>
      <c r="S1262" s="264"/>
      <c r="T1262" s="260"/>
      <c r="U1262" s="280" t="s">
        <v>5</v>
      </c>
      <c r="V1262" s="257">
        <v>415</v>
      </c>
      <c r="W1262" s="270"/>
      <c r="X1262" s="257"/>
      <c r="Y1262" s="257"/>
      <c r="Z1262" s="270"/>
      <c r="AA1262" s="257"/>
      <c r="AB1262" s="258"/>
      <c r="AC1262" s="270"/>
      <c r="AD1262" s="257"/>
      <c r="AE1262" s="257"/>
      <c r="AF1262" s="270"/>
      <c r="AG1262" s="257"/>
      <c r="AH1262" s="257"/>
      <c r="AI1262" s="270"/>
    </row>
    <row r="1263" spans="2:35">
      <c r="B1263" s="288">
        <v>20250608</v>
      </c>
      <c r="C1263" s="261" t="s">
        <v>64</v>
      </c>
      <c r="D1263" s="269">
        <v>430</v>
      </c>
      <c r="E1263" s="261">
        <v>7850</v>
      </c>
      <c r="F1263" s="261"/>
      <c r="G1263" s="269"/>
      <c r="H1263" s="261">
        <v>7850</v>
      </c>
      <c r="I1263" s="261"/>
      <c r="J1263" s="269"/>
      <c r="K1263" s="261">
        <v>0</v>
      </c>
      <c r="L1263" s="261">
        <v>0</v>
      </c>
      <c r="M1263" s="269">
        <v>0</v>
      </c>
      <c r="N1263" s="261" t="s">
        <v>53</v>
      </c>
      <c r="O1263" s="269" t="s">
        <v>41</v>
      </c>
      <c r="P1263" s="197" t="str">
        <f t="shared" si="57"/>
        <v>NA</v>
      </c>
      <c r="Q1263" s="257" t="str">
        <f t="shared" si="58"/>
        <v>NA</v>
      </c>
      <c r="R1263" s="272">
        <f t="shared" si="59"/>
        <v>0</v>
      </c>
      <c r="S1263" s="264"/>
      <c r="T1263" s="260"/>
      <c r="U1263" s="280" t="s">
        <v>5</v>
      </c>
      <c r="V1263" s="257">
        <v>415</v>
      </c>
      <c r="W1263" s="270"/>
      <c r="X1263" s="257"/>
      <c r="Y1263" s="257"/>
      <c r="Z1263" s="270"/>
      <c r="AA1263" s="257"/>
      <c r="AB1263" s="258"/>
      <c r="AC1263" s="270"/>
      <c r="AD1263" s="257"/>
      <c r="AE1263" s="257"/>
      <c r="AF1263" s="270"/>
      <c r="AG1263" s="257"/>
      <c r="AH1263" s="257"/>
      <c r="AI1263" s="270"/>
    </row>
    <row r="1264" spans="2:35">
      <c r="B1264" s="288">
        <v>20250608</v>
      </c>
      <c r="C1264" s="261" t="s">
        <v>64</v>
      </c>
      <c r="D1264" s="269">
        <v>530</v>
      </c>
      <c r="E1264" s="261">
        <v>7850</v>
      </c>
      <c r="F1264" s="261"/>
      <c r="G1264" s="269"/>
      <c r="H1264" s="261">
        <v>7850</v>
      </c>
      <c r="I1264" s="261"/>
      <c r="J1264" s="269"/>
      <c r="K1264" s="261">
        <v>0</v>
      </c>
      <c r="L1264" s="261">
        <v>0</v>
      </c>
      <c r="M1264" s="269">
        <v>0</v>
      </c>
      <c r="N1264" s="261" t="s">
        <v>53</v>
      </c>
      <c r="O1264" s="269" t="s">
        <v>41</v>
      </c>
      <c r="P1264" s="197" t="str">
        <f t="shared" si="57"/>
        <v>NA</v>
      </c>
      <c r="Q1264" s="257" t="str">
        <f t="shared" si="58"/>
        <v>NA</v>
      </c>
      <c r="R1264" s="272">
        <f t="shared" si="59"/>
        <v>0</v>
      </c>
      <c r="S1264" s="264"/>
      <c r="T1264" s="260"/>
      <c r="U1264" s="280" t="s">
        <v>5</v>
      </c>
      <c r="V1264" s="257">
        <v>415</v>
      </c>
      <c r="W1264" s="270"/>
      <c r="X1264" s="257"/>
      <c r="Y1264" s="257"/>
      <c r="Z1264" s="270"/>
      <c r="AA1264" s="257"/>
      <c r="AB1264" s="258"/>
      <c r="AC1264" s="270"/>
      <c r="AD1264" s="257"/>
      <c r="AE1264" s="257"/>
      <c r="AF1264" s="270"/>
      <c r="AG1264" s="257"/>
      <c r="AH1264" s="257"/>
      <c r="AI1264" s="270"/>
    </row>
    <row r="1265" spans="2:35">
      <c r="B1265" s="288">
        <v>20250608</v>
      </c>
      <c r="C1265" s="261" t="s">
        <v>64</v>
      </c>
      <c r="D1265" s="269">
        <v>630</v>
      </c>
      <c r="E1265" s="261">
        <v>7850</v>
      </c>
      <c r="F1265" s="261"/>
      <c r="G1265" s="269"/>
      <c r="H1265" s="261">
        <v>7850</v>
      </c>
      <c r="I1265" s="261"/>
      <c r="J1265" s="269"/>
      <c r="K1265" s="261">
        <v>0</v>
      </c>
      <c r="L1265" s="261">
        <v>0</v>
      </c>
      <c r="M1265" s="269">
        <v>0</v>
      </c>
      <c r="N1265" s="261" t="s">
        <v>53</v>
      </c>
      <c r="O1265" s="269" t="s">
        <v>41</v>
      </c>
      <c r="P1265" s="197" t="str">
        <f t="shared" si="57"/>
        <v>NA</v>
      </c>
      <c r="Q1265" s="257" t="str">
        <f t="shared" si="58"/>
        <v>NA</v>
      </c>
      <c r="R1265" s="272">
        <f t="shared" si="59"/>
        <v>0</v>
      </c>
      <c r="S1265" s="264"/>
      <c r="T1265" s="260"/>
      <c r="U1265" s="280" t="s">
        <v>5</v>
      </c>
      <c r="V1265" s="257">
        <v>415</v>
      </c>
      <c r="W1265" s="270"/>
      <c r="X1265" s="257"/>
      <c r="Y1265" s="257"/>
      <c r="Z1265" s="270"/>
      <c r="AA1265" s="257"/>
      <c r="AB1265" s="258"/>
      <c r="AC1265" s="270"/>
      <c r="AD1265" s="257"/>
      <c r="AE1265" s="257"/>
      <c r="AF1265" s="270"/>
      <c r="AG1265" s="257"/>
      <c r="AH1265" s="257"/>
      <c r="AI1265" s="270"/>
    </row>
    <row r="1266" spans="2:35">
      <c r="B1266" s="288">
        <v>20250608</v>
      </c>
      <c r="C1266" s="261" t="s">
        <v>64</v>
      </c>
      <c r="D1266" s="269">
        <v>730</v>
      </c>
      <c r="E1266" s="261">
        <v>7850</v>
      </c>
      <c r="F1266" s="261"/>
      <c r="G1266" s="269"/>
      <c r="H1266" s="261">
        <v>7850</v>
      </c>
      <c r="I1266" s="261"/>
      <c r="J1266" s="269"/>
      <c r="K1266" s="261">
        <v>0</v>
      </c>
      <c r="L1266" s="261">
        <v>0</v>
      </c>
      <c r="M1266" s="269">
        <v>0</v>
      </c>
      <c r="N1266" s="261" t="s">
        <v>53</v>
      </c>
      <c r="O1266" s="269" t="s">
        <v>41</v>
      </c>
      <c r="P1266" s="197" t="str">
        <f t="shared" si="57"/>
        <v>NA</v>
      </c>
      <c r="Q1266" s="257" t="str">
        <f t="shared" si="58"/>
        <v>NA</v>
      </c>
      <c r="R1266" s="272">
        <f t="shared" si="59"/>
        <v>0</v>
      </c>
      <c r="S1266" s="264"/>
      <c r="T1266" s="260"/>
      <c r="U1266" s="280" t="s">
        <v>5</v>
      </c>
      <c r="V1266" s="257">
        <v>415</v>
      </c>
      <c r="W1266" s="270"/>
      <c r="X1266" s="257"/>
      <c r="Y1266" s="257"/>
      <c r="Z1266" s="270"/>
      <c r="AA1266" s="257"/>
      <c r="AB1266" s="258"/>
      <c r="AC1266" s="270"/>
      <c r="AD1266" s="257"/>
      <c r="AE1266" s="257"/>
      <c r="AF1266" s="270"/>
      <c r="AG1266" s="257"/>
      <c r="AH1266" s="257"/>
      <c r="AI1266" s="270"/>
    </row>
    <row r="1267" spans="2:35">
      <c r="B1267" s="288">
        <v>20250608</v>
      </c>
      <c r="C1267" s="261" t="s">
        <v>64</v>
      </c>
      <c r="D1267" s="269">
        <v>830</v>
      </c>
      <c r="E1267" s="261">
        <v>7850</v>
      </c>
      <c r="F1267" s="261"/>
      <c r="G1267" s="269"/>
      <c r="H1267" s="261">
        <v>7850</v>
      </c>
      <c r="I1267" s="261"/>
      <c r="J1267" s="269"/>
      <c r="K1267" s="261">
        <v>0</v>
      </c>
      <c r="L1267" s="261">
        <v>0</v>
      </c>
      <c r="M1267" s="269">
        <v>0</v>
      </c>
      <c r="N1267" s="261" t="s">
        <v>53</v>
      </c>
      <c r="O1267" s="269" t="s">
        <v>41</v>
      </c>
      <c r="P1267" s="197" t="str">
        <f t="shared" si="57"/>
        <v>NA</v>
      </c>
      <c r="Q1267" s="257" t="str">
        <f t="shared" si="58"/>
        <v>NA</v>
      </c>
      <c r="R1267" s="272">
        <f t="shared" si="59"/>
        <v>0</v>
      </c>
      <c r="S1267" s="264"/>
      <c r="T1267" s="260"/>
      <c r="U1267" s="280" t="s">
        <v>5</v>
      </c>
      <c r="V1267" s="257">
        <v>415</v>
      </c>
      <c r="W1267" s="270"/>
      <c r="X1267" s="257"/>
      <c r="Y1267" s="257"/>
      <c r="Z1267" s="270"/>
      <c r="AA1267" s="257"/>
      <c r="AB1267" s="258"/>
      <c r="AC1267" s="270"/>
      <c r="AD1267" s="257"/>
      <c r="AE1267" s="257"/>
      <c r="AF1267" s="270"/>
      <c r="AG1267" s="257"/>
      <c r="AH1267" s="257"/>
      <c r="AI1267" s="270"/>
    </row>
    <row r="1268" spans="2:35">
      <c r="B1268" s="288">
        <v>20250608</v>
      </c>
      <c r="C1268" s="261" t="s">
        <v>64</v>
      </c>
      <c r="D1268" s="269">
        <v>930</v>
      </c>
      <c r="E1268" s="261">
        <v>7850</v>
      </c>
      <c r="F1268" s="261"/>
      <c r="G1268" s="269"/>
      <c r="H1268" s="261">
        <v>7850</v>
      </c>
      <c r="I1268" s="261"/>
      <c r="J1268" s="269"/>
      <c r="K1268" s="261">
        <v>0</v>
      </c>
      <c r="L1268" s="261">
        <v>0</v>
      </c>
      <c r="M1268" s="269">
        <v>0</v>
      </c>
      <c r="N1268" s="261" t="s">
        <v>53</v>
      </c>
      <c r="O1268" s="269" t="s">
        <v>41</v>
      </c>
      <c r="P1268" s="197" t="str">
        <f t="shared" si="57"/>
        <v>NA</v>
      </c>
      <c r="Q1268" s="257" t="str">
        <f t="shared" si="58"/>
        <v>NA</v>
      </c>
      <c r="R1268" s="272">
        <f t="shared" si="59"/>
        <v>0</v>
      </c>
      <c r="S1268" s="264"/>
      <c r="T1268" s="260"/>
      <c r="U1268" s="280" t="s">
        <v>5</v>
      </c>
      <c r="V1268" s="257">
        <v>415</v>
      </c>
      <c r="W1268" s="270"/>
      <c r="X1268" s="257"/>
      <c r="Y1268" s="257"/>
      <c r="Z1268" s="270"/>
      <c r="AA1268" s="257"/>
      <c r="AB1268" s="258"/>
      <c r="AC1268" s="270"/>
      <c r="AD1268" s="257"/>
      <c r="AE1268" s="257"/>
      <c r="AF1268" s="270"/>
      <c r="AG1268" s="257"/>
      <c r="AH1268" s="257"/>
      <c r="AI1268" s="270"/>
    </row>
    <row r="1269" spans="2:35">
      <c r="B1269" s="288">
        <v>20250608</v>
      </c>
      <c r="C1269" s="261" t="s">
        <v>64</v>
      </c>
      <c r="D1269" s="269">
        <v>1030</v>
      </c>
      <c r="E1269" s="261">
        <v>7850</v>
      </c>
      <c r="F1269" s="261"/>
      <c r="G1269" s="269"/>
      <c r="H1269" s="261">
        <v>7850</v>
      </c>
      <c r="I1269" s="261"/>
      <c r="J1269" s="269"/>
      <c r="K1269" s="261">
        <v>0</v>
      </c>
      <c r="L1269" s="261">
        <v>0</v>
      </c>
      <c r="M1269" s="269">
        <v>0</v>
      </c>
      <c r="N1269" s="261" t="s">
        <v>53</v>
      </c>
      <c r="O1269" s="269" t="s">
        <v>41</v>
      </c>
      <c r="P1269" s="197" t="str">
        <f t="shared" si="57"/>
        <v>NA</v>
      </c>
      <c r="Q1269" s="257" t="str">
        <f t="shared" si="58"/>
        <v>NA</v>
      </c>
      <c r="R1269" s="272">
        <f t="shared" si="59"/>
        <v>0</v>
      </c>
      <c r="S1269" s="264"/>
      <c r="T1269" s="260"/>
      <c r="U1269" s="280" t="s">
        <v>5</v>
      </c>
      <c r="V1269" s="257">
        <v>415</v>
      </c>
      <c r="W1269" s="270"/>
      <c r="X1269" s="257"/>
      <c r="Y1269" s="257"/>
      <c r="Z1269" s="270"/>
      <c r="AA1269" s="257"/>
      <c r="AB1269" s="258"/>
      <c r="AC1269" s="270"/>
      <c r="AD1269" s="257"/>
      <c r="AE1269" s="257"/>
      <c r="AF1269" s="270"/>
      <c r="AG1269" s="257"/>
      <c r="AH1269" s="257"/>
      <c r="AI1269" s="270"/>
    </row>
    <row r="1270" spans="2:35">
      <c r="B1270" s="288">
        <v>20250608</v>
      </c>
      <c r="C1270" s="261" t="s">
        <v>64</v>
      </c>
      <c r="D1270" s="269">
        <v>1130</v>
      </c>
      <c r="E1270" s="261">
        <v>7850</v>
      </c>
      <c r="F1270" s="261"/>
      <c r="G1270" s="269"/>
      <c r="H1270" s="261">
        <v>7850</v>
      </c>
      <c r="I1270" s="261"/>
      <c r="J1270" s="269"/>
      <c r="K1270" s="261">
        <v>0</v>
      </c>
      <c r="L1270" s="261">
        <v>0</v>
      </c>
      <c r="M1270" s="269">
        <v>0</v>
      </c>
      <c r="N1270" s="261" t="s">
        <v>53</v>
      </c>
      <c r="O1270" s="269" t="s">
        <v>41</v>
      </c>
      <c r="P1270" s="197" t="str">
        <f t="shared" si="57"/>
        <v>NA</v>
      </c>
      <c r="Q1270" s="257" t="str">
        <f t="shared" si="58"/>
        <v>NA</v>
      </c>
      <c r="R1270" s="272">
        <f t="shared" si="59"/>
        <v>0</v>
      </c>
      <c r="S1270" s="264"/>
      <c r="T1270" s="260"/>
      <c r="U1270" s="280" t="s">
        <v>5</v>
      </c>
      <c r="V1270" s="257">
        <v>415</v>
      </c>
      <c r="W1270" s="270"/>
      <c r="X1270" s="257"/>
      <c r="Y1270" s="257"/>
      <c r="Z1270" s="270"/>
      <c r="AA1270" s="257"/>
      <c r="AB1270" s="258"/>
      <c r="AC1270" s="270"/>
      <c r="AD1270" s="257"/>
      <c r="AE1270" s="257"/>
      <c r="AF1270" s="270"/>
      <c r="AG1270" s="257"/>
      <c r="AH1270" s="257"/>
      <c r="AI1270" s="270"/>
    </row>
    <row r="1271" spans="2:35">
      <c r="B1271" s="288">
        <v>20250608</v>
      </c>
      <c r="C1271" s="261" t="s">
        <v>64</v>
      </c>
      <c r="D1271" s="269">
        <v>1230</v>
      </c>
      <c r="E1271" s="261">
        <v>7850</v>
      </c>
      <c r="F1271" s="261"/>
      <c r="G1271" s="269"/>
      <c r="H1271" s="261">
        <v>7850</v>
      </c>
      <c r="I1271" s="261"/>
      <c r="J1271" s="269"/>
      <c r="K1271" s="261">
        <v>0</v>
      </c>
      <c r="L1271" s="261">
        <v>0</v>
      </c>
      <c r="M1271" s="269">
        <v>0</v>
      </c>
      <c r="N1271" s="261" t="s">
        <v>53</v>
      </c>
      <c r="O1271" s="269" t="s">
        <v>41</v>
      </c>
      <c r="P1271" s="197" t="str">
        <f t="shared" si="57"/>
        <v>NA</v>
      </c>
      <c r="Q1271" s="257" t="str">
        <f t="shared" si="58"/>
        <v>NA</v>
      </c>
      <c r="R1271" s="272">
        <f t="shared" si="59"/>
        <v>0</v>
      </c>
      <c r="S1271" s="264"/>
      <c r="T1271" s="260"/>
      <c r="U1271" s="280" t="s">
        <v>5</v>
      </c>
      <c r="V1271" s="257">
        <v>385</v>
      </c>
      <c r="W1271" s="270"/>
      <c r="X1271" s="257"/>
      <c r="Y1271" s="257"/>
      <c r="Z1271" s="270"/>
      <c r="AA1271" s="257"/>
      <c r="AB1271" s="258"/>
      <c r="AC1271" s="270"/>
      <c r="AD1271" s="257"/>
      <c r="AE1271" s="257"/>
      <c r="AF1271" s="270"/>
      <c r="AG1271" s="257"/>
      <c r="AH1271" s="257"/>
      <c r="AI1271" s="270"/>
    </row>
    <row r="1272" spans="2:35">
      <c r="B1272" s="288">
        <v>20250608</v>
      </c>
      <c r="C1272" s="261" t="s">
        <v>64</v>
      </c>
      <c r="D1272" s="269">
        <v>1330</v>
      </c>
      <c r="E1272" s="261">
        <v>7850</v>
      </c>
      <c r="F1272" s="261"/>
      <c r="G1272" s="269"/>
      <c r="H1272" s="261">
        <v>7850</v>
      </c>
      <c r="I1272" s="261"/>
      <c r="J1272" s="269"/>
      <c r="K1272" s="261">
        <v>0</v>
      </c>
      <c r="L1272" s="261">
        <v>0</v>
      </c>
      <c r="M1272" s="269">
        <v>0</v>
      </c>
      <c r="N1272" s="261" t="s">
        <v>53</v>
      </c>
      <c r="O1272" s="269" t="s">
        <v>41</v>
      </c>
      <c r="P1272" s="197" t="str">
        <f t="shared" si="57"/>
        <v>NA</v>
      </c>
      <c r="Q1272" s="257" t="str">
        <f t="shared" si="58"/>
        <v>NA</v>
      </c>
      <c r="R1272" s="272">
        <f t="shared" si="59"/>
        <v>0</v>
      </c>
      <c r="S1272" s="264"/>
      <c r="T1272" s="260"/>
      <c r="U1272" s="280" t="s">
        <v>5</v>
      </c>
      <c r="V1272" s="257">
        <v>291</v>
      </c>
      <c r="W1272" s="270"/>
      <c r="X1272" s="257"/>
      <c r="Y1272" s="257"/>
      <c r="Z1272" s="270"/>
      <c r="AA1272" s="257"/>
      <c r="AB1272" s="258"/>
      <c r="AC1272" s="270"/>
      <c r="AD1272" s="257"/>
      <c r="AE1272" s="257"/>
      <c r="AF1272" s="270"/>
      <c r="AG1272" s="257"/>
      <c r="AH1272" s="257"/>
      <c r="AI1272" s="270"/>
    </row>
    <row r="1273" spans="2:35">
      <c r="B1273" s="288">
        <v>20250608</v>
      </c>
      <c r="C1273" s="261" t="s">
        <v>64</v>
      </c>
      <c r="D1273" s="269">
        <v>1430</v>
      </c>
      <c r="E1273" s="261">
        <v>7850</v>
      </c>
      <c r="F1273" s="261"/>
      <c r="G1273" s="269"/>
      <c r="H1273" s="261">
        <v>7319</v>
      </c>
      <c r="I1273" s="261"/>
      <c r="J1273" s="269"/>
      <c r="K1273" s="261">
        <v>0</v>
      </c>
      <c r="L1273" s="261">
        <v>0</v>
      </c>
      <c r="M1273" s="269">
        <v>0</v>
      </c>
      <c r="N1273" s="261" t="s">
        <v>53</v>
      </c>
      <c r="O1273" s="269" t="s">
        <v>41</v>
      </c>
      <c r="P1273" s="197" t="str">
        <f t="shared" si="57"/>
        <v>NA</v>
      </c>
      <c r="Q1273" s="257" t="str">
        <f t="shared" si="58"/>
        <v>NA</v>
      </c>
      <c r="R1273" s="272">
        <f t="shared" si="59"/>
        <v>0</v>
      </c>
      <c r="S1273" s="264"/>
      <c r="T1273" s="260"/>
      <c r="U1273" s="280" t="s">
        <v>5</v>
      </c>
      <c r="V1273" s="257">
        <v>291</v>
      </c>
      <c r="W1273" s="270"/>
      <c r="X1273" s="257"/>
      <c r="Y1273" s="257"/>
      <c r="Z1273" s="270"/>
      <c r="AA1273" s="257"/>
      <c r="AB1273" s="258"/>
      <c r="AC1273" s="270"/>
      <c r="AD1273" s="257"/>
      <c r="AE1273" s="257"/>
      <c r="AF1273" s="270"/>
      <c r="AG1273" s="257"/>
      <c r="AH1273" s="257"/>
      <c r="AI1273" s="270"/>
    </row>
    <row r="1274" spans="2:35">
      <c r="B1274" s="288">
        <v>20250608</v>
      </c>
      <c r="C1274" s="261" t="s">
        <v>64</v>
      </c>
      <c r="D1274" s="269">
        <v>1530</v>
      </c>
      <c r="E1274" s="261"/>
      <c r="F1274" s="261">
        <v>5298</v>
      </c>
      <c r="G1274" s="269">
        <v>451</v>
      </c>
      <c r="H1274" s="261"/>
      <c r="I1274" s="261">
        <v>5298</v>
      </c>
      <c r="J1274" s="269">
        <v>451</v>
      </c>
      <c r="K1274" s="261">
        <v>-2876</v>
      </c>
      <c r="L1274" s="261">
        <v>-2876</v>
      </c>
      <c r="M1274" s="269">
        <v>0</v>
      </c>
      <c r="N1274" s="261" t="s">
        <v>59</v>
      </c>
      <c r="O1274" s="269" t="s">
        <v>41</v>
      </c>
      <c r="P1274" s="197">
        <f t="shared" si="57"/>
        <v>1079</v>
      </c>
      <c r="Q1274" s="257" t="str">
        <f t="shared" si="58"/>
        <v>NA</v>
      </c>
      <c r="R1274" s="272">
        <f t="shared" si="59"/>
        <v>-4396</v>
      </c>
      <c r="S1274" s="264"/>
      <c r="T1274" s="260"/>
      <c r="U1274" s="280" t="s">
        <v>5</v>
      </c>
      <c r="V1274" s="257">
        <v>291</v>
      </c>
      <c r="W1274" s="270"/>
      <c r="X1274" s="257"/>
      <c r="Y1274" s="257"/>
      <c r="Z1274" s="270"/>
      <c r="AA1274" s="257"/>
      <c r="AB1274" s="258"/>
      <c r="AC1274" s="270"/>
      <c r="AD1274" s="257"/>
      <c r="AE1274" s="257"/>
      <c r="AF1274" s="270"/>
      <c r="AG1274" s="257"/>
      <c r="AH1274" s="257"/>
      <c r="AI1274" s="270"/>
    </row>
    <row r="1275" spans="2:35">
      <c r="B1275" s="288">
        <v>20250608</v>
      </c>
      <c r="C1275" s="261" t="s">
        <v>64</v>
      </c>
      <c r="D1275" s="269">
        <v>1630</v>
      </c>
      <c r="E1275" s="261"/>
      <c r="F1275" s="261">
        <v>5298</v>
      </c>
      <c r="G1275" s="269">
        <v>451</v>
      </c>
      <c r="H1275" s="261"/>
      <c r="I1275" s="261">
        <v>5298</v>
      </c>
      <c r="J1275" s="269">
        <v>451</v>
      </c>
      <c r="K1275" s="261">
        <v>-2876</v>
      </c>
      <c r="L1275" s="261">
        <v>-2876</v>
      </c>
      <c r="M1275" s="269">
        <v>0</v>
      </c>
      <c r="N1275" s="261" t="s">
        <v>59</v>
      </c>
      <c r="O1275" s="269" t="s">
        <v>41</v>
      </c>
      <c r="P1275" s="197">
        <f t="shared" si="57"/>
        <v>1179</v>
      </c>
      <c r="Q1275" s="257" t="str">
        <f t="shared" si="58"/>
        <v>NA</v>
      </c>
      <c r="R1275" s="272">
        <f t="shared" si="59"/>
        <v>-4396</v>
      </c>
      <c r="S1275" s="264"/>
      <c r="T1275" s="260"/>
      <c r="U1275" s="280" t="s">
        <v>5</v>
      </c>
      <c r="V1275" s="257">
        <v>385</v>
      </c>
      <c r="W1275" s="270"/>
      <c r="X1275" s="257"/>
      <c r="Y1275" s="257"/>
      <c r="Z1275" s="270"/>
      <c r="AA1275" s="257" t="s">
        <v>7</v>
      </c>
      <c r="AB1275" s="258">
        <v>3437</v>
      </c>
      <c r="AC1275" s="270" t="s">
        <v>49</v>
      </c>
      <c r="AD1275" s="257"/>
      <c r="AE1275" s="257"/>
      <c r="AF1275" s="270"/>
      <c r="AG1275" s="257"/>
      <c r="AH1275" s="257"/>
      <c r="AI1275" s="270"/>
    </row>
    <row r="1276" spans="2:35">
      <c r="B1276" s="288">
        <v>20250608</v>
      </c>
      <c r="C1276" s="261" t="s">
        <v>64</v>
      </c>
      <c r="D1276" s="269">
        <v>1730</v>
      </c>
      <c r="E1276" s="261"/>
      <c r="F1276" s="261">
        <v>5298</v>
      </c>
      <c r="G1276" s="269">
        <v>451</v>
      </c>
      <c r="H1276" s="261"/>
      <c r="I1276" s="261">
        <v>5298</v>
      </c>
      <c r="J1276" s="269">
        <v>451</v>
      </c>
      <c r="K1276" s="261">
        <v>-2876</v>
      </c>
      <c r="L1276" s="261">
        <v>-2876</v>
      </c>
      <c r="M1276" s="269">
        <v>0</v>
      </c>
      <c r="N1276" s="261" t="s">
        <v>59</v>
      </c>
      <c r="O1276" s="269" t="s">
        <v>41</v>
      </c>
      <c r="P1276" s="197">
        <f t="shared" si="57"/>
        <v>1279</v>
      </c>
      <c r="Q1276" s="257" t="str">
        <f t="shared" si="58"/>
        <v>NA</v>
      </c>
      <c r="R1276" s="272">
        <f t="shared" si="59"/>
        <v>-4396</v>
      </c>
      <c r="S1276" s="264"/>
      <c r="T1276" s="260"/>
      <c r="U1276" s="280" t="s">
        <v>5</v>
      </c>
      <c r="V1276" s="257">
        <v>394</v>
      </c>
      <c r="W1276" s="270"/>
      <c r="X1276" s="257"/>
      <c r="Y1276" s="257"/>
      <c r="Z1276" s="270"/>
      <c r="AA1276" s="257"/>
      <c r="AB1276" s="258"/>
      <c r="AC1276" s="270"/>
      <c r="AD1276" s="257"/>
      <c r="AE1276" s="257"/>
      <c r="AF1276" s="270"/>
      <c r="AG1276" s="257"/>
      <c r="AH1276" s="257"/>
      <c r="AI1276" s="270"/>
    </row>
    <row r="1277" spans="2:35">
      <c r="B1277" s="288">
        <v>20250608</v>
      </c>
      <c r="C1277" s="261" t="s">
        <v>64</v>
      </c>
      <c r="D1277" s="269">
        <v>1830</v>
      </c>
      <c r="E1277" s="261"/>
      <c r="F1277" s="261">
        <v>7110</v>
      </c>
      <c r="G1277" s="269">
        <v>668</v>
      </c>
      <c r="H1277" s="261"/>
      <c r="I1277" s="261">
        <v>6826</v>
      </c>
      <c r="J1277" s="269">
        <v>668</v>
      </c>
      <c r="K1277" s="261">
        <v>877</v>
      </c>
      <c r="L1277" s="261">
        <v>129</v>
      </c>
      <c r="M1277" s="269">
        <v>0</v>
      </c>
      <c r="N1277" s="261" t="s">
        <v>44</v>
      </c>
      <c r="O1277" s="269" t="s">
        <v>41</v>
      </c>
      <c r="P1277" s="197">
        <f t="shared" si="57"/>
        <v>1162</v>
      </c>
      <c r="Q1277" s="257" t="str">
        <f t="shared" si="58"/>
        <v>NA</v>
      </c>
      <c r="R1277" s="272">
        <f t="shared" si="59"/>
        <v>-5490</v>
      </c>
      <c r="S1277" s="264"/>
      <c r="T1277" s="260"/>
      <c r="U1277" s="280" t="s">
        <v>5</v>
      </c>
      <c r="V1277" s="257">
        <v>394</v>
      </c>
      <c r="W1277" s="270"/>
      <c r="X1277" s="257"/>
      <c r="Y1277" s="257"/>
      <c r="Z1277" s="270"/>
      <c r="AA1277" s="257"/>
      <c r="AB1277" s="258"/>
      <c r="AC1277" s="270"/>
      <c r="AD1277" s="257"/>
      <c r="AE1277" s="257"/>
      <c r="AF1277" s="270"/>
      <c r="AG1277" s="257"/>
      <c r="AH1277" s="257"/>
      <c r="AI1277" s="270"/>
    </row>
    <row r="1278" spans="2:35">
      <c r="B1278" s="288">
        <v>20250608</v>
      </c>
      <c r="C1278" s="261" t="s">
        <v>64</v>
      </c>
      <c r="D1278" s="269">
        <v>1930</v>
      </c>
      <c r="E1278" s="261"/>
      <c r="F1278" s="261">
        <v>6981</v>
      </c>
      <c r="G1278" s="269">
        <v>656</v>
      </c>
      <c r="H1278" s="261"/>
      <c r="I1278" s="261">
        <v>6981</v>
      </c>
      <c r="J1278" s="269">
        <v>656</v>
      </c>
      <c r="K1278" s="261">
        <v>877</v>
      </c>
      <c r="L1278" s="261">
        <v>0</v>
      </c>
      <c r="M1278" s="269">
        <v>0</v>
      </c>
      <c r="N1278" s="261" t="s">
        <v>40</v>
      </c>
      <c r="O1278" s="269" t="s">
        <v>41</v>
      </c>
      <c r="P1278" s="197">
        <f t="shared" si="57"/>
        <v>1274</v>
      </c>
      <c r="Q1278" s="257" t="str">
        <f t="shared" si="58"/>
        <v>NA</v>
      </c>
      <c r="R1278" s="272">
        <f t="shared" si="59"/>
        <v>-5669</v>
      </c>
      <c r="S1278" s="264"/>
      <c r="T1278" s="260"/>
      <c r="U1278" s="280" t="s">
        <v>5</v>
      </c>
      <c r="V1278" s="257">
        <v>415</v>
      </c>
      <c r="W1278" s="270" t="s">
        <v>42</v>
      </c>
      <c r="X1278" s="257"/>
      <c r="Y1278" s="257"/>
      <c r="Z1278" s="270"/>
      <c r="AA1278" s="257"/>
      <c r="AB1278" s="258"/>
      <c r="AC1278" s="270"/>
      <c r="AD1278" s="257"/>
      <c r="AE1278" s="257"/>
      <c r="AF1278" s="270"/>
      <c r="AG1278" s="257"/>
      <c r="AH1278" s="257"/>
      <c r="AI1278" s="270"/>
    </row>
    <row r="1279" spans="2:35">
      <c r="B1279" s="288">
        <v>20250608</v>
      </c>
      <c r="C1279" s="261" t="s">
        <v>64</v>
      </c>
      <c r="D1279" s="269">
        <v>2030</v>
      </c>
      <c r="E1279" s="261"/>
      <c r="F1279" s="261">
        <v>6981</v>
      </c>
      <c r="G1279" s="269">
        <v>656</v>
      </c>
      <c r="H1279" s="261"/>
      <c r="I1279" s="261">
        <v>6981</v>
      </c>
      <c r="J1279" s="269">
        <v>656</v>
      </c>
      <c r="K1279" s="261">
        <v>877</v>
      </c>
      <c r="L1279" s="261">
        <v>0</v>
      </c>
      <c r="M1279" s="269">
        <v>0</v>
      </c>
      <c r="N1279" s="261" t="s">
        <v>40</v>
      </c>
      <c r="O1279" s="269" t="s">
        <v>41</v>
      </c>
      <c r="P1279" s="197">
        <f t="shared" si="57"/>
        <v>1374</v>
      </c>
      <c r="Q1279" s="257" t="str">
        <f t="shared" si="58"/>
        <v>NA</v>
      </c>
      <c r="R1279" s="272">
        <f t="shared" si="59"/>
        <v>-5669</v>
      </c>
      <c r="S1279" s="264"/>
      <c r="T1279" s="260"/>
      <c r="U1279" s="280" t="s">
        <v>5</v>
      </c>
      <c r="V1279" s="257">
        <v>415</v>
      </c>
      <c r="W1279" s="270" t="s">
        <v>42</v>
      </c>
      <c r="X1279" s="257"/>
      <c r="Y1279" s="257"/>
      <c r="Z1279" s="270"/>
      <c r="AA1279" s="257"/>
      <c r="AB1279" s="258"/>
      <c r="AC1279" s="270"/>
      <c r="AD1279" s="257"/>
      <c r="AE1279" s="257"/>
      <c r="AF1279" s="270"/>
      <c r="AG1279" s="257"/>
      <c r="AH1279" s="257"/>
      <c r="AI1279" s="270"/>
    </row>
    <row r="1280" spans="2:35">
      <c r="B1280" s="288">
        <v>20250608</v>
      </c>
      <c r="C1280" s="261" t="s">
        <v>64</v>
      </c>
      <c r="D1280" s="269">
        <v>2130</v>
      </c>
      <c r="E1280" s="261"/>
      <c r="F1280" s="261">
        <v>8209</v>
      </c>
      <c r="G1280" s="269">
        <v>780</v>
      </c>
      <c r="H1280" s="261"/>
      <c r="I1280" s="261">
        <v>8155</v>
      </c>
      <c r="J1280" s="269">
        <v>780</v>
      </c>
      <c r="K1280" s="261">
        <v>-2724</v>
      </c>
      <c r="L1280" s="261">
        <v>-2724</v>
      </c>
      <c r="M1280" s="269">
        <v>0</v>
      </c>
      <c r="N1280" s="261" t="s">
        <v>40</v>
      </c>
      <c r="O1280" s="269" t="s">
        <v>41</v>
      </c>
      <c r="P1280" s="197">
        <f t="shared" si="57"/>
        <v>1350</v>
      </c>
      <c r="Q1280" s="257" t="str">
        <f t="shared" si="58"/>
        <v>NA</v>
      </c>
      <c r="R1280" s="272">
        <f t="shared" si="59"/>
        <v>-6595</v>
      </c>
      <c r="S1280" s="264"/>
      <c r="T1280" s="260"/>
      <c r="U1280" s="280" t="s">
        <v>5</v>
      </c>
      <c r="V1280" s="257">
        <v>415</v>
      </c>
      <c r="W1280" s="270" t="s">
        <v>42</v>
      </c>
      <c r="X1280" s="257"/>
      <c r="Y1280" s="257"/>
      <c r="Z1280" s="270"/>
      <c r="AA1280" s="257"/>
      <c r="AB1280" s="258"/>
      <c r="AC1280" s="270"/>
      <c r="AD1280" s="257"/>
      <c r="AE1280" s="257"/>
      <c r="AF1280" s="270"/>
      <c r="AG1280" s="257"/>
      <c r="AH1280" s="257"/>
      <c r="AI1280" s="270"/>
    </row>
    <row r="1281" spans="2:35">
      <c r="B1281" s="288">
        <v>20250608</v>
      </c>
      <c r="C1281" s="261" t="s">
        <v>64</v>
      </c>
      <c r="D1281" s="269">
        <v>2230</v>
      </c>
      <c r="E1281" s="261"/>
      <c r="F1281" s="261">
        <v>8209</v>
      </c>
      <c r="G1281" s="269">
        <v>780</v>
      </c>
      <c r="H1281" s="261"/>
      <c r="I1281" s="261">
        <v>8155</v>
      </c>
      <c r="J1281" s="269">
        <v>780</v>
      </c>
      <c r="K1281" s="261">
        <v>-2724</v>
      </c>
      <c r="L1281" s="261">
        <v>-2724</v>
      </c>
      <c r="M1281" s="269">
        <v>0</v>
      </c>
      <c r="N1281" s="261" t="s">
        <v>40</v>
      </c>
      <c r="O1281" s="269" t="s">
        <v>41</v>
      </c>
      <c r="P1281" s="197">
        <f t="shared" si="57"/>
        <v>1450</v>
      </c>
      <c r="Q1281" s="257" t="str">
        <f t="shared" si="58"/>
        <v>NA</v>
      </c>
      <c r="R1281" s="272">
        <f t="shared" si="59"/>
        <v>-6595</v>
      </c>
      <c r="S1281" s="264"/>
      <c r="T1281" s="260"/>
      <c r="U1281" s="280" t="s">
        <v>5</v>
      </c>
      <c r="V1281" s="257">
        <v>415</v>
      </c>
      <c r="W1281" s="270" t="s">
        <v>42</v>
      </c>
      <c r="X1281" s="257"/>
      <c r="Y1281" s="257"/>
      <c r="Z1281" s="270"/>
      <c r="AA1281" s="257"/>
      <c r="AB1281" s="258"/>
      <c r="AC1281" s="270"/>
      <c r="AD1281" s="257"/>
      <c r="AE1281" s="257"/>
      <c r="AF1281" s="270"/>
      <c r="AG1281" s="257"/>
      <c r="AH1281" s="257"/>
      <c r="AI1281" s="270"/>
    </row>
    <row r="1282" spans="2:35">
      <c r="B1282" s="288">
        <v>20250608</v>
      </c>
      <c r="C1282" s="261" t="s">
        <v>64</v>
      </c>
      <c r="D1282" s="269">
        <v>2330</v>
      </c>
      <c r="E1282" s="261"/>
      <c r="F1282" s="261">
        <v>8209</v>
      </c>
      <c r="G1282" s="269">
        <v>780</v>
      </c>
      <c r="H1282" s="261"/>
      <c r="I1282" s="261">
        <v>8155</v>
      </c>
      <c r="J1282" s="269">
        <v>780</v>
      </c>
      <c r="K1282" s="261">
        <v>-2724</v>
      </c>
      <c r="L1282" s="261">
        <v>-2724</v>
      </c>
      <c r="M1282" s="269">
        <v>0</v>
      </c>
      <c r="N1282" s="261" t="s">
        <v>40</v>
      </c>
      <c r="O1282" s="269" t="s">
        <v>41</v>
      </c>
      <c r="P1282" s="197">
        <f t="shared" si="57"/>
        <v>1550</v>
      </c>
      <c r="Q1282" s="257" t="str">
        <f t="shared" si="58"/>
        <v>NA</v>
      </c>
      <c r="R1282" s="272">
        <f t="shared" si="59"/>
        <v>-6595</v>
      </c>
      <c r="S1282" s="264"/>
      <c r="T1282" s="260"/>
      <c r="U1282" s="280" t="s">
        <v>5</v>
      </c>
      <c r="V1282" s="257">
        <v>415</v>
      </c>
      <c r="W1282" s="270" t="s">
        <v>42</v>
      </c>
      <c r="X1282" s="257"/>
      <c r="Y1282" s="257"/>
      <c r="Z1282" s="270"/>
      <c r="AA1282" s="257"/>
      <c r="AB1282" s="258"/>
      <c r="AC1282" s="270"/>
      <c r="AD1282" s="257"/>
      <c r="AE1282" s="257"/>
      <c r="AF1282" s="270"/>
      <c r="AG1282" s="257"/>
      <c r="AH1282" s="257"/>
      <c r="AI1282" s="270"/>
    </row>
    <row r="1283" spans="2:35">
      <c r="B1283" s="288">
        <v>20250609</v>
      </c>
      <c r="C1283" s="261" t="s">
        <v>64</v>
      </c>
      <c r="D1283" s="269">
        <v>30</v>
      </c>
      <c r="E1283" s="261">
        <v>8031</v>
      </c>
      <c r="F1283" s="261"/>
      <c r="G1283" s="269"/>
      <c r="H1283" s="261">
        <v>8021</v>
      </c>
      <c r="I1283" s="261"/>
      <c r="J1283" s="269"/>
      <c r="K1283" s="261">
        <v>-2071</v>
      </c>
      <c r="L1283" s="261">
        <v>-2071</v>
      </c>
      <c r="M1283" s="269">
        <v>-2060</v>
      </c>
      <c r="N1283" s="261" t="s">
        <v>40</v>
      </c>
      <c r="O1283" s="269" t="s">
        <v>41</v>
      </c>
      <c r="P1283" s="197" t="str">
        <f t="shared" si="57"/>
        <v>NA</v>
      </c>
      <c r="Q1283" s="257" t="str">
        <f t="shared" si="58"/>
        <v>NA</v>
      </c>
      <c r="R1283" s="272">
        <f t="shared" si="59"/>
        <v>0</v>
      </c>
      <c r="S1283" s="264"/>
      <c r="T1283" s="260"/>
      <c r="U1283" s="280" t="s">
        <v>5</v>
      </c>
      <c r="V1283" s="257">
        <v>415</v>
      </c>
      <c r="W1283" s="270" t="s">
        <v>42</v>
      </c>
      <c r="X1283" s="257"/>
      <c r="Y1283" s="257"/>
      <c r="Z1283" s="270"/>
      <c r="AA1283" s="257"/>
      <c r="AB1283" s="258"/>
      <c r="AC1283" s="270"/>
      <c r="AD1283" s="257"/>
      <c r="AE1283" s="257"/>
      <c r="AF1283" s="270"/>
      <c r="AG1283" s="257"/>
      <c r="AH1283" s="257"/>
      <c r="AI1283" s="270"/>
    </row>
    <row r="1284" spans="2:35">
      <c r="B1284" s="288">
        <v>20250609</v>
      </c>
      <c r="C1284" s="261" t="s">
        <v>64</v>
      </c>
      <c r="D1284" s="269">
        <v>130</v>
      </c>
      <c r="E1284" s="261">
        <v>8031</v>
      </c>
      <c r="F1284" s="261"/>
      <c r="G1284" s="269"/>
      <c r="H1284" s="261">
        <v>8021</v>
      </c>
      <c r="I1284" s="261"/>
      <c r="J1284" s="269"/>
      <c r="K1284" s="261">
        <v>-2071</v>
      </c>
      <c r="L1284" s="261">
        <v>-2071</v>
      </c>
      <c r="M1284" s="269">
        <v>-2060</v>
      </c>
      <c r="N1284" s="261" t="s">
        <v>40</v>
      </c>
      <c r="O1284" s="269" t="s">
        <v>41</v>
      </c>
      <c r="P1284" s="197" t="str">
        <f t="shared" si="57"/>
        <v>NA</v>
      </c>
      <c r="Q1284" s="257" t="str">
        <f t="shared" si="58"/>
        <v>NA</v>
      </c>
      <c r="R1284" s="272">
        <f t="shared" si="59"/>
        <v>0</v>
      </c>
      <c r="S1284" s="264"/>
      <c r="T1284" s="260"/>
      <c r="U1284" s="280" t="s">
        <v>5</v>
      </c>
      <c r="V1284" s="257">
        <v>415</v>
      </c>
      <c r="W1284" s="270" t="s">
        <v>42</v>
      </c>
      <c r="X1284" s="257"/>
      <c r="Y1284" s="257"/>
      <c r="Z1284" s="270"/>
      <c r="AA1284" s="257"/>
      <c r="AB1284" s="258"/>
      <c r="AC1284" s="270"/>
      <c r="AD1284" s="257"/>
      <c r="AE1284" s="257"/>
      <c r="AF1284" s="270"/>
      <c r="AG1284" s="257"/>
      <c r="AH1284" s="257"/>
      <c r="AI1284" s="270"/>
    </row>
    <row r="1285" spans="2:35">
      <c r="B1285" s="288">
        <v>20250609</v>
      </c>
      <c r="C1285" s="261" t="s">
        <v>64</v>
      </c>
      <c r="D1285" s="269">
        <v>230</v>
      </c>
      <c r="E1285" s="261">
        <v>8031</v>
      </c>
      <c r="F1285" s="261"/>
      <c r="G1285" s="269"/>
      <c r="H1285" s="261">
        <v>8021</v>
      </c>
      <c r="I1285" s="261"/>
      <c r="J1285" s="269"/>
      <c r="K1285" s="261">
        <v>-2071</v>
      </c>
      <c r="L1285" s="261">
        <v>-2071</v>
      </c>
      <c r="M1285" s="269">
        <v>-2060</v>
      </c>
      <c r="N1285" s="261" t="s">
        <v>40</v>
      </c>
      <c r="O1285" s="269" t="s">
        <v>41</v>
      </c>
      <c r="P1285" s="197" t="str">
        <f t="shared" si="57"/>
        <v>NA</v>
      </c>
      <c r="Q1285" s="257" t="str">
        <f t="shared" si="58"/>
        <v>NA</v>
      </c>
      <c r="R1285" s="272">
        <f t="shared" si="59"/>
        <v>0</v>
      </c>
      <c r="S1285" s="264"/>
      <c r="T1285" s="260"/>
      <c r="U1285" s="280" t="s">
        <v>5</v>
      </c>
      <c r="V1285" s="257">
        <v>415</v>
      </c>
      <c r="W1285" s="270" t="s">
        <v>42</v>
      </c>
      <c r="X1285" s="257"/>
      <c r="Y1285" s="257"/>
      <c r="Z1285" s="270"/>
      <c r="AA1285" s="257"/>
      <c r="AB1285" s="258"/>
      <c r="AC1285" s="270"/>
      <c r="AD1285" s="257"/>
      <c r="AE1285" s="257"/>
      <c r="AF1285" s="270"/>
      <c r="AG1285" s="257"/>
      <c r="AH1285" s="257"/>
      <c r="AI1285" s="270"/>
    </row>
    <row r="1286" spans="2:35">
      <c r="B1286" s="288">
        <v>20250609</v>
      </c>
      <c r="C1286" s="261" t="s">
        <v>64</v>
      </c>
      <c r="D1286" s="269">
        <v>330</v>
      </c>
      <c r="E1286" s="261"/>
      <c r="F1286" s="261">
        <v>7624</v>
      </c>
      <c r="G1286" s="269">
        <v>856</v>
      </c>
      <c r="H1286" s="261"/>
      <c r="I1286" s="261">
        <v>7606</v>
      </c>
      <c r="J1286" s="269">
        <v>856</v>
      </c>
      <c r="K1286" s="261">
        <v>-1503</v>
      </c>
      <c r="L1286" s="261">
        <v>-1503</v>
      </c>
      <c r="M1286" s="269">
        <v>0</v>
      </c>
      <c r="N1286" s="261" t="s">
        <v>40</v>
      </c>
      <c r="O1286" s="269" t="s">
        <v>41</v>
      </c>
      <c r="P1286" s="197">
        <f t="shared" si="57"/>
        <v>-526</v>
      </c>
      <c r="Q1286" s="257" t="str">
        <f t="shared" si="58"/>
        <v>NA</v>
      </c>
      <c r="R1286" s="272">
        <f t="shared" si="59"/>
        <v>-5894</v>
      </c>
      <c r="S1286" s="264"/>
      <c r="T1286" s="260"/>
      <c r="U1286" s="280" t="s">
        <v>5</v>
      </c>
      <c r="V1286" s="257">
        <v>415</v>
      </c>
      <c r="W1286" s="270" t="s">
        <v>42</v>
      </c>
      <c r="X1286" s="257"/>
      <c r="Y1286" s="257"/>
      <c r="Z1286" s="270"/>
      <c r="AA1286" s="257"/>
      <c r="AB1286" s="258"/>
      <c r="AC1286" s="270"/>
      <c r="AD1286" s="257"/>
      <c r="AE1286" s="257"/>
      <c r="AF1286" s="270"/>
      <c r="AG1286" s="257"/>
      <c r="AH1286" s="257"/>
      <c r="AI1286" s="270"/>
    </row>
    <row r="1287" spans="2:35">
      <c r="B1287" s="288">
        <v>20250609</v>
      </c>
      <c r="C1287" s="261" t="s">
        <v>64</v>
      </c>
      <c r="D1287" s="269">
        <v>430</v>
      </c>
      <c r="E1287" s="261"/>
      <c r="F1287" s="261">
        <v>7624</v>
      </c>
      <c r="G1287" s="269">
        <v>856</v>
      </c>
      <c r="H1287" s="261"/>
      <c r="I1287" s="261">
        <v>7606</v>
      </c>
      <c r="J1287" s="269">
        <v>856</v>
      </c>
      <c r="K1287" s="261">
        <v>-1503</v>
      </c>
      <c r="L1287" s="261">
        <v>-1503</v>
      </c>
      <c r="M1287" s="269">
        <v>0</v>
      </c>
      <c r="N1287" s="261" t="s">
        <v>40</v>
      </c>
      <c r="O1287" s="269" t="s">
        <v>41</v>
      </c>
      <c r="P1287" s="197">
        <f t="shared" si="57"/>
        <v>-426</v>
      </c>
      <c r="Q1287" s="257" t="str">
        <f t="shared" si="58"/>
        <v>NA</v>
      </c>
      <c r="R1287" s="272">
        <f t="shared" si="59"/>
        <v>-5894</v>
      </c>
      <c r="S1287" s="264"/>
      <c r="T1287" s="260"/>
      <c r="U1287" s="280" t="s">
        <v>5</v>
      </c>
      <c r="V1287" s="257">
        <v>415</v>
      </c>
      <c r="W1287" s="270" t="s">
        <v>42</v>
      </c>
      <c r="X1287" s="257"/>
      <c r="Y1287" s="257"/>
      <c r="Z1287" s="270"/>
      <c r="AA1287" s="257"/>
      <c r="AB1287" s="258"/>
      <c r="AC1287" s="270"/>
      <c r="AD1287" s="257"/>
      <c r="AE1287" s="257"/>
      <c r="AF1287" s="270"/>
      <c r="AG1287" s="257"/>
      <c r="AH1287" s="257"/>
      <c r="AI1287" s="270"/>
    </row>
    <row r="1288" spans="2:35">
      <c r="B1288" s="288">
        <v>20250609</v>
      </c>
      <c r="C1288" s="261" t="s">
        <v>64</v>
      </c>
      <c r="D1288" s="269">
        <v>530</v>
      </c>
      <c r="E1288" s="261"/>
      <c r="F1288" s="261">
        <v>7624</v>
      </c>
      <c r="G1288" s="269">
        <v>856</v>
      </c>
      <c r="H1288" s="261"/>
      <c r="I1288" s="261">
        <v>7606</v>
      </c>
      <c r="J1288" s="269">
        <v>856</v>
      </c>
      <c r="K1288" s="261">
        <v>-1503</v>
      </c>
      <c r="L1288" s="261">
        <v>-1503</v>
      </c>
      <c r="M1288" s="269">
        <v>0</v>
      </c>
      <c r="N1288" s="261" t="s">
        <v>40</v>
      </c>
      <c r="O1288" s="269" t="s">
        <v>41</v>
      </c>
      <c r="P1288" s="197">
        <f t="shared" si="57"/>
        <v>-326</v>
      </c>
      <c r="Q1288" s="257" t="str">
        <f t="shared" si="58"/>
        <v>NA</v>
      </c>
      <c r="R1288" s="272">
        <f t="shared" si="59"/>
        <v>-5894</v>
      </c>
      <c r="S1288" s="264"/>
      <c r="T1288" s="260"/>
      <c r="U1288" s="280" t="s">
        <v>5</v>
      </c>
      <c r="V1288" s="257">
        <v>339</v>
      </c>
      <c r="W1288" s="270"/>
      <c r="X1288" s="257"/>
      <c r="Y1288" s="257"/>
      <c r="Z1288" s="270"/>
      <c r="AA1288" s="257"/>
      <c r="AB1288" s="258"/>
      <c r="AC1288" s="270"/>
      <c r="AD1288" s="257"/>
      <c r="AE1288" s="257"/>
      <c r="AF1288" s="270"/>
      <c r="AG1288" s="257"/>
      <c r="AH1288" s="257"/>
      <c r="AI1288" s="270"/>
    </row>
    <row r="1289" spans="2:35">
      <c r="B1289" s="288">
        <v>20250609</v>
      </c>
      <c r="C1289" s="261" t="s">
        <v>64</v>
      </c>
      <c r="D1289" s="269">
        <v>630</v>
      </c>
      <c r="E1289" s="261"/>
      <c r="F1289" s="261">
        <v>7624</v>
      </c>
      <c r="G1289" s="269">
        <v>856</v>
      </c>
      <c r="H1289" s="261"/>
      <c r="I1289" s="261">
        <v>7606</v>
      </c>
      <c r="J1289" s="269">
        <v>856</v>
      </c>
      <c r="K1289" s="261">
        <v>-1503</v>
      </c>
      <c r="L1289" s="261">
        <v>-1503</v>
      </c>
      <c r="M1289" s="269">
        <v>0</v>
      </c>
      <c r="N1289" s="261" t="s">
        <v>40</v>
      </c>
      <c r="O1289" s="269" t="s">
        <v>41</v>
      </c>
      <c r="P1289" s="197">
        <f t="shared" ref="P1289:P1352" si="60">IF(AND(ISNUMBER(D1289),ISNUMBER(G1289),ISBLANK(E1289)),D1289-G1289,"NA")</f>
        <v>-226</v>
      </c>
      <c r="Q1289" s="257" t="str">
        <f t="shared" ref="Q1289:Q1352" si="61">IF(AND(ISNUMBER(O1289),ISNUMBER(P1289),ISBLANK(B1289)),P1289+O1289,"NA")</f>
        <v>NA</v>
      </c>
      <c r="R1289" s="272">
        <f t="shared" ref="R1289:R1352" si="62">IF(J1289&lt;0,0,IF(J1289=H1289,J1289,J1289-(I1289-J1289)))</f>
        <v>-5894</v>
      </c>
      <c r="S1289" s="264"/>
      <c r="T1289" s="260"/>
      <c r="U1289" s="280" t="s">
        <v>5</v>
      </c>
      <c r="V1289" s="257">
        <v>339</v>
      </c>
      <c r="W1289" s="270"/>
      <c r="X1289" s="257"/>
      <c r="Y1289" s="257"/>
      <c r="Z1289" s="270"/>
      <c r="AA1289" s="257"/>
      <c r="AB1289" s="258"/>
      <c r="AC1289" s="270"/>
      <c r="AD1289" s="257"/>
      <c r="AE1289" s="257"/>
      <c r="AF1289" s="270"/>
      <c r="AG1289" s="257"/>
      <c r="AH1289" s="257"/>
      <c r="AI1289" s="270"/>
    </row>
    <row r="1290" spans="2:35">
      <c r="B1290" s="288">
        <v>20250609</v>
      </c>
      <c r="C1290" s="261" t="s">
        <v>64</v>
      </c>
      <c r="D1290" s="269">
        <v>730</v>
      </c>
      <c r="E1290" s="261"/>
      <c r="F1290" s="261">
        <v>6225</v>
      </c>
      <c r="G1290" s="269">
        <v>539</v>
      </c>
      <c r="H1290" s="261"/>
      <c r="I1290" s="261">
        <v>6225</v>
      </c>
      <c r="J1290" s="269">
        <v>539</v>
      </c>
      <c r="K1290" s="261">
        <v>-822</v>
      </c>
      <c r="L1290" s="261">
        <v>-822</v>
      </c>
      <c r="M1290" s="269">
        <v>0</v>
      </c>
      <c r="N1290" s="261" t="s">
        <v>40</v>
      </c>
      <c r="O1290" s="269" t="s">
        <v>41</v>
      </c>
      <c r="P1290" s="197">
        <f t="shared" si="60"/>
        <v>191</v>
      </c>
      <c r="Q1290" s="257" t="str">
        <f t="shared" si="61"/>
        <v>NA</v>
      </c>
      <c r="R1290" s="272">
        <f t="shared" si="62"/>
        <v>-5147</v>
      </c>
      <c r="S1290" s="264"/>
      <c r="T1290" s="260"/>
      <c r="U1290" s="280" t="s">
        <v>5</v>
      </c>
      <c r="V1290" s="257">
        <v>409</v>
      </c>
      <c r="W1290" s="270"/>
      <c r="X1290" s="257"/>
      <c r="Y1290" s="257"/>
      <c r="Z1290" s="270"/>
      <c r="AA1290" s="257"/>
      <c r="AB1290" s="258"/>
      <c r="AC1290" s="270"/>
      <c r="AD1290" s="257"/>
      <c r="AE1290" s="257"/>
      <c r="AF1290" s="270"/>
      <c r="AG1290" s="257"/>
      <c r="AH1290" s="257"/>
      <c r="AI1290" s="270"/>
    </row>
    <row r="1291" spans="2:35">
      <c r="B1291" s="288">
        <v>20250609</v>
      </c>
      <c r="C1291" s="261" t="s">
        <v>64</v>
      </c>
      <c r="D1291" s="269">
        <v>830</v>
      </c>
      <c r="E1291" s="261"/>
      <c r="F1291" s="261">
        <v>6225</v>
      </c>
      <c r="G1291" s="269">
        <v>539</v>
      </c>
      <c r="H1291" s="261"/>
      <c r="I1291" s="261">
        <v>6225</v>
      </c>
      <c r="J1291" s="269">
        <v>539</v>
      </c>
      <c r="K1291" s="261">
        <v>-822</v>
      </c>
      <c r="L1291" s="261">
        <v>-822</v>
      </c>
      <c r="M1291" s="269">
        <v>0</v>
      </c>
      <c r="N1291" s="261" t="s">
        <v>40</v>
      </c>
      <c r="O1291" s="269" t="s">
        <v>41</v>
      </c>
      <c r="P1291" s="197">
        <f t="shared" si="60"/>
        <v>291</v>
      </c>
      <c r="Q1291" s="257" t="str">
        <f t="shared" si="61"/>
        <v>NA</v>
      </c>
      <c r="R1291" s="272">
        <f t="shared" si="62"/>
        <v>-5147</v>
      </c>
      <c r="S1291" s="264"/>
      <c r="T1291" s="260"/>
      <c r="U1291" s="280" t="s">
        <v>5</v>
      </c>
      <c r="V1291" s="257">
        <v>410</v>
      </c>
      <c r="W1291" s="270"/>
      <c r="X1291" s="257"/>
      <c r="Y1291" s="257"/>
      <c r="Z1291" s="270"/>
      <c r="AA1291" s="257"/>
      <c r="AB1291" s="258"/>
      <c r="AC1291" s="270"/>
      <c r="AD1291" s="257"/>
      <c r="AE1291" s="257"/>
      <c r="AF1291" s="270"/>
      <c r="AG1291" s="257"/>
      <c r="AH1291" s="257"/>
      <c r="AI1291" s="270"/>
    </row>
    <row r="1292" spans="2:35">
      <c r="B1292" s="288">
        <v>20250609</v>
      </c>
      <c r="C1292" s="261" t="s">
        <v>64</v>
      </c>
      <c r="D1292" s="269">
        <v>930</v>
      </c>
      <c r="E1292" s="261">
        <v>7993</v>
      </c>
      <c r="F1292" s="261"/>
      <c r="G1292" s="269"/>
      <c r="H1292" s="261">
        <v>7965</v>
      </c>
      <c r="I1292" s="261"/>
      <c r="J1292" s="269"/>
      <c r="K1292" s="261">
        <v>-5511</v>
      </c>
      <c r="L1292" s="261">
        <v>-5511</v>
      </c>
      <c r="M1292" s="269">
        <v>-5483</v>
      </c>
      <c r="N1292" s="261" t="s">
        <v>40</v>
      </c>
      <c r="O1292" s="269" t="s">
        <v>41</v>
      </c>
      <c r="P1292" s="197" t="str">
        <f t="shared" si="60"/>
        <v>NA</v>
      </c>
      <c r="Q1292" s="257" t="str">
        <f t="shared" si="61"/>
        <v>NA</v>
      </c>
      <c r="R1292" s="272">
        <f t="shared" si="62"/>
        <v>0</v>
      </c>
      <c r="S1292" s="264"/>
      <c r="T1292" s="260"/>
      <c r="U1292" s="280" t="s">
        <v>5</v>
      </c>
      <c r="V1292" s="257">
        <v>404</v>
      </c>
      <c r="W1292" s="270"/>
      <c r="X1292" s="257"/>
      <c r="Y1292" s="257"/>
      <c r="Z1292" s="270"/>
      <c r="AA1292" s="257"/>
      <c r="AB1292" s="258"/>
      <c r="AC1292" s="270"/>
      <c r="AD1292" s="257"/>
      <c r="AE1292" s="257"/>
      <c r="AF1292" s="270"/>
      <c r="AG1292" s="257"/>
      <c r="AH1292" s="257"/>
      <c r="AI1292" s="270"/>
    </row>
    <row r="1293" spans="2:35">
      <c r="B1293" s="288">
        <v>20250609</v>
      </c>
      <c r="C1293" s="261" t="s">
        <v>64</v>
      </c>
      <c r="D1293" s="269">
        <v>1030</v>
      </c>
      <c r="E1293" s="261">
        <v>7993</v>
      </c>
      <c r="F1293" s="261"/>
      <c r="G1293" s="269"/>
      <c r="H1293" s="261">
        <v>7992</v>
      </c>
      <c r="I1293" s="261"/>
      <c r="J1293" s="269"/>
      <c r="K1293" s="261">
        <v>-5511</v>
      </c>
      <c r="L1293" s="261">
        <v>-5511</v>
      </c>
      <c r="M1293" s="269">
        <v>-5510</v>
      </c>
      <c r="N1293" s="261" t="s">
        <v>40</v>
      </c>
      <c r="O1293" s="269" t="s">
        <v>41</v>
      </c>
      <c r="P1293" s="197" t="str">
        <f t="shared" si="60"/>
        <v>NA</v>
      </c>
      <c r="Q1293" s="257" t="str">
        <f t="shared" si="61"/>
        <v>NA</v>
      </c>
      <c r="R1293" s="272">
        <f t="shared" si="62"/>
        <v>0</v>
      </c>
      <c r="S1293" s="264"/>
      <c r="T1293" s="260"/>
      <c r="U1293" s="280" t="s">
        <v>5</v>
      </c>
      <c r="V1293" s="257">
        <v>333</v>
      </c>
      <c r="W1293" s="270"/>
      <c r="X1293" s="257"/>
      <c r="Y1293" s="257"/>
      <c r="Z1293" s="270"/>
      <c r="AA1293" s="257"/>
      <c r="AB1293" s="258"/>
      <c r="AC1293" s="270"/>
      <c r="AD1293" s="257"/>
      <c r="AE1293" s="257"/>
      <c r="AF1293" s="270"/>
      <c r="AG1293" s="257"/>
      <c r="AH1293" s="257"/>
      <c r="AI1293" s="270"/>
    </row>
    <row r="1294" spans="2:35">
      <c r="B1294" s="288">
        <v>20250609</v>
      </c>
      <c r="C1294" s="261" t="s">
        <v>64</v>
      </c>
      <c r="D1294" s="269">
        <v>1130</v>
      </c>
      <c r="E1294" s="261">
        <v>7993</v>
      </c>
      <c r="F1294" s="261"/>
      <c r="G1294" s="269"/>
      <c r="H1294" s="261">
        <v>7867</v>
      </c>
      <c r="I1294" s="261"/>
      <c r="J1294" s="269"/>
      <c r="K1294" s="261">
        <v>-5511</v>
      </c>
      <c r="L1294" s="261">
        <v>-5511</v>
      </c>
      <c r="M1294" s="269">
        <v>-5385</v>
      </c>
      <c r="N1294" s="261" t="s">
        <v>40</v>
      </c>
      <c r="O1294" s="269" t="s">
        <v>41</v>
      </c>
      <c r="P1294" s="197" t="str">
        <f t="shared" si="60"/>
        <v>NA</v>
      </c>
      <c r="Q1294" s="257" t="str">
        <f t="shared" si="61"/>
        <v>NA</v>
      </c>
      <c r="R1294" s="272">
        <f t="shared" si="62"/>
        <v>0</v>
      </c>
      <c r="S1294" s="264"/>
      <c r="T1294" s="260"/>
      <c r="U1294" s="280" t="s">
        <v>5</v>
      </c>
      <c r="V1294" s="257">
        <v>333</v>
      </c>
      <c r="W1294" s="270"/>
      <c r="X1294" s="257"/>
      <c r="Y1294" s="257"/>
      <c r="Z1294" s="270"/>
      <c r="AA1294" s="257"/>
      <c r="AB1294" s="258"/>
      <c r="AC1294" s="270"/>
      <c r="AD1294" s="257"/>
      <c r="AE1294" s="257"/>
      <c r="AF1294" s="270"/>
      <c r="AG1294" s="257"/>
      <c r="AH1294" s="257"/>
      <c r="AI1294" s="270"/>
    </row>
    <row r="1295" spans="2:35">
      <c r="B1295" s="288">
        <v>20250609</v>
      </c>
      <c r="C1295" s="261" t="s">
        <v>64</v>
      </c>
      <c r="D1295" s="269">
        <v>1230</v>
      </c>
      <c r="E1295" s="261"/>
      <c r="F1295" s="261">
        <v>6131</v>
      </c>
      <c r="G1295" s="269">
        <v>695</v>
      </c>
      <c r="H1295" s="261"/>
      <c r="I1295" s="261">
        <v>6130</v>
      </c>
      <c r="J1295" s="269">
        <v>695</v>
      </c>
      <c r="K1295" s="261">
        <v>-195</v>
      </c>
      <c r="L1295" s="261">
        <v>-195</v>
      </c>
      <c r="M1295" s="269">
        <v>0</v>
      </c>
      <c r="N1295" s="261" t="s">
        <v>40</v>
      </c>
      <c r="O1295" s="269" t="s">
        <v>41</v>
      </c>
      <c r="P1295" s="197">
        <f t="shared" si="60"/>
        <v>535</v>
      </c>
      <c r="Q1295" s="257" t="str">
        <f t="shared" si="61"/>
        <v>NA</v>
      </c>
      <c r="R1295" s="272">
        <f t="shared" si="62"/>
        <v>-4740</v>
      </c>
      <c r="S1295" s="264"/>
      <c r="T1295" s="260"/>
      <c r="U1295" s="280" t="s">
        <v>5</v>
      </c>
      <c r="V1295" s="257">
        <v>333</v>
      </c>
      <c r="W1295" s="270"/>
      <c r="X1295" s="257"/>
      <c r="Y1295" s="257"/>
      <c r="Z1295" s="270"/>
      <c r="AA1295" s="257"/>
      <c r="AB1295" s="258"/>
      <c r="AC1295" s="270"/>
      <c r="AD1295" s="257"/>
      <c r="AE1295" s="257"/>
      <c r="AF1295" s="270"/>
      <c r="AG1295" s="257"/>
      <c r="AH1295" s="257"/>
      <c r="AI1295" s="270"/>
    </row>
    <row r="1296" spans="2:35">
      <c r="B1296" s="288">
        <v>20250609</v>
      </c>
      <c r="C1296" s="261" t="s">
        <v>64</v>
      </c>
      <c r="D1296" s="269">
        <v>1330</v>
      </c>
      <c r="E1296" s="261"/>
      <c r="F1296" s="261">
        <v>6131</v>
      </c>
      <c r="G1296" s="269">
        <v>695</v>
      </c>
      <c r="H1296" s="261"/>
      <c r="I1296" s="261">
        <v>6130</v>
      </c>
      <c r="J1296" s="269">
        <v>695</v>
      </c>
      <c r="K1296" s="261">
        <v>-195</v>
      </c>
      <c r="L1296" s="261">
        <v>-195</v>
      </c>
      <c r="M1296" s="269">
        <v>0</v>
      </c>
      <c r="N1296" s="261" t="s">
        <v>40</v>
      </c>
      <c r="O1296" s="269" t="s">
        <v>41</v>
      </c>
      <c r="P1296" s="197">
        <f t="shared" si="60"/>
        <v>635</v>
      </c>
      <c r="Q1296" s="257" t="str">
        <f t="shared" si="61"/>
        <v>NA</v>
      </c>
      <c r="R1296" s="272">
        <f t="shared" si="62"/>
        <v>-4740</v>
      </c>
      <c r="S1296" s="264"/>
      <c r="T1296" s="260"/>
      <c r="U1296" s="280" t="s">
        <v>5</v>
      </c>
      <c r="V1296" s="257">
        <v>415</v>
      </c>
      <c r="W1296" s="270"/>
      <c r="X1296" s="257"/>
      <c r="Y1296" s="257"/>
      <c r="Z1296" s="270"/>
      <c r="AA1296" s="257"/>
      <c r="AB1296" s="258"/>
      <c r="AC1296" s="270"/>
      <c r="AD1296" s="257"/>
      <c r="AE1296" s="257"/>
      <c r="AF1296" s="270"/>
      <c r="AG1296" s="257"/>
      <c r="AH1296" s="257"/>
      <c r="AI1296" s="270"/>
    </row>
    <row r="1297" spans="2:35">
      <c r="B1297" s="288">
        <v>20250609</v>
      </c>
      <c r="C1297" s="261" t="s">
        <v>64</v>
      </c>
      <c r="D1297" s="269">
        <v>1430</v>
      </c>
      <c r="E1297" s="261"/>
      <c r="F1297" s="261">
        <v>6131</v>
      </c>
      <c r="G1297" s="269">
        <v>695</v>
      </c>
      <c r="H1297" s="261"/>
      <c r="I1297" s="261">
        <v>6130</v>
      </c>
      <c r="J1297" s="269">
        <v>695</v>
      </c>
      <c r="K1297" s="261">
        <v>-195</v>
      </c>
      <c r="L1297" s="261">
        <v>-195</v>
      </c>
      <c r="M1297" s="269">
        <v>0</v>
      </c>
      <c r="N1297" s="261" t="s">
        <v>40</v>
      </c>
      <c r="O1297" s="269" t="s">
        <v>41</v>
      </c>
      <c r="P1297" s="197">
        <f t="shared" si="60"/>
        <v>735</v>
      </c>
      <c r="Q1297" s="257" t="str">
        <f t="shared" si="61"/>
        <v>NA</v>
      </c>
      <c r="R1297" s="272">
        <f t="shared" si="62"/>
        <v>-4740</v>
      </c>
      <c r="S1297" s="264"/>
      <c r="T1297" s="260"/>
      <c r="U1297" s="280" t="s">
        <v>5</v>
      </c>
      <c r="V1297" s="257">
        <v>415</v>
      </c>
      <c r="W1297" s="270"/>
      <c r="X1297" s="257"/>
      <c r="Y1297" s="257"/>
      <c r="Z1297" s="270"/>
      <c r="AA1297" s="257"/>
      <c r="AB1297" s="258"/>
      <c r="AC1297" s="270"/>
      <c r="AD1297" s="257"/>
      <c r="AE1297" s="257"/>
      <c r="AF1297" s="270"/>
      <c r="AG1297" s="257"/>
      <c r="AH1297" s="257"/>
      <c r="AI1297" s="270"/>
    </row>
    <row r="1298" spans="2:35">
      <c r="B1298" s="288">
        <v>20250609</v>
      </c>
      <c r="C1298" s="261" t="s">
        <v>64</v>
      </c>
      <c r="D1298" s="269">
        <v>1530</v>
      </c>
      <c r="E1298" s="261"/>
      <c r="F1298" s="261">
        <v>7518</v>
      </c>
      <c r="G1298" s="269">
        <v>722</v>
      </c>
      <c r="H1298" s="261"/>
      <c r="I1298" s="261">
        <v>7518</v>
      </c>
      <c r="J1298" s="269">
        <v>722</v>
      </c>
      <c r="K1298" s="261">
        <v>-1773</v>
      </c>
      <c r="L1298" s="261">
        <v>-1773</v>
      </c>
      <c r="M1298" s="269">
        <v>0</v>
      </c>
      <c r="N1298" s="261" t="s">
        <v>40</v>
      </c>
      <c r="O1298" s="269" t="s">
        <v>41</v>
      </c>
      <c r="P1298" s="197">
        <f t="shared" si="60"/>
        <v>808</v>
      </c>
      <c r="Q1298" s="257" t="str">
        <f t="shared" si="61"/>
        <v>NA</v>
      </c>
      <c r="R1298" s="272">
        <f t="shared" si="62"/>
        <v>-6074</v>
      </c>
      <c r="S1298" s="264"/>
      <c r="T1298" s="260"/>
      <c r="U1298" s="280" t="s">
        <v>5</v>
      </c>
      <c r="V1298" s="257">
        <v>402</v>
      </c>
      <c r="W1298" s="270"/>
      <c r="X1298" s="257"/>
      <c r="Y1298" s="257"/>
      <c r="Z1298" s="270"/>
      <c r="AA1298" s="257"/>
      <c r="AB1298" s="258"/>
      <c r="AC1298" s="270"/>
      <c r="AD1298" s="257"/>
      <c r="AE1298" s="257"/>
      <c r="AF1298" s="270"/>
      <c r="AG1298" s="257"/>
      <c r="AH1298" s="257"/>
      <c r="AI1298" s="270"/>
    </row>
    <row r="1299" spans="2:35">
      <c r="B1299" s="288">
        <v>20250609</v>
      </c>
      <c r="C1299" s="261" t="s">
        <v>64</v>
      </c>
      <c r="D1299" s="269">
        <v>1630</v>
      </c>
      <c r="E1299" s="261"/>
      <c r="F1299" s="261">
        <v>7518</v>
      </c>
      <c r="G1299" s="269">
        <v>722</v>
      </c>
      <c r="H1299" s="261"/>
      <c r="I1299" s="261">
        <v>7518</v>
      </c>
      <c r="J1299" s="269">
        <v>722</v>
      </c>
      <c r="K1299" s="261">
        <v>-1773</v>
      </c>
      <c r="L1299" s="261">
        <v>-1773</v>
      </c>
      <c r="M1299" s="269">
        <v>0</v>
      </c>
      <c r="N1299" s="261" t="s">
        <v>40</v>
      </c>
      <c r="O1299" s="269" t="s">
        <v>41</v>
      </c>
      <c r="P1299" s="197">
        <f t="shared" si="60"/>
        <v>908</v>
      </c>
      <c r="Q1299" s="257" t="str">
        <f t="shared" si="61"/>
        <v>NA</v>
      </c>
      <c r="R1299" s="272">
        <f t="shared" si="62"/>
        <v>-6074</v>
      </c>
      <c r="S1299" s="264"/>
      <c r="T1299" s="260"/>
      <c r="U1299" s="280" t="s">
        <v>5</v>
      </c>
      <c r="V1299" s="257">
        <v>305</v>
      </c>
      <c r="W1299" s="270"/>
      <c r="X1299" s="257"/>
      <c r="Y1299" s="257"/>
      <c r="Z1299" s="270"/>
      <c r="AA1299" s="257"/>
      <c r="AB1299" s="258"/>
      <c r="AC1299" s="270"/>
      <c r="AD1299" s="257"/>
      <c r="AE1299" s="257"/>
      <c r="AF1299" s="270"/>
      <c r="AG1299" s="257"/>
      <c r="AH1299" s="257"/>
      <c r="AI1299" s="270"/>
    </row>
    <row r="1300" spans="2:35">
      <c r="B1300" s="288">
        <v>20250609</v>
      </c>
      <c r="C1300" s="261" t="s">
        <v>64</v>
      </c>
      <c r="D1300" s="269">
        <v>1730</v>
      </c>
      <c r="E1300" s="261"/>
      <c r="F1300" s="261">
        <v>7518</v>
      </c>
      <c r="G1300" s="269">
        <v>722</v>
      </c>
      <c r="H1300" s="261"/>
      <c r="I1300" s="261">
        <v>7300</v>
      </c>
      <c r="J1300" s="269">
        <v>722</v>
      </c>
      <c r="K1300" s="261">
        <v>-1773</v>
      </c>
      <c r="L1300" s="261">
        <v>-1773</v>
      </c>
      <c r="M1300" s="269">
        <v>0</v>
      </c>
      <c r="N1300" s="261" t="s">
        <v>40</v>
      </c>
      <c r="O1300" s="269" t="s">
        <v>41</v>
      </c>
      <c r="P1300" s="197">
        <f t="shared" si="60"/>
        <v>1008</v>
      </c>
      <c r="Q1300" s="257" t="str">
        <f t="shared" si="61"/>
        <v>NA</v>
      </c>
      <c r="R1300" s="272">
        <f t="shared" si="62"/>
        <v>-5856</v>
      </c>
      <c r="S1300" s="264"/>
      <c r="T1300" s="260"/>
      <c r="U1300" s="280" t="s">
        <v>5</v>
      </c>
      <c r="V1300" s="257">
        <v>305</v>
      </c>
      <c r="W1300" s="270"/>
      <c r="X1300" s="257"/>
      <c r="Y1300" s="257"/>
      <c r="Z1300" s="270"/>
      <c r="AA1300" s="257"/>
      <c r="AB1300" s="258"/>
      <c r="AC1300" s="270"/>
      <c r="AD1300" s="257"/>
      <c r="AE1300" s="257"/>
      <c r="AF1300" s="270"/>
      <c r="AG1300" s="257"/>
      <c r="AH1300" s="257"/>
      <c r="AI1300" s="270"/>
    </row>
    <row r="1301" spans="2:35">
      <c r="B1301" s="288">
        <v>20250609</v>
      </c>
      <c r="C1301" s="261" t="s">
        <v>64</v>
      </c>
      <c r="D1301" s="269">
        <v>1830</v>
      </c>
      <c r="E1301" s="261"/>
      <c r="F1301" s="261">
        <v>5661</v>
      </c>
      <c r="G1301" s="269">
        <v>399</v>
      </c>
      <c r="H1301" s="261"/>
      <c r="I1301" s="261">
        <v>5660</v>
      </c>
      <c r="J1301" s="269">
        <v>399</v>
      </c>
      <c r="K1301" s="261">
        <v>-2258</v>
      </c>
      <c r="L1301" s="261">
        <v>-2258</v>
      </c>
      <c r="M1301" s="269">
        <v>0</v>
      </c>
      <c r="N1301" s="261" t="s">
        <v>59</v>
      </c>
      <c r="O1301" s="269" t="s">
        <v>41</v>
      </c>
      <c r="P1301" s="197">
        <f t="shared" si="60"/>
        <v>1431</v>
      </c>
      <c r="Q1301" s="257" t="str">
        <f t="shared" si="61"/>
        <v>NA</v>
      </c>
      <c r="R1301" s="272">
        <f t="shared" si="62"/>
        <v>-4862</v>
      </c>
      <c r="S1301" s="264"/>
      <c r="T1301" s="260"/>
      <c r="U1301" s="280" t="s">
        <v>5</v>
      </c>
      <c r="V1301" s="257">
        <v>305</v>
      </c>
      <c r="W1301" s="270"/>
      <c r="X1301" s="257"/>
      <c r="Y1301" s="257"/>
      <c r="Z1301" s="270"/>
      <c r="AA1301" s="257"/>
      <c r="AB1301" s="258"/>
      <c r="AC1301" s="270"/>
      <c r="AD1301" s="257"/>
      <c r="AE1301" s="257"/>
      <c r="AF1301" s="270"/>
      <c r="AG1301" s="257"/>
      <c r="AH1301" s="257"/>
      <c r="AI1301" s="270"/>
    </row>
    <row r="1302" spans="2:35">
      <c r="B1302" s="288">
        <v>20250609</v>
      </c>
      <c r="C1302" s="261" t="s">
        <v>64</v>
      </c>
      <c r="D1302" s="269">
        <v>1930</v>
      </c>
      <c r="E1302" s="261"/>
      <c r="F1302" s="261">
        <v>5661</v>
      </c>
      <c r="G1302" s="269">
        <v>399</v>
      </c>
      <c r="H1302" s="261"/>
      <c r="I1302" s="261">
        <v>5660</v>
      </c>
      <c r="J1302" s="269">
        <v>399</v>
      </c>
      <c r="K1302" s="261">
        <v>-2258</v>
      </c>
      <c r="L1302" s="261">
        <v>-2258</v>
      </c>
      <c r="M1302" s="269">
        <v>0</v>
      </c>
      <c r="N1302" s="261" t="s">
        <v>59</v>
      </c>
      <c r="O1302" s="269" t="s">
        <v>41</v>
      </c>
      <c r="P1302" s="197">
        <f t="shared" si="60"/>
        <v>1531</v>
      </c>
      <c r="Q1302" s="257" t="str">
        <f t="shared" si="61"/>
        <v>NA</v>
      </c>
      <c r="R1302" s="272">
        <f t="shared" si="62"/>
        <v>-4862</v>
      </c>
      <c r="S1302" s="264"/>
      <c r="T1302" s="260"/>
      <c r="U1302" s="280" t="s">
        <v>5</v>
      </c>
      <c r="V1302" s="257">
        <v>305</v>
      </c>
      <c r="W1302" s="270"/>
      <c r="X1302" s="257"/>
      <c r="Y1302" s="257"/>
      <c r="Z1302" s="270"/>
      <c r="AA1302" s="257"/>
      <c r="AB1302" s="258"/>
      <c r="AC1302" s="270"/>
      <c r="AD1302" s="257"/>
      <c r="AE1302" s="257"/>
      <c r="AF1302" s="270"/>
      <c r="AG1302" s="257"/>
      <c r="AH1302" s="257"/>
      <c r="AI1302" s="270"/>
    </row>
    <row r="1303" spans="2:35">
      <c r="B1303" s="288">
        <v>20250609</v>
      </c>
      <c r="C1303" s="261" t="s">
        <v>64</v>
      </c>
      <c r="D1303" s="269">
        <v>2030</v>
      </c>
      <c r="E1303" s="261"/>
      <c r="F1303" s="261">
        <v>5661</v>
      </c>
      <c r="G1303" s="269">
        <v>399</v>
      </c>
      <c r="H1303" s="261"/>
      <c r="I1303" s="261">
        <v>5660</v>
      </c>
      <c r="J1303" s="269">
        <v>399</v>
      </c>
      <c r="K1303" s="261">
        <v>-2258</v>
      </c>
      <c r="L1303" s="261">
        <v>-2258</v>
      </c>
      <c r="M1303" s="269">
        <v>0</v>
      </c>
      <c r="N1303" s="261" t="s">
        <v>59</v>
      </c>
      <c r="O1303" s="269" t="s">
        <v>41</v>
      </c>
      <c r="P1303" s="197">
        <f t="shared" si="60"/>
        <v>1631</v>
      </c>
      <c r="Q1303" s="257" t="str">
        <f t="shared" si="61"/>
        <v>NA</v>
      </c>
      <c r="R1303" s="272">
        <f t="shared" si="62"/>
        <v>-4862</v>
      </c>
      <c r="S1303" s="264"/>
      <c r="T1303" s="260"/>
      <c r="U1303" s="280" t="s">
        <v>5</v>
      </c>
      <c r="V1303" s="257">
        <v>305</v>
      </c>
      <c r="W1303" s="270"/>
      <c r="X1303" s="257"/>
      <c r="Y1303" s="257"/>
      <c r="Z1303" s="270"/>
      <c r="AA1303" s="257"/>
      <c r="AB1303" s="258"/>
      <c r="AC1303" s="270"/>
      <c r="AD1303" s="257"/>
      <c r="AE1303" s="257"/>
      <c r="AF1303" s="270"/>
      <c r="AG1303" s="257"/>
      <c r="AH1303" s="257"/>
      <c r="AI1303" s="270"/>
    </row>
    <row r="1304" spans="2:35">
      <c r="B1304" s="288">
        <v>20250609</v>
      </c>
      <c r="C1304" s="261" t="s">
        <v>64</v>
      </c>
      <c r="D1304" s="269">
        <v>2130</v>
      </c>
      <c r="E1304" s="261"/>
      <c r="F1304" s="261">
        <v>5661</v>
      </c>
      <c r="G1304" s="269">
        <v>453</v>
      </c>
      <c r="H1304" s="261"/>
      <c r="I1304" s="261">
        <v>5660</v>
      </c>
      <c r="J1304" s="269">
        <v>453</v>
      </c>
      <c r="K1304" s="261">
        <v>-2252</v>
      </c>
      <c r="L1304" s="261">
        <v>-2252</v>
      </c>
      <c r="M1304" s="269">
        <v>0</v>
      </c>
      <c r="N1304" s="261" t="s">
        <v>59</v>
      </c>
      <c r="O1304" s="269" t="s">
        <v>41</v>
      </c>
      <c r="P1304" s="197">
        <f t="shared" si="60"/>
        <v>1677</v>
      </c>
      <c r="Q1304" s="257" t="str">
        <f t="shared" si="61"/>
        <v>NA</v>
      </c>
      <c r="R1304" s="272">
        <f t="shared" si="62"/>
        <v>-4754</v>
      </c>
      <c r="S1304" s="264"/>
      <c r="T1304" s="260"/>
      <c r="U1304" s="280" t="s">
        <v>5</v>
      </c>
      <c r="V1304" s="257">
        <v>292</v>
      </c>
      <c r="W1304" s="270"/>
      <c r="X1304" s="257"/>
      <c r="Y1304" s="257"/>
      <c r="Z1304" s="270"/>
      <c r="AA1304" s="257"/>
      <c r="AB1304" s="258"/>
      <c r="AC1304" s="270"/>
      <c r="AD1304" s="257"/>
      <c r="AE1304" s="257"/>
      <c r="AF1304" s="270"/>
      <c r="AG1304" s="257"/>
      <c r="AH1304" s="257"/>
      <c r="AI1304" s="270"/>
    </row>
    <row r="1305" spans="2:35">
      <c r="B1305" s="288">
        <v>20250610</v>
      </c>
      <c r="C1305" s="261" t="s">
        <v>64</v>
      </c>
      <c r="D1305" s="269">
        <v>1530</v>
      </c>
      <c r="E1305" s="261">
        <v>7041</v>
      </c>
      <c r="F1305" s="261"/>
      <c r="G1305" s="269"/>
      <c r="H1305" s="261">
        <v>7035</v>
      </c>
      <c r="I1305" s="261"/>
      <c r="J1305" s="269"/>
      <c r="K1305" s="261">
        <v>2759</v>
      </c>
      <c r="L1305" s="261">
        <v>102</v>
      </c>
      <c r="M1305" s="269">
        <v>2663</v>
      </c>
      <c r="N1305" s="261" t="s">
        <v>44</v>
      </c>
      <c r="O1305" s="269" t="s">
        <v>45</v>
      </c>
      <c r="P1305" s="198" t="str">
        <f t="shared" si="60"/>
        <v>NA</v>
      </c>
      <c r="Q1305" s="257" t="str">
        <f t="shared" si="61"/>
        <v>NA</v>
      </c>
      <c r="R1305" s="272">
        <f t="shared" si="62"/>
        <v>0</v>
      </c>
      <c r="S1305" s="264"/>
      <c r="T1305" s="260"/>
      <c r="U1305" s="280"/>
      <c r="V1305" s="257"/>
      <c r="W1305" s="270"/>
      <c r="X1305" s="257" t="s">
        <v>6</v>
      </c>
      <c r="Y1305" s="205">
        <v>6785</v>
      </c>
      <c r="Z1305" s="281" t="s">
        <v>48</v>
      </c>
      <c r="AA1305" s="257"/>
      <c r="AB1305" s="258"/>
      <c r="AC1305" s="270"/>
      <c r="AD1305" s="257"/>
      <c r="AE1305" s="257"/>
      <c r="AF1305" s="270"/>
      <c r="AG1305" s="257"/>
      <c r="AH1305" s="257"/>
      <c r="AI1305" s="270"/>
    </row>
    <row r="1306" spans="2:35">
      <c r="B1306" s="288">
        <v>20250610</v>
      </c>
      <c r="C1306" s="261" t="s">
        <v>64</v>
      </c>
      <c r="D1306" s="269">
        <v>1630</v>
      </c>
      <c r="E1306" s="261">
        <v>7109</v>
      </c>
      <c r="F1306" s="261"/>
      <c r="G1306" s="269"/>
      <c r="H1306" s="261">
        <v>7098</v>
      </c>
      <c r="I1306" s="261"/>
      <c r="J1306" s="269"/>
      <c r="K1306" s="261">
        <v>2759</v>
      </c>
      <c r="L1306" s="261">
        <v>170</v>
      </c>
      <c r="M1306" s="269">
        <v>2600</v>
      </c>
      <c r="N1306" s="261" t="s">
        <v>44</v>
      </c>
      <c r="O1306" s="269" t="s">
        <v>45</v>
      </c>
      <c r="P1306" s="197" t="str">
        <f t="shared" si="60"/>
        <v>NA</v>
      </c>
      <c r="Q1306" s="257" t="str">
        <f t="shared" si="61"/>
        <v>NA</v>
      </c>
      <c r="R1306" s="272">
        <f t="shared" si="62"/>
        <v>0</v>
      </c>
      <c r="S1306" s="264"/>
      <c r="T1306" s="260"/>
      <c r="U1306" s="280"/>
      <c r="V1306" s="257"/>
      <c r="W1306" s="270"/>
      <c r="X1306" s="257" t="s">
        <v>6</v>
      </c>
      <c r="Y1306" s="205">
        <v>6848</v>
      </c>
      <c r="Z1306" s="281" t="s">
        <v>48</v>
      </c>
      <c r="AA1306" s="257"/>
      <c r="AB1306" s="257"/>
      <c r="AC1306" s="270"/>
      <c r="AD1306" s="257"/>
      <c r="AE1306" s="257"/>
      <c r="AF1306" s="270"/>
      <c r="AG1306" s="257"/>
      <c r="AH1306" s="257"/>
      <c r="AI1306" s="270"/>
    </row>
    <row r="1307" spans="2:35">
      <c r="B1307" s="288">
        <v>20250610</v>
      </c>
      <c r="C1307" s="261" t="s">
        <v>64</v>
      </c>
      <c r="D1307" s="269">
        <v>1730</v>
      </c>
      <c r="E1307" s="261">
        <v>7103</v>
      </c>
      <c r="F1307" s="261"/>
      <c r="G1307" s="269"/>
      <c r="H1307" s="261">
        <v>6680</v>
      </c>
      <c r="I1307" s="261"/>
      <c r="J1307" s="269"/>
      <c r="K1307" s="261">
        <v>2759</v>
      </c>
      <c r="L1307" s="261">
        <v>164</v>
      </c>
      <c r="M1307" s="269">
        <v>3018</v>
      </c>
      <c r="N1307" s="261" t="s">
        <v>44</v>
      </c>
      <c r="O1307" s="269" t="s">
        <v>52</v>
      </c>
      <c r="P1307" s="197" t="str">
        <f t="shared" si="60"/>
        <v>NA</v>
      </c>
      <c r="Q1307" s="257" t="str">
        <f t="shared" si="61"/>
        <v>NA</v>
      </c>
      <c r="R1307" s="272">
        <f t="shared" si="62"/>
        <v>0</v>
      </c>
      <c r="S1307" s="204" t="s">
        <v>87</v>
      </c>
      <c r="T1307" s="204" t="s">
        <v>52</v>
      </c>
      <c r="U1307" s="280"/>
      <c r="V1307" s="257"/>
      <c r="W1307" s="270"/>
      <c r="X1307" s="257" t="s">
        <v>6</v>
      </c>
      <c r="Y1307" s="205">
        <v>6843</v>
      </c>
      <c r="Z1307" s="281" t="s">
        <v>48</v>
      </c>
      <c r="AA1307" s="257"/>
      <c r="AB1307" s="257"/>
      <c r="AC1307" s="270"/>
      <c r="AD1307" s="257"/>
      <c r="AE1307" s="257"/>
      <c r="AF1307" s="270"/>
      <c r="AG1307" s="257"/>
      <c r="AH1307" s="257"/>
      <c r="AI1307" s="270"/>
    </row>
    <row r="1308" spans="2:35">
      <c r="B1308" s="288">
        <v>20250610</v>
      </c>
      <c r="C1308" s="261" t="s">
        <v>64</v>
      </c>
      <c r="D1308" s="269">
        <v>2230</v>
      </c>
      <c r="E1308" s="261"/>
      <c r="F1308" s="261">
        <v>4776</v>
      </c>
      <c r="G1308" s="269">
        <v>411</v>
      </c>
      <c r="H1308" s="261"/>
      <c r="I1308" s="261">
        <v>4776</v>
      </c>
      <c r="J1308" s="269">
        <v>411</v>
      </c>
      <c r="K1308" s="261">
        <v>-1311</v>
      </c>
      <c r="L1308" s="261">
        <v>-1311</v>
      </c>
      <c r="M1308" s="269">
        <v>0</v>
      </c>
      <c r="N1308" s="261" t="s">
        <v>59</v>
      </c>
      <c r="O1308" s="269" t="s">
        <v>59</v>
      </c>
      <c r="P1308" s="197">
        <f t="shared" si="60"/>
        <v>1819</v>
      </c>
      <c r="Q1308" s="257" t="str">
        <f t="shared" si="61"/>
        <v>NA</v>
      </c>
      <c r="R1308" s="272">
        <f t="shared" si="62"/>
        <v>-3954</v>
      </c>
      <c r="S1308" s="264"/>
      <c r="T1308" s="260"/>
      <c r="U1308" s="280" t="s">
        <v>5</v>
      </c>
      <c r="V1308" s="257">
        <v>376</v>
      </c>
      <c r="W1308" s="270"/>
      <c r="X1308" s="257"/>
      <c r="Y1308" s="257"/>
      <c r="Z1308" s="270"/>
      <c r="AA1308" s="257"/>
      <c r="AB1308" s="257"/>
      <c r="AC1308" s="270"/>
      <c r="AD1308" s="257"/>
      <c r="AE1308" s="257"/>
      <c r="AF1308" s="270"/>
      <c r="AG1308" s="257"/>
      <c r="AH1308" s="257"/>
      <c r="AI1308" s="270"/>
    </row>
    <row r="1309" spans="2:35">
      <c r="B1309" s="288">
        <v>20250610</v>
      </c>
      <c r="C1309" s="261" t="s">
        <v>64</v>
      </c>
      <c r="D1309" s="269">
        <v>2330</v>
      </c>
      <c r="E1309" s="261"/>
      <c r="F1309" s="261">
        <v>4416</v>
      </c>
      <c r="G1309" s="269">
        <v>436</v>
      </c>
      <c r="H1309" s="261"/>
      <c r="I1309" s="261">
        <v>4416</v>
      </c>
      <c r="J1309" s="269">
        <v>436</v>
      </c>
      <c r="K1309" s="261">
        <v>-911</v>
      </c>
      <c r="L1309" s="261">
        <v>-911</v>
      </c>
      <c r="M1309" s="269">
        <v>0</v>
      </c>
      <c r="N1309" s="261" t="s">
        <v>59</v>
      </c>
      <c r="O1309" s="269" t="s">
        <v>59</v>
      </c>
      <c r="P1309" s="197">
        <f t="shared" si="60"/>
        <v>1894</v>
      </c>
      <c r="Q1309" s="257" t="str">
        <f t="shared" si="61"/>
        <v>NA</v>
      </c>
      <c r="R1309" s="272">
        <f t="shared" si="62"/>
        <v>-3544</v>
      </c>
      <c r="S1309" s="264"/>
      <c r="T1309" s="260"/>
      <c r="U1309" s="280" t="s">
        <v>5</v>
      </c>
      <c r="V1309" s="257">
        <v>376</v>
      </c>
      <c r="W1309" s="270"/>
      <c r="X1309" s="257"/>
      <c r="Y1309" s="257"/>
      <c r="Z1309" s="270"/>
      <c r="AA1309" s="257"/>
      <c r="AB1309" s="257"/>
      <c r="AC1309" s="270"/>
      <c r="AD1309" s="257"/>
      <c r="AE1309" s="257"/>
      <c r="AF1309" s="270"/>
      <c r="AG1309" s="257"/>
      <c r="AH1309" s="257"/>
      <c r="AI1309" s="270"/>
    </row>
    <row r="1310" spans="2:35">
      <c r="B1310" s="288">
        <v>20250611</v>
      </c>
      <c r="C1310" s="261" t="s">
        <v>64</v>
      </c>
      <c r="D1310" s="269">
        <v>30</v>
      </c>
      <c r="E1310" s="261">
        <v>6353</v>
      </c>
      <c r="F1310" s="261"/>
      <c r="G1310" s="269"/>
      <c r="H1310" s="261">
        <v>6352</v>
      </c>
      <c r="I1310" s="261"/>
      <c r="J1310" s="269"/>
      <c r="K1310" s="261">
        <v>-2074</v>
      </c>
      <c r="L1310" s="261">
        <v>-2074</v>
      </c>
      <c r="M1310" s="269">
        <v>-2073</v>
      </c>
      <c r="N1310" s="261" t="s">
        <v>40</v>
      </c>
      <c r="O1310" s="269" t="s">
        <v>41</v>
      </c>
      <c r="P1310" s="197" t="str">
        <f t="shared" si="60"/>
        <v>NA</v>
      </c>
      <c r="Q1310" s="257" t="str">
        <f t="shared" si="61"/>
        <v>NA</v>
      </c>
      <c r="R1310" s="272">
        <f t="shared" si="62"/>
        <v>0</v>
      </c>
      <c r="S1310" s="264"/>
      <c r="T1310" s="260"/>
      <c r="U1310" s="280" t="s">
        <v>5</v>
      </c>
      <c r="V1310" s="257">
        <v>376</v>
      </c>
      <c r="W1310" s="270"/>
      <c r="X1310" s="257"/>
      <c r="Y1310" s="257"/>
      <c r="Z1310" s="270"/>
      <c r="AA1310" s="257"/>
      <c r="AB1310" s="257"/>
      <c r="AC1310" s="270"/>
      <c r="AD1310" s="257"/>
      <c r="AE1310" s="257"/>
      <c r="AF1310" s="270"/>
      <c r="AG1310" s="257"/>
      <c r="AH1310" s="257"/>
      <c r="AI1310" s="270"/>
    </row>
    <row r="1311" spans="2:35">
      <c r="B1311" s="288">
        <v>20250611</v>
      </c>
      <c r="C1311" s="261" t="s">
        <v>64</v>
      </c>
      <c r="D1311" s="269">
        <v>130</v>
      </c>
      <c r="E1311" s="261">
        <v>6353</v>
      </c>
      <c r="F1311" s="261"/>
      <c r="G1311" s="269"/>
      <c r="H1311" s="261">
        <v>6352</v>
      </c>
      <c r="I1311" s="261"/>
      <c r="J1311" s="269"/>
      <c r="K1311" s="261">
        <v>-2074</v>
      </c>
      <c r="L1311" s="261">
        <v>-2074</v>
      </c>
      <c r="M1311" s="269">
        <v>-2073</v>
      </c>
      <c r="N1311" s="261" t="s">
        <v>40</v>
      </c>
      <c r="O1311" s="269" t="s">
        <v>41</v>
      </c>
      <c r="P1311" s="197" t="str">
        <f t="shared" si="60"/>
        <v>NA</v>
      </c>
      <c r="Q1311" s="257" t="str">
        <f t="shared" si="61"/>
        <v>NA</v>
      </c>
      <c r="R1311" s="272">
        <f t="shared" si="62"/>
        <v>0</v>
      </c>
      <c r="S1311" s="264"/>
      <c r="T1311" s="260"/>
      <c r="U1311" s="280" t="s">
        <v>5</v>
      </c>
      <c r="V1311" s="257">
        <v>391</v>
      </c>
      <c r="W1311" s="270"/>
      <c r="X1311" s="257"/>
      <c r="Y1311" s="257"/>
      <c r="Z1311" s="270"/>
      <c r="AA1311" s="257"/>
      <c r="AB1311" s="257"/>
      <c r="AC1311" s="270"/>
      <c r="AD1311" s="257"/>
      <c r="AE1311" s="257"/>
      <c r="AF1311" s="270"/>
      <c r="AG1311" s="257"/>
      <c r="AH1311" s="257"/>
      <c r="AI1311" s="270"/>
    </row>
    <row r="1312" spans="2:35">
      <c r="B1312" s="288">
        <v>20250611</v>
      </c>
      <c r="C1312" s="261" t="s">
        <v>64</v>
      </c>
      <c r="D1312" s="269">
        <v>230</v>
      </c>
      <c r="E1312" s="261">
        <v>6353</v>
      </c>
      <c r="F1312" s="261"/>
      <c r="G1312" s="269"/>
      <c r="H1312" s="261">
        <v>6352</v>
      </c>
      <c r="I1312" s="261"/>
      <c r="J1312" s="269"/>
      <c r="K1312" s="261">
        <v>-2074</v>
      </c>
      <c r="L1312" s="261">
        <v>-2074</v>
      </c>
      <c r="M1312" s="269">
        <v>-2073</v>
      </c>
      <c r="N1312" s="261" t="s">
        <v>40</v>
      </c>
      <c r="O1312" s="269" t="s">
        <v>41</v>
      </c>
      <c r="P1312" s="197" t="str">
        <f t="shared" si="60"/>
        <v>NA</v>
      </c>
      <c r="Q1312" s="257" t="str">
        <f t="shared" si="61"/>
        <v>NA</v>
      </c>
      <c r="R1312" s="272">
        <f t="shared" si="62"/>
        <v>0</v>
      </c>
      <c r="S1312" s="264"/>
      <c r="T1312" s="260"/>
      <c r="U1312" s="280" t="s">
        <v>5</v>
      </c>
      <c r="V1312" s="257">
        <v>391</v>
      </c>
      <c r="W1312" s="270"/>
      <c r="X1312" s="257"/>
      <c r="Y1312" s="257"/>
      <c r="Z1312" s="270"/>
      <c r="AA1312" s="257"/>
      <c r="AB1312" s="257"/>
      <c r="AC1312" s="270"/>
      <c r="AD1312" s="257"/>
      <c r="AE1312" s="257"/>
      <c r="AF1312" s="270"/>
      <c r="AG1312" s="257"/>
      <c r="AH1312" s="257"/>
      <c r="AI1312" s="270"/>
    </row>
    <row r="1313" spans="2:35">
      <c r="B1313" s="288">
        <v>20250611</v>
      </c>
      <c r="C1313" s="261" t="s">
        <v>64</v>
      </c>
      <c r="D1313" s="269">
        <v>330</v>
      </c>
      <c r="E1313" s="261">
        <v>6591</v>
      </c>
      <c r="F1313" s="261"/>
      <c r="G1313" s="269"/>
      <c r="H1313" s="261">
        <v>6590</v>
      </c>
      <c r="I1313" s="261"/>
      <c r="J1313" s="269"/>
      <c r="K1313" s="261">
        <v>-1134</v>
      </c>
      <c r="L1313" s="261">
        <v>-1134</v>
      </c>
      <c r="M1313" s="269">
        <v>-1134</v>
      </c>
      <c r="N1313" s="261" t="s">
        <v>40</v>
      </c>
      <c r="O1313" s="269" t="s">
        <v>41</v>
      </c>
      <c r="P1313" s="197" t="str">
        <f t="shared" si="60"/>
        <v>NA</v>
      </c>
      <c r="Q1313" s="257" t="str">
        <f t="shared" si="61"/>
        <v>NA</v>
      </c>
      <c r="R1313" s="272">
        <f t="shared" si="62"/>
        <v>0</v>
      </c>
      <c r="S1313" s="264"/>
      <c r="T1313" s="260"/>
      <c r="U1313" s="280" t="s">
        <v>5</v>
      </c>
      <c r="V1313" s="257">
        <v>391</v>
      </c>
      <c r="W1313" s="270"/>
      <c r="X1313" s="257"/>
      <c r="Y1313" s="257"/>
      <c r="Z1313" s="270"/>
      <c r="AA1313" s="257"/>
      <c r="AB1313" s="257"/>
      <c r="AC1313" s="270"/>
      <c r="AD1313" s="257"/>
      <c r="AE1313" s="257"/>
      <c r="AF1313" s="270"/>
      <c r="AG1313" s="257"/>
      <c r="AH1313" s="257"/>
      <c r="AI1313" s="270"/>
    </row>
    <row r="1314" spans="2:35">
      <c r="B1314" s="288">
        <v>20250611</v>
      </c>
      <c r="C1314" s="261" t="s">
        <v>64</v>
      </c>
      <c r="D1314" s="269">
        <v>430</v>
      </c>
      <c r="E1314" s="261">
        <v>6591</v>
      </c>
      <c r="F1314" s="261"/>
      <c r="G1314" s="269"/>
      <c r="H1314" s="261">
        <v>6590</v>
      </c>
      <c r="I1314" s="261"/>
      <c r="J1314" s="269"/>
      <c r="K1314" s="261">
        <v>-1134</v>
      </c>
      <c r="L1314" s="261">
        <v>-1134</v>
      </c>
      <c r="M1314" s="269">
        <v>-1134</v>
      </c>
      <c r="N1314" s="261" t="s">
        <v>40</v>
      </c>
      <c r="O1314" s="269" t="s">
        <v>41</v>
      </c>
      <c r="P1314" s="197" t="str">
        <f t="shared" si="60"/>
        <v>NA</v>
      </c>
      <c r="Q1314" s="257" t="str">
        <f t="shared" si="61"/>
        <v>NA</v>
      </c>
      <c r="R1314" s="272">
        <f t="shared" si="62"/>
        <v>0</v>
      </c>
      <c r="S1314" s="264"/>
      <c r="T1314" s="260"/>
      <c r="U1314" s="280" t="s">
        <v>5</v>
      </c>
      <c r="V1314" s="257">
        <v>391</v>
      </c>
      <c r="W1314" s="270"/>
      <c r="X1314" s="257"/>
      <c r="Y1314" s="257"/>
      <c r="Z1314" s="270"/>
      <c r="AA1314" s="257"/>
      <c r="AB1314" s="257"/>
      <c r="AC1314" s="270"/>
      <c r="AD1314" s="257"/>
      <c r="AE1314" s="257"/>
      <c r="AF1314" s="270"/>
      <c r="AG1314" s="257"/>
      <c r="AH1314" s="257"/>
      <c r="AI1314" s="270"/>
    </row>
    <row r="1315" spans="2:35">
      <c r="B1315" s="288">
        <v>20250611</v>
      </c>
      <c r="C1315" s="261" t="s">
        <v>64</v>
      </c>
      <c r="D1315" s="269">
        <v>530</v>
      </c>
      <c r="E1315" s="261">
        <v>6591</v>
      </c>
      <c r="F1315" s="261"/>
      <c r="G1315" s="269"/>
      <c r="H1315" s="261">
        <v>6590</v>
      </c>
      <c r="I1315" s="261"/>
      <c r="J1315" s="269"/>
      <c r="K1315" s="261">
        <v>-1134</v>
      </c>
      <c r="L1315" s="261">
        <v>-1134</v>
      </c>
      <c r="M1315" s="269">
        <v>-1134</v>
      </c>
      <c r="N1315" s="261" t="s">
        <v>40</v>
      </c>
      <c r="O1315" s="269" t="s">
        <v>41</v>
      </c>
      <c r="P1315" s="197" t="str">
        <f t="shared" si="60"/>
        <v>NA</v>
      </c>
      <c r="Q1315" s="257" t="str">
        <f t="shared" si="61"/>
        <v>NA</v>
      </c>
      <c r="R1315" s="272">
        <f t="shared" si="62"/>
        <v>0</v>
      </c>
      <c r="S1315" s="264"/>
      <c r="T1315" s="260"/>
      <c r="U1315" s="280" t="s">
        <v>5</v>
      </c>
      <c r="V1315" s="257">
        <v>347</v>
      </c>
      <c r="W1315" s="270"/>
      <c r="X1315" s="257"/>
      <c r="Y1315" s="257"/>
      <c r="Z1315" s="270"/>
      <c r="AA1315" s="257"/>
      <c r="AB1315" s="257"/>
      <c r="AC1315" s="270"/>
      <c r="AD1315" s="257"/>
      <c r="AE1315" s="257"/>
      <c r="AF1315" s="270"/>
      <c r="AG1315" s="257"/>
      <c r="AH1315" s="257"/>
      <c r="AI1315" s="270"/>
    </row>
    <row r="1316" spans="2:35">
      <c r="B1316" s="288">
        <v>20250611</v>
      </c>
      <c r="C1316" s="261" t="s">
        <v>64</v>
      </c>
      <c r="D1316" s="269">
        <v>630</v>
      </c>
      <c r="E1316" s="261">
        <v>6391</v>
      </c>
      <c r="F1316" s="261"/>
      <c r="G1316" s="269"/>
      <c r="H1316" s="261">
        <v>6391</v>
      </c>
      <c r="I1316" s="261"/>
      <c r="J1316" s="269"/>
      <c r="K1316" s="261">
        <v>-938</v>
      </c>
      <c r="L1316" s="261">
        <v>-938</v>
      </c>
      <c r="M1316" s="269">
        <v>-937</v>
      </c>
      <c r="N1316" s="261" t="s">
        <v>40</v>
      </c>
      <c r="O1316" s="269" t="s">
        <v>41</v>
      </c>
      <c r="P1316" s="197" t="str">
        <f t="shared" si="60"/>
        <v>NA</v>
      </c>
      <c r="Q1316" s="257" t="str">
        <f t="shared" si="61"/>
        <v>NA</v>
      </c>
      <c r="R1316" s="272">
        <f t="shared" si="62"/>
        <v>0</v>
      </c>
      <c r="S1316" s="264"/>
      <c r="T1316" s="260"/>
      <c r="U1316" s="280" t="s">
        <v>5</v>
      </c>
      <c r="V1316" s="257">
        <v>347</v>
      </c>
      <c r="W1316" s="270"/>
      <c r="X1316" s="257"/>
      <c r="Y1316" s="257"/>
      <c r="Z1316" s="270"/>
      <c r="AA1316" s="257"/>
      <c r="AB1316" s="257"/>
      <c r="AC1316" s="270"/>
      <c r="AD1316" s="257"/>
      <c r="AE1316" s="257"/>
      <c r="AF1316" s="270"/>
      <c r="AG1316" s="257"/>
      <c r="AH1316" s="257"/>
      <c r="AI1316" s="270"/>
    </row>
    <row r="1317" spans="2:35">
      <c r="B1317" s="288">
        <v>20250611</v>
      </c>
      <c r="C1317" s="261" t="s">
        <v>64</v>
      </c>
      <c r="D1317" s="269">
        <v>730</v>
      </c>
      <c r="E1317" s="261">
        <v>5237</v>
      </c>
      <c r="F1317" s="261"/>
      <c r="G1317" s="269"/>
      <c r="H1317" s="261">
        <v>5237</v>
      </c>
      <c r="I1317" s="261"/>
      <c r="J1317" s="269"/>
      <c r="K1317" s="261">
        <v>-1713</v>
      </c>
      <c r="L1317" s="261">
        <v>-1713</v>
      </c>
      <c r="M1317" s="269">
        <v>-1713</v>
      </c>
      <c r="N1317" s="261" t="s">
        <v>40</v>
      </c>
      <c r="O1317" s="269" t="s">
        <v>41</v>
      </c>
      <c r="P1317" s="197" t="str">
        <f t="shared" si="60"/>
        <v>NA</v>
      </c>
      <c r="Q1317" s="257" t="str">
        <f t="shared" si="61"/>
        <v>NA</v>
      </c>
      <c r="R1317" s="272">
        <f t="shared" si="62"/>
        <v>0</v>
      </c>
      <c r="S1317" s="264"/>
      <c r="T1317" s="260"/>
      <c r="U1317" s="280" t="s">
        <v>5</v>
      </c>
      <c r="V1317" s="257">
        <v>381</v>
      </c>
      <c r="W1317" s="270"/>
      <c r="X1317" s="257"/>
      <c r="Y1317" s="257"/>
      <c r="Z1317" s="270"/>
      <c r="AA1317" s="257"/>
      <c r="AB1317" s="257"/>
      <c r="AC1317" s="270"/>
      <c r="AD1317" s="257"/>
      <c r="AE1317" s="257"/>
      <c r="AF1317" s="270"/>
      <c r="AG1317" s="257"/>
      <c r="AH1317" s="257"/>
      <c r="AI1317" s="270"/>
    </row>
    <row r="1318" spans="2:35">
      <c r="B1318" s="288">
        <v>20250611</v>
      </c>
      <c r="C1318" s="261" t="s">
        <v>64</v>
      </c>
      <c r="D1318" s="269">
        <v>830</v>
      </c>
      <c r="E1318" s="261">
        <v>5237</v>
      </c>
      <c r="F1318" s="261"/>
      <c r="G1318" s="269"/>
      <c r="H1318" s="261">
        <v>5237</v>
      </c>
      <c r="I1318" s="261"/>
      <c r="J1318" s="269"/>
      <c r="K1318" s="261">
        <v>-1713</v>
      </c>
      <c r="L1318" s="261">
        <v>-1713</v>
      </c>
      <c r="M1318" s="269">
        <v>-1713</v>
      </c>
      <c r="N1318" s="261" t="s">
        <v>40</v>
      </c>
      <c r="O1318" s="269" t="s">
        <v>41</v>
      </c>
      <c r="P1318" s="197" t="str">
        <f t="shared" si="60"/>
        <v>NA</v>
      </c>
      <c r="Q1318" s="257" t="str">
        <f t="shared" si="61"/>
        <v>NA</v>
      </c>
      <c r="R1318" s="272">
        <f t="shared" si="62"/>
        <v>0</v>
      </c>
      <c r="S1318" s="264"/>
      <c r="T1318" s="260"/>
      <c r="U1318" s="280" t="s">
        <v>5</v>
      </c>
      <c r="V1318" s="257">
        <v>375</v>
      </c>
      <c r="W1318" s="270"/>
      <c r="X1318" s="257"/>
      <c r="Y1318" s="257"/>
      <c r="Z1318" s="270"/>
      <c r="AA1318" s="257"/>
      <c r="AB1318" s="257"/>
      <c r="AC1318" s="270"/>
      <c r="AD1318" s="257"/>
      <c r="AE1318" s="257"/>
      <c r="AF1318" s="270"/>
      <c r="AG1318" s="257"/>
      <c r="AH1318" s="257"/>
      <c r="AI1318" s="270"/>
    </row>
    <row r="1319" spans="2:35">
      <c r="B1319" s="288">
        <v>20250611</v>
      </c>
      <c r="C1319" s="261" t="s">
        <v>64</v>
      </c>
      <c r="D1319" s="269">
        <v>930</v>
      </c>
      <c r="E1319" s="261">
        <v>5713</v>
      </c>
      <c r="F1319" s="261"/>
      <c r="G1319" s="269"/>
      <c r="H1319" s="261">
        <v>5710</v>
      </c>
      <c r="I1319" s="261"/>
      <c r="J1319" s="269"/>
      <c r="K1319" s="261">
        <v>4243</v>
      </c>
      <c r="L1319" s="261">
        <v>89</v>
      </c>
      <c r="M1319" s="269">
        <v>4156</v>
      </c>
      <c r="N1319" s="261" t="s">
        <v>44</v>
      </c>
      <c r="O1319" s="269" t="s">
        <v>45</v>
      </c>
      <c r="P1319" s="197" t="str">
        <f t="shared" si="60"/>
        <v>NA</v>
      </c>
      <c r="Q1319" s="257" t="str">
        <f t="shared" si="61"/>
        <v>NA</v>
      </c>
      <c r="R1319" s="272">
        <f t="shared" si="62"/>
        <v>0</v>
      </c>
      <c r="S1319" s="264"/>
      <c r="T1319" s="260"/>
      <c r="U1319" s="280" t="s">
        <v>5</v>
      </c>
      <c r="V1319" s="257">
        <v>375</v>
      </c>
      <c r="W1319" s="270"/>
      <c r="X1319" s="257"/>
      <c r="Y1319" s="257"/>
      <c r="Z1319" s="270"/>
      <c r="AA1319" s="257"/>
      <c r="AB1319" s="257"/>
      <c r="AC1319" s="270"/>
      <c r="AD1319" s="257"/>
      <c r="AE1319" s="257"/>
      <c r="AF1319" s="270"/>
      <c r="AG1319" s="257"/>
      <c r="AH1319" s="257"/>
      <c r="AI1319" s="270"/>
    </row>
    <row r="1320" spans="2:35">
      <c r="B1320" s="288">
        <v>20250611</v>
      </c>
      <c r="C1320" s="261" t="s">
        <v>64</v>
      </c>
      <c r="D1320" s="269">
        <v>1030</v>
      </c>
      <c r="E1320" s="261">
        <v>5624</v>
      </c>
      <c r="F1320" s="261"/>
      <c r="G1320" s="269"/>
      <c r="H1320" s="261">
        <v>5624</v>
      </c>
      <c r="I1320" s="261"/>
      <c r="J1320" s="269"/>
      <c r="K1320" s="261">
        <v>4243</v>
      </c>
      <c r="L1320" s="261">
        <v>0</v>
      </c>
      <c r="M1320" s="269">
        <v>4243</v>
      </c>
      <c r="N1320" s="261" t="s">
        <v>40</v>
      </c>
      <c r="O1320" s="269" t="s">
        <v>41</v>
      </c>
      <c r="P1320" s="197" t="str">
        <f t="shared" si="60"/>
        <v>NA</v>
      </c>
      <c r="Q1320" s="257" t="str">
        <f t="shared" si="61"/>
        <v>NA</v>
      </c>
      <c r="R1320" s="272">
        <f t="shared" si="62"/>
        <v>0</v>
      </c>
      <c r="S1320" s="264"/>
      <c r="T1320" s="260"/>
      <c r="U1320" s="280" t="s">
        <v>5</v>
      </c>
      <c r="V1320" s="257">
        <v>399</v>
      </c>
      <c r="W1320" s="270"/>
      <c r="X1320" s="257"/>
      <c r="Y1320" s="257"/>
      <c r="Z1320" s="270"/>
      <c r="AA1320" s="257"/>
      <c r="AB1320" s="257"/>
      <c r="AC1320" s="270"/>
      <c r="AD1320" s="257"/>
      <c r="AE1320" s="257"/>
      <c r="AF1320" s="270"/>
      <c r="AG1320" s="257"/>
      <c r="AH1320" s="257"/>
      <c r="AI1320" s="270"/>
    </row>
    <row r="1321" spans="2:35">
      <c r="B1321" s="288">
        <v>20250611</v>
      </c>
      <c r="C1321" s="261" t="s">
        <v>64</v>
      </c>
      <c r="D1321" s="269">
        <v>1130</v>
      </c>
      <c r="E1321" s="261">
        <v>5624</v>
      </c>
      <c r="F1321" s="261"/>
      <c r="G1321" s="269"/>
      <c r="H1321" s="261">
        <v>5624</v>
      </c>
      <c r="I1321" s="261"/>
      <c r="J1321" s="269"/>
      <c r="K1321" s="261">
        <v>4243</v>
      </c>
      <c r="L1321" s="261">
        <v>0</v>
      </c>
      <c r="M1321" s="269">
        <v>4243</v>
      </c>
      <c r="N1321" s="261" t="s">
        <v>40</v>
      </c>
      <c r="O1321" s="269" t="s">
        <v>41</v>
      </c>
      <c r="P1321" s="197" t="str">
        <f t="shared" si="60"/>
        <v>NA</v>
      </c>
      <c r="Q1321" s="257" t="str">
        <f t="shared" si="61"/>
        <v>NA</v>
      </c>
      <c r="R1321" s="272">
        <f t="shared" si="62"/>
        <v>0</v>
      </c>
      <c r="S1321" s="264"/>
      <c r="T1321" s="260"/>
      <c r="U1321" s="280" t="s">
        <v>5</v>
      </c>
      <c r="V1321" s="257">
        <v>399</v>
      </c>
      <c r="W1321" s="270"/>
      <c r="X1321" s="257"/>
      <c r="Y1321" s="257"/>
      <c r="Z1321" s="270"/>
      <c r="AA1321" s="257"/>
      <c r="AB1321" s="257"/>
      <c r="AC1321" s="270"/>
      <c r="AD1321" s="257"/>
      <c r="AE1321" s="257"/>
      <c r="AF1321" s="270"/>
      <c r="AG1321" s="257"/>
      <c r="AH1321" s="257"/>
      <c r="AI1321" s="270"/>
    </row>
    <row r="1322" spans="2:35">
      <c r="B1322" s="288">
        <v>20250611</v>
      </c>
      <c r="C1322" s="261" t="s">
        <v>64</v>
      </c>
      <c r="D1322" s="269">
        <v>1230</v>
      </c>
      <c r="E1322" s="261">
        <v>5958</v>
      </c>
      <c r="F1322" s="261"/>
      <c r="G1322" s="269"/>
      <c r="H1322" s="261">
        <v>5957</v>
      </c>
      <c r="I1322" s="261"/>
      <c r="J1322" s="269"/>
      <c r="K1322" s="261">
        <v>-3307</v>
      </c>
      <c r="L1322" s="261">
        <v>-3307</v>
      </c>
      <c r="M1322" s="269">
        <v>-3305</v>
      </c>
      <c r="N1322" s="261" t="s">
        <v>40</v>
      </c>
      <c r="O1322" s="269" t="s">
        <v>41</v>
      </c>
      <c r="P1322" s="197" t="str">
        <f t="shared" si="60"/>
        <v>NA</v>
      </c>
      <c r="Q1322" s="257" t="str">
        <f t="shared" si="61"/>
        <v>NA</v>
      </c>
      <c r="R1322" s="272">
        <f t="shared" si="62"/>
        <v>0</v>
      </c>
      <c r="S1322" s="264"/>
      <c r="T1322" s="260"/>
      <c r="U1322" s="280" t="s">
        <v>5</v>
      </c>
      <c r="V1322" s="257">
        <v>399</v>
      </c>
      <c r="W1322" s="270"/>
      <c r="X1322" s="257"/>
      <c r="Y1322" s="257"/>
      <c r="Z1322" s="270"/>
      <c r="AA1322" s="257"/>
      <c r="AB1322" s="257"/>
      <c r="AC1322" s="270"/>
      <c r="AD1322" s="257"/>
      <c r="AE1322" s="257"/>
      <c r="AF1322" s="270"/>
      <c r="AG1322" s="257"/>
      <c r="AH1322" s="257"/>
      <c r="AI1322" s="270"/>
    </row>
    <row r="1323" spans="2:35">
      <c r="B1323" s="288">
        <v>20250611</v>
      </c>
      <c r="C1323" s="261" t="s">
        <v>64</v>
      </c>
      <c r="D1323" s="269">
        <v>1330</v>
      </c>
      <c r="E1323" s="261">
        <v>5958</v>
      </c>
      <c r="F1323" s="261"/>
      <c r="G1323" s="269"/>
      <c r="H1323" s="261">
        <v>5957</v>
      </c>
      <c r="I1323" s="261"/>
      <c r="J1323" s="269"/>
      <c r="K1323" s="261">
        <v>-3307</v>
      </c>
      <c r="L1323" s="261">
        <v>-3307</v>
      </c>
      <c r="M1323" s="269">
        <v>-3305</v>
      </c>
      <c r="N1323" s="261" t="s">
        <v>40</v>
      </c>
      <c r="O1323" s="269" t="s">
        <v>41</v>
      </c>
      <c r="P1323" s="197" t="str">
        <f t="shared" si="60"/>
        <v>NA</v>
      </c>
      <c r="Q1323" s="257" t="str">
        <f t="shared" si="61"/>
        <v>NA</v>
      </c>
      <c r="R1323" s="272">
        <f t="shared" si="62"/>
        <v>0</v>
      </c>
      <c r="S1323" s="264"/>
      <c r="T1323" s="260"/>
      <c r="U1323" s="280" t="s">
        <v>5</v>
      </c>
      <c r="V1323" s="257">
        <v>425</v>
      </c>
      <c r="W1323" s="270" t="s">
        <v>42</v>
      </c>
      <c r="X1323" s="257"/>
      <c r="Y1323" s="257"/>
      <c r="Z1323" s="270"/>
      <c r="AA1323" s="257"/>
      <c r="AB1323" s="257"/>
      <c r="AC1323" s="270"/>
      <c r="AD1323" s="257"/>
      <c r="AE1323" s="257"/>
      <c r="AF1323" s="270"/>
      <c r="AG1323" s="257"/>
      <c r="AH1323" s="257"/>
      <c r="AI1323" s="270"/>
    </row>
    <row r="1324" spans="2:35">
      <c r="B1324" s="288">
        <v>20250611</v>
      </c>
      <c r="C1324" s="261" t="s">
        <v>64</v>
      </c>
      <c r="D1324" s="269">
        <v>1430</v>
      </c>
      <c r="E1324" s="261">
        <v>5958</v>
      </c>
      <c r="F1324" s="261"/>
      <c r="G1324" s="269"/>
      <c r="H1324" s="261">
        <v>5957</v>
      </c>
      <c r="I1324" s="261"/>
      <c r="J1324" s="269"/>
      <c r="K1324" s="261">
        <v>-3307</v>
      </c>
      <c r="L1324" s="261">
        <v>-3307</v>
      </c>
      <c r="M1324" s="269">
        <v>-3305</v>
      </c>
      <c r="N1324" s="261" t="s">
        <v>40</v>
      </c>
      <c r="O1324" s="269" t="s">
        <v>41</v>
      </c>
      <c r="P1324" s="197" t="str">
        <f t="shared" si="60"/>
        <v>NA</v>
      </c>
      <c r="Q1324" s="257" t="str">
        <f t="shared" si="61"/>
        <v>NA</v>
      </c>
      <c r="R1324" s="272">
        <f t="shared" si="62"/>
        <v>0</v>
      </c>
      <c r="S1324" s="264"/>
      <c r="T1324" s="260"/>
      <c r="U1324" s="280" t="s">
        <v>5</v>
      </c>
      <c r="V1324" s="257">
        <v>425</v>
      </c>
      <c r="W1324" s="270" t="s">
        <v>42</v>
      </c>
      <c r="X1324" s="257"/>
      <c r="Y1324" s="257"/>
      <c r="Z1324" s="270"/>
      <c r="AA1324" s="257"/>
      <c r="AB1324" s="257"/>
      <c r="AC1324" s="270"/>
      <c r="AD1324" s="257"/>
      <c r="AE1324" s="257"/>
      <c r="AF1324" s="270"/>
      <c r="AG1324" s="257"/>
      <c r="AH1324" s="257"/>
      <c r="AI1324" s="270"/>
    </row>
    <row r="1325" spans="2:35">
      <c r="B1325" s="288">
        <v>20250611</v>
      </c>
      <c r="C1325" s="261" t="s">
        <v>64</v>
      </c>
      <c r="D1325" s="269">
        <v>1530</v>
      </c>
      <c r="E1325" s="261">
        <v>6380</v>
      </c>
      <c r="F1325" s="261"/>
      <c r="G1325" s="269"/>
      <c r="H1325" s="261">
        <v>6374</v>
      </c>
      <c r="I1325" s="261"/>
      <c r="J1325" s="269"/>
      <c r="K1325" s="261">
        <v>-3651</v>
      </c>
      <c r="L1325" s="261">
        <v>-3651</v>
      </c>
      <c r="M1325" s="269">
        <v>-3643</v>
      </c>
      <c r="N1325" s="261" t="s">
        <v>40</v>
      </c>
      <c r="O1325" s="269" t="s">
        <v>41</v>
      </c>
      <c r="P1325" s="197" t="str">
        <f t="shared" si="60"/>
        <v>NA</v>
      </c>
      <c r="Q1325" s="257" t="str">
        <f t="shared" si="61"/>
        <v>NA</v>
      </c>
      <c r="R1325" s="272">
        <f t="shared" si="62"/>
        <v>0</v>
      </c>
      <c r="S1325" s="264"/>
      <c r="T1325" s="260"/>
      <c r="U1325" s="280" t="s">
        <v>5</v>
      </c>
      <c r="V1325" s="257">
        <v>425</v>
      </c>
      <c r="W1325" s="270" t="s">
        <v>42</v>
      </c>
      <c r="X1325" s="257"/>
      <c r="Y1325" s="257"/>
      <c r="Z1325" s="270"/>
      <c r="AA1325" s="257"/>
      <c r="AB1325" s="257"/>
      <c r="AC1325" s="270"/>
      <c r="AD1325" s="257"/>
      <c r="AE1325" s="257"/>
      <c r="AF1325" s="270"/>
      <c r="AG1325" s="257"/>
      <c r="AH1325" s="257"/>
      <c r="AI1325" s="270"/>
    </row>
    <row r="1326" spans="2:35">
      <c r="B1326" s="288">
        <v>20250611</v>
      </c>
      <c r="C1326" s="261" t="s">
        <v>64</v>
      </c>
      <c r="D1326" s="269">
        <v>1630</v>
      </c>
      <c r="E1326" s="261">
        <v>6380</v>
      </c>
      <c r="F1326" s="261"/>
      <c r="G1326" s="269"/>
      <c r="H1326" s="261">
        <v>6374</v>
      </c>
      <c r="I1326" s="261"/>
      <c r="J1326" s="269"/>
      <c r="K1326" s="261">
        <v>-3651</v>
      </c>
      <c r="L1326" s="261">
        <v>-3651</v>
      </c>
      <c r="M1326" s="269">
        <v>-3643</v>
      </c>
      <c r="N1326" s="261" t="s">
        <v>40</v>
      </c>
      <c r="O1326" s="269" t="s">
        <v>41</v>
      </c>
      <c r="P1326" s="197" t="str">
        <f t="shared" si="60"/>
        <v>NA</v>
      </c>
      <c r="Q1326" s="257" t="str">
        <f t="shared" si="61"/>
        <v>NA</v>
      </c>
      <c r="R1326" s="272">
        <f t="shared" si="62"/>
        <v>0</v>
      </c>
      <c r="S1326" s="264"/>
      <c r="T1326" s="260"/>
      <c r="U1326" s="280" t="s">
        <v>5</v>
      </c>
      <c r="V1326" s="257">
        <v>425</v>
      </c>
      <c r="W1326" s="270" t="s">
        <v>42</v>
      </c>
      <c r="X1326" s="257"/>
      <c r="Y1326" s="257"/>
      <c r="Z1326" s="270"/>
      <c r="AA1326" s="257"/>
      <c r="AB1326" s="257"/>
      <c r="AC1326" s="270"/>
      <c r="AD1326" s="257"/>
      <c r="AE1326" s="257"/>
      <c r="AF1326" s="270"/>
      <c r="AG1326" s="257"/>
      <c r="AH1326" s="257"/>
      <c r="AI1326" s="270"/>
    </row>
    <row r="1327" spans="2:35">
      <c r="B1327" s="288">
        <v>20250611</v>
      </c>
      <c r="C1327" s="261" t="s">
        <v>64</v>
      </c>
      <c r="D1327" s="269">
        <v>1730</v>
      </c>
      <c r="E1327" s="261">
        <v>7280</v>
      </c>
      <c r="F1327" s="261"/>
      <c r="G1327" s="269"/>
      <c r="H1327" s="261">
        <v>7275</v>
      </c>
      <c r="I1327" s="261"/>
      <c r="J1327" s="269"/>
      <c r="K1327" s="261">
        <v>-4570</v>
      </c>
      <c r="L1327" s="261">
        <v>-4570</v>
      </c>
      <c r="M1327" s="269">
        <v>-4564</v>
      </c>
      <c r="N1327" s="261" t="s">
        <v>40</v>
      </c>
      <c r="O1327" s="269" t="s">
        <v>41</v>
      </c>
      <c r="P1327" s="197" t="str">
        <f t="shared" si="60"/>
        <v>NA</v>
      </c>
      <c r="Q1327" s="257" t="str">
        <f t="shared" si="61"/>
        <v>NA</v>
      </c>
      <c r="R1327" s="272">
        <f t="shared" si="62"/>
        <v>0</v>
      </c>
      <c r="S1327" s="264"/>
      <c r="T1327" s="260"/>
      <c r="U1327" s="280" t="s">
        <v>5</v>
      </c>
      <c r="V1327" s="257">
        <v>425</v>
      </c>
      <c r="W1327" s="270" t="s">
        <v>42</v>
      </c>
      <c r="X1327" s="257"/>
      <c r="Y1327" s="257"/>
      <c r="Z1327" s="270"/>
      <c r="AA1327" s="257"/>
      <c r="AB1327" s="257"/>
      <c r="AC1327" s="270"/>
      <c r="AD1327" s="257"/>
      <c r="AE1327" s="257"/>
      <c r="AF1327" s="270"/>
      <c r="AG1327" s="257"/>
      <c r="AH1327" s="257"/>
      <c r="AI1327" s="270"/>
    </row>
    <row r="1328" spans="2:35">
      <c r="B1328" s="288">
        <v>20250611</v>
      </c>
      <c r="C1328" s="261" t="s">
        <v>64</v>
      </c>
      <c r="D1328" s="269">
        <v>1830</v>
      </c>
      <c r="E1328" s="261"/>
      <c r="F1328" s="261">
        <v>8048</v>
      </c>
      <c r="G1328" s="269">
        <v>834</v>
      </c>
      <c r="H1328" s="261"/>
      <c r="I1328" s="261">
        <v>7962</v>
      </c>
      <c r="J1328" s="269">
        <v>834</v>
      </c>
      <c r="K1328" s="261">
        <v>-2538</v>
      </c>
      <c r="L1328" s="261">
        <v>-2538</v>
      </c>
      <c r="M1328" s="269">
        <v>0</v>
      </c>
      <c r="N1328" s="261" t="s">
        <v>40</v>
      </c>
      <c r="O1328" s="269" t="s">
        <v>41</v>
      </c>
      <c r="P1328" s="197">
        <f t="shared" si="60"/>
        <v>996</v>
      </c>
      <c r="Q1328" s="257" t="str">
        <f t="shared" si="61"/>
        <v>NA</v>
      </c>
      <c r="R1328" s="272">
        <f t="shared" si="62"/>
        <v>-6294</v>
      </c>
      <c r="S1328" s="264"/>
      <c r="T1328" s="260"/>
      <c r="U1328" s="280" t="s">
        <v>5</v>
      </c>
      <c r="V1328" s="257">
        <v>425</v>
      </c>
      <c r="W1328" s="270" t="s">
        <v>42</v>
      </c>
      <c r="X1328" s="257"/>
      <c r="Y1328" s="257"/>
      <c r="Z1328" s="270"/>
      <c r="AA1328" s="257"/>
      <c r="AB1328" s="257"/>
      <c r="AC1328" s="270"/>
      <c r="AD1328" s="257"/>
      <c r="AE1328" s="257"/>
      <c r="AF1328" s="270"/>
      <c r="AG1328" s="257"/>
      <c r="AH1328" s="257"/>
      <c r="AI1328" s="270"/>
    </row>
    <row r="1329" spans="2:35">
      <c r="B1329" s="288">
        <v>20250611</v>
      </c>
      <c r="C1329" s="261" t="s">
        <v>64</v>
      </c>
      <c r="D1329" s="269">
        <v>1930</v>
      </c>
      <c r="E1329" s="261"/>
      <c r="F1329" s="261">
        <v>8048</v>
      </c>
      <c r="G1329" s="269">
        <v>834</v>
      </c>
      <c r="H1329" s="261"/>
      <c r="I1329" s="261">
        <v>7962</v>
      </c>
      <c r="J1329" s="269">
        <v>834</v>
      </c>
      <c r="K1329" s="261">
        <v>-2538</v>
      </c>
      <c r="L1329" s="261">
        <v>-2538</v>
      </c>
      <c r="M1329" s="269">
        <v>0</v>
      </c>
      <c r="N1329" s="261" t="s">
        <v>40</v>
      </c>
      <c r="O1329" s="269" t="s">
        <v>41</v>
      </c>
      <c r="P1329" s="197">
        <f t="shared" si="60"/>
        <v>1096</v>
      </c>
      <c r="Q1329" s="257" t="str">
        <f t="shared" si="61"/>
        <v>NA</v>
      </c>
      <c r="R1329" s="272">
        <f t="shared" si="62"/>
        <v>-6294</v>
      </c>
      <c r="S1329" s="264"/>
      <c r="T1329" s="260"/>
      <c r="U1329" s="280" t="s">
        <v>5</v>
      </c>
      <c r="V1329" s="257">
        <v>425</v>
      </c>
      <c r="W1329" s="270" t="s">
        <v>42</v>
      </c>
      <c r="X1329" s="257"/>
      <c r="Y1329" s="257"/>
      <c r="Z1329" s="270"/>
      <c r="AA1329" s="257"/>
      <c r="AB1329" s="257"/>
      <c r="AC1329" s="270"/>
      <c r="AD1329" s="257"/>
      <c r="AE1329" s="257"/>
      <c r="AF1329" s="270"/>
      <c r="AG1329" s="257"/>
      <c r="AH1329" s="257"/>
      <c r="AI1329" s="270"/>
    </row>
    <row r="1330" spans="2:35">
      <c r="B1330" s="288">
        <v>20250611</v>
      </c>
      <c r="C1330" s="261" t="s">
        <v>64</v>
      </c>
      <c r="D1330" s="269">
        <v>2030</v>
      </c>
      <c r="E1330" s="261"/>
      <c r="F1330" s="261">
        <v>8048</v>
      </c>
      <c r="G1330" s="269">
        <v>834</v>
      </c>
      <c r="H1330" s="261"/>
      <c r="I1330" s="261">
        <v>7962</v>
      </c>
      <c r="J1330" s="269">
        <v>834</v>
      </c>
      <c r="K1330" s="261">
        <v>-2538</v>
      </c>
      <c r="L1330" s="261">
        <v>-2538</v>
      </c>
      <c r="M1330" s="269">
        <v>0</v>
      </c>
      <c r="N1330" s="261" t="s">
        <v>40</v>
      </c>
      <c r="O1330" s="269" t="s">
        <v>41</v>
      </c>
      <c r="P1330" s="197">
        <f t="shared" si="60"/>
        <v>1196</v>
      </c>
      <c r="Q1330" s="257" t="str">
        <f t="shared" si="61"/>
        <v>NA</v>
      </c>
      <c r="R1330" s="272">
        <f t="shared" si="62"/>
        <v>-6294</v>
      </c>
      <c r="S1330" s="264"/>
      <c r="T1330" s="260"/>
      <c r="U1330" s="280" t="s">
        <v>5</v>
      </c>
      <c r="V1330" s="257">
        <v>425</v>
      </c>
      <c r="W1330" s="270" t="s">
        <v>42</v>
      </c>
      <c r="X1330" s="257"/>
      <c r="Y1330" s="257"/>
      <c r="Z1330" s="270"/>
      <c r="AA1330" s="257"/>
      <c r="AB1330" s="257"/>
      <c r="AC1330" s="270"/>
      <c r="AD1330" s="257"/>
      <c r="AE1330" s="257"/>
      <c r="AF1330" s="270"/>
      <c r="AG1330" s="257"/>
      <c r="AH1330" s="257"/>
      <c r="AI1330" s="270"/>
    </row>
    <row r="1331" spans="2:35">
      <c r="B1331" s="288">
        <v>20250611</v>
      </c>
      <c r="C1331" s="261" t="s">
        <v>64</v>
      </c>
      <c r="D1331" s="269">
        <v>2130</v>
      </c>
      <c r="E1331" s="261"/>
      <c r="F1331" s="261">
        <v>7766</v>
      </c>
      <c r="G1331" s="269">
        <v>783</v>
      </c>
      <c r="H1331" s="261"/>
      <c r="I1331" s="261">
        <v>7699</v>
      </c>
      <c r="J1331" s="269">
        <v>783</v>
      </c>
      <c r="K1331" s="261">
        <v>471</v>
      </c>
      <c r="L1331" s="261">
        <v>107</v>
      </c>
      <c r="M1331" s="269">
        <v>0</v>
      </c>
      <c r="N1331" s="261" t="s">
        <v>44</v>
      </c>
      <c r="O1331" s="269" t="s">
        <v>41</v>
      </c>
      <c r="P1331" s="197">
        <f t="shared" si="60"/>
        <v>1347</v>
      </c>
      <c r="Q1331" s="257" t="str">
        <f t="shared" si="61"/>
        <v>NA</v>
      </c>
      <c r="R1331" s="272">
        <f t="shared" si="62"/>
        <v>-6133</v>
      </c>
      <c r="S1331" s="264"/>
      <c r="T1331" s="260"/>
      <c r="U1331" s="280" t="s">
        <v>5</v>
      </c>
      <c r="V1331" s="257">
        <v>415</v>
      </c>
      <c r="W1331" s="270" t="s">
        <v>42</v>
      </c>
      <c r="X1331" s="257"/>
      <c r="Y1331" s="257"/>
      <c r="Z1331" s="270"/>
      <c r="AA1331" s="257"/>
      <c r="AB1331" s="257"/>
      <c r="AC1331" s="270"/>
      <c r="AD1331" s="257"/>
      <c r="AE1331" s="257"/>
      <c r="AF1331" s="270"/>
      <c r="AG1331" s="257"/>
      <c r="AH1331" s="257"/>
      <c r="AI1331" s="270"/>
    </row>
    <row r="1332" spans="2:35">
      <c r="B1332" s="288">
        <v>20250611</v>
      </c>
      <c r="C1332" s="261" t="s">
        <v>64</v>
      </c>
      <c r="D1332" s="269">
        <v>2230</v>
      </c>
      <c r="E1332" s="261"/>
      <c r="F1332" s="261">
        <v>7665</v>
      </c>
      <c r="G1332" s="269">
        <v>774</v>
      </c>
      <c r="H1332" s="261"/>
      <c r="I1332" s="261">
        <v>7605</v>
      </c>
      <c r="J1332" s="269">
        <v>774</v>
      </c>
      <c r="K1332" s="261">
        <v>471</v>
      </c>
      <c r="L1332" s="261">
        <v>6</v>
      </c>
      <c r="M1332" s="269">
        <v>0</v>
      </c>
      <c r="N1332" s="261" t="s">
        <v>44</v>
      </c>
      <c r="O1332" s="269" t="s">
        <v>41</v>
      </c>
      <c r="P1332" s="197">
        <f t="shared" si="60"/>
        <v>1456</v>
      </c>
      <c r="Q1332" s="257" t="str">
        <f t="shared" si="61"/>
        <v>NA</v>
      </c>
      <c r="R1332" s="272">
        <f t="shared" si="62"/>
        <v>-6057</v>
      </c>
      <c r="S1332" s="264"/>
      <c r="T1332" s="260"/>
      <c r="U1332" s="280" t="s">
        <v>5</v>
      </c>
      <c r="V1332" s="257">
        <v>415</v>
      </c>
      <c r="W1332" s="270" t="s">
        <v>42</v>
      </c>
      <c r="X1332" s="257"/>
      <c r="Y1332" s="257"/>
      <c r="Z1332" s="270"/>
      <c r="AA1332" s="257"/>
      <c r="AB1332" s="257"/>
      <c r="AC1332" s="270"/>
      <c r="AD1332" s="257"/>
      <c r="AE1332" s="257"/>
      <c r="AF1332" s="270"/>
      <c r="AG1332" s="257"/>
      <c r="AH1332" s="257"/>
      <c r="AI1332" s="270"/>
    </row>
    <row r="1333" spans="2:35">
      <c r="B1333" s="288">
        <v>20250611</v>
      </c>
      <c r="C1333" s="261" t="s">
        <v>64</v>
      </c>
      <c r="D1333" s="269">
        <v>2330</v>
      </c>
      <c r="E1333" s="261"/>
      <c r="F1333" s="261">
        <v>7394</v>
      </c>
      <c r="G1333" s="269">
        <v>809</v>
      </c>
      <c r="H1333" s="261"/>
      <c r="I1333" s="261">
        <v>7326</v>
      </c>
      <c r="J1333" s="269">
        <v>809</v>
      </c>
      <c r="K1333" s="261">
        <v>882</v>
      </c>
      <c r="L1333" s="261">
        <v>114</v>
      </c>
      <c r="M1333" s="269">
        <v>0</v>
      </c>
      <c r="N1333" s="261" t="s">
        <v>44</v>
      </c>
      <c r="O1333" s="269" t="s">
        <v>41</v>
      </c>
      <c r="P1333" s="197">
        <f t="shared" si="60"/>
        <v>1521</v>
      </c>
      <c r="Q1333" s="257" t="str">
        <f t="shared" si="61"/>
        <v>NA</v>
      </c>
      <c r="R1333" s="272">
        <f t="shared" si="62"/>
        <v>-5708</v>
      </c>
      <c r="S1333" s="264"/>
      <c r="T1333" s="260"/>
      <c r="U1333" s="280" t="s">
        <v>5</v>
      </c>
      <c r="V1333" s="257">
        <v>415</v>
      </c>
      <c r="W1333" s="270" t="s">
        <v>42</v>
      </c>
      <c r="X1333" s="257"/>
      <c r="Y1333" s="257"/>
      <c r="Z1333" s="270"/>
      <c r="AA1333" s="257"/>
      <c r="AB1333" s="257"/>
      <c r="AC1333" s="270"/>
      <c r="AD1333" s="257"/>
      <c r="AE1333" s="257"/>
      <c r="AF1333" s="270"/>
      <c r="AG1333" s="257"/>
      <c r="AH1333" s="257"/>
      <c r="AI1333" s="270"/>
    </row>
    <row r="1334" spans="2:35">
      <c r="B1334" s="288">
        <v>20250612</v>
      </c>
      <c r="C1334" s="261" t="s">
        <v>64</v>
      </c>
      <c r="D1334" s="269">
        <v>30</v>
      </c>
      <c r="E1334" s="261">
        <v>8270</v>
      </c>
      <c r="F1334" s="261"/>
      <c r="G1334" s="269"/>
      <c r="H1334" s="261">
        <v>6950</v>
      </c>
      <c r="I1334" s="261"/>
      <c r="J1334" s="269"/>
      <c r="K1334" s="261">
        <v>-4919</v>
      </c>
      <c r="L1334" s="261">
        <v>-4919</v>
      </c>
      <c r="M1334" s="269">
        <v>0</v>
      </c>
      <c r="N1334" s="261" t="s">
        <v>40</v>
      </c>
      <c r="O1334" s="269" t="s">
        <v>41</v>
      </c>
      <c r="P1334" s="197" t="str">
        <f t="shared" si="60"/>
        <v>NA</v>
      </c>
      <c r="Q1334" s="257" t="str">
        <f t="shared" si="61"/>
        <v>NA</v>
      </c>
      <c r="R1334" s="272">
        <f t="shared" si="62"/>
        <v>0</v>
      </c>
      <c r="S1334" s="264"/>
      <c r="T1334" s="260"/>
      <c r="U1334" s="280" t="s">
        <v>5</v>
      </c>
      <c r="V1334" s="257">
        <v>415</v>
      </c>
      <c r="W1334" s="270" t="s">
        <v>42</v>
      </c>
      <c r="X1334" s="257"/>
      <c r="Y1334" s="257"/>
      <c r="Z1334" s="270"/>
      <c r="AA1334" s="257"/>
      <c r="AB1334" s="257"/>
      <c r="AC1334" s="270"/>
      <c r="AD1334" s="257"/>
      <c r="AE1334" s="257"/>
      <c r="AF1334" s="270"/>
      <c r="AG1334" s="257"/>
      <c r="AH1334" s="257"/>
      <c r="AI1334" s="270"/>
    </row>
    <row r="1335" spans="2:35">
      <c r="B1335" s="288">
        <v>20250612</v>
      </c>
      <c r="C1335" s="261" t="s">
        <v>64</v>
      </c>
      <c r="D1335" s="269">
        <v>130</v>
      </c>
      <c r="E1335" s="261">
        <v>8270</v>
      </c>
      <c r="F1335" s="261"/>
      <c r="G1335" s="269"/>
      <c r="H1335" s="261">
        <v>6950</v>
      </c>
      <c r="I1335" s="261"/>
      <c r="J1335" s="269"/>
      <c r="K1335" s="261">
        <v>-4919</v>
      </c>
      <c r="L1335" s="261">
        <v>-4919</v>
      </c>
      <c r="M1335" s="269">
        <v>0</v>
      </c>
      <c r="N1335" s="261" t="s">
        <v>40</v>
      </c>
      <c r="O1335" s="269" t="s">
        <v>41</v>
      </c>
      <c r="P1335" s="197" t="str">
        <f t="shared" si="60"/>
        <v>NA</v>
      </c>
      <c r="Q1335" s="257" t="str">
        <f t="shared" si="61"/>
        <v>NA</v>
      </c>
      <c r="R1335" s="272">
        <f t="shared" si="62"/>
        <v>0</v>
      </c>
      <c r="S1335" s="264"/>
      <c r="T1335" s="260"/>
      <c r="U1335" s="280" t="s">
        <v>5</v>
      </c>
      <c r="V1335" s="257">
        <v>415</v>
      </c>
      <c r="W1335" s="270" t="s">
        <v>42</v>
      </c>
      <c r="X1335" s="257"/>
      <c r="Y1335" s="257"/>
      <c r="Z1335" s="270"/>
      <c r="AA1335" s="257"/>
      <c r="AB1335" s="257"/>
      <c r="AC1335" s="270"/>
      <c r="AD1335" s="257"/>
      <c r="AE1335" s="257"/>
      <c r="AF1335" s="270"/>
      <c r="AG1335" s="257"/>
      <c r="AH1335" s="257"/>
      <c r="AI1335" s="270"/>
    </row>
    <row r="1336" spans="2:35">
      <c r="B1336" s="288">
        <v>20250612</v>
      </c>
      <c r="C1336" s="261" t="s">
        <v>64</v>
      </c>
      <c r="D1336" s="269">
        <v>230</v>
      </c>
      <c r="E1336" s="261">
        <v>8270</v>
      </c>
      <c r="F1336" s="261"/>
      <c r="G1336" s="269"/>
      <c r="H1336" s="261">
        <v>6950</v>
      </c>
      <c r="I1336" s="261"/>
      <c r="J1336" s="269"/>
      <c r="K1336" s="261">
        <v>-4919</v>
      </c>
      <c r="L1336" s="261">
        <v>-4919</v>
      </c>
      <c r="M1336" s="269">
        <v>0</v>
      </c>
      <c r="N1336" s="261" t="s">
        <v>40</v>
      </c>
      <c r="O1336" s="269" t="s">
        <v>41</v>
      </c>
      <c r="P1336" s="197" t="str">
        <f t="shared" si="60"/>
        <v>NA</v>
      </c>
      <c r="Q1336" s="257" t="str">
        <f t="shared" si="61"/>
        <v>NA</v>
      </c>
      <c r="R1336" s="272">
        <f t="shared" si="62"/>
        <v>0</v>
      </c>
      <c r="S1336" s="264"/>
      <c r="T1336" s="260"/>
      <c r="U1336" s="280" t="s">
        <v>5</v>
      </c>
      <c r="V1336" s="257">
        <v>415</v>
      </c>
      <c r="W1336" s="270" t="s">
        <v>42</v>
      </c>
      <c r="X1336" s="257"/>
      <c r="Y1336" s="257"/>
      <c r="Z1336" s="270"/>
      <c r="AA1336" s="257"/>
      <c r="AB1336" s="257"/>
      <c r="AC1336" s="270"/>
      <c r="AD1336" s="257"/>
      <c r="AE1336" s="257"/>
      <c r="AF1336" s="270"/>
      <c r="AG1336" s="257"/>
      <c r="AH1336" s="257"/>
      <c r="AI1336" s="270"/>
    </row>
    <row r="1337" spans="2:35">
      <c r="B1337" s="288">
        <v>20250612</v>
      </c>
      <c r="C1337" s="261" t="s">
        <v>64</v>
      </c>
      <c r="D1337" s="269">
        <v>330</v>
      </c>
      <c r="E1337" s="261">
        <v>7955</v>
      </c>
      <c r="F1337" s="261"/>
      <c r="G1337" s="269"/>
      <c r="H1337" s="261">
        <v>6950</v>
      </c>
      <c r="I1337" s="261"/>
      <c r="J1337" s="269"/>
      <c r="K1337" s="261">
        <v>-4528</v>
      </c>
      <c r="L1337" s="261">
        <v>-4528</v>
      </c>
      <c r="M1337" s="269">
        <v>0</v>
      </c>
      <c r="N1337" s="261" t="s">
        <v>40</v>
      </c>
      <c r="O1337" s="269" t="s">
        <v>41</v>
      </c>
      <c r="P1337" s="197" t="str">
        <f t="shared" si="60"/>
        <v>NA</v>
      </c>
      <c r="Q1337" s="257" t="str">
        <f t="shared" si="61"/>
        <v>NA</v>
      </c>
      <c r="R1337" s="272">
        <f t="shared" si="62"/>
        <v>0</v>
      </c>
      <c r="S1337" s="264"/>
      <c r="T1337" s="260"/>
      <c r="U1337" s="280" t="s">
        <v>5</v>
      </c>
      <c r="V1337" s="257">
        <v>415</v>
      </c>
      <c r="W1337" s="270" t="s">
        <v>42</v>
      </c>
      <c r="X1337" s="257"/>
      <c r="Y1337" s="257"/>
      <c r="Z1337" s="270"/>
      <c r="AA1337" s="257"/>
      <c r="AB1337" s="257"/>
      <c r="AC1337" s="270"/>
      <c r="AD1337" s="257"/>
      <c r="AE1337" s="257"/>
      <c r="AF1337" s="270"/>
      <c r="AG1337" s="257"/>
      <c r="AH1337" s="257"/>
      <c r="AI1337" s="270"/>
    </row>
    <row r="1338" spans="2:35">
      <c r="B1338" s="288">
        <v>20250612</v>
      </c>
      <c r="C1338" s="261" t="s">
        <v>64</v>
      </c>
      <c r="D1338" s="269">
        <v>430</v>
      </c>
      <c r="E1338" s="261">
        <v>7955</v>
      </c>
      <c r="F1338" s="261"/>
      <c r="G1338" s="269"/>
      <c r="H1338" s="261">
        <v>6950</v>
      </c>
      <c r="I1338" s="261"/>
      <c r="J1338" s="269"/>
      <c r="K1338" s="261">
        <v>-4528</v>
      </c>
      <c r="L1338" s="261">
        <v>-4528</v>
      </c>
      <c r="M1338" s="269">
        <v>0</v>
      </c>
      <c r="N1338" s="261" t="s">
        <v>40</v>
      </c>
      <c r="O1338" s="269" t="s">
        <v>41</v>
      </c>
      <c r="P1338" s="197" t="str">
        <f t="shared" si="60"/>
        <v>NA</v>
      </c>
      <c r="Q1338" s="257" t="str">
        <f t="shared" si="61"/>
        <v>NA</v>
      </c>
      <c r="R1338" s="272">
        <f t="shared" si="62"/>
        <v>0</v>
      </c>
      <c r="S1338" s="264"/>
      <c r="T1338" s="260"/>
      <c r="U1338" s="280" t="s">
        <v>5</v>
      </c>
      <c r="V1338" s="257">
        <v>415</v>
      </c>
      <c r="W1338" s="270" t="s">
        <v>42</v>
      </c>
      <c r="X1338" s="257"/>
      <c r="Y1338" s="257"/>
      <c r="Z1338" s="270"/>
      <c r="AA1338" s="257"/>
      <c r="AB1338" s="257"/>
      <c r="AC1338" s="270"/>
      <c r="AD1338" s="257"/>
      <c r="AE1338" s="257"/>
      <c r="AF1338" s="270"/>
      <c r="AG1338" s="257"/>
      <c r="AH1338" s="257"/>
      <c r="AI1338" s="270"/>
    </row>
    <row r="1339" spans="2:35">
      <c r="B1339" s="288">
        <v>20250612</v>
      </c>
      <c r="C1339" s="261" t="s">
        <v>64</v>
      </c>
      <c r="D1339" s="269">
        <v>530</v>
      </c>
      <c r="E1339" s="261">
        <v>7955</v>
      </c>
      <c r="F1339" s="261"/>
      <c r="G1339" s="269"/>
      <c r="H1339" s="261">
        <v>6950</v>
      </c>
      <c r="I1339" s="261"/>
      <c r="J1339" s="269"/>
      <c r="K1339" s="261">
        <v>-4528</v>
      </c>
      <c r="L1339" s="261">
        <v>-4528</v>
      </c>
      <c r="M1339" s="269">
        <v>0</v>
      </c>
      <c r="N1339" s="261" t="s">
        <v>40</v>
      </c>
      <c r="O1339" s="269" t="s">
        <v>41</v>
      </c>
      <c r="P1339" s="197" t="str">
        <f t="shared" si="60"/>
        <v>NA</v>
      </c>
      <c r="Q1339" s="257" t="str">
        <f t="shared" si="61"/>
        <v>NA</v>
      </c>
      <c r="R1339" s="272">
        <f t="shared" si="62"/>
        <v>0</v>
      </c>
      <c r="S1339" s="264"/>
      <c r="T1339" s="261"/>
      <c r="U1339" s="280" t="s">
        <v>5</v>
      </c>
      <c r="V1339" s="257">
        <v>425</v>
      </c>
      <c r="W1339" s="270" t="s">
        <v>42</v>
      </c>
      <c r="X1339" s="257"/>
      <c r="Y1339" s="257"/>
      <c r="Z1339" s="270"/>
      <c r="AA1339" s="257"/>
      <c r="AB1339" s="257"/>
      <c r="AC1339" s="270"/>
      <c r="AD1339" s="257"/>
      <c r="AE1339" s="257"/>
      <c r="AF1339" s="270"/>
      <c r="AG1339" s="257"/>
      <c r="AH1339" s="257"/>
      <c r="AI1339" s="270"/>
    </row>
    <row r="1340" spans="2:35">
      <c r="B1340" s="288">
        <v>20250612</v>
      </c>
      <c r="C1340" s="261" t="s">
        <v>64</v>
      </c>
      <c r="D1340" s="269">
        <v>630</v>
      </c>
      <c r="E1340" s="261">
        <v>7755</v>
      </c>
      <c r="F1340" s="261"/>
      <c r="G1340" s="269"/>
      <c r="H1340" s="261">
        <v>6750</v>
      </c>
      <c r="I1340" s="261"/>
      <c r="J1340" s="269"/>
      <c r="K1340" s="261">
        <v>-4318</v>
      </c>
      <c r="L1340" s="261">
        <v>-4318</v>
      </c>
      <c r="M1340" s="269">
        <v>0</v>
      </c>
      <c r="N1340" s="261" t="s">
        <v>40</v>
      </c>
      <c r="O1340" s="269" t="s">
        <v>53</v>
      </c>
      <c r="P1340" s="197" t="str">
        <f t="shared" si="60"/>
        <v>NA</v>
      </c>
      <c r="Q1340" s="257" t="str">
        <f t="shared" si="61"/>
        <v>NA</v>
      </c>
      <c r="R1340" s="272">
        <f t="shared" si="62"/>
        <v>0</v>
      </c>
      <c r="S1340" s="264"/>
      <c r="T1340" s="260"/>
      <c r="U1340" s="280" t="s">
        <v>5</v>
      </c>
      <c r="V1340" s="257">
        <v>425</v>
      </c>
      <c r="W1340" s="270" t="s">
        <v>42</v>
      </c>
      <c r="X1340" s="257"/>
      <c r="Y1340" s="257"/>
      <c r="Z1340" s="270"/>
      <c r="AA1340" s="257"/>
      <c r="AB1340" s="257"/>
      <c r="AC1340" s="270"/>
      <c r="AD1340" s="257"/>
      <c r="AE1340" s="257"/>
      <c r="AF1340" s="270"/>
      <c r="AG1340" s="257"/>
      <c r="AH1340" s="257"/>
      <c r="AI1340" s="270"/>
    </row>
    <row r="1341" spans="2:35">
      <c r="B1341" s="288">
        <v>20250612</v>
      </c>
      <c r="C1341" s="261" t="s">
        <v>64</v>
      </c>
      <c r="D1341" s="269">
        <v>730</v>
      </c>
      <c r="E1341" s="261">
        <v>7854</v>
      </c>
      <c r="F1341" s="261"/>
      <c r="G1341" s="269"/>
      <c r="H1341" s="261">
        <v>7200</v>
      </c>
      <c r="I1341" s="261"/>
      <c r="J1341" s="269"/>
      <c r="K1341" s="261">
        <v>-4602</v>
      </c>
      <c r="L1341" s="261">
        <v>-4602</v>
      </c>
      <c r="M1341" s="269">
        <v>0</v>
      </c>
      <c r="N1341" s="261" t="s">
        <v>40</v>
      </c>
      <c r="O1341" s="269" t="s">
        <v>41</v>
      </c>
      <c r="P1341" s="197" t="str">
        <f t="shared" si="60"/>
        <v>NA</v>
      </c>
      <c r="Q1341" s="257" t="str">
        <f t="shared" si="61"/>
        <v>NA</v>
      </c>
      <c r="R1341" s="272">
        <f t="shared" si="62"/>
        <v>0</v>
      </c>
      <c r="S1341" s="264"/>
      <c r="T1341" s="260"/>
      <c r="U1341" s="280" t="s">
        <v>5</v>
      </c>
      <c r="V1341" s="257">
        <v>354</v>
      </c>
      <c r="W1341" s="270"/>
      <c r="X1341" s="257"/>
      <c r="Y1341" s="257"/>
      <c r="Z1341" s="270"/>
      <c r="AA1341" s="257"/>
      <c r="AB1341" s="257"/>
      <c r="AC1341" s="270"/>
      <c r="AD1341" s="257"/>
      <c r="AE1341" s="257"/>
      <c r="AF1341" s="270"/>
      <c r="AG1341" s="257"/>
      <c r="AH1341" s="257"/>
      <c r="AI1341" s="270"/>
    </row>
    <row r="1342" spans="2:35">
      <c r="B1342" s="288">
        <v>20250612</v>
      </c>
      <c r="C1342" s="261" t="s">
        <v>64</v>
      </c>
      <c r="D1342" s="269">
        <v>830</v>
      </c>
      <c r="E1342" s="261">
        <v>7854</v>
      </c>
      <c r="F1342" s="261"/>
      <c r="G1342" s="269"/>
      <c r="H1342" s="261">
        <v>7200</v>
      </c>
      <c r="I1342" s="261"/>
      <c r="J1342" s="269"/>
      <c r="K1342" s="261">
        <v>-4602</v>
      </c>
      <c r="L1342" s="261">
        <v>-4602</v>
      </c>
      <c r="M1342" s="269">
        <v>0</v>
      </c>
      <c r="N1342" s="261" t="s">
        <v>40</v>
      </c>
      <c r="O1342" s="269" t="s">
        <v>41</v>
      </c>
      <c r="P1342" s="197" t="str">
        <f t="shared" si="60"/>
        <v>NA</v>
      </c>
      <c r="Q1342" s="257" t="str">
        <f t="shared" si="61"/>
        <v>NA</v>
      </c>
      <c r="R1342" s="272">
        <f t="shared" si="62"/>
        <v>0</v>
      </c>
      <c r="S1342" s="264"/>
      <c r="T1342" s="260"/>
      <c r="U1342" s="280" t="s">
        <v>5</v>
      </c>
      <c r="V1342" s="257">
        <v>354</v>
      </c>
      <c r="W1342" s="270"/>
      <c r="X1342" s="257"/>
      <c r="Y1342" s="257"/>
      <c r="Z1342" s="270"/>
      <c r="AA1342" s="257"/>
      <c r="AB1342" s="257"/>
      <c r="AC1342" s="270"/>
      <c r="AD1342" s="257"/>
      <c r="AE1342" s="257"/>
      <c r="AF1342" s="270"/>
      <c r="AG1342" s="257"/>
      <c r="AH1342" s="257"/>
      <c r="AI1342" s="270"/>
    </row>
    <row r="1343" spans="2:35">
      <c r="B1343" s="288">
        <v>20250612</v>
      </c>
      <c r="C1343" s="261" t="s">
        <v>64</v>
      </c>
      <c r="D1343" s="269">
        <v>930</v>
      </c>
      <c r="E1343" s="261">
        <v>6094</v>
      </c>
      <c r="F1343" s="261"/>
      <c r="G1343" s="269"/>
      <c r="H1343" s="261">
        <v>6093</v>
      </c>
      <c r="I1343" s="261"/>
      <c r="J1343" s="269"/>
      <c r="K1343" s="261">
        <v>-2913</v>
      </c>
      <c r="L1343" s="261">
        <v>-2913</v>
      </c>
      <c r="M1343" s="269">
        <v>-2912</v>
      </c>
      <c r="N1343" s="261" t="s">
        <v>40</v>
      </c>
      <c r="O1343" s="269" t="s">
        <v>41</v>
      </c>
      <c r="P1343" s="197" t="str">
        <f t="shared" si="60"/>
        <v>NA</v>
      </c>
      <c r="Q1343" s="257" t="str">
        <f t="shared" si="61"/>
        <v>NA</v>
      </c>
      <c r="R1343" s="272">
        <f t="shared" si="62"/>
        <v>0</v>
      </c>
      <c r="S1343" s="264"/>
      <c r="T1343" s="260"/>
      <c r="U1343" s="280" t="s">
        <v>5</v>
      </c>
      <c r="V1343" s="257">
        <v>354</v>
      </c>
      <c r="W1343" s="270"/>
      <c r="X1343" s="257"/>
      <c r="Y1343" s="257"/>
      <c r="Z1343" s="270"/>
      <c r="AA1343" s="257"/>
      <c r="AB1343" s="257"/>
      <c r="AC1343" s="270"/>
      <c r="AD1343" s="257"/>
      <c r="AE1343" s="257"/>
      <c r="AF1343" s="270"/>
      <c r="AG1343" s="257"/>
      <c r="AH1343" s="257"/>
      <c r="AI1343" s="270"/>
    </row>
    <row r="1344" spans="2:35">
      <c r="B1344" s="288">
        <v>20250612</v>
      </c>
      <c r="C1344" s="261" t="s">
        <v>64</v>
      </c>
      <c r="D1344" s="269">
        <v>1030</v>
      </c>
      <c r="E1344" s="261">
        <v>6094</v>
      </c>
      <c r="F1344" s="261"/>
      <c r="G1344" s="269"/>
      <c r="H1344" s="261">
        <v>6093</v>
      </c>
      <c r="I1344" s="261"/>
      <c r="J1344" s="269"/>
      <c r="K1344" s="261">
        <v>-2913</v>
      </c>
      <c r="L1344" s="261">
        <v>-2913</v>
      </c>
      <c r="M1344" s="269">
        <v>-2912</v>
      </c>
      <c r="N1344" s="261" t="s">
        <v>40</v>
      </c>
      <c r="O1344" s="269" t="s">
        <v>41</v>
      </c>
      <c r="P1344" s="197" t="str">
        <f t="shared" si="60"/>
        <v>NA</v>
      </c>
      <c r="Q1344" s="257" t="str">
        <f t="shared" si="61"/>
        <v>NA</v>
      </c>
      <c r="R1344" s="272">
        <f t="shared" si="62"/>
        <v>0</v>
      </c>
      <c r="S1344" s="264"/>
      <c r="T1344" s="260"/>
      <c r="U1344" s="280" t="s">
        <v>5</v>
      </c>
      <c r="V1344" s="257">
        <v>425</v>
      </c>
      <c r="W1344" s="270" t="s">
        <v>42</v>
      </c>
      <c r="X1344" s="257"/>
      <c r="Y1344" s="257"/>
      <c r="Z1344" s="270"/>
      <c r="AA1344" s="257"/>
      <c r="AB1344" s="257"/>
      <c r="AC1344" s="270"/>
      <c r="AD1344" s="257"/>
      <c r="AE1344" s="257"/>
      <c r="AF1344" s="270"/>
      <c r="AG1344" s="257"/>
      <c r="AH1344" s="257"/>
      <c r="AI1344" s="270"/>
    </row>
    <row r="1345" spans="2:35">
      <c r="B1345" s="288">
        <v>20250612</v>
      </c>
      <c r="C1345" s="261" t="s">
        <v>64</v>
      </c>
      <c r="D1345" s="269">
        <v>1130</v>
      </c>
      <c r="E1345" s="261">
        <v>6094</v>
      </c>
      <c r="F1345" s="261"/>
      <c r="G1345" s="269"/>
      <c r="H1345" s="261">
        <v>6093</v>
      </c>
      <c r="I1345" s="261"/>
      <c r="J1345" s="269"/>
      <c r="K1345" s="261">
        <v>-2913</v>
      </c>
      <c r="L1345" s="261">
        <v>-2913</v>
      </c>
      <c r="M1345" s="269">
        <v>-2912</v>
      </c>
      <c r="N1345" s="261" t="s">
        <v>40</v>
      </c>
      <c r="O1345" s="269" t="s">
        <v>41</v>
      </c>
      <c r="P1345" s="197" t="str">
        <f t="shared" si="60"/>
        <v>NA</v>
      </c>
      <c r="Q1345" s="257" t="str">
        <f t="shared" si="61"/>
        <v>NA</v>
      </c>
      <c r="R1345" s="272">
        <f t="shared" si="62"/>
        <v>0</v>
      </c>
      <c r="S1345" s="264"/>
      <c r="T1345" s="260"/>
      <c r="U1345" s="280" t="s">
        <v>5</v>
      </c>
      <c r="V1345" s="257">
        <v>425</v>
      </c>
      <c r="W1345" s="270" t="s">
        <v>42</v>
      </c>
      <c r="X1345" s="257"/>
      <c r="Y1345" s="257"/>
      <c r="Z1345" s="270"/>
      <c r="AA1345" s="257"/>
      <c r="AB1345" s="257"/>
      <c r="AC1345" s="270"/>
      <c r="AD1345" s="257"/>
      <c r="AE1345" s="257"/>
      <c r="AF1345" s="270"/>
      <c r="AG1345" s="257"/>
      <c r="AH1345" s="257"/>
      <c r="AI1345" s="270"/>
    </row>
    <row r="1346" spans="2:35">
      <c r="B1346" s="288">
        <v>20250612</v>
      </c>
      <c r="C1346" s="261" t="s">
        <v>64</v>
      </c>
      <c r="D1346" s="269">
        <v>1230</v>
      </c>
      <c r="E1346" s="261">
        <v>7365</v>
      </c>
      <c r="F1346" s="261"/>
      <c r="G1346" s="269"/>
      <c r="H1346" s="261">
        <v>7200</v>
      </c>
      <c r="I1346" s="261"/>
      <c r="J1346" s="269"/>
      <c r="K1346" s="261">
        <v>-1017</v>
      </c>
      <c r="L1346" s="261">
        <v>-1017</v>
      </c>
      <c r="M1346" s="269">
        <v>0</v>
      </c>
      <c r="N1346" s="261" t="s">
        <v>40</v>
      </c>
      <c r="O1346" s="269" t="s">
        <v>41</v>
      </c>
      <c r="P1346" s="197" t="str">
        <f t="shared" si="60"/>
        <v>NA</v>
      </c>
      <c r="Q1346" s="257" t="str">
        <f t="shared" si="61"/>
        <v>NA</v>
      </c>
      <c r="R1346" s="272">
        <f t="shared" si="62"/>
        <v>0</v>
      </c>
      <c r="S1346" s="264"/>
      <c r="T1346" s="260"/>
      <c r="U1346" s="280" t="s">
        <v>5</v>
      </c>
      <c r="V1346" s="257">
        <v>425</v>
      </c>
      <c r="W1346" s="270" t="s">
        <v>42</v>
      </c>
      <c r="X1346" s="257"/>
      <c r="Y1346" s="257"/>
      <c r="Z1346" s="270"/>
      <c r="AA1346" s="257"/>
      <c r="AB1346" s="257"/>
      <c r="AC1346" s="270"/>
      <c r="AD1346" s="257"/>
      <c r="AE1346" s="257"/>
      <c r="AF1346" s="270"/>
      <c r="AG1346" s="257"/>
      <c r="AH1346" s="257"/>
      <c r="AI1346" s="270"/>
    </row>
    <row r="1347" spans="2:35">
      <c r="B1347" s="288">
        <v>20250612</v>
      </c>
      <c r="C1347" s="261" t="s">
        <v>64</v>
      </c>
      <c r="D1347" s="269">
        <v>1330</v>
      </c>
      <c r="E1347" s="261">
        <v>7365</v>
      </c>
      <c r="F1347" s="261"/>
      <c r="G1347" s="269"/>
      <c r="H1347" s="261">
        <v>7200</v>
      </c>
      <c r="I1347" s="261"/>
      <c r="J1347" s="269"/>
      <c r="K1347" s="261">
        <v>-1017</v>
      </c>
      <c r="L1347" s="261">
        <v>-1017</v>
      </c>
      <c r="M1347" s="269">
        <v>0</v>
      </c>
      <c r="N1347" s="261" t="s">
        <v>40</v>
      </c>
      <c r="O1347" s="269" t="s">
        <v>41</v>
      </c>
      <c r="P1347" s="197" t="str">
        <f t="shared" si="60"/>
        <v>NA</v>
      </c>
      <c r="Q1347" s="257" t="str">
        <f t="shared" si="61"/>
        <v>NA</v>
      </c>
      <c r="R1347" s="272">
        <f t="shared" si="62"/>
        <v>0</v>
      </c>
      <c r="S1347" s="264"/>
      <c r="T1347" s="260"/>
      <c r="U1347" s="280" t="s">
        <v>5</v>
      </c>
      <c r="V1347" s="257">
        <v>397</v>
      </c>
      <c r="W1347" s="270"/>
      <c r="X1347" s="257"/>
      <c r="Y1347" s="257"/>
      <c r="Z1347" s="270"/>
      <c r="AA1347" s="257"/>
      <c r="AB1347" s="257"/>
      <c r="AC1347" s="270"/>
      <c r="AD1347" s="257"/>
      <c r="AE1347" s="257"/>
      <c r="AF1347" s="270"/>
      <c r="AG1347" s="257"/>
      <c r="AH1347" s="257"/>
      <c r="AI1347" s="270"/>
    </row>
    <row r="1348" spans="2:35">
      <c r="B1348" s="288">
        <v>20250612</v>
      </c>
      <c r="C1348" s="261" t="s">
        <v>64</v>
      </c>
      <c r="D1348" s="269">
        <v>1430</v>
      </c>
      <c r="E1348" s="261">
        <v>7365</v>
      </c>
      <c r="F1348" s="261"/>
      <c r="G1348" s="269"/>
      <c r="H1348" s="261">
        <v>7200</v>
      </c>
      <c r="I1348" s="261"/>
      <c r="J1348" s="269"/>
      <c r="K1348" s="261">
        <v>-1017</v>
      </c>
      <c r="L1348" s="261">
        <v>-1017</v>
      </c>
      <c r="M1348" s="269">
        <v>0</v>
      </c>
      <c r="N1348" s="261" t="s">
        <v>40</v>
      </c>
      <c r="O1348" s="269" t="s">
        <v>41</v>
      </c>
      <c r="P1348" s="197" t="str">
        <f t="shared" si="60"/>
        <v>NA</v>
      </c>
      <c r="Q1348" s="257" t="str">
        <f t="shared" si="61"/>
        <v>NA</v>
      </c>
      <c r="R1348" s="272">
        <f t="shared" si="62"/>
        <v>0</v>
      </c>
      <c r="S1348" s="264"/>
      <c r="T1348" s="260"/>
      <c r="U1348" s="280" t="s">
        <v>5</v>
      </c>
      <c r="V1348" s="257">
        <v>397</v>
      </c>
      <c r="W1348" s="270"/>
      <c r="X1348" s="257"/>
      <c r="Y1348" s="257"/>
      <c r="Z1348" s="270"/>
      <c r="AA1348" s="257"/>
      <c r="AB1348" s="257"/>
      <c r="AC1348" s="270"/>
      <c r="AD1348" s="257"/>
      <c r="AE1348" s="257"/>
      <c r="AF1348" s="270"/>
      <c r="AG1348" s="257"/>
      <c r="AH1348" s="257"/>
      <c r="AI1348" s="270"/>
    </row>
    <row r="1349" spans="2:35">
      <c r="B1349" s="288">
        <v>20250612</v>
      </c>
      <c r="C1349" s="261" t="s">
        <v>64</v>
      </c>
      <c r="D1349" s="269">
        <v>1530</v>
      </c>
      <c r="E1349" s="261">
        <v>6761</v>
      </c>
      <c r="F1349" s="261"/>
      <c r="G1349" s="269"/>
      <c r="H1349" s="261">
        <v>6761</v>
      </c>
      <c r="I1349" s="261"/>
      <c r="J1349" s="269"/>
      <c r="K1349" s="261">
        <v>-3572</v>
      </c>
      <c r="L1349" s="261">
        <v>-3572</v>
      </c>
      <c r="M1349" s="269">
        <v>-3572</v>
      </c>
      <c r="N1349" s="261" t="s">
        <v>40</v>
      </c>
      <c r="O1349" s="269" t="s">
        <v>41</v>
      </c>
      <c r="P1349" s="197" t="str">
        <f t="shared" si="60"/>
        <v>NA</v>
      </c>
      <c r="Q1349" s="257" t="str">
        <f t="shared" si="61"/>
        <v>NA</v>
      </c>
      <c r="R1349" s="272">
        <f t="shared" si="62"/>
        <v>0</v>
      </c>
      <c r="S1349" s="264"/>
      <c r="T1349" s="260"/>
      <c r="U1349" s="280" t="s">
        <v>5</v>
      </c>
      <c r="V1349" s="257">
        <v>397</v>
      </c>
      <c r="W1349" s="270"/>
      <c r="X1349" s="257"/>
      <c r="Y1349" s="257"/>
      <c r="Z1349" s="270"/>
      <c r="AA1349" s="257"/>
      <c r="AB1349" s="257"/>
      <c r="AC1349" s="270"/>
      <c r="AD1349" s="257"/>
      <c r="AE1349" s="257"/>
      <c r="AF1349" s="270"/>
      <c r="AG1349" s="257"/>
      <c r="AH1349" s="257"/>
      <c r="AI1349" s="270"/>
    </row>
    <row r="1350" spans="2:35">
      <c r="B1350" s="288">
        <v>20250612</v>
      </c>
      <c r="C1350" s="261" t="s">
        <v>64</v>
      </c>
      <c r="D1350" s="269">
        <v>1630</v>
      </c>
      <c r="E1350" s="261">
        <v>6761</v>
      </c>
      <c r="F1350" s="261"/>
      <c r="G1350" s="269"/>
      <c r="H1350" s="261">
        <v>6761</v>
      </c>
      <c r="I1350" s="261"/>
      <c r="J1350" s="269"/>
      <c r="K1350" s="261">
        <v>-3572</v>
      </c>
      <c r="L1350" s="261">
        <v>-3572</v>
      </c>
      <c r="M1350" s="269">
        <v>-3572</v>
      </c>
      <c r="N1350" s="261" t="s">
        <v>40</v>
      </c>
      <c r="O1350" s="269" t="s">
        <v>41</v>
      </c>
      <c r="P1350" s="197" t="str">
        <f t="shared" si="60"/>
        <v>NA</v>
      </c>
      <c r="Q1350" s="257" t="str">
        <f t="shared" si="61"/>
        <v>NA</v>
      </c>
      <c r="R1350" s="272">
        <f t="shared" si="62"/>
        <v>0</v>
      </c>
      <c r="S1350" s="264"/>
      <c r="T1350" s="260"/>
      <c r="U1350" s="280" t="s">
        <v>5</v>
      </c>
      <c r="V1350" s="257">
        <v>401</v>
      </c>
      <c r="W1350" s="270"/>
      <c r="X1350" s="257"/>
      <c r="Y1350" s="257"/>
      <c r="Z1350" s="270"/>
      <c r="AA1350" s="257" t="s">
        <v>7</v>
      </c>
      <c r="AB1350" s="257">
        <v>3525</v>
      </c>
      <c r="AC1350" s="270" t="s">
        <v>49</v>
      </c>
      <c r="AD1350" s="257"/>
      <c r="AE1350" s="257"/>
      <c r="AF1350" s="270"/>
      <c r="AG1350" s="257"/>
      <c r="AH1350" s="257"/>
      <c r="AI1350" s="270"/>
    </row>
    <row r="1351" spans="2:35">
      <c r="B1351" s="288">
        <v>20250612</v>
      </c>
      <c r="C1351" s="261" t="s">
        <v>64</v>
      </c>
      <c r="D1351" s="269">
        <v>1730</v>
      </c>
      <c r="E1351" s="261">
        <v>6761</v>
      </c>
      <c r="F1351" s="261"/>
      <c r="G1351" s="269"/>
      <c r="H1351" s="261">
        <v>6761</v>
      </c>
      <c r="I1351" s="261"/>
      <c r="J1351" s="269"/>
      <c r="K1351" s="261">
        <v>-3572</v>
      </c>
      <c r="L1351" s="261">
        <v>-3572</v>
      </c>
      <c r="M1351" s="269">
        <v>-3572</v>
      </c>
      <c r="N1351" s="261" t="s">
        <v>40</v>
      </c>
      <c r="O1351" s="269" t="s">
        <v>41</v>
      </c>
      <c r="P1351" s="197" t="str">
        <f t="shared" si="60"/>
        <v>NA</v>
      </c>
      <c r="Q1351" s="257" t="str">
        <f t="shared" si="61"/>
        <v>NA</v>
      </c>
      <c r="R1351" s="272">
        <f t="shared" si="62"/>
        <v>0</v>
      </c>
      <c r="S1351" s="264"/>
      <c r="T1351" s="260"/>
      <c r="U1351" s="280" t="s">
        <v>5</v>
      </c>
      <c r="V1351" s="257">
        <v>395</v>
      </c>
      <c r="W1351" s="270"/>
      <c r="X1351" s="257"/>
      <c r="Y1351" s="257"/>
      <c r="Z1351" s="270"/>
      <c r="AA1351" s="257" t="s">
        <v>7</v>
      </c>
      <c r="AB1351" s="257">
        <v>3525</v>
      </c>
      <c r="AC1351" s="270" t="s">
        <v>49</v>
      </c>
      <c r="AD1351" s="257"/>
      <c r="AE1351" s="257"/>
      <c r="AF1351" s="270"/>
      <c r="AG1351" s="257"/>
      <c r="AH1351" s="257"/>
      <c r="AI1351" s="270"/>
    </row>
    <row r="1352" spans="2:35">
      <c r="B1352" s="288">
        <v>20250612</v>
      </c>
      <c r="C1352" s="261" t="s">
        <v>64</v>
      </c>
      <c r="D1352" s="269">
        <v>1830</v>
      </c>
      <c r="E1352" s="261"/>
      <c r="F1352" s="261">
        <v>6421</v>
      </c>
      <c r="G1352" s="269">
        <v>630</v>
      </c>
      <c r="H1352" s="261">
        <v>6872</v>
      </c>
      <c r="I1352" s="261"/>
      <c r="J1352" s="269"/>
      <c r="K1352" s="261">
        <v>2590</v>
      </c>
      <c r="L1352" s="261">
        <v>168</v>
      </c>
      <c r="M1352" s="269">
        <v>3331</v>
      </c>
      <c r="N1352" s="261" t="s">
        <v>44</v>
      </c>
      <c r="O1352" s="269" t="s">
        <v>41</v>
      </c>
      <c r="P1352" s="197">
        <f t="shared" si="60"/>
        <v>1200</v>
      </c>
      <c r="Q1352" s="257" t="str">
        <f t="shared" si="61"/>
        <v>NA</v>
      </c>
      <c r="R1352" s="272">
        <f t="shared" si="62"/>
        <v>0</v>
      </c>
      <c r="S1352" s="264"/>
      <c r="T1352" s="260"/>
      <c r="U1352" s="280" t="s">
        <v>5</v>
      </c>
      <c r="V1352" s="257">
        <v>395</v>
      </c>
      <c r="W1352" s="270"/>
      <c r="X1352" s="257"/>
      <c r="Y1352" s="257"/>
      <c r="Z1352" s="270"/>
      <c r="AA1352" s="257" t="s">
        <v>7</v>
      </c>
      <c r="AB1352" s="257">
        <v>3525</v>
      </c>
      <c r="AC1352" s="270" t="s">
        <v>49</v>
      </c>
      <c r="AD1352" s="257"/>
      <c r="AE1352" s="257"/>
      <c r="AF1352" s="270"/>
      <c r="AG1352" s="257"/>
      <c r="AH1352" s="257"/>
      <c r="AI1352" s="270"/>
    </row>
    <row r="1353" spans="2:35">
      <c r="B1353" s="288">
        <v>20250612</v>
      </c>
      <c r="C1353" s="261" t="s">
        <v>64</v>
      </c>
      <c r="D1353" s="269">
        <v>1930</v>
      </c>
      <c r="E1353" s="261"/>
      <c r="F1353" s="261">
        <v>6338</v>
      </c>
      <c r="G1353" s="269">
        <v>621</v>
      </c>
      <c r="H1353" s="261">
        <v>6833</v>
      </c>
      <c r="I1353" s="261"/>
      <c r="J1353" s="269"/>
      <c r="K1353" s="261">
        <v>2590</v>
      </c>
      <c r="L1353" s="261">
        <v>85</v>
      </c>
      <c r="M1353" s="269">
        <v>3333</v>
      </c>
      <c r="N1353" s="261" t="s">
        <v>44</v>
      </c>
      <c r="O1353" s="269" t="s">
        <v>41</v>
      </c>
      <c r="P1353" s="197">
        <f t="shared" ref="P1353:P1416" si="63">IF(AND(ISNUMBER(D1353),ISNUMBER(G1353),ISBLANK(E1353)),D1353-G1353,"NA")</f>
        <v>1309</v>
      </c>
      <c r="Q1353" s="257" t="str">
        <f t="shared" ref="Q1353:Q1416" si="64">IF(AND(ISNUMBER(O1353),ISNUMBER(P1353),ISBLANK(B1353)),P1353+O1353,"NA")</f>
        <v>NA</v>
      </c>
      <c r="R1353" s="272">
        <f t="shared" ref="R1353:R1416" si="65">IF(J1353&lt;0,0,IF(J1353=H1353,J1353,J1353-(I1353-J1353)))</f>
        <v>0</v>
      </c>
      <c r="S1353" s="264"/>
      <c r="T1353" s="260"/>
      <c r="U1353" s="280" t="s">
        <v>5</v>
      </c>
      <c r="V1353" s="257">
        <v>425</v>
      </c>
      <c r="W1353" s="270" t="s">
        <v>42</v>
      </c>
      <c r="X1353" s="257"/>
      <c r="Y1353" s="257"/>
      <c r="Z1353" s="270"/>
      <c r="AA1353" s="257"/>
      <c r="AB1353" s="257"/>
      <c r="AC1353" s="270"/>
      <c r="AD1353" s="257"/>
      <c r="AE1353" s="257"/>
      <c r="AF1353" s="270"/>
      <c r="AG1353" s="257"/>
      <c r="AH1353" s="257"/>
      <c r="AI1353" s="270"/>
    </row>
    <row r="1354" spans="2:35">
      <c r="B1354" s="288">
        <v>20250612</v>
      </c>
      <c r="C1354" s="261" t="s">
        <v>64</v>
      </c>
      <c r="D1354" s="269">
        <v>2030</v>
      </c>
      <c r="E1354" s="261"/>
      <c r="F1354" s="261">
        <v>6338</v>
      </c>
      <c r="G1354" s="269">
        <v>621</v>
      </c>
      <c r="H1354" s="261">
        <v>6833</v>
      </c>
      <c r="I1354" s="261"/>
      <c r="J1354" s="269"/>
      <c r="K1354" s="261">
        <v>2590</v>
      </c>
      <c r="L1354" s="261">
        <v>85</v>
      </c>
      <c r="M1354" s="269">
        <v>3333</v>
      </c>
      <c r="N1354" s="261" t="s">
        <v>44</v>
      </c>
      <c r="O1354" s="269" t="s">
        <v>41</v>
      </c>
      <c r="P1354" s="195">
        <f t="shared" si="63"/>
        <v>1409</v>
      </c>
      <c r="Q1354" s="257" t="str">
        <f t="shared" si="64"/>
        <v>NA</v>
      </c>
      <c r="R1354" s="272">
        <f t="shared" si="65"/>
        <v>0</v>
      </c>
      <c r="S1354" s="264"/>
      <c r="T1354" s="260"/>
      <c r="U1354" s="280" t="s">
        <v>5</v>
      </c>
      <c r="V1354" s="257">
        <v>425</v>
      </c>
      <c r="W1354" s="270" t="s">
        <v>42</v>
      </c>
      <c r="X1354" s="257"/>
      <c r="Y1354" s="257"/>
      <c r="Z1354" s="270"/>
      <c r="AA1354" s="257"/>
      <c r="AB1354" s="257"/>
      <c r="AC1354" s="270"/>
      <c r="AD1354" s="257"/>
      <c r="AE1354" s="257"/>
      <c r="AF1354" s="270"/>
      <c r="AG1354" s="257"/>
      <c r="AH1354" s="257"/>
      <c r="AI1354" s="270"/>
    </row>
    <row r="1355" spans="2:35">
      <c r="B1355" s="288">
        <v>20250612</v>
      </c>
      <c r="C1355" s="261" t="s">
        <v>64</v>
      </c>
      <c r="D1355" s="269">
        <v>2130</v>
      </c>
      <c r="E1355" s="261"/>
      <c r="F1355" s="261">
        <v>8174</v>
      </c>
      <c r="G1355" s="269">
        <v>705</v>
      </c>
      <c r="H1355" s="261">
        <v>8250</v>
      </c>
      <c r="I1355" s="261"/>
      <c r="J1355" s="269"/>
      <c r="K1355" s="261">
        <v>-2191</v>
      </c>
      <c r="L1355" s="261">
        <v>-2191</v>
      </c>
      <c r="M1355" s="269">
        <v>0</v>
      </c>
      <c r="N1355" s="261" t="s">
        <v>40</v>
      </c>
      <c r="O1355" s="269" t="s">
        <v>41</v>
      </c>
      <c r="P1355" s="197">
        <f t="shared" si="63"/>
        <v>1425</v>
      </c>
      <c r="Q1355" s="257" t="str">
        <f t="shared" si="64"/>
        <v>NA</v>
      </c>
      <c r="R1355" s="272">
        <f t="shared" si="65"/>
        <v>0</v>
      </c>
      <c r="S1355" s="264"/>
      <c r="T1355" s="260"/>
      <c r="U1355" s="280" t="s">
        <v>5</v>
      </c>
      <c r="V1355" s="257">
        <v>415</v>
      </c>
      <c r="W1355" s="270" t="s">
        <v>42</v>
      </c>
      <c r="X1355" s="257"/>
      <c r="Y1355" s="257"/>
      <c r="Z1355" s="270"/>
      <c r="AA1355" s="257"/>
      <c r="AB1355" s="257"/>
      <c r="AC1355" s="270"/>
      <c r="AD1355" s="257"/>
      <c r="AE1355" s="257"/>
      <c r="AF1355" s="270"/>
      <c r="AG1355" s="257"/>
      <c r="AH1355" s="257"/>
      <c r="AI1355" s="270"/>
    </row>
    <row r="1356" spans="2:35">
      <c r="B1356" s="288">
        <v>20250612</v>
      </c>
      <c r="C1356" s="261" t="s">
        <v>64</v>
      </c>
      <c r="D1356" s="269">
        <v>2230</v>
      </c>
      <c r="E1356" s="261"/>
      <c r="F1356" s="261">
        <v>8174</v>
      </c>
      <c r="G1356" s="269">
        <v>705</v>
      </c>
      <c r="H1356" s="261">
        <v>8250</v>
      </c>
      <c r="I1356" s="261"/>
      <c r="J1356" s="269"/>
      <c r="K1356" s="261">
        <v>-2191</v>
      </c>
      <c r="L1356" s="261">
        <v>-2191</v>
      </c>
      <c r="M1356" s="269">
        <v>0</v>
      </c>
      <c r="N1356" s="261" t="s">
        <v>40</v>
      </c>
      <c r="O1356" s="269" t="s">
        <v>41</v>
      </c>
      <c r="P1356" s="197">
        <f t="shared" si="63"/>
        <v>1525</v>
      </c>
      <c r="Q1356" s="257" t="str">
        <f t="shared" si="64"/>
        <v>NA</v>
      </c>
      <c r="R1356" s="272">
        <f t="shared" si="65"/>
        <v>0</v>
      </c>
      <c r="S1356" s="264"/>
      <c r="T1356" s="260"/>
      <c r="U1356" s="280" t="s">
        <v>5</v>
      </c>
      <c r="V1356" s="257">
        <v>401</v>
      </c>
      <c r="W1356" s="270"/>
      <c r="X1356" s="257"/>
      <c r="Y1356" s="257"/>
      <c r="Z1356" s="270"/>
      <c r="AA1356" s="257"/>
      <c r="AB1356" s="257"/>
      <c r="AC1356" s="270"/>
      <c r="AD1356" s="257"/>
      <c r="AE1356" s="257"/>
      <c r="AF1356" s="270"/>
      <c r="AG1356" s="257"/>
      <c r="AH1356" s="257"/>
      <c r="AI1356" s="270"/>
    </row>
    <row r="1357" spans="2:35">
      <c r="B1357" s="288">
        <v>20250612</v>
      </c>
      <c r="C1357" s="261" t="s">
        <v>64</v>
      </c>
      <c r="D1357" s="269">
        <v>2330</v>
      </c>
      <c r="E1357" s="261"/>
      <c r="F1357" s="261">
        <v>7796</v>
      </c>
      <c r="G1357" s="269">
        <v>730</v>
      </c>
      <c r="H1357" s="261">
        <v>7850</v>
      </c>
      <c r="I1357" s="261"/>
      <c r="J1357" s="269"/>
      <c r="K1357" s="261">
        <v>-1759</v>
      </c>
      <c r="L1357" s="261">
        <v>-1759</v>
      </c>
      <c r="M1357" s="269">
        <v>0</v>
      </c>
      <c r="N1357" s="261" t="s">
        <v>40</v>
      </c>
      <c r="O1357" s="269" t="s">
        <v>41</v>
      </c>
      <c r="P1357" s="197">
        <f t="shared" si="63"/>
        <v>1600</v>
      </c>
      <c r="Q1357" s="257" t="str">
        <f t="shared" si="64"/>
        <v>NA</v>
      </c>
      <c r="R1357" s="272">
        <f t="shared" si="65"/>
        <v>0</v>
      </c>
      <c r="S1357" s="264"/>
      <c r="T1357" s="260"/>
      <c r="U1357" s="280" t="s">
        <v>5</v>
      </c>
      <c r="V1357" s="257">
        <v>401</v>
      </c>
      <c r="W1357" s="270"/>
      <c r="X1357" s="257"/>
      <c r="Y1357" s="257"/>
      <c r="Z1357" s="270"/>
      <c r="AA1357" s="257"/>
      <c r="AB1357" s="257"/>
      <c r="AC1357" s="270"/>
      <c r="AD1357" s="257"/>
      <c r="AE1357" s="257"/>
      <c r="AF1357" s="270"/>
      <c r="AG1357" s="257"/>
      <c r="AH1357" s="257"/>
      <c r="AI1357" s="270"/>
    </row>
    <row r="1358" spans="2:35">
      <c r="B1358" s="288">
        <v>20250613</v>
      </c>
      <c r="C1358" s="261" t="s">
        <v>64</v>
      </c>
      <c r="D1358" s="269">
        <v>30</v>
      </c>
      <c r="E1358" s="261">
        <v>7612</v>
      </c>
      <c r="F1358" s="261"/>
      <c r="G1358" s="269"/>
      <c r="H1358" s="261">
        <v>7412</v>
      </c>
      <c r="I1358" s="261"/>
      <c r="J1358" s="269"/>
      <c r="K1358" s="261">
        <v>-3765</v>
      </c>
      <c r="L1358" s="261">
        <v>-3765</v>
      </c>
      <c r="M1358" s="269">
        <v>-3565</v>
      </c>
      <c r="N1358" s="261" t="s">
        <v>40</v>
      </c>
      <c r="O1358" s="269" t="s">
        <v>45</v>
      </c>
      <c r="P1358" s="197" t="str">
        <f t="shared" si="63"/>
        <v>NA</v>
      </c>
      <c r="Q1358" s="257" t="str">
        <f t="shared" si="64"/>
        <v>NA</v>
      </c>
      <c r="R1358" s="272">
        <f t="shared" si="65"/>
        <v>0</v>
      </c>
      <c r="S1358" s="264"/>
      <c r="T1358" s="260"/>
      <c r="U1358" s="280" t="s">
        <v>5</v>
      </c>
      <c r="V1358" s="257">
        <v>401</v>
      </c>
      <c r="W1358" s="270"/>
      <c r="X1358" s="257"/>
      <c r="Y1358" s="257"/>
      <c r="Z1358" s="270"/>
      <c r="AA1358" s="257"/>
      <c r="AB1358" s="257"/>
      <c r="AC1358" s="270"/>
      <c r="AD1358" s="257"/>
      <c r="AE1358" s="257"/>
      <c r="AF1358" s="270"/>
      <c r="AG1358" s="257"/>
      <c r="AH1358" s="257"/>
      <c r="AI1358" s="270"/>
    </row>
    <row r="1359" spans="2:35">
      <c r="B1359" s="288">
        <v>20250613</v>
      </c>
      <c r="C1359" s="261" t="s">
        <v>64</v>
      </c>
      <c r="D1359" s="269">
        <v>130</v>
      </c>
      <c r="E1359" s="261">
        <v>7612</v>
      </c>
      <c r="F1359" s="261"/>
      <c r="G1359" s="269"/>
      <c r="H1359" s="261">
        <v>7412</v>
      </c>
      <c r="I1359" s="261"/>
      <c r="J1359" s="269"/>
      <c r="K1359" s="261">
        <v>-3765</v>
      </c>
      <c r="L1359" s="261">
        <v>-3765</v>
      </c>
      <c r="M1359" s="269">
        <v>-3565</v>
      </c>
      <c r="N1359" s="261" t="s">
        <v>40</v>
      </c>
      <c r="O1359" s="269" t="s">
        <v>45</v>
      </c>
      <c r="P1359" s="197" t="str">
        <f t="shared" si="63"/>
        <v>NA</v>
      </c>
      <c r="Q1359" s="257" t="str">
        <f t="shared" si="64"/>
        <v>NA</v>
      </c>
      <c r="R1359" s="272">
        <f t="shared" si="65"/>
        <v>0</v>
      </c>
      <c r="S1359" s="264"/>
      <c r="T1359" s="260"/>
      <c r="U1359" s="280" t="s">
        <v>5</v>
      </c>
      <c r="V1359" s="257">
        <v>415</v>
      </c>
      <c r="W1359" s="270" t="s">
        <v>42</v>
      </c>
      <c r="X1359" s="257"/>
      <c r="Y1359" s="257"/>
      <c r="Z1359" s="270"/>
      <c r="AA1359" s="257"/>
      <c r="AB1359" s="257"/>
      <c r="AC1359" s="270"/>
      <c r="AD1359" s="257"/>
      <c r="AE1359" s="257"/>
      <c r="AF1359" s="270"/>
      <c r="AG1359" s="257"/>
      <c r="AH1359" s="257"/>
      <c r="AI1359" s="270"/>
    </row>
    <row r="1360" spans="2:35">
      <c r="B1360" s="288">
        <v>20250613</v>
      </c>
      <c r="C1360" s="261" t="s">
        <v>64</v>
      </c>
      <c r="D1360" s="269">
        <v>230</v>
      </c>
      <c r="E1360" s="261">
        <v>7612</v>
      </c>
      <c r="F1360" s="261"/>
      <c r="G1360" s="269"/>
      <c r="H1360" s="261">
        <v>7412</v>
      </c>
      <c r="I1360" s="261"/>
      <c r="J1360" s="269"/>
      <c r="K1360" s="261">
        <v>-3765</v>
      </c>
      <c r="L1360" s="261">
        <v>-3765</v>
      </c>
      <c r="M1360" s="269">
        <v>-3565</v>
      </c>
      <c r="N1360" s="261" t="s">
        <v>40</v>
      </c>
      <c r="O1360" s="269" t="s">
        <v>45</v>
      </c>
      <c r="P1360" s="197" t="str">
        <f t="shared" si="63"/>
        <v>NA</v>
      </c>
      <c r="Q1360" s="257" t="str">
        <f t="shared" si="64"/>
        <v>NA</v>
      </c>
      <c r="R1360" s="272">
        <f t="shared" si="65"/>
        <v>0</v>
      </c>
      <c r="S1360" s="264"/>
      <c r="T1360" s="260"/>
      <c r="U1360" s="280" t="s">
        <v>5</v>
      </c>
      <c r="V1360" s="257">
        <v>415</v>
      </c>
      <c r="W1360" s="270" t="s">
        <v>42</v>
      </c>
      <c r="X1360" s="257"/>
      <c r="Y1360" s="257"/>
      <c r="Z1360" s="270"/>
      <c r="AA1360" s="257"/>
      <c r="AB1360" s="257"/>
      <c r="AC1360" s="270"/>
      <c r="AD1360" s="257"/>
      <c r="AE1360" s="257"/>
      <c r="AF1360" s="270"/>
      <c r="AG1360" s="257"/>
      <c r="AH1360" s="257"/>
      <c r="AI1360" s="270"/>
    </row>
    <row r="1361" spans="2:35">
      <c r="B1361" s="288">
        <v>20250613</v>
      </c>
      <c r="C1361" s="261" t="s">
        <v>64</v>
      </c>
      <c r="D1361" s="269">
        <v>330</v>
      </c>
      <c r="E1361" s="261">
        <v>8492</v>
      </c>
      <c r="F1361" s="261"/>
      <c r="G1361" s="269"/>
      <c r="H1361" s="261">
        <v>8329</v>
      </c>
      <c r="I1361" s="261"/>
      <c r="J1361" s="269"/>
      <c r="K1361" s="261">
        <v>-5501</v>
      </c>
      <c r="L1361" s="261">
        <v>-5501</v>
      </c>
      <c r="M1361" s="269">
        <v>-5349</v>
      </c>
      <c r="N1361" s="261" t="s">
        <v>40</v>
      </c>
      <c r="O1361" s="269" t="s">
        <v>45</v>
      </c>
      <c r="P1361" s="197" t="str">
        <f t="shared" si="63"/>
        <v>NA</v>
      </c>
      <c r="Q1361" s="257" t="str">
        <f t="shared" si="64"/>
        <v>NA</v>
      </c>
      <c r="R1361" s="272">
        <f t="shared" si="65"/>
        <v>0</v>
      </c>
      <c r="S1361" s="264"/>
      <c r="T1361" s="260"/>
      <c r="U1361" s="280" t="s">
        <v>5</v>
      </c>
      <c r="V1361" s="257">
        <v>415</v>
      </c>
      <c r="W1361" s="270" t="s">
        <v>42</v>
      </c>
      <c r="X1361" s="257"/>
      <c r="Y1361" s="257"/>
      <c r="Z1361" s="270"/>
      <c r="AA1361" s="257"/>
      <c r="AB1361" s="257"/>
      <c r="AC1361" s="270"/>
      <c r="AD1361" s="257"/>
      <c r="AE1361" s="257"/>
      <c r="AF1361" s="270"/>
      <c r="AG1361" s="257"/>
      <c r="AH1361" s="257"/>
      <c r="AI1361" s="270"/>
    </row>
    <row r="1362" spans="2:35">
      <c r="B1362" s="288">
        <v>20250613</v>
      </c>
      <c r="C1362" s="261" t="s">
        <v>64</v>
      </c>
      <c r="D1362" s="269">
        <v>430</v>
      </c>
      <c r="E1362" s="261">
        <v>8492</v>
      </c>
      <c r="F1362" s="261"/>
      <c r="G1362" s="269"/>
      <c r="H1362" s="261">
        <v>8329</v>
      </c>
      <c r="I1362" s="261"/>
      <c r="J1362" s="269"/>
      <c r="K1362" s="261">
        <v>-5501</v>
      </c>
      <c r="L1362" s="261">
        <v>-5501</v>
      </c>
      <c r="M1362" s="269">
        <v>-5349</v>
      </c>
      <c r="N1362" s="261" t="s">
        <v>40</v>
      </c>
      <c r="O1362" s="269" t="s">
        <v>45</v>
      </c>
      <c r="P1362" s="197" t="str">
        <f t="shared" si="63"/>
        <v>NA</v>
      </c>
      <c r="Q1362" s="257" t="str">
        <f t="shared" si="64"/>
        <v>NA</v>
      </c>
      <c r="R1362" s="272">
        <f t="shared" si="65"/>
        <v>0</v>
      </c>
      <c r="S1362" s="264"/>
      <c r="T1362" s="260"/>
      <c r="U1362" s="280" t="s">
        <v>5</v>
      </c>
      <c r="V1362" s="257">
        <v>415</v>
      </c>
      <c r="W1362" s="270" t="s">
        <v>42</v>
      </c>
      <c r="X1362" s="257"/>
      <c r="Y1362" s="257"/>
      <c r="Z1362" s="270"/>
      <c r="AA1362" s="257"/>
      <c r="AB1362" s="257"/>
      <c r="AC1362" s="270"/>
      <c r="AD1362" s="257"/>
      <c r="AE1362" s="257"/>
      <c r="AF1362" s="270"/>
      <c r="AG1362" s="257"/>
      <c r="AH1362" s="257"/>
      <c r="AI1362" s="270"/>
    </row>
    <row r="1363" spans="2:35">
      <c r="B1363" s="288">
        <v>20250613</v>
      </c>
      <c r="C1363" s="261" t="s">
        <v>64</v>
      </c>
      <c r="D1363" s="269">
        <v>530</v>
      </c>
      <c r="E1363" s="261">
        <v>8492</v>
      </c>
      <c r="F1363" s="261"/>
      <c r="G1363" s="269"/>
      <c r="H1363" s="261">
        <v>8329</v>
      </c>
      <c r="I1363" s="261"/>
      <c r="J1363" s="269"/>
      <c r="K1363" s="261">
        <v>-5501</v>
      </c>
      <c r="L1363" s="261">
        <v>-5501</v>
      </c>
      <c r="M1363" s="269">
        <v>-5349</v>
      </c>
      <c r="N1363" s="261" t="s">
        <v>40</v>
      </c>
      <c r="O1363" s="269" t="s">
        <v>45</v>
      </c>
      <c r="P1363" s="197" t="str">
        <f t="shared" si="63"/>
        <v>NA</v>
      </c>
      <c r="Q1363" s="257" t="str">
        <f t="shared" si="64"/>
        <v>NA</v>
      </c>
      <c r="R1363" s="272">
        <f t="shared" si="65"/>
        <v>0</v>
      </c>
      <c r="S1363" s="264"/>
      <c r="T1363" s="260"/>
      <c r="U1363" s="280" t="s">
        <v>5</v>
      </c>
      <c r="V1363" s="257">
        <v>425</v>
      </c>
      <c r="W1363" s="270" t="s">
        <v>42</v>
      </c>
      <c r="X1363" s="257"/>
      <c r="Y1363" s="257"/>
      <c r="Z1363" s="270"/>
      <c r="AA1363" s="257"/>
      <c r="AB1363" s="257"/>
      <c r="AC1363" s="270"/>
      <c r="AD1363" s="257"/>
      <c r="AE1363" s="257"/>
      <c r="AF1363" s="270"/>
      <c r="AG1363" s="257"/>
      <c r="AH1363" s="257"/>
      <c r="AI1363" s="270"/>
    </row>
    <row r="1364" spans="2:35">
      <c r="B1364" s="288">
        <v>20250613</v>
      </c>
      <c r="C1364" s="261" t="s">
        <v>64</v>
      </c>
      <c r="D1364" s="269">
        <v>630</v>
      </c>
      <c r="E1364" s="261">
        <v>8292</v>
      </c>
      <c r="F1364" s="261"/>
      <c r="G1364" s="269"/>
      <c r="H1364" s="261">
        <v>8129</v>
      </c>
      <c r="I1364" s="261"/>
      <c r="J1364" s="269"/>
      <c r="K1364" s="261">
        <v>-5293</v>
      </c>
      <c r="L1364" s="261">
        <v>-5293</v>
      </c>
      <c r="M1364" s="269">
        <v>-5141</v>
      </c>
      <c r="N1364" s="261" t="s">
        <v>40</v>
      </c>
      <c r="O1364" s="269" t="s">
        <v>45</v>
      </c>
      <c r="P1364" s="197" t="str">
        <f t="shared" si="63"/>
        <v>NA</v>
      </c>
      <c r="Q1364" s="257" t="str">
        <f t="shared" si="64"/>
        <v>NA</v>
      </c>
      <c r="R1364" s="272">
        <f t="shared" si="65"/>
        <v>0</v>
      </c>
      <c r="S1364" s="264"/>
      <c r="T1364" s="260"/>
      <c r="U1364" s="280" t="s">
        <v>5</v>
      </c>
      <c r="V1364" s="257">
        <v>418</v>
      </c>
      <c r="W1364" s="270"/>
      <c r="X1364" s="257"/>
      <c r="Y1364" s="257"/>
      <c r="Z1364" s="270"/>
      <c r="AA1364" s="257"/>
      <c r="AB1364" s="257"/>
      <c r="AC1364" s="270"/>
      <c r="AD1364" s="257"/>
      <c r="AE1364" s="257"/>
      <c r="AF1364" s="270"/>
      <c r="AG1364" s="257"/>
      <c r="AH1364" s="257"/>
      <c r="AI1364" s="270"/>
    </row>
    <row r="1365" spans="2:35">
      <c r="B1365" s="288">
        <v>20250613</v>
      </c>
      <c r="C1365" s="261" t="s">
        <v>64</v>
      </c>
      <c r="D1365" s="269">
        <v>730</v>
      </c>
      <c r="E1365" s="261">
        <v>8339</v>
      </c>
      <c r="F1365" s="261"/>
      <c r="G1365" s="269"/>
      <c r="H1365" s="261">
        <v>8168</v>
      </c>
      <c r="I1365" s="261"/>
      <c r="J1365" s="269"/>
      <c r="K1365" s="261">
        <v>-2951</v>
      </c>
      <c r="L1365" s="261">
        <v>-2951</v>
      </c>
      <c r="M1365" s="269">
        <v>-2782</v>
      </c>
      <c r="N1365" s="261" t="s">
        <v>40</v>
      </c>
      <c r="O1365" s="269" t="s">
        <v>45</v>
      </c>
      <c r="P1365" s="198" t="str">
        <f t="shared" si="63"/>
        <v>NA</v>
      </c>
      <c r="Q1365" s="257" t="str">
        <f t="shared" si="64"/>
        <v>NA</v>
      </c>
      <c r="R1365" s="272">
        <f t="shared" si="65"/>
        <v>0</v>
      </c>
      <c r="S1365" s="264"/>
      <c r="T1365" s="260"/>
      <c r="U1365" s="280" t="s">
        <v>5</v>
      </c>
      <c r="V1365" s="257">
        <v>334</v>
      </c>
      <c r="W1365" s="270"/>
      <c r="X1365" s="257"/>
      <c r="Y1365" s="257"/>
      <c r="Z1365" s="270"/>
      <c r="AA1365" s="257"/>
      <c r="AB1365" s="257"/>
      <c r="AC1365" s="270"/>
      <c r="AD1365" s="257"/>
      <c r="AE1365" s="257"/>
      <c r="AF1365" s="270"/>
      <c r="AG1365" s="257"/>
      <c r="AH1365" s="257"/>
      <c r="AI1365" s="270"/>
    </row>
    <row r="1366" spans="2:35">
      <c r="B1366" s="288">
        <v>20250613</v>
      </c>
      <c r="C1366" s="261" t="s">
        <v>64</v>
      </c>
      <c r="D1366" s="269">
        <v>830</v>
      </c>
      <c r="E1366" s="261">
        <v>8339</v>
      </c>
      <c r="F1366" s="261"/>
      <c r="G1366" s="269"/>
      <c r="H1366" s="261">
        <v>7989</v>
      </c>
      <c r="I1366" s="261"/>
      <c r="J1366" s="269"/>
      <c r="K1366" s="261">
        <v>-2951</v>
      </c>
      <c r="L1366" s="261">
        <v>-2951</v>
      </c>
      <c r="M1366" s="269">
        <v>-2606</v>
      </c>
      <c r="N1366" s="261" t="s">
        <v>40</v>
      </c>
      <c r="O1366" s="269" t="s">
        <v>41</v>
      </c>
      <c r="P1366" s="197" t="str">
        <f t="shared" si="63"/>
        <v>NA</v>
      </c>
      <c r="Q1366" s="257" t="str">
        <f t="shared" si="64"/>
        <v>NA</v>
      </c>
      <c r="R1366" s="272">
        <f t="shared" si="65"/>
        <v>0</v>
      </c>
      <c r="S1366" s="264"/>
      <c r="T1366" s="260"/>
      <c r="U1366" s="280" t="s">
        <v>5</v>
      </c>
      <c r="V1366" s="257">
        <v>337</v>
      </c>
      <c r="W1366" s="270"/>
      <c r="X1366" s="257"/>
      <c r="Y1366" s="257"/>
      <c r="Z1366" s="270"/>
      <c r="AA1366" s="257"/>
      <c r="AB1366" s="257"/>
      <c r="AC1366" s="270"/>
      <c r="AD1366" s="257"/>
      <c r="AE1366" s="257"/>
      <c r="AF1366" s="270"/>
      <c r="AG1366" s="257"/>
      <c r="AH1366" s="257"/>
      <c r="AI1366" s="270"/>
    </row>
    <row r="1367" spans="2:35">
      <c r="B1367" s="288">
        <v>20250613</v>
      </c>
      <c r="C1367" s="261" t="s">
        <v>64</v>
      </c>
      <c r="D1367" s="269">
        <v>930</v>
      </c>
      <c r="E1367" s="261">
        <v>6490</v>
      </c>
      <c r="F1367" s="261"/>
      <c r="G1367" s="269"/>
      <c r="H1367" s="261">
        <v>6489</v>
      </c>
      <c r="I1367" s="261"/>
      <c r="J1367" s="269"/>
      <c r="K1367" s="261">
        <v>4521</v>
      </c>
      <c r="L1367" s="261">
        <v>25</v>
      </c>
      <c r="M1367" s="269">
        <v>4497</v>
      </c>
      <c r="N1367" s="261" t="s">
        <v>44</v>
      </c>
      <c r="O1367" s="269" t="s">
        <v>41</v>
      </c>
      <c r="P1367" s="197" t="str">
        <f t="shared" si="63"/>
        <v>NA</v>
      </c>
      <c r="Q1367" s="257" t="str">
        <f t="shared" si="64"/>
        <v>NA</v>
      </c>
      <c r="R1367" s="272">
        <f t="shared" si="65"/>
        <v>0</v>
      </c>
      <c r="S1367" s="264"/>
      <c r="T1367" s="260"/>
      <c r="U1367" s="280" t="s">
        <v>5</v>
      </c>
      <c r="V1367" s="257">
        <v>337</v>
      </c>
      <c r="W1367" s="270"/>
      <c r="X1367" s="257"/>
      <c r="Y1367" s="257"/>
      <c r="Z1367" s="270"/>
      <c r="AA1367" s="257"/>
      <c r="AB1367" s="257"/>
      <c r="AC1367" s="270"/>
      <c r="AD1367" s="257"/>
      <c r="AE1367" s="257"/>
      <c r="AF1367" s="270"/>
      <c r="AG1367" s="257"/>
      <c r="AH1367" s="257"/>
      <c r="AI1367" s="270"/>
    </row>
    <row r="1368" spans="2:35">
      <c r="B1368" s="288">
        <v>20250613</v>
      </c>
      <c r="C1368" s="261" t="s">
        <v>64</v>
      </c>
      <c r="D1368" s="269">
        <v>1030</v>
      </c>
      <c r="E1368" s="261">
        <v>6536</v>
      </c>
      <c r="F1368" s="261"/>
      <c r="G1368" s="269"/>
      <c r="H1368" s="261">
        <v>6535</v>
      </c>
      <c r="I1368" s="261"/>
      <c r="J1368" s="269"/>
      <c r="K1368" s="261">
        <v>4521</v>
      </c>
      <c r="L1368" s="261">
        <v>71</v>
      </c>
      <c r="M1368" s="269">
        <v>4451</v>
      </c>
      <c r="N1368" s="261" t="s">
        <v>44</v>
      </c>
      <c r="O1368" s="269" t="s">
        <v>41</v>
      </c>
      <c r="P1368" s="197" t="str">
        <f t="shared" si="63"/>
        <v>NA</v>
      </c>
      <c r="Q1368" s="257" t="str">
        <f t="shared" si="64"/>
        <v>NA</v>
      </c>
      <c r="R1368" s="272">
        <f t="shared" si="65"/>
        <v>0</v>
      </c>
      <c r="S1368" s="264"/>
      <c r="T1368" s="260"/>
      <c r="U1368" s="280" t="s">
        <v>5</v>
      </c>
      <c r="V1368" s="257">
        <v>342</v>
      </c>
      <c r="W1368" s="270"/>
      <c r="X1368" s="257"/>
      <c r="Y1368" s="257"/>
      <c r="Z1368" s="270"/>
      <c r="AA1368" s="257"/>
      <c r="AB1368" s="257"/>
      <c r="AC1368" s="270"/>
      <c r="AD1368" s="257"/>
      <c r="AE1368" s="257"/>
      <c r="AF1368" s="270"/>
      <c r="AG1368" s="257"/>
      <c r="AH1368" s="257"/>
      <c r="AI1368" s="270"/>
    </row>
    <row r="1369" spans="2:35">
      <c r="B1369" s="288">
        <v>20250613</v>
      </c>
      <c r="C1369" s="261" t="s">
        <v>64</v>
      </c>
      <c r="D1369" s="269">
        <v>1130</v>
      </c>
      <c r="E1369" s="261">
        <v>6534</v>
      </c>
      <c r="F1369" s="261"/>
      <c r="G1369" s="269"/>
      <c r="H1369" s="261">
        <v>6534</v>
      </c>
      <c r="I1369" s="261"/>
      <c r="J1369" s="269"/>
      <c r="K1369" s="261">
        <v>4521</v>
      </c>
      <c r="L1369" s="261">
        <v>69</v>
      </c>
      <c r="M1369" s="269">
        <v>4453</v>
      </c>
      <c r="N1369" s="261" t="s">
        <v>44</v>
      </c>
      <c r="O1369" s="269" t="s">
        <v>41</v>
      </c>
      <c r="P1369" s="197" t="str">
        <f t="shared" si="63"/>
        <v>NA</v>
      </c>
      <c r="Q1369" s="257" t="str">
        <f t="shared" si="64"/>
        <v>NA</v>
      </c>
      <c r="R1369" s="272">
        <f t="shared" si="65"/>
        <v>0</v>
      </c>
      <c r="S1369" s="264"/>
      <c r="T1369" s="260"/>
      <c r="U1369" s="280" t="s">
        <v>5</v>
      </c>
      <c r="V1369" s="257">
        <v>342</v>
      </c>
      <c r="W1369" s="270"/>
      <c r="X1369" s="257"/>
      <c r="Y1369" s="257"/>
      <c r="Z1369" s="270"/>
      <c r="AA1369" s="257"/>
      <c r="AB1369" s="257"/>
      <c r="AC1369" s="270"/>
      <c r="AD1369" s="257"/>
      <c r="AE1369" s="257"/>
      <c r="AF1369" s="270"/>
      <c r="AG1369" s="257"/>
      <c r="AH1369" s="257"/>
      <c r="AI1369" s="270"/>
    </row>
    <row r="1370" spans="2:35">
      <c r="B1370" s="288">
        <v>20250613</v>
      </c>
      <c r="C1370" s="261" t="s">
        <v>64</v>
      </c>
      <c r="D1370" s="269">
        <v>1230</v>
      </c>
      <c r="E1370" s="261">
        <v>6632</v>
      </c>
      <c r="F1370" s="261"/>
      <c r="G1370" s="269"/>
      <c r="H1370" s="261">
        <v>6631</v>
      </c>
      <c r="I1370" s="261"/>
      <c r="J1370" s="269"/>
      <c r="K1370" s="261">
        <v>-822</v>
      </c>
      <c r="L1370" s="261">
        <v>-822</v>
      </c>
      <c r="M1370" s="269">
        <v>-821</v>
      </c>
      <c r="N1370" s="261" t="s">
        <v>40</v>
      </c>
      <c r="O1370" s="269" t="s">
        <v>41</v>
      </c>
      <c r="P1370" s="197" t="str">
        <f t="shared" si="63"/>
        <v>NA</v>
      </c>
      <c r="Q1370" s="257" t="str">
        <f t="shared" si="64"/>
        <v>NA</v>
      </c>
      <c r="R1370" s="272">
        <f t="shared" si="65"/>
        <v>0</v>
      </c>
      <c r="S1370" s="264"/>
      <c r="T1370" s="260"/>
      <c r="U1370" s="280" t="s">
        <v>5</v>
      </c>
      <c r="V1370" s="257">
        <v>342</v>
      </c>
      <c r="W1370" s="270"/>
      <c r="X1370" s="257"/>
      <c r="Y1370" s="257"/>
      <c r="Z1370" s="270"/>
      <c r="AA1370" s="257"/>
      <c r="AB1370" s="257"/>
      <c r="AC1370" s="270"/>
      <c r="AD1370" s="257"/>
      <c r="AE1370" s="257"/>
      <c r="AF1370" s="270"/>
      <c r="AG1370" s="257"/>
      <c r="AH1370" s="257"/>
      <c r="AI1370" s="270"/>
    </row>
    <row r="1371" spans="2:35">
      <c r="B1371" s="288">
        <v>20250613</v>
      </c>
      <c r="C1371" s="261" t="s">
        <v>64</v>
      </c>
      <c r="D1371" s="269">
        <v>1330</v>
      </c>
      <c r="E1371" s="261">
        <v>6632</v>
      </c>
      <c r="F1371" s="261"/>
      <c r="G1371" s="269"/>
      <c r="H1371" s="261">
        <v>6631</v>
      </c>
      <c r="I1371" s="261"/>
      <c r="J1371" s="269"/>
      <c r="K1371" s="261">
        <v>-822</v>
      </c>
      <c r="L1371" s="261">
        <v>-822</v>
      </c>
      <c r="M1371" s="269">
        <v>-821</v>
      </c>
      <c r="N1371" s="261" t="s">
        <v>40</v>
      </c>
      <c r="O1371" s="269" t="s">
        <v>41</v>
      </c>
      <c r="P1371" s="197" t="str">
        <f t="shared" si="63"/>
        <v>NA</v>
      </c>
      <c r="Q1371" s="257" t="str">
        <f t="shared" si="64"/>
        <v>NA</v>
      </c>
      <c r="R1371" s="272">
        <f t="shared" si="65"/>
        <v>0</v>
      </c>
      <c r="S1371" s="264"/>
      <c r="T1371" s="260"/>
      <c r="U1371" s="280" t="s">
        <v>5</v>
      </c>
      <c r="V1371" s="257">
        <v>421</v>
      </c>
      <c r="W1371" s="270"/>
      <c r="X1371" s="257"/>
      <c r="Y1371" s="257"/>
      <c r="Z1371" s="270"/>
      <c r="AA1371" s="257"/>
      <c r="AB1371" s="257"/>
      <c r="AC1371" s="270"/>
      <c r="AD1371" s="257"/>
      <c r="AE1371" s="257"/>
      <c r="AF1371" s="270"/>
      <c r="AG1371" s="257"/>
      <c r="AH1371" s="257"/>
      <c r="AI1371" s="270"/>
    </row>
    <row r="1372" spans="2:35">
      <c r="B1372" s="288">
        <v>20250613</v>
      </c>
      <c r="C1372" s="261" t="s">
        <v>64</v>
      </c>
      <c r="D1372" s="269">
        <v>1430</v>
      </c>
      <c r="E1372" s="261">
        <v>6632</v>
      </c>
      <c r="F1372" s="261"/>
      <c r="G1372" s="269"/>
      <c r="H1372" s="261">
        <v>6631</v>
      </c>
      <c r="I1372" s="261"/>
      <c r="J1372" s="269"/>
      <c r="K1372" s="261">
        <v>-822</v>
      </c>
      <c r="L1372" s="261">
        <v>-822</v>
      </c>
      <c r="M1372" s="269">
        <v>-821</v>
      </c>
      <c r="N1372" s="261" t="s">
        <v>40</v>
      </c>
      <c r="O1372" s="269" t="s">
        <v>41</v>
      </c>
      <c r="P1372" s="197" t="str">
        <f t="shared" si="63"/>
        <v>NA</v>
      </c>
      <c r="Q1372" s="257" t="str">
        <f t="shared" si="64"/>
        <v>NA</v>
      </c>
      <c r="R1372" s="272">
        <f t="shared" si="65"/>
        <v>0</v>
      </c>
      <c r="S1372" s="264"/>
      <c r="T1372" s="260"/>
      <c r="U1372" s="280" t="s">
        <v>5</v>
      </c>
      <c r="V1372" s="257">
        <v>421</v>
      </c>
      <c r="W1372" s="270"/>
      <c r="X1372" s="257"/>
      <c r="Y1372" s="257"/>
      <c r="Z1372" s="270"/>
      <c r="AA1372" s="257"/>
      <c r="AB1372" s="257"/>
      <c r="AC1372" s="270"/>
      <c r="AD1372" s="257"/>
      <c r="AE1372" s="257"/>
      <c r="AF1372" s="270"/>
      <c r="AG1372" s="257"/>
      <c r="AH1372" s="257"/>
      <c r="AI1372" s="270"/>
    </row>
    <row r="1373" spans="2:35">
      <c r="B1373" s="288">
        <v>20250613</v>
      </c>
      <c r="C1373" s="261" t="s">
        <v>64</v>
      </c>
      <c r="D1373" s="269">
        <v>1530</v>
      </c>
      <c r="E1373" s="261">
        <v>8031</v>
      </c>
      <c r="F1373" s="261"/>
      <c r="G1373" s="269"/>
      <c r="H1373" s="261">
        <v>8031</v>
      </c>
      <c r="I1373" s="261"/>
      <c r="J1373" s="269"/>
      <c r="K1373" s="261">
        <v>-3528</v>
      </c>
      <c r="L1373" s="261">
        <v>-3528</v>
      </c>
      <c r="M1373" s="269">
        <v>-3528</v>
      </c>
      <c r="N1373" s="261" t="s">
        <v>40</v>
      </c>
      <c r="O1373" s="269" t="s">
        <v>41</v>
      </c>
      <c r="P1373" s="197" t="str">
        <f t="shared" si="63"/>
        <v>NA</v>
      </c>
      <c r="Q1373" s="257" t="str">
        <f t="shared" si="64"/>
        <v>NA</v>
      </c>
      <c r="R1373" s="272">
        <f t="shared" si="65"/>
        <v>0</v>
      </c>
      <c r="S1373" s="264"/>
      <c r="T1373" s="260"/>
      <c r="U1373" s="280" t="s">
        <v>5</v>
      </c>
      <c r="V1373" s="257">
        <v>421</v>
      </c>
      <c r="W1373" s="270"/>
      <c r="X1373" s="257"/>
      <c r="Y1373" s="257"/>
      <c r="Z1373" s="270"/>
      <c r="AA1373" s="257"/>
      <c r="AB1373" s="257"/>
      <c r="AC1373" s="270"/>
      <c r="AD1373" s="257"/>
      <c r="AE1373" s="257"/>
      <c r="AF1373" s="270"/>
      <c r="AG1373" s="257"/>
      <c r="AH1373" s="257"/>
      <c r="AI1373" s="270"/>
    </row>
    <row r="1374" spans="2:35">
      <c r="B1374" s="288">
        <v>20250613</v>
      </c>
      <c r="C1374" s="261" t="s">
        <v>64</v>
      </c>
      <c r="D1374" s="269">
        <v>1630</v>
      </c>
      <c r="E1374" s="261">
        <v>8031</v>
      </c>
      <c r="F1374" s="261"/>
      <c r="G1374" s="269"/>
      <c r="H1374" s="261">
        <v>8031</v>
      </c>
      <c r="I1374" s="261"/>
      <c r="J1374" s="269"/>
      <c r="K1374" s="261">
        <v>-3528</v>
      </c>
      <c r="L1374" s="261">
        <v>-3528</v>
      </c>
      <c r="M1374" s="269">
        <v>-3528</v>
      </c>
      <c r="N1374" s="261" t="s">
        <v>40</v>
      </c>
      <c r="O1374" s="269" t="s">
        <v>41</v>
      </c>
      <c r="P1374" s="197" t="str">
        <f t="shared" si="63"/>
        <v>NA</v>
      </c>
      <c r="Q1374" s="257" t="str">
        <f t="shared" si="64"/>
        <v>NA</v>
      </c>
      <c r="R1374" s="272">
        <f t="shared" si="65"/>
        <v>0</v>
      </c>
      <c r="S1374" s="264"/>
      <c r="T1374" s="260"/>
      <c r="U1374" s="280" t="s">
        <v>5</v>
      </c>
      <c r="V1374" s="257">
        <v>409</v>
      </c>
      <c r="W1374" s="270"/>
      <c r="X1374" s="257"/>
      <c r="Y1374" s="257"/>
      <c r="Z1374" s="270"/>
      <c r="AA1374" s="257"/>
      <c r="AB1374" s="257"/>
      <c r="AC1374" s="270"/>
      <c r="AD1374" s="257"/>
      <c r="AE1374" s="257"/>
      <c r="AF1374" s="270"/>
      <c r="AG1374" s="257"/>
      <c r="AH1374" s="257"/>
      <c r="AI1374" s="270"/>
    </row>
    <row r="1375" spans="2:35">
      <c r="B1375" s="288">
        <v>20250613</v>
      </c>
      <c r="C1375" s="261" t="s">
        <v>64</v>
      </c>
      <c r="D1375" s="269">
        <v>1730</v>
      </c>
      <c r="E1375" s="261">
        <v>8031</v>
      </c>
      <c r="F1375" s="261"/>
      <c r="G1375" s="269"/>
      <c r="H1375" s="261">
        <v>8031</v>
      </c>
      <c r="I1375" s="261"/>
      <c r="J1375" s="269"/>
      <c r="K1375" s="261">
        <v>-3528</v>
      </c>
      <c r="L1375" s="261">
        <v>-3528</v>
      </c>
      <c r="M1375" s="269">
        <v>-3528</v>
      </c>
      <c r="N1375" s="261" t="s">
        <v>40</v>
      </c>
      <c r="O1375" s="269" t="s">
        <v>41</v>
      </c>
      <c r="P1375" s="197" t="str">
        <f t="shared" si="63"/>
        <v>NA</v>
      </c>
      <c r="Q1375" s="257" t="str">
        <f t="shared" si="64"/>
        <v>NA</v>
      </c>
      <c r="R1375" s="272">
        <f t="shared" si="65"/>
        <v>0</v>
      </c>
      <c r="S1375" s="264"/>
      <c r="T1375" s="260"/>
      <c r="U1375" s="280" t="s">
        <v>5</v>
      </c>
      <c r="V1375" s="257">
        <v>409</v>
      </c>
      <c r="W1375" s="270"/>
      <c r="X1375" s="257"/>
      <c r="Y1375" s="257"/>
      <c r="Z1375" s="270"/>
      <c r="AA1375" s="257"/>
      <c r="AB1375" s="257"/>
      <c r="AC1375" s="270"/>
      <c r="AD1375" s="257"/>
      <c r="AE1375" s="257"/>
      <c r="AF1375" s="270"/>
      <c r="AG1375" s="257"/>
      <c r="AH1375" s="257"/>
      <c r="AI1375" s="270"/>
    </row>
    <row r="1376" spans="2:35">
      <c r="B1376" s="288">
        <v>20250613</v>
      </c>
      <c r="C1376" s="261" t="s">
        <v>64</v>
      </c>
      <c r="D1376" s="269">
        <v>1830</v>
      </c>
      <c r="E1376" s="261">
        <v>8470</v>
      </c>
      <c r="F1376" s="261"/>
      <c r="G1376" s="269"/>
      <c r="H1376" s="261"/>
      <c r="I1376" s="261">
        <v>8190</v>
      </c>
      <c r="J1376" s="269">
        <v>644</v>
      </c>
      <c r="K1376" s="261">
        <v>-2665</v>
      </c>
      <c r="L1376" s="261">
        <v>-2665</v>
      </c>
      <c r="M1376" s="269">
        <v>0</v>
      </c>
      <c r="N1376" s="261" t="s">
        <v>40</v>
      </c>
      <c r="O1376" s="269" t="s">
        <v>41</v>
      </c>
      <c r="P1376" s="197" t="str">
        <f t="shared" si="63"/>
        <v>NA</v>
      </c>
      <c r="Q1376" s="257" t="str">
        <f t="shared" si="64"/>
        <v>NA</v>
      </c>
      <c r="R1376" s="272">
        <f t="shared" si="65"/>
        <v>-6902</v>
      </c>
      <c r="S1376" s="264"/>
      <c r="T1376" s="260"/>
      <c r="U1376" s="280" t="s">
        <v>5</v>
      </c>
      <c r="V1376" s="257">
        <v>409</v>
      </c>
      <c r="W1376" s="270"/>
      <c r="X1376" s="257"/>
      <c r="Y1376" s="257"/>
      <c r="Z1376" s="270"/>
      <c r="AA1376" s="257"/>
      <c r="AB1376" s="257"/>
      <c r="AC1376" s="270"/>
      <c r="AD1376" s="257"/>
      <c r="AE1376" s="257"/>
      <c r="AF1376" s="270"/>
      <c r="AG1376" s="257"/>
      <c r="AH1376" s="257"/>
      <c r="AI1376" s="270"/>
    </row>
    <row r="1377" spans="2:35">
      <c r="B1377" s="288">
        <v>20250613</v>
      </c>
      <c r="C1377" s="261" t="s">
        <v>64</v>
      </c>
      <c r="D1377" s="269">
        <v>1930</v>
      </c>
      <c r="E1377" s="261">
        <v>8470</v>
      </c>
      <c r="F1377" s="261"/>
      <c r="G1377" s="269"/>
      <c r="H1377" s="261"/>
      <c r="I1377" s="261">
        <v>8190</v>
      </c>
      <c r="J1377" s="269">
        <v>644</v>
      </c>
      <c r="K1377" s="261">
        <v>-2665</v>
      </c>
      <c r="L1377" s="261">
        <v>-2665</v>
      </c>
      <c r="M1377" s="269">
        <v>0</v>
      </c>
      <c r="N1377" s="261" t="s">
        <v>40</v>
      </c>
      <c r="O1377" s="269" t="s">
        <v>41</v>
      </c>
      <c r="P1377" s="197" t="str">
        <f t="shared" si="63"/>
        <v>NA</v>
      </c>
      <c r="Q1377" s="257" t="str">
        <f t="shared" si="64"/>
        <v>NA</v>
      </c>
      <c r="R1377" s="272">
        <f t="shared" si="65"/>
        <v>-6902</v>
      </c>
      <c r="S1377" s="264"/>
      <c r="T1377" s="260"/>
      <c r="U1377" s="280" t="s">
        <v>5</v>
      </c>
      <c r="V1377" s="257">
        <v>421</v>
      </c>
      <c r="W1377" s="270"/>
      <c r="X1377" s="257"/>
      <c r="Y1377" s="257"/>
      <c r="Z1377" s="270"/>
      <c r="AA1377" s="257"/>
      <c r="AB1377" s="257"/>
      <c r="AC1377" s="270"/>
      <c r="AD1377" s="257"/>
      <c r="AE1377" s="257"/>
      <c r="AF1377" s="270"/>
      <c r="AG1377" s="257"/>
      <c r="AH1377" s="257"/>
      <c r="AI1377" s="270"/>
    </row>
    <row r="1378" spans="2:35">
      <c r="B1378" s="288">
        <v>20250613</v>
      </c>
      <c r="C1378" s="261" t="s">
        <v>64</v>
      </c>
      <c r="D1378" s="269">
        <v>2030</v>
      </c>
      <c r="E1378" s="261">
        <v>8470</v>
      </c>
      <c r="F1378" s="261"/>
      <c r="G1378" s="269"/>
      <c r="H1378" s="261"/>
      <c r="I1378" s="261">
        <v>8190</v>
      </c>
      <c r="J1378" s="269">
        <v>644</v>
      </c>
      <c r="K1378" s="261">
        <v>-2665</v>
      </c>
      <c r="L1378" s="261">
        <v>-2665</v>
      </c>
      <c r="M1378" s="269">
        <v>0</v>
      </c>
      <c r="N1378" s="261" t="s">
        <v>40</v>
      </c>
      <c r="O1378" s="269" t="s">
        <v>41</v>
      </c>
      <c r="P1378" s="197" t="str">
        <f t="shared" si="63"/>
        <v>NA</v>
      </c>
      <c r="Q1378" s="257" t="str">
        <f t="shared" si="64"/>
        <v>NA</v>
      </c>
      <c r="R1378" s="272">
        <f t="shared" si="65"/>
        <v>-6902</v>
      </c>
      <c r="S1378" s="264"/>
      <c r="T1378" s="260"/>
      <c r="U1378" s="280" t="s">
        <v>5</v>
      </c>
      <c r="V1378" s="257">
        <v>421</v>
      </c>
      <c r="W1378" s="270"/>
      <c r="X1378" s="257"/>
      <c r="Y1378" s="257"/>
      <c r="Z1378" s="270"/>
      <c r="AA1378" s="257"/>
      <c r="AB1378" s="257"/>
      <c r="AC1378" s="270"/>
      <c r="AD1378" s="257"/>
      <c r="AE1378" s="257"/>
      <c r="AF1378" s="270"/>
      <c r="AG1378" s="257"/>
      <c r="AH1378" s="257"/>
      <c r="AI1378" s="270"/>
    </row>
    <row r="1379" spans="2:35">
      <c r="B1379" s="288">
        <v>20250613</v>
      </c>
      <c r="C1379" s="261" t="s">
        <v>64</v>
      </c>
      <c r="D1379" s="269">
        <v>2130</v>
      </c>
      <c r="E1379" s="261">
        <v>8974</v>
      </c>
      <c r="F1379" s="261"/>
      <c r="G1379" s="269"/>
      <c r="H1379" s="261">
        <v>8619</v>
      </c>
      <c r="I1379" s="261"/>
      <c r="J1379" s="269"/>
      <c r="K1379" s="261">
        <v>-6430</v>
      </c>
      <c r="L1379" s="261">
        <v>-6430</v>
      </c>
      <c r="M1379" s="269">
        <v>-6075</v>
      </c>
      <c r="N1379" s="261" t="s">
        <v>40</v>
      </c>
      <c r="O1379" s="269" t="s">
        <v>45</v>
      </c>
      <c r="P1379" s="197" t="str">
        <f t="shared" si="63"/>
        <v>NA</v>
      </c>
      <c r="Q1379" s="257" t="str">
        <f t="shared" si="64"/>
        <v>NA</v>
      </c>
      <c r="R1379" s="272">
        <f t="shared" si="65"/>
        <v>0</v>
      </c>
      <c r="S1379" s="264"/>
      <c r="T1379" s="260"/>
      <c r="U1379" s="280" t="s">
        <v>5</v>
      </c>
      <c r="V1379" s="257">
        <v>411</v>
      </c>
      <c r="W1379" s="270"/>
      <c r="X1379" s="257"/>
      <c r="Y1379" s="257"/>
      <c r="Z1379" s="270"/>
      <c r="AA1379" s="257"/>
      <c r="AB1379" s="257"/>
      <c r="AC1379" s="270"/>
      <c r="AD1379" s="257"/>
      <c r="AE1379" s="257"/>
      <c r="AF1379" s="270"/>
      <c r="AG1379" s="257"/>
      <c r="AH1379" s="257"/>
      <c r="AI1379" s="270"/>
    </row>
    <row r="1380" spans="2:35">
      <c r="B1380" s="288">
        <v>20250613</v>
      </c>
      <c r="C1380" s="261" t="s">
        <v>64</v>
      </c>
      <c r="D1380" s="269">
        <v>2230</v>
      </c>
      <c r="E1380" s="261">
        <v>8974</v>
      </c>
      <c r="F1380" s="261"/>
      <c r="G1380" s="269"/>
      <c r="H1380" s="261">
        <v>8619</v>
      </c>
      <c r="I1380" s="261"/>
      <c r="J1380" s="269"/>
      <c r="K1380" s="261">
        <v>-6430</v>
      </c>
      <c r="L1380" s="261">
        <v>-6430</v>
      </c>
      <c r="M1380" s="269">
        <v>-6075</v>
      </c>
      <c r="N1380" s="261" t="s">
        <v>40</v>
      </c>
      <c r="O1380" s="269" t="s">
        <v>45</v>
      </c>
      <c r="P1380" s="197" t="str">
        <f t="shared" si="63"/>
        <v>NA</v>
      </c>
      <c r="Q1380" s="257" t="str">
        <f t="shared" si="64"/>
        <v>NA</v>
      </c>
      <c r="R1380" s="272">
        <f t="shared" si="65"/>
        <v>0</v>
      </c>
      <c r="S1380" s="264"/>
      <c r="T1380" s="260"/>
      <c r="U1380" s="280" t="s">
        <v>5</v>
      </c>
      <c r="V1380" s="257">
        <v>415</v>
      </c>
      <c r="W1380" s="270" t="s">
        <v>42</v>
      </c>
      <c r="X1380" s="257"/>
      <c r="Y1380" s="257"/>
      <c r="Z1380" s="270"/>
      <c r="AA1380" s="257"/>
      <c r="AB1380" s="257"/>
      <c r="AC1380" s="270"/>
      <c r="AD1380" s="257"/>
      <c r="AE1380" s="257"/>
      <c r="AF1380" s="270"/>
      <c r="AG1380" s="257"/>
      <c r="AH1380" s="257"/>
      <c r="AI1380" s="270"/>
    </row>
    <row r="1381" spans="2:35">
      <c r="B1381" s="288">
        <v>20250613</v>
      </c>
      <c r="C1381" s="261" t="s">
        <v>64</v>
      </c>
      <c r="D1381" s="269">
        <v>2330</v>
      </c>
      <c r="E1381" s="261">
        <v>8374</v>
      </c>
      <c r="F1381" s="261"/>
      <c r="G1381" s="269"/>
      <c r="H1381" s="261">
        <v>8019</v>
      </c>
      <c r="I1381" s="261"/>
      <c r="J1381" s="269"/>
      <c r="K1381" s="261">
        <v>-5826</v>
      </c>
      <c r="L1381" s="261">
        <v>-5826</v>
      </c>
      <c r="M1381" s="269">
        <v>-5471</v>
      </c>
      <c r="N1381" s="261" t="s">
        <v>40</v>
      </c>
      <c r="O1381" s="269" t="s">
        <v>45</v>
      </c>
      <c r="P1381" s="197" t="str">
        <f t="shared" si="63"/>
        <v>NA</v>
      </c>
      <c r="Q1381" s="257" t="str">
        <f t="shared" si="64"/>
        <v>NA</v>
      </c>
      <c r="R1381" s="272">
        <f t="shared" si="65"/>
        <v>0</v>
      </c>
      <c r="S1381" s="264"/>
      <c r="T1381" s="260"/>
      <c r="U1381" s="280" t="s">
        <v>5</v>
      </c>
      <c r="V1381" s="257">
        <v>415</v>
      </c>
      <c r="W1381" s="270" t="s">
        <v>42</v>
      </c>
      <c r="X1381" s="257"/>
      <c r="Y1381" s="257"/>
      <c r="Z1381" s="270"/>
      <c r="AA1381" s="257"/>
      <c r="AB1381" s="257"/>
      <c r="AC1381" s="270"/>
      <c r="AD1381" s="257"/>
      <c r="AE1381" s="257"/>
      <c r="AF1381" s="270"/>
      <c r="AG1381" s="257"/>
      <c r="AH1381" s="257"/>
      <c r="AI1381" s="270"/>
    </row>
    <row r="1382" spans="2:35">
      <c r="B1382" s="288">
        <v>20250614</v>
      </c>
      <c r="C1382" s="261" t="s">
        <v>64</v>
      </c>
      <c r="D1382" s="269">
        <v>30</v>
      </c>
      <c r="E1382" s="261">
        <v>9276</v>
      </c>
      <c r="F1382" s="261"/>
      <c r="G1382" s="269"/>
      <c r="H1382" s="261">
        <v>8692</v>
      </c>
      <c r="I1382" s="261"/>
      <c r="J1382" s="269"/>
      <c r="K1382" s="261">
        <v>-2495</v>
      </c>
      <c r="L1382" s="261">
        <v>-2495</v>
      </c>
      <c r="M1382" s="269">
        <v>-1913</v>
      </c>
      <c r="N1382" s="261" t="s">
        <v>40</v>
      </c>
      <c r="O1382" s="269" t="s">
        <v>45</v>
      </c>
      <c r="P1382" s="197" t="str">
        <f t="shared" si="63"/>
        <v>NA</v>
      </c>
      <c r="Q1382" s="257" t="str">
        <f t="shared" si="64"/>
        <v>NA</v>
      </c>
      <c r="R1382" s="272">
        <f t="shared" si="65"/>
        <v>0</v>
      </c>
      <c r="S1382" s="264"/>
      <c r="T1382" s="260"/>
      <c r="U1382" s="280" t="s">
        <v>5</v>
      </c>
      <c r="V1382" s="257">
        <v>415</v>
      </c>
      <c r="W1382" s="270" t="s">
        <v>42</v>
      </c>
      <c r="X1382" s="257"/>
      <c r="Y1382" s="257"/>
      <c r="Z1382" s="270"/>
      <c r="AA1382" s="257"/>
      <c r="AB1382" s="257"/>
      <c r="AC1382" s="270"/>
      <c r="AD1382" s="257"/>
      <c r="AE1382" s="257"/>
      <c r="AF1382" s="270"/>
      <c r="AG1382" s="257"/>
      <c r="AH1382" s="257"/>
      <c r="AI1382" s="270"/>
    </row>
    <row r="1383" spans="2:35">
      <c r="B1383" s="288">
        <v>20250614</v>
      </c>
      <c r="C1383" s="261" t="s">
        <v>64</v>
      </c>
      <c r="D1383" s="269">
        <v>130</v>
      </c>
      <c r="E1383" s="261">
        <v>9276</v>
      </c>
      <c r="F1383" s="261"/>
      <c r="G1383" s="269"/>
      <c r="H1383" s="261">
        <v>8692</v>
      </c>
      <c r="I1383" s="261"/>
      <c r="J1383" s="269"/>
      <c r="K1383" s="261">
        <v>-2495</v>
      </c>
      <c r="L1383" s="261">
        <v>-2495</v>
      </c>
      <c r="M1383" s="269">
        <v>-1913</v>
      </c>
      <c r="N1383" s="261" t="s">
        <v>40</v>
      </c>
      <c r="O1383" s="269" t="s">
        <v>45</v>
      </c>
      <c r="P1383" s="197" t="str">
        <f t="shared" si="63"/>
        <v>NA</v>
      </c>
      <c r="Q1383" s="257" t="str">
        <f t="shared" si="64"/>
        <v>NA</v>
      </c>
      <c r="R1383" s="272">
        <f t="shared" si="65"/>
        <v>0</v>
      </c>
      <c r="S1383" s="264"/>
      <c r="T1383" s="260"/>
      <c r="U1383" s="280" t="s">
        <v>5</v>
      </c>
      <c r="V1383" s="257">
        <v>415</v>
      </c>
      <c r="W1383" s="270" t="s">
        <v>42</v>
      </c>
      <c r="X1383" s="257"/>
      <c r="Y1383" s="257"/>
      <c r="Z1383" s="270"/>
      <c r="AA1383" s="257"/>
      <c r="AB1383" s="257"/>
      <c r="AC1383" s="270"/>
      <c r="AD1383" s="257"/>
      <c r="AE1383" s="257"/>
      <c r="AF1383" s="270"/>
      <c r="AG1383" s="257"/>
      <c r="AH1383" s="257"/>
      <c r="AI1383" s="270"/>
    </row>
    <row r="1384" spans="2:35">
      <c r="B1384" s="288">
        <v>20250614</v>
      </c>
      <c r="C1384" s="261" t="s">
        <v>64</v>
      </c>
      <c r="D1384" s="269">
        <v>230</v>
      </c>
      <c r="E1384" s="261">
        <v>9276</v>
      </c>
      <c r="F1384" s="261"/>
      <c r="G1384" s="269"/>
      <c r="H1384" s="261">
        <v>8692</v>
      </c>
      <c r="I1384" s="261"/>
      <c r="J1384" s="269"/>
      <c r="K1384" s="261">
        <v>-2495</v>
      </c>
      <c r="L1384" s="261">
        <v>-2495</v>
      </c>
      <c r="M1384" s="269">
        <v>-1913</v>
      </c>
      <c r="N1384" s="261" t="s">
        <v>40</v>
      </c>
      <c r="O1384" s="269" t="s">
        <v>45</v>
      </c>
      <c r="P1384" s="197" t="str">
        <f t="shared" si="63"/>
        <v>NA</v>
      </c>
      <c r="Q1384" s="257" t="str">
        <f t="shared" si="64"/>
        <v>NA</v>
      </c>
      <c r="R1384" s="272">
        <f t="shared" si="65"/>
        <v>0</v>
      </c>
      <c r="S1384" s="264"/>
      <c r="T1384" s="260"/>
      <c r="U1384" s="280" t="s">
        <v>5</v>
      </c>
      <c r="V1384" s="257">
        <v>415</v>
      </c>
      <c r="W1384" s="270" t="s">
        <v>42</v>
      </c>
      <c r="X1384" s="257"/>
      <c r="Y1384" s="257"/>
      <c r="Z1384" s="270"/>
      <c r="AA1384" s="257"/>
      <c r="AB1384" s="257"/>
      <c r="AC1384" s="270"/>
      <c r="AD1384" s="257"/>
      <c r="AE1384" s="257"/>
      <c r="AF1384" s="270"/>
      <c r="AG1384" s="257"/>
      <c r="AH1384" s="257"/>
      <c r="AI1384" s="270"/>
    </row>
    <row r="1385" spans="2:35">
      <c r="B1385" s="288">
        <v>20250614</v>
      </c>
      <c r="C1385" s="261" t="s">
        <v>64</v>
      </c>
      <c r="D1385" s="269">
        <v>330</v>
      </c>
      <c r="E1385" s="261">
        <v>9424</v>
      </c>
      <c r="F1385" s="261"/>
      <c r="G1385" s="269"/>
      <c r="H1385" s="261">
        <v>8969</v>
      </c>
      <c r="I1385" s="261"/>
      <c r="J1385" s="269"/>
      <c r="K1385" s="261">
        <v>-5857</v>
      </c>
      <c r="L1385" s="261">
        <v>-5857</v>
      </c>
      <c r="M1385" s="269">
        <v>-5399</v>
      </c>
      <c r="N1385" s="261" t="s">
        <v>40</v>
      </c>
      <c r="O1385" s="269" t="s">
        <v>45</v>
      </c>
      <c r="P1385" s="197" t="str">
        <f t="shared" si="63"/>
        <v>NA</v>
      </c>
      <c r="Q1385" s="257" t="str">
        <f t="shared" si="64"/>
        <v>NA</v>
      </c>
      <c r="R1385" s="272">
        <f t="shared" si="65"/>
        <v>0</v>
      </c>
      <c r="S1385" s="264"/>
      <c r="T1385" s="260"/>
      <c r="U1385" s="280" t="s">
        <v>5</v>
      </c>
      <c r="V1385" s="257">
        <v>415</v>
      </c>
      <c r="W1385" s="270" t="s">
        <v>42</v>
      </c>
      <c r="X1385" s="257"/>
      <c r="Y1385" s="257"/>
      <c r="Z1385" s="270"/>
      <c r="AA1385" s="257"/>
      <c r="AB1385" s="257"/>
      <c r="AC1385" s="270"/>
      <c r="AD1385" s="257"/>
      <c r="AE1385" s="257"/>
      <c r="AF1385" s="270"/>
      <c r="AG1385" s="257"/>
      <c r="AH1385" s="257"/>
      <c r="AI1385" s="270"/>
    </row>
    <row r="1386" spans="2:35">
      <c r="B1386" s="288">
        <v>20250614</v>
      </c>
      <c r="C1386" s="261" t="s">
        <v>64</v>
      </c>
      <c r="D1386" s="269">
        <v>430</v>
      </c>
      <c r="E1386" s="261">
        <v>9424</v>
      </c>
      <c r="F1386" s="261"/>
      <c r="G1386" s="269"/>
      <c r="H1386" s="261">
        <v>8969</v>
      </c>
      <c r="I1386" s="261"/>
      <c r="J1386" s="269"/>
      <c r="K1386" s="261">
        <v>-5857</v>
      </c>
      <c r="L1386" s="261">
        <v>-5857</v>
      </c>
      <c r="M1386" s="269">
        <v>-5399</v>
      </c>
      <c r="N1386" s="261" t="s">
        <v>40</v>
      </c>
      <c r="O1386" s="269" t="s">
        <v>45</v>
      </c>
      <c r="P1386" s="197" t="str">
        <f t="shared" si="63"/>
        <v>NA</v>
      </c>
      <c r="Q1386" s="257" t="str">
        <f t="shared" si="64"/>
        <v>NA</v>
      </c>
      <c r="R1386" s="272">
        <f t="shared" si="65"/>
        <v>0</v>
      </c>
      <c r="S1386" s="264"/>
      <c r="T1386" s="260"/>
      <c r="U1386" s="280" t="s">
        <v>5</v>
      </c>
      <c r="V1386" s="257">
        <v>415</v>
      </c>
      <c r="W1386" s="270" t="s">
        <v>42</v>
      </c>
      <c r="X1386" s="257"/>
      <c r="Y1386" s="257"/>
      <c r="Z1386" s="270"/>
      <c r="AA1386" s="257"/>
      <c r="AB1386" s="257"/>
      <c r="AC1386" s="270"/>
      <c r="AD1386" s="257"/>
      <c r="AE1386" s="257"/>
      <c r="AF1386" s="270"/>
      <c r="AG1386" s="257"/>
      <c r="AH1386" s="257"/>
      <c r="AI1386" s="270"/>
    </row>
    <row r="1387" spans="2:35">
      <c r="B1387" s="288">
        <v>20250614</v>
      </c>
      <c r="C1387" s="261" t="s">
        <v>64</v>
      </c>
      <c r="D1387" s="269">
        <v>530</v>
      </c>
      <c r="E1387" s="261">
        <v>9424</v>
      </c>
      <c r="F1387" s="261"/>
      <c r="G1387" s="269"/>
      <c r="H1387" s="261">
        <v>8969</v>
      </c>
      <c r="I1387" s="261"/>
      <c r="J1387" s="269"/>
      <c r="K1387" s="261">
        <v>-5857</v>
      </c>
      <c r="L1387" s="261">
        <v>-5857</v>
      </c>
      <c r="M1387" s="269">
        <v>-5399</v>
      </c>
      <c r="N1387" s="261" t="s">
        <v>40</v>
      </c>
      <c r="O1387" s="269" t="s">
        <v>45</v>
      </c>
      <c r="P1387" s="197" t="str">
        <f t="shared" si="63"/>
        <v>NA</v>
      </c>
      <c r="Q1387" s="257" t="str">
        <f t="shared" si="64"/>
        <v>NA</v>
      </c>
      <c r="R1387" s="272">
        <f t="shared" si="65"/>
        <v>0</v>
      </c>
      <c r="S1387" s="264"/>
      <c r="T1387" s="260"/>
      <c r="U1387" s="280" t="s">
        <v>5</v>
      </c>
      <c r="V1387" s="257">
        <v>387</v>
      </c>
      <c r="W1387" s="270"/>
      <c r="X1387" s="257"/>
      <c r="Y1387" s="257"/>
      <c r="Z1387" s="270"/>
      <c r="AA1387" s="257"/>
      <c r="AB1387" s="257"/>
      <c r="AC1387" s="270"/>
      <c r="AD1387" s="257"/>
      <c r="AE1387" s="257"/>
      <c r="AF1387" s="270"/>
      <c r="AG1387" s="257"/>
      <c r="AH1387" s="257"/>
      <c r="AI1387" s="270"/>
    </row>
    <row r="1388" spans="2:35">
      <c r="B1388" s="288">
        <v>20250614</v>
      </c>
      <c r="C1388" s="261" t="s">
        <v>64</v>
      </c>
      <c r="D1388" s="269">
        <v>630</v>
      </c>
      <c r="E1388" s="261">
        <v>9424</v>
      </c>
      <c r="F1388" s="261"/>
      <c r="G1388" s="269"/>
      <c r="H1388" s="261">
        <v>8969</v>
      </c>
      <c r="I1388" s="261"/>
      <c r="J1388" s="269"/>
      <c r="K1388" s="261">
        <v>-5857</v>
      </c>
      <c r="L1388" s="261">
        <v>-5857</v>
      </c>
      <c r="M1388" s="269">
        <v>-5399</v>
      </c>
      <c r="N1388" s="261" t="s">
        <v>40</v>
      </c>
      <c r="O1388" s="269" t="s">
        <v>45</v>
      </c>
      <c r="P1388" s="197" t="str">
        <f t="shared" si="63"/>
        <v>NA</v>
      </c>
      <c r="Q1388" s="257" t="str">
        <f t="shared" si="64"/>
        <v>NA</v>
      </c>
      <c r="R1388" s="272">
        <f t="shared" si="65"/>
        <v>0</v>
      </c>
      <c r="S1388" s="264"/>
      <c r="T1388" s="260"/>
      <c r="U1388" s="280" t="s">
        <v>5</v>
      </c>
      <c r="V1388" s="257">
        <v>387</v>
      </c>
      <c r="W1388" s="270"/>
      <c r="X1388" s="257"/>
      <c r="Y1388" s="257"/>
      <c r="Z1388" s="270"/>
      <c r="AA1388" s="257"/>
      <c r="AB1388" s="257"/>
      <c r="AC1388" s="270"/>
      <c r="AD1388" s="257"/>
      <c r="AE1388" s="257"/>
      <c r="AF1388" s="270"/>
      <c r="AG1388" s="257"/>
      <c r="AH1388" s="257"/>
      <c r="AI1388" s="270"/>
    </row>
    <row r="1389" spans="2:35">
      <c r="B1389" s="288">
        <v>20250614</v>
      </c>
      <c r="C1389" s="261" t="s">
        <v>64</v>
      </c>
      <c r="D1389" s="269">
        <v>730</v>
      </c>
      <c r="E1389" s="261">
        <v>8289</v>
      </c>
      <c r="F1389" s="261"/>
      <c r="G1389" s="269"/>
      <c r="H1389" s="261">
        <v>8289</v>
      </c>
      <c r="I1389" s="261"/>
      <c r="J1389" s="269"/>
      <c r="K1389" s="261">
        <v>-1720</v>
      </c>
      <c r="L1389" s="261">
        <v>-1720</v>
      </c>
      <c r="M1389" s="269">
        <v>-1720</v>
      </c>
      <c r="N1389" s="261" t="s">
        <v>40</v>
      </c>
      <c r="O1389" s="269" t="s">
        <v>41</v>
      </c>
      <c r="P1389" s="197" t="str">
        <f t="shared" si="63"/>
        <v>NA</v>
      </c>
      <c r="Q1389" s="257" t="str">
        <f t="shared" si="64"/>
        <v>NA</v>
      </c>
      <c r="R1389" s="272">
        <f t="shared" si="65"/>
        <v>0</v>
      </c>
      <c r="S1389" s="264"/>
      <c r="T1389" s="260"/>
      <c r="U1389" s="280" t="s">
        <v>5</v>
      </c>
      <c r="V1389" s="257">
        <v>394</v>
      </c>
      <c r="W1389" s="270"/>
      <c r="X1389" s="257"/>
      <c r="Y1389" s="257"/>
      <c r="Z1389" s="270"/>
      <c r="AA1389" s="257"/>
      <c r="AB1389" s="257"/>
      <c r="AC1389" s="270"/>
      <c r="AD1389" s="257"/>
      <c r="AE1389" s="257"/>
      <c r="AF1389" s="270"/>
      <c r="AG1389" s="257"/>
      <c r="AH1389" s="257"/>
      <c r="AI1389" s="270"/>
    </row>
    <row r="1390" spans="2:35">
      <c r="B1390" s="288">
        <v>20250614</v>
      </c>
      <c r="C1390" s="261" t="s">
        <v>64</v>
      </c>
      <c r="D1390" s="269">
        <v>830</v>
      </c>
      <c r="E1390" s="261">
        <v>8289</v>
      </c>
      <c r="F1390" s="261"/>
      <c r="G1390" s="269"/>
      <c r="H1390" s="261">
        <v>8289</v>
      </c>
      <c r="I1390" s="261"/>
      <c r="J1390" s="269"/>
      <c r="K1390" s="261">
        <v>-1720</v>
      </c>
      <c r="L1390" s="261">
        <v>-1720</v>
      </c>
      <c r="M1390" s="269">
        <v>-1720</v>
      </c>
      <c r="N1390" s="261" t="s">
        <v>40</v>
      </c>
      <c r="O1390" s="269" t="s">
        <v>41</v>
      </c>
      <c r="P1390" s="197" t="str">
        <f t="shared" si="63"/>
        <v>NA</v>
      </c>
      <c r="Q1390" s="257" t="str">
        <f t="shared" si="64"/>
        <v>NA</v>
      </c>
      <c r="R1390" s="272">
        <f t="shared" si="65"/>
        <v>0</v>
      </c>
      <c r="S1390" s="264"/>
      <c r="T1390" s="260"/>
      <c r="U1390" s="280" t="s">
        <v>5</v>
      </c>
      <c r="V1390" s="257">
        <v>394</v>
      </c>
      <c r="W1390" s="270"/>
      <c r="X1390" s="257"/>
      <c r="Y1390" s="257"/>
      <c r="Z1390" s="270"/>
      <c r="AA1390" s="257"/>
      <c r="AB1390" s="257"/>
      <c r="AC1390" s="270"/>
      <c r="AD1390" s="257"/>
      <c r="AE1390" s="257"/>
      <c r="AF1390" s="270"/>
      <c r="AG1390" s="257"/>
      <c r="AH1390" s="257"/>
      <c r="AI1390" s="270"/>
    </row>
    <row r="1391" spans="2:35">
      <c r="B1391" s="288">
        <v>20250614</v>
      </c>
      <c r="C1391" s="261" t="s">
        <v>64</v>
      </c>
      <c r="D1391" s="269">
        <v>930</v>
      </c>
      <c r="E1391" s="261">
        <v>8428</v>
      </c>
      <c r="F1391" s="261"/>
      <c r="G1391" s="269"/>
      <c r="H1391" s="261">
        <v>8428</v>
      </c>
      <c r="I1391" s="261"/>
      <c r="J1391" s="269"/>
      <c r="K1391" s="261">
        <v>-1545</v>
      </c>
      <c r="L1391" s="261">
        <v>-1545</v>
      </c>
      <c r="M1391" s="269">
        <v>-1545</v>
      </c>
      <c r="N1391" s="261" t="s">
        <v>40</v>
      </c>
      <c r="O1391" s="269" t="s">
        <v>41</v>
      </c>
      <c r="P1391" s="197" t="str">
        <f t="shared" si="63"/>
        <v>NA</v>
      </c>
      <c r="Q1391" s="257" t="str">
        <f t="shared" si="64"/>
        <v>NA</v>
      </c>
      <c r="R1391" s="272">
        <f t="shared" si="65"/>
        <v>0</v>
      </c>
      <c r="S1391" s="264"/>
      <c r="T1391" s="260"/>
      <c r="U1391" s="280" t="s">
        <v>5</v>
      </c>
      <c r="V1391" s="257">
        <v>394</v>
      </c>
      <c r="W1391" s="270"/>
      <c r="X1391" s="257"/>
      <c r="Y1391" s="257"/>
      <c r="Z1391" s="270"/>
      <c r="AA1391" s="257"/>
      <c r="AB1391" s="257"/>
      <c r="AC1391" s="270"/>
      <c r="AD1391" s="257"/>
      <c r="AE1391" s="257"/>
      <c r="AF1391" s="270"/>
      <c r="AG1391" s="257"/>
      <c r="AH1391" s="257"/>
      <c r="AI1391" s="270"/>
    </row>
    <row r="1392" spans="2:35">
      <c r="B1392" s="288">
        <v>20250614</v>
      </c>
      <c r="C1392" s="261" t="s">
        <v>64</v>
      </c>
      <c r="D1392" s="269">
        <v>1030</v>
      </c>
      <c r="E1392" s="261">
        <v>8428</v>
      </c>
      <c r="F1392" s="261"/>
      <c r="G1392" s="269"/>
      <c r="H1392" s="261">
        <v>8428</v>
      </c>
      <c r="I1392" s="261"/>
      <c r="J1392" s="269"/>
      <c r="K1392" s="261">
        <v>-1545</v>
      </c>
      <c r="L1392" s="261">
        <v>-1545</v>
      </c>
      <c r="M1392" s="269">
        <v>-1545</v>
      </c>
      <c r="N1392" s="261" t="s">
        <v>40</v>
      </c>
      <c r="O1392" s="269" t="s">
        <v>41</v>
      </c>
      <c r="P1392" s="197" t="str">
        <f t="shared" si="63"/>
        <v>NA</v>
      </c>
      <c r="Q1392" s="257" t="str">
        <f t="shared" si="64"/>
        <v>NA</v>
      </c>
      <c r="R1392" s="272">
        <f t="shared" si="65"/>
        <v>0</v>
      </c>
      <c r="S1392" s="264"/>
      <c r="T1392" s="260"/>
      <c r="U1392" s="280" t="s">
        <v>5</v>
      </c>
      <c r="V1392" s="257">
        <v>345</v>
      </c>
      <c r="W1392" s="270"/>
      <c r="X1392" s="257"/>
      <c r="Y1392" s="257"/>
      <c r="Z1392" s="270"/>
      <c r="AA1392" s="257"/>
      <c r="AB1392" s="257"/>
      <c r="AC1392" s="270"/>
      <c r="AD1392" s="257"/>
      <c r="AE1392" s="257"/>
      <c r="AF1392" s="270"/>
      <c r="AG1392" s="257"/>
      <c r="AH1392" s="257"/>
      <c r="AI1392" s="270"/>
    </row>
    <row r="1393" spans="2:35">
      <c r="B1393" s="288">
        <v>20250614</v>
      </c>
      <c r="C1393" s="261" t="s">
        <v>64</v>
      </c>
      <c r="D1393" s="269">
        <v>1130</v>
      </c>
      <c r="E1393" s="261">
        <v>8428</v>
      </c>
      <c r="F1393" s="261"/>
      <c r="G1393" s="269"/>
      <c r="H1393" s="261">
        <v>8428</v>
      </c>
      <c r="I1393" s="261"/>
      <c r="J1393" s="269"/>
      <c r="K1393" s="261">
        <v>-1545</v>
      </c>
      <c r="L1393" s="261">
        <v>-1545</v>
      </c>
      <c r="M1393" s="269">
        <v>-1545</v>
      </c>
      <c r="N1393" s="261" t="s">
        <v>40</v>
      </c>
      <c r="O1393" s="269" t="s">
        <v>41</v>
      </c>
      <c r="P1393" s="197" t="str">
        <f t="shared" si="63"/>
        <v>NA</v>
      </c>
      <c r="Q1393" s="257" t="str">
        <f t="shared" si="64"/>
        <v>NA</v>
      </c>
      <c r="R1393" s="272">
        <f t="shared" si="65"/>
        <v>0</v>
      </c>
      <c r="S1393" s="264"/>
      <c r="T1393" s="260"/>
      <c r="U1393" s="280" t="s">
        <v>5</v>
      </c>
      <c r="V1393" s="257">
        <v>345</v>
      </c>
      <c r="W1393" s="270"/>
      <c r="X1393" s="257"/>
      <c r="Y1393" s="257"/>
      <c r="Z1393" s="270"/>
      <c r="AA1393" s="257"/>
      <c r="AB1393" s="257"/>
      <c r="AC1393" s="270"/>
      <c r="AD1393" s="257"/>
      <c r="AE1393" s="257"/>
      <c r="AF1393" s="270"/>
      <c r="AG1393" s="257"/>
      <c r="AH1393" s="257"/>
      <c r="AI1393" s="270"/>
    </row>
    <row r="1394" spans="2:35">
      <c r="B1394" s="288">
        <v>20250614</v>
      </c>
      <c r="C1394" s="261" t="s">
        <v>64</v>
      </c>
      <c r="D1394" s="269">
        <v>1230</v>
      </c>
      <c r="E1394" s="261">
        <v>7441</v>
      </c>
      <c r="F1394" s="261"/>
      <c r="G1394" s="269"/>
      <c r="H1394" s="261">
        <v>7441</v>
      </c>
      <c r="I1394" s="261"/>
      <c r="J1394" s="269"/>
      <c r="K1394" s="261">
        <v>-1559</v>
      </c>
      <c r="L1394" s="261">
        <v>-1559</v>
      </c>
      <c r="M1394" s="269">
        <v>-1559</v>
      </c>
      <c r="N1394" s="261" t="s">
        <v>40</v>
      </c>
      <c r="O1394" s="269" t="s">
        <v>41</v>
      </c>
      <c r="P1394" s="197" t="str">
        <f t="shared" si="63"/>
        <v>NA</v>
      </c>
      <c r="Q1394" s="257" t="str">
        <f t="shared" si="64"/>
        <v>NA</v>
      </c>
      <c r="R1394" s="272">
        <f t="shared" si="65"/>
        <v>0</v>
      </c>
      <c r="S1394" s="264"/>
      <c r="T1394" s="260"/>
      <c r="U1394" s="280" t="s">
        <v>5</v>
      </c>
      <c r="V1394" s="257">
        <v>345</v>
      </c>
      <c r="W1394" s="270"/>
      <c r="X1394" s="257"/>
      <c r="Y1394" s="257"/>
      <c r="Z1394" s="270"/>
      <c r="AA1394" s="257"/>
      <c r="AB1394" s="257"/>
      <c r="AC1394" s="270"/>
      <c r="AD1394" s="257"/>
      <c r="AE1394" s="257"/>
      <c r="AF1394" s="270"/>
      <c r="AG1394" s="257"/>
      <c r="AH1394" s="257"/>
      <c r="AI1394" s="270"/>
    </row>
    <row r="1395" spans="2:35">
      <c r="B1395" s="288">
        <v>20250614</v>
      </c>
      <c r="C1395" s="261" t="s">
        <v>64</v>
      </c>
      <c r="D1395" s="269">
        <v>1330</v>
      </c>
      <c r="E1395" s="261">
        <v>7441</v>
      </c>
      <c r="F1395" s="261"/>
      <c r="G1395" s="269"/>
      <c r="H1395" s="261">
        <v>7441</v>
      </c>
      <c r="I1395" s="261"/>
      <c r="J1395" s="269"/>
      <c r="K1395" s="261">
        <v>-1559</v>
      </c>
      <c r="L1395" s="261">
        <v>-1559</v>
      </c>
      <c r="M1395" s="269">
        <v>-1559</v>
      </c>
      <c r="N1395" s="261" t="s">
        <v>40</v>
      </c>
      <c r="O1395" s="269" t="s">
        <v>41</v>
      </c>
      <c r="P1395" s="197" t="str">
        <f t="shared" si="63"/>
        <v>NA</v>
      </c>
      <c r="Q1395" s="257" t="str">
        <f t="shared" si="64"/>
        <v>NA</v>
      </c>
      <c r="R1395" s="272">
        <f t="shared" si="65"/>
        <v>0</v>
      </c>
      <c r="S1395" s="264"/>
      <c r="T1395" s="260"/>
      <c r="U1395" s="280" t="s">
        <v>5</v>
      </c>
      <c r="V1395" s="257">
        <v>419</v>
      </c>
      <c r="W1395" s="270"/>
      <c r="X1395" s="257"/>
      <c r="Y1395" s="257"/>
      <c r="Z1395" s="270"/>
      <c r="AA1395" s="257"/>
      <c r="AB1395" s="257"/>
      <c r="AC1395" s="270"/>
      <c r="AD1395" s="257"/>
      <c r="AE1395" s="257"/>
      <c r="AF1395" s="270"/>
      <c r="AG1395" s="257"/>
      <c r="AH1395" s="257"/>
      <c r="AI1395" s="270"/>
    </row>
    <row r="1396" spans="2:35">
      <c r="B1396" s="288">
        <v>20250614</v>
      </c>
      <c r="C1396" s="261" t="s">
        <v>64</v>
      </c>
      <c r="D1396" s="269">
        <v>1430</v>
      </c>
      <c r="E1396" s="261">
        <v>7441</v>
      </c>
      <c r="F1396" s="261"/>
      <c r="G1396" s="269"/>
      <c r="H1396" s="261">
        <v>7441</v>
      </c>
      <c r="I1396" s="261"/>
      <c r="J1396" s="269"/>
      <c r="K1396" s="261">
        <v>-1559</v>
      </c>
      <c r="L1396" s="261">
        <v>-1559</v>
      </c>
      <c r="M1396" s="269">
        <v>-1559</v>
      </c>
      <c r="N1396" s="261" t="s">
        <v>40</v>
      </c>
      <c r="O1396" s="269" t="s">
        <v>41</v>
      </c>
      <c r="P1396" s="197" t="str">
        <f t="shared" si="63"/>
        <v>NA</v>
      </c>
      <c r="Q1396" s="257" t="str">
        <f t="shared" si="64"/>
        <v>NA</v>
      </c>
      <c r="R1396" s="272">
        <f t="shared" si="65"/>
        <v>0</v>
      </c>
      <c r="S1396" s="264"/>
      <c r="T1396" s="260"/>
      <c r="U1396" s="280" t="s">
        <v>5</v>
      </c>
      <c r="V1396" s="257">
        <v>425</v>
      </c>
      <c r="W1396" s="270"/>
      <c r="X1396" s="257"/>
      <c r="Y1396" s="257"/>
      <c r="Z1396" s="270"/>
      <c r="AA1396" s="257"/>
      <c r="AB1396" s="257"/>
      <c r="AC1396" s="270"/>
      <c r="AD1396" s="257"/>
      <c r="AE1396" s="257"/>
      <c r="AF1396" s="270"/>
      <c r="AG1396" s="257"/>
      <c r="AH1396" s="257"/>
      <c r="AI1396" s="270"/>
    </row>
    <row r="1397" spans="2:35">
      <c r="B1397" s="288">
        <v>20250614</v>
      </c>
      <c r="C1397" s="261" t="s">
        <v>64</v>
      </c>
      <c r="D1397" s="269">
        <v>1530</v>
      </c>
      <c r="E1397" s="261">
        <v>9065</v>
      </c>
      <c r="F1397" s="261"/>
      <c r="G1397" s="269"/>
      <c r="H1397" s="261">
        <v>8941</v>
      </c>
      <c r="I1397" s="261"/>
      <c r="J1397" s="269"/>
      <c r="K1397" s="261">
        <v>-2997</v>
      </c>
      <c r="L1397" s="261">
        <v>-2997</v>
      </c>
      <c r="M1397" s="269">
        <v>-2874</v>
      </c>
      <c r="N1397" s="261" t="s">
        <v>40</v>
      </c>
      <c r="O1397" s="269" t="s">
        <v>41</v>
      </c>
      <c r="P1397" s="197" t="str">
        <f t="shared" si="63"/>
        <v>NA</v>
      </c>
      <c r="Q1397" s="257" t="str">
        <f t="shared" si="64"/>
        <v>NA</v>
      </c>
      <c r="R1397" s="272">
        <f t="shared" si="65"/>
        <v>0</v>
      </c>
      <c r="S1397" s="264"/>
      <c r="T1397" s="260"/>
      <c r="U1397" s="280" t="s">
        <v>5</v>
      </c>
      <c r="V1397" s="257">
        <v>425</v>
      </c>
      <c r="W1397" s="270"/>
      <c r="X1397" s="257"/>
      <c r="Y1397" s="257"/>
      <c r="Z1397" s="270"/>
      <c r="AA1397" s="257"/>
      <c r="AB1397" s="257"/>
      <c r="AC1397" s="270"/>
      <c r="AD1397" s="257"/>
      <c r="AE1397" s="257"/>
      <c r="AF1397" s="270"/>
      <c r="AG1397" s="257"/>
      <c r="AH1397" s="257"/>
      <c r="AI1397" s="270"/>
    </row>
    <row r="1398" spans="2:35">
      <c r="B1398" s="288">
        <v>20250614</v>
      </c>
      <c r="C1398" s="261" t="s">
        <v>64</v>
      </c>
      <c r="D1398" s="269">
        <v>1630</v>
      </c>
      <c r="E1398" s="261">
        <v>9065</v>
      </c>
      <c r="F1398" s="261"/>
      <c r="G1398" s="269"/>
      <c r="H1398" s="261">
        <v>8984</v>
      </c>
      <c r="I1398" s="261"/>
      <c r="J1398" s="269"/>
      <c r="K1398" s="261">
        <v>-2997</v>
      </c>
      <c r="L1398" s="261">
        <v>-2997</v>
      </c>
      <c r="M1398" s="269">
        <v>-2916</v>
      </c>
      <c r="N1398" s="261" t="s">
        <v>40</v>
      </c>
      <c r="O1398" s="269" t="s">
        <v>45</v>
      </c>
      <c r="P1398" s="197" t="str">
        <f t="shared" si="63"/>
        <v>NA</v>
      </c>
      <c r="Q1398" s="257" t="str">
        <f t="shared" si="64"/>
        <v>NA</v>
      </c>
      <c r="R1398" s="272">
        <f t="shared" si="65"/>
        <v>0</v>
      </c>
      <c r="S1398" s="264"/>
      <c r="T1398" s="260"/>
      <c r="U1398" s="280" t="s">
        <v>5</v>
      </c>
      <c r="V1398" s="257">
        <v>425</v>
      </c>
      <c r="W1398" s="270" t="s">
        <v>42</v>
      </c>
      <c r="X1398" s="257"/>
      <c r="Y1398" s="257"/>
      <c r="Z1398" s="270"/>
      <c r="AA1398" s="257"/>
      <c r="AB1398" s="257"/>
      <c r="AC1398" s="270"/>
      <c r="AD1398" s="257"/>
      <c r="AE1398" s="257"/>
      <c r="AF1398" s="270"/>
      <c r="AG1398" s="257"/>
      <c r="AH1398" s="257"/>
      <c r="AI1398" s="270"/>
    </row>
    <row r="1399" spans="2:35">
      <c r="B1399" s="288">
        <v>20250614</v>
      </c>
      <c r="C1399" s="261" t="s">
        <v>64</v>
      </c>
      <c r="D1399" s="269">
        <v>1730</v>
      </c>
      <c r="E1399" s="261">
        <v>9065</v>
      </c>
      <c r="F1399" s="261"/>
      <c r="G1399" s="269"/>
      <c r="H1399" s="261">
        <v>8984</v>
      </c>
      <c r="I1399" s="261"/>
      <c r="J1399" s="269"/>
      <c r="K1399" s="261">
        <v>-2997</v>
      </c>
      <c r="L1399" s="261">
        <v>-2997</v>
      </c>
      <c r="M1399" s="269">
        <v>-2916</v>
      </c>
      <c r="N1399" s="261" t="s">
        <v>40</v>
      </c>
      <c r="O1399" s="269" t="s">
        <v>45</v>
      </c>
      <c r="P1399" s="197" t="str">
        <f t="shared" si="63"/>
        <v>NA</v>
      </c>
      <c r="Q1399" s="257" t="str">
        <f t="shared" si="64"/>
        <v>NA</v>
      </c>
      <c r="R1399" s="272">
        <f t="shared" si="65"/>
        <v>0</v>
      </c>
      <c r="S1399" s="264"/>
      <c r="T1399" s="260"/>
      <c r="U1399" s="280" t="s">
        <v>5</v>
      </c>
      <c r="V1399" s="257">
        <v>425</v>
      </c>
      <c r="W1399" s="270" t="s">
        <v>42</v>
      </c>
      <c r="X1399" s="257"/>
      <c r="Y1399" s="257"/>
      <c r="Z1399" s="270"/>
      <c r="AA1399" s="257"/>
      <c r="AB1399" s="257"/>
      <c r="AC1399" s="270"/>
      <c r="AD1399" s="257"/>
      <c r="AE1399" s="257"/>
      <c r="AF1399" s="270"/>
      <c r="AG1399" s="257"/>
      <c r="AH1399" s="257"/>
      <c r="AI1399" s="270"/>
    </row>
    <row r="1400" spans="2:35">
      <c r="B1400" s="288">
        <v>20250614</v>
      </c>
      <c r="C1400" s="261" t="s">
        <v>64</v>
      </c>
      <c r="D1400" s="269">
        <v>1830</v>
      </c>
      <c r="E1400" s="261"/>
      <c r="F1400" s="261">
        <v>8641</v>
      </c>
      <c r="G1400" s="269">
        <v>668</v>
      </c>
      <c r="H1400" s="261"/>
      <c r="I1400" s="261">
        <v>8633</v>
      </c>
      <c r="J1400" s="269">
        <v>668</v>
      </c>
      <c r="K1400" s="261">
        <v>-238</v>
      </c>
      <c r="L1400" s="261">
        <v>-238</v>
      </c>
      <c r="M1400" s="269">
        <v>0</v>
      </c>
      <c r="N1400" s="261" t="s">
        <v>40</v>
      </c>
      <c r="O1400" s="269" t="s">
        <v>41</v>
      </c>
      <c r="P1400" s="197">
        <f t="shared" si="63"/>
        <v>1162</v>
      </c>
      <c r="Q1400" s="257" t="str">
        <f t="shared" si="64"/>
        <v>NA</v>
      </c>
      <c r="R1400" s="272">
        <f t="shared" si="65"/>
        <v>-7297</v>
      </c>
      <c r="S1400" s="264"/>
      <c r="T1400" s="260"/>
      <c r="U1400" s="280" t="s">
        <v>5</v>
      </c>
      <c r="V1400" s="257">
        <v>425</v>
      </c>
      <c r="W1400" s="270" t="s">
        <v>42</v>
      </c>
      <c r="X1400" s="257"/>
      <c r="Y1400" s="257"/>
      <c r="Z1400" s="270"/>
      <c r="AA1400" s="257"/>
      <c r="AB1400" s="257"/>
      <c r="AC1400" s="270"/>
      <c r="AD1400" s="257"/>
      <c r="AE1400" s="257"/>
      <c r="AF1400" s="270"/>
      <c r="AG1400" s="257"/>
      <c r="AH1400" s="257"/>
      <c r="AI1400" s="270"/>
    </row>
    <row r="1401" spans="2:35">
      <c r="B1401" s="288">
        <v>20250614</v>
      </c>
      <c r="C1401" s="261" t="s">
        <v>64</v>
      </c>
      <c r="D1401" s="269">
        <v>1930</v>
      </c>
      <c r="E1401" s="261"/>
      <c r="F1401" s="261">
        <v>8641</v>
      </c>
      <c r="G1401" s="269">
        <v>668</v>
      </c>
      <c r="H1401" s="261"/>
      <c r="I1401" s="261">
        <v>8633</v>
      </c>
      <c r="J1401" s="269">
        <v>668</v>
      </c>
      <c r="K1401" s="261">
        <v>-238</v>
      </c>
      <c r="L1401" s="261">
        <v>-238</v>
      </c>
      <c r="M1401" s="269">
        <v>0</v>
      </c>
      <c r="N1401" s="261" t="s">
        <v>40</v>
      </c>
      <c r="O1401" s="269" t="s">
        <v>41</v>
      </c>
      <c r="P1401" s="197">
        <f t="shared" si="63"/>
        <v>1262</v>
      </c>
      <c r="Q1401" s="257" t="str">
        <f t="shared" si="64"/>
        <v>NA</v>
      </c>
      <c r="R1401" s="272">
        <f t="shared" si="65"/>
        <v>-7297</v>
      </c>
      <c r="S1401" s="264"/>
      <c r="T1401" s="260"/>
      <c r="U1401" s="280" t="s">
        <v>5</v>
      </c>
      <c r="V1401" s="257">
        <v>425</v>
      </c>
      <c r="W1401" s="270"/>
      <c r="X1401" s="257"/>
      <c r="Y1401" s="257"/>
      <c r="Z1401" s="270"/>
      <c r="AA1401" s="257"/>
      <c r="AB1401" s="257"/>
      <c r="AC1401" s="270"/>
      <c r="AD1401" s="257"/>
      <c r="AE1401" s="257"/>
      <c r="AF1401" s="270"/>
      <c r="AG1401" s="257"/>
      <c r="AH1401" s="257"/>
      <c r="AI1401" s="270"/>
    </row>
    <row r="1402" spans="2:35">
      <c r="B1402" s="288">
        <v>20250614</v>
      </c>
      <c r="C1402" s="261" t="s">
        <v>64</v>
      </c>
      <c r="D1402" s="269">
        <v>2030</v>
      </c>
      <c r="E1402" s="261"/>
      <c r="F1402" s="261">
        <v>8641</v>
      </c>
      <c r="G1402" s="269">
        <v>668</v>
      </c>
      <c r="H1402" s="261"/>
      <c r="I1402" s="261">
        <v>8633</v>
      </c>
      <c r="J1402" s="269">
        <v>668</v>
      </c>
      <c r="K1402" s="261">
        <v>-238</v>
      </c>
      <c r="L1402" s="261">
        <v>-238</v>
      </c>
      <c r="M1402" s="269">
        <v>0</v>
      </c>
      <c r="N1402" s="261" t="s">
        <v>40</v>
      </c>
      <c r="O1402" s="269" t="s">
        <v>41</v>
      </c>
      <c r="P1402" s="197">
        <f t="shared" si="63"/>
        <v>1362</v>
      </c>
      <c r="Q1402" s="257" t="str">
        <f t="shared" si="64"/>
        <v>NA</v>
      </c>
      <c r="R1402" s="272">
        <f t="shared" si="65"/>
        <v>-7297</v>
      </c>
      <c r="S1402" s="264"/>
      <c r="T1402" s="260"/>
      <c r="U1402" s="280" t="s">
        <v>5</v>
      </c>
      <c r="V1402" s="257">
        <v>425</v>
      </c>
      <c r="W1402" s="270"/>
      <c r="X1402" s="257"/>
      <c r="Y1402" s="257"/>
      <c r="Z1402" s="270"/>
      <c r="AA1402" s="257"/>
      <c r="AB1402" s="257"/>
      <c r="AC1402" s="270"/>
      <c r="AD1402" s="257"/>
      <c r="AE1402" s="257"/>
      <c r="AF1402" s="270"/>
      <c r="AG1402" s="257"/>
      <c r="AH1402" s="257"/>
      <c r="AI1402" s="270"/>
    </row>
    <row r="1403" spans="2:35">
      <c r="B1403" s="288">
        <v>20250614</v>
      </c>
      <c r="C1403" s="261" t="s">
        <v>64</v>
      </c>
      <c r="D1403" s="269">
        <v>2130</v>
      </c>
      <c r="E1403" s="261">
        <v>9057</v>
      </c>
      <c r="F1403" s="261"/>
      <c r="G1403" s="269"/>
      <c r="H1403" s="261">
        <v>9057</v>
      </c>
      <c r="I1403" s="261"/>
      <c r="J1403" s="269"/>
      <c r="K1403" s="261">
        <v>-2582</v>
      </c>
      <c r="L1403" s="261">
        <v>-2582</v>
      </c>
      <c r="M1403" s="269">
        <v>-2582</v>
      </c>
      <c r="N1403" s="261" t="s">
        <v>40</v>
      </c>
      <c r="O1403" s="269" t="s">
        <v>41</v>
      </c>
      <c r="P1403" s="197" t="str">
        <f t="shared" si="63"/>
        <v>NA</v>
      </c>
      <c r="Q1403" s="257" t="str">
        <f t="shared" si="64"/>
        <v>NA</v>
      </c>
      <c r="R1403" s="272">
        <f t="shared" si="65"/>
        <v>0</v>
      </c>
      <c r="S1403" s="264"/>
      <c r="T1403" s="260"/>
      <c r="U1403" s="280" t="s">
        <v>5</v>
      </c>
      <c r="V1403" s="257">
        <v>415</v>
      </c>
      <c r="W1403" s="270"/>
      <c r="X1403" s="257"/>
      <c r="Y1403" s="257"/>
      <c r="Z1403" s="270"/>
      <c r="AA1403" s="257"/>
      <c r="AB1403" s="257"/>
      <c r="AC1403" s="270"/>
      <c r="AD1403" s="257"/>
      <c r="AE1403" s="257"/>
      <c r="AF1403" s="270"/>
      <c r="AG1403" s="257"/>
      <c r="AH1403" s="257"/>
      <c r="AI1403" s="270"/>
    </row>
    <row r="1404" spans="2:35">
      <c r="B1404" s="288">
        <v>20250614</v>
      </c>
      <c r="C1404" s="261" t="s">
        <v>64</v>
      </c>
      <c r="D1404" s="269">
        <v>2230</v>
      </c>
      <c r="E1404" s="261">
        <v>9057</v>
      </c>
      <c r="F1404" s="261"/>
      <c r="G1404" s="269"/>
      <c r="H1404" s="261">
        <v>9057</v>
      </c>
      <c r="I1404" s="261"/>
      <c r="J1404" s="269"/>
      <c r="K1404" s="261">
        <v>-2582</v>
      </c>
      <c r="L1404" s="261">
        <v>-2582</v>
      </c>
      <c r="M1404" s="269">
        <v>-2582</v>
      </c>
      <c r="N1404" s="261" t="s">
        <v>40</v>
      </c>
      <c r="O1404" s="269" t="s">
        <v>41</v>
      </c>
      <c r="P1404" s="197" t="str">
        <f t="shared" si="63"/>
        <v>NA</v>
      </c>
      <c r="Q1404" s="257" t="str">
        <f t="shared" si="64"/>
        <v>NA</v>
      </c>
      <c r="R1404" s="272">
        <f t="shared" si="65"/>
        <v>0</v>
      </c>
      <c r="S1404" s="264"/>
      <c r="T1404" s="260"/>
      <c r="U1404" s="280" t="s">
        <v>5</v>
      </c>
      <c r="V1404" s="257">
        <v>415</v>
      </c>
      <c r="W1404" s="270" t="s">
        <v>42</v>
      </c>
      <c r="X1404" s="257"/>
      <c r="Y1404" s="257"/>
      <c r="Z1404" s="270"/>
      <c r="AA1404" s="257"/>
      <c r="AB1404" s="257"/>
      <c r="AC1404" s="270"/>
      <c r="AD1404" s="257"/>
      <c r="AE1404" s="257"/>
      <c r="AF1404" s="270"/>
      <c r="AG1404" s="257"/>
      <c r="AH1404" s="257"/>
      <c r="AI1404" s="270"/>
    </row>
    <row r="1405" spans="2:35">
      <c r="B1405" s="288">
        <v>20250614</v>
      </c>
      <c r="C1405" s="261" t="s">
        <v>64</v>
      </c>
      <c r="D1405" s="269">
        <v>2330</v>
      </c>
      <c r="E1405" s="261">
        <v>8457</v>
      </c>
      <c r="F1405" s="261"/>
      <c r="G1405" s="269"/>
      <c r="H1405" s="261">
        <v>8457</v>
      </c>
      <c r="I1405" s="261"/>
      <c r="J1405" s="269"/>
      <c r="K1405" s="261">
        <v>-1964</v>
      </c>
      <c r="L1405" s="261">
        <v>-1964</v>
      </c>
      <c r="M1405" s="269">
        <v>-1964</v>
      </c>
      <c r="N1405" s="261" t="s">
        <v>40</v>
      </c>
      <c r="O1405" s="269" t="s">
        <v>41</v>
      </c>
      <c r="P1405" s="197" t="str">
        <f t="shared" si="63"/>
        <v>NA</v>
      </c>
      <c r="Q1405" s="257" t="str">
        <f t="shared" si="64"/>
        <v>NA</v>
      </c>
      <c r="R1405" s="272">
        <f t="shared" si="65"/>
        <v>0</v>
      </c>
      <c r="S1405" s="264"/>
      <c r="T1405" s="260"/>
      <c r="U1405" s="280" t="s">
        <v>5</v>
      </c>
      <c r="V1405" s="257">
        <v>415</v>
      </c>
      <c r="W1405" s="270" t="s">
        <v>42</v>
      </c>
      <c r="X1405" s="257"/>
      <c r="Y1405" s="257"/>
      <c r="Z1405" s="270"/>
      <c r="AA1405" s="257"/>
      <c r="AB1405" s="257"/>
      <c r="AC1405" s="270"/>
      <c r="AD1405" s="257"/>
      <c r="AE1405" s="257"/>
      <c r="AF1405" s="270"/>
      <c r="AG1405" s="257"/>
      <c r="AH1405" s="257"/>
      <c r="AI1405" s="270"/>
    </row>
    <row r="1406" spans="2:35">
      <c r="B1406" s="288">
        <v>20250615</v>
      </c>
      <c r="C1406" s="261" t="s">
        <v>64</v>
      </c>
      <c r="D1406" s="269">
        <v>30</v>
      </c>
      <c r="E1406" s="261">
        <v>8910</v>
      </c>
      <c r="F1406" s="261"/>
      <c r="G1406" s="269"/>
      <c r="H1406" s="261">
        <v>8858</v>
      </c>
      <c r="I1406" s="261"/>
      <c r="J1406" s="269"/>
      <c r="K1406" s="261">
        <v>-3702</v>
      </c>
      <c r="L1406" s="261">
        <v>-3702</v>
      </c>
      <c r="M1406" s="269">
        <v>-3659</v>
      </c>
      <c r="N1406" s="261" t="s">
        <v>40</v>
      </c>
      <c r="O1406" s="269" t="s">
        <v>45</v>
      </c>
      <c r="P1406" s="197" t="str">
        <f t="shared" si="63"/>
        <v>NA</v>
      </c>
      <c r="Q1406" s="257" t="str">
        <f t="shared" si="64"/>
        <v>NA</v>
      </c>
      <c r="R1406" s="272">
        <f t="shared" si="65"/>
        <v>0</v>
      </c>
      <c r="S1406" s="264"/>
      <c r="T1406" s="260"/>
      <c r="U1406" s="280" t="s">
        <v>5</v>
      </c>
      <c r="V1406" s="257">
        <v>415</v>
      </c>
      <c r="W1406" s="270" t="s">
        <v>42</v>
      </c>
      <c r="X1406" s="257"/>
      <c r="Y1406" s="257"/>
      <c r="Z1406" s="270"/>
      <c r="AA1406" s="257"/>
      <c r="AB1406" s="257"/>
      <c r="AC1406" s="270"/>
      <c r="AD1406" s="257"/>
      <c r="AE1406" s="257"/>
      <c r="AF1406" s="270"/>
      <c r="AG1406" s="257"/>
      <c r="AH1406" s="257"/>
      <c r="AI1406" s="270"/>
    </row>
    <row r="1407" spans="2:35">
      <c r="B1407" s="288">
        <v>20250615</v>
      </c>
      <c r="C1407" s="261" t="s">
        <v>64</v>
      </c>
      <c r="D1407" s="269">
        <v>130</v>
      </c>
      <c r="E1407" s="261">
        <v>8910</v>
      </c>
      <c r="F1407" s="261"/>
      <c r="G1407" s="269"/>
      <c r="H1407" s="261">
        <v>8858</v>
      </c>
      <c r="I1407" s="261"/>
      <c r="J1407" s="269"/>
      <c r="K1407" s="261">
        <v>-3702</v>
      </c>
      <c r="L1407" s="261">
        <v>-3702</v>
      </c>
      <c r="M1407" s="269">
        <v>-3659</v>
      </c>
      <c r="N1407" s="261" t="s">
        <v>40</v>
      </c>
      <c r="O1407" s="269" t="s">
        <v>45</v>
      </c>
      <c r="P1407" s="197" t="str">
        <f t="shared" si="63"/>
        <v>NA</v>
      </c>
      <c r="Q1407" s="257" t="str">
        <f t="shared" si="64"/>
        <v>NA</v>
      </c>
      <c r="R1407" s="272">
        <f t="shared" si="65"/>
        <v>0</v>
      </c>
      <c r="S1407" s="264"/>
      <c r="T1407" s="260"/>
      <c r="U1407" s="280" t="s">
        <v>5</v>
      </c>
      <c r="V1407" s="257">
        <v>415</v>
      </c>
      <c r="W1407" s="270" t="s">
        <v>42</v>
      </c>
      <c r="X1407" s="257"/>
      <c r="Y1407" s="257"/>
      <c r="Z1407" s="270"/>
      <c r="AA1407" s="257"/>
      <c r="AB1407" s="257"/>
      <c r="AC1407" s="270"/>
      <c r="AD1407" s="257"/>
      <c r="AE1407" s="257"/>
      <c r="AF1407" s="270"/>
      <c r="AG1407" s="257"/>
      <c r="AH1407" s="257"/>
      <c r="AI1407" s="270"/>
    </row>
    <row r="1408" spans="2:35">
      <c r="B1408" s="288">
        <v>20250615</v>
      </c>
      <c r="C1408" s="261" t="s">
        <v>64</v>
      </c>
      <c r="D1408" s="269">
        <v>230</v>
      </c>
      <c r="E1408" s="261">
        <v>8910</v>
      </c>
      <c r="F1408" s="261"/>
      <c r="G1408" s="269"/>
      <c r="H1408" s="261">
        <v>8858</v>
      </c>
      <c r="I1408" s="261"/>
      <c r="J1408" s="269"/>
      <c r="K1408" s="261">
        <v>-3702</v>
      </c>
      <c r="L1408" s="261">
        <v>-3702</v>
      </c>
      <c r="M1408" s="269">
        <v>-3659</v>
      </c>
      <c r="N1408" s="261" t="s">
        <v>40</v>
      </c>
      <c r="O1408" s="269" t="s">
        <v>45</v>
      </c>
      <c r="P1408" s="197" t="str">
        <f t="shared" si="63"/>
        <v>NA</v>
      </c>
      <c r="Q1408" s="257" t="str">
        <f t="shared" si="64"/>
        <v>NA</v>
      </c>
      <c r="R1408" s="272">
        <f t="shared" si="65"/>
        <v>0</v>
      </c>
      <c r="S1408" s="264"/>
      <c r="T1408" s="260"/>
      <c r="U1408" s="280" t="s">
        <v>5</v>
      </c>
      <c r="V1408" s="257">
        <v>415</v>
      </c>
      <c r="W1408" s="270" t="s">
        <v>42</v>
      </c>
      <c r="X1408" s="257"/>
      <c r="Y1408" s="257"/>
      <c r="Z1408" s="270"/>
      <c r="AA1408" s="257"/>
      <c r="AB1408" s="257"/>
      <c r="AC1408" s="270"/>
      <c r="AD1408" s="257"/>
      <c r="AE1408" s="257"/>
      <c r="AF1408" s="270"/>
      <c r="AG1408" s="257"/>
      <c r="AH1408" s="257"/>
      <c r="AI1408" s="270"/>
    </row>
    <row r="1409" spans="2:35">
      <c r="B1409" s="288">
        <v>20250615</v>
      </c>
      <c r="C1409" s="261" t="s">
        <v>64</v>
      </c>
      <c r="D1409" s="269">
        <v>330</v>
      </c>
      <c r="E1409" s="261">
        <v>9090</v>
      </c>
      <c r="F1409" s="261"/>
      <c r="G1409" s="269"/>
      <c r="H1409" s="261">
        <v>9023</v>
      </c>
      <c r="I1409" s="261"/>
      <c r="J1409" s="269"/>
      <c r="K1409" s="261">
        <v>-3673</v>
      </c>
      <c r="L1409" s="261">
        <v>-3673</v>
      </c>
      <c r="M1409" s="269">
        <v>-3619</v>
      </c>
      <c r="N1409" s="261" t="s">
        <v>40</v>
      </c>
      <c r="O1409" s="269" t="s">
        <v>45</v>
      </c>
      <c r="P1409" s="197" t="str">
        <f t="shared" si="63"/>
        <v>NA</v>
      </c>
      <c r="Q1409" s="257" t="str">
        <f t="shared" si="64"/>
        <v>NA</v>
      </c>
      <c r="R1409" s="272">
        <f t="shared" si="65"/>
        <v>0</v>
      </c>
      <c r="S1409" s="264"/>
      <c r="T1409" s="260"/>
      <c r="U1409" s="280" t="s">
        <v>5</v>
      </c>
      <c r="V1409" s="257">
        <v>415</v>
      </c>
      <c r="W1409" s="270" t="s">
        <v>42</v>
      </c>
      <c r="X1409" s="257"/>
      <c r="Y1409" s="257"/>
      <c r="Z1409" s="270"/>
      <c r="AA1409" s="257"/>
      <c r="AB1409" s="257"/>
      <c r="AC1409" s="270"/>
      <c r="AD1409" s="257"/>
      <c r="AE1409" s="257"/>
      <c r="AF1409" s="270"/>
      <c r="AG1409" s="257"/>
      <c r="AH1409" s="257"/>
      <c r="AI1409" s="270"/>
    </row>
    <row r="1410" spans="2:35">
      <c r="B1410" s="288">
        <v>20250615</v>
      </c>
      <c r="C1410" s="261" t="s">
        <v>64</v>
      </c>
      <c r="D1410" s="269">
        <v>430</v>
      </c>
      <c r="E1410" s="261">
        <v>9090</v>
      </c>
      <c r="F1410" s="261"/>
      <c r="G1410" s="269"/>
      <c r="H1410" s="261">
        <v>9023</v>
      </c>
      <c r="I1410" s="261"/>
      <c r="J1410" s="269"/>
      <c r="K1410" s="261">
        <v>-3673</v>
      </c>
      <c r="L1410" s="261">
        <v>-3673</v>
      </c>
      <c r="M1410" s="269">
        <v>-3619</v>
      </c>
      <c r="N1410" s="261" t="s">
        <v>40</v>
      </c>
      <c r="O1410" s="269" t="s">
        <v>45</v>
      </c>
      <c r="P1410" s="195" t="str">
        <f t="shared" si="63"/>
        <v>NA</v>
      </c>
      <c r="Q1410" s="257" t="str">
        <f t="shared" si="64"/>
        <v>NA</v>
      </c>
      <c r="R1410" s="272">
        <f t="shared" si="65"/>
        <v>0</v>
      </c>
      <c r="S1410" s="264"/>
      <c r="T1410" s="260"/>
      <c r="U1410" s="280" t="s">
        <v>5</v>
      </c>
      <c r="V1410" s="257">
        <v>415</v>
      </c>
      <c r="W1410" s="270" t="s">
        <v>42</v>
      </c>
      <c r="X1410" s="257"/>
      <c r="Y1410" s="257"/>
      <c r="Z1410" s="270"/>
      <c r="AA1410" s="257"/>
      <c r="AB1410" s="257"/>
      <c r="AC1410" s="270"/>
      <c r="AD1410" s="257"/>
      <c r="AE1410" s="257"/>
      <c r="AF1410" s="270"/>
      <c r="AG1410" s="257"/>
      <c r="AH1410" s="257"/>
      <c r="AI1410" s="270"/>
    </row>
    <row r="1411" spans="2:35">
      <c r="B1411" s="288">
        <v>20250615</v>
      </c>
      <c r="C1411" s="261" t="s">
        <v>64</v>
      </c>
      <c r="D1411" s="269">
        <v>530</v>
      </c>
      <c r="E1411" s="261">
        <v>9090</v>
      </c>
      <c r="F1411" s="261"/>
      <c r="G1411" s="269"/>
      <c r="H1411" s="261">
        <v>9023</v>
      </c>
      <c r="I1411" s="261"/>
      <c r="J1411" s="269"/>
      <c r="K1411" s="261">
        <v>-3673</v>
      </c>
      <c r="L1411" s="261">
        <v>-3673</v>
      </c>
      <c r="M1411" s="269">
        <v>-3619</v>
      </c>
      <c r="N1411" s="261" t="s">
        <v>40</v>
      </c>
      <c r="O1411" s="269" t="s">
        <v>45</v>
      </c>
      <c r="P1411" s="197" t="str">
        <f t="shared" si="63"/>
        <v>NA</v>
      </c>
      <c r="Q1411" s="257" t="str">
        <f t="shared" si="64"/>
        <v>NA</v>
      </c>
      <c r="R1411" s="272">
        <f t="shared" si="65"/>
        <v>0</v>
      </c>
      <c r="S1411" s="264"/>
      <c r="T1411" s="260"/>
      <c r="U1411" s="280" t="s">
        <v>5</v>
      </c>
      <c r="V1411" s="257">
        <v>415</v>
      </c>
      <c r="W1411" s="270" t="s">
        <v>42</v>
      </c>
      <c r="X1411" s="257"/>
      <c r="Y1411" s="257"/>
      <c r="Z1411" s="270"/>
      <c r="AA1411" s="257"/>
      <c r="AB1411" s="257"/>
      <c r="AC1411" s="270"/>
      <c r="AD1411" s="257"/>
      <c r="AE1411" s="257"/>
      <c r="AF1411" s="270"/>
      <c r="AG1411" s="257"/>
      <c r="AH1411" s="257"/>
      <c r="AI1411" s="270"/>
    </row>
    <row r="1412" spans="2:35">
      <c r="B1412" s="288">
        <v>20250615</v>
      </c>
      <c r="C1412" s="261" t="s">
        <v>64</v>
      </c>
      <c r="D1412" s="269">
        <v>630</v>
      </c>
      <c r="E1412" s="261">
        <v>9090</v>
      </c>
      <c r="F1412" s="261"/>
      <c r="G1412" s="269"/>
      <c r="H1412" s="261">
        <v>9023</v>
      </c>
      <c r="I1412" s="261"/>
      <c r="J1412" s="269"/>
      <c r="K1412" s="261">
        <v>-3673</v>
      </c>
      <c r="L1412" s="261">
        <v>-3673</v>
      </c>
      <c r="M1412" s="269">
        <v>-3619</v>
      </c>
      <c r="N1412" s="261" t="s">
        <v>40</v>
      </c>
      <c r="O1412" s="269" t="s">
        <v>45</v>
      </c>
      <c r="P1412" s="197" t="str">
        <f t="shared" si="63"/>
        <v>NA</v>
      </c>
      <c r="Q1412" s="257" t="str">
        <f t="shared" si="64"/>
        <v>NA</v>
      </c>
      <c r="R1412" s="272">
        <f t="shared" si="65"/>
        <v>0</v>
      </c>
      <c r="S1412" s="264"/>
      <c r="T1412" s="260"/>
      <c r="U1412" s="280" t="s">
        <v>5</v>
      </c>
      <c r="V1412" s="257">
        <v>415</v>
      </c>
      <c r="W1412" s="270" t="s">
        <v>42</v>
      </c>
      <c r="X1412" s="257"/>
      <c r="Y1412" s="257"/>
      <c r="Z1412" s="270"/>
      <c r="AA1412" s="257"/>
      <c r="AB1412" s="257"/>
      <c r="AC1412" s="270"/>
      <c r="AD1412" s="257"/>
      <c r="AE1412" s="257"/>
      <c r="AF1412" s="270"/>
      <c r="AG1412" s="257"/>
      <c r="AH1412" s="257"/>
      <c r="AI1412" s="270"/>
    </row>
    <row r="1413" spans="2:35">
      <c r="B1413" s="288">
        <v>20250615</v>
      </c>
      <c r="C1413" s="261" t="s">
        <v>64</v>
      </c>
      <c r="D1413" s="269">
        <v>730</v>
      </c>
      <c r="E1413" s="261">
        <v>8865</v>
      </c>
      <c r="F1413" s="261"/>
      <c r="G1413" s="269"/>
      <c r="H1413" s="261">
        <v>8843</v>
      </c>
      <c r="I1413" s="261"/>
      <c r="J1413" s="269"/>
      <c r="K1413" s="261">
        <v>-3326</v>
      </c>
      <c r="L1413" s="261">
        <v>-3326</v>
      </c>
      <c r="M1413" s="269">
        <v>-3314</v>
      </c>
      <c r="N1413" s="261" t="s">
        <v>40</v>
      </c>
      <c r="O1413" s="269" t="s">
        <v>41</v>
      </c>
      <c r="P1413" s="197" t="str">
        <f t="shared" si="63"/>
        <v>NA</v>
      </c>
      <c r="Q1413" s="257" t="str">
        <f t="shared" si="64"/>
        <v>NA</v>
      </c>
      <c r="R1413" s="272">
        <f t="shared" si="65"/>
        <v>0</v>
      </c>
      <c r="S1413" s="264"/>
      <c r="T1413" s="260"/>
      <c r="U1413" s="280" t="s">
        <v>5</v>
      </c>
      <c r="V1413" s="257">
        <v>415</v>
      </c>
      <c r="W1413" s="270" t="s">
        <v>42</v>
      </c>
      <c r="X1413" s="257"/>
      <c r="Y1413" s="257"/>
      <c r="Z1413" s="270"/>
      <c r="AA1413" s="257"/>
      <c r="AB1413" s="257"/>
      <c r="AC1413" s="270"/>
      <c r="AD1413" s="257"/>
      <c r="AE1413" s="257"/>
      <c r="AF1413" s="270"/>
      <c r="AG1413" s="257"/>
      <c r="AH1413" s="257"/>
      <c r="AI1413" s="270"/>
    </row>
    <row r="1414" spans="2:35">
      <c r="B1414" s="288">
        <v>20250615</v>
      </c>
      <c r="C1414" s="261" t="s">
        <v>64</v>
      </c>
      <c r="D1414" s="269">
        <v>830</v>
      </c>
      <c r="E1414" s="261">
        <v>8865</v>
      </c>
      <c r="F1414" s="261"/>
      <c r="G1414" s="269"/>
      <c r="H1414" s="261">
        <v>8843</v>
      </c>
      <c r="I1414" s="261"/>
      <c r="J1414" s="269"/>
      <c r="K1414" s="261">
        <v>-3326</v>
      </c>
      <c r="L1414" s="261">
        <v>-3326</v>
      </c>
      <c r="M1414" s="269">
        <v>-3314</v>
      </c>
      <c r="N1414" s="261" t="s">
        <v>40</v>
      </c>
      <c r="O1414" s="269" t="s">
        <v>41</v>
      </c>
      <c r="P1414" s="197" t="str">
        <f t="shared" si="63"/>
        <v>NA</v>
      </c>
      <c r="Q1414" s="257" t="str">
        <f t="shared" si="64"/>
        <v>NA</v>
      </c>
      <c r="R1414" s="272">
        <f t="shared" si="65"/>
        <v>0</v>
      </c>
      <c r="S1414" s="264"/>
      <c r="T1414" s="260"/>
      <c r="U1414" s="280" t="s">
        <v>5</v>
      </c>
      <c r="V1414" s="257">
        <v>415</v>
      </c>
      <c r="W1414" s="270" t="s">
        <v>42</v>
      </c>
      <c r="X1414" s="257"/>
      <c r="Y1414" s="257"/>
      <c r="Z1414" s="270"/>
      <c r="AA1414" s="257"/>
      <c r="AB1414" s="257"/>
      <c r="AC1414" s="270"/>
      <c r="AD1414" s="257"/>
      <c r="AE1414" s="257"/>
      <c r="AF1414" s="270"/>
      <c r="AG1414" s="257"/>
      <c r="AH1414" s="257"/>
      <c r="AI1414" s="270"/>
    </row>
    <row r="1415" spans="2:35">
      <c r="B1415" s="288">
        <v>20250615</v>
      </c>
      <c r="C1415" s="261" t="s">
        <v>64</v>
      </c>
      <c r="D1415" s="269">
        <v>930</v>
      </c>
      <c r="E1415" s="261">
        <v>8562</v>
      </c>
      <c r="F1415" s="261"/>
      <c r="G1415" s="269"/>
      <c r="H1415" s="261">
        <v>8556</v>
      </c>
      <c r="I1415" s="261"/>
      <c r="J1415" s="269"/>
      <c r="K1415" s="261">
        <v>-1834</v>
      </c>
      <c r="L1415" s="261">
        <v>-1834</v>
      </c>
      <c r="M1415" s="269">
        <v>-1830</v>
      </c>
      <c r="N1415" s="261" t="s">
        <v>40</v>
      </c>
      <c r="O1415" s="269" t="s">
        <v>41</v>
      </c>
      <c r="P1415" s="197" t="str">
        <f t="shared" si="63"/>
        <v>NA</v>
      </c>
      <c r="Q1415" s="257" t="str">
        <f t="shared" si="64"/>
        <v>NA</v>
      </c>
      <c r="R1415" s="272">
        <f t="shared" si="65"/>
        <v>0</v>
      </c>
      <c r="S1415" s="264"/>
      <c r="T1415" s="260"/>
      <c r="U1415" s="280" t="s">
        <v>5</v>
      </c>
      <c r="V1415" s="257">
        <v>415</v>
      </c>
      <c r="W1415" s="270" t="s">
        <v>42</v>
      </c>
      <c r="X1415" s="257"/>
      <c r="Y1415" s="257"/>
      <c r="Z1415" s="270"/>
      <c r="AA1415" s="257"/>
      <c r="AB1415" s="257"/>
      <c r="AC1415" s="270"/>
      <c r="AD1415" s="257"/>
      <c r="AE1415" s="257"/>
      <c r="AF1415" s="270"/>
      <c r="AG1415" s="257"/>
      <c r="AH1415" s="257"/>
      <c r="AI1415" s="270"/>
    </row>
    <row r="1416" spans="2:35">
      <c r="B1416" s="288">
        <v>20250615</v>
      </c>
      <c r="C1416" s="261" t="s">
        <v>64</v>
      </c>
      <c r="D1416" s="269">
        <v>1030</v>
      </c>
      <c r="E1416" s="261">
        <v>8562</v>
      </c>
      <c r="F1416" s="261"/>
      <c r="G1416" s="269"/>
      <c r="H1416" s="261">
        <v>8556</v>
      </c>
      <c r="I1416" s="261"/>
      <c r="J1416" s="269"/>
      <c r="K1416" s="261">
        <v>-1834</v>
      </c>
      <c r="L1416" s="261">
        <v>-1834</v>
      </c>
      <c r="M1416" s="269">
        <v>-1830</v>
      </c>
      <c r="N1416" s="261" t="s">
        <v>40</v>
      </c>
      <c r="O1416" s="269" t="s">
        <v>41</v>
      </c>
      <c r="P1416" s="197" t="str">
        <f t="shared" si="63"/>
        <v>NA</v>
      </c>
      <c r="Q1416" s="257" t="str">
        <f t="shared" si="64"/>
        <v>NA</v>
      </c>
      <c r="R1416" s="272">
        <f t="shared" si="65"/>
        <v>0</v>
      </c>
      <c r="S1416" s="264"/>
      <c r="T1416" s="260"/>
      <c r="U1416" s="280" t="s">
        <v>5</v>
      </c>
      <c r="V1416" s="257">
        <v>394</v>
      </c>
      <c r="W1416" s="270"/>
      <c r="X1416" s="257"/>
      <c r="Y1416" s="257"/>
      <c r="Z1416" s="270"/>
      <c r="AA1416" s="257"/>
      <c r="AB1416" s="257"/>
      <c r="AC1416" s="270"/>
      <c r="AD1416" s="257"/>
      <c r="AE1416" s="257"/>
      <c r="AF1416" s="270"/>
      <c r="AG1416" s="257"/>
      <c r="AH1416" s="257"/>
      <c r="AI1416" s="270"/>
    </row>
    <row r="1417" spans="2:35">
      <c r="B1417" s="288">
        <v>20250615</v>
      </c>
      <c r="C1417" s="261" t="s">
        <v>64</v>
      </c>
      <c r="D1417" s="269">
        <v>1130</v>
      </c>
      <c r="E1417" s="261">
        <v>8562</v>
      </c>
      <c r="F1417" s="261"/>
      <c r="G1417" s="269"/>
      <c r="H1417" s="261">
        <v>8556</v>
      </c>
      <c r="I1417" s="261"/>
      <c r="J1417" s="269"/>
      <c r="K1417" s="261">
        <v>-1834</v>
      </c>
      <c r="L1417" s="261">
        <v>-1834</v>
      </c>
      <c r="M1417" s="269">
        <v>-1830</v>
      </c>
      <c r="N1417" s="261" t="s">
        <v>40</v>
      </c>
      <c r="O1417" s="269" t="s">
        <v>41</v>
      </c>
      <c r="P1417" s="197" t="str">
        <f t="shared" ref="P1417:P1480" si="66">IF(AND(ISNUMBER(D1417),ISNUMBER(G1417),ISBLANK(E1417)),D1417-G1417,"NA")</f>
        <v>NA</v>
      </c>
      <c r="Q1417" s="257" t="str">
        <f t="shared" ref="Q1417:Q1480" si="67">IF(AND(ISNUMBER(O1417),ISNUMBER(P1417),ISBLANK(B1417)),P1417+O1417,"NA")</f>
        <v>NA</v>
      </c>
      <c r="R1417" s="272">
        <f t="shared" ref="R1417:R1480" si="68">IF(J1417&lt;0,0,IF(J1417=H1417,J1417,J1417-(I1417-J1417)))</f>
        <v>0</v>
      </c>
      <c r="S1417" s="264"/>
      <c r="T1417" s="260"/>
      <c r="U1417" s="280" t="s">
        <v>5</v>
      </c>
      <c r="V1417" s="257">
        <v>394</v>
      </c>
      <c r="W1417" s="270"/>
      <c r="X1417" s="257"/>
      <c r="Y1417" s="257"/>
      <c r="Z1417" s="270"/>
      <c r="AA1417" s="257"/>
      <c r="AB1417" s="257"/>
      <c r="AC1417" s="270"/>
      <c r="AD1417" s="257"/>
      <c r="AE1417" s="257"/>
      <c r="AF1417" s="270"/>
      <c r="AG1417" s="257"/>
      <c r="AH1417" s="257"/>
      <c r="AI1417" s="270"/>
    </row>
    <row r="1418" spans="2:35">
      <c r="B1418" s="288">
        <v>20250615</v>
      </c>
      <c r="C1418" s="261" t="s">
        <v>64</v>
      </c>
      <c r="D1418" s="269">
        <v>1230</v>
      </c>
      <c r="E1418" s="261">
        <v>8054</v>
      </c>
      <c r="F1418" s="261"/>
      <c r="G1418" s="269"/>
      <c r="H1418" s="261">
        <v>8054</v>
      </c>
      <c r="I1418" s="261"/>
      <c r="J1418" s="269"/>
      <c r="K1418" s="261">
        <v>-1498</v>
      </c>
      <c r="L1418" s="261">
        <v>-1498</v>
      </c>
      <c r="M1418" s="269">
        <v>-1497</v>
      </c>
      <c r="N1418" s="261" t="s">
        <v>40</v>
      </c>
      <c r="O1418" s="269" t="s">
        <v>41</v>
      </c>
      <c r="P1418" s="197" t="str">
        <f t="shared" si="66"/>
        <v>NA</v>
      </c>
      <c r="Q1418" s="257" t="str">
        <f t="shared" si="67"/>
        <v>NA</v>
      </c>
      <c r="R1418" s="272">
        <f t="shared" si="68"/>
        <v>0</v>
      </c>
      <c r="S1418" s="264"/>
      <c r="T1418" s="260"/>
      <c r="U1418" s="280" t="s">
        <v>5</v>
      </c>
      <c r="V1418" s="257">
        <v>394</v>
      </c>
      <c r="W1418" s="270"/>
      <c r="X1418" s="257"/>
      <c r="Y1418" s="257"/>
      <c r="Z1418" s="270"/>
      <c r="AA1418" s="257"/>
      <c r="AB1418" s="257"/>
      <c r="AC1418" s="270"/>
      <c r="AD1418" s="257"/>
      <c r="AE1418" s="257"/>
      <c r="AF1418" s="270"/>
      <c r="AG1418" s="257"/>
      <c r="AH1418" s="257"/>
      <c r="AI1418" s="270"/>
    </row>
    <row r="1419" spans="2:35">
      <c r="B1419" s="288">
        <v>20250615</v>
      </c>
      <c r="C1419" s="261" t="s">
        <v>64</v>
      </c>
      <c r="D1419" s="269">
        <v>1330</v>
      </c>
      <c r="E1419" s="261">
        <v>8054</v>
      </c>
      <c r="F1419" s="261"/>
      <c r="G1419" s="269"/>
      <c r="H1419" s="261">
        <v>8054</v>
      </c>
      <c r="I1419" s="261"/>
      <c r="J1419" s="269"/>
      <c r="K1419" s="261">
        <v>-1498</v>
      </c>
      <c r="L1419" s="261">
        <v>-1498</v>
      </c>
      <c r="M1419" s="269">
        <v>-1497</v>
      </c>
      <c r="N1419" s="261" t="s">
        <v>40</v>
      </c>
      <c r="O1419" s="269" t="s">
        <v>41</v>
      </c>
      <c r="P1419" s="197" t="str">
        <f t="shared" si="66"/>
        <v>NA</v>
      </c>
      <c r="Q1419" s="257" t="str">
        <f t="shared" si="67"/>
        <v>NA</v>
      </c>
      <c r="R1419" s="272">
        <f t="shared" si="68"/>
        <v>0</v>
      </c>
      <c r="S1419" s="264"/>
      <c r="T1419" s="260"/>
      <c r="U1419" s="280" t="s">
        <v>5</v>
      </c>
      <c r="V1419" s="257">
        <v>415</v>
      </c>
      <c r="W1419" s="270" t="s">
        <v>42</v>
      </c>
      <c r="X1419" s="257"/>
      <c r="Y1419" s="257"/>
      <c r="Z1419" s="270"/>
      <c r="AA1419" s="257"/>
      <c r="AB1419" s="257"/>
      <c r="AC1419" s="270"/>
      <c r="AD1419" s="257"/>
      <c r="AE1419" s="257"/>
      <c r="AF1419" s="270"/>
      <c r="AG1419" s="257"/>
      <c r="AH1419" s="257"/>
      <c r="AI1419" s="270"/>
    </row>
    <row r="1420" spans="2:35">
      <c r="B1420" s="288">
        <v>20250615</v>
      </c>
      <c r="C1420" s="261" t="s">
        <v>64</v>
      </c>
      <c r="D1420" s="269">
        <v>1430</v>
      </c>
      <c r="E1420" s="261">
        <v>8054</v>
      </c>
      <c r="F1420" s="261"/>
      <c r="G1420" s="269"/>
      <c r="H1420" s="261">
        <v>8054</v>
      </c>
      <c r="I1420" s="261"/>
      <c r="J1420" s="269"/>
      <c r="K1420" s="261">
        <v>-1498</v>
      </c>
      <c r="L1420" s="261">
        <v>-1498</v>
      </c>
      <c r="M1420" s="269">
        <v>-1497</v>
      </c>
      <c r="N1420" s="261" t="s">
        <v>40</v>
      </c>
      <c r="O1420" s="269" t="s">
        <v>41</v>
      </c>
      <c r="P1420" s="197" t="str">
        <f t="shared" si="66"/>
        <v>NA</v>
      </c>
      <c r="Q1420" s="257" t="str">
        <f t="shared" si="67"/>
        <v>NA</v>
      </c>
      <c r="R1420" s="272">
        <f t="shared" si="68"/>
        <v>0</v>
      </c>
      <c r="S1420" s="264"/>
      <c r="T1420" s="260"/>
      <c r="U1420" s="280" t="s">
        <v>5</v>
      </c>
      <c r="V1420" s="257">
        <v>415</v>
      </c>
      <c r="W1420" s="270" t="s">
        <v>42</v>
      </c>
      <c r="X1420" s="257"/>
      <c r="Y1420" s="257"/>
      <c r="Z1420" s="270"/>
      <c r="AA1420" s="257"/>
      <c r="AB1420" s="257"/>
      <c r="AC1420" s="270"/>
      <c r="AD1420" s="257"/>
      <c r="AE1420" s="257"/>
      <c r="AF1420" s="270"/>
      <c r="AG1420" s="257"/>
      <c r="AH1420" s="257"/>
      <c r="AI1420" s="270"/>
    </row>
    <row r="1421" spans="2:35">
      <c r="B1421" s="288">
        <v>20250615</v>
      </c>
      <c r="C1421" s="261" t="s">
        <v>64</v>
      </c>
      <c r="D1421" s="269">
        <v>1530</v>
      </c>
      <c r="E1421" s="261">
        <v>9042</v>
      </c>
      <c r="F1421" s="261"/>
      <c r="G1421" s="269"/>
      <c r="H1421" s="261">
        <v>9011</v>
      </c>
      <c r="I1421" s="261"/>
      <c r="J1421" s="269"/>
      <c r="K1421" s="261">
        <v>-1795</v>
      </c>
      <c r="L1421" s="261">
        <v>-1795</v>
      </c>
      <c r="M1421" s="269">
        <v>-1769</v>
      </c>
      <c r="N1421" s="261" t="s">
        <v>40</v>
      </c>
      <c r="O1421" s="269" t="s">
        <v>41</v>
      </c>
      <c r="P1421" s="198" t="str">
        <f t="shared" si="66"/>
        <v>NA</v>
      </c>
      <c r="Q1421" s="257" t="str">
        <f t="shared" si="67"/>
        <v>NA</v>
      </c>
      <c r="R1421" s="272">
        <f t="shared" si="68"/>
        <v>0</v>
      </c>
      <c r="S1421" s="264"/>
      <c r="T1421" s="260"/>
      <c r="U1421" s="280" t="s">
        <v>5</v>
      </c>
      <c r="V1421" s="257">
        <v>415</v>
      </c>
      <c r="W1421" s="270" t="s">
        <v>42</v>
      </c>
      <c r="X1421" s="257"/>
      <c r="Y1421" s="257"/>
      <c r="Z1421" s="270"/>
      <c r="AA1421" s="257"/>
      <c r="AB1421" s="257"/>
      <c r="AC1421" s="270"/>
      <c r="AD1421" s="257"/>
      <c r="AE1421" s="257"/>
      <c r="AF1421" s="270"/>
      <c r="AG1421" s="257"/>
      <c r="AH1421" s="257"/>
      <c r="AI1421" s="270"/>
    </row>
    <row r="1422" spans="2:35">
      <c r="B1422" s="288">
        <v>20250615</v>
      </c>
      <c r="C1422" s="261" t="s">
        <v>64</v>
      </c>
      <c r="D1422" s="269">
        <v>1630</v>
      </c>
      <c r="E1422" s="261">
        <v>9042</v>
      </c>
      <c r="F1422" s="261"/>
      <c r="G1422" s="269"/>
      <c r="H1422" s="261">
        <v>9011</v>
      </c>
      <c r="I1422" s="261"/>
      <c r="J1422" s="269"/>
      <c r="K1422" s="261">
        <v>-1795</v>
      </c>
      <c r="L1422" s="261">
        <v>-1795</v>
      </c>
      <c r="M1422" s="269">
        <v>-1769</v>
      </c>
      <c r="N1422" s="261" t="s">
        <v>40</v>
      </c>
      <c r="O1422" s="269" t="s">
        <v>41</v>
      </c>
      <c r="P1422" s="197" t="str">
        <f t="shared" si="66"/>
        <v>NA</v>
      </c>
      <c r="Q1422" s="257" t="str">
        <f t="shared" si="67"/>
        <v>NA</v>
      </c>
      <c r="R1422" s="272">
        <f t="shared" si="68"/>
        <v>0</v>
      </c>
      <c r="S1422" s="264"/>
      <c r="T1422" s="260"/>
      <c r="U1422" s="280" t="s">
        <v>5</v>
      </c>
      <c r="V1422" s="257">
        <v>415</v>
      </c>
      <c r="W1422" s="270" t="s">
        <v>42</v>
      </c>
      <c r="X1422" s="257"/>
      <c r="Y1422" s="257"/>
      <c r="Z1422" s="270"/>
      <c r="AA1422" s="257"/>
      <c r="AB1422" s="257"/>
      <c r="AC1422" s="270"/>
      <c r="AD1422" s="257"/>
      <c r="AE1422" s="257"/>
      <c r="AF1422" s="270"/>
      <c r="AG1422" s="257"/>
      <c r="AH1422" s="257"/>
      <c r="AI1422" s="270"/>
    </row>
    <row r="1423" spans="2:35">
      <c r="B1423" s="288">
        <v>20250615</v>
      </c>
      <c r="C1423" s="261" t="s">
        <v>64</v>
      </c>
      <c r="D1423" s="269">
        <v>1730</v>
      </c>
      <c r="E1423" s="261">
        <v>9042</v>
      </c>
      <c r="F1423" s="261"/>
      <c r="G1423" s="269"/>
      <c r="H1423" s="261">
        <v>9011</v>
      </c>
      <c r="I1423" s="261"/>
      <c r="J1423" s="269"/>
      <c r="K1423" s="261">
        <v>-1795</v>
      </c>
      <c r="L1423" s="261">
        <v>-1795</v>
      </c>
      <c r="M1423" s="269">
        <v>-1769</v>
      </c>
      <c r="N1423" s="261" t="s">
        <v>40</v>
      </c>
      <c r="O1423" s="269" t="s">
        <v>41</v>
      </c>
      <c r="P1423" s="197" t="str">
        <f t="shared" si="66"/>
        <v>NA</v>
      </c>
      <c r="Q1423" s="257" t="str">
        <f t="shared" si="67"/>
        <v>NA</v>
      </c>
      <c r="R1423" s="272">
        <f t="shared" si="68"/>
        <v>0</v>
      </c>
      <c r="S1423" s="264"/>
      <c r="T1423" s="260"/>
      <c r="U1423" s="280" t="s">
        <v>5</v>
      </c>
      <c r="V1423" s="257">
        <v>415</v>
      </c>
      <c r="W1423" s="270" t="s">
        <v>42</v>
      </c>
      <c r="X1423" s="257"/>
      <c r="Y1423" s="257"/>
      <c r="Z1423" s="270"/>
      <c r="AA1423" s="257"/>
      <c r="AB1423" s="257"/>
      <c r="AC1423" s="270"/>
      <c r="AD1423" s="257"/>
      <c r="AE1423" s="257"/>
      <c r="AF1423" s="270"/>
      <c r="AG1423" s="257"/>
      <c r="AH1423" s="257"/>
      <c r="AI1423" s="270"/>
    </row>
    <row r="1424" spans="2:35">
      <c r="B1424" s="288">
        <v>20250615</v>
      </c>
      <c r="C1424" s="261" t="s">
        <v>64</v>
      </c>
      <c r="D1424" s="269">
        <v>1830</v>
      </c>
      <c r="E1424" s="261"/>
      <c r="F1424" s="261">
        <v>8373</v>
      </c>
      <c r="G1424" s="269">
        <v>731</v>
      </c>
      <c r="H1424" s="261"/>
      <c r="I1424" s="261">
        <v>8348</v>
      </c>
      <c r="J1424" s="269">
        <v>731</v>
      </c>
      <c r="K1424" s="261">
        <v>-3476</v>
      </c>
      <c r="L1424" s="261">
        <v>-3476</v>
      </c>
      <c r="M1424" s="269">
        <v>0</v>
      </c>
      <c r="N1424" s="261" t="s">
        <v>40</v>
      </c>
      <c r="O1424" s="269" t="s">
        <v>41</v>
      </c>
      <c r="P1424" s="197">
        <f t="shared" si="66"/>
        <v>1099</v>
      </c>
      <c r="Q1424" s="257" t="str">
        <f t="shared" si="67"/>
        <v>NA</v>
      </c>
      <c r="R1424" s="272">
        <f t="shared" si="68"/>
        <v>-6886</v>
      </c>
      <c r="S1424" s="264"/>
      <c r="T1424" s="260"/>
      <c r="U1424" s="280" t="s">
        <v>5</v>
      </c>
      <c r="V1424" s="257">
        <v>415</v>
      </c>
      <c r="W1424" s="270" t="s">
        <v>42</v>
      </c>
      <c r="X1424" s="257"/>
      <c r="Y1424" s="257"/>
      <c r="Z1424" s="270"/>
      <c r="AA1424" s="257"/>
      <c r="AB1424" s="257"/>
      <c r="AC1424" s="270"/>
      <c r="AD1424" s="257"/>
      <c r="AE1424" s="257"/>
      <c r="AF1424" s="270"/>
      <c r="AG1424" s="257"/>
      <c r="AH1424" s="257"/>
      <c r="AI1424" s="270"/>
    </row>
    <row r="1425" spans="2:35">
      <c r="B1425" s="288">
        <v>20250615</v>
      </c>
      <c r="C1425" s="261" t="s">
        <v>64</v>
      </c>
      <c r="D1425" s="269">
        <v>1930</v>
      </c>
      <c r="E1425" s="261"/>
      <c r="F1425" s="261">
        <v>8373</v>
      </c>
      <c r="G1425" s="269">
        <v>731</v>
      </c>
      <c r="H1425" s="261"/>
      <c r="I1425" s="261">
        <v>8348</v>
      </c>
      <c r="J1425" s="269">
        <v>731</v>
      </c>
      <c r="K1425" s="261">
        <v>-3476</v>
      </c>
      <c r="L1425" s="261">
        <v>-3476</v>
      </c>
      <c r="M1425" s="269">
        <v>0</v>
      </c>
      <c r="N1425" s="261" t="s">
        <v>40</v>
      </c>
      <c r="O1425" s="269" t="s">
        <v>41</v>
      </c>
      <c r="P1425" s="197">
        <f t="shared" si="66"/>
        <v>1199</v>
      </c>
      <c r="Q1425" s="257" t="str">
        <f t="shared" si="67"/>
        <v>NA</v>
      </c>
      <c r="R1425" s="272">
        <f t="shared" si="68"/>
        <v>-6886</v>
      </c>
      <c r="S1425" s="264"/>
      <c r="T1425" s="260"/>
      <c r="U1425" s="280" t="s">
        <v>5</v>
      </c>
      <c r="V1425" s="257">
        <v>415</v>
      </c>
      <c r="W1425" s="270" t="s">
        <v>42</v>
      </c>
      <c r="X1425" s="257"/>
      <c r="Y1425" s="257"/>
      <c r="Z1425" s="270"/>
      <c r="AA1425" s="257"/>
      <c r="AB1425" s="257"/>
      <c r="AC1425" s="270"/>
      <c r="AD1425" s="257"/>
      <c r="AE1425" s="257"/>
      <c r="AF1425" s="270"/>
      <c r="AG1425" s="257"/>
      <c r="AH1425" s="257"/>
      <c r="AI1425" s="270"/>
    </row>
    <row r="1426" spans="2:35">
      <c r="B1426" s="288">
        <v>20250615</v>
      </c>
      <c r="C1426" s="261" t="s">
        <v>64</v>
      </c>
      <c r="D1426" s="269">
        <v>2030</v>
      </c>
      <c r="E1426" s="261"/>
      <c r="F1426" s="261">
        <v>8373</v>
      </c>
      <c r="G1426" s="269">
        <v>731</v>
      </c>
      <c r="H1426" s="261"/>
      <c r="I1426" s="261">
        <v>8348</v>
      </c>
      <c r="J1426" s="269">
        <v>731</v>
      </c>
      <c r="K1426" s="261">
        <v>-3476</v>
      </c>
      <c r="L1426" s="261">
        <v>-3476</v>
      </c>
      <c r="M1426" s="269">
        <v>0</v>
      </c>
      <c r="N1426" s="261" t="s">
        <v>40</v>
      </c>
      <c r="O1426" s="269" t="s">
        <v>41</v>
      </c>
      <c r="P1426" s="197">
        <f t="shared" si="66"/>
        <v>1299</v>
      </c>
      <c r="Q1426" s="257" t="str">
        <f t="shared" si="67"/>
        <v>NA</v>
      </c>
      <c r="R1426" s="272">
        <f t="shared" si="68"/>
        <v>-6886</v>
      </c>
      <c r="S1426" s="264"/>
      <c r="T1426" s="260"/>
      <c r="U1426" s="280" t="s">
        <v>5</v>
      </c>
      <c r="V1426" s="257">
        <v>415</v>
      </c>
      <c r="W1426" s="270" t="s">
        <v>42</v>
      </c>
      <c r="X1426" s="257"/>
      <c r="Y1426" s="257"/>
      <c r="Z1426" s="270"/>
      <c r="AA1426" s="257"/>
      <c r="AB1426" s="257"/>
      <c r="AC1426" s="270"/>
      <c r="AD1426" s="257"/>
      <c r="AE1426" s="257"/>
      <c r="AF1426" s="270"/>
      <c r="AG1426" s="257"/>
      <c r="AH1426" s="257"/>
      <c r="AI1426" s="270"/>
    </row>
    <row r="1427" spans="2:35">
      <c r="B1427" s="288">
        <v>20250615</v>
      </c>
      <c r="C1427" s="261" t="s">
        <v>64</v>
      </c>
      <c r="D1427" s="269">
        <v>2130</v>
      </c>
      <c r="E1427" s="261"/>
      <c r="F1427" s="261">
        <v>8443</v>
      </c>
      <c r="G1427" s="269">
        <v>736</v>
      </c>
      <c r="H1427" s="261"/>
      <c r="I1427" s="261">
        <v>8127</v>
      </c>
      <c r="J1427" s="269">
        <v>710</v>
      </c>
      <c r="K1427" s="261">
        <v>-3957</v>
      </c>
      <c r="L1427" s="261">
        <v>-3957</v>
      </c>
      <c r="M1427" s="269">
        <v>0</v>
      </c>
      <c r="N1427" s="261" t="s">
        <v>40</v>
      </c>
      <c r="O1427" s="269" t="s">
        <v>45</v>
      </c>
      <c r="P1427" s="197">
        <f t="shared" si="66"/>
        <v>1394</v>
      </c>
      <c r="Q1427" s="257" t="str">
        <f t="shared" si="67"/>
        <v>NA</v>
      </c>
      <c r="R1427" s="272">
        <f t="shared" si="68"/>
        <v>-6707</v>
      </c>
      <c r="S1427" s="264"/>
      <c r="T1427" s="260"/>
      <c r="U1427" s="280" t="s">
        <v>5</v>
      </c>
      <c r="V1427" s="257">
        <v>415</v>
      </c>
      <c r="W1427" s="270" t="s">
        <v>42</v>
      </c>
      <c r="X1427" s="257"/>
      <c r="Y1427" s="257"/>
      <c r="Z1427" s="270"/>
      <c r="AA1427" s="257"/>
      <c r="AB1427" s="257"/>
      <c r="AC1427" s="270"/>
      <c r="AD1427" s="257"/>
      <c r="AE1427" s="257"/>
      <c r="AF1427" s="270"/>
      <c r="AG1427" s="257"/>
      <c r="AH1427" s="257"/>
      <c r="AI1427" s="270"/>
    </row>
    <row r="1428" spans="2:35">
      <c r="B1428" s="288">
        <v>20250615</v>
      </c>
      <c r="C1428" s="261" t="s">
        <v>64</v>
      </c>
      <c r="D1428" s="269">
        <v>2230</v>
      </c>
      <c r="E1428" s="261"/>
      <c r="F1428" s="261">
        <v>8443</v>
      </c>
      <c r="G1428" s="269">
        <v>736</v>
      </c>
      <c r="H1428" s="261"/>
      <c r="I1428" s="261">
        <v>8127</v>
      </c>
      <c r="J1428" s="269">
        <v>710</v>
      </c>
      <c r="K1428" s="261">
        <v>-3957</v>
      </c>
      <c r="L1428" s="261">
        <v>-3957</v>
      </c>
      <c r="M1428" s="269">
        <v>0</v>
      </c>
      <c r="N1428" s="261" t="s">
        <v>40</v>
      </c>
      <c r="O1428" s="269" t="s">
        <v>45</v>
      </c>
      <c r="P1428" s="197">
        <f t="shared" si="66"/>
        <v>1494</v>
      </c>
      <c r="Q1428" s="257" t="str">
        <f t="shared" si="67"/>
        <v>NA</v>
      </c>
      <c r="R1428" s="272">
        <f t="shared" si="68"/>
        <v>-6707</v>
      </c>
      <c r="S1428" s="264"/>
      <c r="T1428" s="260"/>
      <c r="U1428" s="280" t="s">
        <v>5</v>
      </c>
      <c r="V1428" s="257">
        <v>415</v>
      </c>
      <c r="W1428" s="270" t="s">
        <v>42</v>
      </c>
      <c r="X1428" s="257"/>
      <c r="Y1428" s="257"/>
      <c r="Z1428" s="270"/>
      <c r="AA1428" s="257"/>
      <c r="AB1428" s="257"/>
      <c r="AC1428" s="270"/>
      <c r="AD1428" s="257"/>
      <c r="AE1428" s="257"/>
      <c r="AF1428" s="270"/>
      <c r="AG1428" s="257"/>
      <c r="AH1428" s="257"/>
      <c r="AI1428" s="270"/>
    </row>
    <row r="1429" spans="2:35">
      <c r="B1429" s="288">
        <v>20250615</v>
      </c>
      <c r="C1429" s="261" t="s">
        <v>64</v>
      </c>
      <c r="D1429" s="269">
        <v>2330</v>
      </c>
      <c r="E1429" s="261"/>
      <c r="F1429" s="261">
        <v>8443</v>
      </c>
      <c r="G1429" s="269">
        <v>736</v>
      </c>
      <c r="H1429" s="261"/>
      <c r="I1429" s="261">
        <v>8127</v>
      </c>
      <c r="J1429" s="269">
        <v>710</v>
      </c>
      <c r="K1429" s="261">
        <v>-3957</v>
      </c>
      <c r="L1429" s="261">
        <v>-3957</v>
      </c>
      <c r="M1429" s="269">
        <v>0</v>
      </c>
      <c r="N1429" s="261" t="s">
        <v>40</v>
      </c>
      <c r="O1429" s="269" t="s">
        <v>45</v>
      </c>
      <c r="P1429" s="197">
        <f t="shared" si="66"/>
        <v>1594</v>
      </c>
      <c r="Q1429" s="257" t="str">
        <f t="shared" si="67"/>
        <v>NA</v>
      </c>
      <c r="R1429" s="272">
        <f t="shared" si="68"/>
        <v>-6707</v>
      </c>
      <c r="S1429" s="270"/>
      <c r="T1429" s="257"/>
      <c r="U1429" s="280" t="s">
        <v>5</v>
      </c>
      <c r="V1429" s="257">
        <v>415</v>
      </c>
      <c r="W1429" s="270" t="s">
        <v>42</v>
      </c>
      <c r="X1429" s="257"/>
      <c r="Y1429" s="257"/>
      <c r="Z1429" s="270"/>
      <c r="AA1429" s="257"/>
      <c r="AB1429" s="257"/>
      <c r="AC1429" s="270"/>
      <c r="AD1429" s="257"/>
      <c r="AE1429" s="257"/>
      <c r="AF1429" s="270"/>
      <c r="AG1429" s="257"/>
      <c r="AH1429" s="257"/>
      <c r="AI1429" s="270"/>
    </row>
    <row r="1430" spans="2:35">
      <c r="B1430" s="288">
        <v>20250616</v>
      </c>
      <c r="C1430" s="261" t="s">
        <v>64</v>
      </c>
      <c r="D1430" s="269">
        <v>30</v>
      </c>
      <c r="E1430" s="261">
        <v>9070</v>
      </c>
      <c r="F1430" s="261"/>
      <c r="G1430" s="269"/>
      <c r="H1430" s="261">
        <v>8450</v>
      </c>
      <c r="I1430" s="261"/>
      <c r="J1430" s="269"/>
      <c r="K1430" s="261">
        <v>-2094</v>
      </c>
      <c r="L1430" s="261">
        <v>-2094</v>
      </c>
      <c r="M1430" s="269">
        <v>-1474</v>
      </c>
      <c r="N1430" s="261" t="s">
        <v>40</v>
      </c>
      <c r="O1430" s="269" t="s">
        <v>45</v>
      </c>
      <c r="P1430" s="197" t="str">
        <f t="shared" si="66"/>
        <v>NA</v>
      </c>
      <c r="Q1430" s="257" t="str">
        <f t="shared" si="67"/>
        <v>NA</v>
      </c>
      <c r="R1430" s="272">
        <f t="shared" si="68"/>
        <v>0</v>
      </c>
      <c r="S1430" s="264"/>
      <c r="T1430" s="260"/>
      <c r="U1430" s="280" t="s">
        <v>5</v>
      </c>
      <c r="V1430" s="257">
        <v>415</v>
      </c>
      <c r="W1430" s="270" t="s">
        <v>42</v>
      </c>
      <c r="X1430" s="257"/>
      <c r="Y1430" s="257"/>
      <c r="Z1430" s="270"/>
      <c r="AA1430" s="257"/>
      <c r="AB1430" s="257"/>
      <c r="AC1430" s="270"/>
      <c r="AD1430" s="257"/>
      <c r="AE1430" s="257"/>
      <c r="AF1430" s="270"/>
      <c r="AG1430" s="257"/>
      <c r="AH1430" s="257"/>
      <c r="AI1430" s="270"/>
    </row>
    <row r="1431" spans="2:35">
      <c r="B1431" s="288">
        <v>20250616</v>
      </c>
      <c r="C1431" s="261" t="s">
        <v>64</v>
      </c>
      <c r="D1431" s="269">
        <v>130</v>
      </c>
      <c r="E1431" s="261">
        <v>9070</v>
      </c>
      <c r="F1431" s="261"/>
      <c r="G1431" s="269"/>
      <c r="H1431" s="261">
        <v>8450</v>
      </c>
      <c r="I1431" s="261"/>
      <c r="J1431" s="269"/>
      <c r="K1431" s="261">
        <v>-2094</v>
      </c>
      <c r="L1431" s="261">
        <v>-2094</v>
      </c>
      <c r="M1431" s="269">
        <v>-1474</v>
      </c>
      <c r="N1431" s="261" t="s">
        <v>40</v>
      </c>
      <c r="O1431" s="269" t="s">
        <v>45</v>
      </c>
      <c r="P1431" s="197" t="str">
        <f t="shared" si="66"/>
        <v>NA</v>
      </c>
      <c r="Q1431" s="257" t="str">
        <f t="shared" si="67"/>
        <v>NA</v>
      </c>
      <c r="R1431" s="272">
        <f t="shared" si="68"/>
        <v>0</v>
      </c>
      <c r="S1431" s="264"/>
      <c r="T1431" s="260"/>
      <c r="U1431" s="280" t="s">
        <v>5</v>
      </c>
      <c r="V1431" s="257">
        <v>415</v>
      </c>
      <c r="W1431" s="270" t="s">
        <v>42</v>
      </c>
      <c r="X1431" s="257"/>
      <c r="Y1431" s="257"/>
      <c r="Z1431" s="270"/>
      <c r="AA1431" s="257"/>
      <c r="AB1431" s="257"/>
      <c r="AC1431" s="270"/>
      <c r="AD1431" s="257"/>
      <c r="AE1431" s="257"/>
      <c r="AF1431" s="270"/>
      <c r="AG1431" s="257"/>
      <c r="AH1431" s="257"/>
      <c r="AI1431" s="270"/>
    </row>
    <row r="1432" spans="2:35">
      <c r="B1432" s="288">
        <v>20250616</v>
      </c>
      <c r="C1432" s="261" t="s">
        <v>64</v>
      </c>
      <c r="D1432" s="269">
        <v>230</v>
      </c>
      <c r="E1432" s="261">
        <v>9070</v>
      </c>
      <c r="F1432" s="261"/>
      <c r="G1432" s="269"/>
      <c r="H1432" s="261">
        <v>8450</v>
      </c>
      <c r="I1432" s="261"/>
      <c r="J1432" s="269"/>
      <c r="K1432" s="261">
        <v>-2094</v>
      </c>
      <c r="L1432" s="261">
        <v>-2094</v>
      </c>
      <c r="M1432" s="269">
        <v>-1474</v>
      </c>
      <c r="N1432" s="261" t="s">
        <v>40</v>
      </c>
      <c r="O1432" s="269" t="s">
        <v>45</v>
      </c>
      <c r="P1432" s="197" t="str">
        <f t="shared" si="66"/>
        <v>NA</v>
      </c>
      <c r="Q1432" s="257" t="str">
        <f t="shared" si="67"/>
        <v>NA</v>
      </c>
      <c r="R1432" s="272">
        <f t="shared" si="68"/>
        <v>0</v>
      </c>
      <c r="S1432" s="270"/>
      <c r="T1432" s="257"/>
      <c r="U1432" s="280" t="s">
        <v>5</v>
      </c>
      <c r="V1432" s="257">
        <v>415</v>
      </c>
      <c r="W1432" s="270" t="s">
        <v>42</v>
      </c>
      <c r="X1432" s="257"/>
      <c r="Y1432" s="257"/>
      <c r="Z1432" s="270"/>
      <c r="AA1432" s="257"/>
      <c r="AB1432" s="257"/>
      <c r="AC1432" s="270"/>
      <c r="AD1432" s="257"/>
      <c r="AE1432" s="257"/>
      <c r="AF1432" s="270"/>
      <c r="AG1432" s="257"/>
      <c r="AH1432" s="257"/>
      <c r="AI1432" s="270"/>
    </row>
    <row r="1433" spans="2:35">
      <c r="B1433" s="288">
        <v>20250616</v>
      </c>
      <c r="C1433" s="261" t="s">
        <v>64</v>
      </c>
      <c r="D1433" s="269">
        <v>330</v>
      </c>
      <c r="E1433" s="261"/>
      <c r="F1433" s="261">
        <v>8643</v>
      </c>
      <c r="G1433" s="269">
        <v>812</v>
      </c>
      <c r="H1433" s="261"/>
      <c r="I1433" s="261">
        <v>7925</v>
      </c>
      <c r="J1433" s="269">
        <v>750</v>
      </c>
      <c r="K1433" s="261">
        <v>-1902</v>
      </c>
      <c r="L1433" s="261">
        <v>-1902</v>
      </c>
      <c r="M1433" s="269">
        <v>0</v>
      </c>
      <c r="N1433" s="261" t="s">
        <v>40</v>
      </c>
      <c r="O1433" s="269" t="s">
        <v>45</v>
      </c>
      <c r="P1433" s="197">
        <f t="shared" si="66"/>
        <v>-482</v>
      </c>
      <c r="Q1433" s="257" t="str">
        <f t="shared" si="67"/>
        <v>NA</v>
      </c>
      <c r="R1433" s="272">
        <f t="shared" si="68"/>
        <v>-6425</v>
      </c>
      <c r="S1433" s="264"/>
      <c r="T1433" s="260"/>
      <c r="U1433" s="280" t="s">
        <v>5</v>
      </c>
      <c r="V1433" s="257">
        <v>415</v>
      </c>
      <c r="W1433" s="270" t="s">
        <v>42</v>
      </c>
      <c r="X1433" s="257"/>
      <c r="Y1433" s="257"/>
      <c r="Z1433" s="270"/>
      <c r="AA1433" s="257"/>
      <c r="AB1433" s="257"/>
      <c r="AC1433" s="270"/>
      <c r="AD1433" s="257"/>
      <c r="AE1433" s="257"/>
      <c r="AF1433" s="270"/>
      <c r="AG1433" s="257"/>
      <c r="AH1433" s="257"/>
      <c r="AI1433" s="270"/>
    </row>
    <row r="1434" spans="2:35">
      <c r="B1434" s="288">
        <v>20250616</v>
      </c>
      <c r="C1434" s="261" t="s">
        <v>64</v>
      </c>
      <c r="D1434" s="269">
        <v>430</v>
      </c>
      <c r="E1434" s="261"/>
      <c r="F1434" s="261">
        <v>8643</v>
      </c>
      <c r="G1434" s="269">
        <v>812</v>
      </c>
      <c r="H1434" s="261"/>
      <c r="I1434" s="261">
        <v>7925</v>
      </c>
      <c r="J1434" s="269">
        <v>750</v>
      </c>
      <c r="K1434" s="261">
        <v>-1902</v>
      </c>
      <c r="L1434" s="261">
        <v>-1902</v>
      </c>
      <c r="M1434" s="269">
        <v>0</v>
      </c>
      <c r="N1434" s="261" t="s">
        <v>40</v>
      </c>
      <c r="O1434" s="269" t="s">
        <v>45</v>
      </c>
      <c r="P1434" s="197">
        <f t="shared" si="66"/>
        <v>-382</v>
      </c>
      <c r="Q1434" s="257" t="str">
        <f t="shared" si="67"/>
        <v>NA</v>
      </c>
      <c r="R1434" s="272">
        <f t="shared" si="68"/>
        <v>-6425</v>
      </c>
      <c r="S1434" s="264"/>
      <c r="T1434" s="260"/>
      <c r="U1434" s="280" t="s">
        <v>5</v>
      </c>
      <c r="V1434" s="257">
        <v>415</v>
      </c>
      <c r="W1434" s="270" t="s">
        <v>42</v>
      </c>
      <c r="X1434" s="257"/>
      <c r="Y1434" s="257"/>
      <c r="Z1434" s="270"/>
      <c r="AA1434" s="257"/>
      <c r="AB1434" s="257"/>
      <c r="AC1434" s="270"/>
      <c r="AD1434" s="257"/>
      <c r="AE1434" s="257"/>
      <c r="AF1434" s="270"/>
      <c r="AG1434" s="257"/>
      <c r="AH1434" s="257"/>
      <c r="AI1434" s="270"/>
    </row>
    <row r="1435" spans="2:35">
      <c r="B1435" s="288">
        <v>20250616</v>
      </c>
      <c r="C1435" s="261" t="s">
        <v>64</v>
      </c>
      <c r="D1435" s="269">
        <v>530</v>
      </c>
      <c r="E1435" s="261"/>
      <c r="F1435" s="261">
        <v>8643</v>
      </c>
      <c r="G1435" s="269">
        <v>812</v>
      </c>
      <c r="H1435" s="261"/>
      <c r="I1435" s="261">
        <v>7925</v>
      </c>
      <c r="J1435" s="269">
        <v>750</v>
      </c>
      <c r="K1435" s="261">
        <v>-1902</v>
      </c>
      <c r="L1435" s="261">
        <v>-1902</v>
      </c>
      <c r="M1435" s="269">
        <v>0</v>
      </c>
      <c r="N1435" s="261" t="s">
        <v>40</v>
      </c>
      <c r="O1435" s="269" t="s">
        <v>45</v>
      </c>
      <c r="P1435" s="197">
        <f t="shared" si="66"/>
        <v>-282</v>
      </c>
      <c r="Q1435" s="257" t="str">
        <f t="shared" si="67"/>
        <v>NA</v>
      </c>
      <c r="R1435" s="272">
        <f t="shared" si="68"/>
        <v>-6425</v>
      </c>
      <c r="S1435" s="264"/>
      <c r="T1435" s="260"/>
      <c r="U1435" s="280" t="s">
        <v>5</v>
      </c>
      <c r="V1435" s="257">
        <v>412</v>
      </c>
      <c r="W1435" s="270"/>
      <c r="X1435" s="257"/>
      <c r="Y1435" s="257"/>
      <c r="Z1435" s="270"/>
      <c r="AA1435" s="257"/>
      <c r="AB1435" s="257"/>
      <c r="AC1435" s="270"/>
      <c r="AD1435" s="257"/>
      <c r="AE1435" s="257"/>
      <c r="AF1435" s="270"/>
      <c r="AG1435" s="257"/>
      <c r="AH1435" s="257"/>
      <c r="AI1435" s="270"/>
    </row>
    <row r="1436" spans="2:35">
      <c r="B1436" s="288">
        <v>20250616</v>
      </c>
      <c r="C1436" s="261" t="s">
        <v>64</v>
      </c>
      <c r="D1436" s="269">
        <v>630</v>
      </c>
      <c r="E1436" s="261"/>
      <c r="F1436" s="261">
        <v>8442</v>
      </c>
      <c r="G1436" s="269">
        <v>812</v>
      </c>
      <c r="H1436" s="261"/>
      <c r="I1436" s="261">
        <v>7724</v>
      </c>
      <c r="J1436" s="269">
        <v>750</v>
      </c>
      <c r="K1436" s="261">
        <v>-1651</v>
      </c>
      <c r="L1436" s="261">
        <v>-1651</v>
      </c>
      <c r="M1436" s="269">
        <v>0</v>
      </c>
      <c r="N1436" s="261" t="s">
        <v>40</v>
      </c>
      <c r="O1436" s="269" t="s">
        <v>45</v>
      </c>
      <c r="P1436" s="197">
        <f t="shared" si="66"/>
        <v>-182</v>
      </c>
      <c r="Q1436" s="257" t="str">
        <f t="shared" si="67"/>
        <v>NA</v>
      </c>
      <c r="R1436" s="272">
        <f t="shared" si="68"/>
        <v>-6224</v>
      </c>
      <c r="S1436" s="270"/>
      <c r="T1436" s="257"/>
      <c r="U1436" s="280" t="s">
        <v>5</v>
      </c>
      <c r="V1436" s="257">
        <v>399</v>
      </c>
      <c r="W1436" s="270"/>
      <c r="X1436" s="257"/>
      <c r="Y1436" s="257"/>
      <c r="Z1436" s="270"/>
      <c r="AA1436" s="257"/>
      <c r="AB1436" s="257"/>
      <c r="AC1436" s="270"/>
      <c r="AD1436" s="257"/>
      <c r="AE1436" s="257"/>
      <c r="AF1436" s="270"/>
      <c r="AG1436" s="257"/>
      <c r="AH1436" s="257"/>
      <c r="AI1436" s="270"/>
    </row>
    <row r="1437" spans="2:35">
      <c r="B1437" s="288">
        <v>20250616</v>
      </c>
      <c r="C1437" s="261" t="s">
        <v>64</v>
      </c>
      <c r="D1437" s="269">
        <v>730</v>
      </c>
      <c r="E1437" s="261">
        <v>8653</v>
      </c>
      <c r="F1437" s="261"/>
      <c r="G1437" s="269"/>
      <c r="H1437" s="261">
        <v>8652</v>
      </c>
      <c r="I1437" s="261"/>
      <c r="J1437" s="269"/>
      <c r="K1437" s="261">
        <v>-2048</v>
      </c>
      <c r="L1437" s="261">
        <v>-2048</v>
      </c>
      <c r="M1437" s="269">
        <v>-2048</v>
      </c>
      <c r="N1437" s="261" t="s">
        <v>40</v>
      </c>
      <c r="O1437" s="269" t="s">
        <v>41</v>
      </c>
      <c r="P1437" s="197" t="str">
        <f t="shared" si="66"/>
        <v>NA</v>
      </c>
      <c r="Q1437" s="257" t="str">
        <f t="shared" si="67"/>
        <v>NA</v>
      </c>
      <c r="R1437" s="272">
        <f t="shared" si="68"/>
        <v>0</v>
      </c>
      <c r="S1437" s="270"/>
      <c r="T1437" s="257"/>
      <c r="U1437" s="280" t="s">
        <v>5</v>
      </c>
      <c r="V1437" s="257">
        <v>323</v>
      </c>
      <c r="W1437" s="270"/>
      <c r="X1437" s="257"/>
      <c r="Y1437" s="257"/>
      <c r="Z1437" s="270"/>
      <c r="AA1437" s="257"/>
      <c r="AB1437" s="257"/>
      <c r="AC1437" s="270"/>
      <c r="AD1437" s="257"/>
      <c r="AE1437" s="257"/>
      <c r="AF1437" s="270"/>
      <c r="AG1437" s="257"/>
      <c r="AH1437" s="257"/>
      <c r="AI1437" s="270"/>
    </row>
    <row r="1438" spans="2:35">
      <c r="B1438" s="288">
        <v>20250616</v>
      </c>
      <c r="C1438" s="261" t="s">
        <v>64</v>
      </c>
      <c r="D1438" s="269">
        <v>830</v>
      </c>
      <c r="E1438" s="261">
        <v>8653</v>
      </c>
      <c r="F1438" s="261"/>
      <c r="G1438" s="269"/>
      <c r="H1438" s="261">
        <v>7750</v>
      </c>
      <c r="I1438" s="261"/>
      <c r="J1438" s="269"/>
      <c r="K1438" s="261">
        <v>-2048</v>
      </c>
      <c r="L1438" s="261">
        <v>-2048</v>
      </c>
      <c r="M1438" s="269">
        <v>-1147</v>
      </c>
      <c r="N1438" s="261" t="s">
        <v>40</v>
      </c>
      <c r="O1438" s="269" t="s">
        <v>41</v>
      </c>
      <c r="P1438" s="197" t="str">
        <f t="shared" si="66"/>
        <v>NA</v>
      </c>
      <c r="Q1438" s="257" t="str">
        <f t="shared" si="67"/>
        <v>NA</v>
      </c>
      <c r="R1438" s="272">
        <f t="shared" si="68"/>
        <v>0</v>
      </c>
      <c r="S1438" s="264"/>
      <c r="T1438" s="260"/>
      <c r="U1438" s="280" t="s">
        <v>5</v>
      </c>
      <c r="V1438" s="257">
        <v>323</v>
      </c>
      <c r="W1438" s="270"/>
      <c r="X1438" s="257"/>
      <c r="Y1438" s="257"/>
      <c r="Z1438" s="270"/>
      <c r="AA1438" s="257"/>
      <c r="AB1438" s="257"/>
      <c r="AC1438" s="270"/>
      <c r="AD1438" s="257"/>
      <c r="AE1438" s="257"/>
      <c r="AF1438" s="270"/>
      <c r="AG1438" s="257"/>
      <c r="AH1438" s="257"/>
      <c r="AI1438" s="270"/>
    </row>
    <row r="1439" spans="2:35">
      <c r="B1439" s="288">
        <v>20250616</v>
      </c>
      <c r="C1439" s="261" t="s">
        <v>64</v>
      </c>
      <c r="D1439" s="269">
        <v>930</v>
      </c>
      <c r="E1439" s="261">
        <v>6890</v>
      </c>
      <c r="F1439" s="261"/>
      <c r="G1439" s="269"/>
      <c r="H1439" s="261">
        <v>6250</v>
      </c>
      <c r="I1439" s="261"/>
      <c r="J1439" s="269"/>
      <c r="K1439" s="261">
        <v>2751</v>
      </c>
      <c r="L1439" s="261">
        <v>160</v>
      </c>
      <c r="M1439" s="269">
        <v>3231</v>
      </c>
      <c r="N1439" s="261" t="s">
        <v>44</v>
      </c>
      <c r="O1439" s="269" t="s">
        <v>45</v>
      </c>
      <c r="P1439" s="197" t="str">
        <f t="shared" si="66"/>
        <v>NA</v>
      </c>
      <c r="Q1439" s="257" t="str">
        <f t="shared" si="67"/>
        <v>NA</v>
      </c>
      <c r="R1439" s="272">
        <f t="shared" si="68"/>
        <v>0</v>
      </c>
      <c r="S1439" s="264"/>
      <c r="T1439" s="260"/>
      <c r="U1439" s="280" t="s">
        <v>5</v>
      </c>
      <c r="V1439" s="257">
        <v>323</v>
      </c>
      <c r="W1439" s="270"/>
      <c r="X1439" s="257"/>
      <c r="Y1439" s="257"/>
      <c r="Z1439" s="270"/>
      <c r="AA1439" s="257"/>
      <c r="AB1439" s="257"/>
      <c r="AC1439" s="270"/>
      <c r="AD1439" s="257"/>
      <c r="AE1439" s="257"/>
      <c r="AF1439" s="270"/>
      <c r="AG1439" s="257"/>
      <c r="AH1439" s="257"/>
      <c r="AI1439" s="270"/>
    </row>
    <row r="1440" spans="2:35">
      <c r="B1440" s="288">
        <v>20250616</v>
      </c>
      <c r="C1440" s="261" t="s">
        <v>64</v>
      </c>
      <c r="D1440" s="269">
        <v>1030</v>
      </c>
      <c r="E1440" s="261">
        <v>6890</v>
      </c>
      <c r="F1440" s="261"/>
      <c r="G1440" s="269"/>
      <c r="H1440" s="261">
        <v>6250</v>
      </c>
      <c r="I1440" s="261"/>
      <c r="J1440" s="269"/>
      <c r="K1440" s="261">
        <v>2751</v>
      </c>
      <c r="L1440" s="261">
        <v>160</v>
      </c>
      <c r="M1440" s="269">
        <v>3231</v>
      </c>
      <c r="N1440" s="261" t="s">
        <v>44</v>
      </c>
      <c r="O1440" s="269" t="s">
        <v>45</v>
      </c>
      <c r="P1440" s="197" t="str">
        <f t="shared" si="66"/>
        <v>NA</v>
      </c>
      <c r="Q1440" s="257" t="str">
        <f t="shared" si="67"/>
        <v>NA</v>
      </c>
      <c r="R1440" s="272">
        <f t="shared" si="68"/>
        <v>0</v>
      </c>
      <c r="S1440" s="264"/>
      <c r="T1440" s="260"/>
      <c r="U1440" s="280" t="s">
        <v>5</v>
      </c>
      <c r="V1440" s="257">
        <v>348</v>
      </c>
      <c r="W1440" s="270"/>
      <c r="X1440" s="257"/>
      <c r="Y1440" s="257"/>
      <c r="Z1440" s="270"/>
      <c r="AA1440" s="257"/>
      <c r="AB1440" s="257"/>
      <c r="AC1440" s="270"/>
      <c r="AD1440" s="257"/>
      <c r="AE1440" s="257"/>
      <c r="AF1440" s="270"/>
      <c r="AG1440" s="257"/>
      <c r="AH1440" s="257"/>
      <c r="AI1440" s="270"/>
    </row>
    <row r="1441" spans="2:35">
      <c r="B1441" s="288">
        <v>20250616</v>
      </c>
      <c r="C1441" s="261" t="s">
        <v>64</v>
      </c>
      <c r="D1441" s="269">
        <v>1130</v>
      </c>
      <c r="E1441" s="261">
        <v>6890</v>
      </c>
      <c r="F1441" s="261"/>
      <c r="G1441" s="269"/>
      <c r="H1441" s="261">
        <v>6250</v>
      </c>
      <c r="I1441" s="261"/>
      <c r="J1441" s="269"/>
      <c r="K1441" s="261">
        <v>2751</v>
      </c>
      <c r="L1441" s="261">
        <v>160</v>
      </c>
      <c r="M1441" s="269">
        <v>3231</v>
      </c>
      <c r="N1441" s="261" t="s">
        <v>44</v>
      </c>
      <c r="O1441" s="269" t="s">
        <v>45</v>
      </c>
      <c r="P1441" s="197" t="str">
        <f t="shared" si="66"/>
        <v>NA</v>
      </c>
      <c r="Q1441" s="257" t="str">
        <f t="shared" si="67"/>
        <v>NA</v>
      </c>
      <c r="R1441" s="272">
        <f t="shared" si="68"/>
        <v>0</v>
      </c>
      <c r="S1441" s="264"/>
      <c r="T1441" s="260"/>
      <c r="U1441" s="280" t="s">
        <v>5</v>
      </c>
      <c r="V1441" s="257">
        <v>348</v>
      </c>
      <c r="W1441" s="270"/>
      <c r="X1441" s="257"/>
      <c r="Y1441" s="257"/>
      <c r="Z1441" s="270"/>
      <c r="AA1441" s="257"/>
      <c r="AB1441" s="257"/>
      <c r="AC1441" s="270"/>
      <c r="AD1441" s="257"/>
      <c r="AE1441" s="257"/>
      <c r="AF1441" s="270"/>
      <c r="AG1441" s="257"/>
      <c r="AH1441" s="257"/>
      <c r="AI1441" s="270"/>
    </row>
    <row r="1442" spans="2:35">
      <c r="B1442" s="288">
        <v>20250616</v>
      </c>
      <c r="C1442" s="261" t="s">
        <v>64</v>
      </c>
      <c r="D1442" s="269">
        <v>1230</v>
      </c>
      <c r="E1442" s="261">
        <v>7379</v>
      </c>
      <c r="F1442" s="261"/>
      <c r="G1442" s="269"/>
      <c r="H1442" s="261">
        <v>7379</v>
      </c>
      <c r="I1442" s="261"/>
      <c r="J1442" s="269"/>
      <c r="K1442" s="261">
        <v>4155</v>
      </c>
      <c r="L1442" s="261">
        <v>160</v>
      </c>
      <c r="M1442" s="269">
        <v>3995</v>
      </c>
      <c r="N1442" s="261" t="s">
        <v>44</v>
      </c>
      <c r="O1442" s="269" t="s">
        <v>41</v>
      </c>
      <c r="P1442" s="197" t="str">
        <f t="shared" si="66"/>
        <v>NA</v>
      </c>
      <c r="Q1442" s="257" t="str">
        <f t="shared" si="67"/>
        <v>NA</v>
      </c>
      <c r="R1442" s="272">
        <f t="shared" si="68"/>
        <v>0</v>
      </c>
      <c r="S1442" s="264"/>
      <c r="T1442" s="260"/>
      <c r="U1442" s="280" t="s">
        <v>5</v>
      </c>
      <c r="V1442" s="257">
        <v>348</v>
      </c>
      <c r="W1442" s="270"/>
      <c r="X1442" s="257"/>
      <c r="Y1442" s="257"/>
      <c r="Z1442" s="270"/>
      <c r="AA1442" s="257"/>
      <c r="AB1442" s="257"/>
      <c r="AC1442" s="270"/>
      <c r="AD1442" s="257"/>
      <c r="AE1442" s="257"/>
      <c r="AF1442" s="270"/>
      <c r="AG1442" s="257"/>
      <c r="AH1442" s="257"/>
      <c r="AI1442" s="270"/>
    </row>
    <row r="1443" spans="2:35">
      <c r="B1443" s="288">
        <v>20250616</v>
      </c>
      <c r="C1443" s="261" t="s">
        <v>64</v>
      </c>
      <c r="D1443" s="269">
        <v>1330</v>
      </c>
      <c r="E1443" s="261">
        <v>7379</v>
      </c>
      <c r="F1443" s="261"/>
      <c r="G1443" s="269"/>
      <c r="H1443" s="261">
        <v>7379</v>
      </c>
      <c r="I1443" s="261"/>
      <c r="J1443" s="269"/>
      <c r="K1443" s="261">
        <v>4155</v>
      </c>
      <c r="L1443" s="261">
        <v>160</v>
      </c>
      <c r="M1443" s="269">
        <v>3995</v>
      </c>
      <c r="N1443" s="261" t="s">
        <v>44</v>
      </c>
      <c r="O1443" s="269" t="s">
        <v>41</v>
      </c>
      <c r="P1443" s="197" t="str">
        <f t="shared" si="66"/>
        <v>NA</v>
      </c>
      <c r="Q1443" s="257" t="str">
        <f t="shared" si="67"/>
        <v>NA</v>
      </c>
      <c r="R1443" s="272">
        <f t="shared" si="68"/>
        <v>0</v>
      </c>
      <c r="S1443" s="264"/>
      <c r="T1443" s="260"/>
      <c r="U1443" s="280" t="s">
        <v>5</v>
      </c>
      <c r="V1443" s="257">
        <v>325</v>
      </c>
      <c r="W1443" s="270"/>
      <c r="X1443" s="257"/>
      <c r="Y1443" s="257"/>
      <c r="Z1443" s="270"/>
      <c r="AA1443" s="257"/>
      <c r="AB1443" s="257"/>
      <c r="AC1443" s="270"/>
      <c r="AD1443" s="257"/>
      <c r="AE1443" s="257"/>
      <c r="AF1443" s="270"/>
      <c r="AG1443" s="257"/>
      <c r="AH1443" s="257"/>
      <c r="AI1443" s="270"/>
    </row>
    <row r="1444" spans="2:35">
      <c r="B1444" s="288">
        <v>20250616</v>
      </c>
      <c r="C1444" s="261" t="s">
        <v>64</v>
      </c>
      <c r="D1444" s="269">
        <v>1430</v>
      </c>
      <c r="E1444" s="261">
        <v>7379</v>
      </c>
      <c r="F1444" s="261"/>
      <c r="G1444" s="269"/>
      <c r="H1444" s="261">
        <v>7379</v>
      </c>
      <c r="I1444" s="261"/>
      <c r="J1444" s="269"/>
      <c r="K1444" s="261">
        <v>4155</v>
      </c>
      <c r="L1444" s="261">
        <v>160</v>
      </c>
      <c r="M1444" s="269">
        <v>3995</v>
      </c>
      <c r="N1444" s="261" t="s">
        <v>44</v>
      </c>
      <c r="O1444" s="269" t="s">
        <v>41</v>
      </c>
      <c r="P1444" s="197" t="str">
        <f t="shared" si="66"/>
        <v>NA</v>
      </c>
      <c r="Q1444" s="257" t="str">
        <f t="shared" si="67"/>
        <v>NA</v>
      </c>
      <c r="R1444" s="272">
        <f t="shared" si="68"/>
        <v>0</v>
      </c>
      <c r="S1444" s="264"/>
      <c r="T1444" s="260"/>
      <c r="U1444" s="280" t="s">
        <v>5</v>
      </c>
      <c r="V1444" s="257">
        <v>325</v>
      </c>
      <c r="W1444" s="270"/>
      <c r="X1444" s="257"/>
      <c r="Y1444" s="257"/>
      <c r="Z1444" s="270"/>
      <c r="AA1444" s="257"/>
      <c r="AB1444" s="257"/>
      <c r="AC1444" s="270"/>
      <c r="AD1444" s="257"/>
      <c r="AE1444" s="257"/>
      <c r="AF1444" s="270"/>
      <c r="AG1444" s="257"/>
      <c r="AH1444" s="257"/>
      <c r="AI1444" s="270"/>
    </row>
    <row r="1445" spans="2:35">
      <c r="B1445" s="288">
        <v>20250616</v>
      </c>
      <c r="C1445" s="261" t="s">
        <v>64</v>
      </c>
      <c r="D1445" s="269">
        <v>1530</v>
      </c>
      <c r="E1445" s="261">
        <v>6935</v>
      </c>
      <c r="F1445" s="261"/>
      <c r="G1445" s="269"/>
      <c r="H1445" s="261">
        <v>6934</v>
      </c>
      <c r="I1445" s="261"/>
      <c r="J1445" s="269"/>
      <c r="K1445" s="261">
        <v>2737</v>
      </c>
      <c r="L1445" s="261">
        <v>153</v>
      </c>
      <c r="M1445" s="269">
        <v>2584</v>
      </c>
      <c r="N1445" s="261" t="s">
        <v>44</v>
      </c>
      <c r="O1445" s="269" t="s">
        <v>41</v>
      </c>
      <c r="P1445" s="197" t="str">
        <f t="shared" si="66"/>
        <v>NA</v>
      </c>
      <c r="Q1445" s="257" t="str">
        <f t="shared" si="67"/>
        <v>NA</v>
      </c>
      <c r="R1445" s="272">
        <f t="shared" si="68"/>
        <v>0</v>
      </c>
      <c r="S1445" s="264"/>
      <c r="T1445" s="260"/>
      <c r="U1445" s="280" t="s">
        <v>5</v>
      </c>
      <c r="V1445" s="257">
        <v>325</v>
      </c>
      <c r="W1445" s="270"/>
      <c r="X1445" s="257"/>
      <c r="Y1445" s="257"/>
      <c r="Z1445" s="270"/>
      <c r="AA1445" s="257"/>
      <c r="AB1445" s="257"/>
      <c r="AC1445" s="270"/>
      <c r="AD1445" s="257"/>
      <c r="AE1445" s="257"/>
      <c r="AF1445" s="270"/>
      <c r="AG1445" s="257"/>
      <c r="AH1445" s="257"/>
      <c r="AI1445" s="270"/>
    </row>
    <row r="1446" spans="2:35">
      <c r="B1446" s="288">
        <v>20250616</v>
      </c>
      <c r="C1446" s="261" t="s">
        <v>64</v>
      </c>
      <c r="D1446" s="269">
        <v>1630</v>
      </c>
      <c r="E1446" s="261">
        <v>6935</v>
      </c>
      <c r="F1446" s="261"/>
      <c r="G1446" s="269"/>
      <c r="H1446" s="261">
        <v>6934</v>
      </c>
      <c r="I1446" s="261"/>
      <c r="J1446" s="269"/>
      <c r="K1446" s="261">
        <v>2737</v>
      </c>
      <c r="L1446" s="261">
        <v>153</v>
      </c>
      <c r="M1446" s="269">
        <v>2584</v>
      </c>
      <c r="N1446" s="261" t="s">
        <v>44</v>
      </c>
      <c r="O1446" s="269" t="s">
        <v>41</v>
      </c>
      <c r="P1446" s="197" t="str">
        <f t="shared" si="66"/>
        <v>NA</v>
      </c>
      <c r="Q1446" s="257" t="str">
        <f t="shared" si="67"/>
        <v>NA</v>
      </c>
      <c r="R1446" s="272">
        <f t="shared" si="68"/>
        <v>0</v>
      </c>
      <c r="S1446" s="264"/>
      <c r="T1446" s="260"/>
      <c r="U1446" s="280" t="s">
        <v>5</v>
      </c>
      <c r="V1446" s="257">
        <v>360</v>
      </c>
      <c r="W1446" s="270"/>
      <c r="X1446" s="257"/>
      <c r="Y1446" s="257"/>
      <c r="Z1446" s="270"/>
      <c r="AA1446" s="257"/>
      <c r="AB1446" s="257"/>
      <c r="AC1446" s="270"/>
      <c r="AD1446" s="257"/>
      <c r="AE1446" s="257"/>
      <c r="AF1446" s="270"/>
      <c r="AG1446" s="257"/>
      <c r="AH1446" s="257"/>
      <c r="AI1446" s="270"/>
    </row>
    <row r="1447" spans="2:35">
      <c r="B1447" s="288">
        <v>20250616</v>
      </c>
      <c r="C1447" s="261" t="s">
        <v>64</v>
      </c>
      <c r="D1447" s="269">
        <v>1730</v>
      </c>
      <c r="E1447" s="261">
        <v>6935</v>
      </c>
      <c r="F1447" s="261"/>
      <c r="G1447" s="269"/>
      <c r="H1447" s="261">
        <v>6934</v>
      </c>
      <c r="I1447" s="261"/>
      <c r="J1447" s="269"/>
      <c r="K1447" s="261">
        <v>2737</v>
      </c>
      <c r="L1447" s="261">
        <v>153</v>
      </c>
      <c r="M1447" s="269">
        <v>2584</v>
      </c>
      <c r="N1447" s="261" t="s">
        <v>44</v>
      </c>
      <c r="O1447" s="269" t="s">
        <v>41</v>
      </c>
      <c r="P1447" s="197" t="str">
        <f t="shared" si="66"/>
        <v>NA</v>
      </c>
      <c r="Q1447" s="257" t="str">
        <f t="shared" si="67"/>
        <v>NA</v>
      </c>
      <c r="R1447" s="272">
        <f t="shared" si="68"/>
        <v>0</v>
      </c>
      <c r="S1447" s="264"/>
      <c r="T1447" s="260"/>
      <c r="U1447" s="280" t="s">
        <v>5</v>
      </c>
      <c r="V1447" s="257">
        <v>360</v>
      </c>
      <c r="W1447" s="270"/>
      <c r="X1447" s="257"/>
      <c r="Y1447" s="257"/>
      <c r="Z1447" s="270"/>
      <c r="AA1447" s="257"/>
      <c r="AB1447" s="257"/>
      <c r="AC1447" s="270"/>
      <c r="AD1447" s="257"/>
      <c r="AE1447" s="257"/>
      <c r="AF1447" s="270"/>
      <c r="AG1447" s="257"/>
      <c r="AH1447" s="257"/>
      <c r="AI1447" s="270"/>
    </row>
    <row r="1448" spans="2:35">
      <c r="B1448" s="288">
        <v>20250616</v>
      </c>
      <c r="C1448" s="261" t="s">
        <v>64</v>
      </c>
      <c r="D1448" s="269">
        <v>1830</v>
      </c>
      <c r="E1448" s="261"/>
      <c r="F1448" s="261">
        <v>7272</v>
      </c>
      <c r="G1448" s="269">
        <v>586</v>
      </c>
      <c r="H1448" s="261"/>
      <c r="I1448" s="261">
        <v>7271</v>
      </c>
      <c r="J1448" s="269">
        <v>586</v>
      </c>
      <c r="K1448" s="261">
        <v>-1747</v>
      </c>
      <c r="L1448" s="261">
        <v>-1747</v>
      </c>
      <c r="M1448" s="269">
        <v>0</v>
      </c>
      <c r="N1448" s="261" t="s">
        <v>40</v>
      </c>
      <c r="O1448" s="269" t="s">
        <v>41</v>
      </c>
      <c r="P1448" s="197">
        <f t="shared" si="66"/>
        <v>1244</v>
      </c>
      <c r="Q1448" s="257" t="str">
        <f t="shared" si="67"/>
        <v>NA</v>
      </c>
      <c r="R1448" s="272">
        <f t="shared" si="68"/>
        <v>-6099</v>
      </c>
      <c r="S1448" s="264"/>
      <c r="T1448" s="260"/>
      <c r="U1448" s="280" t="s">
        <v>5</v>
      </c>
      <c r="V1448" s="257">
        <v>360</v>
      </c>
      <c r="W1448" s="270"/>
      <c r="X1448" s="257"/>
      <c r="Y1448" s="257"/>
      <c r="Z1448" s="270"/>
      <c r="AA1448" s="257"/>
      <c r="AB1448" s="257"/>
      <c r="AC1448" s="270"/>
      <c r="AD1448" s="257"/>
      <c r="AE1448" s="257"/>
      <c r="AF1448" s="270"/>
      <c r="AG1448" s="257"/>
      <c r="AH1448" s="257"/>
      <c r="AI1448" s="270"/>
    </row>
    <row r="1449" spans="2:35">
      <c r="B1449" s="288">
        <v>20250616</v>
      </c>
      <c r="C1449" s="261" t="s">
        <v>64</v>
      </c>
      <c r="D1449" s="269">
        <v>1930</v>
      </c>
      <c r="E1449" s="261"/>
      <c r="F1449" s="261">
        <v>7272</v>
      </c>
      <c r="G1449" s="269">
        <v>586</v>
      </c>
      <c r="H1449" s="261"/>
      <c r="I1449" s="261">
        <v>7271</v>
      </c>
      <c r="J1449" s="269">
        <v>586</v>
      </c>
      <c r="K1449" s="261">
        <v>-1747</v>
      </c>
      <c r="L1449" s="261">
        <v>-1747</v>
      </c>
      <c r="M1449" s="269">
        <v>0</v>
      </c>
      <c r="N1449" s="261" t="s">
        <v>40</v>
      </c>
      <c r="O1449" s="269" t="s">
        <v>41</v>
      </c>
      <c r="P1449" s="197">
        <f t="shared" si="66"/>
        <v>1344</v>
      </c>
      <c r="Q1449" s="257" t="str">
        <f t="shared" si="67"/>
        <v>NA</v>
      </c>
      <c r="R1449" s="272">
        <f t="shared" si="68"/>
        <v>-6099</v>
      </c>
      <c r="S1449" s="264"/>
      <c r="T1449" s="260"/>
      <c r="U1449" s="280" t="s">
        <v>5</v>
      </c>
      <c r="V1449" s="257">
        <v>340</v>
      </c>
      <c r="W1449" s="270"/>
      <c r="X1449" s="257"/>
      <c r="Y1449" s="257"/>
      <c r="Z1449" s="270"/>
      <c r="AA1449" s="257"/>
      <c r="AB1449" s="257"/>
      <c r="AC1449" s="270"/>
      <c r="AD1449" s="257"/>
      <c r="AE1449" s="257"/>
      <c r="AF1449" s="270"/>
      <c r="AG1449" s="257"/>
      <c r="AH1449" s="257"/>
      <c r="AI1449" s="270"/>
    </row>
    <row r="1450" spans="2:35">
      <c r="B1450" s="288">
        <v>20250616</v>
      </c>
      <c r="C1450" s="261" t="s">
        <v>64</v>
      </c>
      <c r="D1450" s="269">
        <v>2030</v>
      </c>
      <c r="E1450" s="261"/>
      <c r="F1450" s="261">
        <v>7272</v>
      </c>
      <c r="G1450" s="269">
        <v>586</v>
      </c>
      <c r="H1450" s="261"/>
      <c r="I1450" s="261">
        <v>7271</v>
      </c>
      <c r="J1450" s="269">
        <v>586</v>
      </c>
      <c r="K1450" s="261">
        <v>-1747</v>
      </c>
      <c r="L1450" s="261">
        <v>-1747</v>
      </c>
      <c r="M1450" s="269">
        <v>0</v>
      </c>
      <c r="N1450" s="261" t="s">
        <v>40</v>
      </c>
      <c r="O1450" s="269" t="s">
        <v>41</v>
      </c>
      <c r="P1450" s="197">
        <f t="shared" si="66"/>
        <v>1444</v>
      </c>
      <c r="Q1450" s="257" t="str">
        <f t="shared" si="67"/>
        <v>NA</v>
      </c>
      <c r="R1450" s="272">
        <f t="shared" si="68"/>
        <v>-6099</v>
      </c>
      <c r="S1450" s="264"/>
      <c r="T1450" s="260"/>
      <c r="U1450" s="280" t="s">
        <v>5</v>
      </c>
      <c r="V1450" s="257">
        <v>340</v>
      </c>
      <c r="W1450" s="270"/>
      <c r="X1450" s="257"/>
      <c r="Y1450" s="257"/>
      <c r="Z1450" s="270"/>
      <c r="AA1450" s="257"/>
      <c r="AB1450" s="257"/>
      <c r="AC1450" s="270"/>
      <c r="AD1450" s="257"/>
      <c r="AE1450" s="257"/>
      <c r="AF1450" s="270"/>
      <c r="AG1450" s="257"/>
      <c r="AH1450" s="257"/>
      <c r="AI1450" s="270"/>
    </row>
    <row r="1451" spans="2:35">
      <c r="B1451" s="288">
        <v>20250616</v>
      </c>
      <c r="C1451" s="261" t="s">
        <v>64</v>
      </c>
      <c r="D1451" s="269">
        <v>2130</v>
      </c>
      <c r="E1451" s="261"/>
      <c r="F1451" s="261">
        <v>6898</v>
      </c>
      <c r="G1451" s="269">
        <v>547</v>
      </c>
      <c r="H1451" s="261"/>
      <c r="I1451" s="261">
        <v>6897</v>
      </c>
      <c r="J1451" s="269">
        <v>547</v>
      </c>
      <c r="K1451" s="261">
        <v>-1115</v>
      </c>
      <c r="L1451" s="261">
        <v>-1115</v>
      </c>
      <c r="M1451" s="269">
        <v>0</v>
      </c>
      <c r="N1451" s="261" t="s">
        <v>40</v>
      </c>
      <c r="O1451" s="269" t="s">
        <v>41</v>
      </c>
      <c r="P1451" s="197">
        <f t="shared" si="66"/>
        <v>1583</v>
      </c>
      <c r="Q1451" s="257" t="str">
        <f t="shared" si="67"/>
        <v>NA</v>
      </c>
      <c r="R1451" s="272">
        <f t="shared" si="68"/>
        <v>-5803</v>
      </c>
      <c r="S1451" s="264"/>
      <c r="T1451" s="260"/>
      <c r="U1451" s="280" t="s">
        <v>5</v>
      </c>
      <c r="V1451" s="257">
        <v>325</v>
      </c>
      <c r="W1451" s="270"/>
      <c r="X1451" s="257"/>
      <c r="Y1451" s="257"/>
      <c r="Z1451" s="270"/>
      <c r="AA1451" s="257"/>
      <c r="AB1451" s="257"/>
      <c r="AC1451" s="270"/>
      <c r="AD1451" s="257"/>
      <c r="AE1451" s="257"/>
      <c r="AF1451" s="270"/>
      <c r="AG1451" s="257"/>
      <c r="AH1451" s="257"/>
      <c r="AI1451" s="270"/>
    </row>
    <row r="1452" spans="2:35">
      <c r="B1452" s="288">
        <v>20250616</v>
      </c>
      <c r="C1452" s="261" t="s">
        <v>64</v>
      </c>
      <c r="D1452" s="269">
        <v>2230</v>
      </c>
      <c r="E1452" s="261"/>
      <c r="F1452" s="261">
        <v>6898</v>
      </c>
      <c r="G1452" s="269">
        <v>547</v>
      </c>
      <c r="H1452" s="261"/>
      <c r="I1452" s="261">
        <v>6897</v>
      </c>
      <c r="J1452" s="269">
        <v>547</v>
      </c>
      <c r="K1452" s="261">
        <v>-1115</v>
      </c>
      <c r="L1452" s="261">
        <v>-1115</v>
      </c>
      <c r="M1452" s="269">
        <v>0</v>
      </c>
      <c r="N1452" s="261" t="s">
        <v>40</v>
      </c>
      <c r="O1452" s="269" t="s">
        <v>41</v>
      </c>
      <c r="P1452" s="197">
        <f t="shared" si="66"/>
        <v>1683</v>
      </c>
      <c r="Q1452" s="257" t="str">
        <f t="shared" si="67"/>
        <v>NA</v>
      </c>
      <c r="R1452" s="272">
        <f t="shared" si="68"/>
        <v>-5803</v>
      </c>
      <c r="S1452" s="264"/>
      <c r="T1452" s="260"/>
      <c r="U1452" s="280" t="s">
        <v>5</v>
      </c>
      <c r="V1452" s="257">
        <v>415</v>
      </c>
      <c r="W1452" s="270" t="s">
        <v>42</v>
      </c>
      <c r="X1452" s="257"/>
      <c r="Y1452" s="257"/>
      <c r="Z1452" s="270"/>
      <c r="AA1452" s="257"/>
      <c r="AB1452" s="257"/>
      <c r="AC1452" s="270"/>
      <c r="AD1452" s="257"/>
      <c r="AE1452" s="257"/>
      <c r="AF1452" s="270"/>
      <c r="AG1452" s="257"/>
      <c r="AH1452" s="257"/>
      <c r="AI1452" s="270"/>
    </row>
    <row r="1453" spans="2:35">
      <c r="B1453" s="288">
        <v>20250616</v>
      </c>
      <c r="C1453" s="261" t="s">
        <v>64</v>
      </c>
      <c r="D1453" s="269">
        <v>2330</v>
      </c>
      <c r="E1453" s="261"/>
      <c r="F1453" s="261">
        <v>6317</v>
      </c>
      <c r="G1453" s="269">
        <v>572</v>
      </c>
      <c r="H1453" s="261"/>
      <c r="I1453" s="261">
        <v>6316</v>
      </c>
      <c r="J1453" s="269">
        <v>572</v>
      </c>
      <c r="K1453" s="261">
        <v>-494</v>
      </c>
      <c r="L1453" s="261">
        <v>-494</v>
      </c>
      <c r="M1453" s="269">
        <v>0</v>
      </c>
      <c r="N1453" s="261" t="s">
        <v>40</v>
      </c>
      <c r="O1453" s="269" t="s">
        <v>41</v>
      </c>
      <c r="P1453" s="197">
        <f t="shared" si="66"/>
        <v>1758</v>
      </c>
      <c r="Q1453" s="257" t="str">
        <f t="shared" si="67"/>
        <v>NA</v>
      </c>
      <c r="R1453" s="272">
        <f t="shared" si="68"/>
        <v>-5172</v>
      </c>
      <c r="S1453" s="264"/>
      <c r="T1453" s="260"/>
      <c r="U1453" s="280" t="s">
        <v>5</v>
      </c>
      <c r="V1453" s="257">
        <v>415</v>
      </c>
      <c r="W1453" s="270" t="s">
        <v>42</v>
      </c>
      <c r="X1453" s="257"/>
      <c r="Y1453" s="257"/>
      <c r="Z1453" s="270"/>
      <c r="AA1453" s="257"/>
      <c r="AB1453" s="257"/>
      <c r="AC1453" s="270"/>
      <c r="AD1453" s="257"/>
      <c r="AE1453" s="257"/>
      <c r="AF1453" s="270"/>
      <c r="AG1453" s="257"/>
      <c r="AH1453" s="257"/>
      <c r="AI1453" s="270"/>
    </row>
    <row r="1454" spans="2:35">
      <c r="B1454" s="288">
        <v>20250617</v>
      </c>
      <c r="C1454" s="261" t="s">
        <v>64</v>
      </c>
      <c r="D1454" s="269">
        <v>30</v>
      </c>
      <c r="E1454" s="261">
        <v>8949</v>
      </c>
      <c r="F1454" s="261"/>
      <c r="G1454" s="269"/>
      <c r="H1454" s="261">
        <v>8736</v>
      </c>
      <c r="I1454" s="261"/>
      <c r="J1454" s="269"/>
      <c r="K1454" s="261">
        <v>-4866</v>
      </c>
      <c r="L1454" s="261">
        <v>-4866</v>
      </c>
      <c r="M1454" s="269">
        <v>-4649</v>
      </c>
      <c r="N1454" s="261" t="s">
        <v>40</v>
      </c>
      <c r="O1454" s="269" t="s">
        <v>45</v>
      </c>
      <c r="P1454" s="195" t="str">
        <f t="shared" si="66"/>
        <v>NA</v>
      </c>
      <c r="Q1454" s="257" t="str">
        <f t="shared" si="67"/>
        <v>NA</v>
      </c>
      <c r="R1454" s="272">
        <f t="shared" si="68"/>
        <v>0</v>
      </c>
      <c r="S1454" s="264"/>
      <c r="T1454" s="260"/>
      <c r="U1454" s="280" t="s">
        <v>5</v>
      </c>
      <c r="V1454" s="257">
        <v>415</v>
      </c>
      <c r="W1454" s="270" t="s">
        <v>42</v>
      </c>
      <c r="X1454" s="257"/>
      <c r="Y1454" s="257"/>
      <c r="Z1454" s="270"/>
      <c r="AA1454" s="257"/>
      <c r="AB1454" s="257"/>
      <c r="AC1454" s="270"/>
      <c r="AD1454" s="257"/>
      <c r="AE1454" s="257"/>
      <c r="AF1454" s="270"/>
      <c r="AG1454" s="257"/>
      <c r="AH1454" s="257"/>
      <c r="AI1454" s="270"/>
    </row>
    <row r="1455" spans="2:35">
      <c r="B1455" s="288">
        <v>20250617</v>
      </c>
      <c r="C1455" s="261" t="s">
        <v>64</v>
      </c>
      <c r="D1455" s="269">
        <v>130</v>
      </c>
      <c r="E1455" s="261">
        <v>8949</v>
      </c>
      <c r="F1455" s="261"/>
      <c r="G1455" s="269"/>
      <c r="H1455" s="261">
        <v>8736</v>
      </c>
      <c r="I1455" s="261"/>
      <c r="J1455" s="269"/>
      <c r="K1455" s="261">
        <v>-4866</v>
      </c>
      <c r="L1455" s="261">
        <v>-4866</v>
      </c>
      <c r="M1455" s="269">
        <v>-4649</v>
      </c>
      <c r="N1455" s="261" t="s">
        <v>40</v>
      </c>
      <c r="O1455" s="269" t="s">
        <v>45</v>
      </c>
      <c r="P1455" s="197" t="str">
        <f t="shared" si="66"/>
        <v>NA</v>
      </c>
      <c r="Q1455" s="257" t="str">
        <f t="shared" si="67"/>
        <v>NA</v>
      </c>
      <c r="R1455" s="272">
        <f t="shared" si="68"/>
        <v>0</v>
      </c>
      <c r="S1455" s="264"/>
      <c r="T1455" s="260"/>
      <c r="U1455" s="280" t="s">
        <v>5</v>
      </c>
      <c r="V1455" s="257">
        <v>415</v>
      </c>
      <c r="W1455" s="270" t="s">
        <v>42</v>
      </c>
      <c r="X1455" s="257"/>
      <c r="Y1455" s="257"/>
      <c r="Z1455" s="270"/>
      <c r="AA1455" s="257"/>
      <c r="AB1455" s="257"/>
      <c r="AC1455" s="270"/>
      <c r="AD1455" s="257"/>
      <c r="AE1455" s="257"/>
      <c r="AF1455" s="270"/>
      <c r="AG1455" s="257"/>
      <c r="AH1455" s="257"/>
      <c r="AI1455" s="270"/>
    </row>
    <row r="1456" spans="2:35">
      <c r="B1456" s="288">
        <v>20250617</v>
      </c>
      <c r="C1456" s="261" t="s">
        <v>64</v>
      </c>
      <c r="D1456" s="269">
        <v>230</v>
      </c>
      <c r="E1456" s="261">
        <v>8949</v>
      </c>
      <c r="F1456" s="261"/>
      <c r="G1456" s="269"/>
      <c r="H1456" s="261">
        <v>8736</v>
      </c>
      <c r="I1456" s="261"/>
      <c r="J1456" s="269"/>
      <c r="K1456" s="261">
        <v>-4866</v>
      </c>
      <c r="L1456" s="261">
        <v>-4866</v>
      </c>
      <c r="M1456" s="269">
        <v>-4649</v>
      </c>
      <c r="N1456" s="261" t="s">
        <v>40</v>
      </c>
      <c r="O1456" s="269" t="s">
        <v>45</v>
      </c>
      <c r="P1456" s="197" t="str">
        <f t="shared" si="66"/>
        <v>NA</v>
      </c>
      <c r="Q1456" s="257" t="str">
        <f t="shared" si="67"/>
        <v>NA</v>
      </c>
      <c r="R1456" s="272">
        <f t="shared" si="68"/>
        <v>0</v>
      </c>
      <c r="S1456" s="264"/>
      <c r="T1456" s="260"/>
      <c r="U1456" s="280" t="s">
        <v>5</v>
      </c>
      <c r="V1456" s="257">
        <v>415</v>
      </c>
      <c r="W1456" s="270" t="s">
        <v>42</v>
      </c>
      <c r="X1456" s="257"/>
      <c r="Y1456" s="257"/>
      <c r="Z1456" s="270"/>
      <c r="AA1456" s="257"/>
      <c r="AB1456" s="257"/>
      <c r="AC1456" s="270"/>
      <c r="AD1456" s="257"/>
      <c r="AE1456" s="257"/>
      <c r="AF1456" s="270"/>
      <c r="AG1456" s="257"/>
      <c r="AH1456" s="257"/>
      <c r="AI1456" s="270"/>
    </row>
    <row r="1457" spans="2:35">
      <c r="B1457" s="288">
        <v>20250617</v>
      </c>
      <c r="C1457" s="261" t="s">
        <v>64</v>
      </c>
      <c r="D1457" s="269">
        <v>330</v>
      </c>
      <c r="E1457" s="261">
        <v>8675</v>
      </c>
      <c r="F1457" s="261"/>
      <c r="G1457" s="269"/>
      <c r="H1457" s="261">
        <v>8663</v>
      </c>
      <c r="I1457" s="261"/>
      <c r="J1457" s="269"/>
      <c r="K1457" s="261">
        <v>-4708</v>
      </c>
      <c r="L1457" s="261">
        <v>-4708</v>
      </c>
      <c r="M1457" s="269">
        <v>-4693</v>
      </c>
      <c r="N1457" s="261" t="s">
        <v>40</v>
      </c>
      <c r="O1457" s="269" t="s">
        <v>41</v>
      </c>
      <c r="P1457" s="197" t="str">
        <f t="shared" si="66"/>
        <v>NA</v>
      </c>
      <c r="Q1457" s="257" t="str">
        <f t="shared" si="67"/>
        <v>NA</v>
      </c>
      <c r="R1457" s="272">
        <f t="shared" si="68"/>
        <v>0</v>
      </c>
      <c r="S1457" s="264"/>
      <c r="T1457" s="260"/>
      <c r="U1457" s="280" t="s">
        <v>5</v>
      </c>
      <c r="V1457" s="257">
        <v>415</v>
      </c>
      <c r="W1457" s="270" t="s">
        <v>42</v>
      </c>
      <c r="X1457" s="257"/>
      <c r="Y1457" s="257"/>
      <c r="Z1457" s="270"/>
      <c r="AA1457" s="257"/>
      <c r="AB1457" s="257"/>
      <c r="AC1457" s="270"/>
      <c r="AD1457" s="257"/>
      <c r="AE1457" s="257"/>
      <c r="AF1457" s="270"/>
      <c r="AG1457" s="257"/>
      <c r="AH1457" s="257"/>
      <c r="AI1457" s="270"/>
    </row>
    <row r="1458" spans="2:35">
      <c r="B1458" s="288">
        <v>20250617</v>
      </c>
      <c r="C1458" s="261" t="s">
        <v>64</v>
      </c>
      <c r="D1458" s="269">
        <v>430</v>
      </c>
      <c r="E1458" s="261">
        <v>8675</v>
      </c>
      <c r="F1458" s="261"/>
      <c r="G1458" s="269"/>
      <c r="H1458" s="261">
        <v>8663</v>
      </c>
      <c r="I1458" s="261"/>
      <c r="J1458" s="269"/>
      <c r="K1458" s="261">
        <v>-4708</v>
      </c>
      <c r="L1458" s="261">
        <v>-4708</v>
      </c>
      <c r="M1458" s="269">
        <v>-4693</v>
      </c>
      <c r="N1458" s="261" t="s">
        <v>40</v>
      </c>
      <c r="O1458" s="269" t="s">
        <v>41</v>
      </c>
      <c r="P1458" s="197" t="str">
        <f t="shared" si="66"/>
        <v>NA</v>
      </c>
      <c r="Q1458" s="257" t="str">
        <f t="shared" si="67"/>
        <v>NA</v>
      </c>
      <c r="R1458" s="272">
        <f t="shared" si="68"/>
        <v>0</v>
      </c>
      <c r="S1458" s="264"/>
      <c r="T1458" s="260"/>
      <c r="U1458" s="280" t="s">
        <v>5</v>
      </c>
      <c r="V1458" s="257">
        <v>415</v>
      </c>
      <c r="W1458" s="270" t="s">
        <v>42</v>
      </c>
      <c r="X1458" s="257"/>
      <c r="Y1458" s="257"/>
      <c r="Z1458" s="270"/>
      <c r="AA1458" s="257"/>
      <c r="AB1458" s="257"/>
      <c r="AC1458" s="270"/>
      <c r="AD1458" s="257"/>
      <c r="AE1458" s="257"/>
      <c r="AF1458" s="270"/>
      <c r="AG1458" s="257"/>
      <c r="AH1458" s="257"/>
      <c r="AI1458" s="270"/>
    </row>
    <row r="1459" spans="2:35">
      <c r="B1459" s="288">
        <v>20250617</v>
      </c>
      <c r="C1459" s="261" t="s">
        <v>64</v>
      </c>
      <c r="D1459" s="269">
        <v>530</v>
      </c>
      <c r="E1459" s="261">
        <v>8675</v>
      </c>
      <c r="F1459" s="261"/>
      <c r="G1459" s="269"/>
      <c r="H1459" s="261">
        <v>8663</v>
      </c>
      <c r="I1459" s="261"/>
      <c r="J1459" s="269"/>
      <c r="K1459" s="261">
        <v>-4708</v>
      </c>
      <c r="L1459" s="261">
        <v>-4708</v>
      </c>
      <c r="M1459" s="269">
        <v>-4693</v>
      </c>
      <c r="N1459" s="261" t="s">
        <v>40</v>
      </c>
      <c r="O1459" s="269" t="s">
        <v>41</v>
      </c>
      <c r="P1459" s="197" t="str">
        <f t="shared" si="66"/>
        <v>NA</v>
      </c>
      <c r="Q1459" s="257" t="str">
        <f t="shared" si="67"/>
        <v>NA</v>
      </c>
      <c r="R1459" s="272">
        <f t="shared" si="68"/>
        <v>0</v>
      </c>
      <c r="S1459" s="264"/>
      <c r="T1459" s="260"/>
      <c r="U1459" s="280" t="s">
        <v>5</v>
      </c>
      <c r="V1459" s="257">
        <v>339</v>
      </c>
      <c r="W1459" s="270"/>
      <c r="X1459" s="257"/>
      <c r="Y1459" s="257"/>
      <c r="Z1459" s="270"/>
      <c r="AA1459" s="257"/>
      <c r="AB1459" s="257"/>
      <c r="AC1459" s="270"/>
      <c r="AD1459" s="257"/>
      <c r="AE1459" s="257"/>
      <c r="AF1459" s="270"/>
      <c r="AG1459" s="257"/>
      <c r="AH1459" s="257"/>
      <c r="AI1459" s="270"/>
    </row>
    <row r="1460" spans="2:35">
      <c r="B1460" s="288">
        <v>20250617</v>
      </c>
      <c r="C1460" s="261" t="s">
        <v>64</v>
      </c>
      <c r="D1460" s="269">
        <v>630</v>
      </c>
      <c r="E1460" s="261">
        <v>8475</v>
      </c>
      <c r="F1460" s="261"/>
      <c r="G1460" s="269"/>
      <c r="H1460" s="261">
        <v>8463</v>
      </c>
      <c r="I1460" s="261"/>
      <c r="J1460" s="269"/>
      <c r="K1460" s="261">
        <v>-4500</v>
      </c>
      <c r="L1460" s="261">
        <v>-4500</v>
      </c>
      <c r="M1460" s="269">
        <v>-4485</v>
      </c>
      <c r="N1460" s="261" t="s">
        <v>40</v>
      </c>
      <c r="O1460" s="269" t="s">
        <v>41</v>
      </c>
      <c r="P1460" s="197" t="str">
        <f t="shared" si="66"/>
        <v>NA</v>
      </c>
      <c r="Q1460" s="257" t="str">
        <f t="shared" si="67"/>
        <v>NA</v>
      </c>
      <c r="R1460" s="272">
        <f t="shared" si="68"/>
        <v>0</v>
      </c>
      <c r="S1460" s="264"/>
      <c r="T1460" s="260"/>
      <c r="U1460" s="280" t="s">
        <v>5</v>
      </c>
      <c r="V1460" s="257">
        <v>339</v>
      </c>
      <c r="W1460" s="270"/>
      <c r="X1460" s="257"/>
      <c r="Y1460" s="257"/>
      <c r="Z1460" s="270"/>
      <c r="AA1460" s="257"/>
      <c r="AB1460" s="257"/>
      <c r="AC1460" s="270"/>
      <c r="AD1460" s="257"/>
      <c r="AE1460" s="257"/>
      <c r="AF1460" s="270"/>
      <c r="AG1460" s="257"/>
      <c r="AH1460" s="257"/>
      <c r="AI1460" s="270"/>
    </row>
    <row r="1461" spans="2:35">
      <c r="B1461" s="288">
        <v>20250617</v>
      </c>
      <c r="C1461" s="261" t="s">
        <v>64</v>
      </c>
      <c r="D1461" s="269">
        <v>730</v>
      </c>
      <c r="E1461" s="261">
        <v>7219</v>
      </c>
      <c r="F1461" s="261"/>
      <c r="G1461" s="269"/>
      <c r="H1461" s="261">
        <v>7218</v>
      </c>
      <c r="I1461" s="261"/>
      <c r="J1461" s="269"/>
      <c r="K1461" s="261">
        <v>-2023</v>
      </c>
      <c r="L1461" s="261">
        <v>-2023</v>
      </c>
      <c r="M1461" s="269">
        <v>-2023</v>
      </c>
      <c r="N1461" s="261" t="s">
        <v>40</v>
      </c>
      <c r="O1461" s="269" t="s">
        <v>41</v>
      </c>
      <c r="P1461" s="198" t="str">
        <f t="shared" si="66"/>
        <v>NA</v>
      </c>
      <c r="Q1461" s="257" t="str">
        <f t="shared" si="67"/>
        <v>NA</v>
      </c>
      <c r="R1461" s="272">
        <f t="shared" si="68"/>
        <v>0</v>
      </c>
      <c r="S1461" s="264"/>
      <c r="T1461" s="260"/>
      <c r="U1461" s="280" t="s">
        <v>5</v>
      </c>
      <c r="V1461" s="257">
        <v>315</v>
      </c>
      <c r="W1461" s="270"/>
      <c r="X1461" s="257"/>
      <c r="Y1461" s="257"/>
      <c r="Z1461" s="270"/>
      <c r="AA1461" s="257"/>
      <c r="AB1461" s="257"/>
      <c r="AC1461" s="270"/>
      <c r="AD1461" s="257"/>
      <c r="AE1461" s="257"/>
      <c r="AF1461" s="270"/>
      <c r="AG1461" s="257"/>
      <c r="AH1461" s="257"/>
      <c r="AI1461" s="270"/>
    </row>
    <row r="1462" spans="2:35">
      <c r="B1462" s="288">
        <v>20250617</v>
      </c>
      <c r="C1462" s="261" t="s">
        <v>64</v>
      </c>
      <c r="D1462" s="269">
        <v>830</v>
      </c>
      <c r="E1462" s="261">
        <v>7219</v>
      </c>
      <c r="F1462" s="261"/>
      <c r="G1462" s="269"/>
      <c r="H1462" s="261">
        <v>7218</v>
      </c>
      <c r="I1462" s="261"/>
      <c r="J1462" s="269"/>
      <c r="K1462" s="261">
        <v>-2023</v>
      </c>
      <c r="L1462" s="261">
        <v>-2023</v>
      </c>
      <c r="M1462" s="269">
        <v>-2023</v>
      </c>
      <c r="N1462" s="261" t="s">
        <v>40</v>
      </c>
      <c r="O1462" s="269" t="s">
        <v>41</v>
      </c>
      <c r="P1462" s="197" t="str">
        <f t="shared" si="66"/>
        <v>NA</v>
      </c>
      <c r="Q1462" s="257" t="str">
        <f t="shared" si="67"/>
        <v>NA</v>
      </c>
      <c r="R1462" s="272">
        <f t="shared" si="68"/>
        <v>0</v>
      </c>
      <c r="S1462" s="264"/>
      <c r="T1462" s="260"/>
      <c r="U1462" s="280" t="s">
        <v>5</v>
      </c>
      <c r="V1462" s="257">
        <v>315</v>
      </c>
      <c r="W1462" s="270"/>
      <c r="X1462" s="257"/>
      <c r="Y1462" s="257"/>
      <c r="Z1462" s="270"/>
      <c r="AA1462" s="257"/>
      <c r="AB1462" s="257"/>
      <c r="AC1462" s="270"/>
      <c r="AD1462" s="257"/>
      <c r="AE1462" s="257"/>
      <c r="AF1462" s="270"/>
      <c r="AG1462" s="257"/>
      <c r="AH1462" s="257"/>
      <c r="AI1462" s="270"/>
    </row>
    <row r="1463" spans="2:35">
      <c r="B1463" s="288">
        <v>20250617</v>
      </c>
      <c r="C1463" s="261" t="s">
        <v>64</v>
      </c>
      <c r="D1463" s="269">
        <v>930</v>
      </c>
      <c r="E1463" s="261">
        <v>6730</v>
      </c>
      <c r="F1463" s="261"/>
      <c r="G1463" s="269"/>
      <c r="H1463" s="261">
        <v>6730</v>
      </c>
      <c r="I1463" s="261"/>
      <c r="J1463" s="269"/>
      <c r="K1463" s="261">
        <v>-3515</v>
      </c>
      <c r="L1463" s="261">
        <v>-3515</v>
      </c>
      <c r="M1463" s="269">
        <v>-3514</v>
      </c>
      <c r="N1463" s="261" t="s">
        <v>47</v>
      </c>
      <c r="O1463" s="269" t="s">
        <v>41</v>
      </c>
      <c r="P1463" s="197" t="str">
        <f t="shared" si="66"/>
        <v>NA</v>
      </c>
      <c r="Q1463" s="257" t="str">
        <f t="shared" si="67"/>
        <v>NA</v>
      </c>
      <c r="R1463" s="272">
        <f t="shared" si="68"/>
        <v>0</v>
      </c>
      <c r="S1463" s="264"/>
      <c r="T1463" s="260"/>
      <c r="U1463" s="280" t="s">
        <v>5</v>
      </c>
      <c r="V1463" s="257">
        <v>315</v>
      </c>
      <c r="W1463" s="270"/>
      <c r="X1463" s="257"/>
      <c r="Y1463" s="257"/>
      <c r="Z1463" s="270"/>
      <c r="AA1463" s="257"/>
      <c r="AB1463" s="257"/>
      <c r="AC1463" s="270"/>
      <c r="AD1463" s="257"/>
      <c r="AE1463" s="257"/>
      <c r="AF1463" s="270"/>
      <c r="AG1463" s="257"/>
      <c r="AH1463" s="257"/>
      <c r="AI1463" s="270"/>
    </row>
    <row r="1464" spans="2:35">
      <c r="B1464" s="288">
        <v>20250617</v>
      </c>
      <c r="C1464" s="261" t="s">
        <v>64</v>
      </c>
      <c r="D1464" s="269">
        <v>1030</v>
      </c>
      <c r="E1464" s="261">
        <v>6730</v>
      </c>
      <c r="F1464" s="261"/>
      <c r="G1464" s="269"/>
      <c r="H1464" s="261">
        <v>6730</v>
      </c>
      <c r="I1464" s="261"/>
      <c r="J1464" s="269"/>
      <c r="K1464" s="261">
        <v>-3515</v>
      </c>
      <c r="L1464" s="261">
        <v>-3515</v>
      </c>
      <c r="M1464" s="269">
        <v>-3514</v>
      </c>
      <c r="N1464" s="261" t="s">
        <v>47</v>
      </c>
      <c r="O1464" s="269" t="s">
        <v>41</v>
      </c>
      <c r="P1464" s="197" t="str">
        <f t="shared" si="66"/>
        <v>NA</v>
      </c>
      <c r="Q1464" s="257" t="str">
        <f t="shared" si="67"/>
        <v>NA</v>
      </c>
      <c r="R1464" s="272">
        <f t="shared" si="68"/>
        <v>0</v>
      </c>
      <c r="S1464" s="264"/>
      <c r="T1464" s="260"/>
      <c r="U1464" s="280" t="s">
        <v>5</v>
      </c>
      <c r="V1464" s="257">
        <v>391</v>
      </c>
      <c r="W1464" s="270"/>
      <c r="X1464" s="257"/>
      <c r="Y1464" s="257"/>
      <c r="Z1464" s="270"/>
      <c r="AA1464" s="257"/>
      <c r="AB1464" s="257"/>
      <c r="AC1464" s="270"/>
      <c r="AD1464" s="257"/>
      <c r="AE1464" s="257"/>
      <c r="AF1464" s="270"/>
      <c r="AG1464" s="257"/>
      <c r="AH1464" s="257"/>
      <c r="AI1464" s="270"/>
    </row>
    <row r="1465" spans="2:35">
      <c r="B1465" s="288">
        <v>20250617</v>
      </c>
      <c r="C1465" s="261" t="s">
        <v>64</v>
      </c>
      <c r="D1465" s="269">
        <v>1130</v>
      </c>
      <c r="E1465" s="261">
        <v>6730</v>
      </c>
      <c r="F1465" s="261"/>
      <c r="G1465" s="269"/>
      <c r="H1465" s="261">
        <v>6730</v>
      </c>
      <c r="I1465" s="261"/>
      <c r="J1465" s="269"/>
      <c r="K1465" s="261">
        <v>-3515</v>
      </c>
      <c r="L1465" s="261">
        <v>-3515</v>
      </c>
      <c r="M1465" s="269">
        <v>-3514</v>
      </c>
      <c r="N1465" s="261" t="s">
        <v>47</v>
      </c>
      <c r="O1465" s="269" t="s">
        <v>41</v>
      </c>
      <c r="P1465" s="197" t="str">
        <f t="shared" si="66"/>
        <v>NA</v>
      </c>
      <c r="Q1465" s="257" t="str">
        <f t="shared" si="67"/>
        <v>NA</v>
      </c>
      <c r="R1465" s="272">
        <f t="shared" si="68"/>
        <v>0</v>
      </c>
      <c r="S1465" s="264"/>
      <c r="T1465" s="260"/>
      <c r="U1465" s="280" t="s">
        <v>5</v>
      </c>
      <c r="V1465" s="257">
        <v>425</v>
      </c>
      <c r="W1465" s="270"/>
      <c r="X1465" s="257"/>
      <c r="Y1465" s="257"/>
      <c r="Z1465" s="270"/>
      <c r="AA1465" s="257"/>
      <c r="AB1465" s="257"/>
      <c r="AC1465" s="270"/>
      <c r="AD1465" s="257"/>
      <c r="AE1465" s="257"/>
      <c r="AF1465" s="270"/>
      <c r="AG1465" s="257"/>
      <c r="AH1465" s="257"/>
      <c r="AI1465" s="270"/>
    </row>
    <row r="1466" spans="2:35">
      <c r="B1466" s="288">
        <v>20250617</v>
      </c>
      <c r="C1466" s="261" t="s">
        <v>64</v>
      </c>
      <c r="D1466" s="269">
        <v>1230</v>
      </c>
      <c r="E1466" s="261">
        <v>8900</v>
      </c>
      <c r="F1466" s="261"/>
      <c r="G1466" s="269"/>
      <c r="H1466" s="261">
        <v>8230</v>
      </c>
      <c r="I1466" s="261"/>
      <c r="J1466" s="269"/>
      <c r="K1466" s="261">
        <v>0</v>
      </c>
      <c r="L1466" s="261">
        <v>0</v>
      </c>
      <c r="M1466" s="269">
        <v>0</v>
      </c>
      <c r="N1466" s="261" t="s">
        <v>53</v>
      </c>
      <c r="O1466" s="269" t="s">
        <v>41</v>
      </c>
      <c r="P1466" s="197" t="str">
        <f t="shared" si="66"/>
        <v>NA</v>
      </c>
      <c r="Q1466" s="257" t="str">
        <f t="shared" si="67"/>
        <v>NA</v>
      </c>
      <c r="R1466" s="272">
        <f t="shared" si="68"/>
        <v>0</v>
      </c>
      <c r="S1466" s="264"/>
      <c r="T1466" s="260"/>
      <c r="U1466" s="280" t="s">
        <v>5</v>
      </c>
      <c r="V1466" s="257">
        <v>425</v>
      </c>
      <c r="W1466" s="270"/>
      <c r="X1466" s="257"/>
      <c r="Y1466" s="257"/>
      <c r="Z1466" s="270"/>
      <c r="AA1466" s="257"/>
      <c r="AB1466" s="257"/>
      <c r="AC1466" s="270"/>
      <c r="AD1466" s="257"/>
      <c r="AE1466" s="257"/>
      <c r="AF1466" s="270"/>
      <c r="AG1466" s="257"/>
      <c r="AH1466" s="257"/>
      <c r="AI1466" s="270"/>
    </row>
    <row r="1467" spans="2:35">
      <c r="B1467" s="288">
        <v>20250617</v>
      </c>
      <c r="C1467" s="261" t="s">
        <v>64</v>
      </c>
      <c r="D1467" s="269">
        <v>1330</v>
      </c>
      <c r="E1467" s="261">
        <v>8900</v>
      </c>
      <c r="F1467" s="261"/>
      <c r="G1467" s="269"/>
      <c r="H1467" s="261">
        <v>8900</v>
      </c>
      <c r="I1467" s="261"/>
      <c r="J1467" s="269"/>
      <c r="K1467" s="261">
        <v>0</v>
      </c>
      <c r="L1467" s="261">
        <v>0</v>
      </c>
      <c r="M1467" s="269">
        <v>0</v>
      </c>
      <c r="N1467" s="261" t="s">
        <v>53</v>
      </c>
      <c r="O1467" s="269" t="s">
        <v>53</v>
      </c>
      <c r="P1467" s="197" t="str">
        <f t="shared" si="66"/>
        <v>NA</v>
      </c>
      <c r="Q1467" s="257" t="str">
        <f t="shared" si="67"/>
        <v>NA</v>
      </c>
      <c r="R1467" s="272">
        <f t="shared" si="68"/>
        <v>0</v>
      </c>
      <c r="S1467" s="264"/>
      <c r="T1467" s="260"/>
      <c r="U1467" s="280" t="s">
        <v>5</v>
      </c>
      <c r="V1467" s="257">
        <v>425</v>
      </c>
      <c r="W1467" s="270"/>
      <c r="X1467" s="257"/>
      <c r="Y1467" s="257"/>
      <c r="Z1467" s="270"/>
      <c r="AA1467" s="257"/>
      <c r="AB1467" s="257"/>
      <c r="AC1467" s="270"/>
      <c r="AD1467" s="257"/>
      <c r="AE1467" s="257"/>
      <c r="AF1467" s="270"/>
      <c r="AG1467" s="257"/>
      <c r="AH1467" s="257"/>
      <c r="AI1467" s="270"/>
    </row>
    <row r="1468" spans="2:35">
      <c r="B1468" s="288">
        <v>20250617</v>
      </c>
      <c r="C1468" s="261" t="s">
        <v>64</v>
      </c>
      <c r="D1468" s="269">
        <v>1430</v>
      </c>
      <c r="E1468" s="261">
        <v>8900</v>
      </c>
      <c r="F1468" s="261"/>
      <c r="G1468" s="269"/>
      <c r="H1468" s="261">
        <v>8900</v>
      </c>
      <c r="I1468" s="261"/>
      <c r="J1468" s="269"/>
      <c r="K1468" s="261">
        <v>0</v>
      </c>
      <c r="L1468" s="261">
        <v>0</v>
      </c>
      <c r="M1468" s="269">
        <v>0</v>
      </c>
      <c r="N1468" s="261" t="s">
        <v>53</v>
      </c>
      <c r="O1468" s="269" t="s">
        <v>53</v>
      </c>
      <c r="P1468" s="197" t="str">
        <f t="shared" si="66"/>
        <v>NA</v>
      </c>
      <c r="Q1468" s="257" t="str">
        <f t="shared" si="67"/>
        <v>NA</v>
      </c>
      <c r="R1468" s="272">
        <f t="shared" si="68"/>
        <v>0</v>
      </c>
      <c r="S1468" s="264"/>
      <c r="T1468" s="260"/>
      <c r="U1468" s="280" t="s">
        <v>5</v>
      </c>
      <c r="V1468" s="257">
        <v>425</v>
      </c>
      <c r="W1468" s="270"/>
      <c r="X1468" s="257"/>
      <c r="Y1468" s="257"/>
      <c r="Z1468" s="270"/>
      <c r="AA1468" s="257"/>
      <c r="AB1468" s="257"/>
      <c r="AC1468" s="270"/>
      <c r="AD1468" s="257"/>
      <c r="AE1468" s="257"/>
      <c r="AF1468" s="270"/>
      <c r="AG1468" s="257"/>
      <c r="AH1468" s="257"/>
      <c r="AI1468" s="270"/>
    </row>
    <row r="1469" spans="2:35">
      <c r="B1469" s="288">
        <v>20250617</v>
      </c>
      <c r="C1469" s="261" t="s">
        <v>64</v>
      </c>
      <c r="D1469" s="269">
        <v>1530</v>
      </c>
      <c r="E1469" s="261">
        <v>8900</v>
      </c>
      <c r="F1469" s="261"/>
      <c r="G1469" s="269"/>
      <c r="H1469" s="261">
        <v>8900</v>
      </c>
      <c r="I1469" s="261"/>
      <c r="J1469" s="269"/>
      <c r="K1469" s="261">
        <v>0</v>
      </c>
      <c r="L1469" s="261">
        <v>0</v>
      </c>
      <c r="M1469" s="269">
        <v>0</v>
      </c>
      <c r="N1469" s="261" t="s">
        <v>53</v>
      </c>
      <c r="O1469" s="269" t="s">
        <v>53</v>
      </c>
      <c r="P1469" s="197" t="str">
        <f t="shared" si="66"/>
        <v>NA</v>
      </c>
      <c r="Q1469" s="257" t="str">
        <f t="shared" si="67"/>
        <v>NA</v>
      </c>
      <c r="R1469" s="272">
        <f t="shared" si="68"/>
        <v>0</v>
      </c>
      <c r="S1469" s="264"/>
      <c r="T1469" s="260"/>
      <c r="U1469" s="280" t="s">
        <v>5</v>
      </c>
      <c r="V1469" s="257">
        <v>425</v>
      </c>
      <c r="W1469" s="270"/>
      <c r="X1469" s="257"/>
      <c r="Y1469" s="257"/>
      <c r="Z1469" s="270"/>
      <c r="AA1469" s="257"/>
      <c r="AB1469" s="257"/>
      <c r="AC1469" s="270"/>
      <c r="AD1469" s="257"/>
      <c r="AE1469" s="257"/>
      <c r="AF1469" s="270"/>
      <c r="AG1469" s="257"/>
      <c r="AH1469" s="257"/>
      <c r="AI1469" s="270"/>
    </row>
    <row r="1470" spans="2:35">
      <c r="B1470" s="288">
        <v>20250617</v>
      </c>
      <c r="C1470" s="261" t="s">
        <v>64</v>
      </c>
      <c r="D1470" s="269">
        <v>1630</v>
      </c>
      <c r="E1470" s="261">
        <v>8900</v>
      </c>
      <c r="F1470" s="261"/>
      <c r="G1470" s="269"/>
      <c r="H1470" s="261">
        <v>8900</v>
      </c>
      <c r="I1470" s="261"/>
      <c r="J1470" s="269"/>
      <c r="K1470" s="261">
        <v>0</v>
      </c>
      <c r="L1470" s="261">
        <v>0</v>
      </c>
      <c r="M1470" s="269">
        <v>0</v>
      </c>
      <c r="N1470" s="261" t="s">
        <v>53</v>
      </c>
      <c r="O1470" s="269" t="s">
        <v>53</v>
      </c>
      <c r="P1470" s="197" t="str">
        <f t="shared" si="66"/>
        <v>NA</v>
      </c>
      <c r="Q1470" s="257" t="str">
        <f t="shared" si="67"/>
        <v>NA</v>
      </c>
      <c r="R1470" s="272">
        <f t="shared" si="68"/>
        <v>0</v>
      </c>
      <c r="S1470" s="264"/>
      <c r="T1470" s="260"/>
      <c r="U1470" s="280" t="s">
        <v>5</v>
      </c>
      <c r="V1470" s="257">
        <v>425</v>
      </c>
      <c r="W1470" s="270"/>
      <c r="X1470" s="257"/>
      <c r="Y1470" s="257"/>
      <c r="Z1470" s="270"/>
      <c r="AA1470" s="257"/>
      <c r="AB1470" s="257"/>
      <c r="AC1470" s="270"/>
      <c r="AD1470" s="257"/>
      <c r="AE1470" s="257"/>
      <c r="AF1470" s="270"/>
      <c r="AG1470" s="257"/>
      <c r="AH1470" s="257"/>
      <c r="AI1470" s="270"/>
    </row>
    <row r="1471" spans="2:35">
      <c r="B1471" s="288">
        <v>20250617</v>
      </c>
      <c r="C1471" s="261" t="s">
        <v>64</v>
      </c>
      <c r="D1471" s="269">
        <v>1730</v>
      </c>
      <c r="E1471" s="261">
        <v>8900</v>
      </c>
      <c r="F1471" s="261"/>
      <c r="G1471" s="269"/>
      <c r="H1471" s="261">
        <v>8900</v>
      </c>
      <c r="I1471" s="261"/>
      <c r="J1471" s="269"/>
      <c r="K1471" s="261">
        <v>0</v>
      </c>
      <c r="L1471" s="261">
        <v>0</v>
      </c>
      <c r="M1471" s="269">
        <v>0</v>
      </c>
      <c r="N1471" s="261" t="s">
        <v>53</v>
      </c>
      <c r="O1471" s="269" t="s">
        <v>53</v>
      </c>
      <c r="P1471" s="197" t="str">
        <f t="shared" si="66"/>
        <v>NA</v>
      </c>
      <c r="Q1471" s="257" t="str">
        <f t="shared" si="67"/>
        <v>NA</v>
      </c>
      <c r="R1471" s="272">
        <f t="shared" si="68"/>
        <v>0</v>
      </c>
      <c r="S1471" s="264"/>
      <c r="T1471" s="260"/>
      <c r="U1471" s="280" t="s">
        <v>5</v>
      </c>
      <c r="V1471" s="257">
        <v>425</v>
      </c>
      <c r="W1471" s="270"/>
      <c r="X1471" s="257"/>
      <c r="Y1471" s="257"/>
      <c r="Z1471" s="270"/>
      <c r="AA1471" s="257"/>
      <c r="AB1471" s="257"/>
      <c r="AC1471" s="270"/>
      <c r="AD1471" s="257"/>
      <c r="AE1471" s="257"/>
      <c r="AF1471" s="270"/>
      <c r="AG1471" s="257"/>
      <c r="AH1471" s="257"/>
      <c r="AI1471" s="270"/>
    </row>
    <row r="1472" spans="2:35">
      <c r="B1472" s="288">
        <v>20250617</v>
      </c>
      <c r="C1472" s="261" t="s">
        <v>64</v>
      </c>
      <c r="D1472" s="269">
        <v>1830</v>
      </c>
      <c r="E1472" s="261">
        <v>9050</v>
      </c>
      <c r="F1472" s="261"/>
      <c r="G1472" s="269"/>
      <c r="H1472" s="261">
        <v>9050</v>
      </c>
      <c r="I1472" s="261"/>
      <c r="J1472" s="269"/>
      <c r="K1472" s="261">
        <v>0</v>
      </c>
      <c r="L1472" s="261">
        <v>0</v>
      </c>
      <c r="M1472" s="269">
        <v>0</v>
      </c>
      <c r="N1472" s="261" t="s">
        <v>53</v>
      </c>
      <c r="O1472" s="269" t="s">
        <v>53</v>
      </c>
      <c r="P1472" s="197" t="str">
        <f t="shared" si="66"/>
        <v>NA</v>
      </c>
      <c r="Q1472" s="257" t="str">
        <f t="shared" si="67"/>
        <v>NA</v>
      </c>
      <c r="R1472" s="272">
        <f t="shared" si="68"/>
        <v>0</v>
      </c>
      <c r="S1472" s="264"/>
      <c r="T1472" s="260"/>
      <c r="U1472" s="280" t="s">
        <v>5</v>
      </c>
      <c r="V1472" s="257">
        <v>425</v>
      </c>
      <c r="W1472" s="270"/>
      <c r="X1472" s="257"/>
      <c r="Y1472" s="257"/>
      <c r="Z1472" s="270"/>
      <c r="AA1472" s="257"/>
      <c r="AB1472" s="257"/>
      <c r="AC1472" s="270"/>
      <c r="AD1472" s="257"/>
      <c r="AE1472" s="257"/>
      <c r="AF1472" s="270"/>
      <c r="AG1472" s="257"/>
      <c r="AH1472" s="257"/>
      <c r="AI1472" s="270"/>
    </row>
    <row r="1473" spans="2:35">
      <c r="B1473" s="288">
        <v>20250617</v>
      </c>
      <c r="C1473" s="261" t="s">
        <v>64</v>
      </c>
      <c r="D1473" s="269">
        <v>1930</v>
      </c>
      <c r="E1473" s="261">
        <v>9050</v>
      </c>
      <c r="F1473" s="261"/>
      <c r="G1473" s="269"/>
      <c r="H1473" s="261">
        <v>9050</v>
      </c>
      <c r="I1473" s="261"/>
      <c r="J1473" s="269"/>
      <c r="K1473" s="261">
        <v>0</v>
      </c>
      <c r="L1473" s="261">
        <v>0</v>
      </c>
      <c r="M1473" s="269">
        <v>0</v>
      </c>
      <c r="N1473" s="261" t="s">
        <v>53</v>
      </c>
      <c r="O1473" s="269" t="s">
        <v>53</v>
      </c>
      <c r="P1473" s="197" t="str">
        <f t="shared" si="66"/>
        <v>NA</v>
      </c>
      <c r="Q1473" s="257" t="str">
        <f t="shared" si="67"/>
        <v>NA</v>
      </c>
      <c r="R1473" s="272">
        <f t="shared" si="68"/>
        <v>0</v>
      </c>
      <c r="S1473" s="264"/>
      <c r="T1473" s="260"/>
      <c r="U1473" s="280" t="s">
        <v>5</v>
      </c>
      <c r="V1473" s="257">
        <v>425</v>
      </c>
      <c r="W1473" s="270"/>
      <c r="X1473" s="257"/>
      <c r="Y1473" s="257"/>
      <c r="Z1473" s="270"/>
      <c r="AA1473" s="257"/>
      <c r="AB1473" s="257"/>
      <c r="AC1473" s="270"/>
      <c r="AD1473" s="257"/>
      <c r="AE1473" s="257"/>
      <c r="AF1473" s="270"/>
      <c r="AG1473" s="257"/>
      <c r="AH1473" s="257"/>
      <c r="AI1473" s="270"/>
    </row>
    <row r="1474" spans="2:35">
      <c r="B1474" s="288">
        <v>20250617</v>
      </c>
      <c r="C1474" s="261" t="s">
        <v>64</v>
      </c>
      <c r="D1474" s="269">
        <v>2030</v>
      </c>
      <c r="E1474" s="261">
        <v>9050</v>
      </c>
      <c r="F1474" s="261"/>
      <c r="G1474" s="269"/>
      <c r="H1474" s="261">
        <v>9050</v>
      </c>
      <c r="I1474" s="261"/>
      <c r="J1474" s="269"/>
      <c r="K1474" s="261">
        <v>0</v>
      </c>
      <c r="L1474" s="261">
        <v>0</v>
      </c>
      <c r="M1474" s="269">
        <v>0</v>
      </c>
      <c r="N1474" s="261" t="s">
        <v>53</v>
      </c>
      <c r="O1474" s="269" t="s">
        <v>53</v>
      </c>
      <c r="P1474" s="197" t="str">
        <f t="shared" si="66"/>
        <v>NA</v>
      </c>
      <c r="Q1474" s="257" t="str">
        <f t="shared" si="67"/>
        <v>NA</v>
      </c>
      <c r="R1474" s="272">
        <f t="shared" si="68"/>
        <v>0</v>
      </c>
      <c r="S1474" s="264"/>
      <c r="T1474" s="260"/>
      <c r="U1474" s="280" t="s">
        <v>5</v>
      </c>
      <c r="V1474" s="257">
        <v>425</v>
      </c>
      <c r="W1474" s="270"/>
      <c r="X1474" s="257"/>
      <c r="Y1474" s="257"/>
      <c r="Z1474" s="270"/>
      <c r="AA1474" s="257"/>
      <c r="AB1474" s="257"/>
      <c r="AC1474" s="270"/>
      <c r="AD1474" s="257"/>
      <c r="AE1474" s="257"/>
      <c r="AF1474" s="270"/>
      <c r="AG1474" s="257"/>
      <c r="AH1474" s="257"/>
      <c r="AI1474" s="270"/>
    </row>
    <row r="1475" spans="2:35">
      <c r="B1475" s="288">
        <v>20250617</v>
      </c>
      <c r="C1475" s="261" t="s">
        <v>64</v>
      </c>
      <c r="D1475" s="269">
        <v>2130</v>
      </c>
      <c r="E1475" s="261">
        <v>9050</v>
      </c>
      <c r="F1475" s="261"/>
      <c r="G1475" s="269"/>
      <c r="H1475" s="261">
        <v>9050</v>
      </c>
      <c r="I1475" s="261"/>
      <c r="J1475" s="269"/>
      <c r="K1475" s="261">
        <v>0</v>
      </c>
      <c r="L1475" s="261">
        <v>0</v>
      </c>
      <c r="M1475" s="269">
        <v>0</v>
      </c>
      <c r="N1475" s="261" t="s">
        <v>53</v>
      </c>
      <c r="O1475" s="269" t="s">
        <v>53</v>
      </c>
      <c r="P1475" s="197" t="str">
        <f t="shared" si="66"/>
        <v>NA</v>
      </c>
      <c r="Q1475" s="257" t="str">
        <f t="shared" si="67"/>
        <v>NA</v>
      </c>
      <c r="R1475" s="272">
        <f t="shared" si="68"/>
        <v>0</v>
      </c>
      <c r="S1475" s="264"/>
      <c r="T1475" s="260"/>
      <c r="U1475" s="280" t="s">
        <v>5</v>
      </c>
      <c r="V1475" s="257">
        <v>415</v>
      </c>
      <c r="W1475" s="270"/>
      <c r="X1475" s="257"/>
      <c r="Y1475" s="257"/>
      <c r="Z1475" s="270"/>
      <c r="AA1475" s="257"/>
      <c r="AB1475" s="257"/>
      <c r="AC1475" s="270"/>
      <c r="AD1475" s="257"/>
      <c r="AE1475" s="257"/>
      <c r="AF1475" s="270"/>
      <c r="AG1475" s="257"/>
      <c r="AH1475" s="257"/>
      <c r="AI1475" s="270"/>
    </row>
    <row r="1476" spans="2:35">
      <c r="B1476" s="288">
        <v>20250618</v>
      </c>
      <c r="C1476" s="261" t="s">
        <v>64</v>
      </c>
      <c r="D1476" s="269">
        <v>1730</v>
      </c>
      <c r="E1476" s="261">
        <v>8782</v>
      </c>
      <c r="F1476" s="261"/>
      <c r="G1476" s="269"/>
      <c r="H1476" s="261">
        <v>8502</v>
      </c>
      <c r="I1476" s="261"/>
      <c r="J1476" s="269"/>
      <c r="K1476" s="261">
        <v>-1640</v>
      </c>
      <c r="L1476" s="261">
        <v>-1640</v>
      </c>
      <c r="M1476" s="269">
        <v>-1361</v>
      </c>
      <c r="N1476" s="261" t="s">
        <v>40</v>
      </c>
      <c r="O1476" s="269" t="s">
        <v>52</v>
      </c>
      <c r="P1476" s="197" t="str">
        <f t="shared" si="66"/>
        <v>NA</v>
      </c>
      <c r="Q1476" s="257" t="str">
        <f t="shared" si="67"/>
        <v>NA</v>
      </c>
      <c r="R1476" s="272">
        <f t="shared" si="68"/>
        <v>0</v>
      </c>
      <c r="S1476" s="204" t="s">
        <v>87</v>
      </c>
      <c r="T1476" s="204" t="s">
        <v>52</v>
      </c>
      <c r="U1476" s="280"/>
      <c r="V1476" s="257"/>
      <c r="W1476" s="270"/>
      <c r="X1476" s="257"/>
      <c r="Y1476" s="257"/>
      <c r="Z1476" s="270"/>
      <c r="AA1476" s="257"/>
      <c r="AB1476" s="257"/>
      <c r="AC1476" s="270"/>
      <c r="AD1476" s="257"/>
      <c r="AE1476" s="257"/>
      <c r="AF1476" s="270"/>
      <c r="AG1476" s="257"/>
      <c r="AH1476" s="257"/>
      <c r="AI1476" s="270"/>
    </row>
    <row r="1477" spans="2:35">
      <c r="B1477" s="288">
        <v>20250618</v>
      </c>
      <c r="C1477" s="261" t="s">
        <v>64</v>
      </c>
      <c r="D1477" s="269">
        <v>2230</v>
      </c>
      <c r="E1477" s="261"/>
      <c r="F1477" s="261">
        <v>7516</v>
      </c>
      <c r="G1477" s="269">
        <v>581</v>
      </c>
      <c r="H1477" s="261"/>
      <c r="I1477" s="261">
        <v>7516</v>
      </c>
      <c r="J1477" s="269">
        <v>581</v>
      </c>
      <c r="K1477" s="261">
        <v>-5544</v>
      </c>
      <c r="L1477" s="261">
        <v>-5544</v>
      </c>
      <c r="M1477" s="269">
        <v>0</v>
      </c>
      <c r="N1477" s="261" t="s">
        <v>40</v>
      </c>
      <c r="O1477" s="269" t="s">
        <v>40</v>
      </c>
      <c r="P1477" s="197">
        <f t="shared" si="66"/>
        <v>1649</v>
      </c>
      <c r="Q1477" s="257" t="str">
        <f t="shared" si="67"/>
        <v>NA</v>
      </c>
      <c r="R1477" s="272">
        <f t="shared" si="68"/>
        <v>-6354</v>
      </c>
      <c r="S1477" s="264"/>
      <c r="T1477" s="260"/>
      <c r="U1477" s="280" t="s">
        <v>5</v>
      </c>
      <c r="V1477" s="257">
        <v>415</v>
      </c>
      <c r="W1477" s="270"/>
      <c r="X1477" s="257"/>
      <c r="Y1477" s="257"/>
      <c r="Z1477" s="270"/>
      <c r="AA1477" s="257"/>
      <c r="AB1477" s="257"/>
      <c r="AC1477" s="270"/>
      <c r="AD1477" s="257"/>
      <c r="AE1477" s="257"/>
      <c r="AF1477" s="270"/>
      <c r="AG1477" s="257"/>
      <c r="AH1477" s="257"/>
      <c r="AI1477" s="270"/>
    </row>
    <row r="1478" spans="2:35">
      <c r="B1478" s="288">
        <v>20250618</v>
      </c>
      <c r="C1478" s="261" t="s">
        <v>64</v>
      </c>
      <c r="D1478" s="269">
        <v>2330</v>
      </c>
      <c r="E1478" s="261"/>
      <c r="F1478" s="261">
        <v>6956</v>
      </c>
      <c r="G1478" s="269">
        <v>606</v>
      </c>
      <c r="H1478" s="261"/>
      <c r="I1478" s="261">
        <v>6956</v>
      </c>
      <c r="J1478" s="269">
        <v>606</v>
      </c>
      <c r="K1478" s="261">
        <v>-4922</v>
      </c>
      <c r="L1478" s="261">
        <v>-4922</v>
      </c>
      <c r="M1478" s="269">
        <v>0</v>
      </c>
      <c r="N1478" s="261" t="s">
        <v>40</v>
      </c>
      <c r="O1478" s="269" t="s">
        <v>40</v>
      </c>
      <c r="P1478" s="197">
        <f t="shared" si="66"/>
        <v>1724</v>
      </c>
      <c r="Q1478" s="257" t="str">
        <f t="shared" si="67"/>
        <v>NA</v>
      </c>
      <c r="R1478" s="272">
        <f t="shared" si="68"/>
        <v>-5744</v>
      </c>
      <c r="S1478" s="264"/>
      <c r="T1478" s="260"/>
      <c r="U1478" s="280" t="s">
        <v>5</v>
      </c>
      <c r="V1478" s="257">
        <v>415</v>
      </c>
      <c r="W1478" s="270"/>
      <c r="X1478" s="257"/>
      <c r="Y1478" s="257"/>
      <c r="Z1478" s="270"/>
      <c r="AA1478" s="257"/>
      <c r="AB1478" s="257"/>
      <c r="AC1478" s="270"/>
      <c r="AD1478" s="257"/>
      <c r="AE1478" s="257"/>
      <c r="AF1478" s="270"/>
      <c r="AG1478" s="257"/>
      <c r="AH1478" s="257"/>
      <c r="AI1478" s="270"/>
    </row>
    <row r="1479" spans="2:35">
      <c r="B1479" s="288">
        <v>20250619</v>
      </c>
      <c r="C1479" s="261" t="s">
        <v>64</v>
      </c>
      <c r="D1479" s="269">
        <v>30</v>
      </c>
      <c r="E1479" s="261">
        <v>8450</v>
      </c>
      <c r="F1479" s="261"/>
      <c r="G1479" s="269"/>
      <c r="H1479" s="261">
        <v>8450</v>
      </c>
      <c r="I1479" s="261"/>
      <c r="J1479" s="269"/>
      <c r="K1479" s="261">
        <v>0</v>
      </c>
      <c r="L1479" s="261">
        <v>0</v>
      </c>
      <c r="M1479" s="269">
        <v>0</v>
      </c>
      <c r="N1479" s="261" t="s">
        <v>53</v>
      </c>
      <c r="O1479" s="269" t="s">
        <v>41</v>
      </c>
      <c r="P1479" s="197" t="str">
        <f t="shared" si="66"/>
        <v>NA</v>
      </c>
      <c r="Q1479" s="257" t="str">
        <f t="shared" si="67"/>
        <v>NA</v>
      </c>
      <c r="R1479" s="272">
        <f t="shared" si="68"/>
        <v>0</v>
      </c>
      <c r="S1479" s="264"/>
      <c r="T1479" s="260"/>
      <c r="U1479" s="280" t="s">
        <v>5</v>
      </c>
      <c r="V1479" s="257">
        <v>415</v>
      </c>
      <c r="W1479" s="270"/>
      <c r="X1479" s="257"/>
      <c r="Y1479" s="257"/>
      <c r="Z1479" s="270"/>
      <c r="AA1479" s="257"/>
      <c r="AB1479" s="257"/>
      <c r="AC1479" s="270"/>
      <c r="AD1479" s="257"/>
      <c r="AE1479" s="257"/>
      <c r="AF1479" s="270"/>
      <c r="AG1479" s="257"/>
      <c r="AH1479" s="257"/>
      <c r="AI1479" s="270"/>
    </row>
    <row r="1480" spans="2:35">
      <c r="B1480" s="288">
        <v>20250619</v>
      </c>
      <c r="C1480" s="261" t="s">
        <v>64</v>
      </c>
      <c r="D1480" s="269">
        <v>130</v>
      </c>
      <c r="E1480" s="261">
        <v>8450</v>
      </c>
      <c r="F1480" s="261"/>
      <c r="G1480" s="269"/>
      <c r="H1480" s="261">
        <v>8450</v>
      </c>
      <c r="I1480" s="261"/>
      <c r="J1480" s="269"/>
      <c r="K1480" s="261">
        <v>0</v>
      </c>
      <c r="L1480" s="261">
        <v>0</v>
      </c>
      <c r="M1480" s="269">
        <v>0</v>
      </c>
      <c r="N1480" s="261" t="s">
        <v>53</v>
      </c>
      <c r="O1480" s="269" t="s">
        <v>41</v>
      </c>
      <c r="P1480" s="197" t="str">
        <f t="shared" si="66"/>
        <v>NA</v>
      </c>
      <c r="Q1480" s="257" t="str">
        <f t="shared" si="67"/>
        <v>NA</v>
      </c>
      <c r="R1480" s="272">
        <f t="shared" si="68"/>
        <v>0</v>
      </c>
      <c r="S1480" s="264"/>
      <c r="T1480" s="260"/>
      <c r="U1480" s="280" t="s">
        <v>5</v>
      </c>
      <c r="V1480" s="257">
        <v>415</v>
      </c>
      <c r="W1480" s="270" t="s">
        <v>42</v>
      </c>
      <c r="X1480" s="257"/>
      <c r="Y1480" s="257"/>
      <c r="Z1480" s="270"/>
      <c r="AA1480" s="257"/>
      <c r="AB1480" s="257"/>
      <c r="AC1480" s="270"/>
      <c r="AD1480" s="257"/>
      <c r="AE1480" s="257"/>
      <c r="AF1480" s="270"/>
      <c r="AG1480" s="257"/>
      <c r="AH1480" s="257"/>
      <c r="AI1480" s="270"/>
    </row>
    <row r="1481" spans="2:35">
      <c r="B1481" s="288">
        <v>20250619</v>
      </c>
      <c r="C1481" s="261" t="s">
        <v>64</v>
      </c>
      <c r="D1481" s="269">
        <v>230</v>
      </c>
      <c r="E1481" s="261">
        <v>8450</v>
      </c>
      <c r="F1481" s="261"/>
      <c r="G1481" s="269"/>
      <c r="H1481" s="261">
        <v>8450</v>
      </c>
      <c r="I1481" s="261"/>
      <c r="J1481" s="269"/>
      <c r="K1481" s="261">
        <v>0</v>
      </c>
      <c r="L1481" s="261">
        <v>0</v>
      </c>
      <c r="M1481" s="269">
        <v>0</v>
      </c>
      <c r="N1481" s="261" t="s">
        <v>53</v>
      </c>
      <c r="O1481" s="269" t="s">
        <v>41</v>
      </c>
      <c r="P1481" s="197" t="str">
        <f t="shared" ref="P1481:P1544" si="69">IF(AND(ISNUMBER(D1481),ISNUMBER(G1481),ISBLANK(E1481)),D1481-G1481,"NA")</f>
        <v>NA</v>
      </c>
      <c r="Q1481" s="257" t="str">
        <f t="shared" ref="Q1481:Q1544" si="70">IF(AND(ISNUMBER(O1481),ISNUMBER(P1481),ISBLANK(B1481)),P1481+O1481,"NA")</f>
        <v>NA</v>
      </c>
      <c r="R1481" s="272">
        <f t="shared" ref="R1481:R1544" si="71">IF(J1481&lt;0,0,IF(J1481=H1481,J1481,J1481-(I1481-J1481)))</f>
        <v>0</v>
      </c>
      <c r="S1481" s="264"/>
      <c r="T1481" s="260"/>
      <c r="U1481" s="280" t="s">
        <v>5</v>
      </c>
      <c r="V1481" s="257">
        <v>415</v>
      </c>
      <c r="W1481" s="270" t="s">
        <v>42</v>
      </c>
      <c r="X1481" s="257"/>
      <c r="Y1481" s="257"/>
      <c r="Z1481" s="270"/>
      <c r="AA1481" s="257"/>
      <c r="AB1481" s="257"/>
      <c r="AC1481" s="270"/>
      <c r="AD1481" s="257"/>
      <c r="AE1481" s="257"/>
      <c r="AF1481" s="270"/>
      <c r="AG1481" s="257"/>
      <c r="AH1481" s="257"/>
      <c r="AI1481" s="270"/>
    </row>
    <row r="1482" spans="2:35">
      <c r="B1482" s="288">
        <v>20250619</v>
      </c>
      <c r="C1482" s="261" t="s">
        <v>64</v>
      </c>
      <c r="D1482" s="269">
        <v>330</v>
      </c>
      <c r="E1482" s="261">
        <v>8956</v>
      </c>
      <c r="F1482" s="261"/>
      <c r="G1482" s="269"/>
      <c r="H1482" s="261">
        <v>8888</v>
      </c>
      <c r="I1482" s="261"/>
      <c r="J1482" s="269"/>
      <c r="K1482" s="261">
        <v>-6022</v>
      </c>
      <c r="L1482" s="261">
        <v>-6022</v>
      </c>
      <c r="M1482" s="269">
        <v>-5965</v>
      </c>
      <c r="N1482" s="261" t="s">
        <v>40</v>
      </c>
      <c r="O1482" s="269" t="s">
        <v>45</v>
      </c>
      <c r="P1482" s="197" t="str">
        <f t="shared" si="69"/>
        <v>NA</v>
      </c>
      <c r="Q1482" s="257" t="str">
        <f t="shared" si="70"/>
        <v>NA</v>
      </c>
      <c r="R1482" s="272">
        <f t="shared" si="71"/>
        <v>0</v>
      </c>
      <c r="S1482" s="264"/>
      <c r="T1482" s="260"/>
      <c r="U1482" s="280" t="s">
        <v>5</v>
      </c>
      <c r="V1482" s="257">
        <v>415</v>
      </c>
      <c r="W1482" s="270" t="s">
        <v>42</v>
      </c>
      <c r="X1482" s="257"/>
      <c r="Y1482" s="257"/>
      <c r="Z1482" s="270"/>
      <c r="AA1482" s="257"/>
      <c r="AB1482" s="257"/>
      <c r="AC1482" s="270"/>
      <c r="AD1482" s="257"/>
      <c r="AE1482" s="257"/>
      <c r="AF1482" s="270"/>
      <c r="AG1482" s="257"/>
      <c r="AH1482" s="257"/>
      <c r="AI1482" s="270"/>
    </row>
    <row r="1483" spans="2:35">
      <c r="B1483" s="288">
        <v>20250619</v>
      </c>
      <c r="C1483" s="261" t="s">
        <v>64</v>
      </c>
      <c r="D1483" s="269">
        <v>430</v>
      </c>
      <c r="E1483" s="261">
        <v>8956</v>
      </c>
      <c r="F1483" s="261"/>
      <c r="G1483" s="269"/>
      <c r="H1483" s="261">
        <v>8888</v>
      </c>
      <c r="I1483" s="261"/>
      <c r="J1483" s="269"/>
      <c r="K1483" s="261">
        <v>-6022</v>
      </c>
      <c r="L1483" s="261">
        <v>-6022</v>
      </c>
      <c r="M1483" s="269">
        <v>-5965</v>
      </c>
      <c r="N1483" s="261" t="s">
        <v>40</v>
      </c>
      <c r="O1483" s="269" t="s">
        <v>45</v>
      </c>
      <c r="P1483" s="195" t="str">
        <f t="shared" si="69"/>
        <v>NA</v>
      </c>
      <c r="Q1483" s="257" t="str">
        <f t="shared" si="70"/>
        <v>NA</v>
      </c>
      <c r="R1483" s="272">
        <f t="shared" si="71"/>
        <v>0</v>
      </c>
      <c r="S1483" s="264"/>
      <c r="T1483" s="260"/>
      <c r="U1483" s="280" t="s">
        <v>5</v>
      </c>
      <c r="V1483" s="257">
        <v>415</v>
      </c>
      <c r="W1483" s="270" t="s">
        <v>42</v>
      </c>
      <c r="X1483" s="257"/>
      <c r="Y1483" s="257"/>
      <c r="Z1483" s="270"/>
      <c r="AA1483" s="257"/>
      <c r="AB1483" s="257"/>
      <c r="AC1483" s="270"/>
      <c r="AD1483" s="257"/>
      <c r="AE1483" s="257"/>
      <c r="AF1483" s="270"/>
      <c r="AG1483" s="257"/>
      <c r="AH1483" s="257"/>
      <c r="AI1483" s="270"/>
    </row>
    <row r="1484" spans="2:35">
      <c r="B1484" s="288">
        <v>20250619</v>
      </c>
      <c r="C1484" s="261" t="s">
        <v>64</v>
      </c>
      <c r="D1484" s="269">
        <v>530</v>
      </c>
      <c r="E1484" s="261">
        <v>8956</v>
      </c>
      <c r="F1484" s="261"/>
      <c r="G1484" s="269"/>
      <c r="H1484" s="261">
        <v>8888</v>
      </c>
      <c r="I1484" s="261"/>
      <c r="J1484" s="269"/>
      <c r="K1484" s="261">
        <v>-6022</v>
      </c>
      <c r="L1484" s="261">
        <v>-6022</v>
      </c>
      <c r="M1484" s="269">
        <v>-5965</v>
      </c>
      <c r="N1484" s="261" t="s">
        <v>40</v>
      </c>
      <c r="O1484" s="269" t="s">
        <v>45</v>
      </c>
      <c r="P1484" s="197" t="str">
        <f t="shared" si="69"/>
        <v>NA</v>
      </c>
      <c r="Q1484" s="257" t="str">
        <f t="shared" si="70"/>
        <v>NA</v>
      </c>
      <c r="R1484" s="272">
        <f t="shared" si="71"/>
        <v>0</v>
      </c>
      <c r="S1484" s="264"/>
      <c r="T1484" s="260"/>
      <c r="U1484" s="280" t="s">
        <v>5</v>
      </c>
      <c r="V1484" s="257">
        <v>383</v>
      </c>
      <c r="W1484" s="270"/>
      <c r="X1484" s="257"/>
      <c r="Y1484" s="257"/>
      <c r="Z1484" s="270"/>
      <c r="AA1484" s="257"/>
      <c r="AB1484" s="257"/>
      <c r="AC1484" s="270"/>
      <c r="AD1484" s="257"/>
      <c r="AE1484" s="257"/>
      <c r="AF1484" s="270"/>
      <c r="AG1484" s="257"/>
      <c r="AH1484" s="257"/>
      <c r="AI1484" s="270"/>
    </row>
    <row r="1485" spans="2:35">
      <c r="B1485" s="288">
        <v>20250619</v>
      </c>
      <c r="C1485" s="261" t="s">
        <v>64</v>
      </c>
      <c r="D1485" s="269">
        <v>630</v>
      </c>
      <c r="E1485" s="261">
        <v>8756</v>
      </c>
      <c r="F1485" s="261"/>
      <c r="G1485" s="269"/>
      <c r="H1485" s="261">
        <v>8687</v>
      </c>
      <c r="I1485" s="261"/>
      <c r="J1485" s="269"/>
      <c r="K1485" s="261">
        <v>-5809</v>
      </c>
      <c r="L1485" s="261">
        <v>-5809</v>
      </c>
      <c r="M1485" s="269">
        <v>-5751</v>
      </c>
      <c r="N1485" s="261" t="s">
        <v>40</v>
      </c>
      <c r="O1485" s="269" t="s">
        <v>45</v>
      </c>
      <c r="P1485" s="197" t="str">
        <f t="shared" si="69"/>
        <v>NA</v>
      </c>
      <c r="Q1485" s="257" t="str">
        <f t="shared" si="70"/>
        <v>NA</v>
      </c>
      <c r="R1485" s="272">
        <f t="shared" si="71"/>
        <v>0</v>
      </c>
      <c r="S1485" s="264"/>
      <c r="T1485" s="260"/>
      <c r="U1485" s="280" t="s">
        <v>5</v>
      </c>
      <c r="V1485" s="257">
        <v>382</v>
      </c>
      <c r="W1485" s="270"/>
      <c r="X1485" s="257"/>
      <c r="Y1485" s="257"/>
      <c r="Z1485" s="270"/>
      <c r="AA1485" s="257"/>
      <c r="AB1485" s="257"/>
      <c r="AC1485" s="270"/>
      <c r="AD1485" s="257"/>
      <c r="AE1485" s="257"/>
      <c r="AF1485" s="270"/>
      <c r="AG1485" s="257"/>
      <c r="AH1485" s="257"/>
      <c r="AI1485" s="270"/>
    </row>
    <row r="1486" spans="2:35">
      <c r="B1486" s="288">
        <v>20250619</v>
      </c>
      <c r="C1486" s="261" t="s">
        <v>64</v>
      </c>
      <c r="D1486" s="269">
        <v>730</v>
      </c>
      <c r="E1486" s="261">
        <v>8074</v>
      </c>
      <c r="F1486" s="261"/>
      <c r="G1486" s="269"/>
      <c r="H1486" s="261">
        <v>8074</v>
      </c>
      <c r="I1486" s="261"/>
      <c r="J1486" s="269"/>
      <c r="K1486" s="261">
        <v>3301</v>
      </c>
      <c r="L1486" s="261">
        <v>157</v>
      </c>
      <c r="M1486" s="269">
        <v>3144</v>
      </c>
      <c r="N1486" s="261" t="s">
        <v>44</v>
      </c>
      <c r="O1486" s="269" t="s">
        <v>41</v>
      </c>
      <c r="P1486" s="197" t="str">
        <f t="shared" si="69"/>
        <v>NA</v>
      </c>
      <c r="Q1486" s="257" t="str">
        <f t="shared" si="70"/>
        <v>NA</v>
      </c>
      <c r="R1486" s="272">
        <f t="shared" si="71"/>
        <v>0</v>
      </c>
      <c r="S1486" s="264"/>
      <c r="T1486" s="260"/>
      <c r="U1486" s="280" t="s">
        <v>5</v>
      </c>
      <c r="V1486" s="257">
        <v>357</v>
      </c>
      <c r="W1486" s="270"/>
      <c r="X1486" s="257"/>
      <c r="Y1486" s="257"/>
      <c r="Z1486" s="270"/>
      <c r="AA1486" s="257"/>
      <c r="AB1486" s="257"/>
      <c r="AC1486" s="270"/>
      <c r="AD1486" s="257"/>
      <c r="AE1486" s="257"/>
      <c r="AF1486" s="270"/>
      <c r="AG1486" s="257"/>
      <c r="AH1486" s="257"/>
      <c r="AI1486" s="270"/>
    </row>
    <row r="1487" spans="2:35">
      <c r="B1487" s="288">
        <v>20250619</v>
      </c>
      <c r="C1487" s="261" t="s">
        <v>64</v>
      </c>
      <c r="D1487" s="269">
        <v>830</v>
      </c>
      <c r="E1487" s="261">
        <v>8053</v>
      </c>
      <c r="F1487" s="261"/>
      <c r="G1487" s="269"/>
      <c r="H1487" s="261">
        <v>8053</v>
      </c>
      <c r="I1487" s="261"/>
      <c r="J1487" s="269"/>
      <c r="K1487" s="261">
        <v>3301</v>
      </c>
      <c r="L1487" s="261">
        <v>136</v>
      </c>
      <c r="M1487" s="269">
        <v>3165</v>
      </c>
      <c r="N1487" s="261" t="s">
        <v>44</v>
      </c>
      <c r="O1487" s="269" t="s">
        <v>41</v>
      </c>
      <c r="P1487" s="197" t="str">
        <f t="shared" si="69"/>
        <v>NA</v>
      </c>
      <c r="Q1487" s="257" t="str">
        <f t="shared" si="70"/>
        <v>NA</v>
      </c>
      <c r="R1487" s="272">
        <f t="shared" si="71"/>
        <v>0</v>
      </c>
      <c r="S1487" s="264"/>
      <c r="T1487" s="260"/>
      <c r="U1487" s="280" t="s">
        <v>5</v>
      </c>
      <c r="V1487" s="257">
        <v>357</v>
      </c>
      <c r="W1487" s="270"/>
      <c r="X1487" s="257"/>
      <c r="Y1487" s="257"/>
      <c r="Z1487" s="270"/>
      <c r="AA1487" s="257"/>
      <c r="AB1487" s="257"/>
      <c r="AC1487" s="270"/>
      <c r="AD1487" s="257"/>
      <c r="AE1487" s="257"/>
      <c r="AF1487" s="270"/>
      <c r="AG1487" s="257"/>
      <c r="AH1487" s="257"/>
      <c r="AI1487" s="270"/>
    </row>
    <row r="1488" spans="2:35">
      <c r="B1488" s="288">
        <v>20250619</v>
      </c>
      <c r="C1488" s="261" t="s">
        <v>64</v>
      </c>
      <c r="D1488" s="269">
        <v>930</v>
      </c>
      <c r="E1488" s="261">
        <v>7563</v>
      </c>
      <c r="F1488" s="261"/>
      <c r="G1488" s="269"/>
      <c r="H1488" s="261">
        <v>7563</v>
      </c>
      <c r="I1488" s="261"/>
      <c r="J1488" s="269"/>
      <c r="K1488" s="261">
        <v>-478</v>
      </c>
      <c r="L1488" s="261">
        <v>-478</v>
      </c>
      <c r="M1488" s="269">
        <v>-478</v>
      </c>
      <c r="N1488" s="261" t="s">
        <v>40</v>
      </c>
      <c r="O1488" s="269" t="s">
        <v>41</v>
      </c>
      <c r="P1488" s="197" t="str">
        <f t="shared" si="69"/>
        <v>NA</v>
      </c>
      <c r="Q1488" s="257" t="str">
        <f t="shared" si="70"/>
        <v>NA</v>
      </c>
      <c r="R1488" s="272">
        <f t="shared" si="71"/>
        <v>0</v>
      </c>
      <c r="S1488" s="264"/>
      <c r="T1488" s="260"/>
      <c r="U1488" s="280" t="s">
        <v>5</v>
      </c>
      <c r="V1488" s="257">
        <v>357</v>
      </c>
      <c r="W1488" s="270"/>
      <c r="X1488" s="257"/>
      <c r="Y1488" s="257"/>
      <c r="Z1488" s="270"/>
      <c r="AA1488" s="257"/>
      <c r="AB1488" s="257"/>
      <c r="AC1488" s="270"/>
      <c r="AD1488" s="257"/>
      <c r="AE1488" s="257"/>
      <c r="AF1488" s="270"/>
      <c r="AG1488" s="257"/>
      <c r="AH1488" s="257"/>
      <c r="AI1488" s="270"/>
    </row>
    <row r="1489" spans="2:35">
      <c r="B1489" s="288">
        <v>20250619</v>
      </c>
      <c r="C1489" s="261" t="s">
        <v>64</v>
      </c>
      <c r="D1489" s="269">
        <v>1030</v>
      </c>
      <c r="E1489" s="261">
        <v>7563</v>
      </c>
      <c r="F1489" s="261"/>
      <c r="G1489" s="269"/>
      <c r="H1489" s="261">
        <v>7563</v>
      </c>
      <c r="I1489" s="261"/>
      <c r="J1489" s="269"/>
      <c r="K1489" s="261">
        <v>-478</v>
      </c>
      <c r="L1489" s="261">
        <v>-478</v>
      </c>
      <c r="M1489" s="269">
        <v>-478</v>
      </c>
      <c r="N1489" s="261" t="s">
        <v>40</v>
      </c>
      <c r="O1489" s="269" t="s">
        <v>41</v>
      </c>
      <c r="P1489" s="197" t="str">
        <f t="shared" si="69"/>
        <v>NA</v>
      </c>
      <c r="Q1489" s="257" t="str">
        <f t="shared" si="70"/>
        <v>NA</v>
      </c>
      <c r="R1489" s="272">
        <f t="shared" si="71"/>
        <v>0</v>
      </c>
      <c r="S1489" s="264"/>
      <c r="T1489" s="260"/>
      <c r="U1489" s="280" t="s">
        <v>5</v>
      </c>
      <c r="V1489" s="257">
        <v>321</v>
      </c>
      <c r="W1489" s="270"/>
      <c r="X1489" s="257"/>
      <c r="Y1489" s="257"/>
      <c r="Z1489" s="270"/>
      <c r="AA1489" s="257"/>
      <c r="AB1489" s="257"/>
      <c r="AC1489" s="270"/>
      <c r="AD1489" s="257"/>
      <c r="AE1489" s="257"/>
      <c r="AF1489" s="270"/>
      <c r="AG1489" s="257"/>
      <c r="AH1489" s="257"/>
      <c r="AI1489" s="270"/>
    </row>
    <row r="1490" spans="2:35">
      <c r="B1490" s="288">
        <v>20250619</v>
      </c>
      <c r="C1490" s="261" t="s">
        <v>64</v>
      </c>
      <c r="D1490" s="269">
        <v>1130</v>
      </c>
      <c r="E1490" s="261">
        <v>7563</v>
      </c>
      <c r="F1490" s="261"/>
      <c r="G1490" s="269"/>
      <c r="H1490" s="261">
        <v>7563</v>
      </c>
      <c r="I1490" s="261"/>
      <c r="J1490" s="269"/>
      <c r="K1490" s="261">
        <v>-478</v>
      </c>
      <c r="L1490" s="261">
        <v>-478</v>
      </c>
      <c r="M1490" s="269">
        <v>-478</v>
      </c>
      <c r="N1490" s="261" t="s">
        <v>40</v>
      </c>
      <c r="O1490" s="269" t="s">
        <v>41</v>
      </c>
      <c r="P1490" s="198" t="str">
        <f t="shared" si="69"/>
        <v>NA</v>
      </c>
      <c r="Q1490" s="257" t="str">
        <f t="shared" si="70"/>
        <v>NA</v>
      </c>
      <c r="R1490" s="272">
        <f t="shared" si="71"/>
        <v>0</v>
      </c>
      <c r="S1490" s="264"/>
      <c r="T1490" s="260"/>
      <c r="U1490" s="280" t="s">
        <v>5</v>
      </c>
      <c r="V1490" s="257">
        <v>321</v>
      </c>
      <c r="W1490" s="270"/>
      <c r="X1490" s="257"/>
      <c r="Y1490" s="257"/>
      <c r="Z1490" s="270"/>
      <c r="AA1490" s="257"/>
      <c r="AB1490" s="257"/>
      <c r="AC1490" s="270"/>
      <c r="AD1490" s="257"/>
      <c r="AE1490" s="257"/>
      <c r="AF1490" s="270"/>
      <c r="AG1490" s="257"/>
      <c r="AH1490" s="257"/>
      <c r="AI1490" s="270"/>
    </row>
    <row r="1491" spans="2:35">
      <c r="B1491" s="288">
        <v>20250619</v>
      </c>
      <c r="C1491" s="261" t="s">
        <v>64</v>
      </c>
      <c r="D1491" s="269">
        <v>1230</v>
      </c>
      <c r="E1491" s="261">
        <v>6858</v>
      </c>
      <c r="F1491" s="261"/>
      <c r="G1491" s="269"/>
      <c r="H1491" s="261">
        <v>6857</v>
      </c>
      <c r="I1491" s="261"/>
      <c r="J1491" s="269"/>
      <c r="K1491" s="261">
        <v>-850</v>
      </c>
      <c r="L1491" s="261">
        <v>-850</v>
      </c>
      <c r="M1491" s="269">
        <v>-849</v>
      </c>
      <c r="N1491" s="261" t="s">
        <v>40</v>
      </c>
      <c r="O1491" s="269" t="s">
        <v>41</v>
      </c>
      <c r="P1491" s="197" t="str">
        <f t="shared" si="69"/>
        <v>NA</v>
      </c>
      <c r="Q1491" s="257" t="str">
        <f t="shared" si="70"/>
        <v>NA</v>
      </c>
      <c r="R1491" s="272">
        <f t="shared" si="71"/>
        <v>0</v>
      </c>
      <c r="S1491" s="264"/>
      <c r="T1491" s="260"/>
      <c r="U1491" s="280" t="s">
        <v>5</v>
      </c>
      <c r="V1491" s="257">
        <v>321</v>
      </c>
      <c r="W1491" s="270"/>
      <c r="X1491" s="257"/>
      <c r="Y1491" s="257"/>
      <c r="Z1491" s="270"/>
      <c r="AA1491" s="257"/>
      <c r="AB1491" s="257"/>
      <c r="AC1491" s="270"/>
      <c r="AD1491" s="257"/>
      <c r="AE1491" s="257"/>
      <c r="AF1491" s="270"/>
      <c r="AG1491" s="257"/>
      <c r="AH1491" s="257"/>
      <c r="AI1491" s="270"/>
    </row>
    <row r="1492" spans="2:35">
      <c r="B1492" s="288">
        <v>20250619</v>
      </c>
      <c r="C1492" s="261" t="s">
        <v>64</v>
      </c>
      <c r="D1492" s="269">
        <v>1330</v>
      </c>
      <c r="E1492" s="261">
        <v>6858</v>
      </c>
      <c r="F1492" s="261"/>
      <c r="G1492" s="269"/>
      <c r="H1492" s="261">
        <v>6857</v>
      </c>
      <c r="I1492" s="261"/>
      <c r="J1492" s="269"/>
      <c r="K1492" s="261">
        <v>-850</v>
      </c>
      <c r="L1492" s="261">
        <v>-850</v>
      </c>
      <c r="M1492" s="269">
        <v>-849</v>
      </c>
      <c r="N1492" s="261" t="s">
        <v>40</v>
      </c>
      <c r="O1492" s="269" t="s">
        <v>41</v>
      </c>
      <c r="P1492" s="197" t="str">
        <f t="shared" si="69"/>
        <v>NA</v>
      </c>
      <c r="Q1492" s="257" t="str">
        <f t="shared" si="70"/>
        <v>NA</v>
      </c>
      <c r="R1492" s="272">
        <f t="shared" si="71"/>
        <v>0</v>
      </c>
      <c r="S1492" s="264"/>
      <c r="T1492" s="260"/>
      <c r="U1492" s="280" t="s">
        <v>5</v>
      </c>
      <c r="V1492" s="257">
        <v>315</v>
      </c>
      <c r="W1492" s="270"/>
      <c r="X1492" s="257"/>
      <c r="Y1492" s="257"/>
      <c r="Z1492" s="270"/>
      <c r="AA1492" s="257"/>
      <c r="AB1492" s="257"/>
      <c r="AC1492" s="270"/>
      <c r="AD1492" s="257"/>
      <c r="AE1492" s="257"/>
      <c r="AF1492" s="270"/>
      <c r="AG1492" s="257"/>
      <c r="AH1492" s="257"/>
      <c r="AI1492" s="270"/>
    </row>
    <row r="1493" spans="2:35">
      <c r="B1493" s="288">
        <v>20250619</v>
      </c>
      <c r="C1493" s="261" t="s">
        <v>64</v>
      </c>
      <c r="D1493" s="269">
        <v>1430</v>
      </c>
      <c r="E1493" s="261">
        <v>6858</v>
      </c>
      <c r="F1493" s="261"/>
      <c r="G1493" s="269"/>
      <c r="H1493" s="261">
        <v>6857</v>
      </c>
      <c r="I1493" s="261"/>
      <c r="J1493" s="269"/>
      <c r="K1493" s="261">
        <v>-850</v>
      </c>
      <c r="L1493" s="261">
        <v>-850</v>
      </c>
      <c r="M1493" s="269">
        <v>-849</v>
      </c>
      <c r="N1493" s="261" t="s">
        <v>40</v>
      </c>
      <c r="O1493" s="269" t="s">
        <v>41</v>
      </c>
      <c r="P1493" s="197" t="str">
        <f t="shared" si="69"/>
        <v>NA</v>
      </c>
      <c r="Q1493" s="257" t="str">
        <f t="shared" si="70"/>
        <v>NA</v>
      </c>
      <c r="R1493" s="272">
        <f t="shared" si="71"/>
        <v>0</v>
      </c>
      <c r="S1493" s="264"/>
      <c r="T1493" s="260"/>
      <c r="U1493" s="280" t="s">
        <v>5</v>
      </c>
      <c r="V1493" s="257">
        <v>315</v>
      </c>
      <c r="W1493" s="270"/>
      <c r="X1493" s="257"/>
      <c r="Y1493" s="257"/>
      <c r="Z1493" s="270"/>
      <c r="AA1493" s="257"/>
      <c r="AB1493" s="257"/>
      <c r="AC1493" s="270"/>
      <c r="AD1493" s="257"/>
      <c r="AE1493" s="257"/>
      <c r="AF1493" s="270"/>
      <c r="AG1493" s="257"/>
      <c r="AH1493" s="257"/>
      <c r="AI1493" s="270"/>
    </row>
    <row r="1494" spans="2:35">
      <c r="B1494" s="288">
        <v>20250619</v>
      </c>
      <c r="C1494" s="261" t="s">
        <v>64</v>
      </c>
      <c r="D1494" s="269">
        <v>1530</v>
      </c>
      <c r="E1494" s="261">
        <v>6730</v>
      </c>
      <c r="F1494" s="261"/>
      <c r="G1494" s="269"/>
      <c r="H1494" s="261">
        <v>6730</v>
      </c>
      <c r="I1494" s="261"/>
      <c r="J1494" s="269"/>
      <c r="K1494" s="261">
        <v>-3532</v>
      </c>
      <c r="L1494" s="261">
        <v>-3532</v>
      </c>
      <c r="M1494" s="269">
        <v>-3532</v>
      </c>
      <c r="N1494" s="261" t="s">
        <v>47</v>
      </c>
      <c r="O1494" s="269" t="s">
        <v>41</v>
      </c>
      <c r="P1494" s="197" t="str">
        <f t="shared" si="69"/>
        <v>NA</v>
      </c>
      <c r="Q1494" s="257" t="str">
        <f t="shared" si="70"/>
        <v>NA</v>
      </c>
      <c r="R1494" s="272">
        <f t="shared" si="71"/>
        <v>0</v>
      </c>
      <c r="S1494" s="264"/>
      <c r="T1494" s="260"/>
      <c r="U1494" s="280" t="s">
        <v>5</v>
      </c>
      <c r="V1494" s="257">
        <v>315</v>
      </c>
      <c r="W1494" s="270"/>
      <c r="X1494" s="257"/>
      <c r="Y1494" s="257"/>
      <c r="Z1494" s="270"/>
      <c r="AA1494" s="257"/>
      <c r="AB1494" s="257"/>
      <c r="AC1494" s="270"/>
      <c r="AD1494" s="257"/>
      <c r="AE1494" s="257"/>
      <c r="AF1494" s="270"/>
      <c r="AG1494" s="257"/>
      <c r="AH1494" s="257"/>
      <c r="AI1494" s="270"/>
    </row>
    <row r="1495" spans="2:35">
      <c r="B1495" s="288">
        <v>20250619</v>
      </c>
      <c r="C1495" s="261" t="s">
        <v>64</v>
      </c>
      <c r="D1495" s="269">
        <v>1630</v>
      </c>
      <c r="E1495" s="261">
        <v>6730</v>
      </c>
      <c r="F1495" s="261"/>
      <c r="G1495" s="269"/>
      <c r="H1495" s="261">
        <v>6730</v>
      </c>
      <c r="I1495" s="261"/>
      <c r="J1495" s="269"/>
      <c r="K1495" s="261">
        <v>-3532</v>
      </c>
      <c r="L1495" s="261">
        <v>-3532</v>
      </c>
      <c r="M1495" s="269">
        <v>-3532</v>
      </c>
      <c r="N1495" s="261" t="s">
        <v>47</v>
      </c>
      <c r="O1495" s="269" t="s">
        <v>41</v>
      </c>
      <c r="P1495" s="197" t="str">
        <f t="shared" si="69"/>
        <v>NA</v>
      </c>
      <c r="Q1495" s="257" t="str">
        <f t="shared" si="70"/>
        <v>NA</v>
      </c>
      <c r="R1495" s="272">
        <f t="shared" si="71"/>
        <v>0</v>
      </c>
      <c r="S1495" s="264"/>
      <c r="T1495" s="260"/>
      <c r="U1495" s="280" t="s">
        <v>5</v>
      </c>
      <c r="V1495" s="257">
        <v>384</v>
      </c>
      <c r="W1495" s="270"/>
      <c r="X1495" s="257"/>
      <c r="Y1495" s="257"/>
      <c r="Z1495" s="270"/>
      <c r="AA1495" s="257"/>
      <c r="AB1495" s="257"/>
      <c r="AC1495" s="270"/>
      <c r="AD1495" s="257"/>
      <c r="AE1495" s="257"/>
      <c r="AF1495" s="270"/>
      <c r="AG1495" s="257"/>
      <c r="AH1495" s="257"/>
      <c r="AI1495" s="270"/>
    </row>
    <row r="1496" spans="2:35">
      <c r="B1496" s="288">
        <v>20250619</v>
      </c>
      <c r="C1496" s="261" t="s">
        <v>64</v>
      </c>
      <c r="D1496" s="269">
        <v>1730</v>
      </c>
      <c r="E1496" s="261">
        <v>6730</v>
      </c>
      <c r="F1496" s="261"/>
      <c r="G1496" s="269"/>
      <c r="H1496" s="261">
        <v>6730</v>
      </c>
      <c r="I1496" s="261"/>
      <c r="J1496" s="269"/>
      <c r="K1496" s="261">
        <v>-3532</v>
      </c>
      <c r="L1496" s="261">
        <v>-3532</v>
      </c>
      <c r="M1496" s="269">
        <v>-3532</v>
      </c>
      <c r="N1496" s="261" t="s">
        <v>47</v>
      </c>
      <c r="O1496" s="269" t="s">
        <v>41</v>
      </c>
      <c r="P1496" s="197" t="str">
        <f t="shared" si="69"/>
        <v>NA</v>
      </c>
      <c r="Q1496" s="257" t="str">
        <f t="shared" si="70"/>
        <v>NA</v>
      </c>
      <c r="R1496" s="272">
        <f t="shared" si="71"/>
        <v>0</v>
      </c>
      <c r="S1496" s="264"/>
      <c r="T1496" s="260"/>
      <c r="U1496" s="280" t="s">
        <v>5</v>
      </c>
      <c r="V1496" s="257">
        <v>425</v>
      </c>
      <c r="W1496" s="270" t="s">
        <v>42</v>
      </c>
      <c r="X1496" s="257"/>
      <c r="Y1496" s="257"/>
      <c r="Z1496" s="270"/>
      <c r="AA1496" s="257"/>
      <c r="AB1496" s="257"/>
      <c r="AC1496" s="270"/>
      <c r="AD1496" s="257"/>
      <c r="AE1496" s="257"/>
      <c r="AF1496" s="270"/>
      <c r="AG1496" s="257"/>
      <c r="AH1496" s="257"/>
      <c r="AI1496" s="270"/>
    </row>
    <row r="1497" spans="2:35">
      <c r="B1497" s="288">
        <v>20250619</v>
      </c>
      <c r="C1497" s="261" t="s">
        <v>64</v>
      </c>
      <c r="D1497" s="269">
        <v>1830</v>
      </c>
      <c r="E1497" s="261"/>
      <c r="F1497" s="261">
        <v>8546</v>
      </c>
      <c r="G1497" s="269">
        <v>661</v>
      </c>
      <c r="H1497" s="261"/>
      <c r="I1497" s="261">
        <v>7717</v>
      </c>
      <c r="J1497" s="269">
        <v>661</v>
      </c>
      <c r="K1497" s="261">
        <v>1195</v>
      </c>
      <c r="L1497" s="261">
        <v>155</v>
      </c>
      <c r="M1497" s="269">
        <v>0</v>
      </c>
      <c r="N1497" s="261" t="s">
        <v>44</v>
      </c>
      <c r="O1497" s="269" t="s">
        <v>41</v>
      </c>
      <c r="P1497" s="197">
        <f t="shared" si="69"/>
        <v>1169</v>
      </c>
      <c r="Q1497" s="257" t="str">
        <f t="shared" si="70"/>
        <v>NA</v>
      </c>
      <c r="R1497" s="272">
        <f t="shared" si="71"/>
        <v>-6395</v>
      </c>
      <c r="S1497" s="264"/>
      <c r="T1497" s="260"/>
      <c r="U1497" s="280" t="s">
        <v>5</v>
      </c>
      <c r="V1497" s="257">
        <v>425</v>
      </c>
      <c r="W1497" s="270" t="s">
        <v>42</v>
      </c>
      <c r="X1497" s="257"/>
      <c r="Y1497" s="257"/>
      <c r="Z1497" s="270"/>
      <c r="AA1497" s="257"/>
      <c r="AB1497" s="257"/>
      <c r="AC1497" s="270"/>
      <c r="AD1497" s="257"/>
      <c r="AE1497" s="257"/>
      <c r="AF1497" s="270"/>
      <c r="AG1497" s="257"/>
      <c r="AH1497" s="257"/>
      <c r="AI1497" s="270"/>
    </row>
    <row r="1498" spans="2:35">
      <c r="B1498" s="288">
        <v>20250619</v>
      </c>
      <c r="C1498" s="261" t="s">
        <v>64</v>
      </c>
      <c r="D1498" s="269">
        <v>1930</v>
      </c>
      <c r="E1498" s="261"/>
      <c r="F1498" s="261">
        <v>8856</v>
      </c>
      <c r="G1498" s="269">
        <v>685</v>
      </c>
      <c r="H1498" s="261"/>
      <c r="I1498" s="261">
        <v>8836</v>
      </c>
      <c r="J1498" s="269">
        <v>685</v>
      </c>
      <c r="K1498" s="261">
        <v>1195</v>
      </c>
      <c r="L1498" s="261">
        <v>465</v>
      </c>
      <c r="M1498" s="269">
        <v>0</v>
      </c>
      <c r="N1498" s="261" t="s">
        <v>44</v>
      </c>
      <c r="O1498" s="269" t="s">
        <v>41</v>
      </c>
      <c r="P1498" s="197">
        <f t="shared" si="69"/>
        <v>1245</v>
      </c>
      <c r="Q1498" s="257" t="str">
        <f t="shared" si="70"/>
        <v>NA</v>
      </c>
      <c r="R1498" s="272">
        <f t="shared" si="71"/>
        <v>-7466</v>
      </c>
      <c r="S1498" s="264"/>
      <c r="T1498" s="260"/>
      <c r="U1498" s="280" t="s">
        <v>5</v>
      </c>
      <c r="V1498" s="257">
        <v>410</v>
      </c>
      <c r="W1498" s="270"/>
      <c r="X1498" s="257"/>
      <c r="Y1498" s="257"/>
      <c r="Z1498" s="270"/>
      <c r="AA1498" s="257"/>
      <c r="AB1498" s="257"/>
      <c r="AC1498" s="270"/>
      <c r="AD1498" s="257"/>
      <c r="AE1498" s="257"/>
      <c r="AF1498" s="270"/>
      <c r="AG1498" s="257"/>
      <c r="AH1498" s="257"/>
      <c r="AI1498" s="270"/>
    </row>
    <row r="1499" spans="2:35">
      <c r="B1499" s="288">
        <v>20250619</v>
      </c>
      <c r="C1499" s="261" t="s">
        <v>64</v>
      </c>
      <c r="D1499" s="269">
        <v>2030</v>
      </c>
      <c r="E1499" s="261"/>
      <c r="F1499" s="261">
        <v>8856</v>
      </c>
      <c r="G1499" s="269">
        <v>685</v>
      </c>
      <c r="H1499" s="261"/>
      <c r="I1499" s="261">
        <v>8836</v>
      </c>
      <c r="J1499" s="269">
        <v>685</v>
      </c>
      <c r="K1499" s="261">
        <v>1195</v>
      </c>
      <c r="L1499" s="261">
        <v>465</v>
      </c>
      <c r="M1499" s="269">
        <v>0</v>
      </c>
      <c r="N1499" s="261" t="s">
        <v>44</v>
      </c>
      <c r="O1499" s="269" t="s">
        <v>41</v>
      </c>
      <c r="P1499" s="197">
        <f t="shared" si="69"/>
        <v>1345</v>
      </c>
      <c r="Q1499" s="257" t="str">
        <f t="shared" si="70"/>
        <v>NA</v>
      </c>
      <c r="R1499" s="272">
        <f t="shared" si="71"/>
        <v>-7466</v>
      </c>
      <c r="S1499" s="264"/>
      <c r="T1499" s="260"/>
      <c r="U1499" s="280" t="s">
        <v>5</v>
      </c>
      <c r="V1499" s="257">
        <v>410</v>
      </c>
      <c r="W1499" s="270"/>
      <c r="X1499" s="257"/>
      <c r="Y1499" s="257"/>
      <c r="Z1499" s="270"/>
      <c r="AA1499" s="257"/>
      <c r="AB1499" s="257"/>
      <c r="AC1499" s="270"/>
      <c r="AD1499" s="257"/>
      <c r="AE1499" s="257"/>
      <c r="AF1499" s="270"/>
      <c r="AG1499" s="257"/>
      <c r="AH1499" s="257"/>
      <c r="AI1499" s="270"/>
    </row>
    <row r="1500" spans="2:35">
      <c r="B1500" s="288">
        <v>20250619</v>
      </c>
      <c r="C1500" s="261" t="s">
        <v>64</v>
      </c>
      <c r="D1500" s="269">
        <v>2130</v>
      </c>
      <c r="E1500" s="261">
        <v>8757</v>
      </c>
      <c r="F1500" s="261"/>
      <c r="G1500" s="269"/>
      <c r="H1500" s="261">
        <v>8757</v>
      </c>
      <c r="I1500" s="261"/>
      <c r="J1500" s="269"/>
      <c r="K1500" s="261">
        <v>-2348</v>
      </c>
      <c r="L1500" s="261">
        <v>-2348</v>
      </c>
      <c r="M1500" s="269">
        <v>-2348</v>
      </c>
      <c r="N1500" s="261" t="s">
        <v>40</v>
      </c>
      <c r="O1500" s="269" t="s">
        <v>41</v>
      </c>
      <c r="P1500" s="197" t="str">
        <f t="shared" si="69"/>
        <v>NA</v>
      </c>
      <c r="Q1500" s="257" t="str">
        <f t="shared" si="70"/>
        <v>NA</v>
      </c>
      <c r="R1500" s="272">
        <f t="shared" si="71"/>
        <v>0</v>
      </c>
      <c r="S1500" s="264"/>
      <c r="T1500" s="260"/>
      <c r="U1500" s="280" t="s">
        <v>5</v>
      </c>
      <c r="V1500" s="257">
        <v>399</v>
      </c>
      <c r="W1500" s="270"/>
      <c r="X1500" s="257"/>
      <c r="Y1500" s="257"/>
      <c r="Z1500" s="270"/>
      <c r="AA1500" s="257"/>
      <c r="AB1500" s="257"/>
      <c r="AC1500" s="270"/>
      <c r="AD1500" s="257"/>
      <c r="AE1500" s="257"/>
      <c r="AF1500" s="270"/>
      <c r="AG1500" s="257"/>
      <c r="AH1500" s="257"/>
      <c r="AI1500" s="270"/>
    </row>
    <row r="1501" spans="2:35">
      <c r="B1501" s="288">
        <v>20250620</v>
      </c>
      <c r="C1501" s="261" t="s">
        <v>64</v>
      </c>
      <c r="D1501" s="269">
        <v>1230</v>
      </c>
      <c r="E1501" s="261">
        <v>8900</v>
      </c>
      <c r="F1501" s="261"/>
      <c r="G1501" s="269"/>
      <c r="H1501" s="261">
        <v>7879</v>
      </c>
      <c r="I1501" s="261"/>
      <c r="J1501" s="269"/>
      <c r="K1501" s="261">
        <v>0</v>
      </c>
      <c r="L1501" s="261">
        <v>0</v>
      </c>
      <c r="M1501" s="269">
        <v>0</v>
      </c>
      <c r="N1501" s="261" t="s">
        <v>53</v>
      </c>
      <c r="O1501" s="269" t="s">
        <v>45</v>
      </c>
      <c r="P1501" s="197" t="str">
        <f t="shared" si="69"/>
        <v>NA</v>
      </c>
      <c r="Q1501" s="257" t="str">
        <f t="shared" si="70"/>
        <v>NA</v>
      </c>
      <c r="R1501" s="272">
        <f t="shared" si="71"/>
        <v>0</v>
      </c>
      <c r="S1501" s="264"/>
      <c r="T1501" s="260"/>
      <c r="U1501" s="280"/>
      <c r="V1501" s="257"/>
      <c r="W1501" s="270"/>
      <c r="X1501" s="257"/>
      <c r="Y1501" s="257"/>
      <c r="Z1501" s="270"/>
      <c r="AA1501" s="257"/>
      <c r="AB1501" s="257"/>
      <c r="AC1501" s="270"/>
      <c r="AD1501" s="257" t="s">
        <v>8</v>
      </c>
      <c r="AE1501" s="205">
        <v>7629</v>
      </c>
      <c r="AF1501" s="281" t="s">
        <v>50</v>
      </c>
      <c r="AG1501" s="257"/>
      <c r="AH1501" s="257"/>
      <c r="AI1501" s="270"/>
    </row>
    <row r="1502" spans="2:35">
      <c r="B1502" s="288">
        <v>20250620</v>
      </c>
      <c r="C1502" s="261" t="s">
        <v>64</v>
      </c>
      <c r="D1502" s="269">
        <v>1330</v>
      </c>
      <c r="E1502" s="261">
        <v>8900</v>
      </c>
      <c r="F1502" s="261"/>
      <c r="G1502" s="269"/>
      <c r="H1502" s="261">
        <v>7879</v>
      </c>
      <c r="I1502" s="261"/>
      <c r="J1502" s="269"/>
      <c r="K1502" s="261">
        <v>0</v>
      </c>
      <c r="L1502" s="261">
        <v>0</v>
      </c>
      <c r="M1502" s="269">
        <v>0</v>
      </c>
      <c r="N1502" s="261" t="s">
        <v>53</v>
      </c>
      <c r="O1502" s="269" t="s">
        <v>45</v>
      </c>
      <c r="P1502" s="197" t="str">
        <f t="shared" si="69"/>
        <v>NA</v>
      </c>
      <c r="Q1502" s="257" t="str">
        <f t="shared" si="70"/>
        <v>NA</v>
      </c>
      <c r="R1502" s="272">
        <f t="shared" si="71"/>
        <v>0</v>
      </c>
      <c r="S1502" s="264"/>
      <c r="T1502" s="260"/>
      <c r="U1502" s="280"/>
      <c r="V1502" s="257"/>
      <c r="W1502" s="270"/>
      <c r="X1502" s="257"/>
      <c r="Y1502" s="257"/>
      <c r="Z1502" s="270"/>
      <c r="AA1502" s="257"/>
      <c r="AB1502" s="257"/>
      <c r="AC1502" s="270"/>
      <c r="AD1502" s="257" t="s">
        <v>8</v>
      </c>
      <c r="AE1502" s="205">
        <v>7629</v>
      </c>
      <c r="AF1502" s="281" t="s">
        <v>50</v>
      </c>
      <c r="AG1502" s="257"/>
      <c r="AH1502" s="257"/>
      <c r="AI1502" s="270"/>
    </row>
    <row r="1503" spans="2:35">
      <c r="B1503" s="288">
        <v>20250620</v>
      </c>
      <c r="C1503" s="261" t="s">
        <v>64</v>
      </c>
      <c r="D1503" s="269">
        <v>1430</v>
      </c>
      <c r="E1503" s="261">
        <v>8900</v>
      </c>
      <c r="F1503" s="261"/>
      <c r="G1503" s="269"/>
      <c r="H1503" s="261">
        <v>7879</v>
      </c>
      <c r="I1503" s="261"/>
      <c r="J1503" s="269"/>
      <c r="K1503" s="261">
        <v>0</v>
      </c>
      <c r="L1503" s="261">
        <v>0</v>
      </c>
      <c r="M1503" s="269">
        <v>0</v>
      </c>
      <c r="N1503" s="261" t="s">
        <v>53</v>
      </c>
      <c r="O1503" s="269" t="s">
        <v>45</v>
      </c>
      <c r="P1503" s="197" t="str">
        <f t="shared" si="69"/>
        <v>NA</v>
      </c>
      <c r="Q1503" s="257" t="str">
        <f t="shared" si="70"/>
        <v>NA</v>
      </c>
      <c r="R1503" s="272">
        <f t="shared" si="71"/>
        <v>0</v>
      </c>
      <c r="S1503" s="264"/>
      <c r="T1503" s="260"/>
      <c r="U1503" s="280"/>
      <c r="V1503" s="257"/>
      <c r="W1503" s="270"/>
      <c r="X1503" s="257"/>
      <c r="Y1503" s="257"/>
      <c r="Z1503" s="270"/>
      <c r="AA1503" s="257"/>
      <c r="AB1503" s="257"/>
      <c r="AC1503" s="270"/>
      <c r="AD1503" s="257" t="s">
        <v>8</v>
      </c>
      <c r="AE1503" s="205">
        <v>7629</v>
      </c>
      <c r="AF1503" s="281" t="s">
        <v>50</v>
      </c>
      <c r="AG1503" s="257"/>
      <c r="AH1503" s="257"/>
      <c r="AI1503" s="270"/>
    </row>
    <row r="1504" spans="2:35">
      <c r="B1504" s="288">
        <v>20250620</v>
      </c>
      <c r="C1504" s="261" t="s">
        <v>64</v>
      </c>
      <c r="D1504" s="269">
        <v>1530</v>
      </c>
      <c r="E1504" s="261">
        <v>8900</v>
      </c>
      <c r="F1504" s="261"/>
      <c r="G1504" s="269"/>
      <c r="H1504" s="261">
        <v>7704</v>
      </c>
      <c r="I1504" s="261"/>
      <c r="J1504" s="269"/>
      <c r="K1504" s="261">
        <v>0</v>
      </c>
      <c r="L1504" s="261">
        <v>0</v>
      </c>
      <c r="M1504" s="269">
        <v>0</v>
      </c>
      <c r="N1504" s="261" t="s">
        <v>53</v>
      </c>
      <c r="O1504" s="269" t="s">
        <v>45</v>
      </c>
      <c r="P1504" s="197" t="str">
        <f t="shared" si="69"/>
        <v>NA</v>
      </c>
      <c r="Q1504" s="257" t="str">
        <f t="shared" si="70"/>
        <v>NA</v>
      </c>
      <c r="R1504" s="272">
        <f t="shared" si="71"/>
        <v>0</v>
      </c>
      <c r="S1504" s="264"/>
      <c r="T1504" s="260"/>
      <c r="U1504" s="280"/>
      <c r="V1504" s="257"/>
      <c r="W1504" s="270"/>
      <c r="X1504" s="257"/>
      <c r="Y1504" s="257"/>
      <c r="Z1504" s="270"/>
      <c r="AA1504" s="257"/>
      <c r="AB1504" s="257"/>
      <c r="AC1504" s="270"/>
      <c r="AD1504" s="257" t="s">
        <v>8</v>
      </c>
      <c r="AE1504" s="205">
        <v>7454</v>
      </c>
      <c r="AF1504" s="281" t="s">
        <v>50</v>
      </c>
      <c r="AG1504" s="257"/>
      <c r="AH1504" s="257"/>
      <c r="AI1504" s="270"/>
    </row>
    <row r="1505" spans="2:35">
      <c r="B1505" s="288">
        <v>20250620</v>
      </c>
      <c r="C1505" s="261" t="s">
        <v>64</v>
      </c>
      <c r="D1505" s="269">
        <v>1630</v>
      </c>
      <c r="E1505" s="261">
        <v>8900</v>
      </c>
      <c r="F1505" s="261"/>
      <c r="G1505" s="269"/>
      <c r="H1505" s="261">
        <v>7704</v>
      </c>
      <c r="I1505" s="261"/>
      <c r="J1505" s="269"/>
      <c r="K1505" s="261">
        <v>0</v>
      </c>
      <c r="L1505" s="261">
        <v>0</v>
      </c>
      <c r="M1505" s="269">
        <v>0</v>
      </c>
      <c r="N1505" s="261" t="s">
        <v>53</v>
      </c>
      <c r="O1505" s="269" t="s">
        <v>45</v>
      </c>
      <c r="P1505" s="197" t="str">
        <f t="shared" si="69"/>
        <v>NA</v>
      </c>
      <c r="Q1505" s="257" t="str">
        <f t="shared" si="70"/>
        <v>NA</v>
      </c>
      <c r="R1505" s="272">
        <f t="shared" si="71"/>
        <v>0</v>
      </c>
      <c r="S1505" s="264"/>
      <c r="T1505" s="260"/>
      <c r="U1505" s="280"/>
      <c r="V1505" s="257"/>
      <c r="W1505" s="270"/>
      <c r="X1505" s="257"/>
      <c r="Y1505" s="257"/>
      <c r="Z1505" s="270"/>
      <c r="AA1505" s="257"/>
      <c r="AB1505" s="257"/>
      <c r="AC1505" s="270"/>
      <c r="AD1505" s="257" t="s">
        <v>8</v>
      </c>
      <c r="AE1505" s="205">
        <v>7454</v>
      </c>
      <c r="AF1505" s="281" t="s">
        <v>50</v>
      </c>
      <c r="AG1505" s="257"/>
      <c r="AH1505" s="257"/>
      <c r="AI1505" s="270"/>
    </row>
    <row r="1506" spans="2:35">
      <c r="B1506" s="288">
        <v>20250620</v>
      </c>
      <c r="C1506" s="261" t="s">
        <v>64</v>
      </c>
      <c r="D1506" s="269">
        <v>1730</v>
      </c>
      <c r="E1506" s="261">
        <v>8900</v>
      </c>
      <c r="F1506" s="261"/>
      <c r="G1506" s="269"/>
      <c r="H1506" s="261">
        <v>7704</v>
      </c>
      <c r="I1506" s="261"/>
      <c r="J1506" s="269"/>
      <c r="K1506" s="261">
        <v>0</v>
      </c>
      <c r="L1506" s="261">
        <v>0</v>
      </c>
      <c r="M1506" s="269">
        <v>0</v>
      </c>
      <c r="N1506" s="261" t="s">
        <v>53</v>
      </c>
      <c r="O1506" s="269" t="s">
        <v>45</v>
      </c>
      <c r="P1506" s="197" t="str">
        <f t="shared" si="69"/>
        <v>NA</v>
      </c>
      <c r="Q1506" s="257" t="str">
        <f t="shared" si="70"/>
        <v>NA</v>
      </c>
      <c r="R1506" s="272">
        <f t="shared" si="71"/>
        <v>0</v>
      </c>
      <c r="S1506" s="264"/>
      <c r="T1506" s="260"/>
      <c r="U1506" s="280"/>
      <c r="V1506" s="257"/>
      <c r="W1506" s="270"/>
      <c r="X1506" s="257"/>
      <c r="Y1506" s="257"/>
      <c r="Z1506" s="270"/>
      <c r="AA1506" s="257"/>
      <c r="AB1506" s="257"/>
      <c r="AC1506" s="270"/>
      <c r="AD1506" s="257" t="s">
        <v>8</v>
      </c>
      <c r="AE1506" s="205">
        <v>7454</v>
      </c>
      <c r="AF1506" s="281" t="s">
        <v>50</v>
      </c>
      <c r="AG1506" s="257"/>
      <c r="AH1506" s="257"/>
      <c r="AI1506" s="270"/>
    </row>
    <row r="1507" spans="2:35">
      <c r="B1507" s="288">
        <v>20250620</v>
      </c>
      <c r="C1507" s="261" t="s">
        <v>64</v>
      </c>
      <c r="D1507" s="269">
        <v>2230</v>
      </c>
      <c r="E1507" s="261">
        <v>9050</v>
      </c>
      <c r="F1507" s="261"/>
      <c r="G1507" s="269"/>
      <c r="H1507" s="261">
        <v>8550</v>
      </c>
      <c r="I1507" s="261"/>
      <c r="J1507" s="269"/>
      <c r="K1507" s="261">
        <v>0</v>
      </c>
      <c r="L1507" s="261">
        <v>0</v>
      </c>
      <c r="M1507" s="269">
        <v>0</v>
      </c>
      <c r="N1507" s="261" t="s">
        <v>53</v>
      </c>
      <c r="O1507" s="269" t="s">
        <v>45</v>
      </c>
      <c r="P1507" s="197" t="str">
        <f t="shared" si="69"/>
        <v>NA</v>
      </c>
      <c r="Q1507" s="257" t="str">
        <f t="shared" si="70"/>
        <v>NA</v>
      </c>
      <c r="R1507" s="272">
        <f t="shared" si="71"/>
        <v>0</v>
      </c>
      <c r="S1507" s="264"/>
      <c r="T1507" s="260"/>
      <c r="U1507" s="280" t="s">
        <v>5</v>
      </c>
      <c r="V1507" s="257">
        <v>415</v>
      </c>
      <c r="W1507" s="270" t="s">
        <v>42</v>
      </c>
      <c r="X1507" s="257"/>
      <c r="Y1507" s="257"/>
      <c r="Z1507" s="270"/>
      <c r="AA1507" s="257"/>
      <c r="AB1507" s="257"/>
      <c r="AC1507" s="270"/>
      <c r="AD1507" s="257"/>
      <c r="AE1507" s="257"/>
      <c r="AF1507" s="270"/>
      <c r="AG1507" s="257"/>
      <c r="AH1507" s="257"/>
      <c r="AI1507" s="270"/>
    </row>
    <row r="1508" spans="2:35">
      <c r="B1508" s="288">
        <v>20250620</v>
      </c>
      <c r="C1508" s="261" t="s">
        <v>64</v>
      </c>
      <c r="D1508" s="269">
        <v>2330</v>
      </c>
      <c r="E1508" s="261">
        <v>8450</v>
      </c>
      <c r="F1508" s="261"/>
      <c r="G1508" s="269"/>
      <c r="H1508" s="261">
        <v>7950</v>
      </c>
      <c r="I1508" s="261"/>
      <c r="J1508" s="269"/>
      <c r="K1508" s="261">
        <v>0</v>
      </c>
      <c r="L1508" s="261">
        <v>0</v>
      </c>
      <c r="M1508" s="269">
        <v>0</v>
      </c>
      <c r="N1508" s="261" t="s">
        <v>53</v>
      </c>
      <c r="O1508" s="269" t="s">
        <v>45</v>
      </c>
      <c r="P1508" s="197" t="str">
        <f t="shared" si="69"/>
        <v>NA</v>
      </c>
      <c r="Q1508" s="257" t="str">
        <f t="shared" si="70"/>
        <v>NA</v>
      </c>
      <c r="R1508" s="272">
        <f t="shared" si="71"/>
        <v>0</v>
      </c>
      <c r="S1508" s="264"/>
      <c r="T1508" s="260"/>
      <c r="U1508" s="280" t="s">
        <v>5</v>
      </c>
      <c r="V1508" s="257">
        <v>415</v>
      </c>
      <c r="W1508" s="270" t="s">
        <v>42</v>
      </c>
      <c r="X1508" s="257"/>
      <c r="Y1508" s="257"/>
      <c r="Z1508" s="270"/>
      <c r="AA1508" s="257"/>
      <c r="AB1508" s="257"/>
      <c r="AC1508" s="270"/>
      <c r="AD1508" s="257"/>
      <c r="AE1508" s="257"/>
      <c r="AF1508" s="270"/>
      <c r="AG1508" s="257"/>
      <c r="AH1508" s="257"/>
      <c r="AI1508" s="270"/>
    </row>
    <row r="1509" spans="2:35">
      <c r="B1509" s="288">
        <v>20250621</v>
      </c>
      <c r="C1509" s="261" t="s">
        <v>64</v>
      </c>
      <c r="D1509" s="269">
        <v>30</v>
      </c>
      <c r="E1509" s="261">
        <v>9088</v>
      </c>
      <c r="F1509" s="261"/>
      <c r="G1509" s="269"/>
      <c r="H1509" s="261">
        <v>9055</v>
      </c>
      <c r="I1509" s="261"/>
      <c r="J1509" s="269"/>
      <c r="K1509" s="261">
        <v>-2594</v>
      </c>
      <c r="L1509" s="261">
        <v>-2594</v>
      </c>
      <c r="M1509" s="269">
        <v>-2567</v>
      </c>
      <c r="N1509" s="261" t="s">
        <v>40</v>
      </c>
      <c r="O1509" s="269" t="s">
        <v>41</v>
      </c>
      <c r="P1509" s="195" t="str">
        <f t="shared" si="69"/>
        <v>NA</v>
      </c>
      <c r="Q1509" s="257" t="str">
        <f t="shared" si="70"/>
        <v>NA</v>
      </c>
      <c r="R1509" s="272">
        <f t="shared" si="71"/>
        <v>0</v>
      </c>
      <c r="S1509" s="264"/>
      <c r="T1509" s="260"/>
      <c r="U1509" s="280" t="s">
        <v>5</v>
      </c>
      <c r="V1509" s="257">
        <v>415</v>
      </c>
      <c r="W1509" s="270" t="s">
        <v>42</v>
      </c>
      <c r="X1509" s="257"/>
      <c r="Y1509" s="257"/>
      <c r="Z1509" s="270"/>
      <c r="AA1509" s="257"/>
      <c r="AB1509" s="257"/>
      <c r="AC1509" s="270"/>
      <c r="AD1509" s="257"/>
      <c r="AE1509" s="257"/>
      <c r="AF1509" s="270"/>
      <c r="AG1509" s="257"/>
      <c r="AH1509" s="257"/>
      <c r="AI1509" s="270"/>
    </row>
    <row r="1510" spans="2:35">
      <c r="B1510" s="288">
        <v>20250621</v>
      </c>
      <c r="C1510" s="261" t="s">
        <v>64</v>
      </c>
      <c r="D1510" s="269">
        <v>130</v>
      </c>
      <c r="E1510" s="261">
        <v>9088</v>
      </c>
      <c r="F1510" s="261"/>
      <c r="G1510" s="269"/>
      <c r="H1510" s="261">
        <v>9055</v>
      </c>
      <c r="I1510" s="261"/>
      <c r="J1510" s="269"/>
      <c r="K1510" s="261">
        <v>-2594</v>
      </c>
      <c r="L1510" s="261">
        <v>-2594</v>
      </c>
      <c r="M1510" s="269">
        <v>-2567</v>
      </c>
      <c r="N1510" s="261" t="s">
        <v>40</v>
      </c>
      <c r="O1510" s="269" t="s">
        <v>41</v>
      </c>
      <c r="P1510" s="197" t="str">
        <f t="shared" si="69"/>
        <v>NA</v>
      </c>
      <c r="Q1510" s="257" t="str">
        <f t="shared" si="70"/>
        <v>NA</v>
      </c>
      <c r="R1510" s="272">
        <f t="shared" si="71"/>
        <v>0</v>
      </c>
      <c r="S1510" s="264"/>
      <c r="T1510" s="260"/>
      <c r="U1510" s="280" t="s">
        <v>5</v>
      </c>
      <c r="V1510" s="257">
        <v>415</v>
      </c>
      <c r="W1510" s="270" t="s">
        <v>42</v>
      </c>
      <c r="X1510" s="257"/>
      <c r="Y1510" s="257"/>
      <c r="Z1510" s="270"/>
      <c r="AA1510" s="257"/>
      <c r="AB1510" s="257"/>
      <c r="AC1510" s="270"/>
      <c r="AD1510" s="257"/>
      <c r="AE1510" s="257"/>
      <c r="AF1510" s="270"/>
      <c r="AG1510" s="257"/>
      <c r="AH1510" s="257"/>
      <c r="AI1510" s="270"/>
    </row>
    <row r="1511" spans="2:35">
      <c r="B1511" s="288">
        <v>20250621</v>
      </c>
      <c r="C1511" s="261" t="s">
        <v>64</v>
      </c>
      <c r="D1511" s="269">
        <v>230</v>
      </c>
      <c r="E1511" s="261">
        <v>9088</v>
      </c>
      <c r="F1511" s="261"/>
      <c r="G1511" s="269"/>
      <c r="H1511" s="261">
        <v>9055</v>
      </c>
      <c r="I1511" s="261"/>
      <c r="J1511" s="269"/>
      <c r="K1511" s="261">
        <v>-2594</v>
      </c>
      <c r="L1511" s="261">
        <v>-2594</v>
      </c>
      <c r="M1511" s="269">
        <v>-2567</v>
      </c>
      <c r="N1511" s="261" t="s">
        <v>40</v>
      </c>
      <c r="O1511" s="269" t="s">
        <v>41</v>
      </c>
      <c r="P1511" s="197" t="str">
        <f t="shared" si="69"/>
        <v>NA</v>
      </c>
      <c r="Q1511" s="257" t="str">
        <f t="shared" si="70"/>
        <v>NA</v>
      </c>
      <c r="R1511" s="272">
        <f t="shared" si="71"/>
        <v>0</v>
      </c>
      <c r="S1511" s="264"/>
      <c r="T1511" s="260"/>
      <c r="U1511" s="280" t="s">
        <v>5</v>
      </c>
      <c r="V1511" s="257">
        <v>415</v>
      </c>
      <c r="W1511" s="270" t="s">
        <v>42</v>
      </c>
      <c r="X1511" s="257"/>
      <c r="Y1511" s="257"/>
      <c r="Z1511" s="270"/>
      <c r="AA1511" s="257"/>
      <c r="AB1511" s="257"/>
      <c r="AC1511" s="270"/>
      <c r="AD1511" s="257"/>
      <c r="AE1511" s="257"/>
      <c r="AF1511" s="270"/>
      <c r="AG1511" s="257"/>
      <c r="AH1511" s="257"/>
      <c r="AI1511" s="270"/>
    </row>
    <row r="1512" spans="2:35">
      <c r="B1512" s="288">
        <v>20250621</v>
      </c>
      <c r="C1512" s="261" t="s">
        <v>64</v>
      </c>
      <c r="D1512" s="269">
        <v>330</v>
      </c>
      <c r="E1512" s="261">
        <v>8791</v>
      </c>
      <c r="F1512" s="261"/>
      <c r="G1512" s="269"/>
      <c r="H1512" s="261">
        <v>8768</v>
      </c>
      <c r="I1512" s="261"/>
      <c r="J1512" s="269"/>
      <c r="K1512" s="261">
        <v>-3073</v>
      </c>
      <c r="L1512" s="261">
        <v>-3073</v>
      </c>
      <c r="M1512" s="269">
        <v>-3059</v>
      </c>
      <c r="N1512" s="261" t="s">
        <v>40</v>
      </c>
      <c r="O1512" s="269" t="s">
        <v>45</v>
      </c>
      <c r="P1512" s="197" t="str">
        <f t="shared" si="69"/>
        <v>NA</v>
      </c>
      <c r="Q1512" s="257" t="str">
        <f t="shared" si="70"/>
        <v>NA</v>
      </c>
      <c r="R1512" s="272">
        <f t="shared" si="71"/>
        <v>0</v>
      </c>
      <c r="S1512" s="264"/>
      <c r="T1512" s="260"/>
      <c r="U1512" s="280" t="s">
        <v>5</v>
      </c>
      <c r="V1512" s="257">
        <v>415</v>
      </c>
      <c r="W1512" s="270" t="s">
        <v>42</v>
      </c>
      <c r="X1512" s="257"/>
      <c r="Y1512" s="257"/>
      <c r="Z1512" s="270"/>
      <c r="AA1512" s="257"/>
      <c r="AB1512" s="257"/>
      <c r="AC1512" s="270"/>
      <c r="AD1512" s="257"/>
      <c r="AE1512" s="257"/>
      <c r="AF1512" s="270"/>
      <c r="AG1512" s="257"/>
      <c r="AH1512" s="257"/>
      <c r="AI1512" s="270"/>
    </row>
    <row r="1513" spans="2:35">
      <c r="B1513" s="288">
        <v>20250621</v>
      </c>
      <c r="C1513" s="261" t="s">
        <v>64</v>
      </c>
      <c r="D1513" s="269">
        <v>430</v>
      </c>
      <c r="E1513" s="261">
        <v>8791</v>
      </c>
      <c r="F1513" s="261"/>
      <c r="G1513" s="269"/>
      <c r="H1513" s="261">
        <v>8768</v>
      </c>
      <c r="I1513" s="261"/>
      <c r="J1513" s="269"/>
      <c r="K1513" s="261">
        <v>-3073</v>
      </c>
      <c r="L1513" s="261">
        <v>-3073</v>
      </c>
      <c r="M1513" s="269">
        <v>-3059</v>
      </c>
      <c r="N1513" s="261" t="s">
        <v>40</v>
      </c>
      <c r="O1513" s="269" t="s">
        <v>45</v>
      </c>
      <c r="P1513" s="197" t="str">
        <f t="shared" si="69"/>
        <v>NA</v>
      </c>
      <c r="Q1513" s="257" t="str">
        <f t="shared" si="70"/>
        <v>NA</v>
      </c>
      <c r="R1513" s="272">
        <f t="shared" si="71"/>
        <v>0</v>
      </c>
      <c r="S1513" s="264"/>
      <c r="T1513" s="260"/>
      <c r="U1513" s="280" t="s">
        <v>5</v>
      </c>
      <c r="V1513" s="257">
        <v>415</v>
      </c>
      <c r="W1513" s="270" t="s">
        <v>42</v>
      </c>
      <c r="X1513" s="257"/>
      <c r="Y1513" s="257"/>
      <c r="Z1513" s="270"/>
      <c r="AA1513" s="257"/>
      <c r="AB1513" s="257"/>
      <c r="AC1513" s="270"/>
      <c r="AD1513" s="257"/>
      <c r="AE1513" s="257"/>
      <c r="AF1513" s="270"/>
      <c r="AG1513" s="257"/>
      <c r="AH1513" s="257"/>
      <c r="AI1513" s="270"/>
    </row>
    <row r="1514" spans="2:35">
      <c r="B1514" s="288">
        <v>20250621</v>
      </c>
      <c r="C1514" s="261" t="s">
        <v>64</v>
      </c>
      <c r="D1514" s="269">
        <v>530</v>
      </c>
      <c r="E1514" s="261">
        <v>8791</v>
      </c>
      <c r="F1514" s="261"/>
      <c r="G1514" s="269"/>
      <c r="H1514" s="261">
        <v>8768</v>
      </c>
      <c r="I1514" s="261"/>
      <c r="J1514" s="269"/>
      <c r="K1514" s="261">
        <v>-3073</v>
      </c>
      <c r="L1514" s="261">
        <v>-3073</v>
      </c>
      <c r="M1514" s="269">
        <v>-3059</v>
      </c>
      <c r="N1514" s="261" t="s">
        <v>40</v>
      </c>
      <c r="O1514" s="269" t="s">
        <v>45</v>
      </c>
      <c r="P1514" s="197" t="str">
        <f t="shared" si="69"/>
        <v>NA</v>
      </c>
      <c r="Q1514" s="257" t="str">
        <f t="shared" si="70"/>
        <v>NA</v>
      </c>
      <c r="R1514" s="272">
        <f t="shared" si="71"/>
        <v>0</v>
      </c>
      <c r="S1514" s="264"/>
      <c r="T1514" s="260"/>
      <c r="U1514" s="280" t="s">
        <v>5</v>
      </c>
      <c r="V1514" s="257">
        <v>394</v>
      </c>
      <c r="W1514" s="270"/>
      <c r="X1514" s="257"/>
      <c r="Y1514" s="257"/>
      <c r="Z1514" s="270"/>
      <c r="AA1514" s="257"/>
      <c r="AB1514" s="257"/>
      <c r="AC1514" s="270"/>
      <c r="AD1514" s="257"/>
      <c r="AE1514" s="257"/>
      <c r="AF1514" s="270"/>
      <c r="AG1514" s="257"/>
      <c r="AH1514" s="257"/>
      <c r="AI1514" s="270"/>
    </row>
    <row r="1515" spans="2:35">
      <c r="B1515" s="288">
        <v>20250621</v>
      </c>
      <c r="C1515" s="261" t="s">
        <v>64</v>
      </c>
      <c r="D1515" s="269">
        <v>630</v>
      </c>
      <c r="E1515" s="261">
        <v>8791</v>
      </c>
      <c r="F1515" s="261"/>
      <c r="G1515" s="269"/>
      <c r="H1515" s="261">
        <v>8768</v>
      </c>
      <c r="I1515" s="261"/>
      <c r="J1515" s="269"/>
      <c r="K1515" s="261">
        <v>-3073</v>
      </c>
      <c r="L1515" s="261">
        <v>-3073</v>
      </c>
      <c r="M1515" s="269">
        <v>-3059</v>
      </c>
      <c r="N1515" s="261" t="s">
        <v>40</v>
      </c>
      <c r="O1515" s="269" t="s">
        <v>45</v>
      </c>
      <c r="P1515" s="197" t="str">
        <f t="shared" si="69"/>
        <v>NA</v>
      </c>
      <c r="Q1515" s="257" t="str">
        <f t="shared" si="70"/>
        <v>NA</v>
      </c>
      <c r="R1515" s="272">
        <f t="shared" si="71"/>
        <v>0</v>
      </c>
      <c r="S1515" s="264"/>
      <c r="T1515" s="260"/>
      <c r="U1515" s="280" t="s">
        <v>5</v>
      </c>
      <c r="V1515" s="257">
        <v>394</v>
      </c>
      <c r="W1515" s="270"/>
      <c r="X1515" s="257"/>
      <c r="Y1515" s="257"/>
      <c r="Z1515" s="270"/>
      <c r="AA1515" s="257"/>
      <c r="AB1515" s="257"/>
      <c r="AC1515" s="270"/>
      <c r="AD1515" s="257"/>
      <c r="AE1515" s="257"/>
      <c r="AF1515" s="270"/>
      <c r="AG1515" s="257"/>
      <c r="AH1515" s="257"/>
      <c r="AI1515" s="270"/>
    </row>
    <row r="1516" spans="2:35">
      <c r="B1516" s="288">
        <v>20250621</v>
      </c>
      <c r="C1516" s="261" t="s">
        <v>64</v>
      </c>
      <c r="D1516" s="269">
        <v>730</v>
      </c>
      <c r="E1516" s="261">
        <v>8437</v>
      </c>
      <c r="F1516" s="261"/>
      <c r="G1516" s="269"/>
      <c r="H1516" s="261">
        <v>8436</v>
      </c>
      <c r="I1516" s="261"/>
      <c r="J1516" s="269"/>
      <c r="K1516" s="261">
        <v>-4975</v>
      </c>
      <c r="L1516" s="261">
        <v>-4975</v>
      </c>
      <c r="M1516" s="269">
        <v>-4974</v>
      </c>
      <c r="N1516" s="261" t="s">
        <v>40</v>
      </c>
      <c r="O1516" s="269" t="s">
        <v>41</v>
      </c>
      <c r="P1516" s="198" t="str">
        <f t="shared" si="69"/>
        <v>NA</v>
      </c>
      <c r="Q1516" s="257" t="str">
        <f t="shared" si="70"/>
        <v>NA</v>
      </c>
      <c r="R1516" s="272">
        <f t="shared" si="71"/>
        <v>0</v>
      </c>
      <c r="S1516" s="264"/>
      <c r="T1516" s="260"/>
      <c r="U1516" s="280" t="s">
        <v>5</v>
      </c>
      <c r="V1516" s="257">
        <v>380</v>
      </c>
      <c r="W1516" s="270"/>
      <c r="X1516" s="257"/>
      <c r="Y1516" s="257"/>
      <c r="Z1516" s="270"/>
      <c r="AA1516" s="257"/>
      <c r="AB1516" s="257"/>
      <c r="AC1516" s="270"/>
      <c r="AD1516" s="257"/>
      <c r="AE1516" s="257"/>
      <c r="AF1516" s="270"/>
      <c r="AG1516" s="257"/>
      <c r="AH1516" s="257"/>
      <c r="AI1516" s="270"/>
    </row>
    <row r="1517" spans="2:35">
      <c r="B1517" s="288">
        <v>20250621</v>
      </c>
      <c r="C1517" s="261" t="s">
        <v>64</v>
      </c>
      <c r="D1517" s="269">
        <v>830</v>
      </c>
      <c r="E1517" s="261">
        <v>8437</v>
      </c>
      <c r="F1517" s="261"/>
      <c r="G1517" s="269"/>
      <c r="H1517" s="261">
        <v>8436</v>
      </c>
      <c r="I1517" s="261"/>
      <c r="J1517" s="269"/>
      <c r="K1517" s="261">
        <v>-4975</v>
      </c>
      <c r="L1517" s="261">
        <v>-4975</v>
      </c>
      <c r="M1517" s="269">
        <v>-4974</v>
      </c>
      <c r="N1517" s="261" t="s">
        <v>40</v>
      </c>
      <c r="O1517" s="269" t="s">
        <v>41</v>
      </c>
      <c r="P1517" s="197" t="str">
        <f t="shared" si="69"/>
        <v>NA</v>
      </c>
      <c r="Q1517" s="257" t="str">
        <f t="shared" si="70"/>
        <v>NA</v>
      </c>
      <c r="R1517" s="272">
        <f t="shared" si="71"/>
        <v>0</v>
      </c>
      <c r="S1517" s="264"/>
      <c r="T1517" s="260"/>
      <c r="U1517" s="280" t="s">
        <v>5</v>
      </c>
      <c r="V1517" s="257">
        <v>380</v>
      </c>
      <c r="W1517" s="270"/>
      <c r="X1517" s="257"/>
      <c r="Y1517" s="257"/>
      <c r="Z1517" s="270"/>
      <c r="AA1517" s="257"/>
      <c r="AB1517" s="257"/>
      <c r="AC1517" s="270"/>
      <c r="AD1517" s="257"/>
      <c r="AE1517" s="257"/>
      <c r="AF1517" s="270"/>
      <c r="AG1517" s="257"/>
      <c r="AH1517" s="257"/>
      <c r="AI1517" s="270"/>
    </row>
    <row r="1518" spans="2:35">
      <c r="B1518" s="288">
        <v>20250621</v>
      </c>
      <c r="C1518" s="261" t="s">
        <v>64</v>
      </c>
      <c r="D1518" s="269">
        <v>930</v>
      </c>
      <c r="E1518" s="261">
        <v>8158</v>
      </c>
      <c r="F1518" s="261"/>
      <c r="G1518" s="269"/>
      <c r="H1518" s="261">
        <v>8157</v>
      </c>
      <c r="I1518" s="261"/>
      <c r="J1518" s="269"/>
      <c r="K1518" s="261">
        <v>-579</v>
      </c>
      <c r="L1518" s="261">
        <v>-579</v>
      </c>
      <c r="M1518" s="269">
        <v>-578</v>
      </c>
      <c r="N1518" s="261" t="s">
        <v>40</v>
      </c>
      <c r="O1518" s="269" t="s">
        <v>41</v>
      </c>
      <c r="P1518" s="197" t="str">
        <f t="shared" si="69"/>
        <v>NA</v>
      </c>
      <c r="Q1518" s="257" t="str">
        <f t="shared" si="70"/>
        <v>NA</v>
      </c>
      <c r="R1518" s="272">
        <f t="shared" si="71"/>
        <v>0</v>
      </c>
      <c r="S1518" s="264"/>
      <c r="T1518" s="260"/>
      <c r="U1518" s="280" t="s">
        <v>5</v>
      </c>
      <c r="V1518" s="257">
        <v>380</v>
      </c>
      <c r="W1518" s="270"/>
      <c r="X1518" s="257"/>
      <c r="Y1518" s="257"/>
      <c r="Z1518" s="270"/>
      <c r="AA1518" s="257"/>
      <c r="AB1518" s="257"/>
      <c r="AC1518" s="270"/>
      <c r="AD1518" s="257"/>
      <c r="AE1518" s="257"/>
      <c r="AF1518" s="270"/>
      <c r="AG1518" s="257"/>
      <c r="AH1518" s="257"/>
      <c r="AI1518" s="270"/>
    </row>
    <row r="1519" spans="2:35">
      <c r="B1519" s="288">
        <v>20250621</v>
      </c>
      <c r="C1519" s="261" t="s">
        <v>64</v>
      </c>
      <c r="D1519" s="269">
        <v>1030</v>
      </c>
      <c r="E1519" s="261">
        <v>8158</v>
      </c>
      <c r="F1519" s="261"/>
      <c r="G1519" s="269"/>
      <c r="H1519" s="261">
        <v>8157</v>
      </c>
      <c r="I1519" s="261"/>
      <c r="J1519" s="269"/>
      <c r="K1519" s="261">
        <v>-579</v>
      </c>
      <c r="L1519" s="261">
        <v>-579</v>
      </c>
      <c r="M1519" s="269">
        <v>-578</v>
      </c>
      <c r="N1519" s="261" t="s">
        <v>40</v>
      </c>
      <c r="O1519" s="269" t="s">
        <v>41</v>
      </c>
      <c r="P1519" s="197" t="str">
        <f t="shared" si="69"/>
        <v>NA</v>
      </c>
      <c r="Q1519" s="257" t="str">
        <f t="shared" si="70"/>
        <v>NA</v>
      </c>
      <c r="R1519" s="272">
        <f t="shared" si="71"/>
        <v>0</v>
      </c>
      <c r="S1519" s="264"/>
      <c r="T1519" s="260"/>
      <c r="U1519" s="280" t="s">
        <v>5</v>
      </c>
      <c r="V1519" s="257">
        <v>326</v>
      </c>
      <c r="W1519" s="270"/>
      <c r="X1519" s="257"/>
      <c r="Y1519" s="257"/>
      <c r="Z1519" s="270"/>
      <c r="AA1519" s="257"/>
      <c r="AB1519" s="257"/>
      <c r="AC1519" s="270"/>
      <c r="AD1519" s="257"/>
      <c r="AE1519" s="257"/>
      <c r="AF1519" s="270"/>
      <c r="AG1519" s="257"/>
      <c r="AH1519" s="257"/>
      <c r="AI1519" s="270"/>
    </row>
    <row r="1520" spans="2:35">
      <c r="B1520" s="288">
        <v>20250621</v>
      </c>
      <c r="C1520" s="261" t="s">
        <v>64</v>
      </c>
      <c r="D1520" s="269">
        <v>1130</v>
      </c>
      <c r="E1520" s="261">
        <v>8158</v>
      </c>
      <c r="F1520" s="261"/>
      <c r="G1520" s="269"/>
      <c r="H1520" s="261">
        <v>8157</v>
      </c>
      <c r="I1520" s="261"/>
      <c r="J1520" s="269"/>
      <c r="K1520" s="261">
        <v>-579</v>
      </c>
      <c r="L1520" s="261">
        <v>-579</v>
      </c>
      <c r="M1520" s="269">
        <v>-578</v>
      </c>
      <c r="N1520" s="261" t="s">
        <v>40</v>
      </c>
      <c r="O1520" s="269" t="s">
        <v>41</v>
      </c>
      <c r="P1520" s="197" t="str">
        <f t="shared" si="69"/>
        <v>NA</v>
      </c>
      <c r="Q1520" s="257" t="str">
        <f t="shared" si="70"/>
        <v>NA</v>
      </c>
      <c r="R1520" s="272">
        <f t="shared" si="71"/>
        <v>0</v>
      </c>
      <c r="S1520" s="264"/>
      <c r="T1520" s="260"/>
      <c r="U1520" s="280" t="s">
        <v>5</v>
      </c>
      <c r="V1520" s="257">
        <v>326</v>
      </c>
      <c r="W1520" s="270"/>
      <c r="X1520" s="257"/>
      <c r="Y1520" s="257"/>
      <c r="Z1520" s="270"/>
      <c r="AA1520" s="257"/>
      <c r="AB1520" s="257"/>
      <c r="AC1520" s="270"/>
      <c r="AD1520" s="257"/>
      <c r="AE1520" s="257"/>
      <c r="AF1520" s="270"/>
      <c r="AG1520" s="257"/>
      <c r="AH1520" s="257"/>
      <c r="AI1520" s="270"/>
    </row>
    <row r="1521" spans="2:35">
      <c r="B1521" s="288">
        <v>20250621</v>
      </c>
      <c r="C1521" s="261" t="s">
        <v>64</v>
      </c>
      <c r="D1521" s="269">
        <v>1230</v>
      </c>
      <c r="E1521" s="261">
        <v>7067</v>
      </c>
      <c r="F1521" s="261"/>
      <c r="G1521" s="269"/>
      <c r="H1521" s="261">
        <v>7067</v>
      </c>
      <c r="I1521" s="261"/>
      <c r="J1521" s="269"/>
      <c r="K1521" s="261">
        <v>187</v>
      </c>
      <c r="L1521" s="261">
        <v>187</v>
      </c>
      <c r="M1521" s="269">
        <v>1</v>
      </c>
      <c r="N1521" s="261" t="s">
        <v>63</v>
      </c>
      <c r="O1521" s="269" t="s">
        <v>41</v>
      </c>
      <c r="P1521" s="197" t="str">
        <f t="shared" si="69"/>
        <v>NA</v>
      </c>
      <c r="Q1521" s="257" t="str">
        <f t="shared" si="70"/>
        <v>NA</v>
      </c>
      <c r="R1521" s="272">
        <f t="shared" si="71"/>
        <v>0</v>
      </c>
      <c r="S1521" s="264"/>
      <c r="T1521" s="260"/>
      <c r="U1521" s="280" t="s">
        <v>5</v>
      </c>
      <c r="V1521" s="257">
        <v>326</v>
      </c>
      <c r="W1521" s="270"/>
      <c r="X1521" s="257"/>
      <c r="Y1521" s="257"/>
      <c r="Z1521" s="270"/>
      <c r="AA1521" s="257"/>
      <c r="AB1521" s="257"/>
      <c r="AC1521" s="270"/>
      <c r="AD1521" s="257"/>
      <c r="AE1521" s="257"/>
      <c r="AF1521" s="270"/>
      <c r="AG1521" s="257"/>
      <c r="AH1521" s="257"/>
      <c r="AI1521" s="270"/>
    </row>
    <row r="1522" spans="2:35">
      <c r="B1522" s="288">
        <v>20250621</v>
      </c>
      <c r="C1522" s="261" t="s">
        <v>64</v>
      </c>
      <c r="D1522" s="269">
        <v>1330</v>
      </c>
      <c r="E1522" s="261">
        <v>7067</v>
      </c>
      <c r="F1522" s="261"/>
      <c r="G1522" s="269"/>
      <c r="H1522" s="261">
        <v>7067</v>
      </c>
      <c r="I1522" s="261"/>
      <c r="J1522" s="269"/>
      <c r="K1522" s="261">
        <v>187</v>
      </c>
      <c r="L1522" s="261">
        <v>187</v>
      </c>
      <c r="M1522" s="269">
        <v>1</v>
      </c>
      <c r="N1522" s="261" t="s">
        <v>63</v>
      </c>
      <c r="O1522" s="269" t="s">
        <v>41</v>
      </c>
      <c r="P1522" s="197" t="str">
        <f t="shared" si="69"/>
        <v>NA</v>
      </c>
      <c r="Q1522" s="257" t="str">
        <f t="shared" si="70"/>
        <v>NA</v>
      </c>
      <c r="R1522" s="272">
        <f t="shared" si="71"/>
        <v>0</v>
      </c>
      <c r="S1522" s="264"/>
      <c r="T1522" s="260"/>
      <c r="U1522" s="280" t="s">
        <v>5</v>
      </c>
      <c r="V1522" s="257">
        <v>380</v>
      </c>
      <c r="W1522" s="270"/>
      <c r="X1522" s="257"/>
      <c r="Y1522" s="257"/>
      <c r="Z1522" s="270"/>
      <c r="AA1522" s="257"/>
      <c r="AB1522" s="257"/>
      <c r="AC1522" s="270"/>
      <c r="AD1522" s="257"/>
      <c r="AE1522" s="257"/>
      <c r="AF1522" s="270"/>
      <c r="AG1522" s="257"/>
      <c r="AH1522" s="257"/>
      <c r="AI1522" s="270"/>
    </row>
    <row r="1523" spans="2:35">
      <c r="B1523" s="288">
        <v>20250621</v>
      </c>
      <c r="C1523" s="261" t="s">
        <v>64</v>
      </c>
      <c r="D1523" s="269">
        <v>1430</v>
      </c>
      <c r="E1523" s="261">
        <v>7067</v>
      </c>
      <c r="F1523" s="261"/>
      <c r="G1523" s="269"/>
      <c r="H1523" s="261">
        <v>7067</v>
      </c>
      <c r="I1523" s="261"/>
      <c r="J1523" s="269"/>
      <c r="K1523" s="261">
        <v>187</v>
      </c>
      <c r="L1523" s="261">
        <v>187</v>
      </c>
      <c r="M1523" s="269">
        <v>1</v>
      </c>
      <c r="N1523" s="261" t="s">
        <v>63</v>
      </c>
      <c r="O1523" s="269" t="s">
        <v>41</v>
      </c>
      <c r="P1523" s="197" t="str">
        <f t="shared" si="69"/>
        <v>NA</v>
      </c>
      <c r="Q1523" s="257" t="str">
        <f t="shared" si="70"/>
        <v>NA</v>
      </c>
      <c r="R1523" s="272">
        <f t="shared" si="71"/>
        <v>0</v>
      </c>
      <c r="S1523" s="264"/>
      <c r="T1523" s="260"/>
      <c r="U1523" s="280" t="s">
        <v>5</v>
      </c>
      <c r="V1523" s="257">
        <v>380</v>
      </c>
      <c r="W1523" s="270"/>
      <c r="X1523" s="257"/>
      <c r="Y1523" s="257"/>
      <c r="Z1523" s="270"/>
      <c r="AA1523" s="257"/>
      <c r="AB1523" s="257"/>
      <c r="AC1523" s="270"/>
      <c r="AD1523" s="257"/>
      <c r="AE1523" s="257"/>
      <c r="AF1523" s="270"/>
      <c r="AG1523" s="257"/>
      <c r="AH1523" s="257"/>
      <c r="AI1523" s="270"/>
    </row>
    <row r="1524" spans="2:35">
      <c r="B1524" s="288">
        <v>20250621</v>
      </c>
      <c r="C1524" s="261" t="s">
        <v>64</v>
      </c>
      <c r="D1524" s="269">
        <v>1530</v>
      </c>
      <c r="E1524" s="261">
        <v>8161</v>
      </c>
      <c r="F1524" s="261"/>
      <c r="G1524" s="269"/>
      <c r="H1524" s="261">
        <v>8160</v>
      </c>
      <c r="I1524" s="261"/>
      <c r="J1524" s="269"/>
      <c r="K1524" s="261">
        <v>-1167</v>
      </c>
      <c r="L1524" s="261">
        <v>-1167</v>
      </c>
      <c r="M1524" s="269">
        <v>-1166</v>
      </c>
      <c r="N1524" s="261" t="s">
        <v>40</v>
      </c>
      <c r="O1524" s="269" t="s">
        <v>41</v>
      </c>
      <c r="P1524" s="197" t="str">
        <f t="shared" si="69"/>
        <v>NA</v>
      </c>
      <c r="Q1524" s="257" t="str">
        <f t="shared" si="70"/>
        <v>NA</v>
      </c>
      <c r="R1524" s="272">
        <f t="shared" si="71"/>
        <v>0</v>
      </c>
      <c r="S1524" s="264"/>
      <c r="T1524" s="260"/>
      <c r="U1524" s="280" t="s">
        <v>5</v>
      </c>
      <c r="V1524" s="257">
        <v>380</v>
      </c>
      <c r="W1524" s="270"/>
      <c r="X1524" s="257"/>
      <c r="Y1524" s="257"/>
      <c r="Z1524" s="270"/>
      <c r="AA1524" s="257"/>
      <c r="AB1524" s="257"/>
      <c r="AC1524" s="270"/>
      <c r="AD1524" s="257"/>
      <c r="AE1524" s="257"/>
      <c r="AF1524" s="270"/>
      <c r="AG1524" s="257"/>
      <c r="AH1524" s="257"/>
      <c r="AI1524" s="270"/>
    </row>
    <row r="1525" spans="2:35">
      <c r="B1525" s="288">
        <v>20250621</v>
      </c>
      <c r="C1525" s="261" t="s">
        <v>64</v>
      </c>
      <c r="D1525" s="269">
        <v>1630</v>
      </c>
      <c r="E1525" s="261">
        <v>8161</v>
      </c>
      <c r="F1525" s="261"/>
      <c r="G1525" s="269"/>
      <c r="H1525" s="261">
        <v>8160</v>
      </c>
      <c r="I1525" s="261"/>
      <c r="J1525" s="269"/>
      <c r="K1525" s="261">
        <v>-1167</v>
      </c>
      <c r="L1525" s="261">
        <v>-1167</v>
      </c>
      <c r="M1525" s="269">
        <v>-1166</v>
      </c>
      <c r="N1525" s="261" t="s">
        <v>40</v>
      </c>
      <c r="O1525" s="269" t="s">
        <v>41</v>
      </c>
      <c r="P1525" s="197" t="str">
        <f t="shared" si="69"/>
        <v>NA</v>
      </c>
      <c r="Q1525" s="257" t="str">
        <f t="shared" si="70"/>
        <v>NA</v>
      </c>
      <c r="R1525" s="272">
        <f t="shared" si="71"/>
        <v>0</v>
      </c>
      <c r="S1525" s="264"/>
      <c r="T1525" s="260"/>
      <c r="U1525" s="280" t="s">
        <v>5</v>
      </c>
      <c r="V1525" s="257">
        <v>421</v>
      </c>
      <c r="W1525" s="270"/>
      <c r="X1525" s="257"/>
      <c r="Y1525" s="257"/>
      <c r="Z1525" s="270"/>
      <c r="AA1525" s="257" t="s">
        <v>7</v>
      </c>
      <c r="AB1525" s="257">
        <v>3588</v>
      </c>
      <c r="AC1525" s="270" t="s">
        <v>49</v>
      </c>
      <c r="AD1525" s="257"/>
      <c r="AE1525" s="257"/>
      <c r="AF1525" s="270"/>
      <c r="AG1525" s="257"/>
      <c r="AH1525" s="257"/>
      <c r="AI1525" s="270"/>
    </row>
    <row r="1526" spans="2:35">
      <c r="B1526" s="288">
        <v>20250621</v>
      </c>
      <c r="C1526" s="261" t="s">
        <v>64</v>
      </c>
      <c r="D1526" s="269">
        <v>1730</v>
      </c>
      <c r="E1526" s="261">
        <v>8161</v>
      </c>
      <c r="F1526" s="261"/>
      <c r="G1526" s="269"/>
      <c r="H1526" s="261">
        <v>8160</v>
      </c>
      <c r="I1526" s="261"/>
      <c r="J1526" s="269"/>
      <c r="K1526" s="261">
        <v>-1167</v>
      </c>
      <c r="L1526" s="261">
        <v>-1167</v>
      </c>
      <c r="M1526" s="269">
        <v>-1166</v>
      </c>
      <c r="N1526" s="261" t="s">
        <v>40</v>
      </c>
      <c r="O1526" s="269" t="s">
        <v>41</v>
      </c>
      <c r="P1526" s="197" t="str">
        <f t="shared" si="69"/>
        <v>NA</v>
      </c>
      <c r="Q1526" s="257" t="str">
        <f t="shared" si="70"/>
        <v>NA</v>
      </c>
      <c r="R1526" s="272">
        <f t="shared" si="71"/>
        <v>0</v>
      </c>
      <c r="S1526" s="264"/>
      <c r="T1526" s="260"/>
      <c r="U1526" s="280" t="s">
        <v>5</v>
      </c>
      <c r="V1526" s="257">
        <v>421</v>
      </c>
      <c r="W1526" s="270"/>
      <c r="X1526" s="257"/>
      <c r="Y1526" s="257"/>
      <c r="Z1526" s="270"/>
      <c r="AA1526" s="257" t="s">
        <v>7</v>
      </c>
      <c r="AB1526" s="257">
        <v>3588</v>
      </c>
      <c r="AC1526" s="270" t="s">
        <v>49</v>
      </c>
      <c r="AD1526" s="257"/>
      <c r="AE1526" s="257"/>
      <c r="AF1526" s="270"/>
      <c r="AG1526" s="257"/>
      <c r="AH1526" s="257"/>
      <c r="AI1526" s="270"/>
    </row>
    <row r="1527" spans="2:35">
      <c r="B1527" s="288">
        <v>20250621</v>
      </c>
      <c r="C1527" s="261" t="s">
        <v>64</v>
      </c>
      <c r="D1527" s="269">
        <v>1830</v>
      </c>
      <c r="E1527" s="261"/>
      <c r="F1527" s="261">
        <v>8414</v>
      </c>
      <c r="G1527" s="269">
        <v>651</v>
      </c>
      <c r="H1527" s="261"/>
      <c r="I1527" s="261">
        <v>8192</v>
      </c>
      <c r="J1527" s="269">
        <v>651</v>
      </c>
      <c r="K1527" s="261">
        <v>2048</v>
      </c>
      <c r="L1527" s="261">
        <v>461</v>
      </c>
      <c r="M1527" s="269">
        <v>0</v>
      </c>
      <c r="N1527" s="261" t="s">
        <v>44</v>
      </c>
      <c r="O1527" s="269" t="s">
        <v>41</v>
      </c>
      <c r="P1527" s="197">
        <f t="shared" si="69"/>
        <v>1179</v>
      </c>
      <c r="Q1527" s="257" t="str">
        <f t="shared" si="70"/>
        <v>NA</v>
      </c>
      <c r="R1527" s="272">
        <f t="shared" si="71"/>
        <v>-6890</v>
      </c>
      <c r="S1527" s="264"/>
      <c r="T1527" s="260"/>
      <c r="U1527" s="280" t="s">
        <v>5</v>
      </c>
      <c r="V1527" s="257">
        <v>421</v>
      </c>
      <c r="W1527" s="270"/>
      <c r="X1527" s="257"/>
      <c r="Y1527" s="257"/>
      <c r="Z1527" s="270"/>
      <c r="AA1527" s="257" t="s">
        <v>7</v>
      </c>
      <c r="AB1527" s="257">
        <v>3588</v>
      </c>
      <c r="AC1527" s="270" t="s">
        <v>49</v>
      </c>
      <c r="AD1527" s="257"/>
      <c r="AE1527" s="257"/>
      <c r="AF1527" s="270"/>
      <c r="AG1527" s="257"/>
      <c r="AH1527" s="257"/>
      <c r="AI1527" s="270"/>
    </row>
    <row r="1528" spans="2:35">
      <c r="B1528" s="288">
        <v>20250621</v>
      </c>
      <c r="C1528" s="261" t="s">
        <v>64</v>
      </c>
      <c r="D1528" s="269">
        <v>1930</v>
      </c>
      <c r="E1528" s="261"/>
      <c r="F1528" s="261">
        <v>8414</v>
      </c>
      <c r="G1528" s="269">
        <v>651</v>
      </c>
      <c r="H1528" s="261"/>
      <c r="I1528" s="261">
        <v>8192</v>
      </c>
      <c r="J1528" s="269">
        <v>651</v>
      </c>
      <c r="K1528" s="261">
        <v>2048</v>
      </c>
      <c r="L1528" s="261">
        <v>461</v>
      </c>
      <c r="M1528" s="269">
        <v>0</v>
      </c>
      <c r="N1528" s="261" t="s">
        <v>44</v>
      </c>
      <c r="O1528" s="269" t="s">
        <v>41</v>
      </c>
      <c r="P1528" s="197">
        <f t="shared" si="69"/>
        <v>1279</v>
      </c>
      <c r="Q1528" s="257" t="str">
        <f t="shared" si="70"/>
        <v>NA</v>
      </c>
      <c r="R1528" s="272">
        <f t="shared" si="71"/>
        <v>-6890</v>
      </c>
      <c r="S1528" s="264"/>
      <c r="T1528" s="260"/>
      <c r="U1528" s="280" t="s">
        <v>5</v>
      </c>
      <c r="V1528" s="257">
        <v>360</v>
      </c>
      <c r="W1528" s="270"/>
      <c r="X1528" s="257"/>
      <c r="Y1528" s="257"/>
      <c r="Z1528" s="270"/>
      <c r="AA1528" s="257"/>
      <c r="AB1528" s="257"/>
      <c r="AC1528" s="270"/>
      <c r="AD1528" s="257"/>
      <c r="AE1528" s="257"/>
      <c r="AF1528" s="270"/>
      <c r="AG1528" s="257"/>
      <c r="AH1528" s="257"/>
      <c r="AI1528" s="270"/>
    </row>
    <row r="1529" spans="2:35">
      <c r="B1529" s="288">
        <v>20250621</v>
      </c>
      <c r="C1529" s="261" t="s">
        <v>64</v>
      </c>
      <c r="D1529" s="269">
        <v>2030</v>
      </c>
      <c r="E1529" s="261"/>
      <c r="F1529" s="261">
        <v>8414</v>
      </c>
      <c r="G1529" s="269">
        <v>651</v>
      </c>
      <c r="H1529" s="261"/>
      <c r="I1529" s="261">
        <v>8192</v>
      </c>
      <c r="J1529" s="269">
        <v>651</v>
      </c>
      <c r="K1529" s="261">
        <v>2048</v>
      </c>
      <c r="L1529" s="261">
        <v>461</v>
      </c>
      <c r="M1529" s="269">
        <v>0</v>
      </c>
      <c r="N1529" s="261" t="s">
        <v>44</v>
      </c>
      <c r="O1529" s="269" t="s">
        <v>41</v>
      </c>
      <c r="P1529" s="197">
        <f t="shared" si="69"/>
        <v>1379</v>
      </c>
      <c r="Q1529" s="257" t="str">
        <f t="shared" si="70"/>
        <v>NA</v>
      </c>
      <c r="R1529" s="272">
        <f t="shared" si="71"/>
        <v>-6890</v>
      </c>
      <c r="S1529" s="264"/>
      <c r="T1529" s="260"/>
      <c r="U1529" s="280" t="s">
        <v>5</v>
      </c>
      <c r="V1529" s="257">
        <v>360</v>
      </c>
      <c r="W1529" s="270"/>
      <c r="X1529" s="257"/>
      <c r="Y1529" s="257"/>
      <c r="Z1529" s="270"/>
      <c r="AA1529" s="257"/>
      <c r="AB1529" s="257"/>
      <c r="AC1529" s="270"/>
      <c r="AD1529" s="257"/>
      <c r="AE1529" s="257"/>
      <c r="AF1529" s="270"/>
      <c r="AG1529" s="257"/>
      <c r="AH1529" s="257"/>
      <c r="AI1529" s="270"/>
    </row>
    <row r="1530" spans="2:35">
      <c r="B1530" s="288">
        <v>20250621</v>
      </c>
      <c r="C1530" s="261" t="s">
        <v>64</v>
      </c>
      <c r="D1530" s="269">
        <v>2130</v>
      </c>
      <c r="E1530" s="261"/>
      <c r="F1530" s="261">
        <v>7266</v>
      </c>
      <c r="G1530" s="269">
        <v>561</v>
      </c>
      <c r="H1530" s="261"/>
      <c r="I1530" s="261">
        <v>7266</v>
      </c>
      <c r="J1530" s="269">
        <v>561</v>
      </c>
      <c r="K1530" s="261">
        <v>-3761</v>
      </c>
      <c r="L1530" s="261">
        <v>-3761</v>
      </c>
      <c r="M1530" s="269">
        <v>0</v>
      </c>
      <c r="N1530" s="261" t="s">
        <v>40</v>
      </c>
      <c r="O1530" s="269" t="s">
        <v>41</v>
      </c>
      <c r="P1530" s="197">
        <f t="shared" si="69"/>
        <v>1569</v>
      </c>
      <c r="Q1530" s="257" t="str">
        <f t="shared" si="70"/>
        <v>NA</v>
      </c>
      <c r="R1530" s="272">
        <f t="shared" si="71"/>
        <v>-6144</v>
      </c>
      <c r="S1530" s="264"/>
      <c r="T1530" s="260"/>
      <c r="U1530" s="280" t="s">
        <v>5</v>
      </c>
      <c r="V1530" s="257">
        <v>347</v>
      </c>
      <c r="W1530" s="270"/>
      <c r="X1530" s="257"/>
      <c r="Y1530" s="257"/>
      <c r="Z1530" s="270"/>
      <c r="AA1530" s="257"/>
      <c r="AB1530" s="257"/>
      <c r="AC1530" s="270"/>
      <c r="AD1530" s="257"/>
      <c r="AE1530" s="257"/>
      <c r="AF1530" s="270"/>
      <c r="AG1530" s="257"/>
      <c r="AH1530" s="257"/>
      <c r="AI1530" s="270"/>
    </row>
    <row r="1531" spans="2:35">
      <c r="B1531" s="288">
        <v>20250621</v>
      </c>
      <c r="C1531" s="261" t="s">
        <v>64</v>
      </c>
      <c r="D1531" s="269">
        <v>2230</v>
      </c>
      <c r="E1531" s="261"/>
      <c r="F1531" s="261">
        <v>7266</v>
      </c>
      <c r="G1531" s="269">
        <v>561</v>
      </c>
      <c r="H1531" s="261"/>
      <c r="I1531" s="261">
        <v>7266</v>
      </c>
      <c r="J1531" s="269">
        <v>561</v>
      </c>
      <c r="K1531" s="261">
        <v>-3761</v>
      </c>
      <c r="L1531" s="261">
        <v>-3761</v>
      </c>
      <c r="M1531" s="269">
        <v>0</v>
      </c>
      <c r="N1531" s="261" t="s">
        <v>40</v>
      </c>
      <c r="O1531" s="269" t="s">
        <v>41</v>
      </c>
      <c r="P1531" s="197">
        <f t="shared" si="69"/>
        <v>1669</v>
      </c>
      <c r="Q1531" s="257" t="str">
        <f t="shared" si="70"/>
        <v>NA</v>
      </c>
      <c r="R1531" s="272">
        <f t="shared" si="71"/>
        <v>-6144</v>
      </c>
      <c r="S1531" s="264"/>
      <c r="T1531" s="260"/>
      <c r="U1531" s="280" t="s">
        <v>5</v>
      </c>
      <c r="V1531" s="257">
        <v>415</v>
      </c>
      <c r="W1531" s="270" t="s">
        <v>42</v>
      </c>
      <c r="X1531" s="257"/>
      <c r="Y1531" s="257"/>
      <c r="Z1531" s="270"/>
      <c r="AA1531" s="257"/>
      <c r="AB1531" s="257"/>
      <c r="AC1531" s="270"/>
      <c r="AD1531" s="257"/>
      <c r="AE1531" s="257"/>
      <c r="AF1531" s="270"/>
      <c r="AG1531" s="257"/>
      <c r="AH1531" s="257"/>
      <c r="AI1531" s="270"/>
    </row>
    <row r="1532" spans="2:35">
      <c r="B1532" s="288">
        <v>20250621</v>
      </c>
      <c r="C1532" s="261" t="s">
        <v>64</v>
      </c>
      <c r="D1532" s="269">
        <v>2330</v>
      </c>
      <c r="E1532" s="261"/>
      <c r="F1532" s="261">
        <v>6706</v>
      </c>
      <c r="G1532" s="269">
        <v>586</v>
      </c>
      <c r="H1532" s="261"/>
      <c r="I1532" s="261">
        <v>6706</v>
      </c>
      <c r="J1532" s="269">
        <v>586</v>
      </c>
      <c r="K1532" s="261">
        <v>-3179</v>
      </c>
      <c r="L1532" s="261">
        <v>-3179</v>
      </c>
      <c r="M1532" s="269">
        <v>0</v>
      </c>
      <c r="N1532" s="261" t="s">
        <v>40</v>
      </c>
      <c r="O1532" s="269" t="s">
        <v>41</v>
      </c>
      <c r="P1532" s="197">
        <f t="shared" si="69"/>
        <v>1744</v>
      </c>
      <c r="Q1532" s="257" t="str">
        <f t="shared" si="70"/>
        <v>NA</v>
      </c>
      <c r="R1532" s="272">
        <f t="shared" si="71"/>
        <v>-5534</v>
      </c>
      <c r="S1532" s="264"/>
      <c r="T1532" s="260"/>
      <c r="U1532" s="280" t="s">
        <v>5</v>
      </c>
      <c r="V1532" s="257">
        <v>415</v>
      </c>
      <c r="W1532" s="270" t="s">
        <v>42</v>
      </c>
      <c r="X1532" s="257"/>
      <c r="Y1532" s="257"/>
      <c r="Z1532" s="270"/>
      <c r="AA1532" s="257"/>
      <c r="AB1532" s="257"/>
      <c r="AC1532" s="270"/>
      <c r="AD1532" s="257"/>
      <c r="AE1532" s="257"/>
      <c r="AF1532" s="270"/>
      <c r="AG1532" s="257"/>
      <c r="AH1532" s="257"/>
      <c r="AI1532" s="270"/>
    </row>
    <row r="1533" spans="2:35">
      <c r="B1533" s="288">
        <v>20250622</v>
      </c>
      <c r="C1533" s="261" t="s">
        <v>64</v>
      </c>
      <c r="D1533" s="269">
        <v>30</v>
      </c>
      <c r="E1533" s="261">
        <v>8873</v>
      </c>
      <c r="F1533" s="261"/>
      <c r="G1533" s="269"/>
      <c r="H1533" s="261">
        <v>8500</v>
      </c>
      <c r="I1533" s="261"/>
      <c r="J1533" s="269"/>
      <c r="K1533" s="261">
        <v>-1927</v>
      </c>
      <c r="L1533" s="261">
        <v>-1927</v>
      </c>
      <c r="M1533" s="269">
        <v>-1561</v>
      </c>
      <c r="N1533" s="261" t="s">
        <v>40</v>
      </c>
      <c r="O1533" s="269" t="s">
        <v>45</v>
      </c>
      <c r="P1533" s="197" t="str">
        <f t="shared" si="69"/>
        <v>NA</v>
      </c>
      <c r="Q1533" s="257" t="str">
        <f t="shared" si="70"/>
        <v>NA</v>
      </c>
      <c r="R1533" s="272">
        <f t="shared" si="71"/>
        <v>0</v>
      </c>
      <c r="S1533" s="264"/>
      <c r="T1533" s="260"/>
      <c r="U1533" s="280" t="s">
        <v>5</v>
      </c>
      <c r="V1533" s="257">
        <v>415</v>
      </c>
      <c r="W1533" s="270" t="s">
        <v>42</v>
      </c>
      <c r="X1533" s="257"/>
      <c r="Y1533" s="257"/>
      <c r="Z1533" s="270"/>
      <c r="AA1533" s="257"/>
      <c r="AB1533" s="257"/>
      <c r="AC1533" s="270"/>
      <c r="AD1533" s="257"/>
      <c r="AE1533" s="257"/>
      <c r="AF1533" s="270"/>
      <c r="AG1533" s="257"/>
      <c r="AH1533" s="257"/>
      <c r="AI1533" s="270"/>
    </row>
    <row r="1534" spans="2:35">
      <c r="B1534" s="288">
        <v>20250622</v>
      </c>
      <c r="C1534" s="261" t="s">
        <v>64</v>
      </c>
      <c r="D1534" s="269">
        <v>130</v>
      </c>
      <c r="E1534" s="261">
        <v>8873</v>
      </c>
      <c r="F1534" s="261"/>
      <c r="G1534" s="269"/>
      <c r="H1534" s="261">
        <v>8500</v>
      </c>
      <c r="I1534" s="261"/>
      <c r="J1534" s="269"/>
      <c r="K1534" s="261">
        <v>-1927</v>
      </c>
      <c r="L1534" s="261">
        <v>-1927</v>
      </c>
      <c r="M1534" s="269">
        <v>-1561</v>
      </c>
      <c r="N1534" s="261" t="s">
        <v>40</v>
      </c>
      <c r="O1534" s="269" t="s">
        <v>45</v>
      </c>
      <c r="P1534" s="197" t="str">
        <f t="shared" si="69"/>
        <v>NA</v>
      </c>
      <c r="Q1534" s="257" t="str">
        <f t="shared" si="70"/>
        <v>NA</v>
      </c>
      <c r="R1534" s="272">
        <f t="shared" si="71"/>
        <v>0</v>
      </c>
      <c r="S1534" s="264"/>
      <c r="T1534" s="260"/>
      <c r="U1534" s="280" t="s">
        <v>5</v>
      </c>
      <c r="V1534" s="257">
        <v>415</v>
      </c>
      <c r="W1534" s="270" t="s">
        <v>42</v>
      </c>
      <c r="X1534" s="257"/>
      <c r="Y1534" s="257"/>
      <c r="Z1534" s="270"/>
      <c r="AA1534" s="257"/>
      <c r="AB1534" s="257"/>
      <c r="AC1534" s="270"/>
      <c r="AD1534" s="257"/>
      <c r="AE1534" s="257"/>
      <c r="AF1534" s="270"/>
      <c r="AG1534" s="257"/>
      <c r="AH1534" s="257"/>
      <c r="AI1534" s="270"/>
    </row>
    <row r="1535" spans="2:35">
      <c r="B1535" s="288">
        <v>20250622</v>
      </c>
      <c r="C1535" s="261" t="s">
        <v>64</v>
      </c>
      <c r="D1535" s="269">
        <v>230</v>
      </c>
      <c r="E1535" s="261">
        <v>8873</v>
      </c>
      <c r="F1535" s="261"/>
      <c r="G1535" s="269"/>
      <c r="H1535" s="261">
        <v>8500</v>
      </c>
      <c r="I1535" s="261"/>
      <c r="J1535" s="269"/>
      <c r="K1535" s="261">
        <v>-1927</v>
      </c>
      <c r="L1535" s="261">
        <v>-1927</v>
      </c>
      <c r="M1535" s="269">
        <v>-1561</v>
      </c>
      <c r="N1535" s="261" t="s">
        <v>40</v>
      </c>
      <c r="O1535" s="269" t="s">
        <v>45</v>
      </c>
      <c r="P1535" s="197" t="str">
        <f t="shared" si="69"/>
        <v>NA</v>
      </c>
      <c r="Q1535" s="257" t="str">
        <f t="shared" si="70"/>
        <v>NA</v>
      </c>
      <c r="R1535" s="272">
        <f t="shared" si="71"/>
        <v>0</v>
      </c>
      <c r="S1535" s="264"/>
      <c r="T1535" s="260"/>
      <c r="U1535" s="280" t="s">
        <v>5</v>
      </c>
      <c r="V1535" s="257">
        <v>415</v>
      </c>
      <c r="W1535" s="270" t="s">
        <v>42</v>
      </c>
      <c r="X1535" s="257"/>
      <c r="Y1535" s="257"/>
      <c r="Z1535" s="270"/>
      <c r="AA1535" s="257"/>
      <c r="AB1535" s="257"/>
      <c r="AC1535" s="270"/>
      <c r="AD1535" s="257"/>
      <c r="AE1535" s="257"/>
      <c r="AF1535" s="270"/>
      <c r="AG1535" s="257"/>
      <c r="AH1535" s="257"/>
      <c r="AI1535" s="270"/>
    </row>
    <row r="1536" spans="2:35">
      <c r="B1536" s="288">
        <v>20250622</v>
      </c>
      <c r="C1536" s="261" t="s">
        <v>64</v>
      </c>
      <c r="D1536" s="269">
        <v>330</v>
      </c>
      <c r="E1536" s="261">
        <v>8687</v>
      </c>
      <c r="F1536" s="261"/>
      <c r="G1536" s="269"/>
      <c r="H1536" s="261">
        <v>8373</v>
      </c>
      <c r="I1536" s="261"/>
      <c r="J1536" s="269"/>
      <c r="K1536" s="261">
        <v>1145</v>
      </c>
      <c r="L1536" s="261">
        <v>573</v>
      </c>
      <c r="M1536" s="269">
        <v>872</v>
      </c>
      <c r="N1536" s="261" t="s">
        <v>44</v>
      </c>
      <c r="O1536" s="269" t="s">
        <v>45</v>
      </c>
      <c r="P1536" s="197" t="str">
        <f t="shared" si="69"/>
        <v>NA</v>
      </c>
      <c r="Q1536" s="257" t="str">
        <f t="shared" si="70"/>
        <v>NA</v>
      </c>
      <c r="R1536" s="272">
        <f t="shared" si="71"/>
        <v>0</v>
      </c>
      <c r="S1536" s="268"/>
      <c r="T1536" s="260"/>
      <c r="U1536" s="280" t="s">
        <v>5</v>
      </c>
      <c r="V1536" s="257">
        <v>415</v>
      </c>
      <c r="W1536" s="270" t="s">
        <v>42</v>
      </c>
      <c r="X1536" s="257"/>
      <c r="Y1536" s="257"/>
      <c r="Z1536" s="270"/>
      <c r="AA1536" s="257"/>
      <c r="AB1536" s="257"/>
      <c r="AC1536" s="270"/>
      <c r="AD1536" s="257"/>
      <c r="AE1536" s="257"/>
      <c r="AF1536" s="270"/>
      <c r="AG1536" s="257"/>
      <c r="AH1536" s="257"/>
      <c r="AI1536" s="270"/>
    </row>
    <row r="1537" spans="2:35">
      <c r="B1537" s="288">
        <v>20250622</v>
      </c>
      <c r="C1537" s="261" t="s">
        <v>64</v>
      </c>
      <c r="D1537" s="269">
        <v>430</v>
      </c>
      <c r="E1537" s="261">
        <v>8489</v>
      </c>
      <c r="F1537" s="261"/>
      <c r="G1537" s="269"/>
      <c r="H1537" s="261">
        <v>8389</v>
      </c>
      <c r="I1537" s="261"/>
      <c r="J1537" s="269"/>
      <c r="K1537" s="261">
        <v>1145</v>
      </c>
      <c r="L1537" s="261">
        <v>375</v>
      </c>
      <c r="M1537" s="269">
        <v>856</v>
      </c>
      <c r="N1537" s="261" t="s">
        <v>44</v>
      </c>
      <c r="O1537" s="269" t="s">
        <v>45</v>
      </c>
      <c r="P1537" s="197" t="str">
        <f t="shared" si="69"/>
        <v>NA</v>
      </c>
      <c r="Q1537" s="257" t="str">
        <f t="shared" si="70"/>
        <v>NA</v>
      </c>
      <c r="R1537" s="272">
        <f t="shared" si="71"/>
        <v>0</v>
      </c>
      <c r="S1537" s="268"/>
      <c r="T1537" s="260"/>
      <c r="U1537" s="280" t="s">
        <v>5</v>
      </c>
      <c r="V1537" s="257">
        <v>415</v>
      </c>
      <c r="W1537" s="270" t="s">
        <v>42</v>
      </c>
      <c r="X1537" s="257"/>
      <c r="Y1537" s="257"/>
      <c r="Z1537" s="270"/>
      <c r="AA1537" s="257"/>
      <c r="AB1537" s="257"/>
      <c r="AC1537" s="270"/>
      <c r="AD1537" s="257"/>
      <c r="AE1537" s="257"/>
      <c r="AF1537" s="270"/>
      <c r="AG1537" s="257"/>
      <c r="AH1537" s="257"/>
      <c r="AI1537" s="270"/>
    </row>
    <row r="1538" spans="2:35">
      <c r="B1538" s="288">
        <v>20250622</v>
      </c>
      <c r="C1538" s="261" t="s">
        <v>64</v>
      </c>
      <c r="D1538" s="269">
        <v>530</v>
      </c>
      <c r="E1538" s="261">
        <v>8687</v>
      </c>
      <c r="F1538" s="261"/>
      <c r="G1538" s="269"/>
      <c r="H1538" s="261">
        <v>8373</v>
      </c>
      <c r="I1538" s="261"/>
      <c r="J1538" s="269"/>
      <c r="K1538" s="261">
        <v>1145</v>
      </c>
      <c r="L1538" s="261">
        <v>573</v>
      </c>
      <c r="M1538" s="269">
        <v>872</v>
      </c>
      <c r="N1538" s="261" t="s">
        <v>44</v>
      </c>
      <c r="O1538" s="269" t="s">
        <v>45</v>
      </c>
      <c r="P1538" s="197" t="str">
        <f t="shared" si="69"/>
        <v>NA</v>
      </c>
      <c r="Q1538" s="257" t="str">
        <f t="shared" si="70"/>
        <v>NA</v>
      </c>
      <c r="R1538" s="272">
        <f t="shared" si="71"/>
        <v>0</v>
      </c>
      <c r="S1538" s="268"/>
      <c r="T1538" s="260"/>
      <c r="U1538" s="280" t="s">
        <v>5</v>
      </c>
      <c r="V1538" s="257">
        <v>415</v>
      </c>
      <c r="W1538" s="270" t="s">
        <v>42</v>
      </c>
      <c r="X1538" s="257"/>
      <c r="Y1538" s="257"/>
      <c r="Z1538" s="270"/>
      <c r="AA1538" s="257"/>
      <c r="AB1538" s="257"/>
      <c r="AC1538" s="270"/>
      <c r="AD1538" s="257"/>
      <c r="AE1538" s="257"/>
      <c r="AF1538" s="270"/>
      <c r="AG1538" s="257"/>
      <c r="AH1538" s="257"/>
      <c r="AI1538" s="270"/>
    </row>
    <row r="1539" spans="2:35">
      <c r="B1539" s="288">
        <v>20250622</v>
      </c>
      <c r="C1539" s="261" t="s">
        <v>64</v>
      </c>
      <c r="D1539" s="269">
        <v>630</v>
      </c>
      <c r="E1539" s="261">
        <v>8529</v>
      </c>
      <c r="F1539" s="261"/>
      <c r="G1539" s="269"/>
      <c r="H1539" s="261">
        <v>8393</v>
      </c>
      <c r="I1539" s="261"/>
      <c r="J1539" s="269"/>
      <c r="K1539" s="261">
        <v>1145</v>
      </c>
      <c r="L1539" s="261">
        <v>415</v>
      </c>
      <c r="M1539" s="269">
        <v>851</v>
      </c>
      <c r="N1539" s="261" t="s">
        <v>44</v>
      </c>
      <c r="O1539" s="269" t="s">
        <v>45</v>
      </c>
      <c r="P1539" s="197" t="str">
        <f t="shared" si="69"/>
        <v>NA</v>
      </c>
      <c r="Q1539" s="257" t="str">
        <f t="shared" si="70"/>
        <v>NA</v>
      </c>
      <c r="R1539" s="272">
        <f t="shared" si="71"/>
        <v>0</v>
      </c>
      <c r="S1539" s="268"/>
      <c r="T1539" s="260"/>
      <c r="U1539" s="280" t="s">
        <v>5</v>
      </c>
      <c r="V1539" s="257">
        <v>415</v>
      </c>
      <c r="W1539" s="270" t="s">
        <v>42</v>
      </c>
      <c r="X1539" s="257"/>
      <c r="Y1539" s="257"/>
      <c r="Z1539" s="270"/>
      <c r="AA1539" s="257"/>
      <c r="AB1539" s="257"/>
      <c r="AC1539" s="270"/>
      <c r="AD1539" s="257"/>
      <c r="AE1539" s="257"/>
      <c r="AF1539" s="270"/>
      <c r="AG1539" s="257"/>
      <c r="AH1539" s="257"/>
      <c r="AI1539" s="270"/>
    </row>
    <row r="1540" spans="2:35">
      <c r="B1540" s="288">
        <v>20250622</v>
      </c>
      <c r="C1540" s="261" t="s">
        <v>64</v>
      </c>
      <c r="D1540" s="269">
        <v>730</v>
      </c>
      <c r="E1540" s="261">
        <v>8870</v>
      </c>
      <c r="F1540" s="261"/>
      <c r="G1540" s="269"/>
      <c r="H1540" s="261">
        <v>8764</v>
      </c>
      <c r="I1540" s="261"/>
      <c r="J1540" s="269"/>
      <c r="K1540" s="261">
        <v>-624</v>
      </c>
      <c r="L1540" s="261">
        <v>-624</v>
      </c>
      <c r="M1540" s="269">
        <v>-524</v>
      </c>
      <c r="N1540" s="261" t="s">
        <v>40</v>
      </c>
      <c r="O1540" s="269" t="s">
        <v>45</v>
      </c>
      <c r="P1540" s="197" t="str">
        <f t="shared" si="69"/>
        <v>NA</v>
      </c>
      <c r="Q1540" s="257" t="str">
        <f t="shared" si="70"/>
        <v>NA</v>
      </c>
      <c r="R1540" s="272">
        <f t="shared" si="71"/>
        <v>0</v>
      </c>
      <c r="S1540" s="268"/>
      <c r="T1540" s="260"/>
      <c r="U1540" s="280" t="s">
        <v>5</v>
      </c>
      <c r="V1540" s="257">
        <v>372</v>
      </c>
      <c r="W1540" s="270"/>
      <c r="X1540" s="257"/>
      <c r="Y1540" s="257"/>
      <c r="Z1540" s="270"/>
      <c r="AA1540" s="257"/>
      <c r="AB1540" s="257"/>
      <c r="AC1540" s="270"/>
      <c r="AD1540" s="257"/>
      <c r="AE1540" s="257"/>
      <c r="AF1540" s="270"/>
      <c r="AG1540" s="257"/>
      <c r="AH1540" s="257"/>
      <c r="AI1540" s="270"/>
    </row>
    <row r="1541" spans="2:35">
      <c r="B1541" s="288">
        <v>20250622</v>
      </c>
      <c r="C1541" s="261" t="s">
        <v>64</v>
      </c>
      <c r="D1541" s="269">
        <v>830</v>
      </c>
      <c r="E1541" s="261">
        <v>8870</v>
      </c>
      <c r="F1541" s="261"/>
      <c r="G1541" s="269"/>
      <c r="H1541" s="261">
        <v>8004</v>
      </c>
      <c r="I1541" s="261"/>
      <c r="J1541" s="269"/>
      <c r="K1541" s="261">
        <v>-624</v>
      </c>
      <c r="L1541" s="261">
        <v>-624</v>
      </c>
      <c r="M1541" s="269">
        <v>237</v>
      </c>
      <c r="N1541" s="261" t="s">
        <v>40</v>
      </c>
      <c r="O1541" s="269" t="s">
        <v>41</v>
      </c>
      <c r="P1541" s="197" t="str">
        <f t="shared" si="69"/>
        <v>NA</v>
      </c>
      <c r="Q1541" s="257" t="str">
        <f t="shared" si="70"/>
        <v>NA</v>
      </c>
      <c r="R1541" s="272">
        <f t="shared" si="71"/>
        <v>0</v>
      </c>
      <c r="S1541" s="268"/>
      <c r="T1541" s="260"/>
      <c r="U1541" s="280" t="s">
        <v>5</v>
      </c>
      <c r="V1541" s="257">
        <v>372</v>
      </c>
      <c r="W1541" s="270"/>
      <c r="X1541" s="257"/>
      <c r="Y1541" s="257"/>
      <c r="Z1541" s="270"/>
      <c r="AA1541" s="257"/>
      <c r="AB1541" s="257"/>
      <c r="AC1541" s="270"/>
      <c r="AD1541" s="257"/>
      <c r="AE1541" s="257"/>
      <c r="AF1541" s="270"/>
      <c r="AG1541" s="257"/>
      <c r="AH1541" s="257"/>
      <c r="AI1541" s="270"/>
    </row>
    <row r="1542" spans="2:35">
      <c r="B1542" s="288">
        <v>20250622</v>
      </c>
      <c r="C1542" s="261" t="s">
        <v>64</v>
      </c>
      <c r="D1542" s="269">
        <v>930</v>
      </c>
      <c r="E1542" s="261">
        <v>7089</v>
      </c>
      <c r="F1542" s="261"/>
      <c r="G1542" s="269"/>
      <c r="H1542" s="261">
        <v>6504</v>
      </c>
      <c r="I1542" s="261"/>
      <c r="J1542" s="269"/>
      <c r="K1542" s="261">
        <v>-11</v>
      </c>
      <c r="L1542" s="261">
        <v>-11</v>
      </c>
      <c r="M1542" s="269">
        <v>574</v>
      </c>
      <c r="N1542" s="261" t="s">
        <v>40</v>
      </c>
      <c r="O1542" s="269" t="s">
        <v>45</v>
      </c>
      <c r="P1542" s="197" t="str">
        <f t="shared" si="69"/>
        <v>NA</v>
      </c>
      <c r="Q1542" s="257" t="str">
        <f t="shared" si="70"/>
        <v>NA</v>
      </c>
      <c r="R1542" s="272">
        <f t="shared" si="71"/>
        <v>0</v>
      </c>
      <c r="S1542" s="268"/>
      <c r="T1542" s="260"/>
      <c r="U1542" s="280" t="s">
        <v>5</v>
      </c>
      <c r="V1542" s="257">
        <v>372</v>
      </c>
      <c r="W1542" s="270"/>
      <c r="X1542" s="257"/>
      <c r="Y1542" s="257"/>
      <c r="Z1542" s="270"/>
      <c r="AA1542" s="257"/>
      <c r="AB1542" s="257"/>
      <c r="AC1542" s="270"/>
      <c r="AD1542" s="257"/>
      <c r="AE1542" s="257"/>
      <c r="AF1542" s="270"/>
      <c r="AG1542" s="257"/>
      <c r="AH1542" s="257"/>
      <c r="AI1542" s="270"/>
    </row>
    <row r="1543" spans="2:35">
      <c r="B1543" s="288">
        <v>20250622</v>
      </c>
      <c r="C1543" s="261" t="s">
        <v>64</v>
      </c>
      <c r="D1543" s="269">
        <v>1030</v>
      </c>
      <c r="E1543" s="261">
        <v>7089</v>
      </c>
      <c r="F1543" s="261"/>
      <c r="G1543" s="269"/>
      <c r="H1543" s="261">
        <v>6504</v>
      </c>
      <c r="I1543" s="261"/>
      <c r="J1543" s="269"/>
      <c r="K1543" s="261">
        <v>-11</v>
      </c>
      <c r="L1543" s="261">
        <v>-11</v>
      </c>
      <c r="M1543" s="269">
        <v>574</v>
      </c>
      <c r="N1543" s="261" t="s">
        <v>40</v>
      </c>
      <c r="O1543" s="269" t="s">
        <v>45</v>
      </c>
      <c r="P1543" s="197" t="str">
        <f t="shared" si="69"/>
        <v>NA</v>
      </c>
      <c r="Q1543" s="257" t="str">
        <f t="shared" si="70"/>
        <v>NA</v>
      </c>
      <c r="R1543" s="272">
        <f t="shared" si="71"/>
        <v>0</v>
      </c>
      <c r="S1543" s="268"/>
      <c r="T1543" s="260"/>
      <c r="U1543" s="280" t="s">
        <v>5</v>
      </c>
      <c r="V1543" s="257">
        <v>375</v>
      </c>
      <c r="W1543" s="270"/>
      <c r="X1543" s="257"/>
      <c r="Y1543" s="257"/>
      <c r="Z1543" s="270"/>
      <c r="AA1543" s="257"/>
      <c r="AB1543" s="257"/>
      <c r="AC1543" s="270"/>
      <c r="AD1543" s="257"/>
      <c r="AE1543" s="257"/>
      <c r="AF1543" s="270"/>
      <c r="AG1543" s="257"/>
      <c r="AH1543" s="257"/>
      <c r="AI1543" s="270"/>
    </row>
    <row r="1544" spans="2:35">
      <c r="B1544" s="288">
        <v>20250622</v>
      </c>
      <c r="C1544" s="261" t="s">
        <v>64</v>
      </c>
      <c r="D1544" s="269">
        <v>1130</v>
      </c>
      <c r="E1544" s="261">
        <v>7089</v>
      </c>
      <c r="F1544" s="261"/>
      <c r="G1544" s="269"/>
      <c r="H1544" s="261">
        <v>6504</v>
      </c>
      <c r="I1544" s="261"/>
      <c r="J1544" s="269"/>
      <c r="K1544" s="261">
        <v>-11</v>
      </c>
      <c r="L1544" s="261">
        <v>-11</v>
      </c>
      <c r="M1544" s="269">
        <v>574</v>
      </c>
      <c r="N1544" s="261" t="s">
        <v>40</v>
      </c>
      <c r="O1544" s="269" t="s">
        <v>45</v>
      </c>
      <c r="P1544" s="197" t="str">
        <f t="shared" si="69"/>
        <v>NA</v>
      </c>
      <c r="Q1544" s="257" t="str">
        <f t="shared" si="70"/>
        <v>NA</v>
      </c>
      <c r="R1544" s="272">
        <f t="shared" si="71"/>
        <v>0</v>
      </c>
      <c r="S1544" s="268"/>
      <c r="T1544" s="260"/>
      <c r="U1544" s="280" t="s">
        <v>5</v>
      </c>
      <c r="V1544" s="257">
        <v>365</v>
      </c>
      <c r="W1544" s="270"/>
      <c r="X1544" s="257"/>
      <c r="Y1544" s="257"/>
      <c r="Z1544" s="270"/>
      <c r="AA1544" s="257"/>
      <c r="AB1544" s="257"/>
      <c r="AC1544" s="270"/>
      <c r="AD1544" s="257"/>
      <c r="AE1544" s="257"/>
      <c r="AF1544" s="270"/>
      <c r="AG1544" s="257"/>
      <c r="AH1544" s="257"/>
      <c r="AI1544" s="270"/>
    </row>
    <row r="1545" spans="2:35">
      <c r="B1545" s="288">
        <v>20250622</v>
      </c>
      <c r="C1545" s="261" t="s">
        <v>64</v>
      </c>
      <c r="D1545" s="269">
        <v>1230</v>
      </c>
      <c r="E1545" s="261">
        <v>7151</v>
      </c>
      <c r="F1545" s="261"/>
      <c r="G1545" s="269"/>
      <c r="H1545" s="261">
        <v>6402</v>
      </c>
      <c r="I1545" s="261"/>
      <c r="J1545" s="269"/>
      <c r="K1545" s="261">
        <v>596</v>
      </c>
      <c r="L1545" s="261">
        <v>463</v>
      </c>
      <c r="M1545" s="269">
        <v>882</v>
      </c>
      <c r="N1545" s="261" t="s">
        <v>44</v>
      </c>
      <c r="O1545" s="269" t="s">
        <v>45</v>
      </c>
      <c r="P1545" s="197" t="str">
        <f t="shared" ref="P1545:P1608" si="72">IF(AND(ISNUMBER(D1545),ISNUMBER(G1545),ISBLANK(E1545)),D1545-G1545,"NA")</f>
        <v>NA</v>
      </c>
      <c r="Q1545" s="257" t="str">
        <f t="shared" ref="Q1545:Q1608" si="73">IF(AND(ISNUMBER(O1545),ISNUMBER(P1545),ISBLANK(B1545)),P1545+O1545,"NA")</f>
        <v>NA</v>
      </c>
      <c r="R1545" s="272">
        <f t="shared" ref="R1545:R1608" si="74">IF(J1545&lt;0,0,IF(J1545=H1545,J1545,J1545-(I1545-J1545)))</f>
        <v>0</v>
      </c>
      <c r="S1545" s="268"/>
      <c r="T1545" s="260"/>
      <c r="U1545" s="280" t="s">
        <v>5</v>
      </c>
      <c r="V1545" s="257">
        <v>379</v>
      </c>
      <c r="W1545" s="270"/>
      <c r="X1545" s="257"/>
      <c r="Y1545" s="257"/>
      <c r="Z1545" s="270"/>
      <c r="AA1545" s="257"/>
      <c r="AB1545" s="257"/>
      <c r="AC1545" s="270"/>
      <c r="AD1545" s="257"/>
      <c r="AE1545" s="257"/>
      <c r="AF1545" s="270"/>
      <c r="AG1545" s="257"/>
      <c r="AH1545" s="257"/>
      <c r="AI1545" s="270"/>
    </row>
    <row r="1546" spans="2:35">
      <c r="B1546" s="288">
        <v>20250622</v>
      </c>
      <c r="C1546" s="261" t="s">
        <v>64</v>
      </c>
      <c r="D1546" s="269">
        <v>1330</v>
      </c>
      <c r="E1546" s="261">
        <v>6967</v>
      </c>
      <c r="F1546" s="261"/>
      <c r="G1546" s="269"/>
      <c r="H1546" s="261">
        <v>6402</v>
      </c>
      <c r="I1546" s="261"/>
      <c r="J1546" s="269"/>
      <c r="K1546" s="261">
        <v>596</v>
      </c>
      <c r="L1546" s="261">
        <v>279</v>
      </c>
      <c r="M1546" s="269">
        <v>882</v>
      </c>
      <c r="N1546" s="261" t="s">
        <v>44</v>
      </c>
      <c r="O1546" s="269" t="s">
        <v>45</v>
      </c>
      <c r="P1546" s="197" t="str">
        <f t="shared" si="72"/>
        <v>NA</v>
      </c>
      <c r="Q1546" s="257" t="str">
        <f t="shared" si="73"/>
        <v>NA</v>
      </c>
      <c r="R1546" s="272">
        <f t="shared" si="74"/>
        <v>0</v>
      </c>
      <c r="S1546" s="268"/>
      <c r="T1546" s="260"/>
      <c r="U1546" s="280" t="s">
        <v>5</v>
      </c>
      <c r="V1546" s="257">
        <v>415</v>
      </c>
      <c r="W1546" s="270" t="s">
        <v>42</v>
      </c>
      <c r="X1546" s="257"/>
      <c r="Y1546" s="257"/>
      <c r="Z1546" s="270"/>
      <c r="AA1546" s="257"/>
      <c r="AB1546" s="257"/>
      <c r="AC1546" s="270"/>
      <c r="AD1546" s="257"/>
      <c r="AE1546" s="257"/>
      <c r="AF1546" s="270"/>
      <c r="AG1546" s="257"/>
      <c r="AH1546" s="257"/>
      <c r="AI1546" s="270"/>
    </row>
    <row r="1547" spans="2:35">
      <c r="B1547" s="288">
        <v>20250622</v>
      </c>
      <c r="C1547" s="261" t="s">
        <v>64</v>
      </c>
      <c r="D1547" s="269">
        <v>1430</v>
      </c>
      <c r="E1547" s="261">
        <v>7226</v>
      </c>
      <c r="F1547" s="261"/>
      <c r="G1547" s="269"/>
      <c r="H1547" s="261">
        <v>6402</v>
      </c>
      <c r="I1547" s="261"/>
      <c r="J1547" s="269"/>
      <c r="K1547" s="261">
        <v>596</v>
      </c>
      <c r="L1547" s="261">
        <v>538</v>
      </c>
      <c r="M1547" s="269">
        <v>882</v>
      </c>
      <c r="N1547" s="261" t="s">
        <v>44</v>
      </c>
      <c r="O1547" s="269" t="s">
        <v>45</v>
      </c>
      <c r="P1547" s="197" t="str">
        <f t="shared" si="72"/>
        <v>NA</v>
      </c>
      <c r="Q1547" s="257" t="str">
        <f t="shared" si="73"/>
        <v>NA</v>
      </c>
      <c r="R1547" s="272">
        <f t="shared" si="74"/>
        <v>0</v>
      </c>
      <c r="S1547" s="268"/>
      <c r="T1547" s="260"/>
      <c r="U1547" s="280" t="s">
        <v>5</v>
      </c>
      <c r="V1547" s="257">
        <v>415</v>
      </c>
      <c r="W1547" s="270" t="s">
        <v>42</v>
      </c>
      <c r="X1547" s="257"/>
      <c r="Y1547" s="257"/>
      <c r="Z1547" s="270"/>
      <c r="AA1547" s="257"/>
      <c r="AB1547" s="257"/>
      <c r="AC1547" s="270"/>
      <c r="AD1547" s="257"/>
      <c r="AE1547" s="257"/>
      <c r="AF1547" s="270"/>
      <c r="AG1547" s="257"/>
      <c r="AH1547" s="257"/>
      <c r="AI1547" s="270"/>
    </row>
    <row r="1548" spans="2:35">
      <c r="B1548" s="288">
        <v>20250622</v>
      </c>
      <c r="C1548" s="261" t="s">
        <v>64</v>
      </c>
      <c r="D1548" s="269">
        <v>1530</v>
      </c>
      <c r="E1548" s="261"/>
      <c r="F1548" s="261">
        <v>7795</v>
      </c>
      <c r="G1548" s="269">
        <v>774</v>
      </c>
      <c r="H1548" s="261"/>
      <c r="I1548" s="261">
        <v>7617</v>
      </c>
      <c r="J1548" s="269">
        <v>769</v>
      </c>
      <c r="K1548" s="261">
        <v>-694</v>
      </c>
      <c r="L1548" s="261">
        <v>-694</v>
      </c>
      <c r="M1548" s="269">
        <v>0</v>
      </c>
      <c r="N1548" s="261" t="s">
        <v>40</v>
      </c>
      <c r="O1548" s="269" t="s">
        <v>41</v>
      </c>
      <c r="P1548" s="197">
        <f t="shared" si="72"/>
        <v>756</v>
      </c>
      <c r="Q1548" s="257" t="str">
        <f t="shared" si="73"/>
        <v>NA</v>
      </c>
      <c r="R1548" s="272">
        <f t="shared" si="74"/>
        <v>-6079</v>
      </c>
      <c r="S1548" s="268"/>
      <c r="T1548" s="260"/>
      <c r="U1548" s="280" t="s">
        <v>5</v>
      </c>
      <c r="V1548" s="257">
        <v>415</v>
      </c>
      <c r="W1548" s="270" t="s">
        <v>42</v>
      </c>
      <c r="X1548" s="257"/>
      <c r="Y1548" s="257"/>
      <c r="Z1548" s="270"/>
      <c r="AA1548" s="257"/>
      <c r="AB1548" s="257"/>
      <c r="AC1548" s="270"/>
      <c r="AD1548" s="257"/>
      <c r="AE1548" s="257"/>
      <c r="AF1548" s="270"/>
      <c r="AG1548" s="257"/>
      <c r="AH1548" s="257"/>
      <c r="AI1548" s="270"/>
    </row>
    <row r="1549" spans="2:35">
      <c r="B1549" s="288">
        <v>20250622</v>
      </c>
      <c r="C1549" s="261" t="s">
        <v>64</v>
      </c>
      <c r="D1549" s="269">
        <v>1630</v>
      </c>
      <c r="E1549" s="261"/>
      <c r="F1549" s="261">
        <v>7795</v>
      </c>
      <c r="G1549" s="269">
        <v>774</v>
      </c>
      <c r="H1549" s="261"/>
      <c r="I1549" s="261">
        <v>7714</v>
      </c>
      <c r="J1549" s="269">
        <v>769</v>
      </c>
      <c r="K1549" s="261">
        <v>-694</v>
      </c>
      <c r="L1549" s="261">
        <v>-694</v>
      </c>
      <c r="M1549" s="269">
        <v>0</v>
      </c>
      <c r="N1549" s="261" t="s">
        <v>40</v>
      </c>
      <c r="O1549" s="269" t="s">
        <v>45</v>
      </c>
      <c r="P1549" s="197">
        <f t="shared" si="72"/>
        <v>856</v>
      </c>
      <c r="Q1549" s="257" t="str">
        <f t="shared" si="73"/>
        <v>NA</v>
      </c>
      <c r="R1549" s="272">
        <f t="shared" si="74"/>
        <v>-6176</v>
      </c>
      <c r="S1549" s="268"/>
      <c r="T1549" s="260"/>
      <c r="U1549" s="280" t="s">
        <v>5</v>
      </c>
      <c r="V1549" s="257">
        <v>415</v>
      </c>
      <c r="W1549" s="270" t="s">
        <v>42</v>
      </c>
      <c r="X1549" s="257"/>
      <c r="Y1549" s="257"/>
      <c r="Z1549" s="270"/>
      <c r="AA1549" s="257"/>
      <c r="AB1549" s="257"/>
      <c r="AC1549" s="270"/>
      <c r="AD1549" s="257"/>
      <c r="AE1549" s="257"/>
      <c r="AF1549" s="270"/>
      <c r="AG1549" s="257"/>
      <c r="AH1549" s="257"/>
      <c r="AI1549" s="270"/>
    </row>
    <row r="1550" spans="2:35">
      <c r="B1550" s="288">
        <v>20250622</v>
      </c>
      <c r="C1550" s="261" t="s">
        <v>64</v>
      </c>
      <c r="D1550" s="269">
        <v>1730</v>
      </c>
      <c r="E1550" s="261"/>
      <c r="F1550" s="261">
        <v>7795</v>
      </c>
      <c r="G1550" s="269">
        <v>774</v>
      </c>
      <c r="H1550" s="261"/>
      <c r="I1550" s="261">
        <v>7714</v>
      </c>
      <c r="J1550" s="269">
        <v>769</v>
      </c>
      <c r="K1550" s="261">
        <v>-694</v>
      </c>
      <c r="L1550" s="261">
        <v>-694</v>
      </c>
      <c r="M1550" s="269">
        <v>0</v>
      </c>
      <c r="N1550" s="261" t="s">
        <v>40</v>
      </c>
      <c r="O1550" s="269" t="s">
        <v>45</v>
      </c>
      <c r="P1550" s="197">
        <f t="shared" si="72"/>
        <v>956</v>
      </c>
      <c r="Q1550" s="257" t="str">
        <f t="shared" si="73"/>
        <v>NA</v>
      </c>
      <c r="R1550" s="272">
        <f t="shared" si="74"/>
        <v>-6176</v>
      </c>
      <c r="S1550" s="268"/>
      <c r="T1550" s="260"/>
      <c r="U1550" s="280" t="s">
        <v>5</v>
      </c>
      <c r="V1550" s="257">
        <v>415</v>
      </c>
      <c r="W1550" s="270" t="s">
        <v>42</v>
      </c>
      <c r="X1550" s="257"/>
      <c r="Y1550" s="257"/>
      <c r="Z1550" s="270"/>
      <c r="AA1550" s="257"/>
      <c r="AB1550" s="257"/>
      <c r="AC1550" s="270"/>
      <c r="AD1550" s="257"/>
      <c r="AE1550" s="257"/>
      <c r="AF1550" s="270"/>
      <c r="AG1550" s="257"/>
      <c r="AH1550" s="257"/>
      <c r="AI1550" s="270"/>
    </row>
    <row r="1551" spans="2:35">
      <c r="B1551" s="288">
        <v>20250622</v>
      </c>
      <c r="C1551" s="261" t="s">
        <v>64</v>
      </c>
      <c r="D1551" s="269">
        <v>1830</v>
      </c>
      <c r="E1551" s="261"/>
      <c r="F1551" s="261">
        <v>8600</v>
      </c>
      <c r="G1551" s="269">
        <v>821</v>
      </c>
      <c r="H1551" s="261"/>
      <c r="I1551" s="261">
        <v>8120</v>
      </c>
      <c r="J1551" s="269">
        <v>781</v>
      </c>
      <c r="K1551" s="261">
        <v>-6213</v>
      </c>
      <c r="L1551" s="261">
        <v>-6213</v>
      </c>
      <c r="M1551" s="269">
        <v>0</v>
      </c>
      <c r="N1551" s="261" t="s">
        <v>40</v>
      </c>
      <c r="O1551" s="269" t="s">
        <v>45</v>
      </c>
      <c r="P1551" s="197">
        <f t="shared" si="72"/>
        <v>1009</v>
      </c>
      <c r="Q1551" s="257" t="str">
        <f t="shared" si="73"/>
        <v>NA</v>
      </c>
      <c r="R1551" s="272">
        <f t="shared" si="74"/>
        <v>-6558</v>
      </c>
      <c r="S1551" s="268"/>
      <c r="T1551" s="260"/>
      <c r="U1551" s="280" t="s">
        <v>5</v>
      </c>
      <c r="V1551" s="257">
        <v>415</v>
      </c>
      <c r="W1551" s="270" t="s">
        <v>42</v>
      </c>
      <c r="X1551" s="257"/>
      <c r="Y1551" s="257"/>
      <c r="Z1551" s="270"/>
      <c r="AA1551" s="257"/>
      <c r="AB1551" s="257"/>
      <c r="AC1551" s="270"/>
      <c r="AD1551" s="257"/>
      <c r="AE1551" s="257"/>
      <c r="AF1551" s="270"/>
      <c r="AG1551" s="257"/>
      <c r="AH1551" s="257"/>
      <c r="AI1551" s="270"/>
    </row>
    <row r="1552" spans="2:35">
      <c r="B1552" s="288">
        <v>20250622</v>
      </c>
      <c r="C1552" s="261" t="s">
        <v>64</v>
      </c>
      <c r="D1552" s="269">
        <v>1930</v>
      </c>
      <c r="E1552" s="261"/>
      <c r="F1552" s="261">
        <v>8600</v>
      </c>
      <c r="G1552" s="269">
        <v>821</v>
      </c>
      <c r="H1552" s="261"/>
      <c r="I1552" s="261">
        <v>8120</v>
      </c>
      <c r="J1552" s="269">
        <v>781</v>
      </c>
      <c r="K1552" s="261">
        <v>-6213</v>
      </c>
      <c r="L1552" s="261">
        <v>-6213</v>
      </c>
      <c r="M1552" s="269">
        <v>0</v>
      </c>
      <c r="N1552" s="261" t="s">
        <v>40</v>
      </c>
      <c r="O1552" s="269" t="s">
        <v>45</v>
      </c>
      <c r="P1552" s="197">
        <f t="shared" si="72"/>
        <v>1109</v>
      </c>
      <c r="Q1552" s="257" t="str">
        <f t="shared" si="73"/>
        <v>NA</v>
      </c>
      <c r="R1552" s="272">
        <f t="shared" si="74"/>
        <v>-6558</v>
      </c>
      <c r="S1552" s="268"/>
      <c r="T1552" s="260"/>
      <c r="U1552" s="280" t="s">
        <v>5</v>
      </c>
      <c r="V1552" s="257">
        <v>415</v>
      </c>
      <c r="W1552" s="270" t="s">
        <v>42</v>
      </c>
      <c r="X1552" s="257"/>
      <c r="Y1552" s="257"/>
      <c r="Z1552" s="270"/>
      <c r="AA1552" s="257"/>
      <c r="AB1552" s="257"/>
      <c r="AC1552" s="270"/>
      <c r="AD1552" s="257"/>
      <c r="AE1552" s="257"/>
      <c r="AF1552" s="270"/>
      <c r="AG1552" s="257"/>
      <c r="AH1552" s="257"/>
      <c r="AI1552" s="270"/>
    </row>
    <row r="1553" spans="2:35">
      <c r="B1553" s="288">
        <v>20250622</v>
      </c>
      <c r="C1553" s="261" t="s">
        <v>64</v>
      </c>
      <c r="D1553" s="269">
        <v>2030</v>
      </c>
      <c r="E1553" s="261"/>
      <c r="F1553" s="261">
        <v>8600</v>
      </c>
      <c r="G1553" s="269">
        <v>821</v>
      </c>
      <c r="H1553" s="261"/>
      <c r="I1553" s="261">
        <v>8120</v>
      </c>
      <c r="J1553" s="269">
        <v>781</v>
      </c>
      <c r="K1553" s="261">
        <v>-6213</v>
      </c>
      <c r="L1553" s="261">
        <v>-6213</v>
      </c>
      <c r="M1553" s="269">
        <v>0</v>
      </c>
      <c r="N1553" s="261" t="s">
        <v>40</v>
      </c>
      <c r="O1553" s="269" t="s">
        <v>45</v>
      </c>
      <c r="P1553" s="197">
        <f t="shared" si="72"/>
        <v>1209</v>
      </c>
      <c r="Q1553" s="257" t="str">
        <f t="shared" si="73"/>
        <v>NA</v>
      </c>
      <c r="R1553" s="272">
        <f t="shared" si="74"/>
        <v>-6558</v>
      </c>
      <c r="S1553" s="268"/>
      <c r="T1553" s="260"/>
      <c r="U1553" s="280" t="s">
        <v>5</v>
      </c>
      <c r="V1553" s="257">
        <v>415</v>
      </c>
      <c r="W1553" s="270" t="s">
        <v>42</v>
      </c>
      <c r="X1553" s="257"/>
      <c r="Y1553" s="257"/>
      <c r="Z1553" s="270"/>
      <c r="AA1553" s="257"/>
      <c r="AB1553" s="257"/>
      <c r="AC1553" s="270"/>
      <c r="AD1553" s="257"/>
      <c r="AE1553" s="257"/>
      <c r="AF1553" s="270"/>
      <c r="AG1553" s="257"/>
      <c r="AH1553" s="257"/>
      <c r="AI1553" s="270"/>
    </row>
    <row r="1554" spans="2:35">
      <c r="B1554" s="288">
        <v>20250622</v>
      </c>
      <c r="C1554" s="261" t="s">
        <v>64</v>
      </c>
      <c r="D1554" s="269">
        <v>2130</v>
      </c>
      <c r="E1554" s="261"/>
      <c r="F1554" s="261">
        <v>8629</v>
      </c>
      <c r="G1554" s="269">
        <v>827</v>
      </c>
      <c r="H1554" s="261"/>
      <c r="I1554" s="261">
        <v>8120</v>
      </c>
      <c r="J1554" s="269">
        <v>784</v>
      </c>
      <c r="K1554" s="261">
        <v>-6623</v>
      </c>
      <c r="L1554" s="261">
        <v>-6623</v>
      </c>
      <c r="M1554" s="269">
        <v>0</v>
      </c>
      <c r="N1554" s="261" t="s">
        <v>40</v>
      </c>
      <c r="O1554" s="269" t="s">
        <v>45</v>
      </c>
      <c r="P1554" s="197">
        <f t="shared" si="72"/>
        <v>1303</v>
      </c>
      <c r="Q1554" s="257" t="str">
        <f t="shared" si="73"/>
        <v>NA</v>
      </c>
      <c r="R1554" s="272">
        <f t="shared" si="74"/>
        <v>-6552</v>
      </c>
      <c r="S1554" s="270"/>
      <c r="T1554" s="257"/>
      <c r="U1554" s="280" t="s">
        <v>5</v>
      </c>
      <c r="V1554" s="257">
        <v>415</v>
      </c>
      <c r="W1554" s="270" t="s">
        <v>42</v>
      </c>
      <c r="X1554" s="257"/>
      <c r="Y1554" s="257"/>
      <c r="Z1554" s="270"/>
      <c r="AA1554" s="257"/>
      <c r="AB1554" s="257"/>
      <c r="AC1554" s="270"/>
      <c r="AD1554" s="257"/>
      <c r="AE1554" s="257"/>
      <c r="AF1554" s="270"/>
      <c r="AG1554" s="257"/>
      <c r="AH1554" s="257"/>
      <c r="AI1554" s="270"/>
    </row>
    <row r="1555" spans="2:35">
      <c r="B1555" s="288">
        <v>20250622</v>
      </c>
      <c r="C1555" s="261" t="s">
        <v>64</v>
      </c>
      <c r="D1555" s="269">
        <v>2230</v>
      </c>
      <c r="E1555" s="261"/>
      <c r="F1555" s="261">
        <v>8629</v>
      </c>
      <c r="G1555" s="269">
        <v>827</v>
      </c>
      <c r="H1555" s="261"/>
      <c r="I1555" s="261">
        <v>8120</v>
      </c>
      <c r="J1555" s="269">
        <v>784</v>
      </c>
      <c r="K1555" s="261">
        <v>-6623</v>
      </c>
      <c r="L1555" s="261">
        <v>-6623</v>
      </c>
      <c r="M1555" s="269">
        <v>0</v>
      </c>
      <c r="N1555" s="261" t="s">
        <v>40</v>
      </c>
      <c r="O1555" s="269" t="s">
        <v>45</v>
      </c>
      <c r="P1555" s="197">
        <f t="shared" si="72"/>
        <v>1403</v>
      </c>
      <c r="Q1555" s="257" t="str">
        <f t="shared" si="73"/>
        <v>NA</v>
      </c>
      <c r="R1555" s="272">
        <f t="shared" si="74"/>
        <v>-6552</v>
      </c>
      <c r="S1555" s="268"/>
      <c r="T1555" s="260"/>
      <c r="U1555" s="280" t="s">
        <v>5</v>
      </c>
      <c r="V1555" s="257">
        <v>415</v>
      </c>
      <c r="W1555" s="270" t="s">
        <v>42</v>
      </c>
      <c r="X1555" s="257"/>
      <c r="Y1555" s="257"/>
      <c r="Z1555" s="270"/>
      <c r="AA1555" s="257"/>
      <c r="AB1555" s="257"/>
      <c r="AC1555" s="270"/>
      <c r="AD1555" s="257"/>
      <c r="AE1555" s="257"/>
      <c r="AF1555" s="270"/>
      <c r="AG1555" s="257"/>
      <c r="AH1555" s="257"/>
      <c r="AI1555" s="270"/>
    </row>
    <row r="1556" spans="2:35">
      <c r="B1556" s="288">
        <v>20250622</v>
      </c>
      <c r="C1556" s="261" t="s">
        <v>64</v>
      </c>
      <c r="D1556" s="269">
        <v>2330</v>
      </c>
      <c r="E1556" s="261"/>
      <c r="F1556" s="261">
        <v>8629</v>
      </c>
      <c r="G1556" s="269">
        <v>827</v>
      </c>
      <c r="H1556" s="261"/>
      <c r="I1556" s="261">
        <v>8120</v>
      </c>
      <c r="J1556" s="269">
        <v>784</v>
      </c>
      <c r="K1556" s="261">
        <v>-6623</v>
      </c>
      <c r="L1556" s="261">
        <v>-6623</v>
      </c>
      <c r="M1556" s="269">
        <v>0</v>
      </c>
      <c r="N1556" s="261" t="s">
        <v>40</v>
      </c>
      <c r="O1556" s="269" t="s">
        <v>45</v>
      </c>
      <c r="P1556" s="197">
        <f t="shared" si="72"/>
        <v>1503</v>
      </c>
      <c r="Q1556" s="257" t="str">
        <f t="shared" si="73"/>
        <v>NA</v>
      </c>
      <c r="R1556" s="272">
        <f t="shared" si="74"/>
        <v>-6552</v>
      </c>
      <c r="S1556" s="268"/>
      <c r="T1556" s="260"/>
      <c r="U1556" s="280" t="s">
        <v>5</v>
      </c>
      <c r="V1556" s="257">
        <v>415</v>
      </c>
      <c r="W1556" s="270" t="s">
        <v>42</v>
      </c>
      <c r="X1556" s="257"/>
      <c r="Y1556" s="257"/>
      <c r="Z1556" s="270"/>
      <c r="AA1556" s="257"/>
      <c r="AB1556" s="257"/>
      <c r="AC1556" s="270"/>
      <c r="AD1556" s="257"/>
      <c r="AE1556" s="257"/>
      <c r="AF1556" s="270"/>
      <c r="AG1556" s="257"/>
      <c r="AH1556" s="257"/>
      <c r="AI1556" s="270"/>
    </row>
    <row r="1557" spans="2:35">
      <c r="B1557" s="288">
        <v>20250623</v>
      </c>
      <c r="C1557" s="261" t="s">
        <v>64</v>
      </c>
      <c r="D1557" s="269">
        <v>30</v>
      </c>
      <c r="E1557" s="261">
        <v>8675</v>
      </c>
      <c r="F1557" s="261"/>
      <c r="G1557" s="269"/>
      <c r="H1557" s="261">
        <v>8300</v>
      </c>
      <c r="I1557" s="261"/>
      <c r="J1557" s="269"/>
      <c r="K1557" s="261">
        <v>-4904</v>
      </c>
      <c r="L1557" s="261">
        <v>-4904</v>
      </c>
      <c r="M1557" s="269">
        <v>-4539</v>
      </c>
      <c r="N1557" s="261" t="s">
        <v>40</v>
      </c>
      <c r="O1557" s="269" t="s">
        <v>45</v>
      </c>
      <c r="P1557" s="197" t="str">
        <f t="shared" si="72"/>
        <v>NA</v>
      </c>
      <c r="Q1557" s="257" t="str">
        <f t="shared" si="73"/>
        <v>NA</v>
      </c>
      <c r="R1557" s="272">
        <f t="shared" si="74"/>
        <v>0</v>
      </c>
      <c r="S1557" s="268"/>
      <c r="T1557" s="260"/>
      <c r="U1557" s="280" t="s">
        <v>5</v>
      </c>
      <c r="V1557" s="257">
        <v>415</v>
      </c>
      <c r="W1557" s="270" t="s">
        <v>42</v>
      </c>
      <c r="X1557" s="257"/>
      <c r="Y1557" s="257"/>
      <c r="Z1557" s="270"/>
      <c r="AA1557" s="257"/>
      <c r="AB1557" s="257"/>
      <c r="AC1557" s="270"/>
      <c r="AD1557" s="257"/>
      <c r="AE1557" s="257"/>
      <c r="AF1557" s="270"/>
      <c r="AG1557" s="257"/>
      <c r="AH1557" s="257"/>
      <c r="AI1557" s="270"/>
    </row>
    <row r="1558" spans="2:35">
      <c r="B1558" s="288">
        <v>20250623</v>
      </c>
      <c r="C1558" s="261" t="s">
        <v>64</v>
      </c>
      <c r="D1558" s="269">
        <v>130</v>
      </c>
      <c r="E1558" s="261">
        <v>8675</v>
      </c>
      <c r="F1558" s="261"/>
      <c r="G1558" s="269"/>
      <c r="H1558" s="261">
        <v>8300</v>
      </c>
      <c r="I1558" s="261"/>
      <c r="J1558" s="269"/>
      <c r="K1558" s="261">
        <v>-4904</v>
      </c>
      <c r="L1558" s="261">
        <v>-4904</v>
      </c>
      <c r="M1558" s="269">
        <v>-4539</v>
      </c>
      <c r="N1558" s="261" t="s">
        <v>40</v>
      </c>
      <c r="O1558" s="269" t="s">
        <v>45</v>
      </c>
      <c r="P1558" s="197" t="str">
        <f t="shared" si="72"/>
        <v>NA</v>
      </c>
      <c r="Q1558" s="257" t="str">
        <f t="shared" si="73"/>
        <v>NA</v>
      </c>
      <c r="R1558" s="272">
        <f t="shared" si="74"/>
        <v>0</v>
      </c>
      <c r="S1558" s="270"/>
      <c r="T1558" s="257"/>
      <c r="U1558" s="280" t="s">
        <v>5</v>
      </c>
      <c r="V1558" s="257">
        <v>415</v>
      </c>
      <c r="W1558" s="270" t="s">
        <v>42</v>
      </c>
      <c r="X1558" s="257"/>
      <c r="Y1558" s="257"/>
      <c r="Z1558" s="270"/>
      <c r="AA1558" s="257"/>
      <c r="AB1558" s="257"/>
      <c r="AC1558" s="270"/>
      <c r="AD1558" s="257"/>
      <c r="AE1558" s="257"/>
      <c r="AF1558" s="270"/>
      <c r="AG1558" s="257"/>
      <c r="AH1558" s="257"/>
      <c r="AI1558" s="270"/>
    </row>
    <row r="1559" spans="2:35">
      <c r="B1559" s="288">
        <v>20250623</v>
      </c>
      <c r="C1559" s="261" t="s">
        <v>64</v>
      </c>
      <c r="D1559" s="269">
        <v>230</v>
      </c>
      <c r="E1559" s="261">
        <v>8675</v>
      </c>
      <c r="F1559" s="261"/>
      <c r="G1559" s="269"/>
      <c r="H1559" s="261">
        <v>8300</v>
      </c>
      <c r="I1559" s="261"/>
      <c r="J1559" s="269"/>
      <c r="K1559" s="261">
        <v>-4904</v>
      </c>
      <c r="L1559" s="261">
        <v>-4904</v>
      </c>
      <c r="M1559" s="269">
        <v>-4539</v>
      </c>
      <c r="N1559" s="261" t="s">
        <v>40</v>
      </c>
      <c r="O1559" s="269" t="s">
        <v>45</v>
      </c>
      <c r="P1559" s="197" t="str">
        <f t="shared" si="72"/>
        <v>NA</v>
      </c>
      <c r="Q1559" s="257" t="str">
        <f t="shared" si="73"/>
        <v>NA</v>
      </c>
      <c r="R1559" s="272">
        <f t="shared" si="74"/>
        <v>0</v>
      </c>
      <c r="S1559" s="268"/>
      <c r="T1559" s="260"/>
      <c r="U1559" s="280" t="s">
        <v>5</v>
      </c>
      <c r="V1559" s="257">
        <v>415</v>
      </c>
      <c r="W1559" s="270" t="s">
        <v>42</v>
      </c>
      <c r="X1559" s="257"/>
      <c r="Y1559" s="257"/>
      <c r="Z1559" s="270"/>
      <c r="AA1559" s="257"/>
      <c r="AB1559" s="257"/>
      <c r="AC1559" s="270"/>
      <c r="AD1559" s="257"/>
      <c r="AE1559" s="257"/>
      <c r="AF1559" s="270"/>
      <c r="AG1559" s="257"/>
      <c r="AH1559" s="257"/>
      <c r="AI1559" s="270"/>
    </row>
    <row r="1560" spans="2:35">
      <c r="B1560" s="288">
        <v>20250623</v>
      </c>
      <c r="C1560" s="261" t="s">
        <v>64</v>
      </c>
      <c r="D1560" s="269">
        <v>330</v>
      </c>
      <c r="E1560" s="261">
        <v>8193</v>
      </c>
      <c r="F1560" s="261"/>
      <c r="G1560" s="269"/>
      <c r="H1560" s="261">
        <v>8078</v>
      </c>
      <c r="I1560" s="261"/>
      <c r="J1560" s="269"/>
      <c r="K1560" s="261">
        <v>-2870</v>
      </c>
      <c r="L1560" s="261">
        <v>-2870</v>
      </c>
      <c r="M1560" s="269">
        <v>-2761</v>
      </c>
      <c r="N1560" s="261" t="s">
        <v>40</v>
      </c>
      <c r="O1560" s="269" t="s">
        <v>45</v>
      </c>
      <c r="P1560" s="197" t="str">
        <f t="shared" si="72"/>
        <v>NA</v>
      </c>
      <c r="Q1560" s="257" t="str">
        <f t="shared" si="73"/>
        <v>NA</v>
      </c>
      <c r="R1560" s="272">
        <f t="shared" si="74"/>
        <v>0</v>
      </c>
      <c r="S1560" s="268"/>
      <c r="T1560" s="260"/>
      <c r="U1560" s="280" t="s">
        <v>5</v>
      </c>
      <c r="V1560" s="257">
        <v>415</v>
      </c>
      <c r="W1560" s="270" t="s">
        <v>42</v>
      </c>
      <c r="X1560" s="257"/>
      <c r="Y1560" s="257"/>
      <c r="Z1560" s="270"/>
      <c r="AA1560" s="257"/>
      <c r="AB1560" s="257"/>
      <c r="AC1560" s="270"/>
      <c r="AD1560" s="257"/>
      <c r="AE1560" s="257"/>
      <c r="AF1560" s="270"/>
      <c r="AG1560" s="257"/>
      <c r="AH1560" s="257"/>
      <c r="AI1560" s="270"/>
    </row>
    <row r="1561" spans="2:35">
      <c r="B1561" s="288">
        <v>20250623</v>
      </c>
      <c r="C1561" s="261" t="s">
        <v>64</v>
      </c>
      <c r="D1561" s="269">
        <v>430</v>
      </c>
      <c r="E1561" s="261">
        <v>8193</v>
      </c>
      <c r="F1561" s="261"/>
      <c r="G1561" s="269"/>
      <c r="H1561" s="261">
        <v>8078</v>
      </c>
      <c r="I1561" s="261"/>
      <c r="J1561" s="269"/>
      <c r="K1561" s="261">
        <v>-2870</v>
      </c>
      <c r="L1561" s="261">
        <v>-2870</v>
      </c>
      <c r="M1561" s="269">
        <v>-2761</v>
      </c>
      <c r="N1561" s="261" t="s">
        <v>40</v>
      </c>
      <c r="O1561" s="269" t="s">
        <v>45</v>
      </c>
      <c r="P1561" s="195" t="str">
        <f t="shared" si="72"/>
        <v>NA</v>
      </c>
      <c r="Q1561" s="257" t="str">
        <f t="shared" si="73"/>
        <v>NA</v>
      </c>
      <c r="R1561" s="272">
        <f t="shared" si="74"/>
        <v>0</v>
      </c>
      <c r="S1561" s="268"/>
      <c r="T1561" s="260"/>
      <c r="U1561" s="280" t="s">
        <v>5</v>
      </c>
      <c r="V1561" s="257">
        <v>415</v>
      </c>
      <c r="W1561" s="270" t="s">
        <v>42</v>
      </c>
      <c r="X1561" s="257"/>
      <c r="Y1561" s="257"/>
      <c r="Z1561" s="270"/>
      <c r="AA1561" s="257"/>
      <c r="AB1561" s="257"/>
      <c r="AC1561" s="270"/>
      <c r="AD1561" s="257"/>
      <c r="AE1561" s="257"/>
      <c r="AF1561" s="270"/>
      <c r="AG1561" s="257"/>
      <c r="AH1561" s="257"/>
      <c r="AI1561" s="270"/>
    </row>
    <row r="1562" spans="2:35">
      <c r="B1562" s="288">
        <v>20250623</v>
      </c>
      <c r="C1562" s="261" t="s">
        <v>64</v>
      </c>
      <c r="D1562" s="269">
        <v>530</v>
      </c>
      <c r="E1562" s="261">
        <v>8193</v>
      </c>
      <c r="F1562" s="261"/>
      <c r="G1562" s="269"/>
      <c r="H1562" s="261">
        <v>8078</v>
      </c>
      <c r="I1562" s="261"/>
      <c r="J1562" s="269"/>
      <c r="K1562" s="261">
        <v>-2870</v>
      </c>
      <c r="L1562" s="261">
        <v>-2870</v>
      </c>
      <c r="M1562" s="269">
        <v>-2761</v>
      </c>
      <c r="N1562" s="261" t="s">
        <v>40</v>
      </c>
      <c r="O1562" s="269" t="s">
        <v>45</v>
      </c>
      <c r="P1562" s="197" t="str">
        <f t="shared" si="72"/>
        <v>NA</v>
      </c>
      <c r="Q1562" s="257" t="str">
        <f t="shared" si="73"/>
        <v>NA</v>
      </c>
      <c r="R1562" s="272">
        <f t="shared" si="74"/>
        <v>0</v>
      </c>
      <c r="S1562" s="268"/>
      <c r="T1562" s="260"/>
      <c r="U1562" s="280" t="s">
        <v>5</v>
      </c>
      <c r="V1562" s="257">
        <v>203</v>
      </c>
      <c r="W1562" s="270"/>
      <c r="X1562" s="257"/>
      <c r="Y1562" s="257"/>
      <c r="Z1562" s="270"/>
      <c r="AA1562" s="257"/>
      <c r="AB1562" s="257"/>
      <c r="AC1562" s="270"/>
      <c r="AD1562" s="257"/>
      <c r="AE1562" s="257"/>
      <c r="AF1562" s="270"/>
      <c r="AG1562" s="257"/>
      <c r="AH1562" s="257"/>
      <c r="AI1562" s="270"/>
    </row>
    <row r="1563" spans="2:35">
      <c r="B1563" s="288">
        <v>20250623</v>
      </c>
      <c r="C1563" s="261" t="s">
        <v>64</v>
      </c>
      <c r="D1563" s="269">
        <v>630</v>
      </c>
      <c r="E1563" s="261">
        <v>7993</v>
      </c>
      <c r="F1563" s="261"/>
      <c r="G1563" s="269"/>
      <c r="H1563" s="261">
        <v>7878</v>
      </c>
      <c r="I1563" s="261"/>
      <c r="J1563" s="269"/>
      <c r="K1563" s="261">
        <v>-2649</v>
      </c>
      <c r="L1563" s="261">
        <v>-2649</v>
      </c>
      <c r="M1563" s="269">
        <v>-2540</v>
      </c>
      <c r="N1563" s="261" t="s">
        <v>40</v>
      </c>
      <c r="O1563" s="269" t="s">
        <v>45</v>
      </c>
      <c r="P1563" s="197" t="str">
        <f t="shared" si="72"/>
        <v>NA</v>
      </c>
      <c r="Q1563" s="257" t="str">
        <f t="shared" si="73"/>
        <v>NA</v>
      </c>
      <c r="R1563" s="272">
        <f t="shared" si="74"/>
        <v>0</v>
      </c>
      <c r="S1563" s="268"/>
      <c r="T1563" s="260"/>
      <c r="U1563" s="280" t="s">
        <v>5</v>
      </c>
      <c r="V1563" s="257">
        <v>202</v>
      </c>
      <c r="W1563" s="270"/>
      <c r="X1563" s="257"/>
      <c r="Y1563" s="257"/>
      <c r="Z1563" s="270"/>
      <c r="AA1563" s="257"/>
      <c r="AB1563" s="257"/>
      <c r="AC1563" s="270"/>
      <c r="AD1563" s="257"/>
      <c r="AE1563" s="257"/>
      <c r="AF1563" s="270"/>
      <c r="AG1563" s="257"/>
      <c r="AH1563" s="257"/>
      <c r="AI1563" s="270"/>
    </row>
    <row r="1564" spans="2:35">
      <c r="B1564" s="288">
        <v>20250623</v>
      </c>
      <c r="C1564" s="261" t="s">
        <v>64</v>
      </c>
      <c r="D1564" s="269">
        <v>730</v>
      </c>
      <c r="E1564" s="261">
        <v>7861</v>
      </c>
      <c r="F1564" s="261"/>
      <c r="G1564" s="269"/>
      <c r="H1564" s="261">
        <v>6577</v>
      </c>
      <c r="I1564" s="261"/>
      <c r="J1564" s="269"/>
      <c r="K1564" s="261">
        <v>-1623</v>
      </c>
      <c r="L1564" s="261">
        <v>-1623</v>
      </c>
      <c r="M1564" s="269">
        <v>-339</v>
      </c>
      <c r="N1564" s="261" t="s">
        <v>40</v>
      </c>
      <c r="O1564" s="269" t="s">
        <v>45</v>
      </c>
      <c r="P1564" s="197" t="str">
        <f t="shared" si="72"/>
        <v>NA</v>
      </c>
      <c r="Q1564" s="257" t="str">
        <f t="shared" si="73"/>
        <v>NA</v>
      </c>
      <c r="R1564" s="272">
        <f t="shared" si="74"/>
        <v>0</v>
      </c>
      <c r="S1564" s="268"/>
      <c r="T1564" s="260"/>
      <c r="U1564" s="280" t="s">
        <v>5</v>
      </c>
      <c r="V1564" s="257">
        <v>210</v>
      </c>
      <c r="W1564" s="270" t="s">
        <v>42</v>
      </c>
      <c r="X1564" s="257"/>
      <c r="Y1564" s="257"/>
      <c r="Z1564" s="270"/>
      <c r="AA1564" s="257"/>
      <c r="AB1564" s="257"/>
      <c r="AC1564" s="270"/>
      <c r="AD1564" s="257"/>
      <c r="AE1564" s="257"/>
      <c r="AF1564" s="270"/>
      <c r="AG1564" s="257"/>
      <c r="AH1564" s="257"/>
      <c r="AI1564" s="270"/>
    </row>
    <row r="1565" spans="2:35">
      <c r="B1565" s="288">
        <v>20250623</v>
      </c>
      <c r="C1565" s="261" t="s">
        <v>64</v>
      </c>
      <c r="D1565" s="269">
        <v>830</v>
      </c>
      <c r="E1565" s="261">
        <v>6861</v>
      </c>
      <c r="F1565" s="261"/>
      <c r="G1565" s="269"/>
      <c r="H1565" s="261">
        <v>5577</v>
      </c>
      <c r="I1565" s="261"/>
      <c r="J1565" s="269"/>
      <c r="K1565" s="261">
        <v>-474</v>
      </c>
      <c r="L1565" s="261">
        <v>-474</v>
      </c>
      <c r="M1565" s="269">
        <v>810</v>
      </c>
      <c r="N1565" s="261" t="s">
        <v>40</v>
      </c>
      <c r="O1565" s="269" t="s">
        <v>45</v>
      </c>
      <c r="P1565" s="197" t="str">
        <f t="shared" si="72"/>
        <v>NA</v>
      </c>
      <c r="Q1565" s="257" t="str">
        <f t="shared" si="73"/>
        <v>NA</v>
      </c>
      <c r="R1565" s="272">
        <f t="shared" si="74"/>
        <v>0</v>
      </c>
      <c r="S1565" s="270"/>
      <c r="T1565" s="257"/>
      <c r="U1565" s="280" t="s">
        <v>5</v>
      </c>
      <c r="V1565" s="257">
        <v>210</v>
      </c>
      <c r="W1565" s="270" t="s">
        <v>42</v>
      </c>
      <c r="X1565" s="257"/>
      <c r="Y1565" s="257"/>
      <c r="Z1565" s="270"/>
      <c r="AA1565" s="257"/>
      <c r="AB1565" s="257"/>
      <c r="AC1565" s="270"/>
      <c r="AD1565" s="257"/>
      <c r="AE1565" s="257"/>
      <c r="AF1565" s="270"/>
      <c r="AG1565" s="257"/>
      <c r="AH1565" s="257"/>
      <c r="AI1565" s="270"/>
    </row>
    <row r="1566" spans="2:35">
      <c r="B1566" s="288">
        <v>20250623</v>
      </c>
      <c r="C1566" s="261" t="s">
        <v>64</v>
      </c>
      <c r="D1566" s="269">
        <v>930</v>
      </c>
      <c r="E1566" s="261">
        <v>7560</v>
      </c>
      <c r="F1566" s="261"/>
      <c r="G1566" s="269"/>
      <c r="H1566" s="261">
        <v>6277</v>
      </c>
      <c r="I1566" s="261"/>
      <c r="J1566" s="269"/>
      <c r="K1566" s="261">
        <v>-961</v>
      </c>
      <c r="L1566" s="261">
        <v>-961</v>
      </c>
      <c r="M1566" s="269">
        <v>322</v>
      </c>
      <c r="N1566" s="261" t="s">
        <v>40</v>
      </c>
      <c r="O1566" s="269" t="s">
        <v>45</v>
      </c>
      <c r="P1566" s="197" t="str">
        <f t="shared" si="72"/>
        <v>NA</v>
      </c>
      <c r="Q1566" s="257" t="str">
        <f t="shared" si="73"/>
        <v>NA</v>
      </c>
      <c r="R1566" s="272">
        <f t="shared" si="74"/>
        <v>0</v>
      </c>
      <c r="S1566" s="270"/>
      <c r="T1566" s="257"/>
      <c r="U1566" s="280" t="s">
        <v>5</v>
      </c>
      <c r="V1566" s="257">
        <v>210</v>
      </c>
      <c r="W1566" s="270" t="s">
        <v>42</v>
      </c>
      <c r="X1566" s="257"/>
      <c r="Y1566" s="257"/>
      <c r="Z1566" s="270"/>
      <c r="AA1566" s="257"/>
      <c r="AB1566" s="257"/>
      <c r="AC1566" s="270"/>
      <c r="AD1566" s="257"/>
      <c r="AE1566" s="257"/>
      <c r="AF1566" s="270"/>
      <c r="AG1566" s="257"/>
      <c r="AH1566" s="257"/>
      <c r="AI1566" s="270"/>
    </row>
    <row r="1567" spans="2:35">
      <c r="B1567" s="288">
        <v>20250623</v>
      </c>
      <c r="C1567" s="261" t="s">
        <v>64</v>
      </c>
      <c r="D1567" s="269">
        <v>1030</v>
      </c>
      <c r="E1567" s="261">
        <v>7560</v>
      </c>
      <c r="F1567" s="261"/>
      <c r="G1567" s="269"/>
      <c r="H1567" s="261">
        <v>6277</v>
      </c>
      <c r="I1567" s="261"/>
      <c r="J1567" s="269"/>
      <c r="K1567" s="261">
        <v>-961</v>
      </c>
      <c r="L1567" s="261">
        <v>-961</v>
      </c>
      <c r="M1567" s="269">
        <v>322</v>
      </c>
      <c r="N1567" s="261" t="s">
        <v>40</v>
      </c>
      <c r="O1567" s="269" t="s">
        <v>45</v>
      </c>
      <c r="P1567" s="197" t="str">
        <f t="shared" si="72"/>
        <v>NA</v>
      </c>
      <c r="Q1567" s="257" t="str">
        <f t="shared" si="73"/>
        <v>NA</v>
      </c>
      <c r="R1567" s="272">
        <f t="shared" si="74"/>
        <v>0</v>
      </c>
      <c r="S1567" s="270"/>
      <c r="T1567" s="257"/>
      <c r="U1567" s="280" t="s">
        <v>5</v>
      </c>
      <c r="V1567" s="257">
        <v>198</v>
      </c>
      <c r="W1567" s="270"/>
      <c r="X1567" s="257"/>
      <c r="Y1567" s="257"/>
      <c r="Z1567" s="270"/>
      <c r="AA1567" s="257"/>
      <c r="AB1567" s="257"/>
      <c r="AC1567" s="270"/>
      <c r="AD1567" s="257"/>
      <c r="AE1567" s="257"/>
      <c r="AF1567" s="270"/>
      <c r="AG1567" s="257"/>
      <c r="AH1567" s="257"/>
      <c r="AI1567" s="270"/>
    </row>
    <row r="1568" spans="2:35">
      <c r="B1568" s="288">
        <v>20250623</v>
      </c>
      <c r="C1568" s="261" t="s">
        <v>64</v>
      </c>
      <c r="D1568" s="269">
        <v>1130</v>
      </c>
      <c r="E1568" s="261">
        <v>7560</v>
      </c>
      <c r="F1568" s="261"/>
      <c r="G1568" s="269"/>
      <c r="H1568" s="261">
        <v>6277</v>
      </c>
      <c r="I1568" s="261"/>
      <c r="J1568" s="269"/>
      <c r="K1568" s="261">
        <v>-961</v>
      </c>
      <c r="L1568" s="261">
        <v>-961</v>
      </c>
      <c r="M1568" s="269">
        <v>322</v>
      </c>
      <c r="N1568" s="261" t="s">
        <v>40</v>
      </c>
      <c r="O1568" s="269" t="s">
        <v>45</v>
      </c>
      <c r="P1568" s="198" t="str">
        <f t="shared" si="72"/>
        <v>NA</v>
      </c>
      <c r="Q1568" s="257" t="str">
        <f t="shared" si="73"/>
        <v>NA</v>
      </c>
      <c r="R1568" s="272">
        <f t="shared" si="74"/>
        <v>0</v>
      </c>
      <c r="S1568" s="270"/>
      <c r="T1568" s="257"/>
      <c r="U1568" s="280" t="s">
        <v>5</v>
      </c>
      <c r="V1568" s="257">
        <v>195</v>
      </c>
      <c r="W1568" s="270"/>
      <c r="X1568" s="257"/>
      <c r="Y1568" s="257"/>
      <c r="Z1568" s="270"/>
      <c r="AA1568" s="257"/>
      <c r="AB1568" s="257"/>
      <c r="AC1568" s="270"/>
      <c r="AD1568" s="257"/>
      <c r="AE1568" s="257"/>
      <c r="AF1568" s="270"/>
      <c r="AG1568" s="257"/>
      <c r="AH1568" s="257"/>
      <c r="AI1568" s="270"/>
    </row>
    <row r="1569" spans="2:35">
      <c r="B1569" s="288">
        <v>20250623</v>
      </c>
      <c r="C1569" s="261" t="s">
        <v>64</v>
      </c>
      <c r="D1569" s="269">
        <v>1230</v>
      </c>
      <c r="E1569" s="261">
        <v>6725</v>
      </c>
      <c r="F1569" s="261"/>
      <c r="G1569" s="269"/>
      <c r="H1569" s="261">
        <v>5155</v>
      </c>
      <c r="I1569" s="261"/>
      <c r="J1569" s="269"/>
      <c r="K1569" s="261">
        <v>227</v>
      </c>
      <c r="L1569" s="261">
        <v>227</v>
      </c>
      <c r="M1569" s="269">
        <v>1570</v>
      </c>
      <c r="N1569" s="261" t="s">
        <v>63</v>
      </c>
      <c r="O1569" s="269" t="s">
        <v>45</v>
      </c>
      <c r="P1569" s="197" t="str">
        <f t="shared" si="72"/>
        <v>NA</v>
      </c>
      <c r="Q1569" s="257" t="str">
        <f t="shared" si="73"/>
        <v>NA</v>
      </c>
      <c r="R1569" s="272">
        <f t="shared" si="74"/>
        <v>0</v>
      </c>
      <c r="S1569" s="270"/>
      <c r="T1569" s="257"/>
      <c r="U1569" s="280" t="s">
        <v>5</v>
      </c>
      <c r="V1569" s="257">
        <v>198</v>
      </c>
      <c r="W1569" s="270"/>
      <c r="X1569" s="257"/>
      <c r="Y1569" s="257"/>
      <c r="Z1569" s="270"/>
      <c r="AA1569" s="257"/>
      <c r="AB1569" s="257"/>
      <c r="AC1569" s="270"/>
      <c r="AD1569" s="257"/>
      <c r="AE1569" s="257"/>
      <c r="AF1569" s="270"/>
      <c r="AG1569" s="257"/>
      <c r="AH1569" s="257"/>
      <c r="AI1569" s="270"/>
    </row>
    <row r="1570" spans="2:35">
      <c r="B1570" s="288">
        <v>20250623</v>
      </c>
      <c r="C1570" s="261" t="s">
        <v>64</v>
      </c>
      <c r="D1570" s="269">
        <v>1330</v>
      </c>
      <c r="E1570" s="261">
        <v>6617</v>
      </c>
      <c r="F1570" s="261"/>
      <c r="G1570" s="269"/>
      <c r="H1570" s="261">
        <v>5155</v>
      </c>
      <c r="I1570" s="261"/>
      <c r="J1570" s="269"/>
      <c r="K1570" s="261">
        <v>227</v>
      </c>
      <c r="L1570" s="261">
        <v>119</v>
      </c>
      <c r="M1570" s="269">
        <v>1570</v>
      </c>
      <c r="N1570" s="261" t="s">
        <v>44</v>
      </c>
      <c r="O1570" s="269" t="s">
        <v>45</v>
      </c>
      <c r="P1570" s="197" t="str">
        <f t="shared" si="72"/>
        <v>NA</v>
      </c>
      <c r="Q1570" s="257" t="str">
        <f t="shared" si="73"/>
        <v>NA</v>
      </c>
      <c r="R1570" s="272">
        <f t="shared" si="74"/>
        <v>0</v>
      </c>
      <c r="S1570" s="270"/>
      <c r="T1570" s="257"/>
      <c r="U1570" s="280" t="s">
        <v>5</v>
      </c>
      <c r="V1570" s="257">
        <v>210</v>
      </c>
      <c r="W1570" s="270" t="s">
        <v>42</v>
      </c>
      <c r="X1570" s="257"/>
      <c r="Y1570" s="257"/>
      <c r="Z1570" s="270"/>
      <c r="AA1570" s="257"/>
      <c r="AB1570" s="257"/>
      <c r="AC1570" s="270"/>
      <c r="AD1570" s="257"/>
      <c r="AE1570" s="257"/>
      <c r="AF1570" s="270"/>
      <c r="AG1570" s="257"/>
      <c r="AH1570" s="257"/>
      <c r="AI1570" s="270"/>
    </row>
    <row r="1571" spans="2:35">
      <c r="B1571" s="288">
        <v>20250623</v>
      </c>
      <c r="C1571" s="261" t="s">
        <v>64</v>
      </c>
      <c r="D1571" s="269">
        <v>1430</v>
      </c>
      <c r="E1571" s="261">
        <v>6725</v>
      </c>
      <c r="F1571" s="261"/>
      <c r="G1571" s="269"/>
      <c r="H1571" s="261">
        <v>5155</v>
      </c>
      <c r="I1571" s="261"/>
      <c r="J1571" s="269"/>
      <c r="K1571" s="261">
        <v>227</v>
      </c>
      <c r="L1571" s="261">
        <v>227</v>
      </c>
      <c r="M1571" s="269">
        <v>1570</v>
      </c>
      <c r="N1571" s="261" t="s">
        <v>63</v>
      </c>
      <c r="O1571" s="269" t="s">
        <v>45</v>
      </c>
      <c r="P1571" s="197" t="str">
        <f t="shared" si="72"/>
        <v>NA</v>
      </c>
      <c r="Q1571" s="257" t="str">
        <f t="shared" si="73"/>
        <v>NA</v>
      </c>
      <c r="R1571" s="272">
        <f t="shared" si="74"/>
        <v>0</v>
      </c>
      <c r="S1571" s="270"/>
      <c r="T1571" s="257"/>
      <c r="U1571" s="280" t="s">
        <v>5</v>
      </c>
      <c r="V1571" s="257">
        <v>210</v>
      </c>
      <c r="W1571" s="270" t="s">
        <v>42</v>
      </c>
      <c r="X1571" s="257"/>
      <c r="Y1571" s="257"/>
      <c r="Z1571" s="270"/>
      <c r="AA1571" s="257"/>
      <c r="AB1571" s="257"/>
      <c r="AC1571" s="270"/>
      <c r="AD1571" s="257"/>
      <c r="AE1571" s="257"/>
      <c r="AF1571" s="270"/>
      <c r="AG1571" s="257"/>
      <c r="AH1571" s="257"/>
      <c r="AI1571" s="270"/>
    </row>
    <row r="1572" spans="2:35">
      <c r="B1572" s="288">
        <v>20250623</v>
      </c>
      <c r="C1572" s="261" t="s">
        <v>64</v>
      </c>
      <c r="D1572" s="269">
        <v>1530</v>
      </c>
      <c r="E1572" s="261">
        <v>7950</v>
      </c>
      <c r="F1572" s="261"/>
      <c r="G1572" s="269"/>
      <c r="H1572" s="261">
        <v>6655</v>
      </c>
      <c r="I1572" s="261"/>
      <c r="J1572" s="269"/>
      <c r="K1572" s="261">
        <v>-1231</v>
      </c>
      <c r="L1572" s="261">
        <v>-1231</v>
      </c>
      <c r="M1572" s="269">
        <v>64</v>
      </c>
      <c r="N1572" s="261" t="s">
        <v>40</v>
      </c>
      <c r="O1572" s="269" t="s">
        <v>52</v>
      </c>
      <c r="P1572" s="197" t="str">
        <f t="shared" si="72"/>
        <v>NA</v>
      </c>
      <c r="Q1572" s="257" t="str">
        <f t="shared" si="73"/>
        <v>NA</v>
      </c>
      <c r="R1572" s="272">
        <f t="shared" si="74"/>
        <v>0</v>
      </c>
      <c r="S1572" s="204" t="s">
        <v>87</v>
      </c>
      <c r="T1572" s="204" t="s">
        <v>52</v>
      </c>
      <c r="U1572" s="280" t="s">
        <v>5</v>
      </c>
      <c r="V1572" s="257">
        <v>425</v>
      </c>
      <c r="W1572" s="270" t="s">
        <v>42</v>
      </c>
      <c r="X1572" s="257"/>
      <c r="Y1572" s="257"/>
      <c r="Z1572" s="270"/>
      <c r="AA1572" s="257"/>
      <c r="AB1572" s="257"/>
      <c r="AC1572" s="270"/>
      <c r="AD1572" s="257"/>
      <c r="AE1572" s="257"/>
      <c r="AF1572" s="270"/>
      <c r="AG1572" s="257"/>
      <c r="AH1572" s="257"/>
      <c r="AI1572" s="270"/>
    </row>
    <row r="1573" spans="2:35">
      <c r="B1573" s="288">
        <v>20250623</v>
      </c>
      <c r="C1573" s="261" t="s">
        <v>64</v>
      </c>
      <c r="D1573" s="269">
        <v>1630</v>
      </c>
      <c r="E1573" s="261">
        <v>7950</v>
      </c>
      <c r="F1573" s="261"/>
      <c r="G1573" s="269"/>
      <c r="H1573" s="261">
        <v>6810</v>
      </c>
      <c r="I1573" s="261"/>
      <c r="J1573" s="269"/>
      <c r="K1573" s="261">
        <v>-1231</v>
      </c>
      <c r="L1573" s="261">
        <v>-1231</v>
      </c>
      <c r="M1573" s="269">
        <v>-91</v>
      </c>
      <c r="N1573" s="261" t="s">
        <v>40</v>
      </c>
      <c r="O1573" s="269" t="s">
        <v>45</v>
      </c>
      <c r="P1573" s="197" t="str">
        <f t="shared" si="72"/>
        <v>NA</v>
      </c>
      <c r="Q1573" s="257" t="str">
        <f t="shared" si="73"/>
        <v>NA</v>
      </c>
      <c r="R1573" s="272">
        <f t="shared" si="74"/>
        <v>0</v>
      </c>
      <c r="S1573" s="268"/>
      <c r="T1573" s="260"/>
      <c r="U1573" s="280" t="s">
        <v>5</v>
      </c>
      <c r="V1573" s="257">
        <v>425</v>
      </c>
      <c r="W1573" s="270" t="s">
        <v>42</v>
      </c>
      <c r="X1573" s="257"/>
      <c r="Y1573" s="257"/>
      <c r="Z1573" s="270"/>
      <c r="AA1573" s="257"/>
      <c r="AB1573" s="257"/>
      <c r="AC1573" s="270"/>
      <c r="AD1573" s="257"/>
      <c r="AE1573" s="257"/>
      <c r="AF1573" s="270"/>
      <c r="AG1573" s="257"/>
      <c r="AH1573" s="257"/>
      <c r="AI1573" s="270"/>
    </row>
    <row r="1574" spans="2:35">
      <c r="B1574" s="288">
        <v>20250623</v>
      </c>
      <c r="C1574" s="261" t="s">
        <v>64</v>
      </c>
      <c r="D1574" s="269">
        <v>1730</v>
      </c>
      <c r="E1574" s="261">
        <v>9165</v>
      </c>
      <c r="F1574" s="261"/>
      <c r="G1574" s="269"/>
      <c r="H1574" s="261">
        <v>8025</v>
      </c>
      <c r="I1574" s="261"/>
      <c r="J1574" s="269"/>
      <c r="K1574" s="261">
        <v>-2604</v>
      </c>
      <c r="L1574" s="261">
        <v>-2604</v>
      </c>
      <c r="M1574" s="269">
        <v>-1464</v>
      </c>
      <c r="N1574" s="261" t="s">
        <v>40</v>
      </c>
      <c r="O1574" s="269" t="s">
        <v>45</v>
      </c>
      <c r="P1574" s="197" t="str">
        <f t="shared" si="72"/>
        <v>NA</v>
      </c>
      <c r="Q1574" s="257" t="str">
        <f t="shared" si="73"/>
        <v>NA</v>
      </c>
      <c r="R1574" s="272">
        <f t="shared" si="74"/>
        <v>0</v>
      </c>
      <c r="S1574" s="268"/>
      <c r="T1574" s="260"/>
      <c r="U1574" s="280" t="s">
        <v>5</v>
      </c>
      <c r="V1574" s="257">
        <v>425</v>
      </c>
      <c r="W1574" s="270" t="s">
        <v>42</v>
      </c>
      <c r="X1574" s="257"/>
      <c r="Y1574" s="257"/>
      <c r="Z1574" s="270"/>
      <c r="AA1574" s="257"/>
      <c r="AB1574" s="257"/>
      <c r="AC1574" s="270"/>
      <c r="AD1574" s="257"/>
      <c r="AE1574" s="257"/>
      <c r="AF1574" s="270"/>
      <c r="AG1574" s="257"/>
      <c r="AH1574" s="257"/>
      <c r="AI1574" s="270"/>
    </row>
    <row r="1575" spans="2:35">
      <c r="B1575" s="288">
        <v>20250623</v>
      </c>
      <c r="C1575" s="261" t="s">
        <v>64</v>
      </c>
      <c r="D1575" s="269">
        <v>1830</v>
      </c>
      <c r="E1575" s="261"/>
      <c r="F1575" s="261">
        <v>8632</v>
      </c>
      <c r="G1575" s="269">
        <v>734</v>
      </c>
      <c r="H1575" s="261"/>
      <c r="I1575" s="261">
        <v>8358</v>
      </c>
      <c r="J1575" s="269">
        <v>714</v>
      </c>
      <c r="K1575" s="261">
        <v>-1577</v>
      </c>
      <c r="L1575" s="261">
        <v>-1577</v>
      </c>
      <c r="M1575" s="269">
        <v>0</v>
      </c>
      <c r="N1575" s="261" t="s">
        <v>40</v>
      </c>
      <c r="O1575" s="269" t="s">
        <v>45</v>
      </c>
      <c r="P1575" s="197">
        <f t="shared" si="72"/>
        <v>1096</v>
      </c>
      <c r="Q1575" s="257" t="str">
        <f t="shared" si="73"/>
        <v>NA</v>
      </c>
      <c r="R1575" s="272">
        <f t="shared" si="74"/>
        <v>-6930</v>
      </c>
      <c r="S1575" s="270"/>
      <c r="T1575" s="257"/>
      <c r="U1575" s="280" t="s">
        <v>5</v>
      </c>
      <c r="V1575" s="257">
        <v>425</v>
      </c>
      <c r="W1575" s="270" t="s">
        <v>42</v>
      </c>
      <c r="X1575" s="257"/>
      <c r="Y1575" s="257"/>
      <c r="Z1575" s="270"/>
      <c r="AA1575" s="257"/>
      <c r="AB1575" s="257"/>
      <c r="AC1575" s="270"/>
      <c r="AD1575" s="257"/>
      <c r="AE1575" s="257"/>
      <c r="AF1575" s="270"/>
      <c r="AG1575" s="257"/>
      <c r="AH1575" s="257"/>
      <c r="AI1575" s="270"/>
    </row>
    <row r="1576" spans="2:35">
      <c r="B1576" s="288">
        <v>20250623</v>
      </c>
      <c r="C1576" s="261" t="s">
        <v>64</v>
      </c>
      <c r="D1576" s="269">
        <v>1930</v>
      </c>
      <c r="E1576" s="261"/>
      <c r="F1576" s="261">
        <v>8632</v>
      </c>
      <c r="G1576" s="269">
        <v>734</v>
      </c>
      <c r="H1576" s="261"/>
      <c r="I1576" s="261">
        <v>8358</v>
      </c>
      <c r="J1576" s="269">
        <v>714</v>
      </c>
      <c r="K1576" s="261">
        <v>-1577</v>
      </c>
      <c r="L1576" s="261">
        <v>-1577</v>
      </c>
      <c r="M1576" s="269">
        <v>0</v>
      </c>
      <c r="N1576" s="261" t="s">
        <v>40</v>
      </c>
      <c r="O1576" s="269" t="s">
        <v>45</v>
      </c>
      <c r="P1576" s="197">
        <f t="shared" si="72"/>
        <v>1196</v>
      </c>
      <c r="Q1576" s="257" t="str">
        <f t="shared" si="73"/>
        <v>NA</v>
      </c>
      <c r="R1576" s="272">
        <f t="shared" si="74"/>
        <v>-6930</v>
      </c>
      <c r="S1576" s="270"/>
      <c r="T1576" s="257"/>
      <c r="U1576" s="280" t="s">
        <v>5</v>
      </c>
      <c r="V1576" s="257">
        <v>425</v>
      </c>
      <c r="W1576" s="270"/>
      <c r="X1576" s="257"/>
      <c r="Y1576" s="257"/>
      <c r="Z1576" s="270"/>
      <c r="AA1576" s="257"/>
      <c r="AB1576" s="257"/>
      <c r="AC1576" s="270"/>
      <c r="AD1576" s="257"/>
      <c r="AE1576" s="257"/>
      <c r="AF1576" s="270"/>
      <c r="AG1576" s="257"/>
      <c r="AH1576" s="257"/>
      <c r="AI1576" s="270"/>
    </row>
    <row r="1577" spans="2:35">
      <c r="B1577" s="288">
        <v>20250623</v>
      </c>
      <c r="C1577" s="261" t="s">
        <v>64</v>
      </c>
      <c r="D1577" s="269">
        <v>2030</v>
      </c>
      <c r="E1577" s="261"/>
      <c r="F1577" s="261">
        <v>8632</v>
      </c>
      <c r="G1577" s="269">
        <v>734</v>
      </c>
      <c r="H1577" s="261"/>
      <c r="I1577" s="261">
        <v>8358</v>
      </c>
      <c r="J1577" s="269">
        <v>714</v>
      </c>
      <c r="K1577" s="261">
        <v>-1577</v>
      </c>
      <c r="L1577" s="261">
        <v>-1577</v>
      </c>
      <c r="M1577" s="269">
        <v>0</v>
      </c>
      <c r="N1577" s="261" t="s">
        <v>40</v>
      </c>
      <c r="O1577" s="269" t="s">
        <v>45</v>
      </c>
      <c r="P1577" s="197">
        <f t="shared" si="72"/>
        <v>1296</v>
      </c>
      <c r="Q1577" s="257" t="str">
        <f t="shared" si="73"/>
        <v>NA</v>
      </c>
      <c r="R1577" s="272">
        <f t="shared" si="74"/>
        <v>-6930</v>
      </c>
      <c r="S1577" s="268"/>
      <c r="T1577" s="260"/>
      <c r="U1577" s="280" t="s">
        <v>5</v>
      </c>
      <c r="V1577" s="257">
        <v>425</v>
      </c>
      <c r="W1577" s="270"/>
      <c r="X1577" s="257"/>
      <c r="Y1577" s="257"/>
      <c r="Z1577" s="270"/>
      <c r="AA1577" s="257"/>
      <c r="AB1577" s="257"/>
      <c r="AC1577" s="270"/>
      <c r="AD1577" s="257"/>
      <c r="AE1577" s="257"/>
      <c r="AF1577" s="270"/>
      <c r="AG1577" s="257"/>
      <c r="AH1577" s="257"/>
      <c r="AI1577" s="270"/>
    </row>
    <row r="1578" spans="2:35">
      <c r="B1578" s="288">
        <v>20250623</v>
      </c>
      <c r="C1578" s="261" t="s">
        <v>64</v>
      </c>
      <c r="D1578" s="269">
        <v>2130</v>
      </c>
      <c r="E1578" s="261">
        <v>8450</v>
      </c>
      <c r="F1578" s="261"/>
      <c r="G1578" s="269"/>
      <c r="H1578" s="261">
        <v>8450</v>
      </c>
      <c r="I1578" s="261"/>
      <c r="J1578" s="269"/>
      <c r="K1578" s="261">
        <v>0</v>
      </c>
      <c r="L1578" s="261">
        <v>0</v>
      </c>
      <c r="M1578" s="269">
        <v>0</v>
      </c>
      <c r="N1578" s="261" t="s">
        <v>53</v>
      </c>
      <c r="O1578" s="269" t="s">
        <v>41</v>
      </c>
      <c r="P1578" s="197" t="str">
        <f t="shared" si="72"/>
        <v>NA</v>
      </c>
      <c r="Q1578" s="257" t="str">
        <f t="shared" si="73"/>
        <v>NA</v>
      </c>
      <c r="R1578" s="272">
        <f t="shared" si="74"/>
        <v>0</v>
      </c>
      <c r="S1578" s="268"/>
      <c r="T1578" s="260"/>
      <c r="U1578" s="280" t="s">
        <v>5</v>
      </c>
      <c r="V1578" s="257">
        <v>415</v>
      </c>
      <c r="W1578" s="270"/>
      <c r="X1578" s="257"/>
      <c r="Y1578" s="257"/>
      <c r="Z1578" s="270"/>
      <c r="AA1578" s="257"/>
      <c r="AB1578" s="257"/>
      <c r="AC1578" s="270"/>
      <c r="AD1578" s="257"/>
      <c r="AE1578" s="257"/>
      <c r="AF1578" s="270"/>
      <c r="AG1578" s="257"/>
      <c r="AH1578" s="257"/>
      <c r="AI1578" s="270"/>
    </row>
    <row r="1579" spans="2:35">
      <c r="B1579" s="288">
        <v>20250623</v>
      </c>
      <c r="C1579" s="261" t="s">
        <v>64</v>
      </c>
      <c r="D1579" s="269">
        <v>2230</v>
      </c>
      <c r="E1579" s="261">
        <v>8450</v>
      </c>
      <c r="F1579" s="261"/>
      <c r="G1579" s="269"/>
      <c r="H1579" s="261">
        <v>8450</v>
      </c>
      <c r="I1579" s="261"/>
      <c r="J1579" s="269"/>
      <c r="K1579" s="261">
        <v>0</v>
      </c>
      <c r="L1579" s="261">
        <v>0</v>
      </c>
      <c r="M1579" s="269">
        <v>0</v>
      </c>
      <c r="N1579" s="261" t="s">
        <v>53</v>
      </c>
      <c r="O1579" s="269" t="s">
        <v>41</v>
      </c>
      <c r="P1579" s="197" t="str">
        <f t="shared" si="72"/>
        <v>NA</v>
      </c>
      <c r="Q1579" s="257" t="str">
        <f t="shared" si="73"/>
        <v>NA</v>
      </c>
      <c r="R1579" s="272">
        <f t="shared" si="74"/>
        <v>0</v>
      </c>
      <c r="S1579" s="268"/>
      <c r="T1579" s="260"/>
      <c r="U1579" s="280" t="s">
        <v>5</v>
      </c>
      <c r="V1579" s="257">
        <v>415</v>
      </c>
      <c r="W1579" s="270" t="s">
        <v>42</v>
      </c>
      <c r="X1579" s="257"/>
      <c r="Y1579" s="257"/>
      <c r="Z1579" s="270"/>
      <c r="AA1579" s="257"/>
      <c r="AB1579" s="257"/>
      <c r="AC1579" s="270"/>
      <c r="AD1579" s="257"/>
      <c r="AE1579" s="257"/>
      <c r="AF1579" s="270"/>
      <c r="AG1579" s="257"/>
      <c r="AH1579" s="257"/>
      <c r="AI1579" s="270"/>
    </row>
    <row r="1580" spans="2:35">
      <c r="B1580" s="288">
        <v>20250623</v>
      </c>
      <c r="C1580" s="261" t="s">
        <v>64</v>
      </c>
      <c r="D1580" s="269">
        <v>2330</v>
      </c>
      <c r="E1580" s="261">
        <v>7850</v>
      </c>
      <c r="F1580" s="261"/>
      <c r="G1580" s="269"/>
      <c r="H1580" s="261">
        <v>7850</v>
      </c>
      <c r="I1580" s="261"/>
      <c r="J1580" s="269"/>
      <c r="K1580" s="261">
        <v>0</v>
      </c>
      <c r="L1580" s="261">
        <v>0</v>
      </c>
      <c r="M1580" s="269">
        <v>0</v>
      </c>
      <c r="N1580" s="261" t="s">
        <v>53</v>
      </c>
      <c r="O1580" s="269" t="s">
        <v>41</v>
      </c>
      <c r="P1580" s="197" t="str">
        <f t="shared" si="72"/>
        <v>NA</v>
      </c>
      <c r="Q1580" s="257" t="str">
        <f t="shared" si="73"/>
        <v>NA</v>
      </c>
      <c r="R1580" s="272">
        <f t="shared" si="74"/>
        <v>0</v>
      </c>
      <c r="S1580" s="268"/>
      <c r="T1580" s="260"/>
      <c r="U1580" s="280" t="s">
        <v>5</v>
      </c>
      <c r="V1580" s="257">
        <v>415</v>
      </c>
      <c r="W1580" s="270" t="s">
        <v>42</v>
      </c>
      <c r="X1580" s="257"/>
      <c r="Y1580" s="257"/>
      <c r="Z1580" s="270"/>
      <c r="AA1580" s="257"/>
      <c r="AB1580" s="257"/>
      <c r="AC1580" s="270"/>
      <c r="AD1580" s="257"/>
      <c r="AE1580" s="257"/>
      <c r="AF1580" s="270"/>
      <c r="AG1580" s="257"/>
      <c r="AH1580" s="257"/>
      <c r="AI1580" s="270"/>
    </row>
    <row r="1581" spans="2:35">
      <c r="B1581" s="288">
        <v>20250624</v>
      </c>
      <c r="C1581" s="261" t="s">
        <v>64</v>
      </c>
      <c r="D1581" s="269">
        <v>30</v>
      </c>
      <c r="E1581" s="261">
        <v>8261</v>
      </c>
      <c r="F1581" s="261"/>
      <c r="G1581" s="269"/>
      <c r="H1581" s="261">
        <v>7840</v>
      </c>
      <c r="I1581" s="261"/>
      <c r="J1581" s="269"/>
      <c r="K1581" s="261">
        <v>-1695</v>
      </c>
      <c r="L1581" s="261">
        <v>-1695</v>
      </c>
      <c r="M1581" s="269">
        <v>-1274</v>
      </c>
      <c r="N1581" s="261" t="s">
        <v>40</v>
      </c>
      <c r="O1581" s="269" t="s">
        <v>45</v>
      </c>
      <c r="P1581" s="197" t="str">
        <f t="shared" si="72"/>
        <v>NA</v>
      </c>
      <c r="Q1581" s="257" t="str">
        <f t="shared" si="73"/>
        <v>NA</v>
      </c>
      <c r="R1581" s="272">
        <f t="shared" si="74"/>
        <v>0</v>
      </c>
      <c r="S1581" s="268"/>
      <c r="T1581" s="260"/>
      <c r="U1581" s="280" t="s">
        <v>5</v>
      </c>
      <c r="V1581" s="257">
        <v>415</v>
      </c>
      <c r="W1581" s="270" t="s">
        <v>42</v>
      </c>
      <c r="X1581" s="257"/>
      <c r="Y1581" s="257"/>
      <c r="Z1581" s="270"/>
      <c r="AA1581" s="257"/>
      <c r="AB1581" s="257"/>
      <c r="AC1581" s="270"/>
      <c r="AD1581" s="257"/>
      <c r="AE1581" s="257"/>
      <c r="AF1581" s="270"/>
      <c r="AG1581" s="257"/>
      <c r="AH1581" s="257"/>
      <c r="AI1581" s="270"/>
    </row>
    <row r="1582" spans="2:35">
      <c r="B1582" s="288">
        <v>20250624</v>
      </c>
      <c r="C1582" s="261" t="s">
        <v>64</v>
      </c>
      <c r="D1582" s="269">
        <v>130</v>
      </c>
      <c r="E1582" s="261">
        <v>8261</v>
      </c>
      <c r="F1582" s="261"/>
      <c r="G1582" s="269"/>
      <c r="H1582" s="261">
        <v>7840</v>
      </c>
      <c r="I1582" s="261"/>
      <c r="J1582" s="269"/>
      <c r="K1582" s="261">
        <v>-1695</v>
      </c>
      <c r="L1582" s="261">
        <v>-1695</v>
      </c>
      <c r="M1582" s="269">
        <v>-1274</v>
      </c>
      <c r="N1582" s="261" t="s">
        <v>40</v>
      </c>
      <c r="O1582" s="269" t="s">
        <v>45</v>
      </c>
      <c r="P1582" s="197" t="str">
        <f t="shared" si="72"/>
        <v>NA</v>
      </c>
      <c r="Q1582" s="257" t="str">
        <f t="shared" si="73"/>
        <v>NA</v>
      </c>
      <c r="R1582" s="272">
        <f t="shared" si="74"/>
        <v>0</v>
      </c>
      <c r="S1582" s="268"/>
      <c r="T1582" s="260"/>
      <c r="U1582" s="280" t="s">
        <v>5</v>
      </c>
      <c r="V1582" s="257">
        <v>415</v>
      </c>
      <c r="W1582" s="270" t="s">
        <v>42</v>
      </c>
      <c r="X1582" s="257"/>
      <c r="Y1582" s="257"/>
      <c r="Z1582" s="270"/>
      <c r="AA1582" s="257"/>
      <c r="AB1582" s="257"/>
      <c r="AC1582" s="270"/>
      <c r="AD1582" s="257"/>
      <c r="AE1582" s="257"/>
      <c r="AF1582" s="270"/>
      <c r="AG1582" s="257"/>
      <c r="AH1582" s="257"/>
      <c r="AI1582" s="270"/>
    </row>
    <row r="1583" spans="2:35">
      <c r="B1583" s="288">
        <v>20250624</v>
      </c>
      <c r="C1583" s="261" t="s">
        <v>64</v>
      </c>
      <c r="D1583" s="269">
        <v>230</v>
      </c>
      <c r="E1583" s="261">
        <v>8261</v>
      </c>
      <c r="F1583" s="261"/>
      <c r="G1583" s="269"/>
      <c r="H1583" s="261">
        <v>7840</v>
      </c>
      <c r="I1583" s="261"/>
      <c r="J1583" s="269"/>
      <c r="K1583" s="261">
        <v>-1695</v>
      </c>
      <c r="L1583" s="261">
        <v>-1695</v>
      </c>
      <c r="M1583" s="269">
        <v>-1274</v>
      </c>
      <c r="N1583" s="261" t="s">
        <v>40</v>
      </c>
      <c r="O1583" s="269" t="s">
        <v>45</v>
      </c>
      <c r="P1583" s="197" t="str">
        <f t="shared" si="72"/>
        <v>NA</v>
      </c>
      <c r="Q1583" s="257" t="str">
        <f t="shared" si="73"/>
        <v>NA</v>
      </c>
      <c r="R1583" s="272">
        <f t="shared" si="74"/>
        <v>0</v>
      </c>
      <c r="S1583" s="268"/>
      <c r="T1583" s="260"/>
      <c r="U1583" s="280" t="s">
        <v>5</v>
      </c>
      <c r="V1583" s="257">
        <v>415</v>
      </c>
      <c r="W1583" s="270" t="s">
        <v>42</v>
      </c>
      <c r="X1583" s="257"/>
      <c r="Y1583" s="257"/>
      <c r="Z1583" s="270"/>
      <c r="AA1583" s="257"/>
      <c r="AB1583" s="257"/>
      <c r="AC1583" s="270"/>
      <c r="AD1583" s="257"/>
      <c r="AE1583" s="257"/>
      <c r="AF1583" s="270"/>
      <c r="AG1583" s="257"/>
      <c r="AH1583" s="257"/>
      <c r="AI1583" s="270"/>
    </row>
    <row r="1584" spans="2:35">
      <c r="B1584" s="288">
        <v>20250624</v>
      </c>
      <c r="C1584" s="261" t="s">
        <v>64</v>
      </c>
      <c r="D1584" s="269">
        <v>330</v>
      </c>
      <c r="E1584" s="261">
        <v>8115</v>
      </c>
      <c r="F1584" s="261"/>
      <c r="G1584" s="269"/>
      <c r="H1584" s="261">
        <v>7729</v>
      </c>
      <c r="I1584" s="261"/>
      <c r="J1584" s="269"/>
      <c r="K1584" s="261">
        <v>-1563</v>
      </c>
      <c r="L1584" s="261">
        <v>-1563</v>
      </c>
      <c r="M1584" s="269">
        <v>-1177</v>
      </c>
      <c r="N1584" s="261" t="s">
        <v>40</v>
      </c>
      <c r="O1584" s="269" t="s">
        <v>45</v>
      </c>
      <c r="P1584" s="197" t="str">
        <f t="shared" si="72"/>
        <v>NA</v>
      </c>
      <c r="Q1584" s="257" t="str">
        <f t="shared" si="73"/>
        <v>NA</v>
      </c>
      <c r="R1584" s="272">
        <f t="shared" si="74"/>
        <v>0</v>
      </c>
      <c r="S1584" s="268"/>
      <c r="T1584" s="260"/>
      <c r="U1584" s="280" t="s">
        <v>5</v>
      </c>
      <c r="V1584" s="257">
        <v>415</v>
      </c>
      <c r="W1584" s="270" t="s">
        <v>42</v>
      </c>
      <c r="X1584" s="257"/>
      <c r="Y1584" s="257"/>
      <c r="Z1584" s="270"/>
      <c r="AA1584" s="257"/>
      <c r="AB1584" s="257"/>
      <c r="AC1584" s="270"/>
      <c r="AD1584" s="257"/>
      <c r="AE1584" s="257"/>
      <c r="AF1584" s="270"/>
      <c r="AG1584" s="257"/>
      <c r="AH1584" s="257"/>
      <c r="AI1584" s="270"/>
    </row>
    <row r="1585" spans="2:35">
      <c r="B1585" s="288">
        <v>20250624</v>
      </c>
      <c r="C1585" s="261" t="s">
        <v>64</v>
      </c>
      <c r="D1585" s="269">
        <v>430</v>
      </c>
      <c r="E1585" s="261">
        <v>8115</v>
      </c>
      <c r="F1585" s="261"/>
      <c r="G1585" s="269"/>
      <c r="H1585" s="261">
        <v>7729</v>
      </c>
      <c r="I1585" s="261"/>
      <c r="J1585" s="269"/>
      <c r="K1585" s="261">
        <v>-1563</v>
      </c>
      <c r="L1585" s="261">
        <v>-1563</v>
      </c>
      <c r="M1585" s="269">
        <v>-1177</v>
      </c>
      <c r="N1585" s="261" t="s">
        <v>40</v>
      </c>
      <c r="O1585" s="269" t="s">
        <v>45</v>
      </c>
      <c r="P1585" s="197" t="str">
        <f t="shared" si="72"/>
        <v>NA</v>
      </c>
      <c r="Q1585" s="257" t="str">
        <f t="shared" si="73"/>
        <v>NA</v>
      </c>
      <c r="R1585" s="272">
        <f t="shared" si="74"/>
        <v>0</v>
      </c>
      <c r="S1585" s="268"/>
      <c r="T1585" s="260"/>
      <c r="U1585" s="280" t="s">
        <v>5</v>
      </c>
      <c r="V1585" s="257">
        <v>415</v>
      </c>
      <c r="W1585" s="270" t="s">
        <v>42</v>
      </c>
      <c r="X1585" s="257"/>
      <c r="Y1585" s="257"/>
      <c r="Z1585" s="270"/>
      <c r="AA1585" s="257"/>
      <c r="AB1585" s="257"/>
      <c r="AC1585" s="270"/>
      <c r="AD1585" s="257"/>
      <c r="AE1585" s="257"/>
      <c r="AF1585" s="270"/>
      <c r="AG1585" s="257"/>
      <c r="AH1585" s="257"/>
      <c r="AI1585" s="270"/>
    </row>
    <row r="1586" spans="2:35">
      <c r="B1586" s="288">
        <v>20250624</v>
      </c>
      <c r="C1586" s="261" t="s">
        <v>64</v>
      </c>
      <c r="D1586" s="269">
        <v>530</v>
      </c>
      <c r="E1586" s="261">
        <v>8115</v>
      </c>
      <c r="F1586" s="261"/>
      <c r="G1586" s="269"/>
      <c r="H1586" s="261">
        <v>7729</v>
      </c>
      <c r="I1586" s="261"/>
      <c r="J1586" s="269"/>
      <c r="K1586" s="261">
        <v>-1563</v>
      </c>
      <c r="L1586" s="261">
        <v>-1563</v>
      </c>
      <c r="M1586" s="269">
        <v>-1177</v>
      </c>
      <c r="N1586" s="261" t="s">
        <v>40</v>
      </c>
      <c r="O1586" s="269" t="s">
        <v>45</v>
      </c>
      <c r="P1586" s="197" t="str">
        <f t="shared" si="72"/>
        <v>NA</v>
      </c>
      <c r="Q1586" s="257" t="str">
        <f t="shared" si="73"/>
        <v>NA</v>
      </c>
      <c r="R1586" s="272">
        <f t="shared" si="74"/>
        <v>0</v>
      </c>
      <c r="S1586" s="268"/>
      <c r="T1586" s="260"/>
      <c r="U1586" s="280" t="s">
        <v>5</v>
      </c>
      <c r="V1586" s="257">
        <v>414</v>
      </c>
      <c r="W1586" s="270"/>
      <c r="X1586" s="257"/>
      <c r="Y1586" s="257"/>
      <c r="Z1586" s="270"/>
      <c r="AA1586" s="257"/>
      <c r="AB1586" s="257"/>
      <c r="AC1586" s="270"/>
      <c r="AD1586" s="257"/>
      <c r="AE1586" s="257"/>
      <c r="AF1586" s="270"/>
      <c r="AG1586" s="257"/>
      <c r="AH1586" s="257"/>
      <c r="AI1586" s="270"/>
    </row>
    <row r="1587" spans="2:35">
      <c r="B1587" s="288">
        <v>20250624</v>
      </c>
      <c r="C1587" s="261" t="s">
        <v>64</v>
      </c>
      <c r="D1587" s="269">
        <v>630</v>
      </c>
      <c r="E1587" s="261">
        <v>7915</v>
      </c>
      <c r="F1587" s="261"/>
      <c r="G1587" s="269"/>
      <c r="H1587" s="261">
        <v>7529</v>
      </c>
      <c r="I1587" s="261"/>
      <c r="J1587" s="269"/>
      <c r="K1587" s="261">
        <v>-1337</v>
      </c>
      <c r="L1587" s="261">
        <v>-1337</v>
      </c>
      <c r="M1587" s="269">
        <v>-951</v>
      </c>
      <c r="N1587" s="261" t="s">
        <v>40</v>
      </c>
      <c r="O1587" s="269" t="s">
        <v>45</v>
      </c>
      <c r="P1587" s="197" t="str">
        <f t="shared" si="72"/>
        <v>NA</v>
      </c>
      <c r="Q1587" s="257" t="str">
        <f t="shared" si="73"/>
        <v>NA</v>
      </c>
      <c r="R1587" s="272">
        <f t="shared" si="74"/>
        <v>0</v>
      </c>
      <c r="S1587" s="268"/>
      <c r="T1587" s="260"/>
      <c r="U1587" s="280" t="s">
        <v>5</v>
      </c>
      <c r="V1587" s="257">
        <v>414</v>
      </c>
      <c r="W1587" s="270"/>
      <c r="X1587" s="257"/>
      <c r="Y1587" s="257"/>
      <c r="Z1587" s="270"/>
      <c r="AA1587" s="257"/>
      <c r="AB1587" s="257"/>
      <c r="AC1587" s="270"/>
      <c r="AD1587" s="257"/>
      <c r="AE1587" s="257"/>
      <c r="AF1587" s="270"/>
      <c r="AG1587" s="257"/>
      <c r="AH1587" s="257"/>
      <c r="AI1587" s="270"/>
    </row>
    <row r="1588" spans="2:35">
      <c r="B1588" s="288">
        <v>20250624</v>
      </c>
      <c r="C1588" s="261" t="s">
        <v>64</v>
      </c>
      <c r="D1588" s="269">
        <v>730</v>
      </c>
      <c r="E1588" s="261">
        <v>7134</v>
      </c>
      <c r="F1588" s="261"/>
      <c r="G1588" s="269"/>
      <c r="H1588" s="261">
        <v>6838</v>
      </c>
      <c r="I1588" s="261"/>
      <c r="J1588" s="269"/>
      <c r="K1588" s="261">
        <v>-1034</v>
      </c>
      <c r="L1588" s="261">
        <v>-1034</v>
      </c>
      <c r="M1588" s="269">
        <v>-738</v>
      </c>
      <c r="N1588" s="261" t="s">
        <v>40</v>
      </c>
      <c r="O1588" s="269" t="s">
        <v>45</v>
      </c>
      <c r="P1588" s="197" t="str">
        <f t="shared" si="72"/>
        <v>NA</v>
      </c>
      <c r="Q1588" s="257" t="str">
        <f t="shared" si="73"/>
        <v>NA</v>
      </c>
      <c r="R1588" s="272">
        <f t="shared" si="74"/>
        <v>0</v>
      </c>
      <c r="S1588" s="268"/>
      <c r="T1588" s="260"/>
      <c r="U1588" s="280" t="s">
        <v>5</v>
      </c>
      <c r="V1588" s="257">
        <v>336</v>
      </c>
      <c r="W1588" s="270"/>
      <c r="X1588" s="257"/>
      <c r="Y1588" s="257"/>
      <c r="Z1588" s="270"/>
      <c r="AA1588" s="257"/>
      <c r="AB1588" s="257"/>
      <c r="AC1588" s="270"/>
      <c r="AD1588" s="257"/>
      <c r="AE1588" s="257"/>
      <c r="AF1588" s="270"/>
      <c r="AG1588" s="257"/>
      <c r="AH1588" s="257"/>
      <c r="AI1588" s="270"/>
    </row>
    <row r="1589" spans="2:35">
      <c r="B1589" s="288">
        <v>20250624</v>
      </c>
      <c r="C1589" s="261" t="s">
        <v>64</v>
      </c>
      <c r="D1589" s="269">
        <v>830</v>
      </c>
      <c r="E1589" s="261">
        <v>7134</v>
      </c>
      <c r="F1589" s="261"/>
      <c r="G1589" s="269"/>
      <c r="H1589" s="261">
        <v>6838</v>
      </c>
      <c r="I1589" s="261"/>
      <c r="J1589" s="269"/>
      <c r="K1589" s="261">
        <v>-1034</v>
      </c>
      <c r="L1589" s="261">
        <v>-1034</v>
      </c>
      <c r="M1589" s="269">
        <v>-738</v>
      </c>
      <c r="N1589" s="261" t="s">
        <v>40</v>
      </c>
      <c r="O1589" s="269" t="s">
        <v>45</v>
      </c>
      <c r="P1589" s="197" t="str">
        <f t="shared" si="72"/>
        <v>NA</v>
      </c>
      <c r="Q1589" s="257" t="str">
        <f t="shared" si="73"/>
        <v>NA</v>
      </c>
      <c r="R1589" s="272">
        <f t="shared" si="74"/>
        <v>0</v>
      </c>
      <c r="S1589" s="268"/>
      <c r="T1589" s="260"/>
      <c r="U1589" s="280" t="s">
        <v>5</v>
      </c>
      <c r="V1589" s="257">
        <v>351</v>
      </c>
      <c r="W1589" s="270"/>
      <c r="X1589" s="257"/>
      <c r="Y1589" s="257"/>
      <c r="Z1589" s="270"/>
      <c r="AA1589" s="257"/>
      <c r="AB1589" s="257"/>
      <c r="AC1589" s="270"/>
      <c r="AD1589" s="257"/>
      <c r="AE1589" s="257"/>
      <c r="AF1589" s="270"/>
      <c r="AG1589" s="257"/>
      <c r="AH1589" s="257"/>
      <c r="AI1589" s="270"/>
    </row>
    <row r="1590" spans="2:35">
      <c r="B1590" s="288">
        <v>20250624</v>
      </c>
      <c r="C1590" s="261" t="s">
        <v>64</v>
      </c>
      <c r="D1590" s="269">
        <v>930</v>
      </c>
      <c r="E1590" s="261">
        <v>5881</v>
      </c>
      <c r="F1590" s="261"/>
      <c r="G1590" s="269"/>
      <c r="H1590" s="261">
        <v>5750</v>
      </c>
      <c r="I1590" s="261"/>
      <c r="J1590" s="269"/>
      <c r="K1590" s="261">
        <v>421</v>
      </c>
      <c r="L1590" s="261">
        <v>0</v>
      </c>
      <c r="M1590" s="269">
        <v>552</v>
      </c>
      <c r="N1590" s="261" t="s">
        <v>40</v>
      </c>
      <c r="O1590" s="269" t="s">
        <v>45</v>
      </c>
      <c r="P1590" s="197" t="str">
        <f t="shared" si="72"/>
        <v>NA</v>
      </c>
      <c r="Q1590" s="257" t="str">
        <f t="shared" si="73"/>
        <v>NA</v>
      </c>
      <c r="R1590" s="272">
        <f t="shared" si="74"/>
        <v>0</v>
      </c>
      <c r="S1590" s="268"/>
      <c r="T1590" s="260"/>
      <c r="U1590" s="280" t="s">
        <v>5</v>
      </c>
      <c r="V1590" s="257">
        <v>341</v>
      </c>
      <c r="W1590" s="270"/>
      <c r="X1590" s="257"/>
      <c r="Y1590" s="257"/>
      <c r="Z1590" s="270"/>
      <c r="AA1590" s="257"/>
      <c r="AB1590" s="257"/>
      <c r="AC1590" s="270"/>
      <c r="AD1590" s="257"/>
      <c r="AE1590" s="257"/>
      <c r="AF1590" s="270"/>
      <c r="AG1590" s="257"/>
      <c r="AH1590" s="257"/>
      <c r="AI1590" s="270"/>
    </row>
    <row r="1591" spans="2:35">
      <c r="B1591" s="288">
        <v>20250624</v>
      </c>
      <c r="C1591" s="261" t="s">
        <v>64</v>
      </c>
      <c r="D1591" s="269">
        <v>1030</v>
      </c>
      <c r="E1591" s="261">
        <v>6123</v>
      </c>
      <c r="F1591" s="261"/>
      <c r="G1591" s="269"/>
      <c r="H1591" s="261">
        <v>5750</v>
      </c>
      <c r="I1591" s="261"/>
      <c r="J1591" s="269"/>
      <c r="K1591" s="261">
        <v>421</v>
      </c>
      <c r="L1591" s="261">
        <v>242</v>
      </c>
      <c r="M1591" s="269">
        <v>552</v>
      </c>
      <c r="N1591" s="261" t="s">
        <v>44</v>
      </c>
      <c r="O1591" s="269" t="s">
        <v>45</v>
      </c>
      <c r="P1591" s="197" t="str">
        <f t="shared" si="72"/>
        <v>NA</v>
      </c>
      <c r="Q1591" s="257" t="str">
        <f t="shared" si="73"/>
        <v>NA</v>
      </c>
      <c r="R1591" s="272">
        <f t="shared" si="74"/>
        <v>0</v>
      </c>
      <c r="S1591" s="268"/>
      <c r="T1591" s="260"/>
      <c r="U1591" s="280" t="s">
        <v>5</v>
      </c>
      <c r="V1591" s="257">
        <v>320</v>
      </c>
      <c r="W1591" s="270"/>
      <c r="X1591" s="257"/>
      <c r="Y1591" s="257"/>
      <c r="Z1591" s="270"/>
      <c r="AA1591" s="257"/>
      <c r="AB1591" s="257"/>
      <c r="AC1591" s="270"/>
      <c r="AD1591" s="257"/>
      <c r="AE1591" s="257"/>
      <c r="AF1591" s="270"/>
      <c r="AG1591" s="257"/>
      <c r="AH1591" s="257"/>
      <c r="AI1591" s="270"/>
    </row>
    <row r="1592" spans="2:35">
      <c r="B1592" s="288">
        <v>20250624</v>
      </c>
      <c r="C1592" s="261" t="s">
        <v>64</v>
      </c>
      <c r="D1592" s="269">
        <v>1130</v>
      </c>
      <c r="E1592" s="261">
        <v>5963</v>
      </c>
      <c r="F1592" s="261"/>
      <c r="G1592" s="269"/>
      <c r="H1592" s="261">
        <v>5750</v>
      </c>
      <c r="I1592" s="261"/>
      <c r="J1592" s="269"/>
      <c r="K1592" s="261">
        <v>421</v>
      </c>
      <c r="L1592" s="261">
        <v>82</v>
      </c>
      <c r="M1592" s="269">
        <v>552</v>
      </c>
      <c r="N1592" s="261" t="s">
        <v>44</v>
      </c>
      <c r="O1592" s="269" t="s">
        <v>45</v>
      </c>
      <c r="P1592" s="197" t="str">
        <f t="shared" si="72"/>
        <v>NA</v>
      </c>
      <c r="Q1592" s="257" t="str">
        <f t="shared" si="73"/>
        <v>NA</v>
      </c>
      <c r="R1592" s="272">
        <f t="shared" si="74"/>
        <v>0</v>
      </c>
      <c r="S1592" s="268"/>
      <c r="T1592" s="260"/>
      <c r="U1592" s="280" t="s">
        <v>5</v>
      </c>
      <c r="V1592" s="257">
        <v>309</v>
      </c>
      <c r="W1592" s="270"/>
      <c r="X1592" s="257"/>
      <c r="Y1592" s="257"/>
      <c r="Z1592" s="270"/>
      <c r="AA1592" s="257"/>
      <c r="AB1592" s="257"/>
      <c r="AC1592" s="270"/>
      <c r="AD1592" s="257"/>
      <c r="AE1592" s="257"/>
      <c r="AF1592" s="270"/>
      <c r="AG1592" s="257"/>
      <c r="AH1592" s="257"/>
      <c r="AI1592" s="270"/>
    </row>
    <row r="1593" spans="2:35">
      <c r="B1593" s="288">
        <v>20250624</v>
      </c>
      <c r="C1593" s="261" t="s">
        <v>64</v>
      </c>
      <c r="D1593" s="269">
        <v>1230</v>
      </c>
      <c r="E1593" s="261">
        <v>5635</v>
      </c>
      <c r="F1593" s="261"/>
      <c r="G1593" s="269"/>
      <c r="H1593" s="261">
        <v>4638</v>
      </c>
      <c r="I1593" s="261"/>
      <c r="J1593" s="269"/>
      <c r="K1593" s="261">
        <v>693</v>
      </c>
      <c r="L1593" s="261">
        <v>186</v>
      </c>
      <c r="M1593" s="269">
        <v>1504</v>
      </c>
      <c r="N1593" s="261" t="s">
        <v>44</v>
      </c>
      <c r="O1593" s="269" t="s">
        <v>45</v>
      </c>
      <c r="P1593" s="195" t="str">
        <f t="shared" si="72"/>
        <v>NA</v>
      </c>
      <c r="Q1593" s="257" t="str">
        <f t="shared" si="73"/>
        <v>NA</v>
      </c>
      <c r="R1593" s="272">
        <f t="shared" si="74"/>
        <v>0</v>
      </c>
      <c r="S1593" s="268"/>
      <c r="T1593" s="260"/>
      <c r="U1593" s="280" t="s">
        <v>5</v>
      </c>
      <c r="V1593" s="257">
        <v>323</v>
      </c>
      <c r="W1593" s="270"/>
      <c r="X1593" s="257"/>
      <c r="Y1593" s="257"/>
      <c r="Z1593" s="270"/>
      <c r="AA1593" s="257"/>
      <c r="AB1593" s="257"/>
      <c r="AC1593" s="270"/>
      <c r="AD1593" s="257"/>
      <c r="AE1593" s="257"/>
      <c r="AF1593" s="270"/>
      <c r="AG1593" s="257"/>
      <c r="AH1593" s="257"/>
      <c r="AI1593" s="270"/>
    </row>
    <row r="1594" spans="2:35">
      <c r="B1594" s="288">
        <v>20250624</v>
      </c>
      <c r="C1594" s="261" t="s">
        <v>64</v>
      </c>
      <c r="D1594" s="269">
        <v>1330</v>
      </c>
      <c r="E1594" s="261">
        <v>5449</v>
      </c>
      <c r="F1594" s="261"/>
      <c r="G1594" s="269"/>
      <c r="H1594" s="261">
        <v>4638</v>
      </c>
      <c r="I1594" s="261"/>
      <c r="J1594" s="269"/>
      <c r="K1594" s="261">
        <v>693</v>
      </c>
      <c r="L1594" s="261">
        <v>0</v>
      </c>
      <c r="M1594" s="269">
        <v>1504</v>
      </c>
      <c r="N1594" s="261" t="s">
        <v>40</v>
      </c>
      <c r="O1594" s="269" t="s">
        <v>45</v>
      </c>
      <c r="P1594" s="197" t="str">
        <f t="shared" si="72"/>
        <v>NA</v>
      </c>
      <c r="Q1594" s="257" t="str">
        <f t="shared" si="73"/>
        <v>NA</v>
      </c>
      <c r="R1594" s="272">
        <f t="shared" si="74"/>
        <v>0</v>
      </c>
      <c r="S1594" s="268"/>
      <c r="T1594" s="260"/>
      <c r="U1594" s="280" t="s">
        <v>5</v>
      </c>
      <c r="V1594" s="257">
        <v>309</v>
      </c>
      <c r="W1594" s="270"/>
      <c r="X1594" s="257"/>
      <c r="Y1594" s="257"/>
      <c r="Z1594" s="270"/>
      <c r="AA1594" s="257"/>
      <c r="AB1594" s="257"/>
      <c r="AC1594" s="270"/>
      <c r="AD1594" s="257"/>
      <c r="AE1594" s="257"/>
      <c r="AF1594" s="270"/>
      <c r="AG1594" s="257"/>
      <c r="AH1594" s="257"/>
      <c r="AI1594" s="270"/>
    </row>
    <row r="1595" spans="2:35">
      <c r="B1595" s="288">
        <v>20250624</v>
      </c>
      <c r="C1595" s="261" t="s">
        <v>64</v>
      </c>
      <c r="D1595" s="269">
        <v>1430</v>
      </c>
      <c r="E1595" s="261">
        <v>5681</v>
      </c>
      <c r="F1595" s="261"/>
      <c r="G1595" s="269"/>
      <c r="H1595" s="261">
        <v>4638</v>
      </c>
      <c r="I1595" s="261"/>
      <c r="J1595" s="269"/>
      <c r="K1595" s="261">
        <v>693</v>
      </c>
      <c r="L1595" s="261">
        <v>232</v>
      </c>
      <c r="M1595" s="269">
        <v>1504</v>
      </c>
      <c r="N1595" s="261" t="s">
        <v>44</v>
      </c>
      <c r="O1595" s="269" t="s">
        <v>45</v>
      </c>
      <c r="P1595" s="197" t="str">
        <f t="shared" si="72"/>
        <v>NA</v>
      </c>
      <c r="Q1595" s="257" t="str">
        <f t="shared" si="73"/>
        <v>NA</v>
      </c>
      <c r="R1595" s="272">
        <f t="shared" si="74"/>
        <v>0</v>
      </c>
      <c r="S1595" s="268"/>
      <c r="T1595" s="260"/>
      <c r="U1595" s="280" t="s">
        <v>5</v>
      </c>
      <c r="V1595" s="257">
        <v>315</v>
      </c>
      <c r="W1595" s="270"/>
      <c r="X1595" s="257"/>
      <c r="Y1595" s="257"/>
      <c r="Z1595" s="270"/>
      <c r="AA1595" s="257"/>
      <c r="AB1595" s="257"/>
      <c r="AC1595" s="270"/>
      <c r="AD1595" s="257"/>
      <c r="AE1595" s="257"/>
      <c r="AF1595" s="270"/>
      <c r="AG1595" s="257"/>
      <c r="AH1595" s="257"/>
      <c r="AI1595" s="270"/>
    </row>
    <row r="1596" spans="2:35">
      <c r="B1596" s="288">
        <v>20250624</v>
      </c>
      <c r="C1596" s="261" t="s">
        <v>64</v>
      </c>
      <c r="D1596" s="269">
        <v>1530</v>
      </c>
      <c r="E1596" s="261">
        <v>5451</v>
      </c>
      <c r="F1596" s="261"/>
      <c r="G1596" s="269"/>
      <c r="H1596" s="261">
        <v>4536</v>
      </c>
      <c r="I1596" s="261"/>
      <c r="J1596" s="269"/>
      <c r="K1596" s="261">
        <v>785</v>
      </c>
      <c r="L1596" s="261">
        <v>155</v>
      </c>
      <c r="M1596" s="269">
        <v>1545</v>
      </c>
      <c r="N1596" s="261" t="s">
        <v>44</v>
      </c>
      <c r="O1596" s="269" t="s">
        <v>45</v>
      </c>
      <c r="P1596" s="198" t="str">
        <f t="shared" si="72"/>
        <v>NA</v>
      </c>
      <c r="Q1596" s="257" t="str">
        <f t="shared" si="73"/>
        <v>NA</v>
      </c>
      <c r="R1596" s="272">
        <f t="shared" si="74"/>
        <v>0</v>
      </c>
      <c r="S1596" s="268"/>
      <c r="T1596" s="260"/>
      <c r="U1596" s="280" t="s">
        <v>5</v>
      </c>
      <c r="V1596" s="257">
        <v>315</v>
      </c>
      <c r="W1596" s="270"/>
      <c r="X1596" s="257"/>
      <c r="Y1596" s="257"/>
      <c r="Z1596" s="270"/>
      <c r="AA1596" s="257"/>
      <c r="AB1596" s="257"/>
      <c r="AC1596" s="270"/>
      <c r="AD1596" s="257"/>
      <c r="AE1596" s="257"/>
      <c r="AF1596" s="270"/>
      <c r="AG1596" s="257"/>
      <c r="AH1596" s="257"/>
      <c r="AI1596" s="270"/>
    </row>
    <row r="1597" spans="2:35">
      <c r="B1597" s="288">
        <v>20250624</v>
      </c>
      <c r="C1597" s="261" t="s">
        <v>64</v>
      </c>
      <c r="D1597" s="269">
        <v>1630</v>
      </c>
      <c r="E1597" s="261">
        <v>6296</v>
      </c>
      <c r="F1597" s="261"/>
      <c r="G1597" s="269"/>
      <c r="H1597" s="261">
        <v>5536</v>
      </c>
      <c r="I1597" s="261"/>
      <c r="J1597" s="269"/>
      <c r="K1597" s="261">
        <v>-341</v>
      </c>
      <c r="L1597" s="261">
        <v>-341</v>
      </c>
      <c r="M1597" s="269">
        <v>419</v>
      </c>
      <c r="N1597" s="261" t="s">
        <v>40</v>
      </c>
      <c r="O1597" s="269" t="s">
        <v>45</v>
      </c>
      <c r="P1597" s="197" t="str">
        <f t="shared" si="72"/>
        <v>NA</v>
      </c>
      <c r="Q1597" s="257" t="str">
        <f t="shared" si="73"/>
        <v>NA</v>
      </c>
      <c r="R1597" s="272">
        <f t="shared" si="74"/>
        <v>0</v>
      </c>
      <c r="S1597" s="268"/>
      <c r="T1597" s="260"/>
      <c r="U1597" s="280" t="s">
        <v>5</v>
      </c>
      <c r="V1597" s="257">
        <v>404</v>
      </c>
      <c r="W1597" s="270"/>
      <c r="X1597" s="257"/>
      <c r="Y1597" s="257"/>
      <c r="Z1597" s="270"/>
      <c r="AA1597" s="257"/>
      <c r="AB1597" s="257"/>
      <c r="AC1597" s="270"/>
      <c r="AD1597" s="257"/>
      <c r="AE1597" s="257"/>
      <c r="AF1597" s="270"/>
      <c r="AG1597" s="257"/>
      <c r="AH1597" s="257"/>
      <c r="AI1597" s="270"/>
    </row>
    <row r="1598" spans="2:35">
      <c r="B1598" s="288">
        <v>20250624</v>
      </c>
      <c r="C1598" s="261" t="s">
        <v>64</v>
      </c>
      <c r="D1598" s="269">
        <v>1730</v>
      </c>
      <c r="E1598" s="261">
        <v>6296</v>
      </c>
      <c r="F1598" s="261"/>
      <c r="G1598" s="269"/>
      <c r="H1598" s="261">
        <v>5536</v>
      </c>
      <c r="I1598" s="261"/>
      <c r="J1598" s="269"/>
      <c r="K1598" s="261">
        <v>-341</v>
      </c>
      <c r="L1598" s="261">
        <v>-341</v>
      </c>
      <c r="M1598" s="269">
        <v>419</v>
      </c>
      <c r="N1598" s="261" t="s">
        <v>40</v>
      </c>
      <c r="O1598" s="269" t="s">
        <v>45</v>
      </c>
      <c r="P1598" s="197" t="str">
        <f t="shared" si="72"/>
        <v>NA</v>
      </c>
      <c r="Q1598" s="257" t="str">
        <f t="shared" si="73"/>
        <v>NA</v>
      </c>
      <c r="R1598" s="272">
        <f t="shared" si="74"/>
        <v>0</v>
      </c>
      <c r="S1598" s="268"/>
      <c r="T1598" s="260"/>
      <c r="U1598" s="280" t="s">
        <v>5</v>
      </c>
      <c r="V1598" s="257">
        <v>425</v>
      </c>
      <c r="W1598" s="270" t="s">
        <v>42</v>
      </c>
      <c r="X1598" s="257"/>
      <c r="Y1598" s="257"/>
      <c r="Z1598" s="270"/>
      <c r="AA1598" s="257"/>
      <c r="AB1598" s="257"/>
      <c r="AC1598" s="270"/>
      <c r="AD1598" s="257"/>
      <c r="AE1598" s="257"/>
      <c r="AF1598" s="270"/>
      <c r="AG1598" s="257"/>
      <c r="AH1598" s="257"/>
      <c r="AI1598" s="270"/>
    </row>
    <row r="1599" spans="2:35">
      <c r="B1599" s="288">
        <v>20250624</v>
      </c>
      <c r="C1599" s="261" t="s">
        <v>64</v>
      </c>
      <c r="D1599" s="269">
        <v>1830</v>
      </c>
      <c r="E1599" s="261"/>
      <c r="F1599" s="261">
        <v>8254</v>
      </c>
      <c r="G1599" s="269">
        <v>698</v>
      </c>
      <c r="H1599" s="261"/>
      <c r="I1599" s="261">
        <v>6782</v>
      </c>
      <c r="J1599" s="269">
        <v>698</v>
      </c>
      <c r="K1599" s="261">
        <v>-2495</v>
      </c>
      <c r="L1599" s="261">
        <v>-2495</v>
      </c>
      <c r="M1599" s="269">
        <v>0</v>
      </c>
      <c r="N1599" s="261" t="s">
        <v>40</v>
      </c>
      <c r="O1599" s="269" t="s">
        <v>41</v>
      </c>
      <c r="P1599" s="197">
        <f t="shared" si="72"/>
        <v>1132</v>
      </c>
      <c r="Q1599" s="257" t="str">
        <f t="shared" si="73"/>
        <v>NA</v>
      </c>
      <c r="R1599" s="272">
        <f t="shared" si="74"/>
        <v>-5386</v>
      </c>
      <c r="S1599" s="268"/>
      <c r="T1599" s="260"/>
      <c r="U1599" s="280" t="s">
        <v>5</v>
      </c>
      <c r="V1599" s="257">
        <v>425</v>
      </c>
      <c r="W1599" s="270" t="s">
        <v>42</v>
      </c>
      <c r="X1599" s="257"/>
      <c r="Y1599" s="257"/>
      <c r="Z1599" s="270"/>
      <c r="AA1599" s="257"/>
      <c r="AB1599" s="257"/>
      <c r="AC1599" s="270"/>
      <c r="AD1599" s="257"/>
      <c r="AE1599" s="257"/>
      <c r="AF1599" s="270"/>
      <c r="AG1599" s="257"/>
      <c r="AH1599" s="257"/>
      <c r="AI1599" s="270"/>
    </row>
    <row r="1600" spans="2:35">
      <c r="B1600" s="288">
        <v>20250624</v>
      </c>
      <c r="C1600" s="261" t="s">
        <v>64</v>
      </c>
      <c r="D1600" s="269">
        <v>1930</v>
      </c>
      <c r="E1600" s="261"/>
      <c r="F1600" s="261">
        <v>8254</v>
      </c>
      <c r="G1600" s="269">
        <v>698</v>
      </c>
      <c r="H1600" s="261"/>
      <c r="I1600" s="261">
        <v>8232</v>
      </c>
      <c r="J1600" s="269">
        <v>698</v>
      </c>
      <c r="K1600" s="261">
        <v>-2495</v>
      </c>
      <c r="L1600" s="261">
        <v>-2495</v>
      </c>
      <c r="M1600" s="269">
        <v>0</v>
      </c>
      <c r="N1600" s="261" t="s">
        <v>40</v>
      </c>
      <c r="O1600" s="269" t="s">
        <v>41</v>
      </c>
      <c r="P1600" s="197">
        <f t="shared" si="72"/>
        <v>1232</v>
      </c>
      <c r="Q1600" s="257" t="str">
        <f t="shared" si="73"/>
        <v>NA</v>
      </c>
      <c r="R1600" s="272">
        <f t="shared" si="74"/>
        <v>-6836</v>
      </c>
      <c r="S1600" s="268"/>
      <c r="T1600" s="260"/>
      <c r="U1600" s="280" t="s">
        <v>5</v>
      </c>
      <c r="V1600" s="257">
        <v>405</v>
      </c>
      <c r="W1600" s="270"/>
      <c r="X1600" s="257"/>
      <c r="Y1600" s="257"/>
      <c r="Z1600" s="270"/>
      <c r="AA1600" s="257"/>
      <c r="AB1600" s="257"/>
      <c r="AC1600" s="270"/>
      <c r="AD1600" s="257"/>
      <c r="AE1600" s="257"/>
      <c r="AF1600" s="270"/>
      <c r="AG1600" s="257"/>
      <c r="AH1600" s="257"/>
      <c r="AI1600" s="270"/>
    </row>
    <row r="1601" spans="2:35">
      <c r="B1601" s="288">
        <v>20250624</v>
      </c>
      <c r="C1601" s="261" t="s">
        <v>64</v>
      </c>
      <c r="D1601" s="269">
        <v>2030</v>
      </c>
      <c r="E1601" s="261"/>
      <c r="F1601" s="261">
        <v>8254</v>
      </c>
      <c r="G1601" s="269">
        <v>698</v>
      </c>
      <c r="H1601" s="261"/>
      <c r="I1601" s="261">
        <v>8233</v>
      </c>
      <c r="J1601" s="269">
        <v>698</v>
      </c>
      <c r="K1601" s="261">
        <v>-2495</v>
      </c>
      <c r="L1601" s="261">
        <v>-2495</v>
      </c>
      <c r="M1601" s="269">
        <v>0</v>
      </c>
      <c r="N1601" s="261" t="s">
        <v>40</v>
      </c>
      <c r="O1601" s="269" t="s">
        <v>41</v>
      </c>
      <c r="P1601" s="195">
        <f t="shared" si="72"/>
        <v>1332</v>
      </c>
      <c r="Q1601" s="257" t="str">
        <f t="shared" si="73"/>
        <v>NA</v>
      </c>
      <c r="R1601" s="272">
        <f t="shared" si="74"/>
        <v>-6837</v>
      </c>
      <c r="S1601" s="268"/>
      <c r="T1601" s="260"/>
      <c r="U1601" s="280" t="s">
        <v>5</v>
      </c>
      <c r="V1601" s="257">
        <v>405</v>
      </c>
      <c r="W1601" s="270"/>
      <c r="X1601" s="257"/>
      <c r="Y1601" s="257"/>
      <c r="Z1601" s="270"/>
      <c r="AA1601" s="257"/>
      <c r="AB1601" s="258"/>
      <c r="AC1601" s="270"/>
      <c r="AD1601" s="257"/>
      <c r="AE1601" s="257"/>
      <c r="AF1601" s="270"/>
      <c r="AG1601" s="257"/>
      <c r="AH1601" s="257"/>
      <c r="AI1601" s="270"/>
    </row>
    <row r="1602" spans="2:35">
      <c r="B1602" s="288">
        <v>20250624</v>
      </c>
      <c r="C1602" s="261" t="s">
        <v>64</v>
      </c>
      <c r="D1602" s="269">
        <v>2130</v>
      </c>
      <c r="E1602" s="261">
        <v>8092</v>
      </c>
      <c r="F1602" s="261"/>
      <c r="G1602" s="269"/>
      <c r="H1602" s="261">
        <v>7754</v>
      </c>
      <c r="I1602" s="261"/>
      <c r="J1602" s="269"/>
      <c r="K1602" s="261">
        <v>-1681</v>
      </c>
      <c r="L1602" s="261">
        <v>-1681</v>
      </c>
      <c r="M1602" s="269">
        <v>-1343</v>
      </c>
      <c r="N1602" s="261" t="s">
        <v>40</v>
      </c>
      <c r="O1602" s="269" t="s">
        <v>45</v>
      </c>
      <c r="P1602" s="197" t="str">
        <f t="shared" si="72"/>
        <v>NA</v>
      </c>
      <c r="Q1602" s="257" t="str">
        <f t="shared" si="73"/>
        <v>NA</v>
      </c>
      <c r="R1602" s="272">
        <f t="shared" si="74"/>
        <v>0</v>
      </c>
      <c r="S1602" s="268"/>
      <c r="T1602" s="260"/>
      <c r="U1602" s="280" t="s">
        <v>5</v>
      </c>
      <c r="V1602" s="257">
        <v>394</v>
      </c>
      <c r="W1602" s="270"/>
      <c r="X1602" s="257"/>
      <c r="Y1602" s="257"/>
      <c r="Z1602" s="270"/>
      <c r="AA1602" s="257"/>
      <c r="AB1602" s="258"/>
      <c r="AC1602" s="270"/>
      <c r="AD1602" s="257"/>
      <c r="AE1602" s="257"/>
      <c r="AF1602" s="270"/>
      <c r="AG1602" s="257"/>
      <c r="AH1602" s="257"/>
      <c r="AI1602" s="270"/>
    </row>
    <row r="1603" spans="2:35">
      <c r="B1603" s="288">
        <v>20250625</v>
      </c>
      <c r="C1603" s="261" t="s">
        <v>64</v>
      </c>
      <c r="D1603" s="269">
        <v>330</v>
      </c>
      <c r="E1603" s="261">
        <v>8107</v>
      </c>
      <c r="F1603" s="261"/>
      <c r="G1603" s="269"/>
      <c r="H1603" s="261">
        <v>7925</v>
      </c>
      <c r="I1603" s="261"/>
      <c r="J1603" s="269"/>
      <c r="K1603" s="261">
        <v>-440</v>
      </c>
      <c r="L1603" s="261">
        <v>-440</v>
      </c>
      <c r="M1603" s="269">
        <v>-258</v>
      </c>
      <c r="N1603" s="261" t="s">
        <v>40</v>
      </c>
      <c r="O1603" s="269" t="s">
        <v>45</v>
      </c>
      <c r="P1603" s="197" t="str">
        <f t="shared" si="72"/>
        <v>NA</v>
      </c>
      <c r="Q1603" s="257" t="str">
        <f t="shared" si="73"/>
        <v>NA</v>
      </c>
      <c r="R1603" s="272">
        <f t="shared" si="74"/>
        <v>0</v>
      </c>
      <c r="S1603" s="268"/>
      <c r="T1603" s="260"/>
      <c r="U1603" s="280"/>
      <c r="V1603" s="257"/>
      <c r="W1603" s="270"/>
      <c r="X1603" s="257" t="s">
        <v>6</v>
      </c>
      <c r="Y1603" s="205">
        <v>7675</v>
      </c>
      <c r="Z1603" s="281" t="s">
        <v>54</v>
      </c>
      <c r="AA1603" s="257"/>
      <c r="AB1603" s="258"/>
      <c r="AC1603" s="270"/>
      <c r="AD1603" s="257"/>
      <c r="AE1603" s="257"/>
      <c r="AF1603" s="270"/>
      <c r="AG1603" s="257"/>
      <c r="AH1603" s="257"/>
      <c r="AI1603" s="270"/>
    </row>
    <row r="1604" spans="2:35">
      <c r="B1604" s="288">
        <v>20250625</v>
      </c>
      <c r="C1604" s="261" t="s">
        <v>64</v>
      </c>
      <c r="D1604" s="269">
        <v>430</v>
      </c>
      <c r="E1604" s="261">
        <v>8107</v>
      </c>
      <c r="F1604" s="261"/>
      <c r="G1604" s="269"/>
      <c r="H1604" s="261">
        <v>7925</v>
      </c>
      <c r="I1604" s="261"/>
      <c r="J1604" s="269"/>
      <c r="K1604" s="261">
        <v>-440</v>
      </c>
      <c r="L1604" s="261">
        <v>-440</v>
      </c>
      <c r="M1604" s="269">
        <v>-258</v>
      </c>
      <c r="N1604" s="261" t="s">
        <v>40</v>
      </c>
      <c r="O1604" s="269" t="s">
        <v>45</v>
      </c>
      <c r="P1604" s="197" t="str">
        <f t="shared" si="72"/>
        <v>NA</v>
      </c>
      <c r="Q1604" s="257" t="str">
        <f t="shared" si="73"/>
        <v>NA</v>
      </c>
      <c r="R1604" s="272">
        <f t="shared" si="74"/>
        <v>0</v>
      </c>
      <c r="S1604" s="268"/>
      <c r="T1604" s="260"/>
      <c r="U1604" s="280"/>
      <c r="V1604" s="257"/>
      <c r="W1604" s="270"/>
      <c r="X1604" s="257" t="s">
        <v>6</v>
      </c>
      <c r="Y1604" s="205">
        <v>7675</v>
      </c>
      <c r="Z1604" s="281" t="s">
        <v>54</v>
      </c>
      <c r="AA1604" s="257"/>
      <c r="AB1604" s="258"/>
      <c r="AC1604" s="270"/>
      <c r="AD1604" s="257"/>
      <c r="AE1604" s="257"/>
      <c r="AF1604" s="270"/>
      <c r="AG1604" s="257"/>
      <c r="AH1604" s="257"/>
      <c r="AI1604" s="270"/>
    </row>
    <row r="1605" spans="2:35">
      <c r="B1605" s="288">
        <v>20250625</v>
      </c>
      <c r="C1605" s="261" t="s">
        <v>64</v>
      </c>
      <c r="D1605" s="269">
        <v>530</v>
      </c>
      <c r="E1605" s="261">
        <v>8107</v>
      </c>
      <c r="F1605" s="261"/>
      <c r="G1605" s="269"/>
      <c r="H1605" s="261">
        <v>7925</v>
      </c>
      <c r="I1605" s="261"/>
      <c r="J1605" s="269"/>
      <c r="K1605" s="261">
        <v>-440</v>
      </c>
      <c r="L1605" s="261">
        <v>-440</v>
      </c>
      <c r="M1605" s="269">
        <v>-258</v>
      </c>
      <c r="N1605" s="261" t="s">
        <v>40</v>
      </c>
      <c r="O1605" s="269" t="s">
        <v>45</v>
      </c>
      <c r="P1605" s="197" t="str">
        <f t="shared" si="72"/>
        <v>NA</v>
      </c>
      <c r="Q1605" s="257" t="str">
        <f t="shared" si="73"/>
        <v>NA</v>
      </c>
      <c r="R1605" s="272">
        <f t="shared" si="74"/>
        <v>0</v>
      </c>
      <c r="S1605" s="268"/>
      <c r="T1605" s="260"/>
      <c r="U1605" s="280"/>
      <c r="V1605" s="257"/>
      <c r="W1605" s="270"/>
      <c r="X1605" s="257" t="s">
        <v>6</v>
      </c>
      <c r="Y1605" s="205">
        <v>7675</v>
      </c>
      <c r="Z1605" s="281" t="s">
        <v>54</v>
      </c>
      <c r="AA1605" s="257"/>
      <c r="AB1605" s="258"/>
      <c r="AC1605" s="270"/>
      <c r="AD1605" s="257"/>
      <c r="AE1605" s="257"/>
      <c r="AF1605" s="270"/>
      <c r="AG1605" s="257"/>
      <c r="AH1605" s="257"/>
      <c r="AI1605" s="270"/>
    </row>
    <row r="1606" spans="2:35">
      <c r="B1606" s="288">
        <v>20250625</v>
      </c>
      <c r="C1606" s="261" t="s">
        <v>64</v>
      </c>
      <c r="D1606" s="269">
        <v>630</v>
      </c>
      <c r="E1606" s="261">
        <v>7907</v>
      </c>
      <c r="F1606" s="261"/>
      <c r="G1606" s="269"/>
      <c r="H1606" s="261">
        <v>7725</v>
      </c>
      <c r="I1606" s="261"/>
      <c r="J1606" s="269"/>
      <c r="K1606" s="261">
        <v>-207</v>
      </c>
      <c r="L1606" s="261">
        <v>-207</v>
      </c>
      <c r="M1606" s="269">
        <v>-25</v>
      </c>
      <c r="N1606" s="261" t="s">
        <v>40</v>
      </c>
      <c r="O1606" s="269" t="s">
        <v>45</v>
      </c>
      <c r="P1606" s="197" t="str">
        <f t="shared" si="72"/>
        <v>NA</v>
      </c>
      <c r="Q1606" s="257" t="str">
        <f t="shared" si="73"/>
        <v>NA</v>
      </c>
      <c r="R1606" s="272">
        <f t="shared" si="74"/>
        <v>0</v>
      </c>
      <c r="S1606" s="268"/>
      <c r="T1606" s="260"/>
      <c r="U1606" s="280"/>
      <c r="V1606" s="257"/>
      <c r="W1606" s="270"/>
      <c r="X1606" s="257" t="s">
        <v>6</v>
      </c>
      <c r="Y1606" s="205">
        <v>7475</v>
      </c>
      <c r="Z1606" s="281" t="s">
        <v>54</v>
      </c>
      <c r="AA1606" s="257"/>
      <c r="AB1606" s="258"/>
      <c r="AC1606" s="270"/>
      <c r="AD1606" s="257"/>
      <c r="AE1606" s="257"/>
      <c r="AF1606" s="270"/>
      <c r="AG1606" s="257"/>
      <c r="AH1606" s="257"/>
      <c r="AI1606" s="270"/>
    </row>
    <row r="1607" spans="2:35">
      <c r="B1607" s="288">
        <v>20250625</v>
      </c>
      <c r="C1607" s="261" t="s">
        <v>64</v>
      </c>
      <c r="D1607" s="269">
        <v>1230</v>
      </c>
      <c r="E1607" s="261">
        <v>7739</v>
      </c>
      <c r="F1607" s="261"/>
      <c r="G1607" s="269"/>
      <c r="H1607" s="261">
        <v>7341</v>
      </c>
      <c r="I1607" s="261"/>
      <c r="J1607" s="269"/>
      <c r="K1607" s="261">
        <v>-431</v>
      </c>
      <c r="L1607" s="261">
        <v>-431</v>
      </c>
      <c r="M1607" s="269">
        <v>-33</v>
      </c>
      <c r="N1607" s="261" t="s">
        <v>40</v>
      </c>
      <c r="O1607" s="269" t="s">
        <v>45</v>
      </c>
      <c r="P1607" s="197" t="str">
        <f t="shared" si="72"/>
        <v>NA</v>
      </c>
      <c r="Q1607" s="257" t="str">
        <f t="shared" si="73"/>
        <v>NA</v>
      </c>
      <c r="R1607" s="272">
        <f t="shared" si="74"/>
        <v>0</v>
      </c>
      <c r="S1607" s="268"/>
      <c r="T1607" s="260"/>
      <c r="U1607" s="280"/>
      <c r="V1607" s="257"/>
      <c r="W1607" s="270"/>
      <c r="X1607" s="257" t="s">
        <v>6</v>
      </c>
      <c r="Y1607" s="205">
        <v>7091</v>
      </c>
      <c r="Z1607" s="281" t="s">
        <v>54</v>
      </c>
      <c r="AA1607" s="257"/>
      <c r="AB1607" s="258"/>
      <c r="AC1607" s="270"/>
      <c r="AD1607" s="257"/>
      <c r="AE1607" s="257"/>
      <c r="AF1607" s="270"/>
      <c r="AG1607" s="257"/>
      <c r="AH1607" s="257"/>
      <c r="AI1607" s="270"/>
    </row>
    <row r="1608" spans="2:35">
      <c r="B1608" s="288">
        <v>20250625</v>
      </c>
      <c r="C1608" s="261" t="s">
        <v>64</v>
      </c>
      <c r="D1608" s="269">
        <v>1330</v>
      </c>
      <c r="E1608" s="261">
        <v>7739</v>
      </c>
      <c r="F1608" s="261"/>
      <c r="G1608" s="269"/>
      <c r="H1608" s="261">
        <v>7341</v>
      </c>
      <c r="I1608" s="261"/>
      <c r="J1608" s="269"/>
      <c r="K1608" s="261">
        <v>-431</v>
      </c>
      <c r="L1608" s="261">
        <v>-431</v>
      </c>
      <c r="M1608" s="269">
        <v>-33</v>
      </c>
      <c r="N1608" s="261" t="s">
        <v>40</v>
      </c>
      <c r="O1608" s="269" t="s">
        <v>45</v>
      </c>
      <c r="P1608" s="197" t="str">
        <f t="shared" si="72"/>
        <v>NA</v>
      </c>
      <c r="Q1608" s="257" t="str">
        <f t="shared" si="73"/>
        <v>NA</v>
      </c>
      <c r="R1608" s="272">
        <f t="shared" si="74"/>
        <v>0</v>
      </c>
      <c r="S1608" s="268"/>
      <c r="T1608" s="260"/>
      <c r="U1608" s="280"/>
      <c r="V1608" s="257"/>
      <c r="W1608" s="270"/>
      <c r="X1608" s="257" t="s">
        <v>6</v>
      </c>
      <c r="Y1608" s="205">
        <v>7091</v>
      </c>
      <c r="Z1608" s="281" t="s">
        <v>54</v>
      </c>
      <c r="AA1608" s="257"/>
      <c r="AB1608" s="258"/>
      <c r="AC1608" s="270"/>
      <c r="AD1608" s="257"/>
      <c r="AE1608" s="257"/>
      <c r="AF1608" s="270"/>
      <c r="AG1608" s="257"/>
      <c r="AH1608" s="257"/>
      <c r="AI1608" s="270"/>
    </row>
    <row r="1609" spans="2:35">
      <c r="B1609" s="288">
        <v>20250625</v>
      </c>
      <c r="C1609" s="261" t="s">
        <v>64</v>
      </c>
      <c r="D1609" s="269">
        <v>1430</v>
      </c>
      <c r="E1609" s="261">
        <v>7739</v>
      </c>
      <c r="F1609" s="261"/>
      <c r="G1609" s="269"/>
      <c r="H1609" s="261">
        <v>7341</v>
      </c>
      <c r="I1609" s="261"/>
      <c r="J1609" s="269"/>
      <c r="K1609" s="261">
        <v>-431</v>
      </c>
      <c r="L1609" s="261">
        <v>-431</v>
      </c>
      <c r="M1609" s="269">
        <v>-33</v>
      </c>
      <c r="N1609" s="261" t="s">
        <v>40</v>
      </c>
      <c r="O1609" s="269" t="s">
        <v>45</v>
      </c>
      <c r="P1609" s="197" t="str">
        <f t="shared" ref="P1609:P1672" si="75">IF(AND(ISNUMBER(D1609),ISNUMBER(G1609),ISBLANK(E1609)),D1609-G1609,"NA")</f>
        <v>NA</v>
      </c>
      <c r="Q1609" s="257" t="str">
        <f t="shared" ref="Q1609:Q1672" si="76">IF(AND(ISNUMBER(O1609),ISNUMBER(P1609),ISBLANK(B1609)),P1609+O1609,"NA")</f>
        <v>NA</v>
      </c>
      <c r="R1609" s="272">
        <f t="shared" ref="R1609:R1672" si="77">IF(J1609&lt;0,0,IF(J1609=H1609,J1609,J1609-(I1609-J1609)))</f>
        <v>0</v>
      </c>
      <c r="S1609" s="268"/>
      <c r="T1609" s="260"/>
      <c r="U1609" s="280"/>
      <c r="V1609" s="257"/>
      <c r="W1609" s="270"/>
      <c r="X1609" s="257" t="s">
        <v>6</v>
      </c>
      <c r="Y1609" s="205">
        <v>7091</v>
      </c>
      <c r="Z1609" s="281" t="s">
        <v>54</v>
      </c>
      <c r="AA1609" s="257"/>
      <c r="AB1609" s="258"/>
      <c r="AC1609" s="270"/>
      <c r="AD1609" s="257"/>
      <c r="AE1609" s="257"/>
      <c r="AF1609" s="270"/>
      <c r="AG1609" s="257"/>
      <c r="AH1609" s="257"/>
      <c r="AI1609" s="270"/>
    </row>
    <row r="1610" spans="2:35">
      <c r="B1610" s="288">
        <v>20250625</v>
      </c>
      <c r="C1610" s="261" t="s">
        <v>64</v>
      </c>
      <c r="D1610" s="269">
        <v>2230</v>
      </c>
      <c r="E1610" s="261"/>
      <c r="F1610" s="261">
        <v>7689</v>
      </c>
      <c r="G1610" s="269">
        <v>624</v>
      </c>
      <c r="H1610" s="261"/>
      <c r="I1610" s="261">
        <v>7689</v>
      </c>
      <c r="J1610" s="269">
        <v>624</v>
      </c>
      <c r="K1610" s="261">
        <v>-5123</v>
      </c>
      <c r="L1610" s="261">
        <v>-5123</v>
      </c>
      <c r="M1610" s="269">
        <v>0</v>
      </c>
      <c r="N1610" s="261" t="s">
        <v>40</v>
      </c>
      <c r="O1610" s="269" t="s">
        <v>40</v>
      </c>
      <c r="P1610" s="197">
        <f t="shared" si="75"/>
        <v>1606</v>
      </c>
      <c r="Q1610" s="257" t="str">
        <f t="shared" si="76"/>
        <v>NA</v>
      </c>
      <c r="R1610" s="272">
        <f t="shared" si="77"/>
        <v>-6441</v>
      </c>
      <c r="S1610" s="268"/>
      <c r="T1610" s="260"/>
      <c r="U1610" s="280" t="s">
        <v>5</v>
      </c>
      <c r="V1610" s="257">
        <v>415</v>
      </c>
      <c r="W1610" s="270" t="s">
        <v>42</v>
      </c>
      <c r="X1610" s="257"/>
      <c r="Y1610" s="257"/>
      <c r="Z1610" s="270"/>
      <c r="AA1610" s="257"/>
      <c r="AB1610" s="258"/>
      <c r="AC1610" s="270"/>
      <c r="AD1610" s="257"/>
      <c r="AE1610" s="257"/>
      <c r="AF1610" s="270"/>
      <c r="AG1610" s="257"/>
      <c r="AH1610" s="257"/>
      <c r="AI1610" s="270"/>
    </row>
    <row r="1611" spans="2:35">
      <c r="B1611" s="288">
        <v>20250625</v>
      </c>
      <c r="C1611" s="261" t="s">
        <v>64</v>
      </c>
      <c r="D1611" s="269">
        <v>2330</v>
      </c>
      <c r="E1611" s="261"/>
      <c r="F1611" s="261">
        <v>7109</v>
      </c>
      <c r="G1611" s="269">
        <v>649</v>
      </c>
      <c r="H1611" s="261"/>
      <c r="I1611" s="261">
        <v>7109</v>
      </c>
      <c r="J1611" s="269">
        <v>649</v>
      </c>
      <c r="K1611" s="261">
        <v>-4495</v>
      </c>
      <c r="L1611" s="261">
        <v>-4495</v>
      </c>
      <c r="M1611" s="269">
        <v>0</v>
      </c>
      <c r="N1611" s="261" t="s">
        <v>40</v>
      </c>
      <c r="O1611" s="269" t="s">
        <v>40</v>
      </c>
      <c r="P1611" s="197">
        <f t="shared" si="75"/>
        <v>1681</v>
      </c>
      <c r="Q1611" s="257" t="str">
        <f t="shared" si="76"/>
        <v>NA</v>
      </c>
      <c r="R1611" s="272">
        <f t="shared" si="77"/>
        <v>-5811</v>
      </c>
      <c r="S1611" s="268"/>
      <c r="T1611" s="260"/>
      <c r="U1611" s="280" t="s">
        <v>5</v>
      </c>
      <c r="V1611" s="257">
        <v>415</v>
      </c>
      <c r="W1611" s="270" t="s">
        <v>42</v>
      </c>
      <c r="X1611" s="257"/>
      <c r="Y1611" s="257"/>
      <c r="Z1611" s="270"/>
      <c r="AA1611" s="257"/>
      <c r="AB1611" s="258"/>
      <c r="AC1611" s="270"/>
      <c r="AD1611" s="257"/>
      <c r="AE1611" s="257"/>
      <c r="AF1611" s="270"/>
      <c r="AG1611" s="257"/>
      <c r="AH1611" s="257"/>
      <c r="AI1611" s="270"/>
    </row>
    <row r="1612" spans="2:35">
      <c r="B1612" s="288">
        <v>20250626</v>
      </c>
      <c r="C1612" s="261" t="s">
        <v>64</v>
      </c>
      <c r="D1612" s="269">
        <v>30</v>
      </c>
      <c r="E1612" s="261">
        <v>9498</v>
      </c>
      <c r="F1612" s="261"/>
      <c r="G1612" s="269"/>
      <c r="H1612" s="261">
        <v>9332</v>
      </c>
      <c r="I1612" s="261"/>
      <c r="J1612" s="269"/>
      <c r="K1612" s="261">
        <v>-6088</v>
      </c>
      <c r="L1612" s="261">
        <v>-6088</v>
      </c>
      <c r="M1612" s="269">
        <v>-5940</v>
      </c>
      <c r="N1612" s="261" t="s">
        <v>40</v>
      </c>
      <c r="O1612" s="269" t="s">
        <v>45</v>
      </c>
      <c r="P1612" s="197" t="str">
        <f t="shared" si="75"/>
        <v>NA</v>
      </c>
      <c r="Q1612" s="257" t="str">
        <f t="shared" si="76"/>
        <v>NA</v>
      </c>
      <c r="R1612" s="272">
        <f t="shared" si="77"/>
        <v>0</v>
      </c>
      <c r="S1612" s="264"/>
      <c r="T1612" s="260"/>
      <c r="U1612" s="280" t="s">
        <v>5</v>
      </c>
      <c r="V1612" s="257">
        <v>415</v>
      </c>
      <c r="W1612" s="270" t="s">
        <v>42</v>
      </c>
      <c r="X1612" s="257"/>
      <c r="Y1612" s="257"/>
      <c r="Z1612" s="270"/>
      <c r="AA1612" s="257"/>
      <c r="AB1612" s="258"/>
      <c r="AC1612" s="270"/>
      <c r="AD1612" s="257"/>
      <c r="AE1612" s="257"/>
      <c r="AF1612" s="270"/>
      <c r="AG1612" s="257"/>
      <c r="AH1612" s="257"/>
      <c r="AI1612" s="270"/>
    </row>
    <row r="1613" spans="2:35">
      <c r="B1613" s="288">
        <v>20250626</v>
      </c>
      <c r="C1613" s="261" t="s">
        <v>64</v>
      </c>
      <c r="D1613" s="269">
        <v>130</v>
      </c>
      <c r="E1613" s="261">
        <v>9498</v>
      </c>
      <c r="F1613" s="261"/>
      <c r="G1613" s="269"/>
      <c r="H1613" s="261">
        <v>9332</v>
      </c>
      <c r="I1613" s="261"/>
      <c r="J1613" s="269"/>
      <c r="K1613" s="261">
        <v>-6088</v>
      </c>
      <c r="L1613" s="261">
        <v>-6088</v>
      </c>
      <c r="M1613" s="269">
        <v>-5940</v>
      </c>
      <c r="N1613" s="261" t="s">
        <v>40</v>
      </c>
      <c r="O1613" s="269" t="s">
        <v>45</v>
      </c>
      <c r="P1613" s="197" t="str">
        <f t="shared" si="75"/>
        <v>NA</v>
      </c>
      <c r="Q1613" s="257" t="str">
        <f t="shared" si="76"/>
        <v>NA</v>
      </c>
      <c r="R1613" s="272">
        <f t="shared" si="77"/>
        <v>0</v>
      </c>
      <c r="S1613" s="264"/>
      <c r="T1613" s="260"/>
      <c r="U1613" s="280" t="s">
        <v>5</v>
      </c>
      <c r="V1613" s="257">
        <v>415</v>
      </c>
      <c r="W1613" s="270" t="s">
        <v>42</v>
      </c>
      <c r="X1613" s="257"/>
      <c r="Y1613" s="257"/>
      <c r="Z1613" s="270"/>
      <c r="AA1613" s="257"/>
      <c r="AB1613" s="258"/>
      <c r="AC1613" s="270"/>
      <c r="AD1613" s="257"/>
      <c r="AE1613" s="257"/>
      <c r="AF1613" s="270"/>
      <c r="AG1613" s="257"/>
      <c r="AH1613" s="257"/>
      <c r="AI1613" s="270"/>
    </row>
    <row r="1614" spans="2:35">
      <c r="B1614" s="288">
        <v>20250626</v>
      </c>
      <c r="C1614" s="261" t="s">
        <v>64</v>
      </c>
      <c r="D1614" s="269">
        <v>230</v>
      </c>
      <c r="E1614" s="261">
        <v>9498</v>
      </c>
      <c r="F1614" s="261"/>
      <c r="G1614" s="269"/>
      <c r="H1614" s="261">
        <v>9332</v>
      </c>
      <c r="I1614" s="261"/>
      <c r="J1614" s="269"/>
      <c r="K1614" s="261">
        <v>-6088</v>
      </c>
      <c r="L1614" s="261">
        <v>-6088</v>
      </c>
      <c r="M1614" s="269">
        <v>-5940</v>
      </c>
      <c r="N1614" s="261" t="s">
        <v>40</v>
      </c>
      <c r="O1614" s="269" t="s">
        <v>45</v>
      </c>
      <c r="P1614" s="197" t="str">
        <f t="shared" si="75"/>
        <v>NA</v>
      </c>
      <c r="Q1614" s="257" t="str">
        <f t="shared" si="76"/>
        <v>NA</v>
      </c>
      <c r="R1614" s="272">
        <f t="shared" si="77"/>
        <v>0</v>
      </c>
      <c r="S1614" s="264"/>
      <c r="T1614" s="260"/>
      <c r="U1614" s="280" t="s">
        <v>5</v>
      </c>
      <c r="V1614" s="257">
        <v>415</v>
      </c>
      <c r="W1614" s="270" t="s">
        <v>42</v>
      </c>
      <c r="X1614" s="257"/>
      <c r="Y1614" s="257"/>
      <c r="Z1614" s="270"/>
      <c r="AA1614" s="257"/>
      <c r="AB1614" s="258"/>
      <c r="AC1614" s="270"/>
      <c r="AD1614" s="257"/>
      <c r="AE1614" s="257"/>
      <c r="AF1614" s="270"/>
      <c r="AG1614" s="257"/>
      <c r="AH1614" s="257"/>
      <c r="AI1614" s="270"/>
    </row>
    <row r="1615" spans="2:35">
      <c r="B1615" s="288">
        <v>20250626</v>
      </c>
      <c r="C1615" s="261" t="s">
        <v>64</v>
      </c>
      <c r="D1615" s="269">
        <v>330</v>
      </c>
      <c r="E1615" s="261">
        <v>8611</v>
      </c>
      <c r="F1615" s="261"/>
      <c r="G1615" s="269"/>
      <c r="H1615" s="261">
        <v>8542</v>
      </c>
      <c r="I1615" s="261"/>
      <c r="J1615" s="269"/>
      <c r="K1615" s="261">
        <v>-4953</v>
      </c>
      <c r="L1615" s="261">
        <v>-4953</v>
      </c>
      <c r="M1615" s="269">
        <v>-4886</v>
      </c>
      <c r="N1615" s="261" t="s">
        <v>40</v>
      </c>
      <c r="O1615" s="269" t="s">
        <v>45</v>
      </c>
      <c r="P1615" s="197" t="str">
        <f t="shared" si="75"/>
        <v>NA</v>
      </c>
      <c r="Q1615" s="257" t="str">
        <f t="shared" si="76"/>
        <v>NA</v>
      </c>
      <c r="R1615" s="272">
        <f t="shared" si="77"/>
        <v>0</v>
      </c>
      <c r="S1615" s="264"/>
      <c r="T1615" s="260"/>
      <c r="U1615" s="280" t="s">
        <v>5</v>
      </c>
      <c r="V1615" s="257">
        <v>415</v>
      </c>
      <c r="W1615" s="270" t="s">
        <v>42</v>
      </c>
      <c r="X1615" s="257"/>
      <c r="Y1615" s="257"/>
      <c r="Z1615" s="270"/>
      <c r="AA1615" s="257"/>
      <c r="AB1615" s="258"/>
      <c r="AC1615" s="270"/>
      <c r="AD1615" s="257"/>
      <c r="AE1615" s="257"/>
      <c r="AF1615" s="270"/>
      <c r="AG1615" s="257"/>
      <c r="AH1615" s="257"/>
      <c r="AI1615" s="270"/>
    </row>
    <row r="1616" spans="2:35">
      <c r="B1616" s="288">
        <v>20250626</v>
      </c>
      <c r="C1616" s="261" t="s">
        <v>64</v>
      </c>
      <c r="D1616" s="269">
        <v>430</v>
      </c>
      <c r="E1616" s="261">
        <v>8611</v>
      </c>
      <c r="F1616" s="261"/>
      <c r="G1616" s="269"/>
      <c r="H1616" s="261">
        <v>8542</v>
      </c>
      <c r="I1616" s="261"/>
      <c r="J1616" s="269"/>
      <c r="K1616" s="261">
        <v>-4953</v>
      </c>
      <c r="L1616" s="261">
        <v>-4953</v>
      </c>
      <c r="M1616" s="269">
        <v>-4886</v>
      </c>
      <c r="N1616" s="261" t="s">
        <v>40</v>
      </c>
      <c r="O1616" s="269" t="s">
        <v>45</v>
      </c>
      <c r="P1616" s="197" t="str">
        <f t="shared" si="75"/>
        <v>NA</v>
      </c>
      <c r="Q1616" s="257" t="str">
        <f t="shared" si="76"/>
        <v>NA</v>
      </c>
      <c r="R1616" s="272">
        <f t="shared" si="77"/>
        <v>0</v>
      </c>
      <c r="S1616" s="264"/>
      <c r="T1616" s="260"/>
      <c r="U1616" s="280" t="s">
        <v>5</v>
      </c>
      <c r="V1616" s="257">
        <v>415</v>
      </c>
      <c r="W1616" s="270" t="s">
        <v>42</v>
      </c>
      <c r="X1616" s="257"/>
      <c r="Y1616" s="257"/>
      <c r="Z1616" s="270"/>
      <c r="AA1616" s="257"/>
      <c r="AB1616" s="258"/>
      <c r="AC1616" s="270"/>
      <c r="AD1616" s="257"/>
      <c r="AE1616" s="257"/>
      <c r="AF1616" s="270"/>
      <c r="AG1616" s="257"/>
      <c r="AH1616" s="257"/>
      <c r="AI1616" s="270"/>
    </row>
    <row r="1617" spans="2:35">
      <c r="B1617" s="288">
        <v>20250626</v>
      </c>
      <c r="C1617" s="261" t="s">
        <v>64</v>
      </c>
      <c r="D1617" s="269">
        <v>530</v>
      </c>
      <c r="E1617" s="261">
        <v>8611</v>
      </c>
      <c r="F1617" s="261"/>
      <c r="G1617" s="269"/>
      <c r="H1617" s="261">
        <v>8542</v>
      </c>
      <c r="I1617" s="261"/>
      <c r="J1617" s="269"/>
      <c r="K1617" s="261">
        <v>-4953</v>
      </c>
      <c r="L1617" s="261">
        <v>-4953</v>
      </c>
      <c r="M1617" s="269">
        <v>-4886</v>
      </c>
      <c r="N1617" s="261" t="s">
        <v>40</v>
      </c>
      <c r="O1617" s="269" t="s">
        <v>45</v>
      </c>
      <c r="P1617" s="197" t="str">
        <f t="shared" si="75"/>
        <v>NA</v>
      </c>
      <c r="Q1617" s="257" t="str">
        <f t="shared" si="76"/>
        <v>NA</v>
      </c>
      <c r="R1617" s="272">
        <f t="shared" si="77"/>
        <v>0</v>
      </c>
      <c r="S1617" s="264"/>
      <c r="T1617" s="260"/>
      <c r="U1617" s="280" t="s">
        <v>5</v>
      </c>
      <c r="V1617" s="257">
        <v>425</v>
      </c>
      <c r="W1617" s="270" t="s">
        <v>42</v>
      </c>
      <c r="X1617" s="257"/>
      <c r="Y1617" s="257"/>
      <c r="Z1617" s="270"/>
      <c r="AA1617" s="257"/>
      <c r="AB1617" s="258"/>
      <c r="AC1617" s="270"/>
      <c r="AD1617" s="257"/>
      <c r="AE1617" s="257"/>
      <c r="AF1617" s="270"/>
      <c r="AG1617" s="257"/>
      <c r="AH1617" s="257"/>
      <c r="AI1617" s="270"/>
    </row>
    <row r="1618" spans="2:35">
      <c r="B1618" s="288">
        <v>20250626</v>
      </c>
      <c r="C1618" s="261" t="s">
        <v>64</v>
      </c>
      <c r="D1618" s="269">
        <v>630</v>
      </c>
      <c r="E1618" s="261">
        <v>8411</v>
      </c>
      <c r="F1618" s="261"/>
      <c r="G1618" s="269"/>
      <c r="H1618" s="261">
        <v>8342</v>
      </c>
      <c r="I1618" s="261"/>
      <c r="J1618" s="269"/>
      <c r="K1618" s="261">
        <v>-4747</v>
      </c>
      <c r="L1618" s="261">
        <v>-4747</v>
      </c>
      <c r="M1618" s="269">
        <v>-4679</v>
      </c>
      <c r="N1618" s="261" t="s">
        <v>40</v>
      </c>
      <c r="O1618" s="269" t="s">
        <v>45</v>
      </c>
      <c r="P1618" s="197" t="str">
        <f t="shared" si="75"/>
        <v>NA</v>
      </c>
      <c r="Q1618" s="257" t="str">
        <f t="shared" si="76"/>
        <v>NA</v>
      </c>
      <c r="R1618" s="272">
        <f t="shared" si="77"/>
        <v>0</v>
      </c>
      <c r="S1618" s="264"/>
      <c r="T1618" s="260"/>
      <c r="U1618" s="280" t="s">
        <v>5</v>
      </c>
      <c r="V1618" s="257">
        <v>425</v>
      </c>
      <c r="W1618" s="270" t="s">
        <v>42</v>
      </c>
      <c r="X1618" s="257"/>
      <c r="Y1618" s="257"/>
      <c r="Z1618" s="270"/>
      <c r="AA1618" s="257"/>
      <c r="AB1618" s="258"/>
      <c r="AC1618" s="270"/>
      <c r="AD1618" s="257"/>
      <c r="AE1618" s="257"/>
      <c r="AF1618" s="270"/>
      <c r="AG1618" s="257"/>
      <c r="AH1618" s="257"/>
      <c r="AI1618" s="270"/>
    </row>
    <row r="1619" spans="2:35">
      <c r="B1619" s="288">
        <v>20250626</v>
      </c>
      <c r="C1619" s="261" t="s">
        <v>64</v>
      </c>
      <c r="D1619" s="269">
        <v>730</v>
      </c>
      <c r="E1619" s="261">
        <v>8248</v>
      </c>
      <c r="F1619" s="261"/>
      <c r="G1619" s="269"/>
      <c r="H1619" s="261">
        <v>8191</v>
      </c>
      <c r="I1619" s="261"/>
      <c r="J1619" s="269"/>
      <c r="K1619" s="261">
        <v>-1641</v>
      </c>
      <c r="L1619" s="261">
        <v>-1641</v>
      </c>
      <c r="M1619" s="269">
        <v>-1595</v>
      </c>
      <c r="N1619" s="261" t="s">
        <v>40</v>
      </c>
      <c r="O1619" s="269" t="s">
        <v>45</v>
      </c>
      <c r="P1619" s="197" t="str">
        <f t="shared" si="75"/>
        <v>NA</v>
      </c>
      <c r="Q1619" s="257" t="str">
        <f t="shared" si="76"/>
        <v>NA</v>
      </c>
      <c r="R1619" s="272">
        <f t="shared" si="77"/>
        <v>0</v>
      </c>
      <c r="S1619" s="264"/>
      <c r="T1619" s="260"/>
      <c r="U1619" s="280" t="s">
        <v>5</v>
      </c>
      <c r="V1619" s="257">
        <v>425</v>
      </c>
      <c r="W1619" s="270" t="s">
        <v>42</v>
      </c>
      <c r="X1619" s="257"/>
      <c r="Y1619" s="257"/>
      <c r="Z1619" s="270"/>
      <c r="AA1619" s="257"/>
      <c r="AB1619" s="258"/>
      <c r="AC1619" s="270"/>
      <c r="AD1619" s="257"/>
      <c r="AE1619" s="257"/>
      <c r="AF1619" s="270"/>
      <c r="AG1619" s="257"/>
      <c r="AH1619" s="257"/>
      <c r="AI1619" s="270"/>
    </row>
    <row r="1620" spans="2:35">
      <c r="B1620" s="288">
        <v>20250626</v>
      </c>
      <c r="C1620" s="261" t="s">
        <v>64</v>
      </c>
      <c r="D1620" s="269">
        <v>830</v>
      </c>
      <c r="E1620" s="261">
        <v>8248</v>
      </c>
      <c r="F1620" s="261"/>
      <c r="G1620" s="269"/>
      <c r="H1620" s="261">
        <v>8191</v>
      </c>
      <c r="I1620" s="261"/>
      <c r="J1620" s="269"/>
      <c r="K1620" s="261">
        <v>-1641</v>
      </c>
      <c r="L1620" s="261">
        <v>-1641</v>
      </c>
      <c r="M1620" s="269">
        <v>-1595</v>
      </c>
      <c r="N1620" s="261" t="s">
        <v>40</v>
      </c>
      <c r="O1620" s="269" t="s">
        <v>45</v>
      </c>
      <c r="P1620" s="197" t="str">
        <f t="shared" si="75"/>
        <v>NA</v>
      </c>
      <c r="Q1620" s="257" t="str">
        <f t="shared" si="76"/>
        <v>NA</v>
      </c>
      <c r="R1620" s="272">
        <f t="shared" si="77"/>
        <v>0</v>
      </c>
      <c r="S1620" s="268"/>
      <c r="T1620" s="260"/>
      <c r="U1620" s="280" t="s">
        <v>5</v>
      </c>
      <c r="V1620" s="257">
        <v>425</v>
      </c>
      <c r="W1620" s="270" t="s">
        <v>42</v>
      </c>
      <c r="X1620" s="257"/>
      <c r="Y1620" s="257"/>
      <c r="Z1620" s="270"/>
      <c r="AA1620" s="257"/>
      <c r="AB1620" s="258"/>
      <c r="AC1620" s="270"/>
      <c r="AD1620" s="257"/>
      <c r="AE1620" s="257"/>
      <c r="AF1620" s="270"/>
      <c r="AG1620" s="257"/>
      <c r="AH1620" s="257"/>
      <c r="AI1620" s="270"/>
    </row>
    <row r="1621" spans="2:35">
      <c r="B1621" s="288">
        <v>20250626</v>
      </c>
      <c r="C1621" s="261" t="s">
        <v>64</v>
      </c>
      <c r="D1621" s="269">
        <v>930</v>
      </c>
      <c r="E1621" s="261">
        <v>7667</v>
      </c>
      <c r="F1621" s="261"/>
      <c r="G1621" s="269"/>
      <c r="H1621" s="261">
        <v>7657</v>
      </c>
      <c r="I1621" s="261"/>
      <c r="J1621" s="269"/>
      <c r="K1621" s="261">
        <v>-1056</v>
      </c>
      <c r="L1621" s="261">
        <v>-1056</v>
      </c>
      <c r="M1621" s="269">
        <v>-1047</v>
      </c>
      <c r="N1621" s="261" t="s">
        <v>40</v>
      </c>
      <c r="O1621" s="269" t="s">
        <v>41</v>
      </c>
      <c r="P1621" s="197" t="str">
        <f t="shared" si="75"/>
        <v>NA</v>
      </c>
      <c r="Q1621" s="257" t="str">
        <f t="shared" si="76"/>
        <v>NA</v>
      </c>
      <c r="R1621" s="272">
        <f t="shared" si="77"/>
        <v>0</v>
      </c>
      <c r="S1621" s="268"/>
      <c r="T1621" s="260"/>
      <c r="U1621" s="280" t="s">
        <v>5</v>
      </c>
      <c r="V1621" s="257">
        <v>425</v>
      </c>
      <c r="W1621" s="270" t="s">
        <v>42</v>
      </c>
      <c r="X1621" s="257"/>
      <c r="Y1621" s="257"/>
      <c r="Z1621" s="270"/>
      <c r="AA1621" s="257"/>
      <c r="AB1621" s="258"/>
      <c r="AC1621" s="270"/>
      <c r="AD1621" s="257"/>
      <c r="AE1621" s="257"/>
      <c r="AF1621" s="270"/>
      <c r="AG1621" s="257"/>
      <c r="AH1621" s="257"/>
      <c r="AI1621" s="270"/>
    </row>
    <row r="1622" spans="2:35">
      <c r="B1622" s="288">
        <v>20250626</v>
      </c>
      <c r="C1622" s="261" t="s">
        <v>64</v>
      </c>
      <c r="D1622" s="269">
        <v>1030</v>
      </c>
      <c r="E1622" s="261">
        <v>7667</v>
      </c>
      <c r="F1622" s="261"/>
      <c r="G1622" s="269"/>
      <c r="H1622" s="261">
        <v>7657</v>
      </c>
      <c r="I1622" s="261"/>
      <c r="J1622" s="269"/>
      <c r="K1622" s="261">
        <v>-1056</v>
      </c>
      <c r="L1622" s="261">
        <v>-1056</v>
      </c>
      <c r="M1622" s="269">
        <v>-1047</v>
      </c>
      <c r="N1622" s="261" t="s">
        <v>40</v>
      </c>
      <c r="O1622" s="269" t="s">
        <v>41</v>
      </c>
      <c r="P1622" s="197" t="str">
        <f t="shared" si="75"/>
        <v>NA</v>
      </c>
      <c r="Q1622" s="257" t="str">
        <f t="shared" si="76"/>
        <v>NA</v>
      </c>
      <c r="R1622" s="272">
        <f t="shared" si="77"/>
        <v>0</v>
      </c>
      <c r="S1622" s="268"/>
      <c r="T1622" s="260"/>
      <c r="U1622" s="280" t="s">
        <v>5</v>
      </c>
      <c r="V1622" s="257">
        <v>406</v>
      </c>
      <c r="W1622" s="270"/>
      <c r="X1622" s="257"/>
      <c r="Y1622" s="257"/>
      <c r="Z1622" s="270"/>
      <c r="AA1622" s="257"/>
      <c r="AB1622" s="258"/>
      <c r="AC1622" s="270"/>
      <c r="AD1622" s="257"/>
      <c r="AE1622" s="257"/>
      <c r="AF1622" s="270"/>
      <c r="AG1622" s="257"/>
      <c r="AH1622" s="257"/>
      <c r="AI1622" s="270"/>
    </row>
    <row r="1623" spans="2:35">
      <c r="B1623" s="288">
        <v>20250626</v>
      </c>
      <c r="C1623" s="261" t="s">
        <v>64</v>
      </c>
      <c r="D1623" s="269">
        <v>1130</v>
      </c>
      <c r="E1623" s="261">
        <v>7667</v>
      </c>
      <c r="F1623" s="261"/>
      <c r="G1623" s="269"/>
      <c r="H1623" s="261">
        <v>7657</v>
      </c>
      <c r="I1623" s="261"/>
      <c r="J1623" s="269"/>
      <c r="K1623" s="261">
        <v>-1056</v>
      </c>
      <c r="L1623" s="261">
        <v>-1056</v>
      </c>
      <c r="M1623" s="269">
        <v>-1047</v>
      </c>
      <c r="N1623" s="261" t="s">
        <v>40</v>
      </c>
      <c r="O1623" s="269" t="s">
        <v>41</v>
      </c>
      <c r="P1623" s="197" t="str">
        <f t="shared" si="75"/>
        <v>NA</v>
      </c>
      <c r="Q1623" s="257" t="str">
        <f t="shared" si="76"/>
        <v>NA</v>
      </c>
      <c r="R1623" s="272">
        <f t="shared" si="77"/>
        <v>0</v>
      </c>
      <c r="S1623" s="268"/>
      <c r="T1623" s="260"/>
      <c r="U1623" s="280" t="s">
        <v>5</v>
      </c>
      <c r="V1623" s="257">
        <v>406</v>
      </c>
      <c r="W1623" s="270"/>
      <c r="X1623" s="257"/>
      <c r="Y1623" s="257"/>
      <c r="Z1623" s="270"/>
      <c r="AA1623" s="257"/>
      <c r="AB1623" s="258"/>
      <c r="AC1623" s="270"/>
      <c r="AD1623" s="257"/>
      <c r="AE1623" s="257"/>
      <c r="AF1623" s="270"/>
      <c r="AG1623" s="257"/>
      <c r="AH1623" s="257"/>
      <c r="AI1623" s="270"/>
    </row>
    <row r="1624" spans="2:35">
      <c r="B1624" s="288">
        <v>20250626</v>
      </c>
      <c r="C1624" s="261" t="s">
        <v>64</v>
      </c>
      <c r="D1624" s="269">
        <v>1230</v>
      </c>
      <c r="E1624" s="261">
        <v>7196</v>
      </c>
      <c r="F1624" s="261"/>
      <c r="G1624" s="269"/>
      <c r="H1624" s="261">
        <v>7195</v>
      </c>
      <c r="I1624" s="261"/>
      <c r="J1624" s="269"/>
      <c r="K1624" s="261">
        <v>-600</v>
      </c>
      <c r="L1624" s="261">
        <v>-600</v>
      </c>
      <c r="M1624" s="269">
        <v>-599</v>
      </c>
      <c r="N1624" s="261" t="s">
        <v>40</v>
      </c>
      <c r="O1624" s="269" t="s">
        <v>41</v>
      </c>
      <c r="P1624" s="197" t="str">
        <f t="shared" si="75"/>
        <v>NA</v>
      </c>
      <c r="Q1624" s="257" t="str">
        <f t="shared" si="76"/>
        <v>NA</v>
      </c>
      <c r="R1624" s="272">
        <f t="shared" si="77"/>
        <v>0</v>
      </c>
      <c r="S1624" s="268"/>
      <c r="T1624" s="260"/>
      <c r="U1624" s="280" t="s">
        <v>5</v>
      </c>
      <c r="V1624" s="257">
        <v>406</v>
      </c>
      <c r="W1624" s="270"/>
      <c r="X1624" s="257"/>
      <c r="Y1624" s="257"/>
      <c r="Z1624" s="270"/>
      <c r="AA1624" s="257"/>
      <c r="AB1624" s="258"/>
      <c r="AC1624" s="270"/>
      <c r="AD1624" s="257"/>
      <c r="AE1624" s="257"/>
      <c r="AF1624" s="270"/>
      <c r="AG1624" s="257"/>
      <c r="AH1624" s="257"/>
      <c r="AI1624" s="270"/>
    </row>
    <row r="1625" spans="2:35">
      <c r="B1625" s="288">
        <v>20250626</v>
      </c>
      <c r="C1625" s="261" t="s">
        <v>64</v>
      </c>
      <c r="D1625" s="269">
        <v>1330</v>
      </c>
      <c r="E1625" s="261">
        <v>7196</v>
      </c>
      <c r="F1625" s="261"/>
      <c r="G1625" s="269"/>
      <c r="H1625" s="261">
        <v>7195</v>
      </c>
      <c r="I1625" s="261"/>
      <c r="J1625" s="269"/>
      <c r="K1625" s="261">
        <v>-600</v>
      </c>
      <c r="L1625" s="261">
        <v>-600</v>
      </c>
      <c r="M1625" s="269">
        <v>-599</v>
      </c>
      <c r="N1625" s="261" t="s">
        <v>40</v>
      </c>
      <c r="O1625" s="269" t="s">
        <v>41</v>
      </c>
      <c r="P1625" s="197" t="str">
        <f t="shared" si="75"/>
        <v>NA</v>
      </c>
      <c r="Q1625" s="257" t="str">
        <f t="shared" si="76"/>
        <v>NA</v>
      </c>
      <c r="R1625" s="272">
        <f t="shared" si="77"/>
        <v>0</v>
      </c>
      <c r="S1625" s="268"/>
      <c r="T1625" s="260"/>
      <c r="U1625" s="280" t="s">
        <v>5</v>
      </c>
      <c r="V1625" s="257">
        <v>425</v>
      </c>
      <c r="W1625" s="270" t="s">
        <v>42</v>
      </c>
      <c r="X1625" s="257"/>
      <c r="Y1625" s="257"/>
      <c r="Z1625" s="270"/>
      <c r="AA1625" s="257"/>
      <c r="AB1625" s="258"/>
      <c r="AC1625" s="270"/>
      <c r="AD1625" s="257"/>
      <c r="AE1625" s="257"/>
      <c r="AF1625" s="270"/>
      <c r="AG1625" s="257"/>
      <c r="AH1625" s="257"/>
      <c r="AI1625" s="270"/>
    </row>
    <row r="1626" spans="2:35">
      <c r="B1626" s="288">
        <v>20250626</v>
      </c>
      <c r="C1626" s="261" t="s">
        <v>64</v>
      </c>
      <c r="D1626" s="269">
        <v>1430</v>
      </c>
      <c r="E1626" s="261">
        <v>7196</v>
      </c>
      <c r="F1626" s="261"/>
      <c r="G1626" s="269"/>
      <c r="H1626" s="261">
        <v>7195</v>
      </c>
      <c r="I1626" s="261"/>
      <c r="J1626" s="269"/>
      <c r="K1626" s="261">
        <v>-600</v>
      </c>
      <c r="L1626" s="261">
        <v>-600</v>
      </c>
      <c r="M1626" s="269">
        <v>-599</v>
      </c>
      <c r="N1626" s="261" t="s">
        <v>40</v>
      </c>
      <c r="O1626" s="269" t="s">
        <v>41</v>
      </c>
      <c r="P1626" s="197" t="str">
        <f t="shared" si="75"/>
        <v>NA</v>
      </c>
      <c r="Q1626" s="257" t="str">
        <f t="shared" si="76"/>
        <v>NA</v>
      </c>
      <c r="R1626" s="272">
        <f t="shared" si="77"/>
        <v>0</v>
      </c>
      <c r="S1626" s="268"/>
      <c r="T1626" s="260"/>
      <c r="U1626" s="280" t="s">
        <v>5</v>
      </c>
      <c r="V1626" s="257">
        <v>425</v>
      </c>
      <c r="W1626" s="270" t="s">
        <v>42</v>
      </c>
      <c r="X1626" s="257"/>
      <c r="Y1626" s="257"/>
      <c r="Z1626" s="270"/>
      <c r="AA1626" s="257"/>
      <c r="AB1626" s="258"/>
      <c r="AC1626" s="270"/>
      <c r="AD1626" s="257"/>
      <c r="AE1626" s="257"/>
      <c r="AF1626" s="270"/>
      <c r="AG1626" s="257"/>
      <c r="AH1626" s="257"/>
      <c r="AI1626" s="270"/>
    </row>
    <row r="1627" spans="2:35">
      <c r="B1627" s="288">
        <v>20250626</v>
      </c>
      <c r="C1627" s="261" t="s">
        <v>64</v>
      </c>
      <c r="D1627" s="269">
        <v>1530</v>
      </c>
      <c r="E1627" s="261">
        <v>7623</v>
      </c>
      <c r="F1627" s="261"/>
      <c r="G1627" s="269"/>
      <c r="H1627" s="261">
        <v>7616</v>
      </c>
      <c r="I1627" s="261"/>
      <c r="J1627" s="269"/>
      <c r="K1627" s="261">
        <v>-1232</v>
      </c>
      <c r="L1627" s="261">
        <v>-1232</v>
      </c>
      <c r="M1627" s="269">
        <v>-1225</v>
      </c>
      <c r="N1627" s="261" t="s">
        <v>40</v>
      </c>
      <c r="O1627" s="269" t="s">
        <v>41</v>
      </c>
      <c r="P1627" s="197" t="str">
        <f t="shared" si="75"/>
        <v>NA</v>
      </c>
      <c r="Q1627" s="257" t="str">
        <f t="shared" si="76"/>
        <v>NA</v>
      </c>
      <c r="R1627" s="272">
        <f t="shared" si="77"/>
        <v>0</v>
      </c>
      <c r="S1627" s="268"/>
      <c r="T1627" s="260"/>
      <c r="U1627" s="280" t="s">
        <v>5</v>
      </c>
      <c r="V1627" s="257">
        <v>425</v>
      </c>
      <c r="W1627" s="270" t="s">
        <v>42</v>
      </c>
      <c r="X1627" s="257"/>
      <c r="Y1627" s="257"/>
      <c r="Z1627" s="270"/>
      <c r="AA1627" s="257"/>
      <c r="AB1627" s="258"/>
      <c r="AC1627" s="270"/>
      <c r="AD1627" s="257"/>
      <c r="AE1627" s="257"/>
      <c r="AF1627" s="270"/>
      <c r="AG1627" s="257"/>
      <c r="AH1627" s="257"/>
      <c r="AI1627" s="270"/>
    </row>
    <row r="1628" spans="2:35">
      <c r="B1628" s="288">
        <v>20250626</v>
      </c>
      <c r="C1628" s="261" t="s">
        <v>64</v>
      </c>
      <c r="D1628" s="269">
        <v>1630</v>
      </c>
      <c r="E1628" s="261">
        <v>7623</v>
      </c>
      <c r="F1628" s="261"/>
      <c r="G1628" s="269"/>
      <c r="H1628" s="261">
        <v>7616</v>
      </c>
      <c r="I1628" s="261"/>
      <c r="J1628" s="269"/>
      <c r="K1628" s="261">
        <v>-1232</v>
      </c>
      <c r="L1628" s="261">
        <v>-1232</v>
      </c>
      <c r="M1628" s="269">
        <v>-1225</v>
      </c>
      <c r="N1628" s="261" t="s">
        <v>40</v>
      </c>
      <c r="O1628" s="269" t="s">
        <v>41</v>
      </c>
      <c r="P1628" s="197" t="str">
        <f t="shared" si="75"/>
        <v>NA</v>
      </c>
      <c r="Q1628" s="257" t="str">
        <f t="shared" si="76"/>
        <v>NA</v>
      </c>
      <c r="R1628" s="272">
        <f t="shared" si="77"/>
        <v>0</v>
      </c>
      <c r="S1628" s="268"/>
      <c r="T1628" s="260"/>
      <c r="U1628" s="280" t="s">
        <v>5</v>
      </c>
      <c r="V1628" s="257">
        <v>425</v>
      </c>
      <c r="W1628" s="270" t="s">
        <v>42</v>
      </c>
      <c r="X1628" s="257"/>
      <c r="Y1628" s="257"/>
      <c r="Z1628" s="270"/>
      <c r="AA1628" s="257"/>
      <c r="AB1628" s="258"/>
      <c r="AC1628" s="270"/>
      <c r="AD1628" s="257"/>
      <c r="AE1628" s="257"/>
      <c r="AF1628" s="270"/>
      <c r="AG1628" s="257"/>
      <c r="AH1628" s="257"/>
      <c r="AI1628" s="270"/>
    </row>
    <row r="1629" spans="2:35">
      <c r="B1629" s="288">
        <v>20250626</v>
      </c>
      <c r="C1629" s="261" t="s">
        <v>64</v>
      </c>
      <c r="D1629" s="269">
        <v>1730</v>
      </c>
      <c r="E1629" s="261">
        <v>9023</v>
      </c>
      <c r="F1629" s="261"/>
      <c r="G1629" s="269"/>
      <c r="H1629" s="261">
        <v>9017</v>
      </c>
      <c r="I1629" s="261"/>
      <c r="J1629" s="269"/>
      <c r="K1629" s="261">
        <v>-2910</v>
      </c>
      <c r="L1629" s="261">
        <v>-2910</v>
      </c>
      <c r="M1629" s="269">
        <v>-2904</v>
      </c>
      <c r="N1629" s="261" t="s">
        <v>40</v>
      </c>
      <c r="O1629" s="269" t="s">
        <v>41</v>
      </c>
      <c r="P1629" s="197" t="str">
        <f t="shared" si="75"/>
        <v>NA</v>
      </c>
      <c r="Q1629" s="257" t="str">
        <f t="shared" si="76"/>
        <v>NA</v>
      </c>
      <c r="R1629" s="272">
        <f t="shared" si="77"/>
        <v>0</v>
      </c>
      <c r="S1629" s="268"/>
      <c r="T1629" s="260"/>
      <c r="U1629" s="280" t="s">
        <v>5</v>
      </c>
      <c r="V1629" s="257">
        <v>425</v>
      </c>
      <c r="W1629" s="270" t="s">
        <v>42</v>
      </c>
      <c r="X1629" s="257"/>
      <c r="Y1629" s="257"/>
      <c r="Z1629" s="270"/>
      <c r="AA1629" s="257"/>
      <c r="AB1629" s="258"/>
      <c r="AC1629" s="270"/>
      <c r="AD1629" s="257"/>
      <c r="AE1629" s="257"/>
      <c r="AF1629" s="270"/>
      <c r="AG1629" s="257"/>
      <c r="AH1629" s="257"/>
      <c r="AI1629" s="270"/>
    </row>
    <row r="1630" spans="2:35">
      <c r="B1630" s="288">
        <v>20250626</v>
      </c>
      <c r="C1630" s="261" t="s">
        <v>64</v>
      </c>
      <c r="D1630" s="269">
        <v>1830</v>
      </c>
      <c r="E1630" s="261">
        <v>9645</v>
      </c>
      <c r="F1630" s="261"/>
      <c r="G1630" s="269"/>
      <c r="H1630" s="261">
        <v>9086</v>
      </c>
      <c r="I1630" s="261"/>
      <c r="J1630" s="269"/>
      <c r="K1630" s="261">
        <v>-1989</v>
      </c>
      <c r="L1630" s="261">
        <v>-1989</v>
      </c>
      <c r="M1630" s="269">
        <v>-1430</v>
      </c>
      <c r="N1630" s="261" t="s">
        <v>40</v>
      </c>
      <c r="O1630" s="269" t="s">
        <v>45</v>
      </c>
      <c r="P1630" s="197" t="str">
        <f t="shared" si="75"/>
        <v>NA</v>
      </c>
      <c r="Q1630" s="257" t="str">
        <f t="shared" si="76"/>
        <v>NA</v>
      </c>
      <c r="R1630" s="272">
        <f t="shared" si="77"/>
        <v>0</v>
      </c>
      <c r="S1630" s="268"/>
      <c r="T1630" s="260"/>
      <c r="U1630" s="280" t="s">
        <v>5</v>
      </c>
      <c r="V1630" s="257">
        <v>425</v>
      </c>
      <c r="W1630" s="270" t="s">
        <v>42</v>
      </c>
      <c r="X1630" s="257"/>
      <c r="Y1630" s="257"/>
      <c r="Z1630" s="270"/>
      <c r="AA1630" s="257"/>
      <c r="AB1630" s="258"/>
      <c r="AC1630" s="270"/>
      <c r="AD1630" s="257"/>
      <c r="AE1630" s="257"/>
      <c r="AF1630" s="270"/>
      <c r="AG1630" s="257"/>
      <c r="AH1630" s="257"/>
      <c r="AI1630" s="270"/>
    </row>
    <row r="1631" spans="2:35">
      <c r="B1631" s="288">
        <v>20250626</v>
      </c>
      <c r="C1631" s="261" t="s">
        <v>64</v>
      </c>
      <c r="D1631" s="269">
        <v>1930</v>
      </c>
      <c r="E1631" s="261">
        <v>9645</v>
      </c>
      <c r="F1631" s="261"/>
      <c r="G1631" s="269"/>
      <c r="H1631" s="261">
        <v>9086</v>
      </c>
      <c r="I1631" s="261"/>
      <c r="J1631" s="269"/>
      <c r="K1631" s="261">
        <v>-1989</v>
      </c>
      <c r="L1631" s="261">
        <v>-1989</v>
      </c>
      <c r="M1631" s="269">
        <v>-1430</v>
      </c>
      <c r="N1631" s="261" t="s">
        <v>40</v>
      </c>
      <c r="O1631" s="269" t="s">
        <v>45</v>
      </c>
      <c r="P1631" s="197" t="str">
        <f t="shared" si="75"/>
        <v>NA</v>
      </c>
      <c r="Q1631" s="257" t="str">
        <f t="shared" si="76"/>
        <v>NA</v>
      </c>
      <c r="R1631" s="272">
        <f t="shared" si="77"/>
        <v>0</v>
      </c>
      <c r="S1631" s="268"/>
      <c r="T1631" s="260"/>
      <c r="U1631" s="280" t="s">
        <v>5</v>
      </c>
      <c r="V1631" s="257">
        <v>425</v>
      </c>
      <c r="W1631" s="270" t="s">
        <v>42</v>
      </c>
      <c r="X1631" s="257"/>
      <c r="Y1631" s="257"/>
      <c r="Z1631" s="270"/>
      <c r="AA1631" s="257"/>
      <c r="AB1631" s="258"/>
      <c r="AC1631" s="270"/>
      <c r="AD1631" s="257"/>
      <c r="AE1631" s="257"/>
      <c r="AF1631" s="270"/>
      <c r="AG1631" s="257"/>
      <c r="AH1631" s="257"/>
      <c r="AI1631" s="270"/>
    </row>
    <row r="1632" spans="2:35">
      <c r="B1632" s="288">
        <v>20250626</v>
      </c>
      <c r="C1632" s="261" t="s">
        <v>64</v>
      </c>
      <c r="D1632" s="269">
        <v>2030</v>
      </c>
      <c r="E1632" s="261">
        <v>9645</v>
      </c>
      <c r="F1632" s="261"/>
      <c r="G1632" s="269"/>
      <c r="H1632" s="261">
        <v>9086</v>
      </c>
      <c r="I1632" s="261"/>
      <c r="J1632" s="269"/>
      <c r="K1632" s="261">
        <v>-1989</v>
      </c>
      <c r="L1632" s="261">
        <v>-1989</v>
      </c>
      <c r="M1632" s="269">
        <v>-1430</v>
      </c>
      <c r="N1632" s="261" t="s">
        <v>40</v>
      </c>
      <c r="O1632" s="269" t="s">
        <v>45</v>
      </c>
      <c r="P1632" s="197" t="str">
        <f t="shared" si="75"/>
        <v>NA</v>
      </c>
      <c r="Q1632" s="257" t="str">
        <f t="shared" si="76"/>
        <v>NA</v>
      </c>
      <c r="R1632" s="272">
        <f t="shared" si="77"/>
        <v>0</v>
      </c>
      <c r="S1632" s="268"/>
      <c r="T1632" s="260"/>
      <c r="U1632" s="280" t="s">
        <v>5</v>
      </c>
      <c r="V1632" s="257">
        <v>425</v>
      </c>
      <c r="W1632" s="270" t="s">
        <v>42</v>
      </c>
      <c r="X1632" s="257"/>
      <c r="Y1632" s="257"/>
      <c r="Z1632" s="270"/>
      <c r="AA1632" s="257"/>
      <c r="AB1632" s="258"/>
      <c r="AC1632" s="270"/>
      <c r="AD1632" s="257"/>
      <c r="AE1632" s="257"/>
      <c r="AF1632" s="270"/>
      <c r="AG1632" s="257"/>
      <c r="AH1632" s="257"/>
      <c r="AI1632" s="270"/>
    </row>
    <row r="1633" spans="2:35">
      <c r="B1633" s="288">
        <v>20250626</v>
      </c>
      <c r="C1633" s="261" t="s">
        <v>64</v>
      </c>
      <c r="D1633" s="269">
        <v>2130</v>
      </c>
      <c r="E1633" s="261">
        <v>9673</v>
      </c>
      <c r="F1633" s="261"/>
      <c r="G1633" s="269"/>
      <c r="H1633" s="261">
        <v>8975</v>
      </c>
      <c r="I1633" s="261"/>
      <c r="J1633" s="269"/>
      <c r="K1633" s="261">
        <v>-2568</v>
      </c>
      <c r="L1633" s="261">
        <v>-2568</v>
      </c>
      <c r="M1633" s="269">
        <v>-1870</v>
      </c>
      <c r="N1633" s="261" t="s">
        <v>40</v>
      </c>
      <c r="O1633" s="269" t="s">
        <v>45</v>
      </c>
      <c r="P1633" s="197" t="str">
        <f t="shared" si="75"/>
        <v>NA</v>
      </c>
      <c r="Q1633" s="257" t="str">
        <f t="shared" si="76"/>
        <v>NA</v>
      </c>
      <c r="R1633" s="272">
        <f t="shared" si="77"/>
        <v>0</v>
      </c>
      <c r="S1633" s="268"/>
      <c r="T1633" s="260"/>
      <c r="U1633" s="280" t="s">
        <v>5</v>
      </c>
      <c r="V1633" s="257">
        <v>415</v>
      </c>
      <c r="W1633" s="270" t="s">
        <v>42</v>
      </c>
      <c r="X1633" s="257"/>
      <c r="Y1633" s="257"/>
      <c r="Z1633" s="270"/>
      <c r="AA1633" s="257"/>
      <c r="AB1633" s="258"/>
      <c r="AC1633" s="270"/>
      <c r="AD1633" s="257"/>
      <c r="AE1633" s="257"/>
      <c r="AF1633" s="270"/>
      <c r="AG1633" s="257"/>
      <c r="AH1633" s="257"/>
      <c r="AI1633" s="270"/>
    </row>
    <row r="1634" spans="2:35">
      <c r="B1634" s="288">
        <v>20250626</v>
      </c>
      <c r="C1634" s="261" t="s">
        <v>64</v>
      </c>
      <c r="D1634" s="269">
        <v>2230</v>
      </c>
      <c r="E1634" s="261">
        <v>9673</v>
      </c>
      <c r="F1634" s="261"/>
      <c r="G1634" s="269"/>
      <c r="H1634" s="261">
        <v>8975</v>
      </c>
      <c r="I1634" s="261"/>
      <c r="J1634" s="269"/>
      <c r="K1634" s="261">
        <v>-2568</v>
      </c>
      <c r="L1634" s="261">
        <v>-2568</v>
      </c>
      <c r="M1634" s="269">
        <v>-1870</v>
      </c>
      <c r="N1634" s="261" t="s">
        <v>40</v>
      </c>
      <c r="O1634" s="269" t="s">
        <v>45</v>
      </c>
      <c r="P1634" s="197" t="str">
        <f t="shared" si="75"/>
        <v>NA</v>
      </c>
      <c r="Q1634" s="257" t="str">
        <f t="shared" si="76"/>
        <v>NA</v>
      </c>
      <c r="R1634" s="272">
        <f t="shared" si="77"/>
        <v>0</v>
      </c>
      <c r="S1634" s="268"/>
      <c r="T1634" s="260"/>
      <c r="U1634" s="280" t="s">
        <v>5</v>
      </c>
      <c r="V1634" s="257">
        <v>415</v>
      </c>
      <c r="W1634" s="270" t="s">
        <v>42</v>
      </c>
      <c r="X1634" s="257"/>
      <c r="Y1634" s="257"/>
      <c r="Z1634" s="270"/>
      <c r="AA1634" s="257"/>
      <c r="AB1634" s="258"/>
      <c r="AC1634" s="270"/>
      <c r="AD1634" s="257"/>
      <c r="AE1634" s="257"/>
      <c r="AF1634" s="270"/>
      <c r="AG1634" s="257"/>
      <c r="AH1634" s="257"/>
      <c r="AI1634" s="270"/>
    </row>
    <row r="1635" spans="2:35">
      <c r="B1635" s="288">
        <v>20250626</v>
      </c>
      <c r="C1635" s="261" t="s">
        <v>64</v>
      </c>
      <c r="D1635" s="269">
        <v>2330</v>
      </c>
      <c r="E1635" s="261">
        <v>9073</v>
      </c>
      <c r="F1635" s="261"/>
      <c r="G1635" s="269"/>
      <c r="H1635" s="261">
        <v>8375</v>
      </c>
      <c r="I1635" s="261"/>
      <c r="J1635" s="269"/>
      <c r="K1635" s="261">
        <v>-1946</v>
      </c>
      <c r="L1635" s="261">
        <v>-1946</v>
      </c>
      <c r="M1635" s="269">
        <v>-1248</v>
      </c>
      <c r="N1635" s="261" t="s">
        <v>40</v>
      </c>
      <c r="O1635" s="269" t="s">
        <v>45</v>
      </c>
      <c r="P1635" s="197" t="str">
        <f t="shared" si="75"/>
        <v>NA</v>
      </c>
      <c r="Q1635" s="257" t="str">
        <f t="shared" si="76"/>
        <v>NA</v>
      </c>
      <c r="R1635" s="272">
        <f t="shared" si="77"/>
        <v>0</v>
      </c>
      <c r="S1635" s="268"/>
      <c r="T1635" s="260"/>
      <c r="U1635" s="280" t="s">
        <v>5</v>
      </c>
      <c r="V1635" s="257">
        <v>415</v>
      </c>
      <c r="W1635" s="270" t="s">
        <v>42</v>
      </c>
      <c r="X1635" s="257"/>
      <c r="Y1635" s="257"/>
      <c r="Z1635" s="270"/>
      <c r="AA1635" s="257"/>
      <c r="AB1635" s="258"/>
      <c r="AC1635" s="270"/>
      <c r="AD1635" s="257"/>
      <c r="AE1635" s="257"/>
      <c r="AF1635" s="270"/>
      <c r="AG1635" s="257"/>
      <c r="AH1635" s="257"/>
      <c r="AI1635" s="270"/>
    </row>
    <row r="1636" spans="2:35">
      <c r="B1636" s="288">
        <v>20250627</v>
      </c>
      <c r="C1636" s="261" t="s">
        <v>64</v>
      </c>
      <c r="D1636" s="269">
        <v>30</v>
      </c>
      <c r="E1636" s="261">
        <v>9115</v>
      </c>
      <c r="F1636" s="261"/>
      <c r="G1636" s="269"/>
      <c r="H1636" s="261">
        <v>8753</v>
      </c>
      <c r="I1636" s="261"/>
      <c r="J1636" s="269"/>
      <c r="K1636" s="261">
        <v>-5089</v>
      </c>
      <c r="L1636" s="261">
        <v>-5089</v>
      </c>
      <c r="M1636" s="269">
        <v>-4734</v>
      </c>
      <c r="N1636" s="261" t="s">
        <v>40</v>
      </c>
      <c r="O1636" s="269" t="s">
        <v>45</v>
      </c>
      <c r="P1636" s="197" t="str">
        <f t="shared" si="75"/>
        <v>NA</v>
      </c>
      <c r="Q1636" s="257" t="str">
        <f t="shared" si="76"/>
        <v>NA</v>
      </c>
      <c r="R1636" s="272">
        <f t="shared" si="77"/>
        <v>0</v>
      </c>
      <c r="S1636" s="268"/>
      <c r="T1636" s="260"/>
      <c r="U1636" s="280" t="s">
        <v>5</v>
      </c>
      <c r="V1636" s="257">
        <v>415</v>
      </c>
      <c r="W1636" s="270" t="s">
        <v>42</v>
      </c>
      <c r="X1636" s="257"/>
      <c r="Y1636" s="257"/>
      <c r="Z1636" s="270"/>
      <c r="AA1636" s="257"/>
      <c r="AB1636" s="258"/>
      <c r="AC1636" s="270"/>
      <c r="AD1636" s="257"/>
      <c r="AE1636" s="257"/>
      <c r="AF1636" s="270"/>
      <c r="AG1636" s="257"/>
      <c r="AH1636" s="257"/>
      <c r="AI1636" s="270"/>
    </row>
    <row r="1637" spans="2:35">
      <c r="B1637" s="288">
        <v>20250627</v>
      </c>
      <c r="C1637" s="261" t="s">
        <v>64</v>
      </c>
      <c r="D1637" s="269">
        <v>130</v>
      </c>
      <c r="E1637" s="261">
        <v>9115</v>
      </c>
      <c r="F1637" s="261"/>
      <c r="G1637" s="269"/>
      <c r="H1637" s="261">
        <v>8753</v>
      </c>
      <c r="I1637" s="261"/>
      <c r="J1637" s="269"/>
      <c r="K1637" s="261">
        <v>-5089</v>
      </c>
      <c r="L1637" s="261">
        <v>-5089</v>
      </c>
      <c r="M1637" s="269">
        <v>-4734</v>
      </c>
      <c r="N1637" s="261" t="s">
        <v>40</v>
      </c>
      <c r="O1637" s="269" t="s">
        <v>45</v>
      </c>
      <c r="P1637" s="197" t="str">
        <f t="shared" si="75"/>
        <v>NA</v>
      </c>
      <c r="Q1637" s="257" t="str">
        <f t="shared" si="76"/>
        <v>NA</v>
      </c>
      <c r="R1637" s="272">
        <f t="shared" si="77"/>
        <v>0</v>
      </c>
      <c r="S1637" s="268"/>
      <c r="T1637" s="260"/>
      <c r="U1637" s="280" t="s">
        <v>5</v>
      </c>
      <c r="V1637" s="257">
        <v>406</v>
      </c>
      <c r="W1637" s="270"/>
      <c r="X1637" s="257"/>
      <c r="Y1637" s="257"/>
      <c r="Z1637" s="270"/>
      <c r="AA1637" s="257"/>
      <c r="AB1637" s="258"/>
      <c r="AC1637" s="270"/>
      <c r="AD1637" s="257"/>
      <c r="AE1637" s="257"/>
      <c r="AF1637" s="270"/>
      <c r="AG1637" s="257"/>
      <c r="AH1637" s="257"/>
      <c r="AI1637" s="270"/>
    </row>
    <row r="1638" spans="2:35">
      <c r="B1638" s="288">
        <v>20250627</v>
      </c>
      <c r="C1638" s="261" t="s">
        <v>64</v>
      </c>
      <c r="D1638" s="269">
        <v>230</v>
      </c>
      <c r="E1638" s="261">
        <v>9115</v>
      </c>
      <c r="F1638" s="261"/>
      <c r="G1638" s="269"/>
      <c r="H1638" s="261">
        <v>8753</v>
      </c>
      <c r="I1638" s="261"/>
      <c r="J1638" s="269"/>
      <c r="K1638" s="261">
        <v>-5089</v>
      </c>
      <c r="L1638" s="261">
        <v>-5089</v>
      </c>
      <c r="M1638" s="269">
        <v>-4734</v>
      </c>
      <c r="N1638" s="261" t="s">
        <v>40</v>
      </c>
      <c r="O1638" s="269" t="s">
        <v>45</v>
      </c>
      <c r="P1638" s="197" t="str">
        <f t="shared" si="75"/>
        <v>NA</v>
      </c>
      <c r="Q1638" s="257" t="str">
        <f t="shared" si="76"/>
        <v>NA</v>
      </c>
      <c r="R1638" s="272">
        <f t="shared" si="77"/>
        <v>0</v>
      </c>
      <c r="S1638" s="268"/>
      <c r="T1638" s="260"/>
      <c r="U1638" s="280" t="s">
        <v>5</v>
      </c>
      <c r="V1638" s="257">
        <v>406</v>
      </c>
      <c r="W1638" s="270"/>
      <c r="X1638" s="257"/>
      <c r="Y1638" s="257"/>
      <c r="Z1638" s="270"/>
      <c r="AA1638" s="257"/>
      <c r="AB1638" s="258"/>
      <c r="AC1638" s="270"/>
      <c r="AD1638" s="257"/>
      <c r="AE1638" s="257"/>
      <c r="AF1638" s="270"/>
      <c r="AG1638" s="257"/>
      <c r="AH1638" s="257"/>
      <c r="AI1638" s="270"/>
    </row>
    <row r="1639" spans="2:35">
      <c r="B1639" s="288">
        <v>20250627</v>
      </c>
      <c r="C1639" s="261" t="s">
        <v>64</v>
      </c>
      <c r="D1639" s="269">
        <v>330</v>
      </c>
      <c r="E1639" s="261">
        <v>8283</v>
      </c>
      <c r="F1639" s="261"/>
      <c r="G1639" s="269"/>
      <c r="H1639" s="261">
        <v>8227</v>
      </c>
      <c r="I1639" s="261"/>
      <c r="J1639" s="269"/>
      <c r="K1639" s="261">
        <v>-4041</v>
      </c>
      <c r="L1639" s="261">
        <v>-4041</v>
      </c>
      <c r="M1639" s="269">
        <v>-3985</v>
      </c>
      <c r="N1639" s="261" t="s">
        <v>40</v>
      </c>
      <c r="O1639" s="269" t="s">
        <v>45</v>
      </c>
      <c r="P1639" s="197" t="str">
        <f t="shared" si="75"/>
        <v>NA</v>
      </c>
      <c r="Q1639" s="257" t="str">
        <f t="shared" si="76"/>
        <v>NA</v>
      </c>
      <c r="R1639" s="272">
        <f t="shared" si="77"/>
        <v>0</v>
      </c>
      <c r="S1639" s="268"/>
      <c r="T1639" s="260"/>
      <c r="U1639" s="280" t="s">
        <v>5</v>
      </c>
      <c r="V1639" s="257">
        <v>406</v>
      </c>
      <c r="W1639" s="270"/>
      <c r="X1639" s="257"/>
      <c r="Y1639" s="257"/>
      <c r="Z1639" s="270"/>
      <c r="AA1639" s="257"/>
      <c r="AB1639" s="258"/>
      <c r="AC1639" s="270"/>
      <c r="AD1639" s="257"/>
      <c r="AE1639" s="257"/>
      <c r="AF1639" s="270"/>
      <c r="AG1639" s="257"/>
      <c r="AH1639" s="257"/>
      <c r="AI1639" s="270"/>
    </row>
    <row r="1640" spans="2:35">
      <c r="B1640" s="288">
        <v>20250627</v>
      </c>
      <c r="C1640" s="261" t="s">
        <v>64</v>
      </c>
      <c r="D1640" s="269">
        <v>430</v>
      </c>
      <c r="E1640" s="261">
        <v>8283</v>
      </c>
      <c r="F1640" s="261"/>
      <c r="G1640" s="269"/>
      <c r="H1640" s="261">
        <v>8227</v>
      </c>
      <c r="I1640" s="261"/>
      <c r="J1640" s="269"/>
      <c r="K1640" s="261">
        <v>-4041</v>
      </c>
      <c r="L1640" s="261">
        <v>-4041</v>
      </c>
      <c r="M1640" s="269">
        <v>-3985</v>
      </c>
      <c r="N1640" s="261" t="s">
        <v>40</v>
      </c>
      <c r="O1640" s="269" t="s">
        <v>45</v>
      </c>
      <c r="P1640" s="197" t="str">
        <f t="shared" si="75"/>
        <v>NA</v>
      </c>
      <c r="Q1640" s="257" t="str">
        <f t="shared" si="76"/>
        <v>NA</v>
      </c>
      <c r="R1640" s="272">
        <f t="shared" si="77"/>
        <v>0</v>
      </c>
      <c r="S1640" s="268"/>
      <c r="T1640" s="260"/>
      <c r="U1640" s="280" t="s">
        <v>5</v>
      </c>
      <c r="V1640" s="257">
        <v>406</v>
      </c>
      <c r="W1640" s="270"/>
      <c r="X1640" s="257"/>
      <c r="Y1640" s="257"/>
      <c r="Z1640" s="270"/>
      <c r="AA1640" s="257"/>
      <c r="AB1640" s="258"/>
      <c r="AC1640" s="270"/>
      <c r="AD1640" s="257"/>
      <c r="AE1640" s="257"/>
      <c r="AF1640" s="270"/>
      <c r="AG1640" s="257"/>
      <c r="AH1640" s="257"/>
      <c r="AI1640" s="270"/>
    </row>
    <row r="1641" spans="2:35">
      <c r="B1641" s="288">
        <v>20250627</v>
      </c>
      <c r="C1641" s="261" t="s">
        <v>64</v>
      </c>
      <c r="D1641" s="269">
        <v>530</v>
      </c>
      <c r="E1641" s="261">
        <v>8283</v>
      </c>
      <c r="F1641" s="261"/>
      <c r="G1641" s="269"/>
      <c r="H1641" s="261">
        <v>8227</v>
      </c>
      <c r="I1641" s="261"/>
      <c r="J1641" s="269"/>
      <c r="K1641" s="261">
        <v>-4041</v>
      </c>
      <c r="L1641" s="261">
        <v>-4041</v>
      </c>
      <c r="M1641" s="269">
        <v>-3985</v>
      </c>
      <c r="N1641" s="261" t="s">
        <v>40</v>
      </c>
      <c r="O1641" s="269" t="s">
        <v>45</v>
      </c>
      <c r="P1641" s="197" t="str">
        <f t="shared" si="75"/>
        <v>NA</v>
      </c>
      <c r="Q1641" s="257" t="str">
        <f t="shared" si="76"/>
        <v>NA</v>
      </c>
      <c r="R1641" s="272">
        <f t="shared" si="77"/>
        <v>0</v>
      </c>
      <c r="S1641" s="268"/>
      <c r="T1641" s="260"/>
      <c r="U1641" s="280" t="s">
        <v>5</v>
      </c>
      <c r="V1641" s="257">
        <v>402</v>
      </c>
      <c r="W1641" s="270"/>
      <c r="X1641" s="257"/>
      <c r="Y1641" s="257"/>
      <c r="Z1641" s="270"/>
      <c r="AA1641" s="257"/>
      <c r="AB1641" s="258"/>
      <c r="AC1641" s="270"/>
      <c r="AD1641" s="257"/>
      <c r="AE1641" s="257"/>
      <c r="AF1641" s="270"/>
      <c r="AG1641" s="257"/>
      <c r="AH1641" s="257"/>
      <c r="AI1641" s="270"/>
    </row>
    <row r="1642" spans="2:35">
      <c r="B1642" s="288">
        <v>20250627</v>
      </c>
      <c r="C1642" s="261" t="s">
        <v>64</v>
      </c>
      <c r="D1642" s="269">
        <v>630</v>
      </c>
      <c r="E1642" s="261">
        <v>8083</v>
      </c>
      <c r="F1642" s="261"/>
      <c r="G1642" s="269"/>
      <c r="H1642" s="261">
        <v>8027</v>
      </c>
      <c r="I1642" s="261"/>
      <c r="J1642" s="269"/>
      <c r="K1642" s="261">
        <v>-3826</v>
      </c>
      <c r="L1642" s="261">
        <v>-3826</v>
      </c>
      <c r="M1642" s="269">
        <v>-3770</v>
      </c>
      <c r="N1642" s="261" t="s">
        <v>40</v>
      </c>
      <c r="O1642" s="269" t="s">
        <v>45</v>
      </c>
      <c r="P1642" s="197" t="str">
        <f t="shared" si="75"/>
        <v>NA</v>
      </c>
      <c r="Q1642" s="257" t="str">
        <f t="shared" si="76"/>
        <v>NA</v>
      </c>
      <c r="R1642" s="272">
        <f t="shared" si="77"/>
        <v>0</v>
      </c>
      <c r="S1642" s="268"/>
      <c r="T1642" s="260"/>
      <c r="U1642" s="280" t="s">
        <v>5</v>
      </c>
      <c r="V1642" s="257">
        <v>402</v>
      </c>
      <c r="W1642" s="270"/>
      <c r="X1642" s="257"/>
      <c r="Y1642" s="257"/>
      <c r="Z1642" s="270"/>
      <c r="AA1642" s="257"/>
      <c r="AB1642" s="258"/>
      <c r="AC1642" s="270"/>
      <c r="AD1642" s="257"/>
      <c r="AE1642" s="257"/>
      <c r="AF1642" s="270"/>
      <c r="AG1642" s="257"/>
      <c r="AH1642" s="257"/>
      <c r="AI1642" s="270"/>
    </row>
    <row r="1643" spans="2:35">
      <c r="B1643" s="288">
        <v>20250627</v>
      </c>
      <c r="C1643" s="261" t="s">
        <v>64</v>
      </c>
      <c r="D1643" s="269">
        <v>730</v>
      </c>
      <c r="E1643" s="261">
        <v>8455</v>
      </c>
      <c r="F1643" s="261"/>
      <c r="G1643" s="269"/>
      <c r="H1643" s="261">
        <v>8417</v>
      </c>
      <c r="I1643" s="261"/>
      <c r="J1643" s="269"/>
      <c r="K1643" s="261">
        <v>-4731</v>
      </c>
      <c r="L1643" s="261">
        <v>-4731</v>
      </c>
      <c r="M1643" s="269">
        <v>-4693</v>
      </c>
      <c r="N1643" s="261" t="s">
        <v>40</v>
      </c>
      <c r="O1643" s="269" t="s">
        <v>45</v>
      </c>
      <c r="P1643" s="197" t="str">
        <f t="shared" si="75"/>
        <v>NA</v>
      </c>
      <c r="Q1643" s="257" t="str">
        <f t="shared" si="76"/>
        <v>NA</v>
      </c>
      <c r="R1643" s="272">
        <f t="shared" si="77"/>
        <v>0</v>
      </c>
      <c r="S1643" s="268"/>
      <c r="T1643" s="260"/>
      <c r="U1643" s="280" t="s">
        <v>5</v>
      </c>
      <c r="V1643" s="257">
        <v>338</v>
      </c>
      <c r="W1643" s="270"/>
      <c r="X1643" s="257"/>
      <c r="Y1643" s="257"/>
      <c r="Z1643" s="270"/>
      <c r="AA1643" s="257"/>
      <c r="AB1643" s="258"/>
      <c r="AC1643" s="270"/>
      <c r="AD1643" s="257"/>
      <c r="AE1643" s="257"/>
      <c r="AF1643" s="270"/>
      <c r="AG1643" s="257"/>
      <c r="AH1643" s="257"/>
      <c r="AI1643" s="270"/>
    </row>
    <row r="1644" spans="2:35">
      <c r="B1644" s="288">
        <v>20250627</v>
      </c>
      <c r="C1644" s="261" t="s">
        <v>64</v>
      </c>
      <c r="D1644" s="269">
        <v>830</v>
      </c>
      <c r="E1644" s="261">
        <v>8455</v>
      </c>
      <c r="F1644" s="261"/>
      <c r="G1644" s="269"/>
      <c r="H1644" s="261">
        <v>8417</v>
      </c>
      <c r="I1644" s="261"/>
      <c r="J1644" s="269"/>
      <c r="K1644" s="261">
        <v>-4731</v>
      </c>
      <c r="L1644" s="261">
        <v>-4731</v>
      </c>
      <c r="M1644" s="269">
        <v>-4693</v>
      </c>
      <c r="N1644" s="261" t="s">
        <v>40</v>
      </c>
      <c r="O1644" s="269" t="s">
        <v>45</v>
      </c>
      <c r="P1644" s="197" t="str">
        <f t="shared" si="75"/>
        <v>NA</v>
      </c>
      <c r="Q1644" s="257" t="str">
        <f t="shared" si="76"/>
        <v>NA</v>
      </c>
      <c r="R1644" s="272">
        <f t="shared" si="77"/>
        <v>0</v>
      </c>
      <c r="S1644" s="268"/>
      <c r="T1644" s="260"/>
      <c r="U1644" s="280" t="s">
        <v>5</v>
      </c>
      <c r="V1644" s="257">
        <v>338</v>
      </c>
      <c r="W1644" s="270"/>
      <c r="X1644" s="257"/>
      <c r="Y1644" s="257"/>
      <c r="Z1644" s="270"/>
      <c r="AA1644" s="257"/>
      <c r="AB1644" s="258"/>
      <c r="AC1644" s="270"/>
      <c r="AD1644" s="257"/>
      <c r="AE1644" s="257"/>
      <c r="AF1644" s="270"/>
      <c r="AG1644" s="257"/>
      <c r="AH1644" s="257"/>
      <c r="AI1644" s="270"/>
    </row>
    <row r="1645" spans="2:35">
      <c r="B1645" s="288">
        <v>20250627</v>
      </c>
      <c r="C1645" s="261" t="s">
        <v>64</v>
      </c>
      <c r="D1645" s="269">
        <v>930</v>
      </c>
      <c r="E1645" s="261">
        <v>7200</v>
      </c>
      <c r="F1645" s="261"/>
      <c r="G1645" s="269"/>
      <c r="H1645" s="261">
        <v>7199</v>
      </c>
      <c r="I1645" s="261"/>
      <c r="J1645" s="269"/>
      <c r="K1645" s="261">
        <v>-3620</v>
      </c>
      <c r="L1645" s="261">
        <v>-3620</v>
      </c>
      <c r="M1645" s="269">
        <v>-3618</v>
      </c>
      <c r="N1645" s="261" t="s">
        <v>40</v>
      </c>
      <c r="O1645" s="269" t="s">
        <v>41</v>
      </c>
      <c r="P1645" s="197" t="str">
        <f t="shared" si="75"/>
        <v>NA</v>
      </c>
      <c r="Q1645" s="257" t="str">
        <f t="shared" si="76"/>
        <v>NA</v>
      </c>
      <c r="R1645" s="272">
        <f t="shared" si="77"/>
        <v>0</v>
      </c>
      <c r="S1645" s="268"/>
      <c r="T1645" s="260"/>
      <c r="U1645" s="280" t="s">
        <v>5</v>
      </c>
      <c r="V1645" s="257">
        <v>338</v>
      </c>
      <c r="W1645" s="270"/>
      <c r="X1645" s="257"/>
      <c r="Y1645" s="257"/>
      <c r="Z1645" s="270"/>
      <c r="AA1645" s="257"/>
      <c r="AB1645" s="258"/>
      <c r="AC1645" s="270"/>
      <c r="AD1645" s="257"/>
      <c r="AE1645" s="257"/>
      <c r="AF1645" s="270"/>
      <c r="AG1645" s="257"/>
      <c r="AH1645" s="257"/>
      <c r="AI1645" s="270"/>
    </row>
    <row r="1646" spans="2:35">
      <c r="B1646" s="288">
        <v>20250627</v>
      </c>
      <c r="C1646" s="261" t="s">
        <v>64</v>
      </c>
      <c r="D1646" s="269">
        <v>1030</v>
      </c>
      <c r="E1646" s="261">
        <v>7200</v>
      </c>
      <c r="F1646" s="261"/>
      <c r="G1646" s="269"/>
      <c r="H1646" s="261">
        <v>7199</v>
      </c>
      <c r="I1646" s="261"/>
      <c r="J1646" s="269"/>
      <c r="K1646" s="261">
        <v>-3620</v>
      </c>
      <c r="L1646" s="261">
        <v>-3620</v>
      </c>
      <c r="M1646" s="269">
        <v>-3618</v>
      </c>
      <c r="N1646" s="261" t="s">
        <v>40</v>
      </c>
      <c r="O1646" s="269" t="s">
        <v>41</v>
      </c>
      <c r="P1646" s="197" t="str">
        <f t="shared" si="75"/>
        <v>NA</v>
      </c>
      <c r="Q1646" s="257" t="str">
        <f t="shared" si="76"/>
        <v>NA</v>
      </c>
      <c r="R1646" s="272">
        <f t="shared" si="77"/>
        <v>0</v>
      </c>
      <c r="S1646" s="268"/>
      <c r="T1646" s="260"/>
      <c r="U1646" s="280" t="s">
        <v>5</v>
      </c>
      <c r="V1646" s="257">
        <v>414</v>
      </c>
      <c r="W1646" s="270"/>
      <c r="X1646" s="257"/>
      <c r="Y1646" s="257"/>
      <c r="Z1646" s="270"/>
      <c r="AA1646" s="257"/>
      <c r="AB1646" s="258"/>
      <c r="AC1646" s="270"/>
      <c r="AD1646" s="257"/>
      <c r="AE1646" s="257"/>
      <c r="AF1646" s="270"/>
      <c r="AG1646" s="257"/>
      <c r="AH1646" s="257"/>
      <c r="AI1646" s="270"/>
    </row>
    <row r="1647" spans="2:35">
      <c r="B1647" s="288">
        <v>20250627</v>
      </c>
      <c r="C1647" s="261" t="s">
        <v>64</v>
      </c>
      <c r="D1647" s="269">
        <v>1130</v>
      </c>
      <c r="E1647" s="261">
        <v>7200</v>
      </c>
      <c r="F1647" s="261"/>
      <c r="G1647" s="269"/>
      <c r="H1647" s="261">
        <v>7199</v>
      </c>
      <c r="I1647" s="261"/>
      <c r="J1647" s="269"/>
      <c r="K1647" s="261">
        <v>-3620</v>
      </c>
      <c r="L1647" s="261">
        <v>-3620</v>
      </c>
      <c r="M1647" s="269">
        <v>-3618</v>
      </c>
      <c r="N1647" s="261" t="s">
        <v>40</v>
      </c>
      <c r="O1647" s="269" t="s">
        <v>41</v>
      </c>
      <c r="P1647" s="197" t="str">
        <f t="shared" si="75"/>
        <v>NA</v>
      </c>
      <c r="Q1647" s="257" t="str">
        <f t="shared" si="76"/>
        <v>NA</v>
      </c>
      <c r="R1647" s="272">
        <f t="shared" si="77"/>
        <v>0</v>
      </c>
      <c r="S1647" s="268"/>
      <c r="T1647" s="260"/>
      <c r="U1647" s="280" t="s">
        <v>5</v>
      </c>
      <c r="V1647" s="257">
        <v>415</v>
      </c>
      <c r="W1647" s="270"/>
      <c r="X1647" s="257"/>
      <c r="Y1647" s="257"/>
      <c r="Z1647" s="270"/>
      <c r="AA1647" s="257"/>
      <c r="AB1647" s="258"/>
      <c r="AC1647" s="270"/>
      <c r="AD1647" s="257"/>
      <c r="AE1647" s="257"/>
      <c r="AF1647" s="270"/>
      <c r="AG1647" s="257"/>
      <c r="AH1647" s="257"/>
      <c r="AI1647" s="270"/>
    </row>
    <row r="1648" spans="2:35">
      <c r="B1648" s="288">
        <v>20250627</v>
      </c>
      <c r="C1648" s="261" t="s">
        <v>64</v>
      </c>
      <c r="D1648" s="269">
        <v>1230</v>
      </c>
      <c r="E1648" s="261">
        <v>8705</v>
      </c>
      <c r="F1648" s="261"/>
      <c r="G1648" s="269"/>
      <c r="H1648" s="261">
        <v>8620</v>
      </c>
      <c r="I1648" s="261"/>
      <c r="J1648" s="269"/>
      <c r="K1648" s="261">
        <v>-750</v>
      </c>
      <c r="L1648" s="261">
        <v>-750</v>
      </c>
      <c r="M1648" s="269">
        <v>-665</v>
      </c>
      <c r="N1648" s="261" t="s">
        <v>40</v>
      </c>
      <c r="O1648" s="269" t="s">
        <v>45</v>
      </c>
      <c r="P1648" s="197" t="str">
        <f t="shared" si="75"/>
        <v>NA</v>
      </c>
      <c r="Q1648" s="257" t="str">
        <f t="shared" si="76"/>
        <v>NA</v>
      </c>
      <c r="R1648" s="272">
        <f t="shared" si="77"/>
        <v>0</v>
      </c>
      <c r="S1648" s="268"/>
      <c r="T1648" s="260"/>
      <c r="U1648" s="280" t="s">
        <v>5</v>
      </c>
      <c r="V1648" s="257">
        <v>415</v>
      </c>
      <c r="W1648" s="270"/>
      <c r="X1648" s="257"/>
      <c r="Y1648" s="257"/>
      <c r="Z1648" s="270"/>
      <c r="AA1648" s="257"/>
      <c r="AB1648" s="258"/>
      <c r="AC1648" s="270"/>
      <c r="AD1648" s="257"/>
      <c r="AE1648" s="257"/>
      <c r="AF1648" s="270"/>
      <c r="AG1648" s="257"/>
      <c r="AH1648" s="257"/>
      <c r="AI1648" s="270"/>
    </row>
    <row r="1649" spans="2:35">
      <c r="B1649" s="288">
        <v>20250627</v>
      </c>
      <c r="C1649" s="261" t="s">
        <v>64</v>
      </c>
      <c r="D1649" s="269">
        <v>1330</v>
      </c>
      <c r="E1649" s="261">
        <v>8705</v>
      </c>
      <c r="F1649" s="261"/>
      <c r="G1649" s="269"/>
      <c r="H1649" s="261">
        <v>8620</v>
      </c>
      <c r="I1649" s="261"/>
      <c r="J1649" s="269"/>
      <c r="K1649" s="261">
        <v>-750</v>
      </c>
      <c r="L1649" s="261">
        <v>-750</v>
      </c>
      <c r="M1649" s="269">
        <v>-665</v>
      </c>
      <c r="N1649" s="261" t="s">
        <v>40</v>
      </c>
      <c r="O1649" s="269" t="s">
        <v>45</v>
      </c>
      <c r="P1649" s="197" t="str">
        <f t="shared" si="75"/>
        <v>NA</v>
      </c>
      <c r="Q1649" s="257" t="str">
        <f t="shared" si="76"/>
        <v>NA</v>
      </c>
      <c r="R1649" s="272">
        <f t="shared" si="77"/>
        <v>0</v>
      </c>
      <c r="S1649" s="268"/>
      <c r="T1649" s="260"/>
      <c r="U1649" s="280" t="s">
        <v>5</v>
      </c>
      <c r="V1649" s="257">
        <v>422</v>
      </c>
      <c r="W1649" s="270"/>
      <c r="X1649" s="257"/>
      <c r="Y1649" s="257"/>
      <c r="Z1649" s="270"/>
      <c r="AA1649" s="257"/>
      <c r="AB1649" s="258"/>
      <c r="AC1649" s="270"/>
      <c r="AD1649" s="257"/>
      <c r="AE1649" s="257"/>
      <c r="AF1649" s="270"/>
      <c r="AG1649" s="257"/>
      <c r="AH1649" s="257"/>
      <c r="AI1649" s="270"/>
    </row>
    <row r="1650" spans="2:35">
      <c r="B1650" s="288">
        <v>20250627</v>
      </c>
      <c r="C1650" s="261" t="s">
        <v>64</v>
      </c>
      <c r="D1650" s="269">
        <v>1430</v>
      </c>
      <c r="E1650" s="261">
        <v>8705</v>
      </c>
      <c r="F1650" s="261"/>
      <c r="G1650" s="269"/>
      <c r="H1650" s="261">
        <v>8620</v>
      </c>
      <c r="I1650" s="261"/>
      <c r="J1650" s="269"/>
      <c r="K1650" s="261">
        <v>-750</v>
      </c>
      <c r="L1650" s="261">
        <v>-750</v>
      </c>
      <c r="M1650" s="269">
        <v>-665</v>
      </c>
      <c r="N1650" s="261" t="s">
        <v>40</v>
      </c>
      <c r="O1650" s="269" t="s">
        <v>45</v>
      </c>
      <c r="P1650" s="197" t="str">
        <f t="shared" si="75"/>
        <v>NA</v>
      </c>
      <c r="Q1650" s="257" t="str">
        <f t="shared" si="76"/>
        <v>NA</v>
      </c>
      <c r="R1650" s="272">
        <f t="shared" si="77"/>
        <v>0</v>
      </c>
      <c r="S1650" s="268"/>
      <c r="T1650" s="260"/>
      <c r="U1650" s="280" t="s">
        <v>5</v>
      </c>
      <c r="V1650" s="257">
        <v>422</v>
      </c>
      <c r="W1650" s="270"/>
      <c r="X1650" s="257"/>
      <c r="Y1650" s="257"/>
      <c r="Z1650" s="270"/>
      <c r="AA1650" s="257"/>
      <c r="AB1650" s="258"/>
      <c r="AC1650" s="270"/>
      <c r="AD1650" s="257"/>
      <c r="AE1650" s="257"/>
      <c r="AF1650" s="270"/>
      <c r="AG1650" s="257"/>
      <c r="AH1650" s="257"/>
      <c r="AI1650" s="270"/>
    </row>
    <row r="1651" spans="2:35">
      <c r="B1651" s="288">
        <v>20250627</v>
      </c>
      <c r="C1651" s="261" t="s">
        <v>64</v>
      </c>
      <c r="D1651" s="269">
        <v>1530</v>
      </c>
      <c r="E1651" s="261">
        <v>8851</v>
      </c>
      <c r="F1651" s="261"/>
      <c r="G1651" s="269"/>
      <c r="H1651" s="261">
        <v>8678</v>
      </c>
      <c r="I1651" s="261"/>
      <c r="J1651" s="269"/>
      <c r="K1651" s="261">
        <v>-4595</v>
      </c>
      <c r="L1651" s="261">
        <v>-4595</v>
      </c>
      <c r="M1651" s="269">
        <v>-4422</v>
      </c>
      <c r="N1651" s="261" t="s">
        <v>40</v>
      </c>
      <c r="O1651" s="269" t="s">
        <v>45</v>
      </c>
      <c r="P1651" s="197" t="str">
        <f t="shared" si="75"/>
        <v>NA</v>
      </c>
      <c r="Q1651" s="257" t="str">
        <f t="shared" si="76"/>
        <v>NA</v>
      </c>
      <c r="R1651" s="272">
        <f t="shared" si="77"/>
        <v>0</v>
      </c>
      <c r="S1651" s="268"/>
      <c r="T1651" s="260"/>
      <c r="U1651" s="280" t="s">
        <v>5</v>
      </c>
      <c r="V1651" s="257">
        <v>422</v>
      </c>
      <c r="W1651" s="270"/>
      <c r="X1651" s="257"/>
      <c r="Y1651" s="257"/>
      <c r="Z1651" s="270"/>
      <c r="AA1651" s="257"/>
      <c r="AB1651" s="258"/>
      <c r="AC1651" s="270"/>
      <c r="AD1651" s="257"/>
      <c r="AE1651" s="257"/>
      <c r="AF1651" s="270"/>
      <c r="AG1651" s="257"/>
      <c r="AH1651" s="257"/>
      <c r="AI1651" s="270"/>
    </row>
    <row r="1652" spans="2:35">
      <c r="B1652" s="288">
        <v>20250627</v>
      </c>
      <c r="C1652" s="261" t="s">
        <v>64</v>
      </c>
      <c r="D1652" s="269">
        <v>1630</v>
      </c>
      <c r="E1652" s="261">
        <v>8851</v>
      </c>
      <c r="F1652" s="261"/>
      <c r="G1652" s="269"/>
      <c r="H1652" s="261">
        <v>8678</v>
      </c>
      <c r="I1652" s="261"/>
      <c r="J1652" s="269"/>
      <c r="K1652" s="261">
        <v>-4595</v>
      </c>
      <c r="L1652" s="261">
        <v>-4595</v>
      </c>
      <c r="M1652" s="269">
        <v>-4422</v>
      </c>
      <c r="N1652" s="261" t="s">
        <v>40</v>
      </c>
      <c r="O1652" s="269" t="s">
        <v>45</v>
      </c>
      <c r="P1652" s="197" t="str">
        <f t="shared" si="75"/>
        <v>NA</v>
      </c>
      <c r="Q1652" s="257" t="str">
        <f t="shared" si="76"/>
        <v>NA</v>
      </c>
      <c r="R1652" s="272">
        <f t="shared" si="77"/>
        <v>0</v>
      </c>
      <c r="S1652" s="268"/>
      <c r="T1652" s="260"/>
      <c r="U1652" s="280" t="s">
        <v>5</v>
      </c>
      <c r="V1652" s="257">
        <v>393</v>
      </c>
      <c r="W1652" s="270"/>
      <c r="X1652" s="257"/>
      <c r="Y1652" s="257"/>
      <c r="Z1652" s="270"/>
      <c r="AA1652" s="257"/>
      <c r="AB1652" s="258"/>
      <c r="AC1652" s="270"/>
      <c r="AD1652" s="257"/>
      <c r="AE1652" s="257"/>
      <c r="AF1652" s="270"/>
      <c r="AG1652" s="257"/>
      <c r="AH1652" s="257"/>
      <c r="AI1652" s="270"/>
    </row>
    <row r="1653" spans="2:35">
      <c r="B1653" s="288">
        <v>20250627</v>
      </c>
      <c r="C1653" s="261" t="s">
        <v>64</v>
      </c>
      <c r="D1653" s="269">
        <v>1730</v>
      </c>
      <c r="E1653" s="261">
        <v>8851</v>
      </c>
      <c r="F1653" s="261"/>
      <c r="G1653" s="269"/>
      <c r="H1653" s="261">
        <v>8678</v>
      </c>
      <c r="I1653" s="261"/>
      <c r="J1653" s="269"/>
      <c r="K1653" s="261">
        <v>-4595</v>
      </c>
      <c r="L1653" s="261">
        <v>-4595</v>
      </c>
      <c r="M1653" s="269">
        <v>-4422</v>
      </c>
      <c r="N1653" s="261" t="s">
        <v>40</v>
      </c>
      <c r="O1653" s="269" t="s">
        <v>45</v>
      </c>
      <c r="P1653" s="197" t="str">
        <f t="shared" si="75"/>
        <v>NA</v>
      </c>
      <c r="Q1653" s="257" t="str">
        <f t="shared" si="76"/>
        <v>NA</v>
      </c>
      <c r="R1653" s="272">
        <f t="shared" si="77"/>
        <v>0</v>
      </c>
      <c r="S1653" s="268"/>
      <c r="T1653" s="260"/>
      <c r="U1653" s="280" t="s">
        <v>5</v>
      </c>
      <c r="V1653" s="257">
        <v>393</v>
      </c>
      <c r="W1653" s="270"/>
      <c r="X1653" s="257"/>
      <c r="Y1653" s="257"/>
      <c r="Z1653" s="270"/>
      <c r="AA1653" s="257"/>
      <c r="AB1653" s="258"/>
      <c r="AC1653" s="270"/>
      <c r="AD1653" s="257"/>
      <c r="AE1653" s="257"/>
      <c r="AF1653" s="270"/>
      <c r="AG1653" s="257"/>
      <c r="AH1653" s="257"/>
      <c r="AI1653" s="270"/>
    </row>
    <row r="1654" spans="2:35">
      <c r="B1654" s="288">
        <v>20250627</v>
      </c>
      <c r="C1654" s="261" t="s">
        <v>64</v>
      </c>
      <c r="D1654" s="269">
        <v>1830</v>
      </c>
      <c r="E1654" s="261"/>
      <c r="F1654" s="261">
        <v>7895</v>
      </c>
      <c r="G1654" s="269">
        <v>634</v>
      </c>
      <c r="H1654" s="261"/>
      <c r="I1654" s="261">
        <v>7894</v>
      </c>
      <c r="J1654" s="269">
        <v>634</v>
      </c>
      <c r="K1654" s="261">
        <v>-4990</v>
      </c>
      <c r="L1654" s="261">
        <v>-4990</v>
      </c>
      <c r="M1654" s="269">
        <v>0</v>
      </c>
      <c r="N1654" s="261" t="s">
        <v>40</v>
      </c>
      <c r="O1654" s="269" t="s">
        <v>41</v>
      </c>
      <c r="P1654" s="197">
        <f t="shared" si="75"/>
        <v>1196</v>
      </c>
      <c r="Q1654" s="257" t="str">
        <f t="shared" si="76"/>
        <v>NA</v>
      </c>
      <c r="R1654" s="272">
        <f t="shared" si="77"/>
        <v>-6626</v>
      </c>
      <c r="S1654" s="268"/>
      <c r="T1654" s="260"/>
      <c r="U1654" s="280" t="s">
        <v>5</v>
      </c>
      <c r="V1654" s="257">
        <v>393</v>
      </c>
      <c r="W1654" s="270"/>
      <c r="X1654" s="257"/>
      <c r="Y1654" s="257"/>
      <c r="Z1654" s="270"/>
      <c r="AA1654" s="257"/>
      <c r="AB1654" s="258"/>
      <c r="AC1654" s="270"/>
      <c r="AD1654" s="257"/>
      <c r="AE1654" s="257"/>
      <c r="AF1654" s="270"/>
      <c r="AG1654" s="257"/>
      <c r="AH1654" s="257"/>
      <c r="AI1654" s="270"/>
    </row>
    <row r="1655" spans="2:35">
      <c r="B1655" s="288">
        <v>20250627</v>
      </c>
      <c r="C1655" s="261" t="s">
        <v>64</v>
      </c>
      <c r="D1655" s="269">
        <v>1930</v>
      </c>
      <c r="E1655" s="261"/>
      <c r="F1655" s="261">
        <v>7895</v>
      </c>
      <c r="G1655" s="269">
        <v>634</v>
      </c>
      <c r="H1655" s="261"/>
      <c r="I1655" s="261">
        <v>7894</v>
      </c>
      <c r="J1655" s="269">
        <v>634</v>
      </c>
      <c r="K1655" s="261">
        <v>-4990</v>
      </c>
      <c r="L1655" s="261">
        <v>-4990</v>
      </c>
      <c r="M1655" s="269">
        <v>0</v>
      </c>
      <c r="N1655" s="261" t="s">
        <v>40</v>
      </c>
      <c r="O1655" s="269" t="s">
        <v>41</v>
      </c>
      <c r="P1655" s="197">
        <f t="shared" si="75"/>
        <v>1296</v>
      </c>
      <c r="Q1655" s="257" t="str">
        <f t="shared" si="76"/>
        <v>NA</v>
      </c>
      <c r="R1655" s="272">
        <f t="shared" si="77"/>
        <v>-6626</v>
      </c>
      <c r="S1655" s="268"/>
      <c r="T1655" s="260"/>
      <c r="U1655" s="280" t="s">
        <v>5</v>
      </c>
      <c r="V1655" s="257">
        <v>408</v>
      </c>
      <c r="W1655" s="270"/>
      <c r="X1655" s="257"/>
      <c r="Y1655" s="257"/>
      <c r="Z1655" s="270"/>
      <c r="AA1655" s="257"/>
      <c r="AB1655" s="258"/>
      <c r="AC1655" s="270"/>
      <c r="AD1655" s="257"/>
      <c r="AE1655" s="257"/>
      <c r="AF1655" s="270"/>
      <c r="AG1655" s="257"/>
      <c r="AH1655" s="257"/>
      <c r="AI1655" s="270"/>
    </row>
    <row r="1656" spans="2:35">
      <c r="B1656" s="288">
        <v>20250627</v>
      </c>
      <c r="C1656" s="261" t="s">
        <v>64</v>
      </c>
      <c r="D1656" s="269">
        <v>2030</v>
      </c>
      <c r="E1656" s="261"/>
      <c r="F1656" s="261">
        <v>7895</v>
      </c>
      <c r="G1656" s="269">
        <v>634</v>
      </c>
      <c r="H1656" s="261"/>
      <c r="I1656" s="261">
        <v>7894</v>
      </c>
      <c r="J1656" s="269">
        <v>634</v>
      </c>
      <c r="K1656" s="261">
        <v>-4990</v>
      </c>
      <c r="L1656" s="261">
        <v>-4990</v>
      </c>
      <c r="M1656" s="269">
        <v>0</v>
      </c>
      <c r="N1656" s="261" t="s">
        <v>40</v>
      </c>
      <c r="O1656" s="269" t="s">
        <v>41</v>
      </c>
      <c r="P1656" s="197">
        <f t="shared" si="75"/>
        <v>1396</v>
      </c>
      <c r="Q1656" s="257" t="str">
        <f t="shared" si="76"/>
        <v>NA</v>
      </c>
      <c r="R1656" s="272">
        <f t="shared" si="77"/>
        <v>-6626</v>
      </c>
      <c r="S1656" s="268"/>
      <c r="T1656" s="260"/>
      <c r="U1656" s="280" t="s">
        <v>5</v>
      </c>
      <c r="V1656" s="257">
        <v>408</v>
      </c>
      <c r="W1656" s="270"/>
      <c r="X1656" s="257"/>
      <c r="Y1656" s="257"/>
      <c r="Z1656" s="270"/>
      <c r="AA1656" s="257"/>
      <c r="AB1656" s="258"/>
      <c r="AC1656" s="270"/>
      <c r="AD1656" s="257"/>
      <c r="AE1656" s="257"/>
      <c r="AF1656" s="270"/>
      <c r="AG1656" s="257"/>
      <c r="AH1656" s="257"/>
      <c r="AI1656" s="270"/>
    </row>
    <row r="1657" spans="2:35">
      <c r="B1657" s="288">
        <v>20250627</v>
      </c>
      <c r="C1657" s="261" t="s">
        <v>64</v>
      </c>
      <c r="D1657" s="269">
        <v>2130</v>
      </c>
      <c r="E1657" s="261"/>
      <c r="F1657" s="261">
        <v>8166</v>
      </c>
      <c r="G1657" s="269">
        <v>663</v>
      </c>
      <c r="H1657" s="261"/>
      <c r="I1657" s="261">
        <v>8166</v>
      </c>
      <c r="J1657" s="269">
        <v>663</v>
      </c>
      <c r="K1657" s="261">
        <v>-5565</v>
      </c>
      <c r="L1657" s="261">
        <v>-5565</v>
      </c>
      <c r="M1657" s="269">
        <v>0</v>
      </c>
      <c r="N1657" s="261" t="s">
        <v>40</v>
      </c>
      <c r="O1657" s="269" t="s">
        <v>41</v>
      </c>
      <c r="P1657" s="197">
        <f t="shared" si="75"/>
        <v>1467</v>
      </c>
      <c r="Q1657" s="257" t="str">
        <f t="shared" si="76"/>
        <v>NA</v>
      </c>
      <c r="R1657" s="272">
        <f t="shared" si="77"/>
        <v>-6840</v>
      </c>
      <c r="S1657" s="268"/>
      <c r="T1657" s="260"/>
      <c r="U1657" s="280" t="s">
        <v>5</v>
      </c>
      <c r="V1657" s="257">
        <v>396</v>
      </c>
      <c r="W1657" s="270"/>
      <c r="X1657" s="257"/>
      <c r="Y1657" s="257"/>
      <c r="Z1657" s="270"/>
      <c r="AA1657" s="257"/>
      <c r="AB1657" s="258"/>
      <c r="AC1657" s="270"/>
      <c r="AD1657" s="257"/>
      <c r="AE1657" s="257"/>
      <c r="AF1657" s="270"/>
      <c r="AG1657" s="257"/>
      <c r="AH1657" s="257"/>
      <c r="AI1657" s="270"/>
    </row>
    <row r="1658" spans="2:35">
      <c r="B1658" s="288">
        <v>20250627</v>
      </c>
      <c r="C1658" s="261" t="s">
        <v>64</v>
      </c>
      <c r="D1658" s="269">
        <v>2230</v>
      </c>
      <c r="E1658" s="261"/>
      <c r="F1658" s="261">
        <v>8166</v>
      </c>
      <c r="G1658" s="269">
        <v>663</v>
      </c>
      <c r="H1658" s="261"/>
      <c r="I1658" s="261">
        <v>8166</v>
      </c>
      <c r="J1658" s="269">
        <v>663</v>
      </c>
      <c r="K1658" s="261">
        <v>-5565</v>
      </c>
      <c r="L1658" s="261">
        <v>-5565</v>
      </c>
      <c r="M1658" s="269">
        <v>0</v>
      </c>
      <c r="N1658" s="261" t="s">
        <v>40</v>
      </c>
      <c r="O1658" s="269" t="s">
        <v>41</v>
      </c>
      <c r="P1658" s="197">
        <f t="shared" si="75"/>
        <v>1567</v>
      </c>
      <c r="Q1658" s="257" t="str">
        <f t="shared" si="76"/>
        <v>NA</v>
      </c>
      <c r="R1658" s="272">
        <f t="shared" si="77"/>
        <v>-6840</v>
      </c>
      <c r="S1658" s="268"/>
      <c r="T1658" s="260"/>
      <c r="U1658" s="280" t="s">
        <v>5</v>
      </c>
      <c r="V1658" s="257">
        <v>415</v>
      </c>
      <c r="W1658" s="270" t="s">
        <v>42</v>
      </c>
      <c r="X1658" s="257"/>
      <c r="Y1658" s="257"/>
      <c r="Z1658" s="270"/>
      <c r="AA1658" s="257"/>
      <c r="AB1658" s="258"/>
      <c r="AC1658" s="270"/>
      <c r="AD1658" s="257"/>
      <c r="AE1658" s="257"/>
      <c r="AF1658" s="270"/>
      <c r="AG1658" s="257"/>
      <c r="AH1658" s="257"/>
      <c r="AI1658" s="270"/>
    </row>
    <row r="1659" spans="2:35">
      <c r="B1659" s="288">
        <v>20250627</v>
      </c>
      <c r="C1659" s="261" t="s">
        <v>64</v>
      </c>
      <c r="D1659" s="269">
        <v>2330</v>
      </c>
      <c r="E1659" s="261"/>
      <c r="F1659" s="261">
        <v>7586</v>
      </c>
      <c r="G1659" s="269">
        <v>688</v>
      </c>
      <c r="H1659" s="261"/>
      <c r="I1659" s="261">
        <v>7586</v>
      </c>
      <c r="J1659" s="269">
        <v>688</v>
      </c>
      <c r="K1659" s="261">
        <v>-4933</v>
      </c>
      <c r="L1659" s="261">
        <v>-4933</v>
      </c>
      <c r="M1659" s="269">
        <v>0</v>
      </c>
      <c r="N1659" s="261" t="s">
        <v>40</v>
      </c>
      <c r="O1659" s="269" t="s">
        <v>41</v>
      </c>
      <c r="P1659" s="197">
        <f t="shared" si="75"/>
        <v>1642</v>
      </c>
      <c r="Q1659" s="257" t="str">
        <f t="shared" si="76"/>
        <v>NA</v>
      </c>
      <c r="R1659" s="272">
        <f t="shared" si="77"/>
        <v>-6210</v>
      </c>
      <c r="S1659" s="268"/>
      <c r="T1659" s="260"/>
      <c r="U1659" s="280" t="s">
        <v>5</v>
      </c>
      <c r="V1659" s="257">
        <v>415</v>
      </c>
      <c r="W1659" s="270" t="s">
        <v>42</v>
      </c>
      <c r="X1659" s="257"/>
      <c r="Y1659" s="257"/>
      <c r="Z1659" s="270"/>
      <c r="AA1659" s="257"/>
      <c r="AB1659" s="258"/>
      <c r="AC1659" s="270"/>
      <c r="AD1659" s="257"/>
      <c r="AE1659" s="257"/>
      <c r="AF1659" s="270"/>
      <c r="AG1659" s="257"/>
      <c r="AH1659" s="257"/>
      <c r="AI1659" s="270"/>
    </row>
    <row r="1660" spans="2:35">
      <c r="B1660" s="288">
        <v>20250628</v>
      </c>
      <c r="C1660" s="261" t="s">
        <v>64</v>
      </c>
      <c r="D1660" s="269">
        <v>30</v>
      </c>
      <c r="E1660" s="261">
        <v>9269</v>
      </c>
      <c r="F1660" s="261"/>
      <c r="G1660" s="269"/>
      <c r="H1660" s="261">
        <v>8986</v>
      </c>
      <c r="I1660" s="261"/>
      <c r="J1660" s="269"/>
      <c r="K1660" s="261">
        <v>-5728</v>
      </c>
      <c r="L1660" s="261">
        <v>-5728</v>
      </c>
      <c r="M1660" s="269">
        <v>-5456</v>
      </c>
      <c r="N1660" s="261" t="s">
        <v>40</v>
      </c>
      <c r="O1660" s="269" t="s">
        <v>45</v>
      </c>
      <c r="P1660" s="197" t="str">
        <f t="shared" si="75"/>
        <v>NA</v>
      </c>
      <c r="Q1660" s="257" t="str">
        <f t="shared" si="76"/>
        <v>NA</v>
      </c>
      <c r="R1660" s="272">
        <f t="shared" si="77"/>
        <v>0</v>
      </c>
      <c r="S1660" s="264"/>
      <c r="T1660" s="260"/>
      <c r="U1660" s="280" t="s">
        <v>5</v>
      </c>
      <c r="V1660" s="257">
        <v>415</v>
      </c>
      <c r="W1660" s="270" t="s">
        <v>42</v>
      </c>
      <c r="X1660" s="257"/>
      <c r="Y1660" s="257"/>
      <c r="Z1660" s="270"/>
      <c r="AA1660" s="257"/>
      <c r="AB1660" s="258"/>
      <c r="AC1660" s="270"/>
      <c r="AD1660" s="257"/>
      <c r="AE1660" s="257"/>
      <c r="AF1660" s="270"/>
      <c r="AG1660" s="257"/>
      <c r="AH1660" s="257"/>
      <c r="AI1660" s="270"/>
    </row>
    <row r="1661" spans="2:35">
      <c r="B1661" s="288">
        <v>20250628</v>
      </c>
      <c r="C1661" s="261" t="s">
        <v>64</v>
      </c>
      <c r="D1661" s="269">
        <v>130</v>
      </c>
      <c r="E1661" s="261">
        <v>9269</v>
      </c>
      <c r="F1661" s="261"/>
      <c r="G1661" s="269"/>
      <c r="H1661" s="261">
        <v>8986</v>
      </c>
      <c r="I1661" s="261"/>
      <c r="J1661" s="269"/>
      <c r="K1661" s="261">
        <v>-5728</v>
      </c>
      <c r="L1661" s="261">
        <v>-5728</v>
      </c>
      <c r="M1661" s="269">
        <v>-5456</v>
      </c>
      <c r="N1661" s="261" t="s">
        <v>40</v>
      </c>
      <c r="O1661" s="269" t="s">
        <v>45</v>
      </c>
      <c r="P1661" s="197" t="str">
        <f t="shared" si="75"/>
        <v>NA</v>
      </c>
      <c r="Q1661" s="257" t="str">
        <f t="shared" si="76"/>
        <v>NA</v>
      </c>
      <c r="R1661" s="272">
        <f t="shared" si="77"/>
        <v>0</v>
      </c>
      <c r="S1661" s="264"/>
      <c r="T1661" s="260"/>
      <c r="U1661" s="280" t="s">
        <v>5</v>
      </c>
      <c r="V1661" s="257">
        <v>415</v>
      </c>
      <c r="W1661" s="270" t="s">
        <v>42</v>
      </c>
      <c r="X1661" s="257"/>
      <c r="Y1661" s="257"/>
      <c r="Z1661" s="270"/>
      <c r="AA1661" s="257"/>
      <c r="AB1661" s="258"/>
      <c r="AC1661" s="270"/>
      <c r="AD1661" s="257"/>
      <c r="AE1661" s="257"/>
      <c r="AF1661" s="270"/>
      <c r="AG1661" s="257"/>
      <c r="AH1661" s="257"/>
      <c r="AI1661" s="270"/>
    </row>
    <row r="1662" spans="2:35">
      <c r="B1662" s="288">
        <v>20250628</v>
      </c>
      <c r="C1662" s="261" t="s">
        <v>64</v>
      </c>
      <c r="D1662" s="269">
        <v>230</v>
      </c>
      <c r="E1662" s="261">
        <v>9269</v>
      </c>
      <c r="F1662" s="261"/>
      <c r="G1662" s="269"/>
      <c r="H1662" s="261">
        <v>8986</v>
      </c>
      <c r="I1662" s="261"/>
      <c r="J1662" s="269"/>
      <c r="K1662" s="261">
        <v>-5728</v>
      </c>
      <c r="L1662" s="261">
        <v>-5728</v>
      </c>
      <c r="M1662" s="269">
        <v>-5456</v>
      </c>
      <c r="N1662" s="261" t="s">
        <v>40</v>
      </c>
      <c r="O1662" s="269" t="s">
        <v>45</v>
      </c>
      <c r="P1662" s="197" t="str">
        <f t="shared" si="75"/>
        <v>NA</v>
      </c>
      <c r="Q1662" s="257" t="str">
        <f t="shared" si="76"/>
        <v>NA</v>
      </c>
      <c r="R1662" s="272">
        <f t="shared" si="77"/>
        <v>0</v>
      </c>
      <c r="S1662" s="264"/>
      <c r="T1662" s="260"/>
      <c r="U1662" s="280" t="s">
        <v>5</v>
      </c>
      <c r="V1662" s="257">
        <v>415</v>
      </c>
      <c r="W1662" s="270" t="s">
        <v>42</v>
      </c>
      <c r="X1662" s="257"/>
      <c r="Y1662" s="257"/>
      <c r="Z1662" s="270"/>
      <c r="AA1662" s="257"/>
      <c r="AB1662" s="258"/>
      <c r="AC1662" s="270"/>
      <c r="AD1662" s="257"/>
      <c r="AE1662" s="257"/>
      <c r="AF1662" s="270"/>
      <c r="AG1662" s="257"/>
      <c r="AH1662" s="257"/>
      <c r="AI1662" s="270"/>
    </row>
    <row r="1663" spans="2:35">
      <c r="B1663" s="288">
        <v>20250628</v>
      </c>
      <c r="C1663" s="261" t="s">
        <v>64</v>
      </c>
      <c r="D1663" s="269">
        <v>330</v>
      </c>
      <c r="E1663" s="261">
        <v>9271</v>
      </c>
      <c r="F1663" s="261"/>
      <c r="G1663" s="269"/>
      <c r="H1663" s="261">
        <v>9009</v>
      </c>
      <c r="I1663" s="261"/>
      <c r="J1663" s="269"/>
      <c r="K1663" s="261">
        <v>-3221</v>
      </c>
      <c r="L1663" s="261">
        <v>-3221</v>
      </c>
      <c r="M1663" s="269">
        <v>-2973</v>
      </c>
      <c r="N1663" s="261" t="s">
        <v>40</v>
      </c>
      <c r="O1663" s="269" t="s">
        <v>45</v>
      </c>
      <c r="P1663" s="197" t="str">
        <f t="shared" si="75"/>
        <v>NA</v>
      </c>
      <c r="Q1663" s="257" t="str">
        <f t="shared" si="76"/>
        <v>NA</v>
      </c>
      <c r="R1663" s="272">
        <f t="shared" si="77"/>
        <v>0</v>
      </c>
      <c r="S1663" s="264"/>
      <c r="T1663" s="260"/>
      <c r="U1663" s="280" t="s">
        <v>5</v>
      </c>
      <c r="V1663" s="257">
        <v>415</v>
      </c>
      <c r="W1663" s="270" t="s">
        <v>42</v>
      </c>
      <c r="X1663" s="257"/>
      <c r="Y1663" s="257"/>
      <c r="Z1663" s="270"/>
      <c r="AA1663" s="257"/>
      <c r="AB1663" s="258"/>
      <c r="AC1663" s="270"/>
      <c r="AD1663" s="257"/>
      <c r="AE1663" s="257"/>
      <c r="AF1663" s="270"/>
      <c r="AG1663" s="257"/>
      <c r="AH1663" s="257"/>
      <c r="AI1663" s="270"/>
    </row>
    <row r="1664" spans="2:35">
      <c r="B1664" s="288">
        <v>20250628</v>
      </c>
      <c r="C1664" s="261" t="s">
        <v>64</v>
      </c>
      <c r="D1664" s="269">
        <v>430</v>
      </c>
      <c r="E1664" s="261">
        <v>9271</v>
      </c>
      <c r="F1664" s="261"/>
      <c r="G1664" s="269"/>
      <c r="H1664" s="261">
        <v>9009</v>
      </c>
      <c r="I1664" s="261"/>
      <c r="J1664" s="269"/>
      <c r="K1664" s="261">
        <v>-3221</v>
      </c>
      <c r="L1664" s="261">
        <v>-3221</v>
      </c>
      <c r="M1664" s="269">
        <v>-2973</v>
      </c>
      <c r="N1664" s="261" t="s">
        <v>40</v>
      </c>
      <c r="O1664" s="269" t="s">
        <v>45</v>
      </c>
      <c r="P1664" s="197" t="str">
        <f t="shared" si="75"/>
        <v>NA</v>
      </c>
      <c r="Q1664" s="257" t="str">
        <f t="shared" si="76"/>
        <v>NA</v>
      </c>
      <c r="R1664" s="272">
        <f t="shared" si="77"/>
        <v>0</v>
      </c>
      <c r="S1664" s="268"/>
      <c r="T1664" s="260"/>
      <c r="U1664" s="280" t="s">
        <v>5</v>
      </c>
      <c r="V1664" s="257">
        <v>415</v>
      </c>
      <c r="W1664" s="270" t="s">
        <v>42</v>
      </c>
      <c r="X1664" s="257"/>
      <c r="Y1664" s="257"/>
      <c r="Z1664" s="270"/>
      <c r="AA1664" s="257"/>
      <c r="AB1664" s="258"/>
      <c r="AC1664" s="270"/>
      <c r="AD1664" s="257"/>
      <c r="AE1664" s="257"/>
      <c r="AF1664" s="270"/>
      <c r="AG1664" s="257"/>
      <c r="AH1664" s="257"/>
      <c r="AI1664" s="270"/>
    </row>
    <row r="1665" spans="2:35">
      <c r="B1665" s="288">
        <v>20250628</v>
      </c>
      <c r="C1665" s="261" t="s">
        <v>64</v>
      </c>
      <c r="D1665" s="269">
        <v>530</v>
      </c>
      <c r="E1665" s="261">
        <v>9271</v>
      </c>
      <c r="F1665" s="261"/>
      <c r="G1665" s="269"/>
      <c r="H1665" s="261">
        <v>9009</v>
      </c>
      <c r="I1665" s="261"/>
      <c r="J1665" s="269"/>
      <c r="K1665" s="261">
        <v>-3221</v>
      </c>
      <c r="L1665" s="261">
        <v>-3221</v>
      </c>
      <c r="M1665" s="269">
        <v>-2973</v>
      </c>
      <c r="N1665" s="261" t="s">
        <v>40</v>
      </c>
      <c r="O1665" s="269" t="s">
        <v>45</v>
      </c>
      <c r="P1665" s="197" t="str">
        <f t="shared" si="75"/>
        <v>NA</v>
      </c>
      <c r="Q1665" s="257" t="str">
        <f t="shared" si="76"/>
        <v>NA</v>
      </c>
      <c r="R1665" s="272">
        <f t="shared" si="77"/>
        <v>0</v>
      </c>
      <c r="S1665" s="268"/>
      <c r="T1665" s="260"/>
      <c r="U1665" s="280" t="s">
        <v>5</v>
      </c>
      <c r="V1665" s="257">
        <v>425</v>
      </c>
      <c r="W1665" s="270" t="s">
        <v>42</v>
      </c>
      <c r="X1665" s="257"/>
      <c r="Y1665" s="257"/>
      <c r="Z1665" s="270"/>
      <c r="AA1665" s="257"/>
      <c r="AB1665" s="258"/>
      <c r="AC1665" s="270"/>
      <c r="AD1665" s="257"/>
      <c r="AE1665" s="257"/>
      <c r="AF1665" s="270"/>
      <c r="AG1665" s="257"/>
      <c r="AH1665" s="257"/>
      <c r="AI1665" s="270"/>
    </row>
    <row r="1666" spans="2:35">
      <c r="B1666" s="288">
        <v>20250628</v>
      </c>
      <c r="C1666" s="261" t="s">
        <v>64</v>
      </c>
      <c r="D1666" s="269">
        <v>630</v>
      </c>
      <c r="E1666" s="261">
        <v>9271</v>
      </c>
      <c r="F1666" s="261"/>
      <c r="G1666" s="269"/>
      <c r="H1666" s="261">
        <v>9009</v>
      </c>
      <c r="I1666" s="261"/>
      <c r="J1666" s="269"/>
      <c r="K1666" s="261">
        <v>-3221</v>
      </c>
      <c r="L1666" s="261">
        <v>-3221</v>
      </c>
      <c r="M1666" s="269">
        <v>-2973</v>
      </c>
      <c r="N1666" s="261" t="s">
        <v>40</v>
      </c>
      <c r="O1666" s="269" t="s">
        <v>45</v>
      </c>
      <c r="P1666" s="197" t="str">
        <f t="shared" si="75"/>
        <v>NA</v>
      </c>
      <c r="Q1666" s="257" t="str">
        <f t="shared" si="76"/>
        <v>NA</v>
      </c>
      <c r="R1666" s="272">
        <f t="shared" si="77"/>
        <v>0</v>
      </c>
      <c r="S1666" s="268"/>
      <c r="T1666" s="260"/>
      <c r="U1666" s="280" t="s">
        <v>5</v>
      </c>
      <c r="V1666" s="257">
        <v>425</v>
      </c>
      <c r="W1666" s="270" t="s">
        <v>42</v>
      </c>
      <c r="X1666" s="257"/>
      <c r="Y1666" s="257"/>
      <c r="Z1666" s="270"/>
      <c r="AA1666" s="257"/>
      <c r="AB1666" s="258"/>
      <c r="AC1666" s="270"/>
      <c r="AD1666" s="257"/>
      <c r="AE1666" s="257"/>
      <c r="AF1666" s="270"/>
      <c r="AG1666" s="257"/>
      <c r="AH1666" s="257"/>
      <c r="AI1666" s="270"/>
    </row>
    <row r="1667" spans="2:35">
      <c r="B1667" s="288">
        <v>20250628</v>
      </c>
      <c r="C1667" s="261" t="s">
        <v>64</v>
      </c>
      <c r="D1667" s="269">
        <v>730</v>
      </c>
      <c r="E1667" s="261">
        <v>9102</v>
      </c>
      <c r="F1667" s="261"/>
      <c r="G1667" s="269"/>
      <c r="H1667" s="261">
        <v>9099</v>
      </c>
      <c r="I1667" s="261"/>
      <c r="J1667" s="269"/>
      <c r="K1667" s="261">
        <v>-5936</v>
      </c>
      <c r="L1667" s="261">
        <v>-5936</v>
      </c>
      <c r="M1667" s="269">
        <v>-5933</v>
      </c>
      <c r="N1667" s="261" t="s">
        <v>40</v>
      </c>
      <c r="O1667" s="269" t="s">
        <v>41</v>
      </c>
      <c r="P1667" s="197" t="str">
        <f t="shared" si="75"/>
        <v>NA</v>
      </c>
      <c r="Q1667" s="257" t="str">
        <f t="shared" si="76"/>
        <v>NA</v>
      </c>
      <c r="R1667" s="272">
        <f t="shared" si="77"/>
        <v>0</v>
      </c>
      <c r="S1667" s="268"/>
      <c r="T1667" s="260"/>
      <c r="U1667" s="280" t="s">
        <v>5</v>
      </c>
      <c r="V1667" s="257">
        <v>380</v>
      </c>
      <c r="W1667" s="270"/>
      <c r="X1667" s="257"/>
      <c r="Y1667" s="257"/>
      <c r="Z1667" s="270"/>
      <c r="AA1667" s="257"/>
      <c r="AB1667" s="258"/>
      <c r="AC1667" s="270"/>
      <c r="AD1667" s="257"/>
      <c r="AE1667" s="257"/>
      <c r="AF1667" s="270"/>
      <c r="AG1667" s="257"/>
      <c r="AH1667" s="257"/>
      <c r="AI1667" s="270"/>
    </row>
    <row r="1668" spans="2:35">
      <c r="B1668" s="288">
        <v>20250628</v>
      </c>
      <c r="C1668" s="261" t="s">
        <v>64</v>
      </c>
      <c r="D1668" s="269">
        <v>830</v>
      </c>
      <c r="E1668" s="261">
        <v>9102</v>
      </c>
      <c r="F1668" s="261"/>
      <c r="G1668" s="269"/>
      <c r="H1668" s="261">
        <v>9099</v>
      </c>
      <c r="I1668" s="261"/>
      <c r="J1668" s="269"/>
      <c r="K1668" s="261">
        <v>-5936</v>
      </c>
      <c r="L1668" s="261">
        <v>-5936</v>
      </c>
      <c r="M1668" s="269">
        <v>-5933</v>
      </c>
      <c r="N1668" s="261" t="s">
        <v>40</v>
      </c>
      <c r="O1668" s="269" t="s">
        <v>41</v>
      </c>
      <c r="P1668" s="197" t="str">
        <f t="shared" si="75"/>
        <v>NA</v>
      </c>
      <c r="Q1668" s="257" t="str">
        <f t="shared" si="76"/>
        <v>NA</v>
      </c>
      <c r="R1668" s="272">
        <f t="shared" si="77"/>
        <v>0</v>
      </c>
      <c r="S1668" s="268"/>
      <c r="T1668" s="260"/>
      <c r="U1668" s="280" t="s">
        <v>5</v>
      </c>
      <c r="V1668" s="257">
        <v>380</v>
      </c>
      <c r="W1668" s="270"/>
      <c r="X1668" s="257"/>
      <c r="Y1668" s="257"/>
      <c r="Z1668" s="270"/>
      <c r="AA1668" s="257"/>
      <c r="AB1668" s="258"/>
      <c r="AC1668" s="270"/>
      <c r="AD1668" s="257"/>
      <c r="AE1668" s="257"/>
      <c r="AF1668" s="270"/>
      <c r="AG1668" s="257"/>
      <c r="AH1668" s="257"/>
      <c r="AI1668" s="270"/>
    </row>
    <row r="1669" spans="2:35">
      <c r="B1669" s="288">
        <v>20250628</v>
      </c>
      <c r="C1669" s="261" t="s">
        <v>64</v>
      </c>
      <c r="D1669" s="269">
        <v>930</v>
      </c>
      <c r="E1669" s="261">
        <v>8164</v>
      </c>
      <c r="F1669" s="261"/>
      <c r="G1669" s="269"/>
      <c r="H1669" s="261">
        <v>8163</v>
      </c>
      <c r="I1669" s="261"/>
      <c r="J1669" s="269"/>
      <c r="K1669" s="261">
        <v>-212</v>
      </c>
      <c r="L1669" s="261">
        <v>-212</v>
      </c>
      <c r="M1669" s="269">
        <v>-211</v>
      </c>
      <c r="N1669" s="261" t="s">
        <v>40</v>
      </c>
      <c r="O1669" s="269" t="s">
        <v>41</v>
      </c>
      <c r="P1669" s="197" t="str">
        <f t="shared" si="75"/>
        <v>NA</v>
      </c>
      <c r="Q1669" s="257" t="str">
        <f t="shared" si="76"/>
        <v>NA</v>
      </c>
      <c r="R1669" s="272">
        <f t="shared" si="77"/>
        <v>0</v>
      </c>
      <c r="S1669" s="268"/>
      <c r="T1669" s="260"/>
      <c r="U1669" s="280" t="s">
        <v>5</v>
      </c>
      <c r="V1669" s="257">
        <v>380</v>
      </c>
      <c r="W1669" s="270"/>
      <c r="X1669" s="257"/>
      <c r="Y1669" s="257"/>
      <c r="Z1669" s="270"/>
      <c r="AA1669" s="257"/>
      <c r="AB1669" s="258"/>
      <c r="AC1669" s="270"/>
      <c r="AD1669" s="257"/>
      <c r="AE1669" s="257"/>
      <c r="AF1669" s="270"/>
      <c r="AG1669" s="257"/>
      <c r="AH1669" s="257"/>
      <c r="AI1669" s="270"/>
    </row>
    <row r="1670" spans="2:35">
      <c r="B1670" s="288">
        <v>20250628</v>
      </c>
      <c r="C1670" s="261" t="s">
        <v>64</v>
      </c>
      <c r="D1670" s="269">
        <v>1030</v>
      </c>
      <c r="E1670" s="261">
        <v>8164</v>
      </c>
      <c r="F1670" s="261"/>
      <c r="G1670" s="269"/>
      <c r="H1670" s="261">
        <v>8163</v>
      </c>
      <c r="I1670" s="261"/>
      <c r="J1670" s="269"/>
      <c r="K1670" s="261">
        <v>-212</v>
      </c>
      <c r="L1670" s="261">
        <v>-212</v>
      </c>
      <c r="M1670" s="269">
        <v>-211</v>
      </c>
      <c r="N1670" s="261" t="s">
        <v>40</v>
      </c>
      <c r="O1670" s="269" t="s">
        <v>41</v>
      </c>
      <c r="P1670" s="197" t="str">
        <f t="shared" si="75"/>
        <v>NA</v>
      </c>
      <c r="Q1670" s="257" t="str">
        <f t="shared" si="76"/>
        <v>NA</v>
      </c>
      <c r="R1670" s="272">
        <f t="shared" si="77"/>
        <v>0</v>
      </c>
      <c r="S1670" s="268"/>
      <c r="T1670" s="260"/>
      <c r="U1670" s="280" t="s">
        <v>5</v>
      </c>
      <c r="V1670" s="257">
        <v>350</v>
      </c>
      <c r="W1670" s="270"/>
      <c r="X1670" s="257"/>
      <c r="Y1670" s="257"/>
      <c r="Z1670" s="270"/>
      <c r="AA1670" s="257"/>
      <c r="AB1670" s="258"/>
      <c r="AC1670" s="270"/>
      <c r="AD1670" s="257"/>
      <c r="AE1670" s="257"/>
      <c r="AF1670" s="270"/>
      <c r="AG1670" s="257"/>
      <c r="AH1670" s="257"/>
      <c r="AI1670" s="270"/>
    </row>
    <row r="1671" spans="2:35">
      <c r="B1671" s="288">
        <v>20250628</v>
      </c>
      <c r="C1671" s="261" t="s">
        <v>64</v>
      </c>
      <c r="D1671" s="269">
        <v>1130</v>
      </c>
      <c r="E1671" s="261">
        <v>8164</v>
      </c>
      <c r="F1671" s="261"/>
      <c r="G1671" s="269"/>
      <c r="H1671" s="261">
        <v>8163</v>
      </c>
      <c r="I1671" s="261"/>
      <c r="J1671" s="269"/>
      <c r="K1671" s="261">
        <v>-212</v>
      </c>
      <c r="L1671" s="261">
        <v>-212</v>
      </c>
      <c r="M1671" s="269">
        <v>-211</v>
      </c>
      <c r="N1671" s="261" t="s">
        <v>40</v>
      </c>
      <c r="O1671" s="269" t="s">
        <v>41</v>
      </c>
      <c r="P1671" s="197" t="str">
        <f t="shared" si="75"/>
        <v>NA</v>
      </c>
      <c r="Q1671" s="257" t="str">
        <f t="shared" si="76"/>
        <v>NA</v>
      </c>
      <c r="R1671" s="272">
        <f t="shared" si="77"/>
        <v>0</v>
      </c>
      <c r="S1671" s="268"/>
      <c r="T1671" s="260"/>
      <c r="U1671" s="280" t="s">
        <v>5</v>
      </c>
      <c r="V1671" s="257">
        <v>350</v>
      </c>
      <c r="W1671" s="270"/>
      <c r="X1671" s="257"/>
      <c r="Y1671" s="257"/>
      <c r="Z1671" s="270"/>
      <c r="AA1671" s="257"/>
      <c r="AB1671" s="258"/>
      <c r="AC1671" s="270"/>
      <c r="AD1671" s="257"/>
      <c r="AE1671" s="257"/>
      <c r="AF1671" s="270"/>
      <c r="AG1671" s="257"/>
      <c r="AH1671" s="257"/>
      <c r="AI1671" s="270"/>
    </row>
    <row r="1672" spans="2:35">
      <c r="B1672" s="288">
        <v>20250628</v>
      </c>
      <c r="C1672" s="261" t="s">
        <v>64</v>
      </c>
      <c r="D1672" s="269">
        <v>1230</v>
      </c>
      <c r="E1672" s="261">
        <v>7542</v>
      </c>
      <c r="F1672" s="261"/>
      <c r="G1672" s="269"/>
      <c r="H1672" s="261">
        <v>7542</v>
      </c>
      <c r="I1672" s="261"/>
      <c r="J1672" s="269"/>
      <c r="K1672" s="261">
        <v>-433</v>
      </c>
      <c r="L1672" s="261">
        <v>-433</v>
      </c>
      <c r="M1672" s="269">
        <v>-432</v>
      </c>
      <c r="N1672" s="261" t="s">
        <v>40</v>
      </c>
      <c r="O1672" s="269" t="s">
        <v>41</v>
      </c>
      <c r="P1672" s="197" t="str">
        <f t="shared" si="75"/>
        <v>NA</v>
      </c>
      <c r="Q1672" s="257" t="str">
        <f t="shared" si="76"/>
        <v>NA</v>
      </c>
      <c r="R1672" s="272">
        <f t="shared" si="77"/>
        <v>0</v>
      </c>
      <c r="S1672" s="268"/>
      <c r="T1672" s="260"/>
      <c r="U1672" s="280" t="s">
        <v>5</v>
      </c>
      <c r="V1672" s="257">
        <v>350</v>
      </c>
      <c r="W1672" s="270"/>
      <c r="X1672" s="257"/>
      <c r="Y1672" s="257"/>
      <c r="Z1672" s="270"/>
      <c r="AA1672" s="257"/>
      <c r="AB1672" s="258"/>
      <c r="AC1672" s="270"/>
      <c r="AD1672" s="257"/>
      <c r="AE1672" s="257"/>
      <c r="AF1672" s="270"/>
      <c r="AG1672" s="257"/>
      <c r="AH1672" s="257"/>
      <c r="AI1672" s="270"/>
    </row>
    <row r="1673" spans="2:35">
      <c r="B1673" s="288">
        <v>20250628</v>
      </c>
      <c r="C1673" s="261" t="s">
        <v>64</v>
      </c>
      <c r="D1673" s="269">
        <v>1330</v>
      </c>
      <c r="E1673" s="261">
        <v>7542</v>
      </c>
      <c r="F1673" s="261"/>
      <c r="G1673" s="269"/>
      <c r="H1673" s="261">
        <v>7542</v>
      </c>
      <c r="I1673" s="261"/>
      <c r="J1673" s="269"/>
      <c r="K1673" s="261">
        <v>-433</v>
      </c>
      <c r="L1673" s="261">
        <v>-433</v>
      </c>
      <c r="M1673" s="269">
        <v>-432</v>
      </c>
      <c r="N1673" s="261" t="s">
        <v>40</v>
      </c>
      <c r="O1673" s="269" t="s">
        <v>41</v>
      </c>
      <c r="P1673" s="197" t="str">
        <f t="shared" ref="P1673:P1729" si="78">IF(AND(ISNUMBER(D1673),ISNUMBER(G1673),ISBLANK(E1673)),D1673-G1673,"NA")</f>
        <v>NA</v>
      </c>
      <c r="Q1673" s="257" t="str">
        <f t="shared" ref="Q1673:Q1729" si="79">IF(AND(ISNUMBER(O1673),ISNUMBER(P1673),ISBLANK(B1673)),P1673+O1673,"NA")</f>
        <v>NA</v>
      </c>
      <c r="R1673" s="272">
        <f t="shared" ref="R1673:R1729" si="80">IF(J1673&lt;0,0,IF(J1673=H1673,J1673,J1673-(I1673-J1673)))</f>
        <v>0</v>
      </c>
      <c r="S1673" s="268"/>
      <c r="T1673" s="260"/>
      <c r="U1673" s="280" t="s">
        <v>5</v>
      </c>
      <c r="V1673" s="257">
        <v>391</v>
      </c>
      <c r="W1673" s="270"/>
      <c r="X1673" s="257"/>
      <c r="Y1673" s="257"/>
      <c r="Z1673" s="270"/>
      <c r="AA1673" s="257"/>
      <c r="AB1673" s="258"/>
      <c r="AC1673" s="270"/>
      <c r="AD1673" s="257"/>
      <c r="AE1673" s="257"/>
      <c r="AF1673" s="270"/>
      <c r="AG1673" s="257"/>
      <c r="AH1673" s="257"/>
      <c r="AI1673" s="270"/>
    </row>
    <row r="1674" spans="2:35">
      <c r="B1674" s="288">
        <v>20250628</v>
      </c>
      <c r="C1674" s="261" t="s">
        <v>64</v>
      </c>
      <c r="D1674" s="269">
        <v>1430</v>
      </c>
      <c r="E1674" s="261">
        <v>7542</v>
      </c>
      <c r="F1674" s="261"/>
      <c r="G1674" s="269"/>
      <c r="H1674" s="261">
        <v>7542</v>
      </c>
      <c r="I1674" s="261"/>
      <c r="J1674" s="269"/>
      <c r="K1674" s="261">
        <v>-433</v>
      </c>
      <c r="L1674" s="261">
        <v>-433</v>
      </c>
      <c r="M1674" s="269">
        <v>-432</v>
      </c>
      <c r="N1674" s="261" t="s">
        <v>40</v>
      </c>
      <c r="O1674" s="269" t="s">
        <v>41</v>
      </c>
      <c r="P1674" s="197" t="str">
        <f t="shared" si="78"/>
        <v>NA</v>
      </c>
      <c r="Q1674" s="257" t="str">
        <f t="shared" si="79"/>
        <v>NA</v>
      </c>
      <c r="R1674" s="272">
        <f t="shared" si="80"/>
        <v>0</v>
      </c>
      <c r="S1674" s="268"/>
      <c r="T1674" s="260"/>
      <c r="U1674" s="280" t="s">
        <v>5</v>
      </c>
      <c r="V1674" s="257">
        <v>391</v>
      </c>
      <c r="W1674" s="270"/>
      <c r="X1674" s="257"/>
      <c r="Y1674" s="257"/>
      <c r="Z1674" s="270"/>
      <c r="AA1674" s="257"/>
      <c r="AB1674" s="258"/>
      <c r="AC1674" s="270"/>
      <c r="AD1674" s="257"/>
      <c r="AE1674" s="257"/>
      <c r="AF1674" s="270"/>
      <c r="AG1674" s="257"/>
      <c r="AH1674" s="257"/>
      <c r="AI1674" s="270"/>
    </row>
    <row r="1675" spans="2:35">
      <c r="B1675" s="288">
        <v>20250628</v>
      </c>
      <c r="C1675" s="261" t="s">
        <v>64</v>
      </c>
      <c r="D1675" s="269">
        <v>1530</v>
      </c>
      <c r="E1675" s="261"/>
      <c r="F1675" s="261">
        <v>7845</v>
      </c>
      <c r="G1675" s="269">
        <v>629</v>
      </c>
      <c r="H1675" s="261"/>
      <c r="I1675" s="261">
        <v>7784</v>
      </c>
      <c r="J1675" s="269">
        <v>624</v>
      </c>
      <c r="K1675" s="261">
        <v>-693</v>
      </c>
      <c r="L1675" s="261">
        <v>-693</v>
      </c>
      <c r="M1675" s="269">
        <v>0</v>
      </c>
      <c r="N1675" s="261" t="s">
        <v>40</v>
      </c>
      <c r="O1675" s="269" t="s">
        <v>45</v>
      </c>
      <c r="P1675" s="197">
        <f t="shared" si="78"/>
        <v>901</v>
      </c>
      <c r="Q1675" s="257" t="str">
        <f t="shared" si="79"/>
        <v>NA</v>
      </c>
      <c r="R1675" s="272">
        <f t="shared" si="80"/>
        <v>-6536</v>
      </c>
      <c r="S1675" s="268"/>
      <c r="T1675" s="260"/>
      <c r="U1675" s="280" t="s">
        <v>5</v>
      </c>
      <c r="V1675" s="257">
        <v>391</v>
      </c>
      <c r="W1675" s="270"/>
      <c r="X1675" s="257"/>
      <c r="Y1675" s="257"/>
      <c r="Z1675" s="270"/>
      <c r="AA1675" s="257"/>
      <c r="AB1675" s="258"/>
      <c r="AC1675" s="270"/>
      <c r="AD1675" s="257"/>
      <c r="AE1675" s="257"/>
      <c r="AF1675" s="270"/>
      <c r="AG1675" s="257"/>
      <c r="AH1675" s="257"/>
      <c r="AI1675" s="270"/>
    </row>
    <row r="1676" spans="2:35">
      <c r="B1676" s="288">
        <v>20250628</v>
      </c>
      <c r="C1676" s="261" t="s">
        <v>64</v>
      </c>
      <c r="D1676" s="269">
        <v>1630</v>
      </c>
      <c r="E1676" s="261"/>
      <c r="F1676" s="261">
        <v>7845</v>
      </c>
      <c r="G1676" s="269">
        <v>629</v>
      </c>
      <c r="H1676" s="261"/>
      <c r="I1676" s="261">
        <v>7784</v>
      </c>
      <c r="J1676" s="269">
        <v>624</v>
      </c>
      <c r="K1676" s="261">
        <v>-693</v>
      </c>
      <c r="L1676" s="261">
        <v>-693</v>
      </c>
      <c r="M1676" s="269">
        <v>0</v>
      </c>
      <c r="N1676" s="261" t="s">
        <v>40</v>
      </c>
      <c r="O1676" s="269" t="s">
        <v>45</v>
      </c>
      <c r="P1676" s="197">
        <f t="shared" si="78"/>
        <v>1001</v>
      </c>
      <c r="Q1676" s="257" t="str">
        <f t="shared" si="79"/>
        <v>NA</v>
      </c>
      <c r="R1676" s="272">
        <f t="shared" si="80"/>
        <v>-6536</v>
      </c>
      <c r="S1676" s="268"/>
      <c r="T1676" s="260"/>
      <c r="U1676" s="280" t="s">
        <v>5</v>
      </c>
      <c r="V1676" s="257">
        <v>425</v>
      </c>
      <c r="W1676" s="270" t="s">
        <v>42</v>
      </c>
      <c r="X1676" s="257"/>
      <c r="Y1676" s="257"/>
      <c r="Z1676" s="270"/>
      <c r="AA1676" s="257"/>
      <c r="AB1676" s="258"/>
      <c r="AC1676" s="270"/>
      <c r="AD1676" s="257"/>
      <c r="AE1676" s="257"/>
      <c r="AF1676" s="270"/>
      <c r="AG1676" s="257"/>
      <c r="AH1676" s="257"/>
      <c r="AI1676" s="270"/>
    </row>
    <row r="1677" spans="2:35">
      <c r="B1677" s="288">
        <v>20250628</v>
      </c>
      <c r="C1677" s="261" t="s">
        <v>64</v>
      </c>
      <c r="D1677" s="269">
        <v>1730</v>
      </c>
      <c r="E1677" s="261"/>
      <c r="F1677" s="261">
        <v>7845</v>
      </c>
      <c r="G1677" s="269">
        <v>629</v>
      </c>
      <c r="H1677" s="261"/>
      <c r="I1677" s="261">
        <v>7784</v>
      </c>
      <c r="J1677" s="269">
        <v>624</v>
      </c>
      <c r="K1677" s="261">
        <v>-693</v>
      </c>
      <c r="L1677" s="261">
        <v>-693</v>
      </c>
      <c r="M1677" s="269">
        <v>0</v>
      </c>
      <c r="N1677" s="261" t="s">
        <v>40</v>
      </c>
      <c r="O1677" s="269" t="s">
        <v>45</v>
      </c>
      <c r="P1677" s="197">
        <f t="shared" si="78"/>
        <v>1101</v>
      </c>
      <c r="Q1677" s="257" t="str">
        <f t="shared" si="79"/>
        <v>NA</v>
      </c>
      <c r="R1677" s="272">
        <f t="shared" si="80"/>
        <v>-6536</v>
      </c>
      <c r="S1677" s="268"/>
      <c r="T1677" s="260"/>
      <c r="U1677" s="280" t="s">
        <v>5</v>
      </c>
      <c r="V1677" s="257">
        <v>425</v>
      </c>
      <c r="W1677" s="270" t="s">
        <v>42</v>
      </c>
      <c r="X1677" s="257"/>
      <c r="Y1677" s="257"/>
      <c r="Z1677" s="270"/>
      <c r="AA1677" s="257"/>
      <c r="AB1677" s="258"/>
      <c r="AC1677" s="270"/>
      <c r="AD1677" s="257"/>
      <c r="AE1677" s="257"/>
      <c r="AF1677" s="270"/>
      <c r="AG1677" s="257"/>
      <c r="AH1677" s="257"/>
      <c r="AI1677" s="270"/>
    </row>
    <row r="1678" spans="2:35">
      <c r="B1678" s="288">
        <v>20250628</v>
      </c>
      <c r="C1678" s="261" t="s">
        <v>64</v>
      </c>
      <c r="D1678" s="269">
        <v>1830</v>
      </c>
      <c r="E1678" s="261"/>
      <c r="F1678" s="261">
        <v>8915</v>
      </c>
      <c r="G1678" s="269">
        <v>721</v>
      </c>
      <c r="H1678" s="261"/>
      <c r="I1678" s="261">
        <v>8892</v>
      </c>
      <c r="J1678" s="269">
        <v>721</v>
      </c>
      <c r="K1678" s="261">
        <v>-2490</v>
      </c>
      <c r="L1678" s="261">
        <v>-2490</v>
      </c>
      <c r="M1678" s="269">
        <v>0</v>
      </c>
      <c r="N1678" s="261" t="s">
        <v>40</v>
      </c>
      <c r="O1678" s="269" t="s">
        <v>41</v>
      </c>
      <c r="P1678" s="197">
        <f t="shared" si="78"/>
        <v>1109</v>
      </c>
      <c r="Q1678" s="257" t="str">
        <f t="shared" si="79"/>
        <v>NA</v>
      </c>
      <c r="R1678" s="272">
        <f t="shared" si="80"/>
        <v>-7450</v>
      </c>
      <c r="S1678" s="268"/>
      <c r="T1678" s="260"/>
      <c r="U1678" s="280" t="s">
        <v>5</v>
      </c>
      <c r="V1678" s="257">
        <v>425</v>
      </c>
      <c r="W1678" s="270" t="s">
        <v>42</v>
      </c>
      <c r="X1678" s="257"/>
      <c r="Y1678" s="257"/>
      <c r="Z1678" s="270"/>
      <c r="AA1678" s="257"/>
      <c r="AB1678" s="258"/>
      <c r="AC1678" s="270"/>
      <c r="AD1678" s="257"/>
      <c r="AE1678" s="257"/>
      <c r="AF1678" s="270"/>
      <c r="AG1678" s="257"/>
      <c r="AH1678" s="257"/>
      <c r="AI1678" s="270"/>
    </row>
    <row r="1679" spans="2:35">
      <c r="B1679" s="288">
        <v>20250628</v>
      </c>
      <c r="C1679" s="261" t="s">
        <v>64</v>
      </c>
      <c r="D1679" s="269">
        <v>1930</v>
      </c>
      <c r="E1679" s="261"/>
      <c r="F1679" s="261">
        <v>8915</v>
      </c>
      <c r="G1679" s="269">
        <v>721</v>
      </c>
      <c r="H1679" s="261"/>
      <c r="I1679" s="261">
        <v>8892</v>
      </c>
      <c r="J1679" s="269">
        <v>721</v>
      </c>
      <c r="K1679" s="261">
        <v>-2490</v>
      </c>
      <c r="L1679" s="261">
        <v>-2490</v>
      </c>
      <c r="M1679" s="269">
        <v>0</v>
      </c>
      <c r="N1679" s="261" t="s">
        <v>40</v>
      </c>
      <c r="O1679" s="269" t="s">
        <v>41</v>
      </c>
      <c r="P1679" s="197">
        <f t="shared" si="78"/>
        <v>1209</v>
      </c>
      <c r="Q1679" s="257" t="str">
        <f t="shared" si="79"/>
        <v>NA</v>
      </c>
      <c r="R1679" s="272">
        <f t="shared" si="80"/>
        <v>-7450</v>
      </c>
      <c r="S1679" s="268"/>
      <c r="T1679" s="260"/>
      <c r="U1679" s="280" t="s">
        <v>5</v>
      </c>
      <c r="V1679" s="257">
        <v>425</v>
      </c>
      <c r="W1679" s="270" t="s">
        <v>42</v>
      </c>
      <c r="X1679" s="257"/>
      <c r="Y1679" s="257"/>
      <c r="Z1679" s="270"/>
      <c r="AA1679" s="257"/>
      <c r="AB1679" s="258"/>
      <c r="AC1679" s="270"/>
      <c r="AD1679" s="257"/>
      <c r="AE1679" s="257"/>
      <c r="AF1679" s="270"/>
      <c r="AG1679" s="257"/>
      <c r="AH1679" s="257"/>
      <c r="AI1679" s="270"/>
    </row>
    <row r="1680" spans="2:35">
      <c r="B1680" s="288">
        <v>20250628</v>
      </c>
      <c r="C1680" s="261" t="s">
        <v>64</v>
      </c>
      <c r="D1680" s="269">
        <v>2030</v>
      </c>
      <c r="E1680" s="261"/>
      <c r="F1680" s="261">
        <v>8915</v>
      </c>
      <c r="G1680" s="269">
        <v>721</v>
      </c>
      <c r="H1680" s="261"/>
      <c r="I1680" s="261">
        <v>8892</v>
      </c>
      <c r="J1680" s="269">
        <v>721</v>
      </c>
      <c r="K1680" s="261">
        <v>-2490</v>
      </c>
      <c r="L1680" s="261">
        <v>-2490</v>
      </c>
      <c r="M1680" s="269">
        <v>0</v>
      </c>
      <c r="N1680" s="261" t="s">
        <v>40</v>
      </c>
      <c r="O1680" s="269" t="s">
        <v>41</v>
      </c>
      <c r="P1680" s="197">
        <f t="shared" si="78"/>
        <v>1309</v>
      </c>
      <c r="Q1680" s="257" t="str">
        <f t="shared" si="79"/>
        <v>NA</v>
      </c>
      <c r="R1680" s="272">
        <f t="shared" si="80"/>
        <v>-7450</v>
      </c>
      <c r="S1680" s="268"/>
      <c r="T1680" s="260"/>
      <c r="U1680" s="280" t="s">
        <v>5</v>
      </c>
      <c r="V1680" s="257">
        <v>425</v>
      </c>
      <c r="W1680" s="270" t="s">
        <v>42</v>
      </c>
      <c r="X1680" s="257"/>
      <c r="Y1680" s="257"/>
      <c r="Z1680" s="270"/>
      <c r="AA1680" s="257"/>
      <c r="AB1680" s="258"/>
      <c r="AC1680" s="270"/>
      <c r="AD1680" s="257"/>
      <c r="AE1680" s="257"/>
      <c r="AF1680" s="270"/>
      <c r="AG1680" s="257"/>
      <c r="AH1680" s="257"/>
      <c r="AI1680" s="270"/>
    </row>
    <row r="1681" spans="2:35">
      <c r="B1681" s="288">
        <v>20250628</v>
      </c>
      <c r="C1681" s="261" t="s">
        <v>64</v>
      </c>
      <c r="D1681" s="269">
        <v>2130</v>
      </c>
      <c r="E1681" s="261">
        <v>9229</v>
      </c>
      <c r="F1681" s="261"/>
      <c r="G1681" s="269"/>
      <c r="H1681" s="261">
        <v>8234</v>
      </c>
      <c r="I1681" s="261"/>
      <c r="J1681" s="269"/>
      <c r="K1681" s="261">
        <v>-2487</v>
      </c>
      <c r="L1681" s="261">
        <v>-2487</v>
      </c>
      <c r="M1681" s="269">
        <v>-1492</v>
      </c>
      <c r="N1681" s="261" t="s">
        <v>40</v>
      </c>
      <c r="O1681" s="269" t="s">
        <v>45</v>
      </c>
      <c r="P1681" s="197" t="str">
        <f t="shared" si="78"/>
        <v>NA</v>
      </c>
      <c r="Q1681" s="257" t="str">
        <f t="shared" si="79"/>
        <v>NA</v>
      </c>
      <c r="R1681" s="272">
        <f t="shared" si="80"/>
        <v>0</v>
      </c>
      <c r="S1681" s="268"/>
      <c r="T1681" s="260"/>
      <c r="U1681" s="280" t="s">
        <v>5</v>
      </c>
      <c r="V1681" s="257">
        <v>415</v>
      </c>
      <c r="W1681" s="270" t="s">
        <v>42</v>
      </c>
      <c r="X1681" s="257"/>
      <c r="Y1681" s="257"/>
      <c r="Z1681" s="270"/>
      <c r="AA1681" s="257"/>
      <c r="AB1681" s="258"/>
      <c r="AC1681" s="270"/>
      <c r="AD1681" s="257"/>
      <c r="AE1681" s="257"/>
      <c r="AF1681" s="270"/>
      <c r="AG1681" s="257"/>
      <c r="AH1681" s="257"/>
      <c r="AI1681" s="270"/>
    </row>
    <row r="1682" spans="2:35">
      <c r="B1682" s="288">
        <v>20250628</v>
      </c>
      <c r="C1682" s="261" t="s">
        <v>64</v>
      </c>
      <c r="D1682" s="269">
        <v>2230</v>
      </c>
      <c r="E1682" s="261">
        <v>9229</v>
      </c>
      <c r="F1682" s="261"/>
      <c r="G1682" s="269"/>
      <c r="H1682" s="261">
        <v>8234</v>
      </c>
      <c r="I1682" s="261"/>
      <c r="J1682" s="269"/>
      <c r="K1682" s="261">
        <v>-2487</v>
      </c>
      <c r="L1682" s="261">
        <v>-2487</v>
      </c>
      <c r="M1682" s="269">
        <v>-1492</v>
      </c>
      <c r="N1682" s="261" t="s">
        <v>40</v>
      </c>
      <c r="O1682" s="269" t="s">
        <v>45</v>
      </c>
      <c r="P1682" s="197" t="str">
        <f t="shared" si="78"/>
        <v>NA</v>
      </c>
      <c r="Q1682" s="257" t="str">
        <f t="shared" si="79"/>
        <v>NA</v>
      </c>
      <c r="R1682" s="272">
        <f t="shared" si="80"/>
        <v>0</v>
      </c>
      <c r="S1682" s="268"/>
      <c r="T1682" s="260"/>
      <c r="U1682" s="280" t="s">
        <v>5</v>
      </c>
      <c r="V1682" s="257">
        <v>415</v>
      </c>
      <c r="W1682" s="270" t="s">
        <v>42</v>
      </c>
      <c r="X1682" s="257"/>
      <c r="Y1682" s="257"/>
      <c r="Z1682" s="270"/>
      <c r="AA1682" s="257"/>
      <c r="AB1682" s="258"/>
      <c r="AC1682" s="270"/>
      <c r="AD1682" s="257"/>
      <c r="AE1682" s="257"/>
      <c r="AF1682" s="270"/>
      <c r="AG1682" s="257"/>
      <c r="AH1682" s="257"/>
      <c r="AI1682" s="270"/>
    </row>
    <row r="1683" spans="2:35">
      <c r="B1683" s="288">
        <v>20250628</v>
      </c>
      <c r="C1683" s="261" t="s">
        <v>64</v>
      </c>
      <c r="D1683" s="269">
        <v>2330</v>
      </c>
      <c r="E1683" s="261">
        <v>8629</v>
      </c>
      <c r="F1683" s="261"/>
      <c r="G1683" s="269"/>
      <c r="H1683" s="261">
        <v>7634</v>
      </c>
      <c r="I1683" s="261"/>
      <c r="J1683" s="269"/>
      <c r="K1683" s="261">
        <v>-1871</v>
      </c>
      <c r="L1683" s="261">
        <v>-1871</v>
      </c>
      <c r="M1683" s="269">
        <v>-876</v>
      </c>
      <c r="N1683" s="261" t="s">
        <v>40</v>
      </c>
      <c r="O1683" s="269" t="s">
        <v>45</v>
      </c>
      <c r="P1683" s="197" t="str">
        <f t="shared" si="78"/>
        <v>NA</v>
      </c>
      <c r="Q1683" s="257" t="str">
        <f t="shared" si="79"/>
        <v>NA</v>
      </c>
      <c r="R1683" s="272">
        <f t="shared" si="80"/>
        <v>0</v>
      </c>
      <c r="S1683" s="268"/>
      <c r="T1683" s="260"/>
      <c r="U1683" s="280" t="s">
        <v>5</v>
      </c>
      <c r="V1683" s="257">
        <v>415</v>
      </c>
      <c r="W1683" s="270" t="s">
        <v>42</v>
      </c>
      <c r="X1683" s="257"/>
      <c r="Y1683" s="257"/>
      <c r="Z1683" s="270"/>
      <c r="AA1683" s="257"/>
      <c r="AB1683" s="258"/>
      <c r="AC1683" s="270"/>
      <c r="AD1683" s="257"/>
      <c r="AE1683" s="257"/>
      <c r="AF1683" s="270"/>
      <c r="AG1683" s="257"/>
      <c r="AH1683" s="257"/>
      <c r="AI1683" s="270"/>
    </row>
    <row r="1684" spans="2:35">
      <c r="B1684" s="288">
        <v>20250629</v>
      </c>
      <c r="C1684" s="261" t="s">
        <v>64</v>
      </c>
      <c r="D1684" s="269">
        <v>30</v>
      </c>
      <c r="E1684" s="261">
        <v>9304</v>
      </c>
      <c r="F1684" s="261"/>
      <c r="G1684" s="269"/>
      <c r="H1684" s="261">
        <v>8942</v>
      </c>
      <c r="I1684" s="261"/>
      <c r="J1684" s="269"/>
      <c r="K1684" s="261">
        <v>-3681</v>
      </c>
      <c r="L1684" s="261">
        <v>-3681</v>
      </c>
      <c r="M1684" s="269">
        <v>-3331</v>
      </c>
      <c r="N1684" s="261" t="s">
        <v>40</v>
      </c>
      <c r="O1684" s="269" t="s">
        <v>45</v>
      </c>
      <c r="P1684" s="197" t="str">
        <f t="shared" si="78"/>
        <v>NA</v>
      </c>
      <c r="Q1684" s="257" t="str">
        <f t="shared" si="79"/>
        <v>NA</v>
      </c>
      <c r="R1684" s="272">
        <f t="shared" si="80"/>
        <v>0</v>
      </c>
      <c r="S1684" s="268"/>
      <c r="T1684" s="260"/>
      <c r="U1684" s="280" t="s">
        <v>5</v>
      </c>
      <c r="V1684" s="257">
        <v>415</v>
      </c>
      <c r="W1684" s="270" t="s">
        <v>42</v>
      </c>
      <c r="X1684" s="257"/>
      <c r="Y1684" s="257"/>
      <c r="Z1684" s="270"/>
      <c r="AA1684" s="257"/>
      <c r="AB1684" s="258"/>
      <c r="AC1684" s="270"/>
      <c r="AD1684" s="257"/>
      <c r="AE1684" s="257"/>
      <c r="AF1684" s="270"/>
      <c r="AG1684" s="257"/>
      <c r="AH1684" s="257"/>
      <c r="AI1684" s="270"/>
    </row>
    <row r="1685" spans="2:35">
      <c r="B1685" s="288">
        <v>20250629</v>
      </c>
      <c r="C1685" s="261" t="s">
        <v>64</v>
      </c>
      <c r="D1685" s="269">
        <v>130</v>
      </c>
      <c r="E1685" s="261">
        <v>9304</v>
      </c>
      <c r="F1685" s="261"/>
      <c r="G1685" s="269"/>
      <c r="H1685" s="261">
        <v>8942</v>
      </c>
      <c r="I1685" s="261"/>
      <c r="J1685" s="269"/>
      <c r="K1685" s="261">
        <v>-3681</v>
      </c>
      <c r="L1685" s="261">
        <v>-3681</v>
      </c>
      <c r="M1685" s="269">
        <v>-3331</v>
      </c>
      <c r="N1685" s="261" t="s">
        <v>40</v>
      </c>
      <c r="O1685" s="269" t="s">
        <v>45</v>
      </c>
      <c r="P1685" s="197" t="str">
        <f t="shared" si="78"/>
        <v>NA</v>
      </c>
      <c r="Q1685" s="257" t="str">
        <f t="shared" si="79"/>
        <v>NA</v>
      </c>
      <c r="R1685" s="272">
        <f t="shared" si="80"/>
        <v>0</v>
      </c>
      <c r="S1685" s="268"/>
      <c r="T1685" s="260"/>
      <c r="U1685" s="280" t="s">
        <v>5</v>
      </c>
      <c r="V1685" s="257">
        <v>412</v>
      </c>
      <c r="W1685" s="270"/>
      <c r="X1685" s="257"/>
      <c r="Y1685" s="257"/>
      <c r="Z1685" s="270"/>
      <c r="AA1685" s="257"/>
      <c r="AB1685" s="258"/>
      <c r="AC1685" s="270"/>
      <c r="AD1685" s="257"/>
      <c r="AE1685" s="257"/>
      <c r="AF1685" s="270"/>
      <c r="AG1685" s="257"/>
      <c r="AH1685" s="257"/>
      <c r="AI1685" s="270"/>
    </row>
    <row r="1686" spans="2:35">
      <c r="B1686" s="288">
        <v>20250629</v>
      </c>
      <c r="C1686" s="261" t="s">
        <v>64</v>
      </c>
      <c r="D1686" s="269">
        <v>230</v>
      </c>
      <c r="E1686" s="261">
        <v>9304</v>
      </c>
      <c r="F1686" s="261"/>
      <c r="G1686" s="269"/>
      <c r="H1686" s="261">
        <v>8942</v>
      </c>
      <c r="I1686" s="261"/>
      <c r="J1686" s="269"/>
      <c r="K1686" s="261">
        <v>-3681</v>
      </c>
      <c r="L1686" s="261">
        <v>-3681</v>
      </c>
      <c r="M1686" s="269">
        <v>-3331</v>
      </c>
      <c r="N1686" s="261" t="s">
        <v>40</v>
      </c>
      <c r="O1686" s="269" t="s">
        <v>45</v>
      </c>
      <c r="P1686" s="197" t="str">
        <f t="shared" si="78"/>
        <v>NA</v>
      </c>
      <c r="Q1686" s="257" t="str">
        <f t="shared" si="79"/>
        <v>NA</v>
      </c>
      <c r="R1686" s="272">
        <f t="shared" si="80"/>
        <v>0</v>
      </c>
      <c r="S1686" s="268"/>
      <c r="T1686" s="260"/>
      <c r="U1686" s="280" t="s">
        <v>5</v>
      </c>
      <c r="V1686" s="257">
        <v>412</v>
      </c>
      <c r="W1686" s="270"/>
      <c r="X1686" s="257"/>
      <c r="Y1686" s="257"/>
      <c r="Z1686" s="270"/>
      <c r="AA1686" s="257"/>
      <c r="AB1686" s="258"/>
      <c r="AC1686" s="270"/>
      <c r="AD1686" s="257"/>
      <c r="AE1686" s="257"/>
      <c r="AF1686" s="270"/>
      <c r="AG1686" s="257"/>
      <c r="AH1686" s="257"/>
      <c r="AI1686" s="270"/>
    </row>
    <row r="1687" spans="2:35">
      <c r="B1687" s="288">
        <v>20250629</v>
      </c>
      <c r="C1687" s="261" t="s">
        <v>64</v>
      </c>
      <c r="D1687" s="269">
        <v>330</v>
      </c>
      <c r="E1687" s="261">
        <v>8399</v>
      </c>
      <c r="F1687" s="261"/>
      <c r="G1687" s="269"/>
      <c r="H1687" s="261">
        <v>8399</v>
      </c>
      <c r="I1687" s="261"/>
      <c r="J1687" s="269"/>
      <c r="K1687" s="261">
        <v>-4893</v>
      </c>
      <c r="L1687" s="261">
        <v>-4893</v>
      </c>
      <c r="M1687" s="269">
        <v>-4893</v>
      </c>
      <c r="N1687" s="261" t="s">
        <v>40</v>
      </c>
      <c r="O1687" s="269" t="s">
        <v>41</v>
      </c>
      <c r="P1687" s="197" t="str">
        <f t="shared" si="78"/>
        <v>NA</v>
      </c>
      <c r="Q1687" s="257" t="str">
        <f t="shared" si="79"/>
        <v>NA</v>
      </c>
      <c r="R1687" s="272">
        <f t="shared" si="80"/>
        <v>0</v>
      </c>
      <c r="S1687" s="268"/>
      <c r="T1687" s="260"/>
      <c r="U1687" s="280" t="s">
        <v>5</v>
      </c>
      <c r="V1687" s="257">
        <v>412</v>
      </c>
      <c r="W1687" s="270"/>
      <c r="X1687" s="257"/>
      <c r="Y1687" s="257"/>
      <c r="Z1687" s="270"/>
      <c r="AA1687" s="257"/>
      <c r="AB1687" s="258"/>
      <c r="AC1687" s="270"/>
      <c r="AD1687" s="257"/>
      <c r="AE1687" s="257"/>
      <c r="AF1687" s="270"/>
      <c r="AG1687" s="257"/>
      <c r="AH1687" s="257"/>
      <c r="AI1687" s="270"/>
    </row>
    <row r="1688" spans="2:35">
      <c r="B1688" s="288">
        <v>20250629</v>
      </c>
      <c r="C1688" s="261" t="s">
        <v>64</v>
      </c>
      <c r="D1688" s="269">
        <v>430</v>
      </c>
      <c r="E1688" s="261">
        <v>8399</v>
      </c>
      <c r="F1688" s="261"/>
      <c r="G1688" s="269"/>
      <c r="H1688" s="261">
        <v>8399</v>
      </c>
      <c r="I1688" s="261"/>
      <c r="J1688" s="269"/>
      <c r="K1688" s="261">
        <v>-4893</v>
      </c>
      <c r="L1688" s="261">
        <v>-4893</v>
      </c>
      <c r="M1688" s="269">
        <v>-4893</v>
      </c>
      <c r="N1688" s="261" t="s">
        <v>40</v>
      </c>
      <c r="O1688" s="269" t="s">
        <v>41</v>
      </c>
      <c r="P1688" s="197" t="str">
        <f t="shared" si="78"/>
        <v>NA</v>
      </c>
      <c r="Q1688" s="257" t="str">
        <f t="shared" si="79"/>
        <v>NA</v>
      </c>
      <c r="R1688" s="272">
        <f t="shared" si="80"/>
        <v>0</v>
      </c>
      <c r="S1688" s="268"/>
      <c r="T1688" s="260"/>
      <c r="U1688" s="280" t="s">
        <v>5</v>
      </c>
      <c r="V1688" s="257">
        <v>412</v>
      </c>
      <c r="W1688" s="270"/>
      <c r="X1688" s="257"/>
      <c r="Y1688" s="257"/>
      <c r="Z1688" s="270"/>
      <c r="AA1688" s="257"/>
      <c r="AB1688" s="258"/>
      <c r="AC1688" s="270"/>
      <c r="AD1688" s="257"/>
      <c r="AE1688" s="257"/>
      <c r="AF1688" s="270"/>
      <c r="AG1688" s="257"/>
      <c r="AH1688" s="257"/>
      <c r="AI1688" s="270"/>
    </row>
    <row r="1689" spans="2:35">
      <c r="B1689" s="288">
        <v>20250629</v>
      </c>
      <c r="C1689" s="261" t="s">
        <v>64</v>
      </c>
      <c r="D1689" s="269">
        <v>530</v>
      </c>
      <c r="E1689" s="261">
        <v>8399</v>
      </c>
      <c r="F1689" s="261"/>
      <c r="G1689" s="269"/>
      <c r="H1689" s="261">
        <v>8399</v>
      </c>
      <c r="I1689" s="261"/>
      <c r="J1689" s="269"/>
      <c r="K1689" s="261">
        <v>-4893</v>
      </c>
      <c r="L1689" s="261">
        <v>-4893</v>
      </c>
      <c r="M1689" s="269">
        <v>-4893</v>
      </c>
      <c r="N1689" s="261" t="s">
        <v>40</v>
      </c>
      <c r="O1689" s="269" t="s">
        <v>41</v>
      </c>
      <c r="P1689" s="197" t="str">
        <f t="shared" si="78"/>
        <v>NA</v>
      </c>
      <c r="Q1689" s="257" t="str">
        <f t="shared" si="79"/>
        <v>NA</v>
      </c>
      <c r="R1689" s="272">
        <f t="shared" si="80"/>
        <v>0</v>
      </c>
      <c r="S1689" s="268"/>
      <c r="T1689" s="260"/>
      <c r="U1689" s="280" t="s">
        <v>5</v>
      </c>
      <c r="V1689" s="257">
        <v>415</v>
      </c>
      <c r="W1689" s="270" t="s">
        <v>42</v>
      </c>
      <c r="X1689" s="257"/>
      <c r="Y1689" s="257"/>
      <c r="Z1689" s="270"/>
      <c r="AA1689" s="257"/>
      <c r="AB1689" s="258"/>
      <c r="AC1689" s="270"/>
      <c r="AD1689" s="257"/>
      <c r="AE1689" s="257"/>
      <c r="AF1689" s="270"/>
      <c r="AG1689" s="257"/>
      <c r="AH1689" s="257"/>
      <c r="AI1689" s="270"/>
    </row>
    <row r="1690" spans="2:35">
      <c r="B1690" s="288">
        <v>20250629</v>
      </c>
      <c r="C1690" s="261" t="s">
        <v>64</v>
      </c>
      <c r="D1690" s="269">
        <v>630</v>
      </c>
      <c r="E1690" s="261">
        <v>8399</v>
      </c>
      <c r="F1690" s="261"/>
      <c r="G1690" s="269"/>
      <c r="H1690" s="261">
        <v>8399</v>
      </c>
      <c r="I1690" s="261"/>
      <c r="J1690" s="269"/>
      <c r="K1690" s="261">
        <v>-4893</v>
      </c>
      <c r="L1690" s="261">
        <v>-4893</v>
      </c>
      <c r="M1690" s="269">
        <v>-4893</v>
      </c>
      <c r="N1690" s="261" t="s">
        <v>40</v>
      </c>
      <c r="O1690" s="269" t="s">
        <v>41</v>
      </c>
      <c r="P1690" s="197" t="str">
        <f t="shared" si="78"/>
        <v>NA</v>
      </c>
      <c r="Q1690" s="257" t="str">
        <f t="shared" si="79"/>
        <v>NA</v>
      </c>
      <c r="R1690" s="272">
        <f t="shared" si="80"/>
        <v>0</v>
      </c>
      <c r="S1690" s="268"/>
      <c r="T1690" s="260"/>
      <c r="U1690" s="280" t="s">
        <v>5</v>
      </c>
      <c r="V1690" s="257">
        <v>415</v>
      </c>
      <c r="W1690" s="270" t="s">
        <v>42</v>
      </c>
      <c r="X1690" s="257"/>
      <c r="Y1690" s="257"/>
      <c r="Z1690" s="270"/>
      <c r="AA1690" s="257"/>
      <c r="AB1690" s="258"/>
      <c r="AC1690" s="270"/>
      <c r="AD1690" s="257"/>
      <c r="AE1690" s="257"/>
      <c r="AF1690" s="270"/>
      <c r="AG1690" s="257"/>
      <c r="AH1690" s="257"/>
      <c r="AI1690" s="270"/>
    </row>
    <row r="1691" spans="2:35">
      <c r="B1691" s="288">
        <v>20250629</v>
      </c>
      <c r="C1691" s="261" t="s">
        <v>64</v>
      </c>
      <c r="D1691" s="269">
        <v>730</v>
      </c>
      <c r="E1691" s="261">
        <v>8870</v>
      </c>
      <c r="F1691" s="261"/>
      <c r="G1691" s="269"/>
      <c r="H1691" s="261">
        <v>8688</v>
      </c>
      <c r="I1691" s="261"/>
      <c r="J1691" s="269"/>
      <c r="K1691" s="261">
        <v>-1915</v>
      </c>
      <c r="L1691" s="261">
        <v>-1915</v>
      </c>
      <c r="M1691" s="269">
        <v>-1735</v>
      </c>
      <c r="N1691" s="261" t="s">
        <v>40</v>
      </c>
      <c r="O1691" s="269" t="s">
        <v>45</v>
      </c>
      <c r="P1691" s="197" t="str">
        <f t="shared" si="78"/>
        <v>NA</v>
      </c>
      <c r="Q1691" s="257" t="str">
        <f t="shared" si="79"/>
        <v>NA</v>
      </c>
      <c r="R1691" s="272">
        <f t="shared" si="80"/>
        <v>0</v>
      </c>
      <c r="S1691" s="268"/>
      <c r="T1691" s="260"/>
      <c r="U1691" s="280" t="s">
        <v>5</v>
      </c>
      <c r="V1691" s="257">
        <v>374</v>
      </c>
      <c r="W1691" s="270"/>
      <c r="X1691" s="257"/>
      <c r="Y1691" s="257"/>
      <c r="Z1691" s="270"/>
      <c r="AA1691" s="257"/>
      <c r="AB1691" s="258"/>
      <c r="AC1691" s="270"/>
      <c r="AD1691" s="257"/>
      <c r="AE1691" s="257"/>
      <c r="AF1691" s="270"/>
      <c r="AG1691" s="257"/>
      <c r="AH1691" s="257"/>
      <c r="AI1691" s="270"/>
    </row>
    <row r="1692" spans="2:35">
      <c r="B1692" s="288">
        <v>20250629</v>
      </c>
      <c r="C1692" s="261" t="s">
        <v>64</v>
      </c>
      <c r="D1692" s="269">
        <v>830</v>
      </c>
      <c r="E1692" s="261">
        <v>8870</v>
      </c>
      <c r="F1692" s="261"/>
      <c r="G1692" s="269"/>
      <c r="H1692" s="261">
        <v>8688</v>
      </c>
      <c r="I1692" s="261"/>
      <c r="J1692" s="269"/>
      <c r="K1692" s="261">
        <v>-1915</v>
      </c>
      <c r="L1692" s="261">
        <v>-1915</v>
      </c>
      <c r="M1692" s="269">
        <v>-1735</v>
      </c>
      <c r="N1692" s="261" t="s">
        <v>40</v>
      </c>
      <c r="O1692" s="269" t="s">
        <v>45</v>
      </c>
      <c r="P1692" s="197" t="str">
        <f t="shared" si="78"/>
        <v>NA</v>
      </c>
      <c r="Q1692" s="257" t="str">
        <f t="shared" si="79"/>
        <v>NA</v>
      </c>
      <c r="R1692" s="272">
        <f t="shared" si="80"/>
        <v>0</v>
      </c>
      <c r="S1692" s="268"/>
      <c r="T1692" s="260"/>
      <c r="U1692" s="280" t="s">
        <v>5</v>
      </c>
      <c r="V1692" s="257">
        <v>374</v>
      </c>
      <c r="W1692" s="270"/>
      <c r="X1692" s="257"/>
      <c r="Y1692" s="257"/>
      <c r="Z1692" s="270"/>
      <c r="AA1692" s="257"/>
      <c r="AB1692" s="258"/>
      <c r="AC1692" s="270"/>
      <c r="AD1692" s="257"/>
      <c r="AE1692" s="257"/>
      <c r="AF1692" s="270"/>
      <c r="AG1692" s="257"/>
      <c r="AH1692" s="257"/>
      <c r="AI1692" s="270"/>
    </row>
    <row r="1693" spans="2:35">
      <c r="B1693" s="288">
        <v>20250629</v>
      </c>
      <c r="C1693" s="261" t="s">
        <v>64</v>
      </c>
      <c r="D1693" s="269">
        <v>930</v>
      </c>
      <c r="E1693" s="261">
        <v>7665</v>
      </c>
      <c r="F1693" s="261"/>
      <c r="G1693" s="269"/>
      <c r="H1693" s="261">
        <v>7630</v>
      </c>
      <c r="I1693" s="261"/>
      <c r="J1693" s="269"/>
      <c r="K1693" s="261">
        <v>-968</v>
      </c>
      <c r="L1693" s="261">
        <v>-968</v>
      </c>
      <c r="M1693" s="269">
        <v>-933</v>
      </c>
      <c r="N1693" s="261" t="s">
        <v>40</v>
      </c>
      <c r="O1693" s="269" t="s">
        <v>45</v>
      </c>
      <c r="P1693" s="197" t="str">
        <f t="shared" si="78"/>
        <v>NA</v>
      </c>
      <c r="Q1693" s="257" t="str">
        <f t="shared" si="79"/>
        <v>NA</v>
      </c>
      <c r="R1693" s="272">
        <f t="shared" si="80"/>
        <v>0</v>
      </c>
      <c r="S1693" s="268"/>
      <c r="T1693" s="260"/>
      <c r="U1693" s="280" t="s">
        <v>5</v>
      </c>
      <c r="V1693" s="257">
        <v>374</v>
      </c>
      <c r="W1693" s="270"/>
      <c r="X1693" s="257"/>
      <c r="Y1693" s="257"/>
      <c r="Z1693" s="270"/>
      <c r="AA1693" s="257"/>
      <c r="AB1693" s="258"/>
      <c r="AC1693" s="270"/>
      <c r="AD1693" s="257"/>
      <c r="AE1693" s="257"/>
      <c r="AF1693" s="270"/>
      <c r="AG1693" s="257"/>
      <c r="AH1693" s="257"/>
      <c r="AI1693" s="270"/>
    </row>
    <row r="1694" spans="2:35">
      <c r="B1694" s="288">
        <v>20250629</v>
      </c>
      <c r="C1694" s="261" t="s">
        <v>64</v>
      </c>
      <c r="D1694" s="269">
        <v>1030</v>
      </c>
      <c r="E1694" s="261">
        <v>7665</v>
      </c>
      <c r="F1694" s="261"/>
      <c r="G1694" s="269"/>
      <c r="H1694" s="261">
        <v>7630</v>
      </c>
      <c r="I1694" s="261"/>
      <c r="J1694" s="269"/>
      <c r="K1694" s="261">
        <v>-968</v>
      </c>
      <c r="L1694" s="261">
        <v>-968</v>
      </c>
      <c r="M1694" s="269">
        <v>-933</v>
      </c>
      <c r="N1694" s="261" t="s">
        <v>40</v>
      </c>
      <c r="O1694" s="269" t="s">
        <v>45</v>
      </c>
      <c r="P1694" s="197" t="str">
        <f t="shared" si="78"/>
        <v>NA</v>
      </c>
      <c r="Q1694" s="257" t="str">
        <f t="shared" si="79"/>
        <v>NA</v>
      </c>
      <c r="R1694" s="272">
        <f t="shared" si="80"/>
        <v>0</v>
      </c>
      <c r="S1694" s="268"/>
      <c r="T1694" s="260"/>
      <c r="U1694" s="280" t="s">
        <v>5</v>
      </c>
      <c r="V1694" s="257">
        <v>352</v>
      </c>
      <c r="W1694" s="270"/>
      <c r="X1694" s="257"/>
      <c r="Y1694" s="257"/>
      <c r="Z1694" s="270"/>
      <c r="AA1694" s="257"/>
      <c r="AB1694" s="258"/>
      <c r="AC1694" s="270"/>
      <c r="AD1694" s="257"/>
      <c r="AE1694" s="257"/>
      <c r="AF1694" s="270"/>
      <c r="AG1694" s="257"/>
      <c r="AH1694" s="257"/>
      <c r="AI1694" s="270"/>
    </row>
    <row r="1695" spans="2:35">
      <c r="B1695" s="288">
        <v>20250629</v>
      </c>
      <c r="C1695" s="261" t="s">
        <v>64</v>
      </c>
      <c r="D1695" s="269">
        <v>1130</v>
      </c>
      <c r="E1695" s="261">
        <v>7665</v>
      </c>
      <c r="F1695" s="261"/>
      <c r="G1695" s="269"/>
      <c r="H1695" s="261">
        <v>7630</v>
      </c>
      <c r="I1695" s="261"/>
      <c r="J1695" s="269"/>
      <c r="K1695" s="261">
        <v>-968</v>
      </c>
      <c r="L1695" s="261">
        <v>-968</v>
      </c>
      <c r="M1695" s="269">
        <v>-933</v>
      </c>
      <c r="N1695" s="261" t="s">
        <v>40</v>
      </c>
      <c r="O1695" s="269" t="s">
        <v>45</v>
      </c>
      <c r="P1695" s="197" t="str">
        <f t="shared" si="78"/>
        <v>NA</v>
      </c>
      <c r="Q1695" s="257" t="str">
        <f t="shared" si="79"/>
        <v>NA</v>
      </c>
      <c r="R1695" s="272">
        <f t="shared" si="80"/>
        <v>0</v>
      </c>
      <c r="S1695" s="268"/>
      <c r="T1695" s="260"/>
      <c r="U1695" s="280" t="s">
        <v>5</v>
      </c>
      <c r="V1695" s="257">
        <v>352</v>
      </c>
      <c r="W1695" s="270"/>
      <c r="X1695" s="257"/>
      <c r="Y1695" s="257"/>
      <c r="Z1695" s="270"/>
      <c r="AA1695" s="257"/>
      <c r="AB1695" s="258"/>
      <c r="AC1695" s="270"/>
      <c r="AD1695" s="257"/>
      <c r="AE1695" s="257"/>
      <c r="AF1695" s="270"/>
      <c r="AG1695" s="257"/>
      <c r="AH1695" s="257"/>
      <c r="AI1695" s="270"/>
    </row>
    <row r="1696" spans="2:35">
      <c r="B1696" s="288">
        <v>20250629</v>
      </c>
      <c r="C1696" s="261" t="s">
        <v>64</v>
      </c>
      <c r="D1696" s="269">
        <v>1230</v>
      </c>
      <c r="E1696" s="261">
        <v>7248</v>
      </c>
      <c r="F1696" s="261"/>
      <c r="G1696" s="269"/>
      <c r="H1696" s="261">
        <v>7225</v>
      </c>
      <c r="I1696" s="261"/>
      <c r="J1696" s="269"/>
      <c r="K1696" s="261">
        <v>-766</v>
      </c>
      <c r="L1696" s="261">
        <v>-766</v>
      </c>
      <c r="M1696" s="269">
        <v>-743</v>
      </c>
      <c r="N1696" s="261" t="s">
        <v>40</v>
      </c>
      <c r="O1696" s="269" t="s">
        <v>45</v>
      </c>
      <c r="P1696" s="197" t="str">
        <f t="shared" si="78"/>
        <v>NA</v>
      </c>
      <c r="Q1696" s="257" t="str">
        <f t="shared" si="79"/>
        <v>NA</v>
      </c>
      <c r="R1696" s="272">
        <f t="shared" si="80"/>
        <v>0</v>
      </c>
      <c r="S1696" s="268"/>
      <c r="T1696" s="260"/>
      <c r="U1696" s="280" t="s">
        <v>5</v>
      </c>
      <c r="V1696" s="257">
        <v>352</v>
      </c>
      <c r="W1696" s="270"/>
      <c r="X1696" s="257"/>
      <c r="Y1696" s="257"/>
      <c r="Z1696" s="270"/>
      <c r="AA1696" s="257"/>
      <c r="AB1696" s="258"/>
      <c r="AC1696" s="270"/>
      <c r="AD1696" s="257"/>
      <c r="AE1696" s="257"/>
      <c r="AF1696" s="270"/>
      <c r="AG1696" s="257"/>
      <c r="AH1696" s="257"/>
      <c r="AI1696" s="270"/>
    </row>
    <row r="1697" spans="2:35">
      <c r="B1697" s="288">
        <v>20250629</v>
      </c>
      <c r="C1697" s="261" t="s">
        <v>64</v>
      </c>
      <c r="D1697" s="269">
        <v>1330</v>
      </c>
      <c r="E1697" s="261">
        <v>7248</v>
      </c>
      <c r="F1697" s="261"/>
      <c r="G1697" s="269"/>
      <c r="H1697" s="261">
        <v>7225</v>
      </c>
      <c r="I1697" s="261"/>
      <c r="J1697" s="269"/>
      <c r="K1697" s="261">
        <v>-766</v>
      </c>
      <c r="L1697" s="261">
        <v>-766</v>
      </c>
      <c r="M1697" s="269">
        <v>-743</v>
      </c>
      <c r="N1697" s="261" t="s">
        <v>40</v>
      </c>
      <c r="O1697" s="269" t="s">
        <v>45</v>
      </c>
      <c r="P1697" s="197" t="str">
        <f t="shared" si="78"/>
        <v>NA</v>
      </c>
      <c r="Q1697" s="257" t="str">
        <f t="shared" si="79"/>
        <v>NA</v>
      </c>
      <c r="R1697" s="272">
        <f t="shared" si="80"/>
        <v>0</v>
      </c>
      <c r="S1697" s="268"/>
      <c r="T1697" s="260"/>
      <c r="U1697" s="280" t="s">
        <v>5</v>
      </c>
      <c r="V1697" s="257">
        <v>415</v>
      </c>
      <c r="W1697" s="270" t="s">
        <v>42</v>
      </c>
      <c r="X1697" s="257"/>
      <c r="Y1697" s="257"/>
      <c r="Z1697" s="270"/>
      <c r="AA1697" s="257"/>
      <c r="AB1697" s="258"/>
      <c r="AC1697" s="270"/>
      <c r="AD1697" s="257"/>
      <c r="AE1697" s="257"/>
      <c r="AF1697" s="270"/>
      <c r="AG1697" s="257"/>
      <c r="AH1697" s="257"/>
      <c r="AI1697" s="270"/>
    </row>
    <row r="1698" spans="2:35">
      <c r="B1698" s="288">
        <v>20250629</v>
      </c>
      <c r="C1698" s="261" t="s">
        <v>64</v>
      </c>
      <c r="D1698" s="269">
        <v>1430</v>
      </c>
      <c r="E1698" s="261">
        <v>7248</v>
      </c>
      <c r="F1698" s="261"/>
      <c r="G1698" s="269"/>
      <c r="H1698" s="261">
        <v>7225</v>
      </c>
      <c r="I1698" s="261"/>
      <c r="J1698" s="269"/>
      <c r="K1698" s="261">
        <v>-766</v>
      </c>
      <c r="L1698" s="261">
        <v>-766</v>
      </c>
      <c r="M1698" s="269">
        <v>-743</v>
      </c>
      <c r="N1698" s="261" t="s">
        <v>40</v>
      </c>
      <c r="O1698" s="269" t="s">
        <v>45</v>
      </c>
      <c r="P1698" s="197" t="str">
        <f t="shared" si="78"/>
        <v>NA</v>
      </c>
      <c r="Q1698" s="257" t="str">
        <f t="shared" si="79"/>
        <v>NA</v>
      </c>
      <c r="R1698" s="272">
        <f t="shared" si="80"/>
        <v>0</v>
      </c>
      <c r="S1698" s="268"/>
      <c r="T1698" s="260"/>
      <c r="U1698" s="280" t="s">
        <v>5</v>
      </c>
      <c r="V1698" s="257">
        <v>415</v>
      </c>
      <c r="W1698" s="270" t="s">
        <v>42</v>
      </c>
      <c r="X1698" s="257"/>
      <c r="Y1698" s="257"/>
      <c r="Z1698" s="270"/>
      <c r="AA1698" s="257"/>
      <c r="AB1698" s="258"/>
      <c r="AC1698" s="270"/>
      <c r="AD1698" s="257"/>
      <c r="AE1698" s="257"/>
      <c r="AF1698" s="270"/>
      <c r="AG1698" s="257"/>
      <c r="AH1698" s="257"/>
      <c r="AI1698" s="270"/>
    </row>
    <row r="1699" spans="2:35">
      <c r="B1699" s="288">
        <v>20250629</v>
      </c>
      <c r="C1699" s="261" t="s">
        <v>64</v>
      </c>
      <c r="D1699" s="269">
        <v>1530</v>
      </c>
      <c r="E1699" s="261"/>
      <c r="F1699" s="261">
        <v>8130</v>
      </c>
      <c r="G1699" s="269">
        <v>720</v>
      </c>
      <c r="H1699" s="261"/>
      <c r="I1699" s="261">
        <v>8119</v>
      </c>
      <c r="J1699" s="269">
        <v>720</v>
      </c>
      <c r="K1699" s="261">
        <v>-1871</v>
      </c>
      <c r="L1699" s="261">
        <v>-1871</v>
      </c>
      <c r="M1699" s="269">
        <v>0</v>
      </c>
      <c r="N1699" s="261" t="s">
        <v>40</v>
      </c>
      <c r="O1699" s="269" t="s">
        <v>41</v>
      </c>
      <c r="P1699" s="197">
        <f t="shared" si="78"/>
        <v>810</v>
      </c>
      <c r="Q1699" s="257" t="str">
        <f t="shared" si="79"/>
        <v>NA</v>
      </c>
      <c r="R1699" s="272">
        <f t="shared" si="80"/>
        <v>-6679</v>
      </c>
      <c r="S1699" s="268"/>
      <c r="T1699" s="260"/>
      <c r="U1699" s="280" t="s">
        <v>5</v>
      </c>
      <c r="V1699" s="257">
        <v>415</v>
      </c>
      <c r="W1699" s="270" t="s">
        <v>42</v>
      </c>
      <c r="X1699" s="257"/>
      <c r="Y1699" s="257"/>
      <c r="Z1699" s="270"/>
      <c r="AA1699" s="257"/>
      <c r="AB1699" s="258"/>
      <c r="AC1699" s="270"/>
      <c r="AD1699" s="257"/>
      <c r="AE1699" s="257"/>
      <c r="AF1699" s="270"/>
      <c r="AG1699" s="257"/>
      <c r="AH1699" s="257"/>
      <c r="AI1699" s="270"/>
    </row>
    <row r="1700" spans="2:35">
      <c r="B1700" s="288">
        <v>20250629</v>
      </c>
      <c r="C1700" s="261" t="s">
        <v>64</v>
      </c>
      <c r="D1700" s="269">
        <v>1630</v>
      </c>
      <c r="E1700" s="261"/>
      <c r="F1700" s="261">
        <v>8130</v>
      </c>
      <c r="G1700" s="269">
        <v>720</v>
      </c>
      <c r="H1700" s="261"/>
      <c r="I1700" s="261">
        <v>8119</v>
      </c>
      <c r="J1700" s="269">
        <v>720</v>
      </c>
      <c r="K1700" s="261">
        <v>-1871</v>
      </c>
      <c r="L1700" s="261">
        <v>-1871</v>
      </c>
      <c r="M1700" s="269">
        <v>0</v>
      </c>
      <c r="N1700" s="261" t="s">
        <v>40</v>
      </c>
      <c r="O1700" s="269" t="s">
        <v>41</v>
      </c>
      <c r="P1700" s="197">
        <f t="shared" si="78"/>
        <v>910</v>
      </c>
      <c r="Q1700" s="257" t="str">
        <f t="shared" si="79"/>
        <v>NA</v>
      </c>
      <c r="R1700" s="272">
        <f t="shared" si="80"/>
        <v>-6679</v>
      </c>
      <c r="S1700" s="268"/>
      <c r="T1700" s="260"/>
      <c r="U1700" s="280" t="s">
        <v>5</v>
      </c>
      <c r="V1700" s="257">
        <v>415</v>
      </c>
      <c r="W1700" s="270" t="s">
        <v>42</v>
      </c>
      <c r="X1700" s="257"/>
      <c r="Y1700" s="257"/>
      <c r="Z1700" s="270"/>
      <c r="AA1700" s="257"/>
      <c r="AB1700" s="258"/>
      <c r="AC1700" s="270"/>
      <c r="AD1700" s="257"/>
      <c r="AE1700" s="257"/>
      <c r="AF1700" s="270"/>
      <c r="AG1700" s="257"/>
      <c r="AH1700" s="257"/>
      <c r="AI1700" s="270"/>
    </row>
    <row r="1701" spans="2:35">
      <c r="B1701" s="288">
        <v>20250629</v>
      </c>
      <c r="C1701" s="261" t="s">
        <v>64</v>
      </c>
      <c r="D1701" s="269">
        <v>1730</v>
      </c>
      <c r="E1701" s="261"/>
      <c r="F1701" s="261">
        <v>8130</v>
      </c>
      <c r="G1701" s="269">
        <v>720</v>
      </c>
      <c r="H1701" s="261"/>
      <c r="I1701" s="261">
        <v>8119</v>
      </c>
      <c r="J1701" s="269">
        <v>720</v>
      </c>
      <c r="K1701" s="261">
        <v>-1871</v>
      </c>
      <c r="L1701" s="261">
        <v>-1871</v>
      </c>
      <c r="M1701" s="269">
        <v>0</v>
      </c>
      <c r="N1701" s="261" t="s">
        <v>40</v>
      </c>
      <c r="O1701" s="269" t="s">
        <v>41</v>
      </c>
      <c r="P1701" s="197">
        <f t="shared" si="78"/>
        <v>1010</v>
      </c>
      <c r="Q1701" s="257" t="str">
        <f t="shared" si="79"/>
        <v>NA</v>
      </c>
      <c r="R1701" s="272">
        <f t="shared" si="80"/>
        <v>-6679</v>
      </c>
      <c r="S1701" s="268"/>
      <c r="T1701" s="260"/>
      <c r="U1701" s="280" t="s">
        <v>5</v>
      </c>
      <c r="V1701" s="257">
        <v>415</v>
      </c>
      <c r="W1701" s="270" t="s">
        <v>42</v>
      </c>
      <c r="X1701" s="257"/>
      <c r="Y1701" s="257"/>
      <c r="Z1701" s="270"/>
      <c r="AA1701" s="257"/>
      <c r="AB1701" s="258"/>
      <c r="AC1701" s="270"/>
      <c r="AD1701" s="257"/>
      <c r="AE1701" s="257"/>
      <c r="AF1701" s="270"/>
      <c r="AG1701" s="257"/>
      <c r="AH1701" s="257"/>
      <c r="AI1701" s="270"/>
    </row>
    <row r="1702" spans="2:35">
      <c r="B1702" s="288">
        <v>20250629</v>
      </c>
      <c r="C1702" s="261" t="s">
        <v>64</v>
      </c>
      <c r="D1702" s="269">
        <v>1830</v>
      </c>
      <c r="E1702" s="261">
        <v>9656</v>
      </c>
      <c r="F1702" s="261"/>
      <c r="G1702" s="269"/>
      <c r="H1702" s="261">
        <v>8385</v>
      </c>
      <c r="I1702" s="261"/>
      <c r="J1702" s="269"/>
      <c r="K1702" s="261">
        <v>-5475</v>
      </c>
      <c r="L1702" s="261">
        <v>-5475</v>
      </c>
      <c r="M1702" s="269">
        <v>-4204</v>
      </c>
      <c r="N1702" s="261" t="s">
        <v>40</v>
      </c>
      <c r="O1702" s="269" t="s">
        <v>45</v>
      </c>
      <c r="P1702" s="197" t="str">
        <f t="shared" si="78"/>
        <v>NA</v>
      </c>
      <c r="Q1702" s="257" t="str">
        <f t="shared" si="79"/>
        <v>NA</v>
      </c>
      <c r="R1702" s="272">
        <f t="shared" si="80"/>
        <v>0</v>
      </c>
      <c r="S1702" s="268"/>
      <c r="T1702" s="260"/>
      <c r="U1702" s="280" t="s">
        <v>5</v>
      </c>
      <c r="V1702" s="257">
        <v>415</v>
      </c>
      <c r="W1702" s="270" t="s">
        <v>42</v>
      </c>
      <c r="X1702" s="257"/>
      <c r="Y1702" s="257"/>
      <c r="Z1702" s="270"/>
      <c r="AA1702" s="257"/>
      <c r="AB1702" s="258"/>
      <c r="AC1702" s="270"/>
      <c r="AD1702" s="257"/>
      <c r="AE1702" s="257"/>
      <c r="AF1702" s="270"/>
      <c r="AG1702" s="257"/>
      <c r="AH1702" s="257"/>
      <c r="AI1702" s="270"/>
    </row>
    <row r="1703" spans="2:35">
      <c r="B1703" s="288">
        <v>20250629</v>
      </c>
      <c r="C1703" s="261" t="s">
        <v>64</v>
      </c>
      <c r="D1703" s="269">
        <v>1930</v>
      </c>
      <c r="E1703" s="261">
        <v>9656</v>
      </c>
      <c r="F1703" s="261"/>
      <c r="G1703" s="269"/>
      <c r="H1703" s="261">
        <v>8385</v>
      </c>
      <c r="I1703" s="261"/>
      <c r="J1703" s="269"/>
      <c r="K1703" s="261">
        <v>-5475</v>
      </c>
      <c r="L1703" s="261">
        <v>-5475</v>
      </c>
      <c r="M1703" s="269">
        <v>-4204</v>
      </c>
      <c r="N1703" s="261" t="s">
        <v>40</v>
      </c>
      <c r="O1703" s="269" t="s">
        <v>45</v>
      </c>
      <c r="P1703" s="197" t="str">
        <f t="shared" si="78"/>
        <v>NA</v>
      </c>
      <c r="Q1703" s="257" t="str">
        <f t="shared" si="79"/>
        <v>NA</v>
      </c>
      <c r="R1703" s="272">
        <f t="shared" si="80"/>
        <v>0</v>
      </c>
      <c r="S1703" s="268"/>
      <c r="T1703" s="260"/>
      <c r="U1703" s="280" t="s">
        <v>5</v>
      </c>
      <c r="V1703" s="257">
        <v>415</v>
      </c>
      <c r="W1703" s="270" t="s">
        <v>42</v>
      </c>
      <c r="X1703" s="257"/>
      <c r="Y1703" s="257"/>
      <c r="Z1703" s="270"/>
      <c r="AA1703" s="257"/>
      <c r="AB1703" s="258"/>
      <c r="AC1703" s="270"/>
      <c r="AD1703" s="257"/>
      <c r="AE1703" s="257"/>
      <c r="AF1703" s="270"/>
      <c r="AG1703" s="257"/>
      <c r="AH1703" s="257"/>
      <c r="AI1703" s="270"/>
    </row>
    <row r="1704" spans="2:35">
      <c r="B1704" s="288">
        <v>20250629</v>
      </c>
      <c r="C1704" s="261" t="s">
        <v>64</v>
      </c>
      <c r="D1704" s="269">
        <v>2030</v>
      </c>
      <c r="E1704" s="261">
        <v>9656</v>
      </c>
      <c r="F1704" s="261"/>
      <c r="G1704" s="269"/>
      <c r="H1704" s="261">
        <v>8385</v>
      </c>
      <c r="I1704" s="261"/>
      <c r="J1704" s="269"/>
      <c r="K1704" s="261">
        <v>-5475</v>
      </c>
      <c r="L1704" s="261">
        <v>-5475</v>
      </c>
      <c r="M1704" s="269">
        <v>-4204</v>
      </c>
      <c r="N1704" s="261" t="s">
        <v>40</v>
      </c>
      <c r="O1704" s="269" t="s">
        <v>45</v>
      </c>
      <c r="P1704" s="197" t="str">
        <f t="shared" si="78"/>
        <v>NA</v>
      </c>
      <c r="Q1704" s="257" t="str">
        <f t="shared" si="79"/>
        <v>NA</v>
      </c>
      <c r="R1704" s="272">
        <f t="shared" si="80"/>
        <v>0</v>
      </c>
      <c r="S1704" s="268"/>
      <c r="T1704" s="260"/>
      <c r="U1704" s="280" t="s">
        <v>5</v>
      </c>
      <c r="V1704" s="257">
        <v>415</v>
      </c>
      <c r="W1704" s="270" t="s">
        <v>42</v>
      </c>
      <c r="X1704" s="257"/>
      <c r="Y1704" s="257"/>
      <c r="Z1704" s="270"/>
      <c r="AA1704" s="257"/>
      <c r="AB1704" s="258"/>
      <c r="AC1704" s="270"/>
      <c r="AD1704" s="257"/>
      <c r="AE1704" s="257"/>
      <c r="AF1704" s="270"/>
      <c r="AG1704" s="257"/>
      <c r="AH1704" s="257"/>
      <c r="AI1704" s="270"/>
    </row>
    <row r="1705" spans="2:35">
      <c r="B1705" s="288">
        <v>20250629</v>
      </c>
      <c r="C1705" s="261" t="s">
        <v>64</v>
      </c>
      <c r="D1705" s="269">
        <v>2130</v>
      </c>
      <c r="E1705" s="261">
        <v>9290</v>
      </c>
      <c r="F1705" s="261"/>
      <c r="G1705" s="269"/>
      <c r="H1705" s="261">
        <v>8345</v>
      </c>
      <c r="I1705" s="261"/>
      <c r="J1705" s="269"/>
      <c r="K1705" s="261">
        <v>-5636</v>
      </c>
      <c r="L1705" s="261">
        <v>-5636</v>
      </c>
      <c r="M1705" s="269">
        <v>-4691</v>
      </c>
      <c r="N1705" s="261" t="s">
        <v>40</v>
      </c>
      <c r="O1705" s="269" t="s">
        <v>45</v>
      </c>
      <c r="P1705" s="197" t="str">
        <f t="shared" si="78"/>
        <v>NA</v>
      </c>
      <c r="Q1705" s="257" t="str">
        <f t="shared" si="79"/>
        <v>NA</v>
      </c>
      <c r="R1705" s="272">
        <f t="shared" si="80"/>
        <v>0</v>
      </c>
      <c r="S1705" s="268"/>
      <c r="T1705" s="260"/>
      <c r="U1705" s="280" t="s">
        <v>5</v>
      </c>
      <c r="V1705" s="257">
        <v>415</v>
      </c>
      <c r="W1705" s="270" t="s">
        <v>42</v>
      </c>
      <c r="X1705" s="257"/>
      <c r="Y1705" s="257"/>
      <c r="Z1705" s="270"/>
      <c r="AA1705" s="257"/>
      <c r="AB1705" s="258"/>
      <c r="AC1705" s="270"/>
      <c r="AD1705" s="257"/>
      <c r="AE1705" s="257"/>
      <c r="AF1705" s="270"/>
      <c r="AG1705" s="257"/>
      <c r="AH1705" s="257"/>
      <c r="AI1705" s="270"/>
    </row>
    <row r="1706" spans="2:35">
      <c r="B1706" s="288">
        <v>20250629</v>
      </c>
      <c r="C1706" s="261" t="s">
        <v>64</v>
      </c>
      <c r="D1706" s="269">
        <v>2230</v>
      </c>
      <c r="E1706" s="261">
        <v>9290</v>
      </c>
      <c r="F1706" s="261"/>
      <c r="G1706" s="269"/>
      <c r="H1706" s="261">
        <v>8345</v>
      </c>
      <c r="I1706" s="261"/>
      <c r="J1706" s="269"/>
      <c r="K1706" s="261">
        <v>-5636</v>
      </c>
      <c r="L1706" s="261">
        <v>-5636</v>
      </c>
      <c r="M1706" s="269">
        <v>-4691</v>
      </c>
      <c r="N1706" s="261" t="s">
        <v>40</v>
      </c>
      <c r="O1706" s="269" t="s">
        <v>45</v>
      </c>
      <c r="P1706" s="197" t="str">
        <f t="shared" si="78"/>
        <v>NA</v>
      </c>
      <c r="Q1706" s="257" t="str">
        <f t="shared" si="79"/>
        <v>NA</v>
      </c>
      <c r="R1706" s="272">
        <f t="shared" si="80"/>
        <v>0</v>
      </c>
      <c r="S1706" s="268"/>
      <c r="T1706" s="260"/>
      <c r="U1706" s="280" t="s">
        <v>5</v>
      </c>
      <c r="V1706" s="257">
        <v>210</v>
      </c>
      <c r="W1706" s="270" t="s">
        <v>42</v>
      </c>
      <c r="X1706" s="257"/>
      <c r="Y1706" s="257"/>
      <c r="Z1706" s="270"/>
      <c r="AA1706" s="257"/>
      <c r="AB1706" s="258"/>
      <c r="AC1706" s="270"/>
      <c r="AD1706" s="257"/>
      <c r="AE1706" s="257"/>
      <c r="AF1706" s="270"/>
      <c r="AG1706" s="257"/>
      <c r="AH1706" s="257"/>
      <c r="AI1706" s="270"/>
    </row>
    <row r="1707" spans="2:35">
      <c r="B1707" s="288">
        <v>20250629</v>
      </c>
      <c r="C1707" s="261" t="s">
        <v>64</v>
      </c>
      <c r="D1707" s="269">
        <v>2330</v>
      </c>
      <c r="E1707" s="261">
        <v>9290</v>
      </c>
      <c r="F1707" s="261"/>
      <c r="G1707" s="269"/>
      <c r="H1707" s="261">
        <v>8345</v>
      </c>
      <c r="I1707" s="261"/>
      <c r="J1707" s="269"/>
      <c r="K1707" s="261">
        <v>-5636</v>
      </c>
      <c r="L1707" s="261">
        <v>-5636</v>
      </c>
      <c r="M1707" s="269">
        <v>-4691</v>
      </c>
      <c r="N1707" s="261" t="s">
        <v>40</v>
      </c>
      <c r="O1707" s="269" t="s">
        <v>45</v>
      </c>
      <c r="P1707" s="197" t="str">
        <f t="shared" si="78"/>
        <v>NA</v>
      </c>
      <c r="Q1707" s="257" t="str">
        <f t="shared" si="79"/>
        <v>NA</v>
      </c>
      <c r="R1707" s="272">
        <f t="shared" si="80"/>
        <v>0</v>
      </c>
      <c r="S1707" s="268"/>
      <c r="T1707" s="260"/>
      <c r="U1707" s="280" t="s">
        <v>5</v>
      </c>
      <c r="V1707" s="257">
        <v>210</v>
      </c>
      <c r="W1707" s="270" t="s">
        <v>42</v>
      </c>
      <c r="X1707" s="257"/>
      <c r="Y1707" s="257"/>
      <c r="Z1707" s="270"/>
      <c r="AA1707" s="257"/>
      <c r="AB1707" s="258"/>
      <c r="AC1707" s="270"/>
      <c r="AD1707" s="257"/>
      <c r="AE1707" s="257"/>
      <c r="AF1707" s="270"/>
      <c r="AG1707" s="257"/>
      <c r="AH1707" s="257"/>
      <c r="AI1707" s="270"/>
    </row>
    <row r="1708" spans="2:35">
      <c r="B1708" s="288">
        <v>20250630</v>
      </c>
      <c r="C1708" s="261" t="s">
        <v>64</v>
      </c>
      <c r="D1708" s="269">
        <v>30</v>
      </c>
      <c r="E1708" s="261">
        <v>8402</v>
      </c>
      <c r="F1708" s="261"/>
      <c r="G1708" s="269"/>
      <c r="H1708" s="261">
        <v>7974</v>
      </c>
      <c r="I1708" s="261"/>
      <c r="J1708" s="269"/>
      <c r="K1708" s="261">
        <v>-1203</v>
      </c>
      <c r="L1708" s="261">
        <v>-1203</v>
      </c>
      <c r="M1708" s="269">
        <v>-789</v>
      </c>
      <c r="N1708" s="261" t="s">
        <v>40</v>
      </c>
      <c r="O1708" s="269" t="s">
        <v>45</v>
      </c>
      <c r="P1708" s="197" t="str">
        <f t="shared" si="78"/>
        <v>NA</v>
      </c>
      <c r="Q1708" s="257" t="str">
        <f t="shared" si="79"/>
        <v>NA</v>
      </c>
      <c r="R1708" s="272">
        <f t="shared" si="80"/>
        <v>0</v>
      </c>
      <c r="S1708" s="268"/>
      <c r="T1708" s="260"/>
      <c r="U1708" s="280" t="s">
        <v>5</v>
      </c>
      <c r="V1708" s="257">
        <v>210</v>
      </c>
      <c r="W1708" s="270" t="s">
        <v>42</v>
      </c>
      <c r="X1708" s="257"/>
      <c r="Y1708" s="257"/>
      <c r="Z1708" s="270"/>
      <c r="AA1708" s="257"/>
      <c r="AB1708" s="258"/>
      <c r="AC1708" s="270"/>
      <c r="AD1708" s="257"/>
      <c r="AE1708" s="257"/>
      <c r="AF1708" s="270"/>
      <c r="AG1708" s="257"/>
      <c r="AH1708" s="257"/>
      <c r="AI1708" s="270"/>
    </row>
    <row r="1709" spans="2:35">
      <c r="B1709" s="288">
        <v>20250630</v>
      </c>
      <c r="C1709" s="261" t="s">
        <v>64</v>
      </c>
      <c r="D1709" s="269">
        <v>130</v>
      </c>
      <c r="E1709" s="261">
        <v>8402</v>
      </c>
      <c r="F1709" s="261"/>
      <c r="G1709" s="269"/>
      <c r="H1709" s="261">
        <v>7974</v>
      </c>
      <c r="I1709" s="261"/>
      <c r="J1709" s="269"/>
      <c r="K1709" s="261">
        <v>-1203</v>
      </c>
      <c r="L1709" s="261">
        <v>-1203</v>
      </c>
      <c r="M1709" s="269">
        <v>-789</v>
      </c>
      <c r="N1709" s="261" t="s">
        <v>40</v>
      </c>
      <c r="O1709" s="269" t="s">
        <v>45</v>
      </c>
      <c r="P1709" s="197" t="str">
        <f t="shared" si="78"/>
        <v>NA</v>
      </c>
      <c r="Q1709" s="257" t="str">
        <f t="shared" si="79"/>
        <v>NA</v>
      </c>
      <c r="R1709" s="272">
        <f t="shared" si="80"/>
        <v>0</v>
      </c>
      <c r="S1709" s="268"/>
      <c r="T1709" s="260"/>
      <c r="U1709" s="280" t="s">
        <v>5</v>
      </c>
      <c r="V1709" s="257">
        <v>210</v>
      </c>
      <c r="W1709" s="270" t="s">
        <v>42</v>
      </c>
      <c r="X1709" s="257"/>
      <c r="Y1709" s="257"/>
      <c r="Z1709" s="270"/>
      <c r="AA1709" s="257"/>
      <c r="AB1709" s="258"/>
      <c r="AC1709" s="270"/>
      <c r="AD1709" s="257"/>
      <c r="AE1709" s="257"/>
      <c r="AF1709" s="270"/>
      <c r="AG1709" s="257"/>
      <c r="AH1709" s="257"/>
      <c r="AI1709" s="270"/>
    </row>
    <row r="1710" spans="2:35">
      <c r="B1710" s="288">
        <v>20250630</v>
      </c>
      <c r="C1710" s="261" t="s">
        <v>64</v>
      </c>
      <c r="D1710" s="269">
        <v>230</v>
      </c>
      <c r="E1710" s="261">
        <v>8402</v>
      </c>
      <c r="F1710" s="261"/>
      <c r="G1710" s="269"/>
      <c r="H1710" s="261">
        <v>7974</v>
      </c>
      <c r="I1710" s="261"/>
      <c r="J1710" s="269"/>
      <c r="K1710" s="261">
        <v>-1203</v>
      </c>
      <c r="L1710" s="261">
        <v>-1203</v>
      </c>
      <c r="M1710" s="269">
        <v>-789</v>
      </c>
      <c r="N1710" s="261" t="s">
        <v>40</v>
      </c>
      <c r="O1710" s="269" t="s">
        <v>45</v>
      </c>
      <c r="P1710" s="197" t="str">
        <f t="shared" si="78"/>
        <v>NA</v>
      </c>
      <c r="Q1710" s="257" t="str">
        <f t="shared" si="79"/>
        <v>NA</v>
      </c>
      <c r="R1710" s="272">
        <f t="shared" si="80"/>
        <v>0</v>
      </c>
      <c r="S1710" s="268"/>
      <c r="T1710" s="260"/>
      <c r="U1710" s="280" t="s">
        <v>5</v>
      </c>
      <c r="V1710" s="257">
        <v>210</v>
      </c>
      <c r="W1710" s="270" t="s">
        <v>42</v>
      </c>
      <c r="X1710" s="257"/>
      <c r="Y1710" s="257"/>
      <c r="Z1710" s="270"/>
      <c r="AA1710" s="257"/>
      <c r="AB1710" s="258"/>
      <c r="AC1710" s="270"/>
      <c r="AD1710" s="257"/>
      <c r="AE1710" s="257"/>
      <c r="AF1710" s="270"/>
      <c r="AG1710" s="257"/>
      <c r="AH1710" s="257"/>
      <c r="AI1710" s="270"/>
    </row>
    <row r="1711" spans="2:35">
      <c r="B1711" s="288">
        <v>20250630</v>
      </c>
      <c r="C1711" s="261" t="s">
        <v>64</v>
      </c>
      <c r="D1711" s="269">
        <v>330</v>
      </c>
      <c r="E1711" s="261">
        <v>8628</v>
      </c>
      <c r="F1711" s="261"/>
      <c r="G1711" s="269"/>
      <c r="H1711" s="261">
        <v>8341</v>
      </c>
      <c r="I1711" s="261"/>
      <c r="J1711" s="269"/>
      <c r="K1711" s="261">
        <v>-4469</v>
      </c>
      <c r="L1711" s="261">
        <v>-4469</v>
      </c>
      <c r="M1711" s="269">
        <v>-4256</v>
      </c>
      <c r="N1711" s="261" t="s">
        <v>40</v>
      </c>
      <c r="O1711" s="269" t="s">
        <v>45</v>
      </c>
      <c r="P1711" s="197" t="str">
        <f t="shared" si="78"/>
        <v>NA</v>
      </c>
      <c r="Q1711" s="257" t="str">
        <f t="shared" si="79"/>
        <v>NA</v>
      </c>
      <c r="R1711" s="272">
        <f t="shared" si="80"/>
        <v>0</v>
      </c>
      <c r="S1711" s="268"/>
      <c r="T1711" s="260"/>
      <c r="U1711" s="280" t="s">
        <v>5</v>
      </c>
      <c r="V1711" s="257">
        <v>210</v>
      </c>
      <c r="W1711" s="270" t="s">
        <v>42</v>
      </c>
      <c r="X1711" s="257"/>
      <c r="Y1711" s="257"/>
      <c r="Z1711" s="270"/>
      <c r="AA1711" s="257" t="s">
        <v>7</v>
      </c>
      <c r="AB1711" s="258">
        <v>3000</v>
      </c>
      <c r="AC1711" s="270" t="s">
        <v>66</v>
      </c>
      <c r="AD1711" s="257"/>
      <c r="AE1711" s="257"/>
      <c r="AF1711" s="270"/>
      <c r="AG1711" s="257"/>
      <c r="AH1711" s="257"/>
      <c r="AI1711" s="270"/>
    </row>
    <row r="1712" spans="2:35">
      <c r="B1712" s="288">
        <v>20250630</v>
      </c>
      <c r="C1712" s="261" t="s">
        <v>64</v>
      </c>
      <c r="D1712" s="269">
        <v>430</v>
      </c>
      <c r="E1712" s="261">
        <v>8628</v>
      </c>
      <c r="F1712" s="261"/>
      <c r="G1712" s="269"/>
      <c r="H1712" s="261">
        <v>8341</v>
      </c>
      <c r="I1712" s="261"/>
      <c r="J1712" s="269"/>
      <c r="K1712" s="261">
        <v>-4469</v>
      </c>
      <c r="L1712" s="261">
        <v>-4469</v>
      </c>
      <c r="M1712" s="269">
        <v>-4256</v>
      </c>
      <c r="N1712" s="261" t="s">
        <v>40</v>
      </c>
      <c r="O1712" s="269" t="s">
        <v>45</v>
      </c>
      <c r="P1712" s="197" t="str">
        <f t="shared" si="78"/>
        <v>NA</v>
      </c>
      <c r="Q1712" s="257" t="str">
        <f t="shared" si="79"/>
        <v>NA</v>
      </c>
      <c r="R1712" s="272">
        <f t="shared" si="80"/>
        <v>0</v>
      </c>
      <c r="S1712" s="268"/>
      <c r="T1712" s="260"/>
      <c r="U1712" s="280" t="s">
        <v>5</v>
      </c>
      <c r="V1712" s="257">
        <v>210</v>
      </c>
      <c r="W1712" s="270" t="s">
        <v>42</v>
      </c>
      <c r="X1712" s="257"/>
      <c r="Y1712" s="257"/>
      <c r="Z1712" s="270"/>
      <c r="AA1712" s="257" t="s">
        <v>7</v>
      </c>
      <c r="AB1712" s="258">
        <v>3000</v>
      </c>
      <c r="AC1712" s="270" t="s">
        <v>66</v>
      </c>
      <c r="AD1712" s="257"/>
      <c r="AE1712" s="257"/>
      <c r="AF1712" s="270"/>
      <c r="AG1712" s="257"/>
      <c r="AH1712" s="257"/>
      <c r="AI1712" s="270"/>
    </row>
    <row r="1713" spans="2:35">
      <c r="B1713" s="288">
        <v>20250630</v>
      </c>
      <c r="C1713" s="261" t="s">
        <v>64</v>
      </c>
      <c r="D1713" s="269">
        <v>530</v>
      </c>
      <c r="E1713" s="261">
        <v>8628</v>
      </c>
      <c r="F1713" s="261"/>
      <c r="G1713" s="269"/>
      <c r="H1713" s="261">
        <v>7678</v>
      </c>
      <c r="I1713" s="261"/>
      <c r="J1713" s="269"/>
      <c r="K1713" s="261">
        <v>-4469</v>
      </c>
      <c r="L1713" s="261">
        <v>-4469</v>
      </c>
      <c r="M1713" s="269">
        <v>-3330</v>
      </c>
      <c r="N1713" s="261" t="s">
        <v>40</v>
      </c>
      <c r="O1713" s="269" t="s">
        <v>45</v>
      </c>
      <c r="P1713" s="197" t="str">
        <f t="shared" si="78"/>
        <v>NA</v>
      </c>
      <c r="Q1713" s="257" t="str">
        <f t="shared" si="79"/>
        <v>NA</v>
      </c>
      <c r="R1713" s="272">
        <f t="shared" si="80"/>
        <v>0</v>
      </c>
      <c r="S1713" s="268"/>
      <c r="T1713" s="260"/>
      <c r="U1713" s="280" t="s">
        <v>5</v>
      </c>
      <c r="V1713" s="257">
        <v>210</v>
      </c>
      <c r="W1713" s="270" t="s">
        <v>42</v>
      </c>
      <c r="X1713" s="257"/>
      <c r="Y1713" s="257"/>
      <c r="Z1713" s="270"/>
      <c r="AA1713" s="257"/>
      <c r="AB1713" s="257"/>
      <c r="AC1713" s="270"/>
      <c r="AD1713" s="257"/>
      <c r="AE1713" s="257"/>
      <c r="AF1713" s="270"/>
      <c r="AG1713" s="257"/>
      <c r="AH1713" s="257"/>
      <c r="AI1713" s="270"/>
    </row>
    <row r="1714" spans="2:35">
      <c r="B1714" s="288">
        <v>20250630</v>
      </c>
      <c r="C1714" s="261" t="s">
        <v>64</v>
      </c>
      <c r="D1714" s="269">
        <v>630</v>
      </c>
      <c r="E1714" s="261">
        <v>8428</v>
      </c>
      <c r="F1714" s="261"/>
      <c r="G1714" s="269"/>
      <c r="H1714" s="261">
        <v>7476</v>
      </c>
      <c r="I1714" s="261"/>
      <c r="J1714" s="269"/>
      <c r="K1714" s="261">
        <v>-4298</v>
      </c>
      <c r="L1714" s="261">
        <v>-4298</v>
      </c>
      <c r="M1714" s="269">
        <v>-3166</v>
      </c>
      <c r="N1714" s="261" t="s">
        <v>40</v>
      </c>
      <c r="O1714" s="269" t="s">
        <v>45</v>
      </c>
      <c r="P1714" s="197" t="str">
        <f t="shared" si="78"/>
        <v>NA</v>
      </c>
      <c r="Q1714" s="257" t="str">
        <f t="shared" si="79"/>
        <v>NA</v>
      </c>
      <c r="R1714" s="272">
        <f t="shared" si="80"/>
        <v>0</v>
      </c>
      <c r="S1714" s="268"/>
      <c r="T1714" s="260"/>
      <c r="U1714" s="280" t="s">
        <v>5</v>
      </c>
      <c r="V1714" s="257">
        <v>210</v>
      </c>
      <c r="W1714" s="270" t="s">
        <v>42</v>
      </c>
      <c r="X1714" s="257"/>
      <c r="Y1714" s="257"/>
      <c r="Z1714" s="270"/>
      <c r="AA1714" s="257"/>
      <c r="AB1714" s="257"/>
      <c r="AC1714" s="270"/>
      <c r="AD1714" s="257"/>
      <c r="AE1714" s="257"/>
      <c r="AF1714" s="270"/>
      <c r="AG1714" s="257"/>
      <c r="AH1714" s="257"/>
      <c r="AI1714" s="270"/>
    </row>
    <row r="1715" spans="2:35">
      <c r="B1715" s="288">
        <v>20250630</v>
      </c>
      <c r="C1715" s="261" t="s">
        <v>64</v>
      </c>
      <c r="D1715" s="269">
        <v>730</v>
      </c>
      <c r="E1715" s="261">
        <v>7383</v>
      </c>
      <c r="F1715" s="261"/>
      <c r="G1715" s="269"/>
      <c r="H1715" s="261">
        <v>7245</v>
      </c>
      <c r="I1715" s="261"/>
      <c r="J1715" s="269"/>
      <c r="K1715" s="261">
        <v>-4170</v>
      </c>
      <c r="L1715" s="261">
        <v>-4170</v>
      </c>
      <c r="M1715" s="269">
        <v>-3967</v>
      </c>
      <c r="N1715" s="261" t="s">
        <v>40</v>
      </c>
      <c r="O1715" s="269" t="s">
        <v>41</v>
      </c>
      <c r="P1715" s="197" t="str">
        <f t="shared" si="78"/>
        <v>NA</v>
      </c>
      <c r="Q1715" s="257" t="str">
        <f t="shared" si="79"/>
        <v>NA</v>
      </c>
      <c r="R1715" s="272">
        <f t="shared" si="80"/>
        <v>0</v>
      </c>
      <c r="S1715" s="268"/>
      <c r="T1715" s="260"/>
      <c r="U1715" s="280" t="s">
        <v>5</v>
      </c>
      <c r="V1715" s="257">
        <v>210</v>
      </c>
      <c r="W1715" s="270" t="s">
        <v>42</v>
      </c>
      <c r="X1715" s="257"/>
      <c r="Y1715" s="257"/>
      <c r="Z1715" s="270"/>
      <c r="AA1715" s="257"/>
      <c r="AB1715" s="257"/>
      <c r="AC1715" s="270"/>
      <c r="AD1715" s="257"/>
      <c r="AE1715" s="257"/>
      <c r="AF1715" s="270"/>
      <c r="AG1715" s="257"/>
      <c r="AH1715" s="257"/>
      <c r="AI1715" s="270"/>
    </row>
    <row r="1716" spans="2:35">
      <c r="B1716" s="288">
        <v>20250630</v>
      </c>
      <c r="C1716" s="261" t="s">
        <v>64</v>
      </c>
      <c r="D1716" s="269">
        <v>830</v>
      </c>
      <c r="E1716" s="261">
        <v>7383</v>
      </c>
      <c r="F1716" s="261"/>
      <c r="G1716" s="269"/>
      <c r="H1716" s="261">
        <v>7245</v>
      </c>
      <c r="I1716" s="261"/>
      <c r="J1716" s="269"/>
      <c r="K1716" s="261">
        <v>-4170</v>
      </c>
      <c r="L1716" s="261">
        <v>-4170</v>
      </c>
      <c r="M1716" s="269">
        <v>-3967</v>
      </c>
      <c r="N1716" s="261" t="s">
        <v>40</v>
      </c>
      <c r="O1716" s="269" t="s">
        <v>41</v>
      </c>
      <c r="P1716" s="197" t="str">
        <f t="shared" si="78"/>
        <v>NA</v>
      </c>
      <c r="Q1716" s="257" t="str">
        <f t="shared" si="79"/>
        <v>NA</v>
      </c>
      <c r="R1716" s="272">
        <f t="shared" si="80"/>
        <v>0</v>
      </c>
      <c r="S1716" s="268"/>
      <c r="T1716" s="260"/>
      <c r="U1716" s="280" t="s">
        <v>5</v>
      </c>
      <c r="V1716" s="257">
        <v>210</v>
      </c>
      <c r="W1716" s="270" t="s">
        <v>42</v>
      </c>
      <c r="X1716" s="257"/>
      <c r="Y1716" s="257"/>
      <c r="Z1716" s="270"/>
      <c r="AA1716" s="257"/>
      <c r="AB1716" s="257"/>
      <c r="AC1716" s="270"/>
      <c r="AD1716" s="257"/>
      <c r="AE1716" s="257"/>
      <c r="AF1716" s="270"/>
      <c r="AG1716" s="257"/>
      <c r="AH1716" s="257"/>
      <c r="AI1716" s="270"/>
    </row>
    <row r="1717" spans="2:35">
      <c r="B1717" s="288">
        <v>20250630</v>
      </c>
      <c r="C1717" s="261" t="s">
        <v>64</v>
      </c>
      <c r="D1717" s="269">
        <v>930</v>
      </c>
      <c r="E1717" s="261">
        <v>6899</v>
      </c>
      <c r="F1717" s="261"/>
      <c r="G1717" s="269"/>
      <c r="H1717" s="261">
        <v>6785</v>
      </c>
      <c r="I1717" s="261"/>
      <c r="J1717" s="269"/>
      <c r="K1717" s="261">
        <v>-1687</v>
      </c>
      <c r="L1717" s="261">
        <v>-1687</v>
      </c>
      <c r="M1717" s="269">
        <v>-1569</v>
      </c>
      <c r="N1717" s="261" t="s">
        <v>40</v>
      </c>
      <c r="O1717" s="269" t="s">
        <v>41</v>
      </c>
      <c r="P1717" s="197" t="str">
        <f t="shared" si="78"/>
        <v>NA</v>
      </c>
      <c r="Q1717" s="257" t="str">
        <f t="shared" si="79"/>
        <v>NA</v>
      </c>
      <c r="R1717" s="272">
        <f t="shared" si="80"/>
        <v>0</v>
      </c>
      <c r="S1717" s="268"/>
      <c r="T1717" s="260"/>
      <c r="U1717" s="280" t="s">
        <v>5</v>
      </c>
      <c r="V1717" s="257">
        <v>210</v>
      </c>
      <c r="W1717" s="270" t="s">
        <v>42</v>
      </c>
      <c r="X1717" s="257"/>
      <c r="Y1717" s="257"/>
      <c r="Z1717" s="270"/>
      <c r="AA1717" s="257"/>
      <c r="AB1717" s="257"/>
      <c r="AC1717" s="270"/>
      <c r="AD1717" s="257"/>
      <c r="AE1717" s="257"/>
      <c r="AF1717" s="270"/>
      <c r="AG1717" s="257"/>
      <c r="AH1717" s="257"/>
      <c r="AI1717" s="270"/>
    </row>
    <row r="1718" spans="2:35">
      <c r="B1718" s="288">
        <v>20250630</v>
      </c>
      <c r="C1718" s="261" t="s">
        <v>64</v>
      </c>
      <c r="D1718" s="269">
        <v>1030</v>
      </c>
      <c r="E1718" s="261">
        <v>6899</v>
      </c>
      <c r="F1718" s="261"/>
      <c r="G1718" s="269"/>
      <c r="H1718" s="261">
        <v>6785</v>
      </c>
      <c r="I1718" s="261"/>
      <c r="J1718" s="269"/>
      <c r="K1718" s="261">
        <v>-1687</v>
      </c>
      <c r="L1718" s="261">
        <v>-1687</v>
      </c>
      <c r="M1718" s="269">
        <v>-1569</v>
      </c>
      <c r="N1718" s="261" t="s">
        <v>40</v>
      </c>
      <c r="O1718" s="269" t="s">
        <v>41</v>
      </c>
      <c r="P1718" s="197" t="str">
        <f t="shared" si="78"/>
        <v>NA</v>
      </c>
      <c r="Q1718" s="257" t="str">
        <f t="shared" si="79"/>
        <v>NA</v>
      </c>
      <c r="R1718" s="272">
        <f t="shared" si="80"/>
        <v>0</v>
      </c>
      <c r="S1718" s="268"/>
      <c r="T1718" s="260"/>
      <c r="U1718" s="280" t="s">
        <v>5</v>
      </c>
      <c r="V1718" s="257">
        <v>210</v>
      </c>
      <c r="W1718" s="270" t="s">
        <v>42</v>
      </c>
      <c r="X1718" s="257"/>
      <c r="Y1718" s="257"/>
      <c r="Z1718" s="270"/>
      <c r="AA1718" s="257"/>
      <c r="AB1718" s="257"/>
      <c r="AC1718" s="270"/>
      <c r="AD1718" s="257"/>
      <c r="AE1718" s="257"/>
      <c r="AF1718" s="270"/>
      <c r="AG1718" s="257"/>
      <c r="AH1718" s="257"/>
      <c r="AI1718" s="270"/>
    </row>
    <row r="1719" spans="2:35">
      <c r="B1719" s="288">
        <v>20250630</v>
      </c>
      <c r="C1719" s="261" t="s">
        <v>64</v>
      </c>
      <c r="D1719" s="269">
        <v>1130</v>
      </c>
      <c r="E1719" s="261">
        <v>6899</v>
      </c>
      <c r="F1719" s="261"/>
      <c r="G1719" s="269"/>
      <c r="H1719" s="261">
        <v>6785</v>
      </c>
      <c r="I1719" s="261"/>
      <c r="J1719" s="269"/>
      <c r="K1719" s="261">
        <v>-1687</v>
      </c>
      <c r="L1719" s="261">
        <v>-1687</v>
      </c>
      <c r="M1719" s="269">
        <v>-1569</v>
      </c>
      <c r="N1719" s="261" t="s">
        <v>40</v>
      </c>
      <c r="O1719" s="269" t="s">
        <v>41</v>
      </c>
      <c r="P1719" s="197" t="str">
        <f t="shared" si="78"/>
        <v>NA</v>
      </c>
      <c r="Q1719" s="257" t="str">
        <f t="shared" si="79"/>
        <v>NA</v>
      </c>
      <c r="R1719" s="272">
        <f t="shared" si="80"/>
        <v>0</v>
      </c>
      <c r="S1719" s="268"/>
      <c r="T1719" s="260"/>
      <c r="U1719" s="280" t="s">
        <v>5</v>
      </c>
      <c r="V1719" s="257">
        <v>210</v>
      </c>
      <c r="W1719" s="270" t="s">
        <v>42</v>
      </c>
      <c r="X1719" s="257"/>
      <c r="Y1719" s="257"/>
      <c r="Z1719" s="270"/>
      <c r="AA1719" s="257"/>
      <c r="AB1719" s="257"/>
      <c r="AC1719" s="270"/>
      <c r="AD1719" s="257"/>
      <c r="AE1719" s="257"/>
      <c r="AF1719" s="270"/>
      <c r="AG1719" s="257"/>
      <c r="AH1719" s="257"/>
      <c r="AI1719" s="270"/>
    </row>
    <row r="1720" spans="2:35">
      <c r="B1720" s="288">
        <v>20250630</v>
      </c>
      <c r="C1720" s="261" t="s">
        <v>64</v>
      </c>
      <c r="D1720" s="269">
        <v>1230</v>
      </c>
      <c r="E1720" s="261">
        <v>6730</v>
      </c>
      <c r="F1720" s="261"/>
      <c r="G1720" s="269"/>
      <c r="H1720" s="261">
        <v>6377</v>
      </c>
      <c r="I1720" s="261"/>
      <c r="J1720" s="269"/>
      <c r="K1720" s="261">
        <v>-1219</v>
      </c>
      <c r="L1720" s="261">
        <v>-1219</v>
      </c>
      <c r="M1720" s="269">
        <v>-865</v>
      </c>
      <c r="N1720" s="261" t="s">
        <v>47</v>
      </c>
      <c r="O1720" s="269" t="s">
        <v>45</v>
      </c>
      <c r="P1720" s="197" t="str">
        <f t="shared" si="78"/>
        <v>NA</v>
      </c>
      <c r="Q1720" s="257" t="str">
        <f t="shared" si="79"/>
        <v>NA</v>
      </c>
      <c r="R1720" s="272">
        <f t="shared" si="80"/>
        <v>0</v>
      </c>
      <c r="S1720" s="268"/>
      <c r="T1720" s="260"/>
      <c r="U1720" s="280" t="s">
        <v>5</v>
      </c>
      <c r="V1720" s="257">
        <v>210</v>
      </c>
      <c r="W1720" s="270" t="s">
        <v>42</v>
      </c>
      <c r="X1720" s="257"/>
      <c r="Y1720" s="257"/>
      <c r="Z1720" s="270"/>
      <c r="AA1720" s="257"/>
      <c r="AB1720" s="257"/>
      <c r="AC1720" s="270"/>
      <c r="AD1720" s="257"/>
      <c r="AE1720" s="257"/>
      <c r="AF1720" s="270"/>
      <c r="AG1720" s="257"/>
      <c r="AH1720" s="257"/>
      <c r="AI1720" s="270"/>
    </row>
    <row r="1721" spans="2:35">
      <c r="B1721" s="288">
        <v>20250630</v>
      </c>
      <c r="C1721" s="261" t="s">
        <v>64</v>
      </c>
      <c r="D1721" s="269">
        <v>1330</v>
      </c>
      <c r="E1721" s="261">
        <v>6730</v>
      </c>
      <c r="F1721" s="261"/>
      <c r="G1721" s="269"/>
      <c r="H1721" s="261">
        <v>6377</v>
      </c>
      <c r="I1721" s="261"/>
      <c r="J1721" s="269"/>
      <c r="K1721" s="261">
        <v>-1219</v>
      </c>
      <c r="L1721" s="261">
        <v>-1219</v>
      </c>
      <c r="M1721" s="269">
        <v>-865</v>
      </c>
      <c r="N1721" s="261" t="s">
        <v>47</v>
      </c>
      <c r="O1721" s="269" t="s">
        <v>45</v>
      </c>
      <c r="P1721" s="197" t="str">
        <f t="shared" si="78"/>
        <v>NA</v>
      </c>
      <c r="Q1721" s="257" t="str">
        <f t="shared" si="79"/>
        <v>NA</v>
      </c>
      <c r="R1721" s="272">
        <f t="shared" si="80"/>
        <v>0</v>
      </c>
      <c r="S1721" s="268"/>
      <c r="T1721" s="260"/>
      <c r="U1721" s="280" t="s">
        <v>5</v>
      </c>
      <c r="V1721" s="257">
        <v>210</v>
      </c>
      <c r="W1721" s="270" t="s">
        <v>42</v>
      </c>
      <c r="X1721" s="257"/>
      <c r="Y1721" s="257"/>
      <c r="Z1721" s="270"/>
      <c r="AA1721" s="257"/>
      <c r="AB1721" s="257"/>
      <c r="AC1721" s="270"/>
      <c r="AD1721" s="257"/>
      <c r="AE1721" s="257"/>
      <c r="AF1721" s="270"/>
      <c r="AG1721" s="257"/>
      <c r="AH1721" s="257"/>
      <c r="AI1721" s="270"/>
    </row>
    <row r="1722" spans="2:35">
      <c r="B1722" s="288">
        <v>20250630</v>
      </c>
      <c r="C1722" s="261" t="s">
        <v>64</v>
      </c>
      <c r="D1722" s="269">
        <v>1430</v>
      </c>
      <c r="E1722" s="261">
        <v>6730</v>
      </c>
      <c r="F1722" s="261"/>
      <c r="G1722" s="269"/>
      <c r="H1722" s="261">
        <v>6377</v>
      </c>
      <c r="I1722" s="261"/>
      <c r="J1722" s="269"/>
      <c r="K1722" s="261">
        <v>-1219</v>
      </c>
      <c r="L1722" s="261">
        <v>-1219</v>
      </c>
      <c r="M1722" s="269">
        <v>-865</v>
      </c>
      <c r="N1722" s="261" t="s">
        <v>47</v>
      </c>
      <c r="O1722" s="269" t="s">
        <v>45</v>
      </c>
      <c r="P1722" s="197" t="str">
        <f t="shared" si="78"/>
        <v>NA</v>
      </c>
      <c r="Q1722" s="257" t="str">
        <f t="shared" si="79"/>
        <v>NA</v>
      </c>
      <c r="R1722" s="272">
        <f t="shared" si="80"/>
        <v>0</v>
      </c>
      <c r="S1722" s="268"/>
      <c r="T1722" s="260"/>
      <c r="U1722" s="280" t="s">
        <v>5</v>
      </c>
      <c r="V1722" s="257">
        <v>210</v>
      </c>
      <c r="W1722" s="270" t="s">
        <v>42</v>
      </c>
      <c r="X1722" s="257"/>
      <c r="Y1722" s="257"/>
      <c r="Z1722" s="270"/>
      <c r="AA1722" s="257"/>
      <c r="AB1722" s="257"/>
      <c r="AC1722" s="270"/>
      <c r="AD1722" s="257"/>
      <c r="AE1722" s="257"/>
      <c r="AF1722" s="270"/>
      <c r="AG1722" s="257"/>
      <c r="AH1722" s="257"/>
      <c r="AI1722" s="270"/>
    </row>
    <row r="1723" spans="2:35">
      <c r="B1723" s="288">
        <v>20250630</v>
      </c>
      <c r="C1723" s="261" t="s">
        <v>64</v>
      </c>
      <c r="D1723" s="269">
        <v>1530</v>
      </c>
      <c r="E1723" s="261">
        <v>7306</v>
      </c>
      <c r="F1723" s="261"/>
      <c r="G1723" s="269"/>
      <c r="H1723" s="261">
        <v>6386</v>
      </c>
      <c r="I1723" s="261"/>
      <c r="J1723" s="269"/>
      <c r="K1723" s="261">
        <v>-313</v>
      </c>
      <c r="L1723" s="261">
        <v>-313</v>
      </c>
      <c r="M1723" s="269">
        <v>609</v>
      </c>
      <c r="N1723" s="261" t="s">
        <v>40</v>
      </c>
      <c r="O1723" s="269" t="s">
        <v>45</v>
      </c>
      <c r="P1723" s="197" t="str">
        <f t="shared" si="78"/>
        <v>NA</v>
      </c>
      <c r="Q1723" s="257" t="str">
        <f t="shared" si="79"/>
        <v>NA</v>
      </c>
      <c r="R1723" s="272">
        <f t="shared" si="80"/>
        <v>0</v>
      </c>
      <c r="S1723" s="268"/>
      <c r="T1723" s="260"/>
      <c r="U1723" s="280" t="s">
        <v>5</v>
      </c>
      <c r="V1723" s="257">
        <v>210</v>
      </c>
      <c r="W1723" s="270" t="s">
        <v>42</v>
      </c>
      <c r="X1723" s="257"/>
      <c r="Y1723" s="257"/>
      <c r="Z1723" s="270"/>
      <c r="AA1723" s="257"/>
      <c r="AB1723" s="257"/>
      <c r="AC1723" s="270"/>
      <c r="AD1723" s="257"/>
      <c r="AE1723" s="257"/>
      <c r="AF1723" s="270"/>
      <c r="AG1723" s="257"/>
      <c r="AH1723" s="257"/>
      <c r="AI1723" s="270"/>
    </row>
    <row r="1724" spans="2:35">
      <c r="B1724" s="288">
        <v>20250630</v>
      </c>
      <c r="C1724" s="261" t="s">
        <v>64</v>
      </c>
      <c r="D1724" s="269">
        <v>1630</v>
      </c>
      <c r="E1724" s="261">
        <v>7306</v>
      </c>
      <c r="F1724" s="261"/>
      <c r="G1724" s="269"/>
      <c r="H1724" s="261">
        <v>6386</v>
      </c>
      <c r="I1724" s="261"/>
      <c r="J1724" s="269"/>
      <c r="K1724" s="261">
        <v>-313</v>
      </c>
      <c r="L1724" s="261">
        <v>-313</v>
      </c>
      <c r="M1724" s="269">
        <v>609</v>
      </c>
      <c r="N1724" s="261" t="s">
        <v>40</v>
      </c>
      <c r="O1724" s="269" t="s">
        <v>45</v>
      </c>
      <c r="P1724" s="197" t="str">
        <f t="shared" si="78"/>
        <v>NA</v>
      </c>
      <c r="Q1724" s="257" t="str">
        <f t="shared" si="79"/>
        <v>NA</v>
      </c>
      <c r="R1724" s="272">
        <f t="shared" si="80"/>
        <v>0</v>
      </c>
      <c r="S1724" s="268"/>
      <c r="T1724" s="260"/>
      <c r="U1724" s="280" t="s">
        <v>5</v>
      </c>
      <c r="V1724" s="257">
        <v>210</v>
      </c>
      <c r="W1724" s="270" t="s">
        <v>42</v>
      </c>
      <c r="X1724" s="257"/>
      <c r="Y1724" s="257"/>
      <c r="Z1724" s="270"/>
      <c r="AA1724" s="257"/>
      <c r="AB1724" s="257"/>
      <c r="AC1724" s="270"/>
      <c r="AD1724" s="257"/>
      <c r="AE1724" s="257"/>
      <c r="AF1724" s="270"/>
      <c r="AG1724" s="257"/>
      <c r="AH1724" s="257"/>
      <c r="AI1724" s="270"/>
    </row>
    <row r="1725" spans="2:35">
      <c r="B1725" s="288">
        <v>20250630</v>
      </c>
      <c r="C1725" s="261" t="s">
        <v>64</v>
      </c>
      <c r="D1725" s="269">
        <v>1730</v>
      </c>
      <c r="E1725" s="261">
        <v>7306</v>
      </c>
      <c r="F1725" s="261"/>
      <c r="G1725" s="269"/>
      <c r="H1725" s="261">
        <v>6386</v>
      </c>
      <c r="I1725" s="261"/>
      <c r="J1725" s="269"/>
      <c r="K1725" s="261">
        <v>-313</v>
      </c>
      <c r="L1725" s="261">
        <v>-313</v>
      </c>
      <c r="M1725" s="269">
        <v>609</v>
      </c>
      <c r="N1725" s="261" t="s">
        <v>40</v>
      </c>
      <c r="O1725" s="269" t="s">
        <v>45</v>
      </c>
      <c r="P1725" s="197" t="str">
        <f t="shared" si="78"/>
        <v>NA</v>
      </c>
      <c r="Q1725" s="257" t="str">
        <f t="shared" si="79"/>
        <v>NA</v>
      </c>
      <c r="R1725" s="272">
        <f t="shared" si="80"/>
        <v>0</v>
      </c>
      <c r="S1725" s="268"/>
      <c r="T1725" s="260"/>
      <c r="U1725" s="280" t="s">
        <v>5</v>
      </c>
      <c r="V1725" s="257">
        <v>210</v>
      </c>
      <c r="W1725" s="270" t="s">
        <v>42</v>
      </c>
      <c r="X1725" s="257"/>
      <c r="Y1725" s="257"/>
      <c r="Z1725" s="270"/>
      <c r="AA1725" s="257"/>
      <c r="AB1725" s="257"/>
      <c r="AC1725" s="270"/>
      <c r="AD1725" s="257"/>
      <c r="AE1725" s="257"/>
      <c r="AF1725" s="270"/>
      <c r="AG1725" s="257"/>
      <c r="AH1725" s="257"/>
      <c r="AI1725" s="270"/>
    </row>
    <row r="1726" spans="2:35">
      <c r="B1726" s="288">
        <v>20250630</v>
      </c>
      <c r="C1726" s="261" t="s">
        <v>64</v>
      </c>
      <c r="D1726" s="269">
        <v>1830</v>
      </c>
      <c r="E1726" s="261">
        <v>8202</v>
      </c>
      <c r="F1726" s="261"/>
      <c r="G1726" s="269"/>
      <c r="H1726" s="261">
        <v>7459</v>
      </c>
      <c r="I1726" s="261"/>
      <c r="J1726" s="269"/>
      <c r="K1726" s="261">
        <v>-966</v>
      </c>
      <c r="L1726" s="261">
        <v>-966</v>
      </c>
      <c r="M1726" s="269">
        <v>-229</v>
      </c>
      <c r="N1726" s="261" t="s">
        <v>40</v>
      </c>
      <c r="O1726" s="269" t="s">
        <v>45</v>
      </c>
      <c r="P1726" s="197" t="str">
        <f t="shared" si="78"/>
        <v>NA</v>
      </c>
      <c r="Q1726" s="257" t="str">
        <f t="shared" si="79"/>
        <v>NA</v>
      </c>
      <c r="R1726" s="272">
        <f t="shared" si="80"/>
        <v>0</v>
      </c>
      <c r="S1726" s="268"/>
      <c r="T1726" s="260"/>
      <c r="U1726" s="280" t="s">
        <v>5</v>
      </c>
      <c r="V1726" s="257">
        <v>210</v>
      </c>
      <c r="W1726" s="270" t="s">
        <v>42</v>
      </c>
      <c r="X1726" s="257"/>
      <c r="Y1726" s="257"/>
      <c r="Z1726" s="270"/>
      <c r="AA1726" s="257"/>
      <c r="AB1726" s="257"/>
      <c r="AC1726" s="270"/>
      <c r="AD1726" s="257"/>
      <c r="AE1726" s="257"/>
      <c r="AF1726" s="270"/>
      <c r="AG1726" s="257"/>
      <c r="AH1726" s="257"/>
      <c r="AI1726" s="270"/>
    </row>
    <row r="1727" spans="2:35">
      <c r="B1727" s="288">
        <v>20250630</v>
      </c>
      <c r="C1727" s="261" t="s">
        <v>64</v>
      </c>
      <c r="D1727" s="269">
        <v>1930</v>
      </c>
      <c r="E1727" s="261">
        <v>8202</v>
      </c>
      <c r="F1727" s="261"/>
      <c r="G1727" s="269"/>
      <c r="H1727" s="261">
        <v>7459</v>
      </c>
      <c r="I1727" s="261"/>
      <c r="J1727" s="269"/>
      <c r="K1727" s="261">
        <v>-966</v>
      </c>
      <c r="L1727" s="261">
        <v>-966</v>
      </c>
      <c r="M1727" s="269">
        <v>-229</v>
      </c>
      <c r="N1727" s="261" t="s">
        <v>40</v>
      </c>
      <c r="O1727" s="269" t="s">
        <v>45</v>
      </c>
      <c r="P1727" s="197" t="str">
        <f t="shared" si="78"/>
        <v>NA</v>
      </c>
      <c r="Q1727" s="257" t="str">
        <f t="shared" si="79"/>
        <v>NA</v>
      </c>
      <c r="R1727" s="272">
        <f t="shared" si="80"/>
        <v>0</v>
      </c>
      <c r="S1727" s="268"/>
      <c r="T1727" s="260"/>
      <c r="U1727" s="280" t="s">
        <v>5</v>
      </c>
      <c r="V1727" s="257">
        <v>210</v>
      </c>
      <c r="W1727" s="270" t="s">
        <v>42</v>
      </c>
      <c r="X1727" s="257"/>
      <c r="Y1727" s="257"/>
      <c r="Z1727" s="270"/>
      <c r="AA1727" s="257"/>
      <c r="AB1727" s="257"/>
      <c r="AC1727" s="270"/>
      <c r="AD1727" s="257"/>
      <c r="AE1727" s="257"/>
      <c r="AF1727" s="270"/>
      <c r="AG1727" s="257"/>
      <c r="AH1727" s="257"/>
      <c r="AI1727" s="270"/>
    </row>
    <row r="1728" spans="2:35">
      <c r="B1728" s="288">
        <v>20250630</v>
      </c>
      <c r="C1728" s="261" t="s">
        <v>64</v>
      </c>
      <c r="D1728" s="269">
        <v>2030</v>
      </c>
      <c r="E1728" s="261">
        <v>8202</v>
      </c>
      <c r="F1728" s="261"/>
      <c r="G1728" s="269"/>
      <c r="H1728" s="261">
        <v>7459</v>
      </c>
      <c r="I1728" s="261"/>
      <c r="J1728" s="269"/>
      <c r="K1728" s="261">
        <v>-966</v>
      </c>
      <c r="L1728" s="261">
        <v>-966</v>
      </c>
      <c r="M1728" s="269">
        <v>-229</v>
      </c>
      <c r="N1728" s="261" t="s">
        <v>40</v>
      </c>
      <c r="O1728" s="269" t="s">
        <v>45</v>
      </c>
      <c r="P1728" s="197" t="str">
        <f t="shared" si="78"/>
        <v>NA</v>
      </c>
      <c r="Q1728" s="257" t="str">
        <f t="shared" si="79"/>
        <v>NA</v>
      </c>
      <c r="R1728" s="272">
        <f t="shared" si="80"/>
        <v>0</v>
      </c>
      <c r="S1728" s="264"/>
      <c r="T1728" s="260"/>
      <c r="U1728" s="280" t="s">
        <v>5</v>
      </c>
      <c r="V1728" s="257">
        <v>210</v>
      </c>
      <c r="W1728" s="270" t="s">
        <v>42</v>
      </c>
      <c r="X1728" s="257"/>
      <c r="Y1728" s="257"/>
      <c r="Z1728" s="270"/>
      <c r="AA1728" s="257"/>
      <c r="AB1728" s="257"/>
      <c r="AC1728" s="270"/>
      <c r="AD1728" s="257"/>
      <c r="AE1728" s="257"/>
      <c r="AF1728" s="270"/>
      <c r="AG1728" s="257"/>
      <c r="AH1728" s="257"/>
      <c r="AI1728" s="270"/>
    </row>
    <row r="1729" spans="2:35">
      <c r="B1729" s="289">
        <v>20250630</v>
      </c>
      <c r="C1729" s="290" t="s">
        <v>64</v>
      </c>
      <c r="D1729" s="291">
        <v>2130</v>
      </c>
      <c r="E1729" s="290">
        <v>8527</v>
      </c>
      <c r="F1729" s="290"/>
      <c r="G1729" s="291"/>
      <c r="H1729" s="290">
        <v>7778</v>
      </c>
      <c r="I1729" s="290"/>
      <c r="J1729" s="291"/>
      <c r="K1729" s="290">
        <v>-1394</v>
      </c>
      <c r="L1729" s="290">
        <v>-1394</v>
      </c>
      <c r="M1729" s="291">
        <v>-654</v>
      </c>
      <c r="N1729" s="290" t="s">
        <v>40</v>
      </c>
      <c r="O1729" s="291" t="s">
        <v>45</v>
      </c>
      <c r="P1729" s="197" t="str">
        <f t="shared" si="78"/>
        <v>NA</v>
      </c>
      <c r="Q1729" s="257" t="str">
        <f t="shared" si="79"/>
        <v>NA</v>
      </c>
      <c r="R1729" s="273">
        <f t="shared" si="80"/>
        <v>0</v>
      </c>
      <c r="S1729" s="266"/>
      <c r="T1729" s="265"/>
      <c r="U1729" s="282" t="s">
        <v>5</v>
      </c>
      <c r="V1729" s="283">
        <v>210</v>
      </c>
      <c r="W1729" s="284" t="s">
        <v>42</v>
      </c>
      <c r="X1729" s="283"/>
      <c r="Y1729" s="283"/>
      <c r="Z1729" s="284"/>
      <c r="AA1729" s="283"/>
      <c r="AB1729" s="283"/>
      <c r="AC1729" s="284"/>
      <c r="AD1729" s="283"/>
      <c r="AE1729" s="283"/>
      <c r="AF1729" s="284"/>
      <c r="AG1729" s="283"/>
      <c r="AH1729" s="283"/>
      <c r="AI1729" s="284"/>
    </row>
    <row r="1730" spans="2:35">
      <c r="B1730"/>
      <c r="C1730"/>
      <c r="D1730"/>
      <c r="E1730" s="171"/>
      <c r="F1730"/>
      <c r="G1730"/>
      <c r="H1730" s="171"/>
      <c r="I1730"/>
      <c r="J1730"/>
      <c r="K1730" s="171"/>
      <c r="L1730" s="171"/>
      <c r="M1730" s="171"/>
      <c r="N1730"/>
      <c r="O1730"/>
      <c r="P1730"/>
      <c r="Q1730"/>
      <c r="R1730"/>
      <c r="S1730" s="15"/>
      <c r="U1730" s="15"/>
      <c r="V1730" s="15"/>
      <c r="W1730" s="15"/>
    </row>
    <row r="1731" spans="2:35">
      <c r="B1731"/>
      <c r="C1731"/>
      <c r="D1731"/>
      <c r="E1731" s="171"/>
      <c r="F1731"/>
      <c r="G1731"/>
      <c r="H1731" s="171"/>
      <c r="I1731"/>
      <c r="J1731"/>
      <c r="K1731" s="171"/>
      <c r="L1731" s="171"/>
      <c r="M1731" s="171"/>
      <c r="N1731"/>
      <c r="O1731"/>
      <c r="P1731"/>
      <c r="Q1731"/>
      <c r="R1731"/>
      <c r="S1731" s="15"/>
      <c r="U1731" s="15"/>
      <c r="V1731" s="15"/>
      <c r="W1731" s="15"/>
    </row>
    <row r="1732" spans="2:35">
      <c r="B1732"/>
      <c r="C1732"/>
      <c r="D1732"/>
      <c r="E1732" s="171"/>
      <c r="F1732"/>
      <c r="G1732"/>
      <c r="H1732" s="171"/>
      <c r="I1732"/>
      <c r="J1732"/>
      <c r="K1732" s="171"/>
      <c r="L1732" s="171"/>
      <c r="M1732" s="171"/>
      <c r="N1732"/>
      <c r="O1732"/>
      <c r="P1732"/>
      <c r="Q1732"/>
      <c r="R1732"/>
      <c r="S1732" s="15"/>
      <c r="U1732" s="15"/>
      <c r="V1732" s="15"/>
      <c r="W1732" s="15"/>
    </row>
    <row r="1733" spans="2:35">
      <c r="B1733"/>
      <c r="C1733"/>
      <c r="D1733"/>
      <c r="E1733" s="171"/>
      <c r="F1733"/>
      <c r="G1733"/>
      <c r="H1733" s="171"/>
      <c r="I1733"/>
      <c r="J1733"/>
      <c r="K1733" s="171"/>
      <c r="L1733" s="171"/>
      <c r="M1733" s="171"/>
      <c r="N1733"/>
      <c r="O1733"/>
      <c r="P1733"/>
      <c r="Q1733"/>
      <c r="R1733"/>
      <c r="S1733" s="15"/>
      <c r="U1733" s="15"/>
      <c r="V1733" s="15"/>
      <c r="W1733" s="15"/>
    </row>
    <row r="1734" spans="2:35">
      <c r="B1734"/>
      <c r="C1734"/>
      <c r="D1734"/>
      <c r="E1734" s="171"/>
      <c r="F1734"/>
      <c r="G1734"/>
      <c r="H1734" s="171"/>
      <c r="I1734"/>
      <c r="J1734"/>
      <c r="K1734" s="171"/>
      <c r="L1734" s="171"/>
      <c r="M1734" s="171"/>
      <c r="N1734"/>
      <c r="O1734"/>
      <c r="P1734"/>
      <c r="Q1734"/>
      <c r="R1734"/>
      <c r="S1734" s="15"/>
      <c r="U1734" s="15"/>
      <c r="V1734" s="15"/>
      <c r="W1734" s="15"/>
    </row>
    <row r="1735" spans="2:35">
      <c r="B1735"/>
      <c r="C1735"/>
      <c r="D1735"/>
      <c r="E1735" s="171"/>
      <c r="F1735"/>
      <c r="G1735"/>
      <c r="H1735" s="171"/>
      <c r="I1735"/>
      <c r="J1735"/>
      <c r="K1735" s="171"/>
      <c r="L1735" s="171"/>
      <c r="M1735" s="171"/>
      <c r="N1735"/>
      <c r="O1735"/>
      <c r="P1735"/>
      <c r="Q1735"/>
      <c r="R1735"/>
      <c r="S1735" s="15"/>
      <c r="U1735" s="15"/>
      <c r="V1735" s="15"/>
      <c r="W1735" s="15"/>
    </row>
    <row r="1736" spans="2:35">
      <c r="B1736"/>
      <c r="C1736"/>
      <c r="D1736"/>
      <c r="E1736" s="171"/>
      <c r="F1736"/>
      <c r="G1736"/>
      <c r="H1736" s="171"/>
      <c r="I1736"/>
      <c r="J1736"/>
      <c r="K1736" s="171"/>
      <c r="L1736" s="171"/>
      <c r="M1736" s="171"/>
      <c r="N1736"/>
      <c r="O1736"/>
      <c r="P1736"/>
      <c r="Q1736"/>
      <c r="R1736"/>
      <c r="U1736" s="15"/>
      <c r="V1736" s="15"/>
      <c r="W1736" s="15"/>
    </row>
    <row r="1737" spans="2:35">
      <c r="B1737"/>
      <c r="C1737"/>
      <c r="D1737"/>
      <c r="E1737" s="171"/>
      <c r="F1737"/>
      <c r="G1737"/>
      <c r="H1737" s="171"/>
      <c r="I1737"/>
      <c r="J1737"/>
      <c r="K1737" s="171"/>
      <c r="L1737" s="171"/>
      <c r="M1737" s="171"/>
      <c r="N1737"/>
      <c r="O1737"/>
      <c r="P1737"/>
      <c r="Q1737"/>
      <c r="R1737"/>
      <c r="U1737" s="15"/>
      <c r="V1737" s="15"/>
      <c r="W1737" s="15"/>
    </row>
    <row r="1738" spans="2:35">
      <c r="B1738"/>
      <c r="C1738"/>
      <c r="D1738"/>
      <c r="E1738" s="171"/>
      <c r="F1738"/>
      <c r="G1738"/>
      <c r="H1738" s="171"/>
      <c r="I1738"/>
      <c r="J1738"/>
      <c r="K1738" s="171"/>
      <c r="L1738" s="171"/>
      <c r="M1738" s="171"/>
      <c r="N1738"/>
      <c r="O1738"/>
      <c r="P1738"/>
      <c r="Q1738"/>
      <c r="R1738"/>
      <c r="U1738" s="15"/>
      <c r="V1738" s="15"/>
      <c r="W1738" s="15"/>
    </row>
    <row r="1739" spans="2:35">
      <c r="B1739"/>
      <c r="C1739"/>
      <c r="D1739"/>
      <c r="E1739" s="171"/>
      <c r="F1739"/>
      <c r="G1739"/>
      <c r="H1739" s="171"/>
      <c r="I1739"/>
      <c r="J1739"/>
      <c r="K1739" s="171"/>
      <c r="L1739" s="171"/>
      <c r="M1739" s="171"/>
      <c r="N1739"/>
      <c r="O1739"/>
      <c r="P1739"/>
      <c r="Q1739"/>
      <c r="R1739"/>
      <c r="U1739" s="15"/>
      <c r="V1739" s="15"/>
      <c r="W1739" s="15"/>
    </row>
    <row r="1740" spans="2:35">
      <c r="B1740"/>
      <c r="C1740"/>
      <c r="D1740"/>
      <c r="E1740" s="171"/>
      <c r="F1740"/>
      <c r="G1740"/>
      <c r="H1740" s="171"/>
      <c r="I1740"/>
      <c r="J1740"/>
      <c r="K1740" s="171"/>
      <c r="L1740" s="171"/>
      <c r="M1740" s="171"/>
      <c r="N1740"/>
      <c r="O1740"/>
      <c r="P1740"/>
      <c r="Q1740"/>
      <c r="R1740"/>
      <c r="U1740" s="15"/>
      <c r="V1740" s="15"/>
      <c r="W1740" s="15"/>
    </row>
    <row r="1741" spans="2:35">
      <c r="B1741"/>
      <c r="C1741"/>
      <c r="D1741"/>
      <c r="E1741" s="171"/>
      <c r="F1741"/>
      <c r="G1741"/>
      <c r="H1741" s="171"/>
      <c r="I1741"/>
      <c r="J1741"/>
      <c r="K1741" s="171"/>
      <c r="L1741" s="171"/>
      <c r="M1741" s="171"/>
      <c r="N1741"/>
      <c r="O1741"/>
      <c r="P1741"/>
      <c r="Q1741"/>
      <c r="R1741"/>
      <c r="U1741" s="15"/>
      <c r="V1741" s="15"/>
      <c r="W1741" s="15"/>
    </row>
    <row r="1742" spans="2:35">
      <c r="B1742"/>
      <c r="C1742"/>
      <c r="D1742"/>
      <c r="E1742" s="171"/>
      <c r="F1742"/>
      <c r="G1742"/>
      <c r="H1742" s="171"/>
      <c r="I1742"/>
      <c r="J1742"/>
      <c r="K1742" s="171"/>
      <c r="L1742" s="171"/>
      <c r="M1742" s="171"/>
      <c r="N1742"/>
      <c r="O1742"/>
      <c r="P1742"/>
      <c r="Q1742"/>
      <c r="R1742"/>
      <c r="U1742" s="15"/>
      <c r="V1742" s="15"/>
      <c r="W1742" s="15"/>
    </row>
    <row r="1743" spans="2:35">
      <c r="B1743"/>
      <c r="C1743"/>
      <c r="D1743"/>
      <c r="E1743" s="171"/>
      <c r="F1743"/>
      <c r="G1743"/>
      <c r="H1743" s="171"/>
      <c r="I1743"/>
      <c r="J1743"/>
      <c r="K1743" s="171"/>
      <c r="L1743" s="171"/>
      <c r="M1743" s="171"/>
      <c r="N1743"/>
      <c r="O1743"/>
      <c r="P1743"/>
      <c r="Q1743"/>
      <c r="R1743"/>
      <c r="U1743" s="15"/>
      <c r="V1743" s="15"/>
      <c r="W1743" s="15"/>
    </row>
    <row r="1744" spans="2:35">
      <c r="B1744"/>
      <c r="C1744"/>
      <c r="D1744"/>
      <c r="E1744"/>
      <c r="F1744" s="171"/>
      <c r="G1744" s="171"/>
      <c r="H1744"/>
      <c r="I1744" s="171"/>
      <c r="J1744" s="171"/>
      <c r="K1744" s="171"/>
      <c r="L1744" s="171"/>
      <c r="M1744" s="171"/>
      <c r="N1744"/>
      <c r="O1744"/>
      <c r="P1744"/>
      <c r="Q1744"/>
      <c r="R1744"/>
      <c r="U1744" s="15"/>
      <c r="V1744" s="15"/>
      <c r="W1744" s="15"/>
    </row>
    <row r="1745" spans="2:23">
      <c r="B1745"/>
      <c r="C1745"/>
      <c r="D1745"/>
      <c r="E1745"/>
      <c r="F1745" s="171"/>
      <c r="G1745" s="171"/>
      <c r="H1745"/>
      <c r="I1745" s="171"/>
      <c r="J1745" s="171"/>
      <c r="K1745" s="171"/>
      <c r="L1745" s="171"/>
      <c r="M1745" s="171"/>
      <c r="N1745"/>
      <c r="O1745"/>
      <c r="P1745"/>
      <c r="Q1745"/>
      <c r="R1745"/>
      <c r="U1745" s="15"/>
      <c r="V1745" s="15"/>
      <c r="W1745" s="15"/>
    </row>
    <row r="1746" spans="2:23">
      <c r="B1746"/>
      <c r="C1746"/>
      <c r="D1746"/>
      <c r="E1746"/>
      <c r="F1746" s="171"/>
      <c r="G1746" s="171"/>
      <c r="H1746"/>
      <c r="I1746" s="171"/>
      <c r="J1746" s="171"/>
      <c r="K1746" s="171"/>
      <c r="L1746" s="171"/>
      <c r="M1746" s="171"/>
      <c r="N1746"/>
      <c r="O1746"/>
      <c r="P1746"/>
      <c r="Q1746"/>
      <c r="R1746"/>
      <c r="U1746" s="15"/>
      <c r="V1746" s="15"/>
      <c r="W1746" s="15"/>
    </row>
    <row r="1747" spans="2:23">
      <c r="B1747"/>
      <c r="C1747"/>
      <c r="D1747"/>
      <c r="E1747"/>
      <c r="F1747" s="171"/>
      <c r="G1747" s="171"/>
      <c r="H1747"/>
      <c r="I1747" s="171"/>
      <c r="J1747" s="171"/>
      <c r="K1747" s="171"/>
      <c r="L1747" s="171"/>
      <c r="M1747" s="171"/>
      <c r="N1747"/>
      <c r="O1747"/>
      <c r="P1747"/>
      <c r="Q1747"/>
      <c r="R1747"/>
      <c r="U1747" s="15"/>
      <c r="V1747" s="15"/>
      <c r="W1747" s="15"/>
    </row>
    <row r="1748" spans="2:23">
      <c r="B1748"/>
      <c r="C1748"/>
      <c r="D1748"/>
      <c r="E1748"/>
      <c r="F1748" s="171"/>
      <c r="G1748" s="171"/>
      <c r="H1748"/>
      <c r="I1748" s="171"/>
      <c r="J1748" s="171"/>
      <c r="K1748" s="171"/>
      <c r="L1748" s="171"/>
      <c r="M1748" s="171"/>
      <c r="N1748"/>
      <c r="O1748"/>
      <c r="P1748"/>
      <c r="Q1748"/>
      <c r="R1748"/>
      <c r="U1748" s="15"/>
      <c r="V1748" s="15"/>
      <c r="W1748" s="15"/>
    </row>
    <row r="1749" spans="2:23">
      <c r="B1749"/>
      <c r="C1749"/>
      <c r="D1749"/>
      <c r="E1749"/>
      <c r="F1749" s="171"/>
      <c r="G1749" s="171"/>
      <c r="H1749"/>
      <c r="I1749" s="171"/>
      <c r="J1749" s="171"/>
      <c r="K1749" s="171"/>
      <c r="L1749" s="171"/>
      <c r="M1749" s="171"/>
      <c r="N1749"/>
      <c r="O1749"/>
      <c r="P1749"/>
      <c r="Q1749"/>
      <c r="R1749"/>
      <c r="U1749" s="15"/>
      <c r="V1749" s="15"/>
      <c r="W1749" s="15"/>
    </row>
    <row r="1750" spans="2:23">
      <c r="B1750"/>
      <c r="C1750"/>
      <c r="D1750"/>
      <c r="E1750"/>
      <c r="F1750" s="171"/>
      <c r="G1750" s="171"/>
      <c r="H1750"/>
      <c r="I1750" s="171"/>
      <c r="J1750" s="171"/>
      <c r="K1750" s="171"/>
      <c r="L1750" s="171"/>
      <c r="M1750" s="171"/>
      <c r="N1750"/>
      <c r="O1750"/>
      <c r="P1750"/>
      <c r="Q1750"/>
      <c r="R1750"/>
      <c r="U1750" s="15"/>
      <c r="V1750" s="15"/>
      <c r="W1750" s="15"/>
    </row>
    <row r="1751" spans="2:23">
      <c r="B1751"/>
      <c r="C1751"/>
      <c r="D1751"/>
      <c r="E1751"/>
      <c r="F1751" s="171"/>
      <c r="G1751" s="171"/>
      <c r="H1751"/>
      <c r="I1751" s="171"/>
      <c r="J1751" s="171"/>
      <c r="K1751" s="171"/>
      <c r="L1751" s="171"/>
      <c r="M1751" s="171"/>
      <c r="N1751"/>
      <c r="O1751"/>
      <c r="P1751"/>
      <c r="Q1751"/>
      <c r="R1751"/>
      <c r="U1751" s="15"/>
      <c r="V1751" s="15"/>
      <c r="W1751" s="15"/>
    </row>
    <row r="1752" spans="2:23">
      <c r="B1752"/>
      <c r="C1752"/>
      <c r="D1752"/>
      <c r="E1752"/>
      <c r="F1752" s="171"/>
      <c r="G1752" s="171"/>
      <c r="H1752"/>
      <c r="I1752" s="171"/>
      <c r="J1752" s="171"/>
      <c r="K1752" s="171"/>
      <c r="L1752" s="171"/>
      <c r="M1752" s="171"/>
      <c r="N1752"/>
      <c r="O1752"/>
      <c r="P1752"/>
      <c r="Q1752"/>
      <c r="R1752"/>
      <c r="U1752" s="15"/>
      <c r="V1752" s="15"/>
      <c r="W1752" s="15"/>
    </row>
    <row r="1753" spans="2:23">
      <c r="B1753"/>
      <c r="C1753"/>
      <c r="D1753"/>
      <c r="E1753"/>
      <c r="F1753" s="171"/>
      <c r="G1753" s="171"/>
      <c r="H1753"/>
      <c r="I1753" s="171"/>
      <c r="J1753" s="171"/>
      <c r="K1753" s="171"/>
      <c r="L1753" s="171"/>
      <c r="M1753" s="171"/>
      <c r="N1753"/>
      <c r="O1753"/>
      <c r="P1753"/>
      <c r="Q1753"/>
      <c r="R1753"/>
      <c r="U1753" s="15"/>
      <c r="V1753" s="15"/>
      <c r="W1753" s="15"/>
    </row>
    <row r="1754" spans="2:23">
      <c r="B1754"/>
      <c r="C1754"/>
      <c r="D1754"/>
      <c r="E1754"/>
      <c r="F1754" s="171"/>
      <c r="G1754" s="171"/>
      <c r="H1754"/>
      <c r="I1754" s="171"/>
      <c r="J1754" s="171"/>
      <c r="K1754" s="171"/>
      <c r="L1754" s="171"/>
      <c r="M1754" s="171"/>
      <c r="N1754"/>
      <c r="O1754"/>
      <c r="P1754"/>
      <c r="Q1754"/>
      <c r="R1754"/>
      <c r="U1754" s="15"/>
      <c r="V1754" s="15"/>
      <c r="W1754" s="15"/>
    </row>
    <row r="1755" spans="2:23">
      <c r="B1755"/>
      <c r="C1755"/>
      <c r="D1755"/>
      <c r="E1755"/>
      <c r="F1755" s="171"/>
      <c r="G1755" s="171"/>
      <c r="H1755"/>
      <c r="I1755" s="171"/>
      <c r="J1755" s="171"/>
      <c r="K1755" s="171"/>
      <c r="L1755" s="171"/>
      <c r="M1755" s="171"/>
      <c r="N1755"/>
      <c r="O1755"/>
      <c r="P1755"/>
      <c r="Q1755"/>
      <c r="R1755"/>
      <c r="U1755" s="15"/>
      <c r="V1755" s="15"/>
      <c r="W1755" s="15"/>
    </row>
    <row r="1756" spans="2:23">
      <c r="B1756"/>
      <c r="C1756"/>
      <c r="D1756"/>
      <c r="E1756"/>
      <c r="F1756" s="171"/>
      <c r="G1756" s="171"/>
      <c r="H1756"/>
      <c r="I1756" s="171"/>
      <c r="J1756" s="171"/>
      <c r="K1756" s="171"/>
      <c r="L1756" s="171"/>
      <c r="M1756" s="171"/>
      <c r="N1756"/>
      <c r="O1756"/>
      <c r="P1756"/>
      <c r="Q1756"/>
      <c r="R1756"/>
      <c r="U1756" s="15"/>
      <c r="V1756" s="15"/>
      <c r="W1756" s="15"/>
    </row>
    <row r="1757" spans="2:23">
      <c r="B1757"/>
      <c r="C1757"/>
      <c r="D1757"/>
      <c r="E1757"/>
      <c r="F1757" s="171"/>
      <c r="G1757" s="171"/>
      <c r="H1757"/>
      <c r="I1757" s="171"/>
      <c r="J1757" s="171"/>
      <c r="K1757" s="171"/>
      <c r="L1757" s="171"/>
      <c r="M1757" s="171"/>
      <c r="N1757"/>
      <c r="O1757"/>
      <c r="P1757"/>
      <c r="Q1757"/>
      <c r="R1757"/>
      <c r="U1757" s="15"/>
      <c r="V1757" s="15"/>
      <c r="W1757" s="15"/>
    </row>
    <row r="1758" spans="2:23">
      <c r="B1758"/>
      <c r="C1758"/>
      <c r="D1758"/>
      <c r="E1758"/>
      <c r="F1758" s="171"/>
      <c r="G1758" s="171"/>
      <c r="H1758"/>
      <c r="I1758" s="171"/>
      <c r="J1758" s="171"/>
      <c r="K1758" s="171"/>
      <c r="L1758" s="171"/>
      <c r="M1758" s="171"/>
      <c r="N1758"/>
      <c r="O1758"/>
      <c r="P1758"/>
      <c r="Q1758"/>
      <c r="R1758"/>
      <c r="U1758" s="15"/>
      <c r="V1758" s="15"/>
      <c r="W1758" s="15"/>
    </row>
    <row r="1759" spans="2:23">
      <c r="B1759"/>
      <c r="C1759"/>
      <c r="D1759"/>
      <c r="E1759"/>
      <c r="F1759" s="171"/>
      <c r="G1759" s="171"/>
      <c r="H1759"/>
      <c r="I1759" s="171"/>
      <c r="J1759" s="171"/>
      <c r="K1759" s="171"/>
      <c r="L1759" s="171"/>
      <c r="M1759" s="171"/>
      <c r="N1759"/>
      <c r="O1759"/>
      <c r="P1759"/>
      <c r="Q1759"/>
      <c r="R1759"/>
      <c r="U1759" s="15"/>
      <c r="V1759" s="15"/>
      <c r="W1759" s="15"/>
    </row>
    <row r="1760" spans="2:23">
      <c r="B1760"/>
      <c r="C1760"/>
      <c r="D1760"/>
      <c r="E1760"/>
      <c r="F1760" s="171"/>
      <c r="G1760" s="171"/>
      <c r="H1760"/>
      <c r="I1760" s="171"/>
      <c r="J1760" s="171"/>
      <c r="K1760" s="171"/>
      <c r="L1760" s="171"/>
      <c r="M1760" s="171"/>
      <c r="N1760"/>
      <c r="O1760"/>
      <c r="P1760"/>
      <c r="Q1760"/>
      <c r="R1760"/>
      <c r="U1760" s="15"/>
      <c r="V1760" s="15"/>
      <c r="W1760" s="15"/>
    </row>
    <row r="1761" spans="2:23">
      <c r="B1761"/>
      <c r="C1761"/>
      <c r="D1761"/>
      <c r="E1761"/>
      <c r="F1761" s="171"/>
      <c r="G1761" s="171"/>
      <c r="H1761"/>
      <c r="I1761" s="171"/>
      <c r="J1761" s="171"/>
      <c r="K1761" s="171"/>
      <c r="L1761" s="171"/>
      <c r="M1761" s="171"/>
      <c r="N1761"/>
      <c r="O1761"/>
      <c r="P1761"/>
      <c r="Q1761"/>
      <c r="R1761"/>
      <c r="U1761" s="15"/>
      <c r="V1761" s="15"/>
      <c r="W1761" s="15"/>
    </row>
    <row r="1762" spans="2:23">
      <c r="B1762"/>
      <c r="C1762"/>
      <c r="D1762"/>
      <c r="E1762"/>
      <c r="F1762" s="171"/>
      <c r="G1762" s="171"/>
      <c r="H1762"/>
      <c r="I1762" s="171"/>
      <c r="J1762" s="171"/>
      <c r="K1762" s="171"/>
      <c r="L1762" s="171"/>
      <c r="M1762" s="171"/>
      <c r="N1762"/>
      <c r="O1762"/>
      <c r="P1762"/>
      <c r="Q1762"/>
      <c r="R1762"/>
      <c r="U1762" s="15"/>
      <c r="V1762" s="15"/>
      <c r="W1762" s="15"/>
    </row>
    <row r="1763" spans="2:23">
      <c r="B1763"/>
      <c r="C1763"/>
      <c r="D1763"/>
      <c r="E1763"/>
      <c r="F1763" s="171"/>
      <c r="G1763" s="171"/>
      <c r="H1763"/>
      <c r="I1763" s="171"/>
      <c r="J1763" s="171"/>
      <c r="K1763" s="171"/>
      <c r="L1763" s="171"/>
      <c r="M1763" s="171"/>
      <c r="N1763"/>
      <c r="O1763"/>
      <c r="P1763"/>
      <c r="Q1763"/>
      <c r="R1763"/>
      <c r="U1763" s="15"/>
      <c r="V1763" s="15"/>
      <c r="W1763" s="15"/>
    </row>
    <row r="1764" spans="2:23">
      <c r="B1764"/>
      <c r="C1764"/>
      <c r="D1764"/>
      <c r="E1764"/>
      <c r="F1764" s="171"/>
      <c r="G1764" s="171"/>
      <c r="H1764"/>
      <c r="I1764" s="171"/>
      <c r="J1764" s="171"/>
      <c r="K1764" s="171"/>
      <c r="L1764" s="171"/>
      <c r="M1764" s="171"/>
      <c r="N1764"/>
      <c r="O1764"/>
      <c r="P1764"/>
      <c r="Q1764"/>
      <c r="R1764"/>
      <c r="U1764" s="15"/>
      <c r="V1764" s="15"/>
      <c r="W1764" s="15"/>
    </row>
    <row r="1765" spans="2:23">
      <c r="B1765"/>
      <c r="C1765"/>
      <c r="D1765"/>
      <c r="E1765"/>
      <c r="F1765" s="171"/>
      <c r="G1765" s="171"/>
      <c r="H1765"/>
      <c r="I1765" s="171"/>
      <c r="J1765" s="171"/>
      <c r="K1765" s="171"/>
      <c r="L1765" s="171"/>
      <c r="M1765" s="171"/>
      <c r="N1765"/>
      <c r="O1765"/>
      <c r="P1765"/>
      <c r="Q1765"/>
      <c r="R1765"/>
      <c r="U1765" s="15"/>
      <c r="V1765" s="15"/>
      <c r="W1765" s="15"/>
    </row>
    <row r="1766" spans="2:23">
      <c r="B1766"/>
      <c r="C1766"/>
      <c r="D1766"/>
      <c r="E1766"/>
      <c r="F1766" s="171"/>
      <c r="G1766" s="171"/>
      <c r="H1766"/>
      <c r="I1766" s="171"/>
      <c r="J1766" s="171"/>
      <c r="K1766" s="171"/>
      <c r="L1766" s="171"/>
      <c r="M1766" s="171"/>
      <c r="N1766"/>
      <c r="O1766"/>
      <c r="P1766"/>
      <c r="Q1766"/>
      <c r="R1766"/>
      <c r="U1766" s="15"/>
      <c r="V1766" s="15"/>
      <c r="W1766" s="15"/>
    </row>
    <row r="1767" spans="2:23">
      <c r="B1767"/>
      <c r="C1767"/>
      <c r="D1767"/>
      <c r="E1767"/>
      <c r="F1767" s="171"/>
      <c r="G1767" s="171"/>
      <c r="H1767"/>
      <c r="I1767" s="171"/>
      <c r="J1767" s="171"/>
      <c r="K1767" s="171"/>
      <c r="L1767" s="171"/>
      <c r="M1767" s="171"/>
      <c r="N1767"/>
      <c r="O1767"/>
      <c r="P1767"/>
      <c r="Q1767"/>
      <c r="R1767"/>
      <c r="U1767" s="15"/>
      <c r="V1767" s="15"/>
      <c r="W1767" s="15"/>
    </row>
    <row r="1768" spans="2:23">
      <c r="B1768"/>
      <c r="C1768"/>
      <c r="D1768"/>
      <c r="E1768"/>
      <c r="F1768" s="171"/>
      <c r="G1768" s="171"/>
      <c r="H1768"/>
      <c r="I1768" s="171"/>
      <c r="J1768" s="171"/>
      <c r="K1768" s="171"/>
      <c r="L1768" s="171"/>
      <c r="M1768" s="171"/>
      <c r="N1768"/>
      <c r="O1768"/>
      <c r="P1768"/>
      <c r="Q1768"/>
      <c r="R1768"/>
      <c r="U1768" s="15"/>
      <c r="V1768" s="15"/>
      <c r="W1768" s="15"/>
    </row>
    <row r="1769" spans="2:23">
      <c r="B1769"/>
      <c r="C1769"/>
      <c r="D1769"/>
      <c r="E1769"/>
      <c r="F1769" s="171"/>
      <c r="G1769" s="171"/>
      <c r="H1769"/>
      <c r="I1769" s="171"/>
      <c r="J1769" s="171"/>
      <c r="K1769" s="171"/>
      <c r="L1769" s="171"/>
      <c r="M1769" s="171"/>
      <c r="N1769"/>
      <c r="O1769"/>
      <c r="P1769"/>
      <c r="Q1769"/>
      <c r="R1769"/>
      <c r="U1769" s="15"/>
      <c r="V1769" s="15"/>
      <c r="W1769" s="15"/>
    </row>
    <row r="1770" spans="2:23">
      <c r="B1770"/>
      <c r="C1770"/>
      <c r="D1770"/>
      <c r="E1770"/>
      <c r="F1770" s="171"/>
      <c r="G1770" s="171"/>
      <c r="H1770"/>
      <c r="I1770" s="171"/>
      <c r="J1770" s="171"/>
      <c r="K1770" s="171"/>
      <c r="L1770" s="171"/>
      <c r="M1770" s="171"/>
      <c r="N1770"/>
      <c r="O1770"/>
      <c r="P1770"/>
      <c r="Q1770"/>
      <c r="R1770"/>
      <c r="U1770" s="15"/>
      <c r="V1770" s="15"/>
      <c r="W1770" s="15"/>
    </row>
    <row r="1771" spans="2:23">
      <c r="B1771"/>
      <c r="C1771"/>
      <c r="D1771"/>
      <c r="E1771"/>
      <c r="F1771" s="171"/>
      <c r="G1771" s="171"/>
      <c r="H1771"/>
      <c r="I1771" s="171"/>
      <c r="J1771" s="171"/>
      <c r="K1771" s="171"/>
      <c r="L1771" s="171"/>
      <c r="M1771" s="171"/>
      <c r="N1771"/>
      <c r="O1771"/>
      <c r="P1771"/>
      <c r="Q1771"/>
      <c r="R1771"/>
      <c r="U1771" s="15"/>
      <c r="V1771" s="15"/>
      <c r="W1771" s="15"/>
    </row>
    <row r="1772" spans="2:23">
      <c r="B1772"/>
      <c r="C1772"/>
      <c r="D1772"/>
      <c r="E1772" s="171"/>
      <c r="F1772"/>
      <c r="G1772"/>
      <c r="H1772" s="171"/>
      <c r="I1772"/>
      <c r="J1772"/>
      <c r="K1772" s="171"/>
      <c r="L1772" s="171"/>
      <c r="M1772" s="171"/>
      <c r="N1772"/>
      <c r="O1772"/>
      <c r="P1772"/>
      <c r="Q1772"/>
      <c r="R1772"/>
      <c r="U1772" s="15"/>
      <c r="V1772" s="15"/>
      <c r="W1772" s="15"/>
    </row>
    <row r="1773" spans="2:23">
      <c r="B1773"/>
      <c r="C1773"/>
      <c r="D1773"/>
      <c r="E1773" s="171"/>
      <c r="F1773"/>
      <c r="G1773"/>
      <c r="H1773" s="171"/>
      <c r="I1773"/>
      <c r="J1773"/>
      <c r="K1773" s="171"/>
      <c r="L1773" s="171"/>
      <c r="M1773" s="171"/>
      <c r="N1773"/>
      <c r="O1773"/>
      <c r="P1773"/>
      <c r="Q1773"/>
      <c r="R1773"/>
      <c r="U1773" s="15"/>
      <c r="V1773" s="15"/>
      <c r="W1773" s="15"/>
    </row>
    <row r="1774" spans="2:23">
      <c r="B1774"/>
      <c r="C1774"/>
      <c r="D1774"/>
      <c r="E1774" s="171"/>
      <c r="F1774"/>
      <c r="G1774"/>
      <c r="H1774" s="171"/>
      <c r="I1774"/>
      <c r="J1774"/>
      <c r="K1774" s="171"/>
      <c r="L1774" s="171"/>
      <c r="M1774" s="171"/>
      <c r="N1774"/>
      <c r="O1774"/>
      <c r="P1774"/>
      <c r="Q1774"/>
      <c r="R1774"/>
      <c r="U1774" s="15"/>
      <c r="V1774" s="15"/>
      <c r="W1774" s="15"/>
    </row>
    <row r="1775" spans="2:23">
      <c r="B1775"/>
      <c r="C1775"/>
      <c r="D1775"/>
      <c r="E1775" s="171"/>
      <c r="F1775"/>
      <c r="G1775"/>
      <c r="H1775" s="171"/>
      <c r="I1775"/>
      <c r="J1775"/>
      <c r="K1775" s="171"/>
      <c r="L1775" s="171"/>
      <c r="M1775" s="171"/>
      <c r="N1775"/>
      <c r="O1775"/>
      <c r="P1775"/>
      <c r="Q1775"/>
      <c r="R1775"/>
      <c r="U1775" s="15"/>
      <c r="V1775" s="15"/>
      <c r="W1775" s="15"/>
    </row>
    <row r="1776" spans="2:23">
      <c r="B1776"/>
      <c r="C1776"/>
      <c r="D1776"/>
      <c r="E1776" s="171"/>
      <c r="F1776"/>
      <c r="G1776"/>
      <c r="H1776" s="171"/>
      <c r="I1776"/>
      <c r="J1776"/>
      <c r="K1776" s="171"/>
      <c r="L1776" s="171"/>
      <c r="M1776" s="171"/>
      <c r="N1776"/>
      <c r="O1776"/>
      <c r="P1776"/>
      <c r="Q1776"/>
      <c r="R1776"/>
      <c r="U1776" s="15"/>
      <c r="V1776" s="15"/>
      <c r="W1776" s="15"/>
    </row>
    <row r="1777" spans="2:23">
      <c r="B1777"/>
      <c r="C1777"/>
      <c r="D1777"/>
      <c r="E1777" s="171"/>
      <c r="F1777"/>
      <c r="G1777"/>
      <c r="H1777" s="171"/>
      <c r="I1777"/>
      <c r="J1777"/>
      <c r="K1777" s="171"/>
      <c r="L1777" s="171"/>
      <c r="M1777" s="171"/>
      <c r="N1777"/>
      <c r="O1777"/>
      <c r="P1777"/>
      <c r="Q1777"/>
      <c r="R1777"/>
      <c r="U1777" s="15"/>
      <c r="V1777" s="15"/>
      <c r="W1777" s="15"/>
    </row>
    <row r="1778" spans="2:23">
      <c r="B1778"/>
      <c r="C1778"/>
      <c r="D1778"/>
      <c r="E1778" s="171"/>
      <c r="F1778"/>
      <c r="G1778"/>
      <c r="H1778" s="171"/>
      <c r="I1778"/>
      <c r="J1778"/>
      <c r="K1778" s="171"/>
      <c r="L1778" s="171"/>
      <c r="M1778" s="171"/>
      <c r="N1778"/>
      <c r="O1778"/>
      <c r="P1778"/>
      <c r="Q1778"/>
      <c r="R1778"/>
      <c r="U1778" s="15"/>
      <c r="V1778" s="15"/>
      <c r="W1778" s="15"/>
    </row>
    <row r="1779" spans="2:23">
      <c r="B1779"/>
      <c r="C1779"/>
      <c r="D1779"/>
      <c r="E1779" s="171"/>
      <c r="F1779"/>
      <c r="G1779"/>
      <c r="H1779" s="171"/>
      <c r="I1779"/>
      <c r="J1779"/>
      <c r="K1779" s="171"/>
      <c r="L1779" s="171"/>
      <c r="M1779" s="171"/>
      <c r="N1779"/>
      <c r="O1779"/>
      <c r="P1779"/>
      <c r="Q1779"/>
      <c r="R1779"/>
      <c r="U1779" s="15"/>
      <c r="V1779" s="15"/>
      <c r="W1779" s="15"/>
    </row>
    <row r="1780" spans="2:23">
      <c r="B1780"/>
      <c r="C1780"/>
      <c r="D1780"/>
      <c r="E1780" s="171"/>
      <c r="F1780"/>
      <c r="G1780"/>
      <c r="H1780" s="171"/>
      <c r="I1780"/>
      <c r="J1780"/>
      <c r="K1780" s="171"/>
      <c r="L1780" s="171"/>
      <c r="M1780" s="171"/>
      <c r="N1780"/>
      <c r="O1780"/>
      <c r="P1780"/>
      <c r="Q1780"/>
      <c r="R1780"/>
      <c r="U1780" s="15"/>
      <c r="V1780" s="15"/>
      <c r="W1780" s="15"/>
    </row>
    <row r="1781" spans="2:23">
      <c r="B1781"/>
      <c r="C1781"/>
      <c r="D1781"/>
      <c r="E1781" s="171"/>
      <c r="F1781"/>
      <c r="G1781"/>
      <c r="H1781" s="171"/>
      <c r="I1781"/>
      <c r="J1781"/>
      <c r="K1781" s="171"/>
      <c r="L1781" s="171"/>
      <c r="M1781" s="171"/>
      <c r="N1781"/>
      <c r="O1781"/>
      <c r="P1781"/>
      <c r="Q1781"/>
      <c r="R1781"/>
      <c r="U1781" s="15"/>
      <c r="V1781" s="15"/>
      <c r="W1781" s="15"/>
    </row>
    <row r="1782" spans="2:23">
      <c r="B1782"/>
      <c r="C1782"/>
      <c r="D1782"/>
      <c r="E1782" s="171"/>
      <c r="F1782"/>
      <c r="G1782"/>
      <c r="H1782" s="171"/>
      <c r="I1782"/>
      <c r="J1782"/>
      <c r="K1782" s="171"/>
      <c r="L1782" s="171"/>
      <c r="M1782" s="171"/>
      <c r="N1782"/>
      <c r="O1782"/>
      <c r="P1782"/>
      <c r="Q1782"/>
      <c r="R1782"/>
      <c r="U1782" s="15"/>
      <c r="V1782" s="15"/>
      <c r="W1782" s="15"/>
    </row>
    <row r="1783" spans="2:23">
      <c r="B1783"/>
      <c r="C1783"/>
      <c r="D1783"/>
      <c r="E1783" s="171"/>
      <c r="F1783"/>
      <c r="G1783"/>
      <c r="H1783" s="171"/>
      <c r="I1783"/>
      <c r="J1783"/>
      <c r="K1783" s="171"/>
      <c r="L1783" s="171"/>
      <c r="M1783" s="171"/>
      <c r="N1783"/>
      <c r="O1783"/>
      <c r="P1783"/>
      <c r="Q1783"/>
      <c r="R1783"/>
      <c r="U1783" s="15"/>
      <c r="V1783" s="15"/>
      <c r="W1783" s="15"/>
    </row>
    <row r="1784" spans="2:23">
      <c r="B1784"/>
      <c r="C1784"/>
      <c r="D1784"/>
      <c r="E1784" s="171"/>
      <c r="F1784"/>
      <c r="G1784"/>
      <c r="H1784" s="171"/>
      <c r="I1784"/>
      <c r="J1784"/>
      <c r="K1784" s="171"/>
      <c r="L1784" s="171"/>
      <c r="M1784" s="171"/>
      <c r="N1784"/>
      <c r="O1784"/>
      <c r="P1784"/>
      <c r="Q1784"/>
      <c r="R1784"/>
      <c r="U1784" s="15"/>
      <c r="V1784" s="15"/>
      <c r="W1784" s="15"/>
    </row>
    <row r="1785" spans="2:23">
      <c r="B1785"/>
      <c r="C1785"/>
      <c r="D1785"/>
      <c r="E1785" s="171"/>
      <c r="F1785"/>
      <c r="G1785"/>
      <c r="H1785" s="171"/>
      <c r="I1785"/>
      <c r="J1785"/>
      <c r="K1785" s="171"/>
      <c r="L1785" s="171"/>
      <c r="M1785" s="171"/>
      <c r="N1785"/>
      <c r="O1785"/>
      <c r="P1785"/>
      <c r="Q1785"/>
      <c r="R1785"/>
      <c r="U1785" s="15"/>
      <c r="V1785" s="15"/>
      <c r="W1785" s="15"/>
    </row>
    <row r="1786" spans="2:23">
      <c r="B1786"/>
      <c r="C1786"/>
      <c r="D1786"/>
      <c r="E1786" s="171"/>
      <c r="F1786"/>
      <c r="G1786"/>
      <c r="H1786" s="171"/>
      <c r="I1786"/>
      <c r="J1786"/>
      <c r="K1786" s="171"/>
      <c r="L1786" s="171"/>
      <c r="M1786" s="171"/>
      <c r="N1786"/>
      <c r="O1786"/>
      <c r="P1786"/>
      <c r="Q1786"/>
      <c r="R1786"/>
      <c r="U1786" s="15"/>
      <c r="V1786" s="15"/>
      <c r="W1786" s="15"/>
    </row>
    <row r="1787" spans="2:23">
      <c r="B1787"/>
      <c r="C1787"/>
      <c r="D1787"/>
      <c r="E1787" s="171"/>
      <c r="F1787"/>
      <c r="G1787"/>
      <c r="H1787" s="171"/>
      <c r="I1787"/>
      <c r="J1787"/>
      <c r="K1787" s="171"/>
      <c r="L1787" s="171"/>
      <c r="M1787" s="171"/>
      <c r="N1787"/>
      <c r="O1787"/>
      <c r="P1787"/>
      <c r="Q1787"/>
      <c r="R1787"/>
      <c r="U1787" s="15"/>
      <c r="V1787" s="15"/>
      <c r="W1787" s="15"/>
    </row>
    <row r="1788" spans="2:23">
      <c r="B1788"/>
      <c r="C1788"/>
      <c r="D1788"/>
      <c r="E1788" s="171"/>
      <c r="F1788"/>
      <c r="G1788"/>
      <c r="H1788" s="171"/>
      <c r="I1788"/>
      <c r="J1788"/>
      <c r="K1788" s="171"/>
      <c r="L1788" s="171"/>
      <c r="M1788" s="171"/>
      <c r="N1788"/>
      <c r="O1788"/>
      <c r="P1788"/>
      <c r="Q1788"/>
      <c r="R1788"/>
      <c r="U1788" s="15"/>
      <c r="V1788" s="15"/>
      <c r="W1788" s="15"/>
    </row>
    <row r="1789" spans="2:23">
      <c r="B1789"/>
      <c r="C1789"/>
      <c r="D1789"/>
      <c r="E1789" s="171"/>
      <c r="F1789"/>
      <c r="G1789"/>
      <c r="H1789" s="171"/>
      <c r="I1789"/>
      <c r="J1789"/>
      <c r="K1789" s="171"/>
      <c r="L1789" s="171"/>
      <c r="M1789" s="171"/>
      <c r="N1789"/>
      <c r="O1789"/>
      <c r="P1789"/>
      <c r="Q1789"/>
      <c r="R1789"/>
      <c r="U1789" s="15"/>
      <c r="V1789" s="15"/>
      <c r="W1789" s="15"/>
    </row>
    <row r="1790" spans="2:23">
      <c r="B1790"/>
      <c r="C1790"/>
      <c r="D1790"/>
      <c r="E1790" s="171"/>
      <c r="F1790"/>
      <c r="G1790"/>
      <c r="H1790" s="171"/>
      <c r="I1790"/>
      <c r="J1790"/>
      <c r="K1790" s="171"/>
      <c r="L1790" s="171"/>
      <c r="M1790" s="171"/>
      <c r="N1790"/>
      <c r="O1790"/>
      <c r="P1790"/>
      <c r="Q1790"/>
      <c r="R1790"/>
      <c r="U1790" s="15"/>
      <c r="V1790" s="15"/>
      <c r="W1790" s="15"/>
    </row>
    <row r="1791" spans="2:23">
      <c r="B1791"/>
      <c r="C1791"/>
      <c r="D1791"/>
      <c r="E1791" s="171"/>
      <c r="F1791"/>
      <c r="G1791"/>
      <c r="H1791" s="171"/>
      <c r="I1791"/>
      <c r="J1791"/>
      <c r="K1791" s="171"/>
      <c r="L1791" s="171"/>
      <c r="M1791" s="171"/>
      <c r="N1791"/>
      <c r="O1791"/>
      <c r="P1791"/>
      <c r="Q1791"/>
      <c r="R1791"/>
      <c r="U1791" s="15"/>
      <c r="V1791" s="15"/>
      <c r="W1791" s="15"/>
    </row>
    <row r="1792" spans="2:23">
      <c r="B1792"/>
      <c r="C1792"/>
      <c r="D1792"/>
      <c r="E1792" s="171"/>
      <c r="F1792"/>
      <c r="G1792"/>
      <c r="H1792" s="171"/>
      <c r="I1792"/>
      <c r="J1792"/>
      <c r="K1792" s="171"/>
      <c r="L1792" s="171"/>
      <c r="M1792" s="171"/>
      <c r="N1792"/>
      <c r="O1792"/>
      <c r="P1792"/>
      <c r="Q1792"/>
      <c r="R1792"/>
      <c r="U1792" s="15"/>
      <c r="V1792" s="15"/>
      <c r="W1792" s="15"/>
    </row>
    <row r="1793" spans="2:23">
      <c r="B1793"/>
      <c r="C1793"/>
      <c r="D1793"/>
      <c r="E1793" s="171"/>
      <c r="F1793"/>
      <c r="G1793"/>
      <c r="H1793" s="171"/>
      <c r="I1793"/>
      <c r="J1793"/>
      <c r="K1793" s="171"/>
      <c r="L1793" s="171"/>
      <c r="M1793" s="171"/>
      <c r="N1793"/>
      <c r="O1793"/>
      <c r="P1793"/>
      <c r="Q1793"/>
      <c r="R1793"/>
      <c r="U1793" s="15"/>
      <c r="V1793" s="15"/>
      <c r="W1793" s="15"/>
    </row>
    <row r="1794" spans="2:23">
      <c r="B1794"/>
      <c r="C1794"/>
      <c r="D1794"/>
      <c r="E1794" s="171"/>
      <c r="F1794"/>
      <c r="G1794"/>
      <c r="H1794" s="171"/>
      <c r="I1794"/>
      <c r="J1794"/>
      <c r="K1794" s="171"/>
      <c r="L1794" s="171"/>
      <c r="M1794" s="171"/>
      <c r="N1794"/>
      <c r="O1794"/>
      <c r="P1794"/>
      <c r="Q1794"/>
      <c r="R1794"/>
      <c r="U1794" s="15"/>
      <c r="V1794" s="15"/>
      <c r="W1794" s="15"/>
    </row>
    <row r="1795" spans="2:23">
      <c r="B1795"/>
      <c r="C1795"/>
      <c r="D1795"/>
      <c r="E1795" s="171"/>
      <c r="F1795"/>
      <c r="G1795"/>
      <c r="H1795" s="171"/>
      <c r="I1795"/>
      <c r="J1795"/>
      <c r="K1795" s="171"/>
      <c r="L1795" s="171"/>
      <c r="M1795" s="171"/>
      <c r="N1795"/>
      <c r="O1795"/>
      <c r="P1795"/>
      <c r="Q1795"/>
      <c r="R1795"/>
      <c r="U1795" s="15"/>
      <c r="V1795" s="15"/>
      <c r="W1795" s="15"/>
    </row>
    <row r="1796" spans="2:23">
      <c r="B1796"/>
      <c r="C1796"/>
      <c r="D1796"/>
      <c r="E1796" s="171"/>
      <c r="F1796"/>
      <c r="G1796"/>
      <c r="H1796" s="171"/>
      <c r="I1796"/>
      <c r="J1796"/>
      <c r="K1796" s="171"/>
      <c r="L1796" s="171"/>
      <c r="M1796" s="171"/>
      <c r="N1796"/>
      <c r="O1796"/>
      <c r="P1796"/>
      <c r="Q1796"/>
      <c r="R1796"/>
      <c r="U1796" s="15"/>
      <c r="V1796" s="15"/>
      <c r="W1796" s="15"/>
    </row>
    <row r="1797" spans="2:23">
      <c r="B1797"/>
      <c r="C1797"/>
      <c r="D1797"/>
      <c r="E1797" s="171"/>
      <c r="F1797"/>
      <c r="G1797"/>
      <c r="H1797" s="171"/>
      <c r="I1797"/>
      <c r="J1797"/>
      <c r="K1797" s="171"/>
      <c r="L1797" s="171"/>
      <c r="M1797" s="171"/>
      <c r="N1797"/>
      <c r="O1797"/>
      <c r="P1797"/>
      <c r="Q1797"/>
      <c r="R1797"/>
      <c r="U1797" s="15"/>
      <c r="V1797" s="15"/>
      <c r="W1797" s="15"/>
    </row>
    <row r="1798" spans="2:23">
      <c r="B1798"/>
      <c r="C1798"/>
      <c r="D1798"/>
      <c r="E1798" s="171"/>
      <c r="F1798"/>
      <c r="G1798"/>
      <c r="H1798" s="171"/>
      <c r="I1798"/>
      <c r="J1798"/>
      <c r="K1798" s="171"/>
      <c r="L1798" s="171"/>
      <c r="M1798" s="171"/>
      <c r="N1798"/>
      <c r="O1798"/>
      <c r="P1798"/>
      <c r="Q1798"/>
      <c r="R1798"/>
      <c r="U1798" s="15"/>
      <c r="V1798" s="15"/>
      <c r="W1798" s="15"/>
    </row>
    <row r="1799" spans="2:23">
      <c r="B1799"/>
      <c r="C1799"/>
      <c r="D1799"/>
      <c r="E1799" s="171"/>
      <c r="F1799"/>
      <c r="G1799"/>
      <c r="H1799" s="171"/>
      <c r="I1799"/>
      <c r="J1799"/>
      <c r="K1799" s="171"/>
      <c r="L1799" s="171"/>
      <c r="M1799" s="171"/>
      <c r="N1799"/>
      <c r="O1799"/>
      <c r="P1799"/>
      <c r="Q1799"/>
      <c r="R1799"/>
      <c r="U1799" s="15"/>
      <c r="V1799" s="15"/>
      <c r="W1799" s="15"/>
    </row>
    <row r="1800" spans="2:23">
      <c r="B1800"/>
      <c r="C1800"/>
      <c r="D1800"/>
      <c r="E1800" s="171"/>
      <c r="F1800"/>
      <c r="G1800"/>
      <c r="H1800" s="171"/>
      <c r="I1800"/>
      <c r="J1800"/>
      <c r="K1800" s="171"/>
      <c r="L1800" s="171"/>
      <c r="M1800" s="171"/>
      <c r="N1800"/>
      <c r="O1800"/>
      <c r="P1800"/>
      <c r="Q1800"/>
      <c r="R1800"/>
      <c r="U1800" s="15"/>
      <c r="V1800" s="15"/>
      <c r="W1800" s="15"/>
    </row>
    <row r="1801" spans="2:23">
      <c r="B1801"/>
      <c r="C1801"/>
      <c r="D1801"/>
      <c r="E1801" s="171"/>
      <c r="F1801"/>
      <c r="G1801"/>
      <c r="H1801" s="171"/>
      <c r="I1801"/>
      <c r="J1801"/>
      <c r="K1801" s="171"/>
      <c r="L1801" s="171"/>
      <c r="M1801" s="171"/>
      <c r="N1801"/>
      <c r="O1801"/>
      <c r="P1801"/>
      <c r="Q1801"/>
      <c r="R1801"/>
      <c r="U1801" s="15"/>
      <c r="V1801" s="15"/>
      <c r="W1801" s="15"/>
    </row>
    <row r="1802" spans="2:23">
      <c r="B1802"/>
      <c r="C1802"/>
      <c r="D1802"/>
      <c r="E1802" s="171"/>
      <c r="F1802"/>
      <c r="G1802"/>
      <c r="H1802" s="171"/>
      <c r="I1802"/>
      <c r="J1802"/>
      <c r="K1802" s="171"/>
      <c r="L1802" s="171"/>
      <c r="M1802" s="171"/>
      <c r="N1802"/>
      <c r="O1802"/>
      <c r="P1802"/>
      <c r="Q1802"/>
      <c r="R1802"/>
      <c r="U1802" s="15"/>
      <c r="V1802" s="15"/>
      <c r="W1802" s="15"/>
    </row>
    <row r="1803" spans="2:23">
      <c r="B1803"/>
      <c r="C1803"/>
      <c r="D1803"/>
      <c r="E1803" s="171"/>
      <c r="F1803"/>
      <c r="G1803"/>
      <c r="H1803" s="171"/>
      <c r="I1803"/>
      <c r="J1803"/>
      <c r="K1803" s="171"/>
      <c r="L1803" s="171"/>
      <c r="M1803" s="171"/>
      <c r="N1803"/>
      <c r="O1803"/>
      <c r="P1803"/>
      <c r="Q1803"/>
      <c r="R1803"/>
      <c r="U1803" s="15"/>
      <c r="V1803" s="15"/>
      <c r="W1803" s="15"/>
    </row>
    <row r="1804" spans="2:23">
      <c r="B1804"/>
      <c r="C1804"/>
      <c r="D1804"/>
      <c r="E1804" s="171"/>
      <c r="F1804"/>
      <c r="G1804"/>
      <c r="H1804" s="171"/>
      <c r="I1804"/>
      <c r="J1804"/>
      <c r="K1804" s="171"/>
      <c r="L1804" s="171"/>
      <c r="M1804" s="171"/>
      <c r="N1804"/>
      <c r="O1804"/>
      <c r="P1804"/>
      <c r="Q1804"/>
      <c r="R1804"/>
      <c r="U1804" s="15"/>
      <c r="V1804" s="15"/>
      <c r="W1804" s="15"/>
    </row>
    <row r="1805" spans="2:23">
      <c r="B1805"/>
      <c r="C1805"/>
      <c r="D1805"/>
      <c r="E1805" s="171"/>
      <c r="F1805"/>
      <c r="G1805"/>
      <c r="H1805" s="171"/>
      <c r="I1805"/>
      <c r="J1805"/>
      <c r="K1805" s="171"/>
      <c r="L1805" s="171"/>
      <c r="M1805" s="171"/>
      <c r="N1805"/>
      <c r="O1805"/>
      <c r="P1805"/>
      <c r="Q1805"/>
      <c r="R1805"/>
      <c r="U1805" s="15"/>
      <c r="V1805" s="15"/>
      <c r="W1805" s="15"/>
    </row>
    <row r="1806" spans="2:23">
      <c r="B1806"/>
      <c r="C1806"/>
      <c r="D1806"/>
      <c r="E1806" s="171"/>
      <c r="F1806"/>
      <c r="G1806"/>
      <c r="H1806" s="171"/>
      <c r="I1806"/>
      <c r="J1806"/>
      <c r="K1806" s="171"/>
      <c r="L1806" s="171"/>
      <c r="M1806" s="171"/>
      <c r="N1806"/>
      <c r="O1806"/>
      <c r="P1806"/>
      <c r="Q1806"/>
      <c r="R1806"/>
      <c r="U1806" s="15"/>
      <c r="V1806" s="15"/>
      <c r="W1806" s="15"/>
    </row>
    <row r="1807" spans="2:23">
      <c r="B1807"/>
      <c r="C1807"/>
      <c r="D1807"/>
      <c r="E1807" s="171"/>
      <c r="F1807"/>
      <c r="G1807"/>
      <c r="H1807" s="171"/>
      <c r="I1807"/>
      <c r="J1807"/>
      <c r="K1807" s="171"/>
      <c r="L1807" s="171"/>
      <c r="M1807" s="171"/>
      <c r="N1807"/>
      <c r="O1807"/>
      <c r="P1807"/>
      <c r="Q1807"/>
      <c r="R1807"/>
      <c r="U1807" s="15"/>
      <c r="V1807" s="15"/>
      <c r="W1807" s="15"/>
    </row>
    <row r="1808" spans="2:23">
      <c r="B1808"/>
      <c r="C1808"/>
      <c r="D1808"/>
      <c r="E1808" s="171"/>
      <c r="F1808"/>
      <c r="G1808"/>
      <c r="H1808" s="171"/>
      <c r="I1808"/>
      <c r="J1808"/>
      <c r="K1808" s="171"/>
      <c r="L1808" s="171"/>
      <c r="M1808" s="171"/>
      <c r="N1808"/>
      <c r="O1808"/>
      <c r="P1808"/>
      <c r="Q1808"/>
      <c r="R1808"/>
      <c r="U1808" s="15"/>
      <c r="V1808" s="15"/>
      <c r="W1808" s="15"/>
    </row>
    <row r="1809" spans="2:23">
      <c r="B1809"/>
      <c r="C1809"/>
      <c r="D1809"/>
      <c r="E1809" s="171"/>
      <c r="F1809"/>
      <c r="G1809"/>
      <c r="H1809" s="171"/>
      <c r="I1809"/>
      <c r="J1809"/>
      <c r="K1809" s="171"/>
      <c r="L1809" s="171"/>
      <c r="M1809" s="171"/>
      <c r="N1809"/>
      <c r="O1809"/>
      <c r="P1809"/>
      <c r="Q1809"/>
      <c r="R1809"/>
      <c r="U1809" s="15"/>
      <c r="V1809" s="15"/>
      <c r="W1809" s="15"/>
    </row>
    <row r="1810" spans="2:23">
      <c r="B1810"/>
      <c r="C1810"/>
      <c r="D1810"/>
      <c r="E1810" s="171"/>
      <c r="F1810"/>
      <c r="G1810"/>
      <c r="H1810" s="171"/>
      <c r="I1810"/>
      <c r="J1810"/>
      <c r="K1810" s="171"/>
      <c r="L1810" s="171"/>
      <c r="M1810" s="171"/>
      <c r="N1810"/>
      <c r="O1810"/>
      <c r="P1810"/>
      <c r="Q1810"/>
      <c r="R1810"/>
      <c r="U1810" s="15"/>
      <c r="V1810" s="15"/>
      <c r="W1810" s="15"/>
    </row>
    <row r="1811" spans="2:23">
      <c r="B1811"/>
      <c r="C1811"/>
      <c r="D1811"/>
      <c r="E1811" s="171"/>
      <c r="F1811"/>
      <c r="G1811"/>
      <c r="H1811" s="171"/>
      <c r="I1811"/>
      <c r="J1811"/>
      <c r="K1811" s="171"/>
      <c r="L1811" s="171"/>
      <c r="M1811" s="171"/>
      <c r="N1811"/>
      <c r="O1811"/>
      <c r="P1811"/>
      <c r="Q1811"/>
      <c r="R1811"/>
      <c r="U1811" s="15"/>
      <c r="V1811" s="15"/>
      <c r="W1811" s="15"/>
    </row>
    <row r="1812" spans="2:23">
      <c r="B1812"/>
      <c r="C1812"/>
      <c r="D1812"/>
      <c r="E1812" s="171"/>
      <c r="F1812"/>
      <c r="G1812"/>
      <c r="H1812" s="171"/>
      <c r="I1812"/>
      <c r="J1812"/>
      <c r="K1812" s="171"/>
      <c r="L1812" s="171"/>
      <c r="M1812" s="171"/>
      <c r="N1812"/>
      <c r="O1812"/>
      <c r="P1812"/>
      <c r="Q1812"/>
      <c r="R1812"/>
      <c r="U1812" s="15"/>
      <c r="V1812" s="15"/>
      <c r="W1812" s="15"/>
    </row>
    <row r="1813" spans="2:23">
      <c r="B1813"/>
      <c r="C1813"/>
      <c r="D1813"/>
      <c r="E1813" s="171"/>
      <c r="F1813"/>
      <c r="G1813"/>
      <c r="H1813" s="171"/>
      <c r="I1813"/>
      <c r="J1813"/>
      <c r="K1813" s="171"/>
      <c r="L1813" s="171"/>
      <c r="M1813" s="171"/>
      <c r="N1813"/>
      <c r="O1813"/>
      <c r="P1813"/>
      <c r="Q1813"/>
      <c r="R1813"/>
      <c r="U1813" s="15"/>
      <c r="V1813" s="15"/>
      <c r="W1813" s="15"/>
    </row>
    <row r="1814" spans="2:23">
      <c r="B1814"/>
      <c r="C1814"/>
      <c r="D1814"/>
      <c r="E1814" s="171"/>
      <c r="F1814"/>
      <c r="G1814"/>
      <c r="H1814" s="171"/>
      <c r="I1814"/>
      <c r="J1814"/>
      <c r="K1814" s="171"/>
      <c r="L1814" s="171"/>
      <c r="M1814" s="171"/>
      <c r="N1814"/>
      <c r="O1814"/>
      <c r="P1814"/>
      <c r="Q1814"/>
      <c r="R1814"/>
      <c r="U1814" s="15"/>
      <c r="V1814" s="15"/>
      <c r="W1814" s="15"/>
    </row>
    <row r="1815" spans="2:23">
      <c r="B1815"/>
      <c r="C1815"/>
      <c r="D1815"/>
      <c r="E1815" s="171"/>
      <c r="F1815"/>
      <c r="G1815"/>
      <c r="H1815" s="171"/>
      <c r="I1815"/>
      <c r="J1815"/>
      <c r="K1815" s="171"/>
      <c r="L1815" s="171"/>
      <c r="M1815" s="171"/>
      <c r="N1815"/>
      <c r="O1815"/>
      <c r="P1815"/>
      <c r="Q1815"/>
      <c r="R1815"/>
      <c r="U1815" s="15"/>
      <c r="V1815" s="15"/>
      <c r="W1815" s="15"/>
    </row>
    <row r="1816" spans="2:23">
      <c r="B1816"/>
      <c r="C1816"/>
      <c r="D1816"/>
      <c r="E1816"/>
      <c r="F1816" s="171"/>
      <c r="G1816" s="171"/>
      <c r="H1816"/>
      <c r="I1816" s="171"/>
      <c r="J1816" s="171"/>
      <c r="K1816" s="171"/>
      <c r="L1816" s="171"/>
      <c r="M1816" s="171"/>
      <c r="N1816"/>
      <c r="O1816"/>
      <c r="P1816"/>
      <c r="Q1816"/>
      <c r="R1816"/>
      <c r="U1816" s="15"/>
      <c r="V1816" s="15"/>
      <c r="W1816" s="15"/>
    </row>
    <row r="1817" spans="2:23">
      <c r="B1817"/>
      <c r="C1817"/>
      <c r="D1817"/>
      <c r="E1817"/>
      <c r="F1817" s="171"/>
      <c r="G1817" s="171"/>
      <c r="H1817"/>
      <c r="I1817" s="171"/>
      <c r="J1817" s="171"/>
      <c r="K1817" s="171"/>
      <c r="L1817" s="171"/>
      <c r="M1817" s="171"/>
      <c r="N1817"/>
      <c r="O1817"/>
      <c r="P1817"/>
      <c r="Q1817"/>
      <c r="R1817"/>
      <c r="U1817" s="15"/>
      <c r="V1817" s="15"/>
      <c r="W1817" s="15"/>
    </row>
    <row r="1818" spans="2:23">
      <c r="B1818"/>
      <c r="C1818"/>
      <c r="D1818"/>
      <c r="E1818"/>
      <c r="F1818" s="171"/>
      <c r="G1818" s="171"/>
      <c r="H1818"/>
      <c r="I1818" s="171"/>
      <c r="J1818" s="171"/>
      <c r="K1818" s="171"/>
      <c r="L1818" s="171"/>
      <c r="M1818" s="171"/>
      <c r="N1818"/>
      <c r="O1818"/>
      <c r="P1818"/>
      <c r="Q1818"/>
      <c r="R1818"/>
      <c r="U1818" s="15"/>
      <c r="V1818" s="15"/>
      <c r="W1818" s="15"/>
    </row>
    <row r="1819" spans="2:23">
      <c r="B1819"/>
      <c r="C1819"/>
      <c r="D1819"/>
      <c r="E1819"/>
      <c r="F1819" s="171"/>
      <c r="G1819" s="171"/>
      <c r="H1819"/>
      <c r="I1819" s="171"/>
      <c r="J1819" s="171"/>
      <c r="K1819" s="171"/>
      <c r="L1819" s="171"/>
      <c r="M1819" s="171"/>
      <c r="N1819"/>
      <c r="O1819"/>
      <c r="P1819"/>
      <c r="Q1819"/>
      <c r="R1819"/>
      <c r="U1819" s="15"/>
      <c r="V1819" s="15"/>
      <c r="W1819" s="15"/>
    </row>
    <row r="1820" spans="2:23">
      <c r="B1820"/>
      <c r="C1820"/>
      <c r="D1820"/>
      <c r="E1820"/>
      <c r="F1820" s="171"/>
      <c r="G1820" s="171"/>
      <c r="H1820"/>
      <c r="I1820" s="171"/>
      <c r="J1820" s="171"/>
      <c r="K1820" s="171"/>
      <c r="L1820" s="171"/>
      <c r="M1820" s="171"/>
      <c r="N1820"/>
      <c r="O1820"/>
      <c r="P1820"/>
      <c r="Q1820"/>
      <c r="R1820"/>
      <c r="U1820" s="15"/>
      <c r="V1820" s="15"/>
      <c r="W1820" s="15"/>
    </row>
    <row r="1821" spans="2:23">
      <c r="B1821"/>
      <c r="C1821"/>
      <c r="D1821"/>
      <c r="E1821"/>
      <c r="F1821" s="171"/>
      <c r="G1821" s="171"/>
      <c r="H1821"/>
      <c r="I1821" s="171"/>
      <c r="J1821" s="171"/>
      <c r="K1821" s="171"/>
      <c r="L1821" s="171"/>
      <c r="M1821" s="171"/>
      <c r="N1821"/>
      <c r="O1821"/>
      <c r="P1821"/>
      <c r="Q1821"/>
      <c r="R1821"/>
      <c r="U1821" s="15"/>
      <c r="V1821" s="15"/>
      <c r="W1821" s="15"/>
    </row>
    <row r="1822" spans="2:23">
      <c r="B1822"/>
      <c r="C1822"/>
      <c r="D1822"/>
      <c r="E1822"/>
      <c r="F1822" s="171"/>
      <c r="G1822" s="171"/>
      <c r="H1822"/>
      <c r="I1822" s="171"/>
      <c r="J1822" s="171"/>
      <c r="K1822" s="171"/>
      <c r="L1822" s="171"/>
      <c r="M1822" s="171"/>
      <c r="N1822"/>
      <c r="O1822"/>
      <c r="P1822"/>
      <c r="Q1822"/>
      <c r="R1822"/>
      <c r="U1822" s="15"/>
      <c r="V1822" s="15"/>
      <c r="W1822" s="15"/>
    </row>
    <row r="1823" spans="2:23">
      <c r="B1823"/>
      <c r="C1823"/>
      <c r="D1823"/>
      <c r="E1823"/>
      <c r="F1823" s="171"/>
      <c r="G1823" s="171"/>
      <c r="H1823"/>
      <c r="I1823" s="171"/>
      <c r="J1823" s="171"/>
      <c r="K1823" s="171"/>
      <c r="L1823" s="171"/>
      <c r="M1823" s="171"/>
      <c r="N1823"/>
      <c r="O1823"/>
      <c r="P1823"/>
      <c r="Q1823"/>
      <c r="R1823"/>
      <c r="U1823" s="15"/>
      <c r="V1823" s="15"/>
      <c r="W1823" s="15"/>
    </row>
    <row r="1824" spans="2:23">
      <c r="B1824"/>
      <c r="C1824"/>
      <c r="D1824"/>
      <c r="E1824"/>
      <c r="F1824" s="171"/>
      <c r="G1824" s="171"/>
      <c r="H1824"/>
      <c r="I1824" s="171"/>
      <c r="J1824" s="171"/>
      <c r="K1824" s="171"/>
      <c r="L1824" s="171"/>
      <c r="M1824" s="171"/>
      <c r="N1824"/>
      <c r="O1824"/>
      <c r="P1824"/>
      <c r="Q1824"/>
      <c r="R1824"/>
      <c r="U1824" s="15"/>
      <c r="V1824" s="15"/>
      <c r="W1824" s="15"/>
    </row>
    <row r="1825" spans="2:23">
      <c r="B1825"/>
      <c r="C1825"/>
      <c r="D1825"/>
      <c r="E1825"/>
      <c r="F1825" s="171"/>
      <c r="G1825" s="171"/>
      <c r="H1825"/>
      <c r="I1825" s="171"/>
      <c r="J1825" s="171"/>
      <c r="K1825" s="171"/>
      <c r="L1825" s="171"/>
      <c r="M1825" s="171"/>
      <c r="N1825"/>
      <c r="O1825"/>
      <c r="P1825"/>
      <c r="Q1825"/>
      <c r="R1825"/>
      <c r="U1825" s="15"/>
      <c r="V1825" s="15"/>
      <c r="W1825" s="15"/>
    </row>
    <row r="1826" spans="2:23">
      <c r="B1826"/>
      <c r="C1826"/>
      <c r="D1826"/>
      <c r="E1826"/>
      <c r="F1826" s="171"/>
      <c r="G1826" s="171"/>
      <c r="H1826"/>
      <c r="I1826" s="171"/>
      <c r="J1826" s="171"/>
      <c r="K1826" s="171"/>
      <c r="L1826" s="171"/>
      <c r="M1826" s="171"/>
      <c r="N1826"/>
      <c r="O1826"/>
      <c r="P1826"/>
      <c r="Q1826"/>
      <c r="R1826"/>
      <c r="U1826" s="15"/>
      <c r="V1826" s="15"/>
      <c r="W1826" s="15"/>
    </row>
    <row r="1827" spans="2:23">
      <c r="B1827"/>
      <c r="C1827"/>
      <c r="D1827"/>
      <c r="E1827"/>
      <c r="F1827" s="171"/>
      <c r="G1827" s="171"/>
      <c r="H1827"/>
      <c r="I1827" s="171"/>
      <c r="J1827" s="171"/>
      <c r="K1827" s="171"/>
      <c r="L1827" s="171"/>
      <c r="M1827" s="171"/>
      <c r="N1827"/>
      <c r="O1827"/>
      <c r="P1827"/>
      <c r="Q1827"/>
      <c r="R1827"/>
      <c r="U1827" s="15"/>
      <c r="V1827" s="15"/>
      <c r="W1827" s="15"/>
    </row>
    <row r="1828" spans="2:23">
      <c r="B1828"/>
      <c r="C1828"/>
      <c r="D1828"/>
      <c r="E1828"/>
      <c r="F1828" s="171"/>
      <c r="G1828" s="171"/>
      <c r="H1828"/>
      <c r="I1828" s="171"/>
      <c r="J1828" s="171"/>
      <c r="K1828" s="171"/>
      <c r="L1828" s="171"/>
      <c r="M1828" s="171"/>
      <c r="N1828"/>
      <c r="O1828"/>
      <c r="P1828"/>
      <c r="Q1828"/>
      <c r="R1828"/>
      <c r="U1828" s="15"/>
      <c r="V1828" s="15"/>
      <c r="W1828" s="15"/>
    </row>
    <row r="1829" spans="2:23">
      <c r="B1829"/>
      <c r="C1829"/>
      <c r="D1829"/>
      <c r="E1829"/>
      <c r="F1829" s="171"/>
      <c r="G1829" s="171"/>
      <c r="H1829"/>
      <c r="I1829" s="171"/>
      <c r="J1829" s="171"/>
      <c r="K1829" s="171"/>
      <c r="L1829" s="171"/>
      <c r="M1829" s="171"/>
      <c r="N1829"/>
      <c r="O1829"/>
      <c r="P1829"/>
      <c r="Q1829"/>
      <c r="R1829"/>
      <c r="U1829" s="15"/>
      <c r="V1829" s="15"/>
      <c r="W1829" s="15"/>
    </row>
    <row r="1830" spans="2:23">
      <c r="B1830"/>
      <c r="C1830"/>
      <c r="D1830"/>
      <c r="E1830"/>
      <c r="F1830" s="171"/>
      <c r="G1830" s="171"/>
      <c r="H1830"/>
      <c r="I1830" s="171"/>
      <c r="J1830" s="171"/>
      <c r="K1830" s="171"/>
      <c r="L1830" s="171"/>
      <c r="M1830" s="171"/>
      <c r="N1830"/>
      <c r="O1830"/>
      <c r="P1830"/>
      <c r="Q1830"/>
      <c r="R1830"/>
      <c r="U1830" s="15"/>
      <c r="V1830" s="15"/>
      <c r="W1830" s="15"/>
    </row>
    <row r="1831" spans="2:23">
      <c r="B1831"/>
      <c r="C1831"/>
      <c r="D1831"/>
      <c r="E1831"/>
      <c r="F1831" s="171"/>
      <c r="G1831" s="171"/>
      <c r="H1831"/>
      <c r="I1831" s="171"/>
      <c r="J1831" s="171"/>
      <c r="K1831" s="171"/>
      <c r="L1831" s="171"/>
      <c r="M1831" s="171"/>
      <c r="N1831"/>
      <c r="O1831"/>
      <c r="P1831"/>
      <c r="Q1831"/>
      <c r="R1831"/>
      <c r="U1831" s="15"/>
      <c r="V1831" s="15"/>
      <c r="W1831" s="15"/>
    </row>
    <row r="1832" spans="2:23">
      <c r="B1832"/>
      <c r="C1832"/>
      <c r="D1832"/>
      <c r="E1832"/>
      <c r="F1832" s="171"/>
      <c r="G1832" s="171"/>
      <c r="H1832"/>
      <c r="I1832" s="171"/>
      <c r="J1832" s="171"/>
      <c r="K1832" s="171"/>
      <c r="L1832" s="171"/>
      <c r="M1832" s="171"/>
      <c r="N1832"/>
      <c r="O1832"/>
      <c r="P1832"/>
      <c r="Q1832"/>
      <c r="R1832"/>
      <c r="U1832" s="15"/>
      <c r="V1832" s="15"/>
      <c r="W1832" s="15"/>
    </row>
    <row r="1833" spans="2:23">
      <c r="B1833"/>
      <c r="C1833"/>
      <c r="D1833"/>
      <c r="E1833"/>
      <c r="F1833" s="171"/>
      <c r="G1833" s="171"/>
      <c r="H1833"/>
      <c r="I1833" s="171"/>
      <c r="J1833" s="171"/>
      <c r="K1833" s="171"/>
      <c r="L1833" s="171"/>
      <c r="M1833" s="171"/>
      <c r="N1833"/>
      <c r="O1833"/>
      <c r="P1833"/>
      <c r="Q1833"/>
      <c r="R1833"/>
      <c r="U1833" s="15"/>
      <c r="V1833" s="15"/>
      <c r="W1833" s="15"/>
    </row>
    <row r="1834" spans="2:23">
      <c r="B1834"/>
      <c r="C1834"/>
      <c r="D1834"/>
      <c r="E1834"/>
      <c r="F1834" s="171"/>
      <c r="G1834" s="171"/>
      <c r="H1834"/>
      <c r="I1834" s="171"/>
      <c r="J1834" s="171"/>
      <c r="K1834" s="171"/>
      <c r="L1834" s="171"/>
      <c r="M1834" s="171"/>
      <c r="N1834"/>
      <c r="O1834"/>
      <c r="P1834"/>
      <c r="Q1834"/>
      <c r="R1834"/>
      <c r="U1834" s="15"/>
      <c r="V1834" s="15"/>
      <c r="W1834" s="15"/>
    </row>
    <row r="1835" spans="2:23">
      <c r="B1835"/>
      <c r="C1835"/>
      <c r="D1835"/>
      <c r="E1835"/>
      <c r="F1835" s="171"/>
      <c r="G1835" s="171"/>
      <c r="H1835"/>
      <c r="I1835" s="171"/>
      <c r="J1835" s="171"/>
      <c r="K1835" s="171"/>
      <c r="L1835" s="171"/>
      <c r="M1835" s="171"/>
      <c r="N1835"/>
      <c r="O1835"/>
      <c r="P1835"/>
      <c r="Q1835"/>
      <c r="R1835"/>
      <c r="U1835" s="15"/>
      <c r="V1835" s="15"/>
      <c r="W1835" s="15"/>
    </row>
    <row r="1836" spans="2:23">
      <c r="B1836"/>
      <c r="C1836"/>
      <c r="D1836"/>
      <c r="E1836"/>
      <c r="F1836" s="171"/>
      <c r="G1836" s="171"/>
      <c r="H1836"/>
      <c r="I1836" s="171"/>
      <c r="J1836" s="171"/>
      <c r="K1836" s="171"/>
      <c r="L1836" s="171"/>
      <c r="M1836" s="171"/>
      <c r="N1836"/>
      <c r="O1836"/>
      <c r="P1836"/>
      <c r="Q1836"/>
      <c r="R1836"/>
      <c r="U1836" s="15"/>
      <c r="V1836" s="15"/>
      <c r="W1836" s="15"/>
    </row>
    <row r="1837" spans="2:23">
      <c r="B1837"/>
      <c r="C1837"/>
      <c r="D1837"/>
      <c r="E1837"/>
      <c r="F1837" s="171"/>
      <c r="G1837" s="171"/>
      <c r="H1837"/>
      <c r="I1837" s="171"/>
      <c r="J1837" s="171"/>
      <c r="K1837" s="171"/>
      <c r="L1837" s="171"/>
      <c r="M1837" s="171"/>
      <c r="N1837"/>
      <c r="O1837"/>
      <c r="P1837"/>
      <c r="Q1837"/>
      <c r="R1837"/>
      <c r="U1837" s="15"/>
      <c r="V1837" s="15"/>
      <c r="W1837" s="15"/>
    </row>
    <row r="1838" spans="2:23">
      <c r="B1838"/>
      <c r="C1838"/>
      <c r="D1838"/>
      <c r="E1838"/>
      <c r="F1838" s="171"/>
      <c r="G1838" s="171"/>
      <c r="H1838"/>
      <c r="I1838" s="171"/>
      <c r="J1838" s="171"/>
      <c r="K1838" s="171"/>
      <c r="L1838" s="171"/>
      <c r="M1838" s="171"/>
      <c r="N1838"/>
      <c r="O1838"/>
      <c r="P1838"/>
      <c r="Q1838"/>
      <c r="R1838"/>
      <c r="U1838" s="15"/>
      <c r="V1838" s="15"/>
      <c r="W1838" s="15"/>
    </row>
    <row r="1839" spans="2:23">
      <c r="B1839"/>
      <c r="C1839"/>
      <c r="D1839"/>
      <c r="E1839"/>
      <c r="F1839" s="171"/>
      <c r="G1839" s="171"/>
      <c r="H1839"/>
      <c r="I1839" s="171"/>
      <c r="J1839" s="171"/>
      <c r="K1839" s="171"/>
      <c r="L1839" s="171"/>
      <c r="M1839" s="171"/>
      <c r="N1839"/>
      <c r="O1839"/>
      <c r="P1839"/>
      <c r="Q1839"/>
      <c r="R1839"/>
      <c r="U1839" s="15"/>
      <c r="V1839" s="15"/>
      <c r="W1839" s="15"/>
    </row>
    <row r="1840" spans="2:23">
      <c r="B1840"/>
      <c r="C1840"/>
      <c r="D1840"/>
      <c r="E1840" s="171"/>
      <c r="F1840"/>
      <c r="G1840"/>
      <c r="H1840" s="171"/>
      <c r="I1840"/>
      <c r="J1840"/>
      <c r="K1840" s="171"/>
      <c r="L1840" s="171"/>
      <c r="M1840" s="171"/>
      <c r="N1840"/>
      <c r="O1840"/>
      <c r="P1840"/>
      <c r="Q1840"/>
      <c r="R1840"/>
      <c r="U1840" s="15"/>
      <c r="V1840" s="15"/>
      <c r="W1840" s="15"/>
    </row>
    <row r="1841" spans="2:23">
      <c r="B1841"/>
      <c r="C1841"/>
      <c r="D1841"/>
      <c r="E1841" s="171"/>
      <c r="F1841"/>
      <c r="G1841"/>
      <c r="H1841" s="171"/>
      <c r="I1841"/>
      <c r="J1841"/>
      <c r="K1841" s="171"/>
      <c r="L1841" s="171"/>
      <c r="M1841" s="171"/>
      <c r="N1841"/>
      <c r="O1841"/>
      <c r="P1841"/>
      <c r="Q1841"/>
      <c r="R1841"/>
      <c r="U1841" s="15"/>
      <c r="V1841" s="15"/>
      <c r="W1841" s="15"/>
    </row>
    <row r="1842" spans="2:23">
      <c r="B1842"/>
      <c r="C1842"/>
      <c r="D1842"/>
      <c r="E1842" s="171"/>
      <c r="F1842"/>
      <c r="G1842"/>
      <c r="H1842" s="171"/>
      <c r="I1842"/>
      <c r="J1842"/>
      <c r="K1842" s="171"/>
      <c r="L1842" s="171"/>
      <c r="M1842" s="171"/>
      <c r="N1842"/>
      <c r="O1842"/>
      <c r="P1842"/>
      <c r="Q1842"/>
      <c r="R1842"/>
      <c r="U1842" s="15"/>
      <c r="V1842" s="15"/>
      <c r="W1842" s="15"/>
    </row>
    <row r="1843" spans="2:23">
      <c r="B1843"/>
      <c r="C1843"/>
      <c r="D1843"/>
      <c r="E1843" s="171"/>
      <c r="F1843"/>
      <c r="G1843"/>
      <c r="H1843" s="171"/>
      <c r="I1843"/>
      <c r="J1843"/>
      <c r="K1843" s="171"/>
      <c r="L1843" s="171"/>
      <c r="M1843" s="171"/>
      <c r="N1843"/>
      <c r="O1843"/>
      <c r="P1843"/>
      <c r="Q1843"/>
      <c r="R1843"/>
      <c r="U1843" s="15"/>
      <c r="V1843" s="15"/>
      <c r="W1843" s="15"/>
    </row>
    <row r="1844" spans="2:23">
      <c r="B1844"/>
      <c r="C1844"/>
      <c r="D1844"/>
      <c r="E1844" s="171"/>
      <c r="F1844"/>
      <c r="G1844"/>
      <c r="H1844" s="171"/>
      <c r="I1844"/>
      <c r="J1844"/>
      <c r="K1844" s="171"/>
      <c r="L1844" s="171"/>
      <c r="M1844" s="171"/>
      <c r="N1844"/>
      <c r="O1844"/>
      <c r="P1844"/>
      <c r="Q1844"/>
      <c r="R1844"/>
      <c r="U1844" s="15"/>
      <c r="V1844" s="15"/>
      <c r="W1844" s="15"/>
    </row>
    <row r="1845" spans="2:23">
      <c r="B1845"/>
      <c r="C1845"/>
      <c r="D1845"/>
      <c r="E1845" s="171"/>
      <c r="F1845"/>
      <c r="G1845"/>
      <c r="H1845" s="171"/>
      <c r="I1845"/>
      <c r="J1845"/>
      <c r="K1845" s="171"/>
      <c r="L1845" s="171"/>
      <c r="M1845" s="171"/>
      <c r="N1845"/>
      <c r="O1845"/>
      <c r="P1845"/>
      <c r="Q1845"/>
      <c r="R1845"/>
      <c r="U1845" s="15"/>
      <c r="V1845" s="15"/>
      <c r="W1845" s="15"/>
    </row>
    <row r="1846" spans="2:23">
      <c r="B1846"/>
      <c r="C1846"/>
      <c r="D1846"/>
      <c r="E1846" s="171"/>
      <c r="F1846"/>
      <c r="G1846"/>
      <c r="H1846" s="171"/>
      <c r="I1846"/>
      <c r="J1846"/>
      <c r="K1846" s="171"/>
      <c r="L1846" s="171"/>
      <c r="M1846" s="171"/>
      <c r="N1846"/>
      <c r="O1846"/>
      <c r="P1846"/>
      <c r="Q1846"/>
      <c r="R1846"/>
      <c r="U1846" s="15"/>
      <c r="V1846" s="15"/>
      <c r="W1846" s="15"/>
    </row>
    <row r="1847" spans="2:23">
      <c r="B1847"/>
      <c r="C1847"/>
      <c r="D1847"/>
      <c r="E1847" s="171"/>
      <c r="F1847"/>
      <c r="G1847"/>
      <c r="H1847" s="171"/>
      <c r="I1847"/>
      <c r="J1847"/>
      <c r="K1847" s="171"/>
      <c r="L1847" s="171"/>
      <c r="M1847" s="171"/>
      <c r="N1847"/>
      <c r="O1847"/>
      <c r="P1847"/>
      <c r="Q1847"/>
      <c r="R1847"/>
      <c r="U1847" s="15"/>
      <c r="V1847" s="15"/>
      <c r="W1847" s="15"/>
    </row>
    <row r="1848" spans="2:23">
      <c r="B1848"/>
      <c r="C1848"/>
      <c r="D1848"/>
      <c r="E1848" s="171"/>
      <c r="F1848"/>
      <c r="G1848"/>
      <c r="H1848" s="171"/>
      <c r="I1848"/>
      <c r="J1848"/>
      <c r="K1848" s="171"/>
      <c r="L1848" s="171"/>
      <c r="M1848" s="171"/>
      <c r="N1848"/>
      <c r="O1848"/>
      <c r="P1848"/>
      <c r="Q1848"/>
      <c r="R1848"/>
      <c r="U1848" s="15"/>
      <c r="V1848" s="15"/>
      <c r="W1848" s="15"/>
    </row>
    <row r="1849" spans="2:23">
      <c r="B1849"/>
      <c r="C1849"/>
      <c r="D1849"/>
      <c r="E1849" s="171"/>
      <c r="F1849"/>
      <c r="G1849"/>
      <c r="H1849" s="171"/>
      <c r="I1849"/>
      <c r="J1849"/>
      <c r="K1849" s="171"/>
      <c r="L1849" s="171"/>
      <c r="M1849" s="171"/>
      <c r="N1849"/>
      <c r="O1849"/>
      <c r="P1849"/>
      <c r="Q1849"/>
      <c r="R1849"/>
      <c r="U1849" s="15"/>
      <c r="V1849" s="15"/>
      <c r="W1849" s="15"/>
    </row>
    <row r="1850" spans="2:23">
      <c r="B1850"/>
      <c r="C1850"/>
      <c r="D1850"/>
      <c r="E1850" s="171"/>
      <c r="F1850"/>
      <c r="G1850"/>
      <c r="H1850" s="171"/>
      <c r="I1850"/>
      <c r="J1850"/>
      <c r="K1850" s="171"/>
      <c r="L1850" s="171"/>
      <c r="M1850" s="171"/>
      <c r="N1850"/>
      <c r="O1850"/>
      <c r="P1850"/>
      <c r="Q1850"/>
      <c r="R1850"/>
      <c r="U1850" s="15"/>
      <c r="V1850" s="15"/>
      <c r="W1850" s="15"/>
    </row>
    <row r="1851" spans="2:23">
      <c r="B1851"/>
      <c r="C1851"/>
      <c r="D1851"/>
      <c r="E1851" s="171"/>
      <c r="F1851"/>
      <c r="G1851"/>
      <c r="H1851" s="171"/>
      <c r="I1851"/>
      <c r="J1851"/>
      <c r="K1851" s="171"/>
      <c r="L1851" s="171"/>
      <c r="M1851" s="171"/>
      <c r="N1851"/>
      <c r="O1851"/>
      <c r="P1851"/>
      <c r="Q1851"/>
      <c r="R1851"/>
      <c r="U1851" s="15"/>
      <c r="V1851" s="15"/>
      <c r="W1851" s="15"/>
    </row>
    <row r="1852" spans="2:23">
      <c r="B1852"/>
      <c r="C1852"/>
      <c r="D1852"/>
      <c r="E1852"/>
      <c r="F1852" s="171"/>
      <c r="G1852" s="171"/>
      <c r="H1852"/>
      <c r="I1852" s="171"/>
      <c r="J1852" s="171"/>
      <c r="K1852" s="171"/>
      <c r="L1852" s="171"/>
      <c r="M1852" s="171"/>
      <c r="N1852"/>
      <c r="O1852"/>
      <c r="P1852"/>
      <c r="Q1852"/>
      <c r="R1852"/>
      <c r="U1852" s="15"/>
      <c r="V1852" s="15"/>
      <c r="W1852" s="15"/>
    </row>
    <row r="1853" spans="2:23">
      <c r="B1853"/>
      <c r="C1853"/>
      <c r="D1853"/>
      <c r="E1853"/>
      <c r="F1853" s="171"/>
      <c r="G1853" s="171"/>
      <c r="H1853"/>
      <c r="I1853" s="171"/>
      <c r="J1853" s="171"/>
      <c r="K1853" s="171"/>
      <c r="L1853" s="171"/>
      <c r="M1853" s="171"/>
      <c r="N1853"/>
      <c r="O1853"/>
      <c r="P1853"/>
      <c r="Q1853"/>
      <c r="R1853"/>
      <c r="U1853" s="15"/>
      <c r="V1853" s="15"/>
      <c r="W1853" s="15"/>
    </row>
    <row r="1854" spans="2:23">
      <c r="B1854"/>
      <c r="C1854"/>
      <c r="D1854"/>
      <c r="E1854"/>
      <c r="F1854" s="171"/>
      <c r="G1854" s="171"/>
      <c r="H1854"/>
      <c r="I1854" s="171"/>
      <c r="J1854" s="171"/>
      <c r="K1854" s="171"/>
      <c r="L1854" s="171"/>
      <c r="M1854" s="171"/>
      <c r="N1854"/>
      <c r="O1854"/>
      <c r="P1854"/>
      <c r="Q1854"/>
      <c r="R1854"/>
      <c r="U1854" s="15"/>
      <c r="V1854" s="15"/>
      <c r="W1854" s="15"/>
    </row>
    <row r="1855" spans="2:23">
      <c r="B1855"/>
      <c r="C1855"/>
      <c r="D1855"/>
      <c r="E1855"/>
      <c r="F1855" s="171"/>
      <c r="G1855" s="171"/>
      <c r="H1855"/>
      <c r="I1855" s="171"/>
      <c r="J1855" s="171"/>
      <c r="K1855" s="171"/>
      <c r="L1855" s="171"/>
      <c r="M1855" s="171"/>
      <c r="N1855"/>
      <c r="O1855"/>
      <c r="P1855"/>
      <c r="Q1855"/>
      <c r="R1855"/>
      <c r="U1855" s="15"/>
      <c r="V1855" s="15"/>
      <c r="W1855" s="15"/>
    </row>
    <row r="1856" spans="2:23">
      <c r="B1856"/>
      <c r="C1856"/>
      <c r="D1856"/>
      <c r="E1856"/>
      <c r="F1856" s="171"/>
      <c r="G1856" s="171"/>
      <c r="H1856"/>
      <c r="I1856" s="171"/>
      <c r="J1856" s="171"/>
      <c r="K1856" s="171"/>
      <c r="L1856" s="171"/>
      <c r="M1856" s="171"/>
      <c r="N1856"/>
      <c r="O1856"/>
      <c r="P1856"/>
      <c r="Q1856"/>
      <c r="R1856"/>
      <c r="U1856" s="15"/>
      <c r="V1856" s="15"/>
      <c r="W1856" s="15"/>
    </row>
    <row r="1857" spans="2:23">
      <c r="B1857"/>
      <c r="C1857"/>
      <c r="D1857"/>
      <c r="E1857"/>
      <c r="F1857" s="171"/>
      <c r="G1857" s="171"/>
      <c r="H1857"/>
      <c r="I1857" s="171"/>
      <c r="J1857" s="171"/>
      <c r="K1857" s="171"/>
      <c r="L1857" s="171"/>
      <c r="M1857" s="171"/>
      <c r="N1857"/>
      <c r="O1857"/>
      <c r="P1857"/>
      <c r="Q1857"/>
      <c r="R1857"/>
      <c r="U1857" s="15"/>
      <c r="V1857" s="15"/>
      <c r="W1857" s="15"/>
    </row>
    <row r="1858" spans="2:23">
      <c r="B1858"/>
      <c r="C1858"/>
      <c r="D1858"/>
      <c r="E1858"/>
      <c r="F1858" s="171"/>
      <c r="G1858" s="171"/>
      <c r="H1858"/>
      <c r="I1858" s="171"/>
      <c r="J1858" s="171"/>
      <c r="K1858" s="171"/>
      <c r="L1858" s="171"/>
      <c r="M1858" s="171"/>
      <c r="N1858"/>
      <c r="O1858"/>
      <c r="P1858"/>
      <c r="Q1858"/>
      <c r="R1858"/>
      <c r="U1858" s="15"/>
      <c r="V1858" s="15"/>
      <c r="W1858" s="15"/>
    </row>
    <row r="1859" spans="2:23">
      <c r="B1859"/>
      <c r="C1859"/>
      <c r="D1859"/>
      <c r="E1859"/>
      <c r="F1859" s="171"/>
      <c r="G1859" s="171"/>
      <c r="H1859"/>
      <c r="I1859" s="171"/>
      <c r="J1859" s="171"/>
      <c r="K1859" s="171"/>
      <c r="L1859" s="171"/>
      <c r="M1859" s="171"/>
      <c r="N1859"/>
      <c r="O1859"/>
      <c r="P1859"/>
      <c r="Q1859"/>
      <c r="R1859"/>
      <c r="U1859" s="15"/>
      <c r="V1859" s="15"/>
      <c r="W1859" s="15"/>
    </row>
    <row r="1860" spans="2:23">
      <c r="B1860"/>
      <c r="C1860"/>
      <c r="D1860"/>
      <c r="E1860"/>
      <c r="F1860" s="171"/>
      <c r="G1860" s="171"/>
      <c r="H1860"/>
      <c r="I1860" s="171"/>
      <c r="J1860" s="171"/>
      <c r="K1860" s="171"/>
      <c r="L1860" s="171"/>
      <c r="M1860" s="171"/>
      <c r="N1860"/>
      <c r="O1860"/>
      <c r="P1860"/>
      <c r="Q1860"/>
      <c r="R1860"/>
      <c r="U1860" s="15"/>
      <c r="V1860" s="15"/>
      <c r="W1860" s="15"/>
    </row>
    <row r="1861" spans="2:23">
      <c r="B1861"/>
      <c r="C1861"/>
      <c r="D1861"/>
      <c r="E1861"/>
      <c r="F1861" s="171"/>
      <c r="G1861" s="171"/>
      <c r="H1861"/>
      <c r="I1861" s="171"/>
      <c r="J1861" s="171"/>
      <c r="K1861" s="171"/>
      <c r="L1861" s="171"/>
      <c r="M1861" s="171"/>
      <c r="N1861"/>
      <c r="O1861"/>
      <c r="P1861"/>
      <c r="Q1861"/>
      <c r="R1861"/>
      <c r="U1861" s="15"/>
      <c r="V1861" s="15"/>
      <c r="W1861" s="15"/>
    </row>
    <row r="1862" spans="2:23">
      <c r="B1862"/>
      <c r="C1862"/>
      <c r="D1862"/>
      <c r="E1862"/>
      <c r="F1862" s="171"/>
      <c r="G1862" s="171"/>
      <c r="H1862"/>
      <c r="I1862" s="171"/>
      <c r="J1862" s="171"/>
      <c r="K1862" s="171"/>
      <c r="L1862" s="171"/>
      <c r="M1862" s="171"/>
      <c r="N1862"/>
      <c r="O1862"/>
      <c r="P1862"/>
      <c r="Q1862"/>
      <c r="R1862"/>
      <c r="U1862" s="15"/>
      <c r="V1862" s="15"/>
      <c r="W1862" s="15"/>
    </row>
    <row r="1863" spans="2:23">
      <c r="B1863"/>
      <c r="C1863"/>
      <c r="D1863"/>
      <c r="E1863"/>
      <c r="F1863" s="171"/>
      <c r="G1863" s="171"/>
      <c r="H1863"/>
      <c r="I1863" s="171"/>
      <c r="J1863" s="171"/>
      <c r="K1863" s="171"/>
      <c r="L1863" s="171"/>
      <c r="M1863" s="171"/>
      <c r="N1863"/>
      <c r="O1863"/>
      <c r="P1863"/>
      <c r="Q1863"/>
      <c r="R1863"/>
      <c r="U1863" s="15"/>
      <c r="V1863" s="15"/>
      <c r="W1863" s="15"/>
    </row>
    <row r="1864" spans="2:23">
      <c r="B1864"/>
      <c r="C1864"/>
      <c r="D1864"/>
      <c r="E1864"/>
      <c r="F1864" s="171"/>
      <c r="G1864" s="171"/>
      <c r="H1864"/>
      <c r="I1864" s="171"/>
      <c r="J1864" s="171"/>
      <c r="K1864" s="171"/>
      <c r="L1864" s="171"/>
      <c r="M1864" s="171"/>
      <c r="N1864"/>
      <c r="O1864"/>
      <c r="P1864"/>
      <c r="Q1864"/>
      <c r="R1864"/>
      <c r="U1864" s="15"/>
      <c r="V1864" s="15"/>
      <c r="W1864" s="15"/>
    </row>
    <row r="1865" spans="2:23">
      <c r="B1865"/>
      <c r="C1865"/>
      <c r="D1865"/>
      <c r="E1865"/>
      <c r="F1865" s="171"/>
      <c r="G1865" s="171"/>
      <c r="H1865"/>
      <c r="I1865" s="171"/>
      <c r="J1865" s="171"/>
      <c r="K1865" s="171"/>
      <c r="L1865" s="171"/>
      <c r="M1865" s="171"/>
      <c r="N1865"/>
      <c r="O1865"/>
      <c r="P1865"/>
      <c r="Q1865"/>
      <c r="R1865"/>
      <c r="U1865" s="15"/>
      <c r="V1865" s="15"/>
      <c r="W1865" s="15"/>
    </row>
    <row r="1866" spans="2:23">
      <c r="B1866"/>
      <c r="C1866"/>
      <c r="D1866"/>
      <c r="E1866"/>
      <c r="F1866" s="171"/>
      <c r="G1866" s="171"/>
      <c r="H1866"/>
      <c r="I1866" s="171"/>
      <c r="J1866" s="171"/>
      <c r="K1866" s="171"/>
      <c r="L1866" s="171"/>
      <c r="M1866" s="171"/>
      <c r="N1866"/>
      <c r="O1866"/>
      <c r="P1866"/>
      <c r="Q1866"/>
      <c r="R1866"/>
      <c r="U1866" s="15"/>
      <c r="V1866" s="15"/>
      <c r="W1866" s="15"/>
    </row>
    <row r="1867" spans="2:23">
      <c r="B1867"/>
      <c r="C1867"/>
      <c r="D1867"/>
      <c r="E1867"/>
      <c r="F1867" s="171"/>
      <c r="G1867" s="171"/>
      <c r="H1867"/>
      <c r="I1867" s="171"/>
      <c r="J1867" s="171"/>
      <c r="K1867" s="171"/>
      <c r="L1867" s="171"/>
      <c r="M1867" s="171"/>
      <c r="N1867"/>
      <c r="O1867"/>
      <c r="P1867"/>
      <c r="Q1867"/>
      <c r="R1867"/>
      <c r="U1867" s="15"/>
      <c r="V1867" s="15"/>
      <c r="W1867" s="15"/>
    </row>
    <row r="1868" spans="2:23">
      <c r="B1868"/>
      <c r="C1868"/>
      <c r="D1868"/>
      <c r="E1868"/>
      <c r="F1868" s="171"/>
      <c r="G1868" s="171"/>
      <c r="H1868"/>
      <c r="I1868" s="171"/>
      <c r="J1868" s="171"/>
      <c r="K1868" s="171"/>
      <c r="L1868" s="171"/>
      <c r="M1868" s="171"/>
      <c r="N1868"/>
      <c r="O1868"/>
      <c r="P1868"/>
      <c r="Q1868"/>
      <c r="R1868"/>
      <c r="U1868" s="15"/>
      <c r="V1868" s="15"/>
      <c r="W1868" s="15"/>
    </row>
    <row r="1869" spans="2:23">
      <c r="B1869"/>
      <c r="C1869"/>
      <c r="D1869"/>
      <c r="E1869"/>
      <c r="F1869" s="171"/>
      <c r="G1869" s="171"/>
      <c r="H1869"/>
      <c r="I1869" s="171"/>
      <c r="J1869" s="171"/>
      <c r="K1869" s="171"/>
      <c r="L1869" s="171"/>
      <c r="M1869" s="171"/>
      <c r="N1869"/>
      <c r="O1869"/>
      <c r="P1869"/>
      <c r="Q1869"/>
      <c r="R1869"/>
      <c r="U1869" s="15"/>
      <c r="V1869" s="15"/>
      <c r="W1869" s="15"/>
    </row>
    <row r="1870" spans="2:23">
      <c r="B1870"/>
      <c r="C1870"/>
      <c r="D1870"/>
      <c r="E1870"/>
      <c r="F1870" s="171"/>
      <c r="G1870" s="171"/>
      <c r="H1870"/>
      <c r="I1870" s="171"/>
      <c r="J1870" s="171"/>
      <c r="K1870" s="171"/>
      <c r="L1870" s="171"/>
      <c r="M1870" s="171"/>
      <c r="N1870"/>
      <c r="O1870"/>
      <c r="P1870"/>
      <c r="Q1870"/>
      <c r="R1870"/>
      <c r="U1870" s="15"/>
      <c r="V1870" s="15"/>
      <c r="W1870" s="15"/>
    </row>
    <row r="1871" spans="2:23">
      <c r="B1871"/>
      <c r="C1871"/>
      <c r="D1871"/>
      <c r="E1871"/>
      <c r="F1871" s="171"/>
      <c r="G1871" s="171"/>
      <c r="H1871"/>
      <c r="I1871" s="171"/>
      <c r="J1871" s="171"/>
      <c r="K1871" s="171"/>
      <c r="L1871" s="171"/>
      <c r="M1871" s="171"/>
      <c r="N1871"/>
      <c r="O1871"/>
      <c r="P1871"/>
      <c r="Q1871"/>
      <c r="R1871"/>
      <c r="U1871" s="15"/>
      <c r="V1871" s="15"/>
      <c r="W1871" s="15"/>
    </row>
    <row r="1872" spans="2:23">
      <c r="B1872"/>
      <c r="C1872"/>
      <c r="D1872"/>
      <c r="E1872"/>
      <c r="F1872" s="171"/>
      <c r="G1872" s="171"/>
      <c r="H1872"/>
      <c r="I1872" s="171"/>
      <c r="J1872" s="171"/>
      <c r="K1872" s="171"/>
      <c r="L1872" s="171"/>
      <c r="M1872" s="171"/>
      <c r="N1872"/>
      <c r="O1872"/>
      <c r="P1872"/>
      <c r="Q1872"/>
      <c r="R1872"/>
      <c r="U1872" s="15"/>
      <c r="V1872" s="15"/>
      <c r="W1872" s="15"/>
    </row>
    <row r="1873" spans="2:23">
      <c r="B1873"/>
      <c r="C1873"/>
      <c r="D1873"/>
      <c r="E1873"/>
      <c r="F1873" s="171"/>
      <c r="G1873" s="171"/>
      <c r="H1873"/>
      <c r="I1873" s="171"/>
      <c r="J1873" s="171"/>
      <c r="K1873" s="171"/>
      <c r="L1873" s="171"/>
      <c r="M1873" s="171"/>
      <c r="N1873"/>
      <c r="O1873"/>
      <c r="P1873"/>
      <c r="Q1873"/>
      <c r="R1873"/>
      <c r="U1873" s="15"/>
      <c r="V1873" s="15"/>
      <c r="W1873" s="15"/>
    </row>
    <row r="1874" spans="2:23">
      <c r="B1874"/>
      <c r="C1874"/>
      <c r="D1874"/>
      <c r="E1874"/>
      <c r="F1874" s="171"/>
      <c r="G1874" s="171"/>
      <c r="H1874"/>
      <c r="I1874" s="171"/>
      <c r="J1874" s="171"/>
      <c r="K1874" s="171"/>
      <c r="L1874" s="171"/>
      <c r="M1874" s="171"/>
      <c r="N1874"/>
      <c r="O1874"/>
      <c r="P1874"/>
      <c r="Q1874"/>
      <c r="R1874"/>
      <c r="U1874" s="15"/>
      <c r="V1874" s="15"/>
      <c r="W1874" s="15"/>
    </row>
    <row r="1875" spans="2:23">
      <c r="B1875"/>
      <c r="C1875"/>
      <c r="D1875"/>
      <c r="E1875"/>
      <c r="F1875" s="171"/>
      <c r="G1875" s="171"/>
      <c r="H1875"/>
      <c r="I1875" s="171"/>
      <c r="J1875" s="171"/>
      <c r="K1875" s="171"/>
      <c r="L1875" s="171"/>
      <c r="M1875" s="171"/>
      <c r="N1875"/>
      <c r="O1875"/>
      <c r="P1875"/>
      <c r="Q1875"/>
      <c r="R1875"/>
      <c r="U1875" s="15"/>
      <c r="V1875" s="15"/>
      <c r="W1875" s="15"/>
    </row>
    <row r="1876" spans="2:23">
      <c r="B1876"/>
      <c r="C1876"/>
      <c r="D1876"/>
      <c r="E1876" s="171"/>
      <c r="F1876"/>
      <c r="G1876"/>
      <c r="H1876" s="171"/>
      <c r="I1876"/>
      <c r="J1876"/>
      <c r="K1876" s="171"/>
      <c r="L1876" s="171"/>
      <c r="M1876" s="171"/>
      <c r="N1876"/>
      <c r="O1876"/>
      <c r="P1876"/>
      <c r="Q1876"/>
      <c r="R1876"/>
      <c r="U1876" s="15"/>
      <c r="V1876" s="15"/>
      <c r="W1876" s="15"/>
    </row>
    <row r="1877" spans="2:23">
      <c r="B1877"/>
      <c r="C1877"/>
      <c r="D1877"/>
      <c r="E1877" s="171"/>
      <c r="F1877"/>
      <c r="G1877"/>
      <c r="H1877" s="171"/>
      <c r="I1877"/>
      <c r="J1877"/>
      <c r="K1877" s="171"/>
      <c r="L1877" s="171"/>
      <c r="M1877" s="171"/>
      <c r="N1877"/>
      <c r="O1877"/>
      <c r="P1877"/>
      <c r="Q1877"/>
      <c r="R1877"/>
      <c r="U1877" s="15"/>
      <c r="V1877" s="15"/>
      <c r="W1877" s="15"/>
    </row>
    <row r="1878" spans="2:23">
      <c r="B1878"/>
      <c r="C1878"/>
      <c r="D1878"/>
      <c r="E1878" s="171"/>
      <c r="F1878"/>
      <c r="G1878"/>
      <c r="H1878" s="171"/>
      <c r="I1878"/>
      <c r="J1878"/>
      <c r="K1878" s="171"/>
      <c r="L1878" s="171"/>
      <c r="M1878" s="171"/>
      <c r="N1878"/>
      <c r="O1878"/>
      <c r="P1878"/>
      <c r="Q1878"/>
      <c r="R1878"/>
      <c r="U1878" s="15"/>
      <c r="V1878" s="15"/>
      <c r="W1878" s="15"/>
    </row>
    <row r="1879" spans="2:23">
      <c r="B1879"/>
      <c r="C1879"/>
      <c r="D1879"/>
      <c r="E1879" s="171"/>
      <c r="F1879"/>
      <c r="G1879"/>
      <c r="H1879" s="171"/>
      <c r="I1879"/>
      <c r="J1879"/>
      <c r="K1879" s="171"/>
      <c r="L1879" s="171"/>
      <c r="M1879" s="171"/>
      <c r="N1879"/>
      <c r="O1879"/>
      <c r="P1879"/>
      <c r="Q1879"/>
      <c r="R1879"/>
      <c r="U1879" s="15"/>
      <c r="V1879" s="15"/>
      <c r="W1879" s="15"/>
    </row>
    <row r="1880" spans="2:23">
      <c r="B1880"/>
      <c r="C1880"/>
      <c r="D1880"/>
      <c r="E1880" s="171"/>
      <c r="F1880"/>
      <c r="G1880"/>
      <c r="H1880" s="171"/>
      <c r="I1880"/>
      <c r="J1880"/>
      <c r="K1880" s="171"/>
      <c r="L1880" s="171"/>
      <c r="M1880" s="171"/>
      <c r="N1880"/>
      <c r="O1880"/>
      <c r="P1880"/>
      <c r="Q1880"/>
      <c r="R1880"/>
      <c r="U1880" s="15"/>
      <c r="V1880" s="15"/>
      <c r="W1880" s="15"/>
    </row>
    <row r="1881" spans="2:23">
      <c r="B1881"/>
      <c r="C1881"/>
      <c r="D1881"/>
      <c r="E1881" s="171"/>
      <c r="F1881"/>
      <c r="G1881"/>
      <c r="H1881" s="171"/>
      <c r="I1881"/>
      <c r="J1881"/>
      <c r="K1881" s="171"/>
      <c r="L1881" s="171"/>
      <c r="M1881" s="171"/>
      <c r="N1881"/>
      <c r="O1881"/>
      <c r="P1881"/>
      <c r="Q1881"/>
      <c r="R1881"/>
      <c r="U1881" s="15"/>
      <c r="V1881" s="15"/>
      <c r="W1881" s="15"/>
    </row>
    <row r="1882" spans="2:23">
      <c r="B1882"/>
      <c r="C1882"/>
      <c r="D1882"/>
      <c r="E1882" s="171"/>
      <c r="F1882"/>
      <c r="G1882"/>
      <c r="H1882" s="171"/>
      <c r="I1882"/>
      <c r="J1882"/>
      <c r="K1882" s="171"/>
      <c r="L1882" s="171"/>
      <c r="M1882" s="171"/>
      <c r="N1882"/>
      <c r="O1882"/>
      <c r="P1882"/>
      <c r="Q1882"/>
      <c r="R1882"/>
      <c r="U1882" s="15"/>
      <c r="V1882" s="15"/>
      <c r="W1882" s="15"/>
    </row>
    <row r="1883" spans="2:23">
      <c r="B1883"/>
      <c r="C1883"/>
      <c r="D1883"/>
      <c r="E1883" s="171"/>
      <c r="F1883"/>
      <c r="G1883"/>
      <c r="H1883" s="171"/>
      <c r="I1883"/>
      <c r="J1883"/>
      <c r="K1883" s="171"/>
      <c r="L1883" s="171"/>
      <c r="M1883" s="171"/>
      <c r="N1883"/>
      <c r="O1883"/>
      <c r="P1883"/>
      <c r="Q1883"/>
      <c r="R1883"/>
      <c r="U1883" s="15"/>
      <c r="V1883" s="15"/>
      <c r="W1883" s="15"/>
    </row>
    <row r="1884" spans="2:23">
      <c r="B1884"/>
      <c r="C1884"/>
      <c r="D1884"/>
      <c r="E1884" s="171"/>
      <c r="F1884"/>
      <c r="G1884"/>
      <c r="H1884" s="171"/>
      <c r="I1884"/>
      <c r="J1884"/>
      <c r="K1884" s="171"/>
      <c r="L1884" s="171"/>
      <c r="M1884" s="171"/>
      <c r="N1884"/>
      <c r="O1884"/>
      <c r="P1884"/>
      <c r="Q1884"/>
      <c r="R1884"/>
      <c r="U1884" s="15"/>
      <c r="V1884" s="15"/>
      <c r="W1884" s="15"/>
    </row>
    <row r="1885" spans="2:23">
      <c r="B1885"/>
      <c r="C1885"/>
      <c r="D1885"/>
      <c r="E1885" s="171"/>
      <c r="F1885"/>
      <c r="G1885"/>
      <c r="H1885" s="171"/>
      <c r="I1885"/>
      <c r="J1885"/>
      <c r="K1885" s="171"/>
      <c r="L1885" s="171"/>
      <c r="M1885" s="171"/>
      <c r="N1885"/>
      <c r="O1885"/>
      <c r="P1885"/>
      <c r="Q1885"/>
      <c r="R1885"/>
      <c r="U1885" s="15"/>
      <c r="V1885" s="15"/>
      <c r="W1885" s="15"/>
    </row>
    <row r="1886" spans="2:23">
      <c r="B1886"/>
      <c r="C1886"/>
      <c r="D1886"/>
      <c r="E1886" s="171"/>
      <c r="F1886"/>
      <c r="G1886"/>
      <c r="H1886" s="171"/>
      <c r="I1886"/>
      <c r="J1886"/>
      <c r="K1886" s="171"/>
      <c r="L1886" s="171"/>
      <c r="M1886" s="171"/>
      <c r="N1886"/>
      <c r="O1886"/>
      <c r="P1886"/>
      <c r="Q1886"/>
      <c r="R1886"/>
      <c r="U1886" s="15"/>
      <c r="V1886" s="15"/>
      <c r="W1886" s="15"/>
    </row>
    <row r="1887" spans="2:23">
      <c r="B1887"/>
      <c r="C1887"/>
      <c r="D1887"/>
      <c r="E1887" s="171"/>
      <c r="F1887"/>
      <c r="G1887"/>
      <c r="H1887" s="171"/>
      <c r="I1887"/>
      <c r="J1887"/>
      <c r="K1887" s="171"/>
      <c r="L1887" s="171"/>
      <c r="M1887" s="171"/>
      <c r="N1887"/>
      <c r="O1887"/>
      <c r="P1887"/>
      <c r="Q1887"/>
      <c r="R1887"/>
      <c r="U1887" s="15"/>
      <c r="V1887" s="15"/>
      <c r="W1887" s="15"/>
    </row>
    <row r="1888" spans="2:23">
      <c r="B1888"/>
      <c r="C1888"/>
      <c r="D1888"/>
      <c r="E1888" s="171"/>
      <c r="F1888"/>
      <c r="G1888"/>
      <c r="H1888" s="171"/>
      <c r="I1888"/>
      <c r="J1888"/>
      <c r="K1888" s="171"/>
      <c r="L1888" s="171"/>
      <c r="M1888" s="171"/>
      <c r="N1888"/>
      <c r="O1888"/>
      <c r="P1888"/>
      <c r="Q1888"/>
      <c r="R1888"/>
      <c r="U1888" s="15"/>
      <c r="V1888" s="15"/>
      <c r="W1888" s="15"/>
    </row>
    <row r="1889" spans="2:23">
      <c r="B1889"/>
      <c r="C1889"/>
      <c r="D1889"/>
      <c r="E1889" s="171"/>
      <c r="F1889"/>
      <c r="G1889"/>
      <c r="H1889" s="171"/>
      <c r="I1889"/>
      <c r="J1889"/>
      <c r="K1889" s="171"/>
      <c r="L1889" s="171"/>
      <c r="M1889" s="171"/>
      <c r="N1889"/>
      <c r="O1889"/>
      <c r="P1889"/>
      <c r="Q1889"/>
      <c r="R1889"/>
      <c r="U1889" s="15"/>
      <c r="V1889" s="15"/>
      <c r="W1889" s="15"/>
    </row>
    <row r="1890" spans="2:23">
      <c r="B1890"/>
      <c r="C1890"/>
      <c r="D1890"/>
      <c r="E1890" s="171"/>
      <c r="F1890"/>
      <c r="G1890"/>
      <c r="H1890" s="171"/>
      <c r="I1890"/>
      <c r="J1890"/>
      <c r="K1890" s="171"/>
      <c r="L1890" s="171"/>
      <c r="M1890" s="171"/>
      <c r="N1890"/>
      <c r="O1890"/>
      <c r="P1890"/>
      <c r="Q1890"/>
      <c r="R1890"/>
      <c r="U1890" s="15"/>
      <c r="V1890" s="15"/>
      <c r="W1890" s="15"/>
    </row>
    <row r="1891" spans="2:23">
      <c r="B1891"/>
      <c r="C1891"/>
      <c r="D1891"/>
      <c r="E1891" s="171"/>
      <c r="F1891"/>
      <c r="G1891"/>
      <c r="H1891" s="171"/>
      <c r="I1891"/>
      <c r="J1891"/>
      <c r="K1891" s="171"/>
      <c r="L1891" s="171"/>
      <c r="M1891" s="171"/>
      <c r="N1891"/>
      <c r="O1891"/>
      <c r="P1891"/>
      <c r="Q1891"/>
      <c r="R1891"/>
      <c r="U1891" s="15"/>
      <c r="V1891" s="15"/>
      <c r="W1891" s="15"/>
    </row>
    <row r="1892" spans="2:23">
      <c r="B1892"/>
      <c r="C1892"/>
      <c r="D1892"/>
      <c r="E1892" s="171"/>
      <c r="F1892"/>
      <c r="G1892"/>
      <c r="H1892" s="171"/>
      <c r="I1892"/>
      <c r="J1892"/>
      <c r="K1892" s="171"/>
      <c r="L1892" s="171"/>
      <c r="M1892" s="171"/>
      <c r="N1892"/>
      <c r="O1892"/>
      <c r="P1892"/>
      <c r="Q1892"/>
      <c r="R1892"/>
      <c r="U1892" s="15"/>
      <c r="V1892" s="15"/>
      <c r="W1892" s="15"/>
    </row>
    <row r="1893" spans="2:23">
      <c r="B1893"/>
      <c r="C1893"/>
      <c r="D1893"/>
      <c r="E1893" s="171"/>
      <c r="F1893"/>
      <c r="G1893"/>
      <c r="H1893" s="171"/>
      <c r="I1893"/>
      <c r="J1893"/>
      <c r="K1893" s="171"/>
      <c r="L1893" s="171"/>
      <c r="M1893" s="171"/>
      <c r="N1893"/>
      <c r="O1893"/>
      <c r="P1893"/>
      <c r="Q1893"/>
      <c r="R1893"/>
      <c r="U1893" s="15"/>
      <c r="V1893" s="15"/>
      <c r="W1893" s="15"/>
    </row>
    <row r="1894" spans="2:23">
      <c r="B1894"/>
      <c r="C1894"/>
      <c r="D1894"/>
      <c r="E1894" s="171"/>
      <c r="F1894"/>
      <c r="G1894"/>
      <c r="H1894" s="171"/>
      <c r="I1894"/>
      <c r="J1894"/>
      <c r="K1894" s="171"/>
      <c r="L1894" s="171"/>
      <c r="M1894" s="171"/>
      <c r="N1894"/>
      <c r="O1894"/>
      <c r="P1894"/>
      <c r="Q1894"/>
      <c r="R1894"/>
      <c r="U1894" s="15"/>
      <c r="V1894" s="15"/>
      <c r="W1894" s="15"/>
    </row>
    <row r="1895" spans="2:23">
      <c r="B1895"/>
      <c r="C1895"/>
      <c r="D1895"/>
      <c r="E1895" s="171"/>
      <c r="F1895"/>
      <c r="G1895"/>
      <c r="H1895" s="171"/>
      <c r="I1895"/>
      <c r="J1895"/>
      <c r="K1895" s="171"/>
      <c r="L1895" s="171"/>
      <c r="M1895" s="171"/>
      <c r="N1895"/>
      <c r="O1895"/>
      <c r="P1895"/>
      <c r="Q1895"/>
      <c r="R1895"/>
      <c r="U1895" s="15"/>
      <c r="V1895" s="15"/>
      <c r="W1895" s="15"/>
    </row>
    <row r="1896" spans="2:23">
      <c r="B1896"/>
      <c r="C1896"/>
      <c r="D1896"/>
      <c r="E1896" s="171"/>
      <c r="F1896"/>
      <c r="G1896"/>
      <c r="H1896" s="171"/>
      <c r="I1896"/>
      <c r="J1896"/>
      <c r="K1896" s="171"/>
      <c r="L1896" s="171"/>
      <c r="M1896" s="171"/>
      <c r="N1896"/>
      <c r="O1896"/>
      <c r="P1896"/>
      <c r="Q1896"/>
      <c r="R1896"/>
      <c r="U1896" s="15"/>
      <c r="V1896" s="15"/>
      <c r="W1896" s="15"/>
    </row>
    <row r="1897" spans="2:23">
      <c r="B1897"/>
      <c r="C1897"/>
      <c r="D1897"/>
      <c r="E1897" s="171"/>
      <c r="F1897"/>
      <c r="G1897"/>
      <c r="H1897" s="171"/>
      <c r="I1897"/>
      <c r="J1897"/>
      <c r="K1897" s="171"/>
      <c r="L1897" s="171"/>
      <c r="M1897" s="171"/>
      <c r="N1897"/>
      <c r="O1897"/>
      <c r="P1897"/>
      <c r="Q1897"/>
      <c r="R1897"/>
      <c r="U1897" s="15"/>
      <c r="V1897" s="15"/>
      <c r="W1897" s="15"/>
    </row>
    <row r="1898" spans="2:23">
      <c r="B1898"/>
      <c r="C1898"/>
      <c r="D1898"/>
      <c r="E1898" s="171"/>
      <c r="F1898"/>
      <c r="G1898"/>
      <c r="H1898" s="171"/>
      <c r="I1898"/>
      <c r="J1898"/>
      <c r="K1898" s="171"/>
      <c r="L1898" s="171"/>
      <c r="M1898" s="171"/>
      <c r="N1898"/>
      <c r="O1898"/>
      <c r="P1898"/>
      <c r="Q1898"/>
      <c r="R1898"/>
      <c r="U1898" s="15"/>
      <c r="V1898" s="15"/>
      <c r="W1898" s="15"/>
    </row>
    <row r="1899" spans="2:23">
      <c r="B1899"/>
      <c r="C1899"/>
      <c r="D1899"/>
      <c r="E1899" s="171"/>
      <c r="F1899"/>
      <c r="G1899"/>
      <c r="H1899" s="171"/>
      <c r="I1899"/>
      <c r="J1899"/>
      <c r="K1899" s="171"/>
      <c r="L1899" s="171"/>
      <c r="M1899" s="171"/>
      <c r="N1899"/>
      <c r="O1899"/>
      <c r="P1899"/>
      <c r="Q1899"/>
      <c r="R1899"/>
      <c r="U1899" s="15"/>
      <c r="V1899" s="15"/>
      <c r="W1899" s="15"/>
    </row>
    <row r="1900" spans="2:23">
      <c r="B1900"/>
      <c r="C1900"/>
      <c r="D1900"/>
      <c r="E1900" s="171"/>
      <c r="F1900"/>
      <c r="G1900"/>
      <c r="H1900" s="171"/>
      <c r="I1900"/>
      <c r="J1900"/>
      <c r="K1900" s="171"/>
      <c r="L1900" s="171"/>
      <c r="M1900" s="171"/>
      <c r="N1900"/>
      <c r="O1900"/>
      <c r="P1900"/>
      <c r="Q1900"/>
      <c r="R1900"/>
      <c r="U1900" s="15"/>
      <c r="V1900" s="15"/>
      <c r="W1900" s="15"/>
    </row>
    <row r="1901" spans="2:23">
      <c r="B1901"/>
      <c r="C1901"/>
      <c r="D1901"/>
      <c r="E1901" s="171"/>
      <c r="F1901"/>
      <c r="G1901"/>
      <c r="H1901" s="171"/>
      <c r="I1901"/>
      <c r="J1901"/>
      <c r="K1901" s="171"/>
      <c r="L1901" s="171"/>
      <c r="M1901" s="171"/>
      <c r="N1901"/>
      <c r="O1901"/>
      <c r="P1901"/>
      <c r="Q1901"/>
      <c r="R1901"/>
      <c r="U1901" s="15"/>
      <c r="V1901" s="15"/>
      <c r="W1901" s="15"/>
    </row>
    <row r="1902" spans="2:23">
      <c r="B1902"/>
      <c r="C1902"/>
      <c r="D1902"/>
      <c r="E1902" s="171"/>
      <c r="F1902"/>
      <c r="G1902"/>
      <c r="H1902" s="171"/>
      <c r="I1902"/>
      <c r="J1902"/>
      <c r="K1902" s="171"/>
      <c r="L1902" s="171"/>
      <c r="M1902" s="171"/>
      <c r="N1902"/>
      <c r="O1902"/>
      <c r="P1902"/>
      <c r="Q1902"/>
      <c r="R1902"/>
      <c r="U1902" s="15"/>
      <c r="V1902" s="15"/>
      <c r="W1902" s="15"/>
    </row>
    <row r="1903" spans="2:23">
      <c r="B1903"/>
      <c r="C1903"/>
      <c r="D1903"/>
      <c r="E1903" s="171"/>
      <c r="F1903"/>
      <c r="G1903"/>
      <c r="H1903" s="171"/>
      <c r="I1903"/>
      <c r="J1903"/>
      <c r="K1903" s="171"/>
      <c r="L1903" s="171"/>
      <c r="M1903" s="171"/>
      <c r="N1903"/>
      <c r="O1903"/>
      <c r="P1903"/>
      <c r="Q1903"/>
      <c r="R1903"/>
      <c r="U1903" s="15"/>
      <c r="V1903" s="15"/>
      <c r="W1903" s="15"/>
    </row>
    <row r="1904" spans="2:23">
      <c r="B1904"/>
      <c r="C1904"/>
      <c r="D1904"/>
      <c r="E1904" s="171"/>
      <c r="F1904"/>
      <c r="G1904"/>
      <c r="H1904" s="171"/>
      <c r="I1904"/>
      <c r="J1904"/>
      <c r="K1904" s="171"/>
      <c r="L1904" s="171"/>
      <c r="M1904" s="171"/>
      <c r="N1904"/>
      <c r="O1904"/>
      <c r="P1904"/>
      <c r="Q1904"/>
      <c r="R1904"/>
      <c r="U1904" s="15"/>
      <c r="V1904" s="15"/>
      <c r="W1904" s="15"/>
    </row>
    <row r="1905" spans="2:23">
      <c r="B1905"/>
      <c r="C1905"/>
      <c r="D1905"/>
      <c r="E1905" s="171"/>
      <c r="F1905"/>
      <c r="G1905"/>
      <c r="H1905" s="171"/>
      <c r="I1905"/>
      <c r="J1905"/>
      <c r="K1905" s="171"/>
      <c r="L1905" s="171"/>
      <c r="M1905" s="171"/>
      <c r="N1905"/>
      <c r="O1905"/>
      <c r="P1905"/>
      <c r="Q1905"/>
      <c r="R1905"/>
      <c r="U1905" s="15"/>
      <c r="V1905" s="15"/>
      <c r="W1905" s="15"/>
    </row>
    <row r="1906" spans="2:23">
      <c r="B1906"/>
      <c r="C1906"/>
      <c r="D1906"/>
      <c r="E1906" s="171"/>
      <c r="F1906"/>
      <c r="G1906"/>
      <c r="H1906" s="171"/>
      <c r="I1906"/>
      <c r="J1906"/>
      <c r="K1906" s="171"/>
      <c r="L1906" s="171"/>
      <c r="M1906" s="171"/>
      <c r="N1906"/>
      <c r="O1906"/>
      <c r="P1906"/>
      <c r="Q1906"/>
      <c r="R1906"/>
      <c r="U1906" s="15"/>
      <c r="V1906" s="15"/>
      <c r="W1906" s="15"/>
    </row>
    <row r="1907" spans="2:23">
      <c r="B1907"/>
      <c r="C1907"/>
      <c r="D1907"/>
      <c r="E1907" s="171"/>
      <c r="F1907"/>
      <c r="G1907"/>
      <c r="H1907" s="171"/>
      <c r="I1907"/>
      <c r="J1907"/>
      <c r="K1907" s="171"/>
      <c r="L1907" s="171"/>
      <c r="M1907" s="171"/>
      <c r="N1907"/>
      <c r="O1907"/>
      <c r="P1907"/>
      <c r="Q1907"/>
      <c r="R1907"/>
      <c r="U1907" s="15"/>
      <c r="V1907" s="15"/>
      <c r="W1907" s="15"/>
    </row>
    <row r="1908" spans="2:23">
      <c r="B1908"/>
      <c r="C1908"/>
      <c r="D1908"/>
      <c r="E1908" s="171"/>
      <c r="F1908"/>
      <c r="G1908"/>
      <c r="H1908" s="171"/>
      <c r="I1908"/>
      <c r="J1908"/>
      <c r="K1908" s="171"/>
      <c r="L1908" s="171"/>
      <c r="M1908" s="171"/>
      <c r="N1908"/>
      <c r="O1908"/>
      <c r="P1908"/>
      <c r="Q1908"/>
      <c r="R1908"/>
      <c r="U1908" s="15"/>
      <c r="V1908" s="15"/>
      <c r="W1908" s="15"/>
    </row>
    <row r="1909" spans="2:23">
      <c r="B1909"/>
      <c r="C1909"/>
      <c r="D1909"/>
      <c r="E1909" s="171"/>
      <c r="F1909"/>
      <c r="G1909"/>
      <c r="H1909" s="171"/>
      <c r="I1909"/>
      <c r="J1909"/>
      <c r="K1909" s="171"/>
      <c r="L1909" s="171"/>
      <c r="M1909" s="171"/>
      <c r="N1909"/>
      <c r="O1909"/>
      <c r="P1909"/>
      <c r="Q1909"/>
      <c r="R1909"/>
      <c r="U1909" s="15"/>
      <c r="V1909" s="15"/>
      <c r="W1909" s="15"/>
    </row>
    <row r="1910" spans="2:23">
      <c r="B1910"/>
      <c r="C1910"/>
      <c r="D1910"/>
      <c r="E1910" s="171"/>
      <c r="F1910"/>
      <c r="G1910"/>
      <c r="H1910" s="171"/>
      <c r="I1910"/>
      <c r="J1910"/>
      <c r="K1910" s="171"/>
      <c r="L1910" s="171"/>
      <c r="M1910" s="171"/>
      <c r="N1910"/>
      <c r="O1910"/>
      <c r="P1910"/>
      <c r="Q1910"/>
      <c r="R1910"/>
      <c r="U1910" s="15"/>
      <c r="V1910" s="15"/>
      <c r="W1910" s="15"/>
    </row>
    <row r="1911" spans="2:23">
      <c r="B1911"/>
      <c r="C1911"/>
      <c r="D1911"/>
      <c r="E1911" s="171"/>
      <c r="F1911"/>
      <c r="G1911"/>
      <c r="H1911" s="171"/>
      <c r="I1911"/>
      <c r="J1911"/>
      <c r="K1911" s="171"/>
      <c r="L1911" s="171"/>
      <c r="M1911" s="171"/>
      <c r="N1911"/>
      <c r="O1911"/>
      <c r="P1911"/>
      <c r="Q1911"/>
      <c r="R1911"/>
      <c r="U1911" s="15"/>
      <c r="V1911" s="15"/>
      <c r="W1911" s="15"/>
    </row>
    <row r="1912" spans="2:23">
      <c r="B1912"/>
      <c r="C1912"/>
      <c r="D1912"/>
      <c r="E1912"/>
      <c r="F1912" s="171"/>
      <c r="G1912" s="171"/>
      <c r="H1912"/>
      <c r="I1912" s="171"/>
      <c r="J1912" s="171"/>
      <c r="K1912" s="171"/>
      <c r="L1912" s="171"/>
      <c r="M1912" s="171"/>
      <c r="N1912"/>
      <c r="O1912"/>
      <c r="P1912"/>
      <c r="Q1912"/>
      <c r="R1912"/>
      <c r="U1912" s="15"/>
      <c r="V1912" s="15"/>
      <c r="W1912" s="15"/>
    </row>
    <row r="1913" spans="2:23">
      <c r="B1913"/>
      <c r="C1913"/>
      <c r="D1913"/>
      <c r="E1913"/>
      <c r="F1913" s="171"/>
      <c r="G1913" s="171"/>
      <c r="H1913"/>
      <c r="I1913" s="171"/>
      <c r="J1913" s="171"/>
      <c r="K1913" s="171"/>
      <c r="L1913" s="171"/>
      <c r="M1913" s="171"/>
      <c r="N1913"/>
      <c r="O1913"/>
      <c r="P1913"/>
      <c r="Q1913"/>
      <c r="R1913"/>
      <c r="U1913" s="15"/>
      <c r="V1913" s="15"/>
      <c r="W1913" s="15"/>
    </row>
    <row r="1914" spans="2:23">
      <c r="B1914"/>
      <c r="C1914"/>
      <c r="D1914"/>
      <c r="E1914"/>
      <c r="F1914" s="171"/>
      <c r="G1914" s="171"/>
      <c r="H1914"/>
      <c r="I1914" s="171"/>
      <c r="J1914" s="171"/>
      <c r="K1914" s="171"/>
      <c r="L1914" s="171"/>
      <c r="M1914" s="171"/>
      <c r="N1914"/>
      <c r="O1914"/>
      <c r="P1914"/>
      <c r="Q1914"/>
      <c r="R1914"/>
      <c r="U1914" s="15"/>
      <c r="V1914" s="15"/>
      <c r="W1914" s="15"/>
    </row>
    <row r="1915" spans="2:23">
      <c r="B1915"/>
      <c r="C1915"/>
      <c r="D1915"/>
      <c r="E1915"/>
      <c r="F1915" s="171"/>
      <c r="G1915" s="171"/>
      <c r="H1915"/>
      <c r="I1915" s="171"/>
      <c r="J1915" s="171"/>
      <c r="K1915" s="171"/>
      <c r="L1915" s="171"/>
      <c r="M1915" s="171"/>
      <c r="N1915"/>
      <c r="O1915"/>
      <c r="P1915"/>
      <c r="Q1915"/>
      <c r="R1915"/>
      <c r="U1915" s="15"/>
      <c r="V1915" s="15"/>
      <c r="W1915" s="15"/>
    </row>
    <row r="1916" spans="2:23">
      <c r="B1916"/>
      <c r="C1916"/>
      <c r="D1916"/>
      <c r="E1916"/>
      <c r="F1916" s="171"/>
      <c r="G1916" s="171"/>
      <c r="H1916"/>
      <c r="I1916" s="171"/>
      <c r="J1916" s="171"/>
      <c r="K1916" s="171"/>
      <c r="L1916" s="171"/>
      <c r="M1916" s="171"/>
      <c r="N1916"/>
      <c r="O1916"/>
      <c r="P1916"/>
      <c r="Q1916"/>
      <c r="R1916"/>
      <c r="U1916" s="15"/>
      <c r="V1916" s="15"/>
      <c r="W1916" s="15"/>
    </row>
    <row r="1917" spans="2:23">
      <c r="B1917"/>
      <c r="C1917"/>
      <c r="D1917"/>
      <c r="E1917"/>
      <c r="F1917" s="171"/>
      <c r="G1917" s="171"/>
      <c r="H1917"/>
      <c r="I1917" s="171"/>
      <c r="J1917" s="171"/>
      <c r="K1917" s="171"/>
      <c r="L1917" s="171"/>
      <c r="M1917" s="171"/>
      <c r="N1917"/>
      <c r="O1917"/>
      <c r="P1917"/>
      <c r="Q1917"/>
      <c r="R1917"/>
      <c r="U1917" s="15"/>
      <c r="V1917" s="15"/>
      <c r="W1917" s="15"/>
    </row>
    <row r="1918" spans="2:23">
      <c r="B1918"/>
      <c r="C1918"/>
      <c r="D1918"/>
      <c r="E1918"/>
      <c r="F1918" s="171"/>
      <c r="G1918" s="171"/>
      <c r="H1918"/>
      <c r="I1918" s="171"/>
      <c r="J1918" s="171"/>
      <c r="K1918" s="171"/>
      <c r="L1918" s="171"/>
      <c r="M1918" s="171"/>
      <c r="N1918"/>
      <c r="O1918"/>
      <c r="P1918"/>
      <c r="Q1918"/>
      <c r="R1918"/>
      <c r="U1918" s="15"/>
      <c r="V1918" s="15"/>
      <c r="W1918" s="15"/>
    </row>
    <row r="1919" spans="2:23">
      <c r="B1919"/>
      <c r="C1919"/>
      <c r="D1919"/>
      <c r="E1919"/>
      <c r="F1919" s="171"/>
      <c r="G1919" s="171"/>
      <c r="H1919"/>
      <c r="I1919" s="171"/>
      <c r="J1919" s="171"/>
      <c r="K1919" s="171"/>
      <c r="L1919" s="171"/>
      <c r="M1919" s="171"/>
      <c r="N1919"/>
      <c r="O1919"/>
      <c r="P1919"/>
      <c r="Q1919"/>
      <c r="R1919"/>
      <c r="U1919" s="15"/>
      <c r="V1919" s="15"/>
      <c r="W1919" s="15"/>
    </row>
    <row r="1920" spans="2:23">
      <c r="B1920"/>
      <c r="C1920"/>
      <c r="D1920"/>
      <c r="E1920"/>
      <c r="F1920" s="171"/>
      <c r="G1920" s="171"/>
      <c r="H1920"/>
      <c r="I1920" s="171"/>
      <c r="J1920" s="171"/>
      <c r="K1920" s="171"/>
      <c r="L1920" s="171"/>
      <c r="M1920" s="171"/>
      <c r="N1920"/>
      <c r="O1920"/>
      <c r="P1920"/>
      <c r="Q1920"/>
      <c r="R1920"/>
      <c r="U1920" s="15"/>
      <c r="V1920" s="15"/>
      <c r="W1920" s="15"/>
    </row>
    <row r="1921" spans="2:23">
      <c r="B1921"/>
      <c r="C1921"/>
      <c r="D1921"/>
      <c r="E1921"/>
      <c r="F1921" s="171"/>
      <c r="G1921" s="171"/>
      <c r="H1921"/>
      <c r="I1921" s="171"/>
      <c r="J1921" s="171"/>
      <c r="K1921" s="171"/>
      <c r="L1921" s="171"/>
      <c r="M1921" s="171"/>
      <c r="N1921"/>
      <c r="O1921"/>
      <c r="P1921"/>
      <c r="Q1921"/>
      <c r="R1921"/>
      <c r="U1921" s="15"/>
      <c r="V1921" s="15"/>
      <c r="W1921" s="15"/>
    </row>
    <row r="1922" spans="2:23">
      <c r="B1922"/>
      <c r="C1922"/>
      <c r="D1922"/>
      <c r="E1922"/>
      <c r="F1922" s="171"/>
      <c r="G1922" s="171"/>
      <c r="H1922"/>
      <c r="I1922" s="171"/>
      <c r="J1922" s="171"/>
      <c r="K1922" s="171"/>
      <c r="L1922" s="171"/>
      <c r="M1922" s="171"/>
      <c r="N1922"/>
      <c r="O1922"/>
      <c r="P1922"/>
      <c r="Q1922"/>
      <c r="R1922"/>
      <c r="U1922" s="15"/>
      <c r="V1922" s="15"/>
      <c r="W1922" s="15"/>
    </row>
    <row r="1923" spans="2:23">
      <c r="B1923"/>
      <c r="C1923"/>
      <c r="D1923"/>
      <c r="E1923"/>
      <c r="F1923" s="171"/>
      <c r="G1923" s="171"/>
      <c r="H1923"/>
      <c r="I1923" s="171"/>
      <c r="J1923" s="171"/>
      <c r="K1923" s="171"/>
      <c r="L1923" s="171"/>
      <c r="M1923" s="171"/>
      <c r="N1923"/>
      <c r="O1923"/>
      <c r="P1923"/>
      <c r="Q1923"/>
      <c r="R1923"/>
      <c r="U1923" s="15"/>
      <c r="V1923" s="15"/>
      <c r="W1923" s="15"/>
    </row>
    <row r="1924" spans="2:23">
      <c r="B1924"/>
      <c r="C1924"/>
      <c r="D1924"/>
      <c r="E1924"/>
      <c r="F1924" s="171"/>
      <c r="G1924" s="171"/>
      <c r="H1924"/>
      <c r="I1924" s="171"/>
      <c r="J1924" s="171"/>
      <c r="K1924" s="171"/>
      <c r="L1924" s="171"/>
      <c r="M1924" s="171"/>
      <c r="N1924"/>
      <c r="O1924"/>
      <c r="P1924"/>
      <c r="Q1924"/>
      <c r="R1924"/>
      <c r="U1924" s="15"/>
      <c r="V1924" s="15"/>
      <c r="W1924" s="15"/>
    </row>
    <row r="1925" spans="2:23">
      <c r="B1925"/>
      <c r="C1925"/>
      <c r="D1925"/>
      <c r="E1925"/>
      <c r="F1925" s="171"/>
      <c r="G1925" s="171"/>
      <c r="H1925"/>
      <c r="I1925" s="171"/>
      <c r="J1925" s="171"/>
      <c r="K1925" s="171"/>
      <c r="L1925" s="171"/>
      <c r="M1925" s="171"/>
      <c r="N1925"/>
      <c r="O1925"/>
      <c r="P1925"/>
      <c r="Q1925"/>
      <c r="R1925"/>
      <c r="U1925" s="15"/>
      <c r="V1925" s="15"/>
      <c r="W1925" s="15"/>
    </row>
    <row r="1926" spans="2:23">
      <c r="B1926"/>
      <c r="C1926"/>
      <c r="D1926"/>
      <c r="E1926"/>
      <c r="F1926" s="171"/>
      <c r="G1926" s="171"/>
      <c r="H1926"/>
      <c r="I1926" s="171"/>
      <c r="J1926" s="171"/>
      <c r="K1926" s="171"/>
      <c r="L1926" s="171"/>
      <c r="M1926" s="171"/>
      <c r="N1926"/>
      <c r="O1926"/>
      <c r="P1926"/>
      <c r="Q1926"/>
      <c r="R1926"/>
      <c r="U1926" s="15"/>
      <c r="V1926" s="15"/>
      <c r="W1926" s="15"/>
    </row>
    <row r="1927" spans="2:23">
      <c r="B1927"/>
      <c r="C1927"/>
      <c r="D1927"/>
      <c r="E1927"/>
      <c r="F1927" s="171"/>
      <c r="G1927" s="171"/>
      <c r="H1927"/>
      <c r="I1927" s="171"/>
      <c r="J1927" s="171"/>
      <c r="K1927" s="171"/>
      <c r="L1927" s="171"/>
      <c r="M1927" s="171"/>
      <c r="N1927"/>
      <c r="O1927"/>
      <c r="P1927"/>
      <c r="Q1927"/>
      <c r="R1927"/>
      <c r="U1927" s="15"/>
      <c r="V1927" s="15"/>
      <c r="W1927" s="15"/>
    </row>
    <row r="1928" spans="2:23">
      <c r="B1928"/>
      <c r="C1928"/>
      <c r="D1928"/>
      <c r="E1928"/>
      <c r="F1928" s="171"/>
      <c r="G1928" s="171"/>
      <c r="H1928"/>
      <c r="I1928" s="171"/>
      <c r="J1928" s="171"/>
      <c r="K1928" s="171"/>
      <c r="L1928" s="171"/>
      <c r="M1928" s="171"/>
      <c r="N1928"/>
      <c r="O1928"/>
      <c r="P1928"/>
      <c r="Q1928"/>
      <c r="R1928"/>
      <c r="U1928" s="15"/>
      <c r="V1928" s="15"/>
      <c r="W1928" s="15"/>
    </row>
    <row r="1929" spans="2:23">
      <c r="B1929"/>
      <c r="C1929"/>
      <c r="D1929"/>
      <c r="E1929"/>
      <c r="F1929" s="171"/>
      <c r="G1929" s="171"/>
      <c r="H1929"/>
      <c r="I1929" s="171"/>
      <c r="J1929" s="171"/>
      <c r="K1929" s="171"/>
      <c r="L1929" s="171"/>
      <c r="M1929" s="171"/>
      <c r="N1929"/>
      <c r="O1929"/>
      <c r="P1929"/>
      <c r="Q1929"/>
      <c r="R1929"/>
      <c r="U1929" s="15"/>
      <c r="V1929" s="15"/>
      <c r="W1929" s="15"/>
    </row>
    <row r="1930" spans="2:23">
      <c r="B1930"/>
      <c r="C1930"/>
      <c r="D1930"/>
      <c r="E1930"/>
      <c r="F1930" s="171"/>
      <c r="G1930" s="171"/>
      <c r="H1930"/>
      <c r="I1930" s="171"/>
      <c r="J1930" s="171"/>
      <c r="K1930" s="171"/>
      <c r="L1930" s="171"/>
      <c r="M1930" s="171"/>
      <c r="N1930"/>
      <c r="O1930"/>
      <c r="P1930"/>
      <c r="Q1930"/>
      <c r="R1930"/>
      <c r="U1930" s="15"/>
      <c r="V1930" s="15"/>
      <c r="W1930" s="15"/>
    </row>
    <row r="1931" spans="2:23">
      <c r="B1931"/>
      <c r="C1931"/>
      <c r="D1931"/>
      <c r="E1931"/>
      <c r="F1931" s="171"/>
      <c r="G1931" s="171"/>
      <c r="H1931"/>
      <c r="I1931" s="171"/>
      <c r="J1931" s="171"/>
      <c r="K1931" s="171"/>
      <c r="L1931" s="171"/>
      <c r="M1931" s="171"/>
      <c r="N1931"/>
      <c r="O1931"/>
      <c r="P1931"/>
      <c r="Q1931"/>
      <c r="R1931"/>
      <c r="U1931" s="15"/>
      <c r="V1931" s="15"/>
      <c r="W1931" s="15"/>
    </row>
    <row r="1932" spans="2:23">
      <c r="B1932"/>
      <c r="C1932"/>
      <c r="D1932"/>
      <c r="E1932"/>
      <c r="F1932" s="171"/>
      <c r="G1932" s="171"/>
      <c r="H1932"/>
      <c r="I1932" s="171"/>
      <c r="J1932" s="171"/>
      <c r="K1932" s="171"/>
      <c r="L1932" s="171"/>
      <c r="M1932" s="171"/>
      <c r="N1932"/>
      <c r="O1932"/>
      <c r="P1932"/>
      <c r="Q1932"/>
      <c r="R1932"/>
      <c r="U1932" s="15"/>
      <c r="V1932" s="15"/>
      <c r="W1932" s="15"/>
    </row>
    <row r="1933" spans="2:23">
      <c r="B1933"/>
      <c r="C1933"/>
      <c r="D1933"/>
      <c r="E1933"/>
      <c r="F1933" s="171"/>
      <c r="G1933" s="171"/>
      <c r="H1933"/>
      <c r="I1933" s="171"/>
      <c r="J1933" s="171"/>
      <c r="K1933" s="171"/>
      <c r="L1933" s="171"/>
      <c r="M1933" s="171"/>
      <c r="N1933"/>
      <c r="O1933"/>
      <c r="P1933"/>
      <c r="Q1933"/>
      <c r="R1933"/>
      <c r="U1933" s="15"/>
      <c r="V1933" s="15"/>
      <c r="W1933" s="15"/>
    </row>
    <row r="1934" spans="2:23">
      <c r="B1934"/>
      <c r="C1934"/>
      <c r="D1934"/>
      <c r="E1934"/>
      <c r="F1934" s="171"/>
      <c r="G1934" s="171"/>
      <c r="H1934"/>
      <c r="I1934" s="171"/>
      <c r="J1934" s="171"/>
      <c r="K1934" s="171"/>
      <c r="L1934" s="171"/>
      <c r="M1934" s="171"/>
      <c r="N1934"/>
      <c r="O1934"/>
      <c r="P1934"/>
      <c r="Q1934"/>
      <c r="R1934"/>
      <c r="U1934" s="15"/>
      <c r="V1934" s="15"/>
      <c r="W1934" s="15"/>
    </row>
    <row r="1935" spans="2:23">
      <c r="B1935"/>
      <c r="C1935"/>
      <c r="D1935"/>
      <c r="E1935"/>
      <c r="F1935" s="171"/>
      <c r="G1935" s="171"/>
      <c r="H1935"/>
      <c r="I1935" s="171"/>
      <c r="J1935" s="171"/>
      <c r="K1935" s="171"/>
      <c r="L1935" s="171"/>
      <c r="M1935" s="171"/>
      <c r="N1935"/>
      <c r="O1935"/>
      <c r="P1935"/>
      <c r="Q1935"/>
      <c r="R1935"/>
      <c r="U1935" s="15"/>
      <c r="V1935" s="15"/>
      <c r="W1935" s="15"/>
    </row>
    <row r="1936" spans="2:23">
      <c r="B1936"/>
      <c r="C1936"/>
      <c r="D1936"/>
      <c r="E1936"/>
      <c r="F1936" s="171"/>
      <c r="G1936" s="171"/>
      <c r="H1936"/>
      <c r="I1936" s="171"/>
      <c r="J1936" s="171"/>
      <c r="K1936" s="171"/>
      <c r="L1936" s="171"/>
      <c r="M1936" s="171"/>
      <c r="N1936"/>
      <c r="O1936"/>
      <c r="P1936"/>
      <c r="Q1936"/>
      <c r="R1936"/>
      <c r="U1936" s="15"/>
      <c r="V1936" s="15"/>
      <c r="W1936" s="15"/>
    </row>
    <row r="1937" spans="2:23">
      <c r="B1937"/>
      <c r="C1937"/>
      <c r="D1937"/>
      <c r="E1937"/>
      <c r="F1937" s="171"/>
      <c r="G1937" s="171"/>
      <c r="H1937"/>
      <c r="I1937" s="171"/>
      <c r="J1937" s="171"/>
      <c r="K1937" s="171"/>
      <c r="L1937" s="171"/>
      <c r="M1937" s="171"/>
      <c r="N1937"/>
      <c r="O1937"/>
      <c r="P1937"/>
      <c r="Q1937"/>
      <c r="R1937"/>
      <c r="U1937" s="15"/>
      <c r="V1937" s="15"/>
      <c r="W1937" s="15"/>
    </row>
    <row r="1938" spans="2:23">
      <c r="B1938"/>
      <c r="C1938"/>
      <c r="D1938"/>
      <c r="E1938"/>
      <c r="F1938" s="171"/>
      <c r="G1938" s="171"/>
      <c r="H1938"/>
      <c r="I1938" s="171"/>
      <c r="J1938" s="171"/>
      <c r="K1938" s="171"/>
      <c r="L1938" s="171"/>
      <c r="M1938" s="171"/>
      <c r="N1938"/>
      <c r="O1938"/>
      <c r="P1938"/>
      <c r="Q1938"/>
      <c r="R1938"/>
      <c r="U1938" s="15"/>
      <c r="V1938" s="15"/>
      <c r="W1938" s="15"/>
    </row>
    <row r="1939" spans="2:23">
      <c r="B1939"/>
      <c r="C1939"/>
      <c r="D1939"/>
      <c r="E1939"/>
      <c r="F1939" s="171"/>
      <c r="G1939" s="171"/>
      <c r="H1939"/>
      <c r="I1939" s="171"/>
      <c r="J1939" s="171"/>
      <c r="K1939" s="171"/>
      <c r="L1939" s="171"/>
      <c r="M1939" s="171"/>
      <c r="N1939"/>
      <c r="O1939"/>
      <c r="P1939"/>
      <c r="Q1939"/>
      <c r="R1939"/>
      <c r="U1939" s="15"/>
      <c r="V1939" s="15"/>
      <c r="W1939" s="15"/>
    </row>
    <row r="1940" spans="2:23">
      <c r="B1940"/>
      <c r="C1940"/>
      <c r="D1940"/>
      <c r="E1940"/>
      <c r="F1940" s="171"/>
      <c r="G1940" s="171"/>
      <c r="H1940"/>
      <c r="I1940" s="171"/>
      <c r="J1940" s="171"/>
      <c r="K1940" s="171"/>
      <c r="L1940" s="171"/>
      <c r="M1940" s="171"/>
      <c r="N1940"/>
      <c r="O1940"/>
      <c r="P1940"/>
      <c r="Q1940"/>
      <c r="R1940"/>
      <c r="U1940" s="15"/>
      <c r="V1940" s="15"/>
      <c r="W1940" s="15"/>
    </row>
    <row r="1941" spans="2:23">
      <c r="B1941"/>
      <c r="C1941"/>
      <c r="D1941"/>
      <c r="E1941"/>
      <c r="F1941" s="171"/>
      <c r="G1941" s="171"/>
      <c r="H1941"/>
      <c r="I1941" s="171"/>
      <c r="J1941" s="171"/>
      <c r="K1941" s="171"/>
      <c r="L1941" s="171"/>
      <c r="M1941" s="171"/>
      <c r="N1941"/>
      <c r="O1941"/>
      <c r="P1941"/>
      <c r="Q1941"/>
      <c r="R1941"/>
      <c r="U1941" s="15"/>
      <c r="V1941" s="15"/>
      <c r="W1941" s="15"/>
    </row>
    <row r="1942" spans="2:23">
      <c r="B1942"/>
      <c r="C1942"/>
      <c r="D1942"/>
      <c r="E1942"/>
      <c r="F1942" s="171"/>
      <c r="G1942" s="171"/>
      <c r="H1942"/>
      <c r="I1942" s="171"/>
      <c r="J1942" s="171"/>
      <c r="K1942" s="171"/>
      <c r="L1942" s="171"/>
      <c r="M1942" s="171"/>
      <c r="N1942"/>
      <c r="O1942"/>
      <c r="P1942"/>
      <c r="Q1942"/>
      <c r="R1942"/>
      <c r="U1942" s="15"/>
      <c r="V1942" s="15"/>
      <c r="W1942" s="15"/>
    </row>
    <row r="1943" spans="2:23">
      <c r="B1943"/>
      <c r="C1943"/>
      <c r="D1943"/>
      <c r="E1943"/>
      <c r="F1943" s="171"/>
      <c r="G1943" s="171"/>
      <c r="H1943"/>
      <c r="I1943" s="171"/>
      <c r="J1943" s="171"/>
      <c r="K1943" s="171"/>
      <c r="L1943" s="171"/>
      <c r="M1943" s="171"/>
      <c r="N1943"/>
      <c r="O1943"/>
      <c r="P1943"/>
      <c r="Q1943"/>
      <c r="R1943"/>
      <c r="U1943" s="15"/>
      <c r="V1943" s="15"/>
      <c r="W1943" s="15"/>
    </row>
    <row r="1944" spans="2:23">
      <c r="B1944"/>
      <c r="C1944"/>
      <c r="D1944"/>
      <c r="E1944"/>
      <c r="F1944" s="171"/>
      <c r="G1944" s="171"/>
      <c r="H1944"/>
      <c r="I1944" s="171"/>
      <c r="J1944" s="171"/>
      <c r="K1944" s="171"/>
      <c r="L1944" s="171"/>
      <c r="M1944" s="171"/>
      <c r="N1944"/>
      <c r="O1944"/>
      <c r="P1944"/>
      <c r="Q1944"/>
      <c r="R1944"/>
      <c r="U1944" s="15"/>
      <c r="V1944" s="15"/>
      <c r="W1944" s="15"/>
    </row>
    <row r="1945" spans="2:23">
      <c r="B1945"/>
      <c r="C1945"/>
      <c r="D1945"/>
      <c r="E1945"/>
      <c r="F1945" s="171"/>
      <c r="G1945" s="171"/>
      <c r="H1945"/>
      <c r="I1945" s="171"/>
      <c r="J1945" s="171"/>
      <c r="K1945" s="171"/>
      <c r="L1945" s="171"/>
      <c r="M1945" s="171"/>
      <c r="N1945"/>
      <c r="O1945"/>
      <c r="P1945"/>
      <c r="Q1945"/>
      <c r="R1945"/>
      <c r="U1945" s="15"/>
      <c r="V1945" s="15"/>
      <c r="W1945" s="15"/>
    </row>
    <row r="1946" spans="2:23">
      <c r="B1946"/>
      <c r="C1946"/>
      <c r="D1946"/>
      <c r="E1946"/>
      <c r="F1946" s="171"/>
      <c r="G1946" s="171"/>
      <c r="H1946"/>
      <c r="I1946" s="171"/>
      <c r="J1946" s="171"/>
      <c r="K1946" s="171"/>
      <c r="L1946" s="171"/>
      <c r="M1946" s="171"/>
      <c r="N1946"/>
      <c r="O1946"/>
      <c r="P1946"/>
      <c r="Q1946"/>
      <c r="R1946"/>
      <c r="U1946" s="15"/>
      <c r="V1946" s="15"/>
      <c r="W1946" s="15"/>
    </row>
    <row r="1947" spans="2:23">
      <c r="B1947"/>
      <c r="C1947"/>
      <c r="D1947"/>
      <c r="E1947"/>
      <c r="F1947" s="171"/>
      <c r="G1947" s="171"/>
      <c r="H1947"/>
      <c r="I1947" s="171"/>
      <c r="J1947" s="171"/>
      <c r="K1947" s="171"/>
      <c r="L1947" s="171"/>
      <c r="M1947" s="171"/>
      <c r="N1947"/>
      <c r="O1947"/>
      <c r="P1947"/>
      <c r="Q1947"/>
      <c r="R1947"/>
      <c r="U1947" s="15"/>
      <c r="V1947" s="15"/>
      <c r="W1947" s="15"/>
    </row>
    <row r="1948" spans="2:23">
      <c r="B1948"/>
      <c r="C1948"/>
      <c r="D1948"/>
      <c r="E1948"/>
      <c r="F1948" s="171"/>
      <c r="G1948" s="171"/>
      <c r="H1948"/>
      <c r="I1948" s="171"/>
      <c r="J1948" s="171"/>
      <c r="K1948" s="171"/>
      <c r="L1948" s="171"/>
      <c r="M1948" s="171"/>
      <c r="N1948"/>
      <c r="O1948"/>
      <c r="P1948"/>
      <c r="Q1948"/>
      <c r="R1948"/>
      <c r="U1948" s="15"/>
      <c r="V1948" s="15"/>
      <c r="W1948" s="15"/>
    </row>
    <row r="1949" spans="2:23">
      <c r="B1949"/>
      <c r="C1949"/>
      <c r="D1949"/>
      <c r="E1949"/>
      <c r="F1949" s="171"/>
      <c r="G1949" s="171"/>
      <c r="H1949"/>
      <c r="I1949" s="171"/>
      <c r="J1949" s="171"/>
      <c r="K1949" s="171"/>
      <c r="L1949" s="171"/>
      <c r="M1949" s="171"/>
      <c r="N1949"/>
      <c r="O1949"/>
      <c r="P1949"/>
      <c r="Q1949"/>
      <c r="R1949"/>
      <c r="U1949" s="15"/>
      <c r="V1949" s="15"/>
      <c r="W1949" s="15"/>
    </row>
    <row r="1950" spans="2:23">
      <c r="B1950"/>
      <c r="C1950"/>
      <c r="D1950"/>
      <c r="E1950"/>
      <c r="F1950" s="171"/>
      <c r="G1950" s="171"/>
      <c r="H1950"/>
      <c r="I1950" s="171"/>
      <c r="J1950" s="171"/>
      <c r="K1950" s="171"/>
      <c r="L1950" s="171"/>
      <c r="M1950" s="171"/>
      <c r="N1950"/>
      <c r="O1950"/>
      <c r="P1950"/>
      <c r="Q1950"/>
      <c r="R1950"/>
      <c r="U1950" s="15"/>
      <c r="V1950" s="15"/>
      <c r="W1950" s="15"/>
    </row>
    <row r="1951" spans="2:23">
      <c r="B1951"/>
      <c r="C1951"/>
      <c r="D1951"/>
      <c r="E1951"/>
      <c r="F1951" s="171"/>
      <c r="G1951" s="171"/>
      <c r="H1951"/>
      <c r="I1951" s="171"/>
      <c r="J1951" s="171"/>
      <c r="K1951" s="171"/>
      <c r="L1951" s="171"/>
      <c r="M1951" s="171"/>
      <c r="N1951"/>
      <c r="O1951"/>
      <c r="P1951"/>
      <c r="Q1951"/>
      <c r="R1951"/>
      <c r="U1951" s="15"/>
      <c r="V1951" s="15"/>
      <c r="W1951" s="15"/>
    </row>
    <row r="1952" spans="2:23">
      <c r="B1952"/>
      <c r="C1952"/>
      <c r="D1952"/>
      <c r="E1952"/>
      <c r="F1952" s="171"/>
      <c r="G1952" s="171"/>
      <c r="H1952"/>
      <c r="I1952" s="171"/>
      <c r="J1952" s="171"/>
      <c r="K1952" s="171"/>
      <c r="L1952" s="171"/>
      <c r="M1952" s="171"/>
      <c r="N1952"/>
      <c r="O1952"/>
      <c r="P1952"/>
      <c r="Q1952"/>
      <c r="R1952"/>
      <c r="U1952" s="15"/>
      <c r="V1952" s="15"/>
      <c r="W1952" s="15"/>
    </row>
    <row r="1953" spans="2:23">
      <c r="B1953"/>
      <c r="C1953"/>
      <c r="D1953"/>
      <c r="E1953"/>
      <c r="F1953" s="171"/>
      <c r="G1953" s="171"/>
      <c r="H1953"/>
      <c r="I1953" s="171"/>
      <c r="J1953" s="171"/>
      <c r="K1953" s="171"/>
      <c r="L1953" s="171"/>
      <c r="M1953" s="171"/>
      <c r="N1953"/>
      <c r="O1953"/>
      <c r="P1953"/>
      <c r="Q1953"/>
      <c r="R1953"/>
      <c r="U1953" s="15"/>
      <c r="V1953" s="15"/>
      <c r="W1953" s="15"/>
    </row>
    <row r="1954" spans="2:23">
      <c r="B1954"/>
      <c r="C1954"/>
      <c r="D1954"/>
      <c r="E1954"/>
      <c r="F1954" s="171"/>
      <c r="G1954" s="171"/>
      <c r="H1954"/>
      <c r="I1954" s="171"/>
      <c r="J1954" s="171"/>
      <c r="K1954" s="171"/>
      <c r="L1954" s="171"/>
      <c r="M1954" s="171"/>
      <c r="N1954"/>
      <c r="O1954"/>
      <c r="P1954"/>
      <c r="Q1954"/>
      <c r="R1954"/>
      <c r="U1954" s="15"/>
      <c r="V1954" s="15"/>
      <c r="W1954" s="15"/>
    </row>
    <row r="1955" spans="2:23">
      <c r="B1955"/>
      <c r="C1955"/>
      <c r="D1955"/>
      <c r="E1955"/>
      <c r="F1955" s="171"/>
      <c r="G1955" s="171"/>
      <c r="H1955"/>
      <c r="I1955" s="171"/>
      <c r="J1955" s="171"/>
      <c r="K1955" s="171"/>
      <c r="L1955" s="171"/>
      <c r="M1955" s="171"/>
      <c r="N1955"/>
      <c r="O1955"/>
      <c r="P1955"/>
      <c r="Q1955"/>
      <c r="R1955"/>
      <c r="U1955" s="15"/>
      <c r="V1955" s="15"/>
      <c r="W1955" s="15"/>
    </row>
    <row r="1956" spans="2:23">
      <c r="B1956"/>
      <c r="C1956"/>
      <c r="D1956"/>
      <c r="E1956"/>
      <c r="F1956" s="171"/>
      <c r="G1956" s="171"/>
      <c r="H1956"/>
      <c r="I1956" s="171"/>
      <c r="J1956" s="171"/>
      <c r="K1956" s="171"/>
      <c r="L1956" s="171"/>
      <c r="M1956" s="171"/>
      <c r="N1956"/>
      <c r="O1956"/>
      <c r="P1956"/>
      <c r="Q1956"/>
      <c r="R1956"/>
      <c r="U1956" s="15"/>
      <c r="V1956" s="15"/>
      <c r="W1956" s="15"/>
    </row>
    <row r="1957" spans="2:23">
      <c r="B1957"/>
      <c r="C1957"/>
      <c r="D1957"/>
      <c r="E1957"/>
      <c r="F1957" s="171"/>
      <c r="G1957" s="171"/>
      <c r="H1957"/>
      <c r="I1957" s="171"/>
      <c r="J1957" s="171"/>
      <c r="K1957" s="171"/>
      <c r="L1957" s="171"/>
      <c r="M1957" s="171"/>
      <c r="N1957"/>
      <c r="O1957"/>
      <c r="P1957"/>
      <c r="Q1957"/>
      <c r="R1957"/>
      <c r="U1957" s="15"/>
      <c r="V1957" s="15"/>
      <c r="W1957" s="15"/>
    </row>
    <row r="1958" spans="2:23">
      <c r="B1958"/>
      <c r="C1958"/>
      <c r="D1958"/>
      <c r="E1958"/>
      <c r="F1958" s="171"/>
      <c r="G1958" s="171"/>
      <c r="H1958"/>
      <c r="I1958" s="171"/>
      <c r="J1958" s="171"/>
      <c r="K1958" s="171"/>
      <c r="L1958" s="171"/>
      <c r="M1958" s="171"/>
      <c r="N1958"/>
      <c r="O1958"/>
      <c r="P1958"/>
      <c r="Q1958"/>
      <c r="R1958"/>
      <c r="U1958" s="15"/>
      <c r="V1958" s="15"/>
      <c r="W1958" s="15"/>
    </row>
    <row r="1959" spans="2:23">
      <c r="B1959"/>
      <c r="C1959"/>
      <c r="D1959"/>
      <c r="E1959"/>
      <c r="F1959" s="171"/>
      <c r="G1959" s="171"/>
      <c r="H1959"/>
      <c r="I1959" s="171"/>
      <c r="J1959" s="171"/>
      <c r="K1959" s="171"/>
      <c r="L1959" s="171"/>
      <c r="M1959" s="171"/>
      <c r="N1959"/>
      <c r="O1959"/>
      <c r="P1959"/>
      <c r="Q1959"/>
      <c r="R1959"/>
      <c r="U1959" s="15"/>
      <c r="V1959" s="15"/>
      <c r="W1959" s="15"/>
    </row>
    <row r="1960" spans="2:23">
      <c r="B1960"/>
      <c r="C1960"/>
      <c r="D1960"/>
      <c r="E1960"/>
      <c r="F1960" s="171"/>
      <c r="G1960" s="171"/>
      <c r="H1960"/>
      <c r="I1960" s="171"/>
      <c r="J1960" s="171"/>
      <c r="K1960" s="171"/>
      <c r="L1960" s="171"/>
      <c r="M1960" s="171"/>
      <c r="N1960"/>
      <c r="O1960"/>
      <c r="P1960"/>
      <c r="Q1960"/>
      <c r="R1960"/>
      <c r="U1960" s="15"/>
      <c r="V1960" s="15"/>
      <c r="W1960" s="15"/>
    </row>
    <row r="1961" spans="2:23">
      <c r="B1961"/>
      <c r="C1961"/>
      <c r="D1961"/>
      <c r="E1961"/>
      <c r="F1961" s="171"/>
      <c r="G1961" s="171"/>
      <c r="H1961"/>
      <c r="I1961" s="171"/>
      <c r="J1961" s="171"/>
      <c r="K1961" s="171"/>
      <c r="L1961" s="171"/>
      <c r="M1961" s="171"/>
      <c r="N1961"/>
      <c r="O1961"/>
      <c r="P1961"/>
      <c r="Q1961"/>
      <c r="R1961"/>
      <c r="U1961" s="15"/>
      <c r="V1961" s="15"/>
      <c r="W1961" s="15"/>
    </row>
    <row r="1962" spans="2:23">
      <c r="B1962"/>
      <c r="C1962"/>
      <c r="D1962"/>
      <c r="E1962"/>
      <c r="F1962" s="171"/>
      <c r="G1962" s="171"/>
      <c r="H1962"/>
      <c r="I1962" s="171"/>
      <c r="J1962" s="171"/>
      <c r="K1962" s="171"/>
      <c r="L1962" s="171"/>
      <c r="M1962" s="171"/>
      <c r="N1962"/>
      <c r="O1962"/>
      <c r="P1962"/>
      <c r="Q1962"/>
      <c r="R1962"/>
      <c r="U1962" s="15"/>
      <c r="V1962" s="15"/>
      <c r="W1962" s="15"/>
    </row>
    <row r="1963" spans="2:23">
      <c r="B1963"/>
      <c r="C1963"/>
      <c r="D1963"/>
      <c r="E1963"/>
      <c r="F1963" s="171"/>
      <c r="G1963" s="171"/>
      <c r="H1963"/>
      <c r="I1963" s="171"/>
      <c r="J1963" s="171"/>
      <c r="K1963" s="171"/>
      <c r="L1963" s="171"/>
      <c r="M1963" s="171"/>
      <c r="N1963"/>
      <c r="O1963"/>
      <c r="P1963"/>
      <c r="Q1963"/>
      <c r="R1963"/>
      <c r="U1963" s="15"/>
      <c r="V1963" s="15"/>
      <c r="W1963" s="15"/>
    </row>
    <row r="1964" spans="2:23">
      <c r="B1964"/>
      <c r="C1964"/>
      <c r="D1964"/>
      <c r="E1964"/>
      <c r="F1964" s="171"/>
      <c r="G1964" s="171"/>
      <c r="H1964"/>
      <c r="I1964" s="171"/>
      <c r="J1964" s="171"/>
      <c r="K1964" s="171"/>
      <c r="L1964" s="171"/>
      <c r="M1964" s="171"/>
      <c r="N1964"/>
      <c r="O1964"/>
      <c r="P1964"/>
      <c r="Q1964"/>
      <c r="R1964"/>
      <c r="U1964" s="15"/>
      <c r="V1964" s="15"/>
      <c r="W1964" s="15"/>
    </row>
    <row r="1965" spans="2:23">
      <c r="B1965"/>
      <c r="C1965"/>
      <c r="D1965"/>
      <c r="E1965"/>
      <c r="F1965" s="171"/>
      <c r="G1965" s="171"/>
      <c r="H1965"/>
      <c r="I1965" s="171"/>
      <c r="J1965" s="171"/>
      <c r="K1965" s="171"/>
      <c r="L1965" s="171"/>
      <c r="M1965" s="171"/>
      <c r="N1965"/>
      <c r="O1965"/>
      <c r="P1965"/>
      <c r="Q1965"/>
      <c r="R1965"/>
      <c r="U1965" s="15"/>
      <c r="V1965" s="15"/>
      <c r="W1965" s="15"/>
    </row>
    <row r="1966" spans="2:23">
      <c r="B1966"/>
      <c r="C1966"/>
      <c r="D1966"/>
      <c r="E1966"/>
      <c r="F1966" s="171"/>
      <c r="G1966" s="171"/>
      <c r="H1966"/>
      <c r="I1966" s="171"/>
      <c r="J1966" s="171"/>
      <c r="K1966" s="171"/>
      <c r="L1966" s="171"/>
      <c r="M1966" s="171"/>
      <c r="N1966"/>
      <c r="O1966"/>
      <c r="P1966"/>
      <c r="Q1966"/>
      <c r="R1966"/>
      <c r="U1966" s="15"/>
      <c r="V1966" s="15"/>
      <c r="W1966" s="15"/>
    </row>
    <row r="1967" spans="2:23">
      <c r="B1967"/>
      <c r="C1967"/>
      <c r="D1967"/>
      <c r="E1967"/>
      <c r="F1967" s="171"/>
      <c r="G1967" s="171"/>
      <c r="H1967"/>
      <c r="I1967" s="171"/>
      <c r="J1967" s="171"/>
      <c r="K1967" s="171"/>
      <c r="L1967" s="171"/>
      <c r="M1967" s="171"/>
      <c r="N1967"/>
      <c r="O1967"/>
      <c r="P1967"/>
      <c r="Q1967"/>
      <c r="R1967"/>
      <c r="U1967" s="15"/>
      <c r="V1967" s="15"/>
      <c r="W1967" s="15"/>
    </row>
    <row r="1968" spans="2:23">
      <c r="B1968"/>
      <c r="C1968"/>
      <c r="D1968"/>
      <c r="E1968"/>
      <c r="F1968" s="171"/>
      <c r="G1968" s="171"/>
      <c r="H1968"/>
      <c r="I1968" s="171"/>
      <c r="J1968" s="171"/>
      <c r="K1968" s="171"/>
      <c r="L1968" s="171"/>
      <c r="M1968" s="171"/>
      <c r="N1968"/>
      <c r="O1968"/>
      <c r="P1968"/>
      <c r="Q1968"/>
      <c r="R1968"/>
      <c r="U1968" s="15"/>
      <c r="V1968" s="15"/>
      <c r="W1968" s="15"/>
    </row>
    <row r="1969" spans="2:23">
      <c r="B1969"/>
      <c r="C1969"/>
      <c r="D1969"/>
      <c r="E1969"/>
      <c r="F1969" s="171"/>
      <c r="G1969" s="171"/>
      <c r="H1969"/>
      <c r="I1969" s="171"/>
      <c r="J1969" s="171"/>
      <c r="K1969" s="171"/>
      <c r="L1969" s="171"/>
      <c r="M1969" s="171"/>
      <c r="N1969"/>
      <c r="O1969"/>
      <c r="P1969"/>
      <c r="Q1969"/>
      <c r="R1969"/>
      <c r="U1969" s="15"/>
      <c r="V1969" s="15"/>
      <c r="W1969" s="15"/>
    </row>
    <row r="1970" spans="2:23">
      <c r="B1970"/>
      <c r="C1970"/>
      <c r="D1970"/>
      <c r="E1970"/>
      <c r="F1970" s="171"/>
      <c r="G1970" s="171"/>
      <c r="H1970"/>
      <c r="I1970" s="171"/>
      <c r="J1970" s="171"/>
      <c r="K1970" s="171"/>
      <c r="L1970" s="171"/>
      <c r="M1970" s="171"/>
      <c r="N1970"/>
      <c r="O1970"/>
      <c r="P1970"/>
      <c r="Q1970"/>
      <c r="R1970"/>
      <c r="U1970" s="15"/>
      <c r="V1970" s="15"/>
      <c r="W1970" s="15"/>
    </row>
    <row r="1971" spans="2:23">
      <c r="B1971"/>
      <c r="C1971"/>
      <c r="D1971"/>
      <c r="E1971"/>
      <c r="F1971" s="171"/>
      <c r="G1971" s="171"/>
      <c r="H1971"/>
      <c r="I1971" s="171"/>
      <c r="J1971" s="171"/>
      <c r="K1971" s="171"/>
      <c r="L1971" s="171"/>
      <c r="M1971" s="171"/>
      <c r="N1971"/>
      <c r="O1971"/>
      <c r="P1971"/>
      <c r="Q1971"/>
      <c r="R1971"/>
      <c r="U1971" s="15"/>
      <c r="V1971" s="15"/>
      <c r="W1971" s="15"/>
    </row>
    <row r="1972" spans="2:23">
      <c r="B1972"/>
      <c r="C1972"/>
      <c r="D1972"/>
      <c r="E1972" s="171"/>
      <c r="F1972"/>
      <c r="G1972"/>
      <c r="H1972" s="171"/>
      <c r="I1972"/>
      <c r="J1972"/>
      <c r="K1972" s="171"/>
      <c r="L1972" s="171"/>
      <c r="M1972" s="171"/>
      <c r="N1972"/>
      <c r="O1972"/>
      <c r="P1972"/>
      <c r="Q1972"/>
      <c r="R1972"/>
      <c r="U1972" s="15"/>
      <c r="V1972" s="15"/>
      <c r="W1972" s="15"/>
    </row>
    <row r="1973" spans="2:23">
      <c r="B1973"/>
      <c r="C1973"/>
      <c r="D1973"/>
      <c r="E1973" s="171"/>
      <c r="F1973"/>
      <c r="G1973"/>
      <c r="H1973" s="171"/>
      <c r="I1973"/>
      <c r="J1973"/>
      <c r="K1973" s="171"/>
      <c r="L1973" s="171"/>
      <c r="M1973" s="171"/>
      <c r="N1973"/>
      <c r="O1973"/>
      <c r="P1973"/>
      <c r="Q1973"/>
      <c r="R1973"/>
      <c r="U1973" s="15"/>
      <c r="V1973" s="15"/>
      <c r="W1973" s="15"/>
    </row>
    <row r="1974" spans="2:23">
      <c r="B1974"/>
      <c r="C1974"/>
      <c r="D1974"/>
      <c r="E1974" s="171"/>
      <c r="F1974"/>
      <c r="G1974"/>
      <c r="H1974" s="171"/>
      <c r="I1974"/>
      <c r="J1974"/>
      <c r="K1974" s="171"/>
      <c r="L1974" s="171"/>
      <c r="M1974" s="171"/>
      <c r="N1974"/>
      <c r="O1974"/>
      <c r="P1974"/>
      <c r="Q1974"/>
      <c r="R1974"/>
      <c r="U1974" s="15"/>
      <c r="V1974" s="15"/>
      <c r="W1974" s="15"/>
    </row>
    <row r="1975" spans="2:23">
      <c r="B1975"/>
      <c r="C1975"/>
      <c r="D1975"/>
      <c r="E1975" s="171"/>
      <c r="F1975"/>
      <c r="G1975"/>
      <c r="H1975" s="171"/>
      <c r="I1975"/>
      <c r="J1975"/>
      <c r="K1975" s="171"/>
      <c r="L1975" s="171"/>
      <c r="M1975" s="171"/>
      <c r="N1975"/>
      <c r="O1975"/>
      <c r="P1975"/>
      <c r="Q1975"/>
      <c r="R1975"/>
      <c r="U1975" s="15"/>
      <c r="V1975" s="15"/>
      <c r="W1975" s="15"/>
    </row>
    <row r="1976" spans="2:23">
      <c r="B1976"/>
      <c r="C1976"/>
      <c r="D1976"/>
      <c r="E1976" s="171"/>
      <c r="F1976"/>
      <c r="G1976"/>
      <c r="H1976" s="171"/>
      <c r="I1976"/>
      <c r="J1976"/>
      <c r="K1976" s="171"/>
      <c r="L1976" s="171"/>
      <c r="M1976" s="171"/>
      <c r="N1976"/>
      <c r="O1976"/>
      <c r="P1976"/>
      <c r="Q1976"/>
      <c r="R1976"/>
      <c r="U1976" s="15"/>
      <c r="V1976" s="15"/>
      <c r="W1976" s="15"/>
    </row>
    <row r="1977" spans="2:23">
      <c r="B1977"/>
      <c r="C1977"/>
      <c r="D1977"/>
      <c r="E1977" s="171"/>
      <c r="F1977"/>
      <c r="G1977"/>
      <c r="H1977" s="171"/>
      <c r="I1977"/>
      <c r="J1977"/>
      <c r="K1977" s="171"/>
      <c r="L1977" s="171"/>
      <c r="M1977" s="171"/>
      <c r="N1977"/>
      <c r="O1977"/>
      <c r="P1977"/>
      <c r="Q1977"/>
      <c r="R1977"/>
      <c r="U1977" s="15"/>
      <c r="V1977" s="15"/>
      <c r="W1977" s="15"/>
    </row>
    <row r="1978" spans="2:23">
      <c r="B1978"/>
      <c r="C1978"/>
      <c r="D1978"/>
      <c r="E1978" s="171"/>
      <c r="F1978"/>
      <c r="G1978"/>
      <c r="H1978" s="171"/>
      <c r="I1978"/>
      <c r="J1978"/>
      <c r="K1978" s="171"/>
      <c r="L1978" s="171"/>
      <c r="M1978" s="171"/>
      <c r="N1978"/>
      <c r="O1978"/>
      <c r="P1978"/>
      <c r="Q1978"/>
      <c r="R1978"/>
      <c r="U1978" s="15"/>
      <c r="V1978" s="15"/>
      <c r="W1978" s="15"/>
    </row>
    <row r="1979" spans="2:23">
      <c r="B1979"/>
      <c r="C1979"/>
      <c r="D1979"/>
      <c r="E1979" s="171"/>
      <c r="F1979"/>
      <c r="G1979"/>
      <c r="H1979" s="171"/>
      <c r="I1979"/>
      <c r="J1979"/>
      <c r="K1979" s="171"/>
      <c r="L1979" s="171"/>
      <c r="M1979" s="171"/>
      <c r="N1979"/>
      <c r="O1979"/>
      <c r="P1979"/>
      <c r="Q1979"/>
      <c r="R1979"/>
      <c r="U1979" s="15"/>
      <c r="V1979" s="15"/>
      <c r="W1979" s="15"/>
    </row>
    <row r="1980" spans="2:23">
      <c r="B1980"/>
      <c r="C1980"/>
      <c r="D1980"/>
      <c r="E1980" s="171"/>
      <c r="F1980"/>
      <c r="G1980"/>
      <c r="H1980" s="171"/>
      <c r="I1980"/>
      <c r="J1980"/>
      <c r="K1980" s="171"/>
      <c r="L1980" s="171"/>
      <c r="M1980" s="171"/>
      <c r="N1980"/>
      <c r="O1980"/>
      <c r="P1980"/>
      <c r="Q1980"/>
      <c r="R1980"/>
      <c r="U1980" s="15"/>
      <c r="V1980" s="15"/>
      <c r="W1980" s="15"/>
    </row>
    <row r="1981" spans="2:23">
      <c r="B1981"/>
      <c r="C1981"/>
      <c r="D1981"/>
      <c r="E1981" s="171"/>
      <c r="F1981"/>
      <c r="G1981"/>
      <c r="H1981" s="171"/>
      <c r="I1981"/>
      <c r="J1981"/>
      <c r="K1981" s="171"/>
      <c r="L1981" s="171"/>
      <c r="M1981" s="171"/>
      <c r="N1981"/>
      <c r="O1981"/>
      <c r="P1981"/>
      <c r="Q1981"/>
      <c r="R1981"/>
      <c r="U1981" s="15"/>
      <c r="V1981" s="15"/>
      <c r="W1981" s="15"/>
    </row>
    <row r="1982" spans="2:23">
      <c r="B1982"/>
      <c r="C1982"/>
      <c r="D1982"/>
      <c r="E1982" s="171"/>
      <c r="F1982"/>
      <c r="G1982"/>
      <c r="H1982" s="171"/>
      <c r="I1982"/>
      <c r="J1982"/>
      <c r="K1982" s="171"/>
      <c r="L1982" s="171"/>
      <c r="M1982" s="171"/>
      <c r="N1982"/>
      <c r="O1982"/>
      <c r="P1982"/>
      <c r="Q1982"/>
      <c r="R1982"/>
      <c r="U1982" s="15"/>
      <c r="V1982" s="15"/>
      <c r="W1982" s="15"/>
    </row>
    <row r="1983" spans="2:23">
      <c r="B1983"/>
      <c r="C1983"/>
      <c r="D1983"/>
      <c r="E1983" s="171"/>
      <c r="F1983"/>
      <c r="G1983"/>
      <c r="H1983" s="171"/>
      <c r="I1983"/>
      <c r="J1983"/>
      <c r="K1983" s="171"/>
      <c r="L1983" s="171"/>
      <c r="M1983" s="171"/>
      <c r="N1983"/>
      <c r="O1983"/>
      <c r="P1983"/>
      <c r="Q1983"/>
      <c r="R1983"/>
      <c r="U1983" s="15"/>
      <c r="V1983" s="15"/>
      <c r="W1983" s="15"/>
    </row>
    <row r="1984" spans="2:23">
      <c r="B1984"/>
      <c r="C1984"/>
      <c r="D1984"/>
      <c r="E1984" s="171"/>
      <c r="F1984"/>
      <c r="G1984"/>
      <c r="H1984" s="171"/>
      <c r="I1984"/>
      <c r="J1984"/>
      <c r="K1984" s="171"/>
      <c r="L1984" s="171"/>
      <c r="M1984" s="171"/>
      <c r="N1984"/>
      <c r="O1984"/>
      <c r="P1984"/>
      <c r="Q1984"/>
      <c r="R1984"/>
      <c r="U1984" s="15"/>
      <c r="V1984" s="15"/>
      <c r="W1984" s="15"/>
    </row>
    <row r="1985" spans="2:23">
      <c r="B1985"/>
      <c r="C1985"/>
      <c r="D1985"/>
      <c r="E1985" s="171"/>
      <c r="F1985"/>
      <c r="G1985"/>
      <c r="H1985" s="171"/>
      <c r="I1985"/>
      <c r="J1985"/>
      <c r="K1985" s="171"/>
      <c r="L1985" s="171"/>
      <c r="M1985" s="171"/>
      <c r="N1985"/>
      <c r="O1985"/>
      <c r="P1985"/>
      <c r="Q1985"/>
      <c r="R1985"/>
      <c r="U1985" s="15"/>
      <c r="V1985" s="15"/>
      <c r="W1985" s="15"/>
    </row>
    <row r="1986" spans="2:23">
      <c r="B1986"/>
      <c r="C1986"/>
      <c r="D1986"/>
      <c r="E1986" s="171"/>
      <c r="F1986"/>
      <c r="G1986"/>
      <c r="H1986" s="171"/>
      <c r="I1986"/>
      <c r="J1986"/>
      <c r="K1986" s="171"/>
      <c r="L1986" s="171"/>
      <c r="M1986" s="171"/>
      <c r="N1986"/>
      <c r="O1986"/>
      <c r="P1986"/>
      <c r="Q1986"/>
      <c r="R1986"/>
      <c r="U1986" s="15"/>
      <c r="V1986" s="15"/>
      <c r="W1986" s="15"/>
    </row>
    <row r="1987" spans="2:23">
      <c r="B1987"/>
      <c r="C1987"/>
      <c r="D1987"/>
      <c r="E1987" s="171"/>
      <c r="F1987"/>
      <c r="G1987"/>
      <c r="H1987" s="171"/>
      <c r="I1987"/>
      <c r="J1987"/>
      <c r="K1987" s="171"/>
      <c r="L1987" s="171"/>
      <c r="M1987" s="171"/>
      <c r="N1987"/>
      <c r="O1987"/>
      <c r="P1987"/>
      <c r="Q1987"/>
      <c r="R1987"/>
      <c r="U1987" s="15"/>
      <c r="V1987" s="15"/>
      <c r="W1987" s="15"/>
    </row>
    <row r="1988" spans="2:23">
      <c r="B1988"/>
      <c r="C1988"/>
      <c r="D1988"/>
      <c r="E1988" s="171"/>
      <c r="F1988"/>
      <c r="G1988"/>
      <c r="H1988" s="171"/>
      <c r="I1988"/>
      <c r="J1988"/>
      <c r="K1988" s="171"/>
      <c r="L1988" s="171"/>
      <c r="M1988" s="171"/>
      <c r="N1988"/>
      <c r="O1988"/>
      <c r="P1988"/>
      <c r="Q1988"/>
      <c r="R1988"/>
      <c r="U1988" s="15"/>
      <c r="V1988" s="15"/>
      <c r="W1988" s="15"/>
    </row>
    <row r="1989" spans="2:23">
      <c r="B1989"/>
      <c r="C1989"/>
      <c r="D1989"/>
      <c r="E1989" s="171"/>
      <c r="F1989"/>
      <c r="G1989"/>
      <c r="H1989" s="171"/>
      <c r="I1989"/>
      <c r="J1989"/>
      <c r="K1989" s="171"/>
      <c r="L1989" s="171"/>
      <c r="M1989" s="171"/>
      <c r="N1989"/>
      <c r="O1989"/>
      <c r="P1989"/>
      <c r="Q1989"/>
      <c r="R1989"/>
      <c r="U1989" s="15"/>
      <c r="V1989" s="15"/>
      <c r="W1989" s="15"/>
    </row>
    <row r="1990" spans="2:23">
      <c r="B1990"/>
      <c r="C1990"/>
      <c r="D1990"/>
      <c r="E1990" s="171"/>
      <c r="F1990"/>
      <c r="G1990"/>
      <c r="H1990" s="171"/>
      <c r="I1990"/>
      <c r="J1990"/>
      <c r="K1990" s="171"/>
      <c r="L1990" s="171"/>
      <c r="M1990" s="171"/>
      <c r="N1990"/>
      <c r="O1990"/>
      <c r="P1990"/>
      <c r="Q1990"/>
      <c r="R1990"/>
      <c r="U1990" s="15"/>
      <c r="V1990" s="15"/>
      <c r="W1990" s="15"/>
    </row>
    <row r="1991" spans="2:23">
      <c r="B1991"/>
      <c r="C1991"/>
      <c r="D1991"/>
      <c r="E1991" s="171"/>
      <c r="F1991"/>
      <c r="G1991"/>
      <c r="H1991" s="171"/>
      <c r="I1991"/>
      <c r="J1991"/>
      <c r="K1991" s="171"/>
      <c r="L1991" s="171"/>
      <c r="M1991" s="171"/>
      <c r="N1991"/>
      <c r="O1991"/>
      <c r="P1991"/>
      <c r="Q1991"/>
      <c r="R1991"/>
      <c r="U1991" s="15"/>
      <c r="V1991" s="15"/>
      <c r="W1991" s="15"/>
    </row>
    <row r="1992" spans="2:23">
      <c r="B1992"/>
      <c r="C1992"/>
      <c r="D1992"/>
      <c r="E1992" s="171"/>
      <c r="F1992"/>
      <c r="G1992"/>
      <c r="H1992" s="171"/>
      <c r="I1992"/>
      <c r="J1992"/>
      <c r="K1992" s="171"/>
      <c r="L1992" s="171"/>
      <c r="M1992" s="171"/>
      <c r="N1992"/>
      <c r="O1992"/>
      <c r="P1992"/>
      <c r="Q1992"/>
      <c r="R1992"/>
      <c r="U1992" s="15"/>
      <c r="V1992" s="15"/>
      <c r="W1992" s="15"/>
    </row>
    <row r="1993" spans="2:23">
      <c r="B1993"/>
      <c r="C1993"/>
      <c r="D1993"/>
      <c r="E1993" s="171"/>
      <c r="F1993"/>
      <c r="G1993"/>
      <c r="H1993" s="171"/>
      <c r="I1993"/>
      <c r="J1993"/>
      <c r="K1993" s="171"/>
      <c r="L1993" s="171"/>
      <c r="M1993" s="171"/>
      <c r="N1993"/>
      <c r="O1993"/>
      <c r="P1993"/>
      <c r="Q1993"/>
      <c r="R1993"/>
      <c r="U1993" s="15"/>
      <c r="V1993" s="15"/>
      <c r="W1993" s="15"/>
    </row>
    <row r="1994" spans="2:23">
      <c r="B1994"/>
      <c r="C1994"/>
      <c r="D1994"/>
      <c r="E1994" s="171"/>
      <c r="F1994"/>
      <c r="G1994"/>
      <c r="H1994" s="171"/>
      <c r="I1994"/>
      <c r="J1994"/>
      <c r="K1994" s="171"/>
      <c r="L1994" s="171"/>
      <c r="M1994" s="171"/>
      <c r="N1994"/>
      <c r="O1994"/>
      <c r="P1994"/>
      <c r="Q1994"/>
      <c r="R1994"/>
      <c r="U1994" s="15"/>
      <c r="V1994" s="15"/>
      <c r="W1994" s="15"/>
    </row>
    <row r="1995" spans="2:23">
      <c r="B1995"/>
      <c r="C1995"/>
      <c r="D1995"/>
      <c r="E1995" s="171"/>
      <c r="F1995"/>
      <c r="G1995"/>
      <c r="H1995" s="171"/>
      <c r="I1995"/>
      <c r="J1995"/>
      <c r="K1995" s="171"/>
      <c r="L1995" s="171"/>
      <c r="M1995" s="171"/>
      <c r="N1995"/>
      <c r="O1995"/>
      <c r="P1995"/>
      <c r="Q1995"/>
      <c r="R1995"/>
      <c r="U1995" s="15"/>
      <c r="V1995" s="15"/>
      <c r="W1995" s="15"/>
    </row>
    <row r="1996" spans="2:23">
      <c r="B1996"/>
      <c r="C1996"/>
      <c r="D1996"/>
      <c r="E1996"/>
      <c r="F1996" s="171"/>
      <c r="G1996" s="171"/>
      <c r="H1996"/>
      <c r="I1996" s="171"/>
      <c r="J1996" s="171"/>
      <c r="K1996" s="171"/>
      <c r="L1996" s="171"/>
      <c r="M1996" s="171"/>
      <c r="N1996"/>
      <c r="O1996"/>
      <c r="P1996"/>
      <c r="Q1996"/>
      <c r="R1996"/>
      <c r="U1996" s="15"/>
      <c r="V1996" s="15"/>
      <c r="W1996" s="15"/>
    </row>
    <row r="1997" spans="2:23">
      <c r="B1997"/>
      <c r="C1997"/>
      <c r="D1997"/>
      <c r="E1997"/>
      <c r="F1997" s="171"/>
      <c r="G1997" s="171"/>
      <c r="H1997"/>
      <c r="I1997" s="171"/>
      <c r="J1997" s="171"/>
      <c r="K1997" s="171"/>
      <c r="L1997" s="171"/>
      <c r="M1997" s="171"/>
      <c r="N1997"/>
      <c r="O1997"/>
      <c r="P1997"/>
      <c r="Q1997"/>
      <c r="R1997"/>
      <c r="U1997" s="15"/>
      <c r="V1997" s="15"/>
      <c r="W1997" s="15"/>
    </row>
    <row r="1998" spans="2:23">
      <c r="B1998"/>
      <c r="C1998"/>
      <c r="D1998"/>
      <c r="E1998"/>
      <c r="F1998" s="171"/>
      <c r="G1998" s="171"/>
      <c r="H1998"/>
      <c r="I1998" s="171"/>
      <c r="J1998" s="171"/>
      <c r="K1998" s="171"/>
      <c r="L1998" s="171"/>
      <c r="M1998" s="171"/>
      <c r="N1998"/>
      <c r="O1998"/>
      <c r="P1998"/>
      <c r="Q1998"/>
      <c r="R1998"/>
      <c r="U1998" s="15"/>
      <c r="V1998" s="15"/>
      <c r="W1998" s="15"/>
    </row>
    <row r="1999" spans="2:23">
      <c r="B1999"/>
      <c r="C1999"/>
      <c r="D1999"/>
      <c r="E1999"/>
      <c r="F1999" s="171"/>
      <c r="G1999" s="171"/>
      <c r="H1999"/>
      <c r="I1999" s="171"/>
      <c r="J1999" s="171"/>
      <c r="K1999" s="171"/>
      <c r="L1999" s="171"/>
      <c r="M1999" s="171"/>
      <c r="N1999"/>
      <c r="O1999"/>
      <c r="P1999"/>
      <c r="Q1999"/>
      <c r="R1999"/>
      <c r="U1999" s="15"/>
      <c r="V1999" s="15"/>
      <c r="W1999" s="15"/>
    </row>
    <row r="2000" spans="2:23">
      <c r="B2000"/>
      <c r="C2000"/>
      <c r="D2000"/>
      <c r="E2000"/>
      <c r="F2000" s="171"/>
      <c r="G2000" s="171"/>
      <c r="H2000"/>
      <c r="I2000" s="171"/>
      <c r="J2000" s="171"/>
      <c r="K2000" s="171"/>
      <c r="L2000" s="171"/>
      <c r="M2000" s="171"/>
      <c r="N2000"/>
      <c r="O2000"/>
      <c r="P2000"/>
      <c r="Q2000"/>
      <c r="R2000"/>
      <c r="U2000" s="15"/>
      <c r="V2000" s="15"/>
      <c r="W2000" s="15"/>
    </row>
    <row r="2001" spans="2:23">
      <c r="B2001"/>
      <c r="C2001"/>
      <c r="D2001"/>
      <c r="E2001"/>
      <c r="F2001" s="171"/>
      <c r="G2001" s="171"/>
      <c r="H2001"/>
      <c r="I2001" s="171"/>
      <c r="J2001" s="171"/>
      <c r="K2001" s="171"/>
      <c r="L2001" s="171"/>
      <c r="M2001" s="171"/>
      <c r="N2001"/>
      <c r="O2001"/>
      <c r="P2001"/>
      <c r="Q2001"/>
      <c r="R2001"/>
      <c r="U2001" s="15"/>
      <c r="V2001" s="15"/>
      <c r="W2001" s="15"/>
    </row>
    <row r="2002" spans="2:23">
      <c r="B2002"/>
      <c r="C2002"/>
      <c r="D2002"/>
      <c r="E2002"/>
      <c r="F2002" s="171"/>
      <c r="G2002" s="171"/>
      <c r="H2002"/>
      <c r="I2002" s="171"/>
      <c r="J2002" s="171"/>
      <c r="K2002" s="171"/>
      <c r="L2002" s="171"/>
      <c r="M2002" s="171"/>
      <c r="N2002"/>
      <c r="O2002"/>
      <c r="P2002"/>
      <c r="Q2002"/>
      <c r="R2002"/>
      <c r="U2002" s="15"/>
      <c r="V2002" s="15"/>
      <c r="W2002" s="15"/>
    </row>
    <row r="2003" spans="2:23">
      <c r="B2003"/>
      <c r="C2003"/>
      <c r="D2003"/>
      <c r="E2003"/>
      <c r="F2003" s="171"/>
      <c r="G2003" s="171"/>
      <c r="H2003"/>
      <c r="I2003" s="171"/>
      <c r="J2003" s="171"/>
      <c r="K2003" s="171"/>
      <c r="L2003" s="171"/>
      <c r="M2003" s="171"/>
      <c r="N2003"/>
      <c r="O2003"/>
      <c r="P2003"/>
      <c r="Q2003"/>
      <c r="R2003"/>
      <c r="U2003" s="15"/>
      <c r="V2003" s="15"/>
      <c r="W2003" s="15"/>
    </row>
    <row r="2004" spans="2:23">
      <c r="B2004"/>
      <c r="C2004"/>
      <c r="D2004"/>
      <c r="E2004"/>
      <c r="F2004" s="171"/>
      <c r="G2004" s="171"/>
      <c r="H2004"/>
      <c r="I2004" s="171"/>
      <c r="J2004" s="171"/>
      <c r="K2004" s="171"/>
      <c r="L2004" s="171"/>
      <c r="M2004" s="171"/>
      <c r="N2004"/>
      <c r="O2004"/>
      <c r="P2004"/>
      <c r="Q2004"/>
      <c r="R2004"/>
      <c r="U2004" s="15"/>
      <c r="V2004" s="15"/>
      <c r="W2004" s="15"/>
    </row>
    <row r="2005" spans="2:23">
      <c r="B2005"/>
      <c r="C2005"/>
      <c r="D2005"/>
      <c r="E2005"/>
      <c r="F2005" s="171"/>
      <c r="G2005" s="171"/>
      <c r="H2005"/>
      <c r="I2005" s="171"/>
      <c r="J2005" s="171"/>
      <c r="K2005" s="171"/>
      <c r="L2005" s="171"/>
      <c r="M2005" s="171"/>
      <c r="N2005"/>
      <c r="O2005"/>
      <c r="P2005"/>
      <c r="Q2005"/>
      <c r="R2005"/>
      <c r="U2005" s="15"/>
      <c r="V2005" s="15"/>
      <c r="W2005" s="15"/>
    </row>
    <row r="2006" spans="2:23">
      <c r="B2006"/>
      <c r="C2006"/>
      <c r="D2006"/>
      <c r="E2006"/>
      <c r="F2006" s="171"/>
      <c r="G2006" s="171"/>
      <c r="H2006"/>
      <c r="I2006" s="171"/>
      <c r="J2006" s="171"/>
      <c r="K2006" s="171"/>
      <c r="L2006" s="171"/>
      <c r="M2006" s="171"/>
      <c r="N2006"/>
      <c r="O2006"/>
      <c r="P2006"/>
      <c r="Q2006"/>
      <c r="R2006"/>
      <c r="U2006" s="15"/>
      <c r="V2006" s="15"/>
      <c r="W2006" s="15"/>
    </row>
    <row r="2007" spans="2:23">
      <c r="B2007"/>
      <c r="C2007"/>
      <c r="D2007"/>
      <c r="E2007"/>
      <c r="F2007" s="171"/>
      <c r="G2007" s="171"/>
      <c r="H2007"/>
      <c r="I2007" s="171"/>
      <c r="J2007" s="171"/>
      <c r="K2007" s="171"/>
      <c r="L2007" s="171"/>
      <c r="M2007" s="171"/>
      <c r="N2007"/>
      <c r="O2007"/>
      <c r="P2007"/>
      <c r="Q2007"/>
      <c r="R2007"/>
      <c r="U2007" s="15"/>
      <c r="V2007" s="15"/>
      <c r="W2007" s="15"/>
    </row>
    <row r="2008" spans="2:23">
      <c r="B2008"/>
      <c r="C2008"/>
      <c r="D2008"/>
      <c r="E2008"/>
      <c r="F2008" s="171"/>
      <c r="G2008" s="171"/>
      <c r="H2008"/>
      <c r="I2008" s="171"/>
      <c r="J2008" s="171"/>
      <c r="K2008" s="171"/>
      <c r="L2008" s="171"/>
      <c r="M2008" s="171"/>
      <c r="N2008"/>
      <c r="O2008"/>
      <c r="P2008"/>
      <c r="Q2008"/>
      <c r="R2008"/>
      <c r="U2008" s="15"/>
      <c r="V2008" s="15"/>
      <c r="W2008" s="15"/>
    </row>
    <row r="2009" spans="2:23">
      <c r="B2009"/>
      <c r="C2009"/>
      <c r="D2009"/>
      <c r="E2009"/>
      <c r="F2009" s="171"/>
      <c r="G2009" s="171"/>
      <c r="H2009"/>
      <c r="I2009" s="171"/>
      <c r="J2009" s="171"/>
      <c r="K2009" s="171"/>
      <c r="L2009" s="171"/>
      <c r="M2009" s="171"/>
      <c r="N2009"/>
      <c r="O2009"/>
      <c r="P2009"/>
      <c r="Q2009"/>
      <c r="R2009"/>
      <c r="U2009" s="15"/>
      <c r="V2009" s="15"/>
      <c r="W2009" s="15"/>
    </row>
    <row r="2010" spans="2:23">
      <c r="B2010"/>
      <c r="C2010"/>
      <c r="D2010"/>
      <c r="E2010"/>
      <c r="F2010" s="171"/>
      <c r="G2010" s="171"/>
      <c r="H2010"/>
      <c r="I2010" s="171"/>
      <c r="J2010" s="171"/>
      <c r="K2010" s="171"/>
      <c r="L2010" s="171"/>
      <c r="M2010" s="171"/>
      <c r="N2010"/>
      <c r="O2010"/>
      <c r="P2010"/>
      <c r="Q2010"/>
      <c r="R2010"/>
      <c r="U2010" s="15"/>
      <c r="V2010" s="15"/>
      <c r="W2010" s="15"/>
    </row>
    <row r="2011" spans="2:23">
      <c r="B2011"/>
      <c r="C2011"/>
      <c r="D2011"/>
      <c r="E2011"/>
      <c r="F2011" s="171"/>
      <c r="G2011" s="171"/>
      <c r="H2011"/>
      <c r="I2011" s="171"/>
      <c r="J2011" s="171"/>
      <c r="K2011" s="171"/>
      <c r="L2011" s="171"/>
      <c r="M2011" s="171"/>
      <c r="N2011"/>
      <c r="O2011"/>
      <c r="P2011"/>
      <c r="Q2011"/>
      <c r="R2011"/>
      <c r="U2011" s="15"/>
      <c r="V2011" s="15"/>
      <c r="W2011" s="15"/>
    </row>
    <row r="2012" spans="2:23">
      <c r="B2012"/>
      <c r="C2012"/>
      <c r="D2012"/>
      <c r="E2012"/>
      <c r="F2012" s="171"/>
      <c r="G2012" s="171"/>
      <c r="H2012"/>
      <c r="I2012" s="171"/>
      <c r="J2012" s="171"/>
      <c r="K2012" s="171"/>
      <c r="L2012" s="171"/>
      <c r="M2012" s="171"/>
      <c r="N2012"/>
      <c r="O2012"/>
      <c r="P2012"/>
      <c r="Q2012"/>
      <c r="R2012"/>
      <c r="U2012" s="15"/>
      <c r="V2012" s="15"/>
      <c r="W2012" s="15"/>
    </row>
    <row r="2013" spans="2:23">
      <c r="B2013"/>
      <c r="C2013"/>
      <c r="D2013"/>
      <c r="E2013"/>
      <c r="F2013" s="171"/>
      <c r="G2013" s="171"/>
      <c r="H2013"/>
      <c r="I2013" s="171"/>
      <c r="J2013" s="171"/>
      <c r="K2013" s="171"/>
      <c r="L2013" s="171"/>
      <c r="M2013" s="171"/>
      <c r="N2013"/>
      <c r="O2013"/>
      <c r="P2013"/>
      <c r="Q2013"/>
      <c r="R2013"/>
      <c r="U2013" s="15"/>
      <c r="V2013" s="15"/>
      <c r="W2013" s="15"/>
    </row>
    <row r="2014" spans="2:23">
      <c r="B2014"/>
      <c r="C2014"/>
      <c r="D2014"/>
      <c r="E2014"/>
      <c r="F2014" s="171"/>
      <c r="G2014" s="171"/>
      <c r="H2014"/>
      <c r="I2014" s="171"/>
      <c r="J2014" s="171"/>
      <c r="K2014" s="171"/>
      <c r="L2014" s="171"/>
      <c r="M2014" s="171"/>
      <c r="N2014"/>
      <c r="O2014"/>
      <c r="P2014"/>
      <c r="Q2014"/>
      <c r="R2014"/>
      <c r="U2014" s="15"/>
      <c r="V2014" s="15"/>
      <c r="W2014" s="15"/>
    </row>
    <row r="2015" spans="2:23">
      <c r="B2015"/>
      <c r="C2015"/>
      <c r="D2015"/>
      <c r="E2015"/>
      <c r="F2015" s="171"/>
      <c r="G2015" s="171"/>
      <c r="H2015"/>
      <c r="I2015" s="171"/>
      <c r="J2015" s="171"/>
      <c r="K2015" s="171"/>
      <c r="L2015" s="171"/>
      <c r="M2015" s="171"/>
      <c r="N2015"/>
      <c r="O2015"/>
      <c r="P2015"/>
      <c r="Q2015"/>
      <c r="R2015"/>
      <c r="U2015" s="15"/>
      <c r="V2015" s="15"/>
      <c r="W2015" s="15"/>
    </row>
    <row r="2016" spans="2:23">
      <c r="B2016"/>
      <c r="C2016"/>
      <c r="D2016"/>
      <c r="E2016"/>
      <c r="F2016" s="171"/>
      <c r="G2016" s="171"/>
      <c r="H2016"/>
      <c r="I2016" s="171"/>
      <c r="J2016" s="171"/>
      <c r="K2016" s="171"/>
      <c r="L2016" s="171"/>
      <c r="M2016" s="171"/>
      <c r="N2016"/>
      <c r="O2016"/>
      <c r="P2016"/>
      <c r="Q2016"/>
      <c r="R2016"/>
      <c r="U2016" s="15"/>
      <c r="V2016" s="15"/>
      <c r="W2016" s="15"/>
    </row>
    <row r="2017" spans="2:23">
      <c r="B2017"/>
      <c r="C2017"/>
      <c r="D2017"/>
      <c r="E2017"/>
      <c r="F2017" s="171"/>
      <c r="G2017" s="171"/>
      <c r="H2017"/>
      <c r="I2017" s="171"/>
      <c r="J2017" s="171"/>
      <c r="K2017" s="171"/>
      <c r="L2017" s="171"/>
      <c r="M2017" s="171"/>
      <c r="N2017"/>
      <c r="O2017"/>
      <c r="P2017"/>
      <c r="Q2017"/>
      <c r="R2017"/>
      <c r="U2017" s="15"/>
      <c r="V2017" s="15"/>
      <c r="W2017" s="15"/>
    </row>
    <row r="2018" spans="2:23">
      <c r="B2018"/>
      <c r="C2018"/>
      <c r="D2018"/>
      <c r="E2018"/>
      <c r="F2018" s="171"/>
      <c r="G2018" s="171"/>
      <c r="H2018"/>
      <c r="I2018" s="171"/>
      <c r="J2018" s="171"/>
      <c r="K2018" s="171"/>
      <c r="L2018" s="171"/>
      <c r="M2018" s="171"/>
      <c r="N2018"/>
      <c r="O2018"/>
      <c r="P2018"/>
      <c r="Q2018"/>
      <c r="R2018"/>
      <c r="U2018" s="15"/>
      <c r="V2018" s="15"/>
      <c r="W2018" s="15"/>
    </row>
    <row r="2019" spans="2:23">
      <c r="B2019"/>
      <c r="C2019"/>
      <c r="D2019"/>
      <c r="E2019"/>
      <c r="F2019" s="171"/>
      <c r="G2019" s="171"/>
      <c r="H2019"/>
      <c r="I2019" s="171"/>
      <c r="J2019" s="171"/>
      <c r="K2019" s="171"/>
      <c r="L2019" s="171"/>
      <c r="M2019" s="171"/>
      <c r="N2019"/>
      <c r="O2019"/>
      <c r="P2019"/>
      <c r="Q2019"/>
      <c r="R2019"/>
      <c r="U2019" s="15"/>
      <c r="V2019" s="15"/>
      <c r="W2019" s="15"/>
    </row>
    <row r="2020" spans="2:23">
      <c r="B2020"/>
      <c r="C2020"/>
      <c r="D2020"/>
      <c r="E2020" s="171"/>
      <c r="F2020"/>
      <c r="G2020"/>
      <c r="H2020" s="171"/>
      <c r="I2020"/>
      <c r="J2020"/>
      <c r="K2020" s="171"/>
      <c r="L2020" s="171"/>
      <c r="M2020" s="171"/>
      <c r="N2020"/>
      <c r="O2020"/>
      <c r="P2020"/>
      <c r="Q2020"/>
      <c r="R2020"/>
      <c r="U2020" s="15"/>
      <c r="V2020" s="15"/>
      <c r="W2020" s="15"/>
    </row>
    <row r="2021" spans="2:23">
      <c r="B2021"/>
      <c r="C2021"/>
      <c r="D2021"/>
      <c r="E2021" s="171"/>
      <c r="F2021"/>
      <c r="G2021"/>
      <c r="H2021" s="171"/>
      <c r="I2021"/>
      <c r="J2021"/>
      <c r="K2021" s="171"/>
      <c r="L2021" s="171"/>
      <c r="M2021" s="171"/>
      <c r="N2021"/>
      <c r="O2021"/>
      <c r="P2021"/>
      <c r="Q2021"/>
      <c r="R2021"/>
      <c r="U2021" s="15"/>
      <c r="V2021" s="15"/>
      <c r="W2021" s="15"/>
    </row>
    <row r="2022" spans="2:23">
      <c r="B2022"/>
      <c r="C2022"/>
      <c r="D2022"/>
      <c r="E2022" s="171"/>
      <c r="F2022"/>
      <c r="G2022"/>
      <c r="H2022" s="171"/>
      <c r="I2022"/>
      <c r="J2022"/>
      <c r="K2022" s="171"/>
      <c r="L2022" s="171"/>
      <c r="M2022" s="171"/>
      <c r="N2022"/>
      <c r="O2022"/>
      <c r="P2022"/>
      <c r="Q2022"/>
      <c r="R2022"/>
      <c r="U2022" s="15"/>
      <c r="V2022" s="15"/>
      <c r="W2022" s="15"/>
    </row>
    <row r="2023" spans="2:23">
      <c r="B2023"/>
      <c r="C2023"/>
      <c r="D2023"/>
      <c r="E2023" s="171"/>
      <c r="F2023"/>
      <c r="G2023"/>
      <c r="H2023" s="171"/>
      <c r="I2023"/>
      <c r="J2023"/>
      <c r="K2023" s="171"/>
      <c r="L2023" s="171"/>
      <c r="M2023" s="171"/>
      <c r="N2023"/>
      <c r="O2023"/>
      <c r="P2023"/>
      <c r="Q2023"/>
      <c r="R2023"/>
      <c r="U2023" s="15"/>
      <c r="V2023" s="15"/>
      <c r="W2023" s="15"/>
    </row>
    <row r="2024" spans="2:23">
      <c r="B2024"/>
      <c r="C2024"/>
      <c r="D2024"/>
      <c r="E2024" s="171"/>
      <c r="F2024"/>
      <c r="G2024"/>
      <c r="H2024" s="171"/>
      <c r="I2024"/>
      <c r="J2024"/>
      <c r="K2024" s="171"/>
      <c r="L2024" s="171"/>
      <c r="M2024" s="171"/>
      <c r="N2024"/>
      <c r="O2024"/>
      <c r="P2024"/>
      <c r="Q2024"/>
      <c r="R2024"/>
      <c r="U2024" s="15"/>
      <c r="V2024" s="15"/>
      <c r="W2024" s="15"/>
    </row>
    <row r="2025" spans="2:23">
      <c r="B2025"/>
      <c r="C2025"/>
      <c r="D2025"/>
      <c r="E2025" s="171"/>
      <c r="F2025"/>
      <c r="G2025"/>
      <c r="H2025" s="171"/>
      <c r="I2025"/>
      <c r="J2025"/>
      <c r="K2025" s="171"/>
      <c r="L2025" s="171"/>
      <c r="M2025" s="171"/>
      <c r="N2025"/>
      <c r="O2025"/>
      <c r="P2025"/>
      <c r="Q2025"/>
      <c r="R2025"/>
      <c r="U2025" s="15"/>
      <c r="V2025" s="15"/>
      <c r="W2025" s="15"/>
    </row>
    <row r="2026" spans="2:23">
      <c r="B2026"/>
      <c r="C2026"/>
      <c r="D2026"/>
      <c r="E2026" s="171"/>
      <c r="F2026"/>
      <c r="G2026"/>
      <c r="H2026" s="171"/>
      <c r="I2026"/>
      <c r="J2026"/>
      <c r="K2026" s="171"/>
      <c r="L2026" s="171"/>
      <c r="M2026" s="171"/>
      <c r="N2026"/>
      <c r="O2026"/>
      <c r="P2026"/>
      <c r="Q2026"/>
      <c r="R2026"/>
      <c r="U2026" s="15"/>
      <c r="V2026" s="15"/>
      <c r="W2026" s="15"/>
    </row>
    <row r="2027" spans="2:23">
      <c r="B2027"/>
      <c r="C2027"/>
      <c r="D2027"/>
      <c r="E2027" s="171"/>
      <c r="F2027"/>
      <c r="G2027"/>
      <c r="H2027" s="171"/>
      <c r="I2027"/>
      <c r="J2027"/>
      <c r="K2027" s="171"/>
      <c r="L2027" s="171"/>
      <c r="M2027" s="171"/>
      <c r="N2027"/>
      <c r="O2027"/>
      <c r="P2027"/>
      <c r="Q2027"/>
      <c r="R2027"/>
      <c r="U2027" s="15"/>
      <c r="V2027" s="15"/>
      <c r="W2027" s="15"/>
    </row>
    <row r="2028" spans="2:23">
      <c r="B2028"/>
      <c r="C2028"/>
      <c r="D2028"/>
      <c r="E2028" s="171"/>
      <c r="F2028"/>
      <c r="G2028"/>
      <c r="H2028" s="171"/>
      <c r="I2028"/>
      <c r="J2028"/>
      <c r="K2028" s="171"/>
      <c r="L2028" s="171"/>
      <c r="M2028" s="171"/>
      <c r="N2028"/>
      <c r="O2028"/>
      <c r="P2028"/>
      <c r="Q2028"/>
      <c r="R2028"/>
      <c r="U2028" s="15"/>
      <c r="V2028" s="15"/>
      <c r="W2028" s="15"/>
    </row>
    <row r="2029" spans="2:23">
      <c r="B2029"/>
      <c r="C2029"/>
      <c r="D2029"/>
      <c r="E2029" s="171"/>
      <c r="F2029"/>
      <c r="G2029"/>
      <c r="H2029" s="171"/>
      <c r="I2029"/>
      <c r="J2029"/>
      <c r="K2029" s="171"/>
      <c r="L2029" s="171"/>
      <c r="M2029" s="171"/>
      <c r="N2029"/>
      <c r="O2029"/>
      <c r="P2029"/>
      <c r="Q2029"/>
      <c r="R2029"/>
      <c r="U2029" s="15"/>
      <c r="V2029" s="15"/>
      <c r="W2029" s="15"/>
    </row>
    <row r="2030" spans="2:23">
      <c r="B2030"/>
      <c r="C2030"/>
      <c r="D2030"/>
      <c r="E2030" s="171"/>
      <c r="F2030"/>
      <c r="G2030"/>
      <c r="H2030" s="171"/>
      <c r="I2030"/>
      <c r="J2030"/>
      <c r="K2030" s="171"/>
      <c r="L2030" s="171"/>
      <c r="M2030" s="171"/>
      <c r="N2030"/>
      <c r="O2030"/>
      <c r="P2030"/>
      <c r="Q2030"/>
      <c r="R2030"/>
      <c r="U2030" s="15"/>
      <c r="V2030" s="15"/>
      <c r="W2030" s="15"/>
    </row>
    <row r="2031" spans="2:23">
      <c r="B2031"/>
      <c r="C2031"/>
      <c r="D2031"/>
      <c r="E2031" s="171"/>
      <c r="F2031"/>
      <c r="G2031"/>
      <c r="H2031" s="171"/>
      <c r="I2031"/>
      <c r="J2031"/>
      <c r="K2031" s="171"/>
      <c r="L2031" s="171"/>
      <c r="M2031" s="171"/>
      <c r="N2031"/>
      <c r="O2031"/>
      <c r="P2031"/>
      <c r="Q2031"/>
      <c r="R2031"/>
      <c r="U2031" s="15"/>
      <c r="V2031" s="15"/>
      <c r="W2031" s="15"/>
    </row>
    <row r="2032" spans="2:23">
      <c r="B2032"/>
      <c r="C2032"/>
      <c r="D2032"/>
      <c r="E2032"/>
      <c r="F2032" s="171"/>
      <c r="G2032" s="171"/>
      <c r="H2032"/>
      <c r="I2032" s="171"/>
      <c r="J2032" s="171"/>
      <c r="K2032" s="171"/>
      <c r="L2032" s="171"/>
      <c r="M2032" s="171"/>
      <c r="N2032"/>
      <c r="O2032"/>
      <c r="P2032"/>
      <c r="Q2032"/>
      <c r="R2032"/>
      <c r="U2032" s="15"/>
      <c r="V2032" s="15"/>
      <c r="W2032" s="15"/>
    </row>
    <row r="2033" spans="2:23">
      <c r="B2033"/>
      <c r="C2033"/>
      <c r="D2033"/>
      <c r="E2033"/>
      <c r="F2033" s="171"/>
      <c r="G2033" s="171"/>
      <c r="H2033"/>
      <c r="I2033" s="171"/>
      <c r="J2033" s="171"/>
      <c r="K2033" s="171"/>
      <c r="L2033" s="171"/>
      <c r="M2033" s="171"/>
      <c r="N2033"/>
      <c r="O2033"/>
      <c r="P2033"/>
      <c r="Q2033"/>
      <c r="R2033"/>
      <c r="U2033" s="15"/>
      <c r="V2033" s="15"/>
      <c r="W2033" s="15"/>
    </row>
    <row r="2034" spans="2:23">
      <c r="B2034"/>
      <c r="C2034"/>
      <c r="D2034"/>
      <c r="E2034"/>
      <c r="F2034" s="171"/>
      <c r="G2034" s="171"/>
      <c r="H2034"/>
      <c r="I2034" s="171"/>
      <c r="J2034" s="171"/>
      <c r="K2034" s="171"/>
      <c r="L2034" s="171"/>
      <c r="M2034" s="171"/>
      <c r="N2034"/>
      <c r="O2034"/>
      <c r="P2034"/>
      <c r="Q2034"/>
      <c r="R2034"/>
      <c r="U2034" s="15"/>
      <c r="V2034" s="15"/>
      <c r="W2034" s="15"/>
    </row>
    <row r="2035" spans="2:23">
      <c r="B2035"/>
      <c r="C2035"/>
      <c r="D2035"/>
      <c r="E2035"/>
      <c r="F2035" s="171"/>
      <c r="G2035" s="171"/>
      <c r="H2035"/>
      <c r="I2035" s="171"/>
      <c r="J2035" s="171"/>
      <c r="K2035" s="171"/>
      <c r="L2035" s="171"/>
      <c r="M2035" s="171"/>
      <c r="N2035"/>
      <c r="O2035"/>
      <c r="P2035"/>
      <c r="Q2035"/>
      <c r="R2035"/>
      <c r="U2035" s="15"/>
      <c r="V2035" s="15"/>
      <c r="W2035" s="15"/>
    </row>
    <row r="2036" spans="2:23">
      <c r="B2036"/>
      <c r="C2036"/>
      <c r="D2036"/>
      <c r="E2036"/>
      <c r="F2036" s="171"/>
      <c r="G2036" s="171"/>
      <c r="H2036"/>
      <c r="I2036" s="171"/>
      <c r="J2036" s="171"/>
      <c r="K2036" s="171"/>
      <c r="L2036" s="171"/>
      <c r="M2036" s="171"/>
      <c r="N2036"/>
      <c r="O2036"/>
      <c r="P2036"/>
      <c r="Q2036"/>
      <c r="R2036"/>
      <c r="U2036" s="15"/>
      <c r="V2036" s="15"/>
      <c r="W2036" s="15"/>
    </row>
    <row r="2037" spans="2:23">
      <c r="B2037"/>
      <c r="C2037"/>
      <c r="D2037"/>
      <c r="E2037"/>
      <c r="F2037" s="171"/>
      <c r="G2037" s="171"/>
      <c r="H2037"/>
      <c r="I2037" s="171"/>
      <c r="J2037" s="171"/>
      <c r="K2037" s="171"/>
      <c r="L2037" s="171"/>
      <c r="M2037" s="171"/>
      <c r="N2037"/>
      <c r="O2037"/>
      <c r="P2037"/>
      <c r="Q2037"/>
      <c r="R2037"/>
      <c r="U2037" s="15"/>
      <c r="V2037" s="15"/>
      <c r="W2037" s="15"/>
    </row>
    <row r="2038" spans="2:23">
      <c r="B2038"/>
      <c r="C2038"/>
      <c r="D2038"/>
      <c r="E2038"/>
      <c r="F2038" s="171"/>
      <c r="G2038" s="171"/>
      <c r="H2038"/>
      <c r="I2038" s="171"/>
      <c r="J2038" s="171"/>
      <c r="K2038" s="171"/>
      <c r="L2038" s="171"/>
      <c r="M2038" s="171"/>
      <c r="N2038"/>
      <c r="O2038"/>
      <c r="P2038"/>
      <c r="Q2038"/>
      <c r="R2038"/>
      <c r="U2038" s="15"/>
      <c r="V2038" s="15"/>
      <c r="W2038" s="15"/>
    </row>
    <row r="2039" spans="2:23">
      <c r="B2039"/>
      <c r="C2039"/>
      <c r="D2039"/>
      <c r="E2039"/>
      <c r="F2039" s="171"/>
      <c r="G2039" s="171"/>
      <c r="H2039"/>
      <c r="I2039" s="171"/>
      <c r="J2039" s="171"/>
      <c r="K2039" s="171"/>
      <c r="L2039" s="171"/>
      <c r="M2039" s="171"/>
      <c r="N2039"/>
      <c r="O2039"/>
      <c r="P2039"/>
      <c r="Q2039"/>
      <c r="R2039"/>
      <c r="U2039" s="15"/>
      <c r="V2039" s="15"/>
      <c r="W2039" s="15"/>
    </row>
    <row r="2040" spans="2:23">
      <c r="B2040"/>
      <c r="C2040"/>
      <c r="D2040"/>
      <c r="E2040"/>
      <c r="F2040" s="171"/>
      <c r="G2040" s="171"/>
      <c r="H2040"/>
      <c r="I2040" s="171"/>
      <c r="J2040" s="171"/>
      <c r="K2040" s="171"/>
      <c r="L2040" s="171"/>
      <c r="M2040" s="171"/>
      <c r="N2040"/>
      <c r="O2040"/>
      <c r="P2040"/>
      <c r="Q2040"/>
      <c r="R2040"/>
      <c r="U2040" s="15"/>
      <c r="V2040" s="15"/>
      <c r="W2040" s="15"/>
    </row>
    <row r="2041" spans="2:23">
      <c r="B2041"/>
      <c r="C2041"/>
      <c r="D2041"/>
      <c r="E2041"/>
      <c r="F2041" s="171"/>
      <c r="G2041" s="171"/>
      <c r="H2041"/>
      <c r="I2041" s="171"/>
      <c r="J2041" s="171"/>
      <c r="K2041" s="171"/>
      <c r="L2041" s="171"/>
      <c r="M2041" s="171"/>
      <c r="N2041"/>
      <c r="O2041"/>
      <c r="P2041"/>
      <c r="Q2041"/>
      <c r="R2041"/>
      <c r="U2041" s="15"/>
      <c r="V2041" s="15"/>
      <c r="W2041" s="15"/>
    </row>
    <row r="2042" spans="2:23">
      <c r="B2042"/>
      <c r="C2042"/>
      <c r="D2042"/>
      <c r="E2042"/>
      <c r="F2042" s="171"/>
      <c r="G2042" s="171"/>
      <c r="H2042"/>
      <c r="I2042" s="171"/>
      <c r="J2042" s="171"/>
      <c r="K2042" s="171"/>
      <c r="L2042" s="171"/>
      <c r="M2042" s="171"/>
      <c r="N2042"/>
      <c r="O2042"/>
      <c r="P2042"/>
      <c r="Q2042"/>
      <c r="R2042"/>
      <c r="U2042" s="15"/>
      <c r="V2042" s="15"/>
      <c r="W2042" s="15"/>
    </row>
    <row r="2043" spans="2:23">
      <c r="B2043"/>
      <c r="C2043"/>
      <c r="D2043"/>
      <c r="E2043"/>
      <c r="F2043" s="171"/>
      <c r="G2043" s="171"/>
      <c r="H2043"/>
      <c r="I2043" s="171"/>
      <c r="J2043" s="171"/>
      <c r="K2043" s="171"/>
      <c r="L2043" s="171"/>
      <c r="M2043" s="171"/>
      <c r="N2043"/>
      <c r="O2043"/>
      <c r="P2043"/>
      <c r="Q2043"/>
      <c r="R2043"/>
      <c r="U2043" s="15"/>
      <c r="V2043" s="15"/>
      <c r="W2043" s="15"/>
    </row>
    <row r="2044" spans="2:23">
      <c r="B2044"/>
      <c r="C2044"/>
      <c r="D2044"/>
      <c r="E2044"/>
      <c r="F2044" s="171"/>
      <c r="G2044" s="171"/>
      <c r="H2044"/>
      <c r="I2044" s="171"/>
      <c r="J2044" s="171"/>
      <c r="K2044" s="171"/>
      <c r="L2044" s="171"/>
      <c r="M2044" s="171"/>
      <c r="N2044"/>
      <c r="O2044"/>
      <c r="P2044"/>
      <c r="Q2044"/>
      <c r="R2044"/>
      <c r="U2044" s="15"/>
      <c r="V2044" s="15"/>
      <c r="W2044" s="15"/>
    </row>
    <row r="2045" spans="2:23">
      <c r="B2045"/>
      <c r="C2045"/>
      <c r="D2045"/>
      <c r="E2045"/>
      <c r="F2045" s="171"/>
      <c r="G2045" s="171"/>
      <c r="H2045"/>
      <c r="I2045" s="171"/>
      <c r="J2045" s="171"/>
      <c r="K2045" s="171"/>
      <c r="L2045" s="171"/>
      <c r="M2045" s="171"/>
      <c r="N2045"/>
      <c r="O2045"/>
      <c r="P2045"/>
      <c r="Q2045"/>
      <c r="R2045"/>
      <c r="U2045" s="15"/>
      <c r="V2045" s="15"/>
      <c r="W2045" s="15"/>
    </row>
    <row r="2046" spans="2:23">
      <c r="B2046"/>
      <c r="C2046"/>
      <c r="D2046"/>
      <c r="E2046"/>
      <c r="F2046" s="171"/>
      <c r="G2046" s="171"/>
      <c r="H2046"/>
      <c r="I2046" s="171"/>
      <c r="J2046" s="171"/>
      <c r="K2046" s="171"/>
      <c r="L2046" s="171"/>
      <c r="M2046" s="171"/>
      <c r="N2046"/>
      <c r="O2046"/>
      <c r="P2046"/>
      <c r="Q2046"/>
      <c r="R2046"/>
      <c r="U2046" s="15"/>
      <c r="V2046" s="15"/>
      <c r="W2046" s="15"/>
    </row>
    <row r="2047" spans="2:23">
      <c r="B2047"/>
      <c r="C2047"/>
      <c r="D2047"/>
      <c r="E2047"/>
      <c r="F2047" s="171"/>
      <c r="G2047" s="171"/>
      <c r="H2047"/>
      <c r="I2047" s="171"/>
      <c r="J2047" s="171"/>
      <c r="K2047" s="171"/>
      <c r="L2047" s="171"/>
      <c r="M2047" s="171"/>
      <c r="N2047"/>
      <c r="O2047"/>
      <c r="P2047"/>
      <c r="Q2047"/>
      <c r="R2047"/>
      <c r="U2047" s="15"/>
      <c r="V2047" s="15"/>
      <c r="W2047" s="15"/>
    </row>
    <row r="2048" spans="2:23">
      <c r="B2048"/>
      <c r="C2048"/>
      <c r="D2048"/>
      <c r="E2048"/>
      <c r="F2048" s="171"/>
      <c r="G2048" s="171"/>
      <c r="H2048"/>
      <c r="I2048" s="171"/>
      <c r="J2048" s="171"/>
      <c r="K2048" s="171"/>
      <c r="L2048" s="171"/>
      <c r="M2048" s="171"/>
      <c r="N2048"/>
      <c r="O2048"/>
      <c r="P2048"/>
      <c r="Q2048"/>
      <c r="R2048"/>
      <c r="U2048" s="15"/>
      <c r="V2048" s="15"/>
      <c r="W2048" s="15"/>
    </row>
    <row r="2049" spans="2:23">
      <c r="B2049"/>
      <c r="C2049"/>
      <c r="D2049"/>
      <c r="E2049"/>
      <c r="F2049" s="171"/>
      <c r="G2049" s="171"/>
      <c r="H2049"/>
      <c r="I2049" s="171"/>
      <c r="J2049" s="171"/>
      <c r="K2049" s="171"/>
      <c r="L2049" s="171"/>
      <c r="M2049" s="171"/>
      <c r="N2049"/>
      <c r="O2049"/>
      <c r="P2049"/>
      <c r="Q2049"/>
      <c r="R2049"/>
      <c r="U2049" s="15"/>
      <c r="V2049" s="15"/>
      <c r="W2049" s="15"/>
    </row>
    <row r="2050" spans="2:23">
      <c r="B2050"/>
      <c r="C2050"/>
      <c r="D2050"/>
      <c r="E2050"/>
      <c r="F2050" s="171"/>
      <c r="G2050" s="171"/>
      <c r="H2050"/>
      <c r="I2050" s="171"/>
      <c r="J2050" s="171"/>
      <c r="K2050" s="171"/>
      <c r="L2050" s="171"/>
      <c r="M2050" s="171"/>
      <c r="N2050"/>
      <c r="O2050"/>
      <c r="P2050"/>
      <c r="Q2050"/>
      <c r="R2050"/>
      <c r="U2050" s="15"/>
      <c r="V2050" s="15"/>
      <c r="W2050" s="15"/>
    </row>
    <row r="2051" spans="2:23">
      <c r="B2051"/>
      <c r="C2051"/>
      <c r="D2051"/>
      <c r="E2051"/>
      <c r="F2051" s="171"/>
      <c r="G2051" s="171"/>
      <c r="H2051"/>
      <c r="I2051" s="171"/>
      <c r="J2051" s="171"/>
      <c r="K2051" s="171"/>
      <c r="L2051" s="171"/>
      <c r="M2051" s="171"/>
      <c r="N2051"/>
      <c r="O2051"/>
      <c r="P2051"/>
      <c r="Q2051"/>
      <c r="R2051"/>
      <c r="U2051" s="15"/>
      <c r="V2051" s="15"/>
      <c r="W2051" s="15"/>
    </row>
    <row r="2052" spans="2:23">
      <c r="B2052"/>
      <c r="C2052"/>
      <c r="D2052"/>
      <c r="E2052"/>
      <c r="F2052" s="171"/>
      <c r="G2052" s="171"/>
      <c r="H2052"/>
      <c r="I2052" s="171"/>
      <c r="J2052" s="171"/>
      <c r="K2052" s="171"/>
      <c r="L2052" s="171"/>
      <c r="M2052" s="171"/>
      <c r="N2052"/>
      <c r="O2052"/>
      <c r="P2052"/>
      <c r="Q2052"/>
      <c r="R2052"/>
      <c r="U2052" s="15"/>
      <c r="V2052" s="15"/>
      <c r="W2052" s="15"/>
    </row>
    <row r="2053" spans="2:23">
      <c r="B2053"/>
      <c r="C2053"/>
      <c r="D2053"/>
      <c r="E2053"/>
      <c r="F2053" s="171"/>
      <c r="G2053" s="171"/>
      <c r="H2053"/>
      <c r="I2053" s="171"/>
      <c r="J2053" s="171"/>
      <c r="K2053" s="171"/>
      <c r="L2053" s="171"/>
      <c r="M2053" s="171"/>
      <c r="N2053"/>
      <c r="O2053"/>
      <c r="P2053"/>
      <c r="Q2053"/>
      <c r="R2053"/>
      <c r="U2053" s="15"/>
      <c r="V2053" s="15"/>
      <c r="W2053" s="15"/>
    </row>
    <row r="2054" spans="2:23">
      <c r="B2054"/>
      <c r="C2054"/>
      <c r="D2054"/>
      <c r="E2054"/>
      <c r="F2054" s="171"/>
      <c r="G2054" s="171"/>
      <c r="H2054"/>
      <c r="I2054" s="171"/>
      <c r="J2054" s="171"/>
      <c r="K2054" s="171"/>
      <c r="L2054" s="171"/>
      <c r="M2054" s="171"/>
      <c r="N2054"/>
      <c r="O2054"/>
      <c r="P2054"/>
      <c r="Q2054"/>
      <c r="R2054"/>
      <c r="U2054" s="15"/>
      <c r="V2054" s="15"/>
      <c r="W2054" s="15"/>
    </row>
    <row r="2055" spans="2:23">
      <c r="B2055"/>
      <c r="C2055"/>
      <c r="D2055"/>
      <c r="E2055"/>
      <c r="F2055" s="171"/>
      <c r="G2055" s="171"/>
      <c r="H2055"/>
      <c r="I2055" s="171"/>
      <c r="J2055" s="171"/>
      <c r="K2055" s="171"/>
      <c r="L2055" s="171"/>
      <c r="M2055" s="171"/>
      <c r="N2055"/>
      <c r="O2055"/>
      <c r="P2055"/>
      <c r="Q2055"/>
      <c r="R2055"/>
      <c r="U2055" s="15"/>
      <c r="V2055" s="15"/>
      <c r="W2055" s="15"/>
    </row>
    <row r="2056" spans="2:23">
      <c r="B2056"/>
      <c r="C2056"/>
      <c r="D2056"/>
      <c r="E2056"/>
      <c r="F2056" s="171"/>
      <c r="G2056" s="171"/>
      <c r="H2056"/>
      <c r="I2056" s="171"/>
      <c r="J2056" s="171"/>
      <c r="K2056" s="171"/>
      <c r="L2056" s="171"/>
      <c r="M2056" s="171"/>
      <c r="N2056"/>
      <c r="O2056"/>
      <c r="P2056"/>
      <c r="Q2056"/>
      <c r="R2056"/>
      <c r="U2056" s="15"/>
      <c r="V2056" s="15"/>
      <c r="W2056" s="15"/>
    </row>
    <row r="2057" spans="2:23">
      <c r="B2057"/>
      <c r="C2057"/>
      <c r="D2057"/>
      <c r="E2057"/>
      <c r="F2057" s="171"/>
      <c r="G2057" s="171"/>
      <c r="H2057"/>
      <c r="I2057" s="171"/>
      <c r="J2057" s="171"/>
      <c r="K2057" s="171"/>
      <c r="L2057" s="171"/>
      <c r="M2057" s="171"/>
      <c r="N2057"/>
      <c r="O2057"/>
      <c r="P2057"/>
      <c r="Q2057"/>
      <c r="R2057"/>
      <c r="U2057" s="15"/>
      <c r="V2057" s="15"/>
      <c r="W2057" s="15"/>
    </row>
    <row r="2058" spans="2:23">
      <c r="B2058"/>
      <c r="C2058"/>
      <c r="D2058"/>
      <c r="E2058"/>
      <c r="F2058" s="171"/>
      <c r="G2058" s="171"/>
      <c r="H2058"/>
      <c r="I2058" s="171"/>
      <c r="J2058" s="171"/>
      <c r="K2058" s="171"/>
      <c r="L2058" s="171"/>
      <c r="M2058" s="171"/>
      <c r="N2058"/>
      <c r="O2058"/>
      <c r="P2058"/>
      <c r="Q2058"/>
      <c r="R2058"/>
      <c r="U2058" s="15"/>
      <c r="V2058" s="15"/>
      <c r="W2058" s="15"/>
    </row>
    <row r="2059" spans="2:23">
      <c r="B2059"/>
      <c r="C2059"/>
      <c r="D2059"/>
      <c r="E2059"/>
      <c r="F2059" s="171"/>
      <c r="G2059" s="171"/>
      <c r="H2059"/>
      <c r="I2059" s="171"/>
      <c r="J2059" s="171"/>
      <c r="K2059" s="171"/>
      <c r="L2059" s="171"/>
      <c r="M2059" s="171"/>
      <c r="N2059"/>
      <c r="O2059"/>
      <c r="P2059"/>
      <c r="Q2059"/>
      <c r="R2059"/>
      <c r="U2059" s="15"/>
      <c r="V2059" s="15"/>
      <c r="W2059" s="15"/>
    </row>
    <row r="2060" spans="2:23">
      <c r="B2060"/>
      <c r="C2060"/>
      <c r="D2060"/>
      <c r="E2060"/>
      <c r="F2060" s="171"/>
      <c r="G2060" s="171"/>
      <c r="H2060"/>
      <c r="I2060" s="171"/>
      <c r="J2060" s="171"/>
      <c r="K2060" s="171"/>
      <c r="L2060" s="171"/>
      <c r="M2060" s="171"/>
      <c r="N2060"/>
      <c r="O2060"/>
      <c r="P2060"/>
      <c r="Q2060"/>
      <c r="R2060"/>
      <c r="U2060" s="15"/>
      <c r="V2060" s="15"/>
      <c r="W2060" s="15"/>
    </row>
    <row r="2061" spans="2:23">
      <c r="B2061"/>
      <c r="C2061"/>
      <c r="D2061"/>
      <c r="E2061"/>
      <c r="F2061" s="171"/>
      <c r="G2061" s="171"/>
      <c r="H2061"/>
      <c r="I2061" s="171"/>
      <c r="J2061" s="171"/>
      <c r="K2061" s="171"/>
      <c r="L2061" s="171"/>
      <c r="M2061" s="171"/>
      <c r="N2061"/>
      <c r="O2061"/>
      <c r="P2061"/>
      <c r="Q2061"/>
      <c r="R2061"/>
      <c r="U2061" s="15"/>
      <c r="V2061" s="15"/>
      <c r="W2061" s="15"/>
    </row>
    <row r="2062" spans="2:23">
      <c r="B2062"/>
      <c r="C2062"/>
      <c r="D2062"/>
      <c r="E2062"/>
      <c r="F2062" s="171"/>
      <c r="G2062" s="171"/>
      <c r="H2062"/>
      <c r="I2062" s="171"/>
      <c r="J2062" s="171"/>
      <c r="K2062" s="171"/>
      <c r="L2062" s="171"/>
      <c r="M2062" s="171"/>
      <c r="N2062"/>
      <c r="O2062"/>
      <c r="P2062"/>
      <c r="Q2062"/>
      <c r="R2062"/>
      <c r="U2062" s="15"/>
      <c r="V2062" s="15"/>
      <c r="W2062" s="15"/>
    </row>
    <row r="2063" spans="2:23">
      <c r="B2063"/>
      <c r="C2063"/>
      <c r="D2063"/>
      <c r="E2063"/>
      <c r="F2063" s="171"/>
      <c r="G2063" s="171"/>
      <c r="H2063"/>
      <c r="I2063" s="171"/>
      <c r="J2063" s="171"/>
      <c r="K2063" s="171"/>
      <c r="L2063" s="171"/>
      <c r="M2063" s="171"/>
      <c r="N2063"/>
      <c r="O2063"/>
      <c r="P2063"/>
      <c r="Q2063"/>
      <c r="R2063"/>
      <c r="U2063" s="15"/>
      <c r="V2063" s="15"/>
      <c r="W2063" s="15"/>
    </row>
    <row r="2064" spans="2:23">
      <c r="B2064"/>
      <c r="C2064"/>
      <c r="D2064"/>
      <c r="E2064"/>
      <c r="F2064" s="171"/>
      <c r="G2064" s="171"/>
      <c r="H2064"/>
      <c r="I2064" s="171"/>
      <c r="J2064" s="171"/>
      <c r="K2064" s="171"/>
      <c r="L2064" s="171"/>
      <c r="M2064" s="171"/>
      <c r="N2064"/>
      <c r="O2064"/>
      <c r="P2064"/>
      <c r="Q2064"/>
      <c r="R2064"/>
      <c r="U2064" s="15"/>
      <c r="V2064" s="15"/>
      <c r="W2064" s="15"/>
    </row>
    <row r="2065" spans="2:23">
      <c r="B2065"/>
      <c r="C2065"/>
      <c r="D2065"/>
      <c r="E2065"/>
      <c r="F2065" s="171"/>
      <c r="G2065" s="171"/>
      <c r="H2065"/>
      <c r="I2065" s="171"/>
      <c r="J2065" s="171"/>
      <c r="K2065" s="171"/>
      <c r="L2065" s="171"/>
      <c r="M2065" s="171"/>
      <c r="N2065"/>
      <c r="O2065"/>
      <c r="P2065"/>
      <c r="Q2065"/>
      <c r="R2065"/>
      <c r="U2065" s="15"/>
      <c r="V2065" s="15"/>
      <c r="W2065" s="15"/>
    </row>
    <row r="2066" spans="2:23">
      <c r="B2066"/>
      <c r="C2066"/>
      <c r="D2066"/>
      <c r="E2066"/>
      <c r="F2066" s="171"/>
      <c r="G2066" s="171"/>
      <c r="H2066"/>
      <c r="I2066" s="171"/>
      <c r="J2066" s="171"/>
      <c r="K2066" s="171"/>
      <c r="L2066" s="171"/>
      <c r="M2066" s="171"/>
      <c r="N2066"/>
      <c r="O2066"/>
      <c r="P2066"/>
      <c r="Q2066"/>
      <c r="R2066"/>
      <c r="U2066" s="15"/>
      <c r="V2066" s="15"/>
      <c r="W2066" s="15"/>
    </row>
    <row r="2067" spans="2:23">
      <c r="B2067"/>
      <c r="C2067"/>
      <c r="D2067"/>
      <c r="E2067"/>
      <c r="F2067" s="171"/>
      <c r="G2067" s="171"/>
      <c r="H2067"/>
      <c r="I2067" s="171"/>
      <c r="J2067" s="171"/>
      <c r="K2067" s="171"/>
      <c r="L2067" s="171"/>
      <c r="M2067" s="171"/>
      <c r="N2067"/>
      <c r="O2067"/>
      <c r="P2067"/>
      <c r="Q2067"/>
      <c r="R2067"/>
      <c r="U2067" s="15"/>
      <c r="V2067" s="15"/>
      <c r="W2067" s="15"/>
    </row>
    <row r="2068" spans="2:23">
      <c r="B2068"/>
      <c r="C2068"/>
      <c r="D2068"/>
      <c r="E2068" s="171"/>
      <c r="F2068"/>
      <c r="G2068"/>
      <c r="H2068" s="171"/>
      <c r="I2068"/>
      <c r="J2068"/>
      <c r="K2068" s="171"/>
      <c r="L2068" s="171"/>
      <c r="M2068" s="171"/>
      <c r="N2068"/>
      <c r="O2068"/>
      <c r="P2068"/>
      <c r="Q2068"/>
      <c r="R2068"/>
      <c r="U2068" s="15"/>
      <c r="V2068" s="15"/>
      <c r="W2068" s="15"/>
    </row>
    <row r="2069" spans="2:23">
      <c r="B2069"/>
      <c r="C2069"/>
      <c r="D2069"/>
      <c r="E2069" s="171"/>
      <c r="F2069"/>
      <c r="G2069"/>
      <c r="H2069" s="171"/>
      <c r="I2069"/>
      <c r="J2069"/>
      <c r="K2069" s="171"/>
      <c r="L2069" s="171"/>
      <c r="M2069" s="171"/>
      <c r="N2069"/>
      <c r="O2069"/>
      <c r="P2069"/>
      <c r="Q2069"/>
      <c r="R2069"/>
      <c r="U2069" s="15"/>
      <c r="V2069" s="15"/>
      <c r="W2069" s="15"/>
    </row>
    <row r="2070" spans="2:23">
      <c r="B2070"/>
      <c r="C2070"/>
      <c r="D2070"/>
      <c r="E2070" s="171"/>
      <c r="F2070"/>
      <c r="G2070"/>
      <c r="H2070" s="171"/>
      <c r="I2070"/>
      <c r="J2070"/>
      <c r="K2070" s="171"/>
      <c r="L2070" s="171"/>
      <c r="M2070" s="171"/>
      <c r="N2070"/>
      <c r="O2070"/>
      <c r="P2070"/>
      <c r="Q2070"/>
      <c r="R2070"/>
      <c r="U2070" s="15"/>
      <c r="V2070" s="15"/>
      <c r="W2070" s="15"/>
    </row>
    <row r="2071" spans="2:23">
      <c r="B2071"/>
      <c r="C2071"/>
      <c r="D2071"/>
      <c r="E2071" s="171"/>
      <c r="F2071"/>
      <c r="G2071"/>
      <c r="H2071" s="171"/>
      <c r="I2071"/>
      <c r="J2071"/>
      <c r="K2071" s="171"/>
      <c r="L2071" s="171"/>
      <c r="M2071" s="171"/>
      <c r="N2071"/>
      <c r="O2071"/>
      <c r="P2071"/>
      <c r="Q2071"/>
      <c r="R2071"/>
      <c r="U2071" s="15"/>
      <c r="V2071" s="15"/>
      <c r="W2071" s="15"/>
    </row>
    <row r="2072" spans="2:23">
      <c r="B2072"/>
      <c r="C2072"/>
      <c r="D2072"/>
      <c r="E2072" s="171"/>
      <c r="F2072"/>
      <c r="G2072"/>
      <c r="H2072" s="171"/>
      <c r="I2072"/>
      <c r="J2072"/>
      <c r="K2072" s="171"/>
      <c r="L2072" s="171"/>
      <c r="M2072" s="171"/>
      <c r="N2072"/>
      <c r="O2072"/>
      <c r="P2072"/>
      <c r="Q2072"/>
      <c r="R2072"/>
      <c r="U2072" s="15"/>
      <c r="V2072" s="15"/>
      <c r="W2072" s="15"/>
    </row>
    <row r="2073" spans="2:23">
      <c r="B2073"/>
      <c r="C2073"/>
      <c r="D2073"/>
      <c r="E2073" s="171"/>
      <c r="F2073"/>
      <c r="G2073"/>
      <c r="H2073" s="171"/>
      <c r="I2073"/>
      <c r="J2073"/>
      <c r="K2073" s="171"/>
      <c r="L2073" s="171"/>
      <c r="M2073" s="171"/>
      <c r="N2073"/>
      <c r="O2073"/>
      <c r="P2073"/>
      <c r="Q2073"/>
      <c r="R2073"/>
      <c r="U2073" s="15"/>
      <c r="V2073" s="15"/>
      <c r="W2073" s="15"/>
    </row>
    <row r="2074" spans="2:23">
      <c r="B2074"/>
      <c r="C2074"/>
      <c r="D2074"/>
      <c r="E2074" s="171"/>
      <c r="F2074"/>
      <c r="G2074"/>
      <c r="H2074" s="171"/>
      <c r="I2074"/>
      <c r="J2074"/>
      <c r="K2074" s="171"/>
      <c r="L2074" s="171"/>
      <c r="M2074" s="171"/>
      <c r="N2074"/>
      <c r="O2074"/>
      <c r="P2074"/>
      <c r="Q2074"/>
      <c r="R2074"/>
      <c r="U2074" s="15"/>
      <c r="V2074" s="15"/>
      <c r="W2074" s="15"/>
    </row>
    <row r="2075" spans="2:23">
      <c r="B2075"/>
      <c r="C2075"/>
      <c r="D2075"/>
      <c r="E2075" s="171"/>
      <c r="F2075"/>
      <c r="G2075"/>
      <c r="H2075" s="171"/>
      <c r="I2075"/>
      <c r="J2075"/>
      <c r="K2075" s="171"/>
      <c r="L2075" s="171"/>
      <c r="M2075" s="171"/>
      <c r="N2075"/>
      <c r="O2075"/>
      <c r="P2075"/>
      <c r="Q2075"/>
      <c r="R2075"/>
      <c r="U2075" s="15"/>
      <c r="V2075" s="15"/>
      <c r="W2075" s="15"/>
    </row>
    <row r="2076" spans="2:23">
      <c r="B2076"/>
      <c r="C2076"/>
      <c r="D2076"/>
      <c r="E2076" s="171"/>
      <c r="F2076"/>
      <c r="G2076"/>
      <c r="H2076" s="171"/>
      <c r="I2076"/>
      <c r="J2076"/>
      <c r="K2076" s="171"/>
      <c r="L2076" s="171"/>
      <c r="M2076" s="171"/>
      <c r="N2076"/>
      <c r="O2076"/>
      <c r="P2076"/>
      <c r="Q2076"/>
      <c r="R2076"/>
      <c r="U2076" s="15"/>
      <c r="V2076" s="15"/>
      <c r="W2076" s="15"/>
    </row>
    <row r="2077" spans="2:23">
      <c r="B2077"/>
      <c r="C2077"/>
      <c r="D2077"/>
      <c r="E2077" s="171"/>
      <c r="F2077"/>
      <c r="G2077"/>
      <c r="H2077" s="171"/>
      <c r="I2077"/>
      <c r="J2077"/>
      <c r="K2077" s="171"/>
      <c r="L2077" s="171"/>
      <c r="M2077" s="171"/>
      <c r="N2077"/>
      <c r="O2077"/>
      <c r="P2077"/>
      <c r="Q2077"/>
      <c r="R2077"/>
      <c r="U2077" s="15"/>
      <c r="V2077" s="15"/>
      <c r="W2077" s="15"/>
    </row>
    <row r="2078" spans="2:23">
      <c r="B2078"/>
      <c r="C2078"/>
      <c r="D2078"/>
      <c r="E2078" s="171"/>
      <c r="F2078"/>
      <c r="G2078"/>
      <c r="H2078" s="171"/>
      <c r="I2078"/>
      <c r="J2078"/>
      <c r="K2078" s="171"/>
      <c r="L2078" s="171"/>
      <c r="M2078" s="171"/>
      <c r="N2078"/>
      <c r="O2078"/>
      <c r="P2078"/>
      <c r="Q2078"/>
      <c r="R2078"/>
      <c r="U2078" s="15"/>
      <c r="V2078" s="15"/>
      <c r="W2078" s="15"/>
    </row>
    <row r="2079" spans="2:23">
      <c r="B2079"/>
      <c r="C2079"/>
      <c r="D2079"/>
      <c r="E2079" s="171"/>
      <c r="F2079"/>
      <c r="G2079"/>
      <c r="H2079" s="171"/>
      <c r="I2079"/>
      <c r="J2079"/>
      <c r="K2079" s="171"/>
      <c r="L2079" s="171"/>
      <c r="M2079" s="171"/>
      <c r="N2079"/>
      <c r="O2079"/>
      <c r="P2079"/>
      <c r="Q2079"/>
      <c r="R2079"/>
      <c r="U2079" s="15"/>
      <c r="V2079" s="15"/>
      <c r="W2079" s="15"/>
    </row>
    <row r="2080" spans="2:23">
      <c r="B2080"/>
      <c r="C2080"/>
      <c r="D2080"/>
      <c r="E2080" s="171"/>
      <c r="F2080"/>
      <c r="G2080"/>
      <c r="H2080" s="171"/>
      <c r="I2080"/>
      <c r="J2080"/>
      <c r="K2080" s="171"/>
      <c r="L2080" s="171"/>
      <c r="M2080" s="171"/>
      <c r="N2080"/>
      <c r="O2080"/>
      <c r="P2080"/>
      <c r="Q2080"/>
      <c r="R2080"/>
      <c r="U2080" s="15"/>
      <c r="V2080" s="15"/>
      <c r="W2080" s="15"/>
    </row>
    <row r="2081" spans="2:23">
      <c r="B2081"/>
      <c r="C2081"/>
      <c r="D2081"/>
      <c r="E2081" s="171"/>
      <c r="F2081"/>
      <c r="G2081"/>
      <c r="H2081" s="171"/>
      <c r="I2081"/>
      <c r="J2081"/>
      <c r="K2081" s="171"/>
      <c r="L2081" s="171"/>
      <c r="M2081" s="171"/>
      <c r="N2081"/>
      <c r="O2081"/>
      <c r="P2081"/>
      <c r="Q2081"/>
      <c r="R2081"/>
      <c r="U2081" s="15"/>
      <c r="V2081" s="15"/>
      <c r="W2081" s="15"/>
    </row>
    <row r="2082" spans="2:23">
      <c r="B2082"/>
      <c r="C2082"/>
      <c r="D2082"/>
      <c r="E2082" s="171"/>
      <c r="F2082"/>
      <c r="G2082"/>
      <c r="H2082" s="171"/>
      <c r="I2082"/>
      <c r="J2082"/>
      <c r="K2082" s="171"/>
      <c r="L2082" s="171"/>
      <c r="M2082" s="171"/>
      <c r="N2082"/>
      <c r="O2082"/>
      <c r="P2082"/>
      <c r="Q2082"/>
      <c r="R2082"/>
      <c r="U2082" s="15"/>
      <c r="V2082" s="15"/>
      <c r="W2082" s="15"/>
    </row>
    <row r="2083" spans="2:23">
      <c r="B2083"/>
      <c r="C2083"/>
      <c r="D2083"/>
      <c r="E2083" s="171"/>
      <c r="F2083"/>
      <c r="G2083"/>
      <c r="H2083" s="171"/>
      <c r="I2083"/>
      <c r="J2083"/>
      <c r="K2083" s="171"/>
      <c r="L2083" s="171"/>
      <c r="M2083" s="171"/>
      <c r="N2083"/>
      <c r="O2083"/>
      <c r="P2083"/>
      <c r="Q2083"/>
      <c r="R2083"/>
      <c r="U2083" s="15"/>
      <c r="V2083" s="15"/>
      <c r="W2083" s="15"/>
    </row>
    <row r="2084" spans="2:23">
      <c r="B2084"/>
      <c r="C2084"/>
      <c r="D2084"/>
      <c r="E2084" s="171"/>
      <c r="F2084"/>
      <c r="G2084"/>
      <c r="H2084" s="171"/>
      <c r="I2084"/>
      <c r="J2084"/>
      <c r="K2084" s="171"/>
      <c r="L2084" s="171"/>
      <c r="M2084" s="171"/>
      <c r="N2084"/>
      <c r="O2084"/>
      <c r="P2084"/>
      <c r="Q2084"/>
      <c r="R2084"/>
      <c r="U2084" s="15"/>
      <c r="V2084" s="15"/>
      <c r="W2084" s="15"/>
    </row>
    <row r="2085" spans="2:23">
      <c r="B2085"/>
      <c r="C2085"/>
      <c r="D2085"/>
      <c r="E2085" s="171"/>
      <c r="F2085"/>
      <c r="G2085"/>
      <c r="H2085" s="171"/>
      <c r="I2085"/>
      <c r="J2085"/>
      <c r="K2085" s="171"/>
      <c r="L2085" s="171"/>
      <c r="M2085" s="171"/>
      <c r="N2085"/>
      <c r="O2085"/>
      <c r="P2085"/>
      <c r="Q2085"/>
      <c r="R2085"/>
      <c r="U2085" s="15"/>
      <c r="V2085" s="15"/>
      <c r="W2085" s="15"/>
    </row>
    <row r="2086" spans="2:23">
      <c r="B2086"/>
      <c r="C2086"/>
      <c r="D2086"/>
      <c r="E2086" s="171"/>
      <c r="F2086"/>
      <c r="G2086"/>
      <c r="H2086" s="171"/>
      <c r="I2086"/>
      <c r="J2086"/>
      <c r="K2086" s="171"/>
      <c r="L2086" s="171"/>
      <c r="M2086" s="171"/>
      <c r="N2086"/>
      <c r="O2086"/>
      <c r="P2086"/>
      <c r="Q2086"/>
      <c r="R2086"/>
      <c r="U2086" s="15"/>
      <c r="V2086" s="15"/>
      <c r="W2086" s="15"/>
    </row>
    <row r="2087" spans="2:23">
      <c r="B2087"/>
      <c r="C2087"/>
      <c r="D2087"/>
      <c r="E2087" s="171"/>
      <c r="F2087"/>
      <c r="G2087"/>
      <c r="H2087" s="171"/>
      <c r="I2087"/>
      <c r="J2087"/>
      <c r="K2087" s="171"/>
      <c r="L2087" s="171"/>
      <c r="M2087" s="171"/>
      <c r="N2087"/>
      <c r="O2087"/>
      <c r="P2087"/>
      <c r="Q2087"/>
      <c r="R2087"/>
      <c r="U2087" s="15"/>
      <c r="V2087" s="15"/>
      <c r="W2087" s="15"/>
    </row>
    <row r="2088" spans="2:23">
      <c r="B2088"/>
      <c r="C2088"/>
      <c r="D2088"/>
      <c r="E2088" s="171"/>
      <c r="F2088"/>
      <c r="G2088"/>
      <c r="H2088" s="171"/>
      <c r="I2088"/>
      <c r="J2088"/>
      <c r="K2088" s="171"/>
      <c r="L2088" s="171"/>
      <c r="M2088" s="171"/>
      <c r="N2088"/>
      <c r="O2088"/>
      <c r="P2088"/>
      <c r="Q2088"/>
      <c r="R2088"/>
      <c r="U2088" s="15"/>
      <c r="V2088" s="15"/>
      <c r="W2088" s="15"/>
    </row>
    <row r="2089" spans="2:23">
      <c r="B2089"/>
      <c r="C2089"/>
      <c r="D2089"/>
      <c r="E2089" s="171"/>
      <c r="F2089"/>
      <c r="G2089"/>
      <c r="H2089" s="171"/>
      <c r="I2089"/>
      <c r="J2089"/>
      <c r="K2089" s="171"/>
      <c r="L2089" s="171"/>
      <c r="M2089" s="171"/>
      <c r="N2089"/>
      <c r="O2089"/>
      <c r="P2089"/>
      <c r="Q2089"/>
      <c r="R2089"/>
      <c r="U2089" s="15"/>
      <c r="V2089" s="15"/>
      <c r="W2089" s="15"/>
    </row>
    <row r="2090" spans="2:23">
      <c r="B2090"/>
      <c r="C2090"/>
      <c r="D2090"/>
      <c r="E2090" s="171"/>
      <c r="F2090"/>
      <c r="G2090"/>
      <c r="H2090" s="171"/>
      <c r="I2090"/>
      <c r="J2090"/>
      <c r="K2090" s="171"/>
      <c r="L2090" s="171"/>
      <c r="M2090" s="171"/>
      <c r="N2090"/>
      <c r="O2090"/>
      <c r="P2090"/>
      <c r="Q2090"/>
      <c r="R2090"/>
      <c r="U2090" s="15"/>
      <c r="V2090" s="15"/>
      <c r="W2090" s="15"/>
    </row>
    <row r="2091" spans="2:23">
      <c r="B2091"/>
      <c r="C2091"/>
      <c r="D2091"/>
      <c r="E2091" s="171"/>
      <c r="F2091"/>
      <c r="G2091"/>
      <c r="H2091" s="171"/>
      <c r="I2091"/>
      <c r="J2091"/>
      <c r="K2091" s="171"/>
      <c r="L2091" s="171"/>
      <c r="M2091" s="171"/>
      <c r="N2091"/>
      <c r="O2091"/>
      <c r="P2091"/>
      <c r="Q2091"/>
      <c r="R2091"/>
      <c r="U2091" s="15"/>
      <c r="V2091" s="15"/>
      <c r="W2091" s="15"/>
    </row>
    <row r="2092" spans="2:23">
      <c r="B2092"/>
      <c r="C2092"/>
      <c r="D2092"/>
      <c r="E2092"/>
      <c r="F2092" s="171"/>
      <c r="G2092" s="171"/>
      <c r="H2092"/>
      <c r="I2092" s="171"/>
      <c r="J2092" s="171"/>
      <c r="K2092" s="171"/>
      <c r="L2092" s="171"/>
      <c r="M2092" s="171"/>
      <c r="N2092"/>
      <c r="O2092"/>
      <c r="P2092"/>
      <c r="Q2092"/>
      <c r="R2092"/>
      <c r="U2092" s="15"/>
      <c r="V2092" s="15"/>
      <c r="W2092" s="15"/>
    </row>
    <row r="2093" spans="2:23">
      <c r="B2093"/>
      <c r="C2093"/>
      <c r="D2093"/>
      <c r="E2093"/>
      <c r="F2093" s="171"/>
      <c r="G2093" s="171"/>
      <c r="H2093"/>
      <c r="I2093" s="171"/>
      <c r="J2093" s="171"/>
      <c r="K2093" s="171"/>
      <c r="L2093" s="171"/>
      <c r="M2093" s="171"/>
      <c r="N2093"/>
      <c r="O2093"/>
      <c r="P2093"/>
      <c r="Q2093"/>
      <c r="R2093"/>
      <c r="U2093" s="15"/>
      <c r="V2093" s="15"/>
      <c r="W2093" s="15"/>
    </row>
    <row r="2094" spans="2:23">
      <c r="B2094"/>
      <c r="C2094"/>
      <c r="D2094"/>
      <c r="E2094"/>
      <c r="F2094" s="171"/>
      <c r="G2094" s="171"/>
      <c r="H2094"/>
      <c r="I2094" s="171"/>
      <c r="J2094" s="171"/>
      <c r="K2094" s="171"/>
      <c r="L2094" s="171"/>
      <c r="M2094" s="171"/>
      <c r="N2094"/>
      <c r="O2094"/>
      <c r="P2094"/>
      <c r="Q2094"/>
      <c r="R2094"/>
      <c r="U2094" s="15"/>
      <c r="V2094" s="15"/>
      <c r="W2094" s="15"/>
    </row>
    <row r="2095" spans="2:23">
      <c r="B2095"/>
      <c r="C2095"/>
      <c r="D2095"/>
      <c r="E2095"/>
      <c r="F2095" s="171"/>
      <c r="G2095" s="171"/>
      <c r="H2095"/>
      <c r="I2095" s="171"/>
      <c r="J2095" s="171"/>
      <c r="K2095" s="171"/>
      <c r="L2095" s="171"/>
      <c r="M2095" s="171"/>
      <c r="N2095"/>
      <c r="O2095"/>
      <c r="P2095"/>
      <c r="Q2095"/>
      <c r="R2095"/>
      <c r="U2095" s="15"/>
      <c r="V2095" s="15"/>
      <c r="W2095" s="15"/>
    </row>
    <row r="2096" spans="2:23">
      <c r="B2096"/>
      <c r="C2096"/>
      <c r="D2096"/>
      <c r="E2096"/>
      <c r="F2096" s="171"/>
      <c r="G2096" s="171"/>
      <c r="H2096"/>
      <c r="I2096" s="171"/>
      <c r="J2096" s="171"/>
      <c r="K2096" s="171"/>
      <c r="L2096" s="171"/>
      <c r="M2096" s="171"/>
      <c r="N2096"/>
      <c r="O2096"/>
      <c r="P2096"/>
      <c r="Q2096"/>
      <c r="R2096"/>
      <c r="U2096" s="15"/>
      <c r="V2096" s="15"/>
      <c r="W2096" s="15"/>
    </row>
    <row r="2097" spans="2:23">
      <c r="B2097"/>
      <c r="C2097"/>
      <c r="D2097"/>
      <c r="E2097"/>
      <c r="F2097" s="171"/>
      <c r="G2097" s="171"/>
      <c r="H2097"/>
      <c r="I2097" s="171"/>
      <c r="J2097" s="171"/>
      <c r="K2097" s="171"/>
      <c r="L2097" s="171"/>
      <c r="M2097" s="171"/>
      <c r="N2097"/>
      <c r="O2097"/>
      <c r="P2097"/>
      <c r="Q2097"/>
      <c r="R2097"/>
      <c r="U2097" s="15"/>
      <c r="V2097" s="15"/>
      <c r="W2097" s="15"/>
    </row>
    <row r="2098" spans="2:23">
      <c r="B2098"/>
      <c r="C2098"/>
      <c r="D2098"/>
      <c r="E2098"/>
      <c r="F2098" s="171"/>
      <c r="G2098" s="171"/>
      <c r="H2098"/>
      <c r="I2098" s="171"/>
      <c r="J2098" s="171"/>
      <c r="K2098" s="171"/>
      <c r="L2098" s="171"/>
      <c r="M2098" s="171"/>
      <c r="N2098"/>
      <c r="O2098"/>
      <c r="P2098"/>
      <c r="Q2098"/>
      <c r="R2098"/>
      <c r="U2098" s="15"/>
      <c r="V2098" s="15"/>
      <c r="W2098" s="15"/>
    </row>
    <row r="2099" spans="2:23">
      <c r="B2099"/>
      <c r="C2099"/>
      <c r="D2099"/>
      <c r="E2099"/>
      <c r="F2099" s="171"/>
      <c r="G2099" s="171"/>
      <c r="H2099"/>
      <c r="I2099" s="171"/>
      <c r="J2099" s="171"/>
      <c r="K2099" s="171"/>
      <c r="L2099" s="171"/>
      <c r="M2099" s="171"/>
      <c r="N2099"/>
      <c r="O2099"/>
      <c r="P2099"/>
      <c r="Q2099"/>
      <c r="R2099"/>
      <c r="U2099" s="15"/>
      <c r="V2099" s="15"/>
      <c r="W2099" s="15"/>
    </row>
    <row r="2100" spans="2:23">
      <c r="B2100"/>
      <c r="C2100"/>
      <c r="D2100"/>
      <c r="E2100"/>
      <c r="F2100" s="171"/>
      <c r="G2100" s="171"/>
      <c r="H2100"/>
      <c r="I2100" s="171"/>
      <c r="J2100" s="171"/>
      <c r="K2100" s="171"/>
      <c r="L2100" s="171"/>
      <c r="M2100" s="171"/>
      <c r="N2100"/>
      <c r="O2100"/>
      <c r="P2100"/>
      <c r="Q2100"/>
      <c r="R2100"/>
      <c r="U2100" s="15"/>
      <c r="V2100" s="15"/>
      <c r="W2100" s="15"/>
    </row>
    <row r="2101" spans="2:23">
      <c r="B2101"/>
      <c r="C2101"/>
      <c r="D2101"/>
      <c r="E2101"/>
      <c r="F2101" s="171"/>
      <c r="G2101" s="171"/>
      <c r="H2101"/>
      <c r="I2101" s="171"/>
      <c r="J2101" s="171"/>
      <c r="K2101" s="171"/>
      <c r="L2101" s="171"/>
      <c r="M2101" s="171"/>
      <c r="N2101"/>
      <c r="O2101"/>
      <c r="P2101"/>
      <c r="Q2101"/>
      <c r="R2101"/>
      <c r="U2101" s="15"/>
      <c r="V2101" s="15"/>
      <c r="W2101" s="15"/>
    </row>
    <row r="2102" spans="2:23">
      <c r="B2102"/>
      <c r="C2102"/>
      <c r="D2102"/>
      <c r="E2102"/>
      <c r="F2102" s="171"/>
      <c r="G2102" s="171"/>
      <c r="H2102"/>
      <c r="I2102" s="171"/>
      <c r="J2102" s="171"/>
      <c r="K2102" s="171"/>
      <c r="L2102" s="171"/>
      <c r="M2102" s="171"/>
      <c r="N2102"/>
      <c r="O2102"/>
      <c r="P2102"/>
      <c r="Q2102"/>
      <c r="R2102"/>
      <c r="U2102" s="15"/>
      <c r="V2102" s="15"/>
      <c r="W2102" s="15"/>
    </row>
    <row r="2103" spans="2:23">
      <c r="B2103"/>
      <c r="C2103"/>
      <c r="D2103"/>
      <c r="E2103"/>
      <c r="F2103" s="171"/>
      <c r="G2103" s="171"/>
      <c r="H2103"/>
      <c r="I2103" s="171"/>
      <c r="J2103" s="171"/>
      <c r="K2103" s="171"/>
      <c r="L2103" s="171"/>
      <c r="M2103" s="171"/>
      <c r="N2103"/>
      <c r="O2103"/>
      <c r="P2103"/>
      <c r="Q2103"/>
      <c r="R2103"/>
      <c r="U2103" s="15"/>
      <c r="V2103" s="15"/>
      <c r="W2103" s="15"/>
    </row>
    <row r="2104" spans="2:23">
      <c r="B2104"/>
      <c r="C2104"/>
      <c r="D2104"/>
      <c r="E2104"/>
      <c r="F2104" s="171"/>
      <c r="G2104" s="171"/>
      <c r="H2104"/>
      <c r="I2104" s="171"/>
      <c r="J2104" s="171"/>
      <c r="K2104" s="171"/>
      <c r="L2104" s="171"/>
      <c r="M2104" s="171"/>
      <c r="N2104"/>
      <c r="O2104"/>
      <c r="P2104"/>
      <c r="Q2104"/>
      <c r="R2104"/>
      <c r="U2104" s="15"/>
      <c r="V2104" s="15"/>
      <c r="W2104" s="15"/>
    </row>
    <row r="2105" spans="2:23">
      <c r="B2105"/>
      <c r="C2105"/>
      <c r="D2105"/>
      <c r="E2105"/>
      <c r="F2105" s="171"/>
      <c r="G2105" s="171"/>
      <c r="H2105"/>
      <c r="I2105" s="171"/>
      <c r="J2105" s="171"/>
      <c r="K2105" s="171"/>
      <c r="L2105" s="171"/>
      <c r="M2105" s="171"/>
      <c r="N2105"/>
      <c r="O2105"/>
      <c r="P2105"/>
      <c r="Q2105"/>
      <c r="R2105"/>
      <c r="U2105" s="15"/>
      <c r="V2105" s="15"/>
      <c r="W2105" s="15"/>
    </row>
    <row r="2106" spans="2:23">
      <c r="B2106"/>
      <c r="C2106"/>
      <c r="D2106"/>
      <c r="E2106"/>
      <c r="F2106" s="171"/>
      <c r="G2106" s="171"/>
      <c r="H2106"/>
      <c r="I2106" s="171"/>
      <c r="J2106" s="171"/>
      <c r="K2106" s="171"/>
      <c r="L2106" s="171"/>
      <c r="M2106" s="171"/>
      <c r="N2106"/>
      <c r="O2106"/>
      <c r="P2106"/>
      <c r="Q2106"/>
      <c r="R2106"/>
      <c r="U2106" s="15"/>
      <c r="V2106" s="15"/>
      <c r="W2106" s="15"/>
    </row>
    <row r="2107" spans="2:23">
      <c r="B2107"/>
      <c r="C2107"/>
      <c r="D2107"/>
      <c r="E2107"/>
      <c r="F2107" s="171"/>
      <c r="G2107" s="171"/>
      <c r="H2107"/>
      <c r="I2107" s="171"/>
      <c r="J2107" s="171"/>
      <c r="K2107" s="171"/>
      <c r="L2107" s="171"/>
      <c r="M2107" s="171"/>
      <c r="N2107"/>
      <c r="O2107"/>
      <c r="P2107"/>
      <c r="Q2107"/>
      <c r="R2107"/>
      <c r="U2107" s="15"/>
      <c r="V2107" s="15"/>
      <c r="W2107" s="15"/>
    </row>
    <row r="2108" spans="2:23">
      <c r="B2108"/>
      <c r="C2108"/>
      <c r="D2108"/>
      <c r="E2108"/>
      <c r="F2108" s="171"/>
      <c r="G2108" s="171"/>
      <c r="H2108"/>
      <c r="I2108" s="171"/>
      <c r="J2108" s="171"/>
      <c r="K2108" s="171"/>
      <c r="L2108" s="171"/>
      <c r="M2108" s="171"/>
      <c r="N2108"/>
      <c r="O2108"/>
      <c r="P2108"/>
      <c r="Q2108"/>
      <c r="R2108"/>
      <c r="U2108" s="15"/>
      <c r="V2108" s="15"/>
      <c r="W2108" s="15"/>
    </row>
    <row r="2109" spans="2:23">
      <c r="B2109"/>
      <c r="C2109"/>
      <c r="D2109"/>
      <c r="E2109"/>
      <c r="F2109" s="171"/>
      <c r="G2109" s="171"/>
      <c r="H2109"/>
      <c r="I2109" s="171"/>
      <c r="J2109" s="171"/>
      <c r="K2109" s="171"/>
      <c r="L2109" s="171"/>
      <c r="M2109" s="171"/>
      <c r="N2109"/>
      <c r="O2109"/>
      <c r="P2109"/>
      <c r="Q2109"/>
      <c r="R2109"/>
      <c r="U2109" s="15"/>
      <c r="V2109" s="15"/>
      <c r="W2109" s="15"/>
    </row>
    <row r="2110" spans="2:23">
      <c r="B2110"/>
      <c r="C2110"/>
      <c r="D2110"/>
      <c r="E2110"/>
      <c r="F2110" s="171"/>
      <c r="G2110" s="171"/>
      <c r="H2110"/>
      <c r="I2110" s="171"/>
      <c r="J2110" s="171"/>
      <c r="K2110" s="171"/>
      <c r="L2110" s="171"/>
      <c r="M2110" s="171"/>
      <c r="N2110"/>
      <c r="O2110"/>
      <c r="P2110"/>
      <c r="Q2110"/>
      <c r="R2110"/>
      <c r="U2110" s="15"/>
      <c r="V2110" s="15"/>
      <c r="W2110" s="15"/>
    </row>
    <row r="2111" spans="2:23">
      <c r="B2111"/>
      <c r="C2111"/>
      <c r="D2111"/>
      <c r="E2111"/>
      <c r="F2111" s="171"/>
      <c r="G2111" s="171"/>
      <c r="H2111"/>
      <c r="I2111" s="171"/>
      <c r="J2111" s="171"/>
      <c r="K2111" s="171"/>
      <c r="L2111" s="171"/>
      <c r="M2111" s="171"/>
      <c r="N2111"/>
      <c r="O2111"/>
      <c r="P2111"/>
      <c r="Q2111"/>
      <c r="R2111"/>
      <c r="U2111" s="15"/>
      <c r="V2111" s="15"/>
      <c r="W2111" s="15"/>
    </row>
    <row r="2112" spans="2:23">
      <c r="B2112"/>
      <c r="C2112"/>
      <c r="D2112"/>
      <c r="E2112"/>
      <c r="F2112" s="171"/>
      <c r="G2112" s="171"/>
      <c r="H2112"/>
      <c r="I2112" s="171"/>
      <c r="J2112" s="171"/>
      <c r="K2112" s="171"/>
      <c r="L2112" s="171"/>
      <c r="M2112" s="171"/>
      <c r="N2112"/>
      <c r="O2112"/>
      <c r="P2112"/>
      <c r="Q2112"/>
      <c r="R2112"/>
      <c r="U2112" s="15"/>
      <c r="V2112" s="15"/>
      <c r="W2112" s="15"/>
    </row>
    <row r="2113" spans="2:23">
      <c r="B2113"/>
      <c r="C2113"/>
      <c r="D2113"/>
      <c r="E2113"/>
      <c r="F2113" s="171"/>
      <c r="G2113" s="171"/>
      <c r="H2113"/>
      <c r="I2113" s="171"/>
      <c r="J2113" s="171"/>
      <c r="K2113" s="171"/>
      <c r="L2113" s="171"/>
      <c r="M2113" s="171"/>
      <c r="N2113"/>
      <c r="O2113"/>
      <c r="P2113"/>
      <c r="Q2113"/>
      <c r="R2113"/>
      <c r="U2113" s="15"/>
      <c r="V2113" s="15"/>
      <c r="W2113" s="15"/>
    </row>
    <row r="2114" spans="2:23">
      <c r="B2114"/>
      <c r="C2114"/>
      <c r="D2114"/>
      <c r="E2114"/>
      <c r="F2114" s="171"/>
      <c r="G2114" s="171"/>
      <c r="H2114"/>
      <c r="I2114" s="171"/>
      <c r="J2114" s="171"/>
      <c r="K2114" s="171"/>
      <c r="L2114" s="171"/>
      <c r="M2114" s="171"/>
      <c r="N2114"/>
      <c r="O2114"/>
      <c r="P2114"/>
      <c r="Q2114"/>
      <c r="R2114"/>
      <c r="U2114" s="15"/>
      <c r="V2114" s="15"/>
      <c r="W2114" s="15"/>
    </row>
    <row r="2115" spans="2:23">
      <c r="B2115"/>
      <c r="C2115"/>
      <c r="D2115"/>
      <c r="E2115"/>
      <c r="F2115" s="171"/>
      <c r="G2115" s="171"/>
      <c r="H2115"/>
      <c r="I2115" s="171"/>
      <c r="J2115" s="171"/>
      <c r="K2115" s="171"/>
      <c r="L2115" s="171"/>
      <c r="M2115" s="171"/>
      <c r="N2115"/>
      <c r="O2115"/>
      <c r="P2115"/>
      <c r="Q2115"/>
      <c r="R2115"/>
      <c r="U2115" s="15"/>
      <c r="V2115" s="15"/>
      <c r="W2115" s="15"/>
    </row>
    <row r="2116" spans="2:23">
      <c r="B2116"/>
      <c r="C2116"/>
      <c r="D2116"/>
      <c r="E2116"/>
      <c r="F2116" s="171"/>
      <c r="G2116" s="171"/>
      <c r="H2116"/>
      <c r="I2116" s="171"/>
      <c r="J2116" s="171"/>
      <c r="K2116" s="171"/>
      <c r="L2116" s="171"/>
      <c r="M2116" s="171"/>
      <c r="N2116"/>
      <c r="O2116"/>
      <c r="P2116"/>
      <c r="Q2116"/>
      <c r="R2116"/>
      <c r="U2116" s="15"/>
      <c r="V2116" s="15"/>
      <c r="W2116" s="15"/>
    </row>
    <row r="2117" spans="2:23">
      <c r="B2117"/>
      <c r="C2117"/>
      <c r="D2117"/>
      <c r="E2117"/>
      <c r="F2117" s="171"/>
      <c r="G2117" s="171"/>
      <c r="H2117"/>
      <c r="I2117" s="171"/>
      <c r="J2117" s="171"/>
      <c r="K2117" s="171"/>
      <c r="L2117" s="171"/>
      <c r="M2117" s="171"/>
      <c r="N2117"/>
      <c r="O2117"/>
      <c r="P2117"/>
      <c r="Q2117"/>
      <c r="R2117"/>
      <c r="U2117" s="15"/>
      <c r="V2117" s="15"/>
      <c r="W2117" s="15"/>
    </row>
    <row r="2118" spans="2:23">
      <c r="B2118"/>
      <c r="C2118"/>
      <c r="D2118"/>
      <c r="E2118"/>
      <c r="F2118" s="171"/>
      <c r="G2118" s="171"/>
      <c r="H2118"/>
      <c r="I2118" s="171"/>
      <c r="J2118" s="171"/>
      <c r="K2118" s="171"/>
      <c r="L2118" s="171"/>
      <c r="M2118" s="171"/>
      <c r="N2118"/>
      <c r="O2118"/>
      <c r="P2118"/>
      <c r="Q2118"/>
      <c r="R2118"/>
      <c r="U2118" s="15"/>
      <c r="V2118" s="15"/>
      <c r="W2118" s="15"/>
    </row>
    <row r="2119" spans="2:23">
      <c r="B2119"/>
      <c r="C2119"/>
      <c r="D2119"/>
      <c r="E2119"/>
      <c r="F2119" s="171"/>
      <c r="G2119" s="171"/>
      <c r="H2119"/>
      <c r="I2119" s="171"/>
      <c r="J2119" s="171"/>
      <c r="K2119" s="171"/>
      <c r="L2119" s="171"/>
      <c r="M2119" s="171"/>
      <c r="N2119"/>
      <c r="O2119"/>
      <c r="P2119"/>
      <c r="Q2119"/>
      <c r="R2119"/>
      <c r="U2119" s="15"/>
      <c r="V2119" s="15"/>
      <c r="W2119" s="15"/>
    </row>
    <row r="2120" spans="2:23">
      <c r="B2120"/>
      <c r="C2120"/>
      <c r="D2120"/>
      <c r="E2120"/>
      <c r="F2120" s="171"/>
      <c r="G2120" s="171"/>
      <c r="H2120"/>
      <c r="I2120" s="171"/>
      <c r="J2120" s="171"/>
      <c r="K2120" s="171"/>
      <c r="L2120" s="171"/>
      <c r="M2120" s="171"/>
      <c r="N2120"/>
      <c r="O2120"/>
      <c r="P2120"/>
      <c r="Q2120"/>
      <c r="R2120"/>
      <c r="U2120" s="15"/>
      <c r="V2120" s="15"/>
      <c r="W2120" s="15"/>
    </row>
    <row r="2121" spans="2:23">
      <c r="B2121"/>
      <c r="C2121"/>
      <c r="D2121"/>
      <c r="E2121"/>
      <c r="F2121" s="171"/>
      <c r="G2121" s="171"/>
      <c r="H2121"/>
      <c r="I2121" s="171"/>
      <c r="J2121" s="171"/>
      <c r="K2121" s="171"/>
      <c r="L2121" s="171"/>
      <c r="M2121" s="171"/>
      <c r="N2121"/>
      <c r="O2121"/>
      <c r="P2121"/>
      <c r="Q2121"/>
      <c r="R2121"/>
      <c r="U2121" s="15"/>
      <c r="V2121" s="15"/>
      <c r="W2121" s="15"/>
    </row>
    <row r="2122" spans="2:23">
      <c r="B2122"/>
      <c r="C2122"/>
      <c r="D2122"/>
      <c r="E2122"/>
      <c r="F2122" s="171"/>
      <c r="G2122" s="171"/>
      <c r="H2122"/>
      <c r="I2122" s="171"/>
      <c r="J2122" s="171"/>
      <c r="K2122" s="171"/>
      <c r="L2122" s="171"/>
      <c r="M2122" s="171"/>
      <c r="N2122"/>
      <c r="O2122"/>
      <c r="P2122"/>
      <c r="Q2122"/>
      <c r="R2122"/>
      <c r="U2122" s="15"/>
      <c r="V2122" s="15"/>
      <c r="W2122" s="15"/>
    </row>
    <row r="2123" spans="2:23">
      <c r="B2123"/>
      <c r="C2123"/>
      <c r="D2123"/>
      <c r="E2123"/>
      <c r="F2123" s="171"/>
      <c r="G2123" s="171"/>
      <c r="H2123"/>
      <c r="I2123" s="171"/>
      <c r="J2123" s="171"/>
      <c r="K2123" s="171"/>
      <c r="L2123" s="171"/>
      <c r="M2123" s="171"/>
      <c r="N2123"/>
      <c r="O2123"/>
      <c r="P2123"/>
      <c r="Q2123"/>
      <c r="R2123"/>
      <c r="U2123" s="15"/>
      <c r="V2123" s="15"/>
      <c r="W2123" s="15"/>
    </row>
    <row r="2124" spans="2:23">
      <c r="B2124"/>
      <c r="C2124"/>
      <c r="D2124"/>
      <c r="E2124"/>
      <c r="F2124" s="171"/>
      <c r="G2124" s="171"/>
      <c r="H2124"/>
      <c r="I2124" s="171"/>
      <c r="J2124" s="171"/>
      <c r="K2124" s="171"/>
      <c r="L2124" s="171"/>
      <c r="M2124" s="171"/>
      <c r="N2124"/>
      <c r="O2124"/>
      <c r="P2124"/>
      <c r="Q2124"/>
      <c r="R2124"/>
      <c r="U2124" s="15"/>
      <c r="V2124" s="15"/>
      <c r="W2124" s="15"/>
    </row>
    <row r="2125" spans="2:23">
      <c r="B2125"/>
      <c r="C2125"/>
      <c r="D2125"/>
      <c r="E2125"/>
      <c r="F2125" s="171"/>
      <c r="G2125" s="171"/>
      <c r="H2125"/>
      <c r="I2125" s="171"/>
      <c r="J2125" s="171"/>
      <c r="K2125" s="171"/>
      <c r="L2125" s="171"/>
      <c r="M2125" s="171"/>
      <c r="N2125"/>
      <c r="O2125"/>
      <c r="P2125"/>
      <c r="Q2125"/>
      <c r="R2125"/>
      <c r="U2125" s="15"/>
      <c r="V2125" s="15"/>
      <c r="W2125" s="15"/>
    </row>
    <row r="2126" spans="2:23">
      <c r="B2126"/>
      <c r="C2126"/>
      <c r="D2126"/>
      <c r="E2126"/>
      <c r="F2126" s="171"/>
      <c r="G2126" s="171"/>
      <c r="H2126"/>
      <c r="I2126" s="171"/>
      <c r="J2126" s="171"/>
      <c r="K2126" s="171"/>
      <c r="L2126" s="171"/>
      <c r="M2126" s="171"/>
      <c r="N2126"/>
      <c r="O2126"/>
      <c r="P2126"/>
      <c r="Q2126"/>
      <c r="R2126"/>
      <c r="U2126" s="15"/>
      <c r="V2126" s="15"/>
      <c r="W2126" s="15"/>
    </row>
    <row r="2127" spans="2:23">
      <c r="B2127"/>
      <c r="C2127"/>
      <c r="D2127"/>
      <c r="E2127"/>
      <c r="F2127" s="171"/>
      <c r="G2127" s="171"/>
      <c r="H2127"/>
      <c r="I2127" s="171"/>
      <c r="J2127" s="171"/>
      <c r="K2127" s="171"/>
      <c r="L2127" s="171"/>
      <c r="M2127" s="171"/>
      <c r="N2127"/>
      <c r="O2127"/>
      <c r="P2127"/>
      <c r="Q2127"/>
      <c r="R2127"/>
      <c r="U2127" s="15"/>
      <c r="V2127" s="15"/>
      <c r="W2127" s="15"/>
    </row>
    <row r="2128" spans="2:23">
      <c r="B2128"/>
      <c r="C2128"/>
      <c r="D2128"/>
      <c r="E2128"/>
      <c r="F2128" s="171"/>
      <c r="G2128" s="171"/>
      <c r="H2128"/>
      <c r="I2128" s="171"/>
      <c r="J2128" s="171"/>
      <c r="K2128" s="171"/>
      <c r="L2128" s="171"/>
      <c r="M2128" s="171"/>
      <c r="N2128"/>
      <c r="O2128"/>
      <c r="P2128"/>
      <c r="Q2128"/>
      <c r="R2128"/>
      <c r="U2128" s="15"/>
      <c r="V2128" s="15"/>
      <c r="W2128" s="15"/>
    </row>
    <row r="2129" spans="2:23">
      <c r="B2129"/>
      <c r="C2129"/>
      <c r="D2129"/>
      <c r="E2129"/>
      <c r="F2129" s="171"/>
      <c r="G2129" s="171"/>
      <c r="H2129"/>
      <c r="I2129" s="171"/>
      <c r="J2129" s="171"/>
      <c r="K2129" s="171"/>
      <c r="L2129" s="171"/>
      <c r="M2129" s="171"/>
      <c r="N2129"/>
      <c r="O2129"/>
      <c r="P2129"/>
      <c r="Q2129"/>
      <c r="R2129"/>
      <c r="U2129" s="15"/>
      <c r="V2129" s="15"/>
      <c r="W2129" s="15"/>
    </row>
    <row r="2130" spans="2:23">
      <c r="B2130"/>
      <c r="C2130"/>
      <c r="D2130"/>
      <c r="E2130"/>
      <c r="F2130" s="171"/>
      <c r="G2130" s="171"/>
      <c r="H2130"/>
      <c r="I2130" s="171"/>
      <c r="J2130" s="171"/>
      <c r="K2130" s="171"/>
      <c r="L2130" s="171"/>
      <c r="M2130" s="171"/>
      <c r="N2130"/>
      <c r="O2130"/>
      <c r="P2130"/>
      <c r="Q2130"/>
      <c r="R2130"/>
      <c r="U2130" s="15"/>
      <c r="V2130" s="15"/>
      <c r="W2130" s="15"/>
    </row>
    <row r="2131" spans="2:23">
      <c r="B2131"/>
      <c r="C2131"/>
      <c r="D2131"/>
      <c r="E2131"/>
      <c r="F2131" s="171"/>
      <c r="G2131" s="171"/>
      <c r="H2131"/>
      <c r="I2131" s="171"/>
      <c r="J2131" s="171"/>
      <c r="K2131" s="171"/>
      <c r="L2131" s="171"/>
      <c r="M2131" s="171"/>
      <c r="N2131"/>
      <c r="O2131"/>
      <c r="P2131"/>
      <c r="Q2131"/>
      <c r="R2131"/>
      <c r="U2131" s="15"/>
      <c r="V2131" s="15"/>
      <c r="W2131" s="15"/>
    </row>
    <row r="2132" spans="2:23">
      <c r="B2132"/>
      <c r="C2132"/>
      <c r="D2132"/>
      <c r="E2132"/>
      <c r="F2132" s="171"/>
      <c r="G2132" s="171"/>
      <c r="H2132"/>
      <c r="I2132" s="171"/>
      <c r="J2132" s="171"/>
      <c r="K2132" s="171"/>
      <c r="L2132" s="171"/>
      <c r="M2132" s="171"/>
      <c r="N2132"/>
      <c r="O2132"/>
      <c r="P2132"/>
      <c r="Q2132"/>
      <c r="R2132"/>
      <c r="U2132" s="15"/>
      <c r="V2132" s="15"/>
      <c r="W2132" s="15"/>
    </row>
    <row r="2133" spans="2:23">
      <c r="B2133"/>
      <c r="C2133"/>
      <c r="D2133"/>
      <c r="E2133"/>
      <c r="F2133" s="171"/>
      <c r="G2133" s="171"/>
      <c r="H2133"/>
      <c r="I2133" s="171"/>
      <c r="J2133" s="171"/>
      <c r="K2133" s="171"/>
      <c r="L2133" s="171"/>
      <c r="M2133" s="171"/>
      <c r="N2133"/>
      <c r="O2133"/>
      <c r="P2133"/>
      <c r="Q2133"/>
      <c r="R2133"/>
      <c r="U2133" s="15"/>
      <c r="V2133" s="15"/>
      <c r="W2133" s="15"/>
    </row>
    <row r="2134" spans="2:23">
      <c r="B2134"/>
      <c r="C2134"/>
      <c r="D2134"/>
      <c r="E2134"/>
      <c r="F2134" s="171"/>
      <c r="G2134" s="171"/>
      <c r="H2134"/>
      <c r="I2134" s="171"/>
      <c r="J2134" s="171"/>
      <c r="K2134" s="171"/>
      <c r="L2134" s="171"/>
      <c r="M2134" s="171"/>
      <c r="N2134"/>
      <c r="O2134"/>
      <c r="P2134"/>
      <c r="Q2134"/>
      <c r="R2134"/>
      <c r="U2134" s="15"/>
      <c r="V2134" s="15"/>
      <c r="W2134" s="15"/>
    </row>
    <row r="2135" spans="2:23">
      <c r="B2135"/>
      <c r="C2135"/>
      <c r="D2135"/>
      <c r="E2135"/>
      <c r="F2135" s="171"/>
      <c r="G2135" s="171"/>
      <c r="H2135"/>
      <c r="I2135" s="171"/>
      <c r="J2135" s="171"/>
      <c r="K2135" s="171"/>
      <c r="L2135" s="171"/>
      <c r="M2135" s="171"/>
      <c r="N2135"/>
      <c r="O2135"/>
      <c r="P2135"/>
      <c r="Q2135"/>
      <c r="R2135"/>
      <c r="U2135" s="15"/>
      <c r="V2135" s="15"/>
      <c r="W2135" s="15"/>
    </row>
    <row r="2136" spans="2:23">
      <c r="B2136"/>
      <c r="C2136"/>
      <c r="D2136"/>
      <c r="E2136"/>
      <c r="F2136" s="171"/>
      <c r="G2136" s="171"/>
      <c r="H2136"/>
      <c r="I2136" s="171"/>
      <c r="J2136" s="171"/>
      <c r="K2136" s="171"/>
      <c r="L2136" s="171"/>
      <c r="M2136" s="171"/>
      <c r="N2136"/>
      <c r="O2136"/>
      <c r="P2136"/>
      <c r="Q2136"/>
      <c r="R2136"/>
      <c r="U2136" s="15"/>
      <c r="V2136" s="15"/>
      <c r="W2136" s="15"/>
    </row>
    <row r="2137" spans="2:23">
      <c r="B2137"/>
      <c r="C2137"/>
      <c r="D2137"/>
      <c r="E2137"/>
      <c r="F2137" s="171"/>
      <c r="G2137" s="171"/>
      <c r="H2137"/>
      <c r="I2137" s="171"/>
      <c r="J2137" s="171"/>
      <c r="K2137" s="171"/>
      <c r="L2137" s="171"/>
      <c r="M2137" s="171"/>
      <c r="N2137"/>
      <c r="O2137"/>
      <c r="P2137"/>
      <c r="Q2137"/>
      <c r="R2137"/>
      <c r="U2137" s="15"/>
      <c r="V2137" s="15"/>
      <c r="W2137" s="15"/>
    </row>
    <row r="2138" spans="2:23">
      <c r="B2138"/>
      <c r="C2138"/>
      <c r="D2138"/>
      <c r="E2138"/>
      <c r="F2138" s="171"/>
      <c r="G2138" s="171"/>
      <c r="H2138"/>
      <c r="I2138" s="171"/>
      <c r="J2138" s="171"/>
      <c r="K2138" s="171"/>
      <c r="L2138" s="171"/>
      <c r="M2138" s="171"/>
      <c r="N2138"/>
      <c r="O2138"/>
      <c r="P2138"/>
      <c r="Q2138"/>
      <c r="R2138"/>
      <c r="U2138" s="15"/>
      <c r="V2138" s="15"/>
      <c r="W2138" s="15"/>
    </row>
    <row r="2139" spans="2:23">
      <c r="B2139"/>
      <c r="C2139"/>
      <c r="D2139"/>
      <c r="E2139"/>
      <c r="F2139" s="171"/>
      <c r="G2139" s="171"/>
      <c r="H2139"/>
      <c r="I2139" s="171"/>
      <c r="J2139" s="171"/>
      <c r="K2139" s="171"/>
      <c r="L2139" s="171"/>
      <c r="M2139" s="171"/>
      <c r="N2139"/>
      <c r="O2139"/>
      <c r="P2139"/>
      <c r="Q2139"/>
      <c r="R2139"/>
      <c r="U2139" s="15"/>
      <c r="V2139" s="15"/>
      <c r="W2139" s="15"/>
    </row>
    <row r="2140" spans="2:23">
      <c r="B2140"/>
      <c r="C2140"/>
      <c r="D2140"/>
      <c r="E2140"/>
      <c r="F2140" s="171"/>
      <c r="G2140" s="171"/>
      <c r="H2140"/>
      <c r="I2140" s="171"/>
      <c r="J2140" s="171"/>
      <c r="K2140" s="171"/>
      <c r="L2140" s="171"/>
      <c r="M2140" s="171"/>
      <c r="N2140"/>
      <c r="O2140"/>
      <c r="P2140"/>
      <c r="Q2140"/>
      <c r="R2140"/>
      <c r="U2140" s="15"/>
      <c r="V2140" s="15"/>
      <c r="W2140" s="15"/>
    </row>
    <row r="2141" spans="2:23">
      <c r="B2141"/>
      <c r="C2141"/>
      <c r="D2141"/>
      <c r="E2141"/>
      <c r="F2141" s="171"/>
      <c r="G2141" s="171"/>
      <c r="H2141"/>
      <c r="I2141" s="171"/>
      <c r="J2141" s="171"/>
      <c r="K2141" s="171"/>
      <c r="L2141" s="171"/>
      <c r="M2141" s="171"/>
      <c r="N2141"/>
      <c r="O2141"/>
      <c r="P2141"/>
      <c r="Q2141"/>
      <c r="R2141"/>
      <c r="U2141" s="15"/>
      <c r="V2141" s="15"/>
      <c r="W2141" s="15"/>
    </row>
    <row r="2142" spans="2:23">
      <c r="B2142"/>
      <c r="C2142"/>
      <c r="D2142"/>
      <c r="E2142"/>
      <c r="F2142" s="171"/>
      <c r="G2142" s="171"/>
      <c r="H2142"/>
      <c r="I2142" s="171"/>
      <c r="J2142" s="171"/>
      <c r="K2142" s="171"/>
      <c r="L2142" s="171"/>
      <c r="M2142" s="171"/>
      <c r="N2142"/>
      <c r="O2142"/>
      <c r="P2142"/>
      <c r="Q2142"/>
      <c r="R2142"/>
      <c r="U2142" s="15"/>
      <c r="V2142" s="15"/>
      <c r="W2142" s="15"/>
    </row>
    <row r="2143" spans="2:23">
      <c r="B2143"/>
      <c r="C2143"/>
      <c r="D2143"/>
      <c r="E2143"/>
      <c r="F2143" s="171"/>
      <c r="G2143" s="171"/>
      <c r="H2143"/>
      <c r="I2143" s="171"/>
      <c r="J2143" s="171"/>
      <c r="K2143" s="171"/>
      <c r="L2143" s="171"/>
      <c r="M2143" s="171"/>
      <c r="N2143"/>
      <c r="O2143"/>
      <c r="P2143"/>
      <c r="Q2143"/>
      <c r="R2143"/>
      <c r="U2143" s="15"/>
      <c r="V2143" s="15"/>
      <c r="W2143" s="15"/>
    </row>
    <row r="2144" spans="2:23">
      <c r="B2144"/>
      <c r="C2144"/>
      <c r="D2144"/>
      <c r="E2144"/>
      <c r="F2144" s="171"/>
      <c r="G2144" s="171"/>
      <c r="H2144"/>
      <c r="I2144" s="171"/>
      <c r="J2144" s="171"/>
      <c r="K2144" s="171"/>
      <c r="L2144" s="171"/>
      <c r="M2144" s="171"/>
      <c r="N2144"/>
      <c r="O2144"/>
      <c r="P2144"/>
      <c r="Q2144"/>
      <c r="R2144"/>
      <c r="U2144" s="15"/>
      <c r="V2144" s="15"/>
      <c r="W2144" s="15"/>
    </row>
    <row r="2145" spans="2:23">
      <c r="B2145"/>
      <c r="C2145"/>
      <c r="D2145"/>
      <c r="E2145"/>
      <c r="F2145" s="171"/>
      <c r="G2145" s="171"/>
      <c r="H2145"/>
      <c r="I2145" s="171"/>
      <c r="J2145" s="171"/>
      <c r="K2145" s="171"/>
      <c r="L2145" s="171"/>
      <c r="M2145" s="171"/>
      <c r="N2145"/>
      <c r="O2145"/>
      <c r="P2145"/>
      <c r="Q2145"/>
      <c r="R2145"/>
      <c r="U2145" s="15"/>
      <c r="V2145" s="15"/>
      <c r="W2145" s="15"/>
    </row>
    <row r="2146" spans="2:23">
      <c r="B2146"/>
      <c r="C2146"/>
      <c r="D2146"/>
      <c r="E2146"/>
      <c r="F2146" s="171"/>
      <c r="G2146" s="171"/>
      <c r="H2146"/>
      <c r="I2146" s="171"/>
      <c r="J2146" s="171"/>
      <c r="K2146" s="171"/>
      <c r="L2146" s="171"/>
      <c r="M2146" s="171"/>
      <c r="N2146"/>
      <c r="O2146"/>
      <c r="P2146"/>
      <c r="Q2146"/>
      <c r="R2146"/>
      <c r="U2146" s="15"/>
      <c r="V2146" s="15"/>
      <c r="W2146" s="15"/>
    </row>
    <row r="2147" spans="2:23">
      <c r="B2147"/>
      <c r="C2147"/>
      <c r="D2147"/>
      <c r="E2147"/>
      <c r="F2147" s="171"/>
      <c r="G2147" s="171"/>
      <c r="H2147"/>
      <c r="I2147" s="171"/>
      <c r="J2147" s="171"/>
      <c r="K2147" s="171"/>
      <c r="L2147" s="171"/>
      <c r="M2147" s="171"/>
      <c r="N2147"/>
      <c r="O2147"/>
      <c r="P2147"/>
      <c r="Q2147"/>
      <c r="R2147"/>
      <c r="U2147" s="15"/>
      <c r="V2147" s="15"/>
      <c r="W2147" s="15"/>
    </row>
    <row r="2148" spans="2:23">
      <c r="B2148"/>
      <c r="C2148"/>
      <c r="D2148"/>
      <c r="E2148"/>
      <c r="F2148" s="171"/>
      <c r="G2148" s="171"/>
      <c r="H2148"/>
      <c r="I2148" s="171"/>
      <c r="J2148" s="171"/>
      <c r="K2148" s="171"/>
      <c r="L2148" s="171"/>
      <c r="M2148" s="171"/>
      <c r="N2148"/>
      <c r="O2148"/>
      <c r="P2148"/>
      <c r="Q2148"/>
      <c r="R2148"/>
      <c r="U2148" s="15"/>
      <c r="V2148" s="15"/>
      <c r="W2148" s="15"/>
    </row>
    <row r="2149" spans="2:23">
      <c r="B2149"/>
      <c r="C2149"/>
      <c r="D2149"/>
      <c r="E2149"/>
      <c r="F2149" s="171"/>
      <c r="G2149" s="171"/>
      <c r="H2149"/>
      <c r="I2149" s="171"/>
      <c r="J2149" s="171"/>
      <c r="K2149" s="171"/>
      <c r="L2149" s="171"/>
      <c r="M2149" s="171"/>
      <c r="N2149"/>
      <c r="O2149"/>
      <c r="P2149"/>
      <c r="Q2149"/>
      <c r="R2149"/>
      <c r="U2149" s="15"/>
      <c r="V2149" s="15"/>
      <c r="W2149" s="15"/>
    </row>
    <row r="2150" spans="2:23">
      <c r="B2150"/>
      <c r="C2150"/>
      <c r="D2150"/>
      <c r="E2150"/>
      <c r="F2150" s="171"/>
      <c r="G2150" s="171"/>
      <c r="H2150"/>
      <c r="I2150" s="171"/>
      <c r="J2150" s="171"/>
      <c r="K2150" s="171"/>
      <c r="L2150" s="171"/>
      <c r="M2150" s="171"/>
      <c r="N2150"/>
      <c r="O2150"/>
      <c r="P2150"/>
      <c r="Q2150"/>
      <c r="R2150"/>
      <c r="U2150" s="15"/>
      <c r="V2150" s="15"/>
      <c r="W2150" s="15"/>
    </row>
    <row r="2151" spans="2:23">
      <c r="B2151"/>
      <c r="C2151"/>
      <c r="D2151"/>
      <c r="E2151"/>
      <c r="F2151" s="171"/>
      <c r="G2151" s="171"/>
      <c r="H2151"/>
      <c r="I2151" s="171"/>
      <c r="J2151" s="171"/>
      <c r="K2151" s="171"/>
      <c r="L2151" s="171"/>
      <c r="M2151" s="171"/>
      <c r="N2151"/>
      <c r="O2151"/>
      <c r="P2151"/>
      <c r="Q2151"/>
      <c r="R2151"/>
      <c r="U2151" s="15"/>
      <c r="V2151" s="15"/>
      <c r="W2151" s="15"/>
    </row>
    <row r="2152" spans="2:23">
      <c r="B2152"/>
      <c r="C2152"/>
      <c r="D2152"/>
      <c r="E2152"/>
      <c r="F2152" s="171"/>
      <c r="G2152" s="171"/>
      <c r="H2152"/>
      <c r="I2152" s="171"/>
      <c r="J2152" s="171"/>
      <c r="K2152" s="171"/>
      <c r="L2152" s="171"/>
      <c r="M2152" s="171"/>
      <c r="N2152"/>
      <c r="O2152"/>
      <c r="P2152"/>
      <c r="Q2152"/>
      <c r="R2152"/>
      <c r="U2152" s="15"/>
      <c r="V2152" s="15"/>
      <c r="W2152" s="15"/>
    </row>
    <row r="2153" spans="2:23">
      <c r="B2153"/>
      <c r="C2153"/>
      <c r="D2153"/>
      <c r="E2153"/>
      <c r="F2153" s="171"/>
      <c r="G2153" s="171"/>
      <c r="H2153"/>
      <c r="I2153" s="171"/>
      <c r="J2153" s="171"/>
      <c r="K2153" s="171"/>
      <c r="L2153" s="171"/>
      <c r="M2153" s="171"/>
      <c r="N2153"/>
      <c r="O2153"/>
      <c r="P2153"/>
      <c r="Q2153"/>
      <c r="R2153"/>
      <c r="U2153" s="15"/>
      <c r="V2153" s="15"/>
      <c r="W2153" s="15"/>
    </row>
    <row r="2154" spans="2:23">
      <c r="B2154"/>
      <c r="C2154"/>
      <c r="D2154"/>
      <c r="E2154"/>
      <c r="F2154" s="171"/>
      <c r="G2154" s="171"/>
      <c r="H2154"/>
      <c r="I2154" s="171"/>
      <c r="J2154" s="171"/>
      <c r="K2154" s="171"/>
      <c r="L2154" s="171"/>
      <c r="M2154" s="171"/>
      <c r="N2154"/>
      <c r="O2154"/>
      <c r="P2154"/>
      <c r="Q2154"/>
      <c r="R2154"/>
      <c r="U2154" s="15"/>
      <c r="V2154" s="15"/>
      <c r="W2154" s="15"/>
    </row>
    <row r="2155" spans="2:23">
      <c r="B2155"/>
      <c r="C2155"/>
      <c r="D2155"/>
      <c r="E2155"/>
      <c r="F2155" s="171"/>
      <c r="G2155" s="171"/>
      <c r="H2155"/>
      <c r="I2155" s="171"/>
      <c r="J2155" s="171"/>
      <c r="K2155" s="171"/>
      <c r="L2155" s="171"/>
      <c r="M2155" s="171"/>
      <c r="N2155"/>
      <c r="O2155"/>
      <c r="P2155"/>
      <c r="Q2155"/>
      <c r="R2155"/>
      <c r="U2155" s="15"/>
      <c r="V2155" s="15"/>
      <c r="W2155" s="15"/>
    </row>
    <row r="2156" spans="2:23">
      <c r="B2156"/>
      <c r="C2156"/>
      <c r="D2156"/>
      <c r="E2156"/>
      <c r="F2156" s="171"/>
      <c r="G2156" s="171"/>
      <c r="H2156"/>
      <c r="I2156" s="171"/>
      <c r="J2156" s="171"/>
      <c r="K2156" s="171"/>
      <c r="L2156" s="171"/>
      <c r="M2156" s="171"/>
      <c r="N2156"/>
      <c r="O2156"/>
      <c r="P2156"/>
      <c r="Q2156"/>
      <c r="R2156"/>
      <c r="U2156" s="15"/>
      <c r="V2156" s="15"/>
      <c r="W2156" s="15"/>
    </row>
    <row r="2157" spans="2:23">
      <c r="B2157"/>
      <c r="C2157"/>
      <c r="D2157"/>
      <c r="E2157"/>
      <c r="F2157" s="171"/>
      <c r="G2157" s="171"/>
      <c r="H2157"/>
      <c r="I2157" s="171"/>
      <c r="J2157" s="171"/>
      <c r="K2157" s="171"/>
      <c r="L2157" s="171"/>
      <c r="M2157" s="171"/>
      <c r="N2157"/>
      <c r="O2157"/>
      <c r="P2157"/>
      <c r="Q2157"/>
      <c r="R2157"/>
      <c r="U2157" s="15"/>
      <c r="V2157" s="15"/>
      <c r="W2157" s="15"/>
    </row>
    <row r="2158" spans="2:23">
      <c r="B2158"/>
      <c r="C2158"/>
      <c r="D2158"/>
      <c r="E2158"/>
      <c r="F2158" s="171"/>
      <c r="G2158" s="171"/>
      <c r="H2158"/>
      <c r="I2158" s="171"/>
      <c r="J2158" s="171"/>
      <c r="K2158" s="171"/>
      <c r="L2158" s="171"/>
      <c r="M2158" s="171"/>
      <c r="N2158"/>
      <c r="O2158"/>
      <c r="P2158"/>
      <c r="Q2158"/>
      <c r="R2158"/>
      <c r="U2158" s="15"/>
      <c r="V2158" s="15"/>
      <c r="W2158" s="15"/>
    </row>
    <row r="2159" spans="2:23">
      <c r="B2159"/>
      <c r="C2159"/>
      <c r="D2159"/>
      <c r="E2159"/>
      <c r="F2159" s="171"/>
      <c r="G2159" s="171"/>
      <c r="H2159"/>
      <c r="I2159" s="171"/>
      <c r="J2159" s="171"/>
      <c r="K2159" s="171"/>
      <c r="L2159" s="171"/>
      <c r="M2159" s="171"/>
      <c r="N2159"/>
      <c r="O2159"/>
      <c r="P2159"/>
      <c r="Q2159"/>
      <c r="R2159"/>
      <c r="U2159" s="15"/>
      <c r="V2159" s="15"/>
      <c r="W2159" s="15"/>
    </row>
    <row r="2160" spans="2:23">
      <c r="B2160"/>
      <c r="C2160"/>
      <c r="D2160"/>
      <c r="E2160"/>
      <c r="F2160" s="171"/>
      <c r="G2160" s="171"/>
      <c r="H2160"/>
      <c r="I2160" s="171"/>
      <c r="J2160" s="171"/>
      <c r="K2160" s="171"/>
      <c r="L2160" s="171"/>
      <c r="M2160" s="171"/>
      <c r="N2160"/>
      <c r="O2160"/>
      <c r="P2160"/>
      <c r="Q2160"/>
      <c r="R2160"/>
      <c r="U2160" s="15"/>
      <c r="V2160" s="15"/>
      <c r="W2160" s="15"/>
    </row>
    <row r="2161" spans="2:23">
      <c r="B2161"/>
      <c r="C2161"/>
      <c r="D2161"/>
      <c r="E2161"/>
      <c r="F2161" s="171"/>
      <c r="G2161" s="171"/>
      <c r="H2161"/>
      <c r="I2161" s="171"/>
      <c r="J2161" s="171"/>
      <c r="K2161" s="171"/>
      <c r="L2161" s="171"/>
      <c r="M2161" s="171"/>
      <c r="N2161"/>
      <c r="O2161"/>
      <c r="P2161"/>
      <c r="Q2161"/>
      <c r="R2161"/>
      <c r="U2161" s="15"/>
      <c r="V2161" s="15"/>
      <c r="W2161" s="15"/>
    </row>
    <row r="2162" spans="2:23">
      <c r="B2162"/>
      <c r="C2162"/>
      <c r="D2162"/>
      <c r="E2162"/>
      <c r="F2162" s="171"/>
      <c r="G2162" s="171"/>
      <c r="H2162"/>
      <c r="I2162" s="171"/>
      <c r="J2162" s="171"/>
      <c r="K2162" s="171"/>
      <c r="L2162" s="171"/>
      <c r="M2162" s="171"/>
      <c r="N2162"/>
      <c r="O2162"/>
      <c r="P2162"/>
      <c r="Q2162"/>
      <c r="R2162"/>
      <c r="U2162" s="15"/>
      <c r="V2162" s="15"/>
      <c r="W2162" s="15"/>
    </row>
    <row r="2163" spans="2:23">
      <c r="B2163"/>
      <c r="C2163"/>
      <c r="D2163"/>
      <c r="E2163"/>
      <c r="F2163" s="171"/>
      <c r="G2163" s="171"/>
      <c r="H2163"/>
      <c r="I2163" s="171"/>
      <c r="J2163" s="171"/>
      <c r="K2163" s="171"/>
      <c r="L2163" s="171"/>
      <c r="M2163" s="171"/>
      <c r="N2163"/>
      <c r="O2163"/>
      <c r="P2163"/>
      <c r="Q2163"/>
      <c r="R2163"/>
      <c r="U2163" s="15"/>
      <c r="V2163" s="15"/>
      <c r="W2163" s="15"/>
    </row>
    <row r="2164" spans="2:23">
      <c r="B2164"/>
      <c r="C2164"/>
      <c r="D2164"/>
      <c r="E2164" s="171"/>
      <c r="F2164"/>
      <c r="G2164"/>
      <c r="H2164" s="171"/>
      <c r="I2164"/>
      <c r="J2164"/>
      <c r="K2164" s="171"/>
      <c r="L2164" s="171"/>
      <c r="M2164" s="171"/>
      <c r="N2164"/>
      <c r="O2164"/>
      <c r="P2164"/>
      <c r="Q2164"/>
      <c r="R2164"/>
      <c r="U2164" s="15"/>
      <c r="V2164" s="15"/>
      <c r="W2164" s="15"/>
    </row>
    <row r="2165" spans="2:23">
      <c r="B2165"/>
      <c r="C2165"/>
      <c r="D2165"/>
      <c r="E2165" s="171"/>
      <c r="F2165"/>
      <c r="G2165"/>
      <c r="H2165" s="171"/>
      <c r="I2165"/>
      <c r="J2165"/>
      <c r="K2165" s="171"/>
      <c r="L2165" s="171"/>
      <c r="M2165" s="171"/>
      <c r="N2165"/>
      <c r="O2165"/>
      <c r="P2165"/>
      <c r="Q2165"/>
      <c r="R2165"/>
      <c r="U2165" s="15"/>
      <c r="V2165" s="15"/>
      <c r="W2165" s="15"/>
    </row>
    <row r="2166" spans="2:23">
      <c r="B2166"/>
      <c r="C2166"/>
      <c r="D2166"/>
      <c r="E2166" s="171"/>
      <c r="F2166"/>
      <c r="G2166"/>
      <c r="H2166" s="171"/>
      <c r="I2166"/>
      <c r="J2166"/>
      <c r="K2166" s="171"/>
      <c r="L2166" s="171"/>
      <c r="M2166" s="171"/>
      <c r="N2166"/>
      <c r="O2166"/>
      <c r="P2166"/>
      <c r="Q2166"/>
      <c r="R2166"/>
      <c r="U2166" s="15"/>
      <c r="V2166" s="15"/>
      <c r="W2166" s="15"/>
    </row>
    <row r="2167" spans="2:23">
      <c r="B2167"/>
      <c r="C2167"/>
      <c r="D2167"/>
      <c r="E2167" s="171"/>
      <c r="F2167"/>
      <c r="G2167"/>
      <c r="H2167" s="171"/>
      <c r="I2167"/>
      <c r="J2167"/>
      <c r="K2167" s="171"/>
      <c r="L2167" s="171"/>
      <c r="M2167" s="171"/>
      <c r="N2167"/>
      <c r="O2167"/>
      <c r="P2167"/>
      <c r="Q2167"/>
      <c r="R2167"/>
      <c r="U2167" s="15"/>
      <c r="V2167" s="15"/>
      <c r="W2167" s="15"/>
    </row>
    <row r="2168" spans="2:23">
      <c r="B2168"/>
      <c r="C2168"/>
      <c r="D2168"/>
      <c r="E2168" s="171"/>
      <c r="F2168"/>
      <c r="G2168"/>
      <c r="H2168" s="171"/>
      <c r="I2168"/>
      <c r="J2168"/>
      <c r="K2168" s="171"/>
      <c r="L2168" s="171"/>
      <c r="M2168" s="171"/>
      <c r="N2168"/>
      <c r="O2168"/>
      <c r="P2168"/>
      <c r="Q2168"/>
      <c r="R2168"/>
      <c r="U2168" s="15"/>
      <c r="V2168" s="15"/>
      <c r="W2168" s="15"/>
    </row>
    <row r="2169" spans="2:23">
      <c r="B2169"/>
      <c r="C2169"/>
      <c r="D2169"/>
      <c r="E2169" s="171"/>
      <c r="F2169"/>
      <c r="G2169"/>
      <c r="H2169" s="171"/>
      <c r="I2169"/>
      <c r="J2169"/>
      <c r="K2169" s="171"/>
      <c r="L2169" s="171"/>
      <c r="M2169" s="171"/>
      <c r="N2169"/>
      <c r="O2169"/>
      <c r="P2169"/>
      <c r="Q2169"/>
      <c r="R2169"/>
      <c r="U2169" s="15"/>
      <c r="V2169" s="15"/>
      <c r="W2169" s="15"/>
    </row>
    <row r="2170" spans="2:23">
      <c r="B2170"/>
      <c r="C2170"/>
      <c r="D2170"/>
      <c r="E2170" s="171"/>
      <c r="F2170"/>
      <c r="G2170"/>
      <c r="H2170" s="171"/>
      <c r="I2170"/>
      <c r="J2170"/>
      <c r="K2170" s="171"/>
      <c r="L2170" s="171"/>
      <c r="M2170" s="171"/>
      <c r="N2170"/>
      <c r="O2170"/>
      <c r="P2170"/>
      <c r="Q2170"/>
      <c r="R2170"/>
      <c r="U2170" s="15"/>
      <c r="V2170" s="15"/>
      <c r="W2170" s="15"/>
    </row>
    <row r="2171" spans="2:23">
      <c r="B2171"/>
      <c r="C2171"/>
      <c r="D2171"/>
      <c r="E2171" s="171"/>
      <c r="F2171"/>
      <c r="G2171"/>
      <c r="H2171" s="171"/>
      <c r="I2171"/>
      <c r="J2171"/>
      <c r="K2171" s="171"/>
      <c r="L2171" s="171"/>
      <c r="M2171" s="171"/>
      <c r="N2171"/>
      <c r="O2171"/>
      <c r="P2171"/>
      <c r="Q2171"/>
      <c r="R2171"/>
      <c r="U2171" s="15"/>
      <c r="V2171" s="15"/>
      <c r="W2171" s="15"/>
    </row>
    <row r="2172" spans="2:23">
      <c r="B2172"/>
      <c r="C2172"/>
      <c r="D2172"/>
      <c r="E2172" s="171"/>
      <c r="F2172"/>
      <c r="G2172"/>
      <c r="H2172" s="171"/>
      <c r="I2172"/>
      <c r="J2172"/>
      <c r="K2172" s="171"/>
      <c r="L2172" s="171"/>
      <c r="M2172" s="171"/>
      <c r="N2172"/>
      <c r="O2172"/>
      <c r="P2172"/>
      <c r="Q2172"/>
      <c r="R2172"/>
      <c r="U2172" s="15"/>
      <c r="V2172" s="15"/>
      <c r="W2172" s="15"/>
    </row>
    <row r="2173" spans="2:23">
      <c r="B2173"/>
      <c r="C2173"/>
      <c r="D2173"/>
      <c r="E2173" s="171"/>
      <c r="F2173"/>
      <c r="G2173"/>
      <c r="H2173" s="171"/>
      <c r="I2173"/>
      <c r="J2173"/>
      <c r="K2173" s="171"/>
      <c r="L2173" s="171"/>
      <c r="M2173" s="171"/>
      <c r="N2173"/>
      <c r="O2173"/>
      <c r="P2173"/>
      <c r="Q2173"/>
      <c r="R2173"/>
      <c r="U2173" s="15"/>
      <c r="V2173" s="15"/>
      <c r="W2173" s="15"/>
    </row>
    <row r="2174" spans="2:23">
      <c r="B2174"/>
      <c r="C2174"/>
      <c r="D2174"/>
      <c r="E2174" s="171"/>
      <c r="F2174"/>
      <c r="G2174"/>
      <c r="H2174" s="171"/>
      <c r="I2174"/>
      <c r="J2174"/>
      <c r="K2174" s="171"/>
      <c r="L2174" s="171"/>
      <c r="M2174" s="171"/>
      <c r="N2174"/>
      <c r="O2174"/>
      <c r="P2174"/>
      <c r="Q2174"/>
      <c r="R2174"/>
      <c r="U2174" s="15"/>
      <c r="V2174" s="15"/>
      <c r="W2174" s="15"/>
    </row>
    <row r="2175" spans="2:23">
      <c r="B2175"/>
      <c r="C2175"/>
      <c r="D2175"/>
      <c r="E2175" s="171"/>
      <c r="F2175"/>
      <c r="G2175"/>
      <c r="H2175" s="171"/>
      <c r="I2175"/>
      <c r="J2175"/>
      <c r="K2175" s="171"/>
      <c r="L2175" s="171"/>
      <c r="M2175" s="171"/>
      <c r="N2175"/>
      <c r="O2175"/>
      <c r="P2175"/>
      <c r="Q2175"/>
      <c r="R2175"/>
      <c r="U2175" s="15"/>
      <c r="V2175" s="15"/>
      <c r="W2175" s="15"/>
    </row>
    <row r="2176" spans="2:23">
      <c r="B2176"/>
      <c r="C2176"/>
      <c r="D2176"/>
      <c r="E2176"/>
      <c r="F2176" s="171"/>
      <c r="G2176" s="171"/>
      <c r="H2176"/>
      <c r="I2176" s="171"/>
      <c r="J2176" s="171"/>
      <c r="K2176" s="171"/>
      <c r="L2176" s="171"/>
      <c r="M2176" s="171"/>
      <c r="N2176"/>
      <c r="O2176"/>
      <c r="P2176"/>
      <c r="Q2176"/>
      <c r="R2176"/>
      <c r="U2176" s="15"/>
      <c r="V2176" s="15"/>
      <c r="W2176" s="15"/>
    </row>
    <row r="2177" spans="2:23">
      <c r="B2177"/>
      <c r="C2177"/>
      <c r="D2177"/>
      <c r="E2177"/>
      <c r="F2177" s="171"/>
      <c r="G2177" s="171"/>
      <c r="H2177"/>
      <c r="I2177" s="171"/>
      <c r="J2177" s="171"/>
      <c r="K2177" s="171"/>
      <c r="L2177" s="171"/>
      <c r="M2177" s="171"/>
      <c r="N2177"/>
      <c r="O2177"/>
      <c r="P2177"/>
      <c r="Q2177"/>
      <c r="R2177"/>
      <c r="U2177" s="15"/>
      <c r="V2177" s="15"/>
      <c r="W2177" s="15"/>
    </row>
    <row r="2178" spans="2:23">
      <c r="B2178"/>
      <c r="C2178"/>
      <c r="D2178"/>
      <c r="E2178"/>
      <c r="F2178" s="171"/>
      <c r="G2178" s="171"/>
      <c r="H2178"/>
      <c r="I2178" s="171"/>
      <c r="J2178" s="171"/>
      <c r="K2178" s="171"/>
      <c r="L2178" s="171"/>
      <c r="M2178" s="171"/>
      <c r="N2178"/>
      <c r="O2178"/>
      <c r="P2178"/>
      <c r="Q2178"/>
      <c r="R2178"/>
      <c r="U2178" s="15"/>
      <c r="V2178" s="15"/>
      <c r="W2178" s="15"/>
    </row>
    <row r="2179" spans="2:23">
      <c r="B2179"/>
      <c r="C2179"/>
      <c r="D2179"/>
      <c r="E2179"/>
      <c r="F2179" s="171"/>
      <c r="G2179" s="171"/>
      <c r="H2179"/>
      <c r="I2179" s="171"/>
      <c r="J2179" s="171"/>
      <c r="K2179" s="171"/>
      <c r="L2179" s="171"/>
      <c r="M2179" s="171"/>
      <c r="N2179"/>
      <c r="O2179"/>
      <c r="P2179"/>
      <c r="Q2179"/>
      <c r="R2179"/>
      <c r="U2179" s="15"/>
      <c r="V2179" s="15"/>
      <c r="W2179" s="15"/>
    </row>
    <row r="2180" spans="2:23">
      <c r="B2180"/>
      <c r="C2180"/>
      <c r="D2180"/>
      <c r="E2180"/>
      <c r="F2180" s="171"/>
      <c r="G2180" s="171"/>
      <c r="H2180"/>
      <c r="I2180" s="171"/>
      <c r="J2180" s="171"/>
      <c r="K2180" s="171"/>
      <c r="L2180" s="171"/>
      <c r="M2180" s="171"/>
      <c r="N2180"/>
      <c r="O2180"/>
      <c r="P2180"/>
      <c r="Q2180"/>
      <c r="R2180"/>
      <c r="U2180" s="15"/>
      <c r="V2180" s="15"/>
      <c r="W2180" s="15"/>
    </row>
    <row r="2181" spans="2:23">
      <c r="B2181"/>
      <c r="C2181"/>
      <c r="D2181"/>
      <c r="E2181"/>
      <c r="F2181" s="171"/>
      <c r="G2181" s="171"/>
      <c r="H2181"/>
      <c r="I2181" s="171"/>
      <c r="J2181" s="171"/>
      <c r="K2181" s="171"/>
      <c r="L2181" s="171"/>
      <c r="M2181" s="171"/>
      <c r="N2181"/>
      <c r="O2181"/>
      <c r="P2181"/>
      <c r="Q2181"/>
      <c r="R2181"/>
      <c r="U2181" s="15"/>
      <c r="V2181" s="15"/>
      <c r="W2181" s="15"/>
    </row>
    <row r="2182" spans="2:23">
      <c r="B2182"/>
      <c r="C2182"/>
      <c r="D2182"/>
      <c r="E2182"/>
      <c r="F2182" s="171"/>
      <c r="G2182" s="171"/>
      <c r="H2182"/>
      <c r="I2182" s="171"/>
      <c r="J2182" s="171"/>
      <c r="K2182" s="171"/>
      <c r="L2182" s="171"/>
      <c r="M2182" s="171"/>
      <c r="N2182"/>
      <c r="O2182"/>
      <c r="P2182"/>
      <c r="Q2182"/>
      <c r="R2182"/>
      <c r="U2182" s="15"/>
      <c r="V2182" s="15"/>
      <c r="W2182" s="15"/>
    </row>
    <row r="2183" spans="2:23">
      <c r="B2183"/>
      <c r="C2183"/>
      <c r="D2183"/>
      <c r="E2183"/>
      <c r="F2183" s="171"/>
      <c r="G2183" s="171"/>
      <c r="H2183"/>
      <c r="I2183" s="171"/>
      <c r="J2183" s="171"/>
      <c r="K2183" s="171"/>
      <c r="L2183" s="171"/>
      <c r="M2183" s="171"/>
      <c r="N2183"/>
      <c r="O2183"/>
      <c r="P2183"/>
      <c r="Q2183"/>
      <c r="R2183"/>
      <c r="U2183" s="15"/>
      <c r="V2183" s="15"/>
      <c r="W2183" s="15"/>
    </row>
    <row r="2184" spans="2:23">
      <c r="B2184"/>
      <c r="C2184"/>
      <c r="D2184"/>
      <c r="E2184"/>
      <c r="F2184" s="171"/>
      <c r="G2184" s="171"/>
      <c r="H2184"/>
      <c r="I2184" s="171"/>
      <c r="J2184" s="171"/>
      <c r="K2184" s="171"/>
      <c r="L2184" s="171"/>
      <c r="M2184" s="171"/>
      <c r="N2184"/>
      <c r="O2184"/>
      <c r="P2184"/>
      <c r="Q2184"/>
      <c r="R2184"/>
      <c r="U2184" s="15"/>
      <c r="V2184" s="15"/>
      <c r="W2184" s="15"/>
    </row>
    <row r="2185" spans="2:23">
      <c r="B2185"/>
      <c r="C2185"/>
      <c r="D2185"/>
      <c r="E2185"/>
      <c r="F2185" s="171"/>
      <c r="G2185" s="171"/>
      <c r="H2185"/>
      <c r="I2185" s="171"/>
      <c r="J2185" s="171"/>
      <c r="K2185" s="171"/>
      <c r="L2185" s="171"/>
      <c r="M2185" s="171"/>
      <c r="N2185"/>
      <c r="O2185"/>
      <c r="P2185"/>
      <c r="Q2185"/>
      <c r="R2185"/>
      <c r="U2185" s="15"/>
      <c r="V2185" s="15"/>
      <c r="W2185" s="15"/>
    </row>
    <row r="2186" spans="2:23">
      <c r="B2186"/>
      <c r="C2186"/>
      <c r="D2186"/>
      <c r="E2186"/>
      <c r="F2186" s="171"/>
      <c r="G2186" s="171"/>
      <c r="H2186"/>
      <c r="I2186" s="171"/>
      <c r="J2186" s="171"/>
      <c r="K2186" s="171"/>
      <c r="L2186" s="171"/>
      <c r="M2186" s="171"/>
      <c r="N2186"/>
      <c r="O2186"/>
      <c r="P2186"/>
      <c r="Q2186"/>
      <c r="R2186"/>
      <c r="U2186" s="15"/>
      <c r="V2186" s="15"/>
      <c r="W2186" s="15"/>
    </row>
    <row r="2187" spans="2:23">
      <c r="B2187"/>
      <c r="C2187"/>
      <c r="D2187"/>
      <c r="E2187"/>
      <c r="F2187" s="171"/>
      <c r="G2187" s="171"/>
      <c r="H2187"/>
      <c r="I2187" s="171"/>
      <c r="J2187" s="171"/>
      <c r="K2187" s="171"/>
      <c r="L2187" s="171"/>
      <c r="M2187" s="171"/>
      <c r="N2187"/>
      <c r="O2187"/>
      <c r="P2187"/>
      <c r="Q2187"/>
      <c r="R2187"/>
      <c r="U2187" s="15"/>
      <c r="V2187" s="15"/>
      <c r="W2187" s="15"/>
    </row>
    <row r="2188" spans="2:23">
      <c r="B2188"/>
      <c r="C2188"/>
      <c r="D2188"/>
      <c r="E2188" s="171"/>
      <c r="F2188"/>
      <c r="G2188"/>
      <c r="H2188" s="171"/>
      <c r="I2188"/>
      <c r="J2188"/>
      <c r="K2188" s="171"/>
      <c r="L2188" s="171"/>
      <c r="M2188" s="171"/>
      <c r="N2188"/>
      <c r="O2188"/>
      <c r="P2188"/>
      <c r="Q2188"/>
      <c r="R2188"/>
      <c r="U2188" s="15"/>
      <c r="V2188" s="15"/>
      <c r="W2188" s="15"/>
    </row>
    <row r="2189" spans="2:23">
      <c r="B2189"/>
      <c r="C2189"/>
      <c r="D2189"/>
      <c r="E2189" s="171"/>
      <c r="F2189"/>
      <c r="G2189"/>
      <c r="H2189" s="171"/>
      <c r="I2189"/>
      <c r="J2189"/>
      <c r="K2189" s="171"/>
      <c r="L2189" s="171"/>
      <c r="M2189" s="171"/>
      <c r="N2189"/>
      <c r="O2189"/>
      <c r="P2189"/>
      <c r="Q2189"/>
      <c r="R2189"/>
      <c r="U2189" s="15"/>
      <c r="V2189" s="15"/>
      <c r="W2189" s="15"/>
    </row>
    <row r="2190" spans="2:23">
      <c r="B2190"/>
      <c r="C2190"/>
      <c r="D2190"/>
      <c r="E2190" s="171"/>
      <c r="F2190"/>
      <c r="G2190"/>
      <c r="H2190" s="171"/>
      <c r="I2190"/>
      <c r="J2190"/>
      <c r="K2190" s="171"/>
      <c r="L2190" s="171"/>
      <c r="M2190" s="171"/>
      <c r="N2190"/>
      <c r="O2190"/>
      <c r="P2190"/>
      <c r="Q2190"/>
      <c r="R2190"/>
      <c r="U2190" s="15"/>
      <c r="V2190" s="15"/>
      <c r="W2190" s="15"/>
    </row>
    <row r="2191" spans="2:23">
      <c r="B2191"/>
      <c r="C2191"/>
      <c r="D2191"/>
      <c r="E2191" s="171"/>
      <c r="F2191"/>
      <c r="G2191"/>
      <c r="H2191" s="171"/>
      <c r="I2191"/>
      <c r="J2191"/>
      <c r="K2191" s="171"/>
      <c r="L2191" s="171"/>
      <c r="M2191" s="171"/>
      <c r="N2191"/>
      <c r="O2191"/>
      <c r="P2191"/>
      <c r="Q2191"/>
      <c r="R2191"/>
      <c r="U2191" s="15"/>
      <c r="V2191" s="15"/>
      <c r="W2191" s="15"/>
    </row>
    <row r="2192" spans="2:23">
      <c r="B2192"/>
      <c r="C2192"/>
      <c r="D2192"/>
      <c r="E2192" s="171"/>
      <c r="F2192"/>
      <c r="G2192"/>
      <c r="H2192" s="171"/>
      <c r="I2192"/>
      <c r="J2192"/>
      <c r="K2192" s="171"/>
      <c r="L2192" s="171"/>
      <c r="M2192" s="171"/>
      <c r="N2192"/>
      <c r="O2192"/>
      <c r="P2192"/>
      <c r="Q2192"/>
      <c r="R2192"/>
      <c r="U2192" s="15"/>
      <c r="V2192" s="15"/>
      <c r="W2192" s="15"/>
    </row>
    <row r="2193" spans="2:23">
      <c r="B2193"/>
      <c r="C2193"/>
      <c r="D2193"/>
      <c r="E2193" s="171"/>
      <c r="F2193"/>
      <c r="G2193"/>
      <c r="H2193" s="171"/>
      <c r="I2193"/>
      <c r="J2193"/>
      <c r="K2193" s="171"/>
      <c r="L2193" s="171"/>
      <c r="M2193" s="171"/>
      <c r="N2193"/>
      <c r="O2193"/>
      <c r="P2193"/>
      <c r="Q2193"/>
      <c r="R2193"/>
      <c r="U2193" s="15"/>
      <c r="V2193" s="15"/>
      <c r="W2193" s="15"/>
    </row>
    <row r="2194" spans="2:23">
      <c r="B2194"/>
      <c r="C2194"/>
      <c r="D2194"/>
      <c r="E2194" s="171"/>
      <c r="F2194"/>
      <c r="G2194"/>
      <c r="H2194" s="171"/>
      <c r="I2194"/>
      <c r="J2194"/>
      <c r="K2194" s="171"/>
      <c r="L2194" s="171"/>
      <c r="M2194" s="171"/>
      <c r="N2194"/>
      <c r="O2194"/>
      <c r="P2194"/>
      <c r="Q2194"/>
      <c r="R2194"/>
      <c r="U2194" s="15"/>
      <c r="V2194" s="15"/>
      <c r="W2194" s="15"/>
    </row>
    <row r="2195" spans="2:23">
      <c r="B2195"/>
      <c r="C2195"/>
      <c r="D2195"/>
      <c r="E2195" s="171"/>
      <c r="F2195"/>
      <c r="G2195"/>
      <c r="H2195" s="171"/>
      <c r="I2195"/>
      <c r="J2195"/>
      <c r="K2195" s="171"/>
      <c r="L2195" s="171"/>
      <c r="M2195" s="171"/>
      <c r="N2195"/>
      <c r="O2195"/>
      <c r="P2195"/>
      <c r="Q2195"/>
      <c r="R2195"/>
      <c r="U2195" s="15"/>
      <c r="V2195" s="15"/>
      <c r="W2195" s="15"/>
    </row>
    <row r="2196" spans="2:23">
      <c r="B2196"/>
      <c r="C2196"/>
      <c r="D2196"/>
      <c r="E2196" s="171"/>
      <c r="F2196"/>
      <c r="G2196"/>
      <c r="H2196" s="171"/>
      <c r="I2196"/>
      <c r="J2196"/>
      <c r="K2196" s="171"/>
      <c r="L2196" s="171"/>
      <c r="M2196" s="171"/>
      <c r="N2196"/>
      <c r="O2196"/>
      <c r="P2196"/>
      <c r="Q2196"/>
      <c r="R2196"/>
      <c r="U2196" s="15"/>
      <c r="V2196" s="15"/>
      <c r="W2196" s="15"/>
    </row>
    <row r="2197" spans="2:23">
      <c r="B2197"/>
      <c r="C2197"/>
      <c r="D2197"/>
      <c r="E2197" s="171"/>
      <c r="F2197"/>
      <c r="G2197"/>
      <c r="H2197" s="171"/>
      <c r="I2197"/>
      <c r="J2197"/>
      <c r="K2197" s="171"/>
      <c r="L2197" s="171"/>
      <c r="M2197" s="171"/>
      <c r="N2197"/>
      <c r="O2197"/>
      <c r="P2197"/>
      <c r="Q2197"/>
      <c r="R2197"/>
      <c r="U2197" s="15"/>
      <c r="V2197" s="15"/>
      <c r="W2197" s="15"/>
    </row>
    <row r="2198" spans="2:23">
      <c r="B2198"/>
      <c r="C2198"/>
      <c r="D2198"/>
      <c r="E2198" s="171"/>
      <c r="F2198"/>
      <c r="G2198"/>
      <c r="H2198" s="171"/>
      <c r="I2198"/>
      <c r="J2198"/>
      <c r="K2198" s="171"/>
      <c r="L2198" s="171"/>
      <c r="M2198" s="171"/>
      <c r="N2198"/>
      <c r="O2198"/>
      <c r="P2198"/>
      <c r="Q2198"/>
      <c r="R2198"/>
      <c r="U2198" s="15"/>
      <c r="V2198" s="15"/>
      <c r="W2198" s="15"/>
    </row>
    <row r="2199" spans="2:23">
      <c r="B2199"/>
      <c r="C2199"/>
      <c r="D2199"/>
      <c r="E2199" s="171"/>
      <c r="F2199"/>
      <c r="G2199"/>
      <c r="H2199" s="171"/>
      <c r="I2199"/>
      <c r="J2199"/>
      <c r="K2199" s="171"/>
      <c r="L2199" s="171"/>
      <c r="M2199" s="171"/>
      <c r="N2199"/>
      <c r="O2199"/>
      <c r="P2199"/>
      <c r="Q2199"/>
      <c r="R2199"/>
      <c r="U2199" s="15"/>
      <c r="V2199" s="15"/>
      <c r="W2199" s="15"/>
    </row>
    <row r="2200" spans="2:23">
      <c r="B2200"/>
      <c r="C2200"/>
      <c r="D2200"/>
      <c r="E2200"/>
      <c r="F2200" s="171"/>
      <c r="G2200" s="171"/>
      <c r="H2200"/>
      <c r="I2200" s="171"/>
      <c r="J2200" s="171"/>
      <c r="K2200" s="171"/>
      <c r="L2200" s="171"/>
      <c r="M2200" s="171"/>
      <c r="N2200"/>
      <c r="O2200"/>
      <c r="P2200"/>
      <c r="Q2200"/>
      <c r="R2200"/>
      <c r="U2200" s="15"/>
      <c r="V2200" s="15"/>
      <c r="W2200" s="15"/>
    </row>
    <row r="2201" spans="2:23">
      <c r="B2201"/>
      <c r="C2201"/>
      <c r="D2201"/>
      <c r="E2201"/>
      <c r="F2201" s="171"/>
      <c r="G2201" s="171"/>
      <c r="H2201"/>
      <c r="I2201" s="171"/>
      <c r="J2201" s="171"/>
      <c r="K2201" s="171"/>
      <c r="L2201" s="171"/>
      <c r="M2201" s="171"/>
      <c r="N2201"/>
      <c r="O2201"/>
      <c r="P2201"/>
      <c r="Q2201"/>
      <c r="R2201"/>
      <c r="U2201" s="15"/>
      <c r="V2201" s="15"/>
      <c r="W2201" s="15"/>
    </row>
    <row r="2202" spans="2:23">
      <c r="B2202"/>
      <c r="C2202"/>
      <c r="D2202"/>
      <c r="E2202"/>
      <c r="F2202" s="171"/>
      <c r="G2202" s="171"/>
      <c r="H2202"/>
      <c r="I2202" s="171"/>
      <c r="J2202" s="171"/>
      <c r="K2202" s="171"/>
      <c r="L2202" s="171"/>
      <c r="M2202" s="171"/>
      <c r="N2202"/>
      <c r="O2202"/>
      <c r="P2202"/>
      <c r="Q2202"/>
      <c r="R2202"/>
      <c r="U2202" s="15"/>
      <c r="V2202" s="15"/>
      <c r="W2202" s="15"/>
    </row>
    <row r="2203" spans="2:23">
      <c r="B2203"/>
      <c r="C2203"/>
      <c r="D2203"/>
      <c r="E2203"/>
      <c r="F2203" s="171"/>
      <c r="G2203" s="171"/>
      <c r="H2203"/>
      <c r="I2203" s="171"/>
      <c r="J2203" s="171"/>
      <c r="K2203" s="171"/>
      <c r="L2203" s="171"/>
      <c r="M2203" s="171"/>
      <c r="N2203"/>
      <c r="O2203"/>
      <c r="P2203"/>
      <c r="Q2203"/>
      <c r="R2203"/>
      <c r="U2203" s="15"/>
      <c r="V2203" s="15"/>
      <c r="W2203" s="15"/>
    </row>
    <row r="2204" spans="2:23">
      <c r="B2204"/>
      <c r="C2204"/>
      <c r="D2204"/>
      <c r="E2204"/>
      <c r="F2204" s="171"/>
      <c r="G2204" s="171"/>
      <c r="H2204"/>
      <c r="I2204" s="171"/>
      <c r="J2204" s="171"/>
      <c r="K2204" s="171"/>
      <c r="L2204" s="171"/>
      <c r="M2204" s="171"/>
      <c r="N2204"/>
      <c r="O2204"/>
      <c r="P2204"/>
      <c r="Q2204"/>
      <c r="R2204"/>
      <c r="U2204" s="15"/>
      <c r="V2204" s="15"/>
      <c r="W2204" s="15"/>
    </row>
    <row r="2205" spans="2:23">
      <c r="B2205"/>
      <c r="C2205"/>
      <c r="D2205"/>
      <c r="E2205"/>
      <c r="F2205" s="171"/>
      <c r="G2205" s="171"/>
      <c r="H2205"/>
      <c r="I2205" s="171"/>
      <c r="J2205" s="171"/>
      <c r="K2205" s="171"/>
      <c r="L2205" s="171"/>
      <c r="M2205" s="171"/>
      <c r="N2205"/>
      <c r="O2205"/>
      <c r="P2205"/>
      <c r="Q2205"/>
      <c r="R2205"/>
      <c r="U2205" s="15"/>
      <c r="V2205" s="15"/>
      <c r="W2205" s="15"/>
    </row>
    <row r="2206" spans="2:23">
      <c r="B2206"/>
      <c r="C2206"/>
      <c r="D2206"/>
      <c r="E2206"/>
      <c r="F2206" s="171"/>
      <c r="G2206" s="171"/>
      <c r="H2206"/>
      <c r="I2206" s="171"/>
      <c r="J2206" s="171"/>
      <c r="K2206" s="171"/>
      <c r="L2206" s="171"/>
      <c r="M2206" s="171"/>
      <c r="N2206"/>
      <c r="O2206"/>
      <c r="P2206"/>
      <c r="Q2206"/>
      <c r="R2206"/>
      <c r="U2206" s="15"/>
      <c r="V2206" s="15"/>
      <c r="W2206" s="15"/>
    </row>
    <row r="2207" spans="2:23">
      <c r="B2207"/>
      <c r="C2207"/>
      <c r="D2207"/>
      <c r="E2207"/>
      <c r="F2207" s="171"/>
      <c r="G2207" s="171"/>
      <c r="H2207"/>
      <c r="I2207" s="171"/>
      <c r="J2207" s="171"/>
      <c r="K2207" s="171"/>
      <c r="L2207" s="171"/>
      <c r="M2207" s="171"/>
      <c r="N2207"/>
      <c r="O2207"/>
      <c r="P2207"/>
      <c r="Q2207"/>
      <c r="R2207"/>
      <c r="U2207" s="15"/>
      <c r="V2207" s="15"/>
      <c r="W2207" s="15"/>
    </row>
    <row r="2208" spans="2:23">
      <c r="B2208"/>
      <c r="C2208"/>
      <c r="D2208"/>
      <c r="E2208"/>
      <c r="F2208" s="171"/>
      <c r="G2208" s="171"/>
      <c r="H2208"/>
      <c r="I2208" s="171"/>
      <c r="J2208" s="171"/>
      <c r="K2208" s="171"/>
      <c r="L2208" s="171"/>
      <c r="M2208" s="171"/>
      <c r="N2208"/>
      <c r="O2208"/>
      <c r="P2208"/>
      <c r="Q2208"/>
      <c r="R2208"/>
      <c r="U2208" s="15"/>
      <c r="V2208" s="15"/>
      <c r="W2208" s="15"/>
    </row>
    <row r="2209" spans="2:23">
      <c r="B2209"/>
      <c r="C2209"/>
      <c r="D2209"/>
      <c r="E2209"/>
      <c r="F2209" s="171"/>
      <c r="G2209" s="171"/>
      <c r="H2209"/>
      <c r="I2209" s="171"/>
      <c r="J2209" s="171"/>
      <c r="K2209" s="171"/>
      <c r="L2209" s="171"/>
      <c r="M2209" s="171"/>
      <c r="N2209"/>
      <c r="O2209"/>
      <c r="P2209"/>
      <c r="Q2209"/>
      <c r="R2209"/>
      <c r="U2209" s="15"/>
      <c r="V2209" s="15"/>
      <c r="W2209" s="15"/>
    </row>
    <row r="2210" spans="2:23">
      <c r="B2210"/>
      <c r="C2210"/>
      <c r="D2210"/>
      <c r="E2210"/>
      <c r="F2210" s="171"/>
      <c r="G2210" s="171"/>
      <c r="H2210"/>
      <c r="I2210" s="171"/>
      <c r="J2210" s="171"/>
      <c r="K2210" s="171"/>
      <c r="L2210" s="171"/>
      <c r="M2210" s="171"/>
      <c r="N2210"/>
      <c r="O2210"/>
      <c r="P2210"/>
      <c r="Q2210"/>
      <c r="R2210"/>
      <c r="U2210" s="15"/>
      <c r="V2210" s="15"/>
      <c r="W2210" s="15"/>
    </row>
    <row r="2211" spans="2:23">
      <c r="B2211"/>
      <c r="C2211"/>
      <c r="D2211"/>
      <c r="E2211"/>
      <c r="F2211" s="171"/>
      <c r="G2211" s="171"/>
      <c r="H2211"/>
      <c r="I2211" s="171"/>
      <c r="J2211" s="171"/>
      <c r="K2211" s="171"/>
      <c r="L2211" s="171"/>
      <c r="M2211" s="171"/>
      <c r="N2211"/>
      <c r="O2211"/>
      <c r="P2211"/>
      <c r="Q2211"/>
      <c r="R2211"/>
      <c r="U2211" s="15"/>
      <c r="V2211" s="15"/>
      <c r="W2211" s="15"/>
    </row>
    <row r="2212" spans="2:23">
      <c r="B2212"/>
      <c r="C2212"/>
      <c r="D2212"/>
      <c r="E2212"/>
      <c r="F2212" s="171"/>
      <c r="G2212" s="171"/>
      <c r="H2212"/>
      <c r="I2212" s="171"/>
      <c r="J2212" s="171"/>
      <c r="K2212" s="171"/>
      <c r="L2212" s="171"/>
      <c r="M2212" s="171"/>
      <c r="N2212"/>
      <c r="O2212"/>
      <c r="P2212"/>
      <c r="Q2212"/>
      <c r="R2212"/>
      <c r="U2212" s="15"/>
      <c r="V2212" s="15"/>
      <c r="W2212" s="15"/>
    </row>
    <row r="2213" spans="2:23">
      <c r="B2213"/>
      <c r="C2213"/>
      <c r="D2213"/>
      <c r="E2213"/>
      <c r="F2213" s="171"/>
      <c r="G2213" s="171"/>
      <c r="H2213"/>
      <c r="I2213" s="171"/>
      <c r="J2213" s="171"/>
      <c r="K2213" s="171"/>
      <c r="L2213" s="171"/>
      <c r="M2213" s="171"/>
      <c r="N2213"/>
      <c r="O2213"/>
      <c r="P2213"/>
      <c r="Q2213"/>
      <c r="R2213"/>
      <c r="U2213" s="15"/>
      <c r="V2213" s="15"/>
      <c r="W2213" s="15"/>
    </row>
    <row r="2214" spans="2:23">
      <c r="B2214"/>
      <c r="C2214"/>
      <c r="D2214"/>
      <c r="E2214"/>
      <c r="F2214" s="171"/>
      <c r="G2214" s="171"/>
      <c r="H2214"/>
      <c r="I2214" s="171"/>
      <c r="J2214" s="171"/>
      <c r="K2214" s="171"/>
      <c r="L2214" s="171"/>
      <c r="M2214" s="171"/>
      <c r="N2214"/>
      <c r="O2214"/>
      <c r="P2214"/>
      <c r="Q2214"/>
      <c r="R2214"/>
      <c r="U2214" s="15"/>
      <c r="V2214" s="15"/>
      <c r="W2214" s="15"/>
    </row>
    <row r="2215" spans="2:23">
      <c r="B2215"/>
      <c r="C2215"/>
      <c r="D2215"/>
      <c r="E2215"/>
      <c r="F2215" s="171"/>
      <c r="G2215" s="171"/>
      <c r="H2215"/>
      <c r="I2215" s="171"/>
      <c r="J2215" s="171"/>
      <c r="K2215" s="171"/>
      <c r="L2215" s="171"/>
      <c r="M2215" s="171"/>
      <c r="N2215"/>
      <c r="O2215"/>
      <c r="P2215"/>
      <c r="Q2215"/>
      <c r="R2215"/>
      <c r="U2215" s="15"/>
      <c r="V2215" s="15"/>
      <c r="W2215" s="15"/>
    </row>
    <row r="2216" spans="2:23">
      <c r="B2216"/>
      <c r="C2216"/>
      <c r="D2216"/>
      <c r="E2216"/>
      <c r="F2216" s="171"/>
      <c r="G2216" s="171"/>
      <c r="H2216"/>
      <c r="I2216" s="171"/>
      <c r="J2216" s="171"/>
      <c r="K2216" s="171"/>
      <c r="L2216" s="171"/>
      <c r="M2216" s="171"/>
      <c r="N2216"/>
      <c r="O2216"/>
      <c r="P2216"/>
      <c r="Q2216"/>
      <c r="R2216"/>
      <c r="U2216" s="15"/>
      <c r="V2216" s="15"/>
      <c r="W2216" s="15"/>
    </row>
    <row r="2217" spans="2:23">
      <c r="B2217"/>
      <c r="C2217"/>
      <c r="D2217"/>
      <c r="E2217"/>
      <c r="F2217" s="171"/>
      <c r="G2217" s="171"/>
      <c r="H2217"/>
      <c r="I2217" s="171"/>
      <c r="J2217" s="171"/>
      <c r="K2217" s="171"/>
      <c r="L2217" s="171"/>
      <c r="M2217" s="171"/>
      <c r="N2217"/>
      <c r="O2217"/>
      <c r="P2217"/>
      <c r="Q2217"/>
      <c r="R2217"/>
      <c r="U2217" s="15"/>
      <c r="V2217" s="15"/>
      <c r="W2217" s="15"/>
    </row>
    <row r="2218" spans="2:23">
      <c r="B2218"/>
      <c r="C2218"/>
      <c r="D2218"/>
      <c r="E2218"/>
      <c r="F2218" s="171"/>
      <c r="G2218" s="171"/>
      <c r="H2218"/>
      <c r="I2218" s="171"/>
      <c r="J2218" s="171"/>
      <c r="K2218" s="171"/>
      <c r="L2218" s="171"/>
      <c r="M2218" s="171"/>
      <c r="N2218"/>
      <c r="O2218"/>
      <c r="P2218"/>
      <c r="Q2218"/>
      <c r="R2218"/>
      <c r="U2218" s="15"/>
      <c r="V2218" s="15"/>
      <c r="W2218" s="15"/>
    </row>
    <row r="2219" spans="2:23">
      <c r="B2219"/>
      <c r="C2219"/>
      <c r="D2219"/>
      <c r="E2219"/>
      <c r="F2219" s="171"/>
      <c r="G2219" s="171"/>
      <c r="H2219"/>
      <c r="I2219" s="171"/>
      <c r="J2219" s="171"/>
      <c r="K2219" s="171"/>
      <c r="L2219" s="171"/>
      <c r="M2219" s="171"/>
      <c r="N2219"/>
      <c r="O2219"/>
      <c r="P2219"/>
      <c r="Q2219"/>
      <c r="R2219"/>
      <c r="U2219" s="15"/>
      <c r="V2219" s="15"/>
      <c r="W2219" s="15"/>
    </row>
    <row r="2220" spans="2:23">
      <c r="B2220"/>
      <c r="C2220"/>
      <c r="D2220"/>
      <c r="E2220"/>
      <c r="F2220" s="171"/>
      <c r="G2220" s="171"/>
      <c r="H2220"/>
      <c r="I2220" s="171"/>
      <c r="J2220" s="171"/>
      <c r="K2220" s="171"/>
      <c r="L2220" s="171"/>
      <c r="M2220" s="171"/>
      <c r="N2220"/>
      <c r="O2220"/>
      <c r="P2220"/>
      <c r="Q2220"/>
      <c r="R2220"/>
      <c r="U2220" s="15"/>
      <c r="V2220" s="15"/>
      <c r="W2220" s="15"/>
    </row>
    <row r="2221" spans="2:23">
      <c r="B2221"/>
      <c r="C2221"/>
      <c r="D2221"/>
      <c r="E2221"/>
      <c r="F2221" s="171"/>
      <c r="G2221" s="171"/>
      <c r="H2221"/>
      <c r="I2221" s="171"/>
      <c r="J2221" s="171"/>
      <c r="K2221" s="171"/>
      <c r="L2221" s="171"/>
      <c r="M2221" s="171"/>
      <c r="N2221"/>
      <c r="O2221"/>
      <c r="P2221"/>
      <c r="Q2221"/>
      <c r="R2221"/>
      <c r="U2221" s="15"/>
      <c r="V2221" s="15"/>
      <c r="W2221" s="15"/>
    </row>
    <row r="2222" spans="2:23">
      <c r="B2222"/>
      <c r="C2222"/>
      <c r="D2222"/>
      <c r="E2222"/>
      <c r="F2222" s="171"/>
      <c r="G2222" s="171"/>
      <c r="H2222"/>
      <c r="I2222" s="171"/>
      <c r="J2222" s="171"/>
      <c r="K2222" s="171"/>
      <c r="L2222" s="171"/>
      <c r="M2222" s="171"/>
      <c r="N2222"/>
      <c r="O2222"/>
      <c r="P2222"/>
      <c r="Q2222"/>
      <c r="R2222"/>
      <c r="U2222" s="15"/>
      <c r="V2222" s="15"/>
      <c r="W2222" s="15"/>
    </row>
    <row r="2223" spans="2:23">
      <c r="B2223"/>
      <c r="C2223"/>
      <c r="D2223"/>
      <c r="E2223"/>
      <c r="F2223" s="171"/>
      <c r="G2223" s="171"/>
      <c r="H2223"/>
      <c r="I2223" s="171"/>
      <c r="J2223" s="171"/>
      <c r="K2223" s="171"/>
      <c r="L2223" s="171"/>
      <c r="M2223" s="171"/>
      <c r="N2223"/>
      <c r="O2223"/>
      <c r="P2223"/>
      <c r="Q2223"/>
      <c r="R2223"/>
      <c r="U2223" s="15"/>
      <c r="V2223" s="15"/>
      <c r="W2223" s="15"/>
    </row>
    <row r="2224" spans="2:23">
      <c r="B2224"/>
      <c r="C2224"/>
      <c r="D2224"/>
      <c r="E2224"/>
      <c r="F2224" s="171"/>
      <c r="G2224" s="171"/>
      <c r="H2224"/>
      <c r="I2224" s="171"/>
      <c r="J2224" s="171"/>
      <c r="K2224" s="171"/>
      <c r="L2224" s="171"/>
      <c r="M2224" s="171"/>
      <c r="N2224"/>
      <c r="O2224"/>
      <c r="P2224"/>
      <c r="Q2224"/>
      <c r="R2224"/>
      <c r="U2224" s="15"/>
      <c r="V2224" s="15"/>
      <c r="W2224" s="15"/>
    </row>
    <row r="2225" spans="2:23">
      <c r="B2225"/>
      <c r="C2225"/>
      <c r="D2225"/>
      <c r="E2225"/>
      <c r="F2225" s="171"/>
      <c r="G2225" s="171"/>
      <c r="H2225"/>
      <c r="I2225" s="171"/>
      <c r="J2225" s="171"/>
      <c r="K2225" s="171"/>
      <c r="L2225" s="171"/>
      <c r="M2225" s="171"/>
      <c r="N2225"/>
      <c r="O2225"/>
      <c r="P2225"/>
      <c r="Q2225"/>
      <c r="R2225"/>
      <c r="U2225" s="15"/>
      <c r="V2225" s="15"/>
      <c r="W2225" s="15"/>
    </row>
    <row r="2226" spans="2:23">
      <c r="B2226"/>
      <c r="C2226"/>
      <c r="D2226"/>
      <c r="E2226"/>
      <c r="F2226" s="171"/>
      <c r="G2226" s="171"/>
      <c r="H2226"/>
      <c r="I2226" s="171"/>
      <c r="J2226" s="171"/>
      <c r="K2226" s="171"/>
      <c r="L2226" s="171"/>
      <c r="M2226" s="171"/>
      <c r="N2226"/>
      <c r="O2226"/>
      <c r="P2226"/>
      <c r="Q2226"/>
      <c r="R2226"/>
      <c r="U2226" s="15"/>
      <c r="V2226" s="15"/>
      <c r="W2226" s="15"/>
    </row>
    <row r="2227" spans="2:23">
      <c r="B2227"/>
      <c r="C2227"/>
      <c r="D2227"/>
      <c r="E2227"/>
      <c r="F2227" s="171"/>
      <c r="G2227" s="171"/>
      <c r="H2227"/>
      <c r="I2227" s="171"/>
      <c r="J2227" s="171"/>
      <c r="K2227" s="171"/>
      <c r="L2227" s="171"/>
      <c r="M2227" s="171"/>
      <c r="N2227"/>
      <c r="O2227"/>
      <c r="P2227"/>
      <c r="Q2227"/>
      <c r="R2227"/>
      <c r="U2227" s="15"/>
      <c r="V2227" s="15"/>
      <c r="W2227" s="15"/>
    </row>
    <row r="2228" spans="2:23">
      <c r="B2228"/>
      <c r="C2228"/>
      <c r="D2228"/>
      <c r="E2228"/>
      <c r="F2228" s="171"/>
      <c r="G2228" s="171"/>
      <c r="H2228"/>
      <c r="I2228" s="171"/>
      <c r="J2228" s="171"/>
      <c r="K2228" s="171"/>
      <c r="L2228" s="171"/>
      <c r="M2228" s="171"/>
      <c r="N2228"/>
      <c r="O2228"/>
      <c r="P2228"/>
      <c r="Q2228"/>
      <c r="R2228"/>
      <c r="U2228" s="15"/>
      <c r="V2228" s="15"/>
      <c r="W2228" s="15"/>
    </row>
    <row r="2229" spans="2:23">
      <c r="B2229"/>
      <c r="C2229"/>
      <c r="D2229"/>
      <c r="E2229"/>
      <c r="F2229" s="171"/>
      <c r="G2229" s="171"/>
      <c r="H2229"/>
      <c r="I2229" s="171"/>
      <c r="J2229" s="171"/>
      <c r="K2229" s="171"/>
      <c r="L2229" s="171"/>
      <c r="M2229" s="171"/>
      <c r="N2229"/>
      <c r="O2229"/>
      <c r="P2229"/>
      <c r="Q2229"/>
      <c r="R2229"/>
      <c r="U2229" s="15"/>
      <c r="V2229" s="15"/>
      <c r="W2229" s="15"/>
    </row>
    <row r="2230" spans="2:23">
      <c r="B2230"/>
      <c r="C2230"/>
      <c r="D2230"/>
      <c r="E2230"/>
      <c r="F2230" s="171"/>
      <c r="G2230" s="171"/>
      <c r="H2230"/>
      <c r="I2230" s="171"/>
      <c r="J2230" s="171"/>
      <c r="K2230" s="171"/>
      <c r="L2230" s="171"/>
      <c r="M2230" s="171"/>
      <c r="N2230"/>
      <c r="O2230"/>
      <c r="P2230"/>
      <c r="Q2230"/>
      <c r="R2230"/>
      <c r="U2230" s="15"/>
      <c r="V2230" s="15"/>
      <c r="W2230" s="15"/>
    </row>
    <row r="2231" spans="2:23">
      <c r="B2231"/>
      <c r="C2231"/>
      <c r="D2231"/>
      <c r="E2231"/>
      <c r="F2231" s="171"/>
      <c r="G2231" s="171"/>
      <c r="H2231"/>
      <c r="I2231" s="171"/>
      <c r="J2231" s="171"/>
      <c r="K2231" s="171"/>
      <c r="L2231" s="171"/>
      <c r="M2231" s="171"/>
      <c r="N2231"/>
      <c r="O2231"/>
      <c r="P2231"/>
      <c r="Q2231"/>
      <c r="R2231"/>
      <c r="U2231" s="15"/>
      <c r="V2231" s="15"/>
      <c r="W2231" s="15"/>
    </row>
    <row r="2232" spans="2:23">
      <c r="B2232"/>
      <c r="C2232"/>
      <c r="D2232"/>
      <c r="E2232"/>
      <c r="F2232" s="171"/>
      <c r="G2232" s="171"/>
      <c r="H2232"/>
      <c r="I2232" s="171"/>
      <c r="J2232" s="171"/>
      <c r="K2232" s="171"/>
      <c r="L2232" s="171"/>
      <c r="M2232" s="171"/>
      <c r="N2232"/>
      <c r="O2232"/>
      <c r="P2232"/>
      <c r="Q2232"/>
      <c r="R2232"/>
      <c r="U2232" s="15"/>
      <c r="V2232" s="15"/>
      <c r="W2232" s="15"/>
    </row>
    <row r="2233" spans="2:23">
      <c r="B2233"/>
      <c r="C2233"/>
      <c r="D2233"/>
      <c r="E2233"/>
      <c r="F2233" s="171"/>
      <c r="G2233" s="171"/>
      <c r="H2233"/>
      <c r="I2233" s="171"/>
      <c r="J2233" s="171"/>
      <c r="K2233" s="171"/>
      <c r="L2233" s="171"/>
      <c r="M2233" s="171"/>
      <c r="N2233"/>
      <c r="O2233"/>
      <c r="P2233"/>
      <c r="Q2233"/>
      <c r="R2233"/>
      <c r="U2233" s="15"/>
      <c r="V2233" s="15"/>
      <c r="W2233" s="15"/>
    </row>
    <row r="2234" spans="2:23">
      <c r="B2234"/>
      <c r="C2234"/>
      <c r="D2234"/>
      <c r="E2234"/>
      <c r="F2234" s="171"/>
      <c r="G2234" s="171"/>
      <c r="H2234"/>
      <c r="I2234" s="171"/>
      <c r="J2234" s="171"/>
      <c r="K2234" s="171"/>
      <c r="L2234" s="171"/>
      <c r="M2234" s="171"/>
      <c r="N2234"/>
      <c r="O2234"/>
      <c r="P2234"/>
      <c r="Q2234"/>
      <c r="R2234"/>
      <c r="U2234" s="15"/>
      <c r="V2234" s="15"/>
      <c r="W2234" s="15"/>
    </row>
    <row r="2235" spans="2:23">
      <c r="B2235"/>
      <c r="C2235"/>
      <c r="D2235"/>
      <c r="E2235"/>
      <c r="F2235" s="171"/>
      <c r="G2235" s="171"/>
      <c r="H2235"/>
      <c r="I2235" s="171"/>
      <c r="J2235" s="171"/>
      <c r="K2235" s="171"/>
      <c r="L2235" s="171"/>
      <c r="M2235" s="171"/>
      <c r="N2235"/>
      <c r="O2235"/>
      <c r="P2235"/>
      <c r="Q2235"/>
      <c r="R2235"/>
      <c r="U2235" s="15"/>
      <c r="V2235" s="15"/>
      <c r="W2235" s="15"/>
    </row>
    <row r="2236" spans="2:23">
      <c r="B2236"/>
      <c r="C2236"/>
      <c r="D2236"/>
      <c r="E2236"/>
      <c r="F2236" s="171"/>
      <c r="G2236" s="171"/>
      <c r="H2236"/>
      <c r="I2236" s="171"/>
      <c r="J2236" s="171"/>
      <c r="K2236" s="171"/>
      <c r="L2236" s="171"/>
      <c r="M2236" s="171"/>
      <c r="N2236"/>
      <c r="O2236"/>
      <c r="P2236"/>
      <c r="Q2236"/>
      <c r="R2236"/>
      <c r="U2236" s="15"/>
      <c r="V2236" s="15"/>
      <c r="W2236" s="15"/>
    </row>
    <row r="2237" spans="2:23">
      <c r="B2237"/>
      <c r="C2237"/>
      <c r="D2237"/>
      <c r="E2237"/>
      <c r="F2237" s="171"/>
      <c r="G2237" s="171"/>
      <c r="H2237"/>
      <c r="I2237" s="171"/>
      <c r="J2237" s="171"/>
      <c r="K2237" s="171"/>
      <c r="L2237" s="171"/>
      <c r="M2237" s="171"/>
      <c r="N2237"/>
      <c r="O2237"/>
      <c r="P2237"/>
      <c r="Q2237"/>
      <c r="R2237"/>
      <c r="U2237" s="15"/>
      <c r="V2237" s="15"/>
      <c r="W2237" s="15"/>
    </row>
    <row r="2238" spans="2:23">
      <c r="B2238"/>
      <c r="C2238"/>
      <c r="D2238"/>
      <c r="E2238"/>
      <c r="F2238" s="171"/>
      <c r="G2238" s="171"/>
      <c r="H2238"/>
      <c r="I2238" s="171"/>
      <c r="J2238" s="171"/>
      <c r="K2238" s="171"/>
      <c r="L2238" s="171"/>
      <c r="M2238" s="171"/>
      <c r="N2238"/>
      <c r="O2238"/>
      <c r="P2238"/>
      <c r="Q2238"/>
      <c r="R2238"/>
      <c r="U2238" s="15"/>
      <c r="V2238" s="15"/>
      <c r="W2238" s="15"/>
    </row>
    <row r="2239" spans="2:23">
      <c r="B2239"/>
      <c r="C2239"/>
      <c r="D2239"/>
      <c r="E2239"/>
      <c r="F2239" s="171"/>
      <c r="G2239" s="171"/>
      <c r="H2239"/>
      <c r="I2239" s="171"/>
      <c r="J2239" s="171"/>
      <c r="K2239" s="171"/>
      <c r="L2239" s="171"/>
      <c r="M2239" s="171"/>
      <c r="N2239"/>
      <c r="O2239"/>
      <c r="P2239"/>
      <c r="Q2239"/>
      <c r="R2239"/>
      <c r="U2239" s="15"/>
      <c r="V2239" s="15"/>
      <c r="W2239" s="15"/>
    </row>
    <row r="2240" spans="2:23">
      <c r="B2240"/>
      <c r="C2240"/>
      <c r="D2240"/>
      <c r="E2240"/>
      <c r="F2240" s="171"/>
      <c r="G2240" s="171"/>
      <c r="H2240"/>
      <c r="I2240" s="171"/>
      <c r="J2240" s="171"/>
      <c r="K2240" s="171"/>
      <c r="L2240" s="171"/>
      <c r="M2240" s="171"/>
      <c r="N2240"/>
      <c r="O2240"/>
      <c r="P2240"/>
      <c r="Q2240"/>
      <c r="R2240"/>
      <c r="U2240" s="15"/>
      <c r="V2240" s="15"/>
      <c r="W2240" s="15"/>
    </row>
    <row r="2241" spans="2:23">
      <c r="B2241"/>
      <c r="C2241"/>
      <c r="D2241"/>
      <c r="E2241"/>
      <c r="F2241" s="171"/>
      <c r="G2241" s="171"/>
      <c r="H2241"/>
      <c r="I2241" s="171"/>
      <c r="J2241" s="171"/>
      <c r="K2241" s="171"/>
      <c r="L2241" s="171"/>
      <c r="M2241" s="171"/>
      <c r="N2241"/>
      <c r="O2241"/>
      <c r="P2241"/>
      <c r="Q2241"/>
      <c r="R2241"/>
      <c r="U2241" s="15"/>
      <c r="V2241" s="15"/>
      <c r="W2241" s="15"/>
    </row>
    <row r="2242" spans="2:23">
      <c r="B2242"/>
      <c r="C2242"/>
      <c r="D2242"/>
      <c r="E2242"/>
      <c r="F2242" s="171"/>
      <c r="G2242" s="171"/>
      <c r="H2242"/>
      <c r="I2242" s="171"/>
      <c r="J2242" s="171"/>
      <c r="K2242" s="171"/>
      <c r="L2242" s="171"/>
      <c r="M2242" s="171"/>
      <c r="N2242"/>
      <c r="O2242"/>
      <c r="P2242"/>
      <c r="Q2242"/>
      <c r="R2242"/>
      <c r="U2242" s="15"/>
      <c r="V2242" s="15"/>
      <c r="W2242" s="15"/>
    </row>
    <row r="2243" spans="2:23">
      <c r="B2243"/>
      <c r="C2243"/>
      <c r="D2243"/>
      <c r="E2243"/>
      <c r="F2243" s="171"/>
      <c r="G2243" s="171"/>
      <c r="H2243"/>
      <c r="I2243" s="171"/>
      <c r="J2243" s="171"/>
      <c r="K2243" s="171"/>
      <c r="L2243" s="171"/>
      <c r="M2243" s="171"/>
      <c r="N2243"/>
      <c r="O2243"/>
      <c r="P2243"/>
      <c r="Q2243"/>
      <c r="R2243"/>
      <c r="U2243" s="15"/>
      <c r="V2243" s="15"/>
      <c r="W2243" s="15"/>
    </row>
    <row r="2244" spans="2:23">
      <c r="B2244"/>
      <c r="C2244"/>
      <c r="D2244"/>
      <c r="E2244"/>
      <c r="F2244" s="171"/>
      <c r="G2244" s="171"/>
      <c r="H2244"/>
      <c r="I2244" s="171"/>
      <c r="J2244" s="171"/>
      <c r="K2244" s="171"/>
      <c r="L2244" s="171"/>
      <c r="M2244" s="171"/>
      <c r="N2244"/>
      <c r="O2244"/>
      <c r="P2244"/>
      <c r="Q2244"/>
      <c r="R2244"/>
      <c r="U2244" s="15"/>
      <c r="V2244" s="15"/>
      <c r="W2244" s="15"/>
    </row>
    <row r="2245" spans="2:23">
      <c r="B2245"/>
      <c r="C2245"/>
      <c r="D2245"/>
      <c r="E2245"/>
      <c r="F2245" s="171"/>
      <c r="G2245" s="171"/>
      <c r="H2245"/>
      <c r="I2245" s="171"/>
      <c r="J2245" s="171"/>
      <c r="K2245" s="171"/>
      <c r="L2245" s="171"/>
      <c r="M2245" s="171"/>
      <c r="N2245"/>
      <c r="O2245"/>
      <c r="P2245"/>
      <c r="Q2245"/>
      <c r="R2245"/>
      <c r="U2245" s="15"/>
      <c r="V2245" s="15"/>
      <c r="W2245" s="15"/>
    </row>
    <row r="2246" spans="2:23">
      <c r="B2246"/>
      <c r="C2246"/>
      <c r="D2246"/>
      <c r="E2246"/>
      <c r="F2246" s="171"/>
      <c r="G2246" s="171"/>
      <c r="H2246"/>
      <c r="I2246" s="171"/>
      <c r="J2246" s="171"/>
      <c r="K2246" s="171"/>
      <c r="L2246" s="171"/>
      <c r="M2246" s="171"/>
      <c r="N2246"/>
      <c r="O2246"/>
      <c r="P2246"/>
      <c r="Q2246"/>
      <c r="R2246"/>
      <c r="U2246" s="15"/>
      <c r="V2246" s="15"/>
      <c r="W2246" s="15"/>
    </row>
    <row r="2247" spans="2:23">
      <c r="B2247"/>
      <c r="C2247"/>
      <c r="D2247"/>
      <c r="E2247"/>
      <c r="F2247" s="171"/>
      <c r="G2247" s="171"/>
      <c r="H2247"/>
      <c r="I2247" s="171"/>
      <c r="J2247" s="171"/>
      <c r="K2247" s="171"/>
      <c r="L2247" s="171"/>
      <c r="M2247" s="171"/>
      <c r="N2247"/>
      <c r="O2247"/>
      <c r="P2247"/>
      <c r="Q2247"/>
      <c r="R2247"/>
      <c r="U2247" s="15"/>
      <c r="V2247" s="15"/>
      <c r="W2247" s="15"/>
    </row>
    <row r="2248" spans="2:23">
      <c r="B2248"/>
      <c r="C2248"/>
      <c r="D2248"/>
      <c r="E2248"/>
      <c r="F2248" s="171"/>
      <c r="G2248" s="171"/>
      <c r="H2248"/>
      <c r="I2248" s="171"/>
      <c r="J2248" s="171"/>
      <c r="K2248" s="171"/>
      <c r="L2248" s="171"/>
      <c r="M2248" s="171"/>
      <c r="N2248"/>
      <c r="O2248"/>
      <c r="P2248"/>
      <c r="Q2248"/>
      <c r="R2248"/>
      <c r="U2248" s="15"/>
      <c r="V2248" s="15"/>
      <c r="W2248" s="15"/>
    </row>
    <row r="2249" spans="2:23">
      <c r="B2249"/>
      <c r="C2249"/>
      <c r="D2249"/>
      <c r="E2249"/>
      <c r="F2249" s="171"/>
      <c r="G2249" s="171"/>
      <c r="H2249"/>
      <c r="I2249" s="171"/>
      <c r="J2249" s="171"/>
      <c r="K2249" s="171"/>
      <c r="L2249" s="171"/>
      <c r="M2249" s="171"/>
      <c r="N2249"/>
      <c r="O2249"/>
      <c r="P2249"/>
      <c r="Q2249"/>
      <c r="R2249"/>
      <c r="U2249" s="15"/>
      <c r="V2249" s="15"/>
      <c r="W2249" s="15"/>
    </row>
    <row r="2250" spans="2:23">
      <c r="B2250"/>
      <c r="C2250"/>
      <c r="D2250"/>
      <c r="E2250"/>
      <c r="F2250" s="171"/>
      <c r="G2250" s="171"/>
      <c r="H2250"/>
      <c r="I2250" s="171"/>
      <c r="J2250" s="171"/>
      <c r="K2250" s="171"/>
      <c r="L2250" s="171"/>
      <c r="M2250" s="171"/>
      <c r="N2250"/>
      <c r="O2250"/>
      <c r="P2250"/>
      <c r="Q2250"/>
      <c r="R2250"/>
      <c r="U2250" s="15"/>
      <c r="V2250" s="15"/>
      <c r="W2250" s="15"/>
    </row>
    <row r="2251" spans="2:23">
      <c r="B2251"/>
      <c r="C2251"/>
      <c r="D2251"/>
      <c r="E2251"/>
      <c r="F2251" s="171"/>
      <c r="G2251" s="171"/>
      <c r="H2251"/>
      <c r="I2251" s="171"/>
      <c r="J2251" s="171"/>
      <c r="K2251" s="171"/>
      <c r="L2251" s="171"/>
      <c r="M2251" s="171"/>
      <c r="N2251"/>
      <c r="O2251"/>
      <c r="P2251"/>
      <c r="Q2251"/>
      <c r="R2251"/>
      <c r="U2251" s="15"/>
      <c r="V2251" s="15"/>
      <c r="W2251" s="15"/>
    </row>
    <row r="2252" spans="2:23">
      <c r="B2252"/>
      <c r="C2252"/>
      <c r="D2252"/>
      <c r="E2252" s="171"/>
      <c r="F2252"/>
      <c r="G2252"/>
      <c r="H2252" s="171"/>
      <c r="I2252"/>
      <c r="J2252"/>
      <c r="K2252" s="171"/>
      <c r="L2252" s="171"/>
      <c r="M2252" s="171"/>
      <c r="N2252"/>
      <c r="O2252"/>
      <c r="P2252"/>
      <c r="Q2252"/>
      <c r="R2252"/>
      <c r="U2252" s="15"/>
      <c r="V2252" s="15"/>
      <c r="W2252" s="15"/>
    </row>
    <row r="2253" spans="2:23">
      <c r="B2253"/>
      <c r="C2253"/>
      <c r="D2253"/>
      <c r="E2253" s="171"/>
      <c r="F2253"/>
      <c r="G2253"/>
      <c r="H2253" s="171"/>
      <c r="I2253"/>
      <c r="J2253"/>
      <c r="K2253" s="171"/>
      <c r="L2253" s="171"/>
      <c r="M2253" s="171"/>
      <c r="N2253"/>
      <c r="O2253"/>
      <c r="P2253"/>
      <c r="Q2253"/>
      <c r="R2253"/>
      <c r="U2253" s="15"/>
      <c r="V2253" s="15"/>
      <c r="W2253" s="15"/>
    </row>
    <row r="2254" spans="2:23">
      <c r="B2254"/>
      <c r="C2254"/>
      <c r="D2254"/>
      <c r="E2254" s="171"/>
      <c r="F2254"/>
      <c r="G2254"/>
      <c r="H2254" s="171"/>
      <c r="I2254"/>
      <c r="J2254"/>
      <c r="K2254" s="171"/>
      <c r="L2254" s="171"/>
      <c r="M2254" s="171"/>
      <c r="N2254"/>
      <c r="O2254"/>
      <c r="P2254"/>
      <c r="Q2254"/>
      <c r="R2254"/>
      <c r="U2254" s="15"/>
      <c r="V2254" s="15"/>
      <c r="W2254" s="15"/>
    </row>
    <row r="2255" spans="2:23">
      <c r="B2255"/>
      <c r="C2255"/>
      <c r="D2255"/>
      <c r="E2255" s="171"/>
      <c r="F2255"/>
      <c r="G2255"/>
      <c r="H2255" s="171"/>
      <c r="I2255"/>
      <c r="J2255"/>
      <c r="K2255" s="171"/>
      <c r="L2255" s="171"/>
      <c r="M2255" s="171"/>
      <c r="N2255"/>
      <c r="O2255"/>
      <c r="P2255"/>
      <c r="Q2255"/>
      <c r="R2255"/>
      <c r="U2255" s="15"/>
      <c r="V2255" s="15"/>
      <c r="W2255" s="15"/>
    </row>
    <row r="2256" spans="2:23">
      <c r="B2256"/>
      <c r="C2256"/>
      <c r="D2256"/>
      <c r="E2256" s="171"/>
      <c r="F2256"/>
      <c r="G2256"/>
      <c r="H2256" s="171"/>
      <c r="I2256"/>
      <c r="J2256"/>
      <c r="K2256" s="171"/>
      <c r="L2256" s="171"/>
      <c r="M2256" s="171"/>
      <c r="N2256"/>
      <c r="O2256"/>
      <c r="P2256"/>
      <c r="Q2256"/>
      <c r="R2256"/>
      <c r="U2256" s="15"/>
      <c r="V2256" s="15"/>
      <c r="W2256" s="15"/>
    </row>
    <row r="2257" spans="2:23">
      <c r="B2257"/>
      <c r="C2257"/>
      <c r="D2257"/>
      <c r="E2257" s="171"/>
      <c r="F2257"/>
      <c r="G2257"/>
      <c r="H2257" s="171"/>
      <c r="I2257"/>
      <c r="J2257"/>
      <c r="K2257" s="171"/>
      <c r="L2257" s="171"/>
      <c r="M2257" s="171"/>
      <c r="N2257"/>
      <c r="O2257"/>
      <c r="P2257"/>
      <c r="Q2257"/>
      <c r="R2257"/>
      <c r="U2257" s="15"/>
      <c r="V2257" s="15"/>
      <c r="W2257" s="15"/>
    </row>
    <row r="2258" spans="2:23">
      <c r="B2258"/>
      <c r="C2258"/>
      <c r="D2258"/>
      <c r="E2258" s="171"/>
      <c r="F2258"/>
      <c r="G2258"/>
      <c r="H2258" s="171"/>
      <c r="I2258"/>
      <c r="J2258"/>
      <c r="K2258" s="171"/>
      <c r="L2258" s="171"/>
      <c r="M2258" s="171"/>
      <c r="N2258"/>
      <c r="O2258"/>
      <c r="P2258"/>
      <c r="Q2258"/>
      <c r="R2258"/>
      <c r="U2258" s="15"/>
      <c r="V2258" s="15"/>
      <c r="W2258" s="15"/>
    </row>
    <row r="2259" spans="2:23">
      <c r="B2259"/>
      <c r="C2259"/>
      <c r="D2259"/>
      <c r="E2259" s="171"/>
      <c r="F2259"/>
      <c r="G2259"/>
      <c r="H2259" s="171"/>
      <c r="I2259"/>
      <c r="J2259"/>
      <c r="K2259" s="171"/>
      <c r="L2259" s="171"/>
      <c r="M2259" s="171"/>
      <c r="N2259"/>
      <c r="O2259"/>
      <c r="P2259"/>
      <c r="Q2259"/>
      <c r="R2259"/>
      <c r="U2259" s="15"/>
      <c r="V2259" s="15"/>
      <c r="W2259" s="15"/>
    </row>
    <row r="2260" spans="2:23">
      <c r="B2260"/>
      <c r="C2260"/>
      <c r="D2260"/>
      <c r="E2260" s="171"/>
      <c r="F2260"/>
      <c r="G2260"/>
      <c r="H2260" s="171"/>
      <c r="I2260"/>
      <c r="J2260"/>
      <c r="K2260" s="171"/>
      <c r="L2260" s="171"/>
      <c r="M2260" s="171"/>
      <c r="N2260"/>
      <c r="O2260"/>
      <c r="P2260"/>
      <c r="Q2260"/>
      <c r="R2260"/>
      <c r="U2260" s="15"/>
      <c r="V2260" s="15"/>
      <c r="W2260" s="15"/>
    </row>
    <row r="2261" spans="2:23">
      <c r="B2261"/>
      <c r="C2261"/>
      <c r="D2261"/>
      <c r="E2261" s="171"/>
      <c r="F2261"/>
      <c r="G2261"/>
      <c r="H2261" s="171"/>
      <c r="I2261"/>
      <c r="J2261"/>
      <c r="K2261" s="171"/>
      <c r="L2261" s="171"/>
      <c r="M2261" s="171"/>
      <c r="N2261"/>
      <c r="O2261"/>
      <c r="P2261"/>
      <c r="Q2261"/>
      <c r="R2261"/>
      <c r="U2261" s="15"/>
      <c r="V2261" s="15"/>
      <c r="W2261" s="15"/>
    </row>
    <row r="2262" spans="2:23">
      <c r="B2262"/>
      <c r="C2262"/>
      <c r="D2262"/>
      <c r="E2262" s="171"/>
      <c r="F2262"/>
      <c r="G2262"/>
      <c r="H2262" s="171"/>
      <c r="I2262"/>
      <c r="J2262"/>
      <c r="K2262" s="171"/>
      <c r="L2262" s="171"/>
      <c r="M2262" s="171"/>
      <c r="N2262"/>
      <c r="O2262"/>
      <c r="P2262"/>
      <c r="Q2262"/>
      <c r="R2262"/>
      <c r="U2262" s="15"/>
      <c r="V2262" s="15"/>
      <c r="W2262" s="15"/>
    </row>
    <row r="2263" spans="2:23">
      <c r="B2263"/>
      <c r="C2263"/>
      <c r="D2263"/>
      <c r="E2263" s="171"/>
      <c r="F2263"/>
      <c r="G2263"/>
      <c r="H2263" s="171"/>
      <c r="I2263"/>
      <c r="J2263"/>
      <c r="K2263" s="171"/>
      <c r="L2263" s="171"/>
      <c r="M2263" s="171"/>
      <c r="N2263"/>
      <c r="O2263"/>
      <c r="P2263"/>
      <c r="Q2263"/>
      <c r="R2263"/>
      <c r="U2263" s="15"/>
      <c r="V2263" s="15"/>
      <c r="W2263" s="15"/>
    </row>
    <row r="2264" spans="2:23">
      <c r="B2264"/>
      <c r="C2264"/>
      <c r="D2264"/>
      <c r="E2264" s="171"/>
      <c r="F2264"/>
      <c r="G2264"/>
      <c r="H2264" s="171"/>
      <c r="I2264"/>
      <c r="J2264"/>
      <c r="K2264" s="171"/>
      <c r="L2264" s="171"/>
      <c r="M2264" s="171"/>
      <c r="N2264"/>
      <c r="O2264"/>
      <c r="P2264"/>
      <c r="Q2264"/>
      <c r="R2264"/>
      <c r="U2264" s="15"/>
      <c r="V2264" s="15"/>
      <c r="W2264" s="15"/>
    </row>
    <row r="2265" spans="2:23">
      <c r="B2265"/>
      <c r="C2265"/>
      <c r="D2265"/>
      <c r="E2265" s="171"/>
      <c r="F2265"/>
      <c r="G2265"/>
      <c r="H2265" s="171"/>
      <c r="I2265"/>
      <c r="J2265"/>
      <c r="K2265" s="171"/>
      <c r="L2265" s="171"/>
      <c r="M2265" s="171"/>
      <c r="N2265"/>
      <c r="O2265"/>
      <c r="P2265"/>
      <c r="Q2265"/>
      <c r="R2265"/>
      <c r="U2265" s="15"/>
      <c r="V2265" s="15"/>
      <c r="W2265" s="15"/>
    </row>
    <row r="2266" spans="2:23">
      <c r="B2266"/>
      <c r="C2266"/>
      <c r="D2266"/>
      <c r="E2266" s="171"/>
      <c r="F2266"/>
      <c r="G2266"/>
      <c r="H2266" s="171"/>
      <c r="I2266"/>
      <c r="J2266"/>
      <c r="K2266" s="171"/>
      <c r="L2266" s="171"/>
      <c r="M2266" s="171"/>
      <c r="N2266"/>
      <c r="O2266"/>
      <c r="P2266"/>
      <c r="Q2266"/>
      <c r="R2266"/>
      <c r="U2266" s="15"/>
      <c r="V2266" s="15"/>
      <c r="W2266" s="15"/>
    </row>
    <row r="2267" spans="2:23">
      <c r="B2267"/>
      <c r="C2267"/>
      <c r="D2267"/>
      <c r="E2267" s="171"/>
      <c r="F2267"/>
      <c r="G2267"/>
      <c r="H2267" s="171"/>
      <c r="I2267"/>
      <c r="J2267"/>
      <c r="K2267" s="171"/>
      <c r="L2267" s="171"/>
      <c r="M2267" s="171"/>
      <c r="N2267"/>
      <c r="O2267"/>
      <c r="P2267"/>
      <c r="Q2267"/>
      <c r="R2267"/>
      <c r="U2267" s="15"/>
      <c r="V2267" s="15"/>
      <c r="W2267" s="15"/>
    </row>
    <row r="2268" spans="2:23">
      <c r="B2268"/>
      <c r="C2268"/>
      <c r="D2268"/>
      <c r="E2268" s="171"/>
      <c r="F2268"/>
      <c r="G2268"/>
      <c r="H2268" s="171"/>
      <c r="I2268"/>
      <c r="J2268"/>
      <c r="K2268" s="171"/>
      <c r="L2268" s="171"/>
      <c r="M2268" s="171"/>
      <c r="N2268"/>
      <c r="O2268"/>
      <c r="P2268"/>
      <c r="Q2268"/>
      <c r="R2268"/>
      <c r="U2268" s="15"/>
      <c r="V2268" s="15"/>
      <c r="W2268" s="15"/>
    </row>
    <row r="2269" spans="2:23">
      <c r="B2269"/>
      <c r="C2269"/>
      <c r="D2269"/>
      <c r="E2269" s="171"/>
      <c r="F2269"/>
      <c r="G2269"/>
      <c r="H2269" s="171"/>
      <c r="I2269"/>
      <c r="J2269"/>
      <c r="K2269" s="171"/>
      <c r="L2269" s="171"/>
      <c r="M2269" s="171"/>
      <c r="N2269"/>
      <c r="O2269"/>
      <c r="P2269"/>
      <c r="Q2269"/>
      <c r="R2269"/>
      <c r="U2269" s="15"/>
      <c r="V2269" s="15"/>
      <c r="W2269" s="15"/>
    </row>
    <row r="2270" spans="2:23">
      <c r="B2270"/>
      <c r="C2270"/>
      <c r="D2270"/>
      <c r="E2270" s="171"/>
      <c r="F2270"/>
      <c r="G2270"/>
      <c r="H2270" s="171"/>
      <c r="I2270"/>
      <c r="J2270"/>
      <c r="K2270" s="171"/>
      <c r="L2270" s="171"/>
      <c r="M2270" s="171"/>
      <c r="N2270"/>
      <c r="O2270"/>
      <c r="P2270"/>
      <c r="Q2270"/>
      <c r="R2270"/>
      <c r="U2270" s="15"/>
      <c r="V2270" s="15"/>
      <c r="W2270" s="15"/>
    </row>
    <row r="2271" spans="2:23">
      <c r="B2271"/>
      <c r="C2271"/>
      <c r="D2271"/>
      <c r="E2271" s="171"/>
      <c r="F2271"/>
      <c r="G2271"/>
      <c r="H2271" s="171"/>
      <c r="I2271"/>
      <c r="J2271"/>
      <c r="K2271" s="171"/>
      <c r="L2271" s="171"/>
      <c r="M2271" s="171"/>
      <c r="N2271"/>
      <c r="O2271"/>
      <c r="P2271"/>
      <c r="Q2271"/>
      <c r="R2271"/>
      <c r="U2271" s="15"/>
      <c r="V2271" s="15"/>
      <c r="W2271" s="15"/>
    </row>
    <row r="2272" spans="2:23">
      <c r="B2272"/>
      <c r="C2272"/>
      <c r="D2272"/>
      <c r="E2272" s="171"/>
      <c r="F2272"/>
      <c r="G2272"/>
      <c r="H2272" s="171"/>
      <c r="I2272"/>
      <c r="J2272"/>
      <c r="K2272" s="171"/>
      <c r="L2272" s="171"/>
      <c r="M2272" s="171"/>
      <c r="N2272"/>
      <c r="O2272"/>
      <c r="P2272"/>
      <c r="Q2272"/>
      <c r="R2272"/>
      <c r="U2272" s="15"/>
      <c r="V2272" s="15"/>
      <c r="W2272" s="15"/>
    </row>
    <row r="2273" spans="2:23">
      <c r="B2273"/>
      <c r="C2273"/>
      <c r="D2273"/>
      <c r="E2273" s="171"/>
      <c r="F2273"/>
      <c r="G2273"/>
      <c r="H2273" s="171"/>
      <c r="I2273"/>
      <c r="J2273"/>
      <c r="K2273" s="171"/>
      <c r="L2273" s="171"/>
      <c r="M2273" s="171"/>
      <c r="N2273"/>
      <c r="O2273"/>
      <c r="P2273"/>
      <c r="Q2273"/>
      <c r="R2273"/>
      <c r="U2273" s="15"/>
      <c r="V2273" s="15"/>
      <c r="W2273" s="15"/>
    </row>
    <row r="2274" spans="2:23">
      <c r="B2274"/>
      <c r="C2274"/>
      <c r="D2274"/>
      <c r="E2274" s="171"/>
      <c r="F2274"/>
      <c r="G2274"/>
      <c r="H2274" s="171"/>
      <c r="I2274"/>
      <c r="J2274"/>
      <c r="K2274" s="171"/>
      <c r="L2274" s="171"/>
      <c r="M2274" s="171"/>
      <c r="N2274"/>
      <c r="O2274"/>
      <c r="P2274"/>
      <c r="Q2274"/>
      <c r="R2274"/>
      <c r="U2274" s="15"/>
      <c r="V2274" s="15"/>
      <c r="W2274" s="15"/>
    </row>
    <row r="2275" spans="2:23">
      <c r="B2275"/>
      <c r="C2275"/>
      <c r="D2275"/>
      <c r="E2275" s="171"/>
      <c r="F2275"/>
      <c r="G2275"/>
      <c r="H2275" s="171"/>
      <c r="I2275"/>
      <c r="J2275"/>
      <c r="K2275" s="171"/>
      <c r="L2275" s="171"/>
      <c r="M2275" s="171"/>
      <c r="N2275"/>
      <c r="O2275"/>
      <c r="P2275"/>
      <c r="Q2275"/>
      <c r="R2275"/>
      <c r="U2275" s="15"/>
      <c r="V2275" s="15"/>
      <c r="W2275" s="15"/>
    </row>
    <row r="2276" spans="2:23">
      <c r="B2276"/>
      <c r="C2276"/>
      <c r="D2276"/>
      <c r="E2276" s="171"/>
      <c r="F2276"/>
      <c r="G2276"/>
      <c r="H2276" s="171"/>
      <c r="I2276"/>
      <c r="J2276"/>
      <c r="K2276" s="171"/>
      <c r="L2276" s="171"/>
      <c r="M2276" s="171"/>
      <c r="N2276"/>
      <c r="O2276"/>
      <c r="P2276"/>
      <c r="Q2276"/>
      <c r="R2276"/>
      <c r="U2276" s="15"/>
      <c r="V2276" s="15"/>
      <c r="W2276" s="15"/>
    </row>
    <row r="2277" spans="2:23">
      <c r="B2277"/>
      <c r="C2277"/>
      <c r="D2277"/>
      <c r="E2277" s="171"/>
      <c r="F2277"/>
      <c r="G2277"/>
      <c r="H2277" s="171"/>
      <c r="I2277"/>
      <c r="J2277"/>
      <c r="K2277" s="171"/>
      <c r="L2277" s="171"/>
      <c r="M2277" s="171"/>
      <c r="N2277"/>
      <c r="O2277"/>
      <c r="P2277"/>
      <c r="Q2277"/>
      <c r="R2277"/>
      <c r="U2277" s="15"/>
      <c r="V2277" s="15"/>
      <c r="W2277" s="15"/>
    </row>
    <row r="2278" spans="2:23">
      <c r="B2278"/>
      <c r="C2278"/>
      <c r="D2278"/>
      <c r="E2278" s="171"/>
      <c r="F2278"/>
      <c r="G2278"/>
      <c r="H2278" s="171"/>
      <c r="I2278"/>
      <c r="J2278"/>
      <c r="K2278" s="171"/>
      <c r="L2278" s="171"/>
      <c r="M2278" s="171"/>
      <c r="N2278"/>
      <c r="O2278"/>
      <c r="P2278"/>
      <c r="Q2278"/>
      <c r="R2278"/>
      <c r="U2278" s="15"/>
      <c r="V2278" s="15"/>
      <c r="W2278" s="15"/>
    </row>
    <row r="2279" spans="2:23">
      <c r="B2279"/>
      <c r="C2279"/>
      <c r="D2279"/>
      <c r="E2279" s="171"/>
      <c r="F2279"/>
      <c r="G2279"/>
      <c r="H2279" s="171"/>
      <c r="I2279"/>
      <c r="J2279"/>
      <c r="K2279" s="171"/>
      <c r="L2279" s="171"/>
      <c r="M2279" s="171"/>
      <c r="N2279"/>
      <c r="O2279"/>
      <c r="P2279"/>
      <c r="Q2279"/>
      <c r="R2279"/>
      <c r="U2279" s="15"/>
      <c r="V2279" s="15"/>
      <c r="W2279" s="15"/>
    </row>
    <row r="2280" spans="2:23">
      <c r="B2280"/>
      <c r="C2280"/>
      <c r="D2280"/>
      <c r="E2280" s="171"/>
      <c r="F2280"/>
      <c r="G2280"/>
      <c r="H2280" s="171"/>
      <c r="I2280"/>
      <c r="J2280"/>
      <c r="K2280" s="171"/>
      <c r="L2280" s="171"/>
      <c r="M2280" s="171"/>
      <c r="N2280"/>
      <c r="O2280"/>
      <c r="P2280"/>
      <c r="Q2280"/>
      <c r="R2280"/>
      <c r="U2280" s="15"/>
      <c r="V2280" s="15"/>
      <c r="W2280" s="15"/>
    </row>
    <row r="2281" spans="2:23">
      <c r="B2281"/>
      <c r="C2281"/>
      <c r="D2281"/>
      <c r="E2281" s="171"/>
      <c r="F2281"/>
      <c r="G2281"/>
      <c r="H2281" s="171"/>
      <c r="I2281"/>
      <c r="J2281"/>
      <c r="K2281" s="171"/>
      <c r="L2281" s="171"/>
      <c r="M2281" s="171"/>
      <c r="N2281"/>
      <c r="O2281"/>
      <c r="P2281"/>
      <c r="Q2281"/>
      <c r="R2281"/>
      <c r="U2281" s="15"/>
      <c r="V2281" s="15"/>
      <c r="W2281" s="15"/>
    </row>
    <row r="2282" spans="2:23">
      <c r="B2282"/>
      <c r="C2282"/>
      <c r="D2282"/>
      <c r="E2282" s="171"/>
      <c r="F2282"/>
      <c r="G2282"/>
      <c r="H2282" s="171"/>
      <c r="I2282"/>
      <c r="J2282"/>
      <c r="K2282" s="171"/>
      <c r="L2282" s="171"/>
      <c r="M2282" s="171"/>
      <c r="N2282"/>
      <c r="O2282"/>
      <c r="P2282"/>
      <c r="Q2282"/>
      <c r="R2282"/>
      <c r="U2282" s="15"/>
      <c r="V2282" s="15"/>
      <c r="W2282" s="15"/>
    </row>
    <row r="2283" spans="2:23">
      <c r="B2283"/>
      <c r="C2283"/>
      <c r="D2283"/>
      <c r="E2283" s="171"/>
      <c r="F2283"/>
      <c r="G2283"/>
      <c r="H2283" s="171"/>
      <c r="I2283"/>
      <c r="J2283"/>
      <c r="K2283" s="171"/>
      <c r="L2283" s="171"/>
      <c r="M2283" s="171"/>
      <c r="N2283"/>
      <c r="O2283"/>
      <c r="P2283"/>
      <c r="Q2283"/>
      <c r="R2283"/>
      <c r="U2283" s="15"/>
      <c r="V2283" s="15"/>
      <c r="W2283" s="15"/>
    </row>
    <row r="2284" spans="2:23">
      <c r="B2284"/>
      <c r="C2284"/>
      <c r="D2284"/>
      <c r="E2284" s="171"/>
      <c r="F2284"/>
      <c r="G2284"/>
      <c r="H2284" s="171"/>
      <c r="I2284"/>
      <c r="J2284"/>
      <c r="K2284" s="171"/>
      <c r="L2284" s="171"/>
      <c r="M2284" s="171"/>
      <c r="N2284"/>
      <c r="O2284"/>
      <c r="P2284"/>
      <c r="Q2284"/>
      <c r="R2284"/>
      <c r="U2284" s="15"/>
      <c r="V2284" s="15"/>
      <c r="W2284" s="15"/>
    </row>
    <row r="2285" spans="2:23">
      <c r="B2285"/>
      <c r="C2285"/>
      <c r="D2285"/>
      <c r="E2285" s="171"/>
      <c r="F2285"/>
      <c r="G2285"/>
      <c r="H2285" s="171"/>
      <c r="I2285"/>
      <c r="J2285"/>
      <c r="K2285" s="171"/>
      <c r="L2285" s="171"/>
      <c r="M2285" s="171"/>
      <c r="N2285"/>
      <c r="O2285"/>
      <c r="P2285"/>
      <c r="Q2285"/>
      <c r="R2285"/>
      <c r="U2285" s="15"/>
      <c r="V2285" s="15"/>
      <c r="W2285" s="15"/>
    </row>
    <row r="2286" spans="2:23">
      <c r="B2286"/>
      <c r="C2286"/>
      <c r="D2286"/>
      <c r="E2286" s="171"/>
      <c r="F2286"/>
      <c r="G2286"/>
      <c r="H2286" s="171"/>
      <c r="I2286"/>
      <c r="J2286"/>
      <c r="K2286" s="171"/>
      <c r="L2286" s="171"/>
      <c r="M2286" s="171"/>
      <c r="N2286"/>
      <c r="O2286"/>
      <c r="P2286"/>
      <c r="Q2286"/>
      <c r="R2286"/>
      <c r="U2286" s="15"/>
      <c r="V2286" s="15"/>
      <c r="W2286" s="15"/>
    </row>
    <row r="2287" spans="2:23">
      <c r="B2287"/>
      <c r="C2287"/>
      <c r="D2287"/>
      <c r="E2287" s="171"/>
      <c r="F2287"/>
      <c r="G2287"/>
      <c r="H2287" s="171"/>
      <c r="I2287"/>
      <c r="J2287"/>
      <c r="K2287" s="171"/>
      <c r="L2287" s="171"/>
      <c r="M2287" s="171"/>
      <c r="N2287"/>
      <c r="O2287"/>
      <c r="P2287"/>
      <c r="Q2287"/>
      <c r="R2287"/>
      <c r="U2287" s="15"/>
      <c r="V2287" s="15"/>
      <c r="W2287" s="15"/>
    </row>
    <row r="2288" spans="2:23">
      <c r="B2288"/>
      <c r="C2288"/>
      <c r="D2288"/>
      <c r="E2288" s="171"/>
      <c r="F2288"/>
      <c r="G2288"/>
      <c r="H2288" s="171"/>
      <c r="I2288"/>
      <c r="J2288"/>
      <c r="K2288" s="171"/>
      <c r="L2288" s="171"/>
      <c r="M2288" s="171"/>
      <c r="N2288"/>
      <c r="O2288"/>
      <c r="P2288"/>
      <c r="Q2288"/>
      <c r="R2288"/>
      <c r="U2288" s="15"/>
      <c r="V2288" s="15"/>
      <c r="W2288" s="15"/>
    </row>
    <row r="2289" spans="2:23">
      <c r="B2289"/>
      <c r="C2289"/>
      <c r="D2289"/>
      <c r="E2289" s="171"/>
      <c r="F2289"/>
      <c r="G2289"/>
      <c r="H2289" s="171"/>
      <c r="I2289"/>
      <c r="J2289"/>
      <c r="K2289" s="171"/>
      <c r="L2289" s="171"/>
      <c r="M2289" s="171"/>
      <c r="N2289"/>
      <c r="O2289"/>
      <c r="P2289"/>
      <c r="Q2289"/>
      <c r="R2289"/>
      <c r="U2289" s="15"/>
      <c r="V2289" s="15"/>
      <c r="W2289" s="15"/>
    </row>
    <row r="2290" spans="2:23">
      <c r="B2290"/>
      <c r="C2290"/>
      <c r="D2290"/>
      <c r="E2290" s="171"/>
      <c r="F2290"/>
      <c r="G2290"/>
      <c r="H2290" s="171"/>
      <c r="I2290"/>
      <c r="J2290"/>
      <c r="K2290" s="171"/>
      <c r="L2290" s="171"/>
      <c r="M2290" s="171"/>
      <c r="N2290"/>
      <c r="O2290"/>
      <c r="P2290"/>
      <c r="Q2290"/>
      <c r="R2290"/>
      <c r="U2290" s="15"/>
      <c r="V2290" s="15"/>
      <c r="W2290" s="15"/>
    </row>
    <row r="2291" spans="2:23">
      <c r="B2291"/>
      <c r="C2291"/>
      <c r="D2291"/>
      <c r="E2291" s="171"/>
      <c r="F2291"/>
      <c r="G2291"/>
      <c r="H2291" s="171"/>
      <c r="I2291"/>
      <c r="J2291"/>
      <c r="K2291" s="171"/>
      <c r="L2291" s="171"/>
      <c r="M2291" s="171"/>
      <c r="N2291"/>
      <c r="O2291"/>
      <c r="P2291"/>
      <c r="Q2291"/>
      <c r="R2291"/>
      <c r="U2291" s="15"/>
      <c r="V2291" s="15"/>
      <c r="W2291" s="15"/>
    </row>
    <row r="2292" spans="2:23">
      <c r="B2292"/>
      <c r="C2292"/>
      <c r="D2292"/>
      <c r="E2292" s="171"/>
      <c r="F2292"/>
      <c r="G2292"/>
      <c r="H2292" s="171"/>
      <c r="I2292"/>
      <c r="J2292"/>
      <c r="K2292" s="171"/>
      <c r="L2292" s="171"/>
      <c r="M2292" s="171"/>
      <c r="N2292"/>
      <c r="O2292"/>
      <c r="P2292"/>
      <c r="Q2292"/>
      <c r="R2292"/>
      <c r="U2292" s="15"/>
      <c r="V2292" s="15"/>
      <c r="W2292" s="15"/>
    </row>
    <row r="2293" spans="2:23">
      <c r="B2293"/>
      <c r="C2293"/>
      <c r="D2293"/>
      <c r="E2293" s="171"/>
      <c r="F2293"/>
      <c r="G2293"/>
      <c r="H2293" s="171"/>
      <c r="I2293"/>
      <c r="J2293"/>
      <c r="K2293" s="171"/>
      <c r="L2293" s="171"/>
      <c r="M2293" s="171"/>
      <c r="N2293"/>
      <c r="O2293"/>
      <c r="P2293"/>
      <c r="Q2293"/>
      <c r="R2293"/>
      <c r="U2293" s="15"/>
      <c r="V2293" s="15"/>
      <c r="W2293" s="15"/>
    </row>
    <row r="2294" spans="2:23">
      <c r="B2294"/>
      <c r="C2294"/>
      <c r="D2294"/>
      <c r="E2294" s="171"/>
      <c r="F2294"/>
      <c r="G2294"/>
      <c r="H2294" s="171"/>
      <c r="I2294"/>
      <c r="J2294"/>
      <c r="K2294" s="171"/>
      <c r="L2294" s="171"/>
      <c r="M2294" s="171"/>
      <c r="N2294"/>
      <c r="O2294"/>
      <c r="P2294"/>
      <c r="Q2294"/>
      <c r="R2294"/>
      <c r="U2294" s="15"/>
      <c r="V2294" s="15"/>
      <c r="W2294" s="15"/>
    </row>
    <row r="2295" spans="2:23">
      <c r="B2295"/>
      <c r="C2295"/>
      <c r="D2295"/>
      <c r="E2295" s="171"/>
      <c r="F2295"/>
      <c r="G2295"/>
      <c r="H2295" s="171"/>
      <c r="I2295"/>
      <c r="J2295"/>
      <c r="K2295" s="171"/>
      <c r="L2295" s="171"/>
      <c r="M2295" s="171"/>
      <c r="N2295"/>
      <c r="O2295"/>
      <c r="P2295"/>
      <c r="Q2295"/>
      <c r="R2295"/>
      <c r="U2295" s="15"/>
      <c r="V2295" s="15"/>
      <c r="W2295" s="15"/>
    </row>
    <row r="2296" spans="2:23">
      <c r="B2296"/>
      <c r="C2296"/>
      <c r="D2296"/>
      <c r="E2296"/>
      <c r="F2296" s="171"/>
      <c r="G2296" s="171"/>
      <c r="H2296"/>
      <c r="I2296" s="171"/>
      <c r="J2296" s="171"/>
      <c r="K2296" s="171"/>
      <c r="L2296" s="171"/>
      <c r="M2296" s="171"/>
      <c r="N2296"/>
      <c r="O2296"/>
      <c r="P2296"/>
      <c r="Q2296"/>
      <c r="R2296"/>
      <c r="U2296" s="15"/>
      <c r="V2296" s="15"/>
      <c r="W2296" s="15"/>
    </row>
    <row r="2297" spans="2:23">
      <c r="B2297"/>
      <c r="C2297"/>
      <c r="D2297"/>
      <c r="E2297"/>
      <c r="F2297" s="171"/>
      <c r="G2297" s="171"/>
      <c r="H2297"/>
      <c r="I2297" s="171"/>
      <c r="J2297" s="171"/>
      <c r="K2297" s="171"/>
      <c r="L2297" s="171"/>
      <c r="M2297" s="171"/>
      <c r="N2297"/>
      <c r="O2297"/>
      <c r="P2297"/>
      <c r="Q2297"/>
      <c r="R2297"/>
      <c r="U2297" s="15"/>
      <c r="V2297" s="15"/>
      <c r="W2297" s="15"/>
    </row>
    <row r="2298" spans="2:23">
      <c r="B2298"/>
      <c r="C2298"/>
      <c r="D2298"/>
      <c r="E2298"/>
      <c r="F2298" s="171"/>
      <c r="G2298" s="171"/>
      <c r="H2298"/>
      <c r="I2298" s="171"/>
      <c r="J2298" s="171"/>
      <c r="K2298" s="171"/>
      <c r="L2298" s="171"/>
      <c r="M2298" s="171"/>
      <c r="N2298"/>
      <c r="O2298"/>
      <c r="P2298"/>
      <c r="Q2298"/>
      <c r="R2298"/>
      <c r="U2298" s="15"/>
      <c r="V2298" s="15"/>
      <c r="W2298" s="15"/>
    </row>
    <row r="2299" spans="2:23">
      <c r="B2299"/>
      <c r="C2299"/>
      <c r="D2299"/>
      <c r="E2299"/>
      <c r="F2299" s="171"/>
      <c r="G2299" s="171"/>
      <c r="H2299"/>
      <c r="I2299" s="171"/>
      <c r="J2299" s="171"/>
      <c r="K2299" s="171"/>
      <c r="L2299" s="171"/>
      <c r="M2299" s="171"/>
      <c r="N2299"/>
      <c r="O2299"/>
      <c r="P2299"/>
      <c r="Q2299"/>
      <c r="R2299"/>
      <c r="U2299" s="15"/>
      <c r="V2299" s="15"/>
      <c r="W2299" s="15"/>
    </row>
    <row r="2300" spans="2:23">
      <c r="B2300"/>
      <c r="C2300"/>
      <c r="D2300"/>
      <c r="E2300"/>
      <c r="F2300" s="171"/>
      <c r="G2300" s="171"/>
      <c r="H2300"/>
      <c r="I2300" s="171"/>
      <c r="J2300" s="171"/>
      <c r="K2300" s="171"/>
      <c r="L2300" s="171"/>
      <c r="M2300" s="171"/>
      <c r="N2300"/>
      <c r="O2300"/>
      <c r="P2300"/>
      <c r="Q2300"/>
      <c r="R2300"/>
      <c r="U2300" s="15"/>
      <c r="V2300" s="15"/>
      <c r="W2300" s="15"/>
    </row>
    <row r="2301" spans="2:23">
      <c r="B2301"/>
      <c r="C2301"/>
      <c r="D2301"/>
      <c r="E2301"/>
      <c r="F2301" s="171"/>
      <c r="G2301" s="171"/>
      <c r="H2301"/>
      <c r="I2301" s="171"/>
      <c r="J2301" s="171"/>
      <c r="K2301" s="171"/>
      <c r="L2301" s="171"/>
      <c r="M2301" s="171"/>
      <c r="N2301"/>
      <c r="O2301"/>
      <c r="P2301"/>
      <c r="Q2301"/>
      <c r="R2301"/>
      <c r="U2301" s="15"/>
      <c r="V2301" s="15"/>
      <c r="W2301" s="15"/>
    </row>
    <row r="2302" spans="2:23">
      <c r="B2302"/>
      <c r="C2302"/>
      <c r="D2302"/>
      <c r="E2302"/>
      <c r="F2302" s="171"/>
      <c r="G2302" s="171"/>
      <c r="H2302"/>
      <c r="I2302" s="171"/>
      <c r="J2302" s="171"/>
      <c r="K2302" s="171"/>
      <c r="L2302" s="171"/>
      <c r="M2302" s="171"/>
      <c r="N2302"/>
      <c r="O2302"/>
      <c r="P2302"/>
      <c r="Q2302"/>
      <c r="R2302"/>
      <c r="U2302" s="15"/>
      <c r="V2302" s="15"/>
      <c r="W2302" s="15"/>
    </row>
    <row r="2303" spans="2:23">
      <c r="B2303"/>
      <c r="C2303"/>
      <c r="D2303"/>
      <c r="E2303"/>
      <c r="F2303" s="171"/>
      <c r="G2303" s="171"/>
      <c r="H2303"/>
      <c r="I2303" s="171"/>
      <c r="J2303" s="171"/>
      <c r="K2303" s="171"/>
      <c r="L2303" s="171"/>
      <c r="M2303" s="171"/>
      <c r="N2303"/>
      <c r="O2303"/>
      <c r="P2303"/>
      <c r="Q2303"/>
      <c r="R2303"/>
      <c r="U2303" s="15"/>
      <c r="V2303" s="15"/>
      <c r="W2303" s="15"/>
    </row>
    <row r="2304" spans="2:23">
      <c r="B2304"/>
      <c r="C2304"/>
      <c r="D2304"/>
      <c r="E2304"/>
      <c r="F2304" s="171"/>
      <c r="G2304" s="171"/>
      <c r="H2304"/>
      <c r="I2304" s="171"/>
      <c r="J2304" s="171"/>
      <c r="K2304" s="171"/>
      <c r="L2304" s="171"/>
      <c r="M2304" s="171"/>
      <c r="N2304"/>
      <c r="O2304"/>
      <c r="P2304"/>
      <c r="Q2304"/>
      <c r="R2304"/>
      <c r="U2304" s="15"/>
      <c r="V2304" s="15"/>
      <c r="W2304" s="15"/>
    </row>
    <row r="2305" spans="2:23">
      <c r="B2305"/>
      <c r="C2305"/>
      <c r="D2305"/>
      <c r="E2305"/>
      <c r="F2305" s="171"/>
      <c r="G2305" s="171"/>
      <c r="H2305"/>
      <c r="I2305" s="171"/>
      <c r="J2305" s="171"/>
      <c r="K2305" s="171"/>
      <c r="L2305" s="171"/>
      <c r="M2305" s="171"/>
      <c r="N2305"/>
      <c r="O2305"/>
      <c r="P2305"/>
      <c r="Q2305"/>
      <c r="R2305"/>
      <c r="U2305" s="15"/>
      <c r="V2305" s="15"/>
      <c r="W2305" s="15"/>
    </row>
    <row r="2306" spans="2:23">
      <c r="B2306"/>
      <c r="C2306"/>
      <c r="D2306"/>
      <c r="E2306"/>
      <c r="F2306" s="171"/>
      <c r="G2306" s="171"/>
      <c r="H2306"/>
      <c r="I2306" s="171"/>
      <c r="J2306" s="171"/>
      <c r="K2306" s="171"/>
      <c r="L2306" s="171"/>
      <c r="M2306" s="171"/>
      <c r="N2306"/>
      <c r="O2306"/>
      <c r="P2306"/>
      <c r="Q2306"/>
      <c r="R2306"/>
      <c r="U2306" s="15"/>
      <c r="V2306" s="15"/>
      <c r="W2306" s="15"/>
    </row>
    <row r="2307" spans="2:23">
      <c r="B2307"/>
      <c r="C2307"/>
      <c r="D2307"/>
      <c r="E2307"/>
      <c r="F2307" s="171"/>
      <c r="G2307" s="171"/>
      <c r="H2307"/>
      <c r="I2307" s="171"/>
      <c r="J2307" s="171"/>
      <c r="K2307" s="171"/>
      <c r="L2307" s="171"/>
      <c r="M2307" s="171"/>
      <c r="N2307"/>
      <c r="O2307"/>
      <c r="P2307"/>
      <c r="Q2307"/>
      <c r="R2307"/>
      <c r="U2307" s="15"/>
      <c r="V2307" s="15"/>
      <c r="W2307" s="15"/>
    </row>
    <row r="2308" spans="2:23">
      <c r="B2308"/>
      <c r="C2308"/>
      <c r="D2308"/>
      <c r="E2308"/>
      <c r="F2308" s="171"/>
      <c r="G2308" s="171"/>
      <c r="H2308"/>
      <c r="I2308" s="171"/>
      <c r="J2308" s="171"/>
      <c r="K2308" s="171"/>
      <c r="L2308" s="171"/>
      <c r="M2308" s="171"/>
      <c r="N2308"/>
      <c r="O2308"/>
      <c r="P2308"/>
      <c r="Q2308"/>
      <c r="R2308"/>
      <c r="U2308" s="15"/>
      <c r="V2308" s="15"/>
      <c r="W2308" s="15"/>
    </row>
    <row r="2309" spans="2:23">
      <c r="B2309"/>
      <c r="C2309"/>
      <c r="D2309"/>
      <c r="E2309"/>
      <c r="F2309" s="171"/>
      <c r="G2309" s="171"/>
      <c r="H2309"/>
      <c r="I2309" s="171"/>
      <c r="J2309" s="171"/>
      <c r="K2309" s="171"/>
      <c r="L2309" s="171"/>
      <c r="M2309" s="171"/>
      <c r="N2309"/>
      <c r="O2309"/>
      <c r="P2309"/>
      <c r="Q2309"/>
      <c r="R2309"/>
      <c r="U2309" s="15"/>
      <c r="V2309" s="15"/>
      <c r="W2309" s="15"/>
    </row>
    <row r="2310" spans="2:23">
      <c r="B2310"/>
      <c r="C2310"/>
      <c r="D2310"/>
      <c r="E2310"/>
      <c r="F2310" s="171"/>
      <c r="G2310" s="171"/>
      <c r="H2310"/>
      <c r="I2310" s="171"/>
      <c r="J2310" s="171"/>
      <c r="K2310" s="171"/>
      <c r="L2310" s="171"/>
      <c r="M2310" s="171"/>
      <c r="N2310"/>
      <c r="O2310"/>
      <c r="P2310"/>
      <c r="Q2310"/>
      <c r="R2310"/>
      <c r="U2310" s="15"/>
      <c r="V2310" s="15"/>
      <c r="W2310" s="15"/>
    </row>
    <row r="2311" spans="2:23">
      <c r="B2311"/>
      <c r="C2311"/>
      <c r="D2311"/>
      <c r="E2311"/>
      <c r="F2311" s="171"/>
      <c r="G2311" s="171"/>
      <c r="H2311"/>
      <c r="I2311" s="171"/>
      <c r="J2311" s="171"/>
      <c r="K2311" s="171"/>
      <c r="L2311" s="171"/>
      <c r="M2311" s="171"/>
      <c r="N2311"/>
      <c r="O2311"/>
      <c r="P2311"/>
      <c r="Q2311"/>
      <c r="R2311"/>
      <c r="U2311" s="15"/>
      <c r="V2311" s="15"/>
      <c r="W2311" s="15"/>
    </row>
    <row r="2312" spans="2:23">
      <c r="B2312"/>
      <c r="C2312"/>
      <c r="D2312"/>
      <c r="E2312"/>
      <c r="F2312" s="171"/>
      <c r="G2312" s="171"/>
      <c r="H2312"/>
      <c r="I2312" s="171"/>
      <c r="J2312" s="171"/>
      <c r="K2312" s="171"/>
      <c r="L2312" s="171"/>
      <c r="M2312" s="171"/>
      <c r="N2312"/>
      <c r="O2312"/>
      <c r="P2312"/>
      <c r="Q2312"/>
      <c r="R2312"/>
      <c r="U2312" s="15"/>
      <c r="V2312" s="15"/>
      <c r="W2312" s="15"/>
    </row>
    <row r="2313" spans="2:23">
      <c r="B2313"/>
      <c r="C2313"/>
      <c r="D2313"/>
      <c r="E2313"/>
      <c r="F2313" s="171"/>
      <c r="G2313" s="171"/>
      <c r="H2313"/>
      <c r="I2313" s="171"/>
      <c r="J2313" s="171"/>
      <c r="K2313" s="171"/>
      <c r="L2313" s="171"/>
      <c r="M2313" s="171"/>
      <c r="N2313"/>
      <c r="O2313"/>
      <c r="P2313"/>
      <c r="Q2313"/>
      <c r="R2313"/>
      <c r="U2313" s="15"/>
      <c r="V2313" s="15"/>
      <c r="W2313" s="15"/>
    </row>
    <row r="2314" spans="2:23">
      <c r="B2314"/>
      <c r="C2314"/>
      <c r="D2314"/>
      <c r="E2314"/>
      <c r="F2314" s="171"/>
      <c r="G2314" s="171"/>
      <c r="H2314"/>
      <c r="I2314" s="171"/>
      <c r="J2314" s="171"/>
      <c r="K2314" s="171"/>
      <c r="L2314" s="171"/>
      <c r="M2314" s="171"/>
      <c r="N2314"/>
      <c r="O2314"/>
      <c r="P2314"/>
      <c r="Q2314"/>
      <c r="R2314"/>
      <c r="U2314" s="15"/>
      <c r="V2314" s="15"/>
      <c r="W2314" s="15"/>
    </row>
    <row r="2315" spans="2:23">
      <c r="B2315"/>
      <c r="C2315"/>
      <c r="D2315"/>
      <c r="E2315"/>
      <c r="F2315" s="171"/>
      <c r="G2315" s="171"/>
      <c r="H2315"/>
      <c r="I2315" s="171"/>
      <c r="J2315" s="171"/>
      <c r="K2315" s="171"/>
      <c r="L2315" s="171"/>
      <c r="M2315" s="171"/>
      <c r="N2315"/>
      <c r="O2315"/>
      <c r="P2315"/>
      <c r="Q2315"/>
      <c r="R2315"/>
      <c r="U2315" s="15"/>
      <c r="V2315" s="15"/>
      <c r="W2315" s="15"/>
    </row>
    <row r="2316" spans="2:23">
      <c r="B2316"/>
      <c r="C2316"/>
      <c r="D2316"/>
      <c r="E2316"/>
      <c r="F2316" s="171"/>
      <c r="G2316" s="171"/>
      <c r="H2316"/>
      <c r="I2316" s="171"/>
      <c r="J2316" s="171"/>
      <c r="K2316" s="171"/>
      <c r="L2316" s="171"/>
      <c r="M2316" s="171"/>
      <c r="N2316"/>
      <c r="O2316"/>
      <c r="P2316"/>
      <c r="Q2316"/>
      <c r="R2316"/>
      <c r="U2316" s="15"/>
      <c r="V2316" s="15"/>
      <c r="W2316" s="15"/>
    </row>
    <row r="2317" spans="2:23">
      <c r="B2317"/>
      <c r="C2317"/>
      <c r="D2317"/>
      <c r="E2317"/>
      <c r="F2317" s="171"/>
      <c r="G2317" s="171"/>
      <c r="H2317"/>
      <c r="I2317" s="171"/>
      <c r="J2317" s="171"/>
      <c r="K2317" s="171"/>
      <c r="L2317" s="171"/>
      <c r="M2317" s="171"/>
      <c r="N2317"/>
      <c r="O2317"/>
      <c r="P2317"/>
      <c r="Q2317"/>
      <c r="R2317"/>
      <c r="U2317" s="15"/>
      <c r="V2317" s="15"/>
      <c r="W2317" s="15"/>
    </row>
    <row r="2318" spans="2:23">
      <c r="B2318"/>
      <c r="C2318"/>
      <c r="D2318"/>
      <c r="E2318"/>
      <c r="F2318" s="171"/>
      <c r="G2318" s="171"/>
      <c r="H2318"/>
      <c r="I2318" s="171"/>
      <c r="J2318" s="171"/>
      <c r="K2318" s="171"/>
      <c r="L2318" s="171"/>
      <c r="M2318" s="171"/>
      <c r="N2318"/>
      <c r="O2318"/>
      <c r="P2318"/>
      <c r="Q2318"/>
      <c r="R2318"/>
      <c r="U2318" s="15"/>
      <c r="V2318" s="15"/>
      <c r="W2318" s="15"/>
    </row>
    <row r="2319" spans="2:23">
      <c r="B2319"/>
      <c r="C2319"/>
      <c r="D2319"/>
      <c r="E2319"/>
      <c r="F2319" s="171"/>
      <c r="G2319" s="171"/>
      <c r="H2319"/>
      <c r="I2319" s="171"/>
      <c r="J2319" s="171"/>
      <c r="K2319" s="171"/>
      <c r="L2319" s="171"/>
      <c r="M2319" s="171"/>
      <c r="N2319"/>
      <c r="O2319"/>
      <c r="P2319"/>
      <c r="Q2319"/>
      <c r="R2319"/>
      <c r="U2319" s="15"/>
      <c r="V2319" s="15"/>
      <c r="W2319" s="15"/>
    </row>
    <row r="2320" spans="2:23">
      <c r="B2320"/>
      <c r="C2320"/>
      <c r="D2320"/>
      <c r="E2320"/>
      <c r="F2320" s="171"/>
      <c r="G2320" s="171"/>
      <c r="H2320"/>
      <c r="I2320" s="171"/>
      <c r="J2320" s="171"/>
      <c r="K2320" s="171"/>
      <c r="L2320" s="171"/>
      <c r="M2320" s="171"/>
      <c r="N2320"/>
      <c r="O2320"/>
      <c r="P2320"/>
      <c r="Q2320"/>
      <c r="R2320"/>
      <c r="U2320" s="15"/>
      <c r="V2320" s="15"/>
      <c r="W2320" s="15"/>
    </row>
    <row r="2321" spans="2:23">
      <c r="B2321"/>
      <c r="C2321"/>
      <c r="D2321"/>
      <c r="E2321"/>
      <c r="F2321" s="171"/>
      <c r="G2321" s="171"/>
      <c r="H2321"/>
      <c r="I2321" s="171"/>
      <c r="J2321" s="171"/>
      <c r="K2321" s="171"/>
      <c r="L2321" s="171"/>
      <c r="M2321" s="171"/>
      <c r="N2321"/>
      <c r="O2321"/>
      <c r="P2321"/>
      <c r="Q2321"/>
      <c r="R2321"/>
      <c r="U2321" s="15"/>
      <c r="V2321" s="15"/>
      <c r="W2321" s="15"/>
    </row>
    <row r="2322" spans="2:23">
      <c r="B2322"/>
      <c r="C2322"/>
      <c r="D2322"/>
      <c r="E2322"/>
      <c r="F2322" s="171"/>
      <c r="G2322" s="171"/>
      <c r="H2322"/>
      <c r="I2322" s="171"/>
      <c r="J2322" s="171"/>
      <c r="K2322" s="171"/>
      <c r="L2322" s="171"/>
      <c r="M2322" s="171"/>
      <c r="N2322"/>
      <c r="O2322"/>
      <c r="P2322"/>
      <c r="Q2322"/>
      <c r="R2322"/>
      <c r="U2322" s="15"/>
      <c r="V2322" s="15"/>
      <c r="W2322" s="15"/>
    </row>
    <row r="2323" spans="2:23">
      <c r="B2323"/>
      <c r="C2323"/>
      <c r="D2323"/>
      <c r="E2323"/>
      <c r="F2323" s="171"/>
      <c r="G2323" s="171"/>
      <c r="H2323"/>
      <c r="I2323" s="171"/>
      <c r="J2323" s="171"/>
      <c r="K2323" s="171"/>
      <c r="L2323" s="171"/>
      <c r="M2323" s="171"/>
      <c r="N2323"/>
      <c r="O2323"/>
      <c r="P2323"/>
      <c r="Q2323"/>
      <c r="R2323"/>
      <c r="U2323" s="15"/>
      <c r="V2323" s="15"/>
      <c r="W2323" s="15"/>
    </row>
    <row r="2324" spans="2:23">
      <c r="B2324"/>
      <c r="C2324"/>
      <c r="D2324"/>
      <c r="E2324"/>
      <c r="F2324" s="171"/>
      <c r="G2324" s="171"/>
      <c r="H2324"/>
      <c r="I2324" s="171"/>
      <c r="J2324" s="171"/>
      <c r="K2324" s="171"/>
      <c r="L2324" s="171"/>
      <c r="M2324" s="171"/>
      <c r="N2324"/>
      <c r="O2324"/>
      <c r="P2324"/>
      <c r="Q2324"/>
      <c r="R2324"/>
      <c r="U2324" s="15"/>
      <c r="V2324" s="15"/>
      <c r="W2324" s="15"/>
    </row>
    <row r="2325" spans="2:23">
      <c r="B2325"/>
      <c r="C2325"/>
      <c r="D2325"/>
      <c r="E2325"/>
      <c r="F2325" s="171"/>
      <c r="G2325" s="171"/>
      <c r="H2325"/>
      <c r="I2325" s="171"/>
      <c r="J2325" s="171"/>
      <c r="K2325" s="171"/>
      <c r="L2325" s="171"/>
      <c r="M2325" s="171"/>
      <c r="N2325"/>
      <c r="O2325"/>
      <c r="P2325"/>
      <c r="Q2325"/>
      <c r="R2325"/>
      <c r="U2325" s="15"/>
      <c r="V2325" s="15"/>
      <c r="W2325" s="15"/>
    </row>
    <row r="2326" spans="2:23">
      <c r="B2326"/>
      <c r="C2326"/>
      <c r="D2326"/>
      <c r="E2326"/>
      <c r="F2326" s="171"/>
      <c r="G2326" s="171"/>
      <c r="H2326"/>
      <c r="I2326" s="171"/>
      <c r="J2326" s="171"/>
      <c r="K2326" s="171"/>
      <c r="L2326" s="171"/>
      <c r="M2326" s="171"/>
      <c r="N2326"/>
      <c r="O2326"/>
      <c r="P2326"/>
      <c r="Q2326"/>
      <c r="R2326"/>
      <c r="U2326" s="15"/>
      <c r="V2326" s="15"/>
      <c r="W2326" s="15"/>
    </row>
    <row r="2327" spans="2:23">
      <c r="B2327"/>
      <c r="C2327"/>
      <c r="D2327"/>
      <c r="E2327"/>
      <c r="F2327" s="171"/>
      <c r="G2327" s="171"/>
      <c r="H2327"/>
      <c r="I2327" s="171"/>
      <c r="J2327" s="171"/>
      <c r="K2327" s="171"/>
      <c r="L2327" s="171"/>
      <c r="M2327" s="171"/>
      <c r="N2327"/>
      <c r="O2327"/>
      <c r="P2327"/>
      <c r="Q2327"/>
      <c r="R2327"/>
      <c r="U2327" s="15"/>
      <c r="V2327" s="15"/>
      <c r="W2327" s="15"/>
    </row>
    <row r="2328" spans="2:23">
      <c r="B2328"/>
      <c r="C2328"/>
      <c r="D2328"/>
      <c r="E2328"/>
      <c r="F2328" s="171"/>
      <c r="G2328" s="171"/>
      <c r="H2328"/>
      <c r="I2328" s="171"/>
      <c r="J2328" s="171"/>
      <c r="K2328" s="171"/>
      <c r="L2328" s="171"/>
      <c r="M2328" s="171"/>
      <c r="N2328"/>
      <c r="O2328"/>
      <c r="P2328"/>
      <c r="Q2328"/>
      <c r="R2328"/>
      <c r="U2328" s="15"/>
      <c r="V2328" s="15"/>
      <c r="W2328" s="15"/>
    </row>
    <row r="2329" spans="2:23">
      <c r="B2329"/>
      <c r="C2329"/>
      <c r="D2329"/>
      <c r="E2329"/>
      <c r="F2329" s="171"/>
      <c r="G2329" s="171"/>
      <c r="H2329"/>
      <c r="I2329" s="171"/>
      <c r="J2329" s="171"/>
      <c r="K2329" s="171"/>
      <c r="L2329" s="171"/>
      <c r="M2329" s="171"/>
      <c r="N2329"/>
      <c r="O2329"/>
      <c r="P2329"/>
      <c r="Q2329"/>
      <c r="R2329"/>
      <c r="U2329" s="15"/>
      <c r="V2329" s="15"/>
      <c r="W2329" s="15"/>
    </row>
    <row r="2330" spans="2:23">
      <c r="B2330"/>
      <c r="C2330"/>
      <c r="D2330"/>
      <c r="E2330"/>
      <c r="F2330" s="171"/>
      <c r="G2330" s="171"/>
      <c r="H2330"/>
      <c r="I2330" s="171"/>
      <c r="J2330" s="171"/>
      <c r="K2330" s="171"/>
      <c r="L2330" s="171"/>
      <c r="M2330" s="171"/>
      <c r="N2330"/>
      <c r="O2330"/>
      <c r="P2330"/>
      <c r="Q2330"/>
      <c r="R2330"/>
      <c r="U2330" s="15"/>
      <c r="V2330" s="15"/>
      <c r="W2330" s="15"/>
    </row>
    <row r="2331" spans="2:23">
      <c r="B2331"/>
      <c r="C2331"/>
      <c r="D2331"/>
      <c r="E2331"/>
      <c r="F2331" s="171"/>
      <c r="G2331" s="171"/>
      <c r="H2331"/>
      <c r="I2331" s="171"/>
      <c r="J2331" s="171"/>
      <c r="K2331" s="171"/>
      <c r="L2331" s="171"/>
      <c r="M2331" s="171"/>
      <c r="N2331"/>
      <c r="O2331"/>
      <c r="P2331"/>
      <c r="Q2331"/>
      <c r="R2331"/>
      <c r="U2331" s="15"/>
      <c r="V2331" s="15"/>
      <c r="W2331" s="15"/>
    </row>
    <row r="2332" spans="2:23">
      <c r="B2332"/>
      <c r="C2332"/>
      <c r="D2332"/>
      <c r="E2332"/>
      <c r="F2332" s="171"/>
      <c r="G2332" s="171"/>
      <c r="H2332"/>
      <c r="I2332" s="171"/>
      <c r="J2332" s="171"/>
      <c r="K2332" s="171"/>
      <c r="L2332" s="171"/>
      <c r="M2332" s="171"/>
      <c r="N2332"/>
      <c r="O2332"/>
      <c r="P2332"/>
      <c r="Q2332"/>
      <c r="R2332"/>
      <c r="U2332" s="15"/>
      <c r="V2332" s="15"/>
      <c r="W2332" s="15"/>
    </row>
    <row r="2333" spans="2:23">
      <c r="B2333"/>
      <c r="C2333"/>
      <c r="D2333"/>
      <c r="E2333"/>
      <c r="F2333" s="171"/>
      <c r="G2333" s="171"/>
      <c r="H2333"/>
      <c r="I2333" s="171"/>
      <c r="J2333" s="171"/>
      <c r="K2333" s="171"/>
      <c r="L2333" s="171"/>
      <c r="M2333" s="171"/>
      <c r="N2333"/>
      <c r="O2333"/>
      <c r="P2333"/>
      <c r="Q2333"/>
      <c r="R2333"/>
      <c r="U2333" s="15"/>
      <c r="V2333" s="15"/>
      <c r="W2333" s="15"/>
    </row>
    <row r="2334" spans="2:23">
      <c r="B2334"/>
      <c r="C2334"/>
      <c r="D2334"/>
      <c r="E2334"/>
      <c r="F2334" s="171"/>
      <c r="G2334" s="171"/>
      <c r="H2334"/>
      <c r="I2334" s="171"/>
      <c r="J2334" s="171"/>
      <c r="K2334" s="171"/>
      <c r="L2334" s="171"/>
      <c r="M2334" s="171"/>
      <c r="N2334"/>
      <c r="O2334"/>
      <c r="P2334"/>
      <c r="Q2334"/>
      <c r="R2334"/>
      <c r="U2334" s="15"/>
      <c r="V2334" s="15"/>
      <c r="W2334" s="15"/>
    </row>
    <row r="2335" spans="2:23">
      <c r="B2335"/>
      <c r="C2335"/>
      <c r="D2335"/>
      <c r="E2335"/>
      <c r="F2335" s="171"/>
      <c r="G2335" s="171"/>
      <c r="H2335"/>
      <c r="I2335" s="171"/>
      <c r="J2335" s="171"/>
      <c r="K2335" s="171"/>
      <c r="L2335" s="171"/>
      <c r="M2335" s="171"/>
      <c r="N2335"/>
      <c r="O2335"/>
      <c r="P2335"/>
      <c r="Q2335"/>
      <c r="R2335"/>
      <c r="U2335" s="15"/>
      <c r="V2335" s="15"/>
      <c r="W2335" s="15"/>
    </row>
    <row r="2336" spans="2:23">
      <c r="B2336"/>
      <c r="C2336"/>
      <c r="D2336"/>
      <c r="E2336"/>
      <c r="F2336" s="171"/>
      <c r="G2336" s="171"/>
      <c r="H2336"/>
      <c r="I2336" s="171"/>
      <c r="J2336" s="171"/>
      <c r="K2336" s="171"/>
      <c r="L2336" s="171"/>
      <c r="M2336" s="171"/>
      <c r="N2336"/>
      <c r="O2336"/>
      <c r="P2336"/>
      <c r="Q2336"/>
      <c r="R2336"/>
      <c r="U2336" s="15"/>
      <c r="V2336" s="15"/>
      <c r="W2336" s="15"/>
    </row>
    <row r="2337" spans="2:23">
      <c r="B2337"/>
      <c r="C2337"/>
      <c r="D2337"/>
      <c r="E2337"/>
      <c r="F2337" s="171"/>
      <c r="G2337" s="171"/>
      <c r="H2337"/>
      <c r="I2337" s="171"/>
      <c r="J2337" s="171"/>
      <c r="K2337" s="171"/>
      <c r="L2337" s="171"/>
      <c r="M2337" s="171"/>
      <c r="N2337"/>
      <c r="O2337"/>
      <c r="P2337"/>
      <c r="Q2337"/>
      <c r="R2337"/>
      <c r="U2337" s="15"/>
      <c r="V2337" s="15"/>
      <c r="W2337" s="15"/>
    </row>
    <row r="2338" spans="2:23">
      <c r="B2338"/>
      <c r="C2338"/>
      <c r="D2338"/>
      <c r="E2338"/>
      <c r="F2338" s="171"/>
      <c r="G2338" s="171"/>
      <c r="H2338"/>
      <c r="I2338" s="171"/>
      <c r="J2338" s="171"/>
      <c r="K2338" s="171"/>
      <c r="L2338" s="171"/>
      <c r="M2338" s="171"/>
      <c r="N2338"/>
      <c r="O2338"/>
      <c r="P2338"/>
      <c r="Q2338"/>
      <c r="R2338"/>
      <c r="U2338" s="15"/>
      <c r="V2338" s="15"/>
      <c r="W2338" s="15"/>
    </row>
    <row r="2339" spans="2:23">
      <c r="B2339"/>
      <c r="C2339"/>
      <c r="D2339"/>
      <c r="E2339"/>
      <c r="F2339" s="171"/>
      <c r="G2339" s="171"/>
      <c r="H2339"/>
      <c r="I2339" s="171"/>
      <c r="J2339" s="171"/>
      <c r="K2339" s="171"/>
      <c r="L2339" s="171"/>
      <c r="M2339" s="171"/>
      <c r="N2339"/>
      <c r="O2339"/>
      <c r="P2339"/>
      <c r="Q2339"/>
      <c r="R2339"/>
      <c r="U2339" s="15"/>
      <c r="V2339" s="15"/>
      <c r="W2339" s="15"/>
    </row>
    <row r="2340" spans="2:23">
      <c r="B2340"/>
      <c r="C2340"/>
      <c r="D2340"/>
      <c r="E2340"/>
      <c r="F2340" s="171"/>
      <c r="G2340" s="171"/>
      <c r="H2340"/>
      <c r="I2340" s="171"/>
      <c r="J2340" s="171"/>
      <c r="K2340" s="171"/>
      <c r="L2340" s="171"/>
      <c r="M2340" s="171"/>
      <c r="N2340"/>
      <c r="O2340"/>
      <c r="P2340"/>
      <c r="Q2340"/>
      <c r="R2340"/>
      <c r="U2340" s="15"/>
      <c r="V2340" s="15"/>
      <c r="W2340" s="15"/>
    </row>
    <row r="2341" spans="2:23">
      <c r="B2341"/>
      <c r="C2341"/>
      <c r="D2341"/>
      <c r="E2341"/>
      <c r="F2341" s="171"/>
      <c r="G2341" s="171"/>
      <c r="H2341"/>
      <c r="I2341" s="171"/>
      <c r="J2341" s="171"/>
      <c r="K2341" s="171"/>
      <c r="L2341" s="171"/>
      <c r="M2341" s="171"/>
      <c r="N2341"/>
      <c r="O2341"/>
      <c r="P2341"/>
      <c r="Q2341"/>
      <c r="R2341"/>
      <c r="U2341" s="15"/>
      <c r="V2341" s="15"/>
      <c r="W2341" s="15"/>
    </row>
    <row r="2342" spans="2:23">
      <c r="B2342"/>
      <c r="C2342"/>
      <c r="D2342"/>
      <c r="E2342"/>
      <c r="F2342" s="171"/>
      <c r="G2342" s="171"/>
      <c r="H2342"/>
      <c r="I2342" s="171"/>
      <c r="J2342" s="171"/>
      <c r="K2342" s="171"/>
      <c r="L2342" s="171"/>
      <c r="M2342" s="171"/>
      <c r="N2342"/>
      <c r="O2342"/>
      <c r="P2342"/>
      <c r="Q2342"/>
      <c r="R2342"/>
      <c r="U2342" s="15"/>
      <c r="V2342" s="15"/>
      <c r="W2342" s="15"/>
    </row>
    <row r="2343" spans="2:23">
      <c r="B2343"/>
      <c r="C2343"/>
      <c r="D2343"/>
      <c r="E2343"/>
      <c r="F2343" s="171"/>
      <c r="G2343" s="171"/>
      <c r="H2343"/>
      <c r="I2343" s="171"/>
      <c r="J2343" s="171"/>
      <c r="K2343" s="171"/>
      <c r="L2343" s="171"/>
      <c r="M2343" s="171"/>
      <c r="N2343"/>
      <c r="O2343"/>
      <c r="P2343"/>
      <c r="Q2343"/>
      <c r="R2343"/>
      <c r="U2343" s="15"/>
      <c r="V2343" s="15"/>
      <c r="W2343" s="15"/>
    </row>
    <row r="2344" spans="2:23">
      <c r="B2344"/>
      <c r="C2344"/>
      <c r="D2344"/>
      <c r="E2344"/>
      <c r="F2344" s="171"/>
      <c r="G2344" s="171"/>
      <c r="H2344"/>
      <c r="I2344" s="171"/>
      <c r="J2344" s="171"/>
      <c r="K2344" s="171"/>
      <c r="L2344" s="171"/>
      <c r="M2344" s="171"/>
      <c r="N2344"/>
      <c r="O2344"/>
      <c r="P2344"/>
      <c r="Q2344"/>
      <c r="R2344"/>
      <c r="U2344" s="15"/>
      <c r="V2344" s="15"/>
      <c r="W2344" s="15"/>
    </row>
    <row r="2345" spans="2:23">
      <c r="B2345"/>
      <c r="C2345"/>
      <c r="D2345"/>
      <c r="E2345"/>
      <c r="F2345" s="171"/>
      <c r="G2345" s="171"/>
      <c r="H2345"/>
      <c r="I2345" s="171"/>
      <c r="J2345" s="171"/>
      <c r="K2345" s="171"/>
      <c r="L2345" s="171"/>
      <c r="M2345" s="171"/>
      <c r="N2345"/>
      <c r="O2345"/>
      <c r="P2345"/>
      <c r="Q2345"/>
      <c r="R2345"/>
      <c r="U2345" s="15"/>
      <c r="V2345" s="15"/>
      <c r="W2345" s="15"/>
    </row>
    <row r="2346" spans="2:23">
      <c r="B2346"/>
      <c r="C2346"/>
      <c r="D2346"/>
      <c r="E2346"/>
      <c r="F2346" s="171"/>
      <c r="G2346" s="171"/>
      <c r="H2346"/>
      <c r="I2346" s="171"/>
      <c r="J2346" s="171"/>
      <c r="K2346" s="171"/>
      <c r="L2346" s="171"/>
      <c r="M2346" s="171"/>
      <c r="N2346"/>
      <c r="O2346"/>
      <c r="P2346"/>
      <c r="Q2346"/>
      <c r="R2346"/>
      <c r="U2346" s="15"/>
      <c r="V2346" s="15"/>
      <c r="W2346" s="15"/>
    </row>
    <row r="2347" spans="2:23">
      <c r="B2347"/>
      <c r="C2347"/>
      <c r="D2347"/>
      <c r="E2347"/>
      <c r="F2347" s="171"/>
      <c r="G2347" s="171"/>
      <c r="H2347"/>
      <c r="I2347" s="171"/>
      <c r="J2347" s="171"/>
      <c r="K2347" s="171"/>
      <c r="L2347" s="171"/>
      <c r="M2347" s="171"/>
      <c r="N2347"/>
      <c r="O2347"/>
      <c r="P2347"/>
      <c r="Q2347"/>
      <c r="R2347"/>
      <c r="U2347" s="15"/>
      <c r="V2347" s="15"/>
      <c r="W2347" s="15"/>
    </row>
    <row r="2348" spans="2:23">
      <c r="B2348"/>
      <c r="C2348"/>
      <c r="D2348"/>
      <c r="E2348"/>
      <c r="F2348" s="171"/>
      <c r="G2348" s="171"/>
      <c r="H2348"/>
      <c r="I2348" s="171"/>
      <c r="J2348" s="171"/>
      <c r="K2348" s="171"/>
      <c r="L2348" s="171"/>
      <c r="M2348" s="171"/>
      <c r="N2348"/>
      <c r="O2348"/>
      <c r="P2348"/>
      <c r="Q2348"/>
      <c r="R2348"/>
      <c r="U2348" s="15"/>
      <c r="V2348" s="15"/>
      <c r="W2348" s="15"/>
    </row>
    <row r="2349" spans="2:23">
      <c r="B2349"/>
      <c r="C2349"/>
      <c r="D2349"/>
      <c r="E2349"/>
      <c r="F2349" s="171"/>
      <c r="G2349" s="171"/>
      <c r="H2349"/>
      <c r="I2349" s="171"/>
      <c r="J2349" s="171"/>
      <c r="K2349" s="171"/>
      <c r="L2349" s="171"/>
      <c r="M2349" s="171"/>
      <c r="N2349"/>
      <c r="O2349"/>
      <c r="P2349"/>
      <c r="Q2349"/>
      <c r="R2349"/>
      <c r="U2349" s="15"/>
      <c r="V2349" s="15"/>
      <c r="W2349" s="15"/>
    </row>
    <row r="2350" spans="2:23">
      <c r="B2350"/>
      <c r="C2350"/>
      <c r="D2350"/>
      <c r="E2350"/>
      <c r="F2350" s="171"/>
      <c r="G2350" s="171"/>
      <c r="H2350"/>
      <c r="I2350" s="171"/>
      <c r="J2350" s="171"/>
      <c r="K2350" s="171"/>
      <c r="L2350" s="171"/>
      <c r="M2350" s="171"/>
      <c r="N2350"/>
      <c r="O2350"/>
      <c r="P2350"/>
      <c r="Q2350"/>
      <c r="R2350"/>
      <c r="U2350" s="15"/>
      <c r="V2350" s="15"/>
      <c r="W2350" s="15"/>
    </row>
    <row r="2351" spans="2:23">
      <c r="B2351"/>
      <c r="C2351"/>
      <c r="D2351"/>
      <c r="E2351"/>
      <c r="F2351" s="171"/>
      <c r="G2351" s="171"/>
      <c r="H2351"/>
      <c r="I2351" s="171"/>
      <c r="J2351" s="171"/>
      <c r="K2351" s="171"/>
      <c r="L2351" s="171"/>
      <c r="M2351" s="171"/>
      <c r="N2351"/>
      <c r="O2351"/>
      <c r="P2351"/>
      <c r="Q2351"/>
      <c r="R2351"/>
      <c r="U2351" s="15"/>
      <c r="V2351" s="15"/>
      <c r="W2351" s="15"/>
    </row>
    <row r="2352" spans="2:23">
      <c r="B2352"/>
      <c r="C2352"/>
      <c r="D2352"/>
      <c r="E2352"/>
      <c r="F2352" s="171"/>
      <c r="G2352" s="171"/>
      <c r="H2352"/>
      <c r="I2352" s="171"/>
      <c r="J2352" s="171"/>
      <c r="K2352" s="171"/>
      <c r="L2352" s="171"/>
      <c r="M2352" s="171"/>
      <c r="N2352"/>
      <c r="O2352"/>
      <c r="P2352"/>
      <c r="Q2352"/>
      <c r="R2352"/>
      <c r="U2352" s="15"/>
      <c r="V2352" s="15"/>
      <c r="W2352" s="15"/>
    </row>
    <row r="2353" spans="2:23">
      <c r="B2353"/>
      <c r="C2353"/>
      <c r="D2353"/>
      <c r="E2353"/>
      <c r="F2353" s="171"/>
      <c r="G2353" s="171"/>
      <c r="H2353"/>
      <c r="I2353" s="171"/>
      <c r="J2353" s="171"/>
      <c r="K2353" s="171"/>
      <c r="L2353" s="171"/>
      <c r="M2353" s="171"/>
      <c r="N2353"/>
      <c r="O2353"/>
      <c r="P2353"/>
      <c r="Q2353"/>
      <c r="R2353"/>
      <c r="U2353" s="15"/>
      <c r="V2353" s="15"/>
      <c r="W2353" s="15"/>
    </row>
    <row r="2354" spans="2:23">
      <c r="B2354"/>
      <c r="C2354"/>
      <c r="D2354"/>
      <c r="E2354"/>
      <c r="F2354" s="171"/>
      <c r="G2354" s="171"/>
      <c r="H2354"/>
      <c r="I2354" s="171"/>
      <c r="J2354" s="171"/>
      <c r="K2354" s="171"/>
      <c r="L2354" s="171"/>
      <c r="M2354" s="171"/>
      <c r="N2354"/>
      <c r="O2354"/>
      <c r="P2354"/>
      <c r="Q2354"/>
      <c r="R2354"/>
      <c r="U2354" s="15"/>
      <c r="V2354" s="15"/>
      <c r="W2354" s="15"/>
    </row>
    <row r="2355" spans="2:23">
      <c r="B2355"/>
      <c r="C2355"/>
      <c r="D2355"/>
      <c r="E2355"/>
      <c r="F2355" s="171"/>
      <c r="G2355" s="171"/>
      <c r="H2355"/>
      <c r="I2355" s="171"/>
      <c r="J2355" s="171"/>
      <c r="K2355" s="171"/>
      <c r="L2355" s="171"/>
      <c r="M2355" s="171"/>
      <c r="N2355"/>
      <c r="O2355"/>
      <c r="P2355"/>
      <c r="Q2355"/>
      <c r="R2355"/>
      <c r="U2355" s="15"/>
      <c r="V2355" s="15"/>
      <c r="W2355" s="15"/>
    </row>
    <row r="2356" spans="2:23">
      <c r="B2356"/>
      <c r="C2356"/>
      <c r="D2356"/>
      <c r="E2356" s="171"/>
      <c r="F2356"/>
      <c r="G2356"/>
      <c r="H2356" s="171"/>
      <c r="I2356"/>
      <c r="J2356"/>
      <c r="K2356" s="171"/>
      <c r="L2356" s="171"/>
      <c r="M2356" s="171"/>
      <c r="N2356"/>
      <c r="O2356"/>
      <c r="P2356"/>
      <c r="Q2356"/>
      <c r="R2356"/>
      <c r="U2356" s="15"/>
      <c r="V2356" s="15"/>
      <c r="W2356" s="15"/>
    </row>
    <row r="2357" spans="2:23">
      <c r="B2357"/>
      <c r="C2357"/>
      <c r="D2357"/>
      <c r="E2357" s="171"/>
      <c r="F2357"/>
      <c r="G2357"/>
      <c r="H2357" s="171"/>
      <c r="I2357"/>
      <c r="J2357"/>
      <c r="K2357" s="171"/>
      <c r="L2357" s="171"/>
      <c r="M2357" s="171"/>
      <c r="N2357"/>
      <c r="O2357"/>
      <c r="P2357"/>
      <c r="Q2357"/>
      <c r="R2357"/>
      <c r="U2357" s="15"/>
      <c r="V2357" s="15"/>
      <c r="W2357" s="15"/>
    </row>
    <row r="2358" spans="2:23">
      <c r="B2358"/>
      <c r="C2358"/>
      <c r="D2358"/>
      <c r="E2358" s="171"/>
      <c r="F2358"/>
      <c r="G2358"/>
      <c r="H2358" s="171"/>
      <c r="I2358"/>
      <c r="J2358"/>
      <c r="K2358" s="171"/>
      <c r="L2358" s="171"/>
      <c r="M2358" s="171"/>
      <c r="N2358"/>
      <c r="O2358"/>
      <c r="P2358"/>
      <c r="Q2358"/>
      <c r="R2358"/>
      <c r="U2358" s="15"/>
      <c r="V2358" s="15"/>
      <c r="W2358" s="15"/>
    </row>
    <row r="2359" spans="2:23">
      <c r="B2359"/>
      <c r="C2359"/>
      <c r="D2359"/>
      <c r="E2359" s="171"/>
      <c r="F2359"/>
      <c r="G2359"/>
      <c r="H2359" s="171"/>
      <c r="I2359"/>
      <c r="J2359"/>
      <c r="K2359" s="171"/>
      <c r="L2359" s="171"/>
      <c r="M2359" s="171"/>
      <c r="N2359"/>
      <c r="O2359"/>
      <c r="P2359"/>
      <c r="Q2359"/>
      <c r="R2359"/>
      <c r="U2359" s="15"/>
      <c r="V2359" s="15"/>
      <c r="W2359" s="15"/>
    </row>
    <row r="2360" spans="2:23">
      <c r="B2360"/>
      <c r="C2360"/>
      <c r="D2360"/>
      <c r="E2360" s="171"/>
      <c r="F2360"/>
      <c r="G2360"/>
      <c r="H2360" s="171"/>
      <c r="I2360"/>
      <c r="J2360"/>
      <c r="K2360" s="171"/>
      <c r="L2360" s="171"/>
      <c r="M2360" s="171"/>
      <c r="N2360"/>
      <c r="O2360"/>
      <c r="P2360"/>
      <c r="Q2360"/>
      <c r="R2360"/>
      <c r="U2360" s="15"/>
      <c r="V2360" s="15"/>
      <c r="W2360" s="15"/>
    </row>
    <row r="2361" spans="2:23">
      <c r="B2361"/>
      <c r="C2361"/>
      <c r="D2361"/>
      <c r="E2361" s="171"/>
      <c r="F2361"/>
      <c r="G2361"/>
      <c r="H2361" s="171"/>
      <c r="I2361"/>
      <c r="J2361"/>
      <c r="K2361" s="171"/>
      <c r="L2361" s="171"/>
      <c r="M2361" s="171"/>
      <c r="N2361"/>
      <c r="O2361"/>
      <c r="P2361"/>
      <c r="Q2361"/>
      <c r="R2361"/>
      <c r="U2361" s="15"/>
      <c r="V2361" s="15"/>
      <c r="W2361" s="15"/>
    </row>
    <row r="2362" spans="2:23">
      <c r="B2362"/>
      <c r="C2362"/>
      <c r="D2362"/>
      <c r="E2362" s="171"/>
      <c r="F2362"/>
      <c r="G2362"/>
      <c r="H2362" s="171"/>
      <c r="I2362"/>
      <c r="J2362"/>
      <c r="K2362" s="171"/>
      <c r="L2362" s="171"/>
      <c r="M2362" s="171"/>
      <c r="N2362"/>
      <c r="O2362"/>
      <c r="P2362"/>
      <c r="Q2362"/>
      <c r="R2362"/>
      <c r="U2362" s="15"/>
      <c r="V2362" s="15"/>
      <c r="W2362" s="15"/>
    </row>
    <row r="2363" spans="2:23">
      <c r="B2363"/>
      <c r="C2363"/>
      <c r="D2363"/>
      <c r="E2363" s="171"/>
      <c r="F2363"/>
      <c r="G2363"/>
      <c r="H2363" s="171"/>
      <c r="I2363"/>
      <c r="J2363"/>
      <c r="K2363" s="171"/>
      <c r="L2363" s="171"/>
      <c r="M2363" s="171"/>
      <c r="N2363"/>
      <c r="O2363"/>
      <c r="P2363"/>
      <c r="Q2363"/>
      <c r="R2363"/>
      <c r="U2363" s="15"/>
      <c r="V2363" s="15"/>
      <c r="W2363" s="15"/>
    </row>
    <row r="2364" spans="2:23">
      <c r="B2364"/>
      <c r="C2364"/>
      <c r="D2364"/>
      <c r="E2364" s="171"/>
      <c r="F2364"/>
      <c r="G2364"/>
      <c r="H2364" s="171"/>
      <c r="I2364"/>
      <c r="J2364"/>
      <c r="K2364" s="171"/>
      <c r="L2364" s="171"/>
      <c r="M2364" s="171"/>
      <c r="N2364"/>
      <c r="O2364"/>
      <c r="P2364"/>
      <c r="Q2364"/>
      <c r="R2364"/>
      <c r="U2364" s="15"/>
      <c r="V2364" s="15"/>
      <c r="W2364" s="15"/>
    </row>
    <row r="2365" spans="2:23">
      <c r="B2365"/>
      <c r="C2365"/>
      <c r="D2365"/>
      <c r="E2365" s="171"/>
      <c r="F2365"/>
      <c r="G2365"/>
      <c r="H2365" s="171"/>
      <c r="I2365"/>
      <c r="J2365"/>
      <c r="K2365" s="171"/>
      <c r="L2365" s="171"/>
      <c r="M2365" s="171"/>
      <c r="N2365"/>
      <c r="O2365"/>
      <c r="P2365"/>
      <c r="Q2365"/>
      <c r="R2365"/>
      <c r="U2365" s="15"/>
      <c r="V2365" s="15"/>
      <c r="W2365" s="15"/>
    </row>
    <row r="2366" spans="2:23">
      <c r="B2366"/>
      <c r="C2366"/>
      <c r="D2366"/>
      <c r="E2366" s="171"/>
      <c r="F2366"/>
      <c r="G2366"/>
      <c r="H2366" s="171"/>
      <c r="I2366"/>
      <c r="J2366"/>
      <c r="K2366" s="171"/>
      <c r="L2366" s="171"/>
      <c r="M2366" s="171"/>
      <c r="N2366"/>
      <c r="O2366"/>
      <c r="P2366"/>
      <c r="Q2366"/>
      <c r="R2366"/>
      <c r="U2366" s="15"/>
      <c r="V2366" s="15"/>
      <c r="W2366" s="15"/>
    </row>
    <row r="2367" spans="2:23">
      <c r="B2367"/>
      <c r="C2367"/>
      <c r="D2367"/>
      <c r="E2367" s="171"/>
      <c r="F2367"/>
      <c r="G2367"/>
      <c r="H2367" s="171"/>
      <c r="I2367"/>
      <c r="J2367"/>
      <c r="K2367" s="171"/>
      <c r="L2367" s="171"/>
      <c r="M2367" s="171"/>
      <c r="N2367"/>
      <c r="O2367"/>
      <c r="P2367"/>
      <c r="Q2367"/>
      <c r="R2367"/>
      <c r="U2367" s="15"/>
      <c r="V2367" s="15"/>
      <c r="W2367" s="15"/>
    </row>
    <row r="2368" spans="2:23">
      <c r="B2368"/>
      <c r="C2368"/>
      <c r="D2368"/>
      <c r="E2368" s="171"/>
      <c r="F2368"/>
      <c r="G2368"/>
      <c r="H2368" s="171"/>
      <c r="I2368"/>
      <c r="J2368"/>
      <c r="K2368" s="171"/>
      <c r="L2368" s="171"/>
      <c r="M2368" s="171"/>
      <c r="N2368"/>
      <c r="O2368"/>
      <c r="P2368"/>
      <c r="Q2368"/>
      <c r="R2368"/>
      <c r="U2368" s="15"/>
      <c r="V2368" s="15"/>
      <c r="W2368" s="15"/>
    </row>
    <row r="2369" spans="2:23">
      <c r="B2369"/>
      <c r="C2369"/>
      <c r="D2369"/>
      <c r="E2369" s="171"/>
      <c r="F2369"/>
      <c r="G2369"/>
      <c r="H2369" s="171"/>
      <c r="I2369"/>
      <c r="J2369"/>
      <c r="K2369" s="171"/>
      <c r="L2369" s="171"/>
      <c r="M2369" s="171"/>
      <c r="N2369"/>
      <c r="O2369"/>
      <c r="P2369"/>
      <c r="Q2369"/>
      <c r="R2369"/>
      <c r="U2369" s="15"/>
      <c r="V2369" s="15"/>
      <c r="W2369" s="15"/>
    </row>
    <row r="2370" spans="2:23">
      <c r="B2370"/>
      <c r="C2370"/>
      <c r="D2370"/>
      <c r="E2370" s="171"/>
      <c r="F2370"/>
      <c r="G2370"/>
      <c r="H2370" s="171"/>
      <c r="I2370"/>
      <c r="J2370"/>
      <c r="K2370" s="171"/>
      <c r="L2370" s="171"/>
      <c r="M2370" s="171"/>
      <c r="N2370"/>
      <c r="O2370"/>
      <c r="P2370"/>
      <c r="Q2370"/>
      <c r="R2370"/>
      <c r="U2370" s="15"/>
      <c r="V2370" s="15"/>
      <c r="W2370" s="15"/>
    </row>
    <row r="2371" spans="2:23">
      <c r="B2371"/>
      <c r="C2371"/>
      <c r="D2371"/>
      <c r="E2371" s="171"/>
      <c r="F2371"/>
      <c r="G2371"/>
      <c r="H2371" s="171"/>
      <c r="I2371"/>
      <c r="J2371"/>
      <c r="K2371" s="171"/>
      <c r="L2371" s="171"/>
      <c r="M2371" s="171"/>
      <c r="N2371"/>
      <c r="O2371"/>
      <c r="P2371"/>
      <c r="Q2371"/>
      <c r="R2371"/>
      <c r="U2371" s="15"/>
      <c r="V2371" s="15"/>
      <c r="W2371" s="15"/>
    </row>
    <row r="2372" spans="2:23">
      <c r="B2372"/>
      <c r="C2372"/>
      <c r="D2372"/>
      <c r="E2372" s="171"/>
      <c r="F2372"/>
      <c r="G2372"/>
      <c r="H2372" s="171"/>
      <c r="I2372"/>
      <c r="J2372"/>
      <c r="K2372" s="171"/>
      <c r="L2372" s="171"/>
      <c r="M2372" s="171"/>
      <c r="N2372"/>
      <c r="O2372"/>
      <c r="P2372"/>
      <c r="Q2372"/>
      <c r="R2372"/>
      <c r="U2372" s="15"/>
      <c r="V2372" s="15"/>
      <c r="W2372" s="15"/>
    </row>
    <row r="2373" spans="2:23">
      <c r="B2373"/>
      <c r="C2373"/>
      <c r="D2373"/>
      <c r="E2373" s="171"/>
      <c r="F2373"/>
      <c r="G2373"/>
      <c r="H2373" s="171"/>
      <c r="I2373"/>
      <c r="J2373"/>
      <c r="K2373" s="171"/>
      <c r="L2373" s="171"/>
      <c r="M2373" s="171"/>
      <c r="N2373"/>
      <c r="O2373"/>
      <c r="P2373"/>
      <c r="Q2373"/>
      <c r="R2373"/>
      <c r="U2373" s="15"/>
      <c r="V2373" s="15"/>
      <c r="W2373" s="15"/>
    </row>
    <row r="2374" spans="2:23">
      <c r="B2374"/>
      <c r="C2374"/>
      <c r="D2374"/>
      <c r="E2374" s="171"/>
      <c r="F2374"/>
      <c r="G2374"/>
      <c r="H2374" s="171"/>
      <c r="I2374"/>
      <c r="J2374"/>
      <c r="K2374" s="171"/>
      <c r="L2374" s="171"/>
      <c r="M2374" s="171"/>
      <c r="N2374"/>
      <c r="O2374"/>
      <c r="P2374"/>
      <c r="Q2374"/>
      <c r="R2374"/>
      <c r="U2374" s="15"/>
      <c r="V2374" s="15"/>
      <c r="W2374" s="15"/>
    </row>
    <row r="2375" spans="2:23">
      <c r="B2375"/>
      <c r="C2375"/>
      <c r="D2375"/>
      <c r="E2375" s="171"/>
      <c r="F2375"/>
      <c r="G2375"/>
      <c r="H2375" s="171"/>
      <c r="I2375"/>
      <c r="J2375"/>
      <c r="K2375" s="171"/>
      <c r="L2375" s="171"/>
      <c r="M2375" s="171"/>
      <c r="N2375"/>
      <c r="O2375"/>
      <c r="P2375"/>
      <c r="Q2375"/>
      <c r="R2375"/>
      <c r="U2375" s="15"/>
      <c r="V2375" s="15"/>
      <c r="W2375" s="15"/>
    </row>
    <row r="2376" spans="2:23">
      <c r="B2376"/>
      <c r="C2376"/>
      <c r="D2376"/>
      <c r="E2376" s="171"/>
      <c r="F2376"/>
      <c r="G2376"/>
      <c r="H2376" s="171"/>
      <c r="I2376"/>
      <c r="J2376"/>
      <c r="K2376" s="171"/>
      <c r="L2376" s="171"/>
      <c r="M2376" s="171"/>
      <c r="N2376"/>
      <c r="O2376"/>
      <c r="P2376"/>
      <c r="Q2376"/>
      <c r="R2376"/>
      <c r="U2376" s="15"/>
      <c r="V2376" s="15"/>
      <c r="W2376" s="15"/>
    </row>
    <row r="2377" spans="2:23">
      <c r="B2377"/>
      <c r="C2377"/>
      <c r="D2377"/>
      <c r="E2377" s="171"/>
      <c r="F2377"/>
      <c r="G2377"/>
      <c r="H2377" s="171"/>
      <c r="I2377"/>
      <c r="J2377"/>
      <c r="K2377" s="171"/>
      <c r="L2377" s="171"/>
      <c r="M2377" s="171"/>
      <c r="N2377"/>
      <c r="O2377"/>
      <c r="P2377"/>
      <c r="Q2377"/>
      <c r="R2377"/>
      <c r="U2377" s="15"/>
      <c r="V2377" s="15"/>
      <c r="W2377" s="15"/>
    </row>
    <row r="2378" spans="2:23">
      <c r="B2378"/>
      <c r="C2378"/>
      <c r="D2378"/>
      <c r="E2378" s="171"/>
      <c r="F2378"/>
      <c r="G2378"/>
      <c r="H2378" s="171"/>
      <c r="I2378"/>
      <c r="J2378"/>
      <c r="K2378" s="171"/>
      <c r="L2378" s="171"/>
      <c r="M2378" s="171"/>
      <c r="N2378"/>
      <c r="O2378"/>
      <c r="P2378"/>
      <c r="Q2378"/>
      <c r="R2378"/>
      <c r="U2378" s="15"/>
      <c r="V2378" s="15"/>
      <c r="W2378" s="15"/>
    </row>
    <row r="2379" spans="2:23">
      <c r="B2379"/>
      <c r="C2379"/>
      <c r="D2379"/>
      <c r="E2379" s="171"/>
      <c r="F2379"/>
      <c r="G2379"/>
      <c r="H2379" s="171"/>
      <c r="I2379"/>
      <c r="J2379"/>
      <c r="K2379" s="171"/>
      <c r="L2379" s="171"/>
      <c r="M2379" s="171"/>
      <c r="N2379"/>
      <c r="O2379"/>
      <c r="P2379"/>
      <c r="Q2379"/>
      <c r="R2379"/>
      <c r="U2379" s="15"/>
      <c r="V2379" s="15"/>
      <c r="W2379" s="15"/>
    </row>
    <row r="2380" spans="2:23">
      <c r="B2380"/>
      <c r="C2380"/>
      <c r="D2380"/>
      <c r="E2380"/>
      <c r="F2380" s="171"/>
      <c r="G2380" s="171"/>
      <c r="H2380"/>
      <c r="I2380" s="171"/>
      <c r="J2380" s="171"/>
      <c r="K2380" s="171"/>
      <c r="L2380" s="171"/>
      <c r="M2380" s="171"/>
      <c r="N2380"/>
      <c r="O2380"/>
      <c r="P2380"/>
      <c r="Q2380"/>
      <c r="R2380"/>
      <c r="U2380" s="15"/>
      <c r="V2380" s="15"/>
      <c r="W2380" s="15"/>
    </row>
    <row r="2381" spans="2:23">
      <c r="B2381"/>
      <c r="C2381"/>
      <c r="D2381"/>
      <c r="E2381"/>
      <c r="F2381" s="171"/>
      <c r="G2381" s="171"/>
      <c r="H2381"/>
      <c r="I2381" s="171"/>
      <c r="J2381" s="171"/>
      <c r="K2381" s="171"/>
      <c r="L2381" s="171"/>
      <c r="M2381" s="171"/>
      <c r="N2381"/>
      <c r="O2381"/>
      <c r="P2381"/>
      <c r="Q2381"/>
      <c r="R2381"/>
      <c r="U2381" s="15"/>
      <c r="V2381" s="15"/>
      <c r="W2381" s="15"/>
    </row>
    <row r="2382" spans="2:23">
      <c r="B2382"/>
      <c r="C2382"/>
      <c r="D2382"/>
      <c r="E2382"/>
      <c r="F2382" s="171"/>
      <c r="G2382" s="171"/>
      <c r="H2382"/>
      <c r="I2382" s="171"/>
      <c r="J2382" s="171"/>
      <c r="K2382" s="171"/>
      <c r="L2382" s="171"/>
      <c r="M2382" s="171"/>
      <c r="N2382"/>
      <c r="O2382"/>
      <c r="P2382"/>
      <c r="Q2382"/>
      <c r="R2382"/>
      <c r="U2382" s="15"/>
      <c r="V2382" s="15"/>
      <c r="W2382" s="15"/>
    </row>
    <row r="2383" spans="2:23">
      <c r="B2383"/>
      <c r="C2383"/>
      <c r="D2383"/>
      <c r="E2383"/>
      <c r="F2383" s="171"/>
      <c r="G2383" s="171"/>
      <c r="H2383"/>
      <c r="I2383" s="171"/>
      <c r="J2383" s="171"/>
      <c r="K2383" s="171"/>
      <c r="L2383" s="171"/>
      <c r="M2383" s="171"/>
      <c r="N2383"/>
      <c r="O2383"/>
      <c r="P2383"/>
      <c r="Q2383"/>
      <c r="R2383"/>
      <c r="U2383" s="15"/>
      <c r="V2383" s="15"/>
      <c r="W2383" s="15"/>
    </row>
    <row r="2384" spans="2:23">
      <c r="B2384"/>
      <c r="C2384"/>
      <c r="D2384"/>
      <c r="E2384"/>
      <c r="F2384" s="171"/>
      <c r="G2384" s="171"/>
      <c r="H2384"/>
      <c r="I2384" s="171"/>
      <c r="J2384" s="171"/>
      <c r="K2384" s="171"/>
      <c r="L2384" s="171"/>
      <c r="M2384" s="171"/>
      <c r="N2384"/>
      <c r="O2384"/>
      <c r="P2384"/>
      <c r="Q2384"/>
      <c r="R2384"/>
      <c r="U2384" s="15"/>
      <c r="V2384" s="15"/>
      <c r="W2384" s="15"/>
    </row>
    <row r="2385" spans="2:23">
      <c r="B2385"/>
      <c r="C2385"/>
      <c r="D2385"/>
      <c r="E2385"/>
      <c r="F2385" s="171"/>
      <c r="G2385" s="171"/>
      <c r="H2385"/>
      <c r="I2385" s="171"/>
      <c r="J2385" s="171"/>
      <c r="K2385" s="171"/>
      <c r="L2385" s="171"/>
      <c r="M2385" s="171"/>
      <c r="N2385"/>
      <c r="O2385"/>
      <c r="P2385"/>
      <c r="Q2385"/>
      <c r="R2385"/>
      <c r="U2385" s="15"/>
      <c r="V2385" s="15"/>
      <c r="W2385" s="15"/>
    </row>
    <row r="2386" spans="2:23">
      <c r="B2386"/>
      <c r="C2386"/>
      <c r="D2386"/>
      <c r="E2386"/>
      <c r="F2386" s="171"/>
      <c r="G2386" s="171"/>
      <c r="H2386"/>
      <c r="I2386" s="171"/>
      <c r="J2386" s="171"/>
      <c r="K2386" s="171"/>
      <c r="L2386" s="171"/>
      <c r="M2386" s="171"/>
      <c r="N2386"/>
      <c r="O2386"/>
      <c r="P2386"/>
      <c r="Q2386"/>
      <c r="R2386"/>
      <c r="U2386" s="15"/>
      <c r="V2386" s="15"/>
      <c r="W2386" s="15"/>
    </row>
    <row r="2387" spans="2:23">
      <c r="B2387"/>
      <c r="C2387"/>
      <c r="D2387"/>
      <c r="E2387"/>
      <c r="F2387" s="171"/>
      <c r="G2387" s="171"/>
      <c r="H2387"/>
      <c r="I2387" s="171"/>
      <c r="J2387" s="171"/>
      <c r="K2387" s="171"/>
      <c r="L2387" s="171"/>
      <c r="M2387" s="171"/>
      <c r="N2387"/>
      <c r="O2387"/>
      <c r="P2387"/>
      <c r="Q2387"/>
      <c r="R2387"/>
      <c r="U2387" s="15"/>
      <c r="V2387" s="15"/>
      <c r="W2387" s="15"/>
    </row>
    <row r="2388" spans="2:23">
      <c r="B2388"/>
      <c r="C2388"/>
      <c r="D2388"/>
      <c r="E2388"/>
      <c r="F2388" s="171"/>
      <c r="G2388" s="171"/>
      <c r="H2388"/>
      <c r="I2388" s="171"/>
      <c r="J2388" s="171"/>
      <c r="K2388" s="171"/>
      <c r="L2388" s="171"/>
      <c r="M2388" s="171"/>
      <c r="N2388"/>
      <c r="O2388"/>
      <c r="P2388"/>
      <c r="Q2388"/>
      <c r="R2388"/>
      <c r="U2388" s="15"/>
      <c r="V2388" s="15"/>
      <c r="W2388" s="15"/>
    </row>
    <row r="2389" spans="2:23">
      <c r="B2389"/>
      <c r="C2389"/>
      <c r="D2389"/>
      <c r="E2389"/>
      <c r="F2389" s="171"/>
      <c r="G2389" s="171"/>
      <c r="H2389"/>
      <c r="I2389" s="171"/>
      <c r="J2389" s="171"/>
      <c r="K2389" s="171"/>
      <c r="L2389" s="171"/>
      <c r="M2389" s="171"/>
      <c r="N2389"/>
      <c r="O2389"/>
      <c r="P2389"/>
      <c r="Q2389"/>
      <c r="R2389"/>
      <c r="U2389" s="15"/>
      <c r="V2389" s="15"/>
      <c r="W2389" s="15"/>
    </row>
    <row r="2390" spans="2:23">
      <c r="B2390"/>
      <c r="C2390"/>
      <c r="D2390"/>
      <c r="E2390"/>
      <c r="F2390" s="171"/>
      <c r="G2390" s="171"/>
      <c r="H2390"/>
      <c r="I2390" s="171"/>
      <c r="J2390" s="171"/>
      <c r="K2390" s="171"/>
      <c r="L2390" s="171"/>
      <c r="M2390" s="171"/>
      <c r="N2390"/>
      <c r="O2390"/>
      <c r="P2390"/>
      <c r="Q2390"/>
      <c r="R2390"/>
      <c r="U2390" s="15"/>
      <c r="V2390" s="15"/>
      <c r="W2390" s="15"/>
    </row>
    <row r="2391" spans="2:23">
      <c r="B2391"/>
      <c r="C2391"/>
      <c r="D2391"/>
      <c r="E2391"/>
      <c r="F2391" s="171"/>
      <c r="G2391" s="171"/>
      <c r="H2391"/>
      <c r="I2391" s="171"/>
      <c r="J2391" s="171"/>
      <c r="K2391" s="171"/>
      <c r="L2391" s="171"/>
      <c r="M2391" s="171"/>
      <c r="N2391"/>
      <c r="O2391"/>
      <c r="P2391"/>
      <c r="Q2391"/>
      <c r="R2391"/>
      <c r="U2391" s="15"/>
      <c r="V2391" s="15"/>
      <c r="W2391" s="15"/>
    </row>
    <row r="2392" spans="2:23">
      <c r="B2392"/>
      <c r="C2392"/>
      <c r="D2392"/>
      <c r="E2392"/>
      <c r="F2392" s="171"/>
      <c r="G2392" s="171"/>
      <c r="H2392"/>
      <c r="I2392" s="171"/>
      <c r="J2392" s="171"/>
      <c r="K2392" s="171"/>
      <c r="L2392" s="171"/>
      <c r="M2392" s="171"/>
      <c r="N2392"/>
      <c r="O2392"/>
      <c r="P2392"/>
      <c r="Q2392"/>
      <c r="R2392"/>
      <c r="U2392" s="15"/>
      <c r="V2392" s="15"/>
      <c r="W2392" s="15"/>
    </row>
    <row r="2393" spans="2:23">
      <c r="B2393"/>
      <c r="C2393"/>
      <c r="D2393"/>
      <c r="E2393"/>
      <c r="F2393" s="171"/>
      <c r="G2393" s="171"/>
      <c r="H2393"/>
      <c r="I2393" s="171"/>
      <c r="J2393" s="171"/>
      <c r="K2393" s="171"/>
      <c r="L2393" s="171"/>
      <c r="M2393" s="171"/>
      <c r="N2393"/>
      <c r="O2393"/>
      <c r="P2393"/>
      <c r="Q2393"/>
      <c r="R2393"/>
      <c r="U2393" s="15"/>
      <c r="V2393" s="15"/>
      <c r="W2393" s="15"/>
    </row>
    <row r="2394" spans="2:23">
      <c r="B2394"/>
      <c r="C2394"/>
      <c r="D2394"/>
      <c r="E2394"/>
      <c r="F2394" s="171"/>
      <c r="G2394" s="171"/>
      <c r="H2394"/>
      <c r="I2394" s="171"/>
      <c r="J2394" s="171"/>
      <c r="K2394" s="171"/>
      <c r="L2394" s="171"/>
      <c r="M2394" s="171"/>
      <c r="N2394"/>
      <c r="O2394"/>
      <c r="P2394"/>
      <c r="Q2394"/>
      <c r="R2394"/>
      <c r="U2394" s="15"/>
      <c r="V2394" s="15"/>
      <c r="W2394" s="15"/>
    </row>
    <row r="2395" spans="2:23">
      <c r="B2395"/>
      <c r="C2395"/>
      <c r="D2395"/>
      <c r="E2395"/>
      <c r="F2395" s="171"/>
      <c r="G2395" s="171"/>
      <c r="H2395"/>
      <c r="I2395" s="171"/>
      <c r="J2395" s="171"/>
      <c r="K2395" s="171"/>
      <c r="L2395" s="171"/>
      <c r="M2395" s="171"/>
      <c r="N2395"/>
      <c r="O2395"/>
      <c r="P2395"/>
      <c r="Q2395"/>
      <c r="R2395"/>
      <c r="U2395" s="15"/>
      <c r="V2395" s="15"/>
      <c r="W2395" s="15"/>
    </row>
    <row r="2396" spans="2:23">
      <c r="B2396"/>
      <c r="C2396"/>
      <c r="D2396"/>
      <c r="E2396"/>
      <c r="F2396" s="171"/>
      <c r="G2396" s="171"/>
      <c r="H2396"/>
      <c r="I2396" s="171"/>
      <c r="J2396" s="171"/>
      <c r="K2396" s="171"/>
      <c r="L2396" s="171"/>
      <c r="M2396" s="171"/>
      <c r="N2396"/>
      <c r="O2396"/>
      <c r="P2396"/>
      <c r="Q2396"/>
      <c r="R2396"/>
      <c r="U2396" s="15"/>
      <c r="V2396" s="15"/>
      <c r="W2396" s="15"/>
    </row>
    <row r="2397" spans="2:23">
      <c r="B2397"/>
      <c r="C2397"/>
      <c r="D2397"/>
      <c r="E2397"/>
      <c r="F2397" s="171"/>
      <c r="G2397" s="171"/>
      <c r="H2397"/>
      <c r="I2397" s="171"/>
      <c r="J2397" s="171"/>
      <c r="K2397" s="171"/>
      <c r="L2397" s="171"/>
      <c r="M2397" s="171"/>
      <c r="N2397"/>
      <c r="O2397"/>
      <c r="P2397"/>
      <c r="Q2397"/>
      <c r="R2397"/>
      <c r="U2397" s="15"/>
      <c r="V2397" s="15"/>
      <c r="W2397" s="15"/>
    </row>
    <row r="2398" spans="2:23">
      <c r="B2398"/>
      <c r="C2398"/>
      <c r="D2398"/>
      <c r="E2398"/>
      <c r="F2398" s="171"/>
      <c r="G2398" s="171"/>
      <c r="H2398"/>
      <c r="I2398" s="171"/>
      <c r="J2398" s="171"/>
      <c r="K2398" s="171"/>
      <c r="L2398" s="171"/>
      <c r="M2398" s="171"/>
      <c r="N2398"/>
      <c r="O2398"/>
      <c r="P2398"/>
      <c r="Q2398"/>
      <c r="R2398"/>
      <c r="U2398" s="15"/>
      <c r="V2398" s="15"/>
      <c r="W2398" s="15"/>
    </row>
    <row r="2399" spans="2:23">
      <c r="B2399"/>
      <c r="C2399"/>
      <c r="D2399"/>
      <c r="E2399"/>
      <c r="F2399" s="171"/>
      <c r="G2399" s="171"/>
      <c r="H2399"/>
      <c r="I2399" s="171"/>
      <c r="J2399" s="171"/>
      <c r="K2399" s="171"/>
      <c r="L2399" s="171"/>
      <c r="M2399" s="171"/>
      <c r="N2399"/>
      <c r="O2399"/>
      <c r="P2399"/>
      <c r="Q2399"/>
      <c r="R2399"/>
      <c r="U2399" s="15"/>
      <c r="V2399" s="15"/>
      <c r="W2399" s="15"/>
    </row>
    <row r="2400" spans="2:23">
      <c r="B2400"/>
      <c r="C2400"/>
      <c r="D2400"/>
      <c r="E2400"/>
      <c r="F2400" s="171"/>
      <c r="G2400" s="171"/>
      <c r="H2400"/>
      <c r="I2400" s="171"/>
      <c r="J2400" s="171"/>
      <c r="K2400" s="171"/>
      <c r="L2400" s="171"/>
      <c r="M2400" s="171"/>
      <c r="N2400"/>
      <c r="O2400"/>
      <c r="P2400"/>
      <c r="Q2400"/>
      <c r="R2400"/>
      <c r="U2400" s="15"/>
      <c r="V2400" s="15"/>
      <c r="W2400" s="15"/>
    </row>
    <row r="2401" spans="2:23">
      <c r="B2401"/>
      <c r="C2401"/>
      <c r="D2401"/>
      <c r="E2401"/>
      <c r="F2401" s="171"/>
      <c r="G2401" s="171"/>
      <c r="H2401"/>
      <c r="I2401" s="171"/>
      <c r="J2401" s="171"/>
      <c r="K2401" s="171"/>
      <c r="L2401" s="171"/>
      <c r="M2401" s="171"/>
      <c r="N2401"/>
      <c r="O2401"/>
      <c r="P2401"/>
      <c r="Q2401"/>
      <c r="R2401"/>
      <c r="U2401" s="15"/>
      <c r="V2401" s="15"/>
      <c r="W2401" s="15"/>
    </row>
    <row r="2402" spans="2:23">
      <c r="B2402"/>
      <c r="C2402"/>
      <c r="D2402"/>
      <c r="E2402"/>
      <c r="F2402" s="171"/>
      <c r="G2402" s="171"/>
      <c r="H2402"/>
      <c r="I2402" s="171"/>
      <c r="J2402" s="171"/>
      <c r="K2402" s="171"/>
      <c r="L2402" s="171"/>
      <c r="M2402" s="171"/>
      <c r="N2402"/>
      <c r="O2402"/>
      <c r="P2402"/>
      <c r="Q2402"/>
      <c r="R2402"/>
      <c r="U2402" s="15"/>
      <c r="V2402" s="15"/>
      <c r="W2402" s="15"/>
    </row>
    <row r="2403" spans="2:23">
      <c r="B2403"/>
      <c r="C2403"/>
      <c r="D2403"/>
      <c r="E2403"/>
      <c r="F2403" s="171"/>
      <c r="G2403" s="171"/>
      <c r="H2403"/>
      <c r="I2403" s="171"/>
      <c r="J2403" s="171"/>
      <c r="K2403" s="171"/>
      <c r="L2403" s="171"/>
      <c r="M2403" s="171"/>
      <c r="N2403"/>
      <c r="O2403"/>
      <c r="P2403"/>
      <c r="Q2403"/>
      <c r="R2403"/>
      <c r="U2403" s="15"/>
      <c r="V2403" s="15"/>
      <c r="W2403" s="15"/>
    </row>
    <row r="2404" spans="2:23">
      <c r="B2404"/>
      <c r="C2404"/>
      <c r="D2404"/>
      <c r="E2404"/>
      <c r="F2404" s="171"/>
      <c r="G2404" s="171"/>
      <c r="H2404"/>
      <c r="I2404" s="171"/>
      <c r="J2404" s="171"/>
      <c r="K2404" s="171"/>
      <c r="L2404" s="171"/>
      <c r="M2404" s="171"/>
      <c r="N2404"/>
      <c r="O2404"/>
      <c r="P2404"/>
      <c r="Q2404"/>
      <c r="R2404"/>
      <c r="U2404" s="15"/>
      <c r="V2404" s="15"/>
      <c r="W2404" s="15"/>
    </row>
    <row r="2405" spans="2:23">
      <c r="B2405"/>
      <c r="C2405"/>
      <c r="D2405"/>
      <c r="E2405"/>
      <c r="F2405" s="171"/>
      <c r="G2405" s="171"/>
      <c r="H2405"/>
      <c r="I2405" s="171"/>
      <c r="J2405" s="171"/>
      <c r="K2405" s="171"/>
      <c r="L2405" s="171"/>
      <c r="M2405" s="171"/>
      <c r="N2405"/>
      <c r="O2405"/>
      <c r="P2405"/>
      <c r="Q2405"/>
      <c r="R2405"/>
      <c r="U2405" s="15"/>
      <c r="V2405" s="15"/>
      <c r="W2405" s="15"/>
    </row>
    <row r="2406" spans="2:23">
      <c r="B2406"/>
      <c r="C2406"/>
      <c r="D2406"/>
      <c r="E2406"/>
      <c r="F2406" s="171"/>
      <c r="G2406" s="171"/>
      <c r="H2406"/>
      <c r="I2406" s="171"/>
      <c r="J2406" s="171"/>
      <c r="K2406" s="171"/>
      <c r="L2406" s="171"/>
      <c r="M2406" s="171"/>
      <c r="N2406"/>
      <c r="O2406"/>
      <c r="P2406"/>
      <c r="Q2406"/>
      <c r="R2406"/>
      <c r="U2406" s="15"/>
      <c r="V2406" s="15"/>
      <c r="W2406" s="15"/>
    </row>
    <row r="2407" spans="2:23">
      <c r="B2407"/>
      <c r="C2407"/>
      <c r="D2407"/>
      <c r="E2407"/>
      <c r="F2407" s="171"/>
      <c r="G2407" s="171"/>
      <c r="H2407"/>
      <c r="I2407" s="171"/>
      <c r="J2407" s="171"/>
      <c r="K2407" s="171"/>
      <c r="L2407" s="171"/>
      <c r="M2407" s="171"/>
      <c r="N2407"/>
      <c r="O2407"/>
      <c r="P2407"/>
      <c r="Q2407"/>
      <c r="R2407"/>
      <c r="U2407" s="15"/>
      <c r="V2407" s="15"/>
      <c r="W2407" s="15"/>
    </row>
    <row r="2408" spans="2:23">
      <c r="B2408"/>
      <c r="C2408"/>
      <c r="D2408"/>
      <c r="E2408"/>
      <c r="F2408" s="171"/>
      <c r="G2408" s="171"/>
      <c r="H2408"/>
      <c r="I2408" s="171"/>
      <c r="J2408" s="171"/>
      <c r="K2408" s="171"/>
      <c r="L2408" s="171"/>
      <c r="M2408" s="171"/>
      <c r="N2408"/>
      <c r="O2408"/>
      <c r="P2408"/>
      <c r="Q2408"/>
      <c r="R2408"/>
      <c r="U2408" s="15"/>
      <c r="V2408" s="15"/>
      <c r="W2408" s="15"/>
    </row>
    <row r="2409" spans="2:23">
      <c r="B2409"/>
      <c r="C2409"/>
      <c r="D2409"/>
      <c r="E2409"/>
      <c r="F2409" s="171"/>
      <c r="G2409" s="171"/>
      <c r="H2409"/>
      <c r="I2409" s="171"/>
      <c r="J2409" s="171"/>
      <c r="K2409" s="171"/>
      <c r="L2409" s="171"/>
      <c r="M2409" s="171"/>
      <c r="N2409"/>
      <c r="O2409"/>
      <c r="P2409"/>
      <c r="Q2409"/>
      <c r="R2409"/>
      <c r="U2409" s="15"/>
      <c r="V2409" s="15"/>
      <c r="W2409" s="15"/>
    </row>
    <row r="2410" spans="2:23">
      <c r="B2410"/>
      <c r="C2410"/>
      <c r="D2410"/>
      <c r="E2410"/>
      <c r="F2410" s="171"/>
      <c r="G2410" s="171"/>
      <c r="H2410"/>
      <c r="I2410" s="171"/>
      <c r="J2410" s="171"/>
      <c r="K2410" s="171"/>
      <c r="L2410" s="171"/>
      <c r="M2410" s="171"/>
      <c r="N2410"/>
      <c r="O2410"/>
      <c r="P2410"/>
      <c r="Q2410"/>
      <c r="R2410"/>
      <c r="U2410" s="15"/>
      <c r="V2410" s="15"/>
      <c r="W2410" s="15"/>
    </row>
    <row r="2411" spans="2:23">
      <c r="B2411"/>
      <c r="C2411"/>
      <c r="D2411"/>
      <c r="E2411"/>
      <c r="F2411" s="171"/>
      <c r="G2411" s="171"/>
      <c r="H2411"/>
      <c r="I2411" s="171"/>
      <c r="J2411" s="171"/>
      <c r="K2411" s="171"/>
      <c r="L2411" s="171"/>
      <c r="M2411" s="171"/>
      <c r="N2411"/>
      <c r="O2411"/>
      <c r="P2411"/>
      <c r="Q2411"/>
      <c r="R2411"/>
      <c r="U2411" s="15"/>
      <c r="V2411" s="15"/>
      <c r="W2411" s="15"/>
    </row>
    <row r="2412" spans="2:23">
      <c r="B2412"/>
      <c r="C2412"/>
      <c r="D2412"/>
      <c r="E2412"/>
      <c r="F2412" s="171"/>
      <c r="G2412" s="171"/>
      <c r="H2412"/>
      <c r="I2412" s="171"/>
      <c r="J2412" s="171"/>
      <c r="K2412" s="171"/>
      <c r="L2412" s="171"/>
      <c r="M2412" s="171"/>
      <c r="N2412"/>
      <c r="O2412"/>
      <c r="P2412"/>
      <c r="Q2412"/>
      <c r="R2412"/>
      <c r="U2412" s="15"/>
      <c r="V2412" s="15"/>
      <c r="W2412" s="15"/>
    </row>
    <row r="2413" spans="2:23">
      <c r="B2413"/>
      <c r="C2413"/>
      <c r="D2413"/>
      <c r="E2413"/>
      <c r="F2413" s="171"/>
      <c r="G2413" s="171"/>
      <c r="H2413"/>
      <c r="I2413" s="171"/>
      <c r="J2413" s="171"/>
      <c r="K2413" s="171"/>
      <c r="L2413" s="171"/>
      <c r="M2413" s="171"/>
      <c r="N2413"/>
      <c r="O2413"/>
      <c r="P2413"/>
      <c r="Q2413"/>
      <c r="R2413"/>
      <c r="U2413" s="15"/>
      <c r="V2413" s="15"/>
      <c r="W2413" s="15"/>
    </row>
    <row r="2414" spans="2:23">
      <c r="B2414"/>
      <c r="C2414"/>
      <c r="D2414"/>
      <c r="E2414"/>
      <c r="F2414" s="171"/>
      <c r="G2414" s="171"/>
      <c r="H2414"/>
      <c r="I2414" s="171"/>
      <c r="J2414" s="171"/>
      <c r="K2414" s="171"/>
      <c r="L2414" s="171"/>
      <c r="M2414" s="171"/>
      <c r="N2414"/>
      <c r="O2414"/>
      <c r="P2414"/>
      <c r="Q2414"/>
      <c r="R2414"/>
      <c r="U2414" s="15"/>
      <c r="V2414" s="15"/>
      <c r="W2414" s="15"/>
    </row>
    <row r="2415" spans="2:23">
      <c r="B2415"/>
      <c r="C2415"/>
      <c r="D2415"/>
      <c r="E2415"/>
      <c r="F2415" s="171"/>
      <c r="G2415" s="171"/>
      <c r="H2415"/>
      <c r="I2415" s="171"/>
      <c r="J2415" s="171"/>
      <c r="K2415" s="171"/>
      <c r="L2415" s="171"/>
      <c r="M2415" s="171"/>
      <c r="N2415"/>
      <c r="O2415"/>
      <c r="P2415"/>
      <c r="Q2415"/>
      <c r="R2415"/>
      <c r="U2415" s="15"/>
      <c r="V2415" s="15"/>
      <c r="W2415" s="15"/>
    </row>
    <row r="2416" spans="2:23">
      <c r="B2416"/>
      <c r="C2416"/>
      <c r="D2416"/>
      <c r="E2416"/>
      <c r="F2416" s="171"/>
      <c r="G2416" s="171"/>
      <c r="H2416"/>
      <c r="I2416" s="171"/>
      <c r="J2416" s="171"/>
      <c r="K2416" s="171"/>
      <c r="L2416" s="171"/>
      <c r="M2416" s="171"/>
      <c r="N2416"/>
      <c r="O2416"/>
      <c r="P2416"/>
      <c r="Q2416"/>
      <c r="R2416"/>
      <c r="U2416" s="15"/>
      <c r="V2416" s="15"/>
      <c r="W2416" s="15"/>
    </row>
    <row r="2417" spans="2:23">
      <c r="B2417"/>
      <c r="C2417"/>
      <c r="D2417"/>
      <c r="E2417"/>
      <c r="F2417" s="171"/>
      <c r="G2417" s="171"/>
      <c r="H2417"/>
      <c r="I2417" s="171"/>
      <c r="J2417" s="171"/>
      <c r="K2417" s="171"/>
      <c r="L2417" s="171"/>
      <c r="M2417" s="171"/>
      <c r="N2417"/>
      <c r="O2417"/>
      <c r="P2417"/>
      <c r="Q2417"/>
      <c r="R2417"/>
      <c r="U2417" s="15"/>
      <c r="V2417" s="15"/>
      <c r="W2417" s="15"/>
    </row>
    <row r="2418" spans="2:23">
      <c r="B2418"/>
      <c r="C2418"/>
      <c r="D2418"/>
      <c r="E2418"/>
      <c r="F2418" s="171"/>
      <c r="G2418" s="171"/>
      <c r="H2418"/>
      <c r="I2418" s="171"/>
      <c r="J2418" s="171"/>
      <c r="K2418" s="171"/>
      <c r="L2418" s="171"/>
      <c r="M2418" s="171"/>
      <c r="N2418"/>
      <c r="O2418"/>
      <c r="P2418"/>
      <c r="Q2418"/>
      <c r="R2418"/>
      <c r="U2418" s="15"/>
      <c r="V2418" s="15"/>
      <c r="W2418" s="15"/>
    </row>
    <row r="2419" spans="2:23">
      <c r="B2419"/>
      <c r="C2419"/>
      <c r="D2419"/>
      <c r="E2419"/>
      <c r="F2419" s="171"/>
      <c r="G2419" s="171"/>
      <c r="H2419"/>
      <c r="I2419" s="171"/>
      <c r="J2419" s="171"/>
      <c r="K2419" s="171"/>
      <c r="L2419" s="171"/>
      <c r="M2419" s="171"/>
      <c r="N2419"/>
      <c r="O2419"/>
      <c r="P2419"/>
      <c r="Q2419"/>
      <c r="R2419"/>
      <c r="U2419" s="15"/>
      <c r="V2419" s="15"/>
      <c r="W2419" s="15"/>
    </row>
    <row r="2420" spans="2:23">
      <c r="B2420"/>
      <c r="C2420"/>
      <c r="D2420"/>
      <c r="E2420"/>
      <c r="F2420" s="171"/>
      <c r="G2420" s="171"/>
      <c r="H2420"/>
      <c r="I2420" s="171"/>
      <c r="J2420" s="171"/>
      <c r="K2420" s="171"/>
      <c r="L2420" s="171"/>
      <c r="M2420" s="171"/>
      <c r="N2420"/>
      <c r="O2420"/>
      <c r="P2420"/>
      <c r="Q2420"/>
      <c r="R2420"/>
      <c r="U2420" s="15"/>
      <c r="V2420" s="15"/>
      <c r="W2420" s="15"/>
    </row>
    <row r="2421" spans="2:23">
      <c r="B2421"/>
      <c r="C2421"/>
      <c r="D2421"/>
      <c r="E2421"/>
      <c r="F2421" s="171"/>
      <c r="G2421" s="171"/>
      <c r="H2421"/>
      <c r="I2421" s="171"/>
      <c r="J2421" s="171"/>
      <c r="K2421" s="171"/>
      <c r="L2421" s="171"/>
      <c r="M2421" s="171"/>
      <c r="N2421"/>
      <c r="O2421"/>
      <c r="P2421"/>
      <c r="Q2421"/>
      <c r="R2421"/>
      <c r="U2421" s="15"/>
      <c r="V2421" s="15"/>
      <c r="W2421" s="15"/>
    </row>
    <row r="2422" spans="2:23">
      <c r="B2422"/>
      <c r="C2422"/>
      <c r="D2422"/>
      <c r="E2422"/>
      <c r="F2422" s="171"/>
      <c r="G2422" s="171"/>
      <c r="H2422"/>
      <c r="I2422" s="171"/>
      <c r="J2422" s="171"/>
      <c r="K2422" s="171"/>
      <c r="L2422" s="171"/>
      <c r="M2422" s="171"/>
      <c r="N2422"/>
      <c r="O2422"/>
      <c r="P2422"/>
      <c r="Q2422"/>
      <c r="R2422"/>
      <c r="U2422" s="15"/>
      <c r="V2422" s="15"/>
      <c r="W2422" s="15"/>
    </row>
    <row r="2423" spans="2:23">
      <c r="B2423"/>
      <c r="C2423"/>
      <c r="D2423"/>
      <c r="E2423"/>
      <c r="F2423" s="171"/>
      <c r="G2423" s="171"/>
      <c r="H2423"/>
      <c r="I2423" s="171"/>
      <c r="J2423" s="171"/>
      <c r="K2423" s="171"/>
      <c r="L2423" s="171"/>
      <c r="M2423" s="171"/>
      <c r="N2423"/>
      <c r="O2423"/>
      <c r="P2423"/>
      <c r="Q2423"/>
      <c r="R2423"/>
      <c r="U2423" s="15"/>
      <c r="V2423" s="15"/>
      <c r="W2423" s="15"/>
    </row>
    <row r="2424" spans="2:23">
      <c r="B2424"/>
      <c r="C2424"/>
      <c r="D2424"/>
      <c r="E2424"/>
      <c r="F2424" s="171"/>
      <c r="G2424" s="171"/>
      <c r="H2424"/>
      <c r="I2424" s="171"/>
      <c r="J2424" s="171"/>
      <c r="K2424" s="171"/>
      <c r="L2424" s="171"/>
      <c r="M2424" s="171"/>
      <c r="N2424"/>
      <c r="O2424"/>
      <c r="P2424"/>
      <c r="Q2424"/>
      <c r="R2424"/>
      <c r="U2424" s="15"/>
      <c r="V2424" s="15"/>
      <c r="W2424" s="15"/>
    </row>
    <row r="2425" spans="2:23">
      <c r="B2425"/>
      <c r="C2425"/>
      <c r="D2425"/>
      <c r="E2425"/>
      <c r="F2425" s="171"/>
      <c r="G2425" s="171"/>
      <c r="H2425"/>
      <c r="I2425" s="171"/>
      <c r="J2425" s="171"/>
      <c r="K2425" s="171"/>
      <c r="L2425" s="171"/>
      <c r="M2425" s="171"/>
      <c r="N2425"/>
      <c r="O2425"/>
      <c r="P2425"/>
      <c r="Q2425"/>
      <c r="R2425"/>
      <c r="U2425" s="15"/>
      <c r="V2425" s="15"/>
      <c r="W2425" s="15"/>
    </row>
    <row r="2426" spans="2:23">
      <c r="B2426"/>
      <c r="C2426"/>
      <c r="D2426"/>
      <c r="E2426"/>
      <c r="F2426" s="171"/>
      <c r="G2426" s="171"/>
      <c r="H2426"/>
      <c r="I2426" s="171"/>
      <c r="J2426" s="171"/>
      <c r="K2426" s="171"/>
      <c r="L2426" s="171"/>
      <c r="M2426" s="171"/>
      <c r="N2426"/>
      <c r="O2426"/>
      <c r="P2426"/>
      <c r="Q2426"/>
      <c r="R2426"/>
      <c r="U2426" s="15"/>
      <c r="V2426" s="15"/>
      <c r="W2426" s="15"/>
    </row>
    <row r="2427" spans="2:23">
      <c r="B2427"/>
      <c r="C2427"/>
      <c r="D2427"/>
      <c r="E2427"/>
      <c r="F2427" s="171"/>
      <c r="G2427" s="171"/>
      <c r="H2427"/>
      <c r="I2427" s="171"/>
      <c r="J2427" s="171"/>
      <c r="K2427" s="171"/>
      <c r="L2427" s="171"/>
      <c r="M2427" s="171"/>
      <c r="N2427"/>
      <c r="O2427"/>
      <c r="P2427"/>
      <c r="Q2427"/>
      <c r="R2427"/>
      <c r="U2427" s="15"/>
      <c r="V2427" s="15"/>
      <c r="W2427" s="15"/>
    </row>
    <row r="2428" spans="2:23">
      <c r="B2428"/>
      <c r="C2428"/>
      <c r="D2428"/>
      <c r="E2428"/>
      <c r="F2428" s="171"/>
      <c r="G2428" s="171"/>
      <c r="H2428"/>
      <c r="I2428" s="171"/>
      <c r="J2428" s="171"/>
      <c r="K2428" s="171"/>
      <c r="L2428" s="171"/>
      <c r="M2428" s="171"/>
      <c r="N2428"/>
      <c r="O2428"/>
      <c r="P2428"/>
      <c r="Q2428"/>
      <c r="R2428"/>
      <c r="U2428" s="15"/>
      <c r="V2428" s="15"/>
      <c r="W2428" s="15"/>
    </row>
    <row r="2429" spans="2:23">
      <c r="B2429"/>
      <c r="C2429"/>
      <c r="D2429"/>
      <c r="E2429"/>
      <c r="F2429" s="171"/>
      <c r="G2429" s="171"/>
      <c r="H2429"/>
      <c r="I2429" s="171"/>
      <c r="J2429" s="171"/>
      <c r="K2429" s="171"/>
      <c r="L2429" s="171"/>
      <c r="M2429" s="171"/>
      <c r="N2429"/>
      <c r="O2429"/>
      <c r="P2429"/>
      <c r="Q2429"/>
      <c r="R2429"/>
      <c r="U2429" s="15"/>
      <c r="V2429" s="15"/>
      <c r="W2429" s="15"/>
    </row>
    <row r="2430" spans="2:23">
      <c r="B2430"/>
      <c r="C2430"/>
      <c r="D2430"/>
      <c r="E2430"/>
      <c r="F2430" s="171"/>
      <c r="G2430" s="171"/>
      <c r="H2430"/>
      <c r="I2430" s="171"/>
      <c r="J2430" s="171"/>
      <c r="K2430" s="171"/>
      <c r="L2430" s="171"/>
      <c r="M2430" s="171"/>
      <c r="N2430"/>
      <c r="O2430"/>
      <c r="P2430"/>
      <c r="Q2430"/>
      <c r="R2430"/>
      <c r="U2430" s="15"/>
      <c r="V2430" s="15"/>
      <c r="W2430" s="15"/>
    </row>
    <row r="2431" spans="2:23">
      <c r="B2431"/>
      <c r="C2431"/>
      <c r="D2431"/>
      <c r="E2431"/>
      <c r="F2431" s="171"/>
      <c r="G2431" s="171"/>
      <c r="H2431"/>
      <c r="I2431" s="171"/>
      <c r="J2431" s="171"/>
      <c r="K2431" s="171"/>
      <c r="L2431" s="171"/>
      <c r="M2431" s="171"/>
      <c r="N2431"/>
      <c r="O2431"/>
      <c r="P2431"/>
      <c r="Q2431"/>
      <c r="R2431"/>
      <c r="U2431" s="15"/>
      <c r="V2431" s="15"/>
      <c r="W2431" s="15"/>
    </row>
    <row r="2432" spans="2:23">
      <c r="B2432"/>
      <c r="C2432"/>
      <c r="D2432"/>
      <c r="E2432"/>
      <c r="F2432" s="171"/>
      <c r="G2432" s="171"/>
      <c r="H2432"/>
      <c r="I2432" s="171"/>
      <c r="J2432" s="171"/>
      <c r="K2432" s="171"/>
      <c r="L2432" s="171"/>
      <c r="M2432" s="171"/>
      <c r="N2432"/>
      <c r="O2432"/>
      <c r="P2432"/>
      <c r="Q2432"/>
      <c r="R2432"/>
      <c r="U2432" s="15"/>
      <c r="V2432" s="15"/>
      <c r="W2432" s="15"/>
    </row>
    <row r="2433" spans="2:23">
      <c r="B2433"/>
      <c r="C2433"/>
      <c r="D2433"/>
      <c r="E2433"/>
      <c r="F2433" s="171"/>
      <c r="G2433" s="171"/>
      <c r="H2433"/>
      <c r="I2433" s="171"/>
      <c r="J2433" s="171"/>
      <c r="K2433" s="171"/>
      <c r="L2433" s="171"/>
      <c r="M2433" s="171"/>
      <c r="N2433"/>
      <c r="O2433"/>
      <c r="P2433"/>
      <c r="Q2433"/>
      <c r="R2433"/>
      <c r="U2433" s="15"/>
      <c r="V2433" s="15"/>
      <c r="W2433" s="15"/>
    </row>
    <row r="2434" spans="2:23">
      <c r="B2434"/>
      <c r="C2434"/>
      <c r="D2434"/>
      <c r="E2434"/>
      <c r="F2434" s="171"/>
      <c r="G2434" s="171"/>
      <c r="H2434"/>
      <c r="I2434" s="171"/>
      <c r="J2434" s="171"/>
      <c r="K2434" s="171"/>
      <c r="L2434" s="171"/>
      <c r="M2434" s="171"/>
      <c r="N2434"/>
      <c r="O2434"/>
      <c r="P2434"/>
      <c r="Q2434"/>
      <c r="R2434"/>
      <c r="U2434" s="15"/>
      <c r="V2434" s="15"/>
      <c r="W2434" s="15"/>
    </row>
    <row r="2435" spans="2:23">
      <c r="B2435"/>
      <c r="C2435"/>
      <c r="D2435"/>
      <c r="E2435"/>
      <c r="F2435" s="171"/>
      <c r="G2435" s="171"/>
      <c r="H2435"/>
      <c r="I2435" s="171"/>
      <c r="J2435" s="171"/>
      <c r="K2435" s="171"/>
      <c r="L2435" s="171"/>
      <c r="M2435" s="171"/>
      <c r="N2435"/>
      <c r="O2435"/>
      <c r="P2435"/>
      <c r="Q2435"/>
      <c r="R2435"/>
      <c r="U2435" s="15"/>
      <c r="V2435" s="15"/>
      <c r="W2435" s="15"/>
    </row>
    <row r="2436" spans="2:23">
      <c r="B2436"/>
      <c r="C2436"/>
      <c r="D2436"/>
      <c r="E2436"/>
      <c r="F2436" s="171"/>
      <c r="G2436" s="171"/>
      <c r="H2436"/>
      <c r="I2436" s="171"/>
      <c r="J2436" s="171"/>
      <c r="K2436" s="171"/>
      <c r="L2436" s="171"/>
      <c r="M2436" s="171"/>
      <c r="N2436"/>
      <c r="O2436"/>
      <c r="P2436"/>
      <c r="Q2436"/>
      <c r="R2436"/>
      <c r="U2436" s="15"/>
      <c r="V2436" s="15"/>
      <c r="W2436" s="15"/>
    </row>
    <row r="2437" spans="2:23">
      <c r="B2437"/>
      <c r="C2437"/>
      <c r="D2437"/>
      <c r="E2437"/>
      <c r="F2437" s="171"/>
      <c r="G2437" s="171"/>
      <c r="H2437"/>
      <c r="I2437" s="171"/>
      <c r="J2437" s="171"/>
      <c r="K2437" s="171"/>
      <c r="L2437" s="171"/>
      <c r="M2437" s="171"/>
      <c r="N2437"/>
      <c r="O2437"/>
      <c r="P2437"/>
      <c r="Q2437"/>
      <c r="R2437"/>
      <c r="U2437" s="15"/>
      <c r="V2437" s="15"/>
      <c r="W2437" s="15"/>
    </row>
    <row r="2438" spans="2:23">
      <c r="B2438"/>
      <c r="C2438"/>
      <c r="D2438"/>
      <c r="E2438"/>
      <c r="F2438" s="171"/>
      <c r="G2438" s="171"/>
      <c r="H2438"/>
      <c r="I2438" s="171"/>
      <c r="J2438" s="171"/>
      <c r="K2438" s="171"/>
      <c r="L2438" s="171"/>
      <c r="M2438" s="171"/>
      <c r="N2438"/>
      <c r="O2438"/>
      <c r="P2438"/>
      <c r="Q2438"/>
      <c r="R2438"/>
      <c r="U2438" s="15"/>
      <c r="V2438" s="15"/>
      <c r="W2438" s="15"/>
    </row>
    <row r="2439" spans="2:23">
      <c r="B2439"/>
      <c r="C2439"/>
      <c r="D2439"/>
      <c r="E2439"/>
      <c r="F2439" s="171"/>
      <c r="G2439" s="171"/>
      <c r="H2439"/>
      <c r="I2439" s="171"/>
      <c r="J2439" s="171"/>
      <c r="K2439" s="171"/>
      <c r="L2439" s="171"/>
      <c r="M2439" s="171"/>
      <c r="N2439"/>
      <c r="O2439"/>
      <c r="P2439"/>
      <c r="Q2439"/>
      <c r="R2439"/>
      <c r="U2439" s="15"/>
      <c r="V2439" s="15"/>
      <c r="W2439" s="15"/>
    </row>
    <row r="2440" spans="2:23">
      <c r="B2440"/>
      <c r="C2440"/>
      <c r="D2440"/>
      <c r="E2440"/>
      <c r="F2440" s="171"/>
      <c r="G2440" s="171"/>
      <c r="H2440"/>
      <c r="I2440" s="171"/>
      <c r="J2440" s="171"/>
      <c r="K2440" s="171"/>
      <c r="L2440" s="171"/>
      <c r="M2440" s="171"/>
      <c r="N2440"/>
      <c r="O2440"/>
      <c r="P2440"/>
      <c r="Q2440"/>
      <c r="R2440"/>
      <c r="U2440" s="15"/>
      <c r="V2440" s="15"/>
      <c r="W2440" s="15"/>
    </row>
    <row r="2441" spans="2:23">
      <c r="B2441"/>
      <c r="C2441"/>
      <c r="D2441"/>
      <c r="E2441"/>
      <c r="F2441" s="171"/>
      <c r="G2441" s="171"/>
      <c r="H2441"/>
      <c r="I2441" s="171"/>
      <c r="J2441" s="171"/>
      <c r="K2441" s="171"/>
      <c r="L2441" s="171"/>
      <c r="M2441" s="171"/>
      <c r="N2441"/>
      <c r="O2441"/>
      <c r="P2441"/>
      <c r="Q2441"/>
      <c r="R2441"/>
      <c r="U2441" s="15"/>
      <c r="V2441" s="15"/>
      <c r="W2441" s="15"/>
    </row>
    <row r="2442" spans="2:23">
      <c r="B2442"/>
      <c r="C2442"/>
      <c r="D2442"/>
      <c r="E2442"/>
      <c r="F2442" s="171"/>
      <c r="G2442" s="171"/>
      <c r="H2442"/>
      <c r="I2442" s="171"/>
      <c r="J2442" s="171"/>
      <c r="K2442" s="171"/>
      <c r="L2442" s="171"/>
      <c r="M2442" s="171"/>
      <c r="N2442"/>
      <c r="O2442"/>
      <c r="P2442"/>
      <c r="Q2442"/>
      <c r="R2442"/>
      <c r="U2442" s="15"/>
      <c r="V2442" s="15"/>
      <c r="W2442" s="15"/>
    </row>
    <row r="2443" spans="2:23">
      <c r="B2443"/>
      <c r="C2443"/>
      <c r="D2443"/>
      <c r="E2443"/>
      <c r="F2443" s="171"/>
      <c r="G2443" s="171"/>
      <c r="H2443"/>
      <c r="I2443" s="171"/>
      <c r="J2443" s="171"/>
      <c r="K2443" s="171"/>
      <c r="L2443" s="171"/>
      <c r="M2443" s="171"/>
      <c r="N2443"/>
      <c r="O2443"/>
      <c r="P2443"/>
      <c r="Q2443"/>
      <c r="R2443"/>
      <c r="U2443" s="15"/>
      <c r="V2443" s="15"/>
      <c r="W2443" s="15"/>
    </row>
    <row r="2444" spans="2:23">
      <c r="B2444"/>
      <c r="C2444"/>
      <c r="D2444"/>
      <c r="E2444"/>
      <c r="F2444" s="171"/>
      <c r="G2444" s="171"/>
      <c r="H2444"/>
      <c r="I2444" s="171"/>
      <c r="J2444" s="171"/>
      <c r="K2444" s="171"/>
      <c r="L2444" s="171"/>
      <c r="M2444" s="171"/>
      <c r="N2444"/>
      <c r="O2444"/>
      <c r="P2444"/>
      <c r="Q2444"/>
      <c r="R2444"/>
      <c r="U2444" s="15"/>
      <c r="V2444" s="15"/>
      <c r="W2444" s="15"/>
    </row>
    <row r="2445" spans="2:23">
      <c r="B2445"/>
      <c r="C2445"/>
      <c r="D2445"/>
      <c r="E2445"/>
      <c r="F2445" s="171"/>
      <c r="G2445" s="171"/>
      <c r="H2445"/>
      <c r="I2445" s="171"/>
      <c r="J2445" s="171"/>
      <c r="K2445" s="171"/>
      <c r="L2445" s="171"/>
      <c r="M2445" s="171"/>
      <c r="N2445"/>
      <c r="O2445"/>
      <c r="P2445"/>
      <c r="Q2445"/>
      <c r="R2445"/>
      <c r="U2445" s="15"/>
      <c r="V2445" s="15"/>
      <c r="W2445" s="15"/>
    </row>
    <row r="2446" spans="2:23">
      <c r="B2446"/>
      <c r="C2446"/>
      <c r="D2446"/>
      <c r="E2446"/>
      <c r="F2446" s="171"/>
      <c r="G2446" s="171"/>
      <c r="H2446"/>
      <c r="I2446" s="171"/>
      <c r="J2446" s="171"/>
      <c r="K2446" s="171"/>
      <c r="L2446" s="171"/>
      <c r="M2446" s="171"/>
      <c r="N2446"/>
      <c r="O2446"/>
      <c r="P2446"/>
      <c r="Q2446"/>
      <c r="R2446"/>
      <c r="U2446" s="15"/>
      <c r="V2446" s="15"/>
      <c r="W2446" s="15"/>
    </row>
    <row r="2447" spans="2:23">
      <c r="B2447"/>
      <c r="C2447"/>
      <c r="D2447"/>
      <c r="E2447"/>
      <c r="F2447" s="171"/>
      <c r="G2447" s="171"/>
      <c r="H2447"/>
      <c r="I2447" s="171"/>
      <c r="J2447" s="171"/>
      <c r="K2447" s="171"/>
      <c r="L2447" s="171"/>
      <c r="M2447" s="171"/>
      <c r="N2447"/>
      <c r="O2447"/>
      <c r="P2447"/>
      <c r="Q2447"/>
      <c r="R2447"/>
      <c r="U2447" s="15"/>
      <c r="V2447" s="15"/>
      <c r="W2447" s="15"/>
    </row>
    <row r="2448" spans="2:23">
      <c r="B2448"/>
      <c r="C2448"/>
      <c r="D2448"/>
      <c r="E2448"/>
      <c r="F2448" s="171"/>
      <c r="G2448" s="171"/>
      <c r="H2448"/>
      <c r="I2448" s="171"/>
      <c r="J2448" s="171"/>
      <c r="K2448" s="171"/>
      <c r="L2448" s="171"/>
      <c r="M2448" s="171"/>
      <c r="N2448"/>
      <c r="O2448"/>
      <c r="P2448"/>
      <c r="Q2448"/>
      <c r="R2448"/>
      <c r="U2448" s="15"/>
      <c r="V2448" s="15"/>
      <c r="W2448" s="15"/>
    </row>
    <row r="2449" spans="2:23">
      <c r="B2449"/>
      <c r="C2449"/>
      <c r="D2449"/>
      <c r="E2449"/>
      <c r="F2449" s="171"/>
      <c r="G2449" s="171"/>
      <c r="H2449"/>
      <c r="I2449" s="171"/>
      <c r="J2449" s="171"/>
      <c r="K2449" s="171"/>
      <c r="L2449" s="171"/>
      <c r="M2449" s="171"/>
      <c r="N2449"/>
      <c r="O2449"/>
      <c r="P2449"/>
      <c r="Q2449"/>
      <c r="R2449"/>
      <c r="U2449" s="15"/>
      <c r="V2449" s="15"/>
      <c r="W2449" s="15"/>
    </row>
    <row r="2450" spans="2:23">
      <c r="B2450"/>
      <c r="C2450"/>
      <c r="D2450"/>
      <c r="E2450"/>
      <c r="F2450" s="171"/>
      <c r="G2450" s="171"/>
      <c r="H2450"/>
      <c r="I2450" s="171"/>
      <c r="J2450" s="171"/>
      <c r="K2450" s="171"/>
      <c r="L2450" s="171"/>
      <c r="M2450" s="171"/>
      <c r="N2450"/>
      <c r="O2450"/>
      <c r="P2450"/>
      <c r="Q2450"/>
      <c r="R2450"/>
      <c r="U2450" s="15"/>
      <c r="V2450" s="15"/>
      <c r="W2450" s="15"/>
    </row>
    <row r="2451" spans="2:23">
      <c r="B2451"/>
      <c r="C2451"/>
      <c r="D2451"/>
      <c r="E2451"/>
      <c r="F2451" s="171"/>
      <c r="G2451" s="171"/>
      <c r="H2451"/>
      <c r="I2451" s="171"/>
      <c r="J2451" s="171"/>
      <c r="K2451" s="171"/>
      <c r="L2451" s="171"/>
      <c r="M2451" s="171"/>
      <c r="N2451"/>
      <c r="O2451"/>
      <c r="P2451"/>
      <c r="Q2451"/>
      <c r="R2451"/>
      <c r="U2451" s="15"/>
      <c r="V2451" s="15"/>
      <c r="W2451" s="15"/>
    </row>
    <row r="2452" spans="2:23">
      <c r="B2452"/>
      <c r="C2452"/>
      <c r="D2452"/>
      <c r="E2452" s="171"/>
      <c r="F2452"/>
      <c r="G2452"/>
      <c r="H2452" s="171"/>
      <c r="I2452"/>
      <c r="J2452"/>
      <c r="K2452" s="171"/>
      <c r="L2452" s="171"/>
      <c r="M2452" s="171"/>
      <c r="N2452"/>
      <c r="O2452"/>
      <c r="P2452"/>
      <c r="Q2452"/>
      <c r="R2452"/>
      <c r="U2452" s="15"/>
      <c r="V2452" s="15"/>
      <c r="W2452" s="15"/>
    </row>
    <row r="2453" spans="2:23">
      <c r="B2453"/>
      <c r="C2453"/>
      <c r="D2453"/>
      <c r="E2453" s="171"/>
      <c r="F2453"/>
      <c r="G2453"/>
      <c r="H2453" s="171"/>
      <c r="I2453"/>
      <c r="J2453"/>
      <c r="K2453" s="171"/>
      <c r="L2453" s="171"/>
      <c r="M2453" s="171"/>
      <c r="N2453"/>
      <c r="O2453"/>
      <c r="P2453"/>
      <c r="Q2453"/>
      <c r="R2453"/>
      <c r="U2453" s="15"/>
      <c r="V2453" s="15"/>
      <c r="W2453" s="15"/>
    </row>
    <row r="2454" spans="2:23">
      <c r="B2454"/>
      <c r="C2454"/>
      <c r="D2454"/>
      <c r="E2454" s="171"/>
      <c r="F2454"/>
      <c r="G2454"/>
      <c r="H2454" s="171"/>
      <c r="I2454"/>
      <c r="J2454"/>
      <c r="K2454" s="171"/>
      <c r="L2454" s="171"/>
      <c r="M2454" s="171"/>
      <c r="N2454"/>
      <c r="O2454"/>
      <c r="P2454"/>
      <c r="Q2454"/>
      <c r="R2454"/>
      <c r="U2454" s="15"/>
      <c r="V2454" s="15"/>
      <c r="W2454" s="15"/>
    </row>
    <row r="2455" spans="2:23">
      <c r="B2455"/>
      <c r="C2455"/>
      <c r="D2455"/>
      <c r="E2455" s="171"/>
      <c r="F2455"/>
      <c r="G2455"/>
      <c r="H2455" s="171"/>
      <c r="I2455"/>
      <c r="J2455"/>
      <c r="K2455" s="171"/>
      <c r="L2455" s="171"/>
      <c r="M2455" s="171"/>
      <c r="N2455"/>
      <c r="O2455"/>
      <c r="P2455"/>
      <c r="Q2455"/>
      <c r="R2455"/>
      <c r="U2455" s="15"/>
      <c r="V2455" s="15"/>
      <c r="W2455" s="15"/>
    </row>
    <row r="2456" spans="2:23">
      <c r="B2456"/>
      <c r="C2456"/>
      <c r="D2456"/>
      <c r="E2456" s="171"/>
      <c r="F2456"/>
      <c r="G2456"/>
      <c r="H2456" s="171"/>
      <c r="I2456"/>
      <c r="J2456"/>
      <c r="K2456" s="171"/>
      <c r="L2456" s="171"/>
      <c r="M2456" s="171"/>
      <c r="N2456"/>
      <c r="O2456"/>
      <c r="P2456"/>
      <c r="Q2456"/>
      <c r="R2456"/>
      <c r="U2456" s="15"/>
      <c r="V2456" s="15"/>
      <c r="W2456" s="15"/>
    </row>
    <row r="2457" spans="2:23">
      <c r="B2457"/>
      <c r="C2457"/>
      <c r="D2457"/>
      <c r="E2457" s="171"/>
      <c r="F2457"/>
      <c r="G2457"/>
      <c r="H2457" s="171"/>
      <c r="I2457"/>
      <c r="J2457"/>
      <c r="K2457" s="171"/>
      <c r="L2457" s="171"/>
      <c r="M2457" s="171"/>
      <c r="N2457"/>
      <c r="O2457"/>
      <c r="P2457"/>
      <c r="Q2457"/>
      <c r="R2457"/>
      <c r="U2457" s="15"/>
      <c r="V2457" s="15"/>
      <c r="W2457" s="15"/>
    </row>
    <row r="2458" spans="2:23">
      <c r="B2458"/>
      <c r="C2458"/>
      <c r="D2458"/>
      <c r="E2458" s="171"/>
      <c r="F2458"/>
      <c r="G2458"/>
      <c r="H2458" s="171"/>
      <c r="I2458"/>
      <c r="J2458"/>
      <c r="K2458" s="171"/>
      <c r="L2458" s="171"/>
      <c r="M2458" s="171"/>
      <c r="N2458"/>
      <c r="O2458"/>
      <c r="P2458"/>
      <c r="Q2458"/>
      <c r="R2458"/>
      <c r="U2458" s="15"/>
      <c r="V2458" s="15"/>
      <c r="W2458" s="15"/>
    </row>
    <row r="2459" spans="2:23">
      <c r="B2459"/>
      <c r="C2459"/>
      <c r="D2459"/>
      <c r="E2459" s="171"/>
      <c r="F2459"/>
      <c r="G2459"/>
      <c r="H2459" s="171"/>
      <c r="I2459"/>
      <c r="J2459"/>
      <c r="K2459" s="171"/>
      <c r="L2459" s="171"/>
      <c r="M2459" s="171"/>
      <c r="N2459"/>
      <c r="O2459"/>
      <c r="P2459"/>
      <c r="Q2459"/>
      <c r="R2459"/>
      <c r="U2459" s="15"/>
      <c r="V2459" s="15"/>
      <c r="W2459" s="15"/>
    </row>
    <row r="2460" spans="2:23">
      <c r="B2460"/>
      <c r="C2460"/>
      <c r="D2460"/>
      <c r="E2460" s="171"/>
      <c r="F2460"/>
      <c r="G2460"/>
      <c r="H2460" s="171"/>
      <c r="I2460"/>
      <c r="J2460"/>
      <c r="K2460" s="171"/>
      <c r="L2460" s="171"/>
      <c r="M2460" s="171"/>
      <c r="N2460"/>
      <c r="O2460"/>
      <c r="P2460"/>
      <c r="Q2460"/>
      <c r="R2460"/>
      <c r="U2460" s="15"/>
      <c r="V2460" s="15"/>
      <c r="W2460" s="15"/>
    </row>
    <row r="2461" spans="2:23">
      <c r="B2461"/>
      <c r="C2461"/>
      <c r="D2461"/>
      <c r="E2461" s="171"/>
      <c r="F2461"/>
      <c r="G2461"/>
      <c r="H2461" s="171"/>
      <c r="I2461"/>
      <c r="J2461"/>
      <c r="K2461" s="171"/>
      <c r="L2461" s="171"/>
      <c r="M2461" s="171"/>
      <c r="N2461"/>
      <c r="O2461"/>
      <c r="P2461"/>
      <c r="Q2461"/>
      <c r="R2461"/>
      <c r="U2461" s="15"/>
      <c r="V2461" s="15"/>
      <c r="W2461" s="15"/>
    </row>
    <row r="2462" spans="2:23">
      <c r="B2462"/>
      <c r="C2462"/>
      <c r="D2462"/>
      <c r="E2462" s="171"/>
      <c r="F2462"/>
      <c r="G2462"/>
      <c r="H2462" s="171"/>
      <c r="I2462"/>
      <c r="J2462"/>
      <c r="K2462" s="171"/>
      <c r="L2462" s="171"/>
      <c r="M2462" s="171"/>
      <c r="N2462"/>
      <c r="O2462"/>
      <c r="P2462"/>
      <c r="Q2462"/>
      <c r="R2462"/>
      <c r="U2462" s="15"/>
      <c r="V2462" s="15"/>
      <c r="W2462" s="15"/>
    </row>
    <row r="2463" spans="2:23">
      <c r="B2463"/>
      <c r="C2463"/>
      <c r="D2463"/>
      <c r="E2463" s="171"/>
      <c r="F2463"/>
      <c r="G2463"/>
      <c r="H2463" s="171"/>
      <c r="I2463"/>
      <c r="J2463"/>
      <c r="K2463" s="171"/>
      <c r="L2463" s="171"/>
      <c r="M2463" s="171"/>
      <c r="N2463"/>
      <c r="O2463"/>
      <c r="P2463"/>
      <c r="Q2463"/>
      <c r="R2463"/>
      <c r="U2463" s="15"/>
      <c r="V2463" s="15"/>
      <c r="W2463" s="15"/>
    </row>
    <row r="2464" spans="2:23">
      <c r="B2464"/>
      <c r="C2464"/>
      <c r="D2464"/>
      <c r="E2464" s="171"/>
      <c r="F2464"/>
      <c r="G2464"/>
      <c r="H2464" s="171"/>
      <c r="I2464"/>
      <c r="J2464"/>
      <c r="K2464" s="171"/>
      <c r="L2464" s="171"/>
      <c r="M2464" s="171"/>
      <c r="N2464"/>
      <c r="O2464"/>
      <c r="P2464"/>
      <c r="Q2464"/>
      <c r="R2464"/>
      <c r="U2464" s="15"/>
      <c r="V2464" s="15"/>
      <c r="W2464" s="15"/>
    </row>
    <row r="2465" spans="2:23">
      <c r="B2465"/>
      <c r="C2465"/>
      <c r="D2465"/>
      <c r="E2465" s="171"/>
      <c r="F2465"/>
      <c r="G2465"/>
      <c r="H2465" s="171"/>
      <c r="I2465"/>
      <c r="J2465"/>
      <c r="K2465" s="171"/>
      <c r="L2465" s="171"/>
      <c r="M2465" s="171"/>
      <c r="N2465"/>
      <c r="O2465"/>
      <c r="P2465"/>
      <c r="Q2465"/>
      <c r="R2465"/>
      <c r="U2465" s="15"/>
      <c r="V2465" s="15"/>
      <c r="W2465" s="15"/>
    </row>
    <row r="2466" spans="2:23">
      <c r="B2466"/>
      <c r="C2466"/>
      <c r="D2466"/>
      <c r="E2466" s="171"/>
      <c r="F2466"/>
      <c r="G2466"/>
      <c r="H2466" s="171"/>
      <c r="I2466"/>
      <c r="J2466"/>
      <c r="K2466" s="171"/>
      <c r="L2466" s="171"/>
      <c r="M2466" s="171"/>
      <c r="N2466"/>
      <c r="O2466"/>
      <c r="P2466"/>
      <c r="Q2466"/>
      <c r="R2466"/>
      <c r="U2466" s="15"/>
      <c r="V2466" s="15"/>
      <c r="W2466" s="15"/>
    </row>
    <row r="2467" spans="2:23">
      <c r="B2467"/>
      <c r="C2467"/>
      <c r="D2467"/>
      <c r="E2467" s="171"/>
      <c r="F2467"/>
      <c r="G2467"/>
      <c r="H2467" s="171"/>
      <c r="I2467"/>
      <c r="J2467"/>
      <c r="K2467" s="171"/>
      <c r="L2467" s="171"/>
      <c r="M2467" s="171"/>
      <c r="N2467"/>
      <c r="O2467"/>
      <c r="P2467"/>
      <c r="Q2467"/>
      <c r="R2467"/>
      <c r="U2467" s="15"/>
      <c r="V2467" s="15"/>
      <c r="W2467" s="15"/>
    </row>
    <row r="2468" spans="2:23">
      <c r="B2468"/>
      <c r="C2468"/>
      <c r="D2468"/>
      <c r="E2468" s="171"/>
      <c r="F2468"/>
      <c r="G2468"/>
      <c r="H2468" s="171"/>
      <c r="I2468"/>
      <c r="J2468"/>
      <c r="K2468" s="171"/>
      <c r="L2468" s="171"/>
      <c r="M2468" s="171"/>
      <c r="N2468"/>
      <c r="O2468"/>
      <c r="P2468"/>
      <c r="Q2468"/>
      <c r="R2468"/>
      <c r="U2468" s="15"/>
      <c r="V2468" s="15"/>
      <c r="W2468" s="15"/>
    </row>
    <row r="2469" spans="2:23">
      <c r="B2469"/>
      <c r="C2469"/>
      <c r="D2469"/>
      <c r="E2469" s="171"/>
      <c r="F2469"/>
      <c r="G2469"/>
      <c r="H2469" s="171"/>
      <c r="I2469"/>
      <c r="J2469"/>
      <c r="K2469" s="171"/>
      <c r="L2469" s="171"/>
      <c r="M2469" s="171"/>
      <c r="N2469"/>
      <c r="O2469"/>
      <c r="P2469"/>
      <c r="Q2469"/>
      <c r="R2469"/>
      <c r="U2469" s="15"/>
      <c r="V2469" s="15"/>
      <c r="W2469" s="15"/>
    </row>
    <row r="2470" spans="2:23">
      <c r="B2470"/>
      <c r="C2470"/>
      <c r="D2470"/>
      <c r="E2470" s="171"/>
      <c r="F2470"/>
      <c r="G2470"/>
      <c r="H2470" s="171"/>
      <c r="I2470"/>
      <c r="J2470"/>
      <c r="K2470" s="171"/>
      <c r="L2470" s="171"/>
      <c r="M2470" s="171"/>
      <c r="N2470"/>
      <c r="O2470"/>
      <c r="P2470"/>
      <c r="Q2470"/>
      <c r="R2470"/>
      <c r="U2470" s="15"/>
      <c r="V2470" s="15"/>
      <c r="W2470" s="15"/>
    </row>
    <row r="2471" spans="2:23">
      <c r="B2471"/>
      <c r="C2471"/>
      <c r="D2471"/>
      <c r="E2471" s="171"/>
      <c r="F2471"/>
      <c r="G2471"/>
      <c r="H2471" s="171"/>
      <c r="I2471"/>
      <c r="J2471"/>
      <c r="K2471" s="171"/>
      <c r="L2471" s="171"/>
      <c r="M2471" s="171"/>
      <c r="N2471"/>
      <c r="O2471"/>
      <c r="P2471"/>
      <c r="Q2471"/>
      <c r="R2471"/>
      <c r="U2471" s="15"/>
      <c r="V2471" s="15"/>
      <c r="W2471" s="15"/>
    </row>
    <row r="2472" spans="2:23">
      <c r="B2472"/>
      <c r="C2472"/>
      <c r="D2472"/>
      <c r="E2472" s="171"/>
      <c r="F2472"/>
      <c r="G2472"/>
      <c r="H2472" s="171"/>
      <c r="I2472"/>
      <c r="J2472"/>
      <c r="K2472" s="171"/>
      <c r="L2472" s="171"/>
      <c r="M2472" s="171"/>
      <c r="N2472"/>
      <c r="O2472"/>
      <c r="P2472"/>
      <c r="Q2472"/>
      <c r="R2472"/>
      <c r="U2472" s="15"/>
      <c r="V2472" s="15"/>
      <c r="W2472" s="15"/>
    </row>
    <row r="2473" spans="2:23">
      <c r="B2473"/>
      <c r="C2473"/>
      <c r="D2473"/>
      <c r="E2473" s="171"/>
      <c r="F2473"/>
      <c r="G2473"/>
      <c r="H2473" s="171"/>
      <c r="I2473"/>
      <c r="J2473"/>
      <c r="K2473" s="171"/>
      <c r="L2473" s="171"/>
      <c r="M2473" s="171"/>
      <c r="N2473"/>
      <c r="O2473"/>
      <c r="P2473"/>
      <c r="Q2473"/>
      <c r="R2473"/>
      <c r="U2473" s="15"/>
      <c r="V2473" s="15"/>
      <c r="W2473" s="15"/>
    </row>
    <row r="2474" spans="2:23">
      <c r="B2474"/>
      <c r="C2474"/>
      <c r="D2474"/>
      <c r="E2474" s="171"/>
      <c r="F2474"/>
      <c r="G2474"/>
      <c r="H2474" s="171"/>
      <c r="I2474"/>
      <c r="J2474"/>
      <c r="K2474" s="171"/>
      <c r="L2474" s="171"/>
      <c r="M2474" s="171"/>
      <c r="N2474"/>
      <c r="O2474"/>
      <c r="P2474"/>
      <c r="Q2474"/>
      <c r="R2474"/>
      <c r="U2474" s="15"/>
      <c r="V2474" s="15"/>
      <c r="W2474" s="15"/>
    </row>
    <row r="2475" spans="2:23">
      <c r="B2475"/>
      <c r="C2475"/>
      <c r="D2475"/>
      <c r="E2475" s="171"/>
      <c r="F2475"/>
      <c r="G2475"/>
      <c r="H2475" s="171"/>
      <c r="I2475"/>
      <c r="J2475"/>
      <c r="K2475" s="171"/>
      <c r="L2475" s="171"/>
      <c r="M2475" s="171"/>
      <c r="N2475"/>
      <c r="O2475"/>
      <c r="P2475"/>
      <c r="Q2475"/>
      <c r="R2475"/>
      <c r="U2475" s="15"/>
      <c r="V2475" s="15"/>
      <c r="W2475" s="15"/>
    </row>
    <row r="2476" spans="2:23">
      <c r="B2476"/>
      <c r="C2476"/>
      <c r="D2476"/>
      <c r="E2476" s="171"/>
      <c r="F2476"/>
      <c r="G2476"/>
      <c r="H2476" s="171"/>
      <c r="I2476"/>
      <c r="J2476"/>
      <c r="K2476" s="171"/>
      <c r="L2476" s="171"/>
      <c r="M2476" s="171"/>
      <c r="N2476"/>
      <c r="O2476"/>
      <c r="P2476"/>
      <c r="Q2476"/>
      <c r="R2476"/>
      <c r="U2476" s="15"/>
      <c r="V2476" s="15"/>
      <c r="W2476" s="15"/>
    </row>
    <row r="2477" spans="2:23">
      <c r="B2477"/>
      <c r="C2477"/>
      <c r="D2477"/>
      <c r="E2477" s="171"/>
      <c r="F2477"/>
      <c r="G2477"/>
      <c r="H2477" s="171"/>
      <c r="I2477"/>
      <c r="J2477"/>
      <c r="K2477" s="171"/>
      <c r="L2477" s="171"/>
      <c r="M2477" s="171"/>
      <c r="N2477"/>
      <c r="O2477"/>
      <c r="P2477"/>
      <c r="Q2477"/>
      <c r="R2477"/>
      <c r="U2477" s="15"/>
      <c r="V2477" s="15"/>
      <c r="W2477" s="15"/>
    </row>
    <row r="2478" spans="2:23">
      <c r="B2478"/>
      <c r="C2478"/>
      <c r="D2478"/>
      <c r="E2478" s="171"/>
      <c r="F2478"/>
      <c r="G2478"/>
      <c r="H2478" s="171"/>
      <c r="I2478"/>
      <c r="J2478"/>
      <c r="K2478" s="171"/>
      <c r="L2478" s="171"/>
      <c r="M2478" s="171"/>
      <c r="N2478"/>
      <c r="O2478"/>
      <c r="P2478"/>
      <c r="Q2478"/>
      <c r="R2478"/>
      <c r="U2478" s="15"/>
      <c r="V2478" s="15"/>
      <c r="W2478" s="15"/>
    </row>
    <row r="2479" spans="2:23">
      <c r="B2479"/>
      <c r="C2479"/>
      <c r="D2479"/>
      <c r="E2479" s="171"/>
      <c r="F2479"/>
      <c r="G2479"/>
      <c r="H2479" s="171"/>
      <c r="I2479"/>
      <c r="J2479"/>
      <c r="K2479" s="171"/>
      <c r="L2479" s="171"/>
      <c r="M2479" s="171"/>
      <c r="N2479"/>
      <c r="O2479"/>
      <c r="P2479"/>
      <c r="Q2479"/>
      <c r="R2479"/>
      <c r="U2479" s="15"/>
      <c r="V2479" s="15"/>
      <c r="W2479" s="15"/>
    </row>
    <row r="2480" spans="2:23">
      <c r="B2480"/>
      <c r="C2480"/>
      <c r="D2480"/>
      <c r="E2480" s="171"/>
      <c r="F2480"/>
      <c r="G2480"/>
      <c r="H2480" s="171"/>
      <c r="I2480"/>
      <c r="J2480"/>
      <c r="K2480" s="171"/>
      <c r="L2480" s="171"/>
      <c r="M2480" s="171"/>
      <c r="N2480"/>
      <c r="O2480"/>
      <c r="P2480"/>
      <c r="Q2480"/>
      <c r="R2480"/>
      <c r="U2480" s="15"/>
      <c r="V2480" s="15"/>
      <c r="W2480" s="15"/>
    </row>
    <row r="2481" spans="2:23">
      <c r="B2481"/>
      <c r="C2481"/>
      <c r="D2481"/>
      <c r="E2481" s="171"/>
      <c r="F2481"/>
      <c r="G2481"/>
      <c r="H2481" s="171"/>
      <c r="I2481"/>
      <c r="J2481"/>
      <c r="K2481" s="171"/>
      <c r="L2481" s="171"/>
      <c r="M2481" s="171"/>
      <c r="N2481"/>
      <c r="O2481"/>
      <c r="P2481"/>
      <c r="Q2481"/>
      <c r="R2481"/>
      <c r="U2481" s="15"/>
      <c r="V2481" s="15"/>
      <c r="W2481" s="15"/>
    </row>
    <row r="2482" spans="2:23">
      <c r="B2482"/>
      <c r="C2482"/>
      <c r="D2482"/>
      <c r="E2482" s="171"/>
      <c r="F2482"/>
      <c r="G2482"/>
      <c r="H2482" s="171"/>
      <c r="I2482"/>
      <c r="J2482"/>
      <c r="K2482" s="171"/>
      <c r="L2482" s="171"/>
      <c r="M2482" s="171"/>
      <c r="N2482"/>
      <c r="O2482"/>
      <c r="P2482"/>
      <c r="Q2482"/>
      <c r="R2482"/>
      <c r="U2482" s="15"/>
      <c r="V2482" s="15"/>
      <c r="W2482" s="15"/>
    </row>
    <row r="2483" spans="2:23">
      <c r="B2483"/>
      <c r="C2483"/>
      <c r="D2483"/>
      <c r="E2483" s="171"/>
      <c r="F2483"/>
      <c r="G2483"/>
      <c r="H2483" s="171"/>
      <c r="I2483"/>
      <c r="J2483"/>
      <c r="K2483" s="171"/>
      <c r="L2483" s="171"/>
      <c r="M2483" s="171"/>
      <c r="N2483"/>
      <c r="O2483"/>
      <c r="P2483"/>
      <c r="Q2483"/>
      <c r="R2483"/>
      <c r="U2483" s="15"/>
      <c r="V2483" s="15"/>
      <c r="W2483" s="15"/>
    </row>
    <row r="2484" spans="2:23">
      <c r="B2484"/>
      <c r="C2484"/>
      <c r="D2484"/>
      <c r="E2484" s="171"/>
      <c r="F2484"/>
      <c r="G2484"/>
      <c r="H2484" s="171"/>
      <c r="I2484"/>
      <c r="J2484"/>
      <c r="K2484" s="171"/>
      <c r="L2484" s="171"/>
      <c r="M2484" s="171"/>
      <c r="N2484"/>
      <c r="O2484"/>
      <c r="P2484"/>
      <c r="Q2484"/>
      <c r="R2484"/>
      <c r="U2484" s="15"/>
      <c r="V2484" s="15"/>
      <c r="W2484" s="15"/>
    </row>
    <row r="2485" spans="2:23">
      <c r="B2485"/>
      <c r="C2485"/>
      <c r="D2485"/>
      <c r="E2485" s="171"/>
      <c r="F2485"/>
      <c r="G2485"/>
      <c r="H2485" s="171"/>
      <c r="I2485"/>
      <c r="J2485"/>
      <c r="K2485" s="171"/>
      <c r="L2485" s="171"/>
      <c r="M2485" s="171"/>
      <c r="N2485"/>
      <c r="O2485"/>
      <c r="P2485"/>
      <c r="Q2485"/>
      <c r="R2485"/>
      <c r="U2485" s="15"/>
      <c r="V2485" s="15"/>
      <c r="W2485" s="15"/>
    </row>
    <row r="2486" spans="2:23">
      <c r="B2486"/>
      <c r="C2486"/>
      <c r="D2486"/>
      <c r="E2486" s="171"/>
      <c r="F2486"/>
      <c r="G2486"/>
      <c r="H2486" s="171"/>
      <c r="I2486"/>
      <c r="J2486"/>
      <c r="K2486" s="171"/>
      <c r="L2486" s="171"/>
      <c r="M2486" s="171"/>
      <c r="N2486"/>
      <c r="O2486"/>
      <c r="P2486"/>
      <c r="Q2486"/>
      <c r="R2486"/>
      <c r="U2486" s="15"/>
      <c r="V2486" s="15"/>
      <c r="W2486" s="15"/>
    </row>
    <row r="2487" spans="2:23">
      <c r="B2487"/>
      <c r="C2487"/>
      <c r="D2487"/>
      <c r="E2487" s="171"/>
      <c r="F2487"/>
      <c r="G2487"/>
      <c r="H2487" s="171"/>
      <c r="I2487"/>
      <c r="J2487"/>
      <c r="K2487" s="171"/>
      <c r="L2487" s="171"/>
      <c r="M2487" s="171"/>
      <c r="N2487"/>
      <c r="O2487"/>
      <c r="P2487"/>
      <c r="Q2487"/>
      <c r="R2487"/>
      <c r="U2487" s="15"/>
      <c r="V2487" s="15"/>
      <c r="W2487" s="15"/>
    </row>
    <row r="2488" spans="2:23">
      <c r="B2488"/>
      <c r="C2488"/>
      <c r="D2488"/>
      <c r="E2488"/>
      <c r="F2488" s="171"/>
      <c r="G2488" s="171"/>
      <c r="H2488"/>
      <c r="I2488" s="171"/>
      <c r="J2488" s="171"/>
      <c r="K2488" s="171"/>
      <c r="L2488" s="171"/>
      <c r="M2488" s="171"/>
      <c r="N2488"/>
      <c r="O2488"/>
      <c r="P2488"/>
      <c r="Q2488"/>
      <c r="R2488"/>
      <c r="U2488" s="15"/>
      <c r="V2488" s="15"/>
      <c r="W2488" s="15"/>
    </row>
    <row r="2489" spans="2:23">
      <c r="B2489"/>
      <c r="C2489"/>
      <c r="D2489"/>
      <c r="E2489"/>
      <c r="F2489" s="171"/>
      <c r="G2489" s="171"/>
      <c r="H2489"/>
      <c r="I2489" s="171"/>
      <c r="J2489" s="171"/>
      <c r="K2489" s="171"/>
      <c r="L2489" s="171"/>
      <c r="M2489" s="171"/>
      <c r="N2489"/>
      <c r="O2489"/>
      <c r="P2489"/>
      <c r="Q2489"/>
      <c r="R2489"/>
      <c r="U2489" s="15"/>
      <c r="V2489" s="15"/>
      <c r="W2489" s="15"/>
    </row>
    <row r="2490" spans="2:23">
      <c r="B2490"/>
      <c r="C2490"/>
      <c r="D2490"/>
      <c r="E2490"/>
      <c r="F2490" s="171"/>
      <c r="G2490" s="171"/>
      <c r="H2490"/>
      <c r="I2490" s="171"/>
      <c r="J2490" s="171"/>
      <c r="K2490" s="171"/>
      <c r="L2490" s="171"/>
      <c r="M2490" s="171"/>
      <c r="N2490"/>
      <c r="O2490"/>
      <c r="P2490"/>
      <c r="Q2490"/>
      <c r="R2490"/>
      <c r="U2490" s="15"/>
      <c r="V2490" s="15"/>
      <c r="W2490" s="15"/>
    </row>
    <row r="2491" spans="2:23">
      <c r="B2491"/>
      <c r="C2491"/>
      <c r="D2491"/>
      <c r="E2491"/>
      <c r="F2491" s="171"/>
      <c r="G2491" s="171"/>
      <c r="H2491"/>
      <c r="I2491" s="171"/>
      <c r="J2491" s="171"/>
      <c r="K2491" s="171"/>
      <c r="L2491" s="171"/>
      <c r="M2491" s="171"/>
      <c r="N2491"/>
      <c r="O2491"/>
      <c r="P2491"/>
      <c r="Q2491"/>
      <c r="R2491"/>
      <c r="U2491" s="15"/>
      <c r="V2491" s="15"/>
      <c r="W2491" s="15"/>
    </row>
    <row r="2492" spans="2:23">
      <c r="B2492"/>
      <c r="C2492"/>
      <c r="D2492"/>
      <c r="E2492"/>
      <c r="F2492" s="171"/>
      <c r="G2492" s="171"/>
      <c r="H2492"/>
      <c r="I2492" s="171"/>
      <c r="J2492" s="171"/>
      <c r="K2492" s="171"/>
      <c r="L2492" s="171"/>
      <c r="M2492" s="171"/>
      <c r="N2492"/>
      <c r="O2492"/>
      <c r="P2492"/>
      <c r="Q2492"/>
      <c r="R2492"/>
      <c r="U2492" s="15"/>
      <c r="V2492" s="15"/>
      <c r="W2492" s="15"/>
    </row>
    <row r="2493" spans="2:23">
      <c r="B2493"/>
      <c r="C2493"/>
      <c r="D2493"/>
      <c r="E2493"/>
      <c r="F2493" s="171"/>
      <c r="G2493" s="171"/>
      <c r="H2493"/>
      <c r="I2493" s="171"/>
      <c r="J2493" s="171"/>
      <c r="K2493" s="171"/>
      <c r="L2493" s="171"/>
      <c r="M2493" s="171"/>
      <c r="N2493"/>
      <c r="O2493"/>
      <c r="P2493"/>
      <c r="Q2493"/>
      <c r="R2493"/>
      <c r="U2493" s="15"/>
      <c r="V2493" s="15"/>
      <c r="W2493" s="15"/>
    </row>
    <row r="2494" spans="2:23">
      <c r="B2494"/>
      <c r="C2494"/>
      <c r="D2494"/>
      <c r="E2494"/>
      <c r="F2494" s="171"/>
      <c r="G2494" s="171"/>
      <c r="H2494"/>
      <c r="I2494" s="171"/>
      <c r="J2494" s="171"/>
      <c r="K2494" s="171"/>
      <c r="L2494" s="171"/>
      <c r="M2494" s="171"/>
      <c r="N2494"/>
      <c r="O2494"/>
      <c r="P2494"/>
      <c r="Q2494"/>
      <c r="R2494"/>
      <c r="U2494" s="15"/>
      <c r="V2494" s="15"/>
      <c r="W2494" s="15"/>
    </row>
    <row r="2495" spans="2:23">
      <c r="B2495"/>
      <c r="C2495"/>
      <c r="D2495"/>
      <c r="E2495"/>
      <c r="F2495" s="171"/>
      <c r="G2495" s="171"/>
      <c r="H2495"/>
      <c r="I2495" s="171"/>
      <c r="J2495" s="171"/>
      <c r="K2495" s="171"/>
      <c r="L2495" s="171"/>
      <c r="M2495" s="171"/>
      <c r="N2495"/>
      <c r="O2495"/>
      <c r="P2495"/>
      <c r="Q2495"/>
      <c r="R2495"/>
      <c r="U2495" s="15"/>
      <c r="V2495" s="15"/>
      <c r="W2495" s="15"/>
    </row>
    <row r="2496" spans="2:23">
      <c r="B2496"/>
      <c r="C2496"/>
      <c r="D2496"/>
      <c r="E2496"/>
      <c r="F2496" s="171"/>
      <c r="G2496" s="171"/>
      <c r="H2496"/>
      <c r="I2496" s="171"/>
      <c r="J2496" s="171"/>
      <c r="K2496" s="171"/>
      <c r="L2496" s="171"/>
      <c r="M2496" s="171"/>
      <c r="N2496"/>
      <c r="O2496"/>
      <c r="P2496"/>
      <c r="Q2496"/>
      <c r="R2496"/>
      <c r="U2496" s="15"/>
      <c r="V2496" s="15"/>
      <c r="W2496" s="15"/>
    </row>
    <row r="2497" spans="2:23">
      <c r="B2497"/>
      <c r="C2497"/>
      <c r="D2497"/>
      <c r="E2497"/>
      <c r="F2497" s="171"/>
      <c r="G2497" s="171"/>
      <c r="H2497"/>
      <c r="I2497" s="171"/>
      <c r="J2497" s="171"/>
      <c r="K2497" s="171"/>
      <c r="L2497" s="171"/>
      <c r="M2497" s="171"/>
      <c r="N2497"/>
      <c r="O2497"/>
      <c r="P2497"/>
      <c r="Q2497"/>
      <c r="R2497"/>
      <c r="U2497" s="15"/>
      <c r="V2497" s="15"/>
      <c r="W2497" s="15"/>
    </row>
    <row r="2498" spans="2:23">
      <c r="B2498"/>
      <c r="C2498"/>
      <c r="D2498"/>
      <c r="E2498"/>
      <c r="F2498" s="171"/>
      <c r="G2498" s="171"/>
      <c r="H2498"/>
      <c r="I2498" s="171"/>
      <c r="J2498" s="171"/>
      <c r="K2498" s="171"/>
      <c r="L2498" s="171"/>
      <c r="M2498" s="171"/>
      <c r="N2498"/>
      <c r="O2498"/>
      <c r="P2498"/>
      <c r="Q2498"/>
      <c r="R2498"/>
      <c r="U2498" s="15"/>
      <c r="V2498" s="15"/>
      <c r="W2498" s="15"/>
    </row>
    <row r="2499" spans="2:23">
      <c r="B2499"/>
      <c r="C2499"/>
      <c r="D2499"/>
      <c r="E2499"/>
      <c r="F2499" s="171"/>
      <c r="G2499" s="171"/>
      <c r="H2499"/>
      <c r="I2499" s="171"/>
      <c r="J2499" s="171"/>
      <c r="K2499" s="171"/>
      <c r="L2499" s="171"/>
      <c r="M2499" s="171"/>
      <c r="N2499"/>
      <c r="O2499"/>
      <c r="P2499"/>
      <c r="Q2499"/>
      <c r="R2499"/>
      <c r="U2499" s="15"/>
      <c r="V2499" s="15"/>
      <c r="W2499" s="15"/>
    </row>
    <row r="2500" spans="2:23">
      <c r="B2500"/>
      <c r="C2500"/>
      <c r="D2500"/>
      <c r="E2500"/>
      <c r="F2500" s="171"/>
      <c r="G2500" s="171"/>
      <c r="H2500"/>
      <c r="I2500" s="171"/>
      <c r="J2500" s="171"/>
      <c r="K2500" s="171"/>
      <c r="L2500" s="171"/>
      <c r="M2500" s="171"/>
      <c r="N2500"/>
      <c r="O2500"/>
      <c r="P2500"/>
      <c r="Q2500"/>
      <c r="R2500"/>
      <c r="U2500" s="15"/>
      <c r="V2500" s="15"/>
      <c r="W2500" s="15"/>
    </row>
    <row r="2501" spans="2:23">
      <c r="B2501"/>
      <c r="C2501"/>
      <c r="D2501"/>
      <c r="E2501"/>
      <c r="F2501" s="171"/>
      <c r="G2501" s="171"/>
      <c r="H2501"/>
      <c r="I2501" s="171"/>
      <c r="J2501" s="171"/>
      <c r="K2501" s="171"/>
      <c r="L2501" s="171"/>
      <c r="M2501" s="171"/>
      <c r="N2501"/>
      <c r="O2501"/>
      <c r="P2501"/>
      <c r="Q2501"/>
      <c r="R2501"/>
      <c r="U2501" s="15"/>
      <c r="V2501" s="15"/>
      <c r="W2501" s="15"/>
    </row>
    <row r="2502" spans="2:23">
      <c r="B2502"/>
      <c r="C2502"/>
      <c r="D2502"/>
      <c r="E2502"/>
      <c r="F2502" s="171"/>
      <c r="G2502" s="171"/>
      <c r="H2502"/>
      <c r="I2502" s="171"/>
      <c r="J2502" s="171"/>
      <c r="K2502" s="171"/>
      <c r="L2502" s="171"/>
      <c r="M2502" s="171"/>
      <c r="N2502"/>
      <c r="O2502"/>
      <c r="P2502"/>
      <c r="Q2502"/>
      <c r="R2502"/>
      <c r="U2502" s="15"/>
      <c r="V2502" s="15"/>
      <c r="W2502" s="15"/>
    </row>
    <row r="2503" spans="2:23">
      <c r="B2503"/>
      <c r="C2503"/>
      <c r="D2503"/>
      <c r="E2503"/>
      <c r="F2503" s="171"/>
      <c r="G2503" s="171"/>
      <c r="H2503"/>
      <c r="I2503" s="171"/>
      <c r="J2503" s="171"/>
      <c r="K2503" s="171"/>
      <c r="L2503" s="171"/>
      <c r="M2503" s="171"/>
      <c r="N2503"/>
      <c r="O2503"/>
      <c r="P2503"/>
      <c r="Q2503"/>
      <c r="R2503"/>
      <c r="U2503" s="15"/>
      <c r="V2503" s="15"/>
      <c r="W2503" s="15"/>
    </row>
    <row r="2504" spans="2:23">
      <c r="B2504"/>
      <c r="C2504"/>
      <c r="D2504"/>
      <c r="E2504"/>
      <c r="F2504" s="171"/>
      <c r="G2504" s="171"/>
      <c r="H2504"/>
      <c r="I2504" s="171"/>
      <c r="J2504" s="171"/>
      <c r="K2504" s="171"/>
      <c r="L2504" s="171"/>
      <c r="M2504" s="171"/>
      <c r="N2504"/>
      <c r="O2504"/>
      <c r="P2504"/>
      <c r="Q2504"/>
      <c r="R2504"/>
      <c r="U2504" s="15"/>
      <c r="V2504" s="15"/>
      <c r="W2504" s="15"/>
    </row>
    <row r="2505" spans="2:23">
      <c r="B2505"/>
      <c r="C2505"/>
      <c r="D2505"/>
      <c r="E2505"/>
      <c r="F2505" s="171"/>
      <c r="G2505" s="171"/>
      <c r="H2505"/>
      <c r="I2505" s="171"/>
      <c r="J2505" s="171"/>
      <c r="K2505" s="171"/>
      <c r="L2505" s="171"/>
      <c r="M2505" s="171"/>
      <c r="N2505"/>
      <c r="O2505"/>
      <c r="P2505"/>
      <c r="Q2505"/>
      <c r="R2505"/>
      <c r="U2505" s="15"/>
      <c r="V2505" s="15"/>
      <c r="W2505" s="15"/>
    </row>
    <row r="2506" spans="2:23">
      <c r="B2506"/>
      <c r="C2506"/>
      <c r="D2506"/>
      <c r="E2506"/>
      <c r="F2506" s="171"/>
      <c r="G2506" s="171"/>
      <c r="H2506"/>
      <c r="I2506" s="171"/>
      <c r="J2506" s="171"/>
      <c r="K2506" s="171"/>
      <c r="L2506" s="171"/>
      <c r="M2506" s="171"/>
      <c r="N2506"/>
      <c r="O2506"/>
      <c r="P2506"/>
      <c r="Q2506"/>
      <c r="R2506"/>
      <c r="U2506" s="15"/>
      <c r="V2506" s="15"/>
      <c r="W2506" s="15"/>
    </row>
    <row r="2507" spans="2:23">
      <c r="B2507"/>
      <c r="C2507"/>
      <c r="D2507"/>
      <c r="E2507"/>
      <c r="F2507" s="171"/>
      <c r="G2507" s="171"/>
      <c r="H2507"/>
      <c r="I2507" s="171"/>
      <c r="J2507" s="171"/>
      <c r="K2507" s="171"/>
      <c r="L2507" s="171"/>
      <c r="M2507" s="171"/>
      <c r="N2507"/>
      <c r="O2507"/>
      <c r="P2507"/>
      <c r="Q2507"/>
      <c r="R2507"/>
      <c r="U2507" s="15"/>
      <c r="V2507" s="15"/>
      <c r="W2507" s="15"/>
    </row>
    <row r="2508" spans="2:23">
      <c r="B2508"/>
      <c r="C2508"/>
      <c r="D2508"/>
      <c r="E2508"/>
      <c r="F2508" s="171"/>
      <c r="G2508" s="171"/>
      <c r="H2508"/>
      <c r="I2508" s="171"/>
      <c r="J2508" s="171"/>
      <c r="K2508" s="171"/>
      <c r="L2508" s="171"/>
      <c r="M2508" s="171"/>
      <c r="N2508"/>
      <c r="O2508"/>
      <c r="P2508"/>
      <c r="Q2508"/>
      <c r="R2508"/>
      <c r="U2508" s="15"/>
      <c r="V2508" s="15"/>
      <c r="W2508" s="15"/>
    </row>
    <row r="2509" spans="2:23">
      <c r="B2509"/>
      <c r="C2509"/>
      <c r="D2509"/>
      <c r="E2509"/>
      <c r="F2509" s="171"/>
      <c r="G2509" s="171"/>
      <c r="H2509"/>
      <c r="I2509" s="171"/>
      <c r="J2509" s="171"/>
      <c r="K2509" s="171"/>
      <c r="L2509" s="171"/>
      <c r="M2509" s="171"/>
      <c r="N2509"/>
      <c r="O2509"/>
      <c r="P2509"/>
      <c r="Q2509"/>
      <c r="R2509"/>
      <c r="U2509" s="15"/>
      <c r="V2509" s="15"/>
      <c r="W2509" s="15"/>
    </row>
    <row r="2510" spans="2:23">
      <c r="B2510"/>
      <c r="C2510"/>
      <c r="D2510"/>
      <c r="E2510"/>
      <c r="F2510" s="171"/>
      <c r="G2510" s="171"/>
      <c r="H2510"/>
      <c r="I2510" s="171"/>
      <c r="J2510" s="171"/>
      <c r="K2510" s="171"/>
      <c r="L2510" s="171"/>
      <c r="M2510" s="171"/>
      <c r="N2510"/>
      <c r="O2510"/>
      <c r="P2510"/>
      <c r="Q2510"/>
      <c r="R2510"/>
      <c r="U2510" s="15"/>
      <c r="V2510" s="15"/>
      <c r="W2510" s="15"/>
    </row>
    <row r="2511" spans="2:23">
      <c r="B2511"/>
      <c r="C2511"/>
      <c r="D2511"/>
      <c r="E2511"/>
      <c r="F2511" s="171"/>
      <c r="G2511" s="171"/>
      <c r="H2511"/>
      <c r="I2511" s="171"/>
      <c r="J2511" s="171"/>
      <c r="K2511" s="171"/>
      <c r="L2511" s="171"/>
      <c r="M2511" s="171"/>
      <c r="N2511"/>
      <c r="O2511"/>
      <c r="P2511"/>
      <c r="Q2511"/>
      <c r="R2511"/>
      <c r="U2511" s="15"/>
      <c r="V2511" s="15"/>
      <c r="W2511" s="15"/>
    </row>
    <row r="2512" spans="2:23">
      <c r="B2512"/>
      <c r="C2512"/>
      <c r="D2512"/>
      <c r="E2512"/>
      <c r="F2512" s="171"/>
      <c r="G2512" s="171"/>
      <c r="H2512"/>
      <c r="I2512" s="171"/>
      <c r="J2512" s="171"/>
      <c r="K2512" s="171"/>
      <c r="L2512" s="171"/>
      <c r="M2512" s="171"/>
      <c r="N2512"/>
      <c r="O2512"/>
      <c r="P2512"/>
      <c r="Q2512"/>
      <c r="R2512"/>
      <c r="U2512" s="15"/>
      <c r="V2512" s="15"/>
      <c r="W2512" s="15"/>
    </row>
    <row r="2513" spans="2:23">
      <c r="B2513"/>
      <c r="C2513"/>
      <c r="D2513"/>
      <c r="E2513"/>
      <c r="F2513" s="171"/>
      <c r="G2513" s="171"/>
      <c r="H2513"/>
      <c r="I2513" s="171"/>
      <c r="J2513" s="171"/>
      <c r="K2513" s="171"/>
      <c r="L2513" s="171"/>
      <c r="M2513" s="171"/>
      <c r="N2513"/>
      <c r="O2513"/>
      <c r="P2513"/>
      <c r="Q2513"/>
      <c r="R2513"/>
      <c r="U2513" s="15"/>
      <c r="V2513" s="15"/>
      <c r="W2513" s="15"/>
    </row>
    <row r="2514" spans="2:23">
      <c r="B2514"/>
      <c r="C2514"/>
      <c r="D2514"/>
      <c r="E2514"/>
      <c r="F2514" s="171"/>
      <c r="G2514" s="171"/>
      <c r="H2514"/>
      <c r="I2514" s="171"/>
      <c r="J2514" s="171"/>
      <c r="K2514" s="171"/>
      <c r="L2514" s="171"/>
      <c r="M2514" s="171"/>
      <c r="N2514"/>
      <c r="O2514"/>
      <c r="P2514"/>
      <c r="Q2514"/>
      <c r="R2514"/>
      <c r="U2514" s="15"/>
      <c r="V2514" s="15"/>
      <c r="W2514" s="15"/>
    </row>
    <row r="2515" spans="2:23">
      <c r="B2515"/>
      <c r="C2515"/>
      <c r="D2515"/>
      <c r="E2515"/>
      <c r="F2515" s="171"/>
      <c r="G2515" s="171"/>
      <c r="H2515"/>
      <c r="I2515" s="171"/>
      <c r="J2515" s="171"/>
      <c r="K2515" s="171"/>
      <c r="L2515" s="171"/>
      <c r="M2515" s="171"/>
      <c r="N2515"/>
      <c r="O2515"/>
      <c r="P2515"/>
      <c r="Q2515"/>
      <c r="R2515"/>
      <c r="U2515" s="15"/>
      <c r="V2515" s="15"/>
      <c r="W2515" s="15"/>
    </row>
    <row r="2516" spans="2:23">
      <c r="B2516"/>
      <c r="C2516"/>
      <c r="D2516"/>
      <c r="E2516"/>
      <c r="F2516" s="171"/>
      <c r="G2516" s="171"/>
      <c r="H2516"/>
      <c r="I2516" s="171"/>
      <c r="J2516" s="171"/>
      <c r="K2516" s="171"/>
      <c r="L2516" s="171"/>
      <c r="M2516" s="171"/>
      <c r="N2516"/>
      <c r="O2516"/>
      <c r="P2516"/>
      <c r="Q2516"/>
      <c r="R2516"/>
      <c r="U2516" s="15"/>
      <c r="V2516" s="15"/>
      <c r="W2516" s="15"/>
    </row>
    <row r="2517" spans="2:23">
      <c r="B2517"/>
      <c r="C2517"/>
      <c r="D2517"/>
      <c r="E2517"/>
      <c r="F2517" s="171"/>
      <c r="G2517" s="171"/>
      <c r="H2517"/>
      <c r="I2517" s="171"/>
      <c r="J2517" s="171"/>
      <c r="K2517" s="171"/>
      <c r="L2517" s="171"/>
      <c r="M2517" s="171"/>
      <c r="N2517"/>
      <c r="O2517"/>
      <c r="P2517"/>
      <c r="Q2517"/>
      <c r="R2517"/>
      <c r="U2517" s="15"/>
      <c r="V2517" s="15"/>
      <c r="W2517" s="15"/>
    </row>
    <row r="2518" spans="2:23">
      <c r="B2518"/>
      <c r="C2518"/>
      <c r="D2518"/>
      <c r="E2518"/>
      <c r="F2518" s="171"/>
      <c r="G2518" s="171"/>
      <c r="H2518"/>
      <c r="I2518" s="171"/>
      <c r="J2518" s="171"/>
      <c r="K2518" s="171"/>
      <c r="L2518" s="171"/>
      <c r="M2518" s="171"/>
      <c r="N2518"/>
      <c r="O2518"/>
      <c r="P2518"/>
      <c r="Q2518"/>
      <c r="R2518"/>
      <c r="U2518" s="15"/>
      <c r="V2518" s="15"/>
      <c r="W2518" s="15"/>
    </row>
    <row r="2519" spans="2:23">
      <c r="B2519"/>
      <c r="C2519"/>
      <c r="D2519"/>
      <c r="E2519"/>
      <c r="F2519" s="171"/>
      <c r="G2519" s="171"/>
      <c r="H2519"/>
      <c r="I2519" s="171"/>
      <c r="J2519" s="171"/>
      <c r="K2519" s="171"/>
      <c r="L2519" s="171"/>
      <c r="M2519" s="171"/>
      <c r="N2519"/>
      <c r="O2519"/>
      <c r="P2519"/>
      <c r="Q2519"/>
      <c r="R2519"/>
      <c r="U2519" s="15"/>
      <c r="V2519" s="15"/>
      <c r="W2519" s="15"/>
    </row>
    <row r="2520" spans="2:23">
      <c r="B2520"/>
      <c r="C2520"/>
      <c r="D2520"/>
      <c r="E2520"/>
      <c r="F2520" s="171"/>
      <c r="G2520" s="171"/>
      <c r="H2520"/>
      <c r="I2520" s="171"/>
      <c r="J2520" s="171"/>
      <c r="K2520" s="171"/>
      <c r="L2520" s="171"/>
      <c r="M2520" s="171"/>
      <c r="N2520"/>
      <c r="O2520"/>
      <c r="P2520"/>
      <c r="Q2520"/>
      <c r="R2520"/>
      <c r="U2520" s="15"/>
      <c r="V2520" s="15"/>
      <c r="W2520" s="15"/>
    </row>
    <row r="2521" spans="2:23">
      <c r="B2521"/>
      <c r="C2521"/>
      <c r="D2521"/>
      <c r="E2521"/>
      <c r="F2521" s="171"/>
      <c r="G2521" s="171"/>
      <c r="H2521"/>
      <c r="I2521" s="171"/>
      <c r="J2521" s="171"/>
      <c r="K2521" s="171"/>
      <c r="L2521" s="171"/>
      <c r="M2521" s="171"/>
      <c r="N2521"/>
      <c r="O2521"/>
      <c r="P2521"/>
      <c r="Q2521"/>
      <c r="R2521"/>
      <c r="U2521" s="15"/>
      <c r="V2521" s="15"/>
      <c r="W2521" s="15"/>
    </row>
    <row r="2522" spans="2:23">
      <c r="B2522"/>
      <c r="C2522"/>
      <c r="D2522"/>
      <c r="E2522"/>
      <c r="F2522" s="171"/>
      <c r="G2522" s="171"/>
      <c r="H2522"/>
      <c r="I2522" s="171"/>
      <c r="J2522" s="171"/>
      <c r="K2522" s="171"/>
      <c r="L2522" s="171"/>
      <c r="M2522" s="171"/>
      <c r="N2522"/>
      <c r="O2522"/>
      <c r="P2522"/>
      <c r="Q2522"/>
      <c r="R2522"/>
      <c r="U2522" s="15"/>
      <c r="V2522" s="15"/>
      <c r="W2522" s="15"/>
    </row>
    <row r="2523" spans="2:23">
      <c r="B2523"/>
      <c r="C2523"/>
      <c r="D2523"/>
      <c r="E2523"/>
      <c r="F2523" s="171"/>
      <c r="G2523" s="171"/>
      <c r="H2523"/>
      <c r="I2523" s="171"/>
      <c r="J2523" s="171"/>
      <c r="K2523" s="171"/>
      <c r="L2523" s="171"/>
      <c r="M2523" s="171"/>
      <c r="N2523"/>
      <c r="O2523"/>
      <c r="P2523"/>
      <c r="Q2523"/>
      <c r="R2523"/>
      <c r="U2523" s="15"/>
      <c r="V2523" s="15"/>
      <c r="W2523" s="15"/>
    </row>
    <row r="2524" spans="2:23">
      <c r="B2524"/>
      <c r="C2524"/>
      <c r="D2524"/>
      <c r="E2524"/>
      <c r="F2524" s="171"/>
      <c r="G2524" s="171"/>
      <c r="H2524"/>
      <c r="I2524" s="171"/>
      <c r="J2524" s="171"/>
      <c r="K2524" s="171"/>
      <c r="L2524" s="171"/>
      <c r="M2524" s="171"/>
      <c r="N2524"/>
      <c r="O2524"/>
      <c r="P2524"/>
      <c r="Q2524"/>
      <c r="R2524"/>
      <c r="U2524" s="15"/>
      <c r="V2524" s="15"/>
      <c r="W2524" s="15"/>
    </row>
    <row r="2525" spans="2:23">
      <c r="B2525"/>
      <c r="C2525"/>
      <c r="D2525"/>
      <c r="E2525"/>
      <c r="F2525" s="171"/>
      <c r="G2525" s="171"/>
      <c r="H2525"/>
      <c r="I2525" s="171"/>
      <c r="J2525" s="171"/>
      <c r="K2525" s="171"/>
      <c r="L2525" s="171"/>
      <c r="M2525" s="171"/>
      <c r="N2525"/>
      <c r="O2525"/>
      <c r="P2525"/>
      <c r="Q2525"/>
      <c r="R2525"/>
      <c r="U2525" s="15"/>
      <c r="V2525" s="15"/>
      <c r="W2525" s="15"/>
    </row>
    <row r="2526" spans="2:23">
      <c r="B2526"/>
      <c r="C2526"/>
      <c r="D2526"/>
      <c r="E2526"/>
      <c r="F2526" s="171"/>
      <c r="G2526" s="171"/>
      <c r="H2526"/>
      <c r="I2526" s="171"/>
      <c r="J2526" s="171"/>
      <c r="K2526" s="171"/>
      <c r="L2526" s="171"/>
      <c r="M2526" s="171"/>
      <c r="N2526"/>
      <c r="O2526"/>
      <c r="P2526"/>
      <c r="Q2526"/>
      <c r="R2526"/>
      <c r="U2526" s="15"/>
      <c r="V2526" s="15"/>
      <c r="W2526" s="15"/>
    </row>
    <row r="2527" spans="2:23">
      <c r="B2527"/>
      <c r="C2527"/>
      <c r="D2527"/>
      <c r="E2527"/>
      <c r="F2527" s="171"/>
      <c r="G2527" s="171"/>
      <c r="H2527"/>
      <c r="I2527" s="171"/>
      <c r="J2527" s="171"/>
      <c r="K2527" s="171"/>
      <c r="L2527" s="171"/>
      <c r="M2527" s="171"/>
      <c r="N2527"/>
      <c r="O2527"/>
      <c r="P2527"/>
      <c r="Q2527"/>
      <c r="R2527"/>
      <c r="U2527" s="15"/>
      <c r="V2527" s="15"/>
      <c r="W2527" s="15"/>
    </row>
    <row r="2528" spans="2:23">
      <c r="B2528"/>
      <c r="C2528"/>
      <c r="D2528"/>
      <c r="E2528"/>
      <c r="F2528" s="171"/>
      <c r="G2528" s="171"/>
      <c r="H2528"/>
      <c r="I2528" s="171"/>
      <c r="J2528" s="171"/>
      <c r="K2528" s="171"/>
      <c r="L2528" s="171"/>
      <c r="M2528" s="171"/>
      <c r="N2528"/>
      <c r="O2528"/>
      <c r="P2528"/>
      <c r="Q2528"/>
      <c r="R2528"/>
      <c r="U2528" s="15"/>
      <c r="V2528" s="15"/>
      <c r="W2528" s="15"/>
    </row>
    <row r="2529" spans="2:23">
      <c r="B2529"/>
      <c r="C2529"/>
      <c r="D2529"/>
      <c r="E2529"/>
      <c r="F2529" s="171"/>
      <c r="G2529" s="171"/>
      <c r="H2529"/>
      <c r="I2529" s="171"/>
      <c r="J2529" s="171"/>
      <c r="K2529" s="171"/>
      <c r="L2529" s="171"/>
      <c r="M2529" s="171"/>
      <c r="N2529"/>
      <c r="O2529"/>
      <c r="P2529"/>
      <c r="Q2529"/>
      <c r="R2529"/>
      <c r="U2529" s="15"/>
      <c r="V2529" s="15"/>
      <c r="W2529" s="15"/>
    </row>
    <row r="2530" spans="2:23">
      <c r="B2530"/>
      <c r="C2530"/>
      <c r="D2530"/>
      <c r="E2530"/>
      <c r="F2530" s="171"/>
      <c r="G2530" s="171"/>
      <c r="H2530"/>
      <c r="I2530" s="171"/>
      <c r="J2530" s="171"/>
      <c r="K2530" s="171"/>
      <c r="L2530" s="171"/>
      <c r="M2530" s="171"/>
      <c r="N2530"/>
      <c r="O2530"/>
      <c r="P2530"/>
      <c r="Q2530"/>
      <c r="R2530"/>
      <c r="U2530" s="15"/>
      <c r="V2530" s="15"/>
      <c r="W2530" s="15"/>
    </row>
    <row r="2531" spans="2:23">
      <c r="B2531"/>
      <c r="C2531"/>
      <c r="D2531"/>
      <c r="E2531"/>
      <c r="F2531" s="171"/>
      <c r="G2531" s="171"/>
      <c r="H2531"/>
      <c r="I2531" s="171"/>
      <c r="J2531" s="171"/>
      <c r="K2531" s="171"/>
      <c r="L2531" s="171"/>
      <c r="M2531" s="171"/>
      <c r="N2531"/>
      <c r="O2531"/>
      <c r="P2531"/>
      <c r="Q2531"/>
      <c r="R2531"/>
      <c r="U2531" s="15"/>
      <c r="V2531" s="15"/>
      <c r="W2531" s="15"/>
    </row>
    <row r="2532" spans="2:23">
      <c r="B2532"/>
      <c r="C2532"/>
      <c r="D2532"/>
      <c r="E2532"/>
      <c r="F2532" s="171"/>
      <c r="G2532" s="171"/>
      <c r="H2532"/>
      <c r="I2532" s="171"/>
      <c r="J2532" s="171"/>
      <c r="K2532" s="171"/>
      <c r="L2532" s="171"/>
      <c r="M2532" s="171"/>
      <c r="N2532"/>
      <c r="O2532"/>
      <c r="P2532"/>
      <c r="Q2532"/>
      <c r="R2532"/>
      <c r="U2532" s="15"/>
      <c r="V2532" s="15"/>
      <c r="W2532" s="15"/>
    </row>
    <row r="2533" spans="2:23">
      <c r="B2533"/>
      <c r="C2533"/>
      <c r="D2533"/>
      <c r="E2533"/>
      <c r="F2533" s="171"/>
      <c r="G2533" s="171"/>
      <c r="H2533"/>
      <c r="I2533" s="171"/>
      <c r="J2533" s="171"/>
      <c r="K2533" s="171"/>
      <c r="L2533" s="171"/>
      <c r="M2533" s="171"/>
      <c r="N2533"/>
      <c r="O2533"/>
      <c r="P2533"/>
      <c r="Q2533"/>
      <c r="R2533"/>
      <c r="U2533" s="15"/>
      <c r="V2533" s="15"/>
      <c r="W2533" s="15"/>
    </row>
    <row r="2534" spans="2:23">
      <c r="B2534"/>
      <c r="C2534"/>
      <c r="D2534"/>
      <c r="E2534"/>
      <c r="F2534" s="171"/>
      <c r="G2534" s="171"/>
      <c r="H2534"/>
      <c r="I2534" s="171"/>
      <c r="J2534" s="171"/>
      <c r="K2534" s="171"/>
      <c r="L2534" s="171"/>
      <c r="M2534" s="171"/>
      <c r="N2534"/>
      <c r="O2534"/>
      <c r="P2534"/>
      <c r="Q2534"/>
      <c r="R2534"/>
      <c r="U2534" s="15"/>
      <c r="V2534" s="15"/>
      <c r="W2534" s="15"/>
    </row>
    <row r="2535" spans="2:23">
      <c r="B2535"/>
      <c r="C2535"/>
      <c r="D2535"/>
      <c r="E2535"/>
      <c r="F2535" s="171"/>
      <c r="G2535" s="171"/>
      <c r="H2535"/>
      <c r="I2535" s="171"/>
      <c r="J2535" s="171"/>
      <c r="K2535" s="171"/>
      <c r="L2535" s="171"/>
      <c r="M2535" s="171"/>
      <c r="N2535"/>
      <c r="O2535"/>
      <c r="P2535"/>
      <c r="Q2535"/>
      <c r="R2535"/>
      <c r="U2535" s="15"/>
      <c r="V2535" s="15"/>
      <c r="W2535" s="15"/>
    </row>
    <row r="2536" spans="2:23">
      <c r="B2536"/>
      <c r="C2536"/>
      <c r="D2536"/>
      <c r="E2536"/>
      <c r="F2536" s="171"/>
      <c r="G2536" s="171"/>
      <c r="H2536"/>
      <c r="I2536" s="171"/>
      <c r="J2536" s="171"/>
      <c r="K2536" s="171"/>
      <c r="L2536" s="171"/>
      <c r="M2536" s="171"/>
      <c r="N2536"/>
      <c r="O2536"/>
      <c r="P2536"/>
      <c r="Q2536"/>
      <c r="R2536"/>
      <c r="U2536" s="15"/>
      <c r="V2536" s="15"/>
      <c r="W2536" s="15"/>
    </row>
    <row r="2537" spans="2:23">
      <c r="B2537"/>
      <c r="C2537"/>
      <c r="D2537"/>
      <c r="E2537"/>
      <c r="F2537" s="171"/>
      <c r="G2537" s="171"/>
      <c r="H2537"/>
      <c r="I2537" s="171"/>
      <c r="J2537" s="171"/>
      <c r="K2537" s="171"/>
      <c r="L2537" s="171"/>
      <c r="M2537" s="171"/>
      <c r="N2537"/>
      <c r="O2537"/>
      <c r="P2537"/>
      <c r="Q2537"/>
      <c r="R2537"/>
      <c r="U2537" s="15"/>
      <c r="V2537" s="15"/>
      <c r="W2537" s="15"/>
    </row>
    <row r="2538" spans="2:23">
      <c r="B2538"/>
      <c r="C2538"/>
      <c r="D2538"/>
      <c r="E2538"/>
      <c r="F2538" s="171"/>
      <c r="G2538" s="171"/>
      <c r="H2538"/>
      <c r="I2538" s="171"/>
      <c r="J2538" s="171"/>
      <c r="K2538" s="171"/>
      <c r="L2538" s="171"/>
      <c r="M2538" s="171"/>
      <c r="N2538"/>
      <c r="O2538"/>
      <c r="P2538"/>
      <c r="Q2538"/>
      <c r="R2538"/>
      <c r="U2538" s="15"/>
      <c r="V2538" s="15"/>
      <c r="W2538" s="15"/>
    </row>
    <row r="2539" spans="2:23">
      <c r="B2539"/>
      <c r="C2539"/>
      <c r="D2539"/>
      <c r="E2539"/>
      <c r="F2539" s="171"/>
      <c r="G2539" s="171"/>
      <c r="H2539"/>
      <c r="I2539" s="171"/>
      <c r="J2539" s="171"/>
      <c r="K2539" s="171"/>
      <c r="L2539" s="171"/>
      <c r="M2539" s="171"/>
      <c r="N2539"/>
      <c r="O2539"/>
      <c r="P2539"/>
      <c r="Q2539"/>
      <c r="R2539"/>
      <c r="U2539" s="15"/>
      <c r="V2539" s="15"/>
      <c r="W2539" s="15"/>
    </row>
    <row r="2540" spans="2:23">
      <c r="B2540"/>
      <c r="C2540"/>
      <c r="D2540"/>
      <c r="E2540"/>
      <c r="F2540" s="171"/>
      <c r="G2540" s="171"/>
      <c r="H2540"/>
      <c r="I2540" s="171"/>
      <c r="J2540" s="171"/>
      <c r="K2540" s="171"/>
      <c r="L2540" s="171"/>
      <c r="M2540" s="171"/>
      <c r="N2540"/>
      <c r="O2540"/>
      <c r="P2540"/>
      <c r="Q2540"/>
      <c r="R2540"/>
      <c r="U2540" s="15"/>
      <c r="V2540" s="15"/>
      <c r="W2540" s="15"/>
    </row>
    <row r="2541" spans="2:23">
      <c r="B2541"/>
      <c r="C2541"/>
      <c r="D2541"/>
      <c r="E2541"/>
      <c r="F2541" s="171"/>
      <c r="G2541" s="171"/>
      <c r="H2541"/>
      <c r="I2541" s="171"/>
      <c r="J2541" s="171"/>
      <c r="K2541" s="171"/>
      <c r="L2541" s="171"/>
      <c r="M2541" s="171"/>
      <c r="N2541"/>
      <c r="O2541"/>
      <c r="P2541"/>
      <c r="Q2541"/>
      <c r="R2541"/>
      <c r="U2541" s="15"/>
      <c r="V2541" s="15"/>
      <c r="W2541" s="15"/>
    </row>
    <row r="2542" spans="2:23">
      <c r="B2542"/>
      <c r="C2542"/>
      <c r="D2542"/>
      <c r="E2542"/>
      <c r="F2542" s="171"/>
      <c r="G2542" s="171"/>
      <c r="H2542"/>
      <c r="I2542" s="171"/>
      <c r="J2542" s="171"/>
      <c r="K2542" s="171"/>
      <c r="L2542" s="171"/>
      <c r="M2542" s="171"/>
      <c r="N2542"/>
      <c r="O2542"/>
      <c r="P2542"/>
      <c r="Q2542"/>
      <c r="R2542"/>
      <c r="U2542" s="15"/>
      <c r="V2542" s="15"/>
      <c r="W2542" s="15"/>
    </row>
    <row r="2543" spans="2:23">
      <c r="B2543"/>
      <c r="C2543"/>
      <c r="D2543"/>
      <c r="E2543"/>
      <c r="F2543" s="171"/>
      <c r="G2543" s="171"/>
      <c r="H2543"/>
      <c r="I2543" s="171"/>
      <c r="J2543" s="171"/>
      <c r="K2543" s="171"/>
      <c r="L2543" s="171"/>
      <c r="M2543" s="171"/>
      <c r="N2543"/>
      <c r="O2543"/>
      <c r="P2543"/>
      <c r="Q2543"/>
      <c r="R2543"/>
      <c r="U2543" s="15"/>
      <c r="V2543" s="15"/>
      <c r="W2543" s="15"/>
    </row>
    <row r="2544" spans="2:23">
      <c r="B2544"/>
      <c r="C2544"/>
      <c r="D2544"/>
      <c r="E2544"/>
      <c r="F2544" s="171"/>
      <c r="G2544" s="171"/>
      <c r="H2544"/>
      <c r="I2544" s="171"/>
      <c r="J2544" s="171"/>
      <c r="K2544" s="171"/>
      <c r="L2544" s="171"/>
      <c r="M2544" s="171"/>
      <c r="N2544"/>
      <c r="O2544"/>
      <c r="P2544"/>
      <c r="Q2544"/>
      <c r="R2544"/>
      <c r="U2544" s="15"/>
      <c r="V2544" s="15"/>
      <c r="W2544" s="15"/>
    </row>
    <row r="2545" spans="2:23">
      <c r="B2545"/>
      <c r="C2545"/>
      <c r="D2545"/>
      <c r="E2545"/>
      <c r="F2545" s="171"/>
      <c r="G2545" s="171"/>
      <c r="H2545"/>
      <c r="I2545" s="171"/>
      <c r="J2545" s="171"/>
      <c r="K2545" s="171"/>
      <c r="L2545" s="171"/>
      <c r="M2545" s="171"/>
      <c r="N2545"/>
      <c r="O2545"/>
      <c r="P2545"/>
      <c r="Q2545"/>
      <c r="R2545"/>
      <c r="U2545" s="15"/>
      <c r="V2545" s="15"/>
      <c r="W2545" s="15"/>
    </row>
    <row r="2546" spans="2:23">
      <c r="B2546"/>
      <c r="C2546"/>
      <c r="D2546"/>
      <c r="E2546"/>
      <c r="F2546" s="171"/>
      <c r="G2546" s="171"/>
      <c r="H2546"/>
      <c r="I2546" s="171"/>
      <c r="J2546" s="171"/>
      <c r="K2546" s="171"/>
      <c r="L2546" s="171"/>
      <c r="M2546" s="171"/>
      <c r="N2546"/>
      <c r="O2546"/>
      <c r="P2546"/>
      <c r="Q2546"/>
      <c r="R2546"/>
      <c r="U2546" s="15"/>
      <c r="V2546" s="15"/>
      <c r="W2546" s="15"/>
    </row>
    <row r="2547" spans="2:23">
      <c r="B2547"/>
      <c r="C2547"/>
      <c r="D2547"/>
      <c r="E2547"/>
      <c r="F2547" s="171"/>
      <c r="G2547" s="171"/>
      <c r="H2547"/>
      <c r="I2547" s="171"/>
      <c r="J2547" s="171"/>
      <c r="K2547" s="171"/>
      <c r="L2547" s="171"/>
      <c r="M2547" s="171"/>
      <c r="N2547"/>
      <c r="O2547"/>
      <c r="P2547"/>
      <c r="Q2547"/>
      <c r="R2547"/>
      <c r="U2547" s="15"/>
      <c r="V2547" s="15"/>
      <c r="W2547" s="15"/>
    </row>
    <row r="2548" spans="2:23">
      <c r="B2548"/>
      <c r="C2548"/>
      <c r="D2548"/>
      <c r="E2548" s="171"/>
      <c r="F2548"/>
      <c r="G2548"/>
      <c r="H2548" s="171"/>
      <c r="I2548"/>
      <c r="J2548"/>
      <c r="K2548" s="171"/>
      <c r="L2548" s="171"/>
      <c r="M2548" s="171"/>
      <c r="N2548"/>
      <c r="O2548"/>
      <c r="P2548"/>
      <c r="Q2548"/>
      <c r="R2548"/>
      <c r="U2548" s="15"/>
      <c r="V2548" s="15"/>
      <c r="W2548" s="15"/>
    </row>
    <row r="2549" spans="2:23">
      <c r="B2549"/>
      <c r="C2549"/>
      <c r="D2549"/>
      <c r="E2549" s="171"/>
      <c r="F2549"/>
      <c r="G2549"/>
      <c r="H2549" s="171"/>
      <c r="I2549"/>
      <c r="J2549"/>
      <c r="K2549" s="171"/>
      <c r="L2549" s="171"/>
      <c r="M2549" s="171"/>
      <c r="N2549"/>
      <c r="O2549"/>
      <c r="P2549"/>
      <c r="Q2549"/>
      <c r="R2549"/>
      <c r="U2549" s="15"/>
      <c r="V2549" s="15"/>
      <c r="W2549" s="15"/>
    </row>
    <row r="2550" spans="2:23">
      <c r="B2550"/>
      <c r="C2550"/>
      <c r="D2550"/>
      <c r="E2550" s="171"/>
      <c r="F2550"/>
      <c r="G2550"/>
      <c r="H2550" s="171"/>
      <c r="I2550"/>
      <c r="J2550"/>
      <c r="K2550" s="171"/>
      <c r="L2550" s="171"/>
      <c r="M2550" s="171"/>
      <c r="N2550"/>
      <c r="O2550"/>
      <c r="P2550"/>
      <c r="Q2550"/>
      <c r="R2550"/>
      <c r="U2550" s="15"/>
      <c r="V2550" s="15"/>
      <c r="W2550" s="15"/>
    </row>
    <row r="2551" spans="2:23">
      <c r="B2551"/>
      <c r="C2551"/>
      <c r="D2551"/>
      <c r="E2551" s="171"/>
      <c r="F2551"/>
      <c r="G2551"/>
      <c r="H2551" s="171"/>
      <c r="I2551"/>
      <c r="J2551"/>
      <c r="K2551" s="171"/>
      <c r="L2551" s="171"/>
      <c r="M2551" s="171"/>
      <c r="N2551"/>
      <c r="O2551"/>
      <c r="P2551"/>
      <c r="Q2551"/>
      <c r="R2551"/>
      <c r="U2551" s="15"/>
      <c r="V2551" s="15"/>
      <c r="W2551" s="15"/>
    </row>
    <row r="2552" spans="2:23">
      <c r="B2552"/>
      <c r="C2552"/>
      <c r="D2552"/>
      <c r="E2552" s="171"/>
      <c r="F2552"/>
      <c r="G2552"/>
      <c r="H2552" s="171"/>
      <c r="I2552"/>
      <c r="J2552"/>
      <c r="K2552" s="171"/>
      <c r="L2552" s="171"/>
      <c r="M2552" s="171"/>
      <c r="N2552"/>
      <c r="O2552"/>
      <c r="P2552"/>
      <c r="Q2552"/>
      <c r="R2552"/>
      <c r="U2552" s="15"/>
      <c r="V2552" s="15"/>
      <c r="W2552" s="15"/>
    </row>
    <row r="2553" spans="2:23">
      <c r="B2553"/>
      <c r="C2553"/>
      <c r="D2553"/>
      <c r="E2553" s="171"/>
      <c r="F2553"/>
      <c r="G2553"/>
      <c r="H2553" s="171"/>
      <c r="I2553"/>
      <c r="J2553"/>
      <c r="K2553" s="171"/>
      <c r="L2553" s="171"/>
      <c r="M2553" s="171"/>
      <c r="N2553"/>
      <c r="O2553"/>
      <c r="P2553"/>
      <c r="Q2553"/>
      <c r="R2553"/>
      <c r="U2553" s="15"/>
      <c r="V2553" s="15"/>
      <c r="W2553" s="15"/>
    </row>
    <row r="2554" spans="2:23">
      <c r="B2554"/>
      <c r="C2554"/>
      <c r="D2554"/>
      <c r="E2554" s="171"/>
      <c r="F2554"/>
      <c r="G2554"/>
      <c r="H2554" s="171"/>
      <c r="I2554"/>
      <c r="J2554"/>
      <c r="K2554" s="171"/>
      <c r="L2554" s="171"/>
      <c r="M2554" s="171"/>
      <c r="N2554"/>
      <c r="O2554"/>
      <c r="P2554"/>
      <c r="Q2554"/>
      <c r="R2554"/>
      <c r="U2554" s="15"/>
      <c r="V2554" s="15"/>
      <c r="W2554" s="15"/>
    </row>
    <row r="2555" spans="2:23">
      <c r="B2555"/>
      <c r="C2555"/>
      <c r="D2555"/>
      <c r="E2555" s="171"/>
      <c r="F2555"/>
      <c r="G2555"/>
      <c r="H2555" s="171"/>
      <c r="I2555"/>
      <c r="J2555"/>
      <c r="K2555" s="171"/>
      <c r="L2555" s="171"/>
      <c r="M2555" s="171"/>
      <c r="N2555"/>
      <c r="O2555"/>
      <c r="P2555"/>
      <c r="Q2555"/>
      <c r="R2555"/>
      <c r="U2555" s="15"/>
      <c r="V2555" s="15"/>
      <c r="W2555" s="15"/>
    </row>
    <row r="2556" spans="2:23">
      <c r="B2556"/>
      <c r="C2556"/>
      <c r="D2556"/>
      <c r="E2556" s="171"/>
      <c r="F2556"/>
      <c r="G2556"/>
      <c r="H2556" s="171"/>
      <c r="I2556"/>
      <c r="J2556"/>
      <c r="K2556" s="171"/>
      <c r="L2556" s="171"/>
      <c r="M2556" s="171"/>
      <c r="N2556"/>
      <c r="O2556"/>
      <c r="P2556"/>
      <c r="Q2556"/>
      <c r="R2556"/>
      <c r="U2556" s="15"/>
      <c r="V2556" s="15"/>
      <c r="W2556" s="15"/>
    </row>
    <row r="2557" spans="2:23">
      <c r="B2557"/>
      <c r="C2557"/>
      <c r="D2557"/>
      <c r="E2557" s="171"/>
      <c r="F2557"/>
      <c r="G2557"/>
      <c r="H2557" s="171"/>
      <c r="I2557"/>
      <c r="J2557"/>
      <c r="K2557" s="171"/>
      <c r="L2557" s="171"/>
      <c r="M2557" s="171"/>
      <c r="N2557"/>
      <c r="O2557"/>
      <c r="P2557"/>
      <c r="Q2557"/>
      <c r="R2557"/>
      <c r="U2557" s="15"/>
      <c r="V2557" s="15"/>
      <c r="W2557" s="15"/>
    </row>
    <row r="2558" spans="2:23">
      <c r="B2558"/>
      <c r="C2558"/>
      <c r="D2558"/>
      <c r="E2558" s="171"/>
      <c r="F2558"/>
      <c r="G2558"/>
      <c r="H2558" s="171"/>
      <c r="I2558"/>
      <c r="J2558"/>
      <c r="K2558" s="171"/>
      <c r="L2558" s="171"/>
      <c r="M2558" s="171"/>
      <c r="N2558"/>
      <c r="O2558"/>
      <c r="P2558"/>
      <c r="Q2558"/>
      <c r="R2558"/>
      <c r="U2558" s="15"/>
      <c r="V2558" s="15"/>
      <c r="W2558" s="15"/>
    </row>
    <row r="2559" spans="2:23">
      <c r="B2559"/>
      <c r="C2559"/>
      <c r="D2559"/>
      <c r="E2559" s="171"/>
      <c r="F2559"/>
      <c r="G2559"/>
      <c r="H2559" s="171"/>
      <c r="I2559"/>
      <c r="J2559"/>
      <c r="K2559" s="171"/>
      <c r="L2559" s="171"/>
      <c r="M2559" s="171"/>
      <c r="N2559"/>
      <c r="O2559"/>
      <c r="P2559"/>
      <c r="Q2559"/>
      <c r="R2559"/>
      <c r="U2559" s="15"/>
      <c r="V2559" s="15"/>
      <c r="W2559" s="15"/>
    </row>
    <row r="2560" spans="2:23">
      <c r="B2560"/>
      <c r="C2560"/>
      <c r="D2560"/>
      <c r="E2560"/>
      <c r="F2560" s="171"/>
      <c r="G2560" s="171"/>
      <c r="H2560"/>
      <c r="I2560" s="171"/>
      <c r="J2560" s="171"/>
      <c r="K2560" s="171"/>
      <c r="L2560" s="171"/>
      <c r="M2560" s="171"/>
      <c r="N2560"/>
      <c r="O2560"/>
      <c r="P2560"/>
      <c r="Q2560"/>
      <c r="R2560"/>
      <c r="U2560" s="15"/>
      <c r="V2560" s="15"/>
      <c r="W2560" s="15"/>
    </row>
    <row r="2561" spans="2:23">
      <c r="B2561"/>
      <c r="C2561"/>
      <c r="D2561"/>
      <c r="E2561"/>
      <c r="F2561" s="171"/>
      <c r="G2561" s="171"/>
      <c r="H2561"/>
      <c r="I2561" s="171"/>
      <c r="J2561" s="171"/>
      <c r="K2561" s="171"/>
      <c r="L2561" s="171"/>
      <c r="M2561" s="171"/>
      <c r="N2561"/>
      <c r="O2561"/>
      <c r="P2561"/>
      <c r="Q2561"/>
      <c r="R2561"/>
      <c r="U2561" s="15"/>
      <c r="V2561" s="15"/>
      <c r="W2561" s="15"/>
    </row>
    <row r="2562" spans="2:23">
      <c r="B2562"/>
      <c r="C2562"/>
      <c r="D2562"/>
      <c r="E2562"/>
      <c r="F2562" s="171"/>
      <c r="G2562" s="171"/>
      <c r="H2562"/>
      <c r="I2562" s="171"/>
      <c r="J2562" s="171"/>
      <c r="K2562" s="171"/>
      <c r="L2562" s="171"/>
      <c r="M2562" s="171"/>
      <c r="N2562"/>
      <c r="O2562"/>
      <c r="P2562"/>
      <c r="Q2562"/>
      <c r="R2562"/>
      <c r="U2562" s="15"/>
      <c r="V2562" s="15"/>
      <c r="W2562" s="15"/>
    </row>
    <row r="2563" spans="2:23">
      <c r="B2563"/>
      <c r="C2563"/>
      <c r="D2563"/>
      <c r="E2563"/>
      <c r="F2563" s="171"/>
      <c r="G2563" s="171"/>
      <c r="H2563"/>
      <c r="I2563" s="171"/>
      <c r="J2563" s="171"/>
      <c r="K2563" s="171"/>
      <c r="L2563" s="171"/>
      <c r="M2563" s="171"/>
      <c r="N2563"/>
      <c r="O2563"/>
      <c r="P2563"/>
      <c r="Q2563"/>
      <c r="R2563"/>
      <c r="U2563" s="15"/>
      <c r="V2563" s="15"/>
      <c r="W2563" s="15"/>
    </row>
    <row r="2564" spans="2:23">
      <c r="B2564"/>
      <c r="C2564"/>
      <c r="D2564"/>
      <c r="E2564"/>
      <c r="F2564" s="171"/>
      <c r="G2564" s="171"/>
      <c r="H2564"/>
      <c r="I2564" s="171"/>
      <c r="J2564" s="171"/>
      <c r="K2564" s="171"/>
      <c r="L2564" s="171"/>
      <c r="M2564" s="171"/>
      <c r="N2564"/>
      <c r="O2564"/>
      <c r="P2564"/>
      <c r="Q2564"/>
      <c r="R2564"/>
      <c r="U2564" s="15"/>
      <c r="V2564" s="15"/>
      <c r="W2564" s="15"/>
    </row>
    <row r="2565" spans="2:23">
      <c r="B2565"/>
      <c r="C2565"/>
      <c r="D2565"/>
      <c r="E2565"/>
      <c r="F2565" s="171"/>
      <c r="G2565" s="171"/>
      <c r="H2565"/>
      <c r="I2565" s="171"/>
      <c r="J2565" s="171"/>
      <c r="K2565" s="171"/>
      <c r="L2565" s="171"/>
      <c r="M2565" s="171"/>
      <c r="N2565"/>
      <c r="O2565"/>
      <c r="P2565"/>
      <c r="Q2565"/>
      <c r="R2565"/>
      <c r="U2565" s="15"/>
      <c r="V2565" s="15"/>
      <c r="W2565" s="15"/>
    </row>
    <row r="2566" spans="2:23">
      <c r="B2566"/>
      <c r="C2566"/>
      <c r="D2566"/>
      <c r="E2566"/>
      <c r="F2566" s="171"/>
      <c r="G2566" s="171"/>
      <c r="H2566"/>
      <c r="I2566" s="171"/>
      <c r="J2566" s="171"/>
      <c r="K2566" s="171"/>
      <c r="L2566" s="171"/>
      <c r="M2566" s="171"/>
      <c r="N2566"/>
      <c r="O2566"/>
      <c r="P2566"/>
      <c r="Q2566"/>
      <c r="R2566"/>
      <c r="U2566" s="15"/>
      <c r="V2566" s="15"/>
      <c r="W2566" s="15"/>
    </row>
    <row r="2567" spans="2:23">
      <c r="B2567"/>
      <c r="C2567"/>
      <c r="D2567"/>
      <c r="E2567"/>
      <c r="F2567" s="171"/>
      <c r="G2567" s="171"/>
      <c r="H2567"/>
      <c r="I2567" s="171"/>
      <c r="J2567" s="171"/>
      <c r="K2567" s="171"/>
      <c r="L2567" s="171"/>
      <c r="M2567" s="171"/>
      <c r="N2567"/>
      <c r="O2567"/>
      <c r="P2567"/>
      <c r="Q2567"/>
      <c r="R2567"/>
      <c r="U2567" s="15"/>
      <c r="V2567" s="15"/>
      <c r="W2567" s="15"/>
    </row>
    <row r="2568" spans="2:23">
      <c r="B2568"/>
      <c r="C2568"/>
      <c r="D2568"/>
      <c r="E2568"/>
      <c r="F2568" s="171"/>
      <c r="G2568" s="171"/>
      <c r="H2568"/>
      <c r="I2568" s="171"/>
      <c r="J2568" s="171"/>
      <c r="K2568" s="171"/>
      <c r="L2568" s="171"/>
      <c r="M2568" s="171"/>
      <c r="N2568"/>
      <c r="O2568"/>
      <c r="P2568"/>
      <c r="Q2568"/>
      <c r="R2568"/>
      <c r="U2568" s="15"/>
      <c r="V2568" s="15"/>
      <c r="W2568" s="15"/>
    </row>
    <row r="2569" spans="2:23">
      <c r="B2569"/>
      <c r="C2569"/>
      <c r="D2569"/>
      <c r="E2569"/>
      <c r="F2569" s="171"/>
      <c r="G2569" s="171"/>
      <c r="H2569"/>
      <c r="I2569" s="171"/>
      <c r="J2569" s="171"/>
      <c r="K2569" s="171"/>
      <c r="L2569" s="171"/>
      <c r="M2569" s="171"/>
      <c r="N2569"/>
      <c r="O2569"/>
      <c r="P2569"/>
      <c r="Q2569"/>
      <c r="R2569"/>
      <c r="U2569" s="15"/>
      <c r="V2569" s="15"/>
      <c r="W2569" s="15"/>
    </row>
    <row r="2570" spans="2:23">
      <c r="B2570"/>
      <c r="C2570"/>
      <c r="D2570"/>
      <c r="E2570"/>
      <c r="F2570" s="171"/>
      <c r="G2570" s="171"/>
      <c r="H2570"/>
      <c r="I2570" s="171"/>
      <c r="J2570" s="171"/>
      <c r="K2570" s="171"/>
      <c r="L2570" s="171"/>
      <c r="M2570" s="171"/>
      <c r="N2570"/>
      <c r="O2570"/>
      <c r="P2570"/>
      <c r="Q2570"/>
      <c r="R2570"/>
      <c r="U2570" s="15"/>
      <c r="V2570" s="15"/>
      <c r="W2570" s="15"/>
    </row>
    <row r="2571" spans="2:23">
      <c r="B2571"/>
      <c r="C2571"/>
      <c r="D2571"/>
      <c r="E2571"/>
      <c r="F2571" s="171"/>
      <c r="G2571" s="171"/>
      <c r="H2571"/>
      <c r="I2571" s="171"/>
      <c r="J2571" s="171"/>
      <c r="K2571" s="171"/>
      <c r="L2571" s="171"/>
      <c r="M2571" s="171"/>
      <c r="N2571"/>
      <c r="O2571"/>
      <c r="P2571"/>
      <c r="Q2571"/>
      <c r="R2571"/>
      <c r="U2571" s="15"/>
      <c r="V2571" s="15"/>
      <c r="W2571" s="15"/>
    </row>
    <row r="2572" spans="2:23">
      <c r="B2572"/>
      <c r="C2572"/>
      <c r="D2572"/>
      <c r="E2572"/>
      <c r="F2572" s="171"/>
      <c r="G2572" s="171"/>
      <c r="H2572"/>
      <c r="I2572" s="171"/>
      <c r="J2572" s="171"/>
      <c r="K2572" s="171"/>
      <c r="L2572" s="171"/>
      <c r="M2572" s="171"/>
      <c r="N2572"/>
      <c r="O2572"/>
      <c r="P2572"/>
      <c r="Q2572"/>
      <c r="R2572"/>
      <c r="U2572" s="15"/>
      <c r="V2572" s="15"/>
      <c r="W2572" s="15"/>
    </row>
    <row r="2573" spans="2:23">
      <c r="B2573"/>
      <c r="C2573"/>
      <c r="D2573"/>
      <c r="E2573"/>
      <c r="F2573" s="171"/>
      <c r="G2573" s="171"/>
      <c r="H2573"/>
      <c r="I2573" s="171"/>
      <c r="J2573" s="171"/>
      <c r="K2573" s="171"/>
      <c r="L2573" s="171"/>
      <c r="M2573" s="171"/>
      <c r="N2573"/>
      <c r="O2573"/>
      <c r="P2573"/>
      <c r="Q2573"/>
      <c r="R2573"/>
      <c r="U2573" s="15"/>
      <c r="V2573" s="15"/>
      <c r="W2573" s="15"/>
    </row>
    <row r="2574" spans="2:23">
      <c r="B2574"/>
      <c r="C2574"/>
      <c r="D2574"/>
      <c r="E2574"/>
      <c r="F2574" s="171"/>
      <c r="G2574" s="171"/>
      <c r="H2574"/>
      <c r="I2574" s="171"/>
      <c r="J2574" s="171"/>
      <c r="K2574" s="171"/>
      <c r="L2574" s="171"/>
      <c r="M2574" s="171"/>
      <c r="N2574"/>
      <c r="O2574"/>
      <c r="P2574"/>
      <c r="Q2574"/>
      <c r="R2574"/>
      <c r="U2574" s="15"/>
      <c r="V2574" s="15"/>
      <c r="W2574" s="15"/>
    </row>
    <row r="2575" spans="2:23">
      <c r="B2575"/>
      <c r="C2575"/>
      <c r="D2575"/>
      <c r="E2575"/>
      <c r="F2575" s="171"/>
      <c r="G2575" s="171"/>
      <c r="H2575"/>
      <c r="I2575" s="171"/>
      <c r="J2575" s="171"/>
      <c r="K2575" s="171"/>
      <c r="L2575" s="171"/>
      <c r="M2575" s="171"/>
      <c r="N2575"/>
      <c r="O2575"/>
      <c r="P2575"/>
      <c r="Q2575"/>
      <c r="R2575"/>
      <c r="U2575" s="15"/>
      <c r="V2575" s="15"/>
      <c r="W2575" s="15"/>
    </row>
    <row r="2576" spans="2:23">
      <c r="B2576"/>
      <c r="C2576"/>
      <c r="D2576"/>
      <c r="E2576"/>
      <c r="F2576" s="171"/>
      <c r="G2576" s="171"/>
      <c r="H2576"/>
      <c r="I2576" s="171"/>
      <c r="J2576" s="171"/>
      <c r="K2576" s="171"/>
      <c r="L2576" s="171"/>
      <c r="M2576" s="171"/>
      <c r="N2576"/>
      <c r="O2576"/>
      <c r="P2576"/>
      <c r="Q2576"/>
      <c r="R2576"/>
      <c r="U2576" s="15"/>
      <c r="V2576" s="15"/>
      <c r="W2576" s="15"/>
    </row>
    <row r="2577" spans="2:23">
      <c r="B2577"/>
      <c r="C2577"/>
      <c r="D2577"/>
      <c r="E2577"/>
      <c r="F2577" s="171"/>
      <c r="G2577" s="171"/>
      <c r="H2577"/>
      <c r="I2577" s="171"/>
      <c r="J2577" s="171"/>
      <c r="K2577" s="171"/>
      <c r="L2577" s="171"/>
      <c r="M2577" s="171"/>
      <c r="N2577"/>
      <c r="O2577"/>
      <c r="P2577"/>
      <c r="Q2577"/>
      <c r="R2577"/>
      <c r="U2577" s="15"/>
      <c r="V2577" s="15"/>
      <c r="W2577" s="15"/>
    </row>
    <row r="2578" spans="2:23">
      <c r="B2578"/>
      <c r="C2578"/>
      <c r="D2578"/>
      <c r="E2578"/>
      <c r="F2578" s="171"/>
      <c r="G2578" s="171"/>
      <c r="H2578"/>
      <c r="I2578" s="171"/>
      <c r="J2578" s="171"/>
      <c r="K2578" s="171"/>
      <c r="L2578" s="171"/>
      <c r="M2578" s="171"/>
      <c r="N2578"/>
      <c r="O2578"/>
      <c r="P2578"/>
      <c r="Q2578"/>
      <c r="R2578"/>
      <c r="U2578" s="15"/>
      <c r="V2578" s="15"/>
      <c r="W2578" s="15"/>
    </row>
    <row r="2579" spans="2:23">
      <c r="B2579"/>
      <c r="C2579"/>
      <c r="D2579"/>
      <c r="E2579"/>
      <c r="F2579" s="171"/>
      <c r="G2579" s="171"/>
      <c r="H2579"/>
      <c r="I2579" s="171"/>
      <c r="J2579" s="171"/>
      <c r="K2579" s="171"/>
      <c r="L2579" s="171"/>
      <c r="M2579" s="171"/>
      <c r="N2579"/>
      <c r="O2579"/>
      <c r="P2579"/>
      <c r="Q2579"/>
      <c r="R2579"/>
      <c r="U2579" s="15"/>
      <c r="V2579" s="15"/>
      <c r="W2579" s="15"/>
    </row>
    <row r="2580" spans="2:23">
      <c r="B2580"/>
      <c r="C2580"/>
      <c r="D2580"/>
      <c r="E2580"/>
      <c r="F2580" s="171"/>
      <c r="G2580" s="171"/>
      <c r="H2580"/>
      <c r="I2580" s="171"/>
      <c r="J2580" s="171"/>
      <c r="K2580" s="171"/>
      <c r="L2580" s="171"/>
      <c r="M2580" s="171"/>
      <c r="N2580"/>
      <c r="O2580"/>
      <c r="P2580"/>
      <c r="Q2580"/>
      <c r="R2580"/>
      <c r="U2580" s="15"/>
      <c r="V2580" s="15"/>
      <c r="W2580" s="15"/>
    </row>
    <row r="2581" spans="2:23">
      <c r="B2581"/>
      <c r="C2581"/>
      <c r="D2581"/>
      <c r="E2581"/>
      <c r="F2581" s="171"/>
      <c r="G2581" s="171"/>
      <c r="H2581"/>
      <c r="I2581" s="171"/>
      <c r="J2581" s="171"/>
      <c r="K2581" s="171"/>
      <c r="L2581" s="171"/>
      <c r="M2581" s="171"/>
      <c r="N2581"/>
      <c r="O2581"/>
      <c r="P2581"/>
      <c r="Q2581"/>
      <c r="R2581"/>
      <c r="U2581" s="15"/>
      <c r="V2581" s="15"/>
      <c r="W2581" s="15"/>
    </row>
    <row r="2582" spans="2:23">
      <c r="B2582"/>
      <c r="C2582"/>
      <c r="D2582"/>
      <c r="E2582"/>
      <c r="F2582" s="171"/>
      <c r="G2582" s="171"/>
      <c r="H2582"/>
      <c r="I2582" s="171"/>
      <c r="J2582" s="171"/>
      <c r="K2582" s="171"/>
      <c r="L2582" s="171"/>
      <c r="M2582" s="171"/>
      <c r="N2582"/>
      <c r="O2582"/>
      <c r="P2582"/>
      <c r="Q2582"/>
      <c r="R2582"/>
      <c r="U2582" s="15"/>
      <c r="V2582" s="15"/>
      <c r="W2582" s="15"/>
    </row>
    <row r="2583" spans="2:23">
      <c r="B2583"/>
      <c r="C2583"/>
      <c r="D2583"/>
      <c r="E2583"/>
      <c r="F2583" s="171"/>
      <c r="G2583" s="171"/>
      <c r="H2583"/>
      <c r="I2583" s="171"/>
      <c r="J2583" s="171"/>
      <c r="K2583" s="171"/>
      <c r="L2583" s="171"/>
      <c r="M2583" s="171"/>
      <c r="N2583"/>
      <c r="O2583"/>
      <c r="P2583"/>
      <c r="Q2583"/>
      <c r="R2583"/>
      <c r="U2583" s="15"/>
      <c r="V2583" s="15"/>
      <c r="W2583" s="15"/>
    </row>
    <row r="2584" spans="2:23">
      <c r="B2584"/>
      <c r="C2584"/>
      <c r="D2584"/>
      <c r="E2584"/>
      <c r="F2584" s="171"/>
      <c r="G2584" s="171"/>
      <c r="H2584"/>
      <c r="I2584" s="171"/>
      <c r="J2584" s="171"/>
      <c r="K2584" s="171"/>
      <c r="L2584" s="171"/>
      <c r="M2584" s="171"/>
      <c r="N2584"/>
      <c r="O2584"/>
      <c r="P2584"/>
      <c r="Q2584"/>
      <c r="R2584"/>
      <c r="U2584" s="15"/>
      <c r="V2584" s="15"/>
      <c r="W2584" s="15"/>
    </row>
    <row r="2585" spans="2:23">
      <c r="B2585"/>
      <c r="C2585"/>
      <c r="D2585"/>
      <c r="E2585"/>
      <c r="F2585" s="171"/>
      <c r="G2585" s="171"/>
      <c r="H2585"/>
      <c r="I2585" s="171"/>
      <c r="J2585" s="171"/>
      <c r="K2585" s="171"/>
      <c r="L2585" s="171"/>
      <c r="M2585" s="171"/>
      <c r="N2585"/>
      <c r="O2585"/>
      <c r="P2585"/>
      <c r="Q2585"/>
      <c r="R2585"/>
      <c r="U2585" s="15"/>
      <c r="V2585" s="15"/>
      <c r="W2585" s="15"/>
    </row>
    <row r="2586" spans="2:23">
      <c r="B2586"/>
      <c r="C2586"/>
      <c r="D2586"/>
      <c r="E2586"/>
      <c r="F2586" s="171"/>
      <c r="G2586" s="171"/>
      <c r="H2586"/>
      <c r="I2586" s="171"/>
      <c r="J2586" s="171"/>
      <c r="K2586" s="171"/>
      <c r="L2586" s="171"/>
      <c r="M2586" s="171"/>
      <c r="N2586"/>
      <c r="O2586"/>
      <c r="P2586"/>
      <c r="Q2586"/>
      <c r="R2586"/>
      <c r="U2586" s="15"/>
      <c r="V2586" s="15"/>
      <c r="W2586" s="15"/>
    </row>
    <row r="2587" spans="2:23">
      <c r="B2587"/>
      <c r="C2587"/>
      <c r="D2587"/>
      <c r="E2587"/>
      <c r="F2587" s="171"/>
      <c r="G2587" s="171"/>
      <c r="H2587"/>
      <c r="I2587" s="171"/>
      <c r="J2587" s="171"/>
      <c r="K2587" s="171"/>
      <c r="L2587" s="171"/>
      <c r="M2587" s="171"/>
      <c r="N2587"/>
      <c r="O2587"/>
      <c r="P2587"/>
      <c r="Q2587"/>
      <c r="R2587"/>
      <c r="U2587" s="15"/>
      <c r="V2587" s="15"/>
      <c r="W2587" s="15"/>
    </row>
    <row r="2588" spans="2:23">
      <c r="B2588"/>
      <c r="C2588"/>
      <c r="D2588"/>
      <c r="E2588"/>
      <c r="F2588" s="171"/>
      <c r="G2588" s="171"/>
      <c r="H2588"/>
      <c r="I2588" s="171"/>
      <c r="J2588" s="171"/>
      <c r="K2588" s="171"/>
      <c r="L2588" s="171"/>
      <c r="M2588" s="171"/>
      <c r="N2588"/>
      <c r="O2588"/>
      <c r="P2588"/>
      <c r="Q2588"/>
      <c r="R2588"/>
      <c r="U2588" s="15"/>
      <c r="V2588" s="15"/>
      <c r="W2588" s="15"/>
    </row>
    <row r="2589" spans="2:23">
      <c r="B2589"/>
      <c r="C2589"/>
      <c r="D2589"/>
      <c r="E2589"/>
      <c r="F2589" s="171"/>
      <c r="G2589" s="171"/>
      <c r="H2589"/>
      <c r="I2589" s="171"/>
      <c r="J2589" s="171"/>
      <c r="K2589" s="171"/>
      <c r="L2589" s="171"/>
      <c r="M2589" s="171"/>
      <c r="N2589"/>
      <c r="O2589"/>
      <c r="P2589"/>
      <c r="Q2589"/>
      <c r="R2589"/>
      <c r="U2589" s="15"/>
      <c r="V2589" s="15"/>
      <c r="W2589" s="15"/>
    </row>
    <row r="2590" spans="2:23">
      <c r="B2590"/>
      <c r="C2590"/>
      <c r="D2590"/>
      <c r="E2590"/>
      <c r="F2590" s="171"/>
      <c r="G2590" s="171"/>
      <c r="H2590"/>
      <c r="I2590" s="171"/>
      <c r="J2590" s="171"/>
      <c r="K2590" s="171"/>
      <c r="L2590" s="171"/>
      <c r="M2590" s="171"/>
      <c r="N2590"/>
      <c r="O2590"/>
      <c r="P2590"/>
      <c r="Q2590"/>
      <c r="R2590"/>
      <c r="U2590" s="15"/>
      <c r="V2590" s="15"/>
      <c r="W2590" s="15"/>
    </row>
    <row r="2591" spans="2:23">
      <c r="B2591"/>
      <c r="C2591"/>
      <c r="D2591"/>
      <c r="E2591"/>
      <c r="F2591" s="171"/>
      <c r="G2591" s="171"/>
      <c r="H2591"/>
      <c r="I2591" s="171"/>
      <c r="J2591" s="171"/>
      <c r="K2591" s="171"/>
      <c r="L2591" s="171"/>
      <c r="M2591" s="171"/>
      <c r="N2591"/>
      <c r="O2591"/>
      <c r="P2591"/>
      <c r="Q2591"/>
      <c r="R2591"/>
      <c r="U2591" s="15"/>
      <c r="V2591" s="15"/>
      <c r="W2591" s="15"/>
    </row>
    <row r="2592" spans="2:23">
      <c r="B2592"/>
      <c r="C2592"/>
      <c r="D2592"/>
      <c r="E2592"/>
      <c r="F2592" s="171"/>
      <c r="G2592" s="171"/>
      <c r="H2592"/>
      <c r="I2592" s="171"/>
      <c r="J2592" s="171"/>
      <c r="K2592" s="171"/>
      <c r="L2592" s="171"/>
      <c r="M2592" s="171"/>
      <c r="N2592"/>
      <c r="O2592"/>
      <c r="P2592"/>
      <c r="Q2592"/>
      <c r="R2592"/>
      <c r="U2592" s="15"/>
      <c r="V2592" s="15"/>
      <c r="W2592" s="15"/>
    </row>
    <row r="2593" spans="2:23">
      <c r="B2593"/>
      <c r="C2593"/>
      <c r="D2593"/>
      <c r="E2593"/>
      <c r="F2593" s="171"/>
      <c r="G2593" s="171"/>
      <c r="H2593"/>
      <c r="I2593" s="171"/>
      <c r="J2593" s="171"/>
      <c r="K2593" s="171"/>
      <c r="L2593" s="171"/>
      <c r="M2593" s="171"/>
      <c r="N2593"/>
      <c r="O2593"/>
      <c r="P2593"/>
      <c r="Q2593"/>
      <c r="R2593"/>
      <c r="U2593" s="15"/>
      <c r="V2593" s="15"/>
      <c r="W2593" s="15"/>
    </row>
    <row r="2594" spans="2:23">
      <c r="B2594"/>
      <c r="C2594"/>
      <c r="D2594"/>
      <c r="E2594"/>
      <c r="F2594" s="171"/>
      <c r="G2594" s="171"/>
      <c r="H2594"/>
      <c r="I2594" s="171"/>
      <c r="J2594" s="171"/>
      <c r="K2594" s="171"/>
      <c r="L2594" s="171"/>
      <c r="M2594" s="171"/>
      <c r="N2594"/>
      <c r="O2594"/>
      <c r="P2594"/>
      <c r="Q2594"/>
      <c r="R2594"/>
      <c r="U2594" s="15"/>
      <c r="V2594" s="15"/>
      <c r="W2594" s="15"/>
    </row>
    <row r="2595" spans="2:23">
      <c r="B2595"/>
      <c r="C2595"/>
      <c r="D2595"/>
      <c r="E2595"/>
      <c r="F2595" s="171"/>
      <c r="G2595" s="171"/>
      <c r="H2595"/>
      <c r="I2595" s="171"/>
      <c r="J2595" s="171"/>
      <c r="K2595" s="171"/>
      <c r="L2595" s="171"/>
      <c r="M2595" s="171"/>
      <c r="N2595"/>
      <c r="O2595"/>
      <c r="P2595"/>
      <c r="Q2595"/>
      <c r="R2595"/>
      <c r="U2595" s="15"/>
      <c r="V2595" s="15"/>
      <c r="W2595" s="15"/>
    </row>
    <row r="2596" spans="2:23">
      <c r="B2596"/>
      <c r="C2596"/>
      <c r="D2596"/>
      <c r="E2596"/>
      <c r="F2596" s="171"/>
      <c r="G2596" s="171"/>
      <c r="H2596"/>
      <c r="I2596" s="171"/>
      <c r="J2596" s="171"/>
      <c r="K2596" s="171"/>
      <c r="L2596" s="171"/>
      <c r="M2596" s="171"/>
      <c r="N2596"/>
      <c r="O2596"/>
      <c r="P2596"/>
      <c r="Q2596"/>
      <c r="R2596"/>
      <c r="U2596" s="15"/>
      <c r="V2596" s="15"/>
      <c r="W2596" s="15"/>
    </row>
    <row r="2597" spans="2:23">
      <c r="B2597"/>
      <c r="C2597"/>
      <c r="D2597"/>
      <c r="E2597"/>
      <c r="F2597" s="171"/>
      <c r="G2597" s="171"/>
      <c r="H2597"/>
      <c r="I2597" s="171"/>
      <c r="J2597" s="171"/>
      <c r="K2597" s="171"/>
      <c r="L2597" s="171"/>
      <c r="M2597" s="171"/>
      <c r="N2597"/>
      <c r="O2597"/>
      <c r="P2597"/>
      <c r="Q2597"/>
      <c r="R2597"/>
      <c r="U2597" s="15"/>
      <c r="V2597" s="15"/>
      <c r="W2597" s="15"/>
    </row>
    <row r="2598" spans="2:23">
      <c r="B2598"/>
      <c r="C2598"/>
      <c r="D2598"/>
      <c r="E2598"/>
      <c r="F2598" s="171"/>
      <c r="G2598" s="171"/>
      <c r="H2598"/>
      <c r="I2598" s="171"/>
      <c r="J2598" s="171"/>
      <c r="K2598" s="171"/>
      <c r="L2598" s="171"/>
      <c r="M2598" s="171"/>
      <c r="N2598"/>
      <c r="O2598"/>
      <c r="P2598"/>
      <c r="Q2598"/>
      <c r="R2598"/>
      <c r="U2598" s="15"/>
      <c r="V2598" s="15"/>
      <c r="W2598" s="15"/>
    </row>
    <row r="2599" spans="2:23">
      <c r="B2599"/>
      <c r="C2599"/>
      <c r="D2599"/>
      <c r="E2599"/>
      <c r="F2599" s="171"/>
      <c r="G2599" s="171"/>
      <c r="H2599"/>
      <c r="I2599" s="171"/>
      <c r="J2599" s="171"/>
      <c r="K2599" s="171"/>
      <c r="L2599" s="171"/>
      <c r="M2599" s="171"/>
      <c r="N2599"/>
      <c r="O2599"/>
      <c r="P2599"/>
      <c r="Q2599"/>
      <c r="R2599"/>
      <c r="U2599" s="15"/>
      <c r="V2599" s="15"/>
      <c r="W2599" s="15"/>
    </row>
    <row r="2600" spans="2:23">
      <c r="B2600"/>
      <c r="C2600"/>
      <c r="D2600"/>
      <c r="E2600"/>
      <c r="F2600" s="171"/>
      <c r="G2600" s="171"/>
      <c r="H2600"/>
      <c r="I2600" s="171"/>
      <c r="J2600" s="171"/>
      <c r="K2600" s="171"/>
      <c r="L2600" s="171"/>
      <c r="M2600" s="171"/>
      <c r="N2600"/>
      <c r="O2600"/>
      <c r="P2600"/>
      <c r="Q2600"/>
      <c r="R2600"/>
      <c r="U2600" s="15"/>
      <c r="V2600" s="15"/>
      <c r="W2600" s="15"/>
    </row>
    <row r="2601" spans="2:23">
      <c r="B2601"/>
      <c r="C2601"/>
      <c r="D2601"/>
      <c r="E2601"/>
      <c r="F2601" s="171"/>
      <c r="G2601" s="171"/>
      <c r="H2601"/>
      <c r="I2601" s="171"/>
      <c r="J2601" s="171"/>
      <c r="K2601" s="171"/>
      <c r="L2601" s="171"/>
      <c r="M2601" s="171"/>
      <c r="N2601"/>
      <c r="O2601"/>
      <c r="P2601"/>
      <c r="Q2601"/>
      <c r="R2601"/>
      <c r="U2601" s="15"/>
      <c r="V2601" s="15"/>
      <c r="W2601" s="15"/>
    </row>
    <row r="2602" spans="2:23">
      <c r="B2602"/>
      <c r="C2602"/>
      <c r="D2602"/>
      <c r="E2602"/>
      <c r="F2602" s="171"/>
      <c r="G2602" s="171"/>
      <c r="H2602"/>
      <c r="I2602" s="171"/>
      <c r="J2602" s="171"/>
      <c r="K2602" s="171"/>
      <c r="L2602" s="171"/>
      <c r="M2602" s="171"/>
      <c r="N2602"/>
      <c r="O2602"/>
      <c r="P2602"/>
      <c r="Q2602"/>
      <c r="R2602"/>
      <c r="U2602" s="15"/>
      <c r="V2602" s="15"/>
      <c r="W2602" s="15"/>
    </row>
    <row r="2603" spans="2:23">
      <c r="B2603"/>
      <c r="C2603"/>
      <c r="D2603"/>
      <c r="E2603"/>
      <c r="F2603" s="171"/>
      <c r="G2603" s="171"/>
      <c r="H2603"/>
      <c r="I2603" s="171"/>
      <c r="J2603" s="171"/>
      <c r="K2603" s="171"/>
      <c r="L2603" s="171"/>
      <c r="M2603" s="171"/>
      <c r="N2603"/>
      <c r="O2603"/>
      <c r="P2603"/>
      <c r="Q2603"/>
      <c r="R2603"/>
      <c r="U2603" s="15"/>
      <c r="V2603" s="15"/>
      <c r="W2603" s="15"/>
    </row>
    <row r="2604" spans="2:23">
      <c r="B2604"/>
      <c r="C2604"/>
      <c r="D2604"/>
      <c r="E2604"/>
      <c r="F2604" s="171"/>
      <c r="G2604" s="171"/>
      <c r="H2604"/>
      <c r="I2604" s="171"/>
      <c r="J2604" s="171"/>
      <c r="K2604" s="171"/>
      <c r="L2604" s="171"/>
      <c r="M2604" s="171"/>
      <c r="N2604"/>
      <c r="O2604"/>
      <c r="P2604"/>
      <c r="Q2604"/>
      <c r="R2604"/>
      <c r="U2604" s="15"/>
      <c r="V2604" s="15"/>
      <c r="W2604" s="15"/>
    </row>
    <row r="2605" spans="2:23">
      <c r="B2605"/>
      <c r="C2605"/>
      <c r="D2605"/>
      <c r="E2605"/>
      <c r="F2605" s="171"/>
      <c r="G2605" s="171"/>
      <c r="H2605"/>
      <c r="I2605" s="171"/>
      <c r="J2605" s="171"/>
      <c r="K2605" s="171"/>
      <c r="L2605" s="171"/>
      <c r="M2605" s="171"/>
      <c r="N2605"/>
      <c r="O2605"/>
      <c r="P2605"/>
      <c r="Q2605"/>
      <c r="R2605"/>
      <c r="U2605" s="15"/>
      <c r="V2605" s="15"/>
      <c r="W2605" s="15"/>
    </row>
    <row r="2606" spans="2:23">
      <c r="B2606"/>
      <c r="C2606"/>
      <c r="D2606"/>
      <c r="E2606"/>
      <c r="F2606" s="171"/>
      <c r="G2606" s="171"/>
      <c r="H2606"/>
      <c r="I2606" s="171"/>
      <c r="J2606" s="171"/>
      <c r="K2606" s="171"/>
      <c r="L2606" s="171"/>
      <c r="M2606" s="171"/>
      <c r="N2606"/>
      <c r="O2606"/>
      <c r="P2606"/>
      <c r="Q2606"/>
      <c r="R2606"/>
      <c r="U2606" s="15"/>
      <c r="V2606" s="15"/>
      <c r="W2606" s="15"/>
    </row>
    <row r="2607" spans="2:23">
      <c r="B2607"/>
      <c r="C2607"/>
      <c r="D2607"/>
      <c r="E2607"/>
      <c r="F2607" s="171"/>
      <c r="G2607" s="171"/>
      <c r="H2607"/>
      <c r="I2607" s="171"/>
      <c r="J2607" s="171"/>
      <c r="K2607" s="171"/>
      <c r="L2607" s="171"/>
      <c r="M2607" s="171"/>
      <c r="N2607"/>
      <c r="O2607"/>
      <c r="P2607"/>
      <c r="Q2607"/>
      <c r="R2607"/>
      <c r="U2607" s="15"/>
      <c r="V2607" s="15"/>
      <c r="W2607" s="15"/>
    </row>
    <row r="2608" spans="2:23">
      <c r="B2608"/>
      <c r="C2608"/>
      <c r="D2608"/>
      <c r="E2608"/>
      <c r="F2608" s="171"/>
      <c r="G2608" s="171"/>
      <c r="H2608"/>
      <c r="I2608" s="171"/>
      <c r="J2608" s="171"/>
      <c r="K2608" s="171"/>
      <c r="L2608" s="171"/>
      <c r="M2608" s="171"/>
      <c r="N2608"/>
      <c r="O2608"/>
      <c r="P2608"/>
      <c r="Q2608"/>
      <c r="R2608"/>
      <c r="U2608" s="15"/>
      <c r="V2608" s="15"/>
      <c r="W2608" s="15"/>
    </row>
    <row r="2609" spans="2:23">
      <c r="B2609"/>
      <c r="C2609"/>
      <c r="D2609"/>
      <c r="E2609"/>
      <c r="F2609" s="171"/>
      <c r="G2609" s="171"/>
      <c r="H2609"/>
      <c r="I2609" s="171"/>
      <c r="J2609" s="171"/>
      <c r="K2609" s="171"/>
      <c r="L2609" s="171"/>
      <c r="M2609" s="171"/>
      <c r="N2609"/>
      <c r="O2609"/>
      <c r="P2609"/>
      <c r="Q2609"/>
      <c r="R2609"/>
      <c r="U2609" s="15"/>
      <c r="V2609" s="15"/>
      <c r="W2609" s="15"/>
    </row>
    <row r="2610" spans="2:23">
      <c r="B2610"/>
      <c r="C2610"/>
      <c r="D2610"/>
      <c r="E2610"/>
      <c r="F2610" s="171"/>
      <c r="G2610" s="171"/>
      <c r="H2610"/>
      <c r="I2610" s="171"/>
      <c r="J2610" s="171"/>
      <c r="K2610" s="171"/>
      <c r="L2610" s="171"/>
      <c r="M2610" s="171"/>
      <c r="N2610"/>
      <c r="O2610"/>
      <c r="P2610"/>
      <c r="Q2610"/>
      <c r="R2610"/>
      <c r="U2610" s="15"/>
      <c r="V2610" s="15"/>
      <c r="W2610" s="15"/>
    </row>
    <row r="2611" spans="2:23">
      <c r="B2611"/>
      <c r="C2611"/>
      <c r="D2611"/>
      <c r="E2611"/>
      <c r="F2611" s="171"/>
      <c r="G2611" s="171"/>
      <c r="H2611"/>
      <c r="I2611" s="171"/>
      <c r="J2611" s="171"/>
      <c r="K2611" s="171"/>
      <c r="L2611" s="171"/>
      <c r="M2611" s="171"/>
      <c r="N2611"/>
      <c r="O2611"/>
      <c r="P2611"/>
      <c r="Q2611"/>
      <c r="R2611"/>
      <c r="U2611" s="15"/>
      <c r="V2611" s="15"/>
      <c r="W2611" s="15"/>
    </row>
    <row r="2612" spans="2:23">
      <c r="B2612"/>
      <c r="C2612"/>
      <c r="D2612"/>
      <c r="E2612"/>
      <c r="F2612" s="171"/>
      <c r="G2612" s="171"/>
      <c r="H2612"/>
      <c r="I2612" s="171"/>
      <c r="J2612" s="171"/>
      <c r="K2612" s="171"/>
      <c r="L2612" s="171"/>
      <c r="M2612" s="171"/>
      <c r="N2612"/>
      <c r="O2612"/>
      <c r="P2612"/>
      <c r="Q2612"/>
      <c r="R2612"/>
      <c r="U2612" s="15"/>
      <c r="V2612" s="15"/>
      <c r="W2612" s="15"/>
    </row>
    <row r="2613" spans="2:23">
      <c r="B2613"/>
      <c r="C2613"/>
      <c r="D2613"/>
      <c r="E2613"/>
      <c r="F2613" s="171"/>
      <c r="G2613" s="171"/>
      <c r="H2613"/>
      <c r="I2613" s="171"/>
      <c r="J2613" s="171"/>
      <c r="K2613" s="171"/>
      <c r="L2613" s="171"/>
      <c r="M2613" s="171"/>
      <c r="N2613"/>
      <c r="O2613"/>
      <c r="P2613"/>
      <c r="Q2613"/>
      <c r="R2613"/>
      <c r="U2613" s="15"/>
      <c r="V2613" s="15"/>
      <c r="W2613" s="15"/>
    </row>
    <row r="2614" spans="2:23">
      <c r="B2614"/>
      <c r="C2614"/>
      <c r="D2614"/>
      <c r="E2614"/>
      <c r="F2614" s="171"/>
      <c r="G2614" s="171"/>
      <c r="H2614"/>
      <c r="I2614" s="171"/>
      <c r="J2614" s="171"/>
      <c r="K2614" s="171"/>
      <c r="L2614" s="171"/>
      <c r="M2614" s="171"/>
      <c r="N2614"/>
      <c r="O2614"/>
      <c r="P2614"/>
      <c r="Q2614"/>
      <c r="R2614"/>
      <c r="U2614" s="15"/>
      <c r="V2614" s="15"/>
      <c r="W2614" s="15"/>
    </row>
    <row r="2615" spans="2:23">
      <c r="B2615"/>
      <c r="C2615"/>
      <c r="D2615"/>
      <c r="E2615"/>
      <c r="F2615" s="171"/>
      <c r="G2615" s="171"/>
      <c r="H2615"/>
      <c r="I2615" s="171"/>
      <c r="J2615" s="171"/>
      <c r="K2615" s="171"/>
      <c r="L2615" s="171"/>
      <c r="M2615" s="171"/>
      <c r="N2615"/>
      <c r="O2615"/>
      <c r="P2615"/>
      <c r="Q2615"/>
      <c r="R2615"/>
      <c r="U2615" s="15"/>
      <c r="V2615" s="15"/>
      <c r="W2615" s="15"/>
    </row>
    <row r="2616" spans="2:23">
      <c r="B2616"/>
      <c r="C2616"/>
      <c r="D2616"/>
      <c r="E2616"/>
      <c r="F2616" s="171"/>
      <c r="G2616" s="171"/>
      <c r="H2616"/>
      <c r="I2616" s="171"/>
      <c r="J2616" s="171"/>
      <c r="K2616" s="171"/>
      <c r="L2616" s="171"/>
      <c r="M2616" s="171"/>
      <c r="N2616"/>
      <c r="O2616"/>
      <c r="P2616"/>
      <c r="Q2616"/>
      <c r="R2616"/>
      <c r="U2616" s="15"/>
      <c r="V2616" s="15"/>
      <c r="W2616" s="15"/>
    </row>
    <row r="2617" spans="2:23">
      <c r="B2617"/>
      <c r="C2617"/>
      <c r="D2617"/>
      <c r="E2617"/>
      <c r="F2617" s="171"/>
      <c r="G2617" s="171"/>
      <c r="H2617"/>
      <c r="I2617" s="171"/>
      <c r="J2617" s="171"/>
      <c r="K2617" s="171"/>
      <c r="L2617" s="171"/>
      <c r="M2617" s="171"/>
      <c r="N2617"/>
      <c r="O2617"/>
      <c r="P2617"/>
      <c r="Q2617"/>
      <c r="R2617"/>
      <c r="U2617" s="15"/>
      <c r="V2617" s="15"/>
      <c r="W2617" s="15"/>
    </row>
    <row r="2618" spans="2:23">
      <c r="B2618"/>
      <c r="C2618"/>
      <c r="D2618"/>
      <c r="E2618"/>
      <c r="F2618" s="171"/>
      <c r="G2618" s="171"/>
      <c r="H2618"/>
      <c r="I2618" s="171"/>
      <c r="J2618" s="171"/>
      <c r="K2618" s="171"/>
      <c r="L2618" s="171"/>
      <c r="M2618" s="171"/>
      <c r="N2618"/>
      <c r="O2618"/>
      <c r="P2618"/>
      <c r="Q2618"/>
      <c r="R2618"/>
      <c r="U2618" s="15"/>
      <c r="V2618" s="15"/>
      <c r="W2618" s="15"/>
    </row>
    <row r="2619" spans="2:23">
      <c r="B2619"/>
      <c r="C2619"/>
      <c r="D2619"/>
      <c r="E2619"/>
      <c r="F2619" s="171"/>
      <c r="G2619" s="171"/>
      <c r="H2619"/>
      <c r="I2619" s="171"/>
      <c r="J2619" s="171"/>
      <c r="K2619" s="171"/>
      <c r="L2619" s="171"/>
      <c r="M2619" s="171"/>
      <c r="N2619"/>
      <c r="O2619"/>
      <c r="P2619"/>
      <c r="Q2619"/>
      <c r="R2619"/>
      <c r="U2619" s="15"/>
      <c r="V2619" s="15"/>
      <c r="W2619" s="15"/>
    </row>
    <row r="2620" spans="2:23">
      <c r="B2620"/>
      <c r="C2620"/>
      <c r="D2620"/>
      <c r="E2620"/>
      <c r="F2620" s="171"/>
      <c r="G2620" s="171"/>
      <c r="H2620"/>
      <c r="I2620" s="171"/>
      <c r="J2620" s="171"/>
      <c r="K2620" s="171"/>
      <c r="L2620" s="171"/>
      <c r="M2620" s="171"/>
      <c r="N2620"/>
      <c r="O2620"/>
      <c r="P2620"/>
      <c r="Q2620"/>
      <c r="R2620"/>
      <c r="U2620" s="15"/>
      <c r="V2620" s="15"/>
      <c r="W2620" s="15"/>
    </row>
    <row r="2621" spans="2:23">
      <c r="B2621"/>
      <c r="C2621"/>
      <c r="D2621"/>
      <c r="E2621"/>
      <c r="F2621" s="171"/>
      <c r="G2621" s="171"/>
      <c r="H2621"/>
      <c r="I2621" s="171"/>
      <c r="J2621" s="171"/>
      <c r="K2621" s="171"/>
      <c r="L2621" s="171"/>
      <c r="M2621" s="171"/>
      <c r="N2621"/>
      <c r="O2621"/>
      <c r="P2621"/>
      <c r="Q2621"/>
      <c r="R2621"/>
      <c r="U2621" s="15"/>
      <c r="V2621" s="15"/>
      <c r="W2621" s="15"/>
    </row>
    <row r="2622" spans="2:23">
      <c r="B2622"/>
      <c r="C2622"/>
      <c r="D2622"/>
      <c r="E2622"/>
      <c r="F2622" s="171"/>
      <c r="G2622" s="171"/>
      <c r="H2622"/>
      <c r="I2622" s="171"/>
      <c r="J2622" s="171"/>
      <c r="K2622" s="171"/>
      <c r="L2622" s="171"/>
      <c r="M2622" s="171"/>
      <c r="N2622"/>
      <c r="O2622"/>
      <c r="P2622"/>
      <c r="Q2622"/>
      <c r="R2622"/>
      <c r="U2622" s="15"/>
      <c r="V2622" s="15"/>
      <c r="W2622" s="15"/>
    </row>
    <row r="2623" spans="2:23">
      <c r="B2623"/>
      <c r="C2623"/>
      <c r="D2623"/>
      <c r="E2623"/>
      <c r="F2623" s="171"/>
      <c r="G2623" s="171"/>
      <c r="H2623"/>
      <c r="I2623" s="171"/>
      <c r="J2623" s="171"/>
      <c r="K2623" s="171"/>
      <c r="L2623" s="171"/>
      <c r="M2623" s="171"/>
      <c r="N2623"/>
      <c r="O2623"/>
      <c r="P2623"/>
      <c r="Q2623"/>
      <c r="R2623"/>
      <c r="U2623" s="15"/>
      <c r="V2623" s="15"/>
      <c r="W2623" s="15"/>
    </row>
    <row r="2624" spans="2:23">
      <c r="B2624"/>
      <c r="C2624"/>
      <c r="D2624"/>
      <c r="E2624"/>
      <c r="F2624" s="171"/>
      <c r="G2624" s="171"/>
      <c r="H2624"/>
      <c r="I2624" s="171"/>
      <c r="J2624" s="171"/>
      <c r="K2624" s="171"/>
      <c r="L2624" s="171"/>
      <c r="M2624" s="171"/>
      <c r="N2624"/>
      <c r="O2624"/>
      <c r="P2624"/>
      <c r="Q2624"/>
      <c r="R2624"/>
      <c r="U2624" s="15"/>
      <c r="V2624" s="15"/>
      <c r="W2624" s="15"/>
    </row>
    <row r="2625" spans="2:23">
      <c r="B2625"/>
      <c r="C2625"/>
      <c r="D2625"/>
      <c r="E2625"/>
      <c r="F2625" s="171"/>
      <c r="G2625" s="171"/>
      <c r="H2625"/>
      <c r="I2625" s="171"/>
      <c r="J2625" s="171"/>
      <c r="K2625" s="171"/>
      <c r="L2625" s="171"/>
      <c r="M2625" s="171"/>
      <c r="N2625"/>
      <c r="O2625"/>
      <c r="P2625"/>
      <c r="Q2625"/>
      <c r="R2625"/>
      <c r="U2625" s="15"/>
      <c r="V2625" s="15"/>
      <c r="W2625" s="15"/>
    </row>
    <row r="2626" spans="2:23">
      <c r="B2626"/>
      <c r="C2626"/>
      <c r="D2626"/>
      <c r="E2626"/>
      <c r="F2626" s="171"/>
      <c r="G2626" s="171"/>
      <c r="H2626"/>
      <c r="I2626" s="171"/>
      <c r="J2626" s="171"/>
      <c r="K2626" s="171"/>
      <c r="L2626" s="171"/>
      <c r="M2626" s="171"/>
      <c r="N2626"/>
      <c r="O2626"/>
      <c r="P2626"/>
      <c r="Q2626"/>
      <c r="R2626"/>
      <c r="U2626" s="15"/>
      <c r="V2626" s="15"/>
      <c r="W2626" s="15"/>
    </row>
    <row r="2627" spans="2:23">
      <c r="B2627"/>
      <c r="C2627"/>
      <c r="D2627"/>
      <c r="E2627"/>
      <c r="F2627" s="171"/>
      <c r="G2627" s="171"/>
      <c r="H2627"/>
      <c r="I2627" s="171"/>
      <c r="J2627" s="171"/>
      <c r="K2627" s="171"/>
      <c r="L2627" s="171"/>
      <c r="M2627" s="171"/>
      <c r="N2627"/>
      <c r="O2627"/>
      <c r="P2627"/>
      <c r="Q2627"/>
      <c r="R2627"/>
      <c r="U2627" s="15"/>
      <c r="V2627" s="15"/>
      <c r="W2627" s="15"/>
    </row>
    <row r="2628" spans="2:23">
      <c r="B2628"/>
      <c r="C2628"/>
      <c r="D2628"/>
      <c r="E2628"/>
      <c r="F2628" s="171"/>
      <c r="G2628" s="171"/>
      <c r="H2628"/>
      <c r="I2628" s="171"/>
      <c r="J2628" s="171"/>
      <c r="K2628" s="171"/>
      <c r="L2628" s="171"/>
      <c r="M2628" s="171"/>
      <c r="N2628"/>
      <c r="O2628"/>
      <c r="P2628"/>
      <c r="Q2628"/>
      <c r="R2628"/>
      <c r="U2628" s="15"/>
      <c r="V2628" s="15"/>
      <c r="W2628" s="15"/>
    </row>
    <row r="2629" spans="2:23">
      <c r="B2629"/>
      <c r="C2629"/>
      <c r="D2629"/>
      <c r="E2629"/>
      <c r="F2629" s="171"/>
      <c r="G2629" s="171"/>
      <c r="H2629"/>
      <c r="I2629" s="171"/>
      <c r="J2629" s="171"/>
      <c r="K2629" s="171"/>
      <c r="L2629" s="171"/>
      <c r="M2629" s="171"/>
      <c r="N2629"/>
      <c r="O2629"/>
      <c r="P2629"/>
      <c r="Q2629"/>
      <c r="R2629"/>
      <c r="U2629" s="15"/>
      <c r="V2629" s="15"/>
      <c r="W2629" s="15"/>
    </row>
    <row r="2630" spans="2:23">
      <c r="B2630"/>
      <c r="C2630"/>
      <c r="D2630"/>
      <c r="E2630"/>
      <c r="F2630" s="171"/>
      <c r="G2630" s="171"/>
      <c r="H2630"/>
      <c r="I2630" s="171"/>
      <c r="J2630" s="171"/>
      <c r="K2630" s="171"/>
      <c r="L2630" s="171"/>
      <c r="M2630" s="171"/>
      <c r="N2630"/>
      <c r="O2630"/>
      <c r="P2630"/>
      <c r="Q2630"/>
      <c r="R2630"/>
      <c r="U2630" s="15"/>
      <c r="V2630" s="15"/>
      <c r="W2630" s="15"/>
    </row>
    <row r="2631" spans="2:23">
      <c r="B2631"/>
      <c r="C2631"/>
      <c r="D2631"/>
      <c r="E2631"/>
      <c r="F2631" s="171"/>
      <c r="G2631" s="171"/>
      <c r="H2631"/>
      <c r="I2631" s="171"/>
      <c r="J2631" s="171"/>
      <c r="K2631" s="171"/>
      <c r="L2631" s="171"/>
      <c r="M2631" s="171"/>
      <c r="N2631"/>
      <c r="O2631"/>
      <c r="P2631"/>
      <c r="Q2631"/>
      <c r="R2631"/>
      <c r="U2631" s="15"/>
      <c r="V2631" s="15"/>
      <c r="W2631" s="15"/>
    </row>
    <row r="2632" spans="2:23">
      <c r="B2632"/>
      <c r="C2632"/>
      <c r="D2632"/>
      <c r="E2632"/>
      <c r="F2632" s="171"/>
      <c r="G2632" s="171"/>
      <c r="H2632"/>
      <c r="I2632" s="171"/>
      <c r="J2632" s="171"/>
      <c r="K2632" s="171"/>
      <c r="L2632" s="171"/>
      <c r="M2632" s="171"/>
      <c r="N2632"/>
      <c r="O2632"/>
      <c r="P2632"/>
      <c r="Q2632"/>
      <c r="R2632"/>
      <c r="U2632" s="15"/>
      <c r="V2632" s="15"/>
      <c r="W2632" s="15"/>
    </row>
    <row r="2633" spans="2:23">
      <c r="B2633"/>
      <c r="C2633"/>
      <c r="D2633"/>
      <c r="E2633"/>
      <c r="F2633" s="171"/>
      <c r="G2633" s="171"/>
      <c r="H2633"/>
      <c r="I2633" s="171"/>
      <c r="J2633" s="171"/>
      <c r="K2633" s="171"/>
      <c r="L2633" s="171"/>
      <c r="M2633" s="171"/>
      <c r="N2633"/>
      <c r="O2633"/>
      <c r="P2633"/>
      <c r="Q2633"/>
      <c r="R2633"/>
      <c r="U2633" s="15"/>
      <c r="V2633" s="15"/>
      <c r="W2633" s="15"/>
    </row>
    <row r="2634" spans="2:23">
      <c r="B2634"/>
      <c r="C2634"/>
      <c r="D2634"/>
      <c r="E2634"/>
      <c r="F2634" s="171"/>
      <c r="G2634" s="171"/>
      <c r="H2634"/>
      <c r="I2634" s="171"/>
      <c r="J2634" s="171"/>
      <c r="K2634" s="171"/>
      <c r="L2634" s="171"/>
      <c r="M2634" s="171"/>
      <c r="N2634"/>
      <c r="O2634"/>
      <c r="P2634"/>
      <c r="Q2634"/>
      <c r="R2634"/>
      <c r="U2634" s="15"/>
      <c r="V2634" s="15"/>
      <c r="W2634" s="15"/>
    </row>
    <row r="2635" spans="2:23">
      <c r="B2635"/>
      <c r="C2635"/>
      <c r="D2635"/>
      <c r="E2635"/>
      <c r="F2635" s="171"/>
      <c r="G2635" s="171"/>
      <c r="H2635"/>
      <c r="I2635" s="171"/>
      <c r="J2635" s="171"/>
      <c r="K2635" s="171"/>
      <c r="L2635" s="171"/>
      <c r="M2635" s="171"/>
      <c r="N2635"/>
      <c r="O2635"/>
      <c r="P2635"/>
      <c r="Q2635"/>
      <c r="R2635"/>
      <c r="U2635" s="15"/>
      <c r="V2635" s="15"/>
      <c r="W2635" s="15"/>
    </row>
    <row r="2636" spans="2:23">
      <c r="B2636"/>
      <c r="C2636"/>
      <c r="D2636"/>
      <c r="E2636"/>
      <c r="F2636" s="171"/>
      <c r="G2636" s="171"/>
      <c r="H2636"/>
      <c r="I2636" s="171"/>
      <c r="J2636" s="171"/>
      <c r="K2636" s="171"/>
      <c r="L2636" s="171"/>
      <c r="M2636" s="171"/>
      <c r="N2636"/>
      <c r="O2636"/>
      <c r="P2636"/>
      <c r="Q2636"/>
      <c r="R2636"/>
      <c r="U2636" s="15"/>
      <c r="V2636" s="15"/>
      <c r="W2636" s="15"/>
    </row>
    <row r="2637" spans="2:23">
      <c r="B2637"/>
      <c r="C2637"/>
      <c r="D2637"/>
      <c r="E2637"/>
      <c r="F2637" s="171"/>
      <c r="G2637" s="171"/>
      <c r="H2637"/>
      <c r="I2637" s="171"/>
      <c r="J2637" s="171"/>
      <c r="K2637" s="171"/>
      <c r="L2637" s="171"/>
      <c r="M2637" s="171"/>
      <c r="N2637"/>
      <c r="O2637"/>
      <c r="P2637"/>
      <c r="Q2637"/>
      <c r="R2637"/>
      <c r="U2637" s="15"/>
      <c r="V2637" s="15"/>
      <c r="W2637" s="15"/>
    </row>
    <row r="2638" spans="2:23">
      <c r="B2638"/>
      <c r="C2638"/>
      <c r="D2638"/>
      <c r="E2638"/>
      <c r="F2638" s="171"/>
      <c r="G2638" s="171"/>
      <c r="H2638"/>
      <c r="I2638" s="171"/>
      <c r="J2638" s="171"/>
      <c r="K2638" s="171"/>
      <c r="L2638" s="171"/>
      <c r="M2638" s="171"/>
      <c r="N2638"/>
      <c r="O2638"/>
      <c r="P2638"/>
      <c r="Q2638"/>
      <c r="R2638"/>
      <c r="U2638" s="15"/>
      <c r="V2638" s="15"/>
      <c r="W2638" s="15"/>
    </row>
    <row r="2639" spans="2:23">
      <c r="B2639"/>
      <c r="C2639"/>
      <c r="D2639"/>
      <c r="E2639"/>
      <c r="F2639" s="171"/>
      <c r="G2639" s="171"/>
      <c r="H2639"/>
      <c r="I2639" s="171"/>
      <c r="J2639" s="171"/>
      <c r="K2639" s="171"/>
      <c r="L2639" s="171"/>
      <c r="M2639" s="171"/>
      <c r="N2639"/>
      <c r="O2639"/>
      <c r="P2639"/>
      <c r="Q2639"/>
      <c r="R2639"/>
      <c r="U2639" s="15"/>
      <c r="V2639" s="15"/>
      <c r="W2639" s="15"/>
    </row>
    <row r="2640" spans="2:23">
      <c r="B2640"/>
      <c r="C2640"/>
      <c r="D2640"/>
      <c r="E2640"/>
      <c r="F2640" s="171"/>
      <c r="G2640" s="171"/>
      <c r="H2640"/>
      <c r="I2640" s="171"/>
      <c r="J2640" s="171"/>
      <c r="K2640" s="171"/>
      <c r="L2640" s="171"/>
      <c r="M2640" s="171"/>
      <c r="N2640"/>
      <c r="O2640"/>
      <c r="P2640"/>
      <c r="Q2640"/>
      <c r="R2640"/>
      <c r="U2640" s="15"/>
      <c r="V2640" s="15"/>
      <c r="W2640" s="15"/>
    </row>
    <row r="2641" spans="2:23">
      <c r="B2641"/>
      <c r="C2641"/>
      <c r="D2641"/>
      <c r="E2641"/>
      <c r="F2641" s="171"/>
      <c r="G2641" s="171"/>
      <c r="H2641"/>
      <c r="I2641" s="171"/>
      <c r="J2641" s="171"/>
      <c r="K2641" s="171"/>
      <c r="L2641" s="171"/>
      <c r="M2641" s="171"/>
      <c r="N2641"/>
      <c r="O2641"/>
      <c r="P2641"/>
      <c r="Q2641"/>
      <c r="R2641"/>
      <c r="U2641" s="15"/>
      <c r="V2641" s="15"/>
      <c r="W2641" s="15"/>
    </row>
    <row r="2642" spans="2:23">
      <c r="B2642"/>
      <c r="C2642"/>
      <c r="D2642"/>
      <c r="E2642"/>
      <c r="F2642" s="171"/>
      <c r="G2642" s="171"/>
      <c r="H2642"/>
      <c r="I2642" s="171"/>
      <c r="J2642" s="171"/>
      <c r="K2642" s="171"/>
      <c r="L2642" s="171"/>
      <c r="M2642" s="171"/>
      <c r="N2642"/>
      <c r="O2642"/>
      <c r="P2642"/>
      <c r="Q2642"/>
      <c r="R2642"/>
      <c r="U2642" s="15"/>
      <c r="V2642" s="15"/>
      <c r="W2642" s="15"/>
    </row>
    <row r="2643" spans="2:23">
      <c r="B2643"/>
      <c r="C2643"/>
      <c r="D2643"/>
      <c r="E2643"/>
      <c r="F2643" s="171"/>
      <c r="G2643" s="171"/>
      <c r="H2643"/>
      <c r="I2643" s="171"/>
      <c r="J2643" s="171"/>
      <c r="K2643" s="171"/>
      <c r="L2643" s="171"/>
      <c r="M2643" s="171"/>
      <c r="N2643"/>
      <c r="O2643"/>
      <c r="P2643"/>
      <c r="Q2643"/>
      <c r="R2643"/>
      <c r="U2643" s="15"/>
      <c r="V2643" s="15"/>
      <c r="W2643" s="15"/>
    </row>
    <row r="2644" spans="2:23">
      <c r="B2644"/>
      <c r="C2644"/>
      <c r="D2644"/>
      <c r="E2644" s="171"/>
      <c r="F2644"/>
      <c r="G2644"/>
      <c r="H2644" s="171"/>
      <c r="I2644"/>
      <c r="J2644"/>
      <c r="K2644" s="171"/>
      <c r="L2644" s="171"/>
      <c r="M2644" s="171"/>
      <c r="N2644"/>
      <c r="O2644"/>
      <c r="P2644"/>
      <c r="Q2644"/>
      <c r="R2644"/>
      <c r="U2644" s="15"/>
      <c r="V2644" s="15"/>
      <c r="W2644" s="15"/>
    </row>
    <row r="2645" spans="2:23">
      <c r="B2645"/>
      <c r="C2645"/>
      <c r="D2645"/>
      <c r="E2645" s="171"/>
      <c r="F2645"/>
      <c r="G2645"/>
      <c r="H2645" s="171"/>
      <c r="I2645"/>
      <c r="J2645"/>
      <c r="K2645" s="171"/>
      <c r="L2645" s="171"/>
      <c r="M2645" s="171"/>
      <c r="N2645"/>
      <c r="O2645"/>
      <c r="P2645"/>
      <c r="Q2645"/>
      <c r="R2645"/>
      <c r="U2645" s="15"/>
      <c r="V2645" s="15"/>
      <c r="W2645" s="15"/>
    </row>
    <row r="2646" spans="2:23">
      <c r="B2646"/>
      <c r="C2646"/>
      <c r="D2646"/>
      <c r="E2646" s="171"/>
      <c r="F2646"/>
      <c r="G2646"/>
      <c r="H2646" s="171"/>
      <c r="I2646"/>
      <c r="J2646"/>
      <c r="K2646" s="171"/>
      <c r="L2646" s="171"/>
      <c r="M2646" s="171"/>
      <c r="N2646"/>
      <c r="O2646"/>
      <c r="P2646"/>
      <c r="Q2646"/>
      <c r="R2646"/>
      <c r="U2646" s="15"/>
      <c r="V2646" s="15"/>
      <c r="W2646" s="15"/>
    </row>
    <row r="2647" spans="2:23">
      <c r="B2647"/>
      <c r="C2647"/>
      <c r="D2647"/>
      <c r="E2647" s="171"/>
      <c r="F2647"/>
      <c r="G2647"/>
      <c r="H2647" s="171"/>
      <c r="I2647"/>
      <c r="J2647"/>
      <c r="K2647" s="171"/>
      <c r="L2647" s="171"/>
      <c r="M2647" s="171"/>
      <c r="N2647"/>
      <c r="O2647"/>
      <c r="P2647"/>
      <c r="Q2647"/>
      <c r="R2647"/>
      <c r="U2647" s="15"/>
      <c r="V2647" s="15"/>
      <c r="W2647" s="15"/>
    </row>
    <row r="2648" spans="2:23">
      <c r="B2648"/>
      <c r="C2648"/>
      <c r="D2648"/>
      <c r="E2648" s="171"/>
      <c r="F2648"/>
      <c r="G2648"/>
      <c r="H2648" s="171"/>
      <c r="I2648"/>
      <c r="J2648"/>
      <c r="K2648" s="171"/>
      <c r="L2648" s="171"/>
      <c r="M2648" s="171"/>
      <c r="N2648"/>
      <c r="O2648"/>
      <c r="P2648"/>
      <c r="Q2648"/>
      <c r="R2648"/>
      <c r="U2648" s="15"/>
      <c r="V2648" s="15"/>
      <c r="W2648" s="15"/>
    </row>
    <row r="2649" spans="2:23">
      <c r="B2649"/>
      <c r="C2649"/>
      <c r="D2649"/>
      <c r="E2649" s="171"/>
      <c r="F2649"/>
      <c r="G2649"/>
      <c r="H2649" s="171"/>
      <c r="I2649"/>
      <c r="J2649"/>
      <c r="K2649" s="171"/>
      <c r="L2649" s="171"/>
      <c r="M2649" s="171"/>
      <c r="N2649"/>
      <c r="O2649"/>
      <c r="P2649"/>
      <c r="Q2649"/>
      <c r="R2649"/>
      <c r="U2649" s="15"/>
      <c r="V2649" s="15"/>
      <c r="W2649" s="15"/>
    </row>
    <row r="2650" spans="2:23">
      <c r="B2650"/>
      <c r="C2650"/>
      <c r="D2650"/>
      <c r="E2650" s="171"/>
      <c r="F2650"/>
      <c r="G2650"/>
      <c r="H2650" s="171"/>
      <c r="I2650"/>
      <c r="J2650"/>
      <c r="K2650" s="171"/>
      <c r="L2650" s="171"/>
      <c r="M2650" s="171"/>
      <c r="N2650"/>
      <c r="O2650"/>
      <c r="P2650"/>
      <c r="Q2650"/>
      <c r="R2650"/>
      <c r="U2650" s="15"/>
      <c r="V2650" s="15"/>
      <c r="W2650" s="15"/>
    </row>
    <row r="2651" spans="2:23">
      <c r="B2651"/>
      <c r="C2651"/>
      <c r="D2651"/>
      <c r="E2651" s="171"/>
      <c r="F2651"/>
      <c r="G2651"/>
      <c r="H2651" s="171"/>
      <c r="I2651"/>
      <c r="J2651"/>
      <c r="K2651" s="171"/>
      <c r="L2651" s="171"/>
      <c r="M2651" s="171"/>
      <c r="N2651"/>
      <c r="O2651"/>
      <c r="P2651"/>
      <c r="Q2651"/>
      <c r="R2651"/>
      <c r="U2651" s="15"/>
      <c r="V2651" s="15"/>
      <c r="W2651" s="15"/>
    </row>
    <row r="2652" spans="2:23">
      <c r="B2652"/>
      <c r="C2652"/>
      <c r="D2652"/>
      <c r="E2652" s="171"/>
      <c r="F2652"/>
      <c r="G2652"/>
      <c r="H2652" s="171"/>
      <c r="I2652"/>
      <c r="J2652"/>
      <c r="K2652" s="171"/>
      <c r="L2652" s="171"/>
      <c r="M2652" s="171"/>
      <c r="N2652"/>
      <c r="O2652"/>
      <c r="P2652"/>
      <c r="Q2652"/>
      <c r="R2652"/>
      <c r="U2652" s="15"/>
      <c r="V2652" s="15"/>
      <c r="W2652" s="15"/>
    </row>
    <row r="2653" spans="2:23">
      <c r="B2653"/>
      <c r="C2653"/>
      <c r="D2653"/>
      <c r="E2653" s="171"/>
      <c r="F2653"/>
      <c r="G2653"/>
      <c r="H2653" s="171"/>
      <c r="I2653"/>
      <c r="J2653"/>
      <c r="K2653" s="171"/>
      <c r="L2653" s="171"/>
      <c r="M2653" s="171"/>
      <c r="N2653"/>
      <c r="O2653"/>
      <c r="P2653"/>
      <c r="Q2653"/>
      <c r="R2653"/>
      <c r="U2653" s="15"/>
      <c r="V2653" s="15"/>
      <c r="W2653" s="15"/>
    </row>
    <row r="2654" spans="2:23">
      <c r="B2654"/>
      <c r="C2654"/>
      <c r="D2654"/>
      <c r="E2654" s="171"/>
      <c r="F2654"/>
      <c r="G2654"/>
      <c r="H2654" s="171"/>
      <c r="I2654"/>
      <c r="J2654"/>
      <c r="K2654" s="171"/>
      <c r="L2654" s="171"/>
      <c r="M2654" s="171"/>
      <c r="N2654"/>
      <c r="O2654"/>
      <c r="P2654"/>
      <c r="Q2654"/>
      <c r="R2654"/>
      <c r="U2654" s="15"/>
      <c r="V2654" s="15"/>
      <c r="W2654" s="15"/>
    </row>
    <row r="2655" spans="2:23">
      <c r="B2655"/>
      <c r="C2655"/>
      <c r="D2655"/>
      <c r="E2655" s="171"/>
      <c r="F2655"/>
      <c r="G2655"/>
      <c r="H2655" s="171"/>
      <c r="I2655"/>
      <c r="J2655"/>
      <c r="K2655" s="171"/>
      <c r="L2655" s="171"/>
      <c r="M2655" s="171"/>
      <c r="N2655"/>
      <c r="O2655"/>
      <c r="P2655"/>
      <c r="Q2655"/>
      <c r="R2655"/>
      <c r="U2655" s="15"/>
      <c r="V2655" s="15"/>
      <c r="W2655" s="15"/>
    </row>
    <row r="2656" spans="2:23">
      <c r="B2656"/>
      <c r="C2656"/>
      <c r="D2656"/>
      <c r="E2656" s="171"/>
      <c r="F2656"/>
      <c r="G2656"/>
      <c r="H2656" s="171"/>
      <c r="I2656"/>
      <c r="J2656"/>
      <c r="K2656" s="171"/>
      <c r="L2656" s="171"/>
      <c r="M2656" s="171"/>
      <c r="N2656"/>
      <c r="O2656"/>
      <c r="P2656"/>
      <c r="Q2656"/>
      <c r="R2656"/>
      <c r="U2656" s="15"/>
      <c r="V2656" s="15"/>
      <c r="W2656" s="15"/>
    </row>
    <row r="2657" spans="2:23">
      <c r="B2657"/>
      <c r="C2657"/>
      <c r="D2657"/>
      <c r="E2657" s="171"/>
      <c r="F2657"/>
      <c r="G2657"/>
      <c r="H2657" s="171"/>
      <c r="I2657"/>
      <c r="J2657"/>
      <c r="K2657" s="171"/>
      <c r="L2657" s="171"/>
      <c r="M2657" s="171"/>
      <c r="N2657"/>
      <c r="O2657"/>
      <c r="P2657"/>
      <c r="Q2657"/>
      <c r="R2657"/>
      <c r="U2657" s="15"/>
      <c r="V2657" s="15"/>
      <c r="W2657" s="15"/>
    </row>
    <row r="2658" spans="2:23">
      <c r="B2658"/>
      <c r="C2658"/>
      <c r="D2658"/>
      <c r="E2658" s="171"/>
      <c r="F2658"/>
      <c r="G2658"/>
      <c r="H2658" s="171"/>
      <c r="I2658"/>
      <c r="J2658"/>
      <c r="K2658" s="171"/>
      <c r="L2658" s="171"/>
      <c r="M2658" s="171"/>
      <c r="N2658"/>
      <c r="O2658"/>
      <c r="P2658"/>
      <c r="Q2658"/>
      <c r="R2658"/>
      <c r="U2658" s="15"/>
      <c r="V2658" s="15"/>
      <c r="W2658" s="15"/>
    </row>
    <row r="2659" spans="2:23">
      <c r="B2659"/>
      <c r="C2659"/>
      <c r="D2659"/>
      <c r="E2659" s="171"/>
      <c r="F2659"/>
      <c r="G2659"/>
      <c r="H2659" s="171"/>
      <c r="I2659"/>
      <c r="J2659"/>
      <c r="K2659" s="171"/>
      <c r="L2659" s="171"/>
      <c r="M2659" s="171"/>
      <c r="N2659"/>
      <c r="O2659"/>
      <c r="P2659"/>
      <c r="Q2659"/>
      <c r="R2659"/>
      <c r="U2659" s="15"/>
      <c r="V2659" s="15"/>
      <c r="W2659" s="15"/>
    </row>
    <row r="2660" spans="2:23">
      <c r="B2660"/>
      <c r="C2660"/>
      <c r="D2660"/>
      <c r="E2660" s="171"/>
      <c r="F2660"/>
      <c r="G2660"/>
      <c r="H2660" s="171"/>
      <c r="I2660"/>
      <c r="J2660"/>
      <c r="K2660" s="171"/>
      <c r="L2660" s="171"/>
      <c r="M2660" s="171"/>
      <c r="N2660"/>
      <c r="O2660"/>
      <c r="P2660"/>
      <c r="Q2660"/>
      <c r="R2660"/>
      <c r="U2660" s="15"/>
      <c r="V2660" s="15"/>
      <c r="W2660" s="15"/>
    </row>
    <row r="2661" spans="2:23">
      <c r="B2661"/>
      <c r="C2661"/>
      <c r="D2661"/>
      <c r="E2661" s="171"/>
      <c r="F2661"/>
      <c r="G2661"/>
      <c r="H2661" s="171"/>
      <c r="I2661"/>
      <c r="J2661"/>
      <c r="K2661" s="171"/>
      <c r="L2661" s="171"/>
      <c r="M2661" s="171"/>
      <c r="N2661"/>
      <c r="O2661"/>
      <c r="P2661"/>
      <c r="Q2661"/>
      <c r="R2661"/>
      <c r="U2661" s="15"/>
      <c r="V2661" s="15"/>
      <c r="W2661" s="15"/>
    </row>
    <row r="2662" spans="2:23">
      <c r="B2662"/>
      <c r="C2662"/>
      <c r="D2662"/>
      <c r="E2662" s="171"/>
      <c r="F2662"/>
      <c r="G2662"/>
      <c r="H2662" s="171"/>
      <c r="I2662"/>
      <c r="J2662"/>
      <c r="K2662" s="171"/>
      <c r="L2662" s="171"/>
      <c r="M2662" s="171"/>
      <c r="N2662"/>
      <c r="O2662"/>
      <c r="P2662"/>
      <c r="Q2662"/>
      <c r="R2662"/>
      <c r="U2662" s="15"/>
      <c r="V2662" s="15"/>
      <c r="W2662" s="15"/>
    </row>
    <row r="2663" spans="2:23">
      <c r="B2663"/>
      <c r="C2663"/>
      <c r="D2663"/>
      <c r="E2663" s="171"/>
      <c r="F2663"/>
      <c r="G2663"/>
      <c r="H2663" s="171"/>
      <c r="I2663"/>
      <c r="J2663"/>
      <c r="K2663" s="171"/>
      <c r="L2663" s="171"/>
      <c r="M2663" s="171"/>
      <c r="N2663"/>
      <c r="O2663"/>
      <c r="P2663"/>
      <c r="Q2663"/>
      <c r="R2663"/>
      <c r="U2663" s="15"/>
      <c r="V2663" s="15"/>
      <c r="W2663" s="15"/>
    </row>
    <row r="2664" spans="2:23">
      <c r="B2664"/>
      <c r="C2664"/>
      <c r="D2664"/>
      <c r="E2664" s="171"/>
      <c r="F2664"/>
      <c r="G2664"/>
      <c r="H2664" s="171"/>
      <c r="I2664"/>
      <c r="J2664"/>
      <c r="K2664" s="171"/>
      <c r="L2664" s="171"/>
      <c r="M2664" s="171"/>
      <c r="N2664"/>
      <c r="O2664"/>
      <c r="P2664"/>
      <c r="Q2664"/>
      <c r="R2664"/>
      <c r="U2664" s="15"/>
      <c r="V2664" s="15"/>
      <c r="W2664" s="15"/>
    </row>
    <row r="2665" spans="2:23">
      <c r="B2665"/>
      <c r="C2665"/>
      <c r="D2665"/>
      <c r="E2665" s="171"/>
      <c r="F2665"/>
      <c r="G2665"/>
      <c r="H2665" s="171"/>
      <c r="I2665"/>
      <c r="J2665"/>
      <c r="K2665" s="171"/>
      <c r="L2665" s="171"/>
      <c r="M2665" s="171"/>
      <c r="N2665"/>
      <c r="O2665"/>
      <c r="P2665"/>
      <c r="Q2665"/>
      <c r="R2665"/>
      <c r="U2665" s="15"/>
      <c r="V2665" s="15"/>
      <c r="W2665" s="15"/>
    </row>
    <row r="2666" spans="2:23">
      <c r="B2666"/>
      <c r="C2666"/>
      <c r="D2666"/>
      <c r="E2666" s="171"/>
      <c r="F2666"/>
      <c r="G2666"/>
      <c r="H2666" s="171"/>
      <c r="I2666"/>
      <c r="J2666"/>
      <c r="K2666" s="171"/>
      <c r="L2666" s="171"/>
      <c r="M2666" s="171"/>
      <c r="N2666"/>
      <c r="O2666"/>
      <c r="P2666"/>
      <c r="Q2666"/>
      <c r="R2666"/>
      <c r="U2666" s="15"/>
      <c r="V2666" s="15"/>
      <c r="W2666" s="15"/>
    </row>
    <row r="2667" spans="2:23">
      <c r="B2667"/>
      <c r="C2667"/>
      <c r="D2667"/>
      <c r="E2667" s="171"/>
      <c r="F2667"/>
      <c r="G2667"/>
      <c r="H2667" s="171"/>
      <c r="I2667"/>
      <c r="J2667"/>
      <c r="K2667" s="171"/>
      <c r="L2667" s="171"/>
      <c r="M2667" s="171"/>
      <c r="N2667"/>
      <c r="O2667"/>
      <c r="P2667"/>
      <c r="Q2667"/>
      <c r="R2667"/>
      <c r="U2667" s="15"/>
      <c r="V2667" s="15"/>
      <c r="W2667" s="15"/>
    </row>
    <row r="2668" spans="2:23">
      <c r="B2668"/>
      <c r="C2668"/>
      <c r="D2668"/>
      <c r="E2668" s="171"/>
      <c r="F2668"/>
      <c r="G2668"/>
      <c r="H2668" s="171"/>
      <c r="I2668"/>
      <c r="J2668"/>
      <c r="K2668" s="171"/>
      <c r="L2668" s="171"/>
      <c r="M2668" s="171"/>
      <c r="N2668"/>
      <c r="O2668"/>
      <c r="P2668"/>
      <c r="Q2668"/>
      <c r="R2668"/>
      <c r="U2668" s="15"/>
      <c r="V2668" s="15"/>
      <c r="W2668" s="15"/>
    </row>
    <row r="2669" spans="2:23">
      <c r="B2669"/>
      <c r="C2669"/>
      <c r="D2669"/>
      <c r="E2669" s="171"/>
      <c r="F2669"/>
      <c r="G2669"/>
      <c r="H2669" s="171"/>
      <c r="I2669"/>
      <c r="J2669"/>
      <c r="K2669" s="171"/>
      <c r="L2669" s="171"/>
      <c r="M2669" s="171"/>
      <c r="N2669"/>
      <c r="O2669"/>
      <c r="P2669"/>
      <c r="Q2669"/>
      <c r="R2669"/>
      <c r="U2669" s="15"/>
      <c r="V2669" s="15"/>
      <c r="W2669" s="15"/>
    </row>
    <row r="2670" spans="2:23">
      <c r="B2670"/>
      <c r="C2670"/>
      <c r="D2670"/>
      <c r="E2670" s="171"/>
      <c r="F2670"/>
      <c r="G2670"/>
      <c r="H2670" s="171"/>
      <c r="I2670"/>
      <c r="J2670"/>
      <c r="K2670" s="171"/>
      <c r="L2670" s="171"/>
      <c r="M2670" s="171"/>
      <c r="N2670"/>
      <c r="O2670"/>
      <c r="P2670"/>
      <c r="Q2670"/>
      <c r="R2670"/>
      <c r="U2670" s="15"/>
      <c r="V2670" s="15"/>
      <c r="W2670" s="15"/>
    </row>
    <row r="2671" spans="2:23">
      <c r="B2671"/>
      <c r="C2671"/>
      <c r="D2671"/>
      <c r="E2671" s="171"/>
      <c r="F2671"/>
      <c r="G2671"/>
      <c r="H2671" s="171"/>
      <c r="I2671"/>
      <c r="J2671"/>
      <c r="K2671" s="171"/>
      <c r="L2671" s="171"/>
      <c r="M2671" s="171"/>
      <c r="N2671"/>
      <c r="O2671"/>
      <c r="P2671"/>
      <c r="Q2671"/>
      <c r="R2671"/>
      <c r="U2671" s="15"/>
      <c r="V2671" s="15"/>
      <c r="W2671" s="15"/>
    </row>
    <row r="2672" spans="2:23">
      <c r="B2672"/>
      <c r="C2672"/>
      <c r="D2672"/>
      <c r="E2672" s="171"/>
      <c r="F2672"/>
      <c r="G2672"/>
      <c r="H2672" s="171"/>
      <c r="I2672"/>
      <c r="J2672"/>
      <c r="K2672" s="171"/>
      <c r="L2672" s="171"/>
      <c r="M2672" s="171"/>
      <c r="N2672"/>
      <c r="O2672"/>
      <c r="P2672"/>
      <c r="Q2672"/>
      <c r="R2672"/>
      <c r="U2672" s="15"/>
      <c r="V2672" s="15"/>
      <c r="W2672" s="15"/>
    </row>
    <row r="2673" spans="2:23">
      <c r="B2673"/>
      <c r="C2673"/>
      <c r="D2673"/>
      <c r="E2673" s="171"/>
      <c r="F2673"/>
      <c r="G2673"/>
      <c r="H2673" s="171"/>
      <c r="I2673"/>
      <c r="J2673"/>
      <c r="K2673" s="171"/>
      <c r="L2673" s="171"/>
      <c r="M2673" s="171"/>
      <c r="N2673"/>
      <c r="O2673"/>
      <c r="P2673"/>
      <c r="Q2673"/>
      <c r="R2673"/>
      <c r="U2673" s="15"/>
      <c r="V2673" s="15"/>
      <c r="W2673" s="15"/>
    </row>
    <row r="2674" spans="2:23">
      <c r="B2674"/>
      <c r="C2674"/>
      <c r="D2674"/>
      <c r="E2674" s="171"/>
      <c r="F2674"/>
      <c r="G2674"/>
      <c r="H2674" s="171"/>
      <c r="I2674"/>
      <c r="J2674"/>
      <c r="K2674" s="171"/>
      <c r="L2674" s="171"/>
      <c r="M2674" s="171"/>
      <c r="N2674"/>
      <c r="O2674"/>
      <c r="P2674"/>
      <c r="Q2674"/>
      <c r="R2674"/>
      <c r="U2674" s="15"/>
      <c r="V2674" s="15"/>
      <c r="W2674" s="15"/>
    </row>
    <row r="2675" spans="2:23">
      <c r="B2675"/>
      <c r="C2675"/>
      <c r="D2675"/>
      <c r="E2675" s="171"/>
      <c r="F2675"/>
      <c r="G2675"/>
      <c r="H2675" s="171"/>
      <c r="I2675"/>
      <c r="J2675"/>
      <c r="K2675" s="171"/>
      <c r="L2675" s="171"/>
      <c r="M2675" s="171"/>
      <c r="N2675"/>
      <c r="O2675"/>
      <c r="P2675"/>
      <c r="Q2675"/>
      <c r="R2675"/>
      <c r="U2675" s="15"/>
      <c r="V2675" s="15"/>
      <c r="W2675" s="15"/>
    </row>
    <row r="2676" spans="2:23">
      <c r="B2676"/>
      <c r="C2676"/>
      <c r="D2676"/>
      <c r="E2676" s="171"/>
      <c r="F2676"/>
      <c r="G2676"/>
      <c r="H2676" s="171"/>
      <c r="I2676"/>
      <c r="J2676"/>
      <c r="K2676" s="171"/>
      <c r="L2676" s="171"/>
      <c r="M2676" s="171"/>
      <c r="N2676"/>
      <c r="O2676"/>
      <c r="P2676"/>
      <c r="Q2676"/>
      <c r="R2676"/>
      <c r="U2676" s="15"/>
      <c r="V2676" s="15"/>
      <c r="W2676" s="15"/>
    </row>
    <row r="2677" spans="2:23">
      <c r="B2677"/>
      <c r="C2677"/>
      <c r="D2677"/>
      <c r="E2677" s="171"/>
      <c r="F2677"/>
      <c r="G2677"/>
      <c r="H2677" s="171"/>
      <c r="I2677"/>
      <c r="J2677"/>
      <c r="K2677" s="171"/>
      <c r="L2677" s="171"/>
      <c r="M2677" s="171"/>
      <c r="N2677"/>
      <c r="O2677"/>
      <c r="P2677"/>
      <c r="Q2677"/>
      <c r="R2677"/>
      <c r="U2677" s="15"/>
      <c r="V2677" s="15"/>
      <c r="W2677" s="15"/>
    </row>
    <row r="2678" spans="2:23">
      <c r="B2678"/>
      <c r="C2678"/>
      <c r="D2678"/>
      <c r="E2678" s="171"/>
      <c r="F2678"/>
      <c r="G2678"/>
      <c r="H2678" s="171"/>
      <c r="I2678"/>
      <c r="J2678"/>
      <c r="K2678" s="171"/>
      <c r="L2678" s="171"/>
      <c r="M2678" s="171"/>
      <c r="N2678"/>
      <c r="O2678"/>
      <c r="P2678"/>
      <c r="Q2678"/>
      <c r="R2678"/>
      <c r="U2678" s="15"/>
      <c r="V2678" s="15"/>
      <c r="W2678" s="15"/>
    </row>
    <row r="2679" spans="2:23">
      <c r="B2679"/>
      <c r="C2679"/>
      <c r="D2679"/>
      <c r="E2679" s="171"/>
      <c r="F2679"/>
      <c r="G2679"/>
      <c r="H2679" s="171"/>
      <c r="I2679"/>
      <c r="J2679"/>
      <c r="K2679" s="171"/>
      <c r="L2679" s="171"/>
      <c r="M2679" s="171"/>
      <c r="N2679"/>
      <c r="O2679"/>
      <c r="P2679"/>
      <c r="Q2679"/>
      <c r="R2679"/>
      <c r="U2679" s="15"/>
      <c r="V2679" s="15"/>
      <c r="W2679" s="15"/>
    </row>
    <row r="2680" spans="2:23">
      <c r="B2680"/>
      <c r="C2680"/>
      <c r="D2680"/>
      <c r="E2680"/>
      <c r="F2680" s="171"/>
      <c r="G2680" s="171"/>
      <c r="H2680"/>
      <c r="I2680" s="171"/>
      <c r="J2680" s="171"/>
      <c r="K2680" s="171"/>
      <c r="L2680" s="171"/>
      <c r="M2680" s="171"/>
      <c r="N2680"/>
      <c r="O2680"/>
      <c r="P2680"/>
      <c r="Q2680"/>
      <c r="R2680"/>
      <c r="U2680" s="15"/>
      <c r="V2680" s="15"/>
      <c r="W2680" s="15"/>
    </row>
    <row r="2681" spans="2:23">
      <c r="B2681"/>
      <c r="C2681"/>
      <c r="D2681"/>
      <c r="E2681"/>
      <c r="F2681" s="171"/>
      <c r="G2681" s="171"/>
      <c r="H2681"/>
      <c r="I2681" s="171"/>
      <c r="J2681" s="171"/>
      <c r="K2681" s="171"/>
      <c r="L2681" s="171"/>
      <c r="M2681" s="171"/>
      <c r="N2681"/>
      <c r="O2681"/>
      <c r="P2681"/>
      <c r="Q2681"/>
      <c r="R2681"/>
      <c r="U2681" s="15"/>
      <c r="V2681" s="15"/>
      <c r="W2681" s="15"/>
    </row>
    <row r="2682" spans="2:23">
      <c r="B2682"/>
      <c r="C2682"/>
      <c r="D2682"/>
      <c r="E2682"/>
      <c r="F2682" s="171"/>
      <c r="G2682" s="171"/>
      <c r="H2682"/>
      <c r="I2682" s="171"/>
      <c r="J2682" s="171"/>
      <c r="K2682" s="171"/>
      <c r="L2682" s="171"/>
      <c r="M2682" s="171"/>
      <c r="N2682"/>
      <c r="O2682"/>
      <c r="P2682"/>
      <c r="Q2682"/>
      <c r="R2682"/>
      <c r="U2682" s="15"/>
      <c r="V2682" s="15"/>
      <c r="W2682" s="15"/>
    </row>
    <row r="2683" spans="2:23">
      <c r="B2683"/>
      <c r="C2683"/>
      <c r="D2683"/>
      <c r="E2683"/>
      <c r="F2683" s="171"/>
      <c r="G2683" s="171"/>
      <c r="H2683"/>
      <c r="I2683" s="171"/>
      <c r="J2683" s="171"/>
      <c r="K2683" s="171"/>
      <c r="L2683" s="171"/>
      <c r="M2683" s="171"/>
      <c r="N2683"/>
      <c r="O2683"/>
      <c r="P2683"/>
      <c r="Q2683"/>
      <c r="R2683"/>
      <c r="U2683" s="15"/>
      <c r="V2683" s="15"/>
      <c r="W2683" s="15"/>
    </row>
    <row r="2684" spans="2:23">
      <c r="B2684"/>
      <c r="C2684"/>
      <c r="D2684"/>
      <c r="E2684"/>
      <c r="F2684" s="171"/>
      <c r="G2684" s="171"/>
      <c r="H2684"/>
      <c r="I2684" s="171"/>
      <c r="J2684" s="171"/>
      <c r="K2684" s="171"/>
      <c r="L2684" s="171"/>
      <c r="M2684" s="171"/>
      <c r="N2684"/>
      <c r="O2684"/>
      <c r="P2684"/>
      <c r="Q2684"/>
      <c r="R2684"/>
      <c r="U2684" s="15"/>
      <c r="V2684" s="15"/>
      <c r="W2684" s="15"/>
    </row>
    <row r="2685" spans="2:23">
      <c r="B2685"/>
      <c r="C2685"/>
      <c r="D2685"/>
      <c r="E2685"/>
      <c r="F2685" s="171"/>
      <c r="G2685" s="171"/>
      <c r="H2685"/>
      <c r="I2685" s="171"/>
      <c r="J2685" s="171"/>
      <c r="K2685" s="171"/>
      <c r="L2685" s="171"/>
      <c r="M2685" s="171"/>
      <c r="N2685"/>
      <c r="O2685"/>
      <c r="P2685"/>
      <c r="Q2685"/>
      <c r="R2685"/>
      <c r="U2685" s="15"/>
      <c r="V2685" s="15"/>
      <c r="W2685" s="15"/>
    </row>
    <row r="2686" spans="2:23">
      <c r="B2686"/>
      <c r="C2686"/>
      <c r="D2686"/>
      <c r="E2686"/>
      <c r="F2686" s="171"/>
      <c r="G2686" s="171"/>
      <c r="H2686"/>
      <c r="I2686" s="171"/>
      <c r="J2686" s="171"/>
      <c r="K2686" s="171"/>
      <c r="L2686" s="171"/>
      <c r="M2686" s="171"/>
      <c r="N2686"/>
      <c r="O2686"/>
      <c r="P2686"/>
      <c r="Q2686"/>
      <c r="R2686"/>
      <c r="U2686" s="15"/>
      <c r="V2686" s="15"/>
      <c r="W2686" s="15"/>
    </row>
    <row r="2687" spans="2:23">
      <c r="B2687"/>
      <c r="C2687"/>
      <c r="D2687"/>
      <c r="E2687"/>
      <c r="F2687" s="171"/>
      <c r="G2687" s="171"/>
      <c r="H2687"/>
      <c r="I2687" s="171"/>
      <c r="J2687" s="171"/>
      <c r="K2687" s="171"/>
      <c r="L2687" s="171"/>
      <c r="M2687" s="171"/>
      <c r="N2687"/>
      <c r="O2687"/>
      <c r="P2687"/>
      <c r="Q2687"/>
      <c r="R2687"/>
      <c r="U2687" s="15"/>
      <c r="V2687" s="15"/>
      <c r="W2687" s="15"/>
    </row>
    <row r="2688" spans="2:23">
      <c r="B2688"/>
      <c r="C2688"/>
      <c r="D2688"/>
      <c r="E2688"/>
      <c r="F2688" s="171"/>
      <c r="G2688" s="171"/>
      <c r="H2688"/>
      <c r="I2688" s="171"/>
      <c r="J2688" s="171"/>
      <c r="K2688" s="171"/>
      <c r="L2688" s="171"/>
      <c r="M2688" s="171"/>
      <c r="N2688"/>
      <c r="O2688"/>
      <c r="P2688"/>
      <c r="Q2688"/>
      <c r="R2688"/>
      <c r="U2688" s="15"/>
      <c r="V2688" s="15"/>
      <c r="W2688" s="15"/>
    </row>
    <row r="2689" spans="2:23">
      <c r="B2689"/>
      <c r="C2689"/>
      <c r="D2689"/>
      <c r="E2689"/>
      <c r="F2689" s="171"/>
      <c r="G2689" s="171"/>
      <c r="H2689"/>
      <c r="I2689" s="171"/>
      <c r="J2689" s="171"/>
      <c r="K2689" s="171"/>
      <c r="L2689" s="171"/>
      <c r="M2689" s="171"/>
      <c r="N2689"/>
      <c r="O2689"/>
      <c r="P2689"/>
      <c r="Q2689"/>
      <c r="R2689"/>
      <c r="U2689" s="15"/>
      <c r="V2689" s="15"/>
      <c r="W2689" s="15"/>
    </row>
    <row r="2690" spans="2:23">
      <c r="B2690"/>
      <c r="C2690"/>
      <c r="D2690"/>
      <c r="E2690"/>
      <c r="F2690" s="171"/>
      <c r="G2690" s="171"/>
      <c r="H2690"/>
      <c r="I2690" s="171"/>
      <c r="J2690" s="171"/>
      <c r="K2690" s="171"/>
      <c r="L2690" s="171"/>
      <c r="M2690" s="171"/>
      <c r="N2690"/>
      <c r="O2690"/>
      <c r="P2690"/>
      <c r="Q2690"/>
      <c r="R2690"/>
      <c r="U2690" s="15"/>
      <c r="V2690" s="15"/>
      <c r="W2690" s="15"/>
    </row>
    <row r="2691" spans="2:23">
      <c r="B2691"/>
      <c r="C2691"/>
      <c r="D2691"/>
      <c r="E2691"/>
      <c r="F2691" s="171"/>
      <c r="G2691" s="171"/>
      <c r="H2691"/>
      <c r="I2691" s="171"/>
      <c r="J2691" s="171"/>
      <c r="K2691" s="171"/>
      <c r="L2691" s="171"/>
      <c r="M2691" s="171"/>
      <c r="N2691"/>
      <c r="O2691"/>
      <c r="P2691"/>
      <c r="Q2691"/>
      <c r="R2691"/>
      <c r="U2691" s="15"/>
      <c r="V2691" s="15"/>
      <c r="W2691" s="15"/>
    </row>
    <row r="2692" spans="2:23">
      <c r="B2692"/>
      <c r="C2692"/>
      <c r="D2692"/>
      <c r="E2692" s="171"/>
      <c r="F2692"/>
      <c r="G2692"/>
      <c r="H2692" s="171"/>
      <c r="I2692"/>
      <c r="J2692"/>
      <c r="K2692" s="171"/>
      <c r="L2692" s="171"/>
      <c r="M2692" s="171"/>
      <c r="N2692"/>
      <c r="O2692"/>
      <c r="P2692"/>
      <c r="Q2692"/>
      <c r="R2692"/>
      <c r="U2692" s="15"/>
      <c r="V2692" s="15"/>
      <c r="W2692" s="15"/>
    </row>
    <row r="2693" spans="2:23">
      <c r="B2693"/>
      <c r="C2693"/>
      <c r="D2693"/>
      <c r="E2693" s="171"/>
      <c r="F2693"/>
      <c r="G2693"/>
      <c r="H2693" s="171"/>
      <c r="I2693"/>
      <c r="J2693"/>
      <c r="K2693" s="171"/>
      <c r="L2693" s="171"/>
      <c r="M2693" s="171"/>
      <c r="N2693"/>
      <c r="O2693"/>
      <c r="P2693"/>
      <c r="Q2693"/>
      <c r="R2693"/>
      <c r="U2693" s="15"/>
      <c r="V2693" s="15"/>
      <c r="W2693" s="15"/>
    </row>
    <row r="2694" spans="2:23">
      <c r="B2694"/>
      <c r="C2694"/>
      <c r="D2694"/>
      <c r="E2694" s="171"/>
      <c r="F2694"/>
      <c r="G2694"/>
      <c r="H2694" s="171"/>
      <c r="I2694"/>
      <c r="J2694"/>
      <c r="K2694" s="171"/>
      <c r="L2694" s="171"/>
      <c r="M2694" s="171"/>
      <c r="N2694"/>
      <c r="O2694"/>
      <c r="P2694"/>
      <c r="Q2694"/>
      <c r="R2694"/>
      <c r="U2694" s="15"/>
      <c r="V2694" s="15"/>
      <c r="W2694" s="15"/>
    </row>
    <row r="2695" spans="2:23">
      <c r="B2695"/>
      <c r="C2695"/>
      <c r="D2695"/>
      <c r="E2695" s="171"/>
      <c r="F2695"/>
      <c r="G2695"/>
      <c r="H2695" s="171"/>
      <c r="I2695"/>
      <c r="J2695"/>
      <c r="K2695" s="171"/>
      <c r="L2695" s="171"/>
      <c r="M2695" s="171"/>
      <c r="N2695"/>
      <c r="O2695"/>
      <c r="P2695"/>
      <c r="Q2695"/>
      <c r="R2695"/>
      <c r="U2695" s="15"/>
      <c r="V2695" s="15"/>
      <c r="W2695" s="15"/>
    </row>
    <row r="2696" spans="2:23">
      <c r="B2696"/>
      <c r="C2696"/>
      <c r="D2696"/>
      <c r="E2696" s="171"/>
      <c r="F2696"/>
      <c r="G2696"/>
      <c r="H2696" s="171"/>
      <c r="I2696"/>
      <c r="J2696"/>
      <c r="K2696" s="171"/>
      <c r="L2696" s="171"/>
      <c r="M2696" s="171"/>
      <c r="N2696"/>
      <c r="O2696"/>
      <c r="P2696"/>
      <c r="Q2696"/>
      <c r="R2696"/>
      <c r="U2696" s="15"/>
      <c r="V2696" s="15"/>
      <c r="W2696" s="15"/>
    </row>
    <row r="2697" spans="2:23">
      <c r="B2697"/>
      <c r="C2697"/>
      <c r="D2697"/>
      <c r="E2697" s="171"/>
      <c r="F2697"/>
      <c r="G2697"/>
      <c r="H2697" s="171"/>
      <c r="I2697"/>
      <c r="J2697"/>
      <c r="K2697" s="171"/>
      <c r="L2697" s="171"/>
      <c r="M2697" s="171"/>
      <c r="N2697"/>
      <c r="O2697"/>
      <c r="P2697"/>
      <c r="Q2697"/>
      <c r="R2697"/>
      <c r="U2697" s="15"/>
      <c r="V2697" s="15"/>
      <c r="W2697" s="15"/>
    </row>
    <row r="2698" spans="2:23">
      <c r="B2698"/>
      <c r="C2698"/>
      <c r="D2698"/>
      <c r="E2698" s="171"/>
      <c r="F2698"/>
      <c r="G2698"/>
      <c r="H2698" s="171"/>
      <c r="I2698"/>
      <c r="J2698"/>
      <c r="K2698" s="171"/>
      <c r="L2698" s="171"/>
      <c r="M2698" s="171"/>
      <c r="N2698"/>
      <c r="O2698"/>
      <c r="P2698"/>
      <c r="Q2698"/>
      <c r="R2698"/>
      <c r="U2698" s="15"/>
      <c r="V2698" s="15"/>
      <c r="W2698" s="15"/>
    </row>
    <row r="2699" spans="2:23">
      <c r="B2699"/>
      <c r="C2699"/>
      <c r="D2699"/>
      <c r="E2699" s="171"/>
      <c r="F2699"/>
      <c r="G2699"/>
      <c r="H2699" s="171"/>
      <c r="I2699"/>
      <c r="J2699"/>
      <c r="K2699" s="171"/>
      <c r="L2699" s="171"/>
      <c r="M2699" s="171"/>
      <c r="N2699"/>
      <c r="O2699"/>
      <c r="P2699"/>
      <c r="Q2699"/>
      <c r="R2699"/>
      <c r="U2699" s="15"/>
      <c r="V2699" s="15"/>
      <c r="W2699" s="15"/>
    </row>
    <row r="2700" spans="2:23">
      <c r="B2700"/>
      <c r="C2700"/>
      <c r="D2700"/>
      <c r="E2700" s="171"/>
      <c r="F2700"/>
      <c r="G2700"/>
      <c r="H2700" s="171"/>
      <c r="I2700"/>
      <c r="J2700"/>
      <c r="K2700" s="171"/>
      <c r="L2700" s="171"/>
      <c r="M2700" s="171"/>
      <c r="N2700"/>
      <c r="O2700"/>
      <c r="P2700"/>
      <c r="Q2700"/>
      <c r="R2700"/>
      <c r="U2700" s="15"/>
      <c r="V2700" s="15"/>
      <c r="W2700" s="15"/>
    </row>
    <row r="2701" spans="2:23">
      <c r="B2701"/>
      <c r="C2701"/>
      <c r="D2701"/>
      <c r="E2701" s="171"/>
      <c r="F2701"/>
      <c r="G2701"/>
      <c r="H2701" s="171"/>
      <c r="I2701"/>
      <c r="J2701"/>
      <c r="K2701" s="171"/>
      <c r="L2701" s="171"/>
      <c r="M2701" s="171"/>
      <c r="N2701"/>
      <c r="O2701"/>
      <c r="P2701"/>
      <c r="Q2701"/>
      <c r="R2701"/>
      <c r="U2701" s="15"/>
      <c r="V2701" s="15"/>
      <c r="W2701" s="15"/>
    </row>
    <row r="2702" spans="2:23">
      <c r="B2702"/>
      <c r="C2702"/>
      <c r="D2702"/>
      <c r="E2702" s="171"/>
      <c r="F2702"/>
      <c r="G2702"/>
      <c r="H2702" s="171"/>
      <c r="I2702"/>
      <c r="J2702"/>
      <c r="K2702" s="171"/>
      <c r="L2702" s="171"/>
      <c r="M2702" s="171"/>
      <c r="N2702"/>
      <c r="O2702"/>
      <c r="P2702"/>
      <c r="Q2702"/>
      <c r="R2702"/>
      <c r="U2702" s="15"/>
      <c r="V2702" s="15"/>
      <c r="W2702" s="15"/>
    </row>
    <row r="2703" spans="2:23">
      <c r="B2703"/>
      <c r="C2703"/>
      <c r="D2703"/>
      <c r="E2703" s="171"/>
      <c r="F2703"/>
      <c r="G2703"/>
      <c r="H2703" s="171"/>
      <c r="I2703"/>
      <c r="J2703"/>
      <c r="K2703" s="171"/>
      <c r="L2703" s="171"/>
      <c r="M2703" s="171"/>
      <c r="N2703"/>
      <c r="O2703"/>
      <c r="P2703"/>
      <c r="Q2703"/>
      <c r="R2703"/>
      <c r="U2703" s="15"/>
      <c r="V2703" s="15"/>
      <c r="W2703" s="15"/>
    </row>
    <row r="2704" spans="2:23">
      <c r="B2704"/>
      <c r="C2704"/>
      <c r="D2704"/>
      <c r="E2704"/>
      <c r="F2704" s="171"/>
      <c r="G2704" s="171"/>
      <c r="H2704"/>
      <c r="I2704" s="171"/>
      <c r="J2704" s="171"/>
      <c r="K2704" s="171"/>
      <c r="L2704" s="171"/>
      <c r="M2704" s="171"/>
      <c r="N2704"/>
      <c r="O2704"/>
      <c r="P2704"/>
      <c r="Q2704"/>
      <c r="R2704"/>
      <c r="U2704" s="15"/>
      <c r="V2704" s="15"/>
      <c r="W2704" s="15"/>
    </row>
    <row r="2705" spans="2:23">
      <c r="B2705"/>
      <c r="C2705"/>
      <c r="D2705"/>
      <c r="E2705"/>
      <c r="F2705" s="171"/>
      <c r="G2705" s="171"/>
      <c r="H2705"/>
      <c r="I2705" s="171"/>
      <c r="J2705" s="171"/>
      <c r="K2705" s="171"/>
      <c r="L2705" s="171"/>
      <c r="M2705" s="171"/>
      <c r="N2705"/>
      <c r="O2705"/>
      <c r="P2705"/>
      <c r="Q2705"/>
      <c r="R2705"/>
      <c r="U2705" s="15"/>
      <c r="V2705" s="15"/>
      <c r="W2705" s="15"/>
    </row>
    <row r="2706" spans="2:23">
      <c r="B2706"/>
      <c r="C2706"/>
      <c r="D2706"/>
      <c r="E2706"/>
      <c r="F2706" s="171"/>
      <c r="G2706" s="171"/>
      <c r="H2706"/>
      <c r="I2706" s="171"/>
      <c r="J2706" s="171"/>
      <c r="K2706" s="171"/>
      <c r="L2706" s="171"/>
      <c r="M2706" s="171"/>
      <c r="N2706"/>
      <c r="O2706"/>
      <c r="P2706"/>
      <c r="Q2706"/>
      <c r="R2706"/>
      <c r="U2706" s="15"/>
      <c r="V2706" s="15"/>
      <c r="W2706" s="15"/>
    </row>
    <row r="2707" spans="2:23">
      <c r="B2707"/>
      <c r="C2707"/>
      <c r="D2707"/>
      <c r="E2707"/>
      <c r="F2707" s="171"/>
      <c r="G2707" s="171"/>
      <c r="H2707"/>
      <c r="I2707" s="171"/>
      <c r="J2707" s="171"/>
      <c r="K2707" s="171"/>
      <c r="L2707" s="171"/>
      <c r="M2707" s="171"/>
      <c r="N2707"/>
      <c r="O2707"/>
      <c r="P2707"/>
      <c r="Q2707"/>
      <c r="R2707"/>
      <c r="U2707" s="15"/>
      <c r="V2707" s="15"/>
      <c r="W2707" s="15"/>
    </row>
    <row r="2708" spans="2:23">
      <c r="B2708"/>
      <c r="C2708"/>
      <c r="D2708"/>
      <c r="E2708"/>
      <c r="F2708" s="171"/>
      <c r="G2708" s="171"/>
      <c r="H2708"/>
      <c r="I2708" s="171"/>
      <c r="J2708" s="171"/>
      <c r="K2708" s="171"/>
      <c r="L2708" s="171"/>
      <c r="M2708" s="171"/>
      <c r="N2708"/>
      <c r="O2708"/>
      <c r="P2708"/>
      <c r="Q2708"/>
      <c r="R2708"/>
      <c r="U2708" s="15"/>
      <c r="V2708" s="15"/>
      <c r="W2708" s="15"/>
    </row>
    <row r="2709" spans="2:23">
      <c r="B2709"/>
      <c r="C2709"/>
      <c r="D2709"/>
      <c r="E2709"/>
      <c r="F2709" s="171"/>
      <c r="G2709" s="171"/>
      <c r="H2709"/>
      <c r="I2709" s="171"/>
      <c r="J2709" s="171"/>
      <c r="K2709" s="171"/>
      <c r="L2709" s="171"/>
      <c r="M2709" s="171"/>
      <c r="N2709"/>
      <c r="O2709"/>
      <c r="P2709"/>
      <c r="Q2709"/>
      <c r="R2709"/>
      <c r="U2709" s="15"/>
      <c r="V2709" s="15"/>
      <c r="W2709" s="15"/>
    </row>
    <row r="2710" spans="2:23">
      <c r="B2710"/>
      <c r="C2710"/>
      <c r="D2710"/>
      <c r="E2710"/>
      <c r="F2710" s="171"/>
      <c r="G2710" s="171"/>
      <c r="H2710"/>
      <c r="I2710" s="171"/>
      <c r="J2710" s="171"/>
      <c r="K2710" s="171"/>
      <c r="L2710" s="171"/>
      <c r="M2710" s="171"/>
      <c r="N2710"/>
      <c r="O2710"/>
      <c r="P2710"/>
      <c r="Q2710"/>
      <c r="R2710"/>
      <c r="U2710" s="15"/>
      <c r="V2710" s="15"/>
      <c r="W2710" s="15"/>
    </row>
    <row r="2711" spans="2:23">
      <c r="B2711"/>
      <c r="C2711"/>
      <c r="D2711"/>
      <c r="E2711"/>
      <c r="F2711" s="171"/>
      <c r="G2711" s="171"/>
      <c r="H2711"/>
      <c r="I2711" s="171"/>
      <c r="J2711" s="171"/>
      <c r="K2711" s="171"/>
      <c r="L2711" s="171"/>
      <c r="M2711" s="171"/>
      <c r="N2711"/>
      <c r="O2711"/>
      <c r="P2711"/>
      <c r="Q2711"/>
      <c r="R2711"/>
      <c r="U2711" s="15"/>
      <c r="V2711" s="15"/>
      <c r="W2711" s="15"/>
    </row>
    <row r="2712" spans="2:23">
      <c r="B2712"/>
      <c r="C2712"/>
      <c r="D2712"/>
      <c r="E2712"/>
      <c r="F2712" s="171"/>
      <c r="G2712" s="171"/>
      <c r="H2712"/>
      <c r="I2712" s="171"/>
      <c r="J2712" s="171"/>
      <c r="K2712" s="171"/>
      <c r="L2712" s="171"/>
      <c r="M2712" s="171"/>
      <c r="N2712"/>
      <c r="O2712"/>
      <c r="P2712"/>
      <c r="Q2712"/>
      <c r="R2712"/>
      <c r="U2712" s="15"/>
      <c r="V2712" s="15"/>
      <c r="W2712" s="15"/>
    </row>
    <row r="2713" spans="2:23">
      <c r="B2713"/>
      <c r="C2713"/>
      <c r="D2713"/>
      <c r="E2713"/>
      <c r="F2713" s="171"/>
      <c r="G2713" s="171"/>
      <c r="H2713"/>
      <c r="I2713" s="171"/>
      <c r="J2713" s="171"/>
      <c r="K2713" s="171"/>
      <c r="L2713" s="171"/>
      <c r="M2713" s="171"/>
      <c r="N2713"/>
      <c r="O2713"/>
      <c r="P2713"/>
      <c r="Q2713"/>
      <c r="R2713"/>
      <c r="U2713" s="15"/>
      <c r="V2713" s="15"/>
      <c r="W2713" s="15"/>
    </row>
    <row r="2714" spans="2:23">
      <c r="B2714"/>
      <c r="C2714"/>
      <c r="D2714"/>
      <c r="E2714"/>
      <c r="F2714" s="171"/>
      <c r="G2714" s="171"/>
      <c r="H2714"/>
      <c r="I2714" s="171"/>
      <c r="J2714" s="171"/>
      <c r="K2714" s="171"/>
      <c r="L2714" s="171"/>
      <c r="M2714" s="171"/>
      <c r="N2714"/>
      <c r="O2714"/>
      <c r="P2714"/>
      <c r="Q2714"/>
      <c r="R2714"/>
      <c r="U2714" s="15"/>
      <c r="V2714" s="15"/>
      <c r="W2714" s="15"/>
    </row>
    <row r="2715" spans="2:23">
      <c r="B2715"/>
      <c r="C2715"/>
      <c r="D2715"/>
      <c r="E2715"/>
      <c r="F2715" s="171"/>
      <c r="G2715" s="171"/>
      <c r="H2715"/>
      <c r="I2715" s="171"/>
      <c r="J2715" s="171"/>
      <c r="K2715" s="171"/>
      <c r="L2715" s="171"/>
      <c r="M2715" s="171"/>
      <c r="N2715"/>
      <c r="O2715"/>
      <c r="P2715"/>
      <c r="Q2715"/>
      <c r="R2715"/>
      <c r="U2715" s="15"/>
      <c r="V2715" s="15"/>
      <c r="W2715" s="15"/>
    </row>
    <row r="2716" spans="2:23">
      <c r="B2716"/>
      <c r="C2716"/>
      <c r="D2716"/>
      <c r="E2716"/>
      <c r="F2716" s="171"/>
      <c r="G2716" s="171"/>
      <c r="H2716"/>
      <c r="I2716" s="171"/>
      <c r="J2716" s="171"/>
      <c r="K2716" s="171"/>
      <c r="L2716" s="171"/>
      <c r="M2716" s="171"/>
      <c r="N2716"/>
      <c r="O2716"/>
      <c r="P2716"/>
      <c r="Q2716"/>
      <c r="R2716"/>
      <c r="U2716" s="15"/>
      <c r="V2716" s="15"/>
      <c r="W2716" s="15"/>
    </row>
    <row r="2717" spans="2:23">
      <c r="B2717"/>
      <c r="C2717"/>
      <c r="D2717"/>
      <c r="E2717"/>
      <c r="F2717" s="171"/>
      <c r="G2717" s="171"/>
      <c r="H2717"/>
      <c r="I2717" s="171"/>
      <c r="J2717" s="171"/>
      <c r="K2717" s="171"/>
      <c r="L2717" s="171"/>
      <c r="M2717" s="171"/>
      <c r="N2717"/>
      <c r="O2717"/>
      <c r="P2717"/>
      <c r="Q2717"/>
      <c r="R2717"/>
      <c r="U2717" s="15"/>
      <c r="V2717" s="15"/>
      <c r="W2717" s="15"/>
    </row>
    <row r="2718" spans="2:23">
      <c r="B2718"/>
      <c r="C2718"/>
      <c r="D2718"/>
      <c r="E2718"/>
      <c r="F2718" s="171"/>
      <c r="G2718" s="171"/>
      <c r="H2718"/>
      <c r="I2718" s="171"/>
      <c r="J2718" s="171"/>
      <c r="K2718" s="171"/>
      <c r="L2718" s="171"/>
      <c r="M2718" s="171"/>
      <c r="N2718"/>
      <c r="O2718"/>
      <c r="P2718"/>
      <c r="Q2718"/>
      <c r="R2718"/>
      <c r="U2718" s="15"/>
      <c r="V2718" s="15"/>
      <c r="W2718" s="15"/>
    </row>
    <row r="2719" spans="2:23">
      <c r="B2719"/>
      <c r="C2719"/>
      <c r="D2719"/>
      <c r="E2719"/>
      <c r="F2719" s="171"/>
      <c r="G2719" s="171"/>
      <c r="H2719"/>
      <c r="I2719" s="171"/>
      <c r="J2719" s="171"/>
      <c r="K2719" s="171"/>
      <c r="L2719" s="171"/>
      <c r="M2719" s="171"/>
      <c r="N2719"/>
      <c r="O2719"/>
      <c r="P2719"/>
      <c r="Q2719"/>
      <c r="R2719"/>
      <c r="U2719" s="15"/>
      <c r="V2719" s="15"/>
      <c r="W2719" s="15"/>
    </row>
    <row r="2720" spans="2:23">
      <c r="B2720"/>
      <c r="C2720"/>
      <c r="D2720"/>
      <c r="E2720"/>
      <c r="F2720" s="171"/>
      <c r="G2720" s="171"/>
      <c r="H2720"/>
      <c r="I2720" s="171"/>
      <c r="J2720" s="171"/>
      <c r="K2720" s="171"/>
      <c r="L2720" s="171"/>
      <c r="M2720" s="171"/>
      <c r="N2720"/>
      <c r="O2720"/>
      <c r="P2720"/>
      <c r="Q2720"/>
      <c r="R2720"/>
      <c r="U2720" s="15"/>
      <c r="V2720" s="15"/>
      <c r="W2720" s="15"/>
    </row>
    <row r="2721" spans="2:23">
      <c r="B2721"/>
      <c r="C2721"/>
      <c r="D2721"/>
      <c r="E2721"/>
      <c r="F2721" s="171"/>
      <c r="G2721" s="171"/>
      <c r="H2721"/>
      <c r="I2721" s="171"/>
      <c r="J2721" s="171"/>
      <c r="K2721" s="171"/>
      <c r="L2721" s="171"/>
      <c r="M2721" s="171"/>
      <c r="N2721"/>
      <c r="O2721"/>
      <c r="P2721"/>
      <c r="Q2721"/>
      <c r="R2721"/>
      <c r="U2721" s="15"/>
      <c r="V2721" s="15"/>
      <c r="W2721" s="15"/>
    </row>
    <row r="2722" spans="2:23">
      <c r="B2722"/>
      <c r="C2722"/>
      <c r="D2722"/>
      <c r="E2722"/>
      <c r="F2722" s="171"/>
      <c r="G2722" s="171"/>
      <c r="H2722"/>
      <c r="I2722" s="171"/>
      <c r="J2722" s="171"/>
      <c r="K2722" s="171"/>
      <c r="L2722" s="171"/>
      <c r="M2722" s="171"/>
      <c r="N2722"/>
      <c r="O2722"/>
      <c r="P2722"/>
      <c r="Q2722"/>
      <c r="R2722"/>
      <c r="U2722" s="15"/>
      <c r="V2722" s="15"/>
      <c r="W2722" s="15"/>
    </row>
    <row r="2723" spans="2:23">
      <c r="B2723"/>
      <c r="C2723"/>
      <c r="D2723"/>
      <c r="E2723"/>
      <c r="F2723" s="171"/>
      <c r="G2723" s="171"/>
      <c r="H2723"/>
      <c r="I2723" s="171"/>
      <c r="J2723" s="171"/>
      <c r="K2723" s="171"/>
      <c r="L2723" s="171"/>
      <c r="M2723" s="171"/>
      <c r="N2723"/>
      <c r="O2723"/>
      <c r="P2723"/>
      <c r="Q2723"/>
      <c r="R2723"/>
      <c r="U2723" s="15"/>
      <c r="V2723" s="15"/>
      <c r="W2723" s="15"/>
    </row>
    <row r="2724" spans="2:23">
      <c r="B2724"/>
      <c r="C2724"/>
      <c r="D2724"/>
      <c r="E2724"/>
      <c r="F2724" s="171"/>
      <c r="G2724" s="171"/>
      <c r="H2724"/>
      <c r="I2724" s="171"/>
      <c r="J2724" s="171"/>
      <c r="K2724" s="171"/>
      <c r="L2724" s="171"/>
      <c r="M2724" s="171"/>
      <c r="N2724"/>
      <c r="O2724"/>
      <c r="P2724"/>
      <c r="Q2724"/>
      <c r="R2724"/>
      <c r="U2724" s="15"/>
      <c r="V2724" s="15"/>
      <c r="W2724" s="15"/>
    </row>
    <row r="2725" spans="2:23">
      <c r="B2725"/>
      <c r="C2725"/>
      <c r="D2725"/>
      <c r="E2725"/>
      <c r="F2725" s="171"/>
      <c r="G2725" s="171"/>
      <c r="H2725"/>
      <c r="I2725" s="171"/>
      <c r="J2725" s="171"/>
      <c r="K2725" s="171"/>
      <c r="L2725" s="171"/>
      <c r="M2725" s="171"/>
      <c r="N2725"/>
      <c r="O2725"/>
      <c r="P2725"/>
      <c r="Q2725"/>
      <c r="R2725"/>
      <c r="U2725" s="15"/>
      <c r="V2725" s="15"/>
      <c r="W2725" s="15"/>
    </row>
    <row r="2726" spans="2:23">
      <c r="B2726"/>
      <c r="C2726"/>
      <c r="D2726"/>
      <c r="E2726"/>
      <c r="F2726" s="171"/>
      <c r="G2726" s="171"/>
      <c r="H2726"/>
      <c r="I2726" s="171"/>
      <c r="J2726" s="171"/>
      <c r="K2726" s="171"/>
      <c r="L2726" s="171"/>
      <c r="M2726" s="171"/>
      <c r="N2726"/>
      <c r="O2726"/>
      <c r="P2726"/>
      <c r="Q2726"/>
      <c r="R2726"/>
      <c r="U2726" s="15"/>
      <c r="V2726" s="15"/>
      <c r="W2726" s="15"/>
    </row>
    <row r="2727" spans="2:23">
      <c r="B2727"/>
      <c r="C2727"/>
      <c r="D2727"/>
      <c r="E2727"/>
      <c r="F2727" s="171"/>
      <c r="G2727" s="171"/>
      <c r="H2727"/>
      <c r="I2727" s="171"/>
      <c r="J2727" s="171"/>
      <c r="K2727" s="171"/>
      <c r="L2727" s="171"/>
      <c r="M2727" s="171"/>
      <c r="N2727"/>
      <c r="O2727"/>
      <c r="P2727"/>
      <c r="Q2727"/>
      <c r="R2727"/>
      <c r="U2727" s="15"/>
      <c r="V2727" s="15"/>
      <c r="W2727" s="15"/>
    </row>
    <row r="2728" spans="2:23">
      <c r="B2728"/>
      <c r="C2728"/>
      <c r="D2728"/>
      <c r="E2728"/>
      <c r="F2728" s="171"/>
      <c r="G2728" s="171"/>
      <c r="H2728"/>
      <c r="I2728" s="171"/>
      <c r="J2728" s="171"/>
      <c r="K2728" s="171"/>
      <c r="L2728" s="171"/>
      <c r="M2728" s="171"/>
      <c r="N2728"/>
      <c r="O2728"/>
      <c r="P2728"/>
      <c r="Q2728"/>
      <c r="R2728"/>
      <c r="U2728" s="15"/>
      <c r="V2728" s="15"/>
      <c r="W2728" s="15"/>
    </row>
    <row r="2729" spans="2:23">
      <c r="B2729"/>
      <c r="C2729"/>
      <c r="D2729"/>
      <c r="E2729"/>
      <c r="F2729" s="171"/>
      <c r="G2729" s="171"/>
      <c r="H2729"/>
      <c r="I2729" s="171"/>
      <c r="J2729" s="171"/>
      <c r="K2729" s="171"/>
      <c r="L2729" s="171"/>
      <c r="M2729" s="171"/>
      <c r="N2729"/>
      <c r="O2729"/>
      <c r="P2729"/>
      <c r="Q2729"/>
      <c r="R2729"/>
      <c r="U2729" s="15"/>
      <c r="V2729" s="15"/>
      <c r="W2729" s="15"/>
    </row>
    <row r="2730" spans="2:23">
      <c r="B2730"/>
      <c r="C2730"/>
      <c r="D2730"/>
      <c r="E2730"/>
      <c r="F2730" s="171"/>
      <c r="G2730" s="171"/>
      <c r="H2730"/>
      <c r="I2730" s="171"/>
      <c r="J2730" s="171"/>
      <c r="K2730" s="171"/>
      <c r="L2730" s="171"/>
      <c r="M2730" s="171"/>
      <c r="N2730"/>
      <c r="O2730"/>
      <c r="P2730"/>
      <c r="Q2730"/>
      <c r="R2730"/>
      <c r="U2730" s="15"/>
      <c r="V2730" s="15"/>
      <c r="W2730" s="15"/>
    </row>
    <row r="2731" spans="2:23">
      <c r="B2731"/>
      <c r="C2731"/>
      <c r="D2731"/>
      <c r="E2731"/>
      <c r="F2731" s="171"/>
      <c r="G2731" s="171"/>
      <c r="H2731"/>
      <c r="I2731" s="171"/>
      <c r="J2731" s="171"/>
      <c r="K2731" s="171"/>
      <c r="L2731" s="171"/>
      <c r="M2731" s="171"/>
      <c r="N2731"/>
      <c r="O2731"/>
      <c r="P2731"/>
      <c r="Q2731"/>
      <c r="R2731"/>
      <c r="U2731" s="15"/>
      <c r="V2731" s="15"/>
      <c r="W2731" s="15"/>
    </row>
    <row r="2732" spans="2:23">
      <c r="B2732"/>
      <c r="C2732"/>
      <c r="D2732"/>
      <c r="E2732" s="171"/>
      <c r="F2732"/>
      <c r="G2732"/>
      <c r="H2732" s="171"/>
      <c r="I2732"/>
      <c r="J2732"/>
      <c r="K2732" s="171"/>
      <c r="L2732" s="171"/>
      <c r="M2732" s="171"/>
      <c r="N2732"/>
      <c r="O2732"/>
      <c r="P2732"/>
      <c r="Q2732"/>
      <c r="R2732"/>
      <c r="U2732" s="15"/>
      <c r="V2732" s="15"/>
      <c r="W2732" s="15"/>
    </row>
    <row r="2733" spans="2:23">
      <c r="B2733"/>
      <c r="C2733"/>
      <c r="D2733"/>
      <c r="E2733" s="171"/>
      <c r="F2733"/>
      <c r="G2733"/>
      <c r="H2733" s="171"/>
      <c r="I2733"/>
      <c r="J2733"/>
      <c r="K2733" s="171"/>
      <c r="L2733" s="171"/>
      <c r="M2733" s="171"/>
      <c r="N2733"/>
      <c r="O2733"/>
      <c r="P2733"/>
      <c r="Q2733"/>
      <c r="R2733"/>
      <c r="U2733" s="15"/>
      <c r="V2733" s="15"/>
      <c r="W2733" s="15"/>
    </row>
    <row r="2734" spans="2:23">
      <c r="B2734"/>
      <c r="C2734"/>
      <c r="D2734"/>
      <c r="E2734" s="171"/>
      <c r="F2734"/>
      <c r="G2734"/>
      <c r="H2734" s="171"/>
      <c r="I2734"/>
      <c r="J2734"/>
      <c r="K2734" s="171"/>
      <c r="L2734" s="171"/>
      <c r="M2734" s="171"/>
      <c r="N2734"/>
      <c r="O2734"/>
      <c r="P2734"/>
      <c r="Q2734"/>
      <c r="R2734"/>
      <c r="U2734" s="15"/>
      <c r="V2734" s="15"/>
      <c r="W2734" s="15"/>
    </row>
    <row r="2735" spans="2:23">
      <c r="B2735"/>
      <c r="C2735"/>
      <c r="D2735"/>
      <c r="E2735" s="171"/>
      <c r="F2735"/>
      <c r="G2735"/>
      <c r="H2735" s="171"/>
      <c r="I2735"/>
      <c r="J2735"/>
      <c r="K2735" s="171"/>
      <c r="L2735" s="171"/>
      <c r="M2735" s="171"/>
      <c r="N2735"/>
      <c r="O2735"/>
      <c r="P2735"/>
      <c r="Q2735"/>
      <c r="R2735"/>
      <c r="U2735" s="15"/>
      <c r="V2735" s="15"/>
      <c r="W2735" s="15"/>
    </row>
    <row r="2736" spans="2:23">
      <c r="B2736"/>
      <c r="C2736"/>
      <c r="D2736"/>
      <c r="E2736" s="171"/>
      <c r="F2736"/>
      <c r="G2736"/>
      <c r="H2736" s="171"/>
      <c r="I2736"/>
      <c r="J2736"/>
      <c r="K2736" s="171"/>
      <c r="L2736" s="171"/>
      <c r="M2736" s="171"/>
      <c r="N2736"/>
      <c r="O2736"/>
      <c r="P2736"/>
      <c r="Q2736"/>
      <c r="R2736"/>
      <c r="U2736" s="15"/>
      <c r="V2736" s="15"/>
      <c r="W2736" s="15"/>
    </row>
    <row r="2737" spans="2:23">
      <c r="B2737"/>
      <c r="C2737"/>
      <c r="D2737"/>
      <c r="E2737" s="171"/>
      <c r="F2737"/>
      <c r="G2737"/>
      <c r="H2737" s="171"/>
      <c r="I2737"/>
      <c r="J2737"/>
      <c r="K2737" s="171"/>
      <c r="L2737" s="171"/>
      <c r="M2737" s="171"/>
      <c r="N2737"/>
      <c r="O2737"/>
      <c r="P2737"/>
      <c r="Q2737"/>
      <c r="R2737"/>
      <c r="U2737" s="15"/>
      <c r="V2737" s="15"/>
      <c r="W2737" s="15"/>
    </row>
    <row r="2738" spans="2:23">
      <c r="B2738"/>
      <c r="C2738"/>
      <c r="D2738"/>
      <c r="E2738" s="171"/>
      <c r="F2738"/>
      <c r="G2738"/>
      <c r="H2738" s="171"/>
      <c r="I2738"/>
      <c r="J2738"/>
      <c r="K2738" s="171"/>
      <c r="L2738" s="171"/>
      <c r="M2738" s="171"/>
      <c r="N2738"/>
      <c r="O2738"/>
      <c r="P2738"/>
      <c r="Q2738"/>
      <c r="R2738"/>
      <c r="U2738" s="15"/>
      <c r="V2738" s="15"/>
      <c r="W2738" s="15"/>
    </row>
    <row r="2739" spans="2:23">
      <c r="B2739"/>
      <c r="C2739"/>
      <c r="D2739"/>
      <c r="E2739" s="171"/>
      <c r="F2739"/>
      <c r="G2739"/>
      <c r="H2739" s="171"/>
      <c r="I2739"/>
      <c r="J2739"/>
      <c r="K2739" s="171"/>
      <c r="L2739" s="171"/>
      <c r="M2739" s="171"/>
      <c r="N2739"/>
      <c r="O2739"/>
      <c r="P2739"/>
      <c r="Q2739"/>
      <c r="R2739"/>
      <c r="U2739" s="15"/>
      <c r="V2739" s="15"/>
      <c r="W2739" s="15"/>
    </row>
    <row r="2740" spans="2:23">
      <c r="B2740"/>
      <c r="C2740"/>
      <c r="D2740"/>
      <c r="E2740" s="171"/>
      <c r="F2740"/>
      <c r="G2740"/>
      <c r="H2740" s="171"/>
      <c r="I2740"/>
      <c r="J2740"/>
      <c r="K2740" s="171"/>
      <c r="L2740" s="171"/>
      <c r="M2740" s="171"/>
      <c r="N2740"/>
      <c r="O2740"/>
      <c r="P2740"/>
      <c r="Q2740"/>
      <c r="R2740"/>
      <c r="U2740" s="15"/>
      <c r="V2740" s="15"/>
      <c r="W2740" s="15"/>
    </row>
    <row r="2741" spans="2:23">
      <c r="B2741"/>
      <c r="C2741"/>
      <c r="D2741"/>
      <c r="E2741" s="171"/>
      <c r="F2741"/>
      <c r="G2741"/>
      <c r="H2741" s="171"/>
      <c r="I2741"/>
      <c r="J2741"/>
      <c r="K2741" s="171"/>
      <c r="L2741" s="171"/>
      <c r="M2741" s="171"/>
      <c r="N2741"/>
      <c r="O2741"/>
      <c r="P2741"/>
      <c r="Q2741"/>
      <c r="R2741"/>
      <c r="U2741" s="15"/>
      <c r="V2741" s="15"/>
      <c r="W2741" s="15"/>
    </row>
    <row r="2742" spans="2:23">
      <c r="B2742"/>
      <c r="C2742"/>
      <c r="D2742"/>
      <c r="E2742" s="171"/>
      <c r="F2742"/>
      <c r="G2742"/>
      <c r="H2742" s="171"/>
      <c r="I2742"/>
      <c r="J2742"/>
      <c r="K2742" s="171"/>
      <c r="L2742" s="171"/>
      <c r="M2742" s="171"/>
      <c r="N2742"/>
      <c r="O2742"/>
      <c r="P2742"/>
      <c r="Q2742"/>
      <c r="R2742"/>
      <c r="U2742" s="15"/>
      <c r="V2742" s="15"/>
      <c r="W2742" s="15"/>
    </row>
    <row r="2743" spans="2:23">
      <c r="B2743"/>
      <c r="C2743"/>
      <c r="D2743"/>
      <c r="E2743" s="171"/>
      <c r="F2743"/>
      <c r="G2743"/>
      <c r="H2743" s="171"/>
      <c r="I2743"/>
      <c r="J2743"/>
      <c r="K2743" s="171"/>
      <c r="L2743" s="171"/>
      <c r="M2743" s="171"/>
      <c r="N2743"/>
      <c r="O2743"/>
      <c r="P2743"/>
      <c r="Q2743"/>
      <c r="R2743"/>
      <c r="U2743" s="15"/>
      <c r="V2743" s="15"/>
      <c r="W2743" s="15"/>
    </row>
    <row r="2744" spans="2:23">
      <c r="B2744"/>
      <c r="C2744"/>
      <c r="D2744"/>
      <c r="E2744" s="171"/>
      <c r="F2744"/>
      <c r="G2744"/>
      <c r="H2744" s="171"/>
      <c r="I2744"/>
      <c r="J2744"/>
      <c r="K2744" s="171"/>
      <c r="L2744" s="171"/>
      <c r="M2744" s="171"/>
      <c r="N2744"/>
      <c r="O2744"/>
      <c r="P2744"/>
      <c r="Q2744"/>
      <c r="R2744"/>
      <c r="U2744" s="15"/>
      <c r="V2744" s="15"/>
      <c r="W2744" s="15"/>
    </row>
    <row r="2745" spans="2:23">
      <c r="B2745"/>
      <c r="C2745"/>
      <c r="D2745"/>
      <c r="E2745" s="171"/>
      <c r="F2745"/>
      <c r="G2745"/>
      <c r="H2745" s="171"/>
      <c r="I2745"/>
      <c r="J2745"/>
      <c r="K2745" s="171"/>
      <c r="L2745" s="171"/>
      <c r="M2745" s="171"/>
      <c r="N2745"/>
      <c r="O2745"/>
      <c r="P2745"/>
      <c r="Q2745"/>
      <c r="R2745"/>
      <c r="U2745" s="15"/>
      <c r="V2745" s="15"/>
      <c r="W2745" s="15"/>
    </row>
    <row r="2746" spans="2:23">
      <c r="B2746"/>
      <c r="C2746"/>
      <c r="D2746"/>
      <c r="E2746" s="171"/>
      <c r="F2746"/>
      <c r="G2746"/>
      <c r="H2746" s="171"/>
      <c r="I2746"/>
      <c r="J2746"/>
      <c r="K2746" s="171"/>
      <c r="L2746" s="171"/>
      <c r="M2746" s="171"/>
      <c r="N2746"/>
      <c r="O2746"/>
      <c r="P2746"/>
      <c r="Q2746"/>
      <c r="R2746"/>
      <c r="U2746" s="15"/>
      <c r="V2746" s="15"/>
      <c r="W2746" s="15"/>
    </row>
    <row r="2747" spans="2:23">
      <c r="B2747"/>
      <c r="C2747"/>
      <c r="D2747"/>
      <c r="E2747" s="171"/>
      <c r="F2747"/>
      <c r="G2747"/>
      <c r="H2747" s="171"/>
      <c r="I2747"/>
      <c r="J2747"/>
      <c r="K2747" s="171"/>
      <c r="L2747" s="171"/>
      <c r="M2747" s="171"/>
      <c r="N2747"/>
      <c r="O2747"/>
      <c r="P2747"/>
      <c r="Q2747"/>
      <c r="R2747"/>
      <c r="U2747" s="15"/>
      <c r="V2747" s="15"/>
      <c r="W2747" s="15"/>
    </row>
    <row r="2748" spans="2:23">
      <c r="B2748"/>
      <c r="C2748"/>
      <c r="D2748"/>
      <c r="E2748" s="171"/>
      <c r="F2748"/>
      <c r="G2748"/>
      <c r="H2748" s="171"/>
      <c r="I2748"/>
      <c r="J2748"/>
      <c r="K2748" s="171"/>
      <c r="L2748" s="171"/>
      <c r="M2748" s="171"/>
      <c r="N2748"/>
      <c r="O2748"/>
      <c r="P2748"/>
      <c r="Q2748"/>
      <c r="R2748"/>
      <c r="U2748" s="15"/>
      <c r="V2748" s="15"/>
      <c r="W2748" s="15"/>
    </row>
    <row r="2749" spans="2:23">
      <c r="B2749"/>
      <c r="C2749"/>
      <c r="D2749"/>
      <c r="E2749" s="171"/>
      <c r="F2749"/>
      <c r="G2749"/>
      <c r="H2749" s="171"/>
      <c r="I2749"/>
      <c r="J2749"/>
      <c r="K2749" s="171"/>
      <c r="L2749" s="171"/>
      <c r="M2749" s="171"/>
      <c r="N2749"/>
      <c r="O2749"/>
      <c r="P2749"/>
      <c r="Q2749"/>
      <c r="R2749"/>
      <c r="U2749" s="15"/>
      <c r="V2749" s="15"/>
      <c r="W2749" s="15"/>
    </row>
    <row r="2750" spans="2:23">
      <c r="B2750"/>
      <c r="C2750"/>
      <c r="D2750"/>
      <c r="E2750" s="171"/>
      <c r="F2750"/>
      <c r="G2750"/>
      <c r="H2750" s="171"/>
      <c r="I2750"/>
      <c r="J2750"/>
      <c r="K2750" s="171"/>
      <c r="L2750" s="171"/>
      <c r="M2750" s="171"/>
      <c r="N2750"/>
      <c r="O2750"/>
      <c r="P2750"/>
      <c r="Q2750"/>
      <c r="R2750"/>
      <c r="U2750" s="15"/>
      <c r="V2750" s="15"/>
      <c r="W2750" s="15"/>
    </row>
    <row r="2751" spans="2:23">
      <c r="B2751"/>
      <c r="C2751"/>
      <c r="D2751"/>
      <c r="E2751" s="171"/>
      <c r="F2751"/>
      <c r="G2751"/>
      <c r="H2751" s="171"/>
      <c r="I2751"/>
      <c r="J2751"/>
      <c r="K2751" s="171"/>
      <c r="L2751" s="171"/>
      <c r="M2751" s="171"/>
      <c r="N2751"/>
      <c r="O2751"/>
      <c r="P2751"/>
      <c r="Q2751"/>
      <c r="R2751"/>
      <c r="U2751" s="15"/>
      <c r="V2751" s="15"/>
      <c r="W2751" s="15"/>
    </row>
    <row r="2752" spans="2:23">
      <c r="B2752"/>
      <c r="C2752"/>
      <c r="D2752"/>
      <c r="E2752" s="171"/>
      <c r="F2752"/>
      <c r="G2752"/>
      <c r="H2752" s="171"/>
      <c r="I2752"/>
      <c r="J2752"/>
      <c r="K2752" s="171"/>
      <c r="L2752" s="171"/>
      <c r="M2752" s="171"/>
      <c r="N2752"/>
      <c r="O2752"/>
      <c r="P2752"/>
      <c r="Q2752"/>
      <c r="R2752"/>
      <c r="U2752" s="15"/>
      <c r="V2752" s="15"/>
      <c r="W2752" s="15"/>
    </row>
    <row r="2753" spans="2:23">
      <c r="B2753"/>
      <c r="C2753"/>
      <c r="D2753"/>
      <c r="E2753" s="171"/>
      <c r="F2753"/>
      <c r="G2753"/>
      <c r="H2753" s="171"/>
      <c r="I2753"/>
      <c r="J2753"/>
      <c r="K2753" s="171"/>
      <c r="L2753" s="171"/>
      <c r="M2753" s="171"/>
      <c r="N2753"/>
      <c r="O2753"/>
      <c r="P2753"/>
      <c r="Q2753"/>
      <c r="R2753"/>
      <c r="U2753" s="15"/>
      <c r="V2753" s="15"/>
      <c r="W2753" s="15"/>
    </row>
    <row r="2754" spans="2:23">
      <c r="B2754"/>
      <c r="C2754"/>
      <c r="D2754"/>
      <c r="E2754" s="171"/>
      <c r="F2754"/>
      <c r="G2754"/>
      <c r="H2754" s="171"/>
      <c r="I2754"/>
      <c r="J2754"/>
      <c r="K2754" s="171"/>
      <c r="L2754" s="171"/>
      <c r="M2754" s="171"/>
      <c r="N2754"/>
      <c r="O2754"/>
      <c r="P2754"/>
      <c r="Q2754"/>
      <c r="R2754"/>
      <c r="U2754" s="15"/>
      <c r="V2754" s="15"/>
      <c r="W2754" s="15"/>
    </row>
    <row r="2755" spans="2:23">
      <c r="B2755"/>
      <c r="C2755"/>
      <c r="D2755"/>
      <c r="E2755" s="171"/>
      <c r="F2755"/>
      <c r="G2755"/>
      <c r="H2755" s="171"/>
      <c r="I2755"/>
      <c r="J2755"/>
      <c r="K2755" s="171"/>
      <c r="L2755" s="171"/>
      <c r="M2755" s="171"/>
      <c r="N2755"/>
      <c r="O2755"/>
      <c r="P2755"/>
      <c r="Q2755"/>
      <c r="R2755"/>
      <c r="U2755" s="15"/>
      <c r="V2755" s="15"/>
      <c r="W2755" s="15"/>
    </row>
    <row r="2756" spans="2:23">
      <c r="B2756"/>
      <c r="C2756"/>
      <c r="D2756"/>
      <c r="E2756" s="171"/>
      <c r="F2756"/>
      <c r="G2756"/>
      <c r="H2756" s="171"/>
      <c r="I2756"/>
      <c r="J2756"/>
      <c r="K2756" s="171"/>
      <c r="L2756" s="171"/>
      <c r="M2756" s="171"/>
      <c r="N2756"/>
      <c r="O2756"/>
      <c r="P2756"/>
      <c r="Q2756"/>
      <c r="R2756"/>
      <c r="U2756" s="15"/>
      <c r="V2756" s="15"/>
      <c r="W2756" s="15"/>
    </row>
    <row r="2757" spans="2:23">
      <c r="B2757"/>
      <c r="C2757"/>
      <c r="D2757"/>
      <c r="E2757" s="171"/>
      <c r="F2757"/>
      <c r="G2757"/>
      <c r="H2757" s="171"/>
      <c r="I2757"/>
      <c r="J2757"/>
      <c r="K2757" s="171"/>
      <c r="L2757" s="171"/>
      <c r="M2757" s="171"/>
      <c r="N2757"/>
      <c r="O2757"/>
      <c r="P2757"/>
      <c r="Q2757"/>
      <c r="R2757"/>
      <c r="U2757" s="15"/>
      <c r="V2757" s="15"/>
      <c r="W2757" s="15"/>
    </row>
    <row r="2758" spans="2:23">
      <c r="B2758"/>
      <c r="C2758"/>
      <c r="D2758"/>
      <c r="E2758" s="171"/>
      <c r="F2758"/>
      <c r="G2758"/>
      <c r="H2758" s="171"/>
      <c r="I2758"/>
      <c r="J2758"/>
      <c r="K2758" s="171"/>
      <c r="L2758" s="171"/>
      <c r="M2758" s="171"/>
      <c r="N2758"/>
      <c r="O2758"/>
      <c r="P2758"/>
      <c r="Q2758"/>
      <c r="R2758"/>
      <c r="U2758" s="15"/>
      <c r="V2758" s="15"/>
      <c r="W2758" s="15"/>
    </row>
    <row r="2759" spans="2:23">
      <c r="B2759"/>
      <c r="C2759"/>
      <c r="D2759"/>
      <c r="E2759" s="171"/>
      <c r="F2759"/>
      <c r="G2759"/>
      <c r="H2759" s="171"/>
      <c r="I2759"/>
      <c r="J2759"/>
      <c r="K2759" s="171"/>
      <c r="L2759" s="171"/>
      <c r="M2759" s="171"/>
      <c r="N2759"/>
      <c r="O2759"/>
      <c r="P2759"/>
      <c r="Q2759"/>
      <c r="R2759"/>
      <c r="U2759" s="15"/>
      <c r="V2759" s="15"/>
      <c r="W2759" s="15"/>
    </row>
    <row r="2760" spans="2:23">
      <c r="B2760"/>
      <c r="C2760"/>
      <c r="D2760"/>
      <c r="E2760" s="171"/>
      <c r="F2760"/>
      <c r="G2760"/>
      <c r="H2760" s="171"/>
      <c r="I2760"/>
      <c r="J2760"/>
      <c r="K2760" s="171"/>
      <c r="L2760" s="171"/>
      <c r="M2760" s="171"/>
      <c r="N2760"/>
      <c r="O2760"/>
      <c r="P2760"/>
      <c r="Q2760"/>
      <c r="R2760"/>
      <c r="U2760" s="15"/>
      <c r="V2760" s="15"/>
      <c r="W2760" s="15"/>
    </row>
    <row r="2761" spans="2:23">
      <c r="B2761"/>
      <c r="C2761"/>
      <c r="D2761"/>
      <c r="E2761" s="171"/>
      <c r="F2761"/>
      <c r="G2761"/>
      <c r="H2761" s="171"/>
      <c r="I2761"/>
      <c r="J2761"/>
      <c r="K2761" s="171"/>
      <c r="L2761" s="171"/>
      <c r="M2761" s="171"/>
      <c r="N2761"/>
      <c r="O2761"/>
      <c r="P2761"/>
      <c r="Q2761"/>
      <c r="R2761"/>
      <c r="U2761" s="15"/>
      <c r="V2761" s="15"/>
      <c r="W2761" s="15"/>
    </row>
    <row r="2762" spans="2:23">
      <c r="B2762"/>
      <c r="C2762"/>
      <c r="D2762"/>
      <c r="E2762" s="171"/>
      <c r="F2762"/>
      <c r="G2762"/>
      <c r="H2762" s="171"/>
      <c r="I2762"/>
      <c r="J2762"/>
      <c r="K2762" s="171"/>
      <c r="L2762" s="171"/>
      <c r="M2762" s="171"/>
      <c r="N2762"/>
      <c r="O2762"/>
      <c r="P2762"/>
      <c r="Q2762"/>
      <c r="R2762"/>
      <c r="U2762" s="15"/>
      <c r="V2762" s="15"/>
      <c r="W2762" s="15"/>
    </row>
    <row r="2763" spans="2:23">
      <c r="B2763"/>
      <c r="C2763"/>
      <c r="D2763"/>
      <c r="E2763" s="171"/>
      <c r="F2763"/>
      <c r="G2763"/>
      <c r="H2763" s="171"/>
      <c r="I2763"/>
      <c r="J2763"/>
      <c r="K2763" s="171"/>
      <c r="L2763" s="171"/>
      <c r="M2763" s="171"/>
      <c r="N2763"/>
      <c r="O2763"/>
      <c r="P2763"/>
      <c r="Q2763"/>
      <c r="R2763"/>
      <c r="U2763" s="15"/>
      <c r="V2763" s="15"/>
      <c r="W2763" s="15"/>
    </row>
    <row r="2764" spans="2:23">
      <c r="B2764"/>
      <c r="C2764"/>
      <c r="D2764"/>
      <c r="E2764" s="171"/>
      <c r="F2764"/>
      <c r="G2764"/>
      <c r="H2764" s="171"/>
      <c r="I2764"/>
      <c r="J2764"/>
      <c r="K2764" s="171"/>
      <c r="L2764" s="171"/>
      <c r="M2764" s="171"/>
      <c r="N2764"/>
      <c r="O2764"/>
      <c r="P2764"/>
      <c r="Q2764"/>
      <c r="R2764"/>
      <c r="U2764" s="15"/>
      <c r="V2764" s="15"/>
      <c r="W2764" s="15"/>
    </row>
    <row r="2765" spans="2:23">
      <c r="B2765"/>
      <c r="C2765"/>
      <c r="D2765"/>
      <c r="E2765" s="171"/>
      <c r="F2765"/>
      <c r="G2765"/>
      <c r="H2765" s="171"/>
      <c r="I2765"/>
      <c r="J2765"/>
      <c r="K2765" s="171"/>
      <c r="L2765" s="171"/>
      <c r="M2765" s="171"/>
      <c r="N2765"/>
      <c r="O2765"/>
      <c r="P2765"/>
      <c r="Q2765"/>
      <c r="R2765"/>
      <c r="U2765" s="15"/>
      <c r="V2765" s="15"/>
      <c r="W2765" s="15"/>
    </row>
    <row r="2766" spans="2:23">
      <c r="B2766"/>
      <c r="C2766"/>
      <c r="D2766"/>
      <c r="E2766" s="171"/>
      <c r="F2766"/>
      <c r="G2766"/>
      <c r="H2766" s="171"/>
      <c r="I2766"/>
      <c r="J2766"/>
      <c r="K2766" s="171"/>
      <c r="L2766" s="171"/>
      <c r="M2766" s="171"/>
      <c r="N2766"/>
      <c r="O2766"/>
      <c r="P2766"/>
      <c r="Q2766"/>
      <c r="R2766"/>
      <c r="U2766" s="15"/>
      <c r="V2766" s="15"/>
      <c r="W2766" s="15"/>
    </row>
    <row r="2767" spans="2:23">
      <c r="B2767"/>
      <c r="C2767"/>
      <c r="D2767"/>
      <c r="E2767" s="171"/>
      <c r="F2767"/>
      <c r="G2767"/>
      <c r="H2767" s="171"/>
      <c r="I2767"/>
      <c r="J2767"/>
      <c r="K2767" s="171"/>
      <c r="L2767" s="171"/>
      <c r="M2767" s="171"/>
      <c r="N2767"/>
      <c r="O2767"/>
      <c r="P2767"/>
      <c r="Q2767"/>
      <c r="R2767"/>
      <c r="U2767" s="15"/>
      <c r="V2767" s="15"/>
      <c r="W2767" s="15"/>
    </row>
    <row r="2768" spans="2:23">
      <c r="B2768"/>
      <c r="C2768"/>
      <c r="D2768"/>
      <c r="E2768" s="171"/>
      <c r="F2768"/>
      <c r="G2768"/>
      <c r="H2768" s="171"/>
      <c r="I2768"/>
      <c r="J2768"/>
      <c r="K2768" s="171"/>
      <c r="L2768" s="171"/>
      <c r="M2768" s="171"/>
      <c r="N2768"/>
      <c r="O2768"/>
      <c r="P2768"/>
      <c r="Q2768"/>
      <c r="R2768"/>
      <c r="U2768" s="15"/>
      <c r="V2768" s="15"/>
      <c r="W2768" s="15"/>
    </row>
    <row r="2769" spans="2:23">
      <c r="B2769"/>
      <c r="C2769"/>
      <c r="D2769"/>
      <c r="E2769" s="171"/>
      <c r="F2769"/>
      <c r="G2769"/>
      <c r="H2769" s="171"/>
      <c r="I2769"/>
      <c r="J2769"/>
      <c r="K2769" s="171"/>
      <c r="L2769" s="171"/>
      <c r="M2769" s="171"/>
      <c r="N2769"/>
      <c r="O2769"/>
      <c r="P2769"/>
      <c r="Q2769"/>
      <c r="R2769"/>
      <c r="U2769" s="15"/>
      <c r="V2769" s="15"/>
      <c r="W2769" s="15"/>
    </row>
    <row r="2770" spans="2:23">
      <c r="B2770"/>
      <c r="C2770"/>
      <c r="D2770"/>
      <c r="E2770" s="171"/>
      <c r="F2770"/>
      <c r="G2770"/>
      <c r="H2770" s="171"/>
      <c r="I2770"/>
      <c r="J2770"/>
      <c r="K2770" s="171"/>
      <c r="L2770" s="171"/>
      <c r="M2770" s="171"/>
      <c r="N2770"/>
      <c r="O2770"/>
      <c r="P2770"/>
      <c r="Q2770"/>
      <c r="R2770"/>
      <c r="U2770" s="15"/>
      <c r="V2770" s="15"/>
      <c r="W2770" s="15"/>
    </row>
    <row r="2771" spans="2:23">
      <c r="B2771"/>
      <c r="C2771"/>
      <c r="D2771"/>
      <c r="E2771" s="171"/>
      <c r="F2771"/>
      <c r="G2771"/>
      <c r="H2771" s="171"/>
      <c r="I2771"/>
      <c r="J2771"/>
      <c r="K2771" s="171"/>
      <c r="L2771" s="171"/>
      <c r="M2771" s="171"/>
      <c r="N2771"/>
      <c r="O2771"/>
      <c r="P2771"/>
      <c r="Q2771"/>
      <c r="R2771"/>
      <c r="U2771" s="15"/>
      <c r="V2771" s="15"/>
      <c r="W2771" s="15"/>
    </row>
    <row r="2772" spans="2:23">
      <c r="B2772"/>
      <c r="C2772"/>
      <c r="D2772"/>
      <c r="E2772" s="171"/>
      <c r="F2772"/>
      <c r="G2772"/>
      <c r="H2772" s="171"/>
      <c r="I2772"/>
      <c r="J2772"/>
      <c r="K2772" s="171"/>
      <c r="L2772" s="171"/>
      <c r="M2772" s="171"/>
      <c r="N2772"/>
      <c r="O2772"/>
      <c r="P2772"/>
      <c r="Q2772"/>
      <c r="R2772"/>
      <c r="U2772" s="15"/>
      <c r="V2772" s="15"/>
      <c r="W2772" s="15"/>
    </row>
    <row r="2773" spans="2:23">
      <c r="B2773"/>
      <c r="C2773"/>
      <c r="D2773"/>
      <c r="E2773" s="171"/>
      <c r="F2773"/>
      <c r="G2773"/>
      <c r="H2773" s="171"/>
      <c r="I2773"/>
      <c r="J2773"/>
      <c r="K2773" s="171"/>
      <c r="L2773" s="171"/>
      <c r="M2773" s="171"/>
      <c r="N2773"/>
      <c r="O2773"/>
      <c r="P2773"/>
      <c r="Q2773"/>
      <c r="R2773"/>
      <c r="U2773" s="15"/>
      <c r="V2773" s="15"/>
      <c r="W2773" s="15"/>
    </row>
    <row r="2774" spans="2:23">
      <c r="B2774"/>
      <c r="C2774"/>
      <c r="D2774"/>
      <c r="E2774" s="171"/>
      <c r="F2774"/>
      <c r="G2774"/>
      <c r="H2774" s="171"/>
      <c r="I2774"/>
      <c r="J2774"/>
      <c r="K2774" s="171"/>
      <c r="L2774" s="171"/>
      <c r="M2774" s="171"/>
      <c r="N2774"/>
      <c r="O2774"/>
      <c r="P2774"/>
      <c r="Q2774"/>
      <c r="R2774"/>
      <c r="U2774" s="15"/>
      <c r="V2774" s="15"/>
      <c r="W2774" s="15"/>
    </row>
    <row r="2775" spans="2:23">
      <c r="B2775"/>
      <c r="C2775"/>
      <c r="D2775"/>
      <c r="E2775" s="171"/>
      <c r="F2775"/>
      <c r="G2775"/>
      <c r="H2775" s="171"/>
      <c r="I2775"/>
      <c r="J2775"/>
      <c r="K2775" s="171"/>
      <c r="L2775" s="171"/>
      <c r="M2775" s="171"/>
      <c r="N2775"/>
      <c r="O2775"/>
      <c r="P2775"/>
      <c r="Q2775"/>
      <c r="R2775"/>
      <c r="U2775" s="15"/>
      <c r="V2775" s="15"/>
      <c r="W2775" s="15"/>
    </row>
    <row r="2776" spans="2:23">
      <c r="B2776"/>
      <c r="C2776"/>
      <c r="D2776"/>
      <c r="E2776"/>
      <c r="F2776" s="171"/>
      <c r="G2776" s="171"/>
      <c r="H2776"/>
      <c r="I2776" s="171"/>
      <c r="J2776" s="171"/>
      <c r="K2776" s="171"/>
      <c r="L2776" s="171"/>
      <c r="M2776" s="171"/>
      <c r="N2776"/>
      <c r="O2776"/>
      <c r="P2776"/>
      <c r="Q2776"/>
      <c r="R2776"/>
      <c r="U2776" s="15"/>
      <c r="V2776" s="15"/>
      <c r="W2776" s="15"/>
    </row>
    <row r="2777" spans="2:23">
      <c r="B2777"/>
      <c r="C2777"/>
      <c r="D2777"/>
      <c r="E2777"/>
      <c r="F2777" s="171"/>
      <c r="G2777" s="171"/>
      <c r="H2777"/>
      <c r="I2777" s="171"/>
      <c r="J2777" s="171"/>
      <c r="K2777" s="171"/>
      <c r="L2777" s="171"/>
      <c r="M2777" s="171"/>
      <c r="N2777"/>
      <c r="O2777"/>
      <c r="P2777"/>
      <c r="Q2777"/>
      <c r="R2777"/>
      <c r="U2777" s="15"/>
      <c r="V2777" s="15"/>
      <c r="W2777" s="15"/>
    </row>
    <row r="2778" spans="2:23">
      <c r="B2778"/>
      <c r="C2778"/>
      <c r="D2778"/>
      <c r="E2778"/>
      <c r="F2778" s="171"/>
      <c r="G2778" s="171"/>
      <c r="H2778"/>
      <c r="I2778" s="171"/>
      <c r="J2778" s="171"/>
      <c r="K2778" s="171"/>
      <c r="L2778" s="171"/>
      <c r="M2778" s="171"/>
      <c r="N2778"/>
      <c r="O2778"/>
      <c r="P2778"/>
      <c r="Q2778"/>
      <c r="R2778"/>
      <c r="U2778" s="15"/>
      <c r="V2778" s="15"/>
      <c r="W2778" s="15"/>
    </row>
    <row r="2779" spans="2:23">
      <c r="B2779"/>
      <c r="C2779"/>
      <c r="D2779"/>
      <c r="E2779"/>
      <c r="F2779" s="171"/>
      <c r="G2779" s="171"/>
      <c r="H2779"/>
      <c r="I2779" s="171"/>
      <c r="J2779" s="171"/>
      <c r="K2779" s="171"/>
      <c r="L2779" s="171"/>
      <c r="M2779" s="171"/>
      <c r="N2779"/>
      <c r="O2779"/>
      <c r="P2779"/>
      <c r="Q2779"/>
      <c r="R2779"/>
      <c r="U2779" s="15"/>
      <c r="V2779" s="15"/>
      <c r="W2779" s="15"/>
    </row>
    <row r="2780" spans="2:23">
      <c r="B2780"/>
      <c r="C2780"/>
      <c r="D2780"/>
      <c r="E2780"/>
      <c r="F2780" s="171"/>
      <c r="G2780" s="171"/>
      <c r="H2780"/>
      <c r="I2780" s="171"/>
      <c r="J2780" s="171"/>
      <c r="K2780" s="171"/>
      <c r="L2780" s="171"/>
      <c r="M2780" s="171"/>
      <c r="N2780"/>
      <c r="O2780"/>
      <c r="P2780"/>
      <c r="Q2780"/>
      <c r="R2780"/>
      <c r="U2780" s="15"/>
      <c r="V2780" s="15"/>
      <c r="W2780" s="15"/>
    </row>
    <row r="2781" spans="2:23">
      <c r="B2781"/>
      <c r="C2781"/>
      <c r="D2781"/>
      <c r="E2781"/>
      <c r="F2781" s="171"/>
      <c r="G2781" s="171"/>
      <c r="H2781"/>
      <c r="I2781" s="171"/>
      <c r="J2781" s="171"/>
      <c r="K2781" s="171"/>
      <c r="L2781" s="171"/>
      <c r="M2781" s="171"/>
      <c r="N2781"/>
      <c r="O2781"/>
      <c r="P2781"/>
      <c r="Q2781"/>
      <c r="R2781"/>
      <c r="U2781" s="15"/>
      <c r="V2781" s="15"/>
      <c r="W2781" s="15"/>
    </row>
    <row r="2782" spans="2:23">
      <c r="B2782"/>
      <c r="C2782"/>
      <c r="D2782"/>
      <c r="E2782"/>
      <c r="F2782" s="171"/>
      <c r="G2782" s="171"/>
      <c r="H2782"/>
      <c r="I2782" s="171"/>
      <c r="J2782" s="171"/>
      <c r="K2782" s="171"/>
      <c r="L2782" s="171"/>
      <c r="M2782" s="171"/>
      <c r="N2782"/>
      <c r="O2782"/>
      <c r="P2782"/>
      <c r="Q2782"/>
      <c r="R2782"/>
      <c r="U2782" s="15"/>
      <c r="V2782" s="15"/>
      <c r="W2782" s="15"/>
    </row>
    <row r="2783" spans="2:23">
      <c r="B2783"/>
      <c r="C2783"/>
      <c r="D2783"/>
      <c r="E2783"/>
      <c r="F2783" s="171"/>
      <c r="G2783" s="171"/>
      <c r="H2783"/>
      <c r="I2783" s="171"/>
      <c r="J2783" s="171"/>
      <c r="K2783" s="171"/>
      <c r="L2783" s="171"/>
      <c r="M2783" s="171"/>
      <c r="N2783"/>
      <c r="O2783"/>
      <c r="P2783"/>
      <c r="Q2783"/>
      <c r="R2783"/>
      <c r="U2783" s="15"/>
      <c r="V2783" s="15"/>
      <c r="W2783" s="15"/>
    </row>
    <row r="2784" spans="2:23">
      <c r="B2784"/>
      <c r="C2784"/>
      <c r="D2784"/>
      <c r="E2784"/>
      <c r="F2784" s="171"/>
      <c r="G2784" s="171"/>
      <c r="H2784"/>
      <c r="I2784" s="171"/>
      <c r="J2784" s="171"/>
      <c r="K2784" s="171"/>
      <c r="L2784" s="171"/>
      <c r="M2784" s="171"/>
      <c r="N2784"/>
      <c r="O2784"/>
      <c r="P2784"/>
      <c r="Q2784"/>
      <c r="R2784"/>
      <c r="U2784" s="15"/>
      <c r="V2784" s="15"/>
      <c r="W2784" s="15"/>
    </row>
    <row r="2785" spans="2:23">
      <c r="B2785"/>
      <c r="C2785"/>
      <c r="D2785"/>
      <c r="E2785"/>
      <c r="F2785" s="171"/>
      <c r="G2785" s="171"/>
      <c r="H2785"/>
      <c r="I2785" s="171"/>
      <c r="J2785" s="171"/>
      <c r="K2785" s="171"/>
      <c r="L2785" s="171"/>
      <c r="M2785" s="171"/>
      <c r="N2785"/>
      <c r="O2785"/>
      <c r="P2785"/>
      <c r="Q2785"/>
      <c r="R2785"/>
      <c r="U2785" s="15"/>
      <c r="V2785" s="15"/>
      <c r="W2785" s="15"/>
    </row>
    <row r="2786" spans="2:23">
      <c r="B2786"/>
      <c r="C2786"/>
      <c r="D2786"/>
      <c r="E2786"/>
      <c r="F2786" s="171"/>
      <c r="G2786" s="171"/>
      <c r="H2786"/>
      <c r="I2786" s="171"/>
      <c r="J2786" s="171"/>
      <c r="K2786" s="171"/>
      <c r="L2786" s="171"/>
      <c r="M2786" s="171"/>
      <c r="N2786"/>
      <c r="O2786"/>
      <c r="P2786"/>
      <c r="Q2786"/>
      <c r="R2786"/>
      <c r="U2786" s="15"/>
      <c r="V2786" s="15"/>
      <c r="W2786" s="15"/>
    </row>
    <row r="2787" spans="2:23">
      <c r="B2787"/>
      <c r="C2787"/>
      <c r="D2787"/>
      <c r="E2787"/>
      <c r="F2787" s="171"/>
      <c r="G2787" s="171"/>
      <c r="H2787"/>
      <c r="I2787" s="171"/>
      <c r="J2787" s="171"/>
      <c r="K2787" s="171"/>
      <c r="L2787" s="171"/>
      <c r="M2787" s="171"/>
      <c r="N2787"/>
      <c r="O2787"/>
      <c r="P2787"/>
      <c r="Q2787"/>
      <c r="R2787"/>
      <c r="U2787" s="15"/>
      <c r="V2787" s="15"/>
      <c r="W2787" s="15"/>
    </row>
    <row r="2788" spans="2:23">
      <c r="B2788"/>
      <c r="C2788"/>
      <c r="D2788"/>
      <c r="E2788"/>
      <c r="F2788" s="171"/>
      <c r="G2788" s="171"/>
      <c r="H2788"/>
      <c r="I2788" s="171"/>
      <c r="J2788" s="171"/>
      <c r="K2788" s="171"/>
      <c r="L2788" s="171"/>
      <c r="M2788" s="171"/>
      <c r="N2788"/>
      <c r="O2788"/>
      <c r="P2788"/>
      <c r="Q2788"/>
      <c r="R2788"/>
      <c r="U2788" s="15"/>
      <c r="V2788" s="15"/>
      <c r="W2788" s="15"/>
    </row>
    <row r="2789" spans="2:23">
      <c r="B2789"/>
      <c r="C2789"/>
      <c r="D2789"/>
      <c r="E2789"/>
      <c r="F2789" s="171"/>
      <c r="G2789" s="171"/>
      <c r="H2789"/>
      <c r="I2789" s="171"/>
      <c r="J2789" s="171"/>
      <c r="K2789" s="171"/>
      <c r="L2789" s="171"/>
      <c r="M2789" s="171"/>
      <c r="N2789"/>
      <c r="O2789"/>
      <c r="P2789"/>
      <c r="Q2789"/>
      <c r="R2789"/>
      <c r="U2789" s="15"/>
      <c r="V2789" s="15"/>
      <c r="W2789" s="15"/>
    </row>
    <row r="2790" spans="2:23">
      <c r="B2790"/>
      <c r="C2790"/>
      <c r="D2790"/>
      <c r="E2790"/>
      <c r="F2790" s="171"/>
      <c r="G2790" s="171"/>
      <c r="H2790"/>
      <c r="I2790" s="171"/>
      <c r="J2790" s="171"/>
      <c r="K2790" s="171"/>
      <c r="L2790" s="171"/>
      <c r="M2790" s="171"/>
      <c r="N2790"/>
      <c r="O2790"/>
      <c r="P2790"/>
      <c r="Q2790"/>
      <c r="R2790"/>
      <c r="U2790" s="15"/>
      <c r="V2790" s="15"/>
      <c r="W2790" s="15"/>
    </row>
    <row r="2791" spans="2:23">
      <c r="B2791"/>
      <c r="C2791"/>
      <c r="D2791"/>
      <c r="E2791"/>
      <c r="F2791" s="171"/>
      <c r="G2791" s="171"/>
      <c r="H2791"/>
      <c r="I2791" s="171"/>
      <c r="J2791" s="171"/>
      <c r="K2791" s="171"/>
      <c r="L2791" s="171"/>
      <c r="M2791" s="171"/>
      <c r="N2791"/>
      <c r="O2791"/>
      <c r="P2791"/>
      <c r="Q2791"/>
      <c r="R2791"/>
      <c r="U2791" s="15"/>
      <c r="V2791" s="15"/>
      <c r="W2791" s="15"/>
    </row>
    <row r="2792" spans="2:23">
      <c r="B2792"/>
      <c r="C2792"/>
      <c r="D2792"/>
      <c r="E2792" s="171"/>
      <c r="F2792"/>
      <c r="G2792"/>
      <c r="H2792" s="171"/>
      <c r="I2792"/>
      <c r="J2792"/>
      <c r="K2792" s="171"/>
      <c r="L2792" s="171"/>
      <c r="M2792" s="171"/>
      <c r="N2792"/>
      <c r="O2792"/>
      <c r="P2792"/>
      <c r="Q2792"/>
      <c r="R2792"/>
      <c r="S2792" s="15"/>
      <c r="U2792" s="15"/>
      <c r="V2792" s="15"/>
      <c r="W2792" s="15"/>
    </row>
    <row r="2793" spans="2:23">
      <c r="B2793"/>
      <c r="C2793"/>
      <c r="D2793"/>
      <c r="E2793" s="171"/>
      <c r="F2793"/>
      <c r="G2793"/>
      <c r="H2793" s="171"/>
      <c r="I2793"/>
      <c r="J2793"/>
      <c r="K2793" s="171"/>
      <c r="L2793" s="171"/>
      <c r="M2793" s="171"/>
      <c r="N2793"/>
      <c r="O2793"/>
      <c r="P2793"/>
      <c r="Q2793"/>
      <c r="R2793"/>
      <c r="S2793" s="15"/>
      <c r="U2793" s="15"/>
      <c r="V2793" s="15"/>
      <c r="W2793" s="15"/>
    </row>
    <row r="2794" spans="2:23">
      <c r="B2794"/>
      <c r="C2794"/>
      <c r="D2794"/>
      <c r="E2794" s="171"/>
      <c r="F2794"/>
      <c r="G2794"/>
      <c r="H2794" s="171"/>
      <c r="I2794"/>
      <c r="J2794"/>
      <c r="K2794" s="171"/>
      <c r="L2794" s="171"/>
      <c r="M2794" s="171"/>
      <c r="N2794"/>
      <c r="O2794"/>
      <c r="P2794"/>
      <c r="Q2794"/>
      <c r="R2794"/>
      <c r="S2794" s="15"/>
      <c r="U2794" s="15"/>
      <c r="V2794" s="15"/>
      <c r="W2794" s="15"/>
    </row>
    <row r="2795" spans="2:23">
      <c r="B2795"/>
      <c r="C2795"/>
      <c r="D2795"/>
      <c r="E2795" s="171"/>
      <c r="F2795"/>
      <c r="G2795"/>
      <c r="H2795" s="171"/>
      <c r="I2795"/>
      <c r="J2795"/>
      <c r="K2795" s="171"/>
      <c r="L2795" s="171"/>
      <c r="M2795" s="171"/>
      <c r="N2795"/>
      <c r="O2795"/>
      <c r="P2795"/>
      <c r="Q2795"/>
      <c r="R2795"/>
      <c r="S2795" s="15"/>
      <c r="U2795" s="15"/>
      <c r="V2795" s="15"/>
      <c r="W2795" s="15"/>
    </row>
    <row r="2796" spans="2:23">
      <c r="B2796"/>
      <c r="C2796"/>
      <c r="D2796"/>
      <c r="E2796" s="171"/>
      <c r="F2796"/>
      <c r="G2796"/>
      <c r="H2796" s="171"/>
      <c r="I2796"/>
      <c r="J2796"/>
      <c r="K2796" s="171"/>
      <c r="L2796" s="171"/>
      <c r="M2796" s="171"/>
      <c r="N2796"/>
      <c r="O2796"/>
      <c r="P2796"/>
      <c r="Q2796"/>
      <c r="R2796"/>
      <c r="S2796" s="15"/>
      <c r="U2796" s="15"/>
      <c r="V2796" s="15"/>
      <c r="W2796" s="15"/>
    </row>
    <row r="2797" spans="2:23">
      <c r="B2797"/>
      <c r="C2797"/>
      <c r="D2797"/>
      <c r="E2797" s="171"/>
      <c r="F2797"/>
      <c r="G2797"/>
      <c r="H2797" s="171"/>
      <c r="I2797"/>
      <c r="J2797"/>
      <c r="K2797" s="171"/>
      <c r="L2797" s="171"/>
      <c r="M2797" s="171"/>
      <c r="N2797"/>
      <c r="O2797"/>
      <c r="P2797"/>
      <c r="Q2797"/>
      <c r="R2797"/>
      <c r="S2797" s="15"/>
      <c r="U2797" s="15"/>
      <c r="V2797" s="15"/>
      <c r="W2797" s="15"/>
    </row>
    <row r="2798" spans="2:23">
      <c r="B2798"/>
      <c r="C2798"/>
      <c r="D2798"/>
      <c r="E2798" s="171"/>
      <c r="F2798"/>
      <c r="G2798"/>
      <c r="H2798" s="171"/>
      <c r="I2798"/>
      <c r="J2798"/>
      <c r="K2798" s="171"/>
      <c r="L2798" s="171"/>
      <c r="M2798" s="171"/>
      <c r="N2798"/>
      <c r="O2798"/>
      <c r="P2798"/>
      <c r="Q2798"/>
      <c r="R2798"/>
      <c r="S2798" s="15"/>
      <c r="U2798" s="15"/>
      <c r="V2798" s="15"/>
      <c r="W2798" s="15"/>
    </row>
    <row r="2799" spans="2:23">
      <c r="B2799"/>
      <c r="C2799"/>
      <c r="D2799"/>
      <c r="E2799" s="171"/>
      <c r="F2799"/>
      <c r="G2799"/>
      <c r="H2799" s="171"/>
      <c r="I2799"/>
      <c r="J2799"/>
      <c r="K2799" s="171"/>
      <c r="L2799" s="171"/>
      <c r="M2799" s="171"/>
      <c r="N2799"/>
      <c r="O2799"/>
      <c r="P2799"/>
      <c r="Q2799"/>
      <c r="R2799"/>
      <c r="S2799" s="15"/>
      <c r="U2799" s="15"/>
      <c r="V2799" s="15"/>
      <c r="W2799" s="15"/>
    </row>
    <row r="2800" spans="2:23">
      <c r="B2800"/>
      <c r="C2800"/>
      <c r="D2800"/>
      <c r="E2800" s="171"/>
      <c r="F2800"/>
      <c r="G2800"/>
      <c r="H2800" s="171"/>
      <c r="I2800"/>
      <c r="J2800"/>
      <c r="K2800" s="171"/>
      <c r="L2800" s="171"/>
      <c r="M2800" s="171"/>
      <c r="N2800"/>
      <c r="O2800"/>
      <c r="P2800"/>
      <c r="Q2800"/>
      <c r="R2800"/>
      <c r="S2800" s="15"/>
      <c r="U2800" s="15"/>
      <c r="V2800" s="15"/>
      <c r="W2800" s="15"/>
    </row>
    <row r="2801" spans="2:23">
      <c r="B2801"/>
      <c r="C2801"/>
      <c r="D2801"/>
      <c r="E2801" s="171"/>
      <c r="F2801"/>
      <c r="G2801"/>
      <c r="H2801" s="171"/>
      <c r="I2801"/>
      <c r="J2801"/>
      <c r="K2801" s="171"/>
      <c r="L2801" s="171"/>
      <c r="M2801" s="171"/>
      <c r="N2801"/>
      <c r="O2801"/>
      <c r="P2801"/>
      <c r="Q2801"/>
      <c r="R2801"/>
      <c r="S2801" s="15"/>
      <c r="U2801" s="15"/>
      <c r="V2801" s="15"/>
      <c r="W2801" s="15"/>
    </row>
    <row r="2802" spans="2:23">
      <c r="B2802"/>
      <c r="C2802"/>
      <c r="D2802"/>
      <c r="E2802" s="171"/>
      <c r="F2802"/>
      <c r="G2802"/>
      <c r="H2802" s="171"/>
      <c r="I2802"/>
      <c r="J2802"/>
      <c r="K2802" s="171"/>
      <c r="L2802" s="171"/>
      <c r="M2802" s="171"/>
      <c r="N2802"/>
      <c r="O2802"/>
      <c r="P2802"/>
      <c r="Q2802"/>
      <c r="R2802"/>
      <c r="S2802" s="15"/>
      <c r="U2802" s="15"/>
      <c r="V2802" s="15"/>
      <c r="W2802" s="15"/>
    </row>
    <row r="2803" spans="2:23">
      <c r="B2803"/>
      <c r="C2803"/>
      <c r="D2803"/>
      <c r="E2803" s="171"/>
      <c r="F2803"/>
      <c r="G2803"/>
      <c r="H2803" s="171"/>
      <c r="I2803"/>
      <c r="J2803"/>
      <c r="K2803" s="171"/>
      <c r="L2803" s="171"/>
      <c r="M2803" s="171"/>
      <c r="N2803"/>
      <c r="O2803"/>
      <c r="P2803"/>
      <c r="Q2803"/>
      <c r="R2803"/>
      <c r="S2803" s="15"/>
      <c r="U2803" s="15"/>
      <c r="V2803" s="15"/>
      <c r="W2803" s="15"/>
    </row>
    <row r="2804" spans="2:23">
      <c r="B2804"/>
      <c r="C2804"/>
      <c r="D2804"/>
      <c r="E2804" s="171"/>
      <c r="F2804"/>
      <c r="G2804"/>
      <c r="H2804" s="171"/>
      <c r="I2804"/>
      <c r="J2804"/>
      <c r="K2804" s="171"/>
      <c r="L2804" s="171"/>
      <c r="M2804" s="171"/>
      <c r="N2804"/>
      <c r="O2804"/>
      <c r="P2804"/>
      <c r="Q2804"/>
      <c r="R2804"/>
      <c r="U2804" s="15"/>
      <c r="V2804" s="15"/>
      <c r="W2804" s="15"/>
    </row>
    <row r="2805" spans="2:23">
      <c r="B2805"/>
      <c r="C2805"/>
      <c r="D2805"/>
      <c r="E2805" s="171"/>
      <c r="F2805"/>
      <c r="G2805"/>
      <c r="H2805" s="171"/>
      <c r="I2805"/>
      <c r="J2805"/>
      <c r="K2805" s="171"/>
      <c r="L2805" s="171"/>
      <c r="M2805" s="171"/>
      <c r="N2805"/>
      <c r="O2805"/>
      <c r="P2805"/>
      <c r="Q2805"/>
      <c r="R2805"/>
      <c r="U2805" s="15"/>
      <c r="V2805" s="15"/>
      <c r="W2805" s="15"/>
    </row>
    <row r="2806" spans="2:23">
      <c r="B2806"/>
      <c r="C2806"/>
      <c r="D2806"/>
      <c r="E2806" s="171"/>
      <c r="F2806"/>
      <c r="G2806"/>
      <c r="H2806" s="171"/>
      <c r="I2806"/>
      <c r="J2806"/>
      <c r="K2806" s="171"/>
      <c r="L2806" s="171"/>
      <c r="M2806" s="171"/>
      <c r="N2806"/>
      <c r="O2806"/>
      <c r="P2806"/>
      <c r="Q2806"/>
      <c r="R2806"/>
      <c r="U2806" s="15"/>
      <c r="V2806" s="15"/>
      <c r="W2806" s="15"/>
    </row>
    <row r="2807" spans="2:23">
      <c r="B2807"/>
      <c r="C2807"/>
      <c r="D2807"/>
      <c r="E2807" s="171"/>
      <c r="F2807"/>
      <c r="G2807"/>
      <c r="H2807" s="171"/>
      <c r="I2807"/>
      <c r="J2807"/>
      <c r="K2807" s="171"/>
      <c r="L2807" s="171"/>
      <c r="M2807" s="171"/>
      <c r="N2807"/>
      <c r="O2807"/>
      <c r="P2807"/>
      <c r="Q2807"/>
      <c r="R2807"/>
      <c r="U2807" s="15"/>
      <c r="V2807" s="15"/>
      <c r="W2807" s="15"/>
    </row>
    <row r="2808" spans="2:23">
      <c r="B2808"/>
      <c r="C2808"/>
      <c r="D2808"/>
      <c r="E2808" s="171"/>
      <c r="F2808"/>
      <c r="G2808"/>
      <c r="H2808" s="171"/>
      <c r="I2808"/>
      <c r="J2808"/>
      <c r="K2808" s="171"/>
      <c r="L2808" s="171"/>
      <c r="M2808" s="171"/>
      <c r="N2808"/>
      <c r="O2808"/>
      <c r="P2808"/>
      <c r="Q2808"/>
      <c r="R2808"/>
      <c r="U2808" s="15"/>
      <c r="V2808" s="15"/>
      <c r="W2808" s="15"/>
    </row>
    <row r="2809" spans="2:23">
      <c r="B2809"/>
      <c r="C2809"/>
      <c r="D2809"/>
      <c r="E2809" s="171"/>
      <c r="F2809"/>
      <c r="G2809"/>
      <c r="H2809" s="171"/>
      <c r="I2809"/>
      <c r="J2809"/>
      <c r="K2809" s="171"/>
      <c r="L2809" s="171"/>
      <c r="M2809" s="171"/>
      <c r="N2809"/>
      <c r="O2809"/>
      <c r="P2809"/>
      <c r="Q2809"/>
      <c r="R2809"/>
      <c r="U2809" s="15"/>
      <c r="V2809" s="15"/>
      <c r="W2809" s="15"/>
    </row>
    <row r="2810" spans="2:23">
      <c r="B2810"/>
      <c r="C2810"/>
      <c r="D2810"/>
      <c r="E2810" s="171"/>
      <c r="F2810"/>
      <c r="G2810"/>
      <c r="H2810" s="171"/>
      <c r="I2810"/>
      <c r="J2810"/>
      <c r="K2810" s="171"/>
      <c r="L2810" s="171"/>
      <c r="M2810" s="171"/>
      <c r="N2810"/>
      <c r="O2810"/>
      <c r="P2810"/>
      <c r="Q2810"/>
      <c r="R2810"/>
      <c r="U2810" s="15"/>
      <c r="V2810" s="15"/>
      <c r="W2810" s="15"/>
    </row>
    <row r="2811" spans="2:23">
      <c r="B2811"/>
      <c r="C2811"/>
      <c r="D2811"/>
      <c r="E2811" s="171"/>
      <c r="F2811"/>
      <c r="G2811"/>
      <c r="H2811" s="171"/>
      <c r="I2811"/>
      <c r="J2811"/>
      <c r="K2811" s="171"/>
      <c r="L2811" s="171"/>
      <c r="M2811" s="171"/>
      <c r="N2811"/>
      <c r="O2811"/>
      <c r="P2811"/>
      <c r="Q2811"/>
      <c r="R2811"/>
      <c r="U2811" s="15"/>
      <c r="V2811" s="15"/>
      <c r="W2811" s="15"/>
    </row>
    <row r="2812" spans="2:23">
      <c r="B2812"/>
      <c r="C2812"/>
      <c r="D2812"/>
      <c r="E2812"/>
      <c r="F2812" s="171"/>
      <c r="G2812" s="171"/>
      <c r="H2812"/>
      <c r="I2812" s="171"/>
      <c r="J2812" s="171"/>
      <c r="K2812" s="171"/>
      <c r="L2812" s="171"/>
      <c r="M2812" s="171"/>
      <c r="N2812"/>
      <c r="O2812"/>
      <c r="P2812"/>
      <c r="Q2812"/>
      <c r="R2812"/>
      <c r="U2812" s="15"/>
      <c r="V2812" s="15"/>
      <c r="W2812" s="15"/>
    </row>
    <row r="2813" spans="2:23">
      <c r="B2813"/>
      <c r="C2813"/>
      <c r="D2813"/>
      <c r="E2813"/>
      <c r="F2813" s="171"/>
      <c r="G2813" s="171"/>
      <c r="H2813"/>
      <c r="I2813" s="171"/>
      <c r="J2813" s="171"/>
      <c r="K2813" s="171"/>
      <c r="L2813" s="171"/>
      <c r="M2813" s="171"/>
      <c r="N2813"/>
      <c r="O2813"/>
      <c r="P2813"/>
      <c r="Q2813"/>
      <c r="R2813"/>
      <c r="U2813" s="15"/>
      <c r="V2813" s="15"/>
      <c r="W2813" s="15"/>
    </row>
    <row r="2814" spans="2:23">
      <c r="B2814"/>
      <c r="C2814"/>
      <c r="D2814"/>
      <c r="E2814"/>
      <c r="F2814" s="171"/>
      <c r="G2814" s="171"/>
      <c r="H2814"/>
      <c r="I2814" s="171"/>
      <c r="J2814" s="171"/>
      <c r="K2814" s="171"/>
      <c r="L2814" s="171"/>
      <c r="M2814" s="171"/>
      <c r="N2814"/>
      <c r="O2814"/>
      <c r="P2814"/>
      <c r="Q2814"/>
      <c r="R2814"/>
      <c r="U2814" s="15"/>
      <c r="V2814" s="15"/>
      <c r="W2814" s="15"/>
    </row>
    <row r="2815" spans="2:23">
      <c r="B2815"/>
      <c r="C2815"/>
      <c r="D2815"/>
      <c r="E2815"/>
      <c r="F2815" s="171"/>
      <c r="G2815" s="171"/>
      <c r="H2815"/>
      <c r="I2815" s="171"/>
      <c r="J2815" s="171"/>
      <c r="K2815" s="171"/>
      <c r="L2815" s="171"/>
      <c r="M2815" s="171"/>
      <c r="N2815"/>
      <c r="O2815"/>
      <c r="P2815"/>
      <c r="Q2815"/>
      <c r="R2815"/>
      <c r="U2815" s="15"/>
      <c r="V2815" s="15"/>
      <c r="W2815" s="15"/>
    </row>
    <row r="2816" spans="2:23">
      <c r="B2816"/>
      <c r="C2816"/>
      <c r="D2816"/>
      <c r="E2816"/>
      <c r="F2816" s="171"/>
      <c r="G2816" s="171"/>
      <c r="H2816"/>
      <c r="I2816" s="171"/>
      <c r="J2816" s="171"/>
      <c r="K2816" s="171"/>
      <c r="L2816" s="171"/>
      <c r="M2816" s="171"/>
      <c r="N2816"/>
      <c r="O2816"/>
      <c r="P2816"/>
      <c r="Q2816"/>
      <c r="R2816"/>
      <c r="U2816" s="15"/>
      <c r="V2816" s="15"/>
      <c r="W2816" s="15"/>
    </row>
    <row r="2817" spans="2:23">
      <c r="B2817"/>
      <c r="C2817"/>
      <c r="D2817"/>
      <c r="E2817"/>
      <c r="F2817" s="171"/>
      <c r="G2817" s="171"/>
      <c r="H2817"/>
      <c r="I2817" s="171"/>
      <c r="J2817" s="171"/>
      <c r="K2817" s="171"/>
      <c r="L2817" s="171"/>
      <c r="M2817" s="171"/>
      <c r="N2817"/>
      <c r="O2817"/>
      <c r="P2817"/>
      <c r="Q2817"/>
      <c r="R2817"/>
      <c r="U2817" s="15"/>
      <c r="V2817" s="15"/>
      <c r="W2817" s="15"/>
    </row>
    <row r="2818" spans="2:23">
      <c r="B2818"/>
      <c r="C2818"/>
      <c r="D2818"/>
      <c r="E2818"/>
      <c r="F2818" s="171"/>
      <c r="G2818" s="171"/>
      <c r="H2818"/>
      <c r="I2818" s="171"/>
      <c r="J2818" s="171"/>
      <c r="K2818" s="171"/>
      <c r="L2818" s="171"/>
      <c r="M2818" s="171"/>
      <c r="N2818"/>
      <c r="O2818"/>
      <c r="P2818"/>
      <c r="Q2818"/>
      <c r="R2818"/>
      <c r="U2818" s="15"/>
      <c r="V2818" s="15"/>
      <c r="W2818" s="15"/>
    </row>
    <row r="2819" spans="2:23">
      <c r="B2819"/>
      <c r="C2819"/>
      <c r="D2819"/>
      <c r="E2819"/>
      <c r="F2819" s="171"/>
      <c r="G2819" s="171"/>
      <c r="H2819"/>
      <c r="I2819" s="171"/>
      <c r="J2819" s="171"/>
      <c r="K2819" s="171"/>
      <c r="L2819" s="171"/>
      <c r="M2819" s="171"/>
      <c r="N2819"/>
      <c r="O2819"/>
      <c r="P2819"/>
      <c r="Q2819"/>
      <c r="R2819"/>
      <c r="U2819" s="15"/>
      <c r="V2819" s="15"/>
      <c r="W2819" s="15"/>
    </row>
    <row r="2820" spans="2:23">
      <c r="B2820"/>
      <c r="C2820"/>
      <c r="D2820"/>
      <c r="E2820" s="171"/>
      <c r="F2820"/>
      <c r="G2820"/>
      <c r="H2820" s="171"/>
      <c r="I2820"/>
      <c r="J2820"/>
      <c r="K2820" s="171"/>
      <c r="L2820" s="171"/>
      <c r="M2820" s="171"/>
      <c r="N2820"/>
      <c r="O2820"/>
      <c r="P2820"/>
      <c r="Q2820"/>
      <c r="R2820"/>
      <c r="S2820" s="15"/>
      <c r="U2820" s="15"/>
      <c r="V2820" s="15"/>
      <c r="W2820" s="15"/>
    </row>
    <row r="2821" spans="2:23">
      <c r="B2821"/>
      <c r="C2821"/>
      <c r="D2821"/>
      <c r="E2821" s="171"/>
      <c r="F2821"/>
      <c r="G2821"/>
      <c r="H2821" s="171"/>
      <c r="I2821"/>
      <c r="J2821"/>
      <c r="K2821" s="171"/>
      <c r="L2821" s="171"/>
      <c r="M2821" s="171"/>
      <c r="N2821"/>
      <c r="O2821"/>
      <c r="P2821"/>
      <c r="Q2821"/>
      <c r="R2821"/>
      <c r="S2821" s="15"/>
      <c r="U2821" s="15"/>
      <c r="V2821" s="15"/>
      <c r="W2821" s="15"/>
    </row>
    <row r="2822" spans="2:23">
      <c r="B2822"/>
      <c r="C2822"/>
      <c r="D2822"/>
      <c r="E2822" s="171"/>
      <c r="F2822"/>
      <c r="G2822"/>
      <c r="H2822" s="171"/>
      <c r="I2822"/>
      <c r="J2822"/>
      <c r="K2822" s="171"/>
      <c r="L2822" s="171"/>
      <c r="M2822" s="171"/>
      <c r="N2822"/>
      <c r="O2822"/>
      <c r="P2822"/>
      <c r="Q2822"/>
      <c r="R2822"/>
      <c r="S2822" s="15"/>
      <c r="U2822" s="15"/>
      <c r="V2822" s="15"/>
      <c r="W2822" s="15"/>
    </row>
    <row r="2823" spans="2:23">
      <c r="B2823"/>
      <c r="C2823"/>
      <c r="D2823"/>
      <c r="E2823" s="171"/>
      <c r="F2823"/>
      <c r="G2823"/>
      <c r="H2823" s="171"/>
      <c r="I2823"/>
      <c r="J2823"/>
      <c r="K2823" s="171"/>
      <c r="L2823" s="171"/>
      <c r="M2823" s="171"/>
      <c r="N2823"/>
      <c r="O2823"/>
      <c r="P2823"/>
      <c r="Q2823"/>
      <c r="R2823"/>
      <c r="S2823" s="15"/>
      <c r="U2823" s="15"/>
      <c r="V2823" s="15"/>
      <c r="W2823" s="15"/>
    </row>
    <row r="2824" spans="2:23">
      <c r="B2824"/>
      <c r="C2824"/>
      <c r="D2824"/>
      <c r="E2824" s="171"/>
      <c r="F2824"/>
      <c r="G2824"/>
      <c r="H2824" s="171"/>
      <c r="I2824"/>
      <c r="J2824"/>
      <c r="K2824" s="171"/>
      <c r="L2824" s="171"/>
      <c r="M2824" s="171"/>
      <c r="N2824"/>
      <c r="O2824"/>
      <c r="P2824"/>
      <c r="Q2824"/>
      <c r="R2824"/>
      <c r="S2824" s="15"/>
      <c r="U2824" s="15"/>
      <c r="V2824" s="15"/>
      <c r="W2824" s="15"/>
    </row>
    <row r="2825" spans="2:23">
      <c r="B2825"/>
      <c r="C2825"/>
      <c r="D2825"/>
      <c r="E2825" s="171"/>
      <c r="F2825"/>
      <c r="G2825"/>
      <c r="H2825" s="171"/>
      <c r="I2825"/>
      <c r="J2825"/>
      <c r="K2825" s="171"/>
      <c r="L2825" s="171"/>
      <c r="M2825" s="171"/>
      <c r="N2825"/>
      <c r="O2825"/>
      <c r="P2825"/>
      <c r="Q2825"/>
      <c r="R2825"/>
      <c r="S2825" s="15"/>
      <c r="U2825" s="15"/>
      <c r="V2825" s="15"/>
      <c r="W2825" s="15"/>
    </row>
    <row r="2826" spans="2:23">
      <c r="B2826"/>
      <c r="C2826"/>
      <c r="D2826"/>
      <c r="E2826" s="171"/>
      <c r="F2826"/>
      <c r="G2826"/>
      <c r="H2826" s="171"/>
      <c r="I2826"/>
      <c r="J2826"/>
      <c r="K2826" s="171"/>
      <c r="L2826" s="171"/>
      <c r="M2826" s="171"/>
      <c r="N2826"/>
      <c r="O2826"/>
      <c r="P2826"/>
      <c r="Q2826"/>
      <c r="R2826"/>
      <c r="S2826" s="15"/>
      <c r="U2826" s="15"/>
      <c r="V2826" s="15"/>
      <c r="W2826" s="15"/>
    </row>
    <row r="2827" spans="2:23">
      <c r="B2827"/>
      <c r="C2827"/>
      <c r="D2827"/>
      <c r="E2827" s="171"/>
      <c r="F2827"/>
      <c r="G2827"/>
      <c r="H2827" s="171"/>
      <c r="I2827"/>
      <c r="J2827"/>
      <c r="K2827" s="171"/>
      <c r="L2827" s="171"/>
      <c r="M2827" s="171"/>
      <c r="N2827"/>
      <c r="O2827"/>
      <c r="P2827"/>
      <c r="Q2827"/>
      <c r="R2827"/>
      <c r="S2827" s="15"/>
      <c r="U2827" s="15"/>
      <c r="V2827" s="15"/>
      <c r="W2827" s="15"/>
    </row>
    <row r="2828" spans="2:23">
      <c r="B2828"/>
      <c r="C2828"/>
      <c r="D2828"/>
      <c r="E2828"/>
      <c r="F2828" s="171"/>
      <c r="G2828" s="171"/>
      <c r="H2828"/>
      <c r="I2828" s="171"/>
      <c r="J2828" s="171"/>
      <c r="K2828" s="171"/>
      <c r="L2828" s="171"/>
      <c r="M2828" s="171"/>
      <c r="N2828"/>
      <c r="O2828"/>
      <c r="P2828"/>
      <c r="Q2828"/>
      <c r="R2828"/>
      <c r="U2828" s="15"/>
      <c r="V2828" s="15"/>
      <c r="W2828" s="15"/>
    </row>
    <row r="2829" spans="2:23">
      <c r="B2829"/>
      <c r="C2829"/>
      <c r="D2829"/>
      <c r="E2829"/>
      <c r="F2829" s="171"/>
      <c r="G2829" s="171"/>
      <c r="H2829"/>
      <c r="I2829" s="171"/>
      <c r="J2829" s="171"/>
      <c r="K2829" s="171"/>
      <c r="L2829" s="171"/>
      <c r="M2829" s="171"/>
      <c r="N2829"/>
      <c r="O2829"/>
      <c r="P2829"/>
      <c r="Q2829"/>
      <c r="R2829"/>
      <c r="U2829" s="15"/>
      <c r="V2829" s="15"/>
      <c r="W2829" s="15"/>
    </row>
    <row r="2830" spans="2:23">
      <c r="B2830"/>
      <c r="C2830"/>
      <c r="D2830"/>
      <c r="E2830"/>
      <c r="F2830" s="171"/>
      <c r="G2830" s="171"/>
      <c r="H2830"/>
      <c r="I2830" s="171"/>
      <c r="J2830" s="171"/>
      <c r="K2830" s="171"/>
      <c r="L2830" s="171"/>
      <c r="M2830" s="171"/>
      <c r="N2830"/>
      <c r="O2830"/>
      <c r="P2830"/>
      <c r="Q2830"/>
      <c r="R2830"/>
      <c r="U2830" s="15"/>
      <c r="V2830" s="15"/>
      <c r="W2830" s="15"/>
    </row>
    <row r="2831" spans="2:23">
      <c r="B2831"/>
      <c r="C2831"/>
      <c r="D2831"/>
      <c r="E2831"/>
      <c r="F2831" s="171"/>
      <c r="G2831" s="171"/>
      <c r="H2831"/>
      <c r="I2831" s="171"/>
      <c r="J2831" s="171"/>
      <c r="K2831" s="171"/>
      <c r="L2831" s="171"/>
      <c r="M2831" s="171"/>
      <c r="N2831"/>
      <c r="O2831"/>
      <c r="P2831"/>
      <c r="Q2831"/>
      <c r="R2831"/>
      <c r="U2831" s="15"/>
      <c r="V2831" s="15"/>
      <c r="W2831" s="15"/>
    </row>
    <row r="2832" spans="2:23">
      <c r="B2832"/>
      <c r="C2832"/>
      <c r="D2832"/>
      <c r="E2832"/>
      <c r="F2832" s="171"/>
      <c r="G2832" s="171"/>
      <c r="H2832"/>
      <c r="I2832" s="171"/>
      <c r="J2832" s="171"/>
      <c r="K2832" s="171"/>
      <c r="L2832" s="171"/>
      <c r="M2832" s="171"/>
      <c r="N2832"/>
      <c r="O2832"/>
      <c r="P2832"/>
      <c r="Q2832"/>
      <c r="R2832"/>
      <c r="U2832" s="15"/>
      <c r="V2832" s="15"/>
      <c r="W2832" s="15"/>
    </row>
    <row r="2833" spans="2:23">
      <c r="B2833"/>
      <c r="C2833"/>
      <c r="D2833"/>
      <c r="E2833"/>
      <c r="F2833" s="171"/>
      <c r="G2833" s="171"/>
      <c r="H2833"/>
      <c r="I2833" s="171"/>
      <c r="J2833" s="171"/>
      <c r="K2833" s="171"/>
      <c r="L2833" s="171"/>
      <c r="M2833" s="171"/>
      <c r="N2833"/>
      <c r="O2833"/>
      <c r="P2833"/>
      <c r="Q2833"/>
      <c r="R2833"/>
      <c r="U2833" s="15"/>
      <c r="V2833" s="15"/>
      <c r="W2833" s="15"/>
    </row>
    <row r="2834" spans="2:23">
      <c r="B2834"/>
      <c r="C2834"/>
      <c r="D2834"/>
      <c r="E2834"/>
      <c r="F2834" s="171"/>
      <c r="G2834" s="171"/>
      <c r="H2834"/>
      <c r="I2834" s="171"/>
      <c r="J2834" s="171"/>
      <c r="K2834" s="171"/>
      <c r="L2834" s="171"/>
      <c r="M2834" s="171"/>
      <c r="N2834"/>
      <c r="O2834"/>
      <c r="P2834"/>
      <c r="Q2834"/>
      <c r="R2834"/>
      <c r="U2834" s="15"/>
      <c r="V2834" s="15"/>
      <c r="W2834" s="15"/>
    </row>
    <row r="2835" spans="2:23">
      <c r="B2835"/>
      <c r="C2835"/>
      <c r="D2835"/>
      <c r="E2835"/>
      <c r="F2835" s="171"/>
      <c r="G2835" s="171"/>
      <c r="H2835"/>
      <c r="I2835" s="171"/>
      <c r="J2835" s="171"/>
      <c r="K2835" s="171"/>
      <c r="L2835" s="171"/>
      <c r="M2835" s="171"/>
      <c r="N2835"/>
      <c r="O2835"/>
      <c r="P2835"/>
      <c r="Q2835"/>
      <c r="R2835"/>
      <c r="U2835" s="15"/>
      <c r="V2835" s="15"/>
      <c r="W2835" s="15"/>
    </row>
    <row r="2836" spans="2:23">
      <c r="B2836"/>
      <c r="C2836"/>
      <c r="D2836"/>
      <c r="E2836"/>
      <c r="F2836" s="171"/>
      <c r="G2836" s="171"/>
      <c r="H2836"/>
      <c r="I2836" s="171"/>
      <c r="J2836" s="171"/>
      <c r="K2836" s="171"/>
      <c r="L2836" s="171"/>
      <c r="M2836" s="171"/>
      <c r="N2836"/>
      <c r="O2836"/>
      <c r="P2836"/>
      <c r="Q2836"/>
      <c r="R2836"/>
      <c r="U2836" s="15"/>
      <c r="V2836" s="15"/>
      <c r="W2836" s="15"/>
    </row>
    <row r="2837" spans="2:23">
      <c r="B2837"/>
      <c r="C2837"/>
      <c r="D2837"/>
      <c r="E2837"/>
      <c r="F2837" s="171"/>
      <c r="G2837" s="171"/>
      <c r="H2837"/>
      <c r="I2837" s="171"/>
      <c r="J2837" s="171"/>
      <c r="K2837" s="171"/>
      <c r="L2837" s="171"/>
      <c r="M2837" s="171"/>
      <c r="N2837"/>
      <c r="O2837"/>
      <c r="P2837"/>
      <c r="Q2837"/>
      <c r="R2837"/>
      <c r="U2837" s="15"/>
      <c r="V2837" s="15"/>
      <c r="W2837" s="15"/>
    </row>
    <row r="2838" spans="2:23">
      <c r="B2838"/>
      <c r="C2838"/>
      <c r="D2838"/>
      <c r="E2838"/>
      <c r="F2838" s="171"/>
      <c r="G2838" s="171"/>
      <c r="H2838"/>
      <c r="I2838" s="171"/>
      <c r="J2838" s="171"/>
      <c r="K2838" s="171"/>
      <c r="L2838" s="171"/>
      <c r="M2838" s="171"/>
      <c r="N2838"/>
      <c r="O2838"/>
      <c r="P2838"/>
      <c r="Q2838"/>
      <c r="R2838"/>
      <c r="U2838" s="15"/>
      <c r="V2838" s="15"/>
      <c r="W2838" s="15"/>
    </row>
    <row r="2839" spans="2:23">
      <c r="B2839"/>
      <c r="C2839"/>
      <c r="D2839"/>
      <c r="E2839"/>
      <c r="F2839" s="171"/>
      <c r="G2839" s="171"/>
      <c r="H2839"/>
      <c r="I2839" s="171"/>
      <c r="J2839" s="171"/>
      <c r="K2839" s="171"/>
      <c r="L2839" s="171"/>
      <c r="M2839" s="171"/>
      <c r="N2839"/>
      <c r="O2839"/>
      <c r="P2839"/>
      <c r="Q2839"/>
      <c r="R2839"/>
      <c r="U2839" s="15"/>
      <c r="V2839" s="15"/>
      <c r="W2839" s="15"/>
    </row>
    <row r="2840" spans="2:23">
      <c r="B2840"/>
      <c r="C2840"/>
      <c r="D2840"/>
      <c r="E2840"/>
      <c r="F2840" s="171"/>
      <c r="G2840" s="171"/>
      <c r="H2840"/>
      <c r="I2840" s="171"/>
      <c r="J2840" s="171"/>
      <c r="K2840" s="171"/>
      <c r="L2840" s="171"/>
      <c r="M2840" s="171"/>
      <c r="N2840"/>
      <c r="O2840"/>
      <c r="P2840"/>
      <c r="Q2840"/>
      <c r="R2840"/>
      <c r="U2840" s="15"/>
      <c r="V2840" s="15"/>
      <c r="W2840" s="15"/>
    </row>
    <row r="2841" spans="2:23">
      <c r="B2841"/>
      <c r="C2841"/>
      <c r="D2841"/>
      <c r="E2841"/>
      <c r="F2841" s="171"/>
      <c r="G2841" s="171"/>
      <c r="H2841"/>
      <c r="I2841" s="171"/>
      <c r="J2841" s="171"/>
      <c r="K2841" s="171"/>
      <c r="L2841" s="171"/>
      <c r="M2841" s="171"/>
      <c r="N2841"/>
      <c r="O2841"/>
      <c r="P2841"/>
      <c r="Q2841"/>
      <c r="R2841"/>
      <c r="U2841" s="15"/>
      <c r="V2841" s="15"/>
      <c r="W2841" s="15"/>
    </row>
    <row r="2842" spans="2:23">
      <c r="B2842"/>
      <c r="C2842"/>
      <c r="D2842"/>
      <c r="E2842"/>
      <c r="F2842" s="171"/>
      <c r="G2842" s="171"/>
      <c r="H2842"/>
      <c r="I2842" s="171"/>
      <c r="J2842" s="171"/>
      <c r="K2842" s="171"/>
      <c r="L2842" s="171"/>
      <c r="M2842" s="171"/>
      <c r="N2842"/>
      <c r="O2842"/>
      <c r="P2842"/>
      <c r="Q2842"/>
      <c r="R2842"/>
      <c r="U2842" s="15"/>
      <c r="V2842" s="15"/>
      <c r="W2842" s="15"/>
    </row>
    <row r="2843" spans="2:23">
      <c r="B2843"/>
      <c r="C2843"/>
      <c r="D2843"/>
      <c r="E2843"/>
      <c r="F2843" s="171"/>
      <c r="G2843" s="171"/>
      <c r="H2843"/>
      <c r="I2843" s="171"/>
      <c r="J2843" s="171"/>
      <c r="K2843" s="171"/>
      <c r="L2843" s="171"/>
      <c r="M2843" s="171"/>
      <c r="N2843"/>
      <c r="O2843"/>
      <c r="P2843"/>
      <c r="Q2843"/>
      <c r="R2843"/>
      <c r="U2843" s="15"/>
      <c r="V2843" s="15"/>
      <c r="W2843" s="15"/>
    </row>
    <row r="2844" spans="2:23">
      <c r="B2844"/>
      <c r="C2844"/>
      <c r="D2844"/>
      <c r="E2844"/>
      <c r="F2844" s="171"/>
      <c r="G2844" s="171"/>
      <c r="H2844"/>
      <c r="I2844" s="171"/>
      <c r="J2844" s="171"/>
      <c r="K2844" s="171"/>
      <c r="L2844" s="171"/>
      <c r="M2844" s="171"/>
      <c r="N2844"/>
      <c r="O2844"/>
      <c r="P2844"/>
      <c r="Q2844"/>
      <c r="R2844"/>
      <c r="U2844" s="15"/>
      <c r="V2844" s="15"/>
      <c r="W2844" s="15"/>
    </row>
    <row r="2845" spans="2:23">
      <c r="B2845"/>
      <c r="C2845"/>
      <c r="D2845"/>
      <c r="E2845"/>
      <c r="F2845" s="171"/>
      <c r="G2845" s="171"/>
      <c r="H2845"/>
      <c r="I2845" s="171"/>
      <c r="J2845" s="171"/>
      <c r="K2845" s="171"/>
      <c r="L2845" s="171"/>
      <c r="M2845" s="171"/>
      <c r="N2845"/>
      <c r="O2845"/>
      <c r="P2845"/>
      <c r="Q2845"/>
      <c r="R2845"/>
      <c r="U2845" s="15"/>
      <c r="V2845" s="15"/>
      <c r="W2845" s="15"/>
    </row>
    <row r="2846" spans="2:23">
      <c r="B2846"/>
      <c r="C2846"/>
      <c r="D2846"/>
      <c r="E2846"/>
      <c r="F2846" s="171"/>
      <c r="G2846" s="171"/>
      <c r="H2846"/>
      <c r="I2846" s="171"/>
      <c r="J2846" s="171"/>
      <c r="K2846" s="171"/>
      <c r="L2846" s="171"/>
      <c r="M2846" s="171"/>
      <c r="N2846"/>
      <c r="O2846"/>
      <c r="P2846"/>
      <c r="Q2846"/>
      <c r="R2846"/>
      <c r="U2846" s="15"/>
      <c r="V2846" s="15"/>
      <c r="W2846" s="15"/>
    </row>
    <row r="2847" spans="2:23">
      <c r="B2847"/>
      <c r="C2847"/>
      <c r="D2847"/>
      <c r="E2847"/>
      <c r="F2847" s="171"/>
      <c r="G2847" s="171"/>
      <c r="H2847"/>
      <c r="I2847" s="171"/>
      <c r="J2847" s="171"/>
      <c r="K2847" s="171"/>
      <c r="L2847" s="171"/>
      <c r="M2847" s="171"/>
      <c r="N2847"/>
      <c r="O2847"/>
      <c r="P2847"/>
      <c r="Q2847"/>
      <c r="R2847"/>
      <c r="U2847" s="15"/>
      <c r="V2847" s="15"/>
      <c r="W2847" s="15"/>
    </row>
    <row r="2848" spans="2:23">
      <c r="B2848"/>
      <c r="C2848"/>
      <c r="D2848"/>
      <c r="E2848"/>
      <c r="F2848" s="171"/>
      <c r="G2848" s="171"/>
      <c r="H2848"/>
      <c r="I2848" s="171"/>
      <c r="J2848" s="171"/>
      <c r="K2848" s="171"/>
      <c r="L2848" s="171"/>
      <c r="M2848" s="171"/>
      <c r="N2848"/>
      <c r="O2848"/>
      <c r="P2848"/>
      <c r="Q2848"/>
      <c r="R2848"/>
      <c r="U2848" s="15"/>
      <c r="V2848" s="15"/>
      <c r="W2848" s="15"/>
    </row>
    <row r="2849" spans="2:23">
      <c r="B2849"/>
      <c r="C2849"/>
      <c r="D2849"/>
      <c r="E2849"/>
      <c r="F2849" s="171"/>
      <c r="G2849" s="171"/>
      <c r="H2849"/>
      <c r="I2849" s="171"/>
      <c r="J2849" s="171"/>
      <c r="K2849" s="171"/>
      <c r="L2849" s="171"/>
      <c r="M2849" s="171"/>
      <c r="N2849"/>
      <c r="O2849"/>
      <c r="P2849"/>
      <c r="Q2849"/>
      <c r="R2849"/>
      <c r="U2849" s="15"/>
      <c r="V2849" s="15"/>
      <c r="W2849" s="15"/>
    </row>
    <row r="2850" spans="2:23">
      <c r="B2850"/>
      <c r="C2850"/>
      <c r="D2850"/>
      <c r="E2850"/>
      <c r="F2850" s="171"/>
      <c r="G2850" s="171"/>
      <c r="H2850"/>
      <c r="I2850" s="171"/>
      <c r="J2850" s="171"/>
      <c r="K2850" s="171"/>
      <c r="L2850" s="171"/>
      <c r="M2850" s="171"/>
      <c r="N2850"/>
      <c r="O2850"/>
      <c r="P2850"/>
      <c r="Q2850"/>
      <c r="R2850"/>
      <c r="U2850" s="15"/>
      <c r="V2850" s="15"/>
      <c r="W2850" s="15"/>
    </row>
    <row r="2851" spans="2:23">
      <c r="B2851"/>
      <c r="C2851"/>
      <c r="D2851"/>
      <c r="E2851"/>
      <c r="F2851" s="171"/>
      <c r="G2851" s="171"/>
      <c r="H2851"/>
      <c r="I2851" s="171"/>
      <c r="J2851" s="171"/>
      <c r="K2851" s="171"/>
      <c r="L2851" s="171"/>
      <c r="M2851" s="171"/>
      <c r="N2851"/>
      <c r="O2851"/>
      <c r="P2851"/>
      <c r="Q2851"/>
      <c r="R2851"/>
      <c r="U2851" s="15"/>
      <c r="V2851" s="15"/>
      <c r="W2851" s="15"/>
    </row>
    <row r="2852" spans="2:23">
      <c r="B2852"/>
      <c r="C2852"/>
      <c r="D2852"/>
      <c r="E2852"/>
      <c r="F2852" s="171"/>
      <c r="G2852" s="171"/>
      <c r="H2852"/>
      <c r="I2852" s="171"/>
      <c r="J2852" s="171"/>
      <c r="K2852" s="171"/>
      <c r="L2852" s="171"/>
      <c r="M2852" s="171"/>
      <c r="N2852"/>
      <c r="O2852"/>
      <c r="P2852"/>
      <c r="Q2852"/>
      <c r="R2852"/>
      <c r="U2852" s="15"/>
      <c r="V2852" s="15"/>
      <c r="W2852" s="15"/>
    </row>
    <row r="2853" spans="2:23">
      <c r="B2853"/>
      <c r="C2853"/>
      <c r="D2853"/>
      <c r="E2853"/>
      <c r="F2853" s="171"/>
      <c r="G2853" s="171"/>
      <c r="H2853"/>
      <c r="I2853" s="171"/>
      <c r="J2853" s="171"/>
      <c r="K2853" s="171"/>
      <c r="L2853" s="171"/>
      <c r="M2853" s="171"/>
      <c r="N2853"/>
      <c r="O2853"/>
      <c r="P2853"/>
      <c r="Q2853"/>
      <c r="R2853"/>
      <c r="U2853" s="15"/>
      <c r="V2853" s="15"/>
      <c r="W2853" s="15"/>
    </row>
    <row r="2854" spans="2:23">
      <c r="B2854"/>
      <c r="C2854"/>
      <c r="D2854"/>
      <c r="E2854"/>
      <c r="F2854" s="171"/>
      <c r="G2854" s="171"/>
      <c r="H2854"/>
      <c r="I2854" s="171"/>
      <c r="J2854" s="171"/>
      <c r="K2854" s="171"/>
      <c r="L2854" s="171"/>
      <c r="M2854" s="171"/>
      <c r="N2854"/>
      <c r="O2854"/>
      <c r="P2854"/>
      <c r="Q2854"/>
      <c r="R2854"/>
      <c r="U2854" s="15"/>
      <c r="V2854" s="15"/>
      <c r="W2854" s="15"/>
    </row>
    <row r="2855" spans="2:23">
      <c r="B2855"/>
      <c r="C2855"/>
      <c r="D2855"/>
      <c r="E2855"/>
      <c r="F2855" s="171"/>
      <c r="G2855" s="171"/>
      <c r="H2855"/>
      <c r="I2855" s="171"/>
      <c r="J2855" s="171"/>
      <c r="K2855" s="171"/>
      <c r="L2855" s="171"/>
      <c r="M2855" s="171"/>
      <c r="N2855"/>
      <c r="O2855"/>
      <c r="P2855"/>
      <c r="Q2855"/>
      <c r="R2855"/>
      <c r="U2855" s="15"/>
      <c r="V2855" s="15"/>
      <c r="W2855" s="15"/>
    </row>
    <row r="2856" spans="2:23">
      <c r="B2856"/>
      <c r="C2856"/>
      <c r="D2856"/>
      <c r="E2856" s="171"/>
      <c r="F2856"/>
      <c r="G2856"/>
      <c r="H2856" s="171"/>
      <c r="I2856"/>
      <c r="J2856"/>
      <c r="K2856" s="171"/>
      <c r="L2856" s="171"/>
      <c r="M2856" s="171"/>
      <c r="N2856"/>
      <c r="O2856"/>
      <c r="P2856"/>
      <c r="Q2856"/>
      <c r="R2856"/>
      <c r="U2856" s="15"/>
      <c r="V2856" s="15"/>
      <c r="W2856" s="15"/>
    </row>
    <row r="2857" spans="2:23">
      <c r="B2857"/>
      <c r="C2857"/>
      <c r="D2857"/>
      <c r="E2857" s="171"/>
      <c r="F2857"/>
      <c r="G2857"/>
      <c r="H2857" s="171"/>
      <c r="I2857"/>
      <c r="J2857"/>
      <c r="K2857" s="171"/>
      <c r="L2857" s="171"/>
      <c r="M2857" s="171"/>
      <c r="N2857"/>
      <c r="O2857"/>
      <c r="P2857"/>
      <c r="Q2857"/>
      <c r="R2857"/>
      <c r="U2857" s="15"/>
      <c r="V2857" s="15"/>
      <c r="W2857" s="15"/>
    </row>
    <row r="2858" spans="2:23">
      <c r="B2858"/>
      <c r="C2858"/>
      <c r="D2858"/>
      <c r="E2858" s="171"/>
      <c r="F2858"/>
      <c r="G2858"/>
      <c r="H2858" s="171"/>
      <c r="I2858"/>
      <c r="J2858"/>
      <c r="K2858" s="171"/>
      <c r="L2858" s="171"/>
      <c r="M2858" s="171"/>
      <c r="N2858"/>
      <c r="O2858"/>
      <c r="P2858"/>
      <c r="Q2858"/>
      <c r="R2858"/>
      <c r="U2858" s="15"/>
      <c r="V2858" s="15"/>
      <c r="W2858" s="15"/>
    </row>
    <row r="2859" spans="2:23">
      <c r="B2859"/>
      <c r="C2859"/>
      <c r="D2859"/>
      <c r="E2859" s="171"/>
      <c r="F2859"/>
      <c r="G2859"/>
      <c r="H2859" s="171"/>
      <c r="I2859"/>
      <c r="J2859"/>
      <c r="K2859" s="171"/>
      <c r="L2859" s="171"/>
      <c r="M2859" s="171"/>
      <c r="N2859"/>
      <c r="O2859"/>
      <c r="P2859"/>
      <c r="Q2859"/>
      <c r="R2859"/>
      <c r="U2859" s="15"/>
      <c r="V2859" s="15"/>
      <c r="W2859" s="15"/>
    </row>
    <row r="2860" spans="2:23">
      <c r="B2860"/>
      <c r="C2860"/>
      <c r="D2860"/>
      <c r="E2860" s="171"/>
      <c r="F2860"/>
      <c r="G2860"/>
      <c r="H2860" s="171"/>
      <c r="I2860"/>
      <c r="J2860"/>
      <c r="K2860" s="171"/>
      <c r="L2860" s="171"/>
      <c r="M2860" s="171"/>
      <c r="N2860"/>
      <c r="O2860"/>
      <c r="P2860"/>
      <c r="Q2860"/>
      <c r="R2860"/>
      <c r="U2860" s="15"/>
      <c r="V2860" s="15"/>
      <c r="W2860" s="15"/>
    </row>
    <row r="2861" spans="2:23">
      <c r="B2861"/>
      <c r="C2861"/>
      <c r="D2861"/>
      <c r="E2861" s="171"/>
      <c r="F2861"/>
      <c r="G2861"/>
      <c r="H2861" s="171"/>
      <c r="I2861"/>
      <c r="J2861"/>
      <c r="K2861" s="171"/>
      <c r="L2861" s="171"/>
      <c r="M2861" s="171"/>
      <c r="N2861"/>
      <c r="O2861"/>
      <c r="P2861"/>
      <c r="Q2861"/>
      <c r="R2861"/>
      <c r="U2861" s="15"/>
      <c r="V2861" s="15"/>
      <c r="W2861" s="15"/>
    </row>
    <row r="2862" spans="2:23">
      <c r="B2862"/>
      <c r="C2862"/>
      <c r="D2862"/>
      <c r="E2862" s="171"/>
      <c r="F2862"/>
      <c r="G2862"/>
      <c r="H2862" s="171"/>
      <c r="I2862"/>
      <c r="J2862"/>
      <c r="K2862" s="171"/>
      <c r="L2862" s="171"/>
      <c r="M2862" s="171"/>
      <c r="N2862"/>
      <c r="O2862"/>
      <c r="P2862"/>
      <c r="Q2862"/>
      <c r="R2862"/>
      <c r="U2862" s="15"/>
      <c r="V2862" s="15"/>
      <c r="W2862" s="15"/>
    </row>
    <row r="2863" spans="2:23">
      <c r="B2863"/>
      <c r="C2863"/>
      <c r="D2863"/>
      <c r="E2863" s="171"/>
      <c r="F2863"/>
      <c r="G2863"/>
      <c r="H2863" s="171"/>
      <c r="I2863"/>
      <c r="J2863"/>
      <c r="K2863" s="171"/>
      <c r="L2863" s="171"/>
      <c r="M2863" s="171"/>
      <c r="N2863"/>
      <c r="O2863"/>
      <c r="P2863"/>
      <c r="Q2863"/>
      <c r="R2863"/>
      <c r="U2863" s="15"/>
      <c r="V2863" s="15"/>
      <c r="W2863" s="15"/>
    </row>
    <row r="2864" spans="2:23">
      <c r="B2864"/>
      <c r="C2864"/>
      <c r="D2864"/>
      <c r="E2864"/>
      <c r="F2864" s="171"/>
      <c r="G2864" s="171"/>
      <c r="H2864"/>
      <c r="I2864" s="171"/>
      <c r="J2864" s="171"/>
      <c r="K2864" s="171"/>
      <c r="L2864" s="171"/>
      <c r="M2864" s="171"/>
      <c r="N2864"/>
      <c r="O2864"/>
      <c r="P2864"/>
      <c r="Q2864"/>
      <c r="R2864"/>
      <c r="U2864" s="15"/>
      <c r="V2864" s="15"/>
      <c r="W2864" s="15"/>
    </row>
    <row r="2865" spans="2:23">
      <c r="B2865"/>
      <c r="C2865"/>
      <c r="D2865"/>
      <c r="E2865"/>
      <c r="F2865" s="171"/>
      <c r="G2865" s="171"/>
      <c r="H2865"/>
      <c r="I2865" s="171"/>
      <c r="J2865" s="171"/>
      <c r="K2865" s="171"/>
      <c r="L2865" s="171"/>
      <c r="M2865" s="171"/>
      <c r="N2865"/>
      <c r="O2865"/>
      <c r="P2865"/>
      <c r="Q2865"/>
      <c r="R2865"/>
      <c r="U2865" s="15"/>
      <c r="V2865" s="15"/>
      <c r="W2865" s="15"/>
    </row>
    <row r="2866" spans="2:23">
      <c r="B2866"/>
      <c r="C2866"/>
      <c r="D2866"/>
      <c r="E2866"/>
      <c r="F2866" s="171"/>
      <c r="G2866" s="171"/>
      <c r="H2866"/>
      <c r="I2866" s="171"/>
      <c r="J2866" s="171"/>
      <c r="K2866" s="171"/>
      <c r="L2866" s="171"/>
      <c r="M2866" s="171"/>
      <c r="N2866"/>
      <c r="O2866"/>
      <c r="P2866"/>
      <c r="Q2866"/>
      <c r="R2866"/>
      <c r="U2866" s="15"/>
      <c r="V2866" s="15"/>
      <c r="W2866" s="15"/>
    </row>
    <row r="2867" spans="2:23">
      <c r="B2867"/>
      <c r="C2867"/>
      <c r="D2867"/>
      <c r="E2867"/>
      <c r="F2867" s="171"/>
      <c r="G2867" s="171"/>
      <c r="H2867"/>
      <c r="I2867" s="171"/>
      <c r="J2867" s="171"/>
      <c r="K2867" s="171"/>
      <c r="L2867" s="171"/>
      <c r="M2867" s="171"/>
      <c r="N2867"/>
      <c r="O2867"/>
      <c r="P2867"/>
      <c r="Q2867"/>
      <c r="R2867"/>
      <c r="U2867" s="15"/>
      <c r="V2867" s="15"/>
      <c r="W2867" s="15"/>
    </row>
    <row r="2868" spans="2:23">
      <c r="B2868"/>
      <c r="C2868"/>
      <c r="D2868"/>
      <c r="E2868"/>
      <c r="F2868" s="171"/>
      <c r="G2868" s="171"/>
      <c r="H2868"/>
      <c r="I2868" s="171"/>
      <c r="J2868" s="171"/>
      <c r="K2868" s="171"/>
      <c r="L2868" s="171"/>
      <c r="M2868" s="171"/>
      <c r="N2868"/>
      <c r="O2868"/>
      <c r="P2868"/>
      <c r="Q2868"/>
      <c r="R2868"/>
      <c r="U2868" s="15"/>
      <c r="V2868" s="15"/>
      <c r="W2868" s="15"/>
    </row>
    <row r="2869" spans="2:23">
      <c r="B2869"/>
      <c r="C2869"/>
      <c r="D2869"/>
      <c r="E2869"/>
      <c r="F2869" s="171"/>
      <c r="G2869" s="171"/>
      <c r="H2869"/>
      <c r="I2869" s="171"/>
      <c r="J2869" s="171"/>
      <c r="K2869" s="171"/>
      <c r="L2869" s="171"/>
      <c r="M2869" s="171"/>
      <c r="N2869"/>
      <c r="O2869"/>
      <c r="P2869"/>
      <c r="Q2869"/>
      <c r="R2869"/>
      <c r="U2869" s="15"/>
      <c r="V2869" s="15"/>
      <c r="W2869" s="15"/>
    </row>
    <row r="2870" spans="2:23">
      <c r="B2870"/>
      <c r="C2870"/>
      <c r="D2870"/>
      <c r="E2870"/>
      <c r="F2870" s="171"/>
      <c r="G2870" s="171"/>
      <c r="H2870"/>
      <c r="I2870" s="171"/>
      <c r="J2870" s="171"/>
      <c r="K2870" s="171"/>
      <c r="L2870" s="171"/>
      <c r="M2870" s="171"/>
      <c r="N2870"/>
      <c r="O2870"/>
      <c r="P2870"/>
      <c r="Q2870"/>
      <c r="R2870"/>
      <c r="U2870" s="15"/>
      <c r="V2870" s="15"/>
      <c r="W2870" s="15"/>
    </row>
    <row r="2871" spans="2:23">
      <c r="B2871"/>
      <c r="C2871"/>
      <c r="D2871"/>
      <c r="E2871"/>
      <c r="F2871" s="171"/>
      <c r="G2871" s="171"/>
      <c r="H2871"/>
      <c r="I2871" s="171"/>
      <c r="J2871" s="171"/>
      <c r="K2871" s="171"/>
      <c r="L2871" s="171"/>
      <c r="M2871" s="171"/>
      <c r="N2871"/>
      <c r="O2871"/>
      <c r="P2871"/>
      <c r="Q2871"/>
      <c r="R2871"/>
      <c r="U2871" s="15"/>
      <c r="V2871" s="15"/>
      <c r="W2871" s="15"/>
    </row>
    <row r="2872" spans="2:23">
      <c r="B2872"/>
      <c r="C2872"/>
      <c r="D2872"/>
      <c r="E2872"/>
      <c r="F2872" s="171"/>
      <c r="G2872" s="171"/>
      <c r="H2872"/>
      <c r="I2872" s="171"/>
      <c r="J2872" s="171"/>
      <c r="K2872" s="171"/>
      <c r="L2872" s="171"/>
      <c r="M2872" s="171"/>
      <c r="N2872"/>
      <c r="O2872"/>
      <c r="P2872"/>
      <c r="Q2872"/>
      <c r="R2872"/>
      <c r="S2872" s="15"/>
      <c r="U2872" s="15"/>
      <c r="V2872" s="15"/>
      <c r="W2872" s="15"/>
    </row>
    <row r="2873" spans="2:23">
      <c r="B2873"/>
      <c r="C2873"/>
      <c r="D2873"/>
      <c r="E2873"/>
      <c r="F2873" s="171"/>
      <c r="G2873" s="171"/>
      <c r="H2873"/>
      <c r="I2873" s="171"/>
      <c r="J2873" s="171"/>
      <c r="K2873" s="171"/>
      <c r="L2873" s="171"/>
      <c r="M2873" s="171"/>
      <c r="N2873"/>
      <c r="O2873"/>
      <c r="P2873"/>
      <c r="Q2873"/>
      <c r="R2873"/>
      <c r="S2873" s="15"/>
      <c r="U2873" s="15"/>
      <c r="V2873" s="15"/>
      <c r="W2873" s="15"/>
    </row>
    <row r="2874" spans="2:23">
      <c r="B2874"/>
      <c r="C2874"/>
      <c r="D2874"/>
      <c r="E2874"/>
      <c r="F2874" s="171"/>
      <c r="G2874" s="171"/>
      <c r="H2874"/>
      <c r="I2874" s="171"/>
      <c r="J2874" s="171"/>
      <c r="K2874" s="171"/>
      <c r="L2874" s="171"/>
      <c r="M2874" s="171"/>
      <c r="N2874"/>
      <c r="O2874"/>
      <c r="P2874"/>
      <c r="Q2874"/>
      <c r="R2874"/>
      <c r="S2874" s="15"/>
      <c r="U2874" s="15"/>
      <c r="V2874" s="15"/>
      <c r="W2874" s="15"/>
    </row>
    <row r="2875" spans="2:23">
      <c r="B2875"/>
      <c r="C2875"/>
      <c r="D2875"/>
      <c r="E2875"/>
      <c r="F2875" s="171"/>
      <c r="G2875" s="171"/>
      <c r="H2875"/>
      <c r="I2875" s="171"/>
      <c r="J2875" s="171"/>
      <c r="K2875" s="171"/>
      <c r="L2875" s="171"/>
      <c r="M2875" s="171"/>
      <c r="N2875"/>
      <c r="O2875"/>
      <c r="P2875"/>
      <c r="Q2875"/>
      <c r="R2875"/>
      <c r="S2875" s="15"/>
      <c r="U2875" s="15"/>
      <c r="V2875" s="15"/>
      <c r="W2875" s="15"/>
    </row>
    <row r="2876" spans="2:23">
      <c r="B2876"/>
      <c r="C2876"/>
      <c r="D2876"/>
      <c r="E2876"/>
      <c r="F2876" s="171"/>
      <c r="G2876" s="171"/>
      <c r="H2876"/>
      <c r="I2876" s="171"/>
      <c r="J2876" s="171"/>
      <c r="K2876" s="171"/>
      <c r="L2876" s="171"/>
      <c r="M2876" s="171"/>
      <c r="N2876"/>
      <c r="O2876"/>
      <c r="P2876"/>
      <c r="Q2876"/>
      <c r="R2876"/>
      <c r="U2876" s="15"/>
      <c r="V2876" s="15"/>
      <c r="W2876" s="15"/>
    </row>
    <row r="2877" spans="2:23">
      <c r="B2877"/>
      <c r="C2877"/>
      <c r="D2877"/>
      <c r="E2877"/>
      <c r="F2877" s="171"/>
      <c r="G2877" s="171"/>
      <c r="H2877"/>
      <c r="I2877" s="171"/>
      <c r="J2877" s="171"/>
      <c r="K2877" s="171"/>
      <c r="L2877" s="171"/>
      <c r="M2877" s="171"/>
      <c r="N2877"/>
      <c r="O2877"/>
      <c r="P2877"/>
      <c r="Q2877"/>
      <c r="R2877"/>
      <c r="U2877" s="15"/>
      <c r="V2877" s="15"/>
      <c r="W2877" s="15"/>
    </row>
    <row r="2878" spans="2:23">
      <c r="B2878"/>
      <c r="C2878"/>
      <c r="D2878"/>
      <c r="E2878"/>
      <c r="F2878" s="171"/>
      <c r="G2878" s="171"/>
      <c r="H2878"/>
      <c r="I2878" s="171"/>
      <c r="J2878" s="171"/>
      <c r="K2878" s="171"/>
      <c r="L2878" s="171"/>
      <c r="M2878" s="171"/>
      <c r="N2878"/>
      <c r="O2878"/>
      <c r="P2878"/>
      <c r="Q2878"/>
      <c r="R2878"/>
      <c r="U2878" s="15"/>
      <c r="V2878" s="15"/>
      <c r="W2878" s="15"/>
    </row>
    <row r="2879" spans="2:23">
      <c r="B2879"/>
      <c r="C2879"/>
      <c r="D2879"/>
      <c r="E2879"/>
      <c r="F2879" s="171"/>
      <c r="G2879" s="171"/>
      <c r="H2879"/>
      <c r="I2879" s="171"/>
      <c r="J2879" s="171"/>
      <c r="K2879" s="171"/>
      <c r="L2879" s="171"/>
      <c r="M2879" s="171"/>
      <c r="N2879"/>
      <c r="O2879"/>
      <c r="P2879"/>
      <c r="Q2879"/>
      <c r="R2879"/>
      <c r="U2879" s="15"/>
      <c r="V2879" s="15"/>
      <c r="W2879" s="15"/>
    </row>
    <row r="2880" spans="2:23">
      <c r="B2880"/>
      <c r="C2880"/>
      <c r="D2880"/>
      <c r="E2880"/>
      <c r="F2880" s="171"/>
      <c r="G2880" s="171"/>
      <c r="H2880"/>
      <c r="I2880" s="171"/>
      <c r="J2880" s="171"/>
      <c r="K2880" s="171"/>
      <c r="L2880" s="171"/>
      <c r="M2880" s="171"/>
      <c r="N2880"/>
      <c r="O2880"/>
      <c r="P2880"/>
      <c r="Q2880"/>
      <c r="R2880"/>
      <c r="U2880" s="15"/>
      <c r="V2880" s="15"/>
      <c r="W2880" s="15"/>
    </row>
    <row r="2881" spans="2:23">
      <c r="B2881"/>
      <c r="C2881"/>
      <c r="D2881"/>
      <c r="E2881"/>
      <c r="F2881" s="171"/>
      <c r="G2881" s="171"/>
      <c r="H2881"/>
      <c r="I2881" s="171"/>
      <c r="J2881" s="171"/>
      <c r="K2881" s="171"/>
      <c r="L2881" s="171"/>
      <c r="M2881" s="171"/>
      <c r="N2881"/>
      <c r="O2881"/>
      <c r="P2881"/>
      <c r="Q2881"/>
      <c r="R2881"/>
      <c r="U2881" s="15"/>
      <c r="V2881" s="15"/>
      <c r="W2881" s="15"/>
    </row>
    <row r="2882" spans="2:23">
      <c r="B2882"/>
      <c r="C2882"/>
      <c r="D2882"/>
      <c r="E2882"/>
      <c r="F2882" s="171"/>
      <c r="G2882" s="171"/>
      <c r="H2882"/>
      <c r="I2882" s="171"/>
      <c r="J2882" s="171"/>
      <c r="K2882" s="171"/>
      <c r="L2882" s="171"/>
      <c r="M2882" s="171"/>
      <c r="N2882"/>
      <c r="O2882"/>
      <c r="P2882"/>
      <c r="Q2882"/>
      <c r="R2882"/>
      <c r="U2882" s="15"/>
      <c r="V2882" s="15"/>
      <c r="W2882" s="15"/>
    </row>
    <row r="2883" spans="2:23">
      <c r="B2883"/>
      <c r="C2883"/>
      <c r="D2883"/>
      <c r="E2883"/>
      <c r="F2883" s="171"/>
      <c r="G2883" s="171"/>
      <c r="H2883"/>
      <c r="I2883" s="171"/>
      <c r="J2883" s="171"/>
      <c r="K2883" s="171"/>
      <c r="L2883" s="171"/>
      <c r="M2883" s="171"/>
      <c r="N2883"/>
      <c r="O2883"/>
      <c r="P2883"/>
      <c r="Q2883"/>
      <c r="R2883"/>
      <c r="U2883" s="15"/>
      <c r="V2883" s="15"/>
      <c r="W2883" s="15"/>
    </row>
    <row r="2884" spans="2:23">
      <c r="B2884"/>
      <c r="C2884"/>
      <c r="D2884"/>
      <c r="E2884"/>
      <c r="F2884" s="171"/>
      <c r="G2884" s="171"/>
      <c r="H2884"/>
      <c r="I2884" s="171"/>
      <c r="J2884" s="171"/>
      <c r="K2884" s="171"/>
      <c r="L2884" s="171"/>
      <c r="M2884" s="171"/>
      <c r="N2884"/>
      <c r="O2884"/>
      <c r="P2884"/>
      <c r="Q2884"/>
      <c r="R2884"/>
      <c r="U2884" s="15"/>
      <c r="V2884" s="15"/>
      <c r="W2884" s="15"/>
    </row>
    <row r="2885" spans="2:23">
      <c r="B2885"/>
      <c r="C2885"/>
      <c r="D2885"/>
      <c r="E2885"/>
      <c r="F2885" s="171"/>
      <c r="G2885" s="171"/>
      <c r="H2885"/>
      <c r="I2885" s="171"/>
      <c r="J2885" s="171"/>
      <c r="K2885" s="171"/>
      <c r="L2885" s="171"/>
      <c r="M2885" s="171"/>
      <c r="N2885"/>
      <c r="O2885"/>
      <c r="P2885"/>
      <c r="Q2885"/>
      <c r="R2885"/>
      <c r="U2885" s="15"/>
      <c r="V2885" s="15"/>
      <c r="W2885" s="15"/>
    </row>
    <row r="2886" spans="2:23">
      <c r="B2886"/>
      <c r="C2886"/>
      <c r="D2886"/>
      <c r="E2886"/>
      <c r="F2886" s="171"/>
      <c r="G2886" s="171"/>
      <c r="H2886"/>
      <c r="I2886" s="171"/>
      <c r="J2886" s="171"/>
      <c r="K2886" s="171"/>
      <c r="L2886" s="171"/>
      <c r="M2886" s="171"/>
      <c r="N2886"/>
      <c r="O2886"/>
      <c r="P2886"/>
      <c r="Q2886"/>
      <c r="R2886"/>
      <c r="U2886" s="15"/>
      <c r="V2886" s="15"/>
      <c r="W2886" s="15"/>
    </row>
    <row r="2887" spans="2:23">
      <c r="B2887"/>
      <c r="C2887"/>
      <c r="D2887"/>
      <c r="E2887"/>
      <c r="F2887" s="171"/>
      <c r="G2887" s="171"/>
      <c r="H2887"/>
      <c r="I2887" s="171"/>
      <c r="J2887" s="171"/>
      <c r="K2887" s="171"/>
      <c r="L2887" s="171"/>
      <c r="M2887" s="171"/>
      <c r="N2887"/>
      <c r="O2887"/>
      <c r="P2887"/>
      <c r="Q2887"/>
      <c r="R2887"/>
      <c r="U2887" s="15"/>
      <c r="V2887" s="15"/>
      <c r="W2887" s="15"/>
    </row>
    <row r="2888" spans="2:23">
      <c r="B2888"/>
      <c r="C2888"/>
      <c r="D2888"/>
      <c r="E2888"/>
      <c r="F2888" s="171"/>
      <c r="G2888" s="171"/>
      <c r="H2888"/>
      <c r="I2888" s="171"/>
      <c r="J2888" s="171"/>
      <c r="K2888" s="171"/>
      <c r="L2888" s="171"/>
      <c r="M2888" s="171"/>
      <c r="N2888"/>
      <c r="O2888"/>
      <c r="P2888"/>
      <c r="Q2888"/>
      <c r="R2888"/>
      <c r="U2888" s="15"/>
      <c r="V2888" s="15"/>
      <c r="W2888" s="15"/>
    </row>
    <row r="2889" spans="2:23">
      <c r="B2889"/>
      <c r="C2889"/>
      <c r="D2889"/>
      <c r="E2889"/>
      <c r="F2889" s="171"/>
      <c r="G2889" s="171"/>
      <c r="H2889"/>
      <c r="I2889" s="171"/>
      <c r="J2889" s="171"/>
      <c r="K2889" s="171"/>
      <c r="L2889" s="171"/>
      <c r="M2889" s="171"/>
      <c r="N2889"/>
      <c r="O2889"/>
      <c r="P2889"/>
      <c r="Q2889"/>
      <c r="R2889"/>
      <c r="U2889" s="15"/>
      <c r="V2889" s="15"/>
      <c r="W2889" s="15"/>
    </row>
    <row r="2890" spans="2:23">
      <c r="B2890"/>
      <c r="C2890"/>
      <c r="D2890"/>
      <c r="E2890"/>
      <c r="F2890" s="171"/>
      <c r="G2890" s="171"/>
      <c r="H2890"/>
      <c r="I2890" s="171"/>
      <c r="J2890" s="171"/>
      <c r="K2890" s="171"/>
      <c r="L2890" s="171"/>
      <c r="M2890" s="171"/>
      <c r="N2890"/>
      <c r="O2890"/>
      <c r="P2890"/>
      <c r="Q2890"/>
      <c r="R2890"/>
      <c r="U2890" s="15"/>
      <c r="V2890" s="15"/>
      <c r="W2890" s="15"/>
    </row>
    <row r="2891" spans="2:23">
      <c r="B2891"/>
      <c r="C2891"/>
      <c r="D2891"/>
      <c r="E2891"/>
      <c r="F2891" s="171"/>
      <c r="G2891" s="171"/>
      <c r="H2891"/>
      <c r="I2891" s="171"/>
      <c r="J2891" s="171"/>
      <c r="K2891" s="171"/>
      <c r="L2891" s="171"/>
      <c r="M2891" s="171"/>
      <c r="N2891"/>
      <c r="O2891"/>
      <c r="P2891"/>
      <c r="Q2891"/>
      <c r="R2891"/>
      <c r="U2891" s="15"/>
      <c r="V2891" s="15"/>
      <c r="W2891" s="15"/>
    </row>
    <row r="2892" spans="2:23">
      <c r="B2892"/>
      <c r="C2892"/>
      <c r="D2892"/>
      <c r="E2892"/>
      <c r="F2892" s="171"/>
      <c r="G2892" s="171"/>
      <c r="H2892"/>
      <c r="I2892" s="171"/>
      <c r="J2892" s="171"/>
      <c r="K2892" s="171"/>
      <c r="L2892" s="171"/>
      <c r="M2892" s="171"/>
      <c r="N2892"/>
      <c r="O2892"/>
      <c r="P2892"/>
      <c r="Q2892"/>
      <c r="R2892"/>
      <c r="U2892" s="15"/>
      <c r="V2892" s="15"/>
      <c r="W2892" s="15"/>
    </row>
    <row r="2893" spans="2:23">
      <c r="B2893"/>
      <c r="C2893"/>
      <c r="D2893"/>
      <c r="E2893"/>
      <c r="F2893" s="171"/>
      <c r="G2893" s="171"/>
      <c r="H2893"/>
      <c r="I2893" s="171"/>
      <c r="J2893" s="171"/>
      <c r="K2893" s="171"/>
      <c r="L2893" s="171"/>
      <c r="M2893" s="171"/>
      <c r="N2893"/>
      <c r="O2893"/>
      <c r="P2893"/>
      <c r="Q2893"/>
      <c r="R2893"/>
      <c r="U2893" s="15"/>
      <c r="V2893" s="15"/>
      <c r="W2893" s="15"/>
    </row>
    <row r="2894" spans="2:23">
      <c r="B2894"/>
      <c r="C2894"/>
      <c r="D2894"/>
      <c r="E2894"/>
      <c r="F2894" s="171"/>
      <c r="G2894" s="171"/>
      <c r="H2894"/>
      <c r="I2894" s="171"/>
      <c r="J2894" s="171"/>
      <c r="K2894" s="171"/>
      <c r="L2894" s="171"/>
      <c r="M2894" s="171"/>
      <c r="N2894"/>
      <c r="O2894"/>
      <c r="P2894"/>
      <c r="Q2894"/>
      <c r="R2894"/>
      <c r="U2894" s="15"/>
      <c r="V2894" s="15"/>
      <c r="W2894" s="15"/>
    </row>
    <row r="2895" spans="2:23">
      <c r="B2895"/>
      <c r="C2895"/>
      <c r="D2895"/>
      <c r="E2895"/>
      <c r="F2895" s="171"/>
      <c r="G2895" s="171"/>
      <c r="H2895"/>
      <c r="I2895" s="171"/>
      <c r="J2895" s="171"/>
      <c r="K2895" s="171"/>
      <c r="L2895" s="171"/>
      <c r="M2895" s="171"/>
      <c r="N2895"/>
      <c r="O2895"/>
      <c r="P2895"/>
      <c r="Q2895"/>
      <c r="R2895"/>
      <c r="U2895" s="15"/>
      <c r="V2895" s="15"/>
      <c r="W2895" s="15"/>
    </row>
    <row r="2896" spans="2:23">
      <c r="B2896"/>
      <c r="C2896"/>
      <c r="D2896"/>
      <c r="E2896" s="171"/>
      <c r="F2896"/>
      <c r="G2896"/>
      <c r="H2896" s="171"/>
      <c r="I2896"/>
      <c r="J2896"/>
      <c r="K2896" s="171"/>
      <c r="L2896" s="171"/>
      <c r="M2896" s="171"/>
      <c r="N2896"/>
      <c r="O2896"/>
      <c r="P2896"/>
      <c r="Q2896"/>
      <c r="R2896"/>
      <c r="U2896" s="15"/>
      <c r="V2896" s="15"/>
      <c r="W2896" s="15"/>
    </row>
    <row r="2897" spans="2:23">
      <c r="B2897"/>
      <c r="C2897"/>
      <c r="D2897"/>
      <c r="E2897" s="171"/>
      <c r="F2897"/>
      <c r="G2897"/>
      <c r="H2897" s="171"/>
      <c r="I2897"/>
      <c r="J2897"/>
      <c r="K2897" s="171"/>
      <c r="L2897" s="171"/>
      <c r="M2897" s="171"/>
      <c r="N2897"/>
      <c r="O2897"/>
      <c r="P2897"/>
      <c r="Q2897"/>
      <c r="R2897"/>
      <c r="U2897" s="15"/>
      <c r="V2897" s="15"/>
      <c r="W2897" s="15"/>
    </row>
    <row r="2898" spans="2:23">
      <c r="B2898"/>
      <c r="C2898"/>
      <c r="D2898"/>
      <c r="E2898" s="171"/>
      <c r="F2898"/>
      <c r="G2898"/>
      <c r="H2898" s="171"/>
      <c r="I2898"/>
      <c r="J2898"/>
      <c r="K2898" s="171"/>
      <c r="L2898" s="171"/>
      <c r="M2898" s="171"/>
      <c r="N2898"/>
      <c r="O2898"/>
      <c r="P2898"/>
      <c r="Q2898"/>
      <c r="R2898"/>
      <c r="U2898" s="15"/>
      <c r="V2898" s="15"/>
      <c r="W2898" s="15"/>
    </row>
    <row r="2899" spans="2:23">
      <c r="B2899"/>
      <c r="C2899"/>
      <c r="D2899"/>
      <c r="E2899" s="171"/>
      <c r="F2899"/>
      <c r="G2899"/>
      <c r="H2899" s="171"/>
      <c r="I2899"/>
      <c r="J2899"/>
      <c r="K2899" s="171"/>
      <c r="L2899" s="171"/>
      <c r="M2899" s="171"/>
      <c r="N2899"/>
      <c r="O2899"/>
      <c r="P2899"/>
      <c r="Q2899"/>
      <c r="R2899"/>
      <c r="U2899" s="15"/>
      <c r="V2899" s="15"/>
      <c r="W2899" s="15"/>
    </row>
    <row r="2900" spans="2:23">
      <c r="B2900"/>
      <c r="C2900"/>
      <c r="D2900"/>
      <c r="E2900" s="171"/>
      <c r="F2900"/>
      <c r="G2900"/>
      <c r="H2900" s="171"/>
      <c r="I2900"/>
      <c r="J2900"/>
      <c r="K2900" s="171"/>
      <c r="L2900" s="171"/>
      <c r="M2900" s="171"/>
      <c r="N2900"/>
      <c r="O2900"/>
      <c r="P2900"/>
      <c r="Q2900"/>
      <c r="R2900"/>
      <c r="U2900" s="15"/>
      <c r="V2900" s="15"/>
      <c r="W2900" s="15"/>
    </row>
    <row r="2901" spans="2:23">
      <c r="B2901"/>
      <c r="C2901"/>
      <c r="D2901"/>
      <c r="E2901" s="171"/>
      <c r="F2901"/>
      <c r="G2901"/>
      <c r="H2901" s="171"/>
      <c r="I2901"/>
      <c r="J2901"/>
      <c r="K2901" s="171"/>
      <c r="L2901" s="171"/>
      <c r="M2901" s="171"/>
      <c r="N2901"/>
      <c r="O2901"/>
      <c r="P2901"/>
      <c r="Q2901"/>
      <c r="R2901"/>
      <c r="U2901" s="15"/>
      <c r="V2901" s="15"/>
      <c r="W2901" s="15"/>
    </row>
    <row r="2902" spans="2:23">
      <c r="B2902"/>
      <c r="C2902"/>
      <c r="D2902"/>
      <c r="E2902" s="171"/>
      <c r="F2902"/>
      <c r="G2902"/>
      <c r="H2902" s="171"/>
      <c r="I2902"/>
      <c r="J2902"/>
      <c r="K2902" s="171"/>
      <c r="L2902" s="171"/>
      <c r="M2902" s="171"/>
      <c r="N2902"/>
      <c r="O2902"/>
      <c r="P2902"/>
      <c r="Q2902"/>
      <c r="R2902"/>
      <c r="U2902" s="15"/>
      <c r="V2902" s="15"/>
      <c r="W2902" s="15"/>
    </row>
    <row r="2903" spans="2:23">
      <c r="B2903"/>
      <c r="C2903"/>
      <c r="D2903"/>
      <c r="E2903" s="171"/>
      <c r="F2903"/>
      <c r="G2903"/>
      <c r="H2903" s="171"/>
      <c r="I2903"/>
      <c r="J2903"/>
      <c r="K2903" s="171"/>
      <c r="L2903" s="171"/>
      <c r="M2903" s="171"/>
      <c r="N2903"/>
      <c r="O2903"/>
      <c r="P2903"/>
      <c r="Q2903"/>
      <c r="R2903"/>
      <c r="U2903" s="15"/>
      <c r="V2903" s="15"/>
      <c r="W2903" s="15"/>
    </row>
    <row r="2904" spans="2:23">
      <c r="B2904"/>
      <c r="C2904"/>
      <c r="D2904"/>
      <c r="E2904" s="171"/>
      <c r="F2904"/>
      <c r="G2904"/>
      <c r="H2904" s="171"/>
      <c r="I2904"/>
      <c r="J2904"/>
      <c r="K2904" s="171"/>
      <c r="L2904" s="171"/>
      <c r="M2904" s="171"/>
      <c r="N2904"/>
      <c r="O2904"/>
      <c r="P2904"/>
      <c r="Q2904"/>
      <c r="R2904"/>
      <c r="U2904" s="15"/>
      <c r="V2904" s="15"/>
      <c r="W2904" s="15"/>
    </row>
    <row r="2905" spans="2:23">
      <c r="B2905"/>
      <c r="C2905"/>
      <c r="D2905"/>
      <c r="E2905" s="171"/>
      <c r="F2905"/>
      <c r="G2905"/>
      <c r="H2905" s="171"/>
      <c r="I2905"/>
      <c r="J2905"/>
      <c r="K2905" s="171"/>
      <c r="L2905" s="171"/>
      <c r="M2905" s="171"/>
      <c r="N2905"/>
      <c r="O2905"/>
      <c r="P2905"/>
      <c r="Q2905"/>
      <c r="R2905"/>
      <c r="U2905" s="15"/>
      <c r="V2905" s="15"/>
      <c r="W2905" s="15"/>
    </row>
    <row r="2906" spans="2:23">
      <c r="B2906"/>
      <c r="C2906"/>
      <c r="D2906"/>
      <c r="E2906" s="171"/>
      <c r="F2906"/>
      <c r="G2906"/>
      <c r="H2906" s="171"/>
      <c r="I2906"/>
      <c r="J2906"/>
      <c r="K2906" s="171"/>
      <c r="L2906" s="171"/>
      <c r="M2906" s="171"/>
      <c r="N2906"/>
      <c r="O2906"/>
      <c r="P2906"/>
      <c r="Q2906"/>
      <c r="R2906"/>
      <c r="U2906" s="15"/>
      <c r="V2906" s="15"/>
      <c r="W2906" s="15"/>
    </row>
    <row r="2907" spans="2:23">
      <c r="B2907"/>
      <c r="C2907"/>
      <c r="D2907"/>
      <c r="E2907" s="171"/>
      <c r="F2907"/>
      <c r="G2907"/>
      <c r="H2907" s="171"/>
      <c r="I2907"/>
      <c r="J2907"/>
      <c r="K2907" s="171"/>
      <c r="L2907" s="171"/>
      <c r="M2907" s="171"/>
      <c r="N2907"/>
      <c r="O2907"/>
      <c r="P2907"/>
      <c r="Q2907"/>
      <c r="R2907"/>
      <c r="U2907" s="15"/>
      <c r="V2907" s="15"/>
      <c r="W2907" s="15"/>
    </row>
    <row r="2908" spans="2:23">
      <c r="B2908"/>
      <c r="C2908"/>
      <c r="D2908"/>
      <c r="E2908" s="171"/>
      <c r="F2908"/>
      <c r="G2908"/>
      <c r="H2908" s="171"/>
      <c r="I2908"/>
      <c r="J2908"/>
      <c r="K2908" s="171"/>
      <c r="L2908" s="171"/>
      <c r="M2908" s="171"/>
      <c r="N2908"/>
      <c r="O2908"/>
      <c r="P2908"/>
      <c r="Q2908"/>
      <c r="R2908"/>
      <c r="U2908" s="15"/>
      <c r="V2908" s="15"/>
      <c r="W2908" s="15"/>
    </row>
    <row r="2909" spans="2:23">
      <c r="B2909"/>
      <c r="C2909"/>
      <c r="D2909"/>
      <c r="E2909" s="171"/>
      <c r="F2909"/>
      <c r="G2909"/>
      <c r="H2909" s="171"/>
      <c r="I2909"/>
      <c r="J2909"/>
      <c r="K2909" s="171"/>
      <c r="L2909" s="171"/>
      <c r="M2909" s="171"/>
      <c r="N2909"/>
      <c r="O2909"/>
      <c r="P2909"/>
      <c r="Q2909"/>
      <c r="R2909"/>
      <c r="U2909" s="15"/>
      <c r="V2909" s="15"/>
      <c r="W2909" s="15"/>
    </row>
    <row r="2910" spans="2:23">
      <c r="B2910"/>
      <c r="C2910"/>
      <c r="D2910"/>
      <c r="E2910" s="171"/>
      <c r="F2910"/>
      <c r="G2910"/>
      <c r="H2910" s="171"/>
      <c r="I2910"/>
      <c r="J2910"/>
      <c r="K2910" s="171"/>
      <c r="L2910" s="171"/>
      <c r="M2910" s="171"/>
      <c r="N2910"/>
      <c r="O2910"/>
      <c r="P2910"/>
      <c r="Q2910"/>
      <c r="R2910"/>
      <c r="U2910" s="15"/>
      <c r="V2910" s="15"/>
      <c r="W2910" s="15"/>
    </row>
    <row r="2911" spans="2:23">
      <c r="B2911"/>
      <c r="C2911"/>
      <c r="D2911"/>
      <c r="E2911" s="171"/>
      <c r="F2911"/>
      <c r="G2911"/>
      <c r="H2911" s="171"/>
      <c r="I2911"/>
      <c r="J2911"/>
      <c r="K2911" s="171"/>
      <c r="L2911" s="171"/>
      <c r="M2911" s="171"/>
      <c r="N2911"/>
      <c r="O2911"/>
      <c r="P2911"/>
      <c r="Q2911"/>
      <c r="R2911"/>
      <c r="U2911" s="15"/>
      <c r="V2911" s="15"/>
      <c r="W2911" s="15"/>
    </row>
    <row r="2912" spans="2:23">
      <c r="B2912"/>
      <c r="C2912"/>
      <c r="D2912"/>
      <c r="E2912" s="171"/>
      <c r="F2912"/>
      <c r="G2912"/>
      <c r="H2912" s="171"/>
      <c r="I2912"/>
      <c r="J2912"/>
      <c r="K2912" s="171"/>
      <c r="L2912" s="171"/>
      <c r="M2912" s="171"/>
      <c r="N2912"/>
      <c r="O2912"/>
      <c r="P2912"/>
      <c r="Q2912"/>
      <c r="R2912"/>
      <c r="U2912" s="15"/>
      <c r="V2912" s="15"/>
      <c r="W2912" s="15"/>
    </row>
    <row r="2913" spans="2:23">
      <c r="B2913"/>
      <c r="C2913"/>
      <c r="D2913"/>
      <c r="E2913" s="171"/>
      <c r="F2913"/>
      <c r="G2913"/>
      <c r="H2913" s="171"/>
      <c r="I2913"/>
      <c r="J2913"/>
      <c r="K2913" s="171"/>
      <c r="L2913" s="171"/>
      <c r="M2913" s="171"/>
      <c r="N2913"/>
      <c r="O2913"/>
      <c r="P2913"/>
      <c r="Q2913"/>
      <c r="R2913"/>
      <c r="U2913" s="15"/>
      <c r="V2913" s="15"/>
      <c r="W2913" s="15"/>
    </row>
    <row r="2914" spans="2:23">
      <c r="B2914"/>
      <c r="C2914"/>
      <c r="D2914"/>
      <c r="E2914" s="171"/>
      <c r="F2914"/>
      <c r="G2914"/>
      <c r="H2914" s="171"/>
      <c r="I2914"/>
      <c r="J2914"/>
      <c r="K2914" s="171"/>
      <c r="L2914" s="171"/>
      <c r="M2914" s="171"/>
      <c r="N2914"/>
      <c r="O2914"/>
      <c r="P2914"/>
      <c r="Q2914"/>
      <c r="R2914"/>
      <c r="U2914" s="15"/>
      <c r="V2914" s="15"/>
      <c r="W2914" s="15"/>
    </row>
    <row r="2915" spans="2:23">
      <c r="B2915"/>
      <c r="C2915"/>
      <c r="D2915"/>
      <c r="E2915" s="171"/>
      <c r="F2915"/>
      <c r="G2915"/>
      <c r="H2915" s="171"/>
      <c r="I2915"/>
      <c r="J2915"/>
      <c r="K2915" s="171"/>
      <c r="L2915" s="171"/>
      <c r="M2915" s="171"/>
      <c r="N2915"/>
      <c r="O2915"/>
      <c r="P2915"/>
      <c r="Q2915"/>
      <c r="R2915"/>
      <c r="U2915" s="15"/>
      <c r="V2915" s="15"/>
      <c r="W2915" s="15"/>
    </row>
    <row r="2916" spans="2:23">
      <c r="B2916"/>
      <c r="C2916"/>
      <c r="D2916"/>
      <c r="E2916" s="171"/>
      <c r="F2916"/>
      <c r="G2916"/>
      <c r="H2916" s="171"/>
      <c r="I2916"/>
      <c r="J2916"/>
      <c r="K2916" s="171"/>
      <c r="L2916" s="171"/>
      <c r="M2916" s="171"/>
      <c r="N2916"/>
      <c r="O2916"/>
      <c r="P2916"/>
      <c r="Q2916"/>
      <c r="R2916"/>
      <c r="U2916" s="15"/>
      <c r="V2916" s="15"/>
      <c r="W2916" s="15"/>
    </row>
    <row r="2917" spans="2:23">
      <c r="B2917"/>
      <c r="C2917"/>
      <c r="D2917"/>
      <c r="E2917" s="171"/>
      <c r="F2917"/>
      <c r="G2917"/>
      <c r="H2917" s="171"/>
      <c r="I2917"/>
      <c r="J2917"/>
      <c r="K2917" s="171"/>
      <c r="L2917" s="171"/>
      <c r="M2917" s="171"/>
      <c r="N2917"/>
      <c r="O2917"/>
      <c r="P2917"/>
      <c r="Q2917"/>
      <c r="R2917"/>
      <c r="U2917" s="15"/>
      <c r="V2917" s="15"/>
      <c r="W2917" s="15"/>
    </row>
    <row r="2918" spans="2:23">
      <c r="B2918"/>
      <c r="C2918"/>
      <c r="D2918"/>
      <c r="E2918" s="171"/>
      <c r="F2918"/>
      <c r="G2918"/>
      <c r="H2918" s="171"/>
      <c r="I2918"/>
      <c r="J2918"/>
      <c r="K2918" s="171"/>
      <c r="L2918" s="171"/>
      <c r="M2918" s="171"/>
      <c r="N2918"/>
      <c r="O2918"/>
      <c r="P2918"/>
      <c r="Q2918"/>
      <c r="R2918"/>
      <c r="U2918" s="15"/>
      <c r="V2918" s="15"/>
      <c r="W2918" s="15"/>
    </row>
    <row r="2919" spans="2:23">
      <c r="B2919"/>
      <c r="C2919"/>
      <c r="D2919"/>
      <c r="E2919" s="171"/>
      <c r="F2919"/>
      <c r="G2919"/>
      <c r="H2919" s="171"/>
      <c r="I2919"/>
      <c r="J2919"/>
      <c r="K2919" s="171"/>
      <c r="L2919" s="171"/>
      <c r="M2919" s="171"/>
      <c r="N2919"/>
      <c r="O2919"/>
      <c r="P2919"/>
      <c r="Q2919"/>
      <c r="R2919"/>
      <c r="U2919" s="15"/>
      <c r="V2919" s="15"/>
      <c r="W2919" s="15"/>
    </row>
    <row r="2920" spans="2:23">
      <c r="B2920"/>
      <c r="C2920"/>
      <c r="D2920"/>
      <c r="E2920"/>
      <c r="F2920" s="171"/>
      <c r="G2920" s="171"/>
      <c r="H2920"/>
      <c r="I2920" s="171"/>
      <c r="J2920" s="171"/>
      <c r="K2920" s="171"/>
      <c r="L2920" s="171"/>
      <c r="M2920" s="171"/>
      <c r="N2920"/>
      <c r="O2920"/>
      <c r="P2920"/>
      <c r="Q2920"/>
      <c r="R2920"/>
      <c r="U2920" s="15"/>
      <c r="V2920" s="15"/>
      <c r="W2920" s="15"/>
    </row>
    <row r="2921" spans="2:23">
      <c r="B2921"/>
      <c r="C2921"/>
      <c r="D2921"/>
      <c r="E2921"/>
      <c r="F2921" s="171"/>
      <c r="G2921" s="171"/>
      <c r="H2921"/>
      <c r="I2921" s="171"/>
      <c r="J2921" s="171"/>
      <c r="K2921" s="171"/>
      <c r="L2921" s="171"/>
      <c r="M2921" s="171"/>
      <c r="N2921"/>
      <c r="O2921"/>
      <c r="P2921"/>
      <c r="Q2921"/>
      <c r="R2921"/>
      <c r="U2921" s="15"/>
      <c r="V2921" s="15"/>
      <c r="W2921" s="15"/>
    </row>
    <row r="2922" spans="2:23">
      <c r="B2922"/>
      <c r="C2922"/>
      <c r="D2922"/>
      <c r="E2922"/>
      <c r="F2922" s="171"/>
      <c r="G2922" s="171"/>
      <c r="H2922"/>
      <c r="I2922" s="171"/>
      <c r="J2922" s="171"/>
      <c r="K2922" s="171"/>
      <c r="L2922" s="171"/>
      <c r="M2922" s="171"/>
      <c r="N2922"/>
      <c r="O2922"/>
      <c r="P2922"/>
      <c r="Q2922"/>
      <c r="R2922"/>
      <c r="U2922" s="15"/>
      <c r="V2922" s="15"/>
      <c r="W2922" s="15"/>
    </row>
    <row r="2923" spans="2:23">
      <c r="B2923"/>
      <c r="C2923"/>
      <c r="D2923"/>
      <c r="E2923"/>
      <c r="F2923" s="171"/>
      <c r="G2923" s="171"/>
      <c r="H2923"/>
      <c r="I2923" s="171"/>
      <c r="J2923" s="171"/>
      <c r="K2923" s="171"/>
      <c r="L2923" s="171"/>
      <c r="M2923" s="171"/>
      <c r="N2923"/>
      <c r="O2923"/>
      <c r="P2923"/>
      <c r="Q2923"/>
      <c r="R2923"/>
      <c r="U2923" s="15"/>
      <c r="V2923" s="15"/>
      <c r="W2923" s="15"/>
    </row>
    <row r="2924" spans="2:23">
      <c r="B2924"/>
      <c r="C2924"/>
      <c r="D2924"/>
      <c r="E2924"/>
      <c r="F2924" s="171"/>
      <c r="G2924" s="171"/>
      <c r="H2924"/>
      <c r="I2924" s="171"/>
      <c r="J2924" s="171"/>
      <c r="K2924" s="171"/>
      <c r="L2924" s="171"/>
      <c r="M2924" s="171"/>
      <c r="N2924"/>
      <c r="O2924"/>
      <c r="P2924"/>
      <c r="Q2924"/>
      <c r="R2924"/>
      <c r="U2924" s="15"/>
      <c r="V2924" s="15"/>
      <c r="W2924" s="15"/>
    </row>
    <row r="2925" spans="2:23">
      <c r="B2925"/>
      <c r="C2925"/>
      <c r="D2925"/>
      <c r="E2925"/>
      <c r="F2925" s="171"/>
      <c r="G2925" s="171"/>
      <c r="H2925"/>
      <c r="I2925" s="171"/>
      <c r="J2925" s="171"/>
      <c r="K2925" s="171"/>
      <c r="L2925" s="171"/>
      <c r="M2925" s="171"/>
      <c r="N2925"/>
      <c r="O2925"/>
      <c r="P2925"/>
      <c r="Q2925"/>
      <c r="R2925"/>
      <c r="U2925" s="15"/>
      <c r="V2925" s="15"/>
      <c r="W2925" s="15"/>
    </row>
    <row r="2926" spans="2:23">
      <c r="B2926"/>
      <c r="C2926"/>
      <c r="D2926"/>
      <c r="E2926"/>
      <c r="F2926" s="171"/>
      <c r="G2926" s="171"/>
      <c r="H2926"/>
      <c r="I2926" s="171"/>
      <c r="J2926" s="171"/>
      <c r="K2926" s="171"/>
      <c r="L2926" s="171"/>
      <c r="M2926" s="171"/>
      <c r="N2926"/>
      <c r="O2926"/>
      <c r="P2926"/>
      <c r="Q2926"/>
      <c r="R2926"/>
      <c r="U2926" s="15"/>
      <c r="V2926" s="15"/>
      <c r="W2926" s="15"/>
    </row>
    <row r="2927" spans="2:23">
      <c r="B2927"/>
      <c r="C2927"/>
      <c r="D2927"/>
      <c r="E2927"/>
      <c r="F2927" s="171"/>
      <c r="G2927" s="171"/>
      <c r="H2927"/>
      <c r="I2927" s="171"/>
      <c r="J2927" s="171"/>
      <c r="K2927" s="171"/>
      <c r="L2927" s="171"/>
      <c r="M2927" s="171"/>
      <c r="N2927"/>
      <c r="O2927"/>
      <c r="P2927"/>
      <c r="Q2927"/>
      <c r="R2927"/>
      <c r="U2927" s="15"/>
      <c r="V2927" s="15"/>
      <c r="W2927" s="15"/>
    </row>
    <row r="2928" spans="2:23">
      <c r="B2928"/>
      <c r="C2928"/>
      <c r="D2928"/>
      <c r="E2928"/>
      <c r="F2928" s="171"/>
      <c r="G2928" s="171"/>
      <c r="H2928"/>
      <c r="I2928" s="171"/>
      <c r="J2928" s="171"/>
      <c r="K2928" s="171"/>
      <c r="L2928" s="171"/>
      <c r="M2928" s="171"/>
      <c r="N2928"/>
      <c r="O2928"/>
      <c r="P2928"/>
      <c r="Q2928"/>
      <c r="R2928"/>
      <c r="U2928" s="15"/>
      <c r="V2928" s="15"/>
      <c r="W2928" s="15"/>
    </row>
    <row r="2929" spans="2:23">
      <c r="B2929"/>
      <c r="C2929"/>
      <c r="D2929"/>
      <c r="E2929"/>
      <c r="F2929" s="171"/>
      <c r="G2929" s="171"/>
      <c r="H2929"/>
      <c r="I2929" s="171"/>
      <c r="J2929" s="171"/>
      <c r="K2929" s="171"/>
      <c r="L2929" s="171"/>
      <c r="M2929" s="171"/>
      <c r="N2929"/>
      <c r="O2929"/>
      <c r="P2929"/>
      <c r="Q2929"/>
      <c r="R2929"/>
      <c r="U2929" s="15"/>
      <c r="V2929" s="15"/>
      <c r="W2929" s="15"/>
    </row>
    <row r="2930" spans="2:23">
      <c r="B2930"/>
      <c r="C2930"/>
      <c r="D2930"/>
      <c r="E2930"/>
      <c r="F2930" s="171"/>
      <c r="G2930" s="171"/>
      <c r="H2930"/>
      <c r="I2930" s="171"/>
      <c r="J2930" s="171"/>
      <c r="K2930" s="171"/>
      <c r="L2930" s="171"/>
      <c r="M2930" s="171"/>
      <c r="N2930"/>
      <c r="O2930"/>
      <c r="P2930"/>
      <c r="Q2930"/>
      <c r="R2930"/>
      <c r="U2930" s="15"/>
      <c r="V2930" s="15"/>
      <c r="W2930" s="15"/>
    </row>
    <row r="2931" spans="2:23">
      <c r="B2931"/>
      <c r="C2931"/>
      <c r="D2931"/>
      <c r="E2931"/>
      <c r="F2931" s="171"/>
      <c r="G2931" s="171"/>
      <c r="H2931"/>
      <c r="I2931" s="171"/>
      <c r="J2931" s="171"/>
      <c r="K2931" s="171"/>
      <c r="L2931" s="171"/>
      <c r="M2931" s="171"/>
      <c r="N2931"/>
      <c r="O2931"/>
      <c r="P2931"/>
      <c r="Q2931"/>
      <c r="R2931"/>
      <c r="U2931" s="15"/>
      <c r="V2931" s="15"/>
      <c r="W2931" s="15"/>
    </row>
    <row r="2932" spans="2:23">
      <c r="B2932"/>
      <c r="C2932"/>
      <c r="D2932"/>
      <c r="E2932" s="171"/>
      <c r="F2932"/>
      <c r="G2932"/>
      <c r="H2932" s="171"/>
      <c r="I2932"/>
      <c r="J2932"/>
      <c r="K2932" s="171"/>
      <c r="L2932" s="171"/>
      <c r="M2932" s="171"/>
      <c r="N2932"/>
      <c r="O2932"/>
      <c r="P2932"/>
      <c r="Q2932"/>
      <c r="R2932"/>
      <c r="U2932" s="15"/>
      <c r="V2932" s="15"/>
      <c r="W2932" s="15"/>
    </row>
    <row r="2933" spans="2:23">
      <c r="B2933"/>
      <c r="C2933"/>
      <c r="D2933"/>
      <c r="E2933" s="171"/>
      <c r="F2933"/>
      <c r="G2933"/>
      <c r="H2933" s="171"/>
      <c r="I2933"/>
      <c r="J2933"/>
      <c r="K2933" s="171"/>
      <c r="L2933" s="171"/>
      <c r="M2933" s="171"/>
      <c r="N2933"/>
      <c r="O2933"/>
      <c r="P2933"/>
      <c r="Q2933"/>
      <c r="R2933"/>
      <c r="U2933" s="15"/>
      <c r="V2933" s="15"/>
      <c r="W2933" s="15"/>
    </row>
    <row r="2934" spans="2:23">
      <c r="B2934"/>
      <c r="C2934"/>
      <c r="D2934"/>
      <c r="E2934" s="171"/>
      <c r="F2934"/>
      <c r="G2934"/>
      <c r="H2934" s="171"/>
      <c r="I2934"/>
      <c r="J2934"/>
      <c r="K2934" s="171"/>
      <c r="L2934" s="171"/>
      <c r="M2934" s="171"/>
      <c r="N2934"/>
      <c r="O2934"/>
      <c r="P2934"/>
      <c r="Q2934"/>
      <c r="R2934"/>
      <c r="U2934" s="15"/>
      <c r="V2934" s="15"/>
      <c r="W2934" s="15"/>
    </row>
    <row r="2935" spans="2:23">
      <c r="B2935"/>
      <c r="C2935"/>
      <c r="D2935"/>
      <c r="E2935" s="171"/>
      <c r="F2935"/>
      <c r="G2935"/>
      <c r="H2935" s="171"/>
      <c r="I2935"/>
      <c r="J2935"/>
      <c r="K2935" s="171"/>
      <c r="L2935" s="171"/>
      <c r="M2935" s="171"/>
      <c r="N2935"/>
      <c r="O2935"/>
      <c r="P2935"/>
      <c r="Q2935"/>
      <c r="R2935"/>
      <c r="U2935" s="15"/>
      <c r="V2935" s="15"/>
      <c r="W2935" s="15"/>
    </row>
    <row r="2936" spans="2:23">
      <c r="B2936"/>
      <c r="C2936"/>
      <c r="D2936"/>
      <c r="E2936" s="171"/>
      <c r="F2936"/>
      <c r="G2936"/>
      <c r="H2936" s="171"/>
      <c r="I2936"/>
      <c r="J2936"/>
      <c r="K2936" s="171"/>
      <c r="L2936" s="171"/>
      <c r="M2936" s="171"/>
      <c r="N2936"/>
      <c r="O2936"/>
      <c r="P2936"/>
      <c r="Q2936"/>
      <c r="R2936"/>
      <c r="U2936" s="15"/>
      <c r="V2936" s="15"/>
      <c r="W2936" s="15"/>
    </row>
    <row r="2937" spans="2:23">
      <c r="B2937"/>
      <c r="C2937"/>
      <c r="D2937"/>
      <c r="E2937" s="171"/>
      <c r="F2937"/>
      <c r="G2937"/>
      <c r="H2937" s="171"/>
      <c r="I2937"/>
      <c r="J2937"/>
      <c r="K2937" s="171"/>
      <c r="L2937" s="171"/>
      <c r="M2937" s="171"/>
      <c r="N2937"/>
      <c r="O2937"/>
      <c r="P2937"/>
      <c r="Q2937"/>
      <c r="R2937"/>
      <c r="U2937" s="15"/>
      <c r="V2937" s="15"/>
      <c r="W2937" s="15"/>
    </row>
    <row r="2938" spans="2:23">
      <c r="B2938"/>
      <c r="C2938"/>
      <c r="D2938"/>
      <c r="E2938" s="171"/>
      <c r="F2938"/>
      <c r="G2938"/>
      <c r="H2938" s="171"/>
      <c r="I2938"/>
      <c r="J2938"/>
      <c r="K2938" s="171"/>
      <c r="L2938" s="171"/>
      <c r="M2938" s="171"/>
      <c r="N2938"/>
      <c r="O2938"/>
      <c r="P2938"/>
      <c r="Q2938"/>
      <c r="R2938"/>
      <c r="U2938" s="15"/>
      <c r="V2938" s="15"/>
      <c r="W2938" s="15"/>
    </row>
    <row r="2939" spans="2:23">
      <c r="B2939"/>
      <c r="C2939"/>
      <c r="D2939"/>
      <c r="E2939" s="171"/>
      <c r="F2939"/>
      <c r="G2939"/>
      <c r="H2939" s="171"/>
      <c r="I2939"/>
      <c r="J2939"/>
      <c r="K2939" s="171"/>
      <c r="L2939" s="171"/>
      <c r="M2939" s="171"/>
      <c r="N2939"/>
      <c r="O2939"/>
      <c r="P2939"/>
      <c r="Q2939"/>
      <c r="R2939"/>
      <c r="U2939" s="15"/>
      <c r="V2939" s="15"/>
      <c r="W2939" s="15"/>
    </row>
    <row r="2940" spans="2:23">
      <c r="B2940"/>
      <c r="C2940"/>
      <c r="D2940"/>
      <c r="E2940" s="171"/>
      <c r="F2940"/>
      <c r="G2940"/>
      <c r="H2940" s="171"/>
      <c r="I2940"/>
      <c r="J2940"/>
      <c r="K2940" s="171"/>
      <c r="L2940" s="171"/>
      <c r="M2940" s="171"/>
      <c r="N2940"/>
      <c r="O2940"/>
      <c r="P2940"/>
      <c r="Q2940"/>
      <c r="R2940"/>
      <c r="U2940" s="15"/>
      <c r="V2940" s="15"/>
      <c r="W2940" s="15"/>
    </row>
    <row r="2941" spans="2:23">
      <c r="B2941"/>
      <c r="C2941"/>
      <c r="D2941"/>
      <c r="E2941" s="171"/>
      <c r="F2941"/>
      <c r="G2941"/>
      <c r="H2941" s="171"/>
      <c r="I2941"/>
      <c r="J2941"/>
      <c r="K2941" s="171"/>
      <c r="L2941" s="171"/>
      <c r="M2941" s="171"/>
      <c r="N2941"/>
      <c r="O2941"/>
      <c r="P2941"/>
      <c r="Q2941"/>
      <c r="R2941"/>
      <c r="U2941" s="15"/>
      <c r="V2941" s="15"/>
      <c r="W2941" s="15"/>
    </row>
    <row r="2942" spans="2:23">
      <c r="B2942"/>
      <c r="C2942"/>
      <c r="D2942"/>
      <c r="E2942" s="171"/>
      <c r="F2942"/>
      <c r="G2942"/>
      <c r="H2942" s="171"/>
      <c r="I2942"/>
      <c r="J2942"/>
      <c r="K2942" s="171"/>
      <c r="L2942" s="171"/>
      <c r="M2942" s="171"/>
      <c r="N2942"/>
      <c r="O2942"/>
      <c r="P2942"/>
      <c r="Q2942"/>
      <c r="R2942"/>
      <c r="U2942" s="15"/>
      <c r="V2942" s="15"/>
      <c r="W2942" s="15"/>
    </row>
    <row r="2943" spans="2:23">
      <c r="B2943"/>
      <c r="C2943"/>
      <c r="D2943"/>
      <c r="E2943" s="171"/>
      <c r="F2943"/>
      <c r="G2943"/>
      <c r="H2943" s="171"/>
      <c r="I2943"/>
      <c r="J2943"/>
      <c r="K2943" s="171"/>
      <c r="L2943" s="171"/>
      <c r="M2943" s="171"/>
      <c r="N2943"/>
      <c r="O2943"/>
      <c r="P2943"/>
      <c r="Q2943"/>
      <c r="R2943"/>
      <c r="U2943" s="15"/>
      <c r="V2943" s="15"/>
      <c r="W2943" s="15"/>
    </row>
    <row r="2944" spans="2:23">
      <c r="B2944"/>
      <c r="C2944"/>
      <c r="D2944"/>
      <c r="E2944" s="171"/>
      <c r="F2944"/>
      <c r="G2944"/>
      <c r="H2944" s="171"/>
      <c r="I2944"/>
      <c r="J2944"/>
      <c r="K2944" s="171"/>
      <c r="L2944" s="171"/>
      <c r="M2944" s="171"/>
      <c r="N2944"/>
      <c r="O2944"/>
      <c r="P2944"/>
      <c r="Q2944"/>
      <c r="R2944"/>
      <c r="U2944" s="15"/>
      <c r="V2944" s="15"/>
      <c r="W2944" s="15"/>
    </row>
    <row r="2945" spans="2:23">
      <c r="B2945"/>
      <c r="C2945"/>
      <c r="D2945"/>
      <c r="E2945" s="171"/>
      <c r="F2945"/>
      <c r="G2945"/>
      <c r="H2945" s="171"/>
      <c r="I2945"/>
      <c r="J2945"/>
      <c r="K2945" s="171"/>
      <c r="L2945" s="171"/>
      <c r="M2945" s="171"/>
      <c r="N2945"/>
      <c r="O2945"/>
      <c r="P2945"/>
      <c r="Q2945"/>
      <c r="R2945"/>
      <c r="U2945" s="15"/>
      <c r="V2945" s="15"/>
      <c r="W2945" s="15"/>
    </row>
    <row r="2946" spans="2:23">
      <c r="B2946"/>
      <c r="C2946"/>
      <c r="D2946"/>
      <c r="E2946" s="171"/>
      <c r="F2946"/>
      <c r="G2946"/>
      <c r="H2946" s="171"/>
      <c r="I2946"/>
      <c r="J2946"/>
      <c r="K2946" s="171"/>
      <c r="L2946" s="171"/>
      <c r="M2946" s="171"/>
      <c r="N2946"/>
      <c r="O2946"/>
      <c r="P2946"/>
      <c r="Q2946"/>
      <c r="R2946"/>
      <c r="U2946" s="15"/>
      <c r="V2946" s="15"/>
      <c r="W2946" s="15"/>
    </row>
    <row r="2947" spans="2:23">
      <c r="B2947"/>
      <c r="C2947"/>
      <c r="D2947"/>
      <c r="E2947" s="171"/>
      <c r="F2947"/>
      <c r="G2947"/>
      <c r="H2947" s="171"/>
      <c r="I2947"/>
      <c r="J2947"/>
      <c r="K2947" s="171"/>
      <c r="L2947" s="171"/>
      <c r="M2947" s="171"/>
      <c r="N2947"/>
      <c r="O2947"/>
      <c r="P2947"/>
      <c r="Q2947"/>
      <c r="R2947"/>
      <c r="U2947" s="15"/>
      <c r="V2947" s="15"/>
      <c r="W2947" s="15"/>
    </row>
    <row r="2948" spans="2:23">
      <c r="B2948"/>
      <c r="C2948"/>
      <c r="D2948"/>
      <c r="E2948" s="171"/>
      <c r="F2948"/>
      <c r="G2948"/>
      <c r="H2948" s="171"/>
      <c r="I2948"/>
      <c r="J2948"/>
      <c r="K2948" s="171"/>
      <c r="L2948" s="171"/>
      <c r="M2948" s="171"/>
      <c r="N2948"/>
      <c r="O2948"/>
      <c r="P2948"/>
      <c r="Q2948"/>
      <c r="R2948"/>
      <c r="U2948" s="15"/>
      <c r="V2948" s="15"/>
      <c r="W2948" s="15"/>
    </row>
    <row r="2949" spans="2:23">
      <c r="B2949"/>
      <c r="C2949"/>
      <c r="D2949"/>
      <c r="E2949" s="171"/>
      <c r="F2949"/>
      <c r="G2949"/>
      <c r="H2949" s="171"/>
      <c r="I2949"/>
      <c r="J2949"/>
      <c r="K2949" s="171"/>
      <c r="L2949" s="171"/>
      <c r="M2949" s="171"/>
      <c r="N2949"/>
      <c r="O2949"/>
      <c r="P2949"/>
      <c r="Q2949"/>
      <c r="R2949"/>
      <c r="U2949" s="15"/>
      <c r="V2949" s="15"/>
      <c r="W2949" s="15"/>
    </row>
    <row r="2950" spans="2:23">
      <c r="B2950"/>
      <c r="C2950"/>
      <c r="D2950"/>
      <c r="E2950" s="171"/>
      <c r="F2950"/>
      <c r="G2950"/>
      <c r="H2950" s="171"/>
      <c r="I2950"/>
      <c r="J2950"/>
      <c r="K2950" s="171"/>
      <c r="L2950" s="171"/>
      <c r="M2950" s="171"/>
      <c r="N2950"/>
      <c r="O2950"/>
      <c r="P2950"/>
      <c r="Q2950"/>
      <c r="R2950"/>
      <c r="U2950" s="15"/>
      <c r="V2950" s="15"/>
      <c r="W2950" s="15"/>
    </row>
    <row r="2951" spans="2:23">
      <c r="B2951"/>
      <c r="C2951"/>
      <c r="D2951"/>
      <c r="E2951" s="171"/>
      <c r="F2951"/>
      <c r="G2951"/>
      <c r="H2951" s="171"/>
      <c r="I2951"/>
      <c r="J2951"/>
      <c r="K2951" s="171"/>
      <c r="L2951" s="171"/>
      <c r="M2951" s="171"/>
      <c r="N2951"/>
      <c r="O2951"/>
      <c r="P2951"/>
      <c r="Q2951"/>
      <c r="R2951"/>
      <c r="U2951" s="15"/>
      <c r="V2951" s="15"/>
      <c r="W2951" s="15"/>
    </row>
    <row r="2952" spans="2:23">
      <c r="B2952"/>
      <c r="C2952"/>
      <c r="D2952"/>
      <c r="E2952" s="171"/>
      <c r="F2952"/>
      <c r="G2952"/>
      <c r="H2952" s="171"/>
      <c r="I2952"/>
      <c r="J2952"/>
      <c r="K2952" s="171"/>
      <c r="L2952" s="171"/>
      <c r="M2952" s="171"/>
      <c r="N2952"/>
      <c r="O2952"/>
      <c r="P2952"/>
      <c r="Q2952"/>
      <c r="R2952"/>
      <c r="U2952" s="15"/>
      <c r="V2952" s="15"/>
      <c r="W2952" s="15"/>
    </row>
    <row r="2953" spans="2:23">
      <c r="B2953"/>
      <c r="C2953"/>
      <c r="D2953"/>
      <c r="E2953" s="171"/>
      <c r="F2953"/>
      <c r="G2953"/>
      <c r="H2953" s="171"/>
      <c r="I2953"/>
      <c r="J2953"/>
      <c r="K2953" s="171"/>
      <c r="L2953" s="171"/>
      <c r="M2953" s="171"/>
      <c r="N2953"/>
      <c r="O2953"/>
      <c r="P2953"/>
      <c r="Q2953"/>
      <c r="R2953"/>
      <c r="U2953" s="15"/>
      <c r="V2953" s="15"/>
      <c r="W2953" s="15"/>
    </row>
    <row r="2954" spans="2:23">
      <c r="B2954"/>
      <c r="C2954"/>
      <c r="D2954"/>
      <c r="E2954" s="171"/>
      <c r="F2954"/>
      <c r="G2954"/>
      <c r="H2954" s="171"/>
      <c r="I2954"/>
      <c r="J2954"/>
      <c r="K2954" s="171"/>
      <c r="L2954" s="171"/>
      <c r="M2954" s="171"/>
      <c r="N2954"/>
      <c r="O2954"/>
      <c r="P2954"/>
      <c r="Q2954"/>
      <c r="R2954"/>
      <c r="U2954" s="15"/>
      <c r="V2954" s="15"/>
      <c r="W2954" s="15"/>
    </row>
    <row r="2955" spans="2:23">
      <c r="B2955"/>
      <c r="C2955"/>
      <c r="D2955"/>
      <c r="E2955" s="171"/>
      <c r="F2955"/>
      <c r="G2955"/>
      <c r="H2955" s="171"/>
      <c r="I2955"/>
      <c r="J2955"/>
      <c r="K2955" s="171"/>
      <c r="L2955" s="171"/>
      <c r="M2955" s="171"/>
      <c r="N2955"/>
      <c r="O2955"/>
      <c r="P2955"/>
      <c r="Q2955"/>
      <c r="R2955"/>
      <c r="U2955" s="15"/>
      <c r="V2955" s="15"/>
      <c r="W2955" s="15"/>
    </row>
    <row r="2956" spans="2:23">
      <c r="B2956"/>
      <c r="C2956"/>
      <c r="D2956"/>
      <c r="E2956" s="171"/>
      <c r="F2956"/>
      <c r="G2956"/>
      <c r="H2956" s="171"/>
      <c r="I2956"/>
      <c r="J2956"/>
      <c r="K2956" s="171"/>
      <c r="L2956" s="171"/>
      <c r="M2956" s="171"/>
      <c r="N2956"/>
      <c r="O2956"/>
      <c r="P2956"/>
      <c r="Q2956"/>
      <c r="R2956"/>
      <c r="U2956" s="15"/>
      <c r="V2956" s="15"/>
      <c r="W2956" s="15"/>
    </row>
    <row r="2957" spans="2:23">
      <c r="B2957"/>
      <c r="C2957"/>
      <c r="D2957"/>
      <c r="E2957" s="171"/>
      <c r="F2957"/>
      <c r="G2957"/>
      <c r="H2957" s="171"/>
      <c r="I2957"/>
      <c r="J2957"/>
      <c r="K2957" s="171"/>
      <c r="L2957" s="171"/>
      <c r="M2957" s="171"/>
      <c r="N2957"/>
      <c r="O2957"/>
      <c r="P2957"/>
      <c r="Q2957"/>
      <c r="R2957"/>
      <c r="U2957" s="15"/>
      <c r="V2957" s="15"/>
      <c r="W2957" s="15"/>
    </row>
    <row r="2958" spans="2:23">
      <c r="B2958"/>
      <c r="C2958"/>
      <c r="D2958"/>
      <c r="E2958" s="171"/>
      <c r="F2958"/>
      <c r="G2958"/>
      <c r="H2958" s="171"/>
      <c r="I2958"/>
      <c r="J2958"/>
      <c r="K2958" s="171"/>
      <c r="L2958" s="171"/>
      <c r="M2958" s="171"/>
      <c r="N2958"/>
      <c r="O2958"/>
      <c r="P2958"/>
      <c r="Q2958"/>
      <c r="R2958"/>
      <c r="U2958" s="15"/>
      <c r="V2958" s="15"/>
      <c r="W2958" s="15"/>
    </row>
    <row r="2959" spans="2:23">
      <c r="B2959"/>
      <c r="C2959"/>
      <c r="D2959"/>
      <c r="E2959" s="171"/>
      <c r="F2959"/>
      <c r="G2959"/>
      <c r="H2959" s="171"/>
      <c r="I2959"/>
      <c r="J2959"/>
      <c r="K2959" s="171"/>
      <c r="L2959" s="171"/>
      <c r="M2959" s="171"/>
      <c r="N2959"/>
      <c r="O2959"/>
      <c r="P2959"/>
      <c r="Q2959"/>
      <c r="R2959"/>
      <c r="U2959" s="15"/>
      <c r="V2959" s="15"/>
      <c r="W2959" s="15"/>
    </row>
    <row r="2960" spans="2:23">
      <c r="B2960"/>
      <c r="C2960"/>
      <c r="D2960"/>
      <c r="E2960" s="171"/>
      <c r="F2960"/>
      <c r="G2960"/>
      <c r="H2960" s="171"/>
      <c r="I2960"/>
      <c r="J2960"/>
      <c r="K2960" s="171"/>
      <c r="L2960" s="171"/>
      <c r="M2960" s="171"/>
      <c r="N2960"/>
      <c r="O2960"/>
      <c r="P2960"/>
      <c r="Q2960"/>
      <c r="R2960"/>
      <c r="U2960" s="15"/>
      <c r="V2960" s="15"/>
      <c r="W2960" s="15"/>
    </row>
    <row r="2961" spans="2:23">
      <c r="B2961"/>
      <c r="C2961"/>
      <c r="D2961"/>
      <c r="E2961" s="171"/>
      <c r="F2961"/>
      <c r="G2961"/>
      <c r="H2961" s="171"/>
      <c r="I2961"/>
      <c r="J2961"/>
      <c r="K2961" s="171"/>
      <c r="L2961" s="171"/>
      <c r="M2961" s="171"/>
      <c r="N2961"/>
      <c r="O2961"/>
      <c r="P2961"/>
      <c r="Q2961"/>
      <c r="R2961"/>
      <c r="U2961" s="15"/>
      <c r="V2961" s="15"/>
      <c r="W2961" s="15"/>
    </row>
    <row r="2962" spans="2:23">
      <c r="B2962"/>
      <c r="C2962"/>
      <c r="D2962"/>
      <c r="E2962" s="171"/>
      <c r="F2962"/>
      <c r="G2962"/>
      <c r="H2962" s="171"/>
      <c r="I2962"/>
      <c r="J2962"/>
      <c r="K2962" s="171"/>
      <c r="L2962" s="171"/>
      <c r="M2962" s="171"/>
      <c r="N2962"/>
      <c r="O2962"/>
      <c r="P2962"/>
      <c r="Q2962"/>
      <c r="R2962"/>
      <c r="U2962" s="15"/>
      <c r="V2962" s="15"/>
      <c r="W2962" s="15"/>
    </row>
    <row r="2963" spans="2:23">
      <c r="B2963"/>
      <c r="C2963"/>
      <c r="D2963"/>
      <c r="E2963" s="171"/>
      <c r="F2963"/>
      <c r="G2963"/>
      <c r="H2963" s="171"/>
      <c r="I2963"/>
      <c r="J2963"/>
      <c r="K2963" s="171"/>
      <c r="L2963" s="171"/>
      <c r="M2963" s="171"/>
      <c r="N2963"/>
      <c r="O2963"/>
      <c r="P2963"/>
      <c r="Q2963"/>
      <c r="R2963"/>
      <c r="U2963" s="15"/>
      <c r="V2963" s="15"/>
      <c r="W2963" s="15"/>
    </row>
    <row r="2964" spans="2:23">
      <c r="B2964"/>
      <c r="C2964"/>
      <c r="D2964"/>
      <c r="E2964" s="171"/>
      <c r="F2964"/>
      <c r="G2964"/>
      <c r="H2964" s="171"/>
      <c r="I2964"/>
      <c r="J2964"/>
      <c r="K2964" s="171"/>
      <c r="L2964" s="171"/>
      <c r="M2964" s="171"/>
      <c r="N2964"/>
      <c r="O2964"/>
      <c r="P2964"/>
      <c r="Q2964"/>
      <c r="R2964"/>
      <c r="U2964" s="15"/>
      <c r="V2964" s="15"/>
      <c r="W2964" s="15"/>
    </row>
    <row r="2965" spans="2:23">
      <c r="B2965"/>
      <c r="C2965"/>
      <c r="D2965"/>
      <c r="E2965" s="171"/>
      <c r="F2965"/>
      <c r="G2965"/>
      <c r="H2965" s="171"/>
      <c r="I2965"/>
      <c r="J2965"/>
      <c r="K2965" s="171"/>
      <c r="L2965" s="171"/>
      <c r="M2965" s="171"/>
      <c r="N2965"/>
      <c r="O2965"/>
      <c r="P2965"/>
      <c r="Q2965"/>
      <c r="R2965"/>
      <c r="U2965" s="15"/>
      <c r="V2965" s="15"/>
      <c r="W2965" s="15"/>
    </row>
    <row r="2966" spans="2:23">
      <c r="B2966"/>
      <c r="C2966"/>
      <c r="D2966"/>
      <c r="E2966" s="171"/>
      <c r="F2966"/>
      <c r="G2966"/>
      <c r="H2966" s="171"/>
      <c r="I2966"/>
      <c r="J2966"/>
      <c r="K2966" s="171"/>
      <c r="L2966" s="171"/>
      <c r="M2966" s="171"/>
      <c r="N2966"/>
      <c r="O2966"/>
      <c r="P2966"/>
      <c r="Q2966"/>
      <c r="R2966"/>
      <c r="U2966" s="15"/>
      <c r="V2966" s="15"/>
      <c r="W2966" s="15"/>
    </row>
    <row r="2967" spans="2:23">
      <c r="B2967"/>
      <c r="C2967"/>
      <c r="D2967"/>
      <c r="E2967" s="171"/>
      <c r="F2967"/>
      <c r="G2967"/>
      <c r="H2967" s="171"/>
      <c r="I2967"/>
      <c r="J2967"/>
      <c r="K2967" s="171"/>
      <c r="L2967" s="171"/>
      <c r="M2967" s="171"/>
      <c r="N2967"/>
      <c r="O2967"/>
      <c r="P2967"/>
      <c r="Q2967"/>
      <c r="R2967"/>
      <c r="U2967" s="15"/>
      <c r="V2967" s="15"/>
      <c r="W2967" s="15"/>
    </row>
    <row r="2968" spans="2:23">
      <c r="B2968"/>
      <c r="C2968"/>
      <c r="D2968"/>
      <c r="E2968"/>
      <c r="F2968" s="171"/>
      <c r="G2968" s="171"/>
      <c r="H2968"/>
      <c r="I2968" s="171"/>
      <c r="J2968" s="171"/>
      <c r="K2968" s="171"/>
      <c r="L2968" s="171"/>
      <c r="M2968" s="171"/>
      <c r="N2968"/>
      <c r="O2968"/>
      <c r="P2968"/>
      <c r="Q2968"/>
      <c r="R2968"/>
      <c r="U2968" s="15"/>
      <c r="V2968" s="15"/>
      <c r="W2968" s="15"/>
    </row>
    <row r="2969" spans="2:23">
      <c r="B2969"/>
      <c r="C2969"/>
      <c r="D2969"/>
      <c r="E2969"/>
      <c r="F2969" s="171"/>
      <c r="G2969" s="171"/>
      <c r="H2969"/>
      <c r="I2969" s="171"/>
      <c r="J2969" s="171"/>
      <c r="K2969" s="171"/>
      <c r="L2969" s="171"/>
      <c r="M2969" s="171"/>
      <c r="N2969"/>
      <c r="O2969"/>
      <c r="P2969"/>
      <c r="Q2969"/>
      <c r="R2969"/>
      <c r="U2969" s="15"/>
      <c r="V2969" s="15"/>
      <c r="W2969" s="15"/>
    </row>
    <row r="2970" spans="2:23">
      <c r="B2970"/>
      <c r="C2970"/>
      <c r="D2970"/>
      <c r="E2970"/>
      <c r="F2970" s="171"/>
      <c r="G2970" s="171"/>
      <c r="H2970"/>
      <c r="I2970" s="171"/>
      <c r="J2970" s="171"/>
      <c r="K2970" s="171"/>
      <c r="L2970" s="171"/>
      <c r="M2970" s="171"/>
      <c r="N2970"/>
      <c r="O2970"/>
      <c r="P2970"/>
      <c r="Q2970"/>
      <c r="R2970"/>
      <c r="U2970" s="15"/>
      <c r="V2970" s="15"/>
      <c r="W2970" s="15"/>
    </row>
    <row r="2971" spans="2:23">
      <c r="B2971"/>
      <c r="C2971"/>
      <c r="D2971"/>
      <c r="E2971"/>
      <c r="F2971" s="171"/>
      <c r="G2971" s="171"/>
      <c r="H2971"/>
      <c r="I2971" s="171"/>
      <c r="J2971" s="171"/>
      <c r="K2971" s="171"/>
      <c r="L2971" s="171"/>
      <c r="M2971" s="171"/>
      <c r="N2971"/>
      <c r="O2971"/>
      <c r="P2971"/>
      <c r="Q2971"/>
      <c r="R2971"/>
      <c r="U2971" s="15"/>
      <c r="V2971" s="15"/>
      <c r="W2971" s="15"/>
    </row>
    <row r="2972" spans="2:23">
      <c r="B2972"/>
      <c r="C2972"/>
      <c r="D2972"/>
      <c r="E2972" s="171"/>
      <c r="F2972"/>
      <c r="G2972"/>
      <c r="H2972" s="171"/>
      <c r="I2972"/>
      <c r="J2972"/>
      <c r="K2972" s="171"/>
      <c r="L2972" s="171"/>
      <c r="M2972" s="171"/>
      <c r="N2972"/>
      <c r="O2972"/>
      <c r="P2972"/>
      <c r="Q2972"/>
      <c r="R2972"/>
      <c r="U2972" s="15"/>
      <c r="V2972" s="15"/>
      <c r="W2972" s="15"/>
    </row>
    <row r="2973" spans="2:23">
      <c r="B2973"/>
      <c r="C2973"/>
      <c r="D2973"/>
      <c r="E2973" s="171"/>
      <c r="F2973"/>
      <c r="G2973"/>
      <c r="H2973" s="171"/>
      <c r="I2973"/>
      <c r="J2973"/>
      <c r="K2973" s="171"/>
      <c r="L2973" s="171"/>
      <c r="M2973" s="171"/>
      <c r="N2973"/>
      <c r="O2973"/>
      <c r="P2973"/>
      <c r="Q2973"/>
      <c r="R2973"/>
      <c r="U2973" s="15"/>
      <c r="V2973" s="15"/>
      <c r="W2973" s="15"/>
    </row>
    <row r="2974" spans="2:23">
      <c r="B2974"/>
      <c r="C2974"/>
      <c r="D2974"/>
      <c r="E2974" s="171"/>
      <c r="F2974"/>
      <c r="G2974"/>
      <c r="H2974" s="171"/>
      <c r="I2974"/>
      <c r="J2974"/>
      <c r="K2974" s="171"/>
      <c r="L2974" s="171"/>
      <c r="M2974" s="171"/>
      <c r="N2974"/>
      <c r="O2974"/>
      <c r="P2974"/>
      <c r="Q2974"/>
      <c r="R2974"/>
      <c r="U2974" s="15"/>
      <c r="V2974" s="15"/>
      <c r="W2974" s="15"/>
    </row>
    <row r="2975" spans="2:23">
      <c r="B2975"/>
      <c r="C2975"/>
      <c r="D2975"/>
      <c r="E2975" s="171"/>
      <c r="F2975"/>
      <c r="G2975"/>
      <c r="H2975" s="171"/>
      <c r="I2975"/>
      <c r="J2975"/>
      <c r="K2975" s="171"/>
      <c r="L2975" s="171"/>
      <c r="M2975" s="171"/>
      <c r="N2975"/>
      <c r="O2975"/>
      <c r="P2975"/>
      <c r="Q2975"/>
      <c r="R2975"/>
      <c r="U2975" s="15"/>
      <c r="V2975" s="15"/>
      <c r="W2975" s="15"/>
    </row>
    <row r="2976" spans="2:23">
      <c r="B2976"/>
      <c r="C2976"/>
      <c r="D2976"/>
      <c r="E2976" s="171"/>
      <c r="F2976"/>
      <c r="G2976"/>
      <c r="H2976" s="171"/>
      <c r="I2976"/>
      <c r="J2976"/>
      <c r="K2976" s="171"/>
      <c r="L2976" s="171"/>
      <c r="M2976" s="171"/>
      <c r="N2976"/>
      <c r="O2976"/>
      <c r="P2976"/>
      <c r="Q2976"/>
      <c r="R2976"/>
      <c r="U2976" s="15"/>
      <c r="V2976" s="15"/>
      <c r="W2976" s="15"/>
    </row>
    <row r="2977" spans="2:23">
      <c r="B2977"/>
      <c r="C2977"/>
      <c r="D2977"/>
      <c r="E2977" s="171"/>
      <c r="F2977"/>
      <c r="G2977"/>
      <c r="H2977" s="171"/>
      <c r="I2977"/>
      <c r="J2977"/>
      <c r="K2977" s="171"/>
      <c r="L2977" s="171"/>
      <c r="M2977" s="171"/>
      <c r="N2977"/>
      <c r="O2977"/>
      <c r="P2977"/>
      <c r="Q2977"/>
      <c r="R2977"/>
      <c r="U2977" s="15"/>
      <c r="V2977" s="15"/>
      <c r="W2977" s="15"/>
    </row>
    <row r="2978" spans="2:23">
      <c r="B2978"/>
      <c r="C2978"/>
      <c r="D2978"/>
      <c r="E2978" s="171"/>
      <c r="F2978"/>
      <c r="G2978"/>
      <c r="H2978" s="171"/>
      <c r="I2978"/>
      <c r="J2978"/>
      <c r="K2978" s="171"/>
      <c r="L2978" s="171"/>
      <c r="M2978" s="171"/>
      <c r="N2978"/>
      <c r="O2978"/>
      <c r="P2978"/>
      <c r="Q2978"/>
      <c r="R2978"/>
      <c r="U2978" s="15"/>
      <c r="V2978" s="15"/>
      <c r="W2978" s="15"/>
    </row>
    <row r="2979" spans="2:23">
      <c r="B2979"/>
      <c r="C2979"/>
      <c r="D2979"/>
      <c r="E2979" s="171"/>
      <c r="F2979"/>
      <c r="G2979"/>
      <c r="H2979" s="171"/>
      <c r="I2979"/>
      <c r="J2979"/>
      <c r="K2979" s="171"/>
      <c r="L2979" s="171"/>
      <c r="M2979" s="171"/>
      <c r="N2979"/>
      <c r="O2979"/>
      <c r="P2979"/>
      <c r="Q2979"/>
      <c r="R2979"/>
      <c r="U2979" s="15"/>
      <c r="V2979" s="15"/>
      <c r="W2979" s="15"/>
    </row>
    <row r="2980" spans="2:23">
      <c r="B2980"/>
      <c r="C2980"/>
      <c r="D2980"/>
      <c r="E2980"/>
      <c r="F2980" s="171"/>
      <c r="G2980" s="171"/>
      <c r="H2980"/>
      <c r="I2980" s="171"/>
      <c r="J2980" s="171"/>
      <c r="K2980" s="171"/>
      <c r="L2980" s="171"/>
      <c r="M2980" s="171"/>
      <c r="N2980"/>
      <c r="O2980"/>
      <c r="P2980"/>
      <c r="Q2980"/>
      <c r="R2980"/>
      <c r="U2980" s="15"/>
      <c r="V2980" s="15"/>
      <c r="W2980" s="15"/>
    </row>
    <row r="2981" spans="2:23">
      <c r="B2981"/>
      <c r="C2981"/>
      <c r="D2981"/>
      <c r="E2981"/>
      <c r="F2981" s="171"/>
      <c r="G2981" s="171"/>
      <c r="H2981"/>
      <c r="I2981" s="171"/>
      <c r="J2981" s="171"/>
      <c r="K2981" s="171"/>
      <c r="L2981" s="171"/>
      <c r="M2981" s="171"/>
      <c r="N2981"/>
      <c r="O2981"/>
      <c r="P2981"/>
      <c r="Q2981"/>
      <c r="R2981"/>
      <c r="U2981" s="15"/>
      <c r="V2981" s="15"/>
      <c r="W2981" s="15"/>
    </row>
    <row r="2982" spans="2:23">
      <c r="B2982"/>
      <c r="C2982"/>
      <c r="D2982"/>
      <c r="E2982"/>
      <c r="F2982" s="171"/>
      <c r="G2982" s="171"/>
      <c r="H2982"/>
      <c r="I2982" s="171"/>
      <c r="J2982" s="171"/>
      <c r="K2982" s="171"/>
      <c r="L2982" s="171"/>
      <c r="M2982" s="171"/>
      <c r="N2982"/>
      <c r="O2982"/>
      <c r="P2982"/>
      <c r="Q2982"/>
      <c r="R2982"/>
      <c r="U2982" s="15"/>
      <c r="V2982" s="15"/>
      <c r="W2982" s="15"/>
    </row>
    <row r="2983" spans="2:23">
      <c r="B2983"/>
      <c r="C2983"/>
      <c r="D2983"/>
      <c r="E2983"/>
      <c r="F2983" s="171"/>
      <c r="G2983" s="171"/>
      <c r="H2983"/>
      <c r="I2983" s="171"/>
      <c r="J2983" s="171"/>
      <c r="K2983" s="171"/>
      <c r="L2983" s="171"/>
      <c r="M2983" s="171"/>
      <c r="N2983"/>
      <c r="O2983"/>
      <c r="P2983"/>
      <c r="Q2983"/>
      <c r="R2983"/>
      <c r="U2983" s="15"/>
      <c r="V2983" s="15"/>
      <c r="W2983" s="15"/>
    </row>
    <row r="2984" spans="2:23">
      <c r="B2984"/>
      <c r="C2984"/>
      <c r="D2984"/>
      <c r="E2984"/>
      <c r="F2984" s="171"/>
      <c r="G2984" s="171"/>
      <c r="H2984"/>
      <c r="I2984" s="171"/>
      <c r="J2984" s="171"/>
      <c r="K2984" s="171"/>
      <c r="L2984" s="171"/>
      <c r="M2984" s="171"/>
      <c r="N2984"/>
      <c r="O2984"/>
      <c r="P2984"/>
      <c r="Q2984"/>
      <c r="R2984"/>
      <c r="U2984" s="15"/>
      <c r="V2984" s="15"/>
      <c r="W2984" s="15"/>
    </row>
    <row r="2985" spans="2:23">
      <c r="B2985"/>
      <c r="C2985"/>
      <c r="D2985"/>
      <c r="E2985"/>
      <c r="F2985" s="171"/>
      <c r="G2985" s="171"/>
      <c r="H2985"/>
      <c r="I2985" s="171"/>
      <c r="J2985" s="171"/>
      <c r="K2985" s="171"/>
      <c r="L2985" s="171"/>
      <c r="M2985" s="171"/>
      <c r="N2985"/>
      <c r="O2985"/>
      <c r="P2985"/>
      <c r="Q2985"/>
      <c r="R2985"/>
      <c r="U2985" s="15"/>
      <c r="V2985" s="15"/>
      <c r="W2985" s="15"/>
    </row>
    <row r="2986" spans="2:23">
      <c r="B2986"/>
      <c r="C2986"/>
      <c r="D2986"/>
      <c r="E2986"/>
      <c r="F2986" s="171"/>
      <c r="G2986" s="171"/>
      <c r="H2986"/>
      <c r="I2986" s="171"/>
      <c r="J2986" s="171"/>
      <c r="K2986" s="171"/>
      <c r="L2986" s="171"/>
      <c r="M2986" s="171"/>
      <c r="N2986"/>
      <c r="O2986"/>
      <c r="P2986"/>
      <c r="Q2986"/>
      <c r="R2986"/>
      <c r="U2986" s="15"/>
      <c r="V2986" s="15"/>
      <c r="W2986" s="15"/>
    </row>
    <row r="2987" spans="2:23">
      <c r="B2987"/>
      <c r="C2987"/>
      <c r="D2987"/>
      <c r="E2987"/>
      <c r="F2987" s="171"/>
      <c r="G2987" s="171"/>
      <c r="H2987"/>
      <c r="I2987" s="171"/>
      <c r="J2987" s="171"/>
      <c r="K2987" s="171"/>
      <c r="L2987" s="171"/>
      <c r="M2987" s="171"/>
      <c r="N2987"/>
      <c r="O2987"/>
      <c r="P2987"/>
      <c r="Q2987"/>
      <c r="R2987"/>
      <c r="U2987" s="15"/>
      <c r="V2987" s="15"/>
      <c r="W2987" s="15"/>
    </row>
    <row r="2988" spans="2:23">
      <c r="B2988"/>
      <c r="C2988"/>
      <c r="D2988"/>
      <c r="E2988"/>
      <c r="F2988" s="171"/>
      <c r="G2988" s="171"/>
      <c r="H2988"/>
      <c r="I2988" s="171"/>
      <c r="J2988" s="171"/>
      <c r="K2988" s="171"/>
      <c r="L2988" s="171"/>
      <c r="M2988" s="171"/>
      <c r="N2988"/>
      <c r="O2988"/>
      <c r="P2988"/>
      <c r="Q2988"/>
      <c r="R2988"/>
      <c r="U2988" s="15"/>
      <c r="V2988" s="15"/>
      <c r="W2988" s="15"/>
    </row>
    <row r="2989" spans="2:23">
      <c r="B2989"/>
      <c r="C2989"/>
      <c r="D2989"/>
      <c r="E2989"/>
      <c r="F2989" s="171"/>
      <c r="G2989" s="171"/>
      <c r="H2989"/>
      <c r="I2989" s="171"/>
      <c r="J2989" s="171"/>
      <c r="K2989" s="171"/>
      <c r="L2989" s="171"/>
      <c r="M2989" s="171"/>
      <c r="N2989"/>
      <c r="O2989"/>
      <c r="P2989"/>
      <c r="Q2989"/>
      <c r="R2989"/>
      <c r="U2989" s="15"/>
      <c r="V2989" s="15"/>
      <c r="W2989" s="15"/>
    </row>
    <row r="2990" spans="2:23">
      <c r="B2990"/>
      <c r="C2990"/>
      <c r="D2990"/>
      <c r="E2990"/>
      <c r="F2990" s="171"/>
      <c r="G2990" s="171"/>
      <c r="H2990"/>
      <c r="I2990" s="171"/>
      <c r="J2990" s="171"/>
      <c r="K2990" s="171"/>
      <c r="L2990" s="171"/>
      <c r="M2990" s="171"/>
      <c r="N2990"/>
      <c r="O2990"/>
      <c r="P2990"/>
      <c r="Q2990"/>
      <c r="R2990"/>
      <c r="U2990" s="15"/>
      <c r="V2990" s="15"/>
      <c r="W2990" s="15"/>
    </row>
    <row r="2991" spans="2:23">
      <c r="B2991"/>
      <c r="C2991"/>
      <c r="D2991"/>
      <c r="E2991"/>
      <c r="F2991" s="171"/>
      <c r="G2991" s="171"/>
      <c r="H2991"/>
      <c r="I2991" s="171"/>
      <c r="J2991" s="171"/>
      <c r="K2991" s="171"/>
      <c r="L2991" s="171"/>
      <c r="M2991" s="171"/>
      <c r="N2991"/>
      <c r="O2991"/>
      <c r="P2991"/>
      <c r="Q2991"/>
      <c r="R2991"/>
      <c r="U2991" s="15"/>
      <c r="V2991" s="15"/>
      <c r="W2991" s="15"/>
    </row>
    <row r="2992" spans="2:23">
      <c r="B2992"/>
      <c r="C2992"/>
      <c r="D2992"/>
      <c r="E2992"/>
      <c r="F2992" s="171"/>
      <c r="G2992" s="171"/>
      <c r="H2992"/>
      <c r="I2992" s="171"/>
      <c r="J2992" s="171"/>
      <c r="K2992" s="171"/>
      <c r="L2992" s="171"/>
      <c r="M2992" s="171"/>
      <c r="N2992"/>
      <c r="O2992"/>
      <c r="P2992"/>
      <c r="Q2992"/>
      <c r="R2992"/>
      <c r="U2992" s="15"/>
      <c r="V2992" s="15"/>
      <c r="W2992" s="15"/>
    </row>
    <row r="2993" spans="2:23">
      <c r="B2993"/>
      <c r="C2993"/>
      <c r="D2993"/>
      <c r="E2993"/>
      <c r="F2993" s="171"/>
      <c r="G2993" s="171"/>
      <c r="H2993"/>
      <c r="I2993" s="171"/>
      <c r="J2993" s="171"/>
      <c r="K2993" s="171"/>
      <c r="L2993" s="171"/>
      <c r="M2993" s="171"/>
      <c r="N2993"/>
      <c r="O2993"/>
      <c r="P2993"/>
      <c r="Q2993"/>
      <c r="R2993"/>
      <c r="U2993" s="15"/>
      <c r="V2993" s="15"/>
      <c r="W2993" s="15"/>
    </row>
    <row r="2994" spans="2:23">
      <c r="B2994"/>
      <c r="C2994"/>
      <c r="D2994"/>
      <c r="E2994"/>
      <c r="F2994" s="171"/>
      <c r="G2994" s="171"/>
      <c r="H2994"/>
      <c r="I2994" s="171"/>
      <c r="J2994" s="171"/>
      <c r="K2994" s="171"/>
      <c r="L2994" s="171"/>
      <c r="M2994" s="171"/>
      <c r="N2994"/>
      <c r="O2994"/>
      <c r="P2994"/>
      <c r="Q2994"/>
      <c r="R2994"/>
      <c r="U2994" s="15"/>
      <c r="V2994" s="15"/>
      <c r="W2994" s="15"/>
    </row>
    <row r="2995" spans="2:23">
      <c r="B2995"/>
      <c r="C2995"/>
      <c r="D2995"/>
      <c r="E2995"/>
      <c r="F2995" s="171"/>
      <c r="G2995" s="171"/>
      <c r="H2995"/>
      <c r="I2995" s="171"/>
      <c r="J2995" s="171"/>
      <c r="K2995" s="171"/>
      <c r="L2995" s="171"/>
      <c r="M2995" s="171"/>
      <c r="N2995"/>
      <c r="O2995"/>
      <c r="P2995"/>
      <c r="Q2995"/>
      <c r="R2995"/>
      <c r="U2995" s="15"/>
      <c r="V2995" s="15"/>
      <c r="W2995" s="15"/>
    </row>
    <row r="2996" spans="2:23">
      <c r="B2996"/>
      <c r="C2996"/>
      <c r="D2996"/>
      <c r="E2996"/>
      <c r="F2996" s="171"/>
      <c r="G2996" s="171"/>
      <c r="H2996"/>
      <c r="I2996" s="171"/>
      <c r="J2996" s="171"/>
      <c r="K2996" s="171"/>
      <c r="L2996" s="171"/>
      <c r="M2996" s="171"/>
      <c r="N2996"/>
      <c r="O2996"/>
      <c r="P2996"/>
      <c r="Q2996"/>
      <c r="R2996"/>
      <c r="U2996" s="15"/>
      <c r="V2996" s="15"/>
      <c r="W2996" s="15"/>
    </row>
    <row r="2997" spans="2:23">
      <c r="B2997"/>
      <c r="C2997"/>
      <c r="D2997"/>
      <c r="E2997"/>
      <c r="F2997" s="171"/>
      <c r="G2997" s="171"/>
      <c r="H2997"/>
      <c r="I2997" s="171"/>
      <c r="J2997" s="171"/>
      <c r="K2997" s="171"/>
      <c r="L2997" s="171"/>
      <c r="M2997" s="171"/>
      <c r="N2997"/>
      <c r="O2997"/>
      <c r="P2997"/>
      <c r="Q2997"/>
      <c r="R2997"/>
      <c r="U2997" s="15"/>
      <c r="V2997" s="15"/>
      <c r="W2997" s="15"/>
    </row>
    <row r="2998" spans="2:23">
      <c r="B2998"/>
      <c r="C2998"/>
      <c r="D2998"/>
      <c r="E2998"/>
      <c r="F2998" s="171"/>
      <c r="G2998" s="171"/>
      <c r="H2998"/>
      <c r="I2998" s="171"/>
      <c r="J2998" s="171"/>
      <c r="K2998" s="171"/>
      <c r="L2998" s="171"/>
      <c r="M2998" s="171"/>
      <c r="N2998"/>
      <c r="O2998"/>
      <c r="P2998"/>
      <c r="Q2998"/>
      <c r="R2998"/>
      <c r="U2998" s="15"/>
      <c r="V2998" s="15"/>
      <c r="W2998" s="15"/>
    </row>
    <row r="2999" spans="2:23">
      <c r="B2999"/>
      <c r="C2999"/>
      <c r="D2999"/>
      <c r="E2999"/>
      <c r="F2999" s="171"/>
      <c r="G2999" s="171"/>
      <c r="H2999"/>
      <c r="I2999" s="171"/>
      <c r="J2999" s="171"/>
      <c r="K2999" s="171"/>
      <c r="L2999" s="171"/>
      <c r="M2999" s="171"/>
      <c r="N2999"/>
      <c r="O2999"/>
      <c r="P2999"/>
      <c r="Q2999"/>
      <c r="R2999"/>
      <c r="U2999" s="15"/>
      <c r="V2999" s="15"/>
      <c r="W2999" s="15"/>
    </row>
    <row r="3000" spans="2:23">
      <c r="B3000"/>
      <c r="C3000"/>
      <c r="D3000"/>
      <c r="E3000" s="171"/>
      <c r="F3000"/>
      <c r="G3000"/>
      <c r="H3000" s="171"/>
      <c r="I3000"/>
      <c r="J3000"/>
      <c r="K3000" s="171"/>
      <c r="L3000" s="171"/>
      <c r="M3000" s="171"/>
      <c r="N3000"/>
      <c r="O3000"/>
      <c r="P3000"/>
      <c r="Q3000"/>
      <c r="R3000"/>
      <c r="U3000" s="15"/>
      <c r="V3000" s="15"/>
      <c r="W3000" s="15"/>
    </row>
    <row r="3001" spans="2:23">
      <c r="B3001"/>
      <c r="C3001"/>
      <c r="D3001"/>
      <c r="E3001" s="171"/>
      <c r="F3001"/>
      <c r="G3001"/>
      <c r="H3001" s="171"/>
      <c r="I3001"/>
      <c r="J3001"/>
      <c r="K3001" s="171"/>
      <c r="L3001" s="171"/>
      <c r="M3001" s="171"/>
      <c r="N3001"/>
      <c r="O3001"/>
      <c r="P3001"/>
      <c r="Q3001"/>
      <c r="R3001"/>
      <c r="U3001" s="15"/>
      <c r="V3001" s="15"/>
      <c r="W3001" s="15"/>
    </row>
    <row r="3002" spans="2:23">
      <c r="B3002"/>
      <c r="C3002"/>
      <c r="D3002"/>
      <c r="E3002" s="171"/>
      <c r="F3002"/>
      <c r="G3002"/>
      <c r="H3002" s="171"/>
      <c r="I3002"/>
      <c r="J3002"/>
      <c r="K3002" s="171"/>
      <c r="L3002" s="171"/>
      <c r="M3002" s="171"/>
      <c r="N3002"/>
      <c r="O3002"/>
      <c r="P3002"/>
      <c r="Q3002"/>
      <c r="R3002"/>
      <c r="U3002" s="15"/>
      <c r="V3002" s="15"/>
      <c r="W3002" s="15"/>
    </row>
    <row r="3003" spans="2:23">
      <c r="B3003"/>
      <c r="C3003"/>
      <c r="D3003"/>
      <c r="E3003" s="171"/>
      <c r="F3003"/>
      <c r="G3003"/>
      <c r="H3003" s="171"/>
      <c r="I3003"/>
      <c r="J3003"/>
      <c r="K3003" s="171"/>
      <c r="L3003" s="171"/>
      <c r="M3003" s="171"/>
      <c r="N3003"/>
      <c r="O3003"/>
      <c r="P3003"/>
      <c r="Q3003"/>
      <c r="R3003"/>
      <c r="U3003" s="15"/>
      <c r="V3003" s="15"/>
      <c r="W3003" s="15"/>
    </row>
    <row r="3004" spans="2:23">
      <c r="B3004"/>
      <c r="C3004"/>
      <c r="D3004"/>
      <c r="E3004" s="171"/>
      <c r="F3004"/>
      <c r="G3004"/>
      <c r="H3004" s="171"/>
      <c r="I3004"/>
      <c r="J3004"/>
      <c r="K3004" s="171"/>
      <c r="L3004" s="171"/>
      <c r="M3004" s="171"/>
      <c r="N3004"/>
      <c r="O3004"/>
      <c r="P3004"/>
      <c r="Q3004"/>
      <c r="R3004"/>
      <c r="S3004" s="15"/>
      <c r="U3004" s="15"/>
      <c r="V3004" s="15"/>
      <c r="W3004" s="15"/>
    </row>
    <row r="3005" spans="2:23">
      <c r="B3005"/>
      <c r="C3005"/>
      <c r="D3005"/>
      <c r="E3005" s="171"/>
      <c r="F3005"/>
      <c r="G3005"/>
      <c r="H3005" s="171"/>
      <c r="I3005"/>
      <c r="J3005"/>
      <c r="K3005" s="171"/>
      <c r="L3005" s="171"/>
      <c r="M3005" s="171"/>
      <c r="N3005"/>
      <c r="O3005"/>
      <c r="P3005"/>
      <c r="Q3005"/>
      <c r="R3005"/>
      <c r="S3005" s="15"/>
      <c r="U3005" s="15"/>
      <c r="V3005" s="15"/>
      <c r="W3005" s="15"/>
    </row>
    <row r="3006" spans="2:23">
      <c r="B3006"/>
      <c r="C3006"/>
      <c r="D3006"/>
      <c r="E3006" s="171"/>
      <c r="F3006"/>
      <c r="G3006"/>
      <c r="H3006" s="171"/>
      <c r="I3006"/>
      <c r="J3006"/>
      <c r="K3006" s="171"/>
      <c r="L3006" s="171"/>
      <c r="M3006" s="171"/>
      <c r="N3006"/>
      <c r="O3006"/>
      <c r="P3006"/>
      <c r="Q3006"/>
      <c r="R3006"/>
      <c r="S3006" s="15"/>
      <c r="U3006" s="15"/>
      <c r="V3006" s="15"/>
      <c r="W3006" s="15"/>
    </row>
    <row r="3007" spans="2:23">
      <c r="B3007"/>
      <c r="C3007"/>
      <c r="D3007"/>
      <c r="E3007" s="171"/>
      <c r="F3007"/>
      <c r="G3007"/>
      <c r="H3007" s="171"/>
      <c r="I3007"/>
      <c r="J3007"/>
      <c r="K3007" s="171"/>
      <c r="L3007" s="171"/>
      <c r="M3007" s="171"/>
      <c r="N3007"/>
      <c r="O3007"/>
      <c r="P3007"/>
      <c r="Q3007"/>
      <c r="R3007"/>
      <c r="S3007" s="15"/>
      <c r="U3007" s="15"/>
      <c r="V3007" s="15"/>
      <c r="W3007" s="15"/>
    </row>
    <row r="3008" spans="2:23">
      <c r="B3008"/>
      <c r="C3008"/>
      <c r="D3008"/>
      <c r="E3008"/>
      <c r="F3008" s="171"/>
      <c r="G3008" s="171"/>
      <c r="H3008"/>
      <c r="I3008" s="171"/>
      <c r="J3008" s="171"/>
      <c r="K3008" s="171"/>
      <c r="L3008" s="171"/>
      <c r="M3008" s="171"/>
      <c r="N3008"/>
      <c r="O3008"/>
      <c r="P3008"/>
      <c r="Q3008"/>
      <c r="R3008"/>
      <c r="U3008" s="15"/>
      <c r="V3008" s="15"/>
      <c r="W3008" s="15"/>
    </row>
    <row r="3009" spans="2:23">
      <c r="B3009"/>
      <c r="C3009"/>
      <c r="D3009"/>
      <c r="E3009"/>
      <c r="F3009" s="171"/>
      <c r="G3009" s="171"/>
      <c r="H3009"/>
      <c r="I3009" s="171"/>
      <c r="J3009" s="171"/>
      <c r="K3009" s="171"/>
      <c r="L3009" s="171"/>
      <c r="M3009" s="171"/>
      <c r="N3009"/>
      <c r="O3009"/>
      <c r="P3009"/>
      <c r="Q3009"/>
      <c r="R3009"/>
      <c r="U3009" s="15"/>
      <c r="V3009" s="15"/>
      <c r="W3009" s="15"/>
    </row>
    <row r="3010" spans="2:23">
      <c r="B3010"/>
      <c r="C3010"/>
      <c r="D3010"/>
      <c r="E3010"/>
      <c r="F3010" s="171"/>
      <c r="G3010" s="171"/>
      <c r="H3010"/>
      <c r="I3010" s="171"/>
      <c r="J3010" s="171"/>
      <c r="K3010" s="171"/>
      <c r="L3010" s="171"/>
      <c r="M3010" s="171"/>
      <c r="N3010"/>
      <c r="O3010"/>
      <c r="P3010"/>
      <c r="Q3010"/>
      <c r="R3010"/>
      <c r="U3010" s="15"/>
      <c r="V3010" s="15"/>
      <c r="W3010" s="15"/>
    </row>
    <row r="3011" spans="2:23">
      <c r="B3011"/>
      <c r="C3011"/>
      <c r="D3011"/>
      <c r="E3011"/>
      <c r="F3011" s="171"/>
      <c r="G3011" s="171"/>
      <c r="H3011"/>
      <c r="I3011" s="171"/>
      <c r="J3011" s="171"/>
      <c r="K3011" s="171"/>
      <c r="L3011" s="171"/>
      <c r="M3011" s="171"/>
      <c r="N3011"/>
      <c r="O3011"/>
      <c r="P3011"/>
      <c r="Q3011"/>
      <c r="R3011"/>
      <c r="U3011" s="15"/>
      <c r="V3011" s="15"/>
      <c r="W3011" s="15"/>
    </row>
    <row r="3012" spans="2:23">
      <c r="B3012"/>
      <c r="C3012"/>
      <c r="D3012"/>
      <c r="E3012"/>
      <c r="F3012" s="171"/>
      <c r="G3012" s="171"/>
      <c r="H3012"/>
      <c r="I3012" s="171"/>
      <c r="J3012" s="171"/>
      <c r="K3012" s="171"/>
      <c r="L3012" s="171"/>
      <c r="M3012" s="171"/>
      <c r="N3012"/>
      <c r="O3012"/>
      <c r="P3012"/>
      <c r="Q3012"/>
      <c r="R3012"/>
      <c r="U3012" s="15"/>
      <c r="V3012" s="15"/>
      <c r="W3012" s="15"/>
    </row>
    <row r="3013" spans="2:23">
      <c r="B3013"/>
      <c r="C3013"/>
      <c r="D3013"/>
      <c r="E3013"/>
      <c r="F3013" s="171"/>
      <c r="G3013" s="171"/>
      <c r="H3013"/>
      <c r="I3013" s="171"/>
      <c r="J3013" s="171"/>
      <c r="K3013" s="171"/>
      <c r="L3013" s="171"/>
      <c r="M3013" s="171"/>
      <c r="N3013"/>
      <c r="O3013"/>
      <c r="P3013"/>
      <c r="Q3013"/>
      <c r="R3013"/>
      <c r="U3013" s="15"/>
      <c r="V3013" s="15"/>
      <c r="W3013" s="15"/>
    </row>
    <row r="3014" spans="2:23">
      <c r="B3014"/>
      <c r="C3014"/>
      <c r="D3014"/>
      <c r="E3014"/>
      <c r="F3014" s="171"/>
      <c r="G3014" s="171"/>
      <c r="H3014"/>
      <c r="I3014" s="171"/>
      <c r="J3014" s="171"/>
      <c r="K3014" s="171"/>
      <c r="L3014" s="171"/>
      <c r="M3014" s="171"/>
      <c r="N3014"/>
      <c r="O3014"/>
      <c r="P3014"/>
      <c r="Q3014"/>
      <c r="R3014"/>
      <c r="U3014" s="15"/>
      <c r="V3014" s="15"/>
      <c r="W3014" s="15"/>
    </row>
    <row r="3015" spans="2:23">
      <c r="B3015"/>
      <c r="C3015"/>
      <c r="D3015"/>
      <c r="E3015"/>
      <c r="F3015" s="171"/>
      <c r="G3015" s="171"/>
      <c r="H3015"/>
      <c r="I3015" s="171"/>
      <c r="J3015" s="171"/>
      <c r="K3015" s="171"/>
      <c r="L3015" s="171"/>
      <c r="M3015" s="171"/>
      <c r="N3015"/>
      <c r="O3015"/>
      <c r="P3015"/>
      <c r="Q3015"/>
      <c r="R3015"/>
      <c r="U3015" s="15"/>
      <c r="V3015" s="15"/>
      <c r="W3015" s="15"/>
    </row>
    <row r="3016" spans="2:23">
      <c r="B3016"/>
      <c r="C3016"/>
      <c r="D3016"/>
      <c r="E3016" s="171"/>
      <c r="F3016"/>
      <c r="G3016"/>
      <c r="H3016" s="171"/>
      <c r="I3016"/>
      <c r="J3016"/>
      <c r="K3016" s="171"/>
      <c r="L3016" s="171"/>
      <c r="M3016" s="171"/>
      <c r="N3016"/>
      <c r="O3016"/>
      <c r="P3016"/>
      <c r="Q3016"/>
      <c r="R3016"/>
      <c r="S3016" s="15"/>
      <c r="U3016" s="15"/>
      <c r="V3016" s="15"/>
      <c r="W3016" s="15"/>
    </row>
    <row r="3017" spans="2:23">
      <c r="B3017"/>
      <c r="C3017"/>
      <c r="D3017"/>
      <c r="E3017" s="171"/>
      <c r="F3017"/>
      <c r="G3017"/>
      <c r="H3017" s="171"/>
      <c r="I3017"/>
      <c r="J3017"/>
      <c r="K3017" s="171"/>
      <c r="L3017" s="171"/>
      <c r="M3017" s="171"/>
      <c r="N3017"/>
      <c r="O3017"/>
      <c r="P3017"/>
      <c r="Q3017"/>
      <c r="R3017"/>
      <c r="S3017" s="15"/>
      <c r="U3017" s="15"/>
      <c r="V3017" s="15"/>
      <c r="W3017" s="15"/>
    </row>
    <row r="3018" spans="2:23">
      <c r="B3018"/>
      <c r="C3018"/>
      <c r="D3018"/>
      <c r="E3018" s="171"/>
      <c r="F3018"/>
      <c r="G3018"/>
      <c r="H3018" s="171"/>
      <c r="I3018"/>
      <c r="J3018"/>
      <c r="K3018" s="171"/>
      <c r="L3018" s="171"/>
      <c r="M3018" s="171"/>
      <c r="N3018"/>
      <c r="O3018"/>
      <c r="P3018"/>
      <c r="Q3018"/>
      <c r="R3018"/>
      <c r="S3018" s="15"/>
      <c r="U3018" s="15"/>
      <c r="V3018" s="15"/>
      <c r="W3018" s="15"/>
    </row>
    <row r="3019" spans="2:23">
      <c r="B3019"/>
      <c r="C3019"/>
      <c r="D3019"/>
      <c r="E3019" s="171"/>
      <c r="F3019"/>
      <c r="G3019"/>
      <c r="H3019" s="171"/>
      <c r="I3019"/>
      <c r="J3019"/>
      <c r="K3019" s="171"/>
      <c r="L3019" s="171"/>
      <c r="M3019" s="171"/>
      <c r="N3019"/>
      <c r="O3019"/>
      <c r="P3019"/>
      <c r="Q3019"/>
      <c r="R3019"/>
      <c r="S3019" s="15"/>
      <c r="U3019" s="15"/>
      <c r="V3019" s="15"/>
      <c r="W3019" s="15"/>
    </row>
    <row r="3020" spans="2:23">
      <c r="B3020"/>
      <c r="C3020"/>
      <c r="D3020"/>
      <c r="E3020" s="171"/>
      <c r="F3020"/>
      <c r="G3020"/>
      <c r="H3020" s="171"/>
      <c r="I3020"/>
      <c r="J3020"/>
      <c r="K3020" s="171"/>
      <c r="L3020" s="171"/>
      <c r="M3020" s="171"/>
      <c r="N3020"/>
      <c r="O3020"/>
      <c r="P3020"/>
      <c r="Q3020"/>
      <c r="R3020"/>
      <c r="S3020" s="15"/>
      <c r="U3020" s="15"/>
      <c r="V3020" s="15"/>
      <c r="W3020" s="15"/>
    </row>
    <row r="3021" spans="2:23">
      <c r="B3021"/>
      <c r="C3021"/>
      <c r="D3021"/>
      <c r="E3021" s="171"/>
      <c r="F3021"/>
      <c r="G3021"/>
      <c r="H3021" s="171"/>
      <c r="I3021"/>
      <c r="J3021"/>
      <c r="K3021" s="171"/>
      <c r="L3021" s="171"/>
      <c r="M3021" s="171"/>
      <c r="N3021"/>
      <c r="O3021"/>
      <c r="P3021"/>
      <c r="Q3021"/>
      <c r="R3021"/>
      <c r="S3021" s="15"/>
      <c r="U3021" s="15"/>
      <c r="V3021" s="15"/>
      <c r="W3021" s="15"/>
    </row>
    <row r="3022" spans="2:23">
      <c r="B3022"/>
      <c r="C3022"/>
      <c r="D3022"/>
      <c r="E3022" s="171"/>
      <c r="F3022"/>
      <c r="G3022"/>
      <c r="H3022" s="171"/>
      <c r="I3022"/>
      <c r="J3022"/>
      <c r="K3022" s="171"/>
      <c r="L3022" s="171"/>
      <c r="M3022" s="171"/>
      <c r="N3022"/>
      <c r="O3022"/>
      <c r="P3022"/>
      <c r="Q3022"/>
      <c r="R3022"/>
      <c r="S3022" s="15"/>
      <c r="U3022" s="15"/>
      <c r="V3022" s="15"/>
      <c r="W3022" s="15"/>
    </row>
    <row r="3023" spans="2:23">
      <c r="B3023"/>
      <c r="C3023"/>
      <c r="D3023"/>
      <c r="E3023" s="171"/>
      <c r="F3023"/>
      <c r="G3023"/>
      <c r="H3023" s="171"/>
      <c r="I3023"/>
      <c r="J3023"/>
      <c r="K3023" s="171"/>
      <c r="L3023" s="171"/>
      <c r="M3023" s="171"/>
      <c r="N3023"/>
      <c r="O3023"/>
      <c r="P3023"/>
      <c r="Q3023"/>
      <c r="R3023"/>
      <c r="S3023" s="15"/>
      <c r="U3023" s="15"/>
      <c r="V3023" s="15"/>
      <c r="W3023" s="15"/>
    </row>
    <row r="3024" spans="2:23">
      <c r="B3024"/>
      <c r="C3024"/>
      <c r="D3024"/>
      <c r="E3024" s="171"/>
      <c r="F3024"/>
      <c r="G3024"/>
      <c r="H3024" s="171"/>
      <c r="I3024"/>
      <c r="J3024"/>
      <c r="K3024" s="171"/>
      <c r="L3024" s="171"/>
      <c r="M3024" s="171"/>
      <c r="N3024"/>
      <c r="O3024"/>
      <c r="P3024"/>
      <c r="Q3024"/>
      <c r="R3024"/>
      <c r="S3024" s="15"/>
      <c r="U3024" s="15"/>
      <c r="V3024" s="15"/>
      <c r="W3024" s="15"/>
    </row>
    <row r="3025" spans="2:23">
      <c r="B3025"/>
      <c r="C3025"/>
      <c r="D3025"/>
      <c r="E3025" s="171"/>
      <c r="F3025"/>
      <c r="G3025"/>
      <c r="H3025" s="171"/>
      <c r="I3025"/>
      <c r="J3025"/>
      <c r="K3025" s="171"/>
      <c r="L3025" s="171"/>
      <c r="M3025" s="171"/>
      <c r="N3025"/>
      <c r="O3025"/>
      <c r="P3025"/>
      <c r="Q3025"/>
      <c r="R3025"/>
      <c r="S3025" s="15"/>
      <c r="U3025" s="15"/>
      <c r="V3025" s="15"/>
      <c r="W3025" s="15"/>
    </row>
    <row r="3026" spans="2:23">
      <c r="B3026"/>
      <c r="C3026"/>
      <c r="D3026"/>
      <c r="E3026" s="171"/>
      <c r="F3026"/>
      <c r="G3026"/>
      <c r="H3026" s="171"/>
      <c r="I3026"/>
      <c r="J3026"/>
      <c r="K3026" s="171"/>
      <c r="L3026" s="171"/>
      <c r="M3026" s="171"/>
      <c r="N3026"/>
      <c r="O3026"/>
      <c r="P3026"/>
      <c r="Q3026"/>
      <c r="R3026"/>
      <c r="S3026" s="15"/>
      <c r="U3026" s="15"/>
      <c r="V3026" s="15"/>
      <c r="W3026" s="15"/>
    </row>
    <row r="3027" spans="2:23">
      <c r="B3027"/>
      <c r="C3027"/>
      <c r="D3027"/>
      <c r="E3027" s="171"/>
      <c r="F3027"/>
      <c r="G3027"/>
      <c r="H3027" s="171"/>
      <c r="I3027"/>
      <c r="J3027"/>
      <c r="K3027" s="171"/>
      <c r="L3027" s="171"/>
      <c r="M3027" s="171"/>
      <c r="N3027"/>
      <c r="O3027"/>
      <c r="P3027"/>
      <c r="Q3027"/>
      <c r="R3027"/>
      <c r="S3027" s="15"/>
      <c r="U3027" s="15"/>
      <c r="V3027" s="15"/>
      <c r="W3027" s="15"/>
    </row>
    <row r="3028" spans="2:23">
      <c r="B3028"/>
      <c r="C3028"/>
      <c r="D3028"/>
      <c r="E3028" s="171"/>
      <c r="F3028"/>
      <c r="G3028"/>
      <c r="H3028" s="171"/>
      <c r="I3028"/>
      <c r="J3028"/>
      <c r="K3028" s="171"/>
      <c r="L3028" s="171"/>
      <c r="M3028" s="171"/>
      <c r="N3028"/>
      <c r="O3028"/>
      <c r="P3028"/>
      <c r="Q3028"/>
      <c r="R3028"/>
      <c r="S3028" s="15"/>
      <c r="U3028" s="15"/>
      <c r="V3028" s="15"/>
      <c r="W3028" s="15"/>
    </row>
    <row r="3029" spans="2:23">
      <c r="B3029"/>
      <c r="C3029"/>
      <c r="D3029"/>
      <c r="E3029" s="171"/>
      <c r="F3029"/>
      <c r="G3029"/>
      <c r="H3029" s="171"/>
      <c r="I3029"/>
      <c r="J3029"/>
      <c r="K3029" s="171"/>
      <c r="L3029" s="171"/>
      <c r="M3029" s="171"/>
      <c r="N3029"/>
      <c r="O3029"/>
      <c r="P3029"/>
      <c r="Q3029"/>
      <c r="R3029"/>
      <c r="S3029" s="15"/>
      <c r="U3029" s="15"/>
      <c r="V3029" s="15"/>
      <c r="W3029" s="15"/>
    </row>
    <row r="3030" spans="2:23">
      <c r="B3030"/>
      <c r="C3030"/>
      <c r="D3030"/>
      <c r="E3030" s="171"/>
      <c r="F3030"/>
      <c r="G3030"/>
      <c r="H3030" s="171"/>
      <c r="I3030"/>
      <c r="J3030"/>
      <c r="K3030" s="171"/>
      <c r="L3030" s="171"/>
      <c r="M3030" s="171"/>
      <c r="N3030"/>
      <c r="O3030"/>
      <c r="P3030"/>
      <c r="Q3030"/>
      <c r="R3030"/>
      <c r="S3030" s="15"/>
      <c r="U3030" s="15"/>
      <c r="V3030" s="15"/>
      <c r="W3030" s="15"/>
    </row>
    <row r="3031" spans="2:23">
      <c r="B3031"/>
      <c r="C3031"/>
      <c r="D3031"/>
      <c r="E3031" s="171"/>
      <c r="F3031"/>
      <c r="G3031"/>
      <c r="H3031" s="171"/>
      <c r="I3031"/>
      <c r="J3031"/>
      <c r="K3031" s="171"/>
      <c r="L3031" s="171"/>
      <c r="M3031" s="171"/>
      <c r="N3031"/>
      <c r="O3031"/>
      <c r="P3031"/>
      <c r="Q3031"/>
      <c r="R3031"/>
      <c r="S3031" s="15"/>
      <c r="U3031" s="15"/>
      <c r="V3031" s="15"/>
      <c r="W3031" s="15"/>
    </row>
    <row r="3032" spans="2:23">
      <c r="B3032"/>
      <c r="C3032"/>
      <c r="D3032"/>
      <c r="E3032" s="171"/>
      <c r="F3032"/>
      <c r="G3032"/>
      <c r="H3032" s="171"/>
      <c r="I3032"/>
      <c r="J3032"/>
      <c r="K3032" s="171"/>
      <c r="L3032" s="171"/>
      <c r="M3032" s="171"/>
      <c r="N3032"/>
      <c r="O3032"/>
      <c r="P3032"/>
      <c r="Q3032"/>
      <c r="R3032"/>
      <c r="U3032" s="15"/>
      <c r="V3032" s="15"/>
      <c r="W3032" s="15"/>
    </row>
    <row r="3033" spans="2:23">
      <c r="B3033"/>
      <c r="C3033"/>
      <c r="D3033"/>
      <c r="E3033" s="171"/>
      <c r="F3033"/>
      <c r="G3033"/>
      <c r="H3033" s="171"/>
      <c r="I3033"/>
      <c r="J3033"/>
      <c r="K3033" s="171"/>
      <c r="L3033" s="171"/>
      <c r="M3033" s="171"/>
      <c r="N3033"/>
      <c r="O3033"/>
      <c r="P3033"/>
      <c r="Q3033"/>
      <c r="R3033"/>
      <c r="U3033" s="15"/>
      <c r="V3033" s="15"/>
      <c r="W3033" s="15"/>
    </row>
    <row r="3034" spans="2:23">
      <c r="B3034"/>
      <c r="C3034"/>
      <c r="D3034"/>
      <c r="E3034" s="171"/>
      <c r="F3034"/>
      <c r="G3034"/>
      <c r="H3034" s="171"/>
      <c r="I3034"/>
      <c r="J3034"/>
      <c r="K3034" s="171"/>
      <c r="L3034" s="171"/>
      <c r="M3034" s="171"/>
      <c r="N3034"/>
      <c r="O3034"/>
      <c r="P3034"/>
      <c r="Q3034"/>
      <c r="R3034"/>
      <c r="U3034" s="15"/>
      <c r="V3034" s="15"/>
      <c r="W3034" s="15"/>
    </row>
    <row r="3035" spans="2:23">
      <c r="B3035"/>
      <c r="C3035"/>
      <c r="D3035"/>
      <c r="E3035" s="171"/>
      <c r="F3035"/>
      <c r="G3035"/>
      <c r="H3035" s="171"/>
      <c r="I3035"/>
      <c r="J3035"/>
      <c r="K3035" s="171"/>
      <c r="L3035" s="171"/>
      <c r="M3035" s="171"/>
      <c r="N3035"/>
      <c r="O3035"/>
      <c r="P3035"/>
      <c r="Q3035"/>
      <c r="R3035"/>
      <c r="U3035" s="15"/>
      <c r="V3035" s="15"/>
      <c r="W3035" s="15"/>
    </row>
    <row r="3036" spans="2:23">
      <c r="B3036"/>
      <c r="C3036"/>
      <c r="D3036"/>
      <c r="E3036" s="171"/>
      <c r="F3036"/>
      <c r="G3036"/>
      <c r="H3036" s="171"/>
      <c r="I3036"/>
      <c r="J3036"/>
      <c r="K3036" s="171"/>
      <c r="L3036" s="171"/>
      <c r="M3036" s="171"/>
      <c r="N3036"/>
      <c r="O3036"/>
      <c r="P3036"/>
      <c r="Q3036"/>
      <c r="R3036"/>
      <c r="U3036" s="15"/>
      <c r="V3036" s="15"/>
      <c r="W3036" s="15"/>
    </row>
    <row r="3037" spans="2:23">
      <c r="B3037"/>
      <c r="C3037"/>
      <c r="D3037"/>
      <c r="E3037" s="171"/>
      <c r="F3037"/>
      <c r="G3037"/>
      <c r="H3037" s="171"/>
      <c r="I3037"/>
      <c r="J3037"/>
      <c r="K3037" s="171"/>
      <c r="L3037" s="171"/>
      <c r="M3037" s="171"/>
      <c r="N3037"/>
      <c r="O3037"/>
      <c r="P3037"/>
      <c r="Q3037"/>
      <c r="R3037"/>
      <c r="U3037" s="15"/>
      <c r="V3037" s="15"/>
      <c r="W3037" s="15"/>
    </row>
    <row r="3038" spans="2:23">
      <c r="B3038"/>
      <c r="C3038"/>
      <c r="D3038"/>
      <c r="E3038" s="171"/>
      <c r="F3038"/>
      <c r="G3038"/>
      <c r="H3038" s="171"/>
      <c r="I3038"/>
      <c r="J3038"/>
      <c r="K3038" s="171"/>
      <c r="L3038" s="171"/>
      <c r="M3038" s="171"/>
      <c r="N3038"/>
      <c r="O3038"/>
      <c r="P3038"/>
      <c r="Q3038"/>
      <c r="R3038"/>
      <c r="U3038" s="15"/>
      <c r="V3038" s="15"/>
      <c r="W3038" s="15"/>
    </row>
    <row r="3039" spans="2:23">
      <c r="B3039"/>
      <c r="C3039"/>
      <c r="D3039"/>
      <c r="E3039" s="171"/>
      <c r="F3039"/>
      <c r="G3039"/>
      <c r="H3039" s="171"/>
      <c r="I3039"/>
      <c r="J3039"/>
      <c r="K3039" s="171"/>
      <c r="L3039" s="171"/>
      <c r="M3039" s="171"/>
      <c r="N3039"/>
      <c r="O3039"/>
      <c r="P3039"/>
      <c r="Q3039"/>
      <c r="R3039"/>
      <c r="U3039" s="15"/>
      <c r="V3039" s="15"/>
      <c r="W3039" s="15"/>
    </row>
    <row r="3040" spans="2:23">
      <c r="B3040"/>
      <c r="C3040"/>
      <c r="D3040"/>
      <c r="E3040"/>
      <c r="F3040" s="171"/>
      <c r="G3040" s="171"/>
      <c r="H3040"/>
      <c r="I3040" s="171"/>
      <c r="J3040" s="171"/>
      <c r="K3040" s="171"/>
      <c r="L3040" s="171"/>
      <c r="M3040" s="171"/>
      <c r="N3040"/>
      <c r="O3040"/>
      <c r="P3040"/>
      <c r="Q3040"/>
      <c r="R3040"/>
      <c r="U3040" s="15"/>
      <c r="V3040" s="15"/>
      <c r="W3040" s="15"/>
    </row>
    <row r="3041" spans="2:23">
      <c r="B3041"/>
      <c r="C3041"/>
      <c r="D3041"/>
      <c r="E3041"/>
      <c r="F3041" s="171"/>
      <c r="G3041" s="171"/>
      <c r="H3041"/>
      <c r="I3041" s="171"/>
      <c r="J3041" s="171"/>
      <c r="K3041" s="171"/>
      <c r="L3041" s="171"/>
      <c r="M3041" s="171"/>
      <c r="N3041"/>
      <c r="O3041"/>
      <c r="P3041"/>
      <c r="Q3041"/>
      <c r="R3041"/>
      <c r="U3041" s="15"/>
      <c r="V3041" s="15"/>
      <c r="W3041" s="15"/>
    </row>
    <row r="3042" spans="2:23">
      <c r="B3042"/>
      <c r="C3042"/>
      <c r="D3042"/>
      <c r="E3042"/>
      <c r="F3042" s="171"/>
      <c r="G3042" s="171"/>
      <c r="H3042"/>
      <c r="I3042" s="171"/>
      <c r="J3042" s="171"/>
      <c r="K3042" s="171"/>
      <c r="L3042" s="171"/>
      <c r="M3042" s="171"/>
      <c r="N3042"/>
      <c r="O3042"/>
      <c r="P3042"/>
      <c r="Q3042"/>
      <c r="R3042"/>
      <c r="U3042" s="15"/>
      <c r="V3042" s="15"/>
      <c r="W3042" s="15"/>
    </row>
    <row r="3043" spans="2:23">
      <c r="B3043"/>
      <c r="C3043"/>
      <c r="D3043"/>
      <c r="E3043"/>
      <c r="F3043" s="171"/>
      <c r="G3043" s="171"/>
      <c r="H3043"/>
      <c r="I3043" s="171"/>
      <c r="J3043" s="171"/>
      <c r="K3043" s="171"/>
      <c r="L3043" s="171"/>
      <c r="M3043" s="171"/>
      <c r="N3043"/>
      <c r="O3043"/>
      <c r="P3043"/>
      <c r="Q3043"/>
      <c r="R3043"/>
      <c r="U3043" s="15"/>
      <c r="V3043" s="15"/>
      <c r="W3043" s="15"/>
    </row>
    <row r="3044" spans="2:23">
      <c r="B3044"/>
      <c r="C3044"/>
      <c r="D3044"/>
      <c r="E3044"/>
      <c r="F3044" s="171"/>
      <c r="G3044" s="171"/>
      <c r="H3044"/>
      <c r="I3044" s="171"/>
      <c r="J3044" s="171"/>
      <c r="K3044" s="171"/>
      <c r="L3044" s="171"/>
      <c r="M3044" s="171"/>
      <c r="N3044"/>
      <c r="O3044"/>
      <c r="P3044"/>
      <c r="Q3044"/>
      <c r="R3044"/>
      <c r="U3044" s="15"/>
      <c r="V3044" s="15"/>
      <c r="W3044" s="15"/>
    </row>
    <row r="3045" spans="2:23">
      <c r="B3045"/>
      <c r="C3045"/>
      <c r="D3045"/>
      <c r="E3045"/>
      <c r="F3045" s="171"/>
      <c r="G3045" s="171"/>
      <c r="H3045"/>
      <c r="I3045" s="171"/>
      <c r="J3045" s="171"/>
      <c r="K3045" s="171"/>
      <c r="L3045" s="171"/>
      <c r="M3045" s="171"/>
      <c r="N3045"/>
      <c r="O3045"/>
      <c r="P3045"/>
      <c r="Q3045"/>
      <c r="R3045"/>
      <c r="U3045" s="15"/>
      <c r="V3045" s="15"/>
      <c r="W3045" s="15"/>
    </row>
    <row r="3046" spans="2:23">
      <c r="B3046"/>
      <c r="C3046"/>
      <c r="D3046"/>
      <c r="E3046"/>
      <c r="F3046" s="171"/>
      <c r="G3046" s="171"/>
      <c r="H3046"/>
      <c r="I3046" s="171"/>
      <c r="J3046" s="171"/>
      <c r="K3046" s="171"/>
      <c r="L3046" s="171"/>
      <c r="M3046" s="171"/>
      <c r="N3046"/>
      <c r="O3046"/>
      <c r="P3046"/>
      <c r="Q3046"/>
      <c r="R3046"/>
      <c r="U3046" s="15"/>
      <c r="V3046" s="15"/>
      <c r="W3046" s="15"/>
    </row>
    <row r="3047" spans="2:23">
      <c r="B3047"/>
      <c r="C3047"/>
      <c r="D3047"/>
      <c r="E3047"/>
      <c r="F3047" s="171"/>
      <c r="G3047" s="171"/>
      <c r="H3047"/>
      <c r="I3047" s="171"/>
      <c r="J3047" s="171"/>
      <c r="K3047" s="171"/>
      <c r="L3047" s="171"/>
      <c r="M3047" s="171"/>
      <c r="N3047"/>
      <c r="O3047"/>
      <c r="P3047"/>
      <c r="Q3047"/>
      <c r="R3047"/>
      <c r="U3047" s="15"/>
      <c r="V3047" s="15"/>
      <c r="W3047" s="15"/>
    </row>
    <row r="3048" spans="2:23">
      <c r="B3048"/>
      <c r="C3048"/>
      <c r="D3048"/>
      <c r="E3048"/>
      <c r="F3048" s="171"/>
      <c r="G3048" s="171"/>
      <c r="H3048"/>
      <c r="I3048" s="171"/>
      <c r="J3048" s="171"/>
      <c r="K3048" s="171"/>
      <c r="L3048" s="171"/>
      <c r="M3048" s="171"/>
      <c r="N3048"/>
      <c r="O3048"/>
      <c r="P3048"/>
      <c r="Q3048"/>
      <c r="R3048"/>
      <c r="U3048" s="15"/>
      <c r="V3048" s="15"/>
      <c r="W3048" s="15"/>
    </row>
    <row r="3049" spans="2:23">
      <c r="B3049"/>
      <c r="C3049"/>
      <c r="D3049"/>
      <c r="E3049"/>
      <c r="F3049" s="171"/>
      <c r="G3049" s="171"/>
      <c r="H3049"/>
      <c r="I3049" s="171"/>
      <c r="J3049" s="171"/>
      <c r="K3049" s="171"/>
      <c r="L3049" s="171"/>
      <c r="M3049" s="171"/>
      <c r="N3049"/>
      <c r="O3049"/>
      <c r="P3049"/>
      <c r="Q3049"/>
      <c r="R3049"/>
      <c r="U3049" s="15"/>
      <c r="V3049" s="15"/>
      <c r="W3049" s="15"/>
    </row>
    <row r="3050" spans="2:23">
      <c r="B3050"/>
      <c r="C3050"/>
      <c r="D3050"/>
      <c r="E3050"/>
      <c r="F3050" s="171"/>
      <c r="G3050" s="171"/>
      <c r="H3050"/>
      <c r="I3050" s="171"/>
      <c r="J3050" s="171"/>
      <c r="K3050" s="171"/>
      <c r="L3050" s="171"/>
      <c r="M3050" s="171"/>
      <c r="N3050"/>
      <c r="O3050"/>
      <c r="P3050"/>
      <c r="Q3050"/>
      <c r="R3050"/>
      <c r="U3050" s="15"/>
      <c r="V3050" s="15"/>
      <c r="W3050" s="15"/>
    </row>
    <row r="3051" spans="2:23">
      <c r="B3051"/>
      <c r="C3051"/>
      <c r="D3051"/>
      <c r="E3051"/>
      <c r="F3051" s="171"/>
      <c r="G3051" s="171"/>
      <c r="H3051"/>
      <c r="I3051" s="171"/>
      <c r="J3051" s="171"/>
      <c r="K3051" s="171"/>
      <c r="L3051" s="171"/>
      <c r="M3051" s="171"/>
      <c r="N3051"/>
      <c r="O3051"/>
      <c r="P3051"/>
      <c r="Q3051"/>
      <c r="R3051"/>
      <c r="U3051" s="15"/>
      <c r="V3051" s="15"/>
      <c r="W3051" s="15"/>
    </row>
    <row r="3052" spans="2:23">
      <c r="B3052"/>
      <c r="C3052"/>
      <c r="D3052"/>
      <c r="E3052"/>
      <c r="F3052" s="171"/>
      <c r="G3052" s="171"/>
      <c r="H3052"/>
      <c r="I3052" s="171"/>
      <c r="J3052" s="171"/>
      <c r="K3052" s="171"/>
      <c r="L3052" s="171"/>
      <c r="M3052" s="171"/>
      <c r="N3052"/>
      <c r="O3052"/>
      <c r="P3052"/>
      <c r="Q3052"/>
      <c r="R3052"/>
      <c r="U3052" s="15"/>
      <c r="V3052" s="15"/>
      <c r="W3052" s="15"/>
    </row>
    <row r="3053" spans="2:23">
      <c r="B3053"/>
      <c r="C3053"/>
      <c r="D3053"/>
      <c r="E3053"/>
      <c r="F3053" s="171"/>
      <c r="G3053" s="171"/>
      <c r="H3053"/>
      <c r="I3053" s="171"/>
      <c r="J3053" s="171"/>
      <c r="K3053" s="171"/>
      <c r="L3053" s="171"/>
      <c r="M3053" s="171"/>
      <c r="N3053"/>
      <c r="O3053"/>
      <c r="P3053"/>
      <c r="Q3053"/>
      <c r="R3053"/>
      <c r="U3053" s="15"/>
      <c r="V3053" s="15"/>
      <c r="W3053" s="15"/>
    </row>
    <row r="3054" spans="2:23">
      <c r="B3054"/>
      <c r="C3054"/>
      <c r="D3054"/>
      <c r="E3054"/>
      <c r="F3054" s="171"/>
      <c r="G3054" s="171"/>
      <c r="H3054"/>
      <c r="I3054" s="171"/>
      <c r="J3054" s="171"/>
      <c r="K3054" s="171"/>
      <c r="L3054" s="171"/>
      <c r="M3054" s="171"/>
      <c r="N3054"/>
      <c r="O3054"/>
      <c r="P3054"/>
      <c r="Q3054"/>
      <c r="R3054"/>
      <c r="U3054" s="15"/>
      <c r="V3054" s="15"/>
      <c r="W3054" s="15"/>
    </row>
    <row r="3055" spans="2:23">
      <c r="B3055"/>
      <c r="C3055"/>
      <c r="D3055"/>
      <c r="E3055"/>
      <c r="F3055" s="171"/>
      <c r="G3055" s="171"/>
      <c r="H3055"/>
      <c r="I3055" s="171"/>
      <c r="J3055" s="171"/>
      <c r="K3055" s="171"/>
      <c r="L3055" s="171"/>
      <c r="M3055" s="171"/>
      <c r="N3055"/>
      <c r="O3055"/>
      <c r="P3055"/>
      <c r="Q3055"/>
      <c r="R3055"/>
      <c r="U3055" s="15"/>
      <c r="V3055" s="15"/>
      <c r="W3055" s="15"/>
    </row>
    <row r="3056" spans="2:23">
      <c r="B3056"/>
      <c r="C3056"/>
      <c r="D3056"/>
      <c r="E3056"/>
      <c r="F3056" s="171"/>
      <c r="G3056" s="171"/>
      <c r="H3056"/>
      <c r="I3056" s="171"/>
      <c r="J3056" s="171"/>
      <c r="K3056" s="171"/>
      <c r="L3056" s="171"/>
      <c r="M3056" s="171"/>
      <c r="N3056"/>
      <c r="O3056"/>
      <c r="P3056"/>
      <c r="Q3056"/>
      <c r="R3056"/>
      <c r="U3056" s="15"/>
      <c r="V3056" s="15"/>
      <c r="W3056" s="15"/>
    </row>
    <row r="3057" spans="2:23">
      <c r="B3057"/>
      <c r="C3057"/>
      <c r="D3057"/>
      <c r="E3057"/>
      <c r="F3057" s="171"/>
      <c r="G3057" s="171"/>
      <c r="H3057"/>
      <c r="I3057" s="171"/>
      <c r="J3057" s="171"/>
      <c r="K3057" s="171"/>
      <c r="L3057" s="171"/>
      <c r="M3057" s="171"/>
      <c r="N3057"/>
      <c r="O3057"/>
      <c r="P3057"/>
      <c r="Q3057"/>
      <c r="R3057"/>
      <c r="U3057" s="15"/>
      <c r="V3057" s="15"/>
      <c r="W3057" s="15"/>
    </row>
    <row r="3058" spans="2:23">
      <c r="B3058"/>
      <c r="C3058"/>
      <c r="D3058"/>
      <c r="E3058"/>
      <c r="F3058" s="171"/>
      <c r="G3058" s="171"/>
      <c r="H3058"/>
      <c r="I3058" s="171"/>
      <c r="J3058" s="171"/>
      <c r="K3058" s="171"/>
      <c r="L3058" s="171"/>
      <c r="M3058" s="171"/>
      <c r="N3058"/>
      <c r="O3058"/>
      <c r="P3058"/>
      <c r="Q3058"/>
      <c r="R3058"/>
      <c r="U3058" s="15"/>
      <c r="V3058" s="15"/>
      <c r="W3058" s="15"/>
    </row>
    <row r="3059" spans="2:23">
      <c r="B3059"/>
      <c r="C3059"/>
      <c r="D3059"/>
      <c r="E3059"/>
      <c r="F3059" s="171"/>
      <c r="G3059" s="171"/>
      <c r="H3059"/>
      <c r="I3059" s="171"/>
      <c r="J3059" s="171"/>
      <c r="K3059" s="171"/>
      <c r="L3059" s="171"/>
      <c r="M3059" s="171"/>
      <c r="N3059"/>
      <c r="O3059"/>
      <c r="P3059"/>
      <c r="Q3059"/>
      <c r="R3059"/>
      <c r="U3059" s="15"/>
      <c r="V3059" s="15"/>
      <c r="W3059" s="15"/>
    </row>
    <row r="3060" spans="2:23">
      <c r="B3060"/>
      <c r="C3060"/>
      <c r="D3060"/>
      <c r="E3060" s="171"/>
      <c r="F3060"/>
      <c r="G3060"/>
      <c r="H3060" s="171"/>
      <c r="I3060"/>
      <c r="J3060"/>
      <c r="K3060" s="171"/>
      <c r="L3060" s="171"/>
      <c r="M3060" s="171"/>
      <c r="N3060"/>
      <c r="O3060"/>
      <c r="P3060"/>
      <c r="Q3060"/>
      <c r="R3060"/>
      <c r="S3060" s="15"/>
      <c r="U3060" s="15"/>
      <c r="V3060" s="15"/>
      <c r="W3060" s="15"/>
    </row>
    <row r="3061" spans="2:23">
      <c r="B3061"/>
      <c r="C3061"/>
      <c r="D3061"/>
      <c r="E3061" s="171"/>
      <c r="F3061"/>
      <c r="G3061"/>
      <c r="H3061" s="171"/>
      <c r="I3061"/>
      <c r="J3061"/>
      <c r="K3061" s="171"/>
      <c r="L3061" s="171"/>
      <c r="M3061" s="171"/>
      <c r="N3061"/>
      <c r="O3061"/>
      <c r="P3061"/>
      <c r="Q3061"/>
      <c r="R3061"/>
      <c r="S3061" s="15"/>
      <c r="U3061" s="15"/>
      <c r="V3061" s="15"/>
      <c r="W3061" s="15"/>
    </row>
    <row r="3062" spans="2:23">
      <c r="B3062"/>
      <c r="C3062"/>
      <c r="D3062"/>
      <c r="E3062" s="171"/>
      <c r="F3062"/>
      <c r="G3062"/>
      <c r="H3062" s="171"/>
      <c r="I3062"/>
      <c r="J3062"/>
      <c r="K3062" s="171"/>
      <c r="L3062" s="171"/>
      <c r="M3062" s="171"/>
      <c r="N3062"/>
      <c r="O3062"/>
      <c r="P3062"/>
      <c r="Q3062"/>
      <c r="R3062"/>
      <c r="S3062" s="15"/>
      <c r="U3062" s="15"/>
      <c r="V3062" s="15"/>
      <c r="W3062" s="15"/>
    </row>
    <row r="3063" spans="2:23">
      <c r="B3063"/>
      <c r="C3063"/>
      <c r="D3063"/>
      <c r="E3063" s="171"/>
      <c r="F3063"/>
      <c r="G3063"/>
      <c r="H3063" s="171"/>
      <c r="I3063"/>
      <c r="J3063"/>
      <c r="K3063" s="171"/>
      <c r="L3063" s="171"/>
      <c r="M3063" s="171"/>
      <c r="N3063"/>
      <c r="O3063"/>
      <c r="P3063"/>
      <c r="Q3063"/>
      <c r="R3063"/>
      <c r="S3063" s="15"/>
      <c r="U3063" s="15"/>
      <c r="V3063" s="15"/>
      <c r="W3063" s="15"/>
    </row>
    <row r="3064" spans="2:23">
      <c r="B3064"/>
      <c r="C3064"/>
      <c r="D3064"/>
      <c r="E3064" s="171"/>
      <c r="F3064"/>
      <c r="G3064"/>
      <c r="H3064" s="171"/>
      <c r="I3064"/>
      <c r="J3064"/>
      <c r="K3064" s="171"/>
      <c r="L3064" s="171"/>
      <c r="M3064" s="171"/>
      <c r="N3064"/>
      <c r="O3064"/>
      <c r="P3064"/>
      <c r="Q3064"/>
      <c r="R3064"/>
      <c r="U3064" s="15"/>
      <c r="V3064" s="15"/>
      <c r="W3064" s="15"/>
    </row>
    <row r="3065" spans="2:23">
      <c r="B3065"/>
      <c r="C3065"/>
      <c r="D3065"/>
      <c r="E3065" s="171"/>
      <c r="F3065"/>
      <c r="G3065"/>
      <c r="H3065" s="171"/>
      <c r="I3065"/>
      <c r="J3065"/>
      <c r="K3065" s="171"/>
      <c r="L3065" s="171"/>
      <c r="M3065" s="171"/>
      <c r="N3065"/>
      <c r="O3065"/>
      <c r="P3065"/>
      <c r="Q3065"/>
      <c r="R3065"/>
      <c r="U3065" s="15"/>
      <c r="V3065" s="15"/>
      <c r="W3065" s="15"/>
    </row>
    <row r="3066" spans="2:23">
      <c r="B3066"/>
      <c r="C3066"/>
      <c r="D3066"/>
      <c r="E3066" s="171"/>
      <c r="F3066"/>
      <c r="G3066"/>
      <c r="H3066" s="171"/>
      <c r="I3066"/>
      <c r="J3066"/>
      <c r="K3066" s="171"/>
      <c r="L3066" s="171"/>
      <c r="M3066" s="171"/>
      <c r="N3066"/>
      <c r="O3066"/>
      <c r="P3066"/>
      <c r="Q3066"/>
      <c r="R3066"/>
      <c r="U3066" s="15"/>
      <c r="V3066" s="15"/>
      <c r="W3066" s="15"/>
    </row>
    <row r="3067" spans="2:23">
      <c r="B3067"/>
      <c r="C3067"/>
      <c r="D3067"/>
      <c r="E3067" s="171"/>
      <c r="F3067"/>
      <c r="G3067"/>
      <c r="H3067" s="171"/>
      <c r="I3067"/>
      <c r="J3067"/>
      <c r="K3067" s="171"/>
      <c r="L3067" s="171"/>
      <c r="M3067" s="171"/>
      <c r="N3067"/>
      <c r="O3067"/>
      <c r="P3067"/>
      <c r="Q3067"/>
      <c r="R3067"/>
      <c r="U3067" s="15"/>
      <c r="V3067" s="15"/>
      <c r="W3067" s="15"/>
    </row>
    <row r="3068" spans="2:23">
      <c r="B3068"/>
      <c r="C3068"/>
      <c r="D3068"/>
      <c r="E3068" s="171"/>
      <c r="F3068"/>
      <c r="G3068"/>
      <c r="H3068" s="171"/>
      <c r="I3068"/>
      <c r="J3068"/>
      <c r="K3068" s="171"/>
      <c r="L3068" s="171"/>
      <c r="M3068" s="171"/>
      <c r="N3068"/>
      <c r="O3068"/>
      <c r="P3068"/>
      <c r="Q3068"/>
      <c r="R3068"/>
      <c r="S3068" s="15"/>
      <c r="U3068" s="15"/>
      <c r="V3068" s="15"/>
      <c r="W3068" s="15"/>
    </row>
    <row r="3069" spans="2:23">
      <c r="B3069"/>
      <c r="C3069"/>
      <c r="D3069"/>
      <c r="E3069" s="171"/>
      <c r="F3069"/>
      <c r="G3069"/>
      <c r="H3069" s="171"/>
      <c r="I3069"/>
      <c r="J3069"/>
      <c r="K3069" s="171"/>
      <c r="L3069" s="171"/>
      <c r="M3069" s="171"/>
      <c r="N3069"/>
      <c r="O3069"/>
      <c r="P3069"/>
      <c r="Q3069"/>
      <c r="R3069"/>
      <c r="S3069" s="15"/>
      <c r="U3069" s="15"/>
      <c r="V3069" s="15"/>
      <c r="W3069" s="15"/>
    </row>
    <row r="3070" spans="2:23">
      <c r="B3070"/>
      <c r="C3070"/>
      <c r="D3070"/>
      <c r="E3070" s="171"/>
      <c r="F3070"/>
      <c r="G3070"/>
      <c r="H3070" s="171"/>
      <c r="I3070"/>
      <c r="J3070"/>
      <c r="K3070" s="171"/>
      <c r="L3070" s="171"/>
      <c r="M3070" s="171"/>
      <c r="N3070"/>
      <c r="O3070"/>
      <c r="P3070"/>
      <c r="Q3070"/>
      <c r="R3070"/>
      <c r="S3070" s="15"/>
      <c r="U3070" s="15"/>
      <c r="V3070" s="15"/>
      <c r="W3070" s="15"/>
    </row>
    <row r="3071" spans="2:23">
      <c r="B3071"/>
      <c r="C3071"/>
      <c r="D3071"/>
      <c r="E3071" s="171"/>
      <c r="F3071"/>
      <c r="G3071"/>
      <c r="H3071" s="171"/>
      <c r="I3071"/>
      <c r="J3071"/>
      <c r="K3071" s="171"/>
      <c r="L3071" s="171"/>
      <c r="M3071" s="171"/>
      <c r="N3071"/>
      <c r="O3071"/>
      <c r="P3071"/>
      <c r="Q3071"/>
      <c r="R3071"/>
      <c r="S3071" s="15"/>
      <c r="U3071" s="15"/>
      <c r="V3071" s="15"/>
      <c r="W3071" s="15"/>
    </row>
    <row r="3072" spans="2:23">
      <c r="B3072"/>
      <c r="C3072"/>
      <c r="D3072"/>
      <c r="E3072"/>
      <c r="F3072" s="171"/>
      <c r="G3072" s="171"/>
      <c r="H3072"/>
      <c r="I3072" s="171"/>
      <c r="J3072" s="171"/>
      <c r="K3072" s="171"/>
      <c r="L3072" s="171"/>
      <c r="M3072" s="171"/>
      <c r="N3072"/>
      <c r="O3072"/>
      <c r="P3072"/>
      <c r="Q3072"/>
      <c r="R3072"/>
      <c r="U3072" s="15"/>
      <c r="V3072" s="15"/>
      <c r="W3072" s="15"/>
    </row>
    <row r="3073" spans="2:23">
      <c r="B3073"/>
      <c r="C3073"/>
      <c r="D3073"/>
      <c r="E3073"/>
      <c r="F3073" s="171"/>
      <c r="G3073" s="171"/>
      <c r="H3073"/>
      <c r="I3073" s="171"/>
      <c r="J3073" s="171"/>
      <c r="K3073" s="171"/>
      <c r="L3073" s="171"/>
      <c r="M3073" s="171"/>
      <c r="N3073"/>
      <c r="O3073"/>
      <c r="P3073"/>
      <c r="Q3073"/>
      <c r="R3073"/>
      <c r="U3073" s="15"/>
      <c r="V3073" s="15"/>
      <c r="W3073" s="15"/>
    </row>
    <row r="3074" spans="2:23">
      <c r="B3074"/>
      <c r="C3074"/>
      <c r="D3074"/>
      <c r="E3074"/>
      <c r="F3074" s="171"/>
      <c r="G3074" s="171"/>
      <c r="H3074"/>
      <c r="I3074" s="171"/>
      <c r="J3074" s="171"/>
      <c r="K3074" s="171"/>
      <c r="L3074" s="171"/>
      <c r="M3074" s="171"/>
      <c r="N3074"/>
      <c r="O3074"/>
      <c r="P3074"/>
      <c r="Q3074"/>
      <c r="R3074"/>
      <c r="U3074" s="15"/>
      <c r="V3074" s="15"/>
      <c r="W3074" s="15"/>
    </row>
    <row r="3075" spans="2:23">
      <c r="B3075"/>
      <c r="C3075"/>
      <c r="D3075"/>
      <c r="E3075"/>
      <c r="F3075" s="171"/>
      <c r="G3075" s="171"/>
      <c r="H3075"/>
      <c r="I3075" s="171"/>
      <c r="J3075" s="171"/>
      <c r="K3075" s="171"/>
      <c r="L3075" s="171"/>
      <c r="M3075" s="171"/>
      <c r="N3075"/>
      <c r="O3075"/>
      <c r="P3075"/>
      <c r="Q3075"/>
      <c r="R3075"/>
      <c r="U3075" s="15"/>
      <c r="V3075" s="15"/>
      <c r="W3075" s="15"/>
    </row>
    <row r="3076" spans="2:23">
      <c r="B3076"/>
      <c r="C3076"/>
      <c r="D3076"/>
      <c r="E3076" s="171"/>
      <c r="F3076"/>
      <c r="G3076"/>
      <c r="H3076" s="171"/>
      <c r="I3076"/>
      <c r="J3076"/>
      <c r="K3076" s="171"/>
      <c r="L3076" s="171"/>
      <c r="M3076" s="171"/>
      <c r="N3076"/>
      <c r="O3076"/>
      <c r="P3076"/>
      <c r="Q3076"/>
      <c r="R3076"/>
      <c r="U3076" s="15"/>
      <c r="V3076" s="15"/>
      <c r="W3076" s="15"/>
    </row>
    <row r="3077" spans="2:23">
      <c r="B3077"/>
      <c r="C3077"/>
      <c r="D3077"/>
      <c r="E3077" s="171"/>
      <c r="F3077"/>
      <c r="G3077"/>
      <c r="H3077" s="171"/>
      <c r="I3077"/>
      <c r="J3077"/>
      <c r="K3077" s="171"/>
      <c r="L3077" s="171"/>
      <c r="M3077" s="171"/>
      <c r="N3077"/>
      <c r="O3077"/>
      <c r="P3077"/>
      <c r="Q3077"/>
      <c r="R3077"/>
      <c r="U3077" s="15"/>
      <c r="V3077" s="15"/>
      <c r="W3077" s="15"/>
    </row>
    <row r="3078" spans="2:23">
      <c r="B3078"/>
      <c r="C3078"/>
      <c r="D3078"/>
      <c r="E3078" s="171"/>
      <c r="F3078"/>
      <c r="G3078"/>
      <c r="H3078" s="171"/>
      <c r="I3078"/>
      <c r="J3078"/>
      <c r="K3078" s="171"/>
      <c r="L3078" s="171"/>
      <c r="M3078" s="171"/>
      <c r="N3078"/>
      <c r="O3078"/>
      <c r="P3078"/>
      <c r="Q3078"/>
      <c r="R3078"/>
      <c r="U3078" s="15"/>
      <c r="V3078" s="15"/>
      <c r="W3078" s="15"/>
    </row>
    <row r="3079" spans="2:23">
      <c r="B3079"/>
      <c r="C3079"/>
      <c r="D3079"/>
      <c r="E3079" s="171"/>
      <c r="F3079"/>
      <c r="G3079"/>
      <c r="H3079" s="171"/>
      <c r="I3079"/>
      <c r="J3079"/>
      <c r="K3079" s="171"/>
      <c r="L3079" s="171"/>
      <c r="M3079" s="171"/>
      <c r="N3079"/>
      <c r="O3079"/>
      <c r="P3079"/>
      <c r="Q3079"/>
      <c r="R3079"/>
      <c r="U3079" s="15"/>
      <c r="V3079" s="15"/>
      <c r="W3079" s="15"/>
    </row>
    <row r="3080" spans="2:23">
      <c r="B3080"/>
      <c r="C3080"/>
      <c r="D3080"/>
      <c r="E3080" s="171"/>
      <c r="F3080"/>
      <c r="G3080"/>
      <c r="H3080" s="171"/>
      <c r="I3080"/>
      <c r="J3080"/>
      <c r="K3080" s="171"/>
      <c r="L3080" s="171"/>
      <c r="M3080" s="171"/>
      <c r="N3080"/>
      <c r="O3080"/>
      <c r="P3080"/>
      <c r="Q3080"/>
      <c r="R3080"/>
      <c r="U3080" s="15"/>
      <c r="V3080" s="15"/>
      <c r="W3080" s="15"/>
    </row>
    <row r="3081" spans="2:23">
      <c r="B3081"/>
      <c r="C3081"/>
      <c r="D3081"/>
      <c r="E3081" s="171"/>
      <c r="F3081"/>
      <c r="G3081"/>
      <c r="H3081" s="171"/>
      <c r="I3081"/>
      <c r="J3081"/>
      <c r="K3081" s="171"/>
      <c r="L3081" s="171"/>
      <c r="M3081" s="171"/>
      <c r="N3081"/>
      <c r="O3081"/>
      <c r="P3081"/>
      <c r="Q3081"/>
      <c r="R3081"/>
      <c r="U3081" s="15"/>
      <c r="V3081" s="15"/>
      <c r="W3081" s="15"/>
    </row>
    <row r="3082" spans="2:23">
      <c r="B3082"/>
      <c r="C3082"/>
      <c r="D3082"/>
      <c r="E3082" s="171"/>
      <c r="F3082"/>
      <c r="G3082"/>
      <c r="H3082" s="171"/>
      <c r="I3082"/>
      <c r="J3082"/>
      <c r="K3082" s="171"/>
      <c r="L3082" s="171"/>
      <c r="M3082" s="171"/>
      <c r="N3082"/>
      <c r="O3082"/>
      <c r="P3082"/>
      <c r="Q3082"/>
      <c r="R3082"/>
      <c r="U3082" s="15"/>
      <c r="V3082" s="15"/>
      <c r="W3082" s="15"/>
    </row>
    <row r="3083" spans="2:23">
      <c r="B3083"/>
      <c r="C3083"/>
      <c r="D3083"/>
      <c r="E3083" s="171"/>
      <c r="F3083"/>
      <c r="G3083"/>
      <c r="H3083" s="171"/>
      <c r="I3083"/>
      <c r="J3083"/>
      <c r="K3083" s="171"/>
      <c r="L3083" s="171"/>
      <c r="M3083" s="171"/>
      <c r="N3083"/>
      <c r="O3083"/>
      <c r="P3083"/>
      <c r="Q3083"/>
      <c r="R3083"/>
      <c r="U3083" s="15"/>
      <c r="V3083" s="15"/>
      <c r="W3083" s="15"/>
    </row>
    <row r="3084" spans="2:23">
      <c r="B3084"/>
      <c r="C3084"/>
      <c r="D3084"/>
      <c r="E3084"/>
      <c r="F3084" s="171"/>
      <c r="G3084" s="171"/>
      <c r="H3084"/>
      <c r="I3084" s="171"/>
      <c r="J3084" s="171"/>
      <c r="K3084" s="171"/>
      <c r="L3084" s="171"/>
      <c r="M3084" s="171"/>
      <c r="N3084"/>
      <c r="O3084"/>
      <c r="P3084"/>
      <c r="Q3084"/>
      <c r="R3084"/>
      <c r="S3084" s="15"/>
      <c r="U3084" s="15"/>
      <c r="V3084" s="15"/>
      <c r="W3084" s="15"/>
    </row>
    <row r="3085" spans="2:23">
      <c r="B3085"/>
      <c r="C3085"/>
      <c r="D3085"/>
      <c r="E3085"/>
      <c r="F3085" s="171"/>
      <c r="G3085" s="171"/>
      <c r="H3085"/>
      <c r="I3085" s="171"/>
      <c r="J3085" s="171"/>
      <c r="K3085" s="171"/>
      <c r="L3085" s="171"/>
      <c r="M3085" s="171"/>
      <c r="N3085"/>
      <c r="O3085"/>
      <c r="P3085"/>
      <c r="Q3085"/>
      <c r="R3085"/>
      <c r="S3085" s="15"/>
      <c r="U3085" s="15"/>
      <c r="V3085" s="15"/>
      <c r="W3085" s="15"/>
    </row>
    <row r="3086" spans="2:23">
      <c r="B3086"/>
      <c r="C3086"/>
      <c r="D3086"/>
      <c r="E3086"/>
      <c r="F3086" s="171"/>
      <c r="G3086" s="171"/>
      <c r="H3086"/>
      <c r="I3086" s="171"/>
      <c r="J3086" s="171"/>
      <c r="K3086" s="171"/>
      <c r="L3086" s="171"/>
      <c r="M3086" s="171"/>
      <c r="N3086"/>
      <c r="O3086"/>
      <c r="P3086"/>
      <c r="Q3086"/>
      <c r="R3086"/>
      <c r="S3086" s="15"/>
      <c r="U3086" s="15"/>
      <c r="V3086" s="15"/>
      <c r="W3086" s="15"/>
    </row>
    <row r="3087" spans="2:23">
      <c r="B3087"/>
      <c r="C3087"/>
      <c r="D3087"/>
      <c r="E3087"/>
      <c r="F3087" s="171"/>
      <c r="G3087" s="171"/>
      <c r="H3087"/>
      <c r="I3087" s="171"/>
      <c r="J3087" s="171"/>
      <c r="K3087" s="171"/>
      <c r="L3087" s="171"/>
      <c r="M3087" s="171"/>
      <c r="N3087"/>
      <c r="O3087"/>
      <c r="P3087"/>
      <c r="Q3087"/>
      <c r="R3087"/>
      <c r="S3087" s="15"/>
      <c r="U3087" s="15"/>
      <c r="V3087" s="15"/>
      <c r="W3087" s="15"/>
    </row>
    <row r="3088" spans="2:23">
      <c r="B3088"/>
      <c r="C3088"/>
      <c r="D3088"/>
      <c r="E3088"/>
      <c r="F3088" s="171"/>
      <c r="G3088" s="171"/>
      <c r="H3088"/>
      <c r="I3088" s="171"/>
      <c r="J3088" s="171"/>
      <c r="K3088" s="171"/>
      <c r="L3088" s="171"/>
      <c r="M3088" s="171"/>
      <c r="N3088"/>
      <c r="O3088"/>
      <c r="P3088"/>
      <c r="Q3088"/>
      <c r="R3088"/>
      <c r="U3088" s="15"/>
      <c r="V3088" s="15"/>
      <c r="W3088" s="15"/>
    </row>
    <row r="3089" spans="2:23">
      <c r="B3089"/>
      <c r="C3089"/>
      <c r="D3089"/>
      <c r="E3089"/>
      <c r="F3089" s="171"/>
      <c r="G3089" s="171"/>
      <c r="H3089"/>
      <c r="I3089" s="171"/>
      <c r="J3089" s="171"/>
      <c r="K3089" s="171"/>
      <c r="L3089" s="171"/>
      <c r="M3089" s="171"/>
      <c r="N3089"/>
      <c r="O3089"/>
      <c r="P3089"/>
      <c r="Q3089"/>
      <c r="R3089"/>
      <c r="U3089" s="15"/>
      <c r="V3089" s="15"/>
      <c r="W3089" s="15"/>
    </row>
    <row r="3090" spans="2:23">
      <c r="B3090"/>
      <c r="C3090"/>
      <c r="D3090"/>
      <c r="E3090"/>
      <c r="F3090" s="171"/>
      <c r="G3090" s="171"/>
      <c r="H3090"/>
      <c r="I3090" s="171"/>
      <c r="J3090" s="171"/>
      <c r="K3090" s="171"/>
      <c r="L3090" s="171"/>
      <c r="M3090" s="171"/>
      <c r="N3090"/>
      <c r="O3090"/>
      <c r="P3090"/>
      <c r="Q3090"/>
      <c r="R3090"/>
      <c r="U3090" s="15"/>
      <c r="V3090" s="15"/>
      <c r="W3090" s="15"/>
    </row>
    <row r="3091" spans="2:23">
      <c r="B3091"/>
      <c r="C3091"/>
      <c r="D3091"/>
      <c r="E3091"/>
      <c r="F3091" s="171"/>
      <c r="G3091" s="171"/>
      <c r="H3091"/>
      <c r="I3091" s="171"/>
      <c r="J3091" s="171"/>
      <c r="K3091" s="171"/>
      <c r="L3091" s="171"/>
      <c r="M3091" s="171"/>
      <c r="N3091"/>
      <c r="O3091"/>
      <c r="P3091"/>
      <c r="Q3091"/>
      <c r="R3091"/>
      <c r="U3091" s="15"/>
      <c r="V3091" s="15"/>
      <c r="W3091" s="15"/>
    </row>
    <row r="3092" spans="2:23">
      <c r="B3092"/>
      <c r="C3092"/>
      <c r="D3092"/>
      <c r="E3092"/>
      <c r="F3092" s="171"/>
      <c r="G3092" s="171"/>
      <c r="H3092"/>
      <c r="I3092" s="171"/>
      <c r="J3092" s="171"/>
      <c r="K3092" s="171"/>
      <c r="L3092" s="171"/>
      <c r="M3092" s="171"/>
      <c r="N3092"/>
      <c r="O3092"/>
      <c r="P3092"/>
      <c r="Q3092"/>
      <c r="R3092"/>
      <c r="U3092" s="15"/>
      <c r="V3092" s="15"/>
      <c r="W3092" s="15"/>
    </row>
    <row r="3093" spans="2:23">
      <c r="B3093"/>
      <c r="C3093"/>
      <c r="D3093"/>
      <c r="E3093"/>
      <c r="F3093" s="171"/>
      <c r="G3093" s="171"/>
      <c r="H3093"/>
      <c r="I3093" s="171"/>
      <c r="J3093" s="171"/>
      <c r="K3093" s="171"/>
      <c r="L3093" s="171"/>
      <c r="M3093" s="171"/>
      <c r="N3093"/>
      <c r="O3093"/>
      <c r="P3093"/>
      <c r="Q3093"/>
      <c r="R3093"/>
      <c r="U3093" s="15"/>
      <c r="V3093" s="15"/>
      <c r="W3093" s="15"/>
    </row>
    <row r="3094" spans="2:23">
      <c r="B3094"/>
      <c r="C3094"/>
      <c r="D3094"/>
      <c r="E3094"/>
      <c r="F3094" s="171"/>
      <c r="G3094" s="171"/>
      <c r="H3094"/>
      <c r="I3094" s="171"/>
      <c r="J3094" s="171"/>
      <c r="K3094" s="171"/>
      <c r="L3094" s="171"/>
      <c r="M3094" s="171"/>
      <c r="N3094"/>
      <c r="O3094"/>
      <c r="P3094"/>
      <c r="Q3094"/>
      <c r="R3094"/>
      <c r="U3094" s="15"/>
      <c r="V3094" s="15"/>
      <c r="W3094" s="15"/>
    </row>
    <row r="3095" spans="2:23">
      <c r="B3095"/>
      <c r="C3095"/>
      <c r="D3095"/>
      <c r="E3095"/>
      <c r="F3095" s="171"/>
      <c r="G3095" s="171"/>
      <c r="H3095"/>
      <c r="I3095" s="171"/>
      <c r="J3095" s="171"/>
      <c r="K3095" s="171"/>
      <c r="L3095" s="171"/>
      <c r="M3095" s="171"/>
      <c r="N3095"/>
      <c r="O3095"/>
      <c r="P3095"/>
      <c r="Q3095"/>
      <c r="R3095"/>
      <c r="U3095" s="15"/>
      <c r="V3095" s="15"/>
      <c r="W3095" s="15"/>
    </row>
    <row r="3096" spans="2:23">
      <c r="B3096"/>
      <c r="C3096"/>
      <c r="D3096"/>
      <c r="E3096"/>
      <c r="F3096" s="171"/>
      <c r="G3096" s="171"/>
      <c r="H3096"/>
      <c r="I3096" s="171"/>
      <c r="J3096" s="171"/>
      <c r="K3096" s="171"/>
      <c r="L3096" s="171"/>
      <c r="M3096" s="171"/>
      <c r="N3096"/>
      <c r="O3096"/>
      <c r="P3096"/>
      <c r="Q3096"/>
      <c r="R3096"/>
      <c r="U3096" s="15"/>
      <c r="V3096" s="15"/>
      <c r="W3096" s="15"/>
    </row>
    <row r="3097" spans="2:23">
      <c r="B3097"/>
      <c r="C3097"/>
      <c r="D3097"/>
      <c r="E3097"/>
      <c r="F3097" s="171"/>
      <c r="G3097" s="171"/>
      <c r="H3097"/>
      <c r="I3097" s="171"/>
      <c r="J3097" s="171"/>
      <c r="K3097" s="171"/>
      <c r="L3097" s="171"/>
      <c r="M3097" s="171"/>
      <c r="N3097"/>
      <c r="O3097"/>
      <c r="P3097"/>
      <c r="Q3097"/>
      <c r="R3097"/>
      <c r="U3097" s="15"/>
      <c r="V3097" s="15"/>
      <c r="W3097" s="15"/>
    </row>
    <row r="3098" spans="2:23">
      <c r="B3098"/>
      <c r="C3098"/>
      <c r="D3098"/>
      <c r="E3098"/>
      <c r="F3098" s="171"/>
      <c r="G3098" s="171"/>
      <c r="H3098"/>
      <c r="I3098" s="171"/>
      <c r="J3098" s="171"/>
      <c r="K3098" s="171"/>
      <c r="L3098" s="171"/>
      <c r="M3098" s="171"/>
      <c r="N3098"/>
      <c r="O3098"/>
      <c r="P3098"/>
      <c r="Q3098"/>
      <c r="R3098"/>
      <c r="U3098" s="15"/>
      <c r="V3098" s="15"/>
      <c r="W3098" s="15"/>
    </row>
    <row r="3099" spans="2:23">
      <c r="B3099"/>
      <c r="C3099"/>
      <c r="D3099"/>
      <c r="E3099"/>
      <c r="F3099" s="171"/>
      <c r="G3099" s="171"/>
      <c r="H3099"/>
      <c r="I3099" s="171"/>
      <c r="J3099" s="171"/>
      <c r="K3099" s="171"/>
      <c r="L3099" s="171"/>
      <c r="M3099" s="171"/>
      <c r="N3099"/>
      <c r="O3099"/>
      <c r="P3099"/>
      <c r="Q3099"/>
      <c r="R3099"/>
      <c r="U3099" s="15"/>
      <c r="V3099" s="15"/>
      <c r="W3099" s="15"/>
    </row>
    <row r="3100" spans="2:23">
      <c r="B3100"/>
      <c r="C3100"/>
      <c r="D3100"/>
      <c r="E3100"/>
      <c r="F3100" s="171"/>
      <c r="G3100" s="171"/>
      <c r="H3100"/>
      <c r="I3100" s="171"/>
      <c r="J3100" s="171"/>
      <c r="K3100" s="171"/>
      <c r="L3100" s="171"/>
      <c r="M3100" s="171"/>
      <c r="N3100"/>
      <c r="O3100"/>
      <c r="P3100"/>
      <c r="Q3100"/>
      <c r="R3100"/>
      <c r="U3100" s="15"/>
      <c r="V3100" s="15"/>
      <c r="W3100" s="15"/>
    </row>
    <row r="3101" spans="2:23">
      <c r="B3101"/>
      <c r="C3101"/>
      <c r="D3101"/>
      <c r="E3101"/>
      <c r="F3101" s="171"/>
      <c r="G3101" s="171"/>
      <c r="H3101"/>
      <c r="I3101" s="171"/>
      <c r="J3101" s="171"/>
      <c r="K3101" s="171"/>
      <c r="L3101" s="171"/>
      <c r="M3101" s="171"/>
      <c r="N3101"/>
      <c r="O3101"/>
      <c r="P3101"/>
      <c r="Q3101"/>
      <c r="R3101"/>
      <c r="U3101" s="15"/>
      <c r="V3101" s="15"/>
      <c r="W3101" s="15"/>
    </row>
    <row r="3102" spans="2:23">
      <c r="B3102"/>
      <c r="C3102"/>
      <c r="D3102"/>
      <c r="E3102"/>
      <c r="F3102" s="171"/>
      <c r="G3102" s="171"/>
      <c r="H3102"/>
      <c r="I3102" s="171"/>
      <c r="J3102" s="171"/>
      <c r="K3102" s="171"/>
      <c r="L3102" s="171"/>
      <c r="M3102" s="171"/>
      <c r="N3102"/>
      <c r="O3102"/>
      <c r="P3102"/>
      <c r="Q3102"/>
      <c r="R3102"/>
      <c r="U3102" s="15"/>
      <c r="V3102" s="15"/>
      <c r="W3102" s="15"/>
    </row>
    <row r="3103" spans="2:23">
      <c r="B3103"/>
      <c r="C3103"/>
      <c r="D3103"/>
      <c r="E3103"/>
      <c r="F3103" s="171"/>
      <c r="G3103" s="171"/>
      <c r="H3103"/>
      <c r="I3103" s="171"/>
      <c r="J3103" s="171"/>
      <c r="K3103" s="171"/>
      <c r="L3103" s="171"/>
      <c r="M3103" s="171"/>
      <c r="N3103"/>
      <c r="O3103"/>
      <c r="P3103"/>
      <c r="Q3103"/>
      <c r="R3103"/>
      <c r="U3103" s="15"/>
      <c r="V3103" s="15"/>
      <c r="W3103" s="15"/>
    </row>
    <row r="3104" spans="2:23">
      <c r="B3104"/>
      <c r="C3104"/>
      <c r="D3104"/>
      <c r="E3104"/>
      <c r="F3104" s="171"/>
      <c r="G3104" s="171"/>
      <c r="H3104"/>
      <c r="I3104" s="171"/>
      <c r="J3104" s="171"/>
      <c r="K3104" s="171"/>
      <c r="L3104" s="171"/>
      <c r="M3104" s="171"/>
      <c r="N3104"/>
      <c r="O3104"/>
      <c r="P3104"/>
      <c r="Q3104"/>
      <c r="R3104"/>
      <c r="U3104" s="15"/>
      <c r="V3104" s="15"/>
      <c r="W3104" s="15"/>
    </row>
    <row r="3105" spans="2:23">
      <c r="B3105"/>
      <c r="C3105"/>
      <c r="D3105"/>
      <c r="E3105"/>
      <c r="F3105" s="171"/>
      <c r="G3105" s="171"/>
      <c r="H3105"/>
      <c r="I3105" s="171"/>
      <c r="J3105" s="171"/>
      <c r="K3105" s="171"/>
      <c r="L3105" s="171"/>
      <c r="M3105" s="171"/>
      <c r="N3105"/>
      <c r="O3105"/>
      <c r="P3105"/>
      <c r="Q3105"/>
      <c r="R3105"/>
      <c r="U3105" s="15"/>
      <c r="V3105" s="15"/>
      <c r="W3105" s="15"/>
    </row>
    <row r="3106" spans="2:23">
      <c r="B3106"/>
      <c r="C3106"/>
      <c r="D3106"/>
      <c r="E3106"/>
      <c r="F3106" s="171"/>
      <c r="G3106" s="171"/>
      <c r="H3106"/>
      <c r="I3106" s="171"/>
      <c r="J3106" s="171"/>
      <c r="K3106" s="171"/>
      <c r="L3106" s="171"/>
      <c r="M3106" s="171"/>
      <c r="N3106"/>
      <c r="O3106"/>
      <c r="P3106"/>
      <c r="Q3106"/>
      <c r="R3106"/>
      <c r="U3106" s="15"/>
      <c r="V3106" s="15"/>
      <c r="W3106" s="15"/>
    </row>
    <row r="3107" spans="2:23">
      <c r="B3107"/>
      <c r="C3107"/>
      <c r="D3107"/>
      <c r="E3107"/>
      <c r="F3107" s="171"/>
      <c r="G3107" s="171"/>
      <c r="H3107"/>
      <c r="I3107" s="171"/>
      <c r="J3107" s="171"/>
      <c r="K3107" s="171"/>
      <c r="L3107" s="171"/>
      <c r="M3107" s="171"/>
      <c r="N3107"/>
      <c r="O3107"/>
      <c r="P3107"/>
      <c r="Q3107"/>
      <c r="R3107"/>
      <c r="U3107" s="15"/>
      <c r="V3107" s="15"/>
      <c r="W3107" s="15"/>
    </row>
    <row r="3108" spans="2:23">
      <c r="B3108"/>
      <c r="C3108"/>
      <c r="D3108"/>
      <c r="E3108"/>
      <c r="F3108" s="171"/>
      <c r="G3108" s="171"/>
      <c r="H3108"/>
      <c r="I3108" s="171"/>
      <c r="J3108" s="171"/>
      <c r="K3108" s="171"/>
      <c r="L3108" s="171"/>
      <c r="M3108" s="171"/>
      <c r="N3108"/>
      <c r="O3108"/>
      <c r="P3108"/>
      <c r="Q3108"/>
      <c r="R3108"/>
      <c r="U3108" s="15"/>
      <c r="V3108" s="15"/>
      <c r="W3108" s="15"/>
    </row>
    <row r="3109" spans="2:23">
      <c r="B3109"/>
      <c r="C3109"/>
      <c r="D3109"/>
      <c r="E3109"/>
      <c r="F3109" s="171"/>
      <c r="G3109" s="171"/>
      <c r="H3109"/>
      <c r="I3109" s="171"/>
      <c r="J3109" s="171"/>
      <c r="K3109" s="171"/>
      <c r="L3109" s="171"/>
      <c r="M3109" s="171"/>
      <c r="N3109"/>
      <c r="O3109"/>
      <c r="P3109"/>
      <c r="Q3109"/>
      <c r="R3109"/>
      <c r="U3109" s="15"/>
      <c r="V3109" s="15"/>
      <c r="W3109" s="15"/>
    </row>
    <row r="3110" spans="2:23">
      <c r="B3110"/>
      <c r="C3110"/>
      <c r="D3110"/>
      <c r="E3110"/>
      <c r="F3110" s="171"/>
      <c r="G3110" s="171"/>
      <c r="H3110"/>
      <c r="I3110" s="171"/>
      <c r="J3110" s="171"/>
      <c r="K3110" s="171"/>
      <c r="L3110" s="171"/>
      <c r="M3110" s="171"/>
      <c r="N3110"/>
      <c r="O3110"/>
      <c r="P3110"/>
      <c r="Q3110"/>
      <c r="R3110"/>
      <c r="U3110" s="15"/>
      <c r="V3110" s="15"/>
      <c r="W3110" s="15"/>
    </row>
    <row r="3111" spans="2:23">
      <c r="B3111"/>
      <c r="C3111"/>
      <c r="D3111"/>
      <c r="E3111"/>
      <c r="F3111" s="171"/>
      <c r="G3111" s="171"/>
      <c r="H3111"/>
      <c r="I3111" s="171"/>
      <c r="J3111" s="171"/>
      <c r="K3111" s="171"/>
      <c r="L3111" s="171"/>
      <c r="M3111" s="171"/>
      <c r="N3111"/>
      <c r="O3111"/>
      <c r="P3111"/>
      <c r="Q3111"/>
      <c r="R3111"/>
      <c r="U3111" s="15"/>
      <c r="V3111" s="15"/>
      <c r="W3111" s="15"/>
    </row>
    <row r="3112" spans="2:23">
      <c r="B3112"/>
      <c r="C3112"/>
      <c r="D3112"/>
      <c r="E3112"/>
      <c r="F3112" s="171"/>
      <c r="G3112" s="171"/>
      <c r="H3112"/>
      <c r="I3112" s="171"/>
      <c r="J3112" s="171"/>
      <c r="K3112" s="171"/>
      <c r="L3112" s="171"/>
      <c r="M3112" s="171"/>
      <c r="N3112"/>
      <c r="O3112"/>
      <c r="P3112"/>
      <c r="Q3112"/>
      <c r="R3112"/>
      <c r="U3112" s="15"/>
      <c r="V3112" s="15"/>
      <c r="W3112" s="15"/>
    </row>
    <row r="3113" spans="2:23">
      <c r="B3113"/>
      <c r="C3113"/>
      <c r="D3113"/>
      <c r="E3113"/>
      <c r="F3113" s="171"/>
      <c r="G3113" s="171"/>
      <c r="H3113"/>
      <c r="I3113" s="171"/>
      <c r="J3113" s="171"/>
      <c r="K3113" s="171"/>
      <c r="L3113" s="171"/>
      <c r="M3113" s="171"/>
      <c r="N3113"/>
      <c r="O3113"/>
      <c r="P3113"/>
      <c r="Q3113"/>
      <c r="R3113"/>
      <c r="U3113" s="15"/>
      <c r="V3113" s="15"/>
      <c r="W3113" s="15"/>
    </row>
    <row r="3114" spans="2:23">
      <c r="B3114"/>
      <c r="C3114"/>
      <c r="D3114"/>
      <c r="E3114"/>
      <c r="F3114" s="171"/>
      <c r="G3114" s="171"/>
      <c r="H3114"/>
      <c r="I3114" s="171"/>
      <c r="J3114" s="171"/>
      <c r="K3114" s="171"/>
      <c r="L3114" s="171"/>
      <c r="M3114" s="171"/>
      <c r="N3114"/>
      <c r="O3114"/>
      <c r="P3114"/>
      <c r="Q3114"/>
      <c r="R3114"/>
      <c r="U3114" s="15"/>
      <c r="V3114" s="15"/>
      <c r="W3114" s="15"/>
    </row>
    <row r="3115" spans="2:23">
      <c r="B3115"/>
      <c r="C3115"/>
      <c r="D3115"/>
      <c r="E3115"/>
      <c r="F3115" s="171"/>
      <c r="G3115" s="171"/>
      <c r="H3115"/>
      <c r="I3115" s="171"/>
      <c r="J3115" s="171"/>
      <c r="K3115" s="171"/>
      <c r="L3115" s="171"/>
      <c r="M3115" s="171"/>
      <c r="N3115"/>
      <c r="O3115"/>
      <c r="P3115"/>
      <c r="Q3115"/>
      <c r="R3115"/>
      <c r="U3115" s="15"/>
      <c r="V3115" s="15"/>
      <c r="W3115" s="15"/>
    </row>
    <row r="3116" spans="2:23">
      <c r="B3116"/>
      <c r="C3116"/>
      <c r="D3116"/>
      <c r="E3116"/>
      <c r="F3116" s="171"/>
      <c r="G3116" s="171"/>
      <c r="H3116"/>
      <c r="I3116" s="171"/>
      <c r="J3116" s="171"/>
      <c r="K3116" s="171"/>
      <c r="L3116" s="171"/>
      <c r="M3116" s="171"/>
      <c r="N3116"/>
      <c r="O3116"/>
      <c r="P3116"/>
      <c r="Q3116"/>
      <c r="R3116"/>
      <c r="U3116" s="15"/>
      <c r="V3116" s="15"/>
      <c r="W3116" s="15"/>
    </row>
    <row r="3117" spans="2:23">
      <c r="B3117"/>
      <c r="C3117"/>
      <c r="D3117"/>
      <c r="E3117"/>
      <c r="F3117" s="171"/>
      <c r="G3117" s="171"/>
      <c r="H3117"/>
      <c r="I3117" s="171"/>
      <c r="J3117" s="171"/>
      <c r="K3117" s="171"/>
      <c r="L3117" s="171"/>
      <c r="M3117" s="171"/>
      <c r="N3117"/>
      <c r="O3117"/>
      <c r="P3117"/>
      <c r="Q3117"/>
      <c r="R3117"/>
      <c r="U3117" s="15"/>
      <c r="V3117" s="15"/>
      <c r="W3117" s="15"/>
    </row>
    <row r="3118" spans="2:23">
      <c r="B3118"/>
      <c r="C3118"/>
      <c r="D3118"/>
      <c r="E3118"/>
      <c r="F3118" s="171"/>
      <c r="G3118" s="171"/>
      <c r="H3118"/>
      <c r="I3118" s="171"/>
      <c r="J3118" s="171"/>
      <c r="K3118" s="171"/>
      <c r="L3118" s="171"/>
      <c r="M3118" s="171"/>
      <c r="N3118"/>
      <c r="O3118"/>
      <c r="P3118"/>
      <c r="Q3118"/>
      <c r="R3118"/>
      <c r="U3118" s="15"/>
      <c r="V3118" s="15"/>
      <c r="W3118" s="15"/>
    </row>
    <row r="3119" spans="2:23">
      <c r="B3119"/>
      <c r="C3119"/>
      <c r="D3119"/>
      <c r="E3119"/>
      <c r="F3119" s="171"/>
      <c r="G3119" s="171"/>
      <c r="H3119"/>
      <c r="I3119" s="171"/>
      <c r="J3119" s="171"/>
      <c r="K3119" s="171"/>
      <c r="L3119" s="171"/>
      <c r="M3119" s="171"/>
      <c r="N3119"/>
      <c r="O3119"/>
      <c r="P3119"/>
      <c r="Q3119"/>
      <c r="R3119"/>
      <c r="U3119" s="15"/>
      <c r="V3119" s="15"/>
      <c r="W3119" s="15"/>
    </row>
    <row r="3120" spans="2:23">
      <c r="B3120"/>
      <c r="C3120"/>
      <c r="D3120"/>
      <c r="E3120"/>
      <c r="F3120" s="171"/>
      <c r="G3120" s="171"/>
      <c r="H3120"/>
      <c r="I3120" s="171"/>
      <c r="J3120" s="171"/>
      <c r="K3120" s="171"/>
      <c r="L3120" s="171"/>
      <c r="M3120" s="171"/>
      <c r="N3120"/>
      <c r="O3120"/>
      <c r="P3120"/>
      <c r="Q3120"/>
      <c r="R3120"/>
      <c r="U3120" s="15"/>
      <c r="V3120" s="15"/>
      <c r="W3120" s="15"/>
    </row>
    <row r="3121" spans="2:23">
      <c r="B3121"/>
      <c r="C3121"/>
      <c r="D3121"/>
      <c r="E3121"/>
      <c r="F3121" s="171"/>
      <c r="G3121" s="171"/>
      <c r="H3121"/>
      <c r="I3121" s="171"/>
      <c r="J3121" s="171"/>
      <c r="K3121" s="171"/>
      <c r="L3121" s="171"/>
      <c r="M3121" s="171"/>
      <c r="N3121"/>
      <c r="O3121"/>
      <c r="P3121"/>
      <c r="Q3121"/>
      <c r="R3121"/>
      <c r="U3121" s="15"/>
      <c r="V3121" s="15"/>
      <c r="W3121" s="15"/>
    </row>
    <row r="3122" spans="2:23">
      <c r="B3122"/>
      <c r="C3122"/>
      <c r="D3122"/>
      <c r="E3122"/>
      <c r="F3122" s="171"/>
      <c r="G3122" s="171"/>
      <c r="H3122"/>
      <c r="I3122" s="171"/>
      <c r="J3122" s="171"/>
      <c r="K3122" s="171"/>
      <c r="L3122" s="171"/>
      <c r="M3122" s="171"/>
      <c r="N3122"/>
      <c r="O3122"/>
      <c r="P3122"/>
      <c r="Q3122"/>
      <c r="R3122"/>
      <c r="U3122" s="15"/>
      <c r="V3122" s="15"/>
      <c r="W3122" s="15"/>
    </row>
    <row r="3123" spans="2:23">
      <c r="B3123"/>
      <c r="C3123"/>
      <c r="D3123"/>
      <c r="E3123"/>
      <c r="F3123" s="171"/>
      <c r="G3123" s="171"/>
      <c r="H3123"/>
      <c r="I3123" s="171"/>
      <c r="J3123" s="171"/>
      <c r="K3123" s="171"/>
      <c r="L3123" s="171"/>
      <c r="M3123" s="171"/>
      <c r="N3123"/>
      <c r="O3123"/>
      <c r="P3123"/>
      <c r="Q3123"/>
      <c r="R3123"/>
      <c r="U3123" s="15"/>
      <c r="V3123" s="15"/>
      <c r="W3123" s="15"/>
    </row>
    <row r="3124" spans="2:23">
      <c r="B3124"/>
      <c r="C3124"/>
      <c r="D3124"/>
      <c r="E3124"/>
      <c r="F3124" s="171"/>
      <c r="G3124" s="171"/>
      <c r="H3124"/>
      <c r="I3124" s="171"/>
      <c r="J3124" s="171"/>
      <c r="K3124" s="171"/>
      <c r="L3124" s="171"/>
      <c r="M3124" s="171"/>
      <c r="N3124"/>
      <c r="O3124"/>
      <c r="P3124"/>
      <c r="Q3124"/>
      <c r="R3124"/>
      <c r="U3124" s="15"/>
      <c r="V3124" s="15"/>
      <c r="W3124" s="15"/>
    </row>
    <row r="3125" spans="2:23">
      <c r="B3125"/>
      <c r="C3125"/>
      <c r="D3125"/>
      <c r="E3125"/>
      <c r="F3125" s="171"/>
      <c r="G3125" s="171"/>
      <c r="H3125"/>
      <c r="I3125" s="171"/>
      <c r="J3125" s="171"/>
      <c r="K3125" s="171"/>
      <c r="L3125" s="171"/>
      <c r="M3125" s="171"/>
      <c r="N3125"/>
      <c r="O3125"/>
      <c r="P3125"/>
      <c r="Q3125"/>
      <c r="R3125"/>
      <c r="U3125" s="15"/>
      <c r="V3125" s="15"/>
      <c r="W3125" s="15"/>
    </row>
    <row r="3126" spans="2:23">
      <c r="B3126"/>
      <c r="C3126"/>
      <c r="D3126"/>
      <c r="E3126"/>
      <c r="F3126" s="171"/>
      <c r="G3126" s="171"/>
      <c r="H3126"/>
      <c r="I3126" s="171"/>
      <c r="J3126" s="171"/>
      <c r="K3126" s="171"/>
      <c r="L3126" s="171"/>
      <c r="M3126" s="171"/>
      <c r="N3126"/>
      <c r="O3126"/>
      <c r="P3126"/>
      <c r="Q3126"/>
      <c r="R3126"/>
      <c r="U3126" s="15"/>
      <c r="V3126" s="15"/>
      <c r="W3126" s="15"/>
    </row>
    <row r="3127" spans="2:23">
      <c r="B3127"/>
      <c r="C3127"/>
      <c r="D3127"/>
      <c r="E3127"/>
      <c r="F3127" s="171"/>
      <c r="G3127" s="171"/>
      <c r="H3127"/>
      <c r="I3127" s="171"/>
      <c r="J3127" s="171"/>
      <c r="K3127" s="171"/>
      <c r="L3127" s="171"/>
      <c r="M3127" s="171"/>
      <c r="N3127"/>
      <c r="O3127"/>
      <c r="P3127"/>
      <c r="Q3127"/>
      <c r="R3127"/>
      <c r="U3127" s="15"/>
      <c r="V3127" s="15"/>
      <c r="W3127" s="15"/>
    </row>
    <row r="3128" spans="2:23">
      <c r="B3128"/>
      <c r="C3128"/>
      <c r="D3128"/>
      <c r="E3128"/>
      <c r="F3128" s="171"/>
      <c r="G3128" s="171"/>
      <c r="H3128"/>
      <c r="I3128" s="171"/>
      <c r="J3128" s="171"/>
      <c r="K3128" s="171"/>
      <c r="L3128" s="171"/>
      <c r="M3128" s="171"/>
      <c r="N3128"/>
      <c r="O3128"/>
      <c r="P3128"/>
      <c r="Q3128"/>
      <c r="R3128"/>
      <c r="U3128" s="15"/>
      <c r="V3128" s="15"/>
      <c r="W3128" s="15"/>
    </row>
    <row r="3129" spans="2:23">
      <c r="B3129"/>
      <c r="C3129"/>
      <c r="D3129"/>
      <c r="E3129"/>
      <c r="F3129" s="171"/>
      <c r="G3129" s="171"/>
      <c r="H3129"/>
      <c r="I3129" s="171"/>
      <c r="J3129" s="171"/>
      <c r="K3129" s="171"/>
      <c r="L3129" s="171"/>
      <c r="M3129" s="171"/>
      <c r="N3129"/>
      <c r="O3129"/>
      <c r="P3129"/>
      <c r="Q3129"/>
      <c r="R3129"/>
      <c r="U3129" s="15"/>
      <c r="V3129" s="15"/>
      <c r="W3129" s="15"/>
    </row>
    <row r="3130" spans="2:23">
      <c r="B3130"/>
      <c r="C3130"/>
      <c r="D3130"/>
      <c r="E3130"/>
      <c r="F3130" s="171"/>
      <c r="G3130" s="171"/>
      <c r="H3130"/>
      <c r="I3130" s="171"/>
      <c r="J3130" s="171"/>
      <c r="K3130" s="171"/>
      <c r="L3130" s="171"/>
      <c r="M3130" s="171"/>
      <c r="N3130"/>
      <c r="O3130"/>
      <c r="P3130"/>
      <c r="Q3130"/>
      <c r="R3130"/>
      <c r="U3130" s="15"/>
      <c r="V3130" s="15"/>
      <c r="W3130" s="15"/>
    </row>
    <row r="3131" spans="2:23">
      <c r="B3131"/>
      <c r="C3131"/>
      <c r="D3131"/>
      <c r="E3131"/>
      <c r="F3131" s="171"/>
      <c r="G3131" s="171"/>
      <c r="H3131"/>
      <c r="I3131" s="171"/>
      <c r="J3131" s="171"/>
      <c r="K3131" s="171"/>
      <c r="L3131" s="171"/>
      <c r="M3131" s="171"/>
      <c r="N3131"/>
      <c r="O3131"/>
      <c r="P3131"/>
      <c r="Q3131"/>
      <c r="R3131"/>
      <c r="U3131" s="15"/>
      <c r="V3131" s="15"/>
      <c r="W3131" s="15"/>
    </row>
    <row r="3132" spans="2:23">
      <c r="B3132"/>
      <c r="C3132"/>
      <c r="D3132"/>
      <c r="E3132" s="171"/>
      <c r="F3132"/>
      <c r="G3132"/>
      <c r="H3132" s="171"/>
      <c r="I3132"/>
      <c r="J3132"/>
      <c r="K3132" s="171"/>
      <c r="L3132" s="171"/>
      <c r="M3132" s="171"/>
      <c r="N3132"/>
      <c r="O3132"/>
      <c r="P3132"/>
      <c r="Q3132"/>
      <c r="R3132"/>
      <c r="U3132" s="15"/>
      <c r="V3132" s="15"/>
      <c r="W3132" s="15"/>
    </row>
    <row r="3133" spans="2:23">
      <c r="B3133"/>
      <c r="C3133"/>
      <c r="D3133"/>
      <c r="E3133" s="171"/>
      <c r="F3133"/>
      <c r="G3133"/>
      <c r="H3133" s="171"/>
      <c r="I3133"/>
      <c r="J3133"/>
      <c r="K3133" s="171"/>
      <c r="L3133" s="171"/>
      <c r="M3133" s="171"/>
      <c r="N3133"/>
      <c r="O3133"/>
      <c r="P3133"/>
      <c r="Q3133"/>
      <c r="R3133"/>
      <c r="U3133" s="15"/>
      <c r="V3133" s="15"/>
      <c r="W3133" s="15"/>
    </row>
    <row r="3134" spans="2:23">
      <c r="B3134"/>
      <c r="C3134"/>
      <c r="D3134"/>
      <c r="E3134" s="171"/>
      <c r="F3134"/>
      <c r="G3134"/>
      <c r="H3134" s="171"/>
      <c r="I3134"/>
      <c r="J3134"/>
      <c r="K3134" s="171"/>
      <c r="L3134" s="171"/>
      <c r="M3134" s="171"/>
      <c r="N3134"/>
      <c r="O3134"/>
      <c r="P3134"/>
      <c r="Q3134"/>
      <c r="R3134"/>
      <c r="U3134" s="15"/>
      <c r="V3134" s="15"/>
      <c r="W3134" s="15"/>
    </row>
    <row r="3135" spans="2:23">
      <c r="B3135"/>
      <c r="C3135"/>
      <c r="D3135"/>
      <c r="E3135" s="171"/>
      <c r="F3135"/>
      <c r="G3135"/>
      <c r="H3135" s="171"/>
      <c r="I3135"/>
      <c r="J3135"/>
      <c r="K3135" s="171"/>
      <c r="L3135" s="171"/>
      <c r="M3135" s="171"/>
      <c r="N3135"/>
      <c r="O3135"/>
      <c r="P3135"/>
      <c r="Q3135"/>
      <c r="R3135"/>
      <c r="U3135" s="15"/>
      <c r="V3135" s="15"/>
      <c r="W3135" s="15"/>
    </row>
    <row r="3136" spans="2:23">
      <c r="B3136"/>
      <c r="C3136"/>
      <c r="D3136"/>
      <c r="E3136" s="171"/>
      <c r="F3136"/>
      <c r="G3136"/>
      <c r="H3136" s="171"/>
      <c r="I3136"/>
      <c r="J3136"/>
      <c r="K3136" s="171"/>
      <c r="L3136" s="171"/>
      <c r="M3136" s="171"/>
      <c r="N3136"/>
      <c r="O3136"/>
      <c r="P3136"/>
      <c r="Q3136"/>
      <c r="R3136"/>
      <c r="U3136" s="15"/>
      <c r="V3136" s="15"/>
      <c r="W3136" s="15"/>
    </row>
    <row r="3137" spans="2:23">
      <c r="B3137"/>
      <c r="C3137"/>
      <c r="D3137"/>
      <c r="E3137" s="171"/>
      <c r="F3137"/>
      <c r="G3137"/>
      <c r="H3137" s="171"/>
      <c r="I3137"/>
      <c r="J3137"/>
      <c r="K3137" s="171"/>
      <c r="L3137" s="171"/>
      <c r="M3137" s="171"/>
      <c r="N3137"/>
      <c r="O3137"/>
      <c r="P3137"/>
      <c r="Q3137"/>
      <c r="R3137"/>
      <c r="U3137" s="15"/>
      <c r="V3137" s="15"/>
      <c r="W3137" s="15"/>
    </row>
    <row r="3138" spans="2:23">
      <c r="B3138"/>
      <c r="C3138"/>
      <c r="D3138"/>
      <c r="E3138" s="171"/>
      <c r="F3138"/>
      <c r="G3138"/>
      <c r="H3138" s="171"/>
      <c r="I3138"/>
      <c r="J3138"/>
      <c r="K3138" s="171"/>
      <c r="L3138" s="171"/>
      <c r="M3138" s="171"/>
      <c r="N3138"/>
      <c r="O3138"/>
      <c r="P3138"/>
      <c r="Q3138"/>
      <c r="R3138"/>
      <c r="U3138" s="15"/>
      <c r="V3138" s="15"/>
      <c r="W3138" s="15"/>
    </row>
    <row r="3139" spans="2:23">
      <c r="B3139"/>
      <c r="C3139"/>
      <c r="D3139"/>
      <c r="E3139" s="171"/>
      <c r="F3139"/>
      <c r="G3139"/>
      <c r="H3139" s="171"/>
      <c r="I3139"/>
      <c r="J3139"/>
      <c r="K3139" s="171"/>
      <c r="L3139" s="171"/>
      <c r="M3139" s="171"/>
      <c r="N3139"/>
      <c r="O3139"/>
      <c r="P3139"/>
      <c r="Q3139"/>
      <c r="R3139"/>
      <c r="U3139" s="15"/>
      <c r="V3139" s="15"/>
      <c r="W3139" s="15"/>
    </row>
    <row r="3140" spans="2:23">
      <c r="B3140"/>
      <c r="C3140"/>
      <c r="D3140"/>
      <c r="E3140" s="171"/>
      <c r="F3140"/>
      <c r="G3140"/>
      <c r="H3140" s="171"/>
      <c r="I3140"/>
      <c r="J3140"/>
      <c r="K3140" s="171"/>
      <c r="L3140" s="171"/>
      <c r="M3140" s="171"/>
      <c r="N3140"/>
      <c r="O3140"/>
      <c r="P3140"/>
      <c r="Q3140"/>
      <c r="R3140"/>
      <c r="U3140" s="15"/>
      <c r="V3140" s="15"/>
      <c r="W3140" s="15"/>
    </row>
    <row r="3141" spans="2:23">
      <c r="B3141"/>
      <c r="C3141"/>
      <c r="D3141"/>
      <c r="E3141" s="171"/>
      <c r="F3141"/>
      <c r="G3141"/>
      <c r="H3141" s="171"/>
      <c r="I3141"/>
      <c r="J3141"/>
      <c r="K3141" s="171"/>
      <c r="L3141" s="171"/>
      <c r="M3141" s="171"/>
      <c r="N3141"/>
      <c r="O3141"/>
      <c r="P3141"/>
      <c r="Q3141"/>
      <c r="R3141"/>
      <c r="U3141" s="15"/>
      <c r="V3141" s="15"/>
      <c r="W3141" s="15"/>
    </row>
    <row r="3142" spans="2:23">
      <c r="B3142"/>
      <c r="C3142"/>
      <c r="D3142"/>
      <c r="E3142" s="171"/>
      <c r="F3142"/>
      <c r="G3142"/>
      <c r="H3142" s="171"/>
      <c r="I3142"/>
      <c r="J3142"/>
      <c r="K3142" s="171"/>
      <c r="L3142" s="171"/>
      <c r="M3142" s="171"/>
      <c r="N3142"/>
      <c r="O3142"/>
      <c r="P3142"/>
      <c r="Q3142"/>
      <c r="R3142"/>
      <c r="U3142" s="15"/>
      <c r="V3142" s="15"/>
      <c r="W3142" s="15"/>
    </row>
    <row r="3143" spans="2:23">
      <c r="B3143"/>
      <c r="C3143"/>
      <c r="D3143"/>
      <c r="E3143" s="171"/>
      <c r="F3143"/>
      <c r="G3143"/>
      <c r="H3143" s="171"/>
      <c r="I3143"/>
      <c r="J3143"/>
      <c r="K3143" s="171"/>
      <c r="L3143" s="171"/>
      <c r="M3143" s="171"/>
      <c r="N3143"/>
      <c r="O3143"/>
      <c r="P3143"/>
      <c r="Q3143"/>
      <c r="R3143"/>
      <c r="U3143" s="15"/>
      <c r="V3143" s="15"/>
      <c r="W3143" s="15"/>
    </row>
    <row r="3144" spans="2:23">
      <c r="B3144"/>
      <c r="C3144"/>
      <c r="D3144"/>
      <c r="E3144" s="171"/>
      <c r="F3144"/>
      <c r="G3144"/>
      <c r="H3144" s="171"/>
      <c r="I3144"/>
      <c r="J3144"/>
      <c r="K3144" s="171"/>
      <c r="L3144" s="171"/>
      <c r="M3144" s="171"/>
      <c r="N3144"/>
      <c r="O3144"/>
      <c r="P3144"/>
      <c r="Q3144"/>
      <c r="R3144"/>
      <c r="U3144" s="15"/>
      <c r="V3144" s="15"/>
      <c r="W3144" s="15"/>
    </row>
    <row r="3145" spans="2:23">
      <c r="B3145"/>
      <c r="C3145"/>
      <c r="D3145"/>
      <c r="E3145" s="171"/>
      <c r="F3145"/>
      <c r="G3145"/>
      <c r="H3145" s="171"/>
      <c r="I3145"/>
      <c r="J3145"/>
      <c r="K3145" s="171"/>
      <c r="L3145" s="171"/>
      <c r="M3145" s="171"/>
      <c r="N3145"/>
      <c r="O3145"/>
      <c r="P3145"/>
      <c r="Q3145"/>
      <c r="R3145"/>
      <c r="U3145" s="15"/>
      <c r="V3145" s="15"/>
      <c r="W3145" s="15"/>
    </row>
    <row r="3146" spans="2:23">
      <c r="B3146"/>
      <c r="C3146"/>
      <c r="D3146"/>
      <c r="E3146" s="171"/>
      <c r="F3146"/>
      <c r="G3146"/>
      <c r="H3146" s="171"/>
      <c r="I3146"/>
      <c r="J3146"/>
      <c r="K3146" s="171"/>
      <c r="L3146" s="171"/>
      <c r="M3146" s="171"/>
      <c r="N3146"/>
      <c r="O3146"/>
      <c r="P3146"/>
      <c r="Q3146"/>
      <c r="R3146"/>
      <c r="U3146" s="15"/>
      <c r="V3146" s="15"/>
      <c r="W3146" s="15"/>
    </row>
    <row r="3147" spans="2:23">
      <c r="B3147"/>
      <c r="C3147"/>
      <c r="D3147"/>
      <c r="E3147" s="171"/>
      <c r="F3147"/>
      <c r="G3147"/>
      <c r="H3147" s="171"/>
      <c r="I3147"/>
      <c r="J3147"/>
      <c r="K3147" s="171"/>
      <c r="L3147" s="171"/>
      <c r="M3147" s="171"/>
      <c r="N3147"/>
      <c r="O3147"/>
      <c r="P3147"/>
      <c r="Q3147"/>
      <c r="R3147"/>
      <c r="U3147" s="15"/>
      <c r="V3147" s="15"/>
      <c r="W3147" s="15"/>
    </row>
    <row r="3148" spans="2:23">
      <c r="B3148"/>
      <c r="C3148"/>
      <c r="D3148"/>
      <c r="E3148" s="171"/>
      <c r="F3148"/>
      <c r="G3148"/>
      <c r="H3148" s="171"/>
      <c r="I3148"/>
      <c r="J3148"/>
      <c r="K3148" s="171"/>
      <c r="L3148" s="171"/>
      <c r="M3148" s="171"/>
      <c r="N3148"/>
      <c r="O3148"/>
      <c r="P3148"/>
      <c r="Q3148"/>
      <c r="R3148"/>
      <c r="U3148" s="15"/>
      <c r="V3148" s="15"/>
      <c r="W3148" s="15"/>
    </row>
    <row r="3149" spans="2:23">
      <c r="B3149"/>
      <c r="C3149"/>
      <c r="D3149"/>
      <c r="E3149" s="171"/>
      <c r="F3149"/>
      <c r="G3149"/>
      <c r="H3149" s="171"/>
      <c r="I3149"/>
      <c r="J3149"/>
      <c r="K3149" s="171"/>
      <c r="L3149" s="171"/>
      <c r="M3149" s="171"/>
      <c r="N3149"/>
      <c r="O3149"/>
      <c r="P3149"/>
      <c r="Q3149"/>
      <c r="R3149"/>
      <c r="U3149" s="15"/>
      <c r="V3149" s="15"/>
      <c r="W3149" s="15"/>
    </row>
    <row r="3150" spans="2:23">
      <c r="B3150"/>
      <c r="C3150"/>
      <c r="D3150"/>
      <c r="E3150" s="171"/>
      <c r="F3150"/>
      <c r="G3150"/>
      <c r="H3150" s="171"/>
      <c r="I3150"/>
      <c r="J3150"/>
      <c r="K3150" s="171"/>
      <c r="L3150" s="171"/>
      <c r="M3150" s="171"/>
      <c r="N3150"/>
      <c r="O3150"/>
      <c r="P3150"/>
      <c r="Q3150"/>
      <c r="R3150"/>
      <c r="U3150" s="15"/>
      <c r="V3150" s="15"/>
      <c r="W3150" s="15"/>
    </row>
    <row r="3151" spans="2:23">
      <c r="B3151"/>
      <c r="C3151"/>
      <c r="D3151"/>
      <c r="E3151" s="171"/>
      <c r="F3151"/>
      <c r="G3151"/>
      <c r="H3151" s="171"/>
      <c r="I3151"/>
      <c r="J3151"/>
      <c r="K3151" s="171"/>
      <c r="L3151" s="171"/>
      <c r="M3151" s="171"/>
      <c r="N3151"/>
      <c r="O3151"/>
      <c r="P3151"/>
      <c r="Q3151"/>
      <c r="R3151"/>
      <c r="U3151" s="15"/>
      <c r="V3151" s="15"/>
      <c r="W3151" s="15"/>
    </row>
    <row r="3152" spans="2:23">
      <c r="B3152"/>
      <c r="C3152"/>
      <c r="D3152"/>
      <c r="E3152" s="171"/>
      <c r="F3152"/>
      <c r="G3152"/>
      <c r="H3152" s="171"/>
      <c r="I3152"/>
      <c r="J3152"/>
      <c r="K3152" s="171"/>
      <c r="L3152" s="171"/>
      <c r="M3152" s="171"/>
      <c r="N3152"/>
      <c r="O3152"/>
      <c r="P3152"/>
      <c r="Q3152"/>
      <c r="R3152"/>
      <c r="U3152" s="15"/>
      <c r="V3152" s="15"/>
      <c r="W3152" s="15"/>
    </row>
    <row r="3153" spans="2:23">
      <c r="B3153"/>
      <c r="C3153"/>
      <c r="D3153"/>
      <c r="E3153" s="171"/>
      <c r="F3153"/>
      <c r="G3153"/>
      <c r="H3153" s="171"/>
      <c r="I3153"/>
      <c r="J3153"/>
      <c r="K3153" s="171"/>
      <c r="L3153" s="171"/>
      <c r="M3153" s="171"/>
      <c r="N3153"/>
      <c r="O3153"/>
      <c r="P3153"/>
      <c r="Q3153"/>
      <c r="R3153"/>
      <c r="U3153" s="15"/>
      <c r="V3153" s="15"/>
      <c r="W3153" s="15"/>
    </row>
    <row r="3154" spans="2:23">
      <c r="B3154"/>
      <c r="C3154"/>
      <c r="D3154"/>
      <c r="E3154" s="171"/>
      <c r="F3154"/>
      <c r="G3154"/>
      <c r="H3154" s="171"/>
      <c r="I3154"/>
      <c r="J3154"/>
      <c r="K3154" s="171"/>
      <c r="L3154" s="171"/>
      <c r="M3154" s="171"/>
      <c r="N3154"/>
      <c r="O3154"/>
      <c r="P3154"/>
      <c r="Q3154"/>
      <c r="R3154"/>
      <c r="U3154" s="15"/>
      <c r="V3154" s="15"/>
      <c r="W3154" s="15"/>
    </row>
    <row r="3155" spans="2:23">
      <c r="B3155"/>
      <c r="C3155"/>
      <c r="D3155"/>
      <c r="E3155" s="171"/>
      <c r="F3155"/>
      <c r="G3155"/>
      <c r="H3155" s="171"/>
      <c r="I3155"/>
      <c r="J3155"/>
      <c r="K3155" s="171"/>
      <c r="L3155" s="171"/>
      <c r="M3155" s="171"/>
      <c r="N3155"/>
      <c r="O3155"/>
      <c r="P3155"/>
      <c r="Q3155"/>
      <c r="R3155"/>
      <c r="U3155" s="15"/>
      <c r="V3155" s="15"/>
      <c r="W3155" s="15"/>
    </row>
    <row r="3156" spans="2:23">
      <c r="B3156"/>
      <c r="C3156"/>
      <c r="D3156"/>
      <c r="E3156" s="171"/>
      <c r="F3156"/>
      <c r="G3156"/>
      <c r="H3156" s="171"/>
      <c r="I3156"/>
      <c r="J3156"/>
      <c r="K3156" s="171"/>
      <c r="L3156" s="171"/>
      <c r="M3156" s="171"/>
      <c r="N3156"/>
      <c r="O3156"/>
      <c r="P3156"/>
      <c r="Q3156"/>
      <c r="R3156"/>
      <c r="U3156" s="15"/>
      <c r="V3156" s="15"/>
      <c r="W3156" s="15"/>
    </row>
    <row r="3157" spans="2:23">
      <c r="B3157"/>
      <c r="C3157"/>
      <c r="D3157"/>
      <c r="E3157" s="171"/>
      <c r="F3157"/>
      <c r="G3157"/>
      <c r="H3157" s="171"/>
      <c r="I3157"/>
      <c r="J3157"/>
      <c r="K3157" s="171"/>
      <c r="L3157" s="171"/>
      <c r="M3157" s="171"/>
      <c r="N3157"/>
      <c r="O3157"/>
      <c r="P3157"/>
      <c r="Q3157"/>
      <c r="R3157"/>
      <c r="U3157" s="15"/>
      <c r="V3157" s="15"/>
      <c r="W3157" s="15"/>
    </row>
    <row r="3158" spans="2:23">
      <c r="B3158"/>
      <c r="C3158"/>
      <c r="D3158"/>
      <c r="E3158" s="171"/>
      <c r="F3158"/>
      <c r="G3158"/>
      <c r="H3158" s="171"/>
      <c r="I3158"/>
      <c r="J3158"/>
      <c r="K3158" s="171"/>
      <c r="L3158" s="171"/>
      <c r="M3158" s="171"/>
      <c r="N3158"/>
      <c r="O3158"/>
      <c r="P3158"/>
      <c r="Q3158"/>
      <c r="R3158"/>
      <c r="U3158" s="15"/>
      <c r="V3158" s="15"/>
      <c r="W3158" s="15"/>
    </row>
    <row r="3159" spans="2:23">
      <c r="B3159"/>
      <c r="C3159"/>
      <c r="D3159"/>
      <c r="E3159" s="171"/>
      <c r="F3159"/>
      <c r="G3159"/>
      <c r="H3159" s="171"/>
      <c r="I3159"/>
      <c r="J3159"/>
      <c r="K3159" s="171"/>
      <c r="L3159" s="171"/>
      <c r="M3159" s="171"/>
      <c r="N3159"/>
      <c r="O3159"/>
      <c r="P3159"/>
      <c r="Q3159"/>
      <c r="R3159"/>
      <c r="U3159" s="15"/>
      <c r="V3159" s="15"/>
      <c r="W3159" s="15"/>
    </row>
    <row r="3160" spans="2:23">
      <c r="B3160"/>
      <c r="C3160"/>
      <c r="D3160"/>
      <c r="E3160" s="171"/>
      <c r="F3160"/>
      <c r="G3160"/>
      <c r="H3160" s="171"/>
      <c r="I3160"/>
      <c r="J3160"/>
      <c r="K3160" s="171"/>
      <c r="L3160" s="171"/>
      <c r="M3160" s="171"/>
      <c r="N3160"/>
      <c r="O3160"/>
      <c r="P3160"/>
      <c r="Q3160"/>
      <c r="R3160"/>
      <c r="U3160" s="15"/>
      <c r="V3160" s="15"/>
      <c r="W3160" s="15"/>
    </row>
    <row r="3161" spans="2:23">
      <c r="B3161"/>
      <c r="C3161"/>
      <c r="D3161"/>
      <c r="E3161" s="171"/>
      <c r="F3161"/>
      <c r="G3161"/>
      <c r="H3161" s="171"/>
      <c r="I3161"/>
      <c r="J3161"/>
      <c r="K3161" s="171"/>
      <c r="L3161" s="171"/>
      <c r="M3161" s="171"/>
      <c r="N3161"/>
      <c r="O3161"/>
      <c r="P3161"/>
      <c r="Q3161"/>
      <c r="R3161"/>
      <c r="U3161" s="15"/>
      <c r="V3161" s="15"/>
      <c r="W3161" s="15"/>
    </row>
    <row r="3162" spans="2:23">
      <c r="B3162"/>
      <c r="C3162"/>
      <c r="D3162"/>
      <c r="E3162" s="171"/>
      <c r="F3162"/>
      <c r="G3162"/>
      <c r="H3162" s="171"/>
      <c r="I3162"/>
      <c r="J3162"/>
      <c r="K3162" s="171"/>
      <c r="L3162" s="171"/>
      <c r="M3162" s="171"/>
      <c r="N3162"/>
      <c r="O3162"/>
      <c r="P3162"/>
      <c r="Q3162"/>
      <c r="R3162"/>
      <c r="U3162" s="15"/>
      <c r="V3162" s="15"/>
      <c r="W3162" s="15"/>
    </row>
    <row r="3163" spans="2:23">
      <c r="B3163"/>
      <c r="C3163"/>
      <c r="D3163"/>
      <c r="E3163" s="171"/>
      <c r="F3163"/>
      <c r="G3163"/>
      <c r="H3163" s="171"/>
      <c r="I3163"/>
      <c r="J3163"/>
      <c r="K3163" s="171"/>
      <c r="L3163" s="171"/>
      <c r="M3163" s="171"/>
      <c r="N3163"/>
      <c r="O3163"/>
      <c r="P3163"/>
      <c r="Q3163"/>
      <c r="R3163"/>
      <c r="U3163" s="15"/>
      <c r="V3163" s="15"/>
      <c r="W3163" s="15"/>
    </row>
    <row r="3164" spans="2:23">
      <c r="B3164"/>
      <c r="C3164"/>
      <c r="D3164"/>
      <c r="E3164" s="171"/>
      <c r="F3164"/>
      <c r="G3164"/>
      <c r="H3164" s="171"/>
      <c r="I3164"/>
      <c r="J3164"/>
      <c r="K3164" s="171"/>
      <c r="L3164" s="171"/>
      <c r="M3164" s="171"/>
      <c r="N3164"/>
      <c r="O3164"/>
      <c r="P3164"/>
      <c r="Q3164"/>
      <c r="R3164"/>
      <c r="U3164" s="15"/>
      <c r="V3164" s="15"/>
      <c r="W3164" s="15"/>
    </row>
    <row r="3165" spans="2:23">
      <c r="B3165"/>
      <c r="C3165"/>
      <c r="D3165"/>
      <c r="E3165" s="171"/>
      <c r="F3165"/>
      <c r="G3165"/>
      <c r="H3165" s="171"/>
      <c r="I3165"/>
      <c r="J3165"/>
      <c r="K3165" s="171"/>
      <c r="L3165" s="171"/>
      <c r="M3165" s="171"/>
      <c r="N3165"/>
      <c r="O3165"/>
      <c r="P3165"/>
      <c r="Q3165"/>
      <c r="R3165"/>
      <c r="U3165" s="15"/>
      <c r="V3165" s="15"/>
      <c r="W3165" s="15"/>
    </row>
    <row r="3166" spans="2:23">
      <c r="B3166"/>
      <c r="C3166"/>
      <c r="D3166"/>
      <c r="E3166" s="171"/>
      <c r="F3166"/>
      <c r="G3166"/>
      <c r="H3166" s="171"/>
      <c r="I3166"/>
      <c r="J3166"/>
      <c r="K3166" s="171"/>
      <c r="L3166" s="171"/>
      <c r="M3166" s="171"/>
      <c r="N3166"/>
      <c r="O3166"/>
      <c r="P3166"/>
      <c r="Q3166"/>
      <c r="R3166"/>
      <c r="U3166" s="15"/>
      <c r="V3166" s="15"/>
      <c r="W3166" s="15"/>
    </row>
    <row r="3167" spans="2:23">
      <c r="B3167"/>
      <c r="C3167"/>
      <c r="D3167"/>
      <c r="E3167" s="171"/>
      <c r="F3167"/>
      <c r="G3167"/>
      <c r="H3167" s="171"/>
      <c r="I3167"/>
      <c r="J3167"/>
      <c r="K3167" s="171"/>
      <c r="L3167" s="171"/>
      <c r="M3167" s="171"/>
      <c r="N3167"/>
      <c r="O3167"/>
      <c r="P3167"/>
      <c r="Q3167"/>
      <c r="R3167"/>
      <c r="U3167" s="15"/>
      <c r="V3167" s="15"/>
      <c r="W3167" s="15"/>
    </row>
    <row r="3168" spans="2:23">
      <c r="B3168"/>
      <c r="C3168"/>
      <c r="D3168"/>
      <c r="E3168"/>
      <c r="F3168" s="171"/>
      <c r="G3168" s="171"/>
      <c r="H3168"/>
      <c r="I3168" s="171"/>
      <c r="J3168" s="171"/>
      <c r="K3168" s="171"/>
      <c r="L3168" s="171"/>
      <c r="M3168" s="171"/>
      <c r="N3168"/>
      <c r="O3168"/>
      <c r="P3168"/>
      <c r="Q3168"/>
      <c r="R3168"/>
      <c r="U3168" s="15"/>
      <c r="V3168" s="15"/>
      <c r="W3168" s="15"/>
    </row>
    <row r="3169" spans="2:23">
      <c r="B3169"/>
      <c r="C3169"/>
      <c r="D3169"/>
      <c r="E3169"/>
      <c r="F3169" s="171"/>
      <c r="G3169" s="171"/>
      <c r="H3169"/>
      <c r="I3169" s="171"/>
      <c r="J3169" s="171"/>
      <c r="K3169" s="171"/>
      <c r="L3169" s="171"/>
      <c r="M3169" s="171"/>
      <c r="N3169"/>
      <c r="O3169"/>
      <c r="P3169"/>
      <c r="Q3169"/>
      <c r="R3169"/>
      <c r="U3169" s="15"/>
      <c r="V3169" s="15"/>
      <c r="W3169" s="15"/>
    </row>
    <row r="3170" spans="2:23">
      <c r="B3170"/>
      <c r="C3170"/>
      <c r="D3170"/>
      <c r="E3170"/>
      <c r="F3170" s="171"/>
      <c r="G3170" s="171"/>
      <c r="H3170"/>
      <c r="I3170" s="171"/>
      <c r="J3170" s="171"/>
      <c r="K3170" s="171"/>
      <c r="L3170" s="171"/>
      <c r="M3170" s="171"/>
      <c r="N3170"/>
      <c r="O3170"/>
      <c r="P3170"/>
      <c r="Q3170"/>
      <c r="R3170"/>
      <c r="U3170" s="15"/>
      <c r="V3170" s="15"/>
      <c r="W3170" s="15"/>
    </row>
    <row r="3171" spans="2:23">
      <c r="B3171"/>
      <c r="C3171"/>
      <c r="D3171"/>
      <c r="E3171"/>
      <c r="F3171" s="171"/>
      <c r="G3171" s="171"/>
      <c r="H3171"/>
      <c r="I3171" s="171"/>
      <c r="J3171" s="171"/>
      <c r="K3171" s="171"/>
      <c r="L3171" s="171"/>
      <c r="M3171" s="171"/>
      <c r="N3171"/>
      <c r="O3171"/>
      <c r="P3171"/>
      <c r="Q3171"/>
      <c r="R3171"/>
      <c r="U3171" s="15"/>
      <c r="V3171" s="15"/>
      <c r="W3171" s="15"/>
    </row>
    <row r="3172" spans="2:23">
      <c r="B3172"/>
      <c r="C3172"/>
      <c r="D3172"/>
      <c r="E3172"/>
      <c r="F3172" s="171"/>
      <c r="G3172" s="171"/>
      <c r="H3172"/>
      <c r="I3172" s="171"/>
      <c r="J3172" s="171"/>
      <c r="K3172" s="171"/>
      <c r="L3172" s="171"/>
      <c r="M3172" s="171"/>
      <c r="N3172"/>
      <c r="O3172"/>
      <c r="P3172"/>
      <c r="Q3172"/>
      <c r="R3172"/>
      <c r="U3172" s="15"/>
      <c r="V3172" s="15"/>
      <c r="W3172" s="15"/>
    </row>
    <row r="3173" spans="2:23">
      <c r="B3173"/>
      <c r="C3173"/>
      <c r="D3173"/>
      <c r="E3173"/>
      <c r="F3173" s="171"/>
      <c r="G3173" s="171"/>
      <c r="H3173"/>
      <c r="I3173" s="171"/>
      <c r="J3173" s="171"/>
      <c r="K3173" s="171"/>
      <c r="L3173" s="171"/>
      <c r="M3173" s="171"/>
      <c r="N3173"/>
      <c r="O3173"/>
      <c r="P3173"/>
      <c r="Q3173"/>
      <c r="R3173"/>
      <c r="U3173" s="15"/>
      <c r="V3173" s="15"/>
      <c r="W3173" s="15"/>
    </row>
    <row r="3174" spans="2:23">
      <c r="B3174"/>
      <c r="C3174"/>
      <c r="D3174"/>
      <c r="E3174"/>
      <c r="F3174" s="171"/>
      <c r="G3174" s="171"/>
      <c r="H3174"/>
      <c r="I3174" s="171"/>
      <c r="J3174" s="171"/>
      <c r="K3174" s="171"/>
      <c r="L3174" s="171"/>
      <c r="M3174" s="171"/>
      <c r="N3174"/>
      <c r="O3174"/>
      <c r="P3174"/>
      <c r="Q3174"/>
      <c r="R3174"/>
      <c r="U3174" s="15"/>
      <c r="V3174" s="15"/>
      <c r="W3174" s="15"/>
    </row>
    <row r="3175" spans="2:23">
      <c r="B3175"/>
      <c r="C3175"/>
      <c r="D3175"/>
      <c r="E3175"/>
      <c r="F3175" s="171"/>
      <c r="G3175" s="171"/>
      <c r="H3175"/>
      <c r="I3175" s="171"/>
      <c r="J3175" s="171"/>
      <c r="K3175" s="171"/>
      <c r="L3175" s="171"/>
      <c r="M3175" s="171"/>
      <c r="N3175"/>
      <c r="O3175"/>
      <c r="P3175"/>
      <c r="Q3175"/>
      <c r="R3175"/>
      <c r="U3175" s="15"/>
      <c r="V3175" s="15"/>
      <c r="W3175" s="15"/>
    </row>
    <row r="3176" spans="2:23">
      <c r="B3176"/>
      <c r="C3176"/>
      <c r="D3176"/>
      <c r="E3176"/>
      <c r="F3176" s="171"/>
      <c r="G3176" s="171"/>
      <c r="H3176"/>
      <c r="I3176" s="171"/>
      <c r="J3176" s="171"/>
      <c r="K3176" s="171"/>
      <c r="L3176" s="171"/>
      <c r="M3176" s="171"/>
      <c r="N3176"/>
      <c r="O3176"/>
      <c r="P3176"/>
      <c r="Q3176"/>
      <c r="R3176"/>
      <c r="U3176" s="15"/>
      <c r="V3176" s="15"/>
      <c r="W3176" s="15"/>
    </row>
    <row r="3177" spans="2:23">
      <c r="B3177"/>
      <c r="C3177"/>
      <c r="D3177"/>
      <c r="E3177"/>
      <c r="F3177" s="171"/>
      <c r="G3177" s="171"/>
      <c r="H3177"/>
      <c r="I3177" s="171"/>
      <c r="J3177" s="171"/>
      <c r="K3177" s="171"/>
      <c r="L3177" s="171"/>
      <c r="M3177" s="171"/>
      <c r="N3177"/>
      <c r="O3177"/>
      <c r="P3177"/>
      <c r="Q3177"/>
      <c r="R3177"/>
      <c r="U3177" s="15"/>
      <c r="V3177" s="15"/>
      <c r="W3177" s="15"/>
    </row>
    <row r="3178" spans="2:23">
      <c r="B3178"/>
      <c r="C3178"/>
      <c r="D3178"/>
      <c r="E3178"/>
      <c r="F3178" s="171"/>
      <c r="G3178" s="171"/>
      <c r="H3178"/>
      <c r="I3178" s="171"/>
      <c r="J3178" s="171"/>
      <c r="K3178" s="171"/>
      <c r="L3178" s="171"/>
      <c r="M3178" s="171"/>
      <c r="N3178"/>
      <c r="O3178"/>
      <c r="P3178"/>
      <c r="Q3178"/>
      <c r="R3178"/>
      <c r="U3178" s="15"/>
      <c r="V3178" s="15"/>
      <c r="W3178" s="15"/>
    </row>
    <row r="3179" spans="2:23">
      <c r="B3179"/>
      <c r="C3179"/>
      <c r="D3179"/>
      <c r="E3179"/>
      <c r="F3179" s="171"/>
      <c r="G3179" s="171"/>
      <c r="H3179"/>
      <c r="I3179" s="171"/>
      <c r="J3179" s="171"/>
      <c r="K3179" s="171"/>
      <c r="L3179" s="171"/>
      <c r="M3179" s="171"/>
      <c r="N3179"/>
      <c r="O3179"/>
      <c r="P3179"/>
      <c r="Q3179"/>
      <c r="R3179"/>
      <c r="U3179" s="15"/>
      <c r="V3179" s="15"/>
      <c r="W3179" s="15"/>
    </row>
    <row r="3180" spans="2:23">
      <c r="B3180"/>
      <c r="C3180"/>
      <c r="D3180"/>
      <c r="E3180"/>
      <c r="F3180" s="171"/>
      <c r="G3180" s="171"/>
      <c r="H3180"/>
      <c r="I3180" s="171"/>
      <c r="J3180" s="171"/>
      <c r="K3180" s="171"/>
      <c r="L3180" s="171"/>
      <c r="M3180" s="171"/>
      <c r="N3180"/>
      <c r="O3180"/>
      <c r="P3180"/>
      <c r="Q3180"/>
      <c r="R3180"/>
      <c r="U3180" s="15"/>
      <c r="V3180" s="15"/>
      <c r="W3180" s="15"/>
    </row>
    <row r="3181" spans="2:23">
      <c r="B3181"/>
      <c r="C3181"/>
      <c r="D3181"/>
      <c r="E3181"/>
      <c r="F3181" s="171"/>
      <c r="G3181" s="171"/>
      <c r="H3181"/>
      <c r="I3181" s="171"/>
      <c r="J3181" s="171"/>
      <c r="K3181" s="171"/>
      <c r="L3181" s="171"/>
      <c r="M3181" s="171"/>
      <c r="N3181"/>
      <c r="O3181"/>
      <c r="P3181"/>
      <c r="Q3181"/>
      <c r="R3181"/>
      <c r="U3181" s="15"/>
      <c r="V3181" s="15"/>
      <c r="W3181" s="15"/>
    </row>
    <row r="3182" spans="2:23">
      <c r="B3182"/>
      <c r="C3182"/>
      <c r="D3182"/>
      <c r="E3182"/>
      <c r="F3182" s="171"/>
      <c r="G3182" s="171"/>
      <c r="H3182"/>
      <c r="I3182" s="171"/>
      <c r="J3182" s="171"/>
      <c r="K3182" s="171"/>
      <c r="L3182" s="171"/>
      <c r="M3182" s="171"/>
      <c r="N3182"/>
      <c r="O3182"/>
      <c r="P3182"/>
      <c r="Q3182"/>
      <c r="R3182"/>
      <c r="U3182" s="15"/>
      <c r="V3182" s="15"/>
      <c r="W3182" s="15"/>
    </row>
    <row r="3183" spans="2:23">
      <c r="B3183"/>
      <c r="C3183"/>
      <c r="D3183"/>
      <c r="E3183"/>
      <c r="F3183" s="171"/>
      <c r="G3183" s="171"/>
      <c r="H3183"/>
      <c r="I3183" s="171"/>
      <c r="J3183" s="171"/>
      <c r="K3183" s="171"/>
      <c r="L3183" s="171"/>
      <c r="M3183" s="171"/>
      <c r="N3183"/>
      <c r="O3183"/>
      <c r="P3183"/>
      <c r="Q3183"/>
      <c r="R3183"/>
      <c r="U3183" s="15"/>
      <c r="V3183" s="15"/>
      <c r="W3183" s="15"/>
    </row>
    <row r="3184" spans="2:23">
      <c r="B3184"/>
      <c r="C3184"/>
      <c r="D3184"/>
      <c r="E3184" s="171"/>
      <c r="F3184"/>
      <c r="G3184"/>
      <c r="H3184" s="171"/>
      <c r="I3184"/>
      <c r="J3184"/>
      <c r="K3184" s="171"/>
      <c r="L3184" s="171"/>
      <c r="M3184" s="171"/>
      <c r="N3184"/>
      <c r="O3184"/>
      <c r="P3184"/>
      <c r="Q3184"/>
      <c r="R3184"/>
      <c r="U3184" s="15"/>
      <c r="V3184" s="15"/>
      <c r="W3184" s="15"/>
    </row>
    <row r="3185" spans="2:23">
      <c r="B3185"/>
      <c r="C3185"/>
      <c r="D3185"/>
      <c r="E3185" s="171"/>
      <c r="F3185"/>
      <c r="G3185"/>
      <c r="H3185" s="171"/>
      <c r="I3185"/>
      <c r="J3185"/>
      <c r="K3185" s="171"/>
      <c r="L3185" s="171"/>
      <c r="M3185" s="171"/>
      <c r="N3185"/>
      <c r="O3185"/>
      <c r="P3185"/>
      <c r="Q3185"/>
      <c r="R3185"/>
      <c r="U3185" s="15"/>
      <c r="V3185" s="15"/>
      <c r="W3185" s="15"/>
    </row>
    <row r="3186" spans="2:23">
      <c r="B3186"/>
      <c r="C3186"/>
      <c r="D3186"/>
      <c r="E3186" s="171"/>
      <c r="F3186"/>
      <c r="G3186"/>
      <c r="H3186" s="171"/>
      <c r="I3186"/>
      <c r="J3186"/>
      <c r="K3186" s="171"/>
      <c r="L3186" s="171"/>
      <c r="M3186" s="171"/>
      <c r="N3186"/>
      <c r="O3186"/>
      <c r="P3186"/>
      <c r="Q3186"/>
      <c r="R3186"/>
      <c r="U3186" s="15"/>
      <c r="V3186" s="15"/>
      <c r="W3186" s="15"/>
    </row>
    <row r="3187" spans="2:23">
      <c r="B3187"/>
      <c r="C3187"/>
      <c r="D3187"/>
      <c r="E3187" s="171"/>
      <c r="F3187"/>
      <c r="G3187"/>
      <c r="H3187" s="171"/>
      <c r="I3187"/>
      <c r="J3187"/>
      <c r="K3187" s="171"/>
      <c r="L3187" s="171"/>
      <c r="M3187" s="171"/>
      <c r="N3187"/>
      <c r="O3187"/>
      <c r="P3187"/>
      <c r="Q3187"/>
      <c r="R3187"/>
      <c r="U3187" s="15"/>
      <c r="V3187" s="15"/>
      <c r="W3187" s="15"/>
    </row>
    <row r="3188" spans="2:23">
      <c r="B3188"/>
      <c r="C3188"/>
      <c r="D3188"/>
      <c r="E3188" s="171"/>
      <c r="F3188"/>
      <c r="G3188"/>
      <c r="H3188" s="171"/>
      <c r="I3188"/>
      <c r="J3188"/>
      <c r="K3188" s="171"/>
      <c r="L3188" s="171"/>
      <c r="M3188" s="171"/>
      <c r="N3188"/>
      <c r="O3188"/>
      <c r="P3188"/>
      <c r="Q3188"/>
      <c r="R3188"/>
      <c r="U3188" s="15"/>
      <c r="V3188" s="15"/>
      <c r="W3188" s="15"/>
    </row>
    <row r="3189" spans="2:23">
      <c r="B3189"/>
      <c r="C3189"/>
      <c r="D3189"/>
      <c r="E3189" s="171"/>
      <c r="F3189"/>
      <c r="G3189"/>
      <c r="H3189" s="171"/>
      <c r="I3189"/>
      <c r="J3189"/>
      <c r="K3189" s="171"/>
      <c r="L3189" s="171"/>
      <c r="M3189" s="171"/>
      <c r="N3189"/>
      <c r="O3189"/>
      <c r="P3189"/>
      <c r="Q3189"/>
      <c r="R3189"/>
      <c r="U3189" s="15"/>
      <c r="V3189" s="15"/>
      <c r="W3189" s="15"/>
    </row>
    <row r="3190" spans="2:23">
      <c r="B3190"/>
      <c r="C3190"/>
      <c r="D3190"/>
      <c r="E3190" s="171"/>
      <c r="F3190"/>
      <c r="G3190"/>
      <c r="H3190" s="171"/>
      <c r="I3190"/>
      <c r="J3190"/>
      <c r="K3190" s="171"/>
      <c r="L3190" s="171"/>
      <c r="M3190" s="171"/>
      <c r="N3190"/>
      <c r="O3190"/>
      <c r="P3190"/>
      <c r="Q3190"/>
      <c r="R3190"/>
      <c r="U3190" s="15"/>
      <c r="V3190" s="15"/>
      <c r="W3190" s="15"/>
    </row>
    <row r="3191" spans="2:23">
      <c r="B3191"/>
      <c r="C3191"/>
      <c r="D3191"/>
      <c r="E3191" s="171"/>
      <c r="F3191"/>
      <c r="G3191"/>
      <c r="H3191" s="171"/>
      <c r="I3191"/>
      <c r="J3191"/>
      <c r="K3191" s="171"/>
      <c r="L3191" s="171"/>
      <c r="M3191" s="171"/>
      <c r="N3191"/>
      <c r="O3191"/>
      <c r="P3191"/>
      <c r="Q3191"/>
      <c r="R3191"/>
      <c r="U3191" s="15"/>
      <c r="V3191" s="15"/>
      <c r="W3191" s="15"/>
    </row>
    <row r="3192" spans="2:23">
      <c r="B3192"/>
      <c r="C3192"/>
      <c r="D3192"/>
      <c r="E3192"/>
      <c r="F3192" s="171"/>
      <c r="G3192" s="171"/>
      <c r="H3192"/>
      <c r="I3192" s="171"/>
      <c r="J3192" s="171"/>
      <c r="K3192" s="171"/>
      <c r="L3192" s="171"/>
      <c r="M3192" s="171"/>
      <c r="N3192"/>
      <c r="O3192"/>
      <c r="P3192"/>
      <c r="Q3192"/>
      <c r="R3192"/>
      <c r="U3192" s="15"/>
      <c r="V3192" s="15"/>
      <c r="W3192" s="15"/>
    </row>
    <row r="3193" spans="2:23">
      <c r="B3193"/>
      <c r="C3193"/>
      <c r="D3193"/>
      <c r="E3193"/>
      <c r="F3193" s="171"/>
      <c r="G3193" s="171"/>
      <c r="H3193"/>
      <c r="I3193" s="171"/>
      <c r="J3193" s="171"/>
      <c r="K3193" s="171"/>
      <c r="L3193" s="171"/>
      <c r="M3193" s="171"/>
      <c r="N3193"/>
      <c r="O3193"/>
      <c r="P3193"/>
      <c r="Q3193"/>
      <c r="R3193"/>
      <c r="U3193" s="15"/>
      <c r="V3193" s="15"/>
      <c r="W3193" s="15"/>
    </row>
    <row r="3194" spans="2:23">
      <c r="B3194"/>
      <c r="C3194"/>
      <c r="D3194"/>
      <c r="E3194"/>
      <c r="F3194" s="171"/>
      <c r="G3194" s="171"/>
      <c r="H3194"/>
      <c r="I3194" s="171"/>
      <c r="J3194" s="171"/>
      <c r="K3194" s="171"/>
      <c r="L3194" s="171"/>
      <c r="M3194" s="171"/>
      <c r="N3194"/>
      <c r="O3194"/>
      <c r="P3194"/>
      <c r="Q3194"/>
      <c r="R3194"/>
      <c r="U3194" s="15"/>
      <c r="V3194" s="15"/>
      <c r="W3194" s="15"/>
    </row>
    <row r="3195" spans="2:23">
      <c r="B3195"/>
      <c r="C3195"/>
      <c r="D3195"/>
      <c r="E3195"/>
      <c r="F3195" s="171"/>
      <c r="G3195" s="171"/>
      <c r="H3195"/>
      <c r="I3195" s="171"/>
      <c r="J3195" s="171"/>
      <c r="K3195" s="171"/>
      <c r="L3195" s="171"/>
      <c r="M3195" s="171"/>
      <c r="N3195"/>
      <c r="O3195"/>
      <c r="P3195"/>
      <c r="Q3195"/>
      <c r="R3195"/>
      <c r="U3195" s="15"/>
      <c r="V3195" s="15"/>
      <c r="W3195" s="15"/>
    </row>
    <row r="3196" spans="2:23">
      <c r="B3196"/>
      <c r="C3196"/>
      <c r="D3196"/>
      <c r="E3196"/>
      <c r="F3196" s="171"/>
      <c r="G3196" s="171"/>
      <c r="H3196"/>
      <c r="I3196" s="171"/>
      <c r="J3196" s="171"/>
      <c r="K3196" s="171"/>
      <c r="L3196" s="171"/>
      <c r="M3196" s="171"/>
      <c r="N3196"/>
      <c r="O3196"/>
      <c r="P3196"/>
      <c r="Q3196"/>
      <c r="R3196"/>
      <c r="U3196" s="15"/>
      <c r="V3196" s="15"/>
      <c r="W3196" s="15"/>
    </row>
    <row r="3197" spans="2:23">
      <c r="B3197"/>
      <c r="C3197"/>
      <c r="D3197"/>
      <c r="E3197"/>
      <c r="F3197" s="171"/>
      <c r="G3197" s="171"/>
      <c r="H3197"/>
      <c r="I3197" s="171"/>
      <c r="J3197" s="171"/>
      <c r="K3197" s="171"/>
      <c r="L3197" s="171"/>
      <c r="M3197" s="171"/>
      <c r="N3197"/>
      <c r="O3197"/>
      <c r="P3197"/>
      <c r="Q3197"/>
      <c r="R3197"/>
      <c r="U3197" s="15"/>
      <c r="V3197" s="15"/>
      <c r="W3197" s="15"/>
    </row>
    <row r="3198" spans="2:23">
      <c r="B3198"/>
      <c r="C3198"/>
      <c r="D3198"/>
      <c r="E3198"/>
      <c r="F3198" s="171"/>
      <c r="G3198" s="171"/>
      <c r="H3198"/>
      <c r="I3198" s="171"/>
      <c r="J3198" s="171"/>
      <c r="K3198" s="171"/>
      <c r="L3198" s="171"/>
      <c r="M3198" s="171"/>
      <c r="N3198"/>
      <c r="O3198"/>
      <c r="P3198"/>
      <c r="Q3198"/>
      <c r="R3198"/>
      <c r="U3198" s="15"/>
      <c r="V3198" s="15"/>
      <c r="W3198" s="15"/>
    </row>
    <row r="3199" spans="2:23">
      <c r="B3199"/>
      <c r="C3199"/>
      <c r="D3199"/>
      <c r="E3199"/>
      <c r="F3199" s="171"/>
      <c r="G3199" s="171"/>
      <c r="H3199"/>
      <c r="I3199" s="171"/>
      <c r="J3199" s="171"/>
      <c r="K3199" s="171"/>
      <c r="L3199" s="171"/>
      <c r="M3199" s="171"/>
      <c r="N3199"/>
      <c r="O3199"/>
      <c r="P3199"/>
      <c r="Q3199"/>
      <c r="R3199"/>
      <c r="U3199" s="15"/>
      <c r="V3199" s="15"/>
      <c r="W3199" s="15"/>
    </row>
    <row r="3200" spans="2:23">
      <c r="B3200"/>
      <c r="C3200"/>
      <c r="D3200"/>
      <c r="E3200"/>
      <c r="F3200" s="171"/>
      <c r="G3200" s="171"/>
      <c r="H3200"/>
      <c r="I3200" s="171"/>
      <c r="J3200" s="171"/>
      <c r="K3200" s="171"/>
      <c r="L3200" s="171"/>
      <c r="M3200" s="171"/>
      <c r="N3200"/>
      <c r="O3200"/>
      <c r="P3200"/>
      <c r="Q3200"/>
      <c r="R3200"/>
      <c r="U3200" s="15"/>
      <c r="V3200" s="15"/>
      <c r="W3200" s="15"/>
    </row>
    <row r="3201" spans="2:23">
      <c r="B3201"/>
      <c r="C3201"/>
      <c r="D3201"/>
      <c r="E3201"/>
      <c r="F3201" s="171"/>
      <c r="G3201" s="171"/>
      <c r="H3201"/>
      <c r="I3201" s="171"/>
      <c r="J3201" s="171"/>
      <c r="K3201" s="171"/>
      <c r="L3201" s="171"/>
      <c r="M3201" s="171"/>
      <c r="N3201"/>
      <c r="O3201"/>
      <c r="P3201"/>
      <c r="Q3201"/>
      <c r="R3201"/>
      <c r="U3201" s="15"/>
      <c r="V3201" s="15"/>
      <c r="W3201" s="15"/>
    </row>
    <row r="3202" spans="2:23">
      <c r="B3202"/>
      <c r="C3202"/>
      <c r="D3202"/>
      <c r="E3202"/>
      <c r="F3202" s="171"/>
      <c r="G3202" s="171"/>
      <c r="H3202"/>
      <c r="I3202" s="171"/>
      <c r="J3202" s="171"/>
      <c r="K3202" s="171"/>
      <c r="L3202" s="171"/>
      <c r="M3202" s="171"/>
      <c r="N3202"/>
      <c r="O3202"/>
      <c r="P3202"/>
      <c r="Q3202"/>
      <c r="R3202"/>
      <c r="U3202" s="15"/>
      <c r="V3202" s="15"/>
      <c r="W3202" s="15"/>
    </row>
    <row r="3203" spans="2:23">
      <c r="B3203"/>
      <c r="C3203"/>
      <c r="D3203"/>
      <c r="E3203"/>
      <c r="F3203" s="171"/>
      <c r="G3203" s="171"/>
      <c r="H3203"/>
      <c r="I3203" s="171"/>
      <c r="J3203" s="171"/>
      <c r="K3203" s="171"/>
      <c r="L3203" s="171"/>
      <c r="M3203" s="171"/>
      <c r="N3203"/>
      <c r="O3203"/>
      <c r="P3203"/>
      <c r="Q3203"/>
      <c r="R3203"/>
      <c r="U3203" s="15"/>
      <c r="V3203" s="15"/>
      <c r="W3203" s="15"/>
    </row>
    <row r="3204" spans="2:23">
      <c r="B3204"/>
      <c r="C3204"/>
      <c r="D3204"/>
      <c r="E3204" s="171"/>
      <c r="F3204"/>
      <c r="G3204"/>
      <c r="H3204" s="171"/>
      <c r="I3204"/>
      <c r="J3204"/>
      <c r="K3204" s="171"/>
      <c r="L3204" s="171"/>
      <c r="M3204" s="171"/>
      <c r="N3204"/>
      <c r="O3204"/>
      <c r="P3204"/>
      <c r="Q3204"/>
      <c r="R3204"/>
      <c r="U3204" s="15"/>
      <c r="V3204" s="15"/>
      <c r="W3204" s="15"/>
    </row>
    <row r="3205" spans="2:23">
      <c r="B3205"/>
      <c r="C3205"/>
      <c r="D3205"/>
      <c r="E3205" s="171"/>
      <c r="F3205"/>
      <c r="G3205"/>
      <c r="H3205" s="171"/>
      <c r="I3205"/>
      <c r="J3205"/>
      <c r="K3205" s="171"/>
      <c r="L3205" s="171"/>
      <c r="M3205" s="171"/>
      <c r="N3205"/>
      <c r="O3205"/>
      <c r="P3205"/>
      <c r="Q3205"/>
      <c r="R3205"/>
      <c r="U3205" s="15"/>
      <c r="V3205" s="15"/>
      <c r="W3205" s="15"/>
    </row>
    <row r="3206" spans="2:23">
      <c r="B3206"/>
      <c r="C3206"/>
      <c r="D3206"/>
      <c r="E3206" s="171"/>
      <c r="F3206"/>
      <c r="G3206"/>
      <c r="H3206" s="171"/>
      <c r="I3206"/>
      <c r="J3206"/>
      <c r="K3206" s="171"/>
      <c r="L3206" s="171"/>
      <c r="M3206" s="171"/>
      <c r="N3206"/>
      <c r="O3206"/>
      <c r="P3206"/>
      <c r="Q3206"/>
      <c r="R3206"/>
      <c r="U3206" s="15"/>
      <c r="V3206" s="15"/>
      <c r="W3206" s="15"/>
    </row>
    <row r="3207" spans="2:23">
      <c r="B3207"/>
      <c r="C3207"/>
      <c r="D3207"/>
      <c r="E3207" s="171"/>
      <c r="F3207"/>
      <c r="G3207"/>
      <c r="H3207" s="171"/>
      <c r="I3207"/>
      <c r="J3207"/>
      <c r="K3207" s="171"/>
      <c r="L3207" s="171"/>
      <c r="M3207" s="171"/>
      <c r="N3207"/>
      <c r="O3207"/>
      <c r="P3207"/>
      <c r="Q3207"/>
      <c r="R3207"/>
      <c r="U3207" s="15"/>
      <c r="V3207" s="15"/>
      <c r="W3207" s="15"/>
    </row>
    <row r="3208" spans="2:23">
      <c r="B3208"/>
      <c r="C3208"/>
      <c r="D3208"/>
      <c r="E3208" s="171"/>
      <c r="F3208"/>
      <c r="G3208"/>
      <c r="H3208" s="171"/>
      <c r="I3208"/>
      <c r="J3208"/>
      <c r="K3208" s="171"/>
      <c r="L3208" s="171"/>
      <c r="M3208" s="171"/>
      <c r="N3208"/>
      <c r="O3208"/>
      <c r="P3208"/>
      <c r="Q3208"/>
      <c r="R3208"/>
      <c r="U3208" s="15"/>
      <c r="V3208" s="15"/>
      <c r="W3208" s="15"/>
    </row>
    <row r="3209" spans="2:23">
      <c r="B3209"/>
      <c r="C3209"/>
      <c r="D3209"/>
      <c r="E3209" s="171"/>
      <c r="F3209"/>
      <c r="G3209"/>
      <c r="H3209" s="171"/>
      <c r="I3209"/>
      <c r="J3209"/>
      <c r="K3209" s="171"/>
      <c r="L3209" s="171"/>
      <c r="M3209" s="171"/>
      <c r="N3209"/>
      <c r="O3209"/>
      <c r="P3209"/>
      <c r="Q3209"/>
      <c r="R3209"/>
      <c r="U3209" s="15"/>
      <c r="V3209" s="15"/>
      <c r="W3209" s="15"/>
    </row>
    <row r="3210" spans="2:23">
      <c r="B3210"/>
      <c r="C3210"/>
      <c r="D3210"/>
      <c r="E3210" s="171"/>
      <c r="F3210"/>
      <c r="G3210"/>
      <c r="H3210" s="171"/>
      <c r="I3210"/>
      <c r="J3210"/>
      <c r="K3210" s="171"/>
      <c r="L3210" s="171"/>
      <c r="M3210" s="171"/>
      <c r="N3210"/>
      <c r="O3210"/>
      <c r="P3210"/>
      <c r="Q3210"/>
      <c r="R3210"/>
      <c r="U3210" s="15"/>
      <c r="V3210" s="15"/>
      <c r="W3210" s="15"/>
    </row>
    <row r="3211" spans="2:23">
      <c r="B3211"/>
      <c r="C3211"/>
      <c r="D3211"/>
      <c r="E3211" s="171"/>
      <c r="F3211"/>
      <c r="G3211"/>
      <c r="H3211" s="171"/>
      <c r="I3211"/>
      <c r="J3211"/>
      <c r="K3211" s="171"/>
      <c r="L3211" s="171"/>
      <c r="M3211" s="171"/>
      <c r="N3211"/>
      <c r="O3211"/>
      <c r="P3211"/>
      <c r="Q3211"/>
      <c r="R3211"/>
      <c r="U3211" s="15"/>
      <c r="V3211" s="15"/>
      <c r="W3211" s="15"/>
    </row>
    <row r="3212" spans="2:23">
      <c r="B3212"/>
      <c r="C3212"/>
      <c r="D3212"/>
      <c r="E3212" s="171"/>
      <c r="F3212"/>
      <c r="G3212"/>
      <c r="H3212" s="171"/>
      <c r="I3212"/>
      <c r="J3212"/>
      <c r="K3212" s="171"/>
      <c r="L3212" s="171"/>
      <c r="M3212" s="171"/>
      <c r="N3212"/>
      <c r="O3212"/>
      <c r="P3212"/>
      <c r="Q3212"/>
      <c r="R3212"/>
      <c r="U3212" s="15"/>
      <c r="V3212" s="15"/>
      <c r="W3212" s="15"/>
    </row>
    <row r="3213" spans="2:23">
      <c r="B3213"/>
      <c r="C3213"/>
      <c r="D3213"/>
      <c r="E3213" s="171"/>
      <c r="F3213"/>
      <c r="G3213"/>
      <c r="H3213" s="171"/>
      <c r="I3213"/>
      <c r="J3213"/>
      <c r="K3213" s="171"/>
      <c r="L3213" s="171"/>
      <c r="M3213" s="171"/>
      <c r="N3213"/>
      <c r="O3213"/>
      <c r="P3213"/>
      <c r="Q3213"/>
      <c r="R3213"/>
      <c r="U3213" s="15"/>
      <c r="V3213" s="15"/>
      <c r="W3213" s="15"/>
    </row>
    <row r="3214" spans="2:23">
      <c r="B3214"/>
      <c r="C3214"/>
      <c r="D3214"/>
      <c r="E3214" s="171"/>
      <c r="F3214"/>
      <c r="G3214"/>
      <c r="H3214" s="171"/>
      <c r="I3214"/>
      <c r="J3214"/>
      <c r="K3214" s="171"/>
      <c r="L3214" s="171"/>
      <c r="M3214" s="171"/>
      <c r="N3214"/>
      <c r="O3214"/>
      <c r="P3214"/>
      <c r="Q3214"/>
      <c r="R3214"/>
      <c r="U3214" s="15"/>
      <c r="V3214" s="15"/>
      <c r="W3214" s="15"/>
    </row>
    <row r="3215" spans="2:23">
      <c r="B3215"/>
      <c r="C3215"/>
      <c r="D3215"/>
      <c r="E3215" s="171"/>
      <c r="F3215"/>
      <c r="G3215"/>
      <c r="H3215" s="171"/>
      <c r="I3215"/>
      <c r="J3215"/>
      <c r="K3215" s="171"/>
      <c r="L3215" s="171"/>
      <c r="M3215" s="171"/>
      <c r="N3215"/>
      <c r="O3215"/>
      <c r="P3215"/>
      <c r="Q3215"/>
      <c r="R3215"/>
      <c r="U3215" s="15"/>
      <c r="V3215" s="15"/>
      <c r="W3215" s="15"/>
    </row>
    <row r="3216" spans="2:23">
      <c r="B3216"/>
      <c r="C3216"/>
      <c r="D3216"/>
      <c r="E3216" s="171"/>
      <c r="F3216"/>
      <c r="G3216"/>
      <c r="H3216" s="171"/>
      <c r="I3216"/>
      <c r="J3216"/>
      <c r="K3216" s="171"/>
      <c r="L3216" s="171"/>
      <c r="M3216" s="171"/>
      <c r="N3216"/>
      <c r="O3216"/>
      <c r="P3216"/>
      <c r="Q3216"/>
      <c r="R3216"/>
      <c r="U3216" s="15"/>
      <c r="V3216" s="15"/>
      <c r="W3216" s="15"/>
    </row>
    <row r="3217" spans="2:23">
      <c r="B3217"/>
      <c r="C3217"/>
      <c r="D3217"/>
      <c r="E3217" s="171"/>
      <c r="F3217"/>
      <c r="G3217"/>
      <c r="H3217" s="171"/>
      <c r="I3217"/>
      <c r="J3217"/>
      <c r="K3217" s="171"/>
      <c r="L3217" s="171"/>
      <c r="M3217" s="171"/>
      <c r="N3217"/>
      <c r="O3217"/>
      <c r="P3217"/>
      <c r="Q3217"/>
      <c r="R3217"/>
      <c r="U3217" s="15"/>
      <c r="V3217" s="15"/>
      <c r="W3217" s="15"/>
    </row>
    <row r="3218" spans="2:23">
      <c r="B3218"/>
      <c r="C3218"/>
      <c r="D3218"/>
      <c r="E3218" s="171"/>
      <c r="F3218"/>
      <c r="G3218"/>
      <c r="H3218" s="171"/>
      <c r="I3218"/>
      <c r="J3218"/>
      <c r="K3218" s="171"/>
      <c r="L3218" s="171"/>
      <c r="M3218" s="171"/>
      <c r="N3218"/>
      <c r="O3218"/>
      <c r="P3218"/>
      <c r="Q3218"/>
      <c r="R3218"/>
      <c r="U3218" s="15"/>
      <c r="V3218" s="15"/>
      <c r="W3218" s="15"/>
    </row>
    <row r="3219" spans="2:23">
      <c r="B3219"/>
      <c r="C3219"/>
      <c r="D3219"/>
      <c r="E3219" s="171"/>
      <c r="F3219"/>
      <c r="G3219"/>
      <c r="H3219" s="171"/>
      <c r="I3219"/>
      <c r="J3219"/>
      <c r="K3219" s="171"/>
      <c r="L3219" s="171"/>
      <c r="M3219" s="171"/>
      <c r="N3219"/>
      <c r="O3219"/>
      <c r="P3219"/>
      <c r="Q3219"/>
      <c r="R3219"/>
      <c r="U3219" s="15"/>
      <c r="V3219" s="15"/>
      <c r="W3219" s="15"/>
    </row>
    <row r="3220" spans="2:23">
      <c r="B3220"/>
      <c r="C3220"/>
      <c r="D3220"/>
      <c r="E3220" s="171"/>
      <c r="F3220"/>
      <c r="G3220"/>
      <c r="H3220" s="171"/>
      <c r="I3220"/>
      <c r="J3220"/>
      <c r="K3220" s="171"/>
      <c r="L3220" s="171"/>
      <c r="M3220" s="171"/>
      <c r="N3220"/>
      <c r="O3220"/>
      <c r="P3220"/>
      <c r="Q3220"/>
      <c r="R3220"/>
      <c r="U3220" s="15"/>
      <c r="V3220" s="15"/>
      <c r="W3220" s="15"/>
    </row>
    <row r="3221" spans="2:23">
      <c r="B3221"/>
      <c r="C3221"/>
      <c r="D3221"/>
      <c r="E3221" s="171"/>
      <c r="F3221"/>
      <c r="G3221"/>
      <c r="H3221" s="171"/>
      <c r="I3221"/>
      <c r="J3221"/>
      <c r="K3221" s="171"/>
      <c r="L3221" s="171"/>
      <c r="M3221" s="171"/>
      <c r="N3221"/>
      <c r="O3221"/>
      <c r="P3221"/>
      <c r="Q3221"/>
      <c r="R3221"/>
      <c r="U3221" s="15"/>
      <c r="V3221" s="15"/>
      <c r="W3221" s="15"/>
    </row>
    <row r="3222" spans="2:23">
      <c r="B3222"/>
      <c r="C3222"/>
      <c r="D3222"/>
      <c r="E3222" s="171"/>
      <c r="F3222"/>
      <c r="G3222"/>
      <c r="H3222" s="171"/>
      <c r="I3222"/>
      <c r="J3222"/>
      <c r="K3222" s="171"/>
      <c r="L3222" s="171"/>
      <c r="M3222" s="171"/>
      <c r="N3222"/>
      <c r="O3222"/>
      <c r="P3222"/>
      <c r="Q3222"/>
      <c r="R3222"/>
      <c r="U3222" s="15"/>
      <c r="V3222" s="15"/>
      <c r="W3222" s="15"/>
    </row>
    <row r="3223" spans="2:23">
      <c r="B3223"/>
      <c r="C3223"/>
      <c r="D3223"/>
      <c r="E3223" s="171"/>
      <c r="F3223"/>
      <c r="G3223"/>
      <c r="H3223" s="171"/>
      <c r="I3223"/>
      <c r="J3223"/>
      <c r="K3223" s="171"/>
      <c r="L3223" s="171"/>
      <c r="M3223" s="171"/>
      <c r="N3223"/>
      <c r="O3223"/>
      <c r="P3223"/>
      <c r="Q3223"/>
      <c r="R3223"/>
      <c r="U3223" s="15"/>
      <c r="V3223" s="15"/>
      <c r="W3223" s="15"/>
    </row>
    <row r="3224" spans="2:23">
      <c r="B3224"/>
      <c r="C3224"/>
      <c r="D3224"/>
      <c r="E3224" s="171"/>
      <c r="F3224"/>
      <c r="G3224"/>
      <c r="H3224" s="171"/>
      <c r="I3224"/>
      <c r="J3224"/>
      <c r="K3224" s="171"/>
      <c r="L3224" s="171"/>
      <c r="M3224" s="171"/>
      <c r="N3224"/>
      <c r="O3224"/>
      <c r="P3224"/>
      <c r="Q3224"/>
      <c r="R3224"/>
      <c r="U3224" s="15"/>
      <c r="V3224" s="15"/>
      <c r="W3224" s="15"/>
    </row>
    <row r="3225" spans="2:23">
      <c r="B3225"/>
      <c r="C3225"/>
      <c r="D3225"/>
      <c r="E3225" s="171"/>
      <c r="F3225"/>
      <c r="G3225"/>
      <c r="H3225" s="171"/>
      <c r="I3225"/>
      <c r="J3225"/>
      <c r="K3225" s="171"/>
      <c r="L3225" s="171"/>
      <c r="M3225" s="171"/>
      <c r="N3225"/>
      <c r="O3225"/>
      <c r="P3225"/>
      <c r="Q3225"/>
      <c r="R3225"/>
      <c r="U3225" s="15"/>
      <c r="V3225" s="15"/>
      <c r="W3225" s="15"/>
    </row>
    <row r="3226" spans="2:23">
      <c r="B3226"/>
      <c r="C3226"/>
      <c r="D3226"/>
      <c r="E3226" s="171"/>
      <c r="F3226"/>
      <c r="G3226"/>
      <c r="H3226" s="171"/>
      <c r="I3226"/>
      <c r="J3226"/>
      <c r="K3226" s="171"/>
      <c r="L3226" s="171"/>
      <c r="M3226" s="171"/>
      <c r="N3226"/>
      <c r="O3226"/>
      <c r="P3226"/>
      <c r="Q3226"/>
      <c r="R3226"/>
      <c r="U3226" s="15"/>
      <c r="V3226" s="15"/>
      <c r="W3226" s="15"/>
    </row>
    <row r="3227" spans="2:23">
      <c r="B3227"/>
      <c r="C3227"/>
      <c r="D3227"/>
      <c r="E3227" s="171"/>
      <c r="F3227"/>
      <c r="G3227"/>
      <c r="H3227" s="171"/>
      <c r="I3227"/>
      <c r="J3227"/>
      <c r="K3227" s="171"/>
      <c r="L3227" s="171"/>
      <c r="M3227" s="171"/>
      <c r="N3227"/>
      <c r="O3227"/>
      <c r="P3227"/>
      <c r="Q3227"/>
      <c r="R3227"/>
      <c r="U3227" s="15"/>
      <c r="V3227" s="15"/>
      <c r="W3227" s="15"/>
    </row>
    <row r="3228" spans="2:23">
      <c r="B3228"/>
      <c r="C3228"/>
      <c r="D3228"/>
      <c r="E3228" s="171"/>
      <c r="F3228"/>
      <c r="G3228"/>
      <c r="H3228" s="171"/>
      <c r="I3228"/>
      <c r="J3228"/>
      <c r="K3228" s="171"/>
      <c r="L3228" s="171"/>
      <c r="M3228" s="171"/>
      <c r="N3228"/>
      <c r="O3228"/>
      <c r="P3228"/>
      <c r="Q3228"/>
      <c r="R3228"/>
      <c r="U3228" s="15"/>
      <c r="V3228" s="15"/>
      <c r="W3228" s="15"/>
    </row>
    <row r="3229" spans="2:23">
      <c r="B3229"/>
      <c r="C3229"/>
      <c r="D3229"/>
      <c r="E3229" s="171"/>
      <c r="F3229"/>
      <c r="G3229"/>
      <c r="H3229" s="171"/>
      <c r="I3229"/>
      <c r="J3229"/>
      <c r="K3229" s="171"/>
      <c r="L3229" s="171"/>
      <c r="M3229" s="171"/>
      <c r="N3229"/>
      <c r="O3229"/>
      <c r="P3229"/>
      <c r="Q3229"/>
      <c r="R3229"/>
      <c r="U3229" s="15"/>
      <c r="V3229" s="15"/>
      <c r="W3229" s="15"/>
    </row>
    <row r="3230" spans="2:23">
      <c r="B3230"/>
      <c r="C3230"/>
      <c r="D3230"/>
      <c r="E3230" s="171"/>
      <c r="F3230"/>
      <c r="G3230"/>
      <c r="H3230" s="171"/>
      <c r="I3230"/>
      <c r="J3230"/>
      <c r="K3230" s="171"/>
      <c r="L3230" s="171"/>
      <c r="M3230" s="171"/>
      <c r="N3230"/>
      <c r="O3230"/>
      <c r="P3230"/>
      <c r="Q3230"/>
      <c r="R3230"/>
      <c r="U3230" s="15"/>
      <c r="V3230" s="15"/>
      <c r="W3230" s="15"/>
    </row>
    <row r="3231" spans="2:23">
      <c r="B3231"/>
      <c r="C3231"/>
      <c r="D3231"/>
      <c r="E3231" s="171"/>
      <c r="F3231"/>
      <c r="G3231"/>
      <c r="H3231" s="171"/>
      <c r="I3231"/>
      <c r="J3231"/>
      <c r="K3231" s="171"/>
      <c r="L3231" s="171"/>
      <c r="M3231" s="171"/>
      <c r="N3231"/>
      <c r="O3231"/>
      <c r="P3231"/>
      <c r="Q3231"/>
      <c r="R3231"/>
      <c r="U3231" s="15"/>
      <c r="V3231" s="15"/>
      <c r="W3231" s="15"/>
    </row>
    <row r="3232" spans="2:23">
      <c r="B3232"/>
      <c r="C3232"/>
      <c r="D3232"/>
      <c r="E3232" s="171"/>
      <c r="F3232"/>
      <c r="G3232"/>
      <c r="H3232" s="171"/>
      <c r="I3232"/>
      <c r="J3232"/>
      <c r="K3232" s="171"/>
      <c r="L3232" s="171"/>
      <c r="M3232" s="171"/>
      <c r="N3232"/>
      <c r="O3232"/>
      <c r="P3232"/>
      <c r="Q3232"/>
      <c r="R3232"/>
      <c r="U3232" s="15"/>
      <c r="V3232" s="15"/>
      <c r="W3232" s="15"/>
    </row>
    <row r="3233" spans="2:23">
      <c r="B3233"/>
      <c r="C3233"/>
      <c r="D3233"/>
      <c r="E3233" s="171"/>
      <c r="F3233"/>
      <c r="G3233"/>
      <c r="H3233" s="171"/>
      <c r="I3233"/>
      <c r="J3233"/>
      <c r="K3233" s="171"/>
      <c r="L3233" s="171"/>
      <c r="M3233" s="171"/>
      <c r="N3233"/>
      <c r="O3233"/>
      <c r="P3233"/>
      <c r="Q3233"/>
      <c r="R3233"/>
      <c r="U3233" s="15"/>
      <c r="V3233" s="15"/>
      <c r="W3233" s="15"/>
    </row>
    <row r="3234" spans="2:23">
      <c r="B3234"/>
      <c r="C3234"/>
      <c r="D3234"/>
      <c r="E3234" s="171"/>
      <c r="F3234"/>
      <c r="G3234"/>
      <c r="H3234" s="171"/>
      <c r="I3234"/>
      <c r="J3234"/>
      <c r="K3234" s="171"/>
      <c r="L3234" s="171"/>
      <c r="M3234" s="171"/>
      <c r="N3234"/>
      <c r="O3234"/>
      <c r="P3234"/>
      <c r="Q3234"/>
      <c r="R3234"/>
      <c r="U3234" s="15"/>
      <c r="V3234" s="15"/>
      <c r="W3234" s="15"/>
    </row>
    <row r="3235" spans="2:23">
      <c r="B3235"/>
      <c r="C3235"/>
      <c r="D3235"/>
      <c r="E3235" s="171"/>
      <c r="F3235"/>
      <c r="G3235"/>
      <c r="H3235" s="171"/>
      <c r="I3235"/>
      <c r="J3235"/>
      <c r="K3235" s="171"/>
      <c r="L3235" s="171"/>
      <c r="M3235" s="171"/>
      <c r="N3235"/>
      <c r="O3235"/>
      <c r="P3235"/>
      <c r="Q3235"/>
      <c r="R3235"/>
      <c r="U3235" s="15"/>
      <c r="V3235" s="15"/>
      <c r="W3235" s="15"/>
    </row>
    <row r="3236" spans="2:23">
      <c r="B3236"/>
      <c r="C3236"/>
      <c r="D3236"/>
      <c r="E3236" s="171"/>
      <c r="F3236"/>
      <c r="G3236"/>
      <c r="H3236" s="171"/>
      <c r="I3236"/>
      <c r="J3236"/>
      <c r="K3236" s="171"/>
      <c r="L3236" s="171"/>
      <c r="M3236" s="171"/>
      <c r="N3236"/>
      <c r="O3236"/>
      <c r="P3236"/>
      <c r="Q3236"/>
      <c r="R3236"/>
      <c r="U3236" s="15"/>
      <c r="V3236" s="15"/>
      <c r="W3236" s="15"/>
    </row>
    <row r="3237" spans="2:23">
      <c r="B3237"/>
      <c r="C3237"/>
      <c r="D3237"/>
      <c r="E3237" s="171"/>
      <c r="F3237"/>
      <c r="G3237"/>
      <c r="H3237" s="171"/>
      <c r="I3237"/>
      <c r="J3237"/>
      <c r="K3237" s="171"/>
      <c r="L3237" s="171"/>
      <c r="M3237" s="171"/>
      <c r="N3237"/>
      <c r="O3237"/>
      <c r="P3237"/>
      <c r="Q3237"/>
      <c r="R3237"/>
      <c r="U3237" s="15"/>
      <c r="V3237" s="15"/>
      <c r="W3237" s="15"/>
    </row>
    <row r="3238" spans="2:23">
      <c r="B3238"/>
      <c r="C3238"/>
      <c r="D3238"/>
      <c r="E3238" s="171"/>
      <c r="F3238"/>
      <c r="G3238"/>
      <c r="H3238" s="171"/>
      <c r="I3238"/>
      <c r="J3238"/>
      <c r="K3238" s="171"/>
      <c r="L3238" s="171"/>
      <c r="M3238" s="171"/>
      <c r="N3238"/>
      <c r="O3238"/>
      <c r="P3238"/>
      <c r="Q3238"/>
      <c r="R3238"/>
      <c r="U3238" s="15"/>
      <c r="V3238" s="15"/>
      <c r="W3238" s="15"/>
    </row>
    <row r="3239" spans="2:23">
      <c r="B3239"/>
      <c r="C3239"/>
      <c r="D3239"/>
      <c r="E3239" s="171"/>
      <c r="F3239"/>
      <c r="G3239"/>
      <c r="H3239" s="171"/>
      <c r="I3239"/>
      <c r="J3239"/>
      <c r="K3239" s="171"/>
      <c r="L3239" s="171"/>
      <c r="M3239" s="171"/>
      <c r="N3239"/>
      <c r="O3239"/>
      <c r="P3239"/>
      <c r="Q3239"/>
      <c r="R3239"/>
      <c r="U3239" s="15"/>
      <c r="V3239" s="15"/>
      <c r="W3239" s="15"/>
    </row>
    <row r="3240" spans="2:23">
      <c r="B3240"/>
      <c r="C3240"/>
      <c r="D3240"/>
      <c r="E3240" s="171"/>
      <c r="F3240"/>
      <c r="G3240"/>
      <c r="H3240" s="171"/>
      <c r="I3240"/>
      <c r="J3240"/>
      <c r="K3240" s="171"/>
      <c r="L3240" s="171"/>
      <c r="M3240" s="171"/>
      <c r="N3240"/>
      <c r="O3240"/>
      <c r="P3240"/>
      <c r="Q3240"/>
      <c r="R3240"/>
      <c r="U3240" s="15"/>
      <c r="V3240" s="15"/>
      <c r="W3240" s="15"/>
    </row>
    <row r="3241" spans="2:23">
      <c r="B3241"/>
      <c r="C3241"/>
      <c r="D3241"/>
      <c r="E3241" s="171"/>
      <c r="F3241"/>
      <c r="G3241"/>
      <c r="H3241" s="171"/>
      <c r="I3241"/>
      <c r="J3241"/>
      <c r="K3241" s="171"/>
      <c r="L3241" s="171"/>
      <c r="M3241" s="171"/>
      <c r="N3241"/>
      <c r="O3241"/>
      <c r="P3241"/>
      <c r="Q3241"/>
      <c r="R3241"/>
      <c r="U3241" s="15"/>
      <c r="V3241" s="15"/>
      <c r="W3241" s="15"/>
    </row>
    <row r="3242" spans="2:23">
      <c r="B3242"/>
      <c r="C3242"/>
      <c r="D3242"/>
      <c r="E3242" s="171"/>
      <c r="F3242"/>
      <c r="G3242"/>
      <c r="H3242" s="171"/>
      <c r="I3242"/>
      <c r="J3242"/>
      <c r="K3242" s="171"/>
      <c r="L3242" s="171"/>
      <c r="M3242" s="171"/>
      <c r="N3242"/>
      <c r="O3242"/>
      <c r="P3242"/>
      <c r="Q3242"/>
      <c r="R3242"/>
      <c r="U3242" s="15"/>
      <c r="V3242" s="15"/>
      <c r="W3242" s="15"/>
    </row>
    <row r="3243" spans="2:23">
      <c r="B3243"/>
      <c r="C3243"/>
      <c r="D3243"/>
      <c r="E3243" s="171"/>
      <c r="F3243"/>
      <c r="G3243"/>
      <c r="H3243" s="171"/>
      <c r="I3243"/>
      <c r="J3243"/>
      <c r="K3243" s="171"/>
      <c r="L3243" s="171"/>
      <c r="M3243" s="171"/>
      <c r="N3243"/>
      <c r="O3243"/>
      <c r="P3243"/>
      <c r="Q3243"/>
      <c r="R3243"/>
      <c r="U3243" s="15"/>
      <c r="V3243" s="15"/>
      <c r="W3243" s="15"/>
    </row>
    <row r="3244" spans="2:23">
      <c r="B3244"/>
      <c r="C3244"/>
      <c r="D3244"/>
      <c r="E3244" s="171"/>
      <c r="F3244"/>
      <c r="G3244"/>
      <c r="H3244" s="171"/>
      <c r="I3244"/>
      <c r="J3244"/>
      <c r="K3244" s="171"/>
      <c r="L3244" s="171"/>
      <c r="M3244" s="171"/>
      <c r="N3244"/>
      <c r="O3244"/>
      <c r="P3244"/>
      <c r="Q3244"/>
      <c r="R3244"/>
      <c r="U3244" s="15"/>
      <c r="V3244" s="15"/>
      <c r="W3244" s="15"/>
    </row>
    <row r="3245" spans="2:23">
      <c r="B3245"/>
      <c r="C3245"/>
      <c r="D3245"/>
      <c r="E3245" s="171"/>
      <c r="F3245"/>
      <c r="G3245"/>
      <c r="H3245" s="171"/>
      <c r="I3245"/>
      <c r="J3245"/>
      <c r="K3245" s="171"/>
      <c r="L3245" s="171"/>
      <c r="M3245" s="171"/>
      <c r="N3245"/>
      <c r="O3245"/>
      <c r="P3245"/>
      <c r="Q3245"/>
      <c r="R3245"/>
      <c r="U3245" s="15"/>
      <c r="V3245" s="15"/>
      <c r="W3245" s="15"/>
    </row>
    <row r="3246" spans="2:23">
      <c r="B3246"/>
      <c r="C3246"/>
      <c r="D3246"/>
      <c r="E3246" s="171"/>
      <c r="F3246"/>
      <c r="G3246"/>
      <c r="H3246" s="171"/>
      <c r="I3246"/>
      <c r="J3246"/>
      <c r="K3246" s="171"/>
      <c r="L3246" s="171"/>
      <c r="M3246" s="171"/>
      <c r="N3246"/>
      <c r="O3246"/>
      <c r="P3246"/>
      <c r="Q3246"/>
      <c r="R3246"/>
      <c r="U3246" s="15"/>
      <c r="V3246" s="15"/>
      <c r="W3246" s="15"/>
    </row>
    <row r="3247" spans="2:23">
      <c r="B3247"/>
      <c r="C3247"/>
      <c r="D3247"/>
      <c r="E3247" s="171"/>
      <c r="F3247"/>
      <c r="G3247"/>
      <c r="H3247" s="171"/>
      <c r="I3247"/>
      <c r="J3247"/>
      <c r="K3247" s="171"/>
      <c r="L3247" s="171"/>
      <c r="M3247" s="171"/>
      <c r="N3247"/>
      <c r="O3247"/>
      <c r="P3247"/>
      <c r="Q3247"/>
      <c r="R3247"/>
      <c r="U3247" s="15"/>
      <c r="V3247" s="15"/>
      <c r="W3247" s="15"/>
    </row>
    <row r="3248" spans="2:23">
      <c r="B3248"/>
      <c r="C3248"/>
      <c r="D3248"/>
      <c r="E3248" s="171"/>
      <c r="F3248"/>
      <c r="G3248"/>
      <c r="H3248" s="171"/>
      <c r="I3248"/>
      <c r="J3248"/>
      <c r="K3248" s="171"/>
      <c r="L3248" s="171"/>
      <c r="M3248" s="171"/>
      <c r="N3248"/>
      <c r="O3248"/>
      <c r="P3248"/>
      <c r="Q3248"/>
      <c r="R3248"/>
      <c r="U3248" s="15"/>
      <c r="V3248" s="15"/>
      <c r="W3248" s="15"/>
    </row>
    <row r="3249" spans="2:23">
      <c r="B3249"/>
      <c r="C3249"/>
      <c r="D3249"/>
      <c r="E3249" s="171"/>
      <c r="F3249"/>
      <c r="G3249"/>
      <c r="H3249" s="171"/>
      <c r="I3249"/>
      <c r="J3249"/>
      <c r="K3249" s="171"/>
      <c r="L3249" s="171"/>
      <c r="M3249" s="171"/>
      <c r="N3249"/>
      <c r="O3249"/>
      <c r="P3249"/>
      <c r="Q3249"/>
      <c r="R3249"/>
      <c r="U3249" s="15"/>
      <c r="V3249" s="15"/>
      <c r="W3249" s="15"/>
    </row>
    <row r="3250" spans="2:23">
      <c r="B3250"/>
      <c r="C3250"/>
      <c r="D3250"/>
      <c r="E3250" s="171"/>
      <c r="F3250"/>
      <c r="G3250"/>
      <c r="H3250" s="171"/>
      <c r="I3250"/>
      <c r="J3250"/>
      <c r="K3250" s="171"/>
      <c r="L3250" s="171"/>
      <c r="M3250" s="171"/>
      <c r="N3250"/>
      <c r="O3250"/>
      <c r="P3250"/>
      <c r="Q3250"/>
      <c r="R3250"/>
      <c r="U3250" s="15"/>
      <c r="V3250" s="15"/>
      <c r="W3250" s="15"/>
    </row>
    <row r="3251" spans="2:23">
      <c r="B3251"/>
      <c r="C3251"/>
      <c r="D3251"/>
      <c r="E3251" s="171"/>
      <c r="F3251"/>
      <c r="G3251"/>
      <c r="H3251" s="171"/>
      <c r="I3251"/>
      <c r="J3251"/>
      <c r="K3251" s="171"/>
      <c r="L3251" s="171"/>
      <c r="M3251" s="171"/>
      <c r="N3251"/>
      <c r="O3251"/>
      <c r="P3251"/>
      <c r="Q3251"/>
      <c r="R3251"/>
      <c r="U3251" s="15"/>
      <c r="V3251" s="15"/>
      <c r="W3251" s="15"/>
    </row>
    <row r="3252" spans="2:23">
      <c r="B3252"/>
      <c r="C3252"/>
      <c r="D3252"/>
      <c r="E3252" s="171"/>
      <c r="F3252"/>
      <c r="G3252"/>
      <c r="H3252" s="171"/>
      <c r="I3252"/>
      <c r="J3252"/>
      <c r="K3252" s="171"/>
      <c r="L3252" s="171"/>
      <c r="M3252" s="171"/>
      <c r="N3252"/>
      <c r="O3252"/>
      <c r="P3252"/>
      <c r="Q3252"/>
      <c r="R3252"/>
      <c r="U3252" s="15"/>
      <c r="V3252" s="15"/>
      <c r="W3252" s="15"/>
    </row>
    <row r="3253" spans="2:23">
      <c r="B3253"/>
      <c r="C3253"/>
      <c r="D3253"/>
      <c r="E3253" s="171"/>
      <c r="F3253"/>
      <c r="G3253"/>
      <c r="H3253" s="171"/>
      <c r="I3253"/>
      <c r="J3253"/>
      <c r="K3253" s="171"/>
      <c r="L3253" s="171"/>
      <c r="M3253" s="171"/>
      <c r="N3253"/>
      <c r="O3253"/>
      <c r="P3253"/>
      <c r="Q3253"/>
      <c r="R3253"/>
      <c r="U3253" s="15"/>
      <c r="V3253" s="15"/>
      <c r="W3253" s="15"/>
    </row>
    <row r="3254" spans="2:23">
      <c r="B3254"/>
      <c r="C3254"/>
      <c r="D3254"/>
      <c r="E3254" s="171"/>
      <c r="F3254"/>
      <c r="G3254"/>
      <c r="H3254" s="171"/>
      <c r="I3254"/>
      <c r="J3254"/>
      <c r="K3254" s="171"/>
      <c r="L3254" s="171"/>
      <c r="M3254" s="171"/>
      <c r="N3254"/>
      <c r="O3254"/>
      <c r="P3254"/>
      <c r="Q3254"/>
      <c r="R3254"/>
      <c r="U3254" s="15"/>
      <c r="V3254" s="15"/>
      <c r="W3254" s="15"/>
    </row>
    <row r="3255" spans="2:23">
      <c r="B3255"/>
      <c r="C3255"/>
      <c r="D3255"/>
      <c r="E3255" s="171"/>
      <c r="F3255"/>
      <c r="G3255"/>
      <c r="H3255" s="171"/>
      <c r="I3255"/>
      <c r="J3255"/>
      <c r="K3255" s="171"/>
      <c r="L3255" s="171"/>
      <c r="M3255" s="171"/>
      <c r="N3255"/>
      <c r="O3255"/>
      <c r="P3255"/>
      <c r="Q3255"/>
      <c r="R3255"/>
      <c r="U3255" s="15"/>
      <c r="V3255" s="15"/>
      <c r="W3255" s="15"/>
    </row>
    <row r="3256" spans="2:23">
      <c r="B3256"/>
      <c r="C3256"/>
      <c r="D3256"/>
      <c r="E3256" s="171"/>
      <c r="F3256"/>
      <c r="G3256"/>
      <c r="H3256" s="171"/>
      <c r="I3256"/>
      <c r="J3256"/>
      <c r="K3256" s="171"/>
      <c r="L3256" s="171"/>
      <c r="M3256" s="171"/>
      <c r="N3256"/>
      <c r="O3256"/>
      <c r="P3256"/>
      <c r="Q3256"/>
      <c r="R3256"/>
      <c r="U3256" s="15"/>
      <c r="V3256" s="15"/>
      <c r="W3256" s="15"/>
    </row>
    <row r="3257" spans="2:23">
      <c r="B3257"/>
      <c r="C3257"/>
      <c r="D3257"/>
      <c r="E3257" s="171"/>
      <c r="F3257"/>
      <c r="G3257"/>
      <c r="H3257" s="171"/>
      <c r="I3257"/>
      <c r="J3257"/>
      <c r="K3257" s="171"/>
      <c r="L3257" s="171"/>
      <c r="M3257" s="171"/>
      <c r="N3257"/>
      <c r="O3257"/>
      <c r="P3257"/>
      <c r="Q3257"/>
      <c r="R3257"/>
      <c r="U3257" s="15"/>
      <c r="V3257" s="15"/>
      <c r="W3257" s="15"/>
    </row>
    <row r="3258" spans="2:23">
      <c r="B3258"/>
      <c r="C3258"/>
      <c r="D3258"/>
      <c r="E3258" s="171"/>
      <c r="F3258"/>
      <c r="G3258"/>
      <c r="H3258" s="171"/>
      <c r="I3258"/>
      <c r="J3258"/>
      <c r="K3258" s="171"/>
      <c r="L3258" s="171"/>
      <c r="M3258" s="171"/>
      <c r="N3258"/>
      <c r="O3258"/>
      <c r="P3258"/>
      <c r="Q3258"/>
      <c r="R3258"/>
      <c r="U3258" s="15"/>
      <c r="V3258" s="15"/>
      <c r="W3258" s="15"/>
    </row>
    <row r="3259" spans="2:23">
      <c r="B3259"/>
      <c r="C3259"/>
      <c r="D3259"/>
      <c r="E3259" s="171"/>
      <c r="F3259"/>
      <c r="G3259"/>
      <c r="H3259" s="171"/>
      <c r="I3259"/>
      <c r="J3259"/>
      <c r="K3259" s="171"/>
      <c r="L3259" s="171"/>
      <c r="M3259" s="171"/>
      <c r="N3259"/>
      <c r="O3259"/>
      <c r="P3259"/>
      <c r="Q3259"/>
      <c r="R3259"/>
      <c r="U3259" s="15"/>
      <c r="V3259" s="15"/>
      <c r="W3259" s="15"/>
    </row>
    <row r="3260" spans="2:23">
      <c r="B3260"/>
      <c r="C3260"/>
      <c r="D3260"/>
      <c r="E3260" s="171"/>
      <c r="F3260"/>
      <c r="G3260"/>
      <c r="H3260" s="171"/>
      <c r="I3260"/>
      <c r="J3260"/>
      <c r="K3260" s="171"/>
      <c r="L3260" s="171"/>
      <c r="M3260" s="171"/>
      <c r="N3260"/>
      <c r="O3260"/>
      <c r="P3260"/>
      <c r="Q3260"/>
      <c r="R3260"/>
      <c r="U3260" s="15"/>
      <c r="V3260" s="15"/>
      <c r="W3260" s="15"/>
    </row>
    <row r="3261" spans="2:23">
      <c r="B3261"/>
      <c r="C3261"/>
      <c r="D3261"/>
      <c r="E3261" s="171"/>
      <c r="F3261"/>
      <c r="G3261"/>
      <c r="H3261" s="171"/>
      <c r="I3261"/>
      <c r="J3261"/>
      <c r="K3261" s="171"/>
      <c r="L3261" s="171"/>
      <c r="M3261" s="171"/>
      <c r="N3261"/>
      <c r="O3261"/>
      <c r="P3261"/>
      <c r="Q3261"/>
      <c r="R3261"/>
      <c r="U3261" s="15"/>
      <c r="V3261" s="15"/>
      <c r="W3261" s="15"/>
    </row>
    <row r="3262" spans="2:23">
      <c r="B3262"/>
      <c r="C3262"/>
      <c r="D3262"/>
      <c r="E3262" s="171"/>
      <c r="F3262"/>
      <c r="G3262"/>
      <c r="H3262" s="171"/>
      <c r="I3262"/>
      <c r="J3262"/>
      <c r="K3262" s="171"/>
      <c r="L3262" s="171"/>
      <c r="M3262" s="171"/>
      <c r="N3262"/>
      <c r="O3262"/>
      <c r="P3262"/>
      <c r="Q3262"/>
      <c r="R3262"/>
      <c r="U3262" s="15"/>
      <c r="V3262" s="15"/>
      <c r="W3262" s="15"/>
    </row>
    <row r="3263" spans="2:23">
      <c r="B3263"/>
      <c r="C3263"/>
      <c r="D3263"/>
      <c r="E3263" s="171"/>
      <c r="F3263"/>
      <c r="G3263"/>
      <c r="H3263" s="171"/>
      <c r="I3263"/>
      <c r="J3263"/>
      <c r="K3263" s="171"/>
      <c r="L3263" s="171"/>
      <c r="M3263" s="171"/>
      <c r="N3263"/>
      <c r="O3263"/>
      <c r="P3263"/>
      <c r="Q3263"/>
      <c r="R3263"/>
      <c r="U3263" s="15"/>
      <c r="V3263" s="15"/>
      <c r="W3263" s="15"/>
    </row>
    <row r="3264" spans="2:23">
      <c r="B3264"/>
      <c r="C3264"/>
      <c r="D3264"/>
      <c r="E3264" s="171"/>
      <c r="F3264"/>
      <c r="G3264"/>
      <c r="H3264" s="171"/>
      <c r="I3264"/>
      <c r="J3264"/>
      <c r="K3264" s="171"/>
      <c r="L3264" s="171"/>
      <c r="M3264" s="171"/>
      <c r="N3264"/>
      <c r="O3264"/>
      <c r="P3264"/>
      <c r="Q3264"/>
      <c r="R3264"/>
      <c r="U3264" s="15"/>
      <c r="V3264" s="15"/>
      <c r="W3264" s="15"/>
    </row>
    <row r="3265" spans="2:23">
      <c r="B3265"/>
      <c r="C3265"/>
      <c r="D3265"/>
      <c r="E3265" s="171"/>
      <c r="F3265"/>
      <c r="G3265"/>
      <c r="H3265" s="171"/>
      <c r="I3265"/>
      <c r="J3265"/>
      <c r="K3265" s="171"/>
      <c r="L3265" s="171"/>
      <c r="M3265" s="171"/>
      <c r="N3265"/>
      <c r="O3265"/>
      <c r="P3265"/>
      <c r="Q3265"/>
      <c r="R3265"/>
      <c r="U3265" s="15"/>
      <c r="V3265" s="15"/>
      <c r="W3265" s="15"/>
    </row>
    <row r="3266" spans="2:23">
      <c r="B3266"/>
      <c r="C3266"/>
      <c r="D3266"/>
      <c r="E3266" s="171"/>
      <c r="F3266"/>
      <c r="G3266"/>
      <c r="H3266" s="171"/>
      <c r="I3266"/>
      <c r="J3266"/>
      <c r="K3266" s="171"/>
      <c r="L3266" s="171"/>
      <c r="M3266" s="171"/>
      <c r="N3266"/>
      <c r="O3266"/>
      <c r="P3266"/>
      <c r="Q3266"/>
      <c r="R3266"/>
      <c r="U3266" s="15"/>
      <c r="V3266" s="15"/>
      <c r="W3266" s="15"/>
    </row>
    <row r="3267" spans="2:23">
      <c r="B3267"/>
      <c r="C3267"/>
      <c r="D3267"/>
      <c r="E3267" s="171"/>
      <c r="F3267"/>
      <c r="G3267"/>
      <c r="H3267" s="171"/>
      <c r="I3267"/>
      <c r="J3267"/>
      <c r="K3267" s="171"/>
      <c r="L3267" s="171"/>
      <c r="M3267" s="171"/>
      <c r="N3267"/>
      <c r="O3267"/>
      <c r="P3267"/>
      <c r="Q3267"/>
      <c r="R3267"/>
      <c r="U3267" s="15"/>
      <c r="V3267" s="15"/>
      <c r="W3267" s="15"/>
    </row>
    <row r="3268" spans="2:23">
      <c r="B3268"/>
      <c r="C3268"/>
      <c r="D3268"/>
      <c r="E3268" s="171"/>
      <c r="F3268"/>
      <c r="G3268"/>
      <c r="H3268" s="171"/>
      <c r="I3268"/>
      <c r="J3268"/>
      <c r="K3268" s="171"/>
      <c r="L3268" s="171"/>
      <c r="M3268" s="171"/>
      <c r="N3268"/>
      <c r="O3268"/>
      <c r="P3268"/>
      <c r="Q3268"/>
      <c r="R3268"/>
      <c r="U3268" s="15"/>
      <c r="V3268" s="15"/>
      <c r="W3268" s="15"/>
    </row>
    <row r="3269" spans="2:23">
      <c r="B3269"/>
      <c r="C3269"/>
      <c r="D3269"/>
      <c r="E3269" s="171"/>
      <c r="F3269"/>
      <c r="G3269"/>
      <c r="H3269" s="171"/>
      <c r="I3269"/>
      <c r="J3269"/>
      <c r="K3269" s="171"/>
      <c r="L3269" s="171"/>
      <c r="M3269" s="171"/>
      <c r="N3269"/>
      <c r="O3269"/>
      <c r="P3269"/>
      <c r="Q3269"/>
      <c r="R3269"/>
      <c r="U3269" s="15"/>
      <c r="V3269" s="15"/>
      <c r="W3269" s="15"/>
    </row>
    <row r="3270" spans="2:23">
      <c r="B3270"/>
      <c r="C3270"/>
      <c r="D3270"/>
      <c r="E3270" s="171"/>
      <c r="F3270"/>
      <c r="G3270"/>
      <c r="H3270" s="171"/>
      <c r="I3270"/>
      <c r="J3270"/>
      <c r="K3270" s="171"/>
      <c r="L3270" s="171"/>
      <c r="M3270" s="171"/>
      <c r="N3270"/>
      <c r="O3270"/>
      <c r="P3270"/>
      <c r="Q3270"/>
      <c r="R3270"/>
      <c r="U3270" s="15"/>
      <c r="V3270" s="15"/>
      <c r="W3270" s="15"/>
    </row>
    <row r="3271" spans="2:23">
      <c r="B3271"/>
      <c r="C3271"/>
      <c r="D3271"/>
      <c r="E3271" s="171"/>
      <c r="F3271"/>
      <c r="G3271"/>
      <c r="H3271" s="171"/>
      <c r="I3271"/>
      <c r="J3271"/>
      <c r="K3271" s="171"/>
      <c r="L3271" s="171"/>
      <c r="M3271" s="171"/>
      <c r="N3271"/>
      <c r="O3271"/>
      <c r="P3271"/>
      <c r="Q3271"/>
      <c r="R3271"/>
      <c r="U3271" s="15"/>
      <c r="V3271" s="15"/>
      <c r="W3271" s="15"/>
    </row>
    <row r="3272" spans="2:23">
      <c r="B3272"/>
      <c r="C3272"/>
      <c r="D3272"/>
      <c r="E3272" s="171"/>
      <c r="F3272"/>
      <c r="G3272"/>
      <c r="H3272" s="171"/>
      <c r="I3272"/>
      <c r="J3272"/>
      <c r="K3272" s="171"/>
      <c r="L3272" s="171"/>
      <c r="M3272" s="171"/>
      <c r="N3272"/>
      <c r="O3272"/>
      <c r="P3272"/>
      <c r="Q3272"/>
      <c r="R3272"/>
      <c r="U3272" s="15"/>
      <c r="V3272" s="15"/>
      <c r="W3272" s="15"/>
    </row>
    <row r="3273" spans="2:23">
      <c r="B3273"/>
      <c r="C3273"/>
      <c r="D3273"/>
      <c r="E3273" s="171"/>
      <c r="F3273"/>
      <c r="G3273"/>
      <c r="H3273" s="171"/>
      <c r="I3273"/>
      <c r="J3273"/>
      <c r="K3273" s="171"/>
      <c r="L3273" s="171"/>
      <c r="M3273" s="171"/>
      <c r="N3273"/>
      <c r="O3273"/>
      <c r="P3273"/>
      <c r="Q3273"/>
      <c r="R3273"/>
      <c r="U3273" s="15"/>
      <c r="V3273" s="15"/>
      <c r="W3273" s="15"/>
    </row>
    <row r="3274" spans="2:23">
      <c r="B3274"/>
      <c r="C3274"/>
      <c r="D3274"/>
      <c r="E3274" s="171"/>
      <c r="F3274"/>
      <c r="G3274"/>
      <c r="H3274" s="171"/>
      <c r="I3274"/>
      <c r="J3274"/>
      <c r="K3274" s="171"/>
      <c r="L3274" s="171"/>
      <c r="M3274" s="171"/>
      <c r="N3274"/>
      <c r="O3274"/>
      <c r="P3274"/>
      <c r="Q3274"/>
      <c r="R3274"/>
      <c r="U3274" s="15"/>
      <c r="V3274" s="15"/>
      <c r="W3274" s="15"/>
    </row>
    <row r="3275" spans="2:23">
      <c r="B3275"/>
      <c r="C3275"/>
      <c r="D3275"/>
      <c r="E3275" s="171"/>
      <c r="F3275"/>
      <c r="G3275"/>
      <c r="H3275" s="171"/>
      <c r="I3275"/>
      <c r="J3275"/>
      <c r="K3275" s="171"/>
      <c r="L3275" s="171"/>
      <c r="M3275" s="171"/>
      <c r="N3275"/>
      <c r="O3275"/>
      <c r="P3275"/>
      <c r="Q3275"/>
      <c r="R3275"/>
      <c r="U3275" s="15"/>
      <c r="V3275" s="15"/>
      <c r="W3275" s="15"/>
    </row>
    <row r="3276" spans="2:23">
      <c r="B3276"/>
      <c r="C3276"/>
      <c r="D3276"/>
      <c r="E3276"/>
      <c r="F3276" s="171"/>
      <c r="G3276" s="171"/>
      <c r="H3276"/>
      <c r="I3276" s="171"/>
      <c r="J3276" s="171"/>
      <c r="K3276" s="171"/>
      <c r="L3276" s="171"/>
      <c r="M3276" s="171"/>
      <c r="N3276"/>
      <c r="O3276"/>
      <c r="P3276"/>
      <c r="Q3276"/>
      <c r="R3276"/>
      <c r="U3276" s="15"/>
      <c r="V3276" s="15"/>
      <c r="W3276" s="15"/>
    </row>
    <row r="3277" spans="2:23">
      <c r="B3277"/>
      <c r="C3277"/>
      <c r="D3277"/>
      <c r="E3277"/>
      <c r="F3277" s="171"/>
      <c r="G3277" s="171"/>
      <c r="H3277"/>
      <c r="I3277" s="171"/>
      <c r="J3277" s="171"/>
      <c r="K3277" s="171"/>
      <c r="L3277" s="171"/>
      <c r="M3277" s="171"/>
      <c r="N3277"/>
      <c r="O3277"/>
      <c r="P3277"/>
      <c r="Q3277"/>
      <c r="R3277"/>
      <c r="U3277" s="15"/>
      <c r="V3277" s="15"/>
      <c r="W3277" s="15"/>
    </row>
    <row r="3278" spans="2:23">
      <c r="B3278"/>
      <c r="C3278"/>
      <c r="D3278"/>
      <c r="E3278"/>
      <c r="F3278" s="171"/>
      <c r="G3278" s="171"/>
      <c r="H3278"/>
      <c r="I3278" s="171"/>
      <c r="J3278" s="171"/>
      <c r="K3278" s="171"/>
      <c r="L3278" s="171"/>
      <c r="M3278" s="171"/>
      <c r="N3278"/>
      <c r="O3278"/>
      <c r="P3278"/>
      <c r="Q3278"/>
      <c r="R3278"/>
      <c r="U3278" s="15"/>
      <c r="V3278" s="15"/>
      <c r="W3278" s="15"/>
    </row>
    <row r="3279" spans="2:23">
      <c r="B3279"/>
      <c r="C3279"/>
      <c r="D3279"/>
      <c r="E3279"/>
      <c r="F3279" s="171"/>
      <c r="G3279" s="171"/>
      <c r="H3279"/>
      <c r="I3279" s="171"/>
      <c r="J3279" s="171"/>
      <c r="K3279" s="171"/>
      <c r="L3279" s="171"/>
      <c r="M3279" s="171"/>
      <c r="N3279"/>
      <c r="O3279"/>
      <c r="P3279"/>
      <c r="Q3279"/>
      <c r="R3279"/>
      <c r="U3279" s="15"/>
      <c r="V3279" s="15"/>
      <c r="W3279" s="15"/>
    </row>
    <row r="3280" spans="2:23">
      <c r="B3280"/>
      <c r="C3280"/>
      <c r="D3280"/>
      <c r="E3280"/>
      <c r="F3280" s="171"/>
      <c r="G3280" s="171"/>
      <c r="H3280"/>
      <c r="I3280" s="171"/>
      <c r="J3280" s="171"/>
      <c r="K3280" s="171"/>
      <c r="L3280" s="171"/>
      <c r="M3280" s="171"/>
      <c r="N3280"/>
      <c r="O3280"/>
      <c r="P3280"/>
      <c r="Q3280"/>
      <c r="R3280"/>
      <c r="U3280" s="15"/>
      <c r="V3280" s="15"/>
      <c r="W3280" s="15"/>
    </row>
    <row r="3281" spans="2:23">
      <c r="B3281"/>
      <c r="C3281"/>
      <c r="D3281"/>
      <c r="E3281"/>
      <c r="F3281" s="171"/>
      <c r="G3281" s="171"/>
      <c r="H3281"/>
      <c r="I3281" s="171"/>
      <c r="J3281" s="171"/>
      <c r="K3281" s="171"/>
      <c r="L3281" s="171"/>
      <c r="M3281" s="171"/>
      <c r="N3281"/>
      <c r="O3281"/>
      <c r="P3281"/>
      <c r="Q3281"/>
      <c r="R3281"/>
      <c r="U3281" s="15"/>
      <c r="V3281" s="15"/>
      <c r="W3281" s="15"/>
    </row>
    <row r="3282" spans="2:23">
      <c r="B3282"/>
      <c r="C3282"/>
      <c r="D3282"/>
      <c r="E3282"/>
      <c r="F3282" s="171"/>
      <c r="G3282" s="171"/>
      <c r="H3282"/>
      <c r="I3282" s="171"/>
      <c r="J3282" s="171"/>
      <c r="K3282" s="171"/>
      <c r="L3282" s="171"/>
      <c r="M3282" s="171"/>
      <c r="N3282"/>
      <c r="O3282"/>
      <c r="P3282"/>
      <c r="Q3282"/>
      <c r="R3282"/>
      <c r="U3282" s="15"/>
      <c r="V3282" s="15"/>
      <c r="W3282" s="15"/>
    </row>
    <row r="3283" spans="2:23">
      <c r="B3283"/>
      <c r="C3283"/>
      <c r="D3283"/>
      <c r="E3283"/>
      <c r="F3283" s="171"/>
      <c r="G3283" s="171"/>
      <c r="H3283"/>
      <c r="I3283" s="171"/>
      <c r="J3283" s="171"/>
      <c r="K3283" s="171"/>
      <c r="L3283" s="171"/>
      <c r="M3283" s="171"/>
      <c r="N3283"/>
      <c r="O3283"/>
      <c r="P3283"/>
      <c r="Q3283"/>
      <c r="R3283"/>
      <c r="U3283" s="15"/>
      <c r="V3283" s="15"/>
      <c r="W3283" s="15"/>
    </row>
    <row r="3284" spans="2:23">
      <c r="B3284"/>
      <c r="C3284"/>
      <c r="D3284"/>
      <c r="E3284"/>
      <c r="F3284" s="171"/>
      <c r="G3284" s="171"/>
      <c r="H3284"/>
      <c r="I3284" s="171"/>
      <c r="J3284" s="171"/>
      <c r="K3284" s="171"/>
      <c r="L3284" s="171"/>
      <c r="M3284" s="171"/>
      <c r="N3284"/>
      <c r="O3284"/>
      <c r="P3284"/>
      <c r="Q3284"/>
      <c r="R3284"/>
      <c r="U3284" s="15"/>
      <c r="V3284" s="15"/>
      <c r="W3284" s="15"/>
    </row>
    <row r="3285" spans="2:23">
      <c r="B3285"/>
      <c r="C3285"/>
      <c r="D3285"/>
      <c r="E3285"/>
      <c r="F3285" s="171"/>
      <c r="G3285" s="171"/>
      <c r="H3285"/>
      <c r="I3285" s="171"/>
      <c r="J3285" s="171"/>
      <c r="K3285" s="171"/>
      <c r="L3285" s="171"/>
      <c r="M3285" s="171"/>
      <c r="N3285"/>
      <c r="O3285"/>
      <c r="P3285"/>
      <c r="Q3285"/>
      <c r="R3285"/>
      <c r="U3285" s="15"/>
      <c r="V3285" s="15"/>
      <c r="W3285" s="15"/>
    </row>
    <row r="3286" spans="2:23">
      <c r="B3286"/>
      <c r="C3286"/>
      <c r="D3286"/>
      <c r="E3286"/>
      <c r="F3286" s="171"/>
      <c r="G3286" s="171"/>
      <c r="H3286"/>
      <c r="I3286" s="171"/>
      <c r="J3286" s="171"/>
      <c r="K3286" s="171"/>
      <c r="L3286" s="171"/>
      <c r="M3286" s="171"/>
      <c r="N3286"/>
      <c r="O3286"/>
      <c r="P3286"/>
      <c r="Q3286"/>
      <c r="R3286"/>
      <c r="U3286" s="15"/>
      <c r="V3286" s="15"/>
      <c r="W3286" s="15"/>
    </row>
    <row r="3287" spans="2:23">
      <c r="B3287"/>
      <c r="C3287"/>
      <c r="D3287"/>
      <c r="E3287"/>
      <c r="F3287" s="171"/>
      <c r="G3287" s="171"/>
      <c r="H3287"/>
      <c r="I3287" s="171"/>
      <c r="J3287" s="171"/>
      <c r="K3287" s="171"/>
      <c r="L3287" s="171"/>
      <c r="M3287" s="171"/>
      <c r="N3287"/>
      <c r="O3287"/>
      <c r="P3287"/>
      <c r="Q3287"/>
      <c r="R3287"/>
      <c r="U3287" s="15"/>
      <c r="V3287" s="15"/>
      <c r="W3287" s="15"/>
    </row>
    <row r="3288" spans="2:23">
      <c r="B3288"/>
      <c r="C3288"/>
      <c r="D3288"/>
      <c r="E3288"/>
      <c r="F3288" s="171"/>
      <c r="G3288" s="171"/>
      <c r="H3288"/>
      <c r="I3288" s="171"/>
      <c r="J3288" s="171"/>
      <c r="K3288" s="171"/>
      <c r="L3288" s="171"/>
      <c r="M3288" s="171"/>
      <c r="N3288"/>
      <c r="O3288"/>
      <c r="P3288"/>
      <c r="Q3288"/>
      <c r="R3288"/>
      <c r="U3288" s="15"/>
      <c r="V3288" s="15"/>
      <c r="W3288" s="15"/>
    </row>
    <row r="3289" spans="2:23">
      <c r="B3289"/>
      <c r="C3289"/>
      <c r="D3289"/>
      <c r="E3289"/>
      <c r="F3289" s="171"/>
      <c r="G3289" s="171"/>
      <c r="H3289"/>
      <c r="I3289" s="171"/>
      <c r="J3289" s="171"/>
      <c r="K3289" s="171"/>
      <c r="L3289" s="171"/>
      <c r="M3289" s="171"/>
      <c r="N3289"/>
      <c r="O3289"/>
      <c r="P3289"/>
      <c r="Q3289"/>
      <c r="R3289"/>
      <c r="U3289" s="15"/>
      <c r="V3289" s="15"/>
      <c r="W3289" s="15"/>
    </row>
    <row r="3290" spans="2:23">
      <c r="B3290"/>
      <c r="C3290"/>
      <c r="D3290"/>
      <c r="E3290"/>
      <c r="F3290" s="171"/>
      <c r="G3290" s="171"/>
      <c r="H3290"/>
      <c r="I3290" s="171"/>
      <c r="J3290" s="171"/>
      <c r="K3290" s="171"/>
      <c r="L3290" s="171"/>
      <c r="M3290" s="171"/>
      <c r="N3290"/>
      <c r="O3290"/>
      <c r="P3290"/>
      <c r="Q3290"/>
      <c r="R3290"/>
      <c r="U3290" s="15"/>
      <c r="V3290" s="15"/>
      <c r="W3290" s="15"/>
    </row>
    <row r="3291" spans="2:23">
      <c r="B3291"/>
      <c r="C3291"/>
      <c r="D3291"/>
      <c r="E3291"/>
      <c r="F3291" s="171"/>
      <c r="G3291" s="171"/>
      <c r="H3291"/>
      <c r="I3291" s="171"/>
      <c r="J3291" s="171"/>
      <c r="K3291" s="171"/>
      <c r="L3291" s="171"/>
      <c r="M3291" s="171"/>
      <c r="N3291"/>
      <c r="O3291"/>
      <c r="P3291"/>
      <c r="Q3291"/>
      <c r="R3291"/>
      <c r="U3291" s="15"/>
      <c r="V3291" s="15"/>
      <c r="W3291" s="15"/>
    </row>
    <row r="3292" spans="2:23">
      <c r="B3292"/>
      <c r="C3292"/>
      <c r="D3292"/>
      <c r="E3292" s="171"/>
      <c r="F3292"/>
      <c r="G3292"/>
      <c r="H3292" s="171"/>
      <c r="I3292"/>
      <c r="J3292"/>
      <c r="K3292" s="171"/>
      <c r="L3292" s="171"/>
      <c r="M3292" s="171"/>
      <c r="N3292"/>
      <c r="O3292"/>
      <c r="P3292"/>
      <c r="Q3292"/>
      <c r="R3292"/>
      <c r="U3292" s="15"/>
      <c r="V3292" s="15"/>
      <c r="W3292" s="15"/>
    </row>
    <row r="3293" spans="2:23">
      <c r="B3293"/>
      <c r="C3293"/>
      <c r="D3293"/>
      <c r="E3293" s="171"/>
      <c r="F3293"/>
      <c r="G3293"/>
      <c r="H3293" s="171"/>
      <c r="I3293"/>
      <c r="J3293"/>
      <c r="K3293" s="171"/>
      <c r="L3293" s="171"/>
      <c r="M3293" s="171"/>
      <c r="N3293"/>
      <c r="O3293"/>
      <c r="P3293"/>
      <c r="Q3293"/>
      <c r="R3293"/>
      <c r="U3293" s="15"/>
      <c r="V3293" s="15"/>
      <c r="W3293" s="15"/>
    </row>
    <row r="3294" spans="2:23">
      <c r="B3294"/>
      <c r="C3294"/>
      <c r="D3294"/>
      <c r="E3294" s="171"/>
      <c r="F3294"/>
      <c r="G3294"/>
      <c r="H3294" s="171"/>
      <c r="I3294"/>
      <c r="J3294"/>
      <c r="K3294" s="171"/>
      <c r="L3294" s="171"/>
      <c r="M3294" s="171"/>
      <c r="N3294"/>
      <c r="O3294"/>
      <c r="P3294"/>
      <c r="Q3294"/>
      <c r="R3294"/>
      <c r="U3294" s="15"/>
      <c r="V3294" s="15"/>
      <c r="W3294" s="15"/>
    </row>
    <row r="3295" spans="2:23">
      <c r="B3295"/>
      <c r="C3295"/>
      <c r="D3295"/>
      <c r="E3295" s="171"/>
      <c r="F3295"/>
      <c r="G3295"/>
      <c r="H3295" s="171"/>
      <c r="I3295"/>
      <c r="J3295"/>
      <c r="K3295" s="171"/>
      <c r="L3295" s="171"/>
      <c r="M3295" s="171"/>
      <c r="N3295"/>
      <c r="O3295"/>
      <c r="P3295"/>
      <c r="Q3295"/>
      <c r="R3295"/>
      <c r="U3295" s="15"/>
      <c r="V3295" s="15"/>
      <c r="W3295" s="15"/>
    </row>
    <row r="3296" spans="2:23">
      <c r="B3296"/>
      <c r="C3296"/>
      <c r="D3296"/>
      <c r="E3296" s="171"/>
      <c r="F3296"/>
      <c r="G3296"/>
      <c r="H3296" s="171"/>
      <c r="I3296"/>
      <c r="J3296"/>
      <c r="K3296" s="171"/>
      <c r="L3296" s="171"/>
      <c r="M3296" s="171"/>
      <c r="N3296"/>
      <c r="O3296"/>
      <c r="P3296"/>
      <c r="Q3296"/>
      <c r="R3296"/>
      <c r="U3296" s="15"/>
      <c r="V3296" s="15"/>
      <c r="W3296" s="15"/>
    </row>
    <row r="3297" spans="2:23">
      <c r="B3297"/>
      <c r="C3297"/>
      <c r="D3297"/>
      <c r="E3297" s="171"/>
      <c r="F3297"/>
      <c r="G3297"/>
      <c r="H3297" s="171"/>
      <c r="I3297"/>
      <c r="J3297"/>
      <c r="K3297" s="171"/>
      <c r="L3297" s="171"/>
      <c r="M3297" s="171"/>
      <c r="N3297"/>
      <c r="O3297"/>
      <c r="P3297"/>
      <c r="Q3297"/>
      <c r="R3297"/>
      <c r="U3297" s="15"/>
      <c r="V3297" s="15"/>
      <c r="W3297" s="15"/>
    </row>
    <row r="3298" spans="2:23">
      <c r="B3298"/>
      <c r="C3298"/>
      <c r="D3298"/>
      <c r="E3298" s="171"/>
      <c r="F3298"/>
      <c r="G3298"/>
      <c r="H3298" s="171"/>
      <c r="I3298"/>
      <c r="J3298"/>
      <c r="K3298" s="171"/>
      <c r="L3298" s="171"/>
      <c r="M3298" s="171"/>
      <c r="N3298"/>
      <c r="O3298"/>
      <c r="P3298"/>
      <c r="Q3298"/>
      <c r="R3298"/>
      <c r="U3298" s="15"/>
      <c r="V3298" s="15"/>
      <c r="W3298" s="15"/>
    </row>
    <row r="3299" spans="2:23">
      <c r="B3299"/>
      <c r="C3299"/>
      <c r="D3299"/>
      <c r="E3299" s="171"/>
      <c r="F3299"/>
      <c r="G3299"/>
      <c r="H3299" s="171"/>
      <c r="I3299"/>
      <c r="J3299"/>
      <c r="K3299" s="171"/>
      <c r="L3299" s="171"/>
      <c r="M3299" s="171"/>
      <c r="N3299"/>
      <c r="O3299"/>
      <c r="P3299"/>
      <c r="Q3299"/>
      <c r="R3299"/>
      <c r="U3299" s="15"/>
      <c r="V3299" s="15"/>
      <c r="W3299" s="15"/>
    </row>
    <row r="3300" spans="2:23">
      <c r="B3300"/>
      <c r="C3300"/>
      <c r="D3300"/>
      <c r="E3300" s="171"/>
      <c r="F3300"/>
      <c r="G3300"/>
      <c r="H3300" s="171"/>
      <c r="I3300"/>
      <c r="J3300"/>
      <c r="K3300" s="171"/>
      <c r="L3300" s="171"/>
      <c r="M3300" s="171"/>
      <c r="N3300"/>
      <c r="O3300"/>
      <c r="P3300"/>
      <c r="Q3300"/>
      <c r="R3300"/>
      <c r="U3300" s="15"/>
      <c r="V3300" s="15"/>
      <c r="W3300" s="15"/>
    </row>
    <row r="3301" spans="2:23">
      <c r="B3301"/>
      <c r="C3301"/>
      <c r="D3301"/>
      <c r="E3301" s="171"/>
      <c r="F3301"/>
      <c r="G3301"/>
      <c r="H3301" s="171"/>
      <c r="I3301"/>
      <c r="J3301"/>
      <c r="K3301" s="171"/>
      <c r="L3301" s="171"/>
      <c r="M3301" s="171"/>
      <c r="N3301"/>
      <c r="O3301"/>
      <c r="P3301"/>
      <c r="Q3301"/>
      <c r="R3301"/>
      <c r="U3301" s="15"/>
      <c r="V3301" s="15"/>
      <c r="W3301" s="15"/>
    </row>
    <row r="3302" spans="2:23">
      <c r="B3302"/>
      <c r="C3302"/>
      <c r="D3302"/>
      <c r="E3302" s="171"/>
      <c r="F3302"/>
      <c r="G3302"/>
      <c r="H3302" s="171"/>
      <c r="I3302"/>
      <c r="J3302"/>
      <c r="K3302" s="171"/>
      <c r="L3302" s="171"/>
      <c r="M3302" s="171"/>
      <c r="N3302"/>
      <c r="O3302"/>
      <c r="P3302"/>
      <c r="Q3302"/>
      <c r="R3302"/>
      <c r="U3302" s="15"/>
      <c r="V3302" s="15"/>
      <c r="W3302" s="15"/>
    </row>
    <row r="3303" spans="2:23">
      <c r="B3303"/>
      <c r="C3303"/>
      <c r="D3303"/>
      <c r="E3303" s="171"/>
      <c r="F3303"/>
      <c r="G3303"/>
      <c r="H3303" s="171"/>
      <c r="I3303"/>
      <c r="J3303"/>
      <c r="K3303" s="171"/>
      <c r="L3303" s="171"/>
      <c r="M3303" s="171"/>
      <c r="N3303"/>
      <c r="O3303"/>
      <c r="P3303"/>
      <c r="Q3303"/>
      <c r="R3303"/>
      <c r="U3303" s="15"/>
      <c r="V3303" s="15"/>
      <c r="W3303" s="15"/>
    </row>
    <row r="3304" spans="2:23">
      <c r="B3304"/>
      <c r="C3304"/>
      <c r="D3304"/>
      <c r="E3304" s="171"/>
      <c r="F3304"/>
      <c r="G3304"/>
      <c r="H3304" s="171"/>
      <c r="I3304"/>
      <c r="J3304"/>
      <c r="K3304" s="171"/>
      <c r="L3304" s="171"/>
      <c r="M3304" s="171"/>
      <c r="N3304"/>
      <c r="O3304"/>
      <c r="P3304"/>
      <c r="Q3304"/>
      <c r="R3304"/>
      <c r="U3304" s="15"/>
      <c r="V3304" s="15"/>
      <c r="W3304" s="15"/>
    </row>
    <row r="3305" spans="2:23">
      <c r="B3305"/>
      <c r="C3305"/>
      <c r="D3305"/>
      <c r="E3305" s="171"/>
      <c r="F3305"/>
      <c r="G3305"/>
      <c r="H3305" s="171"/>
      <c r="I3305"/>
      <c r="J3305"/>
      <c r="K3305" s="171"/>
      <c r="L3305" s="171"/>
      <c r="M3305" s="171"/>
      <c r="N3305"/>
      <c r="O3305"/>
      <c r="P3305"/>
      <c r="Q3305"/>
      <c r="R3305"/>
      <c r="U3305" s="15"/>
      <c r="V3305" s="15"/>
      <c r="W3305" s="15"/>
    </row>
    <row r="3306" spans="2:23">
      <c r="B3306"/>
      <c r="C3306"/>
      <c r="D3306"/>
      <c r="E3306" s="171"/>
      <c r="F3306"/>
      <c r="G3306"/>
      <c r="H3306" s="171"/>
      <c r="I3306"/>
      <c r="J3306"/>
      <c r="K3306" s="171"/>
      <c r="L3306" s="171"/>
      <c r="M3306" s="171"/>
      <c r="N3306"/>
      <c r="O3306"/>
      <c r="P3306"/>
      <c r="Q3306"/>
      <c r="R3306"/>
      <c r="U3306" s="15"/>
      <c r="V3306" s="15"/>
      <c r="W3306" s="15"/>
    </row>
    <row r="3307" spans="2:23">
      <c r="B3307"/>
      <c r="C3307"/>
      <c r="D3307"/>
      <c r="E3307" s="171"/>
      <c r="F3307"/>
      <c r="G3307"/>
      <c r="H3307" s="171"/>
      <c r="I3307"/>
      <c r="J3307"/>
      <c r="K3307" s="171"/>
      <c r="L3307" s="171"/>
      <c r="M3307" s="171"/>
      <c r="N3307"/>
      <c r="O3307"/>
      <c r="P3307"/>
      <c r="Q3307"/>
      <c r="R3307"/>
      <c r="U3307" s="15"/>
      <c r="V3307" s="15"/>
      <c r="W3307" s="15"/>
    </row>
    <row r="3308" spans="2:23">
      <c r="B3308"/>
      <c r="C3308"/>
      <c r="D3308"/>
      <c r="E3308" s="171"/>
      <c r="F3308"/>
      <c r="G3308"/>
      <c r="H3308" s="171"/>
      <c r="I3308"/>
      <c r="J3308"/>
      <c r="K3308" s="171"/>
      <c r="L3308" s="171"/>
      <c r="M3308" s="171"/>
      <c r="N3308"/>
      <c r="O3308"/>
      <c r="P3308"/>
      <c r="Q3308"/>
      <c r="R3308"/>
      <c r="U3308" s="15"/>
      <c r="V3308" s="15"/>
      <c r="W3308" s="15"/>
    </row>
    <row r="3309" spans="2:23">
      <c r="B3309"/>
      <c r="C3309"/>
      <c r="D3309"/>
      <c r="E3309" s="171"/>
      <c r="F3309"/>
      <c r="G3309"/>
      <c r="H3309" s="171"/>
      <c r="I3309"/>
      <c r="J3309"/>
      <c r="K3309" s="171"/>
      <c r="L3309" s="171"/>
      <c r="M3309" s="171"/>
      <c r="N3309"/>
      <c r="O3309"/>
      <c r="P3309"/>
      <c r="Q3309"/>
      <c r="R3309"/>
      <c r="U3309" s="15"/>
      <c r="V3309" s="15"/>
      <c r="W3309" s="15"/>
    </row>
    <row r="3310" spans="2:23">
      <c r="B3310"/>
      <c r="C3310"/>
      <c r="D3310"/>
      <c r="E3310" s="171"/>
      <c r="F3310"/>
      <c r="G3310"/>
      <c r="H3310" s="171"/>
      <c r="I3310"/>
      <c r="J3310"/>
      <c r="K3310" s="171"/>
      <c r="L3310" s="171"/>
      <c r="M3310" s="171"/>
      <c r="N3310"/>
      <c r="O3310"/>
      <c r="P3310"/>
      <c r="Q3310"/>
      <c r="R3310"/>
      <c r="U3310" s="15"/>
      <c r="V3310" s="15"/>
      <c r="W3310" s="15"/>
    </row>
    <row r="3311" spans="2:23">
      <c r="B3311"/>
      <c r="C3311"/>
      <c r="D3311"/>
      <c r="E3311" s="171"/>
      <c r="F3311"/>
      <c r="G3311"/>
      <c r="H3311" s="171"/>
      <c r="I3311"/>
      <c r="J3311"/>
      <c r="K3311" s="171"/>
      <c r="L3311" s="171"/>
      <c r="M3311" s="171"/>
      <c r="N3311"/>
      <c r="O3311"/>
      <c r="P3311"/>
      <c r="Q3311"/>
      <c r="R3311"/>
      <c r="U3311" s="15"/>
      <c r="V3311" s="15"/>
      <c r="W3311" s="15"/>
    </row>
    <row r="3312" spans="2:23">
      <c r="B3312"/>
      <c r="C3312"/>
      <c r="D3312"/>
      <c r="E3312" s="171"/>
      <c r="F3312"/>
      <c r="G3312"/>
      <c r="H3312" s="171"/>
      <c r="I3312"/>
      <c r="J3312"/>
      <c r="K3312" s="171"/>
      <c r="L3312" s="171"/>
      <c r="M3312" s="171"/>
      <c r="N3312"/>
      <c r="O3312"/>
      <c r="P3312"/>
      <c r="Q3312"/>
      <c r="R3312"/>
      <c r="U3312" s="15"/>
      <c r="V3312" s="15"/>
      <c r="W3312" s="15"/>
    </row>
    <row r="3313" spans="2:23">
      <c r="B3313"/>
      <c r="C3313"/>
      <c r="D3313"/>
      <c r="E3313" s="171"/>
      <c r="F3313"/>
      <c r="G3313"/>
      <c r="H3313" s="171"/>
      <c r="I3313"/>
      <c r="J3313"/>
      <c r="K3313" s="171"/>
      <c r="L3313" s="171"/>
      <c r="M3313" s="171"/>
      <c r="N3313"/>
      <c r="O3313"/>
      <c r="P3313"/>
      <c r="Q3313"/>
      <c r="R3313"/>
      <c r="U3313" s="15"/>
      <c r="V3313" s="15"/>
      <c r="W3313" s="15"/>
    </row>
    <row r="3314" spans="2:23">
      <c r="B3314"/>
      <c r="C3314"/>
      <c r="D3314"/>
      <c r="E3314" s="171"/>
      <c r="F3314"/>
      <c r="G3314"/>
      <c r="H3314" s="171"/>
      <c r="I3314"/>
      <c r="J3314"/>
      <c r="K3314" s="171"/>
      <c r="L3314" s="171"/>
      <c r="M3314" s="171"/>
      <c r="N3314"/>
      <c r="O3314"/>
      <c r="P3314"/>
      <c r="Q3314"/>
      <c r="R3314"/>
      <c r="U3314" s="15"/>
      <c r="V3314" s="15"/>
      <c r="W3314" s="15"/>
    </row>
    <row r="3315" spans="2:23">
      <c r="B3315"/>
      <c r="C3315"/>
      <c r="D3315"/>
      <c r="E3315" s="171"/>
      <c r="F3315"/>
      <c r="G3315"/>
      <c r="H3315" s="171"/>
      <c r="I3315"/>
      <c r="J3315"/>
      <c r="K3315" s="171"/>
      <c r="L3315" s="171"/>
      <c r="M3315" s="171"/>
      <c r="N3315"/>
      <c r="O3315"/>
      <c r="P3315"/>
      <c r="Q3315"/>
      <c r="R3315"/>
      <c r="U3315" s="15"/>
      <c r="V3315" s="15"/>
      <c r="W3315" s="15"/>
    </row>
    <row r="3316" spans="2:23">
      <c r="B3316"/>
      <c r="C3316"/>
      <c r="D3316"/>
      <c r="E3316" s="171"/>
      <c r="F3316"/>
      <c r="G3316"/>
      <c r="H3316" s="171"/>
      <c r="I3316"/>
      <c r="J3316"/>
      <c r="K3316" s="171"/>
      <c r="L3316" s="171"/>
      <c r="M3316" s="171"/>
      <c r="N3316"/>
      <c r="O3316"/>
      <c r="P3316"/>
      <c r="Q3316"/>
      <c r="R3316"/>
      <c r="U3316" s="15"/>
      <c r="V3316" s="15"/>
      <c r="W3316" s="15"/>
    </row>
    <row r="3317" spans="2:23">
      <c r="B3317"/>
      <c r="C3317"/>
      <c r="D3317"/>
      <c r="E3317" s="171"/>
      <c r="F3317"/>
      <c r="G3317"/>
      <c r="H3317" s="171"/>
      <c r="I3317"/>
      <c r="J3317"/>
      <c r="K3317" s="171"/>
      <c r="L3317" s="171"/>
      <c r="M3317" s="171"/>
      <c r="N3317"/>
      <c r="O3317"/>
      <c r="P3317"/>
      <c r="Q3317"/>
      <c r="R3317"/>
      <c r="U3317" s="15"/>
      <c r="V3317" s="15"/>
      <c r="W3317" s="15"/>
    </row>
    <row r="3318" spans="2:23">
      <c r="B3318"/>
      <c r="C3318"/>
      <c r="D3318"/>
      <c r="E3318" s="171"/>
      <c r="F3318"/>
      <c r="G3318"/>
      <c r="H3318" s="171"/>
      <c r="I3318"/>
      <c r="J3318"/>
      <c r="K3318" s="171"/>
      <c r="L3318" s="171"/>
      <c r="M3318" s="171"/>
      <c r="N3318"/>
      <c r="O3318"/>
      <c r="P3318"/>
      <c r="Q3318"/>
      <c r="R3318"/>
      <c r="U3318" s="15"/>
      <c r="V3318" s="15"/>
      <c r="W3318" s="15"/>
    </row>
    <row r="3319" spans="2:23">
      <c r="B3319"/>
      <c r="C3319"/>
      <c r="D3319"/>
      <c r="E3319" s="171"/>
      <c r="F3319"/>
      <c r="G3319"/>
      <c r="H3319" s="171"/>
      <c r="I3319"/>
      <c r="J3319"/>
      <c r="K3319" s="171"/>
      <c r="L3319" s="171"/>
      <c r="M3319" s="171"/>
      <c r="N3319"/>
      <c r="O3319"/>
      <c r="P3319"/>
      <c r="Q3319"/>
      <c r="R3319"/>
      <c r="U3319" s="15"/>
      <c r="V3319" s="15"/>
      <c r="W3319" s="15"/>
    </row>
    <row r="3320" spans="2:23">
      <c r="B3320"/>
      <c r="C3320"/>
      <c r="D3320"/>
      <c r="E3320" s="171"/>
      <c r="F3320"/>
      <c r="G3320"/>
      <c r="H3320" s="171"/>
      <c r="I3320"/>
      <c r="J3320"/>
      <c r="K3320" s="171"/>
      <c r="L3320" s="171"/>
      <c r="M3320" s="171"/>
      <c r="N3320"/>
      <c r="O3320"/>
      <c r="P3320"/>
      <c r="Q3320"/>
      <c r="R3320"/>
      <c r="U3320" s="15"/>
      <c r="V3320" s="15"/>
      <c r="W3320" s="15"/>
    </row>
    <row r="3321" spans="2:23">
      <c r="B3321"/>
      <c r="C3321"/>
      <c r="D3321"/>
      <c r="E3321" s="171"/>
      <c r="F3321"/>
      <c r="G3321"/>
      <c r="H3321" s="171"/>
      <c r="I3321"/>
      <c r="J3321"/>
      <c r="K3321" s="171"/>
      <c r="L3321" s="171"/>
      <c r="M3321" s="171"/>
      <c r="N3321"/>
      <c r="O3321"/>
      <c r="P3321"/>
      <c r="Q3321"/>
      <c r="R3321"/>
      <c r="U3321" s="15"/>
      <c r="V3321" s="15"/>
      <c r="W3321" s="15"/>
    </row>
    <row r="3322" spans="2:23">
      <c r="B3322"/>
      <c r="C3322"/>
      <c r="D3322"/>
      <c r="E3322" s="171"/>
      <c r="F3322"/>
      <c r="G3322"/>
      <c r="H3322" s="171"/>
      <c r="I3322"/>
      <c r="J3322"/>
      <c r="K3322" s="171"/>
      <c r="L3322" s="171"/>
      <c r="M3322" s="171"/>
      <c r="N3322"/>
      <c r="O3322"/>
      <c r="P3322"/>
      <c r="Q3322"/>
      <c r="R3322"/>
      <c r="U3322" s="15"/>
      <c r="V3322" s="15"/>
      <c r="W3322" s="15"/>
    </row>
    <row r="3323" spans="2:23">
      <c r="B3323"/>
      <c r="C3323"/>
      <c r="D3323"/>
      <c r="E3323" s="171"/>
      <c r="F3323"/>
      <c r="G3323"/>
      <c r="H3323" s="171"/>
      <c r="I3323"/>
      <c r="J3323"/>
      <c r="K3323" s="171"/>
      <c r="L3323" s="171"/>
      <c r="M3323" s="171"/>
      <c r="N3323"/>
      <c r="O3323"/>
      <c r="P3323"/>
      <c r="Q3323"/>
      <c r="R3323"/>
      <c r="U3323" s="15"/>
      <c r="V3323" s="15"/>
      <c r="W3323" s="15"/>
    </row>
    <row r="3324" spans="2:23">
      <c r="B3324"/>
      <c r="C3324"/>
      <c r="D3324"/>
      <c r="E3324" s="171"/>
      <c r="F3324"/>
      <c r="G3324"/>
      <c r="H3324" s="171"/>
      <c r="I3324"/>
      <c r="J3324"/>
      <c r="K3324" s="171"/>
      <c r="L3324" s="171"/>
      <c r="M3324" s="171"/>
      <c r="N3324"/>
      <c r="O3324"/>
      <c r="P3324"/>
      <c r="Q3324"/>
      <c r="R3324"/>
      <c r="U3324" s="15"/>
      <c r="V3324" s="15"/>
      <c r="W3324" s="15"/>
    </row>
    <row r="3325" spans="2:23">
      <c r="B3325"/>
      <c r="C3325"/>
      <c r="D3325"/>
      <c r="E3325" s="171"/>
      <c r="F3325"/>
      <c r="G3325"/>
      <c r="H3325" s="171"/>
      <c r="I3325"/>
      <c r="J3325"/>
      <c r="K3325" s="171"/>
      <c r="L3325" s="171"/>
      <c r="M3325" s="171"/>
      <c r="N3325"/>
      <c r="O3325"/>
      <c r="P3325"/>
      <c r="Q3325"/>
      <c r="R3325"/>
      <c r="U3325" s="15"/>
      <c r="V3325" s="15"/>
      <c r="W3325" s="15"/>
    </row>
    <row r="3326" spans="2:23">
      <c r="B3326"/>
      <c r="C3326"/>
      <c r="D3326"/>
      <c r="E3326" s="171"/>
      <c r="F3326"/>
      <c r="G3326"/>
      <c r="H3326" s="171"/>
      <c r="I3326"/>
      <c r="J3326"/>
      <c r="K3326" s="171"/>
      <c r="L3326" s="171"/>
      <c r="M3326" s="171"/>
      <c r="N3326"/>
      <c r="O3326"/>
      <c r="P3326"/>
      <c r="Q3326"/>
      <c r="R3326"/>
      <c r="U3326" s="15"/>
      <c r="V3326" s="15"/>
      <c r="W3326" s="15"/>
    </row>
    <row r="3327" spans="2:23">
      <c r="B3327"/>
      <c r="C3327"/>
      <c r="D3327"/>
      <c r="E3327" s="171"/>
      <c r="F3327"/>
      <c r="G3327"/>
      <c r="H3327" s="171"/>
      <c r="I3327"/>
      <c r="J3327"/>
      <c r="K3327" s="171"/>
      <c r="L3327" s="171"/>
      <c r="M3327" s="171"/>
      <c r="N3327"/>
      <c r="O3327"/>
      <c r="P3327"/>
      <c r="Q3327"/>
      <c r="R3327"/>
      <c r="U3327" s="15"/>
      <c r="V3327" s="15"/>
      <c r="W3327" s="15"/>
    </row>
    <row r="3328" spans="2:23">
      <c r="B3328"/>
      <c r="C3328"/>
      <c r="D3328"/>
      <c r="E3328" s="171"/>
      <c r="F3328"/>
      <c r="G3328"/>
      <c r="H3328" s="171"/>
      <c r="I3328"/>
      <c r="J3328"/>
      <c r="K3328" s="171"/>
      <c r="L3328" s="171"/>
      <c r="M3328" s="171"/>
      <c r="N3328"/>
      <c r="O3328"/>
      <c r="P3328"/>
      <c r="Q3328"/>
      <c r="R3328"/>
      <c r="U3328" s="15"/>
      <c r="V3328" s="15"/>
      <c r="W3328" s="15"/>
    </row>
    <row r="3329" spans="2:23">
      <c r="B3329"/>
      <c r="C3329"/>
      <c r="D3329"/>
      <c r="E3329" s="171"/>
      <c r="F3329"/>
      <c r="G3329"/>
      <c r="H3329" s="171"/>
      <c r="I3329"/>
      <c r="J3329"/>
      <c r="K3329" s="171"/>
      <c r="L3329" s="171"/>
      <c r="M3329" s="171"/>
      <c r="N3329"/>
      <c r="O3329"/>
      <c r="P3329"/>
      <c r="Q3329"/>
      <c r="R3329"/>
      <c r="U3329" s="15"/>
      <c r="V3329" s="15"/>
      <c r="W3329" s="15"/>
    </row>
    <row r="3330" spans="2:23">
      <c r="B3330"/>
      <c r="C3330"/>
      <c r="D3330"/>
      <c r="E3330" s="171"/>
      <c r="F3330"/>
      <c r="G3330"/>
      <c r="H3330" s="171"/>
      <c r="I3330"/>
      <c r="J3330"/>
      <c r="K3330" s="171"/>
      <c r="L3330" s="171"/>
      <c r="M3330" s="171"/>
      <c r="N3330"/>
      <c r="O3330"/>
      <c r="P3330"/>
      <c r="Q3330"/>
      <c r="R3330"/>
      <c r="U3330" s="15"/>
      <c r="V3330" s="15"/>
      <c r="W3330" s="15"/>
    </row>
    <row r="3331" spans="2:23">
      <c r="B3331"/>
      <c r="C3331"/>
      <c r="D3331"/>
      <c r="E3331" s="171"/>
      <c r="F3331"/>
      <c r="G3331"/>
      <c r="H3331" s="171"/>
      <c r="I3331"/>
      <c r="J3331"/>
      <c r="K3331" s="171"/>
      <c r="L3331" s="171"/>
      <c r="M3331" s="171"/>
      <c r="N3331"/>
      <c r="O3331"/>
      <c r="P3331"/>
      <c r="Q3331"/>
      <c r="R3331"/>
      <c r="U3331" s="15"/>
      <c r="V3331" s="15"/>
      <c r="W3331" s="15"/>
    </row>
    <row r="3332" spans="2:23">
      <c r="B3332"/>
      <c r="C3332"/>
      <c r="D3332"/>
      <c r="E3332" s="171"/>
      <c r="F3332"/>
      <c r="G3332"/>
      <c r="H3332" s="171"/>
      <c r="I3332"/>
      <c r="J3332"/>
      <c r="K3332" s="171"/>
      <c r="L3332" s="171"/>
      <c r="M3332" s="171"/>
      <c r="N3332"/>
      <c r="O3332"/>
      <c r="P3332"/>
      <c r="Q3332"/>
      <c r="R3332"/>
      <c r="U3332" s="15"/>
      <c r="V3332" s="15"/>
      <c r="W3332" s="15"/>
    </row>
    <row r="3333" spans="2:23">
      <c r="B3333"/>
      <c r="C3333"/>
      <c r="D3333"/>
      <c r="E3333" s="171"/>
      <c r="F3333"/>
      <c r="G3333"/>
      <c r="H3333" s="171"/>
      <c r="I3333"/>
      <c r="J3333"/>
      <c r="K3333" s="171"/>
      <c r="L3333" s="171"/>
      <c r="M3333" s="171"/>
      <c r="N3333"/>
      <c r="O3333"/>
      <c r="P3333"/>
      <c r="Q3333"/>
      <c r="R3333"/>
      <c r="U3333" s="15"/>
      <c r="V3333" s="15"/>
      <c r="W3333" s="15"/>
    </row>
    <row r="3334" spans="2:23">
      <c r="B3334"/>
      <c r="C3334"/>
      <c r="D3334"/>
      <c r="E3334" s="171"/>
      <c r="F3334"/>
      <c r="G3334"/>
      <c r="H3334" s="171"/>
      <c r="I3334"/>
      <c r="J3334"/>
      <c r="K3334" s="171"/>
      <c r="L3334" s="171"/>
      <c r="M3334" s="171"/>
      <c r="N3334"/>
      <c r="O3334"/>
      <c r="P3334"/>
      <c r="Q3334"/>
      <c r="R3334"/>
      <c r="U3334" s="15"/>
      <c r="V3334" s="15"/>
      <c r="W3334" s="15"/>
    </row>
    <row r="3335" spans="2:23">
      <c r="B3335"/>
      <c r="C3335"/>
      <c r="D3335"/>
      <c r="E3335" s="171"/>
      <c r="F3335"/>
      <c r="G3335"/>
      <c r="H3335" s="171"/>
      <c r="I3335"/>
      <c r="J3335"/>
      <c r="K3335" s="171"/>
      <c r="L3335" s="171"/>
      <c r="M3335" s="171"/>
      <c r="N3335"/>
      <c r="O3335"/>
      <c r="P3335"/>
      <c r="Q3335"/>
      <c r="R3335"/>
      <c r="U3335" s="15"/>
      <c r="V3335" s="15"/>
      <c r="W3335" s="15"/>
    </row>
    <row r="3336" spans="2:23">
      <c r="B3336"/>
      <c r="C3336"/>
      <c r="D3336"/>
      <c r="E3336" s="171"/>
      <c r="F3336"/>
      <c r="G3336"/>
      <c r="H3336" s="171"/>
      <c r="I3336"/>
      <c r="J3336"/>
      <c r="K3336" s="171"/>
      <c r="L3336" s="171"/>
      <c r="M3336" s="171"/>
      <c r="N3336"/>
      <c r="O3336"/>
      <c r="P3336"/>
      <c r="Q3336"/>
      <c r="R3336"/>
      <c r="U3336" s="15"/>
      <c r="V3336" s="15"/>
      <c r="W3336" s="15"/>
    </row>
    <row r="3337" spans="2:23">
      <c r="B3337"/>
      <c r="C3337"/>
      <c r="D3337"/>
      <c r="E3337" s="171"/>
      <c r="F3337"/>
      <c r="G3337"/>
      <c r="H3337" s="171"/>
      <c r="I3337"/>
      <c r="J3337"/>
      <c r="K3337" s="171"/>
      <c r="L3337" s="171"/>
      <c r="M3337" s="171"/>
      <c r="N3337"/>
      <c r="O3337"/>
      <c r="P3337"/>
      <c r="Q3337"/>
      <c r="R3337"/>
      <c r="U3337" s="15"/>
      <c r="V3337" s="15"/>
      <c r="W3337" s="15"/>
    </row>
    <row r="3338" spans="2:23">
      <c r="B3338"/>
      <c r="C3338"/>
      <c r="D3338"/>
      <c r="E3338" s="171"/>
      <c r="F3338"/>
      <c r="G3338"/>
      <c r="H3338" s="171"/>
      <c r="I3338"/>
      <c r="J3338"/>
      <c r="K3338" s="171"/>
      <c r="L3338" s="171"/>
      <c r="M3338" s="171"/>
      <c r="N3338"/>
      <c r="O3338"/>
      <c r="P3338"/>
      <c r="Q3338"/>
      <c r="R3338"/>
      <c r="U3338" s="15"/>
      <c r="V3338" s="15"/>
      <c r="W3338" s="15"/>
    </row>
    <row r="3339" spans="2:23">
      <c r="B3339"/>
      <c r="C3339"/>
      <c r="D3339"/>
      <c r="E3339" s="171"/>
      <c r="F3339"/>
      <c r="G3339"/>
      <c r="H3339" s="171"/>
      <c r="I3339"/>
      <c r="J3339"/>
      <c r="K3339" s="171"/>
      <c r="L3339" s="171"/>
      <c r="M3339" s="171"/>
      <c r="N3339"/>
      <c r="O3339"/>
      <c r="P3339"/>
      <c r="Q3339"/>
      <c r="R3339"/>
      <c r="U3339" s="15"/>
      <c r="V3339" s="15"/>
      <c r="W3339" s="15"/>
    </row>
    <row r="3340" spans="2:23">
      <c r="B3340"/>
      <c r="C3340"/>
      <c r="D3340"/>
      <c r="E3340" s="171"/>
      <c r="F3340"/>
      <c r="G3340"/>
      <c r="H3340" s="171"/>
      <c r="I3340"/>
      <c r="J3340"/>
      <c r="K3340" s="171"/>
      <c r="L3340" s="171"/>
      <c r="M3340" s="171"/>
      <c r="N3340"/>
      <c r="O3340"/>
      <c r="P3340"/>
      <c r="Q3340"/>
      <c r="R3340"/>
      <c r="U3340" s="15"/>
      <c r="V3340" s="15"/>
      <c r="W3340" s="15"/>
    </row>
    <row r="3341" spans="2:23">
      <c r="B3341"/>
      <c r="C3341"/>
      <c r="D3341"/>
      <c r="E3341" s="171"/>
      <c r="F3341"/>
      <c r="G3341"/>
      <c r="H3341" s="171"/>
      <c r="I3341"/>
      <c r="J3341"/>
      <c r="K3341" s="171"/>
      <c r="L3341" s="171"/>
      <c r="M3341" s="171"/>
      <c r="N3341"/>
      <c r="O3341"/>
      <c r="P3341"/>
      <c r="Q3341"/>
      <c r="R3341"/>
      <c r="U3341" s="15"/>
      <c r="V3341" s="15"/>
      <c r="W3341" s="15"/>
    </row>
    <row r="3342" spans="2:23">
      <c r="B3342"/>
      <c r="C3342"/>
      <c r="D3342"/>
      <c r="E3342" s="171"/>
      <c r="F3342"/>
      <c r="G3342"/>
      <c r="H3342" s="171"/>
      <c r="I3342"/>
      <c r="J3342"/>
      <c r="K3342" s="171"/>
      <c r="L3342" s="171"/>
      <c r="M3342" s="171"/>
      <c r="N3342"/>
      <c r="O3342"/>
      <c r="P3342"/>
      <c r="Q3342"/>
      <c r="R3342"/>
      <c r="U3342" s="15"/>
      <c r="V3342" s="15"/>
      <c r="W3342" s="15"/>
    </row>
    <row r="3343" spans="2:23">
      <c r="B3343"/>
      <c r="C3343"/>
      <c r="D3343"/>
      <c r="E3343" s="171"/>
      <c r="F3343"/>
      <c r="G3343"/>
      <c r="H3343" s="171"/>
      <c r="I3343"/>
      <c r="J3343"/>
      <c r="K3343" s="171"/>
      <c r="L3343" s="171"/>
      <c r="M3343" s="171"/>
      <c r="N3343"/>
      <c r="O3343"/>
      <c r="P3343"/>
      <c r="Q3343"/>
      <c r="R3343"/>
      <c r="U3343" s="15"/>
      <c r="V3343" s="15"/>
      <c r="W3343" s="15"/>
    </row>
    <row r="3344" spans="2:23">
      <c r="B3344"/>
      <c r="C3344"/>
      <c r="D3344"/>
      <c r="E3344" s="171"/>
      <c r="F3344"/>
      <c r="G3344"/>
      <c r="H3344" s="171"/>
      <c r="I3344"/>
      <c r="J3344"/>
      <c r="K3344" s="171"/>
      <c r="L3344" s="171"/>
      <c r="M3344" s="171"/>
      <c r="N3344"/>
      <c r="O3344"/>
      <c r="P3344"/>
      <c r="Q3344"/>
      <c r="R3344"/>
      <c r="U3344" s="15"/>
      <c r="V3344" s="15"/>
      <c r="W3344" s="15"/>
    </row>
    <row r="3345" spans="2:23">
      <c r="B3345"/>
      <c r="C3345"/>
      <c r="D3345"/>
      <c r="E3345" s="171"/>
      <c r="F3345"/>
      <c r="G3345"/>
      <c r="H3345" s="171"/>
      <c r="I3345"/>
      <c r="J3345"/>
      <c r="K3345" s="171"/>
      <c r="L3345" s="171"/>
      <c r="M3345" s="171"/>
      <c r="N3345"/>
      <c r="O3345"/>
      <c r="P3345"/>
      <c r="Q3345"/>
      <c r="R3345"/>
      <c r="U3345" s="15"/>
      <c r="V3345" s="15"/>
      <c r="W3345" s="15"/>
    </row>
    <row r="3346" spans="2:23">
      <c r="B3346"/>
      <c r="C3346"/>
      <c r="D3346"/>
      <c r="E3346" s="171"/>
      <c r="F3346"/>
      <c r="G3346"/>
      <c r="H3346" s="171"/>
      <c r="I3346"/>
      <c r="J3346"/>
      <c r="K3346" s="171"/>
      <c r="L3346" s="171"/>
      <c r="M3346" s="171"/>
      <c r="N3346"/>
      <c r="O3346"/>
      <c r="P3346"/>
      <c r="Q3346"/>
      <c r="R3346"/>
      <c r="U3346" s="15"/>
      <c r="V3346" s="15"/>
      <c r="W3346" s="15"/>
    </row>
    <row r="3347" spans="2:23">
      <c r="B3347"/>
      <c r="C3347"/>
      <c r="D3347"/>
      <c r="E3347" s="171"/>
      <c r="F3347"/>
      <c r="G3347"/>
      <c r="H3347" s="171"/>
      <c r="I3347"/>
      <c r="J3347"/>
      <c r="K3347" s="171"/>
      <c r="L3347" s="171"/>
      <c r="M3347" s="171"/>
      <c r="N3347"/>
      <c r="O3347"/>
      <c r="P3347"/>
      <c r="Q3347"/>
      <c r="R3347"/>
      <c r="U3347" s="15"/>
      <c r="V3347" s="15"/>
      <c r="W3347" s="15"/>
    </row>
    <row r="3348" spans="2:23">
      <c r="B3348"/>
      <c r="C3348"/>
      <c r="D3348"/>
      <c r="E3348" s="171"/>
      <c r="F3348"/>
      <c r="G3348"/>
      <c r="H3348" s="171"/>
      <c r="I3348"/>
      <c r="J3348"/>
      <c r="K3348" s="171"/>
      <c r="L3348" s="171"/>
      <c r="M3348" s="171"/>
      <c r="N3348"/>
      <c r="O3348"/>
      <c r="P3348"/>
      <c r="Q3348"/>
      <c r="R3348"/>
      <c r="U3348" s="15"/>
      <c r="V3348" s="15"/>
      <c r="W3348" s="15"/>
    </row>
    <row r="3349" spans="2:23">
      <c r="B3349"/>
      <c r="C3349"/>
      <c r="D3349"/>
      <c r="E3349" s="171"/>
      <c r="F3349"/>
      <c r="G3349"/>
      <c r="H3349" s="171"/>
      <c r="I3349"/>
      <c r="J3349"/>
      <c r="K3349" s="171"/>
      <c r="L3349" s="171"/>
      <c r="M3349" s="171"/>
      <c r="N3349"/>
      <c r="O3349"/>
      <c r="P3349"/>
      <c r="Q3349"/>
      <c r="R3349"/>
      <c r="U3349" s="15"/>
      <c r="V3349" s="15"/>
      <c r="W3349" s="15"/>
    </row>
    <row r="3350" spans="2:23">
      <c r="B3350"/>
      <c r="C3350"/>
      <c r="D3350"/>
      <c r="E3350" s="171"/>
      <c r="F3350"/>
      <c r="G3350"/>
      <c r="H3350" s="171"/>
      <c r="I3350"/>
      <c r="J3350"/>
      <c r="K3350" s="171"/>
      <c r="L3350" s="171"/>
      <c r="M3350" s="171"/>
      <c r="N3350"/>
      <c r="O3350"/>
      <c r="P3350"/>
      <c r="Q3350"/>
      <c r="R3350"/>
      <c r="U3350" s="15"/>
      <c r="V3350" s="15"/>
      <c r="W3350" s="15"/>
    </row>
    <row r="3351" spans="2:23">
      <c r="B3351"/>
      <c r="C3351"/>
      <c r="D3351"/>
      <c r="E3351" s="171"/>
      <c r="F3351"/>
      <c r="G3351"/>
      <c r="H3351" s="171"/>
      <c r="I3351"/>
      <c r="J3351"/>
      <c r="K3351" s="171"/>
      <c r="L3351" s="171"/>
      <c r="M3351" s="171"/>
      <c r="N3351"/>
      <c r="O3351"/>
      <c r="P3351"/>
      <c r="Q3351"/>
      <c r="R3351"/>
      <c r="U3351" s="15"/>
      <c r="V3351" s="15"/>
      <c r="W3351" s="15"/>
    </row>
    <row r="3352" spans="2:23">
      <c r="B3352"/>
      <c r="C3352"/>
      <c r="D3352"/>
      <c r="E3352" s="171"/>
      <c r="F3352"/>
      <c r="G3352"/>
      <c r="H3352" s="171"/>
      <c r="I3352"/>
      <c r="J3352"/>
      <c r="K3352" s="171"/>
      <c r="L3352" s="171"/>
      <c r="M3352" s="171"/>
      <c r="N3352"/>
      <c r="O3352"/>
      <c r="P3352"/>
      <c r="Q3352"/>
      <c r="R3352"/>
      <c r="U3352" s="15"/>
      <c r="V3352" s="15"/>
      <c r="W3352" s="15"/>
    </row>
    <row r="3353" spans="2:23">
      <c r="B3353"/>
      <c r="C3353"/>
      <c r="D3353"/>
      <c r="E3353" s="171"/>
      <c r="F3353"/>
      <c r="G3353"/>
      <c r="H3353" s="171"/>
      <c r="I3353"/>
      <c r="J3353"/>
      <c r="K3353" s="171"/>
      <c r="L3353" s="171"/>
      <c r="M3353" s="171"/>
      <c r="N3353"/>
      <c r="O3353"/>
      <c r="P3353"/>
      <c r="Q3353"/>
      <c r="R3353"/>
      <c r="U3353" s="15"/>
      <c r="V3353" s="15"/>
      <c r="W3353" s="15"/>
    </row>
    <row r="3354" spans="2:23">
      <c r="B3354"/>
      <c r="C3354"/>
      <c r="D3354"/>
      <c r="E3354" s="171"/>
      <c r="F3354"/>
      <c r="G3354"/>
      <c r="H3354" s="171"/>
      <c r="I3354"/>
      <c r="J3354"/>
      <c r="K3354" s="171"/>
      <c r="L3354" s="171"/>
      <c r="M3354" s="171"/>
      <c r="N3354"/>
      <c r="O3354"/>
      <c r="P3354"/>
      <c r="Q3354"/>
      <c r="R3354"/>
      <c r="U3354" s="15"/>
      <c r="V3354" s="15"/>
      <c r="W3354" s="15"/>
    </row>
    <row r="3355" spans="2:23">
      <c r="B3355"/>
      <c r="C3355"/>
      <c r="D3355"/>
      <c r="E3355" s="171"/>
      <c r="F3355"/>
      <c r="G3355"/>
      <c r="H3355" s="171"/>
      <c r="I3355"/>
      <c r="J3355"/>
      <c r="K3355" s="171"/>
      <c r="L3355" s="171"/>
      <c r="M3355" s="171"/>
      <c r="N3355"/>
      <c r="O3355"/>
      <c r="P3355"/>
      <c r="Q3355"/>
      <c r="R3355"/>
      <c r="U3355" s="15"/>
      <c r="V3355" s="15"/>
      <c r="W3355" s="15"/>
    </row>
    <row r="3356" spans="2:23">
      <c r="B3356"/>
      <c r="C3356"/>
      <c r="D3356"/>
      <c r="E3356" s="171"/>
      <c r="F3356"/>
      <c r="G3356"/>
      <c r="H3356" s="171"/>
      <c r="I3356"/>
      <c r="J3356"/>
      <c r="K3356" s="171"/>
      <c r="L3356" s="171"/>
      <c r="M3356" s="171"/>
      <c r="N3356"/>
      <c r="O3356"/>
      <c r="P3356"/>
      <c r="Q3356"/>
      <c r="R3356"/>
      <c r="U3356" s="15"/>
      <c r="V3356" s="15"/>
      <c r="W3356" s="15"/>
    </row>
    <row r="3357" spans="2:23">
      <c r="B3357"/>
      <c r="C3357"/>
      <c r="D3357"/>
      <c r="E3357" s="171"/>
      <c r="F3357"/>
      <c r="G3357"/>
      <c r="H3357" s="171"/>
      <c r="I3357"/>
      <c r="J3357"/>
      <c r="K3357" s="171"/>
      <c r="L3357" s="171"/>
      <c r="M3357" s="171"/>
      <c r="N3357"/>
      <c r="O3357"/>
      <c r="P3357"/>
      <c r="Q3357"/>
      <c r="R3357"/>
      <c r="U3357" s="15"/>
      <c r="V3357" s="15"/>
      <c r="W3357" s="15"/>
    </row>
    <row r="3358" spans="2:23">
      <c r="B3358"/>
      <c r="C3358"/>
      <c r="D3358"/>
      <c r="E3358" s="171"/>
      <c r="F3358"/>
      <c r="G3358"/>
      <c r="H3358" s="171"/>
      <c r="I3358"/>
      <c r="J3358"/>
      <c r="K3358" s="171"/>
      <c r="L3358" s="171"/>
      <c r="M3358" s="171"/>
      <c r="N3358"/>
      <c r="O3358"/>
      <c r="P3358"/>
      <c r="Q3358"/>
      <c r="R3358"/>
      <c r="U3358" s="15"/>
      <c r="V3358" s="15"/>
      <c r="W3358" s="15"/>
    </row>
    <row r="3359" spans="2:23">
      <c r="B3359"/>
      <c r="C3359"/>
      <c r="D3359"/>
      <c r="E3359" s="171"/>
      <c r="F3359"/>
      <c r="G3359"/>
      <c r="H3359" s="171"/>
      <c r="I3359"/>
      <c r="J3359"/>
      <c r="K3359" s="171"/>
      <c r="L3359" s="171"/>
      <c r="M3359" s="171"/>
      <c r="N3359"/>
      <c r="O3359"/>
      <c r="P3359"/>
      <c r="Q3359"/>
      <c r="R3359"/>
      <c r="U3359" s="15"/>
      <c r="V3359" s="15"/>
      <c r="W3359" s="15"/>
    </row>
    <row r="3360" spans="2:23">
      <c r="B3360"/>
      <c r="C3360"/>
      <c r="D3360"/>
      <c r="E3360"/>
      <c r="F3360" s="171"/>
      <c r="G3360" s="171"/>
      <c r="H3360"/>
      <c r="I3360" s="171"/>
      <c r="J3360" s="171"/>
      <c r="K3360" s="171"/>
      <c r="L3360" s="171"/>
      <c r="M3360" s="171"/>
      <c r="N3360"/>
      <c r="O3360"/>
      <c r="P3360"/>
      <c r="Q3360"/>
      <c r="R3360"/>
      <c r="U3360" s="15"/>
      <c r="V3360" s="15"/>
      <c r="W3360" s="15"/>
    </row>
    <row r="3361" spans="2:23">
      <c r="B3361"/>
      <c r="C3361"/>
      <c r="D3361"/>
      <c r="E3361"/>
      <c r="F3361" s="171"/>
      <c r="G3361" s="171"/>
      <c r="H3361"/>
      <c r="I3361" s="171"/>
      <c r="J3361" s="171"/>
      <c r="K3361" s="171"/>
      <c r="L3361" s="171"/>
      <c r="M3361" s="171"/>
      <c r="N3361"/>
      <c r="O3361"/>
      <c r="P3361"/>
      <c r="Q3361"/>
      <c r="R3361"/>
      <c r="U3361" s="15"/>
      <c r="V3361" s="15"/>
      <c r="W3361" s="15"/>
    </row>
    <row r="3362" spans="2:23">
      <c r="B3362"/>
      <c r="C3362"/>
      <c r="D3362"/>
      <c r="E3362"/>
      <c r="F3362" s="171"/>
      <c r="G3362" s="171"/>
      <c r="H3362"/>
      <c r="I3362" s="171"/>
      <c r="J3362" s="171"/>
      <c r="K3362" s="171"/>
      <c r="L3362" s="171"/>
      <c r="M3362" s="171"/>
      <c r="N3362"/>
      <c r="O3362"/>
      <c r="P3362"/>
      <c r="Q3362"/>
      <c r="R3362"/>
      <c r="U3362" s="15"/>
      <c r="V3362" s="15"/>
      <c r="W3362" s="15"/>
    </row>
    <row r="3363" spans="2:23">
      <c r="B3363"/>
      <c r="C3363"/>
      <c r="D3363"/>
      <c r="E3363"/>
      <c r="F3363" s="171"/>
      <c r="G3363" s="171"/>
      <c r="H3363"/>
      <c r="I3363" s="171"/>
      <c r="J3363" s="171"/>
      <c r="K3363" s="171"/>
      <c r="L3363" s="171"/>
      <c r="M3363" s="171"/>
      <c r="N3363"/>
      <c r="O3363"/>
      <c r="P3363"/>
      <c r="Q3363"/>
      <c r="R3363"/>
      <c r="U3363" s="15"/>
      <c r="V3363" s="15"/>
      <c r="W3363" s="15"/>
    </row>
    <row r="3364" spans="2:23">
      <c r="B3364"/>
      <c r="C3364"/>
      <c r="D3364"/>
      <c r="E3364"/>
      <c r="F3364" s="171"/>
      <c r="G3364" s="171"/>
      <c r="H3364"/>
      <c r="I3364" s="171"/>
      <c r="J3364" s="171"/>
      <c r="K3364" s="171"/>
      <c r="L3364" s="171"/>
      <c r="M3364" s="171"/>
      <c r="N3364"/>
      <c r="O3364"/>
      <c r="P3364"/>
      <c r="Q3364"/>
      <c r="R3364"/>
      <c r="U3364" s="15"/>
      <c r="V3364" s="15"/>
      <c r="W3364" s="15"/>
    </row>
    <row r="3365" spans="2:23">
      <c r="B3365"/>
      <c r="C3365"/>
      <c r="D3365"/>
      <c r="E3365"/>
      <c r="F3365" s="171"/>
      <c r="G3365" s="171"/>
      <c r="H3365"/>
      <c r="I3365" s="171"/>
      <c r="J3365" s="171"/>
      <c r="K3365" s="171"/>
      <c r="L3365" s="171"/>
      <c r="M3365" s="171"/>
      <c r="N3365"/>
      <c r="O3365"/>
      <c r="P3365"/>
      <c r="Q3365"/>
      <c r="R3365"/>
      <c r="U3365" s="15"/>
      <c r="V3365" s="15"/>
      <c r="W3365" s="15"/>
    </row>
    <row r="3366" spans="2:23">
      <c r="B3366"/>
      <c r="C3366"/>
      <c r="D3366"/>
      <c r="E3366"/>
      <c r="F3366" s="171"/>
      <c r="G3366" s="171"/>
      <c r="H3366"/>
      <c r="I3366" s="171"/>
      <c r="J3366" s="171"/>
      <c r="K3366" s="171"/>
      <c r="L3366" s="171"/>
      <c r="M3366" s="171"/>
      <c r="N3366"/>
      <c r="O3366"/>
      <c r="P3366"/>
      <c r="Q3366"/>
      <c r="R3366"/>
      <c r="U3366" s="15"/>
      <c r="V3366" s="15"/>
      <c r="W3366" s="15"/>
    </row>
    <row r="3367" spans="2:23">
      <c r="B3367"/>
      <c r="C3367"/>
      <c r="D3367"/>
      <c r="E3367"/>
      <c r="F3367" s="171"/>
      <c r="G3367" s="171"/>
      <c r="H3367"/>
      <c r="I3367" s="171"/>
      <c r="J3367" s="171"/>
      <c r="K3367" s="171"/>
      <c r="L3367" s="171"/>
      <c r="M3367" s="171"/>
      <c r="N3367"/>
      <c r="O3367"/>
      <c r="P3367"/>
      <c r="Q3367"/>
      <c r="R3367"/>
      <c r="U3367" s="15"/>
      <c r="V3367" s="15"/>
      <c r="W3367" s="15"/>
    </row>
    <row r="3368" spans="2:23">
      <c r="B3368"/>
      <c r="C3368"/>
      <c r="D3368"/>
      <c r="E3368"/>
      <c r="F3368" s="171"/>
      <c r="G3368" s="171"/>
      <c r="H3368"/>
      <c r="I3368" s="171"/>
      <c r="J3368" s="171"/>
      <c r="K3368" s="171"/>
      <c r="L3368" s="171"/>
      <c r="M3368" s="171"/>
      <c r="N3368"/>
      <c r="O3368"/>
      <c r="P3368"/>
      <c r="Q3368"/>
      <c r="R3368"/>
      <c r="U3368" s="15"/>
      <c r="V3368" s="15"/>
      <c r="W3368" s="15"/>
    </row>
    <row r="3369" spans="2:23">
      <c r="B3369"/>
      <c r="C3369"/>
      <c r="D3369"/>
      <c r="E3369"/>
      <c r="F3369" s="171"/>
      <c r="G3369" s="171"/>
      <c r="H3369"/>
      <c r="I3369" s="171"/>
      <c r="J3369" s="171"/>
      <c r="K3369" s="171"/>
      <c r="L3369" s="171"/>
      <c r="M3369" s="171"/>
      <c r="N3369"/>
      <c r="O3369"/>
      <c r="P3369"/>
      <c r="Q3369"/>
      <c r="R3369"/>
      <c r="U3369" s="15"/>
      <c r="V3369" s="15"/>
      <c r="W3369" s="15"/>
    </row>
    <row r="3370" spans="2:23">
      <c r="B3370"/>
      <c r="C3370"/>
      <c r="D3370"/>
      <c r="E3370"/>
      <c r="F3370" s="171"/>
      <c r="G3370" s="171"/>
      <c r="H3370"/>
      <c r="I3370" s="171"/>
      <c r="J3370" s="171"/>
      <c r="K3370" s="171"/>
      <c r="L3370" s="171"/>
      <c r="M3370" s="171"/>
      <c r="N3370"/>
      <c r="O3370"/>
      <c r="P3370"/>
      <c r="Q3370"/>
      <c r="R3370"/>
      <c r="U3370" s="15"/>
      <c r="V3370" s="15"/>
      <c r="W3370" s="15"/>
    </row>
    <row r="3371" spans="2:23">
      <c r="B3371"/>
      <c r="C3371"/>
      <c r="D3371"/>
      <c r="E3371"/>
      <c r="F3371" s="171"/>
      <c r="G3371" s="171"/>
      <c r="H3371"/>
      <c r="I3371" s="171"/>
      <c r="J3371" s="171"/>
      <c r="K3371" s="171"/>
      <c r="L3371" s="171"/>
      <c r="M3371" s="171"/>
      <c r="N3371"/>
      <c r="O3371"/>
      <c r="P3371"/>
      <c r="Q3371"/>
      <c r="R3371"/>
      <c r="U3371" s="15"/>
      <c r="V3371" s="15"/>
      <c r="W3371" s="15"/>
    </row>
    <row r="3372" spans="2:23">
      <c r="B3372"/>
      <c r="C3372"/>
      <c r="D3372"/>
      <c r="E3372"/>
      <c r="F3372" s="171"/>
      <c r="G3372" s="171"/>
      <c r="H3372"/>
      <c r="I3372" s="171"/>
      <c r="J3372" s="171"/>
      <c r="K3372" s="171"/>
      <c r="L3372" s="171"/>
      <c r="M3372" s="171"/>
      <c r="N3372"/>
      <c r="O3372"/>
      <c r="P3372"/>
      <c r="Q3372"/>
      <c r="R3372"/>
      <c r="U3372" s="15"/>
      <c r="V3372" s="15"/>
      <c r="W3372" s="15"/>
    </row>
    <row r="3373" spans="2:23">
      <c r="B3373"/>
      <c r="C3373"/>
      <c r="D3373"/>
      <c r="E3373"/>
      <c r="F3373" s="171"/>
      <c r="G3373" s="171"/>
      <c r="H3373"/>
      <c r="I3373" s="171"/>
      <c r="J3373" s="171"/>
      <c r="K3373" s="171"/>
      <c r="L3373" s="171"/>
      <c r="M3373" s="171"/>
      <c r="N3373"/>
      <c r="O3373"/>
      <c r="P3373"/>
      <c r="Q3373"/>
      <c r="R3373"/>
      <c r="U3373" s="15"/>
      <c r="V3373" s="15"/>
      <c r="W3373" s="15"/>
    </row>
    <row r="3374" spans="2:23">
      <c r="B3374"/>
      <c r="C3374"/>
      <c r="D3374"/>
      <c r="E3374"/>
      <c r="F3374" s="171"/>
      <c r="G3374" s="171"/>
      <c r="H3374"/>
      <c r="I3374" s="171"/>
      <c r="J3374" s="171"/>
      <c r="K3374" s="171"/>
      <c r="L3374" s="171"/>
      <c r="M3374" s="171"/>
      <c r="N3374"/>
      <c r="O3374"/>
      <c r="P3374"/>
      <c r="Q3374"/>
      <c r="R3374"/>
      <c r="U3374" s="15"/>
      <c r="V3374" s="15"/>
      <c r="W3374" s="15"/>
    </row>
    <row r="3375" spans="2:23">
      <c r="B3375"/>
      <c r="C3375"/>
      <c r="D3375"/>
      <c r="E3375"/>
      <c r="F3375" s="171"/>
      <c r="G3375" s="171"/>
      <c r="H3375"/>
      <c r="I3375" s="171"/>
      <c r="J3375" s="171"/>
      <c r="K3375" s="171"/>
      <c r="L3375" s="171"/>
      <c r="M3375" s="171"/>
      <c r="N3375"/>
      <c r="O3375"/>
      <c r="P3375"/>
      <c r="Q3375"/>
      <c r="R3375"/>
      <c r="U3375" s="15"/>
      <c r="V3375" s="15"/>
      <c r="W3375" s="15"/>
    </row>
    <row r="3376" spans="2:23">
      <c r="B3376"/>
      <c r="C3376"/>
      <c r="D3376"/>
      <c r="E3376"/>
      <c r="F3376" s="171"/>
      <c r="G3376" s="171"/>
      <c r="H3376"/>
      <c r="I3376" s="171"/>
      <c r="J3376" s="171"/>
      <c r="K3376" s="171"/>
      <c r="L3376" s="171"/>
      <c r="M3376" s="171"/>
      <c r="N3376"/>
      <c r="O3376"/>
      <c r="P3376"/>
      <c r="Q3376"/>
      <c r="R3376"/>
      <c r="U3376" s="15"/>
      <c r="V3376" s="15"/>
      <c r="W3376" s="15"/>
    </row>
    <row r="3377" spans="2:23">
      <c r="B3377"/>
      <c r="C3377"/>
      <c r="D3377"/>
      <c r="E3377"/>
      <c r="F3377" s="171"/>
      <c r="G3377" s="171"/>
      <c r="H3377"/>
      <c r="I3377" s="171"/>
      <c r="J3377" s="171"/>
      <c r="K3377" s="171"/>
      <c r="L3377" s="171"/>
      <c r="M3377" s="171"/>
      <c r="N3377"/>
      <c r="O3377"/>
      <c r="P3377"/>
      <c r="Q3377"/>
      <c r="R3377"/>
      <c r="U3377" s="15"/>
      <c r="V3377" s="15"/>
      <c r="W3377" s="15"/>
    </row>
    <row r="3378" spans="2:23">
      <c r="B3378"/>
      <c r="C3378"/>
      <c r="D3378"/>
      <c r="E3378"/>
      <c r="F3378" s="171"/>
      <c r="G3378" s="171"/>
      <c r="H3378"/>
      <c r="I3378" s="171"/>
      <c r="J3378" s="171"/>
      <c r="K3378" s="171"/>
      <c r="L3378" s="171"/>
      <c r="M3378" s="171"/>
      <c r="N3378"/>
      <c r="O3378"/>
      <c r="P3378"/>
      <c r="Q3378"/>
      <c r="R3378"/>
      <c r="U3378" s="15"/>
      <c r="V3378" s="15"/>
      <c r="W3378" s="15"/>
    </row>
    <row r="3379" spans="2:23">
      <c r="B3379"/>
      <c r="C3379"/>
      <c r="D3379"/>
      <c r="E3379"/>
      <c r="F3379" s="171"/>
      <c r="G3379" s="171"/>
      <c r="H3379"/>
      <c r="I3379" s="171"/>
      <c r="J3379" s="171"/>
      <c r="K3379" s="171"/>
      <c r="L3379" s="171"/>
      <c r="M3379" s="171"/>
      <c r="N3379"/>
      <c r="O3379"/>
      <c r="P3379"/>
      <c r="Q3379"/>
      <c r="R3379"/>
      <c r="U3379" s="15"/>
      <c r="V3379" s="15"/>
      <c r="W3379" s="15"/>
    </row>
    <row r="3380" spans="2:23">
      <c r="B3380"/>
      <c r="C3380"/>
      <c r="D3380"/>
      <c r="E3380"/>
      <c r="F3380" s="171"/>
      <c r="G3380" s="171"/>
      <c r="H3380"/>
      <c r="I3380" s="171"/>
      <c r="J3380" s="171"/>
      <c r="K3380" s="171"/>
      <c r="L3380" s="171"/>
      <c r="M3380" s="171"/>
      <c r="N3380"/>
      <c r="O3380"/>
      <c r="P3380"/>
      <c r="Q3380"/>
      <c r="R3380"/>
      <c r="U3380" s="15"/>
      <c r="V3380" s="15"/>
      <c r="W3380" s="15"/>
    </row>
    <row r="3381" spans="2:23">
      <c r="B3381"/>
      <c r="C3381"/>
      <c r="D3381"/>
      <c r="E3381"/>
      <c r="F3381" s="171"/>
      <c r="G3381" s="171"/>
      <c r="H3381"/>
      <c r="I3381" s="171"/>
      <c r="J3381" s="171"/>
      <c r="K3381" s="171"/>
      <c r="L3381" s="171"/>
      <c r="M3381" s="171"/>
      <c r="N3381"/>
      <c r="O3381"/>
      <c r="P3381"/>
      <c r="Q3381"/>
      <c r="R3381"/>
      <c r="U3381" s="15"/>
      <c r="V3381" s="15"/>
      <c r="W3381" s="15"/>
    </row>
    <row r="3382" spans="2:23">
      <c r="B3382"/>
      <c r="C3382"/>
      <c r="D3382"/>
      <c r="E3382"/>
      <c r="F3382" s="171"/>
      <c r="G3382" s="171"/>
      <c r="H3382"/>
      <c r="I3382" s="171"/>
      <c r="J3382" s="171"/>
      <c r="K3382" s="171"/>
      <c r="L3382" s="171"/>
      <c r="M3382" s="171"/>
      <c r="N3382"/>
      <c r="O3382"/>
      <c r="P3382"/>
      <c r="Q3382"/>
      <c r="R3382"/>
      <c r="U3382" s="15"/>
      <c r="V3382" s="15"/>
      <c r="W3382" s="15"/>
    </row>
    <row r="3383" spans="2:23">
      <c r="B3383"/>
      <c r="C3383"/>
      <c r="D3383"/>
      <c r="E3383"/>
      <c r="F3383" s="171"/>
      <c r="G3383" s="171"/>
      <c r="H3383"/>
      <c r="I3383" s="171"/>
      <c r="J3383" s="171"/>
      <c r="K3383" s="171"/>
      <c r="L3383" s="171"/>
      <c r="M3383" s="171"/>
      <c r="N3383"/>
      <c r="O3383"/>
      <c r="P3383"/>
      <c r="Q3383"/>
      <c r="R3383"/>
      <c r="U3383" s="15"/>
      <c r="V3383" s="15"/>
      <c r="W3383" s="15"/>
    </row>
    <row r="3384" spans="2:23">
      <c r="B3384"/>
      <c r="C3384"/>
      <c r="D3384"/>
      <c r="E3384" s="171"/>
      <c r="F3384"/>
      <c r="G3384"/>
      <c r="H3384" s="171"/>
      <c r="I3384"/>
      <c r="J3384"/>
      <c r="K3384" s="171"/>
      <c r="L3384" s="171"/>
      <c r="M3384" s="171"/>
      <c r="N3384"/>
      <c r="O3384"/>
      <c r="P3384"/>
      <c r="Q3384"/>
      <c r="R3384"/>
      <c r="U3384" s="15"/>
      <c r="V3384" s="15"/>
      <c r="W3384" s="15"/>
    </row>
    <row r="3385" spans="2:23">
      <c r="B3385"/>
      <c r="C3385"/>
      <c r="D3385"/>
      <c r="E3385" s="171"/>
      <c r="F3385"/>
      <c r="G3385"/>
      <c r="H3385" s="171"/>
      <c r="I3385"/>
      <c r="J3385"/>
      <c r="K3385" s="171"/>
      <c r="L3385" s="171"/>
      <c r="M3385" s="171"/>
      <c r="N3385"/>
      <c r="O3385"/>
      <c r="P3385"/>
      <c r="Q3385"/>
      <c r="R3385"/>
      <c r="U3385" s="15"/>
      <c r="V3385" s="15"/>
      <c r="W3385" s="15"/>
    </row>
    <row r="3386" spans="2:23">
      <c r="B3386"/>
      <c r="C3386"/>
      <c r="D3386"/>
      <c r="E3386" s="171"/>
      <c r="F3386"/>
      <c r="G3386"/>
      <c r="H3386" s="171"/>
      <c r="I3386"/>
      <c r="J3386"/>
      <c r="K3386" s="171"/>
      <c r="L3386" s="171"/>
      <c r="M3386" s="171"/>
      <c r="N3386"/>
      <c r="O3386"/>
      <c r="P3386"/>
      <c r="Q3386"/>
      <c r="R3386"/>
      <c r="U3386" s="15"/>
      <c r="V3386" s="15"/>
      <c r="W3386" s="15"/>
    </row>
    <row r="3387" spans="2:23">
      <c r="B3387"/>
      <c r="C3387"/>
      <c r="D3387"/>
      <c r="E3387" s="171"/>
      <c r="F3387"/>
      <c r="G3387"/>
      <c r="H3387" s="171"/>
      <c r="I3387"/>
      <c r="J3387"/>
      <c r="K3387" s="171"/>
      <c r="L3387" s="171"/>
      <c r="M3387" s="171"/>
      <c r="N3387"/>
      <c r="O3387"/>
      <c r="P3387"/>
      <c r="Q3387"/>
      <c r="R3387"/>
      <c r="U3387" s="15"/>
      <c r="V3387" s="15"/>
      <c r="W3387" s="15"/>
    </row>
    <row r="3388" spans="2:23">
      <c r="B3388"/>
      <c r="C3388"/>
      <c r="D3388"/>
      <c r="E3388" s="171"/>
      <c r="F3388"/>
      <c r="G3388"/>
      <c r="H3388" s="171"/>
      <c r="I3388"/>
      <c r="J3388"/>
      <c r="K3388" s="171"/>
      <c r="L3388" s="171"/>
      <c r="M3388" s="171"/>
      <c r="N3388"/>
      <c r="O3388"/>
      <c r="P3388"/>
      <c r="Q3388"/>
      <c r="R3388"/>
      <c r="U3388" s="15"/>
      <c r="V3388" s="15"/>
      <c r="W3388" s="15"/>
    </row>
    <row r="3389" spans="2:23">
      <c r="B3389"/>
      <c r="C3389"/>
      <c r="D3389"/>
      <c r="E3389" s="171"/>
      <c r="F3389"/>
      <c r="G3389"/>
      <c r="H3389" s="171"/>
      <c r="I3389"/>
      <c r="J3389"/>
      <c r="K3389" s="171"/>
      <c r="L3389" s="171"/>
      <c r="M3389" s="171"/>
      <c r="N3389"/>
      <c r="O3389"/>
      <c r="P3389"/>
      <c r="Q3389"/>
      <c r="R3389"/>
      <c r="U3389" s="15"/>
      <c r="V3389" s="15"/>
      <c r="W3389" s="15"/>
    </row>
    <row r="3390" spans="2:23">
      <c r="B3390"/>
      <c r="C3390"/>
      <c r="D3390"/>
      <c r="E3390" s="171"/>
      <c r="F3390"/>
      <c r="G3390"/>
      <c r="H3390" s="171"/>
      <c r="I3390"/>
      <c r="J3390"/>
      <c r="K3390" s="171"/>
      <c r="L3390" s="171"/>
      <c r="M3390" s="171"/>
      <c r="N3390"/>
      <c r="O3390"/>
      <c r="P3390"/>
      <c r="Q3390"/>
      <c r="R3390"/>
      <c r="U3390" s="15"/>
      <c r="V3390" s="15"/>
      <c r="W3390" s="15"/>
    </row>
    <row r="3391" spans="2:23">
      <c r="B3391"/>
      <c r="C3391"/>
      <c r="D3391"/>
      <c r="E3391" s="171"/>
      <c r="F3391"/>
      <c r="G3391"/>
      <c r="H3391" s="171"/>
      <c r="I3391"/>
      <c r="J3391"/>
      <c r="K3391" s="171"/>
      <c r="L3391" s="171"/>
      <c r="M3391" s="171"/>
      <c r="N3391"/>
      <c r="O3391"/>
      <c r="P3391"/>
      <c r="Q3391"/>
      <c r="R3391"/>
      <c r="U3391" s="15"/>
      <c r="V3391" s="15"/>
      <c r="W3391" s="15"/>
    </row>
    <row r="3392" spans="2:23">
      <c r="B3392"/>
      <c r="C3392"/>
      <c r="D3392"/>
      <c r="E3392" s="171"/>
      <c r="F3392"/>
      <c r="G3392"/>
      <c r="H3392" s="171"/>
      <c r="I3392"/>
      <c r="J3392"/>
      <c r="K3392" s="171"/>
      <c r="L3392" s="171"/>
      <c r="M3392" s="171"/>
      <c r="N3392"/>
      <c r="O3392"/>
      <c r="P3392"/>
      <c r="Q3392"/>
      <c r="R3392"/>
      <c r="U3392" s="15"/>
      <c r="V3392" s="15"/>
      <c r="W3392" s="15"/>
    </row>
    <row r="3393" spans="2:23">
      <c r="B3393"/>
      <c r="C3393"/>
      <c r="D3393"/>
      <c r="E3393" s="171"/>
      <c r="F3393"/>
      <c r="G3393"/>
      <c r="H3393" s="171"/>
      <c r="I3393"/>
      <c r="J3393"/>
      <c r="K3393" s="171"/>
      <c r="L3393" s="171"/>
      <c r="M3393" s="171"/>
      <c r="N3393"/>
      <c r="O3393"/>
      <c r="P3393"/>
      <c r="Q3393"/>
      <c r="R3393"/>
      <c r="U3393" s="15"/>
      <c r="V3393" s="15"/>
      <c r="W3393" s="15"/>
    </row>
    <row r="3394" spans="2:23">
      <c r="B3394"/>
      <c r="C3394"/>
      <c r="D3394"/>
      <c r="E3394" s="171"/>
      <c r="F3394"/>
      <c r="G3394"/>
      <c r="H3394" s="171"/>
      <c r="I3394"/>
      <c r="J3394"/>
      <c r="K3394" s="171"/>
      <c r="L3394" s="171"/>
      <c r="M3394" s="171"/>
      <c r="N3394"/>
      <c r="O3394"/>
      <c r="P3394"/>
      <c r="Q3394"/>
      <c r="R3394"/>
      <c r="U3394" s="15"/>
      <c r="V3394" s="15"/>
      <c r="W3394" s="15"/>
    </row>
    <row r="3395" spans="2:23">
      <c r="B3395"/>
      <c r="C3395"/>
      <c r="D3395"/>
      <c r="E3395" s="171"/>
      <c r="F3395"/>
      <c r="G3395"/>
      <c r="H3395" s="171"/>
      <c r="I3395"/>
      <c r="J3395"/>
      <c r="K3395" s="171"/>
      <c r="L3395" s="171"/>
      <c r="M3395" s="171"/>
      <c r="N3395"/>
      <c r="O3395"/>
      <c r="P3395"/>
      <c r="Q3395"/>
      <c r="R3395"/>
      <c r="U3395" s="15"/>
      <c r="V3395" s="15"/>
      <c r="W3395" s="15"/>
    </row>
    <row r="3396" spans="2:23">
      <c r="B3396"/>
      <c r="C3396"/>
      <c r="D3396"/>
      <c r="E3396" s="171"/>
      <c r="F3396"/>
      <c r="G3396"/>
      <c r="H3396" s="171"/>
      <c r="I3396"/>
      <c r="J3396"/>
      <c r="K3396" s="171"/>
      <c r="L3396" s="171"/>
      <c r="M3396" s="171"/>
      <c r="N3396"/>
      <c r="O3396"/>
      <c r="P3396"/>
      <c r="Q3396"/>
      <c r="R3396"/>
      <c r="U3396" s="15"/>
      <c r="V3396" s="15"/>
      <c r="W3396" s="15"/>
    </row>
    <row r="3397" spans="2:23">
      <c r="B3397"/>
      <c r="C3397"/>
      <c r="D3397"/>
      <c r="E3397" s="171"/>
      <c r="F3397"/>
      <c r="G3397"/>
      <c r="H3397" s="171"/>
      <c r="I3397"/>
      <c r="J3397"/>
      <c r="K3397" s="171"/>
      <c r="L3397" s="171"/>
      <c r="M3397" s="171"/>
      <c r="N3397"/>
      <c r="O3397"/>
      <c r="P3397"/>
      <c r="Q3397"/>
      <c r="R3397"/>
      <c r="U3397" s="15"/>
      <c r="V3397" s="15"/>
      <c r="W3397" s="15"/>
    </row>
    <row r="3398" spans="2:23">
      <c r="B3398"/>
      <c r="C3398"/>
      <c r="D3398"/>
      <c r="E3398" s="171"/>
      <c r="F3398"/>
      <c r="G3398"/>
      <c r="H3398" s="171"/>
      <c r="I3398"/>
      <c r="J3398"/>
      <c r="K3398" s="171"/>
      <c r="L3398" s="171"/>
      <c r="M3398" s="171"/>
      <c r="N3398"/>
      <c r="O3398"/>
      <c r="P3398"/>
      <c r="Q3398"/>
      <c r="R3398"/>
      <c r="U3398" s="15"/>
      <c r="V3398" s="15"/>
      <c r="W3398" s="15"/>
    </row>
    <row r="3399" spans="2:23">
      <c r="B3399"/>
      <c r="C3399"/>
      <c r="D3399"/>
      <c r="E3399" s="171"/>
      <c r="F3399"/>
      <c r="G3399"/>
      <c r="H3399" s="171"/>
      <c r="I3399"/>
      <c r="J3399"/>
      <c r="K3399" s="171"/>
      <c r="L3399" s="171"/>
      <c r="M3399" s="171"/>
      <c r="N3399"/>
      <c r="O3399"/>
      <c r="P3399"/>
      <c r="Q3399"/>
      <c r="R3399"/>
      <c r="U3399" s="15"/>
      <c r="V3399" s="15"/>
      <c r="W3399" s="15"/>
    </row>
    <row r="3400" spans="2:23">
      <c r="B3400"/>
      <c r="C3400"/>
      <c r="D3400"/>
      <c r="E3400" s="171"/>
      <c r="F3400"/>
      <c r="G3400"/>
      <c r="H3400" s="171"/>
      <c r="I3400"/>
      <c r="J3400"/>
      <c r="K3400" s="171"/>
      <c r="L3400" s="171"/>
      <c r="M3400" s="171"/>
      <c r="N3400"/>
      <c r="O3400"/>
      <c r="P3400"/>
      <c r="Q3400"/>
      <c r="R3400"/>
      <c r="U3400" s="15"/>
      <c r="V3400" s="15"/>
      <c r="W3400" s="15"/>
    </row>
    <row r="3401" spans="2:23">
      <c r="B3401"/>
      <c r="C3401"/>
      <c r="D3401"/>
      <c r="E3401" s="171"/>
      <c r="F3401"/>
      <c r="G3401"/>
      <c r="H3401" s="171"/>
      <c r="I3401"/>
      <c r="J3401"/>
      <c r="K3401" s="171"/>
      <c r="L3401" s="171"/>
      <c r="M3401" s="171"/>
      <c r="N3401"/>
      <c r="O3401"/>
      <c r="P3401"/>
      <c r="Q3401"/>
      <c r="R3401"/>
      <c r="U3401" s="15"/>
      <c r="V3401" s="15"/>
      <c r="W3401" s="15"/>
    </row>
    <row r="3402" spans="2:23">
      <c r="B3402"/>
      <c r="C3402"/>
      <c r="D3402"/>
      <c r="E3402" s="171"/>
      <c r="F3402"/>
      <c r="G3402"/>
      <c r="H3402" s="171"/>
      <c r="I3402"/>
      <c r="J3402"/>
      <c r="K3402" s="171"/>
      <c r="L3402" s="171"/>
      <c r="M3402" s="171"/>
      <c r="N3402"/>
      <c r="O3402"/>
      <c r="P3402"/>
      <c r="Q3402"/>
      <c r="R3402"/>
      <c r="U3402" s="15"/>
      <c r="V3402" s="15"/>
      <c r="W3402" s="15"/>
    </row>
    <row r="3403" spans="2:23">
      <c r="B3403"/>
      <c r="C3403"/>
      <c r="D3403"/>
      <c r="E3403" s="171"/>
      <c r="F3403"/>
      <c r="G3403"/>
      <c r="H3403" s="171"/>
      <c r="I3403"/>
      <c r="J3403"/>
      <c r="K3403" s="171"/>
      <c r="L3403" s="171"/>
      <c r="M3403" s="171"/>
      <c r="N3403"/>
      <c r="O3403"/>
      <c r="P3403"/>
      <c r="Q3403"/>
      <c r="R3403"/>
      <c r="U3403" s="15"/>
      <c r="V3403" s="15"/>
      <c r="W3403" s="15"/>
    </row>
    <row r="3404" spans="2:23">
      <c r="B3404"/>
      <c r="C3404"/>
      <c r="D3404"/>
      <c r="E3404" s="171"/>
      <c r="F3404"/>
      <c r="G3404"/>
      <c r="H3404" s="171"/>
      <c r="I3404"/>
      <c r="J3404"/>
      <c r="K3404" s="171"/>
      <c r="L3404" s="171"/>
      <c r="M3404" s="171"/>
      <c r="N3404"/>
      <c r="O3404"/>
      <c r="P3404"/>
      <c r="Q3404"/>
      <c r="R3404"/>
      <c r="U3404" s="15"/>
      <c r="V3404" s="15"/>
      <c r="W3404" s="15"/>
    </row>
    <row r="3405" spans="2:23">
      <c r="B3405"/>
      <c r="C3405"/>
      <c r="D3405"/>
      <c r="E3405" s="171"/>
      <c r="F3405"/>
      <c r="G3405"/>
      <c r="H3405" s="171"/>
      <c r="I3405"/>
      <c r="J3405"/>
      <c r="K3405" s="171"/>
      <c r="L3405" s="171"/>
      <c r="M3405" s="171"/>
      <c r="N3405"/>
      <c r="O3405"/>
      <c r="P3405"/>
      <c r="Q3405"/>
      <c r="R3405"/>
      <c r="U3405" s="15"/>
      <c r="V3405" s="15"/>
      <c r="W3405" s="15"/>
    </row>
    <row r="3406" spans="2:23">
      <c r="B3406"/>
      <c r="C3406"/>
      <c r="D3406"/>
      <c r="E3406" s="171"/>
      <c r="F3406"/>
      <c r="G3406"/>
      <c r="H3406" s="171"/>
      <c r="I3406"/>
      <c r="J3406"/>
      <c r="K3406" s="171"/>
      <c r="L3406" s="171"/>
      <c r="M3406" s="171"/>
      <c r="N3406"/>
      <c r="O3406"/>
      <c r="P3406"/>
      <c r="Q3406"/>
      <c r="R3406"/>
      <c r="U3406" s="15"/>
      <c r="V3406" s="15"/>
      <c r="W3406" s="15"/>
    </row>
    <row r="3407" spans="2:23">
      <c r="B3407"/>
      <c r="C3407"/>
      <c r="D3407"/>
      <c r="E3407" s="171"/>
      <c r="F3407"/>
      <c r="G3407"/>
      <c r="H3407" s="171"/>
      <c r="I3407"/>
      <c r="J3407"/>
      <c r="K3407" s="171"/>
      <c r="L3407" s="171"/>
      <c r="M3407" s="171"/>
      <c r="N3407"/>
      <c r="O3407"/>
      <c r="P3407"/>
      <c r="Q3407"/>
      <c r="R3407"/>
      <c r="U3407" s="15"/>
      <c r="V3407" s="15"/>
      <c r="W3407" s="15"/>
    </row>
    <row r="3408" spans="2:23">
      <c r="B3408"/>
      <c r="C3408"/>
      <c r="D3408"/>
      <c r="E3408" s="171"/>
      <c r="F3408"/>
      <c r="G3408"/>
      <c r="H3408" s="171"/>
      <c r="I3408"/>
      <c r="J3408"/>
      <c r="K3408" s="171"/>
      <c r="L3408" s="171"/>
      <c r="M3408" s="171"/>
      <c r="N3408"/>
      <c r="O3408"/>
      <c r="P3408"/>
      <c r="Q3408"/>
      <c r="R3408"/>
      <c r="U3408" s="15"/>
      <c r="V3408" s="15"/>
      <c r="W3408" s="15"/>
    </row>
    <row r="3409" spans="2:23">
      <c r="B3409"/>
      <c r="C3409"/>
      <c r="D3409"/>
      <c r="E3409" s="171"/>
      <c r="F3409"/>
      <c r="G3409"/>
      <c r="H3409" s="171"/>
      <c r="I3409"/>
      <c r="J3409"/>
      <c r="K3409" s="171"/>
      <c r="L3409" s="171"/>
      <c r="M3409" s="171"/>
      <c r="N3409"/>
      <c r="O3409"/>
      <c r="P3409"/>
      <c r="Q3409"/>
      <c r="R3409"/>
      <c r="U3409" s="15"/>
      <c r="V3409" s="15"/>
      <c r="W3409" s="15"/>
    </row>
    <row r="3410" spans="2:23">
      <c r="B3410"/>
      <c r="C3410"/>
      <c r="D3410"/>
      <c r="E3410" s="171"/>
      <c r="F3410"/>
      <c r="G3410"/>
      <c r="H3410" s="171"/>
      <c r="I3410"/>
      <c r="J3410"/>
      <c r="K3410" s="171"/>
      <c r="L3410" s="171"/>
      <c r="M3410" s="171"/>
      <c r="N3410"/>
      <c r="O3410"/>
      <c r="P3410"/>
      <c r="Q3410"/>
      <c r="R3410"/>
      <c r="U3410" s="15"/>
      <c r="V3410" s="15"/>
      <c r="W3410" s="15"/>
    </row>
    <row r="3411" spans="2:23">
      <c r="B3411"/>
      <c r="C3411"/>
      <c r="D3411"/>
      <c r="E3411" s="171"/>
      <c r="F3411"/>
      <c r="G3411"/>
      <c r="H3411" s="171"/>
      <c r="I3411"/>
      <c r="J3411"/>
      <c r="K3411" s="171"/>
      <c r="L3411" s="171"/>
      <c r="M3411" s="171"/>
      <c r="N3411"/>
      <c r="O3411"/>
      <c r="P3411"/>
      <c r="Q3411"/>
      <c r="R3411"/>
      <c r="U3411" s="15"/>
      <c r="V3411" s="15"/>
      <c r="W3411" s="15"/>
    </row>
    <row r="3412" spans="2:23">
      <c r="B3412"/>
      <c r="C3412"/>
      <c r="D3412"/>
      <c r="E3412" s="171"/>
      <c r="F3412"/>
      <c r="G3412"/>
      <c r="H3412" s="171"/>
      <c r="I3412"/>
      <c r="J3412"/>
      <c r="K3412" s="171"/>
      <c r="L3412" s="171"/>
      <c r="M3412" s="171"/>
      <c r="N3412"/>
      <c r="O3412"/>
      <c r="P3412"/>
      <c r="Q3412"/>
      <c r="R3412"/>
      <c r="U3412" s="15"/>
      <c r="V3412" s="15"/>
      <c r="W3412" s="15"/>
    </row>
    <row r="3413" spans="2:23">
      <c r="B3413"/>
      <c r="C3413"/>
      <c r="D3413"/>
      <c r="E3413" s="171"/>
      <c r="F3413"/>
      <c r="G3413"/>
      <c r="H3413" s="171"/>
      <c r="I3413"/>
      <c r="J3413"/>
      <c r="K3413" s="171"/>
      <c r="L3413" s="171"/>
      <c r="M3413" s="171"/>
      <c r="N3413"/>
      <c r="O3413"/>
      <c r="P3413"/>
      <c r="Q3413"/>
      <c r="R3413"/>
      <c r="U3413" s="15"/>
      <c r="V3413" s="15"/>
      <c r="W3413" s="15"/>
    </row>
    <row r="3414" spans="2:23">
      <c r="B3414"/>
      <c r="C3414"/>
      <c r="D3414"/>
      <c r="E3414" s="171"/>
      <c r="F3414"/>
      <c r="G3414"/>
      <c r="H3414" s="171"/>
      <c r="I3414"/>
      <c r="J3414"/>
      <c r="K3414" s="171"/>
      <c r="L3414" s="171"/>
      <c r="M3414" s="171"/>
      <c r="N3414"/>
      <c r="O3414"/>
      <c r="P3414"/>
      <c r="Q3414"/>
      <c r="R3414"/>
      <c r="U3414" s="15"/>
      <c r="V3414" s="15"/>
      <c r="W3414" s="15"/>
    </row>
    <row r="3415" spans="2:23">
      <c r="B3415"/>
      <c r="C3415"/>
      <c r="D3415"/>
      <c r="E3415" s="171"/>
      <c r="F3415"/>
      <c r="G3415"/>
      <c r="H3415" s="171"/>
      <c r="I3415"/>
      <c r="J3415"/>
      <c r="K3415" s="171"/>
      <c r="L3415" s="171"/>
      <c r="M3415" s="171"/>
      <c r="N3415"/>
      <c r="O3415"/>
      <c r="P3415"/>
      <c r="Q3415"/>
      <c r="R3415"/>
      <c r="U3415" s="15"/>
      <c r="V3415" s="15"/>
      <c r="W3415" s="15"/>
    </row>
    <row r="3416" spans="2:23">
      <c r="B3416"/>
      <c r="C3416"/>
      <c r="D3416"/>
      <c r="E3416" s="171"/>
      <c r="F3416"/>
      <c r="G3416"/>
      <c r="H3416" s="171"/>
      <c r="I3416"/>
      <c r="J3416"/>
      <c r="K3416" s="171"/>
      <c r="L3416" s="171"/>
      <c r="M3416" s="171"/>
      <c r="N3416"/>
      <c r="O3416"/>
      <c r="P3416"/>
      <c r="Q3416"/>
      <c r="R3416"/>
      <c r="U3416" s="15"/>
      <c r="V3416" s="15"/>
      <c r="W3416" s="15"/>
    </row>
    <row r="3417" spans="2:23">
      <c r="B3417"/>
      <c r="C3417"/>
      <c r="D3417"/>
      <c r="E3417" s="171"/>
      <c r="F3417"/>
      <c r="G3417"/>
      <c r="H3417" s="171"/>
      <c r="I3417"/>
      <c r="J3417"/>
      <c r="K3417" s="171"/>
      <c r="L3417" s="171"/>
      <c r="M3417" s="171"/>
      <c r="N3417"/>
      <c r="O3417"/>
      <c r="P3417"/>
      <c r="Q3417"/>
      <c r="R3417"/>
      <c r="U3417" s="15"/>
      <c r="V3417" s="15"/>
      <c r="W3417" s="15"/>
    </row>
    <row r="3418" spans="2:23">
      <c r="B3418"/>
      <c r="C3418"/>
      <c r="D3418"/>
      <c r="E3418" s="171"/>
      <c r="F3418"/>
      <c r="G3418"/>
      <c r="H3418" s="171"/>
      <c r="I3418"/>
      <c r="J3418"/>
      <c r="K3418" s="171"/>
      <c r="L3418" s="171"/>
      <c r="M3418" s="171"/>
      <c r="N3418"/>
      <c r="O3418"/>
      <c r="P3418"/>
      <c r="Q3418"/>
      <c r="R3418"/>
      <c r="U3418" s="15"/>
      <c r="V3418" s="15"/>
      <c r="W3418" s="15"/>
    </row>
    <row r="3419" spans="2:23">
      <c r="B3419"/>
      <c r="C3419"/>
      <c r="D3419"/>
      <c r="E3419" s="171"/>
      <c r="F3419"/>
      <c r="G3419"/>
      <c r="H3419" s="171"/>
      <c r="I3419"/>
      <c r="J3419"/>
      <c r="K3419" s="171"/>
      <c r="L3419" s="171"/>
      <c r="M3419" s="171"/>
      <c r="N3419"/>
      <c r="O3419"/>
      <c r="P3419"/>
      <c r="Q3419"/>
      <c r="R3419"/>
      <c r="U3419" s="15"/>
      <c r="V3419" s="15"/>
      <c r="W3419" s="15"/>
    </row>
    <row r="3420" spans="2:23">
      <c r="B3420"/>
      <c r="C3420"/>
      <c r="D3420"/>
      <c r="E3420" s="171"/>
      <c r="F3420"/>
      <c r="G3420"/>
      <c r="H3420" s="171"/>
      <c r="I3420"/>
      <c r="J3420"/>
      <c r="K3420" s="171"/>
      <c r="L3420" s="171"/>
      <c r="M3420" s="171"/>
      <c r="N3420"/>
      <c r="O3420"/>
      <c r="P3420"/>
      <c r="Q3420"/>
      <c r="R3420"/>
      <c r="U3420" s="15"/>
      <c r="V3420" s="15"/>
      <c r="W3420" s="15"/>
    </row>
    <row r="3421" spans="2:23">
      <c r="B3421"/>
      <c r="C3421"/>
      <c r="D3421"/>
      <c r="E3421" s="171"/>
      <c r="F3421"/>
      <c r="G3421"/>
      <c r="H3421" s="171"/>
      <c r="I3421"/>
      <c r="J3421"/>
      <c r="K3421" s="171"/>
      <c r="L3421" s="171"/>
      <c r="M3421" s="171"/>
      <c r="N3421"/>
      <c r="O3421"/>
      <c r="P3421"/>
      <c r="Q3421"/>
      <c r="R3421"/>
      <c r="U3421" s="15"/>
      <c r="V3421" s="15"/>
      <c r="W3421" s="15"/>
    </row>
    <row r="3422" spans="2:23">
      <c r="B3422"/>
      <c r="C3422"/>
      <c r="D3422"/>
      <c r="E3422" s="171"/>
      <c r="F3422"/>
      <c r="G3422"/>
      <c r="H3422" s="171"/>
      <c r="I3422"/>
      <c r="J3422"/>
      <c r="K3422" s="171"/>
      <c r="L3422" s="171"/>
      <c r="M3422" s="171"/>
      <c r="N3422"/>
      <c r="O3422"/>
      <c r="P3422"/>
      <c r="Q3422"/>
      <c r="R3422"/>
      <c r="U3422" s="15"/>
      <c r="V3422" s="15"/>
      <c r="W3422" s="15"/>
    </row>
    <row r="3423" spans="2:23">
      <c r="B3423"/>
      <c r="C3423"/>
      <c r="D3423"/>
      <c r="E3423" s="171"/>
      <c r="F3423"/>
      <c r="G3423"/>
      <c r="H3423" s="171"/>
      <c r="I3423"/>
      <c r="J3423"/>
      <c r="K3423" s="171"/>
      <c r="L3423" s="171"/>
      <c r="M3423" s="171"/>
      <c r="N3423"/>
      <c r="O3423"/>
      <c r="P3423"/>
      <c r="Q3423"/>
      <c r="R3423"/>
      <c r="U3423" s="15"/>
      <c r="V3423" s="15"/>
      <c r="W3423" s="15"/>
    </row>
    <row r="3424" spans="2:23">
      <c r="B3424"/>
      <c r="C3424"/>
      <c r="D3424"/>
      <c r="E3424" s="171"/>
      <c r="F3424"/>
      <c r="G3424"/>
      <c r="H3424" s="171"/>
      <c r="I3424"/>
      <c r="J3424"/>
      <c r="K3424" s="171"/>
      <c r="L3424" s="171"/>
      <c r="M3424" s="171"/>
      <c r="N3424"/>
      <c r="O3424"/>
      <c r="P3424"/>
      <c r="Q3424"/>
      <c r="R3424"/>
      <c r="U3424" s="15"/>
      <c r="V3424" s="15"/>
      <c r="W3424" s="15"/>
    </row>
    <row r="3425" spans="2:23">
      <c r="B3425"/>
      <c r="C3425"/>
      <c r="D3425"/>
      <c r="E3425" s="171"/>
      <c r="F3425"/>
      <c r="G3425"/>
      <c r="H3425" s="171"/>
      <c r="I3425"/>
      <c r="J3425"/>
      <c r="K3425" s="171"/>
      <c r="L3425" s="171"/>
      <c r="M3425" s="171"/>
      <c r="N3425"/>
      <c r="O3425"/>
      <c r="P3425"/>
      <c r="Q3425"/>
      <c r="R3425"/>
      <c r="U3425" s="15"/>
      <c r="V3425" s="15"/>
      <c r="W3425" s="15"/>
    </row>
    <row r="3426" spans="2:23">
      <c r="B3426"/>
      <c r="C3426"/>
      <c r="D3426"/>
      <c r="E3426" s="171"/>
      <c r="F3426"/>
      <c r="G3426"/>
      <c r="H3426" s="171"/>
      <c r="I3426"/>
      <c r="J3426"/>
      <c r="K3426" s="171"/>
      <c r="L3426" s="171"/>
      <c r="M3426" s="171"/>
      <c r="N3426"/>
      <c r="O3426"/>
      <c r="P3426"/>
      <c r="Q3426"/>
      <c r="R3426"/>
      <c r="U3426" s="15"/>
      <c r="V3426" s="15"/>
      <c r="W3426" s="15"/>
    </row>
    <row r="3427" spans="2:23">
      <c r="B3427"/>
      <c r="C3427"/>
      <c r="D3427"/>
      <c r="E3427" s="171"/>
      <c r="F3427"/>
      <c r="G3427"/>
      <c r="H3427" s="171"/>
      <c r="I3427"/>
      <c r="J3427"/>
      <c r="K3427" s="171"/>
      <c r="L3427" s="171"/>
      <c r="M3427" s="171"/>
      <c r="N3427"/>
      <c r="O3427"/>
      <c r="P3427"/>
      <c r="Q3427"/>
      <c r="R3427"/>
      <c r="U3427" s="15"/>
      <c r="V3427" s="15"/>
      <c r="W3427" s="15"/>
    </row>
    <row r="3428" spans="2:23">
      <c r="B3428"/>
      <c r="C3428"/>
      <c r="D3428"/>
      <c r="E3428" s="171"/>
      <c r="F3428"/>
      <c r="G3428"/>
      <c r="H3428" s="171"/>
      <c r="I3428"/>
      <c r="J3428"/>
      <c r="K3428" s="171"/>
      <c r="L3428" s="171"/>
      <c r="M3428" s="171"/>
      <c r="N3428"/>
      <c r="O3428"/>
      <c r="P3428"/>
      <c r="Q3428"/>
      <c r="R3428"/>
      <c r="U3428" s="15"/>
      <c r="V3428" s="15"/>
      <c r="W3428" s="15"/>
    </row>
    <row r="3429" spans="2:23">
      <c r="B3429"/>
      <c r="C3429"/>
      <c r="D3429"/>
      <c r="E3429" s="171"/>
      <c r="F3429"/>
      <c r="G3429"/>
      <c r="H3429" s="171"/>
      <c r="I3429"/>
      <c r="J3429"/>
      <c r="K3429" s="171"/>
      <c r="L3429" s="171"/>
      <c r="M3429" s="171"/>
      <c r="N3429"/>
      <c r="O3429"/>
      <c r="P3429"/>
      <c r="Q3429"/>
      <c r="R3429"/>
      <c r="U3429" s="15"/>
      <c r="V3429" s="15"/>
      <c r="W3429" s="15"/>
    </row>
    <row r="3430" spans="2:23">
      <c r="B3430"/>
      <c r="C3430"/>
      <c r="D3430"/>
      <c r="E3430" s="171"/>
      <c r="F3430"/>
      <c r="G3430"/>
      <c r="H3430" s="171"/>
      <c r="I3430"/>
      <c r="J3430"/>
      <c r="K3430" s="171"/>
      <c r="L3430" s="171"/>
      <c r="M3430" s="171"/>
      <c r="N3430"/>
      <c r="O3430"/>
      <c r="P3430"/>
      <c r="Q3430"/>
      <c r="R3430"/>
      <c r="U3430" s="15"/>
      <c r="V3430" s="15"/>
      <c r="W3430" s="15"/>
    </row>
    <row r="3431" spans="2:23">
      <c r="B3431"/>
      <c r="C3431"/>
      <c r="D3431"/>
      <c r="E3431" s="171"/>
      <c r="F3431"/>
      <c r="G3431"/>
      <c r="H3431" s="171"/>
      <c r="I3431"/>
      <c r="J3431"/>
      <c r="K3431" s="171"/>
      <c r="L3431" s="171"/>
      <c r="M3431" s="171"/>
      <c r="N3431"/>
      <c r="O3431"/>
      <c r="P3431"/>
      <c r="Q3431"/>
      <c r="R3431"/>
      <c r="U3431" s="15"/>
      <c r="V3431" s="15"/>
      <c r="W3431" s="15"/>
    </row>
    <row r="3432" spans="2:23">
      <c r="B3432"/>
      <c r="C3432"/>
      <c r="D3432"/>
      <c r="E3432" s="171"/>
      <c r="F3432"/>
      <c r="G3432"/>
      <c r="H3432" s="171"/>
      <c r="I3432"/>
      <c r="J3432"/>
      <c r="K3432" s="171"/>
      <c r="L3432" s="171"/>
      <c r="M3432" s="171"/>
      <c r="N3432"/>
      <c r="O3432"/>
      <c r="P3432"/>
      <c r="Q3432"/>
      <c r="R3432"/>
      <c r="U3432" s="15"/>
      <c r="V3432" s="15"/>
      <c r="W3432" s="15"/>
    </row>
    <row r="3433" spans="2:23">
      <c r="B3433"/>
      <c r="C3433"/>
      <c r="D3433"/>
      <c r="E3433" s="171"/>
      <c r="F3433"/>
      <c r="G3433"/>
      <c r="H3433" s="171"/>
      <c r="I3433"/>
      <c r="J3433"/>
      <c r="K3433" s="171"/>
      <c r="L3433" s="171"/>
      <c r="M3433" s="171"/>
      <c r="N3433"/>
      <c r="O3433"/>
      <c r="P3433"/>
      <c r="Q3433"/>
      <c r="R3433"/>
      <c r="U3433" s="15"/>
      <c r="V3433" s="15"/>
      <c r="W3433" s="15"/>
    </row>
    <row r="3434" spans="2:23">
      <c r="B3434"/>
      <c r="C3434"/>
      <c r="D3434"/>
      <c r="E3434" s="171"/>
      <c r="F3434"/>
      <c r="G3434"/>
      <c r="H3434" s="171"/>
      <c r="I3434"/>
      <c r="J3434"/>
      <c r="K3434" s="171"/>
      <c r="L3434" s="171"/>
      <c r="M3434" s="171"/>
      <c r="N3434"/>
      <c r="O3434"/>
      <c r="P3434"/>
      <c r="Q3434"/>
      <c r="R3434"/>
      <c r="U3434" s="15"/>
      <c r="V3434" s="15"/>
      <c r="W3434" s="15"/>
    </row>
    <row r="3435" spans="2:23">
      <c r="B3435"/>
      <c r="C3435"/>
      <c r="D3435"/>
      <c r="E3435" s="171"/>
      <c r="F3435"/>
      <c r="G3435"/>
      <c r="H3435" s="171"/>
      <c r="I3435"/>
      <c r="J3435"/>
      <c r="K3435" s="171"/>
      <c r="L3435" s="171"/>
      <c r="M3435" s="171"/>
      <c r="N3435"/>
      <c r="O3435"/>
      <c r="P3435"/>
      <c r="Q3435"/>
      <c r="R3435"/>
      <c r="U3435" s="15"/>
      <c r="V3435" s="15"/>
      <c r="W3435" s="15"/>
    </row>
    <row r="3436" spans="2:23">
      <c r="B3436"/>
      <c r="C3436"/>
      <c r="D3436"/>
      <c r="E3436" s="171"/>
      <c r="F3436"/>
      <c r="G3436"/>
      <c r="H3436" s="171"/>
      <c r="I3436"/>
      <c r="J3436"/>
      <c r="K3436" s="171"/>
      <c r="L3436" s="171"/>
      <c r="M3436" s="171"/>
      <c r="N3436"/>
      <c r="O3436"/>
      <c r="P3436"/>
      <c r="Q3436"/>
      <c r="R3436"/>
      <c r="U3436" s="15"/>
      <c r="V3436" s="15"/>
      <c r="W3436" s="15"/>
    </row>
    <row r="3437" spans="2:23">
      <c r="B3437"/>
      <c r="C3437"/>
      <c r="D3437"/>
      <c r="E3437" s="171"/>
      <c r="F3437"/>
      <c r="G3437"/>
      <c r="H3437" s="171"/>
      <c r="I3437"/>
      <c r="J3437"/>
      <c r="K3437" s="171"/>
      <c r="L3437" s="171"/>
      <c r="M3437" s="171"/>
      <c r="N3437"/>
      <c r="O3437"/>
      <c r="P3437"/>
      <c r="Q3437"/>
      <c r="R3437"/>
      <c r="U3437" s="15"/>
      <c r="V3437" s="15"/>
      <c r="W3437" s="15"/>
    </row>
    <row r="3438" spans="2:23">
      <c r="B3438"/>
      <c r="C3438"/>
      <c r="D3438"/>
      <c r="E3438" s="171"/>
      <c r="F3438"/>
      <c r="G3438"/>
      <c r="H3438" s="171"/>
      <c r="I3438"/>
      <c r="J3438"/>
      <c r="K3438" s="171"/>
      <c r="L3438" s="171"/>
      <c r="M3438" s="171"/>
      <c r="N3438"/>
      <c r="O3438"/>
      <c r="P3438"/>
      <c r="Q3438"/>
      <c r="R3438"/>
      <c r="U3438" s="15"/>
      <c r="V3438" s="15"/>
      <c r="W3438" s="15"/>
    </row>
    <row r="3439" spans="2:23">
      <c r="B3439"/>
      <c r="C3439"/>
      <c r="D3439"/>
      <c r="E3439" s="171"/>
      <c r="F3439"/>
      <c r="G3439"/>
      <c r="H3439" s="171"/>
      <c r="I3439"/>
      <c r="J3439"/>
      <c r="K3439" s="171"/>
      <c r="L3439" s="171"/>
      <c r="M3439" s="171"/>
      <c r="N3439"/>
      <c r="O3439"/>
      <c r="P3439"/>
      <c r="Q3439"/>
      <c r="R3439"/>
      <c r="U3439" s="15"/>
      <c r="V3439" s="15"/>
      <c r="W3439" s="15"/>
    </row>
    <row r="3440" spans="2:23">
      <c r="B3440"/>
      <c r="C3440"/>
      <c r="D3440"/>
      <c r="E3440" s="171"/>
      <c r="F3440"/>
      <c r="G3440"/>
      <c r="H3440" s="171"/>
      <c r="I3440"/>
      <c r="J3440"/>
      <c r="K3440" s="171"/>
      <c r="L3440" s="171"/>
      <c r="M3440" s="171"/>
      <c r="N3440"/>
      <c r="O3440"/>
      <c r="P3440"/>
      <c r="Q3440"/>
      <c r="R3440"/>
      <c r="U3440" s="15"/>
      <c r="V3440" s="15"/>
      <c r="W3440" s="15"/>
    </row>
    <row r="3441" spans="2:23">
      <c r="B3441"/>
      <c r="C3441"/>
      <c r="D3441"/>
      <c r="E3441" s="171"/>
      <c r="F3441"/>
      <c r="G3441"/>
      <c r="H3441" s="171"/>
      <c r="I3441"/>
      <c r="J3441"/>
      <c r="K3441" s="171"/>
      <c r="L3441" s="171"/>
      <c r="M3441" s="171"/>
      <c r="N3441"/>
      <c r="O3441"/>
      <c r="P3441"/>
      <c r="Q3441"/>
      <c r="R3441"/>
      <c r="U3441" s="15"/>
      <c r="V3441" s="15"/>
      <c r="W3441" s="15"/>
    </row>
    <row r="3442" spans="2:23">
      <c r="B3442"/>
      <c r="C3442"/>
      <c r="D3442"/>
      <c r="E3442" s="171"/>
      <c r="F3442"/>
      <c r="G3442"/>
      <c r="H3442" s="171"/>
      <c r="I3442"/>
      <c r="J3442"/>
      <c r="K3442" s="171"/>
      <c r="L3442" s="171"/>
      <c r="M3442" s="171"/>
      <c r="N3442"/>
      <c r="O3442"/>
      <c r="P3442"/>
      <c r="Q3442"/>
      <c r="R3442"/>
      <c r="U3442" s="15"/>
      <c r="V3442" s="15"/>
      <c r="W3442" s="15"/>
    </row>
    <row r="3443" spans="2:23">
      <c r="B3443"/>
      <c r="C3443"/>
      <c r="D3443"/>
      <c r="E3443" s="171"/>
      <c r="F3443"/>
      <c r="G3443"/>
      <c r="H3443" s="171"/>
      <c r="I3443"/>
      <c r="J3443"/>
      <c r="K3443" s="171"/>
      <c r="L3443" s="171"/>
      <c r="M3443" s="171"/>
      <c r="N3443"/>
      <c r="O3443"/>
      <c r="P3443"/>
      <c r="Q3443"/>
      <c r="R3443"/>
      <c r="U3443" s="15"/>
      <c r="V3443" s="15"/>
      <c r="W3443" s="15"/>
    </row>
    <row r="3444" spans="2:23">
      <c r="B3444"/>
      <c r="C3444"/>
      <c r="D3444"/>
      <c r="E3444" s="171"/>
      <c r="F3444"/>
      <c r="G3444"/>
      <c r="H3444" s="171"/>
      <c r="I3444"/>
      <c r="J3444"/>
      <c r="K3444" s="171"/>
      <c r="L3444" s="171"/>
      <c r="M3444" s="171"/>
      <c r="N3444"/>
      <c r="O3444"/>
      <c r="P3444"/>
      <c r="Q3444"/>
      <c r="R3444"/>
      <c r="U3444" s="15"/>
      <c r="V3444" s="15"/>
      <c r="W3444" s="15"/>
    </row>
    <row r="3445" spans="2:23">
      <c r="B3445"/>
      <c r="C3445"/>
      <c r="D3445"/>
      <c r="E3445" s="171"/>
      <c r="F3445"/>
      <c r="G3445"/>
      <c r="H3445" s="171"/>
      <c r="I3445"/>
      <c r="J3445"/>
      <c r="K3445" s="171"/>
      <c r="L3445" s="171"/>
      <c r="M3445" s="171"/>
      <c r="N3445"/>
      <c r="O3445"/>
      <c r="P3445"/>
      <c r="Q3445"/>
      <c r="R3445"/>
      <c r="U3445" s="15"/>
      <c r="V3445" s="15"/>
      <c r="W3445" s="15"/>
    </row>
    <row r="3446" spans="2:23">
      <c r="B3446"/>
      <c r="C3446"/>
      <c r="D3446"/>
      <c r="E3446" s="171"/>
      <c r="F3446"/>
      <c r="G3446"/>
      <c r="H3446" s="171"/>
      <c r="I3446"/>
      <c r="J3446"/>
      <c r="K3446" s="171"/>
      <c r="L3446" s="171"/>
      <c r="M3446" s="171"/>
      <c r="N3446"/>
      <c r="O3446"/>
      <c r="P3446"/>
      <c r="Q3446"/>
      <c r="R3446"/>
      <c r="U3446" s="15"/>
      <c r="V3446" s="15"/>
      <c r="W3446" s="15"/>
    </row>
    <row r="3447" spans="2:23">
      <c r="B3447"/>
      <c r="C3447"/>
      <c r="D3447"/>
      <c r="E3447" s="171"/>
      <c r="F3447"/>
      <c r="G3447"/>
      <c r="H3447" s="171"/>
      <c r="I3447"/>
      <c r="J3447"/>
      <c r="K3447" s="171"/>
      <c r="L3447" s="171"/>
      <c r="M3447" s="171"/>
      <c r="N3447"/>
      <c r="O3447"/>
      <c r="P3447"/>
      <c r="Q3447"/>
      <c r="R3447"/>
      <c r="U3447" s="15"/>
      <c r="V3447" s="15"/>
      <c r="W3447" s="15"/>
    </row>
    <row r="3448" spans="2:23">
      <c r="B3448"/>
      <c r="C3448"/>
      <c r="D3448"/>
      <c r="E3448" s="171"/>
      <c r="F3448"/>
      <c r="G3448"/>
      <c r="H3448" s="171"/>
      <c r="I3448"/>
      <c r="J3448"/>
      <c r="K3448" s="171"/>
      <c r="L3448" s="171"/>
      <c r="M3448" s="171"/>
      <c r="N3448"/>
      <c r="O3448"/>
      <c r="P3448"/>
      <c r="Q3448"/>
      <c r="R3448"/>
      <c r="U3448" s="15"/>
      <c r="V3448" s="15"/>
      <c r="W3448" s="15"/>
    </row>
    <row r="3449" spans="2:23">
      <c r="B3449"/>
      <c r="C3449"/>
      <c r="D3449"/>
      <c r="E3449" s="171"/>
      <c r="F3449"/>
      <c r="G3449"/>
      <c r="H3449" s="171"/>
      <c r="I3449"/>
      <c r="J3449"/>
      <c r="K3449" s="171"/>
      <c r="L3449" s="171"/>
      <c r="M3449" s="171"/>
      <c r="N3449"/>
      <c r="O3449"/>
      <c r="P3449"/>
      <c r="Q3449"/>
      <c r="R3449"/>
      <c r="U3449" s="15"/>
      <c r="V3449" s="15"/>
      <c r="W3449" s="15"/>
    </row>
    <row r="3450" spans="2:23">
      <c r="B3450"/>
      <c r="C3450"/>
      <c r="D3450"/>
      <c r="E3450" s="171"/>
      <c r="F3450"/>
      <c r="G3450"/>
      <c r="H3450" s="171"/>
      <c r="I3450"/>
      <c r="J3450"/>
      <c r="K3450" s="171"/>
      <c r="L3450" s="171"/>
      <c r="M3450" s="171"/>
      <c r="N3450"/>
      <c r="O3450"/>
      <c r="P3450"/>
      <c r="Q3450"/>
      <c r="R3450"/>
      <c r="U3450" s="15"/>
      <c r="V3450" s="15"/>
      <c r="W3450" s="15"/>
    </row>
    <row r="3451" spans="2:23">
      <c r="B3451"/>
      <c r="C3451"/>
      <c r="D3451"/>
      <c r="E3451" s="171"/>
      <c r="F3451"/>
      <c r="G3451"/>
      <c r="H3451" s="171"/>
      <c r="I3451"/>
      <c r="J3451"/>
      <c r="K3451" s="171"/>
      <c r="L3451" s="171"/>
      <c r="M3451" s="171"/>
      <c r="N3451"/>
      <c r="O3451"/>
      <c r="P3451"/>
      <c r="Q3451"/>
      <c r="R3451"/>
      <c r="U3451" s="15"/>
      <c r="V3451" s="15"/>
      <c r="W3451" s="15"/>
    </row>
    <row r="3452" spans="2:23">
      <c r="B3452"/>
      <c r="C3452"/>
      <c r="D3452"/>
      <c r="E3452" s="171"/>
      <c r="F3452"/>
      <c r="G3452"/>
      <c r="H3452" s="171"/>
      <c r="I3452"/>
      <c r="J3452"/>
      <c r="K3452" s="171"/>
      <c r="L3452" s="171"/>
      <c r="M3452" s="171"/>
      <c r="N3452"/>
      <c r="O3452"/>
      <c r="P3452"/>
      <c r="Q3452"/>
      <c r="R3452"/>
      <c r="U3452" s="15"/>
      <c r="V3452" s="15"/>
      <c r="W3452" s="15"/>
    </row>
    <row r="3453" spans="2:23">
      <c r="B3453"/>
      <c r="C3453"/>
      <c r="D3453"/>
      <c r="E3453" s="171"/>
      <c r="F3453"/>
      <c r="G3453"/>
      <c r="H3453" s="171"/>
      <c r="I3453"/>
      <c r="J3453"/>
      <c r="K3453" s="171"/>
      <c r="L3453" s="171"/>
      <c r="M3453" s="171"/>
      <c r="N3453"/>
      <c r="O3453"/>
      <c r="P3453"/>
      <c r="Q3453"/>
      <c r="R3453"/>
      <c r="U3453" s="15"/>
      <c r="V3453" s="15"/>
      <c r="W3453" s="15"/>
    </row>
    <row r="3454" spans="2:23">
      <c r="B3454"/>
      <c r="C3454"/>
      <c r="D3454"/>
      <c r="E3454" s="171"/>
      <c r="F3454"/>
      <c r="G3454"/>
      <c r="H3454" s="171"/>
      <c r="I3454"/>
      <c r="J3454"/>
      <c r="K3454" s="171"/>
      <c r="L3454" s="171"/>
      <c r="M3454" s="171"/>
      <c r="N3454"/>
      <c r="O3454"/>
      <c r="P3454"/>
      <c r="Q3454"/>
      <c r="R3454"/>
      <c r="U3454" s="15"/>
      <c r="V3454" s="15"/>
      <c r="W3454" s="15"/>
    </row>
    <row r="3455" spans="2:23">
      <c r="B3455"/>
      <c r="C3455"/>
      <c r="D3455"/>
      <c r="E3455" s="171"/>
      <c r="F3455"/>
      <c r="G3455"/>
      <c r="H3455" s="171"/>
      <c r="I3455"/>
      <c r="J3455"/>
      <c r="K3455" s="171"/>
      <c r="L3455" s="171"/>
      <c r="M3455" s="171"/>
      <c r="N3455"/>
      <c r="O3455"/>
      <c r="P3455"/>
      <c r="Q3455"/>
      <c r="R3455"/>
      <c r="U3455" s="15"/>
      <c r="V3455" s="15"/>
      <c r="W3455" s="15"/>
    </row>
    <row r="3456" spans="2:23">
      <c r="B3456"/>
      <c r="C3456"/>
      <c r="D3456"/>
      <c r="E3456"/>
      <c r="F3456" s="171"/>
      <c r="G3456" s="171"/>
      <c r="H3456"/>
      <c r="I3456" s="171"/>
      <c r="J3456" s="171"/>
      <c r="K3456" s="171"/>
      <c r="L3456" s="171"/>
      <c r="M3456" s="171"/>
      <c r="N3456"/>
      <c r="O3456"/>
      <c r="P3456"/>
      <c r="Q3456"/>
      <c r="R3456"/>
      <c r="U3456" s="15"/>
      <c r="V3456" s="15"/>
      <c r="W3456" s="15"/>
    </row>
    <row r="3457" spans="2:23">
      <c r="B3457"/>
      <c r="C3457"/>
      <c r="D3457"/>
      <c r="E3457"/>
      <c r="F3457" s="171"/>
      <c r="G3457" s="171"/>
      <c r="H3457"/>
      <c r="I3457" s="171"/>
      <c r="J3457" s="171"/>
      <c r="K3457" s="171"/>
      <c r="L3457" s="171"/>
      <c r="M3457" s="171"/>
      <c r="N3457"/>
      <c r="O3457"/>
      <c r="P3457"/>
      <c r="Q3457"/>
      <c r="R3457"/>
      <c r="U3457" s="15"/>
      <c r="V3457" s="15"/>
      <c r="W3457" s="15"/>
    </row>
    <row r="3458" spans="2:23">
      <c r="B3458"/>
      <c r="C3458"/>
      <c r="D3458"/>
      <c r="E3458"/>
      <c r="F3458" s="171"/>
      <c r="G3458" s="171"/>
      <c r="H3458"/>
      <c r="I3458" s="171"/>
      <c r="J3458" s="171"/>
      <c r="K3458" s="171"/>
      <c r="L3458" s="171"/>
      <c r="M3458" s="171"/>
      <c r="N3458"/>
      <c r="O3458"/>
      <c r="P3458"/>
      <c r="Q3458"/>
      <c r="R3458"/>
      <c r="U3458" s="15"/>
      <c r="V3458" s="15"/>
      <c r="W3458" s="15"/>
    </row>
    <row r="3459" spans="2:23">
      <c r="B3459"/>
      <c r="C3459"/>
      <c r="D3459"/>
      <c r="E3459"/>
      <c r="F3459" s="171"/>
      <c r="G3459" s="171"/>
      <c r="H3459"/>
      <c r="I3459" s="171"/>
      <c r="J3459" s="171"/>
      <c r="K3459" s="171"/>
      <c r="L3459" s="171"/>
      <c r="M3459" s="171"/>
      <c r="N3459"/>
      <c r="O3459"/>
      <c r="P3459"/>
      <c r="Q3459"/>
      <c r="R3459"/>
      <c r="U3459" s="15"/>
      <c r="V3459" s="15"/>
      <c r="W3459" s="15"/>
    </row>
    <row r="3460" spans="2:23">
      <c r="B3460"/>
      <c r="C3460"/>
      <c r="D3460"/>
      <c r="E3460"/>
      <c r="F3460" s="171"/>
      <c r="G3460" s="171"/>
      <c r="H3460"/>
      <c r="I3460" s="171"/>
      <c r="J3460" s="171"/>
      <c r="K3460" s="171"/>
      <c r="L3460" s="171"/>
      <c r="M3460" s="171"/>
      <c r="N3460"/>
      <c r="O3460"/>
      <c r="P3460"/>
      <c r="Q3460"/>
      <c r="R3460"/>
      <c r="U3460" s="15"/>
      <c r="V3460" s="15"/>
      <c r="W3460" s="15"/>
    </row>
    <row r="3461" spans="2:23">
      <c r="B3461"/>
      <c r="C3461"/>
      <c r="D3461"/>
      <c r="E3461"/>
      <c r="F3461" s="171"/>
      <c r="G3461" s="171"/>
      <c r="H3461"/>
      <c r="I3461" s="171"/>
      <c r="J3461" s="171"/>
      <c r="K3461" s="171"/>
      <c r="L3461" s="171"/>
      <c r="M3461" s="171"/>
      <c r="N3461"/>
      <c r="O3461"/>
      <c r="P3461"/>
      <c r="Q3461"/>
      <c r="R3461"/>
      <c r="U3461" s="15"/>
      <c r="V3461" s="15"/>
      <c r="W3461" s="15"/>
    </row>
    <row r="3462" spans="2:23">
      <c r="B3462"/>
      <c r="C3462"/>
      <c r="D3462"/>
      <c r="E3462"/>
      <c r="F3462" s="171"/>
      <c r="G3462" s="171"/>
      <c r="H3462"/>
      <c r="I3462" s="171"/>
      <c r="J3462" s="171"/>
      <c r="K3462" s="171"/>
      <c r="L3462" s="171"/>
      <c r="M3462" s="171"/>
      <c r="N3462"/>
      <c r="O3462"/>
      <c r="P3462"/>
      <c r="Q3462"/>
      <c r="R3462"/>
      <c r="U3462" s="15"/>
      <c r="V3462" s="15"/>
      <c r="W3462" s="15"/>
    </row>
    <row r="3463" spans="2:23">
      <c r="B3463"/>
      <c r="C3463"/>
      <c r="D3463"/>
      <c r="E3463"/>
      <c r="F3463" s="171"/>
      <c r="G3463" s="171"/>
      <c r="H3463"/>
      <c r="I3463" s="171"/>
      <c r="J3463" s="171"/>
      <c r="K3463" s="171"/>
      <c r="L3463" s="171"/>
      <c r="M3463" s="171"/>
      <c r="N3463"/>
      <c r="O3463"/>
      <c r="P3463"/>
      <c r="Q3463"/>
      <c r="R3463"/>
      <c r="U3463" s="15"/>
      <c r="V3463" s="15"/>
      <c r="W3463" s="15"/>
    </row>
    <row r="3464" spans="2:23">
      <c r="B3464"/>
      <c r="C3464"/>
      <c r="D3464"/>
      <c r="E3464"/>
      <c r="F3464" s="171"/>
      <c r="G3464" s="171"/>
      <c r="H3464"/>
      <c r="I3464" s="171"/>
      <c r="J3464" s="171"/>
      <c r="K3464" s="171"/>
      <c r="L3464" s="171"/>
      <c r="M3464" s="171"/>
      <c r="N3464"/>
      <c r="O3464"/>
      <c r="P3464"/>
      <c r="Q3464"/>
      <c r="R3464"/>
      <c r="U3464" s="15"/>
      <c r="V3464" s="15"/>
      <c r="W3464" s="15"/>
    </row>
    <row r="3465" spans="2:23">
      <c r="B3465"/>
      <c r="C3465"/>
      <c r="D3465"/>
      <c r="E3465"/>
      <c r="F3465" s="171"/>
      <c r="G3465" s="171"/>
      <c r="H3465"/>
      <c r="I3465" s="171"/>
      <c r="J3465" s="171"/>
      <c r="K3465" s="171"/>
      <c r="L3465" s="171"/>
      <c r="M3465" s="171"/>
      <c r="N3465"/>
      <c r="O3465"/>
      <c r="P3465"/>
      <c r="Q3465"/>
      <c r="R3465"/>
      <c r="U3465" s="15"/>
      <c r="V3465" s="15"/>
      <c r="W3465" s="15"/>
    </row>
    <row r="3466" spans="2:23">
      <c r="B3466"/>
      <c r="C3466"/>
      <c r="D3466"/>
      <c r="E3466"/>
      <c r="F3466" s="171"/>
      <c r="G3466" s="171"/>
      <c r="H3466"/>
      <c r="I3466" s="171"/>
      <c r="J3466" s="171"/>
      <c r="K3466" s="171"/>
      <c r="L3466" s="171"/>
      <c r="M3466" s="171"/>
      <c r="N3466"/>
      <c r="O3466"/>
      <c r="P3466"/>
      <c r="Q3466"/>
      <c r="R3466"/>
      <c r="U3466" s="15"/>
      <c r="V3466" s="15"/>
      <c r="W3466" s="15"/>
    </row>
    <row r="3467" spans="2:23">
      <c r="B3467"/>
      <c r="C3467"/>
      <c r="D3467"/>
      <c r="E3467"/>
      <c r="F3467" s="171"/>
      <c r="G3467" s="171"/>
      <c r="H3467"/>
      <c r="I3467" s="171"/>
      <c r="J3467" s="171"/>
      <c r="K3467" s="171"/>
      <c r="L3467" s="171"/>
      <c r="M3467" s="171"/>
      <c r="N3467"/>
      <c r="O3467"/>
      <c r="P3467"/>
      <c r="Q3467"/>
      <c r="R3467"/>
      <c r="U3467" s="15"/>
      <c r="V3467" s="15"/>
      <c r="W3467" s="15"/>
    </row>
    <row r="3468" spans="2:23">
      <c r="B3468"/>
      <c r="C3468"/>
      <c r="D3468"/>
      <c r="E3468"/>
      <c r="F3468" s="171"/>
      <c r="G3468" s="171"/>
      <c r="H3468"/>
      <c r="I3468" s="171"/>
      <c r="J3468" s="171"/>
      <c r="K3468" s="171"/>
      <c r="L3468" s="171"/>
      <c r="M3468" s="171"/>
      <c r="N3468"/>
      <c r="O3468"/>
      <c r="P3468"/>
      <c r="Q3468"/>
      <c r="R3468"/>
      <c r="U3468" s="15"/>
      <c r="V3468" s="15"/>
      <c r="W3468" s="15"/>
    </row>
    <row r="3469" spans="2:23">
      <c r="B3469"/>
      <c r="C3469"/>
      <c r="D3469"/>
      <c r="E3469"/>
      <c r="F3469" s="171"/>
      <c r="G3469" s="171"/>
      <c r="H3469"/>
      <c r="I3469" s="171"/>
      <c r="J3469" s="171"/>
      <c r="K3469" s="171"/>
      <c r="L3469" s="171"/>
      <c r="M3469" s="171"/>
      <c r="N3469"/>
      <c r="O3469"/>
      <c r="P3469"/>
      <c r="Q3469"/>
      <c r="R3469"/>
      <c r="U3469" s="15"/>
      <c r="V3469" s="15"/>
      <c r="W3469" s="15"/>
    </row>
    <row r="3470" spans="2:23">
      <c r="B3470"/>
      <c r="C3470"/>
      <c r="D3470"/>
      <c r="E3470"/>
      <c r="F3470" s="171"/>
      <c r="G3470" s="171"/>
      <c r="H3470"/>
      <c r="I3470" s="171"/>
      <c r="J3470" s="171"/>
      <c r="K3470" s="171"/>
      <c r="L3470" s="171"/>
      <c r="M3470" s="171"/>
      <c r="N3470"/>
      <c r="O3470"/>
      <c r="P3470"/>
      <c r="Q3470"/>
      <c r="R3470"/>
      <c r="U3470" s="15"/>
      <c r="V3470" s="15"/>
      <c r="W3470" s="15"/>
    </row>
    <row r="3471" spans="2:23">
      <c r="B3471"/>
      <c r="C3471"/>
      <c r="D3471"/>
      <c r="E3471"/>
      <c r="F3471" s="171"/>
      <c r="G3471" s="171"/>
      <c r="H3471"/>
      <c r="I3471" s="171"/>
      <c r="J3471" s="171"/>
      <c r="K3471" s="171"/>
      <c r="L3471" s="171"/>
      <c r="M3471" s="171"/>
      <c r="N3471"/>
      <c r="O3471"/>
      <c r="P3471"/>
      <c r="Q3471"/>
      <c r="R3471"/>
      <c r="U3471" s="15"/>
      <c r="V3471" s="15"/>
      <c r="W3471" s="15"/>
    </row>
    <row r="3472" spans="2:23">
      <c r="B3472"/>
      <c r="C3472"/>
      <c r="D3472"/>
      <c r="E3472"/>
      <c r="F3472" s="171"/>
      <c r="G3472" s="171"/>
      <c r="H3472"/>
      <c r="I3472" s="171"/>
      <c r="J3472" s="171"/>
      <c r="K3472" s="171"/>
      <c r="L3472" s="171"/>
      <c r="M3472" s="171"/>
      <c r="N3472"/>
      <c r="O3472"/>
      <c r="P3472"/>
      <c r="Q3472"/>
      <c r="R3472"/>
      <c r="U3472" s="15"/>
      <c r="V3472" s="15"/>
      <c r="W3472" s="15"/>
    </row>
    <row r="3473" spans="2:23">
      <c r="B3473"/>
      <c r="C3473"/>
      <c r="D3473"/>
      <c r="E3473"/>
      <c r="F3473" s="171"/>
      <c r="G3473" s="171"/>
      <c r="H3473"/>
      <c r="I3473" s="171"/>
      <c r="J3473" s="171"/>
      <c r="K3473" s="171"/>
      <c r="L3473" s="171"/>
      <c r="M3473" s="171"/>
      <c r="N3473"/>
      <c r="O3473"/>
      <c r="P3473"/>
      <c r="Q3473"/>
      <c r="R3473"/>
      <c r="U3473" s="15"/>
      <c r="V3473" s="15"/>
      <c r="W3473" s="15"/>
    </row>
    <row r="3474" spans="2:23">
      <c r="B3474"/>
      <c r="C3474"/>
      <c r="D3474"/>
      <c r="E3474"/>
      <c r="F3474" s="171"/>
      <c r="G3474" s="171"/>
      <c r="H3474"/>
      <c r="I3474" s="171"/>
      <c r="J3474" s="171"/>
      <c r="K3474" s="171"/>
      <c r="L3474" s="171"/>
      <c r="M3474" s="171"/>
      <c r="N3474"/>
      <c r="O3474"/>
      <c r="P3474"/>
      <c r="Q3474"/>
      <c r="R3474"/>
      <c r="U3474" s="15"/>
      <c r="V3474" s="15"/>
      <c r="W3474" s="15"/>
    </row>
    <row r="3475" spans="2:23">
      <c r="B3475"/>
      <c r="C3475"/>
      <c r="D3475"/>
      <c r="E3475"/>
      <c r="F3475" s="171"/>
      <c r="G3475" s="171"/>
      <c r="H3475"/>
      <c r="I3475" s="171"/>
      <c r="J3475" s="171"/>
      <c r="K3475" s="171"/>
      <c r="L3475" s="171"/>
      <c r="M3475" s="171"/>
      <c r="N3475"/>
      <c r="O3475"/>
      <c r="P3475"/>
      <c r="Q3475"/>
      <c r="R3475"/>
      <c r="U3475" s="15"/>
      <c r="V3475" s="15"/>
      <c r="W3475" s="15"/>
    </row>
    <row r="3476" spans="2:23">
      <c r="B3476"/>
      <c r="C3476"/>
      <c r="D3476"/>
      <c r="E3476"/>
      <c r="F3476" s="171"/>
      <c r="G3476" s="171"/>
      <c r="H3476"/>
      <c r="I3476" s="171"/>
      <c r="J3476" s="171"/>
      <c r="K3476" s="171"/>
      <c r="L3476" s="171"/>
      <c r="M3476" s="171"/>
      <c r="N3476"/>
      <c r="O3476"/>
      <c r="P3476"/>
      <c r="Q3476"/>
      <c r="R3476"/>
      <c r="U3476" s="15"/>
      <c r="V3476" s="15"/>
      <c r="W3476" s="15"/>
    </row>
    <row r="3477" spans="2:23">
      <c r="B3477"/>
      <c r="C3477"/>
      <c r="D3477"/>
      <c r="E3477"/>
      <c r="F3477" s="171"/>
      <c r="G3477" s="171"/>
      <c r="H3477"/>
      <c r="I3477" s="171"/>
      <c r="J3477" s="171"/>
      <c r="K3477" s="171"/>
      <c r="L3477" s="171"/>
      <c r="M3477" s="171"/>
      <c r="N3477"/>
      <c r="O3477"/>
      <c r="P3477"/>
      <c r="Q3477"/>
      <c r="R3477"/>
      <c r="U3477" s="15"/>
      <c r="V3477" s="15"/>
      <c r="W3477" s="15"/>
    </row>
    <row r="3478" spans="2:23">
      <c r="B3478"/>
      <c r="C3478"/>
      <c r="D3478"/>
      <c r="E3478"/>
      <c r="F3478" s="171"/>
      <c r="G3478" s="171"/>
      <c r="H3478"/>
      <c r="I3478" s="171"/>
      <c r="J3478" s="171"/>
      <c r="K3478" s="171"/>
      <c r="L3478" s="171"/>
      <c r="M3478" s="171"/>
      <c r="N3478"/>
      <c r="O3478"/>
      <c r="P3478"/>
      <c r="Q3478"/>
      <c r="R3478"/>
      <c r="U3478" s="15"/>
      <c r="V3478" s="15"/>
      <c r="W3478" s="15"/>
    </row>
    <row r="3479" spans="2:23">
      <c r="B3479"/>
      <c r="C3479"/>
      <c r="D3479"/>
      <c r="E3479"/>
      <c r="F3479" s="171"/>
      <c r="G3479" s="171"/>
      <c r="H3479"/>
      <c r="I3479" s="171"/>
      <c r="J3479" s="171"/>
      <c r="K3479" s="171"/>
      <c r="L3479" s="171"/>
      <c r="M3479" s="171"/>
      <c r="N3479"/>
      <c r="O3479"/>
      <c r="P3479"/>
      <c r="Q3479"/>
      <c r="R3479"/>
      <c r="U3479" s="15"/>
      <c r="V3479" s="15"/>
      <c r="W3479" s="15"/>
    </row>
    <row r="3480" spans="2:23">
      <c r="B3480"/>
      <c r="C3480"/>
      <c r="D3480"/>
      <c r="E3480" s="171"/>
      <c r="F3480"/>
      <c r="G3480"/>
      <c r="H3480" s="171"/>
      <c r="I3480"/>
      <c r="J3480"/>
      <c r="K3480" s="171"/>
      <c r="L3480" s="171"/>
      <c r="M3480" s="171"/>
      <c r="N3480"/>
      <c r="O3480"/>
      <c r="P3480"/>
      <c r="Q3480"/>
      <c r="R3480"/>
      <c r="U3480" s="15"/>
      <c r="V3480" s="15"/>
      <c r="W3480" s="15"/>
    </row>
    <row r="3481" spans="2:23">
      <c r="B3481"/>
      <c r="C3481"/>
      <c r="D3481"/>
      <c r="E3481" s="171"/>
      <c r="F3481"/>
      <c r="G3481"/>
      <c r="H3481" s="171"/>
      <c r="I3481"/>
      <c r="J3481"/>
      <c r="K3481" s="171"/>
      <c r="L3481" s="171"/>
      <c r="M3481" s="171"/>
      <c r="N3481"/>
      <c r="O3481"/>
      <c r="P3481"/>
      <c r="Q3481"/>
      <c r="R3481"/>
      <c r="U3481" s="15"/>
      <c r="V3481" s="15"/>
      <c r="W3481" s="15"/>
    </row>
    <row r="3482" spans="2:23">
      <c r="B3482"/>
      <c r="C3482"/>
      <c r="D3482"/>
      <c r="E3482" s="171"/>
      <c r="F3482"/>
      <c r="G3482"/>
      <c r="H3482" s="171"/>
      <c r="I3482"/>
      <c r="J3482"/>
      <c r="K3482" s="171"/>
      <c r="L3482" s="171"/>
      <c r="M3482" s="171"/>
      <c r="N3482"/>
      <c r="O3482"/>
      <c r="P3482"/>
      <c r="Q3482"/>
      <c r="R3482"/>
      <c r="U3482" s="15"/>
      <c r="V3482" s="15"/>
      <c r="W3482" s="15"/>
    </row>
    <row r="3483" spans="2:23">
      <c r="B3483"/>
      <c r="C3483"/>
      <c r="D3483"/>
      <c r="E3483" s="171"/>
      <c r="F3483"/>
      <c r="G3483"/>
      <c r="H3483" s="171"/>
      <c r="I3483"/>
      <c r="J3483"/>
      <c r="K3483" s="171"/>
      <c r="L3483" s="171"/>
      <c r="M3483" s="171"/>
      <c r="N3483"/>
      <c r="O3483"/>
      <c r="P3483"/>
      <c r="Q3483"/>
      <c r="R3483"/>
      <c r="U3483" s="15"/>
      <c r="V3483" s="15"/>
      <c r="W3483" s="15"/>
    </row>
    <row r="3484" spans="2:23">
      <c r="B3484"/>
      <c r="C3484"/>
      <c r="D3484"/>
      <c r="E3484" s="171"/>
      <c r="F3484"/>
      <c r="G3484"/>
      <c r="H3484" s="171"/>
      <c r="I3484"/>
      <c r="J3484"/>
      <c r="K3484" s="171"/>
      <c r="L3484" s="171"/>
      <c r="M3484" s="171"/>
      <c r="N3484"/>
      <c r="O3484"/>
      <c r="P3484"/>
      <c r="Q3484"/>
      <c r="R3484"/>
      <c r="U3484" s="15"/>
      <c r="V3484" s="15"/>
      <c r="W3484" s="15"/>
    </row>
    <row r="3485" spans="2:23">
      <c r="B3485"/>
      <c r="C3485"/>
      <c r="D3485"/>
      <c r="E3485" s="171"/>
      <c r="F3485"/>
      <c r="G3485"/>
      <c r="H3485" s="171"/>
      <c r="I3485"/>
      <c r="J3485"/>
      <c r="K3485" s="171"/>
      <c r="L3485" s="171"/>
      <c r="M3485" s="171"/>
      <c r="N3485"/>
      <c r="O3485"/>
      <c r="P3485"/>
      <c r="Q3485"/>
      <c r="R3485"/>
      <c r="U3485" s="15"/>
      <c r="V3485" s="15"/>
      <c r="W3485" s="15"/>
    </row>
    <row r="3486" spans="2:23">
      <c r="B3486"/>
      <c r="C3486"/>
      <c r="D3486"/>
      <c r="E3486" s="171"/>
      <c r="F3486"/>
      <c r="G3486"/>
      <c r="H3486" s="171"/>
      <c r="I3486"/>
      <c r="J3486"/>
      <c r="K3486" s="171"/>
      <c r="L3486" s="171"/>
      <c r="M3486" s="171"/>
      <c r="N3486"/>
      <c r="O3486"/>
      <c r="P3486"/>
      <c r="Q3486"/>
      <c r="R3486"/>
      <c r="U3486" s="15"/>
      <c r="V3486" s="15"/>
      <c r="W3486" s="15"/>
    </row>
    <row r="3487" spans="2:23">
      <c r="B3487"/>
      <c r="C3487"/>
      <c r="D3487"/>
      <c r="E3487" s="171"/>
      <c r="F3487"/>
      <c r="G3487"/>
      <c r="H3487" s="171"/>
      <c r="I3487"/>
      <c r="J3487"/>
      <c r="K3487" s="171"/>
      <c r="L3487" s="171"/>
      <c r="M3487" s="171"/>
      <c r="N3487"/>
      <c r="O3487"/>
      <c r="P3487"/>
      <c r="Q3487"/>
      <c r="R3487"/>
      <c r="U3487" s="15"/>
      <c r="V3487" s="15"/>
      <c r="W3487" s="15"/>
    </row>
    <row r="3488" spans="2:23">
      <c r="B3488"/>
      <c r="C3488"/>
      <c r="D3488"/>
      <c r="E3488" s="171"/>
      <c r="F3488"/>
      <c r="G3488"/>
      <c r="H3488" s="171"/>
      <c r="I3488"/>
      <c r="J3488"/>
      <c r="K3488" s="171"/>
      <c r="L3488" s="171"/>
      <c r="M3488" s="171"/>
      <c r="N3488"/>
      <c r="O3488"/>
      <c r="P3488"/>
      <c r="Q3488"/>
      <c r="R3488"/>
      <c r="U3488" s="15"/>
      <c r="V3488" s="15"/>
      <c r="W3488" s="15"/>
    </row>
    <row r="3489" spans="2:23">
      <c r="B3489"/>
      <c r="C3489"/>
      <c r="D3489"/>
      <c r="E3489" s="171"/>
      <c r="F3489"/>
      <c r="G3489"/>
      <c r="H3489" s="171"/>
      <c r="I3489"/>
      <c r="J3489"/>
      <c r="K3489" s="171"/>
      <c r="L3489" s="171"/>
      <c r="M3489" s="171"/>
      <c r="N3489"/>
      <c r="O3489"/>
      <c r="P3489"/>
      <c r="Q3489"/>
      <c r="R3489"/>
      <c r="U3489" s="15"/>
      <c r="V3489" s="15"/>
      <c r="W3489" s="15"/>
    </row>
    <row r="3490" spans="2:23">
      <c r="B3490"/>
      <c r="C3490"/>
      <c r="D3490"/>
      <c r="E3490" s="171"/>
      <c r="F3490"/>
      <c r="G3490"/>
      <c r="H3490" s="171"/>
      <c r="I3490"/>
      <c r="J3490"/>
      <c r="K3490" s="171"/>
      <c r="L3490" s="171"/>
      <c r="M3490" s="171"/>
      <c r="N3490"/>
      <c r="O3490"/>
      <c r="P3490"/>
      <c r="Q3490"/>
      <c r="R3490"/>
      <c r="U3490" s="15"/>
      <c r="V3490" s="15"/>
      <c r="W3490" s="15"/>
    </row>
    <row r="3491" spans="2:23">
      <c r="B3491"/>
      <c r="C3491"/>
      <c r="D3491"/>
      <c r="E3491" s="171"/>
      <c r="F3491"/>
      <c r="G3491"/>
      <c r="H3491" s="171"/>
      <c r="I3491"/>
      <c r="J3491"/>
      <c r="K3491" s="171"/>
      <c r="L3491" s="171"/>
      <c r="M3491" s="171"/>
      <c r="N3491"/>
      <c r="O3491"/>
      <c r="P3491"/>
      <c r="Q3491"/>
      <c r="R3491"/>
      <c r="U3491" s="15"/>
      <c r="V3491" s="15"/>
      <c r="W3491" s="15"/>
    </row>
    <row r="3492" spans="2:23">
      <c r="B3492"/>
      <c r="C3492"/>
      <c r="D3492"/>
      <c r="E3492" s="171"/>
      <c r="F3492"/>
      <c r="G3492"/>
      <c r="H3492" s="171"/>
      <c r="I3492"/>
      <c r="J3492"/>
      <c r="K3492" s="171"/>
      <c r="L3492" s="171"/>
      <c r="M3492" s="171"/>
      <c r="N3492"/>
      <c r="O3492"/>
      <c r="P3492"/>
      <c r="Q3492"/>
      <c r="R3492"/>
      <c r="U3492" s="15"/>
      <c r="V3492" s="15"/>
      <c r="W3492" s="15"/>
    </row>
    <row r="3493" spans="2:23">
      <c r="B3493"/>
      <c r="C3493"/>
      <c r="D3493"/>
      <c r="E3493" s="171"/>
      <c r="F3493"/>
      <c r="G3493"/>
      <c r="H3493" s="171"/>
      <c r="I3493"/>
      <c r="J3493"/>
      <c r="K3493" s="171"/>
      <c r="L3493" s="171"/>
      <c r="M3493" s="171"/>
      <c r="N3493"/>
      <c r="O3493"/>
      <c r="P3493"/>
      <c r="Q3493"/>
      <c r="R3493"/>
      <c r="U3493" s="15"/>
      <c r="V3493" s="15"/>
      <c r="W3493" s="15"/>
    </row>
    <row r="3494" spans="2:23">
      <c r="B3494"/>
      <c r="C3494"/>
      <c r="D3494"/>
      <c r="E3494" s="171"/>
      <c r="F3494"/>
      <c r="G3494"/>
      <c r="H3494" s="171"/>
      <c r="I3494"/>
      <c r="J3494"/>
      <c r="K3494" s="171"/>
      <c r="L3494" s="171"/>
      <c r="M3494" s="171"/>
      <c r="N3494"/>
      <c r="O3494"/>
      <c r="P3494"/>
      <c r="Q3494"/>
      <c r="R3494"/>
      <c r="U3494" s="15"/>
      <c r="V3494" s="15"/>
      <c r="W3494" s="15"/>
    </row>
    <row r="3495" spans="2:23">
      <c r="B3495"/>
      <c r="C3495"/>
      <c r="D3495"/>
      <c r="E3495" s="171"/>
      <c r="F3495"/>
      <c r="G3495"/>
      <c r="H3495" s="171"/>
      <c r="I3495"/>
      <c r="J3495"/>
      <c r="K3495" s="171"/>
      <c r="L3495" s="171"/>
      <c r="M3495" s="171"/>
      <c r="N3495"/>
      <c r="O3495"/>
      <c r="P3495"/>
      <c r="Q3495"/>
      <c r="R3495"/>
      <c r="U3495" s="15"/>
      <c r="V3495" s="15"/>
      <c r="W3495" s="15"/>
    </row>
    <row r="3496" spans="2:23">
      <c r="B3496"/>
      <c r="C3496"/>
      <c r="D3496"/>
      <c r="E3496" s="171"/>
      <c r="F3496"/>
      <c r="G3496"/>
      <c r="H3496" s="171"/>
      <c r="I3496"/>
      <c r="J3496"/>
      <c r="K3496" s="171"/>
      <c r="L3496" s="171"/>
      <c r="M3496" s="171"/>
      <c r="N3496"/>
      <c r="O3496"/>
      <c r="P3496"/>
      <c r="Q3496"/>
      <c r="R3496"/>
      <c r="U3496" s="15"/>
      <c r="V3496" s="15"/>
      <c r="W3496" s="15"/>
    </row>
    <row r="3497" spans="2:23">
      <c r="B3497"/>
      <c r="C3497"/>
      <c r="D3497"/>
      <c r="E3497" s="171"/>
      <c r="F3497"/>
      <c r="G3497"/>
      <c r="H3497" s="171"/>
      <c r="I3497"/>
      <c r="J3497"/>
      <c r="K3497" s="171"/>
      <c r="L3497" s="171"/>
      <c r="M3497" s="171"/>
      <c r="N3497"/>
      <c r="O3497"/>
      <c r="P3497"/>
      <c r="Q3497"/>
      <c r="R3497"/>
      <c r="U3497" s="15"/>
      <c r="V3497" s="15"/>
      <c r="W3497" s="15"/>
    </row>
    <row r="3498" spans="2:23">
      <c r="B3498"/>
      <c r="C3498"/>
      <c r="D3498"/>
      <c r="E3498" s="171"/>
      <c r="F3498"/>
      <c r="G3498"/>
      <c r="H3498" s="171"/>
      <c r="I3498"/>
      <c r="J3498"/>
      <c r="K3498" s="171"/>
      <c r="L3498" s="171"/>
      <c r="M3498" s="171"/>
      <c r="N3498"/>
      <c r="O3498"/>
      <c r="P3498"/>
      <c r="Q3498"/>
      <c r="R3498"/>
      <c r="U3498" s="15"/>
      <c r="V3498" s="15"/>
      <c r="W3498" s="15"/>
    </row>
    <row r="3499" spans="2:23">
      <c r="B3499"/>
      <c r="C3499"/>
      <c r="D3499"/>
      <c r="E3499" s="171"/>
      <c r="F3499"/>
      <c r="G3499"/>
      <c r="H3499" s="171"/>
      <c r="I3499"/>
      <c r="J3499"/>
      <c r="K3499" s="171"/>
      <c r="L3499" s="171"/>
      <c r="M3499" s="171"/>
      <c r="N3499"/>
      <c r="O3499"/>
      <c r="P3499"/>
      <c r="Q3499"/>
      <c r="R3499"/>
      <c r="U3499" s="15"/>
      <c r="V3499" s="15"/>
      <c r="W3499" s="15"/>
    </row>
    <row r="3500" spans="2:23">
      <c r="B3500"/>
      <c r="C3500"/>
      <c r="D3500"/>
      <c r="E3500" s="171"/>
      <c r="F3500"/>
      <c r="G3500"/>
      <c r="H3500" s="171"/>
      <c r="I3500"/>
      <c r="J3500"/>
      <c r="K3500" s="171"/>
      <c r="L3500" s="171"/>
      <c r="M3500" s="171"/>
      <c r="N3500"/>
      <c r="O3500"/>
      <c r="P3500"/>
      <c r="Q3500"/>
      <c r="R3500"/>
      <c r="U3500" s="15"/>
      <c r="V3500" s="15"/>
      <c r="W3500" s="15"/>
    </row>
    <row r="3501" spans="2:23">
      <c r="B3501"/>
      <c r="C3501"/>
      <c r="D3501"/>
      <c r="E3501" s="171"/>
      <c r="F3501"/>
      <c r="G3501"/>
      <c r="H3501" s="171"/>
      <c r="I3501"/>
      <c r="J3501"/>
      <c r="K3501" s="171"/>
      <c r="L3501" s="171"/>
      <c r="M3501" s="171"/>
      <c r="N3501"/>
      <c r="O3501"/>
      <c r="P3501"/>
      <c r="Q3501"/>
      <c r="R3501"/>
      <c r="U3501" s="15"/>
      <c r="V3501" s="15"/>
      <c r="W3501" s="15"/>
    </row>
    <row r="3502" spans="2:23">
      <c r="B3502"/>
      <c r="C3502"/>
      <c r="D3502"/>
      <c r="E3502" s="171"/>
      <c r="F3502"/>
      <c r="G3502"/>
      <c r="H3502" s="171"/>
      <c r="I3502"/>
      <c r="J3502"/>
      <c r="K3502" s="171"/>
      <c r="L3502" s="171"/>
      <c r="M3502" s="171"/>
      <c r="N3502"/>
      <c r="O3502"/>
      <c r="P3502"/>
      <c r="Q3502"/>
      <c r="R3502"/>
      <c r="U3502" s="15"/>
      <c r="V3502" s="15"/>
      <c r="W3502" s="15"/>
    </row>
    <row r="3503" spans="2:23">
      <c r="B3503"/>
      <c r="C3503"/>
      <c r="D3503"/>
      <c r="E3503" s="171"/>
      <c r="F3503"/>
      <c r="G3503"/>
      <c r="H3503" s="171"/>
      <c r="I3503"/>
      <c r="J3503"/>
      <c r="K3503" s="171"/>
      <c r="L3503" s="171"/>
      <c r="M3503" s="171"/>
      <c r="N3503"/>
      <c r="O3503"/>
      <c r="P3503"/>
      <c r="Q3503"/>
      <c r="R3503"/>
      <c r="U3503" s="15"/>
      <c r="V3503" s="15"/>
      <c r="W3503" s="15"/>
    </row>
    <row r="3504" spans="2:23">
      <c r="B3504"/>
      <c r="C3504"/>
      <c r="D3504"/>
      <c r="E3504" s="171"/>
      <c r="F3504"/>
      <c r="G3504"/>
      <c r="H3504" s="171"/>
      <c r="I3504"/>
      <c r="J3504"/>
      <c r="K3504" s="171"/>
      <c r="L3504" s="171"/>
      <c r="M3504" s="171"/>
      <c r="N3504"/>
      <c r="O3504"/>
      <c r="P3504"/>
      <c r="Q3504"/>
      <c r="R3504"/>
      <c r="U3504" s="15"/>
      <c r="V3504" s="15"/>
      <c r="W3504" s="15"/>
    </row>
    <row r="3505" spans="2:23">
      <c r="B3505"/>
      <c r="C3505"/>
      <c r="D3505"/>
      <c r="E3505" s="171"/>
      <c r="F3505"/>
      <c r="G3505"/>
      <c r="H3505" s="171"/>
      <c r="I3505"/>
      <c r="J3505"/>
      <c r="K3505" s="171"/>
      <c r="L3505" s="171"/>
      <c r="M3505" s="171"/>
      <c r="N3505"/>
      <c r="O3505"/>
      <c r="P3505"/>
      <c r="Q3505"/>
      <c r="R3505"/>
      <c r="U3505" s="15"/>
      <c r="V3505" s="15"/>
      <c r="W3505" s="15"/>
    </row>
    <row r="3506" spans="2:23">
      <c r="B3506"/>
      <c r="C3506"/>
      <c r="D3506"/>
      <c r="E3506" s="171"/>
      <c r="F3506"/>
      <c r="G3506"/>
      <c r="H3506" s="171"/>
      <c r="I3506"/>
      <c r="J3506"/>
      <c r="K3506" s="171"/>
      <c r="L3506" s="171"/>
      <c r="M3506" s="171"/>
      <c r="N3506"/>
      <c r="O3506"/>
      <c r="P3506"/>
      <c r="Q3506"/>
      <c r="R3506"/>
      <c r="U3506" s="15"/>
      <c r="V3506" s="15"/>
      <c r="W3506" s="15"/>
    </row>
    <row r="3507" spans="2:23">
      <c r="B3507"/>
      <c r="C3507"/>
      <c r="D3507"/>
      <c r="E3507" s="171"/>
      <c r="F3507"/>
      <c r="G3507"/>
      <c r="H3507" s="171"/>
      <c r="I3507"/>
      <c r="J3507"/>
      <c r="K3507" s="171"/>
      <c r="L3507" s="171"/>
      <c r="M3507" s="171"/>
      <c r="N3507"/>
      <c r="O3507"/>
      <c r="P3507"/>
      <c r="Q3507"/>
      <c r="R3507"/>
      <c r="U3507" s="15"/>
      <c r="V3507" s="15"/>
      <c r="W3507" s="15"/>
    </row>
    <row r="3508" spans="2:23">
      <c r="B3508"/>
      <c r="C3508"/>
      <c r="D3508"/>
      <c r="E3508" s="171"/>
      <c r="F3508"/>
      <c r="G3508"/>
      <c r="H3508" s="171"/>
      <c r="I3508"/>
      <c r="J3508"/>
      <c r="K3508" s="171"/>
      <c r="L3508" s="171"/>
      <c r="M3508" s="171"/>
      <c r="N3508"/>
      <c r="O3508"/>
      <c r="P3508"/>
      <c r="Q3508"/>
      <c r="R3508"/>
      <c r="U3508" s="15"/>
      <c r="V3508" s="15"/>
      <c r="W3508" s="15"/>
    </row>
    <row r="3509" spans="2:23">
      <c r="B3509"/>
      <c r="C3509"/>
      <c r="D3509"/>
      <c r="E3509" s="171"/>
      <c r="F3509"/>
      <c r="G3509"/>
      <c r="H3509" s="171"/>
      <c r="I3509"/>
      <c r="J3509"/>
      <c r="K3509" s="171"/>
      <c r="L3509" s="171"/>
      <c r="M3509" s="171"/>
      <c r="N3509"/>
      <c r="O3509"/>
      <c r="P3509"/>
      <c r="Q3509"/>
      <c r="R3509"/>
      <c r="U3509" s="15"/>
      <c r="V3509" s="15"/>
      <c r="W3509" s="15"/>
    </row>
    <row r="3510" spans="2:23">
      <c r="B3510"/>
      <c r="C3510"/>
      <c r="D3510"/>
      <c r="E3510" s="171"/>
      <c r="F3510"/>
      <c r="G3510"/>
      <c r="H3510" s="171"/>
      <c r="I3510"/>
      <c r="J3510"/>
      <c r="K3510" s="171"/>
      <c r="L3510" s="171"/>
      <c r="M3510" s="171"/>
      <c r="N3510"/>
      <c r="O3510"/>
      <c r="P3510"/>
      <c r="Q3510"/>
      <c r="R3510"/>
      <c r="U3510" s="15"/>
      <c r="V3510" s="15"/>
      <c r="W3510" s="15"/>
    </row>
    <row r="3511" spans="2:23">
      <c r="B3511"/>
      <c r="C3511"/>
      <c r="D3511"/>
      <c r="E3511" s="171"/>
      <c r="F3511"/>
      <c r="G3511"/>
      <c r="H3511" s="171"/>
      <c r="I3511"/>
      <c r="J3511"/>
      <c r="K3511" s="171"/>
      <c r="L3511" s="171"/>
      <c r="M3511" s="171"/>
      <c r="N3511"/>
      <c r="O3511"/>
      <c r="P3511"/>
      <c r="Q3511"/>
      <c r="R3511"/>
      <c r="U3511" s="15"/>
      <c r="V3511" s="15"/>
      <c r="W3511" s="15"/>
    </row>
    <row r="3512" spans="2:23">
      <c r="B3512"/>
      <c r="C3512"/>
      <c r="D3512"/>
      <c r="E3512" s="171"/>
      <c r="F3512"/>
      <c r="G3512"/>
      <c r="H3512" s="171"/>
      <c r="I3512"/>
      <c r="J3512"/>
      <c r="K3512" s="171"/>
      <c r="L3512" s="171"/>
      <c r="M3512" s="171"/>
      <c r="N3512"/>
      <c r="O3512"/>
      <c r="P3512"/>
      <c r="Q3512"/>
      <c r="R3512"/>
      <c r="U3512" s="15"/>
      <c r="V3512" s="15"/>
      <c r="W3512" s="15"/>
    </row>
    <row r="3513" spans="2:23">
      <c r="B3513"/>
      <c r="C3513"/>
      <c r="D3513"/>
      <c r="E3513" s="171"/>
      <c r="F3513"/>
      <c r="G3513"/>
      <c r="H3513" s="171"/>
      <c r="I3513"/>
      <c r="J3513"/>
      <c r="K3513" s="171"/>
      <c r="L3513" s="171"/>
      <c r="M3513" s="171"/>
      <c r="N3513"/>
      <c r="O3513"/>
      <c r="P3513"/>
      <c r="Q3513"/>
      <c r="R3513"/>
      <c r="U3513" s="15"/>
      <c r="V3513" s="15"/>
      <c r="W3513" s="15"/>
    </row>
    <row r="3514" spans="2:23">
      <c r="B3514"/>
      <c r="C3514"/>
      <c r="D3514"/>
      <c r="E3514" s="171"/>
      <c r="F3514"/>
      <c r="G3514"/>
      <c r="H3514" s="171"/>
      <c r="I3514"/>
      <c r="J3514"/>
      <c r="K3514" s="171"/>
      <c r="L3514" s="171"/>
      <c r="M3514" s="171"/>
      <c r="N3514"/>
      <c r="O3514"/>
      <c r="P3514"/>
      <c r="Q3514"/>
      <c r="R3514"/>
      <c r="U3514" s="15"/>
      <c r="V3514" s="15"/>
      <c r="W3514" s="15"/>
    </row>
    <row r="3515" spans="2:23">
      <c r="B3515"/>
      <c r="C3515"/>
      <c r="D3515"/>
      <c r="E3515" s="171"/>
      <c r="F3515"/>
      <c r="G3515"/>
      <c r="H3515" s="171"/>
      <c r="I3515"/>
      <c r="J3515"/>
      <c r="K3515" s="171"/>
      <c r="L3515" s="171"/>
      <c r="M3515" s="171"/>
      <c r="N3515"/>
      <c r="O3515"/>
      <c r="P3515"/>
      <c r="Q3515"/>
      <c r="R3515"/>
      <c r="U3515" s="15"/>
      <c r="V3515" s="15"/>
      <c r="W3515" s="15"/>
    </row>
    <row r="3516" spans="2:23">
      <c r="B3516"/>
      <c r="C3516"/>
      <c r="D3516"/>
      <c r="E3516" s="171"/>
      <c r="F3516"/>
      <c r="G3516"/>
      <c r="H3516" s="171"/>
      <c r="I3516"/>
      <c r="J3516"/>
      <c r="K3516" s="171"/>
      <c r="L3516" s="171"/>
      <c r="M3516" s="171"/>
      <c r="N3516"/>
      <c r="O3516"/>
      <c r="P3516"/>
      <c r="Q3516"/>
      <c r="R3516"/>
      <c r="U3516" s="15"/>
      <c r="V3516" s="15"/>
      <c r="W3516" s="15"/>
    </row>
    <row r="3517" spans="2:23">
      <c r="B3517"/>
      <c r="C3517"/>
      <c r="D3517"/>
      <c r="E3517" s="171"/>
      <c r="F3517"/>
      <c r="G3517"/>
      <c r="H3517" s="171"/>
      <c r="I3517"/>
      <c r="J3517"/>
      <c r="K3517" s="171"/>
      <c r="L3517" s="171"/>
      <c r="M3517" s="171"/>
      <c r="N3517"/>
      <c r="O3517"/>
      <c r="P3517"/>
      <c r="Q3517"/>
      <c r="R3517"/>
      <c r="U3517" s="15"/>
      <c r="V3517" s="15"/>
      <c r="W3517" s="15"/>
    </row>
    <row r="3518" spans="2:23">
      <c r="B3518"/>
      <c r="C3518"/>
      <c r="D3518"/>
      <c r="E3518" s="171"/>
      <c r="F3518"/>
      <c r="G3518"/>
      <c r="H3518" s="171"/>
      <c r="I3518"/>
      <c r="J3518"/>
      <c r="K3518" s="171"/>
      <c r="L3518" s="171"/>
      <c r="M3518" s="171"/>
      <c r="N3518"/>
      <c r="O3518"/>
      <c r="P3518"/>
      <c r="Q3518"/>
      <c r="R3518"/>
      <c r="U3518" s="15"/>
      <c r="V3518" s="15"/>
      <c r="W3518" s="15"/>
    </row>
    <row r="3519" spans="2:23">
      <c r="B3519"/>
      <c r="C3519"/>
      <c r="D3519"/>
      <c r="E3519" s="171"/>
      <c r="F3519"/>
      <c r="G3519"/>
      <c r="H3519" s="171"/>
      <c r="I3519"/>
      <c r="J3519"/>
      <c r="K3519" s="171"/>
      <c r="L3519" s="171"/>
      <c r="M3519" s="171"/>
      <c r="N3519"/>
      <c r="O3519"/>
      <c r="P3519"/>
      <c r="Q3519"/>
      <c r="R3519"/>
      <c r="U3519" s="15"/>
      <c r="V3519" s="15"/>
      <c r="W3519" s="15"/>
    </row>
    <row r="3520" spans="2:23">
      <c r="B3520"/>
      <c r="C3520"/>
      <c r="D3520"/>
      <c r="E3520" s="171"/>
      <c r="F3520"/>
      <c r="G3520"/>
      <c r="H3520" s="171"/>
      <c r="I3520"/>
      <c r="J3520"/>
      <c r="K3520" s="171"/>
      <c r="L3520" s="171"/>
      <c r="M3520" s="171"/>
      <c r="N3520"/>
      <c r="O3520"/>
      <c r="P3520"/>
      <c r="Q3520"/>
      <c r="R3520"/>
      <c r="U3520" s="15"/>
      <c r="V3520" s="15"/>
      <c r="W3520" s="15"/>
    </row>
    <row r="3521" spans="2:23">
      <c r="B3521"/>
      <c r="C3521"/>
      <c r="D3521"/>
      <c r="E3521" s="171"/>
      <c r="F3521"/>
      <c r="G3521"/>
      <c r="H3521" s="171"/>
      <c r="I3521"/>
      <c r="J3521"/>
      <c r="K3521" s="171"/>
      <c r="L3521" s="171"/>
      <c r="M3521" s="171"/>
      <c r="N3521"/>
      <c r="O3521"/>
      <c r="P3521"/>
      <c r="Q3521"/>
      <c r="R3521"/>
      <c r="U3521" s="15"/>
      <c r="V3521" s="15"/>
      <c r="W3521" s="15"/>
    </row>
    <row r="3522" spans="2:23">
      <c r="B3522"/>
      <c r="C3522"/>
      <c r="D3522"/>
      <c r="E3522" s="171"/>
      <c r="F3522"/>
      <c r="G3522"/>
      <c r="H3522" s="171"/>
      <c r="I3522"/>
      <c r="J3522"/>
      <c r="K3522" s="171"/>
      <c r="L3522" s="171"/>
      <c r="M3522" s="171"/>
      <c r="N3522"/>
      <c r="O3522"/>
      <c r="P3522"/>
      <c r="Q3522"/>
      <c r="R3522"/>
      <c r="U3522" s="15"/>
      <c r="V3522" s="15"/>
      <c r="W3522" s="15"/>
    </row>
    <row r="3523" spans="2:23">
      <c r="B3523"/>
      <c r="C3523"/>
      <c r="D3523"/>
      <c r="E3523" s="171"/>
      <c r="F3523"/>
      <c r="G3523"/>
      <c r="H3523" s="171"/>
      <c r="I3523"/>
      <c r="J3523"/>
      <c r="K3523" s="171"/>
      <c r="L3523" s="171"/>
      <c r="M3523" s="171"/>
      <c r="N3523"/>
      <c r="O3523"/>
      <c r="P3523"/>
      <c r="Q3523"/>
      <c r="R3523"/>
      <c r="U3523" s="15"/>
      <c r="V3523" s="15"/>
      <c r="W3523" s="15"/>
    </row>
    <row r="3524" spans="2:23">
      <c r="B3524"/>
      <c r="C3524"/>
      <c r="D3524"/>
      <c r="E3524" s="171"/>
      <c r="F3524"/>
      <c r="G3524"/>
      <c r="H3524" s="171"/>
      <c r="I3524"/>
      <c r="J3524"/>
      <c r="K3524" s="171"/>
      <c r="L3524" s="171"/>
      <c r="M3524" s="171"/>
      <c r="N3524"/>
      <c r="O3524"/>
      <c r="P3524"/>
      <c r="Q3524"/>
      <c r="R3524"/>
      <c r="U3524" s="15"/>
      <c r="V3524" s="15"/>
      <c r="W3524" s="15"/>
    </row>
    <row r="3525" spans="2:23">
      <c r="B3525"/>
      <c r="C3525"/>
      <c r="D3525"/>
      <c r="E3525" s="171"/>
      <c r="F3525"/>
      <c r="G3525"/>
      <c r="H3525" s="171"/>
      <c r="I3525"/>
      <c r="J3525"/>
      <c r="K3525" s="171"/>
      <c r="L3525" s="171"/>
      <c r="M3525" s="171"/>
      <c r="N3525"/>
      <c r="O3525"/>
      <c r="P3525"/>
      <c r="Q3525"/>
      <c r="R3525"/>
      <c r="U3525" s="15"/>
      <c r="V3525" s="15"/>
      <c r="W3525" s="15"/>
    </row>
    <row r="3526" spans="2:23">
      <c r="B3526"/>
      <c r="C3526"/>
      <c r="D3526"/>
      <c r="E3526" s="171"/>
      <c r="F3526"/>
      <c r="G3526"/>
      <c r="H3526" s="171"/>
      <c r="I3526"/>
      <c r="J3526"/>
      <c r="K3526" s="171"/>
      <c r="L3526" s="171"/>
      <c r="M3526" s="171"/>
      <c r="N3526"/>
      <c r="O3526"/>
      <c r="P3526"/>
      <c r="Q3526"/>
      <c r="R3526"/>
      <c r="U3526" s="15"/>
      <c r="V3526" s="15"/>
      <c r="W3526" s="15"/>
    </row>
    <row r="3527" spans="2:23">
      <c r="B3527"/>
      <c r="C3527"/>
      <c r="D3527"/>
      <c r="E3527" s="171"/>
      <c r="F3527"/>
      <c r="G3527"/>
      <c r="H3527" s="171"/>
      <c r="I3527"/>
      <c r="J3527"/>
      <c r="K3527" s="171"/>
      <c r="L3527" s="171"/>
      <c r="M3527" s="171"/>
      <c r="N3527"/>
      <c r="O3527"/>
      <c r="P3527"/>
      <c r="Q3527"/>
      <c r="R3527"/>
      <c r="U3527" s="15"/>
      <c r="V3527" s="15"/>
      <c r="W3527" s="15"/>
    </row>
    <row r="3528" spans="2:23">
      <c r="B3528"/>
      <c r="C3528"/>
      <c r="D3528"/>
      <c r="E3528" s="171"/>
      <c r="F3528"/>
      <c r="G3528"/>
      <c r="H3528" s="171"/>
      <c r="I3528"/>
      <c r="J3528"/>
      <c r="K3528" s="171"/>
      <c r="L3528" s="171"/>
      <c r="M3528" s="171"/>
      <c r="N3528"/>
      <c r="O3528"/>
      <c r="P3528"/>
      <c r="Q3528"/>
      <c r="R3528"/>
      <c r="U3528" s="15"/>
      <c r="V3528" s="15"/>
      <c r="W3528" s="15"/>
    </row>
    <row r="3529" spans="2:23">
      <c r="B3529"/>
      <c r="C3529"/>
      <c r="D3529"/>
      <c r="E3529" s="171"/>
      <c r="F3529"/>
      <c r="G3529"/>
      <c r="H3529" s="171"/>
      <c r="I3529"/>
      <c r="J3529"/>
      <c r="K3529" s="171"/>
      <c r="L3529" s="171"/>
      <c r="M3529" s="171"/>
      <c r="N3529"/>
      <c r="O3529"/>
      <c r="P3529"/>
      <c r="Q3529"/>
      <c r="R3529"/>
      <c r="U3529" s="15"/>
      <c r="V3529" s="15"/>
      <c r="W3529" s="15"/>
    </row>
    <row r="3530" spans="2:23">
      <c r="B3530"/>
      <c r="C3530"/>
      <c r="D3530"/>
      <c r="E3530" s="171"/>
      <c r="F3530"/>
      <c r="G3530"/>
      <c r="H3530" s="171"/>
      <c r="I3530"/>
      <c r="J3530"/>
      <c r="K3530" s="171"/>
      <c r="L3530" s="171"/>
      <c r="M3530" s="171"/>
      <c r="N3530"/>
      <c r="O3530"/>
      <c r="P3530"/>
      <c r="Q3530"/>
      <c r="R3530"/>
      <c r="U3530" s="15"/>
      <c r="V3530" s="15"/>
      <c r="W3530" s="15"/>
    </row>
    <row r="3531" spans="2:23">
      <c r="B3531"/>
      <c r="C3531"/>
      <c r="D3531"/>
      <c r="E3531" s="171"/>
      <c r="F3531"/>
      <c r="G3531"/>
      <c r="H3531" s="171"/>
      <c r="I3531"/>
      <c r="J3531"/>
      <c r="K3531" s="171"/>
      <c r="L3531" s="171"/>
      <c r="M3531" s="171"/>
      <c r="N3531"/>
      <c r="O3531"/>
      <c r="P3531"/>
      <c r="Q3531"/>
      <c r="R3531"/>
      <c r="U3531" s="15"/>
      <c r="V3531" s="15"/>
      <c r="W3531" s="15"/>
    </row>
    <row r="3532" spans="2:23">
      <c r="B3532"/>
      <c r="C3532"/>
      <c r="D3532"/>
      <c r="E3532" s="171"/>
      <c r="F3532"/>
      <c r="G3532"/>
      <c r="H3532" s="171"/>
      <c r="I3532"/>
      <c r="J3532"/>
      <c r="K3532" s="171"/>
      <c r="L3532" s="171"/>
      <c r="M3532" s="171"/>
      <c r="N3532"/>
      <c r="O3532"/>
      <c r="P3532"/>
      <c r="Q3532"/>
      <c r="R3532"/>
      <c r="U3532" s="15"/>
      <c r="V3532" s="15"/>
      <c r="W3532" s="15"/>
    </row>
    <row r="3533" spans="2:23">
      <c r="B3533"/>
      <c r="C3533"/>
      <c r="D3533"/>
      <c r="E3533" s="171"/>
      <c r="F3533"/>
      <c r="G3533"/>
      <c r="H3533" s="171"/>
      <c r="I3533"/>
      <c r="J3533"/>
      <c r="K3533" s="171"/>
      <c r="L3533" s="171"/>
      <c r="M3533" s="171"/>
      <c r="N3533"/>
      <c r="O3533"/>
      <c r="P3533"/>
      <c r="Q3533"/>
      <c r="R3533"/>
      <c r="U3533" s="15"/>
      <c r="V3533" s="15"/>
      <c r="W3533" s="15"/>
    </row>
    <row r="3534" spans="2:23">
      <c r="B3534"/>
      <c r="C3534"/>
      <c r="D3534"/>
      <c r="E3534" s="171"/>
      <c r="F3534"/>
      <c r="G3534"/>
      <c r="H3534" s="171"/>
      <c r="I3534"/>
      <c r="J3534"/>
      <c r="K3534" s="171"/>
      <c r="L3534" s="171"/>
      <c r="M3534" s="171"/>
      <c r="N3534"/>
      <c r="O3534"/>
      <c r="P3534"/>
      <c r="Q3534"/>
      <c r="R3534"/>
      <c r="U3534" s="15"/>
      <c r="V3534" s="15"/>
      <c r="W3534" s="15"/>
    </row>
    <row r="3535" spans="2:23">
      <c r="B3535"/>
      <c r="C3535"/>
      <c r="D3535"/>
      <c r="E3535" s="171"/>
      <c r="F3535"/>
      <c r="G3535"/>
      <c r="H3535" s="171"/>
      <c r="I3535"/>
      <c r="J3535"/>
      <c r="K3535" s="171"/>
      <c r="L3535" s="171"/>
      <c r="M3535" s="171"/>
      <c r="N3535"/>
      <c r="O3535"/>
      <c r="P3535"/>
      <c r="Q3535"/>
      <c r="R3535"/>
      <c r="U3535" s="15"/>
      <c r="V3535" s="15"/>
      <c r="W3535" s="15"/>
    </row>
    <row r="3536" spans="2:23">
      <c r="B3536"/>
      <c r="C3536"/>
      <c r="D3536"/>
      <c r="E3536" s="171"/>
      <c r="F3536"/>
      <c r="G3536"/>
      <c r="H3536" s="171"/>
      <c r="I3536"/>
      <c r="J3536"/>
      <c r="K3536" s="171"/>
      <c r="L3536" s="171"/>
      <c r="M3536" s="171"/>
      <c r="N3536"/>
      <c r="O3536"/>
      <c r="P3536"/>
      <c r="Q3536"/>
      <c r="R3536"/>
      <c r="U3536" s="15"/>
      <c r="V3536" s="15"/>
      <c r="W3536" s="15"/>
    </row>
    <row r="3537" spans="2:23">
      <c r="B3537"/>
      <c r="C3537"/>
      <c r="D3537"/>
      <c r="E3537" s="171"/>
      <c r="F3537"/>
      <c r="G3537"/>
      <c r="H3537" s="171"/>
      <c r="I3537"/>
      <c r="J3537"/>
      <c r="K3537" s="171"/>
      <c r="L3537" s="171"/>
      <c r="M3537" s="171"/>
      <c r="N3537"/>
      <c r="O3537"/>
      <c r="P3537"/>
      <c r="Q3537"/>
      <c r="R3537"/>
      <c r="U3537" s="15"/>
      <c r="V3537" s="15"/>
      <c r="W3537" s="15"/>
    </row>
    <row r="3538" spans="2:23">
      <c r="B3538"/>
      <c r="C3538"/>
      <c r="D3538"/>
      <c r="E3538" s="171"/>
      <c r="F3538"/>
      <c r="G3538"/>
      <c r="H3538" s="171"/>
      <c r="I3538"/>
      <c r="J3538"/>
      <c r="K3538" s="171"/>
      <c r="L3538" s="171"/>
      <c r="M3538" s="171"/>
      <c r="N3538"/>
      <c r="O3538"/>
      <c r="P3538"/>
      <c r="Q3538"/>
      <c r="R3538"/>
      <c r="U3538" s="15"/>
      <c r="V3538" s="15"/>
      <c r="W3538" s="15"/>
    </row>
    <row r="3539" spans="2:23">
      <c r="B3539"/>
      <c r="C3539"/>
      <c r="D3539"/>
      <c r="E3539" s="171"/>
      <c r="F3539"/>
      <c r="G3539"/>
      <c r="H3539" s="171"/>
      <c r="I3539"/>
      <c r="J3539"/>
      <c r="K3539" s="171"/>
      <c r="L3539" s="171"/>
      <c r="M3539" s="171"/>
      <c r="N3539"/>
      <c r="O3539"/>
      <c r="P3539"/>
      <c r="Q3539"/>
      <c r="R3539"/>
      <c r="U3539" s="15"/>
      <c r="V3539" s="15"/>
      <c r="W3539" s="15"/>
    </row>
    <row r="3540" spans="2:23">
      <c r="B3540"/>
      <c r="C3540"/>
      <c r="D3540"/>
      <c r="E3540" s="171"/>
      <c r="F3540"/>
      <c r="G3540"/>
      <c r="H3540" s="171"/>
      <c r="I3540"/>
      <c r="J3540"/>
      <c r="K3540" s="171"/>
      <c r="L3540" s="171"/>
      <c r="M3540" s="171"/>
      <c r="N3540"/>
      <c r="O3540"/>
      <c r="P3540"/>
      <c r="Q3540"/>
      <c r="R3540"/>
      <c r="U3540" s="15"/>
      <c r="V3540" s="15"/>
      <c r="W3540" s="15"/>
    </row>
    <row r="3541" spans="2:23">
      <c r="B3541"/>
      <c r="C3541"/>
      <c r="D3541"/>
      <c r="E3541" s="171"/>
      <c r="F3541"/>
      <c r="G3541"/>
      <c r="H3541" s="171"/>
      <c r="I3541"/>
      <c r="J3541"/>
      <c r="K3541" s="171"/>
      <c r="L3541" s="171"/>
      <c r="M3541" s="171"/>
      <c r="N3541"/>
      <c r="O3541"/>
      <c r="P3541"/>
      <c r="Q3541"/>
      <c r="R3541"/>
      <c r="U3541" s="15"/>
      <c r="V3541" s="15"/>
      <c r="W3541" s="15"/>
    </row>
    <row r="3542" spans="2:23">
      <c r="B3542"/>
      <c r="C3542"/>
      <c r="D3542"/>
      <c r="E3542" s="171"/>
      <c r="F3542"/>
      <c r="G3542"/>
      <c r="H3542" s="171"/>
      <c r="I3542"/>
      <c r="J3542"/>
      <c r="K3542" s="171"/>
      <c r="L3542" s="171"/>
      <c r="M3542" s="171"/>
      <c r="N3542"/>
      <c r="O3542"/>
      <c r="P3542"/>
      <c r="Q3542"/>
      <c r="R3542"/>
      <c r="U3542" s="15"/>
      <c r="V3542" s="15"/>
      <c r="W3542" s="15"/>
    </row>
    <row r="3543" spans="2:23">
      <c r="B3543"/>
      <c r="C3543"/>
      <c r="D3543"/>
      <c r="E3543" s="171"/>
      <c r="F3543"/>
      <c r="G3543"/>
      <c r="H3543" s="171"/>
      <c r="I3543"/>
      <c r="J3543"/>
      <c r="K3543" s="171"/>
      <c r="L3543" s="171"/>
      <c r="M3543" s="171"/>
      <c r="N3543"/>
      <c r="O3543"/>
      <c r="P3543"/>
      <c r="Q3543"/>
      <c r="R3543"/>
      <c r="U3543" s="15"/>
      <c r="V3543" s="15"/>
      <c r="W3543" s="15"/>
    </row>
    <row r="3544" spans="2:23">
      <c r="B3544"/>
      <c r="C3544"/>
      <c r="D3544"/>
      <c r="E3544" s="171"/>
      <c r="F3544"/>
      <c r="G3544"/>
      <c r="H3544" s="171"/>
      <c r="I3544"/>
      <c r="J3544"/>
      <c r="K3544" s="171"/>
      <c r="L3544" s="171"/>
      <c r="M3544" s="171"/>
      <c r="N3544"/>
      <c r="O3544"/>
      <c r="P3544"/>
      <c r="Q3544"/>
      <c r="R3544"/>
      <c r="U3544" s="15"/>
      <c r="V3544" s="15"/>
      <c r="W3544" s="15"/>
    </row>
    <row r="3545" spans="2:23">
      <c r="B3545"/>
      <c r="C3545"/>
      <c r="D3545"/>
      <c r="E3545" s="171"/>
      <c r="F3545"/>
      <c r="G3545"/>
      <c r="H3545" s="171"/>
      <c r="I3545"/>
      <c r="J3545"/>
      <c r="K3545" s="171"/>
      <c r="L3545" s="171"/>
      <c r="M3545" s="171"/>
      <c r="N3545"/>
      <c r="O3545"/>
      <c r="P3545"/>
      <c r="Q3545"/>
      <c r="R3545"/>
      <c r="U3545" s="15"/>
      <c r="V3545" s="15"/>
      <c r="W3545" s="15"/>
    </row>
    <row r="3546" spans="2:23">
      <c r="B3546"/>
      <c r="C3546"/>
      <c r="D3546"/>
      <c r="E3546" s="171"/>
      <c r="F3546"/>
      <c r="G3546"/>
      <c r="H3546" s="171"/>
      <c r="I3546"/>
      <c r="J3546"/>
      <c r="K3546" s="171"/>
      <c r="L3546" s="171"/>
      <c r="M3546" s="171"/>
      <c r="N3546"/>
      <c r="O3546"/>
      <c r="P3546"/>
      <c r="Q3546"/>
      <c r="R3546"/>
      <c r="U3546" s="15"/>
      <c r="V3546" s="15"/>
      <c r="W3546" s="15"/>
    </row>
    <row r="3547" spans="2:23">
      <c r="B3547"/>
      <c r="C3547"/>
      <c r="D3547"/>
      <c r="E3547" s="171"/>
      <c r="F3547"/>
      <c r="G3547"/>
      <c r="H3547" s="171"/>
      <c r="I3547"/>
      <c r="J3547"/>
      <c r="K3547" s="171"/>
      <c r="L3547" s="171"/>
      <c r="M3547" s="171"/>
      <c r="N3547"/>
      <c r="O3547"/>
      <c r="P3547"/>
      <c r="Q3547"/>
      <c r="R3547"/>
      <c r="U3547" s="15"/>
      <c r="V3547" s="15"/>
      <c r="W3547" s="15"/>
    </row>
    <row r="3548" spans="2:23">
      <c r="B3548"/>
      <c r="C3548"/>
      <c r="D3548"/>
      <c r="E3548" s="171"/>
      <c r="F3548"/>
      <c r="G3548"/>
      <c r="H3548" s="171"/>
      <c r="I3548"/>
      <c r="J3548"/>
      <c r="K3548" s="171"/>
      <c r="L3548" s="171"/>
      <c r="M3548" s="171"/>
      <c r="N3548"/>
      <c r="O3548"/>
      <c r="P3548"/>
      <c r="Q3548"/>
      <c r="R3548"/>
      <c r="U3548" s="15"/>
      <c r="V3548" s="15"/>
      <c r="W3548" s="15"/>
    </row>
    <row r="3549" spans="2:23">
      <c r="B3549"/>
      <c r="C3549"/>
      <c r="D3549"/>
      <c r="E3549" s="171"/>
      <c r="F3549"/>
      <c r="G3549"/>
      <c r="H3549" s="171"/>
      <c r="I3549"/>
      <c r="J3549"/>
      <c r="K3549" s="171"/>
      <c r="L3549" s="171"/>
      <c r="M3549" s="171"/>
      <c r="N3549"/>
      <c r="O3549"/>
      <c r="P3549"/>
      <c r="Q3549"/>
      <c r="R3549"/>
      <c r="U3549" s="15"/>
      <c r="V3549" s="15"/>
      <c r="W3549" s="15"/>
    </row>
    <row r="3550" spans="2:23">
      <c r="B3550"/>
      <c r="C3550"/>
      <c r="D3550"/>
      <c r="E3550" s="171"/>
      <c r="F3550"/>
      <c r="G3550"/>
      <c r="H3550" s="171"/>
      <c r="I3550"/>
      <c r="J3550"/>
      <c r="K3550" s="171"/>
      <c r="L3550" s="171"/>
      <c r="M3550" s="171"/>
      <c r="N3550"/>
      <c r="O3550"/>
      <c r="P3550"/>
      <c r="Q3550"/>
      <c r="R3550"/>
      <c r="U3550" s="15"/>
      <c r="V3550" s="15"/>
      <c r="W3550" s="15"/>
    </row>
    <row r="3551" spans="2:23">
      <c r="B3551"/>
      <c r="C3551"/>
      <c r="D3551"/>
      <c r="E3551" s="171"/>
      <c r="F3551"/>
      <c r="G3551"/>
      <c r="H3551" s="171"/>
      <c r="I3551"/>
      <c r="J3551"/>
      <c r="K3551" s="171"/>
      <c r="L3551" s="171"/>
      <c r="M3551" s="171"/>
      <c r="N3551"/>
      <c r="O3551"/>
      <c r="P3551"/>
      <c r="Q3551"/>
      <c r="R3551"/>
      <c r="U3551" s="15"/>
      <c r="V3551" s="15"/>
      <c r="W3551" s="15"/>
    </row>
    <row r="3552" spans="2:23">
      <c r="B3552"/>
      <c r="C3552"/>
      <c r="D3552"/>
      <c r="E3552" s="171"/>
      <c r="F3552"/>
      <c r="G3552"/>
      <c r="H3552" s="171"/>
      <c r="I3552"/>
      <c r="J3552"/>
      <c r="K3552" s="171"/>
      <c r="L3552" s="171"/>
      <c r="M3552" s="171"/>
      <c r="N3552"/>
      <c r="O3552"/>
      <c r="P3552"/>
      <c r="Q3552"/>
      <c r="R3552"/>
      <c r="U3552" s="15"/>
      <c r="V3552" s="15"/>
      <c r="W3552" s="15"/>
    </row>
    <row r="3553" spans="2:23">
      <c r="B3553"/>
      <c r="C3553"/>
      <c r="D3553"/>
      <c r="E3553" s="171"/>
      <c r="F3553"/>
      <c r="G3553"/>
      <c r="H3553" s="171"/>
      <c r="I3553"/>
      <c r="J3553"/>
      <c r="K3553" s="171"/>
      <c r="L3553" s="171"/>
      <c r="M3553" s="171"/>
      <c r="N3553"/>
      <c r="O3553"/>
      <c r="P3553"/>
      <c r="Q3553"/>
      <c r="R3553"/>
      <c r="U3553" s="15"/>
      <c r="V3553" s="15"/>
      <c r="W3553" s="15"/>
    </row>
    <row r="3554" spans="2:23">
      <c r="B3554"/>
      <c r="C3554"/>
      <c r="D3554"/>
      <c r="E3554" s="171"/>
      <c r="F3554"/>
      <c r="G3554"/>
      <c r="H3554" s="171"/>
      <c r="I3554"/>
      <c r="J3554"/>
      <c r="K3554" s="171"/>
      <c r="L3554" s="171"/>
      <c r="M3554" s="171"/>
      <c r="N3554"/>
      <c r="O3554"/>
      <c r="P3554"/>
      <c r="Q3554"/>
      <c r="R3554"/>
      <c r="U3554" s="15"/>
      <c r="V3554" s="15"/>
      <c r="W3554" s="15"/>
    </row>
    <row r="3555" spans="2:23">
      <c r="B3555"/>
      <c r="C3555"/>
      <c r="D3555"/>
      <c r="E3555" s="171"/>
      <c r="F3555"/>
      <c r="G3555"/>
      <c r="H3555" s="171"/>
      <c r="I3555"/>
      <c r="J3555"/>
      <c r="K3555" s="171"/>
      <c r="L3555" s="171"/>
      <c r="M3555" s="171"/>
      <c r="N3555"/>
      <c r="O3555"/>
      <c r="P3555"/>
      <c r="Q3555"/>
      <c r="R3555"/>
      <c r="U3555" s="15"/>
      <c r="V3555" s="15"/>
      <c r="W3555" s="15"/>
    </row>
    <row r="3556" spans="2:23">
      <c r="B3556"/>
      <c r="C3556"/>
      <c r="D3556"/>
      <c r="E3556" s="171"/>
      <c r="F3556"/>
      <c r="G3556"/>
      <c r="H3556" s="171"/>
      <c r="I3556"/>
      <c r="J3556"/>
      <c r="K3556" s="171"/>
      <c r="L3556" s="171"/>
      <c r="M3556" s="171"/>
      <c r="N3556"/>
      <c r="O3556"/>
      <c r="P3556"/>
      <c r="Q3556"/>
      <c r="R3556"/>
      <c r="U3556" s="15"/>
      <c r="V3556" s="15"/>
      <c r="W3556" s="15"/>
    </row>
    <row r="3557" spans="2:23">
      <c r="B3557"/>
      <c r="C3557"/>
      <c r="D3557"/>
      <c r="E3557" s="171"/>
      <c r="F3557"/>
      <c r="G3557"/>
      <c r="H3557" s="171"/>
      <c r="I3557"/>
      <c r="J3557"/>
      <c r="K3557" s="171"/>
      <c r="L3557" s="171"/>
      <c r="M3557" s="171"/>
      <c r="N3557"/>
      <c r="O3557"/>
      <c r="P3557"/>
      <c r="Q3557"/>
      <c r="R3557"/>
      <c r="U3557" s="15"/>
      <c r="V3557" s="15"/>
      <c r="W3557" s="15"/>
    </row>
    <row r="3558" spans="2:23">
      <c r="B3558"/>
      <c r="C3558"/>
      <c r="D3558"/>
      <c r="E3558" s="171"/>
      <c r="F3558"/>
      <c r="G3558"/>
      <c r="H3558" s="171"/>
      <c r="I3558"/>
      <c r="J3558"/>
      <c r="K3558" s="171"/>
      <c r="L3558" s="171"/>
      <c r="M3558" s="171"/>
      <c r="N3558"/>
      <c r="O3558"/>
      <c r="P3558"/>
      <c r="Q3558"/>
      <c r="R3558"/>
      <c r="U3558" s="15"/>
      <c r="V3558" s="15"/>
      <c r="W3558" s="15"/>
    </row>
    <row r="3559" spans="2:23">
      <c r="B3559"/>
      <c r="C3559"/>
      <c r="D3559"/>
      <c r="E3559" s="171"/>
      <c r="F3559"/>
      <c r="G3559"/>
      <c r="H3559" s="171"/>
      <c r="I3559"/>
      <c r="J3559"/>
      <c r="K3559" s="171"/>
      <c r="L3559" s="171"/>
      <c r="M3559" s="171"/>
      <c r="N3559"/>
      <c r="O3559"/>
      <c r="P3559"/>
      <c r="Q3559"/>
      <c r="R3559"/>
      <c r="U3559" s="15"/>
      <c r="V3559" s="15"/>
      <c r="W3559" s="15"/>
    </row>
    <row r="3560" spans="2:23">
      <c r="B3560"/>
      <c r="C3560"/>
      <c r="D3560"/>
      <c r="E3560" s="171"/>
      <c r="F3560"/>
      <c r="G3560"/>
      <c r="H3560" s="171"/>
      <c r="I3560"/>
      <c r="J3560"/>
      <c r="K3560" s="171"/>
      <c r="L3560" s="171"/>
      <c r="M3560" s="171"/>
      <c r="N3560"/>
      <c r="O3560"/>
      <c r="P3560"/>
      <c r="Q3560"/>
      <c r="R3560"/>
      <c r="U3560" s="15"/>
      <c r="V3560" s="15"/>
      <c r="W3560" s="15"/>
    </row>
    <row r="3561" spans="2:23">
      <c r="B3561"/>
      <c r="C3561"/>
      <c r="D3561"/>
      <c r="E3561" s="171"/>
      <c r="F3561"/>
      <c r="G3561"/>
      <c r="H3561" s="171"/>
      <c r="I3561"/>
      <c r="J3561"/>
      <c r="K3561" s="171"/>
      <c r="L3561" s="171"/>
      <c r="M3561" s="171"/>
      <c r="N3561"/>
      <c r="O3561"/>
      <c r="P3561"/>
      <c r="Q3561"/>
      <c r="R3561"/>
      <c r="U3561" s="15"/>
      <c r="V3561" s="15"/>
      <c r="W3561" s="15"/>
    </row>
    <row r="3562" spans="2:23">
      <c r="B3562"/>
      <c r="C3562"/>
      <c r="D3562"/>
      <c r="E3562" s="171"/>
      <c r="F3562"/>
      <c r="G3562"/>
      <c r="H3562" s="171"/>
      <c r="I3562"/>
      <c r="J3562"/>
      <c r="K3562" s="171"/>
      <c r="L3562" s="171"/>
      <c r="M3562" s="171"/>
      <c r="N3562"/>
      <c r="O3562"/>
      <c r="P3562"/>
      <c r="Q3562"/>
      <c r="R3562"/>
      <c r="U3562" s="15"/>
      <c r="V3562" s="15"/>
      <c r="W3562" s="15"/>
    </row>
    <row r="3563" spans="2:23">
      <c r="B3563"/>
      <c r="C3563"/>
      <c r="D3563"/>
      <c r="E3563" s="171"/>
      <c r="F3563"/>
      <c r="G3563"/>
      <c r="H3563" s="171"/>
      <c r="I3563"/>
      <c r="J3563"/>
      <c r="K3563" s="171"/>
      <c r="L3563" s="171"/>
      <c r="M3563" s="171"/>
      <c r="N3563"/>
      <c r="O3563"/>
      <c r="P3563"/>
      <c r="Q3563"/>
      <c r="R3563"/>
      <c r="U3563" s="15"/>
      <c r="V3563" s="15"/>
      <c r="W3563" s="15"/>
    </row>
    <row r="3564" spans="2:23">
      <c r="B3564"/>
      <c r="C3564"/>
      <c r="D3564"/>
      <c r="E3564"/>
      <c r="F3564" s="171"/>
      <c r="G3564" s="171"/>
      <c r="H3564"/>
      <c r="I3564" s="171"/>
      <c r="J3564" s="171"/>
      <c r="K3564" s="171"/>
      <c r="L3564" s="171"/>
      <c r="M3564" s="171"/>
      <c r="N3564"/>
      <c r="O3564"/>
      <c r="P3564"/>
      <c r="Q3564"/>
      <c r="R3564"/>
      <c r="U3564" s="15"/>
      <c r="V3564" s="15"/>
      <c r="W3564" s="15"/>
    </row>
    <row r="3565" spans="2:23">
      <c r="B3565"/>
      <c r="C3565"/>
      <c r="D3565"/>
      <c r="E3565"/>
      <c r="F3565" s="171"/>
      <c r="G3565" s="171"/>
      <c r="H3565"/>
      <c r="I3565" s="171"/>
      <c r="J3565" s="171"/>
      <c r="K3565" s="171"/>
      <c r="L3565" s="171"/>
      <c r="M3565" s="171"/>
      <c r="N3565"/>
      <c r="O3565"/>
      <c r="P3565"/>
      <c r="Q3565"/>
      <c r="R3565"/>
      <c r="U3565" s="15"/>
      <c r="V3565" s="15"/>
      <c r="W3565" s="15"/>
    </row>
    <row r="3566" spans="2:23">
      <c r="B3566"/>
      <c r="C3566"/>
      <c r="D3566"/>
      <c r="E3566"/>
      <c r="F3566" s="171"/>
      <c r="G3566" s="171"/>
      <c r="H3566"/>
      <c r="I3566" s="171"/>
      <c r="J3566" s="171"/>
      <c r="K3566" s="171"/>
      <c r="L3566" s="171"/>
      <c r="M3566" s="171"/>
      <c r="N3566"/>
      <c r="O3566"/>
      <c r="P3566"/>
      <c r="Q3566"/>
      <c r="R3566"/>
      <c r="U3566" s="15"/>
      <c r="V3566" s="15"/>
      <c r="W3566" s="15"/>
    </row>
    <row r="3567" spans="2:23">
      <c r="B3567"/>
      <c r="C3567"/>
      <c r="D3567"/>
      <c r="E3567"/>
      <c r="F3567" s="171"/>
      <c r="G3567" s="171"/>
      <c r="H3567"/>
      <c r="I3567" s="171"/>
      <c r="J3567" s="171"/>
      <c r="K3567" s="171"/>
      <c r="L3567" s="171"/>
      <c r="M3567" s="171"/>
      <c r="N3567"/>
      <c r="O3567"/>
      <c r="P3567"/>
      <c r="Q3567"/>
      <c r="R3567"/>
      <c r="U3567" s="15"/>
      <c r="V3567" s="15"/>
      <c r="W3567" s="15"/>
    </row>
    <row r="3568" spans="2:23">
      <c r="B3568"/>
      <c r="C3568"/>
      <c r="D3568"/>
      <c r="E3568"/>
      <c r="F3568" s="171"/>
      <c r="G3568" s="171"/>
      <c r="H3568"/>
      <c r="I3568" s="171"/>
      <c r="J3568" s="171"/>
      <c r="K3568" s="171"/>
      <c r="L3568" s="171"/>
      <c r="M3568" s="171"/>
      <c r="N3568"/>
      <c r="O3568"/>
      <c r="P3568"/>
      <c r="Q3568"/>
      <c r="R3568"/>
      <c r="U3568" s="15"/>
      <c r="V3568" s="15"/>
      <c r="W3568" s="15"/>
    </row>
    <row r="3569" spans="2:23">
      <c r="B3569"/>
      <c r="C3569"/>
      <c r="D3569"/>
      <c r="E3569"/>
      <c r="F3569" s="171"/>
      <c r="G3569" s="171"/>
      <c r="H3569"/>
      <c r="I3569" s="171"/>
      <c r="J3569" s="171"/>
      <c r="K3569" s="171"/>
      <c r="L3569" s="171"/>
      <c r="M3569" s="171"/>
      <c r="N3569"/>
      <c r="O3569"/>
      <c r="P3569"/>
      <c r="Q3569"/>
      <c r="R3569"/>
      <c r="U3569" s="15"/>
      <c r="V3569" s="15"/>
      <c r="W3569" s="15"/>
    </row>
    <row r="3570" spans="2:23">
      <c r="B3570"/>
      <c r="C3570"/>
      <c r="D3570"/>
      <c r="E3570"/>
      <c r="F3570" s="171"/>
      <c r="G3570" s="171"/>
      <c r="H3570"/>
      <c r="I3570" s="171"/>
      <c r="J3570" s="171"/>
      <c r="K3570" s="171"/>
      <c r="L3570" s="171"/>
      <c r="M3570" s="171"/>
      <c r="N3570"/>
      <c r="O3570"/>
      <c r="P3570"/>
      <c r="Q3570"/>
      <c r="R3570"/>
      <c r="U3570" s="15"/>
      <c r="V3570" s="15"/>
      <c r="W3570" s="15"/>
    </row>
    <row r="3571" spans="2:23">
      <c r="B3571"/>
      <c r="C3571"/>
      <c r="D3571"/>
      <c r="E3571"/>
      <c r="F3571" s="171"/>
      <c r="G3571" s="171"/>
      <c r="H3571"/>
      <c r="I3571" s="171"/>
      <c r="J3571" s="171"/>
      <c r="K3571" s="171"/>
      <c r="L3571" s="171"/>
      <c r="M3571" s="171"/>
      <c r="N3571"/>
      <c r="O3571"/>
      <c r="P3571"/>
      <c r="Q3571"/>
      <c r="R3571"/>
      <c r="U3571" s="15"/>
      <c r="V3571" s="15"/>
      <c r="W3571" s="15"/>
    </row>
    <row r="3572" spans="2:23">
      <c r="B3572"/>
      <c r="C3572"/>
      <c r="D3572"/>
      <c r="E3572"/>
      <c r="F3572" s="171"/>
      <c r="G3572" s="171"/>
      <c r="H3572"/>
      <c r="I3572" s="171"/>
      <c r="J3572" s="171"/>
      <c r="K3572" s="171"/>
      <c r="L3572" s="171"/>
      <c r="M3572" s="171"/>
      <c r="N3572"/>
      <c r="O3572"/>
      <c r="P3572"/>
      <c r="Q3572"/>
      <c r="R3572"/>
      <c r="U3572" s="15"/>
      <c r="V3572" s="15"/>
      <c r="W3572" s="15"/>
    </row>
    <row r="3573" spans="2:23">
      <c r="B3573"/>
      <c r="C3573"/>
      <c r="D3573"/>
      <c r="E3573"/>
      <c r="F3573" s="171"/>
      <c r="G3573" s="171"/>
      <c r="H3573"/>
      <c r="I3573" s="171"/>
      <c r="J3573" s="171"/>
      <c r="K3573" s="171"/>
      <c r="L3573" s="171"/>
      <c r="M3573" s="171"/>
      <c r="N3573"/>
      <c r="O3573"/>
      <c r="P3573"/>
      <c r="Q3573"/>
      <c r="R3573"/>
      <c r="U3573" s="15"/>
      <c r="V3573" s="15"/>
      <c r="W3573" s="15"/>
    </row>
    <row r="3574" spans="2:23">
      <c r="B3574"/>
      <c r="C3574"/>
      <c r="D3574"/>
      <c r="E3574"/>
      <c r="F3574" s="171"/>
      <c r="G3574" s="171"/>
      <c r="H3574"/>
      <c r="I3574" s="171"/>
      <c r="J3574" s="171"/>
      <c r="K3574" s="171"/>
      <c r="L3574" s="171"/>
      <c r="M3574" s="171"/>
      <c r="N3574"/>
      <c r="O3574"/>
      <c r="P3574"/>
      <c r="Q3574"/>
      <c r="R3574"/>
      <c r="U3574" s="15"/>
      <c r="V3574" s="15"/>
      <c r="W3574" s="15"/>
    </row>
    <row r="3575" spans="2:23">
      <c r="B3575"/>
      <c r="C3575"/>
      <c r="D3575"/>
      <c r="E3575"/>
      <c r="F3575" s="171"/>
      <c r="G3575" s="171"/>
      <c r="H3575"/>
      <c r="I3575" s="171"/>
      <c r="J3575" s="171"/>
      <c r="K3575" s="171"/>
      <c r="L3575" s="171"/>
      <c r="M3575" s="171"/>
      <c r="N3575"/>
      <c r="O3575"/>
      <c r="P3575"/>
      <c r="Q3575"/>
      <c r="R3575"/>
      <c r="U3575" s="15"/>
      <c r="V3575" s="15"/>
      <c r="W3575" s="15"/>
    </row>
    <row r="3576" spans="2:23">
      <c r="B3576"/>
      <c r="C3576"/>
      <c r="D3576"/>
      <c r="E3576" s="171"/>
      <c r="F3576"/>
      <c r="G3576"/>
      <c r="H3576" s="171"/>
      <c r="I3576"/>
      <c r="J3576"/>
      <c r="K3576" s="171"/>
      <c r="L3576" s="171"/>
      <c r="M3576" s="171"/>
      <c r="N3576"/>
      <c r="O3576"/>
      <c r="P3576"/>
      <c r="Q3576"/>
      <c r="R3576"/>
      <c r="U3576" s="15"/>
      <c r="V3576" s="15"/>
      <c r="W3576" s="15"/>
    </row>
    <row r="3577" spans="2:23">
      <c r="B3577"/>
      <c r="C3577"/>
      <c r="D3577"/>
      <c r="E3577" s="171"/>
      <c r="F3577"/>
      <c r="G3577"/>
      <c r="H3577" s="171"/>
      <c r="I3577"/>
      <c r="J3577"/>
      <c r="K3577" s="171"/>
      <c r="L3577" s="171"/>
      <c r="M3577" s="171"/>
      <c r="N3577"/>
      <c r="O3577"/>
      <c r="P3577"/>
      <c r="Q3577"/>
      <c r="R3577"/>
      <c r="U3577" s="15"/>
      <c r="V3577" s="15"/>
      <c r="W3577" s="15"/>
    </row>
    <row r="3578" spans="2:23">
      <c r="B3578"/>
      <c r="C3578"/>
      <c r="D3578"/>
      <c r="E3578" s="171"/>
      <c r="F3578"/>
      <c r="G3578"/>
      <c r="H3578" s="171"/>
      <c r="I3578"/>
      <c r="J3578"/>
      <c r="K3578" s="171"/>
      <c r="L3578" s="171"/>
      <c r="M3578" s="171"/>
      <c r="N3578"/>
      <c r="O3578"/>
      <c r="P3578"/>
      <c r="Q3578"/>
      <c r="R3578"/>
      <c r="U3578" s="15"/>
      <c r="V3578" s="15"/>
      <c r="W3578" s="15"/>
    </row>
    <row r="3579" spans="2:23">
      <c r="B3579"/>
      <c r="C3579"/>
      <c r="D3579"/>
      <c r="E3579" s="171"/>
      <c r="F3579"/>
      <c r="G3579"/>
      <c r="H3579" s="171"/>
      <c r="I3579"/>
      <c r="J3579"/>
      <c r="K3579" s="171"/>
      <c r="L3579" s="171"/>
      <c r="M3579" s="171"/>
      <c r="N3579"/>
      <c r="O3579"/>
      <c r="P3579"/>
      <c r="Q3579"/>
      <c r="R3579"/>
      <c r="U3579" s="15"/>
      <c r="V3579" s="15"/>
      <c r="W3579" s="15"/>
    </row>
    <row r="3580" spans="2:23">
      <c r="B3580"/>
      <c r="C3580"/>
      <c r="D3580"/>
      <c r="E3580" s="171"/>
      <c r="F3580"/>
      <c r="G3580"/>
      <c r="H3580" s="171"/>
      <c r="I3580"/>
      <c r="J3580"/>
      <c r="K3580" s="171"/>
      <c r="L3580" s="171"/>
      <c r="M3580" s="171"/>
      <c r="N3580"/>
      <c r="O3580"/>
      <c r="P3580"/>
      <c r="Q3580"/>
      <c r="R3580"/>
      <c r="U3580" s="15"/>
      <c r="V3580" s="15"/>
      <c r="W3580" s="15"/>
    </row>
    <row r="3581" spans="2:23">
      <c r="B3581"/>
      <c r="C3581"/>
      <c r="D3581"/>
      <c r="E3581" s="171"/>
      <c r="F3581"/>
      <c r="G3581"/>
      <c r="H3581" s="171"/>
      <c r="I3581"/>
      <c r="J3581"/>
      <c r="K3581" s="171"/>
      <c r="L3581" s="171"/>
      <c r="M3581" s="171"/>
      <c r="N3581"/>
      <c r="O3581"/>
      <c r="P3581"/>
      <c r="Q3581"/>
      <c r="R3581"/>
      <c r="U3581" s="15"/>
      <c r="V3581" s="15"/>
      <c r="W3581" s="15"/>
    </row>
    <row r="3582" spans="2:23">
      <c r="B3582"/>
      <c r="C3582"/>
      <c r="D3582"/>
      <c r="E3582" s="171"/>
      <c r="F3582"/>
      <c r="G3582"/>
      <c r="H3582" s="171"/>
      <c r="I3582"/>
      <c r="J3582"/>
      <c r="K3582" s="171"/>
      <c r="L3582" s="171"/>
      <c r="M3582" s="171"/>
      <c r="N3582"/>
      <c r="O3582"/>
      <c r="P3582"/>
      <c r="Q3582"/>
      <c r="R3582"/>
      <c r="U3582" s="15"/>
      <c r="V3582" s="15"/>
      <c r="W3582" s="15"/>
    </row>
    <row r="3583" spans="2:23">
      <c r="B3583"/>
      <c r="C3583"/>
      <c r="D3583"/>
      <c r="E3583" s="171"/>
      <c r="F3583"/>
      <c r="G3583"/>
      <c r="H3583" s="171"/>
      <c r="I3583"/>
      <c r="J3583"/>
      <c r="K3583" s="171"/>
      <c r="L3583" s="171"/>
      <c r="M3583" s="171"/>
      <c r="N3583"/>
      <c r="O3583"/>
      <c r="P3583"/>
      <c r="Q3583"/>
      <c r="R3583"/>
      <c r="U3583" s="15"/>
      <c r="V3583" s="15"/>
      <c r="W3583" s="15"/>
    </row>
    <row r="3584" spans="2:23">
      <c r="B3584"/>
      <c r="C3584"/>
      <c r="D3584"/>
      <c r="E3584" s="171"/>
      <c r="F3584"/>
      <c r="G3584"/>
      <c r="H3584" s="171"/>
      <c r="I3584"/>
      <c r="J3584"/>
      <c r="K3584" s="171"/>
      <c r="L3584" s="171"/>
      <c r="M3584" s="171"/>
      <c r="N3584"/>
      <c r="O3584"/>
      <c r="P3584"/>
      <c r="Q3584"/>
      <c r="R3584"/>
      <c r="U3584" s="15"/>
      <c r="V3584" s="15"/>
      <c r="W3584" s="15"/>
    </row>
    <row r="3585" spans="2:23">
      <c r="B3585"/>
      <c r="C3585"/>
      <c r="D3585"/>
      <c r="E3585" s="171"/>
      <c r="F3585"/>
      <c r="G3585"/>
      <c r="H3585" s="171"/>
      <c r="I3585"/>
      <c r="J3585"/>
      <c r="K3585" s="171"/>
      <c r="L3585" s="171"/>
      <c r="M3585" s="171"/>
      <c r="N3585"/>
      <c r="O3585"/>
      <c r="P3585"/>
      <c r="Q3585"/>
      <c r="R3585"/>
      <c r="U3585" s="15"/>
      <c r="V3585" s="15"/>
      <c r="W3585" s="15"/>
    </row>
    <row r="3586" spans="2:23">
      <c r="B3586"/>
      <c r="C3586"/>
      <c r="D3586"/>
      <c r="E3586" s="171"/>
      <c r="F3586"/>
      <c r="G3586"/>
      <c r="H3586" s="171"/>
      <c r="I3586"/>
      <c r="J3586"/>
      <c r="K3586" s="171"/>
      <c r="L3586" s="171"/>
      <c r="M3586" s="171"/>
      <c r="N3586"/>
      <c r="O3586"/>
      <c r="P3586"/>
      <c r="Q3586"/>
      <c r="R3586"/>
      <c r="U3586" s="15"/>
      <c r="V3586" s="15"/>
      <c r="W3586" s="15"/>
    </row>
    <row r="3587" spans="2:23">
      <c r="B3587"/>
      <c r="C3587"/>
      <c r="D3587"/>
      <c r="E3587" s="171"/>
      <c r="F3587"/>
      <c r="G3587"/>
      <c r="H3587" s="171"/>
      <c r="I3587"/>
      <c r="J3587"/>
      <c r="K3587" s="171"/>
      <c r="L3587" s="171"/>
      <c r="M3587" s="171"/>
      <c r="N3587"/>
      <c r="O3587"/>
      <c r="P3587"/>
      <c r="Q3587"/>
      <c r="R3587"/>
      <c r="U3587" s="15"/>
      <c r="V3587" s="15"/>
      <c r="W3587" s="15"/>
    </row>
    <row r="3588" spans="2:23">
      <c r="B3588"/>
      <c r="C3588"/>
      <c r="D3588"/>
      <c r="E3588" s="171"/>
      <c r="F3588"/>
      <c r="G3588"/>
      <c r="H3588" s="171"/>
      <c r="I3588"/>
      <c r="J3588"/>
      <c r="K3588" s="171"/>
      <c r="L3588" s="171"/>
      <c r="M3588" s="171"/>
      <c r="N3588"/>
      <c r="O3588"/>
      <c r="P3588"/>
      <c r="Q3588"/>
      <c r="R3588"/>
      <c r="U3588" s="15"/>
      <c r="V3588" s="15"/>
      <c r="W3588" s="15"/>
    </row>
    <row r="3589" spans="2:23">
      <c r="B3589"/>
      <c r="C3589"/>
      <c r="D3589"/>
      <c r="E3589" s="171"/>
      <c r="F3589"/>
      <c r="G3589"/>
      <c r="H3589" s="171"/>
      <c r="I3589"/>
      <c r="J3589"/>
      <c r="K3589" s="171"/>
      <c r="L3589" s="171"/>
      <c r="M3589" s="171"/>
      <c r="N3589"/>
      <c r="O3589"/>
      <c r="P3589"/>
      <c r="Q3589"/>
      <c r="R3589"/>
      <c r="U3589" s="15"/>
      <c r="V3589" s="15"/>
      <c r="W3589" s="15"/>
    </row>
    <row r="3590" spans="2:23">
      <c r="B3590"/>
      <c r="C3590"/>
      <c r="D3590"/>
      <c r="E3590" s="171"/>
      <c r="F3590"/>
      <c r="G3590"/>
      <c r="H3590" s="171"/>
      <c r="I3590"/>
      <c r="J3590"/>
      <c r="K3590" s="171"/>
      <c r="L3590" s="171"/>
      <c r="M3590" s="171"/>
      <c r="N3590"/>
      <c r="O3590"/>
      <c r="P3590"/>
      <c r="Q3590"/>
      <c r="R3590"/>
      <c r="U3590" s="15"/>
      <c r="V3590" s="15"/>
      <c r="W3590" s="15"/>
    </row>
    <row r="3591" spans="2:23">
      <c r="B3591"/>
      <c r="C3591"/>
      <c r="D3591"/>
      <c r="E3591" s="171"/>
      <c r="F3591"/>
      <c r="G3591"/>
      <c r="H3591" s="171"/>
      <c r="I3591"/>
      <c r="J3591"/>
      <c r="K3591" s="171"/>
      <c r="L3591" s="171"/>
      <c r="M3591" s="171"/>
      <c r="N3591"/>
      <c r="O3591"/>
      <c r="P3591"/>
      <c r="Q3591"/>
      <c r="R3591"/>
      <c r="U3591" s="15"/>
      <c r="V3591" s="15"/>
      <c r="W3591" s="15"/>
    </row>
    <row r="3592" spans="2:23">
      <c r="B3592"/>
      <c r="C3592"/>
      <c r="D3592"/>
      <c r="E3592" s="171"/>
      <c r="F3592"/>
      <c r="G3592"/>
      <c r="H3592" s="171"/>
      <c r="I3592"/>
      <c r="J3592"/>
      <c r="K3592" s="171"/>
      <c r="L3592" s="171"/>
      <c r="M3592" s="171"/>
      <c r="N3592"/>
      <c r="O3592"/>
      <c r="P3592"/>
      <c r="Q3592"/>
      <c r="R3592"/>
      <c r="U3592" s="15"/>
      <c r="V3592" s="15"/>
      <c r="W3592" s="15"/>
    </row>
    <row r="3593" spans="2:23">
      <c r="B3593"/>
      <c r="C3593"/>
      <c r="D3593"/>
      <c r="E3593" s="171"/>
      <c r="F3593"/>
      <c r="G3593"/>
      <c r="H3593" s="171"/>
      <c r="I3593"/>
      <c r="J3593"/>
      <c r="K3593" s="171"/>
      <c r="L3593" s="171"/>
      <c r="M3593" s="171"/>
      <c r="N3593"/>
      <c r="O3593"/>
      <c r="P3593"/>
      <c r="Q3593"/>
      <c r="R3593"/>
      <c r="U3593" s="15"/>
      <c r="V3593" s="15"/>
      <c r="W3593" s="15"/>
    </row>
    <row r="3594" spans="2:23">
      <c r="B3594"/>
      <c r="C3594"/>
      <c r="D3594"/>
      <c r="E3594" s="171"/>
      <c r="F3594"/>
      <c r="G3594"/>
      <c r="H3594" s="171"/>
      <c r="I3594"/>
      <c r="J3594"/>
      <c r="K3594" s="171"/>
      <c r="L3594" s="171"/>
      <c r="M3594" s="171"/>
      <c r="N3594"/>
      <c r="O3594"/>
      <c r="P3594"/>
      <c r="Q3594"/>
      <c r="R3594"/>
      <c r="U3594" s="15"/>
      <c r="V3594" s="15"/>
      <c r="W3594" s="15"/>
    </row>
    <row r="3595" spans="2:23">
      <c r="B3595"/>
      <c r="C3595"/>
      <c r="D3595"/>
      <c r="E3595" s="171"/>
      <c r="F3595"/>
      <c r="G3595"/>
      <c r="H3595" s="171"/>
      <c r="I3595"/>
      <c r="J3595"/>
      <c r="K3595" s="171"/>
      <c r="L3595" s="171"/>
      <c r="M3595" s="171"/>
      <c r="N3595"/>
      <c r="O3595"/>
      <c r="P3595"/>
      <c r="Q3595"/>
      <c r="R3595"/>
      <c r="U3595" s="15"/>
      <c r="V3595" s="15"/>
      <c r="W3595" s="15"/>
    </row>
    <row r="3596" spans="2:23">
      <c r="B3596"/>
      <c r="C3596"/>
      <c r="D3596"/>
      <c r="E3596" s="171"/>
      <c r="F3596"/>
      <c r="G3596"/>
      <c r="H3596" s="171"/>
      <c r="I3596"/>
      <c r="J3596"/>
      <c r="K3596" s="171"/>
      <c r="L3596" s="171"/>
      <c r="M3596" s="171"/>
      <c r="N3596"/>
      <c r="O3596"/>
      <c r="P3596"/>
      <c r="Q3596"/>
      <c r="R3596"/>
      <c r="U3596" s="15"/>
      <c r="V3596" s="15"/>
      <c r="W3596" s="15"/>
    </row>
    <row r="3597" spans="2:23">
      <c r="B3597"/>
      <c r="C3597"/>
      <c r="D3597"/>
      <c r="E3597" s="171"/>
      <c r="F3597"/>
      <c r="G3597"/>
      <c r="H3597" s="171"/>
      <c r="I3597"/>
      <c r="J3597"/>
      <c r="K3597" s="171"/>
      <c r="L3597" s="171"/>
      <c r="M3597" s="171"/>
      <c r="N3597"/>
      <c r="O3597"/>
      <c r="P3597"/>
      <c r="Q3597"/>
      <c r="R3597"/>
      <c r="U3597" s="15"/>
      <c r="V3597" s="15"/>
      <c r="W3597" s="15"/>
    </row>
    <row r="3598" spans="2:23">
      <c r="B3598"/>
      <c r="C3598"/>
      <c r="D3598"/>
      <c r="E3598" s="171"/>
      <c r="F3598"/>
      <c r="G3598"/>
      <c r="H3598" s="171"/>
      <c r="I3598"/>
      <c r="J3598"/>
      <c r="K3598" s="171"/>
      <c r="L3598" s="171"/>
      <c r="M3598" s="171"/>
      <c r="N3598"/>
      <c r="O3598"/>
      <c r="P3598"/>
      <c r="Q3598"/>
      <c r="R3598"/>
      <c r="U3598" s="15"/>
      <c r="V3598" s="15"/>
      <c r="W3598" s="15"/>
    </row>
    <row r="3599" spans="2:23">
      <c r="B3599"/>
      <c r="C3599"/>
      <c r="D3599"/>
      <c r="E3599" s="171"/>
      <c r="F3599"/>
      <c r="G3599"/>
      <c r="H3599" s="171"/>
      <c r="I3599"/>
      <c r="J3599"/>
      <c r="K3599" s="171"/>
      <c r="L3599" s="171"/>
      <c r="M3599" s="171"/>
      <c r="N3599"/>
      <c r="O3599"/>
      <c r="P3599"/>
      <c r="Q3599"/>
      <c r="R3599"/>
      <c r="U3599" s="15"/>
      <c r="V3599" s="15"/>
      <c r="W3599" s="15"/>
    </row>
    <row r="3600" spans="2:23">
      <c r="B3600"/>
      <c r="C3600"/>
      <c r="D3600"/>
      <c r="E3600"/>
      <c r="F3600" s="171"/>
      <c r="G3600" s="171"/>
      <c r="H3600"/>
      <c r="I3600" s="171"/>
      <c r="J3600" s="171"/>
      <c r="K3600" s="171"/>
      <c r="L3600" s="171"/>
      <c r="M3600" s="171"/>
      <c r="N3600"/>
      <c r="O3600"/>
      <c r="P3600"/>
      <c r="Q3600"/>
      <c r="R3600"/>
      <c r="U3600" s="15"/>
      <c r="V3600" s="15"/>
      <c r="W3600" s="15"/>
    </row>
    <row r="3601" spans="2:23">
      <c r="B3601"/>
      <c r="C3601"/>
      <c r="D3601"/>
      <c r="E3601"/>
      <c r="F3601" s="171"/>
      <c r="G3601" s="171"/>
      <c r="H3601"/>
      <c r="I3601" s="171"/>
      <c r="J3601" s="171"/>
      <c r="K3601" s="171"/>
      <c r="L3601" s="171"/>
      <c r="M3601" s="171"/>
      <c r="N3601"/>
      <c r="O3601"/>
      <c r="P3601"/>
      <c r="Q3601"/>
      <c r="R3601"/>
      <c r="U3601" s="15"/>
      <c r="V3601" s="15"/>
      <c r="W3601" s="15"/>
    </row>
    <row r="3602" spans="2:23">
      <c r="B3602"/>
      <c r="C3602"/>
      <c r="D3602"/>
      <c r="E3602"/>
      <c r="F3602" s="171"/>
      <c r="G3602" s="171"/>
      <c r="H3602"/>
      <c r="I3602" s="171"/>
      <c r="J3602" s="171"/>
      <c r="K3602" s="171"/>
      <c r="L3602" s="171"/>
      <c r="M3602" s="171"/>
      <c r="N3602"/>
      <c r="O3602"/>
      <c r="P3602"/>
      <c r="Q3602"/>
      <c r="R3602"/>
      <c r="U3602" s="15"/>
      <c r="V3602" s="15"/>
      <c r="W3602" s="15"/>
    </row>
    <row r="3603" spans="2:23">
      <c r="B3603"/>
      <c r="C3603"/>
      <c r="D3603"/>
      <c r="E3603"/>
      <c r="F3603" s="171"/>
      <c r="G3603" s="171"/>
      <c r="H3603"/>
      <c r="I3603" s="171"/>
      <c r="J3603" s="171"/>
      <c r="K3603" s="171"/>
      <c r="L3603" s="171"/>
      <c r="M3603" s="171"/>
      <c r="N3603"/>
      <c r="O3603"/>
      <c r="P3603"/>
      <c r="Q3603"/>
      <c r="R3603"/>
      <c r="U3603" s="15"/>
      <c r="V3603" s="15"/>
      <c r="W3603" s="15"/>
    </row>
    <row r="3604" spans="2:23">
      <c r="B3604"/>
      <c r="C3604"/>
      <c r="D3604"/>
      <c r="E3604"/>
      <c r="F3604" s="171"/>
      <c r="G3604" s="171"/>
      <c r="H3604"/>
      <c r="I3604" s="171"/>
      <c r="J3604" s="171"/>
      <c r="K3604" s="171"/>
      <c r="L3604" s="171"/>
      <c r="M3604" s="171"/>
      <c r="N3604"/>
      <c r="O3604"/>
      <c r="P3604"/>
      <c r="Q3604"/>
      <c r="R3604"/>
      <c r="U3604" s="15"/>
      <c r="V3604" s="15"/>
      <c r="W3604" s="15"/>
    </row>
    <row r="3605" spans="2:23">
      <c r="B3605"/>
      <c r="C3605"/>
      <c r="D3605"/>
      <c r="E3605"/>
      <c r="F3605" s="171"/>
      <c r="G3605" s="171"/>
      <c r="H3605"/>
      <c r="I3605" s="171"/>
      <c r="J3605" s="171"/>
      <c r="K3605" s="171"/>
      <c r="L3605" s="171"/>
      <c r="M3605" s="171"/>
      <c r="N3605"/>
      <c r="O3605"/>
      <c r="P3605"/>
      <c r="Q3605"/>
      <c r="R3605"/>
      <c r="U3605" s="15"/>
      <c r="V3605" s="15"/>
      <c r="W3605" s="15"/>
    </row>
    <row r="3606" spans="2:23">
      <c r="B3606"/>
      <c r="C3606"/>
      <c r="D3606"/>
      <c r="E3606"/>
      <c r="F3606" s="171"/>
      <c r="G3606" s="171"/>
      <c r="H3606"/>
      <c r="I3606" s="171"/>
      <c r="J3606" s="171"/>
      <c r="K3606" s="171"/>
      <c r="L3606" s="171"/>
      <c r="M3606" s="171"/>
      <c r="N3606"/>
      <c r="O3606"/>
      <c r="P3606"/>
      <c r="Q3606"/>
      <c r="R3606"/>
      <c r="U3606" s="15"/>
      <c r="V3606" s="15"/>
      <c r="W3606" s="15"/>
    </row>
    <row r="3607" spans="2:23">
      <c r="B3607"/>
      <c r="C3607"/>
      <c r="D3607"/>
      <c r="E3607"/>
      <c r="F3607" s="171"/>
      <c r="G3607" s="171"/>
      <c r="H3607"/>
      <c r="I3607" s="171"/>
      <c r="J3607" s="171"/>
      <c r="K3607" s="171"/>
      <c r="L3607" s="171"/>
      <c r="M3607" s="171"/>
      <c r="N3607"/>
      <c r="O3607"/>
      <c r="P3607"/>
      <c r="Q3607"/>
      <c r="R3607"/>
      <c r="U3607" s="15"/>
      <c r="V3607" s="15"/>
      <c r="W3607" s="15"/>
    </row>
    <row r="3608" spans="2:23">
      <c r="B3608"/>
      <c r="C3608"/>
      <c r="D3608"/>
      <c r="E3608"/>
      <c r="F3608" s="171"/>
      <c r="G3608" s="171"/>
      <c r="H3608"/>
      <c r="I3608" s="171"/>
      <c r="J3608" s="171"/>
      <c r="K3608" s="171"/>
      <c r="L3608" s="171"/>
      <c r="M3608" s="171"/>
      <c r="N3608"/>
      <c r="O3608"/>
      <c r="P3608"/>
      <c r="Q3608"/>
      <c r="R3608"/>
      <c r="U3608" s="15"/>
      <c r="V3608" s="15"/>
      <c r="W3608" s="15"/>
    </row>
    <row r="3609" spans="2:23">
      <c r="B3609"/>
      <c r="C3609"/>
      <c r="D3609"/>
      <c r="E3609"/>
      <c r="F3609" s="171"/>
      <c r="G3609" s="171"/>
      <c r="H3609"/>
      <c r="I3609" s="171"/>
      <c r="J3609" s="171"/>
      <c r="K3609" s="171"/>
      <c r="L3609" s="171"/>
      <c r="M3609" s="171"/>
      <c r="N3609"/>
      <c r="O3609"/>
      <c r="P3609"/>
      <c r="Q3609"/>
      <c r="R3609"/>
      <c r="U3609" s="15"/>
      <c r="V3609" s="15"/>
      <c r="W3609" s="15"/>
    </row>
    <row r="3610" spans="2:23">
      <c r="B3610"/>
      <c r="C3610"/>
      <c r="D3610"/>
      <c r="E3610"/>
      <c r="F3610" s="171"/>
      <c r="G3610" s="171"/>
      <c r="H3610"/>
      <c r="I3610" s="171"/>
      <c r="J3610" s="171"/>
      <c r="K3610" s="171"/>
      <c r="L3610" s="171"/>
      <c r="M3610" s="171"/>
      <c r="N3610"/>
      <c r="O3610"/>
      <c r="P3610"/>
      <c r="Q3610"/>
      <c r="R3610"/>
      <c r="U3610" s="15"/>
      <c r="V3610" s="15"/>
      <c r="W3610" s="15"/>
    </row>
    <row r="3611" spans="2:23">
      <c r="B3611"/>
      <c r="C3611"/>
      <c r="D3611"/>
      <c r="E3611"/>
      <c r="F3611" s="171"/>
      <c r="G3611" s="171"/>
      <c r="H3611"/>
      <c r="I3611" s="171"/>
      <c r="J3611" s="171"/>
      <c r="K3611" s="171"/>
      <c r="L3611" s="171"/>
      <c r="M3611" s="171"/>
      <c r="N3611"/>
      <c r="O3611"/>
      <c r="P3611"/>
      <c r="Q3611"/>
      <c r="R3611"/>
      <c r="U3611" s="15"/>
      <c r="V3611" s="15"/>
      <c r="W3611" s="15"/>
    </row>
    <row r="3612" spans="2:23">
      <c r="B3612"/>
      <c r="C3612"/>
      <c r="D3612"/>
      <c r="E3612"/>
      <c r="F3612" s="171"/>
      <c r="G3612" s="171"/>
      <c r="H3612"/>
      <c r="I3612" s="171"/>
      <c r="J3612" s="171"/>
      <c r="K3612" s="171"/>
      <c r="L3612" s="171"/>
      <c r="M3612" s="171"/>
      <c r="N3612"/>
      <c r="O3612"/>
      <c r="P3612"/>
      <c r="Q3612"/>
      <c r="R3612"/>
      <c r="U3612" s="15"/>
      <c r="V3612" s="15"/>
      <c r="W3612" s="15"/>
    </row>
    <row r="3613" spans="2:23">
      <c r="B3613"/>
      <c r="C3613"/>
      <c r="D3613"/>
      <c r="E3613"/>
      <c r="F3613" s="171"/>
      <c r="G3613" s="171"/>
      <c r="H3613"/>
      <c r="I3613" s="171"/>
      <c r="J3613" s="171"/>
      <c r="K3613" s="171"/>
      <c r="L3613" s="171"/>
      <c r="M3613" s="171"/>
      <c r="N3613"/>
      <c r="O3613"/>
      <c r="P3613"/>
      <c r="Q3613"/>
      <c r="R3613"/>
      <c r="U3613" s="15"/>
      <c r="V3613" s="15"/>
      <c r="W3613" s="15"/>
    </row>
    <row r="3614" spans="2:23">
      <c r="B3614"/>
      <c r="C3614"/>
      <c r="D3614"/>
      <c r="E3614"/>
      <c r="F3614" s="171"/>
      <c r="G3614" s="171"/>
      <c r="H3614"/>
      <c r="I3614" s="171"/>
      <c r="J3614" s="171"/>
      <c r="K3614" s="171"/>
      <c r="L3614" s="171"/>
      <c r="M3614" s="171"/>
      <c r="N3614"/>
      <c r="O3614"/>
      <c r="P3614"/>
      <c r="Q3614"/>
      <c r="R3614"/>
      <c r="U3614" s="15"/>
      <c r="V3614" s="15"/>
      <c r="W3614" s="15"/>
    </row>
    <row r="3615" spans="2:23">
      <c r="B3615"/>
      <c r="C3615"/>
      <c r="D3615"/>
      <c r="E3615"/>
      <c r="F3615" s="171"/>
      <c r="G3615" s="171"/>
      <c r="H3615"/>
      <c r="I3615" s="171"/>
      <c r="J3615" s="171"/>
      <c r="K3615" s="171"/>
      <c r="L3615" s="171"/>
      <c r="M3615" s="171"/>
      <c r="N3615"/>
      <c r="O3615"/>
      <c r="P3615"/>
      <c r="Q3615"/>
      <c r="R3615"/>
      <c r="U3615" s="15"/>
      <c r="V3615" s="15"/>
      <c r="W3615" s="15"/>
    </row>
    <row r="3616" spans="2:23">
      <c r="B3616"/>
      <c r="C3616"/>
      <c r="D3616"/>
      <c r="E3616"/>
      <c r="F3616" s="171"/>
      <c r="G3616" s="171"/>
      <c r="H3616"/>
      <c r="I3616" s="171"/>
      <c r="J3616" s="171"/>
      <c r="K3616" s="171"/>
      <c r="L3616" s="171"/>
      <c r="M3616" s="171"/>
      <c r="N3616"/>
      <c r="O3616"/>
      <c r="P3616"/>
      <c r="Q3616"/>
      <c r="R3616"/>
      <c r="U3616" s="15"/>
      <c r="V3616" s="15"/>
      <c r="W3616" s="15"/>
    </row>
    <row r="3617" spans="2:23">
      <c r="B3617"/>
      <c r="C3617"/>
      <c r="D3617"/>
      <c r="E3617"/>
      <c r="F3617" s="171"/>
      <c r="G3617" s="171"/>
      <c r="H3617"/>
      <c r="I3617" s="171"/>
      <c r="J3617" s="171"/>
      <c r="K3617" s="171"/>
      <c r="L3617" s="171"/>
      <c r="M3617" s="171"/>
      <c r="N3617"/>
      <c r="O3617"/>
      <c r="P3617"/>
      <c r="Q3617"/>
      <c r="R3617"/>
      <c r="U3617" s="15"/>
      <c r="V3617" s="15"/>
      <c r="W3617" s="15"/>
    </row>
    <row r="3618" spans="2:23">
      <c r="B3618"/>
      <c r="C3618"/>
      <c r="D3618"/>
      <c r="E3618"/>
      <c r="F3618" s="171"/>
      <c r="G3618" s="171"/>
      <c r="H3618"/>
      <c r="I3618" s="171"/>
      <c r="J3618" s="171"/>
      <c r="K3618" s="171"/>
      <c r="L3618" s="171"/>
      <c r="M3618" s="171"/>
      <c r="N3618"/>
      <c r="O3618"/>
      <c r="P3618"/>
      <c r="Q3618"/>
      <c r="R3618"/>
      <c r="U3618" s="15"/>
      <c r="V3618" s="15"/>
      <c r="W3618" s="15"/>
    </row>
    <row r="3619" spans="2:23">
      <c r="B3619"/>
      <c r="C3619"/>
      <c r="D3619"/>
      <c r="E3619"/>
      <c r="F3619" s="171"/>
      <c r="G3619" s="171"/>
      <c r="H3619"/>
      <c r="I3619" s="171"/>
      <c r="J3619" s="171"/>
      <c r="K3619" s="171"/>
      <c r="L3619" s="171"/>
      <c r="M3619" s="171"/>
      <c r="N3619"/>
      <c r="O3619"/>
      <c r="P3619"/>
      <c r="Q3619"/>
      <c r="R3619"/>
      <c r="U3619" s="15"/>
      <c r="V3619" s="15"/>
      <c r="W3619" s="15"/>
    </row>
    <row r="3620" spans="2:23">
      <c r="B3620"/>
      <c r="C3620"/>
      <c r="D3620"/>
      <c r="E3620"/>
      <c r="F3620" s="171"/>
      <c r="G3620" s="171"/>
      <c r="H3620"/>
      <c r="I3620" s="171"/>
      <c r="J3620" s="171"/>
      <c r="K3620" s="171"/>
      <c r="L3620" s="171"/>
      <c r="M3620" s="171"/>
      <c r="N3620"/>
      <c r="O3620"/>
      <c r="P3620"/>
      <c r="Q3620"/>
      <c r="R3620"/>
      <c r="U3620" s="15"/>
      <c r="V3620" s="15"/>
      <c r="W3620" s="15"/>
    </row>
    <row r="3621" spans="2:23">
      <c r="B3621"/>
      <c r="C3621"/>
      <c r="D3621"/>
      <c r="E3621"/>
      <c r="F3621" s="171"/>
      <c r="G3621" s="171"/>
      <c r="H3621"/>
      <c r="I3621" s="171"/>
      <c r="J3621" s="171"/>
      <c r="K3621" s="171"/>
      <c r="L3621" s="171"/>
      <c r="M3621" s="171"/>
      <c r="N3621"/>
      <c r="O3621"/>
      <c r="P3621"/>
      <c r="Q3621"/>
      <c r="R3621"/>
      <c r="U3621" s="15"/>
      <c r="V3621" s="15"/>
      <c r="W3621" s="15"/>
    </row>
    <row r="3622" spans="2:23">
      <c r="B3622"/>
      <c r="C3622"/>
      <c r="D3622"/>
      <c r="E3622"/>
      <c r="F3622" s="171"/>
      <c r="G3622" s="171"/>
      <c r="H3622"/>
      <c r="I3622" s="171"/>
      <c r="J3622" s="171"/>
      <c r="K3622" s="171"/>
      <c r="L3622" s="171"/>
      <c r="M3622" s="171"/>
      <c r="N3622"/>
      <c r="O3622"/>
      <c r="P3622"/>
      <c r="Q3622"/>
      <c r="R3622"/>
      <c r="U3622" s="15"/>
      <c r="V3622" s="15"/>
      <c r="W3622" s="15"/>
    </row>
    <row r="3623" spans="2:23">
      <c r="B3623"/>
      <c r="C3623"/>
      <c r="D3623"/>
      <c r="E3623"/>
      <c r="F3623" s="171"/>
      <c r="G3623" s="171"/>
      <c r="H3623"/>
      <c r="I3623" s="171"/>
      <c r="J3623" s="171"/>
      <c r="K3623" s="171"/>
      <c r="L3623" s="171"/>
      <c r="M3623" s="171"/>
      <c r="N3623"/>
      <c r="O3623"/>
      <c r="P3623"/>
      <c r="Q3623"/>
      <c r="R3623"/>
      <c r="U3623" s="15"/>
      <c r="V3623" s="15"/>
      <c r="W3623" s="15"/>
    </row>
    <row r="3624" spans="2:23">
      <c r="B3624"/>
      <c r="C3624"/>
      <c r="D3624"/>
      <c r="E3624" s="171"/>
      <c r="F3624"/>
      <c r="G3624"/>
      <c r="H3624" s="171"/>
      <c r="I3624"/>
      <c r="J3624"/>
      <c r="K3624" s="171"/>
      <c r="L3624" s="171"/>
      <c r="M3624" s="171"/>
      <c r="N3624"/>
      <c r="O3624"/>
      <c r="P3624"/>
      <c r="Q3624"/>
      <c r="R3624"/>
      <c r="U3624" s="15"/>
      <c r="V3624" s="15"/>
      <c r="W3624" s="15"/>
    </row>
    <row r="3625" spans="2:23">
      <c r="B3625"/>
      <c r="C3625"/>
      <c r="D3625"/>
      <c r="E3625" s="171"/>
      <c r="F3625"/>
      <c r="G3625"/>
      <c r="H3625" s="171"/>
      <c r="I3625"/>
      <c r="J3625"/>
      <c r="K3625" s="171"/>
      <c r="L3625" s="171"/>
      <c r="M3625" s="171"/>
      <c r="N3625"/>
      <c r="O3625"/>
      <c r="P3625"/>
      <c r="Q3625"/>
      <c r="R3625"/>
      <c r="U3625" s="15"/>
      <c r="V3625" s="15"/>
      <c r="W3625" s="15"/>
    </row>
    <row r="3626" spans="2:23">
      <c r="B3626"/>
      <c r="C3626"/>
      <c r="D3626"/>
      <c r="E3626" s="171"/>
      <c r="F3626"/>
      <c r="G3626"/>
      <c r="H3626" s="171"/>
      <c r="I3626"/>
      <c r="J3626"/>
      <c r="K3626" s="171"/>
      <c r="L3626" s="171"/>
      <c r="M3626" s="171"/>
      <c r="N3626"/>
      <c r="O3626"/>
      <c r="P3626"/>
      <c r="Q3626"/>
      <c r="R3626"/>
      <c r="U3626" s="15"/>
      <c r="V3626" s="15"/>
      <c r="W3626" s="15"/>
    </row>
    <row r="3627" spans="2:23">
      <c r="B3627"/>
      <c r="C3627"/>
      <c r="D3627"/>
      <c r="E3627" s="171"/>
      <c r="F3627"/>
      <c r="G3627"/>
      <c r="H3627" s="171"/>
      <c r="I3627"/>
      <c r="J3627"/>
      <c r="K3627" s="171"/>
      <c r="L3627" s="171"/>
      <c r="M3627" s="171"/>
      <c r="N3627"/>
      <c r="O3627"/>
      <c r="P3627"/>
      <c r="Q3627"/>
      <c r="R3627"/>
      <c r="U3627" s="15"/>
      <c r="V3627" s="15"/>
      <c r="W3627" s="15"/>
    </row>
    <row r="3628" spans="2:23">
      <c r="B3628"/>
      <c r="C3628"/>
      <c r="D3628"/>
      <c r="E3628" s="171"/>
      <c r="F3628"/>
      <c r="G3628"/>
      <c r="H3628" s="171"/>
      <c r="I3628"/>
      <c r="J3628"/>
      <c r="K3628" s="171"/>
      <c r="L3628" s="171"/>
      <c r="M3628" s="171"/>
      <c r="N3628"/>
      <c r="O3628"/>
      <c r="P3628"/>
      <c r="Q3628"/>
      <c r="R3628"/>
      <c r="U3628" s="15"/>
      <c r="V3628" s="15"/>
      <c r="W3628" s="15"/>
    </row>
    <row r="3629" spans="2:23">
      <c r="B3629"/>
      <c r="C3629"/>
      <c r="D3629"/>
      <c r="E3629" s="171"/>
      <c r="F3629"/>
      <c r="G3629"/>
      <c r="H3629" s="171"/>
      <c r="I3629"/>
      <c r="J3629"/>
      <c r="K3629" s="171"/>
      <c r="L3629" s="171"/>
      <c r="M3629" s="171"/>
      <c r="N3629"/>
      <c r="O3629"/>
      <c r="P3629"/>
      <c r="Q3629"/>
      <c r="R3629"/>
      <c r="U3629" s="15"/>
      <c r="V3629" s="15"/>
      <c r="W3629" s="15"/>
    </row>
    <row r="3630" spans="2:23">
      <c r="B3630"/>
      <c r="C3630"/>
      <c r="D3630"/>
      <c r="E3630" s="171"/>
      <c r="F3630"/>
      <c r="G3630"/>
      <c r="H3630" s="171"/>
      <c r="I3630"/>
      <c r="J3630"/>
      <c r="K3630" s="171"/>
      <c r="L3630" s="171"/>
      <c r="M3630" s="171"/>
      <c r="N3630"/>
      <c r="O3630"/>
      <c r="P3630"/>
      <c r="Q3630"/>
      <c r="R3630"/>
      <c r="U3630" s="15"/>
      <c r="V3630" s="15"/>
      <c r="W3630" s="15"/>
    </row>
    <row r="3631" spans="2:23">
      <c r="B3631"/>
      <c r="C3631"/>
      <c r="D3631"/>
      <c r="E3631" s="171"/>
      <c r="F3631"/>
      <c r="G3631"/>
      <c r="H3631" s="171"/>
      <c r="I3631"/>
      <c r="J3631"/>
      <c r="K3631" s="171"/>
      <c r="L3631" s="171"/>
      <c r="M3631" s="171"/>
      <c r="N3631"/>
      <c r="O3631"/>
      <c r="P3631"/>
      <c r="Q3631"/>
      <c r="R3631"/>
      <c r="U3631" s="15"/>
      <c r="V3631" s="15"/>
      <c r="W3631" s="15"/>
    </row>
    <row r="3632" spans="2:23">
      <c r="B3632"/>
      <c r="C3632"/>
      <c r="D3632"/>
      <c r="E3632" s="171"/>
      <c r="F3632"/>
      <c r="G3632"/>
      <c r="H3632" s="171"/>
      <c r="I3632"/>
      <c r="J3632"/>
      <c r="K3632" s="171"/>
      <c r="L3632" s="171"/>
      <c r="M3632" s="171"/>
      <c r="N3632"/>
      <c r="O3632"/>
      <c r="P3632"/>
      <c r="Q3632"/>
      <c r="R3632"/>
      <c r="U3632" s="15"/>
      <c r="V3632" s="15"/>
      <c r="W3632" s="15"/>
    </row>
    <row r="3633" spans="2:23">
      <c r="B3633"/>
      <c r="C3633"/>
      <c r="D3633"/>
      <c r="E3633" s="171"/>
      <c r="F3633"/>
      <c r="G3633"/>
      <c r="H3633" s="171"/>
      <c r="I3633"/>
      <c r="J3633"/>
      <c r="K3633" s="171"/>
      <c r="L3633" s="171"/>
      <c r="M3633" s="171"/>
      <c r="N3633"/>
      <c r="O3633"/>
      <c r="P3633"/>
      <c r="Q3633"/>
      <c r="R3633"/>
      <c r="U3633" s="15"/>
      <c r="V3633" s="15"/>
      <c r="W3633" s="15"/>
    </row>
    <row r="3634" spans="2:23">
      <c r="B3634"/>
      <c r="C3634"/>
      <c r="D3634"/>
      <c r="E3634" s="171"/>
      <c r="F3634"/>
      <c r="G3634"/>
      <c r="H3634" s="171"/>
      <c r="I3634"/>
      <c r="J3634"/>
      <c r="K3634" s="171"/>
      <c r="L3634" s="171"/>
      <c r="M3634" s="171"/>
      <c r="N3634"/>
      <c r="O3634"/>
      <c r="P3634"/>
      <c r="Q3634"/>
      <c r="R3634"/>
      <c r="U3634" s="15"/>
      <c r="V3634" s="15"/>
      <c r="W3634" s="15"/>
    </row>
    <row r="3635" spans="2:23">
      <c r="B3635"/>
      <c r="C3635"/>
      <c r="D3635"/>
      <c r="E3635" s="171"/>
      <c r="F3635"/>
      <c r="G3635"/>
      <c r="H3635" s="171"/>
      <c r="I3635"/>
      <c r="J3635"/>
      <c r="K3635" s="171"/>
      <c r="L3635" s="171"/>
      <c r="M3635" s="171"/>
      <c r="N3635"/>
      <c r="O3635"/>
      <c r="P3635"/>
      <c r="Q3635"/>
      <c r="R3635"/>
      <c r="U3635" s="15"/>
      <c r="V3635" s="15"/>
      <c r="W3635" s="15"/>
    </row>
    <row r="3636" spans="2:23">
      <c r="B3636"/>
      <c r="C3636"/>
      <c r="D3636"/>
      <c r="E3636" s="171"/>
      <c r="F3636"/>
      <c r="G3636"/>
      <c r="H3636" s="171"/>
      <c r="I3636"/>
      <c r="J3636"/>
      <c r="K3636" s="171"/>
      <c r="L3636" s="171"/>
      <c r="M3636" s="171"/>
      <c r="N3636"/>
      <c r="O3636"/>
      <c r="P3636"/>
      <c r="Q3636"/>
      <c r="R3636"/>
      <c r="U3636" s="15"/>
      <c r="V3636" s="15"/>
      <c r="W3636" s="15"/>
    </row>
    <row r="3637" spans="2:23">
      <c r="B3637"/>
      <c r="C3637"/>
      <c r="D3637"/>
      <c r="E3637" s="171"/>
      <c r="F3637"/>
      <c r="G3637"/>
      <c r="H3637" s="171"/>
      <c r="I3637"/>
      <c r="J3637"/>
      <c r="K3637" s="171"/>
      <c r="L3637" s="171"/>
      <c r="M3637" s="171"/>
      <c r="N3637"/>
      <c r="O3637"/>
      <c r="P3637"/>
      <c r="Q3637"/>
      <c r="R3637"/>
      <c r="U3637" s="15"/>
      <c r="V3637" s="15"/>
      <c r="W3637" s="15"/>
    </row>
    <row r="3638" spans="2:23">
      <c r="B3638"/>
      <c r="C3638"/>
      <c r="D3638"/>
      <c r="E3638" s="171"/>
      <c r="F3638"/>
      <c r="G3638"/>
      <c r="H3638" s="171"/>
      <c r="I3638"/>
      <c r="J3638"/>
      <c r="K3638" s="171"/>
      <c r="L3638" s="171"/>
      <c r="M3638" s="171"/>
      <c r="N3638"/>
      <c r="O3638"/>
      <c r="P3638"/>
      <c r="Q3638"/>
      <c r="R3638"/>
      <c r="U3638" s="15"/>
      <c r="V3638" s="15"/>
      <c r="W3638" s="15"/>
    </row>
    <row r="3639" spans="2:23">
      <c r="B3639"/>
      <c r="C3639"/>
      <c r="D3639"/>
      <c r="E3639" s="171"/>
      <c r="F3639"/>
      <c r="G3639"/>
      <c r="H3639" s="171"/>
      <c r="I3639"/>
      <c r="J3639"/>
      <c r="K3639" s="171"/>
      <c r="L3639" s="171"/>
      <c r="M3639" s="171"/>
      <c r="N3639"/>
      <c r="O3639"/>
      <c r="P3639"/>
      <c r="Q3639"/>
      <c r="R3639"/>
      <c r="U3639" s="15"/>
      <c r="V3639" s="15"/>
      <c r="W3639" s="15"/>
    </row>
    <row r="3640" spans="2:23">
      <c r="B3640"/>
      <c r="C3640"/>
      <c r="D3640"/>
      <c r="E3640" s="171"/>
      <c r="F3640"/>
      <c r="G3640"/>
      <c r="H3640" s="171"/>
      <c r="I3640"/>
      <c r="J3640"/>
      <c r="K3640" s="171"/>
      <c r="L3640" s="171"/>
      <c r="M3640" s="171"/>
      <c r="N3640"/>
      <c r="O3640"/>
      <c r="P3640"/>
      <c r="Q3640"/>
      <c r="R3640"/>
      <c r="U3640" s="15"/>
      <c r="V3640" s="15"/>
      <c r="W3640" s="15"/>
    </row>
    <row r="3641" spans="2:23">
      <c r="B3641"/>
      <c r="C3641"/>
      <c r="D3641"/>
      <c r="E3641" s="171"/>
      <c r="F3641"/>
      <c r="G3641"/>
      <c r="H3641" s="171"/>
      <c r="I3641"/>
      <c r="J3641"/>
      <c r="K3641" s="171"/>
      <c r="L3641" s="171"/>
      <c r="M3641" s="171"/>
      <c r="N3641"/>
      <c r="O3641"/>
      <c r="P3641"/>
      <c r="Q3641"/>
      <c r="R3641"/>
      <c r="U3641" s="15"/>
      <c r="V3641" s="15"/>
      <c r="W3641" s="15"/>
    </row>
    <row r="3642" spans="2:23">
      <c r="B3642"/>
      <c r="C3642"/>
      <c r="D3642"/>
      <c r="E3642" s="171"/>
      <c r="F3642"/>
      <c r="G3642"/>
      <c r="H3642" s="171"/>
      <c r="I3642"/>
      <c r="J3642"/>
      <c r="K3642" s="171"/>
      <c r="L3642" s="171"/>
      <c r="M3642" s="171"/>
      <c r="N3642"/>
      <c r="O3642"/>
      <c r="P3642"/>
      <c r="Q3642"/>
      <c r="R3642"/>
      <c r="U3642" s="15"/>
      <c r="V3642" s="15"/>
      <c r="W3642" s="15"/>
    </row>
    <row r="3643" spans="2:23">
      <c r="B3643"/>
      <c r="C3643"/>
      <c r="D3643"/>
      <c r="E3643" s="171"/>
      <c r="F3643"/>
      <c r="G3643"/>
      <c r="H3643" s="171"/>
      <c r="I3643"/>
      <c r="J3643"/>
      <c r="K3643" s="171"/>
      <c r="L3643" s="171"/>
      <c r="M3643" s="171"/>
      <c r="N3643"/>
      <c r="O3643"/>
      <c r="P3643"/>
      <c r="Q3643"/>
      <c r="R3643"/>
      <c r="U3643" s="15"/>
      <c r="V3643" s="15"/>
      <c r="W3643" s="15"/>
    </row>
    <row r="3644" spans="2:23">
      <c r="B3644"/>
      <c r="C3644"/>
      <c r="D3644"/>
      <c r="E3644" s="171"/>
      <c r="F3644"/>
      <c r="G3644"/>
      <c r="H3644" s="171"/>
      <c r="I3644"/>
      <c r="J3644"/>
      <c r="K3644" s="171"/>
      <c r="L3644" s="171"/>
      <c r="M3644" s="171"/>
      <c r="N3644"/>
      <c r="O3644"/>
      <c r="P3644"/>
      <c r="Q3644"/>
      <c r="R3644"/>
      <c r="U3644" s="15"/>
      <c r="V3644" s="15"/>
      <c r="W3644" s="15"/>
    </row>
    <row r="3645" spans="2:23">
      <c r="B3645"/>
      <c r="C3645"/>
      <c r="D3645"/>
      <c r="E3645" s="171"/>
      <c r="F3645"/>
      <c r="G3645"/>
      <c r="H3645" s="171"/>
      <c r="I3645"/>
      <c r="J3645"/>
      <c r="K3645" s="171"/>
      <c r="L3645" s="171"/>
      <c r="M3645" s="171"/>
      <c r="N3645"/>
      <c r="O3645"/>
      <c r="P3645"/>
      <c r="Q3645"/>
      <c r="R3645"/>
      <c r="U3645" s="15"/>
      <c r="V3645" s="15"/>
      <c r="W3645" s="15"/>
    </row>
    <row r="3646" spans="2:23">
      <c r="B3646"/>
      <c r="C3646"/>
      <c r="D3646"/>
      <c r="E3646" s="171"/>
      <c r="F3646"/>
      <c r="G3646"/>
      <c r="H3646" s="171"/>
      <c r="I3646"/>
      <c r="J3646"/>
      <c r="K3646" s="171"/>
      <c r="L3646" s="171"/>
      <c r="M3646" s="171"/>
      <c r="N3646"/>
      <c r="O3646"/>
      <c r="P3646"/>
      <c r="Q3646"/>
      <c r="R3646"/>
      <c r="U3646" s="15"/>
      <c r="V3646" s="15"/>
      <c r="W3646" s="15"/>
    </row>
    <row r="3647" spans="2:23">
      <c r="B3647"/>
      <c r="C3647"/>
      <c r="D3647"/>
      <c r="E3647" s="171"/>
      <c r="F3647"/>
      <c r="G3647"/>
      <c r="H3647" s="171"/>
      <c r="I3647"/>
      <c r="J3647"/>
      <c r="K3647" s="171"/>
      <c r="L3647" s="171"/>
      <c r="M3647" s="171"/>
      <c r="N3647"/>
      <c r="O3647"/>
      <c r="P3647"/>
      <c r="Q3647"/>
      <c r="R3647"/>
      <c r="U3647" s="15"/>
      <c r="V3647" s="15"/>
      <c r="W3647" s="15"/>
    </row>
    <row r="3648" spans="2:23">
      <c r="B3648"/>
      <c r="C3648"/>
      <c r="D3648"/>
      <c r="E3648" s="171"/>
      <c r="F3648"/>
      <c r="G3648"/>
      <c r="H3648" s="171"/>
      <c r="I3648"/>
      <c r="J3648"/>
      <c r="K3648" s="171"/>
      <c r="L3648" s="171"/>
      <c r="M3648" s="171"/>
      <c r="N3648"/>
      <c r="O3648"/>
      <c r="P3648"/>
      <c r="Q3648"/>
      <c r="R3648"/>
      <c r="U3648" s="15"/>
      <c r="V3648" s="15"/>
      <c r="W3648" s="15"/>
    </row>
    <row r="3649" spans="2:23">
      <c r="B3649"/>
      <c r="C3649"/>
      <c r="D3649"/>
      <c r="E3649" s="171"/>
      <c r="F3649"/>
      <c r="G3649"/>
      <c r="H3649" s="171"/>
      <c r="I3649"/>
      <c r="J3649"/>
      <c r="K3649" s="171"/>
      <c r="L3649" s="171"/>
      <c r="M3649" s="171"/>
      <c r="N3649"/>
      <c r="O3649"/>
      <c r="P3649"/>
      <c r="Q3649"/>
      <c r="R3649"/>
      <c r="U3649" s="15"/>
      <c r="V3649" s="15"/>
      <c r="W3649" s="15"/>
    </row>
    <row r="3650" spans="2:23">
      <c r="B3650"/>
      <c r="C3650"/>
      <c r="D3650"/>
      <c r="E3650" s="171"/>
      <c r="F3650"/>
      <c r="G3650"/>
      <c r="H3650" s="171"/>
      <c r="I3650"/>
      <c r="J3650"/>
      <c r="K3650" s="171"/>
      <c r="L3650" s="171"/>
      <c r="M3650" s="171"/>
      <c r="N3650"/>
      <c r="O3650"/>
      <c r="P3650"/>
      <c r="Q3650"/>
      <c r="R3650"/>
      <c r="U3650" s="15"/>
      <c r="V3650" s="15"/>
      <c r="W3650" s="15"/>
    </row>
    <row r="3651" spans="2:23">
      <c r="B3651"/>
      <c r="C3651"/>
      <c r="D3651"/>
      <c r="E3651" s="171"/>
      <c r="F3651"/>
      <c r="G3651"/>
      <c r="H3651" s="171"/>
      <c r="I3651"/>
      <c r="J3651"/>
      <c r="K3651" s="171"/>
      <c r="L3651" s="171"/>
      <c r="M3651" s="171"/>
      <c r="N3651"/>
      <c r="O3651"/>
      <c r="P3651"/>
      <c r="Q3651"/>
      <c r="R3651"/>
      <c r="U3651" s="15"/>
      <c r="V3651" s="15"/>
      <c r="W3651" s="15"/>
    </row>
    <row r="3652" spans="2:23">
      <c r="B3652"/>
      <c r="C3652"/>
      <c r="D3652"/>
      <c r="E3652" s="171"/>
      <c r="F3652"/>
      <c r="G3652"/>
      <c r="H3652" s="171"/>
      <c r="I3652"/>
      <c r="J3652"/>
      <c r="K3652" s="171"/>
      <c r="L3652" s="171"/>
      <c r="M3652" s="171"/>
      <c r="N3652"/>
      <c r="O3652"/>
      <c r="P3652"/>
      <c r="Q3652"/>
      <c r="R3652"/>
      <c r="U3652" s="15"/>
      <c r="V3652" s="15"/>
      <c r="W3652" s="15"/>
    </row>
    <row r="3653" spans="2:23">
      <c r="B3653"/>
      <c r="C3653"/>
      <c r="D3653"/>
      <c r="E3653" s="171"/>
      <c r="F3653"/>
      <c r="G3653"/>
      <c r="H3653" s="171"/>
      <c r="I3653"/>
      <c r="J3653"/>
      <c r="K3653" s="171"/>
      <c r="L3653" s="171"/>
      <c r="M3653" s="171"/>
      <c r="N3653"/>
      <c r="O3653"/>
      <c r="P3653"/>
      <c r="Q3653"/>
      <c r="R3653"/>
      <c r="U3653" s="15"/>
      <c r="V3653" s="15"/>
      <c r="W3653" s="15"/>
    </row>
    <row r="3654" spans="2:23">
      <c r="B3654"/>
      <c r="C3654"/>
      <c r="D3654"/>
      <c r="E3654" s="171"/>
      <c r="F3654"/>
      <c r="G3654"/>
      <c r="H3654" s="171"/>
      <c r="I3654"/>
      <c r="J3654"/>
      <c r="K3654" s="171"/>
      <c r="L3654" s="171"/>
      <c r="M3654" s="171"/>
      <c r="N3654"/>
      <c r="O3654"/>
      <c r="P3654"/>
      <c r="Q3654"/>
      <c r="R3654"/>
      <c r="U3654" s="15"/>
      <c r="V3654" s="15"/>
      <c r="W3654" s="15"/>
    </row>
    <row r="3655" spans="2:23">
      <c r="B3655"/>
      <c r="C3655"/>
      <c r="D3655"/>
      <c r="E3655" s="171"/>
      <c r="F3655"/>
      <c r="G3655"/>
      <c r="H3655" s="171"/>
      <c r="I3655"/>
      <c r="J3655"/>
      <c r="K3655" s="171"/>
      <c r="L3655" s="171"/>
      <c r="M3655" s="171"/>
      <c r="N3655"/>
      <c r="O3655"/>
      <c r="P3655"/>
      <c r="Q3655"/>
      <c r="R3655"/>
      <c r="U3655" s="15"/>
      <c r="V3655" s="15"/>
      <c r="W3655" s="15"/>
    </row>
    <row r="3656" spans="2:23">
      <c r="B3656"/>
      <c r="C3656"/>
      <c r="D3656"/>
      <c r="E3656" s="171"/>
      <c r="F3656"/>
      <c r="G3656"/>
      <c r="H3656" s="171"/>
      <c r="I3656"/>
      <c r="J3656"/>
      <c r="K3656" s="171"/>
      <c r="L3656" s="171"/>
      <c r="M3656" s="171"/>
      <c r="N3656"/>
      <c r="O3656"/>
      <c r="P3656"/>
      <c r="Q3656"/>
      <c r="R3656"/>
      <c r="U3656" s="15"/>
      <c r="V3656" s="15"/>
      <c r="W3656" s="15"/>
    </row>
    <row r="3657" spans="2:23">
      <c r="B3657"/>
      <c r="C3657"/>
      <c r="D3657"/>
      <c r="E3657" s="171"/>
      <c r="F3657"/>
      <c r="G3657"/>
      <c r="H3657" s="171"/>
      <c r="I3657"/>
      <c r="J3657"/>
      <c r="K3657" s="171"/>
      <c r="L3657" s="171"/>
      <c r="M3657" s="171"/>
      <c r="N3657"/>
      <c r="O3657"/>
      <c r="P3657"/>
      <c r="Q3657"/>
      <c r="R3657"/>
      <c r="U3657" s="15"/>
      <c r="V3657" s="15"/>
      <c r="W3657" s="15"/>
    </row>
    <row r="3658" spans="2:23">
      <c r="B3658"/>
      <c r="C3658"/>
      <c r="D3658"/>
      <c r="E3658" s="171"/>
      <c r="F3658"/>
      <c r="G3658"/>
      <c r="H3658" s="171"/>
      <c r="I3658"/>
      <c r="J3658"/>
      <c r="K3658" s="171"/>
      <c r="L3658" s="171"/>
      <c r="M3658" s="171"/>
      <c r="N3658"/>
      <c r="O3658"/>
      <c r="P3658"/>
      <c r="Q3658"/>
      <c r="R3658"/>
      <c r="U3658" s="15"/>
      <c r="V3658" s="15"/>
      <c r="W3658" s="15"/>
    </row>
    <row r="3659" spans="2:23">
      <c r="B3659"/>
      <c r="C3659"/>
      <c r="D3659"/>
      <c r="E3659" s="171"/>
      <c r="F3659"/>
      <c r="G3659"/>
      <c r="H3659" s="171"/>
      <c r="I3659"/>
      <c r="J3659"/>
      <c r="K3659" s="171"/>
      <c r="L3659" s="171"/>
      <c r="M3659" s="171"/>
      <c r="N3659"/>
      <c r="O3659"/>
      <c r="P3659"/>
      <c r="Q3659"/>
      <c r="R3659"/>
      <c r="U3659" s="15"/>
      <c r="V3659" s="15"/>
      <c r="W3659" s="15"/>
    </row>
    <row r="3660" spans="2:23">
      <c r="B3660"/>
      <c r="C3660"/>
      <c r="D3660"/>
      <c r="E3660"/>
      <c r="F3660" s="171"/>
      <c r="G3660" s="171"/>
      <c r="H3660"/>
      <c r="I3660" s="171"/>
      <c r="J3660" s="171"/>
      <c r="K3660" s="171"/>
      <c r="L3660" s="171"/>
      <c r="M3660" s="171"/>
      <c r="N3660"/>
      <c r="O3660"/>
      <c r="P3660"/>
      <c r="Q3660"/>
      <c r="R3660"/>
      <c r="U3660" s="15"/>
      <c r="V3660" s="15"/>
      <c r="W3660" s="15"/>
    </row>
    <row r="3661" spans="2:23">
      <c r="B3661"/>
      <c r="C3661"/>
      <c r="D3661"/>
      <c r="E3661"/>
      <c r="F3661" s="171"/>
      <c r="G3661" s="171"/>
      <c r="H3661"/>
      <c r="I3661" s="171"/>
      <c r="J3661" s="171"/>
      <c r="K3661" s="171"/>
      <c r="L3661" s="171"/>
      <c r="M3661" s="171"/>
      <c r="N3661"/>
      <c r="O3661"/>
      <c r="P3661"/>
      <c r="Q3661"/>
      <c r="R3661"/>
      <c r="U3661" s="15"/>
      <c r="V3661" s="15"/>
      <c r="W3661" s="15"/>
    </row>
    <row r="3662" spans="2:23">
      <c r="B3662"/>
      <c r="C3662"/>
      <c r="D3662"/>
      <c r="E3662"/>
      <c r="F3662" s="171"/>
      <c r="G3662" s="171"/>
      <c r="H3662"/>
      <c r="I3662" s="171"/>
      <c r="J3662" s="171"/>
      <c r="K3662" s="171"/>
      <c r="L3662" s="171"/>
      <c r="M3662" s="171"/>
      <c r="N3662"/>
      <c r="O3662"/>
      <c r="P3662"/>
      <c r="Q3662"/>
      <c r="R3662"/>
      <c r="U3662" s="15"/>
      <c r="V3662" s="15"/>
      <c r="W3662" s="15"/>
    </row>
    <row r="3663" spans="2:23">
      <c r="B3663"/>
      <c r="C3663"/>
      <c r="D3663"/>
      <c r="E3663"/>
      <c r="F3663" s="171"/>
      <c r="G3663" s="171"/>
      <c r="H3663"/>
      <c r="I3663" s="171"/>
      <c r="J3663" s="171"/>
      <c r="K3663" s="171"/>
      <c r="L3663" s="171"/>
      <c r="M3663" s="171"/>
      <c r="N3663"/>
      <c r="O3663"/>
      <c r="P3663"/>
      <c r="Q3663"/>
      <c r="R3663"/>
      <c r="U3663" s="15"/>
      <c r="V3663" s="15"/>
      <c r="W3663" s="15"/>
    </row>
    <row r="3664" spans="2:23">
      <c r="B3664"/>
      <c r="C3664"/>
      <c r="D3664"/>
      <c r="E3664"/>
      <c r="F3664" s="171"/>
      <c r="G3664" s="171"/>
      <c r="H3664"/>
      <c r="I3664" s="171"/>
      <c r="J3664" s="171"/>
      <c r="K3664" s="171"/>
      <c r="L3664" s="171"/>
      <c r="M3664" s="171"/>
      <c r="N3664"/>
      <c r="O3664"/>
      <c r="P3664"/>
      <c r="Q3664"/>
      <c r="R3664"/>
      <c r="U3664" s="15"/>
      <c r="V3664" s="15"/>
      <c r="W3664" s="15"/>
    </row>
    <row r="3665" spans="2:23">
      <c r="B3665"/>
      <c r="C3665"/>
      <c r="D3665"/>
      <c r="E3665"/>
      <c r="F3665" s="171"/>
      <c r="G3665" s="171"/>
      <c r="H3665"/>
      <c r="I3665" s="171"/>
      <c r="J3665" s="171"/>
      <c r="K3665" s="171"/>
      <c r="L3665" s="171"/>
      <c r="M3665" s="171"/>
      <c r="N3665"/>
      <c r="O3665"/>
      <c r="P3665"/>
      <c r="Q3665"/>
      <c r="R3665"/>
      <c r="U3665" s="15"/>
      <c r="V3665" s="15"/>
      <c r="W3665" s="15"/>
    </row>
    <row r="3666" spans="2:23">
      <c r="B3666"/>
      <c r="C3666"/>
      <c r="D3666"/>
      <c r="E3666"/>
      <c r="F3666" s="171"/>
      <c r="G3666" s="171"/>
      <c r="H3666"/>
      <c r="I3666" s="171"/>
      <c r="J3666" s="171"/>
      <c r="K3666" s="171"/>
      <c r="L3666" s="171"/>
      <c r="M3666" s="171"/>
      <c r="N3666"/>
      <c r="O3666"/>
      <c r="P3666"/>
      <c r="Q3666"/>
      <c r="R3666"/>
      <c r="U3666" s="15"/>
      <c r="V3666" s="15"/>
      <c r="W3666" s="15"/>
    </row>
    <row r="3667" spans="2:23">
      <c r="B3667"/>
      <c r="C3667"/>
      <c r="D3667"/>
      <c r="E3667"/>
      <c r="F3667" s="171"/>
      <c r="G3667" s="171"/>
      <c r="H3667"/>
      <c r="I3667" s="171"/>
      <c r="J3667" s="171"/>
      <c r="K3667" s="171"/>
      <c r="L3667" s="171"/>
      <c r="M3667" s="171"/>
      <c r="N3667"/>
      <c r="O3667"/>
      <c r="P3667"/>
      <c r="Q3667"/>
      <c r="R3667"/>
      <c r="U3667" s="15"/>
      <c r="V3667" s="15"/>
      <c r="W3667" s="15"/>
    </row>
    <row r="3668" spans="2:23">
      <c r="B3668"/>
      <c r="C3668"/>
      <c r="D3668"/>
      <c r="E3668"/>
      <c r="F3668" s="171"/>
      <c r="G3668" s="171"/>
      <c r="H3668"/>
      <c r="I3668" s="171"/>
      <c r="J3668" s="171"/>
      <c r="K3668" s="171"/>
      <c r="L3668" s="171"/>
      <c r="M3668" s="171"/>
      <c r="N3668"/>
      <c r="O3668"/>
      <c r="P3668"/>
      <c r="Q3668"/>
      <c r="R3668"/>
      <c r="U3668" s="15"/>
      <c r="V3668" s="15"/>
      <c r="W3668" s="15"/>
    </row>
    <row r="3669" spans="2:23">
      <c r="B3669"/>
      <c r="C3669"/>
      <c r="D3669"/>
      <c r="E3669"/>
      <c r="F3669" s="171"/>
      <c r="G3669" s="171"/>
      <c r="H3669"/>
      <c r="I3669" s="171"/>
      <c r="J3669" s="171"/>
      <c r="K3669" s="171"/>
      <c r="L3669" s="171"/>
      <c r="M3669" s="171"/>
      <c r="N3669"/>
      <c r="O3669"/>
      <c r="P3669"/>
      <c r="Q3669"/>
      <c r="R3669"/>
      <c r="U3669" s="15"/>
      <c r="V3669" s="15"/>
      <c r="W3669" s="15"/>
    </row>
    <row r="3670" spans="2:23">
      <c r="B3670"/>
      <c r="C3670"/>
      <c r="D3670"/>
      <c r="E3670"/>
      <c r="F3670" s="171"/>
      <c r="G3670" s="171"/>
      <c r="H3670"/>
      <c r="I3670" s="171"/>
      <c r="J3670" s="171"/>
      <c r="K3670" s="171"/>
      <c r="L3670" s="171"/>
      <c r="M3670" s="171"/>
      <c r="N3670"/>
      <c r="O3670"/>
      <c r="P3670"/>
      <c r="Q3670"/>
      <c r="R3670"/>
      <c r="U3670" s="15"/>
      <c r="V3670" s="15"/>
      <c r="W3670" s="15"/>
    </row>
    <row r="3671" spans="2:23">
      <c r="B3671"/>
      <c r="C3671"/>
      <c r="D3671"/>
      <c r="E3671"/>
      <c r="F3671" s="171"/>
      <c r="G3671" s="171"/>
      <c r="H3671"/>
      <c r="I3671" s="171"/>
      <c r="J3671" s="171"/>
      <c r="K3671" s="171"/>
      <c r="L3671" s="171"/>
      <c r="M3671" s="171"/>
      <c r="N3671"/>
      <c r="O3671"/>
      <c r="P3671"/>
      <c r="Q3671"/>
      <c r="R3671"/>
      <c r="U3671" s="15"/>
      <c r="V3671" s="15"/>
      <c r="W3671" s="15"/>
    </row>
    <row r="3672" spans="2:23">
      <c r="B3672"/>
      <c r="C3672"/>
      <c r="D3672"/>
      <c r="E3672"/>
      <c r="F3672" s="171"/>
      <c r="G3672" s="171"/>
      <c r="H3672"/>
      <c r="I3672" s="171"/>
      <c r="J3672" s="171"/>
      <c r="K3672" s="171"/>
      <c r="L3672" s="171"/>
      <c r="M3672" s="171"/>
      <c r="N3672"/>
      <c r="O3672"/>
      <c r="P3672"/>
      <c r="Q3672"/>
      <c r="R3672"/>
      <c r="U3672" s="15"/>
      <c r="V3672" s="15"/>
      <c r="W3672" s="15"/>
    </row>
    <row r="3673" spans="2:23">
      <c r="B3673"/>
      <c r="C3673"/>
      <c r="D3673"/>
      <c r="E3673"/>
      <c r="F3673" s="171"/>
      <c r="G3673" s="171"/>
      <c r="H3673"/>
      <c r="I3673" s="171"/>
      <c r="J3673" s="171"/>
      <c r="K3673" s="171"/>
      <c r="L3673" s="171"/>
      <c r="M3673" s="171"/>
      <c r="N3673"/>
      <c r="O3673"/>
      <c r="P3673"/>
      <c r="Q3673"/>
      <c r="R3673"/>
      <c r="U3673" s="15"/>
      <c r="V3673" s="15"/>
      <c r="W3673" s="15"/>
    </row>
    <row r="3674" spans="2:23">
      <c r="B3674"/>
      <c r="C3674"/>
      <c r="D3674"/>
      <c r="E3674"/>
      <c r="F3674" s="171"/>
      <c r="G3674" s="171"/>
      <c r="H3674"/>
      <c r="I3674" s="171"/>
      <c r="J3674" s="171"/>
      <c r="K3674" s="171"/>
      <c r="L3674" s="171"/>
      <c r="M3674" s="171"/>
      <c r="N3674"/>
      <c r="O3674"/>
      <c r="P3674"/>
      <c r="Q3674"/>
      <c r="R3674"/>
      <c r="U3674" s="15"/>
      <c r="V3674" s="15"/>
      <c r="W3674" s="15"/>
    </row>
    <row r="3675" spans="2:23">
      <c r="B3675"/>
      <c r="C3675"/>
      <c r="D3675"/>
      <c r="E3675"/>
      <c r="F3675" s="171"/>
      <c r="G3675" s="171"/>
      <c r="H3675"/>
      <c r="I3675" s="171"/>
      <c r="J3675" s="171"/>
      <c r="K3675" s="171"/>
      <c r="L3675" s="171"/>
      <c r="M3675" s="171"/>
      <c r="N3675"/>
      <c r="O3675"/>
      <c r="P3675"/>
      <c r="Q3675"/>
      <c r="R3675"/>
      <c r="U3675" s="15"/>
      <c r="V3675" s="15"/>
      <c r="W3675" s="15"/>
    </row>
    <row r="3676" spans="2:23">
      <c r="B3676"/>
      <c r="C3676"/>
      <c r="D3676"/>
      <c r="E3676"/>
      <c r="F3676" s="171"/>
      <c r="G3676" s="171"/>
      <c r="H3676"/>
      <c r="I3676" s="171"/>
      <c r="J3676" s="171"/>
      <c r="K3676" s="171"/>
      <c r="L3676" s="171"/>
      <c r="M3676" s="171"/>
      <c r="N3676"/>
      <c r="O3676"/>
      <c r="P3676"/>
      <c r="Q3676"/>
      <c r="R3676"/>
      <c r="U3676" s="15"/>
      <c r="V3676" s="15"/>
      <c r="W3676" s="15"/>
    </row>
    <row r="3677" spans="2:23">
      <c r="B3677"/>
      <c r="C3677"/>
      <c r="D3677"/>
      <c r="E3677"/>
      <c r="F3677" s="171"/>
      <c r="G3677" s="171"/>
      <c r="H3677"/>
      <c r="I3677" s="171"/>
      <c r="J3677" s="171"/>
      <c r="K3677" s="171"/>
      <c r="L3677" s="171"/>
      <c r="M3677" s="171"/>
      <c r="N3677"/>
      <c r="O3677"/>
      <c r="P3677"/>
      <c r="Q3677"/>
      <c r="R3677"/>
      <c r="U3677" s="15"/>
      <c r="V3677" s="15"/>
      <c r="W3677" s="15"/>
    </row>
    <row r="3678" spans="2:23">
      <c r="B3678"/>
      <c r="C3678"/>
      <c r="D3678"/>
      <c r="E3678"/>
      <c r="F3678" s="171"/>
      <c r="G3678" s="171"/>
      <c r="H3678"/>
      <c r="I3678" s="171"/>
      <c r="J3678" s="171"/>
      <c r="K3678" s="171"/>
      <c r="L3678" s="171"/>
      <c r="M3678" s="171"/>
      <c r="N3678"/>
      <c r="O3678"/>
      <c r="P3678"/>
      <c r="Q3678"/>
      <c r="R3678"/>
      <c r="U3678" s="15"/>
      <c r="V3678" s="15"/>
      <c r="W3678" s="15"/>
    </row>
    <row r="3679" spans="2:23">
      <c r="B3679"/>
      <c r="C3679"/>
      <c r="D3679"/>
      <c r="E3679"/>
      <c r="F3679" s="171"/>
      <c r="G3679" s="171"/>
      <c r="H3679"/>
      <c r="I3679" s="171"/>
      <c r="J3679" s="171"/>
      <c r="K3679" s="171"/>
      <c r="L3679" s="171"/>
      <c r="M3679" s="171"/>
      <c r="N3679"/>
      <c r="O3679"/>
      <c r="P3679"/>
      <c r="Q3679"/>
      <c r="R3679"/>
      <c r="U3679" s="15"/>
      <c r="V3679" s="15"/>
      <c r="W3679" s="15"/>
    </row>
    <row r="3680" spans="2:23">
      <c r="B3680"/>
      <c r="C3680"/>
      <c r="D3680"/>
      <c r="E3680"/>
      <c r="F3680" s="171"/>
      <c r="G3680" s="171"/>
      <c r="H3680"/>
      <c r="I3680" s="171"/>
      <c r="J3680" s="171"/>
      <c r="K3680" s="171"/>
      <c r="L3680" s="171"/>
      <c r="M3680" s="171"/>
      <c r="N3680"/>
      <c r="O3680"/>
      <c r="P3680"/>
      <c r="Q3680"/>
      <c r="R3680"/>
      <c r="U3680" s="15"/>
      <c r="V3680" s="15"/>
      <c r="W3680" s="15"/>
    </row>
    <row r="3681" spans="2:23">
      <c r="B3681"/>
      <c r="C3681"/>
      <c r="D3681"/>
      <c r="E3681"/>
      <c r="F3681" s="171"/>
      <c r="G3681" s="171"/>
      <c r="H3681"/>
      <c r="I3681" s="171"/>
      <c r="J3681" s="171"/>
      <c r="K3681" s="171"/>
      <c r="L3681" s="171"/>
      <c r="M3681" s="171"/>
      <c r="N3681"/>
      <c r="O3681"/>
      <c r="P3681"/>
      <c r="Q3681"/>
      <c r="R3681"/>
      <c r="U3681" s="15"/>
      <c r="V3681" s="15"/>
      <c r="W3681" s="15"/>
    </row>
    <row r="3682" spans="2:23">
      <c r="B3682"/>
      <c r="C3682"/>
      <c r="D3682"/>
      <c r="E3682"/>
      <c r="F3682" s="171"/>
      <c r="G3682" s="171"/>
      <c r="H3682"/>
      <c r="I3682" s="171"/>
      <c r="J3682" s="171"/>
      <c r="K3682" s="171"/>
      <c r="L3682" s="171"/>
      <c r="M3682" s="171"/>
      <c r="N3682"/>
      <c r="O3682"/>
      <c r="P3682"/>
      <c r="Q3682"/>
      <c r="R3682"/>
      <c r="U3682" s="15"/>
      <c r="V3682" s="15"/>
      <c r="W3682" s="15"/>
    </row>
    <row r="3683" spans="2:23">
      <c r="B3683"/>
      <c r="C3683"/>
      <c r="D3683"/>
      <c r="E3683"/>
      <c r="F3683" s="171"/>
      <c r="G3683" s="171"/>
      <c r="H3683"/>
      <c r="I3683" s="171"/>
      <c r="J3683" s="171"/>
      <c r="K3683" s="171"/>
      <c r="L3683" s="171"/>
      <c r="M3683" s="171"/>
      <c r="N3683"/>
      <c r="O3683"/>
      <c r="P3683"/>
      <c r="Q3683"/>
      <c r="R3683"/>
      <c r="U3683" s="15"/>
      <c r="V3683" s="15"/>
      <c r="W3683" s="15"/>
    </row>
    <row r="3684" spans="2:23">
      <c r="B3684"/>
      <c r="C3684"/>
      <c r="D3684"/>
      <c r="E3684"/>
      <c r="F3684" s="171"/>
      <c r="G3684" s="171"/>
      <c r="H3684"/>
      <c r="I3684" s="171"/>
      <c r="J3684" s="171"/>
      <c r="K3684" s="171"/>
      <c r="L3684" s="171"/>
      <c r="M3684" s="171"/>
      <c r="N3684"/>
      <c r="O3684"/>
      <c r="P3684"/>
      <c r="Q3684"/>
      <c r="R3684"/>
      <c r="U3684" s="15"/>
      <c r="V3684" s="15"/>
      <c r="W3684" s="15"/>
    </row>
    <row r="3685" spans="2:23">
      <c r="B3685"/>
      <c r="C3685"/>
      <c r="D3685"/>
      <c r="E3685"/>
      <c r="F3685" s="171"/>
      <c r="G3685" s="171"/>
      <c r="H3685"/>
      <c r="I3685" s="171"/>
      <c r="J3685" s="171"/>
      <c r="K3685" s="171"/>
      <c r="L3685" s="171"/>
      <c r="M3685" s="171"/>
      <c r="N3685"/>
      <c r="O3685"/>
      <c r="P3685"/>
      <c r="Q3685"/>
      <c r="R3685"/>
      <c r="U3685" s="15"/>
      <c r="V3685" s="15"/>
      <c r="W3685" s="15"/>
    </row>
    <row r="3686" spans="2:23">
      <c r="B3686"/>
      <c r="C3686"/>
      <c r="D3686"/>
      <c r="E3686"/>
      <c r="F3686" s="171"/>
      <c r="G3686" s="171"/>
      <c r="H3686"/>
      <c r="I3686" s="171"/>
      <c r="J3686" s="171"/>
      <c r="K3686" s="171"/>
      <c r="L3686" s="171"/>
      <c r="M3686" s="171"/>
      <c r="N3686"/>
      <c r="O3686"/>
      <c r="P3686"/>
      <c r="Q3686"/>
      <c r="R3686"/>
      <c r="U3686" s="15"/>
      <c r="V3686" s="15"/>
      <c r="W3686" s="15"/>
    </row>
    <row r="3687" spans="2:23">
      <c r="B3687"/>
      <c r="C3687"/>
      <c r="D3687"/>
      <c r="E3687"/>
      <c r="F3687" s="171"/>
      <c r="G3687" s="171"/>
      <c r="H3687"/>
      <c r="I3687" s="171"/>
      <c r="J3687" s="171"/>
      <c r="K3687" s="171"/>
      <c r="L3687" s="171"/>
      <c r="M3687" s="171"/>
      <c r="N3687"/>
      <c r="O3687"/>
      <c r="P3687"/>
      <c r="Q3687"/>
      <c r="R3687"/>
      <c r="U3687" s="15"/>
      <c r="V3687" s="15"/>
      <c r="W3687" s="15"/>
    </row>
    <row r="3688" spans="2:23">
      <c r="B3688"/>
      <c r="C3688"/>
      <c r="D3688"/>
      <c r="E3688"/>
      <c r="F3688" s="171"/>
      <c r="G3688" s="171"/>
      <c r="H3688"/>
      <c r="I3688" s="171"/>
      <c r="J3688" s="171"/>
      <c r="K3688" s="171"/>
      <c r="L3688" s="171"/>
      <c r="M3688" s="171"/>
      <c r="N3688"/>
      <c r="O3688"/>
      <c r="P3688"/>
      <c r="Q3688"/>
      <c r="R3688"/>
      <c r="U3688" s="15"/>
      <c r="V3688" s="15"/>
      <c r="W3688" s="15"/>
    </row>
    <row r="3689" spans="2:23">
      <c r="B3689"/>
      <c r="C3689"/>
      <c r="D3689"/>
      <c r="E3689"/>
      <c r="F3689" s="171"/>
      <c r="G3689" s="171"/>
      <c r="H3689"/>
      <c r="I3689" s="171"/>
      <c r="J3689" s="171"/>
      <c r="K3689" s="171"/>
      <c r="L3689" s="171"/>
      <c r="M3689" s="171"/>
      <c r="N3689"/>
      <c r="O3689"/>
      <c r="P3689"/>
      <c r="Q3689"/>
      <c r="R3689"/>
      <c r="U3689" s="15"/>
      <c r="V3689" s="15"/>
      <c r="W3689" s="15"/>
    </row>
    <row r="3690" spans="2:23">
      <c r="B3690"/>
      <c r="C3690"/>
      <c r="D3690"/>
      <c r="E3690"/>
      <c r="F3690" s="171"/>
      <c r="G3690" s="171"/>
      <c r="H3690"/>
      <c r="I3690" s="171"/>
      <c r="J3690" s="171"/>
      <c r="K3690" s="171"/>
      <c r="L3690" s="171"/>
      <c r="M3690" s="171"/>
      <c r="N3690"/>
      <c r="O3690"/>
      <c r="P3690"/>
      <c r="Q3690"/>
      <c r="R3690"/>
      <c r="U3690" s="15"/>
      <c r="V3690" s="15"/>
      <c r="W3690" s="15"/>
    </row>
    <row r="3691" spans="2:23">
      <c r="B3691"/>
      <c r="C3691"/>
      <c r="D3691"/>
      <c r="E3691"/>
      <c r="F3691" s="171"/>
      <c r="G3691" s="171"/>
      <c r="H3691"/>
      <c r="I3691" s="171"/>
      <c r="J3691" s="171"/>
      <c r="K3691" s="171"/>
      <c r="L3691" s="171"/>
      <c r="M3691" s="171"/>
      <c r="N3691"/>
      <c r="O3691"/>
      <c r="P3691"/>
      <c r="Q3691"/>
      <c r="R3691"/>
      <c r="U3691" s="15"/>
      <c r="V3691" s="15"/>
      <c r="W3691" s="15"/>
    </row>
    <row r="3692" spans="2:23">
      <c r="B3692"/>
      <c r="C3692"/>
      <c r="D3692"/>
      <c r="E3692"/>
      <c r="F3692" s="171"/>
      <c r="G3692" s="171"/>
      <c r="H3692"/>
      <c r="I3692" s="171"/>
      <c r="J3692" s="171"/>
      <c r="K3692" s="171"/>
      <c r="L3692" s="171"/>
      <c r="M3692" s="171"/>
      <c r="N3692"/>
      <c r="O3692"/>
      <c r="P3692"/>
      <c r="Q3692"/>
      <c r="R3692"/>
      <c r="U3692" s="15"/>
      <c r="V3692" s="15"/>
      <c r="W3692" s="15"/>
    </row>
    <row r="3693" spans="2:23">
      <c r="B3693"/>
      <c r="C3693"/>
      <c r="D3693"/>
      <c r="E3693"/>
      <c r="F3693" s="171"/>
      <c r="G3693" s="171"/>
      <c r="H3693"/>
      <c r="I3693" s="171"/>
      <c r="J3693" s="171"/>
      <c r="K3693" s="171"/>
      <c r="L3693" s="171"/>
      <c r="M3693" s="171"/>
      <c r="N3693"/>
      <c r="O3693"/>
      <c r="P3693"/>
      <c r="Q3693"/>
      <c r="R3693"/>
      <c r="U3693" s="15"/>
      <c r="V3693" s="15"/>
      <c r="W3693" s="15"/>
    </row>
    <row r="3694" spans="2:23">
      <c r="B3694"/>
      <c r="C3694"/>
      <c r="D3694"/>
      <c r="E3694"/>
      <c r="F3694" s="171"/>
      <c r="G3694" s="171"/>
      <c r="H3694"/>
      <c r="I3694" s="171"/>
      <c r="J3694" s="171"/>
      <c r="K3694" s="171"/>
      <c r="L3694" s="171"/>
      <c r="M3694" s="171"/>
      <c r="N3694"/>
      <c r="O3694"/>
      <c r="P3694"/>
      <c r="Q3694"/>
      <c r="R3694"/>
      <c r="U3694" s="15"/>
      <c r="V3694" s="15"/>
      <c r="W3694" s="15"/>
    </row>
    <row r="3695" spans="2:23">
      <c r="B3695"/>
      <c r="C3695"/>
      <c r="D3695"/>
      <c r="E3695"/>
      <c r="F3695" s="171"/>
      <c r="G3695" s="171"/>
      <c r="H3695"/>
      <c r="I3695" s="171"/>
      <c r="J3695" s="171"/>
      <c r="K3695" s="171"/>
      <c r="L3695" s="171"/>
      <c r="M3695" s="171"/>
      <c r="N3695"/>
      <c r="O3695"/>
      <c r="P3695"/>
      <c r="Q3695"/>
      <c r="R3695"/>
      <c r="U3695" s="15"/>
      <c r="V3695" s="15"/>
      <c r="W3695" s="15"/>
    </row>
    <row r="3696" spans="2:23">
      <c r="B3696"/>
      <c r="C3696"/>
      <c r="D3696"/>
      <c r="E3696"/>
      <c r="F3696" s="171"/>
      <c r="G3696" s="171"/>
      <c r="H3696"/>
      <c r="I3696" s="171"/>
      <c r="J3696" s="171"/>
      <c r="K3696" s="171"/>
      <c r="L3696" s="171"/>
      <c r="M3696" s="171"/>
      <c r="N3696"/>
      <c r="O3696"/>
      <c r="P3696"/>
      <c r="Q3696"/>
      <c r="R3696"/>
      <c r="U3696" s="15"/>
      <c r="V3696" s="15"/>
      <c r="W3696" s="15"/>
    </row>
    <row r="3697" spans="2:23">
      <c r="B3697"/>
      <c r="C3697"/>
      <c r="D3697"/>
      <c r="E3697"/>
      <c r="F3697" s="171"/>
      <c r="G3697" s="171"/>
      <c r="H3697"/>
      <c r="I3697" s="171"/>
      <c r="J3697" s="171"/>
      <c r="K3697" s="171"/>
      <c r="L3697" s="171"/>
      <c r="M3697" s="171"/>
      <c r="N3697"/>
      <c r="O3697"/>
      <c r="P3697"/>
      <c r="Q3697"/>
      <c r="R3697"/>
      <c r="U3697" s="15"/>
      <c r="V3697" s="15"/>
      <c r="W3697" s="15"/>
    </row>
    <row r="3698" spans="2:23">
      <c r="B3698"/>
      <c r="C3698"/>
      <c r="D3698"/>
      <c r="E3698"/>
      <c r="F3698" s="171"/>
      <c r="G3698" s="171"/>
      <c r="H3698"/>
      <c r="I3698" s="171"/>
      <c r="J3698" s="171"/>
      <c r="K3698" s="171"/>
      <c r="L3698" s="171"/>
      <c r="M3698" s="171"/>
      <c r="N3698"/>
      <c r="O3698"/>
      <c r="P3698"/>
      <c r="Q3698"/>
      <c r="R3698"/>
      <c r="U3698" s="15"/>
      <c r="V3698" s="15"/>
      <c r="W3698" s="15"/>
    </row>
    <row r="3699" spans="2:23">
      <c r="B3699"/>
      <c r="C3699"/>
      <c r="D3699"/>
      <c r="E3699"/>
      <c r="F3699" s="171"/>
      <c r="G3699" s="171"/>
      <c r="H3699"/>
      <c r="I3699" s="171"/>
      <c r="J3699" s="171"/>
      <c r="K3699" s="171"/>
      <c r="L3699" s="171"/>
      <c r="M3699" s="171"/>
      <c r="N3699"/>
      <c r="O3699"/>
      <c r="P3699"/>
      <c r="Q3699"/>
      <c r="R3699"/>
      <c r="U3699" s="15"/>
      <c r="V3699" s="15"/>
      <c r="W3699" s="15"/>
    </row>
    <row r="3700" spans="2:23">
      <c r="B3700"/>
      <c r="C3700"/>
      <c r="D3700"/>
      <c r="E3700"/>
      <c r="F3700" s="171"/>
      <c r="G3700" s="171"/>
      <c r="H3700"/>
      <c r="I3700" s="171"/>
      <c r="J3700" s="171"/>
      <c r="K3700" s="171"/>
      <c r="L3700" s="171"/>
      <c r="M3700" s="171"/>
      <c r="N3700"/>
      <c r="O3700"/>
      <c r="P3700"/>
      <c r="Q3700"/>
      <c r="R3700"/>
      <c r="U3700" s="15"/>
      <c r="V3700" s="15"/>
      <c r="W3700" s="15"/>
    </row>
    <row r="3701" spans="2:23">
      <c r="B3701"/>
      <c r="C3701"/>
      <c r="D3701"/>
      <c r="E3701"/>
      <c r="F3701" s="171"/>
      <c r="G3701" s="171"/>
      <c r="H3701"/>
      <c r="I3701" s="171"/>
      <c r="J3701" s="171"/>
      <c r="K3701" s="171"/>
      <c r="L3701" s="171"/>
      <c r="M3701" s="171"/>
      <c r="N3701"/>
      <c r="O3701"/>
      <c r="P3701"/>
      <c r="Q3701"/>
      <c r="R3701"/>
      <c r="U3701" s="15"/>
      <c r="V3701" s="15"/>
      <c r="W3701" s="15"/>
    </row>
    <row r="3702" spans="2:23">
      <c r="B3702"/>
      <c r="C3702"/>
      <c r="D3702"/>
      <c r="E3702"/>
      <c r="F3702" s="171"/>
      <c r="G3702" s="171"/>
      <c r="H3702"/>
      <c r="I3702" s="171"/>
      <c r="J3702" s="171"/>
      <c r="K3702" s="171"/>
      <c r="L3702" s="171"/>
      <c r="M3702" s="171"/>
      <c r="N3702"/>
      <c r="O3702"/>
      <c r="P3702"/>
      <c r="Q3702"/>
      <c r="R3702"/>
      <c r="U3702" s="15"/>
      <c r="V3702" s="15"/>
      <c r="W3702" s="15"/>
    </row>
    <row r="3703" spans="2:23">
      <c r="B3703"/>
      <c r="C3703"/>
      <c r="D3703"/>
      <c r="E3703"/>
      <c r="F3703" s="171"/>
      <c r="G3703" s="171"/>
      <c r="H3703"/>
      <c r="I3703" s="171"/>
      <c r="J3703" s="171"/>
      <c r="K3703" s="171"/>
      <c r="L3703" s="171"/>
      <c r="M3703" s="171"/>
      <c r="N3703"/>
      <c r="O3703"/>
      <c r="P3703"/>
      <c r="Q3703"/>
      <c r="R3703"/>
      <c r="U3703" s="15"/>
      <c r="V3703" s="15"/>
      <c r="W3703" s="15"/>
    </row>
    <row r="3704" spans="2:23">
      <c r="B3704"/>
      <c r="C3704"/>
      <c r="D3704"/>
      <c r="E3704"/>
      <c r="F3704" s="171"/>
      <c r="G3704" s="171"/>
      <c r="H3704"/>
      <c r="I3704" s="171"/>
      <c r="J3704" s="171"/>
      <c r="K3704" s="171"/>
      <c r="L3704" s="171"/>
      <c r="M3704" s="171"/>
      <c r="N3704"/>
      <c r="O3704"/>
      <c r="P3704"/>
      <c r="Q3704"/>
      <c r="R3704"/>
      <c r="U3704" s="15"/>
      <c r="V3704" s="15"/>
      <c r="W3704" s="15"/>
    </row>
    <row r="3705" spans="2:23">
      <c r="B3705"/>
      <c r="C3705"/>
      <c r="D3705"/>
      <c r="E3705"/>
      <c r="F3705" s="171"/>
      <c r="G3705" s="171"/>
      <c r="H3705"/>
      <c r="I3705" s="171"/>
      <c r="J3705" s="171"/>
      <c r="K3705" s="171"/>
      <c r="L3705" s="171"/>
      <c r="M3705" s="171"/>
      <c r="N3705"/>
      <c r="O3705"/>
      <c r="P3705"/>
      <c r="Q3705"/>
      <c r="R3705"/>
      <c r="U3705" s="15"/>
      <c r="V3705" s="15"/>
      <c r="W3705" s="15"/>
    </row>
    <row r="3706" spans="2:23">
      <c r="B3706"/>
      <c r="C3706"/>
      <c r="D3706"/>
      <c r="E3706"/>
      <c r="F3706" s="171"/>
      <c r="G3706" s="171"/>
      <c r="H3706"/>
      <c r="I3706" s="171"/>
      <c r="J3706" s="171"/>
      <c r="K3706" s="171"/>
      <c r="L3706" s="171"/>
      <c r="M3706" s="171"/>
      <c r="N3706"/>
      <c r="O3706"/>
      <c r="P3706"/>
      <c r="Q3706"/>
      <c r="R3706"/>
      <c r="U3706" s="15"/>
      <c r="V3706" s="15"/>
      <c r="W3706" s="15"/>
    </row>
    <row r="3707" spans="2:23">
      <c r="B3707"/>
      <c r="C3707"/>
      <c r="D3707"/>
      <c r="E3707"/>
      <c r="F3707" s="171"/>
      <c r="G3707" s="171"/>
      <c r="H3707"/>
      <c r="I3707" s="171"/>
      <c r="J3707" s="171"/>
      <c r="K3707" s="171"/>
      <c r="L3707" s="171"/>
      <c r="M3707" s="171"/>
      <c r="N3707"/>
      <c r="O3707"/>
      <c r="P3707"/>
      <c r="Q3707"/>
      <c r="R3707"/>
      <c r="U3707" s="15"/>
      <c r="V3707" s="15"/>
      <c r="W3707" s="15"/>
    </row>
    <row r="3708" spans="2:23">
      <c r="B3708"/>
      <c r="C3708"/>
      <c r="D3708"/>
      <c r="E3708"/>
      <c r="F3708" s="171"/>
      <c r="G3708" s="171"/>
      <c r="H3708"/>
      <c r="I3708" s="171"/>
      <c r="J3708" s="171"/>
      <c r="K3708" s="171"/>
      <c r="L3708" s="171"/>
      <c r="M3708" s="171"/>
      <c r="N3708"/>
      <c r="O3708"/>
      <c r="P3708"/>
      <c r="Q3708"/>
      <c r="R3708"/>
      <c r="U3708" s="15"/>
      <c r="V3708" s="15"/>
      <c r="W3708" s="15"/>
    </row>
    <row r="3709" spans="2:23">
      <c r="B3709"/>
      <c r="C3709"/>
      <c r="D3709"/>
      <c r="E3709"/>
      <c r="F3709" s="171"/>
      <c r="G3709" s="171"/>
      <c r="H3709"/>
      <c r="I3709" s="171"/>
      <c r="J3709" s="171"/>
      <c r="K3709" s="171"/>
      <c r="L3709" s="171"/>
      <c r="M3709" s="171"/>
      <c r="N3709"/>
      <c r="O3709"/>
      <c r="P3709"/>
      <c r="Q3709"/>
      <c r="R3709"/>
      <c r="U3709" s="15"/>
      <c r="V3709" s="15"/>
      <c r="W3709" s="15"/>
    </row>
    <row r="3710" spans="2:23">
      <c r="B3710"/>
      <c r="C3710"/>
      <c r="D3710"/>
      <c r="E3710"/>
      <c r="F3710" s="171"/>
      <c r="G3710" s="171"/>
      <c r="H3710"/>
      <c r="I3710" s="171"/>
      <c r="J3710" s="171"/>
      <c r="K3710" s="171"/>
      <c r="L3710" s="171"/>
      <c r="M3710" s="171"/>
      <c r="N3710"/>
      <c r="O3710"/>
      <c r="P3710"/>
      <c r="Q3710"/>
      <c r="R3710"/>
      <c r="U3710" s="15"/>
      <c r="V3710" s="15"/>
      <c r="W3710" s="15"/>
    </row>
    <row r="3711" spans="2:23">
      <c r="B3711"/>
      <c r="C3711"/>
      <c r="D3711"/>
      <c r="E3711"/>
      <c r="F3711" s="171"/>
      <c r="G3711" s="171"/>
      <c r="H3711"/>
      <c r="I3711" s="171"/>
      <c r="J3711" s="171"/>
      <c r="K3711" s="171"/>
      <c r="L3711" s="171"/>
      <c r="M3711" s="171"/>
      <c r="N3711"/>
      <c r="O3711"/>
      <c r="P3711"/>
      <c r="Q3711"/>
      <c r="R3711"/>
      <c r="U3711" s="15"/>
      <c r="V3711" s="15"/>
      <c r="W3711" s="15"/>
    </row>
    <row r="3712" spans="2:23">
      <c r="B3712"/>
      <c r="C3712"/>
      <c r="D3712"/>
      <c r="E3712"/>
      <c r="F3712" s="171"/>
      <c r="G3712" s="171"/>
      <c r="H3712"/>
      <c r="I3712" s="171"/>
      <c r="J3712" s="171"/>
      <c r="K3712" s="171"/>
      <c r="L3712" s="171"/>
      <c r="M3712" s="171"/>
      <c r="N3712"/>
      <c r="O3712"/>
      <c r="P3712"/>
      <c r="Q3712"/>
      <c r="R3712"/>
      <c r="U3712" s="15"/>
      <c r="V3712" s="15"/>
      <c r="W3712" s="15"/>
    </row>
    <row r="3713" spans="2:23">
      <c r="B3713"/>
      <c r="C3713"/>
      <c r="D3713"/>
      <c r="E3713"/>
      <c r="F3713" s="171"/>
      <c r="G3713" s="171"/>
      <c r="H3713"/>
      <c r="I3713" s="171"/>
      <c r="J3713" s="171"/>
      <c r="K3713" s="171"/>
      <c r="L3713" s="171"/>
      <c r="M3713" s="171"/>
      <c r="N3713"/>
      <c r="O3713"/>
      <c r="P3713"/>
      <c r="Q3713"/>
      <c r="R3713"/>
      <c r="U3713" s="15"/>
      <c r="V3713" s="15"/>
      <c r="W3713" s="15"/>
    </row>
    <row r="3714" spans="2:23">
      <c r="B3714"/>
      <c r="C3714"/>
      <c r="D3714"/>
      <c r="E3714"/>
      <c r="F3714" s="171"/>
      <c r="G3714" s="171"/>
      <c r="H3714"/>
      <c r="I3714" s="171"/>
      <c r="J3714" s="171"/>
      <c r="K3714" s="171"/>
      <c r="L3714" s="171"/>
      <c r="M3714" s="171"/>
      <c r="N3714"/>
      <c r="O3714"/>
      <c r="P3714"/>
      <c r="Q3714"/>
      <c r="R3714"/>
      <c r="U3714" s="15"/>
      <c r="V3714" s="15"/>
      <c r="W3714" s="15"/>
    </row>
    <row r="3715" spans="2:23">
      <c r="B3715"/>
      <c r="C3715"/>
      <c r="D3715"/>
      <c r="E3715"/>
      <c r="F3715" s="171"/>
      <c r="G3715" s="171"/>
      <c r="H3715"/>
      <c r="I3715" s="171"/>
      <c r="J3715" s="171"/>
      <c r="K3715" s="171"/>
      <c r="L3715" s="171"/>
      <c r="M3715" s="171"/>
      <c r="N3715"/>
      <c r="O3715"/>
      <c r="P3715"/>
      <c r="Q3715"/>
      <c r="R3715"/>
      <c r="U3715" s="15"/>
      <c r="V3715" s="15"/>
      <c r="W3715" s="15"/>
    </row>
    <row r="3716" spans="2:23">
      <c r="B3716"/>
      <c r="C3716"/>
      <c r="D3716"/>
      <c r="E3716"/>
      <c r="F3716" s="171"/>
      <c r="G3716" s="171"/>
      <c r="H3716"/>
      <c r="I3716" s="171"/>
      <c r="J3716" s="171"/>
      <c r="K3716" s="171"/>
      <c r="L3716" s="171"/>
      <c r="M3716" s="171"/>
      <c r="N3716"/>
      <c r="O3716"/>
      <c r="P3716"/>
      <c r="Q3716"/>
      <c r="R3716"/>
      <c r="U3716" s="15"/>
      <c r="V3716" s="15"/>
      <c r="W3716" s="15"/>
    </row>
    <row r="3717" spans="2:23">
      <c r="B3717"/>
      <c r="C3717"/>
      <c r="D3717"/>
      <c r="E3717"/>
      <c r="F3717" s="171"/>
      <c r="G3717" s="171"/>
      <c r="H3717"/>
      <c r="I3717" s="171"/>
      <c r="J3717" s="171"/>
      <c r="K3717" s="171"/>
      <c r="L3717" s="171"/>
      <c r="M3717" s="171"/>
      <c r="N3717"/>
      <c r="O3717"/>
      <c r="P3717"/>
      <c r="Q3717"/>
      <c r="R3717"/>
      <c r="U3717" s="15"/>
      <c r="V3717" s="15"/>
      <c r="W3717" s="15"/>
    </row>
    <row r="3718" spans="2:23">
      <c r="B3718"/>
      <c r="C3718"/>
      <c r="D3718"/>
      <c r="E3718"/>
      <c r="F3718" s="171"/>
      <c r="G3718" s="171"/>
      <c r="H3718"/>
      <c r="I3718" s="171"/>
      <c r="J3718" s="171"/>
      <c r="K3718" s="171"/>
      <c r="L3718" s="171"/>
      <c r="M3718" s="171"/>
      <c r="N3718"/>
      <c r="O3718"/>
      <c r="P3718"/>
      <c r="Q3718"/>
      <c r="R3718"/>
      <c r="U3718" s="15"/>
      <c r="V3718" s="15"/>
      <c r="W3718" s="15"/>
    </row>
    <row r="3719" spans="2:23">
      <c r="B3719"/>
      <c r="C3719"/>
      <c r="D3719"/>
      <c r="E3719"/>
      <c r="F3719" s="171"/>
      <c r="G3719" s="171"/>
      <c r="H3719"/>
      <c r="I3719" s="171"/>
      <c r="J3719" s="171"/>
      <c r="K3719" s="171"/>
      <c r="L3719" s="171"/>
      <c r="M3719" s="171"/>
      <c r="N3719"/>
      <c r="O3719"/>
      <c r="P3719"/>
      <c r="Q3719"/>
      <c r="R3719"/>
      <c r="U3719" s="15"/>
      <c r="V3719" s="15"/>
      <c r="W3719" s="15"/>
    </row>
    <row r="3720" spans="2:23">
      <c r="B3720"/>
      <c r="C3720"/>
      <c r="D3720"/>
      <c r="E3720" s="171"/>
      <c r="F3720"/>
      <c r="G3720"/>
      <c r="H3720" s="171"/>
      <c r="I3720"/>
      <c r="J3720"/>
      <c r="K3720" s="171"/>
      <c r="L3720" s="171"/>
      <c r="M3720" s="171"/>
      <c r="N3720"/>
      <c r="O3720"/>
      <c r="P3720"/>
      <c r="Q3720"/>
      <c r="R3720"/>
      <c r="U3720" s="15"/>
      <c r="V3720" s="15"/>
      <c r="W3720" s="15"/>
    </row>
    <row r="3721" spans="2:23">
      <c r="B3721"/>
      <c r="C3721"/>
      <c r="D3721"/>
      <c r="E3721" s="171"/>
      <c r="F3721"/>
      <c r="G3721"/>
      <c r="H3721" s="171"/>
      <c r="I3721"/>
      <c r="J3721"/>
      <c r="K3721" s="171"/>
      <c r="L3721" s="171"/>
      <c r="M3721" s="171"/>
      <c r="N3721"/>
      <c r="O3721"/>
      <c r="P3721"/>
      <c r="Q3721"/>
      <c r="R3721"/>
      <c r="U3721" s="15"/>
      <c r="V3721" s="15"/>
      <c r="W3721" s="15"/>
    </row>
    <row r="3722" spans="2:23">
      <c r="B3722"/>
      <c r="C3722"/>
      <c r="D3722"/>
      <c r="E3722" s="171"/>
      <c r="F3722"/>
      <c r="G3722"/>
      <c r="H3722" s="171"/>
      <c r="I3722"/>
      <c r="J3722"/>
      <c r="K3722" s="171"/>
      <c r="L3722" s="171"/>
      <c r="M3722" s="171"/>
      <c r="N3722"/>
      <c r="O3722"/>
      <c r="P3722"/>
      <c r="Q3722"/>
      <c r="R3722"/>
      <c r="U3722" s="15"/>
      <c r="V3722" s="15"/>
      <c r="W3722" s="15"/>
    </row>
    <row r="3723" spans="2:23">
      <c r="B3723"/>
      <c r="C3723"/>
      <c r="D3723"/>
      <c r="E3723" s="171"/>
      <c r="F3723"/>
      <c r="G3723"/>
      <c r="H3723" s="171"/>
      <c r="I3723"/>
      <c r="J3723"/>
      <c r="K3723" s="171"/>
      <c r="L3723" s="171"/>
      <c r="M3723" s="171"/>
      <c r="N3723"/>
      <c r="O3723"/>
      <c r="P3723"/>
      <c r="Q3723"/>
      <c r="R3723"/>
      <c r="U3723" s="15"/>
      <c r="V3723" s="15"/>
      <c r="W3723" s="15"/>
    </row>
    <row r="3724" spans="2:23">
      <c r="B3724"/>
      <c r="C3724"/>
      <c r="D3724"/>
      <c r="E3724" s="171"/>
      <c r="F3724"/>
      <c r="G3724"/>
      <c r="H3724" s="171"/>
      <c r="I3724"/>
      <c r="J3724"/>
      <c r="K3724" s="171"/>
      <c r="L3724" s="171"/>
      <c r="M3724" s="171"/>
      <c r="N3724"/>
      <c r="O3724"/>
      <c r="P3724"/>
      <c r="Q3724"/>
      <c r="R3724"/>
      <c r="U3724" s="15"/>
      <c r="V3724" s="15"/>
      <c r="W3724" s="15"/>
    </row>
    <row r="3725" spans="2:23">
      <c r="B3725"/>
      <c r="C3725"/>
      <c r="D3725"/>
      <c r="E3725" s="171"/>
      <c r="F3725"/>
      <c r="G3725"/>
      <c r="H3725" s="171"/>
      <c r="I3725"/>
      <c r="J3725"/>
      <c r="K3725" s="171"/>
      <c r="L3725" s="171"/>
      <c r="M3725" s="171"/>
      <c r="N3725"/>
      <c r="O3725"/>
      <c r="P3725"/>
      <c r="Q3725"/>
      <c r="R3725"/>
      <c r="U3725" s="15"/>
      <c r="V3725" s="15"/>
      <c r="W3725" s="15"/>
    </row>
    <row r="3726" spans="2:23">
      <c r="B3726"/>
      <c r="C3726"/>
      <c r="D3726"/>
      <c r="E3726" s="171"/>
      <c r="F3726"/>
      <c r="G3726"/>
      <c r="H3726" s="171"/>
      <c r="I3726"/>
      <c r="J3726"/>
      <c r="K3726" s="171"/>
      <c r="L3726" s="171"/>
      <c r="M3726" s="171"/>
      <c r="N3726"/>
      <c r="O3726"/>
      <c r="P3726"/>
      <c r="Q3726"/>
      <c r="R3726"/>
      <c r="U3726" s="15"/>
      <c r="V3726" s="15"/>
      <c r="W3726" s="15"/>
    </row>
    <row r="3727" spans="2:23">
      <c r="B3727"/>
      <c r="C3727"/>
      <c r="D3727"/>
      <c r="E3727" s="171"/>
      <c r="F3727"/>
      <c r="G3727"/>
      <c r="H3727" s="171"/>
      <c r="I3727"/>
      <c r="J3727"/>
      <c r="K3727" s="171"/>
      <c r="L3727" s="171"/>
      <c r="M3727" s="171"/>
      <c r="N3727"/>
      <c r="O3727"/>
      <c r="P3727"/>
      <c r="Q3727"/>
      <c r="R3727"/>
      <c r="U3727" s="15"/>
      <c r="V3727" s="15"/>
      <c r="W3727" s="15"/>
    </row>
    <row r="3728" spans="2:23">
      <c r="B3728"/>
      <c r="C3728"/>
      <c r="D3728"/>
      <c r="E3728" s="171"/>
      <c r="F3728"/>
      <c r="G3728"/>
      <c r="H3728" s="171"/>
      <c r="I3728"/>
      <c r="J3728"/>
      <c r="K3728" s="171"/>
      <c r="L3728" s="171"/>
      <c r="M3728" s="171"/>
      <c r="N3728"/>
      <c r="O3728"/>
      <c r="P3728"/>
      <c r="Q3728"/>
      <c r="R3728"/>
      <c r="U3728" s="15"/>
      <c r="V3728" s="15"/>
      <c r="W3728" s="15"/>
    </row>
    <row r="3729" spans="2:23">
      <c r="B3729"/>
      <c r="C3729"/>
      <c r="D3729"/>
      <c r="E3729" s="171"/>
      <c r="F3729"/>
      <c r="G3729"/>
      <c r="H3729" s="171"/>
      <c r="I3729"/>
      <c r="J3729"/>
      <c r="K3729" s="171"/>
      <c r="L3729" s="171"/>
      <c r="M3729" s="171"/>
      <c r="N3729"/>
      <c r="O3729"/>
      <c r="P3729"/>
      <c r="Q3729"/>
      <c r="R3729"/>
      <c r="U3729" s="15"/>
      <c r="V3729" s="15"/>
      <c r="W3729" s="15"/>
    </row>
    <row r="3730" spans="2:23">
      <c r="B3730"/>
      <c r="C3730"/>
      <c r="D3730"/>
      <c r="E3730" s="171"/>
      <c r="F3730"/>
      <c r="G3730"/>
      <c r="H3730" s="171"/>
      <c r="I3730"/>
      <c r="J3730"/>
      <c r="K3730" s="171"/>
      <c r="L3730" s="171"/>
      <c r="M3730" s="171"/>
      <c r="N3730"/>
      <c r="O3730"/>
      <c r="P3730"/>
      <c r="Q3730"/>
      <c r="R3730"/>
      <c r="U3730" s="15"/>
      <c r="V3730" s="15"/>
      <c r="W3730" s="15"/>
    </row>
    <row r="3731" spans="2:23">
      <c r="B3731"/>
      <c r="C3731"/>
      <c r="D3731"/>
      <c r="E3731" s="171"/>
      <c r="F3731"/>
      <c r="G3731"/>
      <c r="H3731" s="171"/>
      <c r="I3731"/>
      <c r="J3731"/>
      <c r="K3731" s="171"/>
      <c r="L3731" s="171"/>
      <c r="M3731" s="171"/>
      <c r="N3731"/>
      <c r="O3731"/>
      <c r="P3731"/>
      <c r="Q3731"/>
      <c r="R3731"/>
      <c r="U3731" s="15"/>
      <c r="V3731" s="15"/>
      <c r="W3731" s="15"/>
    </row>
    <row r="3732" spans="2:23">
      <c r="B3732"/>
      <c r="C3732"/>
      <c r="D3732"/>
      <c r="E3732" s="171"/>
      <c r="F3732"/>
      <c r="G3732"/>
      <c r="H3732" s="171"/>
      <c r="I3732"/>
      <c r="J3732"/>
      <c r="K3732" s="171"/>
      <c r="L3732" s="171"/>
      <c r="M3732" s="171"/>
      <c r="N3732"/>
      <c r="O3732"/>
      <c r="P3732"/>
      <c r="Q3732"/>
      <c r="R3732"/>
      <c r="U3732" s="15"/>
      <c r="V3732" s="15"/>
      <c r="W3732" s="15"/>
    </row>
    <row r="3733" spans="2:23">
      <c r="B3733"/>
      <c r="C3733"/>
      <c r="D3733"/>
      <c r="E3733" s="171"/>
      <c r="F3733"/>
      <c r="G3733"/>
      <c r="H3733" s="171"/>
      <c r="I3733"/>
      <c r="J3733"/>
      <c r="K3733" s="171"/>
      <c r="L3733" s="171"/>
      <c r="M3733" s="171"/>
      <c r="N3733"/>
      <c r="O3733"/>
      <c r="P3733"/>
      <c r="Q3733"/>
      <c r="R3733"/>
      <c r="U3733" s="15"/>
      <c r="V3733" s="15"/>
      <c r="W3733" s="15"/>
    </row>
    <row r="3734" spans="2:23">
      <c r="B3734"/>
      <c r="C3734"/>
      <c r="D3734"/>
      <c r="E3734" s="171"/>
      <c r="F3734"/>
      <c r="G3734"/>
      <c r="H3734" s="171"/>
      <c r="I3734"/>
      <c r="J3734"/>
      <c r="K3734" s="171"/>
      <c r="L3734" s="171"/>
      <c r="M3734" s="171"/>
      <c r="N3734"/>
      <c r="O3734"/>
      <c r="P3734"/>
      <c r="Q3734"/>
      <c r="R3734"/>
      <c r="U3734" s="15"/>
      <c r="V3734" s="15"/>
      <c r="W3734" s="15"/>
    </row>
    <row r="3735" spans="2:23">
      <c r="B3735"/>
      <c r="C3735"/>
      <c r="D3735"/>
      <c r="E3735" s="171"/>
      <c r="F3735"/>
      <c r="G3735"/>
      <c r="H3735" s="171"/>
      <c r="I3735"/>
      <c r="J3735"/>
      <c r="K3735" s="171"/>
      <c r="L3735" s="171"/>
      <c r="M3735" s="171"/>
      <c r="N3735"/>
      <c r="O3735"/>
      <c r="P3735"/>
      <c r="Q3735"/>
      <c r="R3735"/>
      <c r="U3735" s="15"/>
      <c r="V3735" s="15"/>
      <c r="W3735" s="15"/>
    </row>
    <row r="3736" spans="2:23">
      <c r="B3736"/>
      <c r="C3736"/>
      <c r="D3736"/>
      <c r="E3736" s="171"/>
      <c r="F3736"/>
      <c r="G3736"/>
      <c r="H3736" s="171"/>
      <c r="I3736"/>
      <c r="J3736"/>
      <c r="K3736" s="171"/>
      <c r="L3736" s="171"/>
      <c r="M3736" s="171"/>
      <c r="N3736"/>
      <c r="O3736"/>
      <c r="P3736"/>
      <c r="Q3736"/>
      <c r="R3736"/>
      <c r="U3736" s="15"/>
      <c r="V3736" s="15"/>
      <c r="W3736" s="15"/>
    </row>
    <row r="3737" spans="2:23">
      <c r="B3737"/>
      <c r="C3737"/>
      <c r="D3737"/>
      <c r="E3737" s="171"/>
      <c r="F3737"/>
      <c r="G3737"/>
      <c r="H3737" s="171"/>
      <c r="I3737"/>
      <c r="J3737"/>
      <c r="K3737" s="171"/>
      <c r="L3737" s="171"/>
      <c r="M3737" s="171"/>
      <c r="N3737"/>
      <c r="O3737"/>
      <c r="P3737"/>
      <c r="Q3737"/>
      <c r="R3737"/>
      <c r="U3737" s="15"/>
      <c r="V3737" s="15"/>
      <c r="W3737" s="15"/>
    </row>
    <row r="3738" spans="2:23">
      <c r="B3738"/>
      <c r="C3738"/>
      <c r="D3738"/>
      <c r="E3738" s="171"/>
      <c r="F3738"/>
      <c r="G3738"/>
      <c r="H3738" s="171"/>
      <c r="I3738"/>
      <c r="J3738"/>
      <c r="K3738" s="171"/>
      <c r="L3738" s="171"/>
      <c r="M3738" s="171"/>
      <c r="N3738"/>
      <c r="O3738"/>
      <c r="P3738"/>
      <c r="Q3738"/>
      <c r="R3738"/>
      <c r="U3738" s="15"/>
      <c r="V3738" s="15"/>
      <c r="W3738" s="15"/>
    </row>
    <row r="3739" spans="2:23">
      <c r="B3739"/>
      <c r="C3739"/>
      <c r="D3739"/>
      <c r="E3739" s="171"/>
      <c r="F3739"/>
      <c r="G3739"/>
      <c r="H3739" s="171"/>
      <c r="I3739"/>
      <c r="J3739"/>
      <c r="K3739" s="171"/>
      <c r="L3739" s="171"/>
      <c r="M3739" s="171"/>
      <c r="N3739"/>
      <c r="O3739"/>
      <c r="P3739"/>
      <c r="Q3739"/>
      <c r="R3739"/>
      <c r="U3739" s="15"/>
      <c r="V3739" s="15"/>
      <c r="W3739" s="15"/>
    </row>
    <row r="3740" spans="2:23">
      <c r="B3740"/>
      <c r="C3740"/>
      <c r="D3740"/>
      <c r="E3740" s="171"/>
      <c r="F3740"/>
      <c r="G3740"/>
      <c r="H3740" s="171"/>
      <c r="I3740"/>
      <c r="J3740"/>
      <c r="K3740" s="171"/>
      <c r="L3740" s="171"/>
      <c r="M3740" s="171"/>
      <c r="N3740"/>
      <c r="O3740"/>
      <c r="P3740"/>
      <c r="Q3740"/>
      <c r="R3740"/>
      <c r="U3740" s="15"/>
      <c r="V3740" s="15"/>
      <c r="W3740" s="15"/>
    </row>
    <row r="3741" spans="2:23">
      <c r="B3741"/>
      <c r="C3741"/>
      <c r="D3741"/>
      <c r="E3741" s="171"/>
      <c r="F3741"/>
      <c r="G3741"/>
      <c r="H3741" s="171"/>
      <c r="I3741"/>
      <c r="J3741"/>
      <c r="K3741" s="171"/>
      <c r="L3741" s="171"/>
      <c r="M3741" s="171"/>
      <c r="N3741"/>
      <c r="O3741"/>
      <c r="P3741"/>
      <c r="Q3741"/>
      <c r="R3741"/>
      <c r="U3741" s="15"/>
      <c r="V3741" s="15"/>
      <c r="W3741" s="15"/>
    </row>
    <row r="3742" spans="2:23">
      <c r="B3742"/>
      <c r="C3742"/>
      <c r="D3742"/>
      <c r="E3742" s="171"/>
      <c r="F3742"/>
      <c r="G3742"/>
      <c r="H3742" s="171"/>
      <c r="I3742"/>
      <c r="J3742"/>
      <c r="K3742" s="171"/>
      <c r="L3742" s="171"/>
      <c r="M3742" s="171"/>
      <c r="N3742"/>
      <c r="O3742"/>
      <c r="P3742"/>
      <c r="Q3742"/>
      <c r="R3742"/>
      <c r="U3742" s="15"/>
      <c r="V3742" s="15"/>
      <c r="W3742" s="15"/>
    </row>
    <row r="3743" spans="2:23">
      <c r="B3743"/>
      <c r="C3743"/>
      <c r="D3743"/>
      <c r="E3743" s="171"/>
      <c r="F3743"/>
      <c r="G3743"/>
      <c r="H3743" s="171"/>
      <c r="I3743"/>
      <c r="J3743"/>
      <c r="K3743" s="171"/>
      <c r="L3743" s="171"/>
      <c r="M3743" s="171"/>
      <c r="N3743"/>
      <c r="O3743"/>
      <c r="P3743"/>
      <c r="Q3743"/>
      <c r="R3743"/>
      <c r="U3743" s="15"/>
      <c r="V3743" s="15"/>
      <c r="W3743" s="15"/>
    </row>
    <row r="3744" spans="2:23">
      <c r="B3744"/>
      <c r="C3744"/>
      <c r="D3744"/>
      <c r="E3744" s="171"/>
      <c r="F3744"/>
      <c r="G3744"/>
      <c r="H3744" s="171"/>
      <c r="I3744"/>
      <c r="J3744"/>
      <c r="K3744" s="171"/>
      <c r="L3744" s="171"/>
      <c r="M3744" s="171"/>
      <c r="N3744"/>
      <c r="O3744"/>
      <c r="P3744"/>
      <c r="Q3744"/>
      <c r="R3744"/>
      <c r="U3744" s="15"/>
      <c r="V3744" s="15"/>
      <c r="W3744" s="15"/>
    </row>
    <row r="3745" spans="2:23">
      <c r="B3745"/>
      <c r="C3745"/>
      <c r="D3745"/>
      <c r="E3745" s="171"/>
      <c r="F3745"/>
      <c r="G3745"/>
      <c r="H3745" s="171"/>
      <c r="I3745"/>
      <c r="J3745"/>
      <c r="K3745" s="171"/>
      <c r="L3745" s="171"/>
      <c r="M3745" s="171"/>
      <c r="N3745"/>
      <c r="O3745"/>
      <c r="P3745"/>
      <c r="Q3745"/>
      <c r="R3745"/>
      <c r="U3745" s="15"/>
      <c r="V3745" s="15"/>
      <c r="W3745" s="15"/>
    </row>
    <row r="3746" spans="2:23">
      <c r="B3746"/>
      <c r="C3746"/>
      <c r="D3746"/>
      <c r="E3746" s="171"/>
      <c r="F3746"/>
      <c r="G3746"/>
      <c r="H3746" s="171"/>
      <c r="I3746"/>
      <c r="J3746"/>
      <c r="K3746" s="171"/>
      <c r="L3746" s="171"/>
      <c r="M3746" s="171"/>
      <c r="N3746"/>
      <c r="O3746"/>
      <c r="P3746"/>
      <c r="Q3746"/>
      <c r="R3746"/>
      <c r="U3746" s="15"/>
      <c r="V3746" s="15"/>
      <c r="W3746" s="15"/>
    </row>
    <row r="3747" spans="2:23">
      <c r="B3747"/>
      <c r="C3747"/>
      <c r="D3747"/>
      <c r="E3747" s="171"/>
      <c r="F3747"/>
      <c r="G3747"/>
      <c r="H3747" s="171"/>
      <c r="I3747"/>
      <c r="J3747"/>
      <c r="K3747" s="171"/>
      <c r="L3747" s="171"/>
      <c r="M3747" s="171"/>
      <c r="N3747"/>
      <c r="O3747"/>
      <c r="P3747"/>
      <c r="Q3747"/>
      <c r="R3747"/>
      <c r="U3747" s="15"/>
      <c r="V3747" s="15"/>
      <c r="W3747" s="15"/>
    </row>
    <row r="3748" spans="2:23">
      <c r="B3748"/>
      <c r="C3748"/>
      <c r="D3748"/>
      <c r="E3748" s="171"/>
      <c r="F3748"/>
      <c r="G3748"/>
      <c r="H3748" s="171"/>
      <c r="I3748"/>
      <c r="J3748"/>
      <c r="K3748" s="171"/>
      <c r="L3748" s="171"/>
      <c r="M3748" s="171"/>
      <c r="N3748"/>
      <c r="O3748"/>
      <c r="P3748"/>
      <c r="Q3748"/>
      <c r="R3748"/>
      <c r="U3748" s="15"/>
      <c r="V3748" s="15"/>
      <c r="W3748" s="15"/>
    </row>
    <row r="3749" spans="2:23">
      <c r="B3749"/>
      <c r="C3749"/>
      <c r="D3749"/>
      <c r="E3749" s="171"/>
      <c r="F3749"/>
      <c r="G3749"/>
      <c r="H3749" s="171"/>
      <c r="I3749"/>
      <c r="J3749"/>
      <c r="K3749" s="171"/>
      <c r="L3749" s="171"/>
      <c r="M3749" s="171"/>
      <c r="N3749"/>
      <c r="O3749"/>
      <c r="P3749"/>
      <c r="Q3749"/>
      <c r="R3749"/>
      <c r="U3749" s="15"/>
      <c r="V3749" s="15"/>
      <c r="W3749" s="15"/>
    </row>
    <row r="3750" spans="2:23">
      <c r="B3750"/>
      <c r="C3750"/>
      <c r="D3750"/>
      <c r="E3750" s="171"/>
      <c r="F3750"/>
      <c r="G3750"/>
      <c r="H3750" s="171"/>
      <c r="I3750"/>
      <c r="J3750"/>
      <c r="K3750" s="171"/>
      <c r="L3750" s="171"/>
      <c r="M3750" s="171"/>
      <c r="N3750"/>
      <c r="O3750"/>
      <c r="P3750"/>
      <c r="Q3750"/>
      <c r="R3750"/>
      <c r="U3750" s="15"/>
      <c r="V3750" s="15"/>
      <c r="W3750" s="15"/>
    </row>
    <row r="3751" spans="2:23">
      <c r="B3751"/>
      <c r="C3751"/>
      <c r="D3751"/>
      <c r="E3751" s="171"/>
      <c r="F3751"/>
      <c r="G3751"/>
      <c r="H3751" s="171"/>
      <c r="I3751"/>
      <c r="J3751"/>
      <c r="K3751" s="171"/>
      <c r="L3751" s="171"/>
      <c r="M3751" s="171"/>
      <c r="N3751"/>
      <c r="O3751"/>
      <c r="P3751"/>
      <c r="Q3751"/>
      <c r="R3751"/>
      <c r="U3751" s="15"/>
      <c r="V3751" s="15"/>
      <c r="W3751" s="15"/>
    </row>
    <row r="3752" spans="2:23">
      <c r="B3752"/>
      <c r="C3752"/>
      <c r="D3752"/>
      <c r="E3752" s="171"/>
      <c r="F3752"/>
      <c r="G3752"/>
      <c r="H3752" s="171"/>
      <c r="I3752"/>
      <c r="J3752"/>
      <c r="K3752" s="171"/>
      <c r="L3752" s="171"/>
      <c r="M3752" s="171"/>
      <c r="N3752"/>
      <c r="O3752"/>
      <c r="P3752"/>
      <c r="Q3752"/>
      <c r="R3752"/>
      <c r="U3752" s="15"/>
      <c r="V3752" s="15"/>
      <c r="W3752" s="15"/>
    </row>
    <row r="3753" spans="2:23">
      <c r="B3753"/>
      <c r="C3753"/>
      <c r="D3753"/>
      <c r="E3753" s="171"/>
      <c r="F3753"/>
      <c r="G3753"/>
      <c r="H3753" s="171"/>
      <c r="I3753"/>
      <c r="J3753"/>
      <c r="K3753" s="171"/>
      <c r="L3753" s="171"/>
      <c r="M3753" s="171"/>
      <c r="N3753"/>
      <c r="O3753"/>
      <c r="P3753"/>
      <c r="Q3753"/>
      <c r="R3753"/>
      <c r="U3753" s="15"/>
      <c r="V3753" s="15"/>
      <c r="W3753" s="15"/>
    </row>
    <row r="3754" spans="2:23">
      <c r="B3754"/>
      <c r="C3754"/>
      <c r="D3754"/>
      <c r="E3754" s="171"/>
      <c r="F3754"/>
      <c r="G3754"/>
      <c r="H3754" s="171"/>
      <c r="I3754"/>
      <c r="J3754"/>
      <c r="K3754" s="171"/>
      <c r="L3754" s="171"/>
      <c r="M3754" s="171"/>
      <c r="N3754"/>
      <c r="O3754"/>
      <c r="P3754"/>
      <c r="Q3754"/>
      <c r="R3754"/>
      <c r="U3754" s="15"/>
      <c r="V3754" s="15"/>
      <c r="W3754" s="15"/>
    </row>
    <row r="3755" spans="2:23">
      <c r="B3755"/>
      <c r="C3755"/>
      <c r="D3755"/>
      <c r="E3755" s="171"/>
      <c r="F3755"/>
      <c r="G3755"/>
      <c r="H3755" s="171"/>
      <c r="I3755"/>
      <c r="J3755"/>
      <c r="K3755" s="171"/>
      <c r="L3755" s="171"/>
      <c r="M3755" s="171"/>
      <c r="N3755"/>
      <c r="O3755"/>
      <c r="P3755"/>
      <c r="Q3755"/>
      <c r="R3755"/>
      <c r="U3755" s="15"/>
      <c r="V3755" s="15"/>
      <c r="W3755" s="15"/>
    </row>
    <row r="3756" spans="2:23">
      <c r="B3756"/>
      <c r="C3756"/>
      <c r="D3756"/>
      <c r="E3756"/>
      <c r="F3756" s="171"/>
      <c r="G3756" s="171"/>
      <c r="H3756"/>
      <c r="I3756" s="171"/>
      <c r="J3756" s="171"/>
      <c r="K3756" s="171"/>
      <c r="L3756" s="171"/>
      <c r="M3756" s="171"/>
      <c r="N3756"/>
      <c r="O3756"/>
      <c r="P3756"/>
      <c r="Q3756"/>
      <c r="R3756"/>
      <c r="U3756" s="15"/>
      <c r="V3756" s="15"/>
      <c r="W3756" s="15"/>
    </row>
    <row r="3757" spans="2:23">
      <c r="B3757"/>
      <c r="C3757"/>
      <c r="D3757"/>
      <c r="E3757"/>
      <c r="F3757" s="171"/>
      <c r="G3757" s="171"/>
      <c r="H3757"/>
      <c r="I3757" s="171"/>
      <c r="J3757" s="171"/>
      <c r="K3757" s="171"/>
      <c r="L3757" s="171"/>
      <c r="M3757" s="171"/>
      <c r="N3757"/>
      <c r="O3757"/>
      <c r="P3757"/>
      <c r="Q3757"/>
      <c r="R3757"/>
      <c r="U3757" s="15"/>
      <c r="V3757" s="15"/>
      <c r="W3757" s="15"/>
    </row>
    <row r="3758" spans="2:23">
      <c r="B3758"/>
      <c r="C3758"/>
      <c r="D3758"/>
      <c r="E3758"/>
      <c r="F3758" s="171"/>
      <c r="G3758" s="171"/>
      <c r="H3758"/>
      <c r="I3758" s="171"/>
      <c r="J3758" s="171"/>
      <c r="K3758" s="171"/>
      <c r="L3758" s="171"/>
      <c r="M3758" s="171"/>
      <c r="N3758"/>
      <c r="O3758"/>
      <c r="P3758"/>
      <c r="Q3758"/>
      <c r="R3758"/>
      <c r="U3758" s="15"/>
      <c r="V3758" s="15"/>
      <c r="W3758" s="15"/>
    </row>
    <row r="3759" spans="2:23">
      <c r="B3759"/>
      <c r="C3759"/>
      <c r="D3759"/>
      <c r="E3759"/>
      <c r="F3759" s="171"/>
      <c r="G3759" s="171"/>
      <c r="H3759"/>
      <c r="I3759" s="171"/>
      <c r="J3759" s="171"/>
      <c r="K3759" s="171"/>
      <c r="L3759" s="171"/>
      <c r="M3759" s="171"/>
      <c r="N3759"/>
      <c r="O3759"/>
      <c r="P3759"/>
      <c r="Q3759"/>
      <c r="R3759"/>
      <c r="U3759" s="15"/>
      <c r="V3759" s="15"/>
      <c r="W3759" s="15"/>
    </row>
    <row r="3760" spans="2:23">
      <c r="B3760"/>
      <c r="C3760"/>
      <c r="D3760"/>
      <c r="E3760"/>
      <c r="F3760" s="171"/>
      <c r="G3760" s="171"/>
      <c r="H3760"/>
      <c r="I3760" s="171"/>
      <c r="J3760" s="171"/>
      <c r="K3760" s="171"/>
      <c r="L3760" s="171"/>
      <c r="M3760" s="171"/>
      <c r="N3760"/>
      <c r="O3760"/>
      <c r="P3760"/>
      <c r="Q3760"/>
      <c r="R3760"/>
      <c r="U3760" s="15"/>
      <c r="V3760" s="15"/>
      <c r="W3760" s="15"/>
    </row>
    <row r="3761" spans="2:23">
      <c r="B3761"/>
      <c r="C3761"/>
      <c r="D3761"/>
      <c r="E3761"/>
      <c r="F3761" s="171"/>
      <c r="G3761" s="171"/>
      <c r="H3761"/>
      <c r="I3761" s="171"/>
      <c r="J3761" s="171"/>
      <c r="K3761" s="171"/>
      <c r="L3761" s="171"/>
      <c r="M3761" s="171"/>
      <c r="N3761"/>
      <c r="O3761"/>
      <c r="P3761"/>
      <c r="Q3761"/>
      <c r="R3761"/>
      <c r="U3761" s="15"/>
      <c r="V3761" s="15"/>
      <c r="W3761" s="15"/>
    </row>
    <row r="3762" spans="2:23">
      <c r="B3762"/>
      <c r="C3762"/>
      <c r="D3762"/>
      <c r="E3762"/>
      <c r="F3762" s="171"/>
      <c r="G3762" s="171"/>
      <c r="H3762"/>
      <c r="I3762" s="171"/>
      <c r="J3762" s="171"/>
      <c r="K3762" s="171"/>
      <c r="L3762" s="171"/>
      <c r="M3762" s="171"/>
      <c r="N3762"/>
      <c r="O3762"/>
      <c r="P3762"/>
      <c r="Q3762"/>
      <c r="R3762"/>
      <c r="U3762" s="15"/>
      <c r="V3762" s="15"/>
      <c r="W3762" s="15"/>
    </row>
    <row r="3763" spans="2:23">
      <c r="B3763"/>
      <c r="C3763"/>
      <c r="D3763"/>
      <c r="E3763"/>
      <c r="F3763" s="171"/>
      <c r="G3763" s="171"/>
      <c r="H3763"/>
      <c r="I3763" s="171"/>
      <c r="J3763" s="171"/>
      <c r="K3763" s="171"/>
      <c r="L3763" s="171"/>
      <c r="M3763" s="171"/>
      <c r="N3763"/>
      <c r="O3763"/>
      <c r="P3763"/>
      <c r="Q3763"/>
      <c r="R3763"/>
      <c r="U3763" s="15"/>
      <c r="V3763" s="15"/>
      <c r="W3763" s="15"/>
    </row>
    <row r="3764" spans="2:23">
      <c r="B3764"/>
      <c r="C3764"/>
      <c r="D3764"/>
      <c r="E3764"/>
      <c r="F3764" s="171"/>
      <c r="G3764" s="171"/>
      <c r="H3764"/>
      <c r="I3764" s="171"/>
      <c r="J3764" s="171"/>
      <c r="K3764" s="171"/>
      <c r="L3764" s="171"/>
      <c r="M3764" s="171"/>
      <c r="N3764"/>
      <c r="O3764"/>
      <c r="P3764"/>
      <c r="Q3764"/>
      <c r="R3764"/>
      <c r="U3764" s="15"/>
      <c r="V3764" s="15"/>
      <c r="W3764" s="15"/>
    </row>
    <row r="3765" spans="2:23">
      <c r="B3765"/>
      <c r="C3765"/>
      <c r="D3765"/>
      <c r="E3765"/>
      <c r="F3765" s="171"/>
      <c r="G3765" s="171"/>
      <c r="H3765"/>
      <c r="I3765" s="171"/>
      <c r="J3765" s="171"/>
      <c r="K3765" s="171"/>
      <c r="L3765" s="171"/>
      <c r="M3765" s="171"/>
      <c r="N3765"/>
      <c r="O3765"/>
      <c r="P3765"/>
      <c r="Q3765"/>
      <c r="R3765"/>
      <c r="U3765" s="15"/>
      <c r="V3765" s="15"/>
      <c r="W3765" s="15"/>
    </row>
    <row r="3766" spans="2:23">
      <c r="B3766"/>
      <c r="C3766"/>
      <c r="D3766"/>
      <c r="E3766"/>
      <c r="F3766" s="171"/>
      <c r="G3766" s="171"/>
      <c r="H3766"/>
      <c r="I3766" s="171"/>
      <c r="J3766" s="171"/>
      <c r="K3766" s="171"/>
      <c r="L3766" s="171"/>
      <c r="M3766" s="171"/>
      <c r="N3766"/>
      <c r="O3766"/>
      <c r="P3766"/>
      <c r="Q3766"/>
      <c r="R3766"/>
      <c r="U3766" s="15"/>
      <c r="V3766" s="15"/>
      <c r="W3766" s="15"/>
    </row>
    <row r="3767" spans="2:23">
      <c r="B3767"/>
      <c r="C3767"/>
      <c r="D3767"/>
      <c r="E3767"/>
      <c r="F3767" s="171"/>
      <c r="G3767" s="171"/>
      <c r="H3767"/>
      <c r="I3767" s="171"/>
      <c r="J3767" s="171"/>
      <c r="K3767" s="171"/>
      <c r="L3767" s="171"/>
      <c r="M3767" s="171"/>
      <c r="N3767"/>
      <c r="O3767"/>
      <c r="P3767"/>
      <c r="Q3767"/>
      <c r="R3767"/>
      <c r="U3767" s="15"/>
      <c r="V3767" s="15"/>
      <c r="W3767" s="15"/>
    </row>
    <row r="3768" spans="2:23">
      <c r="B3768"/>
      <c r="C3768"/>
      <c r="D3768"/>
      <c r="E3768"/>
      <c r="F3768" s="171"/>
      <c r="G3768" s="171"/>
      <c r="H3768"/>
      <c r="I3768" s="171"/>
      <c r="J3768" s="171"/>
      <c r="K3768" s="171"/>
      <c r="L3768" s="171"/>
      <c r="M3768" s="171"/>
      <c r="N3768"/>
      <c r="O3768"/>
      <c r="P3768"/>
      <c r="Q3768"/>
      <c r="R3768"/>
      <c r="U3768" s="15"/>
      <c r="V3768" s="15"/>
      <c r="W3768" s="15"/>
    </row>
    <row r="3769" spans="2:23">
      <c r="B3769"/>
      <c r="C3769"/>
      <c r="D3769"/>
      <c r="E3769"/>
      <c r="F3769" s="171"/>
      <c r="G3769" s="171"/>
      <c r="H3769"/>
      <c r="I3769" s="171"/>
      <c r="J3769" s="171"/>
      <c r="K3769" s="171"/>
      <c r="L3769" s="171"/>
      <c r="M3769" s="171"/>
      <c r="N3769"/>
      <c r="O3769"/>
      <c r="P3769"/>
      <c r="Q3769"/>
      <c r="R3769"/>
      <c r="U3769" s="15"/>
      <c r="V3769" s="15"/>
      <c r="W3769" s="15"/>
    </row>
    <row r="3770" spans="2:23">
      <c r="B3770"/>
      <c r="C3770"/>
      <c r="D3770"/>
      <c r="E3770"/>
      <c r="F3770" s="171"/>
      <c r="G3770" s="171"/>
      <c r="H3770"/>
      <c r="I3770" s="171"/>
      <c r="J3770" s="171"/>
      <c r="K3770" s="171"/>
      <c r="L3770" s="171"/>
      <c r="M3770" s="171"/>
      <c r="N3770"/>
      <c r="O3770"/>
      <c r="P3770"/>
      <c r="Q3770"/>
      <c r="R3770"/>
      <c r="U3770" s="15"/>
      <c r="V3770" s="15"/>
      <c r="W3770" s="15"/>
    </row>
    <row r="3771" spans="2:23">
      <c r="B3771"/>
      <c r="C3771"/>
      <c r="D3771"/>
      <c r="E3771"/>
      <c r="F3771" s="171"/>
      <c r="G3771" s="171"/>
      <c r="H3771"/>
      <c r="I3771" s="171"/>
      <c r="J3771" s="171"/>
      <c r="K3771" s="171"/>
      <c r="L3771" s="171"/>
      <c r="M3771" s="171"/>
      <c r="N3771"/>
      <c r="O3771"/>
      <c r="P3771"/>
      <c r="Q3771"/>
      <c r="R3771"/>
      <c r="U3771" s="15"/>
      <c r="V3771" s="15"/>
      <c r="W3771" s="15"/>
    </row>
    <row r="3772" spans="2:23">
      <c r="B3772"/>
      <c r="C3772"/>
      <c r="D3772"/>
      <c r="E3772" s="171"/>
      <c r="F3772"/>
      <c r="G3772"/>
      <c r="H3772" s="171"/>
      <c r="I3772"/>
      <c r="J3772"/>
      <c r="K3772" s="171"/>
      <c r="L3772" s="171"/>
      <c r="M3772" s="171"/>
      <c r="N3772"/>
      <c r="O3772"/>
      <c r="P3772"/>
      <c r="Q3772"/>
      <c r="R3772"/>
      <c r="U3772" s="15"/>
      <c r="V3772" s="15"/>
      <c r="W3772" s="15"/>
    </row>
    <row r="3773" spans="2:23">
      <c r="B3773"/>
      <c r="C3773"/>
      <c r="D3773"/>
      <c r="E3773" s="171"/>
      <c r="F3773"/>
      <c r="G3773"/>
      <c r="H3773" s="171"/>
      <c r="I3773"/>
      <c r="J3773"/>
      <c r="K3773" s="171"/>
      <c r="L3773" s="171"/>
      <c r="M3773" s="171"/>
      <c r="N3773"/>
      <c r="O3773"/>
      <c r="P3773"/>
      <c r="Q3773"/>
      <c r="R3773"/>
      <c r="U3773" s="15"/>
      <c r="V3773" s="15"/>
      <c r="W3773" s="15"/>
    </row>
    <row r="3774" spans="2:23">
      <c r="B3774"/>
      <c r="C3774"/>
      <c r="D3774"/>
      <c r="E3774" s="171"/>
      <c r="F3774"/>
      <c r="G3774"/>
      <c r="H3774" s="171"/>
      <c r="I3774"/>
      <c r="J3774"/>
      <c r="K3774" s="171"/>
      <c r="L3774" s="171"/>
      <c r="M3774" s="171"/>
      <c r="N3774"/>
      <c r="O3774"/>
      <c r="P3774"/>
      <c r="Q3774"/>
      <c r="R3774"/>
      <c r="U3774" s="15"/>
      <c r="V3774" s="15"/>
      <c r="W3774" s="15"/>
    </row>
    <row r="3775" spans="2:23">
      <c r="B3775"/>
      <c r="C3775"/>
      <c r="D3775"/>
      <c r="E3775" s="171"/>
      <c r="F3775"/>
      <c r="G3775"/>
      <c r="H3775" s="171"/>
      <c r="I3775"/>
      <c r="J3775"/>
      <c r="K3775" s="171"/>
      <c r="L3775" s="171"/>
      <c r="M3775" s="171"/>
      <c r="N3775"/>
      <c r="O3775"/>
      <c r="P3775"/>
      <c r="Q3775"/>
      <c r="R3775"/>
      <c r="U3775" s="15"/>
      <c r="V3775" s="15"/>
      <c r="W3775" s="15"/>
    </row>
    <row r="3776" spans="2:23">
      <c r="B3776"/>
      <c r="C3776"/>
      <c r="D3776"/>
      <c r="E3776" s="171"/>
      <c r="F3776"/>
      <c r="G3776"/>
      <c r="H3776" s="171"/>
      <c r="I3776"/>
      <c r="J3776"/>
      <c r="K3776" s="171"/>
      <c r="L3776" s="171"/>
      <c r="M3776" s="171"/>
      <c r="N3776"/>
      <c r="O3776"/>
      <c r="P3776"/>
      <c r="Q3776"/>
      <c r="R3776"/>
      <c r="S3776" s="15"/>
      <c r="U3776" s="15"/>
      <c r="V3776" s="15"/>
      <c r="W3776" s="15"/>
    </row>
    <row r="3777" spans="2:23">
      <c r="B3777"/>
      <c r="C3777"/>
      <c r="D3777"/>
      <c r="E3777" s="171"/>
      <c r="F3777"/>
      <c r="G3777"/>
      <c r="H3777" s="171"/>
      <c r="I3777"/>
      <c r="J3777"/>
      <c r="K3777" s="171"/>
      <c r="L3777" s="171"/>
      <c r="M3777" s="171"/>
      <c r="N3777"/>
      <c r="O3777"/>
      <c r="P3777"/>
      <c r="Q3777"/>
      <c r="R3777"/>
      <c r="S3777" s="15"/>
      <c r="U3777" s="15"/>
      <c r="V3777" s="15"/>
      <c r="W3777" s="15"/>
    </row>
    <row r="3778" spans="2:23">
      <c r="B3778"/>
      <c r="C3778"/>
      <c r="D3778"/>
      <c r="E3778" s="171"/>
      <c r="F3778"/>
      <c r="G3778"/>
      <c r="H3778" s="171"/>
      <c r="I3778"/>
      <c r="J3778"/>
      <c r="K3778" s="171"/>
      <c r="L3778" s="171"/>
      <c r="M3778" s="171"/>
      <c r="N3778"/>
      <c r="O3778"/>
      <c r="P3778"/>
      <c r="Q3778"/>
      <c r="R3778"/>
      <c r="S3778" s="15"/>
      <c r="U3778" s="15"/>
      <c r="V3778" s="15"/>
      <c r="W3778" s="15"/>
    </row>
    <row r="3779" spans="2:23">
      <c r="B3779"/>
      <c r="C3779"/>
      <c r="D3779"/>
      <c r="E3779" s="171"/>
      <c r="F3779"/>
      <c r="G3779"/>
      <c r="H3779" s="171"/>
      <c r="I3779"/>
      <c r="J3779"/>
      <c r="K3779" s="171"/>
      <c r="L3779" s="171"/>
      <c r="M3779" s="171"/>
      <c r="N3779"/>
      <c r="O3779"/>
      <c r="P3779"/>
      <c r="Q3779"/>
      <c r="R3779"/>
      <c r="S3779" s="15"/>
      <c r="U3779" s="15"/>
      <c r="V3779" s="15"/>
      <c r="W3779" s="15"/>
    </row>
    <row r="3780" spans="2:23">
      <c r="B3780"/>
      <c r="C3780"/>
      <c r="D3780"/>
      <c r="E3780" s="171"/>
      <c r="F3780"/>
      <c r="G3780"/>
      <c r="H3780" s="171"/>
      <c r="I3780"/>
      <c r="J3780"/>
      <c r="K3780" s="171"/>
      <c r="L3780" s="171"/>
      <c r="M3780" s="171"/>
      <c r="N3780"/>
      <c r="O3780"/>
      <c r="P3780"/>
      <c r="Q3780"/>
      <c r="R3780"/>
      <c r="U3780" s="15"/>
      <c r="V3780" s="15"/>
      <c r="W3780" s="15"/>
    </row>
    <row r="3781" spans="2:23">
      <c r="B3781"/>
      <c r="C3781"/>
      <c r="D3781"/>
      <c r="E3781" s="171"/>
      <c r="F3781"/>
      <c r="G3781"/>
      <c r="H3781" s="171"/>
      <c r="I3781"/>
      <c r="J3781"/>
      <c r="K3781" s="171"/>
      <c r="L3781" s="171"/>
      <c r="M3781" s="171"/>
      <c r="N3781"/>
      <c r="O3781"/>
      <c r="P3781"/>
      <c r="Q3781"/>
      <c r="R3781"/>
      <c r="U3781" s="15"/>
      <c r="V3781" s="15"/>
      <c r="W3781" s="15"/>
    </row>
    <row r="3782" spans="2:23">
      <c r="B3782"/>
      <c r="C3782"/>
      <c r="D3782"/>
      <c r="E3782" s="171"/>
      <c r="F3782"/>
      <c r="G3782"/>
      <c r="H3782" s="171"/>
      <c r="I3782"/>
      <c r="J3782"/>
      <c r="K3782" s="171"/>
      <c r="L3782" s="171"/>
      <c r="M3782" s="171"/>
      <c r="N3782"/>
      <c r="O3782"/>
      <c r="P3782"/>
      <c r="Q3782"/>
      <c r="R3782"/>
      <c r="U3782" s="15"/>
      <c r="V3782" s="15"/>
      <c r="W3782" s="15"/>
    </row>
    <row r="3783" spans="2:23">
      <c r="B3783"/>
      <c r="C3783"/>
      <c r="D3783"/>
      <c r="E3783" s="171"/>
      <c r="F3783"/>
      <c r="G3783"/>
      <c r="H3783" s="171"/>
      <c r="I3783"/>
      <c r="J3783"/>
      <c r="K3783" s="171"/>
      <c r="L3783" s="171"/>
      <c r="M3783" s="171"/>
      <c r="N3783"/>
      <c r="O3783"/>
      <c r="P3783"/>
      <c r="Q3783"/>
      <c r="R3783"/>
      <c r="U3783" s="15"/>
      <c r="V3783" s="15"/>
      <c r="W3783" s="15"/>
    </row>
    <row r="3784" spans="2:23">
      <c r="B3784"/>
      <c r="C3784"/>
      <c r="D3784"/>
      <c r="E3784" s="171"/>
      <c r="F3784"/>
      <c r="G3784"/>
      <c r="H3784" s="171"/>
      <c r="I3784"/>
      <c r="J3784"/>
      <c r="K3784" s="171"/>
      <c r="L3784" s="171"/>
      <c r="M3784" s="171"/>
      <c r="N3784"/>
      <c r="O3784"/>
      <c r="P3784"/>
      <c r="Q3784"/>
      <c r="R3784"/>
      <c r="U3784" s="15"/>
      <c r="V3784" s="15"/>
      <c r="W3784" s="15"/>
    </row>
    <row r="3785" spans="2:23">
      <c r="B3785"/>
      <c r="C3785"/>
      <c r="D3785"/>
      <c r="E3785" s="171"/>
      <c r="F3785"/>
      <c r="G3785"/>
      <c r="H3785" s="171"/>
      <c r="I3785"/>
      <c r="J3785"/>
      <c r="K3785" s="171"/>
      <c r="L3785" s="171"/>
      <c r="M3785" s="171"/>
      <c r="N3785"/>
      <c r="O3785"/>
      <c r="P3785"/>
      <c r="Q3785"/>
      <c r="R3785"/>
      <c r="U3785" s="15"/>
      <c r="V3785" s="15"/>
      <c r="W3785" s="15"/>
    </row>
    <row r="3786" spans="2:23">
      <c r="B3786"/>
      <c r="C3786"/>
      <c r="D3786"/>
      <c r="E3786" s="171"/>
      <c r="F3786"/>
      <c r="G3786"/>
      <c r="H3786" s="171"/>
      <c r="I3786"/>
      <c r="J3786"/>
      <c r="K3786" s="171"/>
      <c r="L3786" s="171"/>
      <c r="M3786" s="171"/>
      <c r="N3786"/>
      <c r="O3786"/>
      <c r="P3786"/>
      <c r="Q3786"/>
      <c r="R3786"/>
      <c r="U3786" s="15"/>
      <c r="V3786" s="15"/>
      <c r="W3786" s="15"/>
    </row>
    <row r="3787" spans="2:23">
      <c r="B3787"/>
      <c r="C3787"/>
      <c r="D3787"/>
      <c r="E3787" s="171"/>
      <c r="F3787"/>
      <c r="G3787"/>
      <c r="H3787" s="171"/>
      <c r="I3787"/>
      <c r="J3787"/>
      <c r="K3787" s="171"/>
      <c r="L3787" s="171"/>
      <c r="M3787" s="171"/>
      <c r="N3787"/>
      <c r="O3787"/>
      <c r="P3787"/>
      <c r="Q3787"/>
      <c r="R3787"/>
      <c r="U3787" s="15"/>
      <c r="V3787" s="15"/>
      <c r="W3787" s="15"/>
    </row>
    <row r="3788" spans="2:23">
      <c r="B3788"/>
      <c r="C3788"/>
      <c r="D3788"/>
      <c r="E3788" s="171"/>
      <c r="F3788"/>
      <c r="G3788"/>
      <c r="H3788" s="171"/>
      <c r="I3788"/>
      <c r="J3788"/>
      <c r="K3788" s="171"/>
      <c r="L3788" s="171"/>
      <c r="M3788" s="171"/>
      <c r="N3788"/>
      <c r="O3788"/>
      <c r="P3788"/>
      <c r="Q3788"/>
      <c r="R3788"/>
      <c r="U3788" s="15"/>
      <c r="V3788" s="15"/>
      <c r="W3788" s="15"/>
    </row>
    <row r="3789" spans="2:23">
      <c r="B3789"/>
      <c r="C3789"/>
      <c r="D3789"/>
      <c r="E3789" s="171"/>
      <c r="F3789"/>
      <c r="G3789"/>
      <c r="H3789" s="171"/>
      <c r="I3789"/>
      <c r="J3789"/>
      <c r="K3789" s="171"/>
      <c r="L3789" s="171"/>
      <c r="M3789" s="171"/>
      <c r="N3789"/>
      <c r="O3789"/>
      <c r="P3789"/>
      <c r="Q3789"/>
      <c r="R3789"/>
      <c r="U3789" s="15"/>
      <c r="V3789" s="15"/>
      <c r="W3789" s="15"/>
    </row>
    <row r="3790" spans="2:23">
      <c r="B3790"/>
      <c r="C3790"/>
      <c r="D3790"/>
      <c r="E3790" s="171"/>
      <c r="F3790"/>
      <c r="G3790"/>
      <c r="H3790" s="171"/>
      <c r="I3790"/>
      <c r="J3790"/>
      <c r="K3790" s="171"/>
      <c r="L3790" s="171"/>
      <c r="M3790" s="171"/>
      <c r="N3790"/>
      <c r="O3790"/>
      <c r="P3790"/>
      <c r="Q3790"/>
      <c r="R3790"/>
      <c r="U3790" s="15"/>
      <c r="V3790" s="15"/>
      <c r="W3790" s="15"/>
    </row>
    <row r="3791" spans="2:23">
      <c r="B3791"/>
      <c r="C3791"/>
      <c r="D3791"/>
      <c r="E3791" s="171"/>
      <c r="F3791"/>
      <c r="G3791"/>
      <c r="H3791" s="171"/>
      <c r="I3791"/>
      <c r="J3791"/>
      <c r="K3791" s="171"/>
      <c r="L3791" s="171"/>
      <c r="M3791" s="171"/>
      <c r="N3791"/>
      <c r="O3791"/>
      <c r="P3791"/>
      <c r="Q3791"/>
      <c r="R3791"/>
      <c r="U3791" s="15"/>
      <c r="V3791" s="15"/>
      <c r="W3791" s="15"/>
    </row>
    <row r="3792" spans="2:23">
      <c r="B3792"/>
      <c r="C3792"/>
      <c r="D3792"/>
      <c r="E3792" s="171"/>
      <c r="F3792"/>
      <c r="G3792"/>
      <c r="H3792" s="171"/>
      <c r="I3792"/>
      <c r="J3792"/>
      <c r="K3792" s="171"/>
      <c r="L3792" s="171"/>
      <c r="M3792" s="171"/>
      <c r="N3792"/>
      <c r="O3792"/>
      <c r="P3792"/>
      <c r="Q3792"/>
      <c r="R3792"/>
      <c r="U3792" s="15"/>
      <c r="V3792" s="15"/>
      <c r="W3792" s="15"/>
    </row>
    <row r="3793" spans="2:23">
      <c r="B3793"/>
      <c r="C3793"/>
      <c r="D3793"/>
      <c r="E3793" s="171"/>
      <c r="F3793"/>
      <c r="G3793"/>
      <c r="H3793" s="171"/>
      <c r="I3793"/>
      <c r="J3793"/>
      <c r="K3793" s="171"/>
      <c r="L3793" s="171"/>
      <c r="M3793" s="171"/>
      <c r="N3793"/>
      <c r="O3793"/>
      <c r="P3793"/>
      <c r="Q3793"/>
      <c r="R3793"/>
      <c r="U3793" s="15"/>
      <c r="V3793" s="15"/>
      <c r="W3793" s="15"/>
    </row>
    <row r="3794" spans="2:23">
      <c r="B3794"/>
      <c r="C3794"/>
      <c r="D3794"/>
      <c r="E3794" s="171"/>
      <c r="F3794"/>
      <c r="G3794"/>
      <c r="H3794" s="171"/>
      <c r="I3794"/>
      <c r="J3794"/>
      <c r="K3794" s="171"/>
      <c r="L3794" s="171"/>
      <c r="M3794" s="171"/>
      <c r="N3794"/>
      <c r="O3794"/>
      <c r="P3794"/>
      <c r="Q3794"/>
      <c r="R3794"/>
      <c r="U3794" s="15"/>
      <c r="V3794" s="15"/>
      <c r="W3794" s="15"/>
    </row>
    <row r="3795" spans="2:23">
      <c r="B3795"/>
      <c r="C3795"/>
      <c r="D3795"/>
      <c r="E3795" s="171"/>
      <c r="F3795"/>
      <c r="G3795"/>
      <c r="H3795" s="171"/>
      <c r="I3795"/>
      <c r="J3795"/>
      <c r="K3795" s="171"/>
      <c r="L3795" s="171"/>
      <c r="M3795" s="171"/>
      <c r="N3795"/>
      <c r="O3795"/>
      <c r="P3795"/>
      <c r="Q3795"/>
      <c r="R3795"/>
      <c r="U3795" s="15"/>
      <c r="V3795" s="15"/>
      <c r="W3795" s="15"/>
    </row>
    <row r="3796" spans="2:23">
      <c r="B3796"/>
      <c r="C3796"/>
      <c r="D3796"/>
      <c r="E3796" s="171"/>
      <c r="F3796"/>
      <c r="G3796"/>
      <c r="H3796" s="171"/>
      <c r="I3796"/>
      <c r="J3796"/>
      <c r="K3796" s="171"/>
      <c r="L3796" s="171"/>
      <c r="M3796" s="171"/>
      <c r="N3796"/>
      <c r="O3796"/>
      <c r="P3796"/>
      <c r="Q3796"/>
      <c r="R3796"/>
      <c r="U3796" s="15"/>
      <c r="V3796" s="15"/>
      <c r="W3796" s="15"/>
    </row>
    <row r="3797" spans="2:23">
      <c r="B3797"/>
      <c r="C3797"/>
      <c r="D3797"/>
      <c r="E3797" s="171"/>
      <c r="F3797"/>
      <c r="G3797"/>
      <c r="H3797" s="171"/>
      <c r="I3797"/>
      <c r="J3797"/>
      <c r="K3797" s="171"/>
      <c r="L3797" s="171"/>
      <c r="M3797" s="171"/>
      <c r="N3797"/>
      <c r="O3797"/>
      <c r="P3797"/>
      <c r="Q3797"/>
      <c r="R3797"/>
      <c r="U3797" s="15"/>
      <c r="V3797" s="15"/>
      <c r="W3797" s="15"/>
    </row>
    <row r="3798" spans="2:23">
      <c r="B3798"/>
      <c r="C3798"/>
      <c r="D3798"/>
      <c r="E3798" s="171"/>
      <c r="F3798"/>
      <c r="G3798"/>
      <c r="H3798" s="171"/>
      <c r="I3798"/>
      <c r="J3798"/>
      <c r="K3798" s="171"/>
      <c r="L3798" s="171"/>
      <c r="M3798" s="171"/>
      <c r="N3798"/>
      <c r="O3798"/>
      <c r="P3798"/>
      <c r="Q3798"/>
      <c r="R3798"/>
      <c r="U3798" s="15"/>
      <c r="V3798" s="15"/>
      <c r="W3798" s="15"/>
    </row>
    <row r="3799" spans="2:23">
      <c r="B3799"/>
      <c r="C3799"/>
      <c r="D3799"/>
      <c r="E3799" s="171"/>
      <c r="F3799"/>
      <c r="G3799"/>
      <c r="H3799" s="171"/>
      <c r="I3799"/>
      <c r="J3799"/>
      <c r="K3799" s="171"/>
      <c r="L3799" s="171"/>
      <c r="M3799" s="171"/>
      <c r="N3799"/>
      <c r="O3799"/>
      <c r="P3799"/>
      <c r="Q3799"/>
      <c r="R3799"/>
      <c r="U3799" s="15"/>
      <c r="V3799" s="15"/>
      <c r="W3799" s="15"/>
    </row>
    <row r="3800" spans="2:23">
      <c r="B3800"/>
      <c r="C3800"/>
      <c r="D3800"/>
      <c r="E3800" s="171"/>
      <c r="F3800"/>
      <c r="G3800"/>
      <c r="H3800" s="171"/>
      <c r="I3800"/>
      <c r="J3800"/>
      <c r="K3800" s="171"/>
      <c r="L3800" s="171"/>
      <c r="M3800" s="171"/>
      <c r="N3800"/>
      <c r="O3800"/>
      <c r="P3800"/>
      <c r="Q3800"/>
      <c r="R3800"/>
      <c r="U3800" s="15"/>
      <c r="V3800" s="15"/>
      <c r="W3800" s="15"/>
    </row>
    <row r="3801" spans="2:23">
      <c r="B3801"/>
      <c r="C3801"/>
      <c r="D3801"/>
      <c r="E3801" s="171"/>
      <c r="F3801"/>
      <c r="G3801"/>
      <c r="H3801" s="171"/>
      <c r="I3801"/>
      <c r="J3801"/>
      <c r="K3801" s="171"/>
      <c r="L3801" s="171"/>
      <c r="M3801" s="171"/>
      <c r="N3801"/>
      <c r="O3801"/>
      <c r="P3801"/>
      <c r="Q3801"/>
      <c r="R3801"/>
      <c r="U3801" s="15"/>
      <c r="V3801" s="15"/>
      <c r="W3801" s="15"/>
    </row>
    <row r="3802" spans="2:23">
      <c r="B3802"/>
      <c r="C3802"/>
      <c r="D3802"/>
      <c r="E3802" s="171"/>
      <c r="F3802"/>
      <c r="G3802"/>
      <c r="H3802" s="171"/>
      <c r="I3802"/>
      <c r="J3802"/>
      <c r="K3802" s="171"/>
      <c r="L3802" s="171"/>
      <c r="M3802" s="171"/>
      <c r="N3802"/>
      <c r="O3802"/>
      <c r="P3802"/>
      <c r="Q3802"/>
      <c r="R3802"/>
      <c r="U3802" s="15"/>
      <c r="V3802" s="15"/>
      <c r="W3802" s="15"/>
    </row>
    <row r="3803" spans="2:23">
      <c r="B3803"/>
      <c r="C3803"/>
      <c r="D3803"/>
      <c r="E3803" s="171"/>
      <c r="F3803"/>
      <c r="G3803"/>
      <c r="H3803" s="171"/>
      <c r="I3803"/>
      <c r="J3803"/>
      <c r="K3803" s="171"/>
      <c r="L3803" s="171"/>
      <c r="M3803" s="171"/>
      <c r="N3803"/>
      <c r="O3803"/>
      <c r="P3803"/>
      <c r="Q3803"/>
      <c r="R3803"/>
      <c r="U3803" s="15"/>
      <c r="V3803" s="15"/>
      <c r="W3803" s="15"/>
    </row>
    <row r="3804" spans="2:23">
      <c r="B3804"/>
      <c r="C3804"/>
      <c r="D3804"/>
      <c r="E3804" s="171"/>
      <c r="F3804"/>
      <c r="G3804"/>
      <c r="H3804" s="171"/>
      <c r="I3804"/>
      <c r="J3804"/>
      <c r="K3804" s="171"/>
      <c r="L3804" s="171"/>
      <c r="M3804" s="171"/>
      <c r="N3804"/>
      <c r="O3804"/>
      <c r="P3804"/>
      <c r="Q3804"/>
      <c r="R3804"/>
      <c r="U3804" s="15"/>
      <c r="V3804" s="15"/>
      <c r="W3804" s="15"/>
    </row>
    <row r="3805" spans="2:23">
      <c r="B3805"/>
      <c r="C3805"/>
      <c r="D3805"/>
      <c r="E3805" s="171"/>
      <c r="F3805"/>
      <c r="G3805"/>
      <c r="H3805" s="171"/>
      <c r="I3805"/>
      <c r="J3805"/>
      <c r="K3805" s="171"/>
      <c r="L3805" s="171"/>
      <c r="M3805" s="171"/>
      <c r="N3805"/>
      <c r="O3805"/>
      <c r="P3805"/>
      <c r="Q3805"/>
      <c r="R3805"/>
      <c r="U3805" s="15"/>
      <c r="V3805" s="15"/>
      <c r="W3805" s="15"/>
    </row>
    <row r="3806" spans="2:23">
      <c r="B3806"/>
      <c r="C3806"/>
      <c r="D3806"/>
      <c r="E3806" s="171"/>
      <c r="F3806"/>
      <c r="G3806"/>
      <c r="H3806" s="171"/>
      <c r="I3806"/>
      <c r="J3806"/>
      <c r="K3806" s="171"/>
      <c r="L3806" s="171"/>
      <c r="M3806" s="171"/>
      <c r="N3806"/>
      <c r="O3806"/>
      <c r="P3806"/>
      <c r="Q3806"/>
      <c r="R3806"/>
      <c r="U3806" s="15"/>
      <c r="V3806" s="15"/>
      <c r="W3806" s="15"/>
    </row>
    <row r="3807" spans="2:23">
      <c r="B3807"/>
      <c r="C3807"/>
      <c r="D3807"/>
      <c r="E3807" s="171"/>
      <c r="F3807"/>
      <c r="G3807"/>
      <c r="H3807" s="171"/>
      <c r="I3807"/>
      <c r="J3807"/>
      <c r="K3807" s="171"/>
      <c r="L3807" s="171"/>
      <c r="M3807" s="171"/>
      <c r="N3807"/>
      <c r="O3807"/>
      <c r="P3807"/>
      <c r="Q3807"/>
      <c r="R3807"/>
      <c r="U3807" s="15"/>
      <c r="V3807" s="15"/>
      <c r="W3807" s="15"/>
    </row>
    <row r="3808" spans="2:23">
      <c r="B3808"/>
      <c r="C3808"/>
      <c r="D3808"/>
      <c r="E3808" s="171"/>
      <c r="F3808"/>
      <c r="G3808"/>
      <c r="H3808" s="171"/>
      <c r="I3808"/>
      <c r="J3808"/>
      <c r="K3808" s="171"/>
      <c r="L3808" s="171"/>
      <c r="M3808" s="171"/>
      <c r="N3808"/>
      <c r="O3808"/>
      <c r="P3808"/>
      <c r="Q3808"/>
      <c r="R3808"/>
      <c r="U3808" s="15"/>
      <c r="V3808" s="15"/>
      <c r="W3808" s="15"/>
    </row>
    <row r="3809" spans="2:23">
      <c r="B3809"/>
      <c r="C3809"/>
      <c r="D3809"/>
      <c r="E3809" s="171"/>
      <c r="F3809"/>
      <c r="G3809"/>
      <c r="H3809" s="171"/>
      <c r="I3809"/>
      <c r="J3809"/>
      <c r="K3809" s="171"/>
      <c r="L3809" s="171"/>
      <c r="M3809" s="171"/>
      <c r="N3809"/>
      <c r="O3809"/>
      <c r="P3809"/>
      <c r="Q3809"/>
      <c r="R3809"/>
      <c r="U3809" s="15"/>
      <c r="V3809" s="15"/>
      <c r="W3809" s="15"/>
    </row>
    <row r="3810" spans="2:23">
      <c r="B3810"/>
      <c r="C3810"/>
      <c r="D3810"/>
      <c r="E3810" s="171"/>
      <c r="F3810"/>
      <c r="G3810"/>
      <c r="H3810" s="171"/>
      <c r="I3810"/>
      <c r="J3810"/>
      <c r="K3810" s="171"/>
      <c r="L3810" s="171"/>
      <c r="M3810" s="171"/>
      <c r="N3810"/>
      <c r="O3810"/>
      <c r="P3810"/>
      <c r="Q3810"/>
      <c r="R3810"/>
      <c r="U3810" s="15"/>
      <c r="V3810" s="15"/>
      <c r="W3810" s="15"/>
    </row>
    <row r="3811" spans="2:23">
      <c r="B3811"/>
      <c r="C3811"/>
      <c r="D3811"/>
      <c r="E3811" s="171"/>
      <c r="F3811"/>
      <c r="G3811"/>
      <c r="H3811" s="171"/>
      <c r="I3811"/>
      <c r="J3811"/>
      <c r="K3811" s="171"/>
      <c r="L3811" s="171"/>
      <c r="M3811" s="171"/>
      <c r="N3811"/>
      <c r="O3811"/>
      <c r="P3811"/>
      <c r="Q3811"/>
      <c r="R3811"/>
      <c r="U3811" s="15"/>
      <c r="V3811" s="15"/>
      <c r="W3811" s="15"/>
    </row>
    <row r="3812" spans="2:23">
      <c r="B3812"/>
      <c r="C3812"/>
      <c r="D3812"/>
      <c r="E3812" s="171"/>
      <c r="F3812"/>
      <c r="G3812"/>
      <c r="H3812" s="171"/>
      <c r="I3812"/>
      <c r="J3812"/>
      <c r="K3812" s="171"/>
      <c r="L3812" s="171"/>
      <c r="M3812" s="171"/>
      <c r="N3812"/>
      <c r="O3812"/>
      <c r="P3812"/>
      <c r="Q3812"/>
      <c r="R3812"/>
      <c r="S3812" s="15"/>
      <c r="U3812" s="15"/>
      <c r="V3812" s="15"/>
      <c r="W3812" s="15"/>
    </row>
    <row r="3813" spans="2:23">
      <c r="B3813"/>
      <c r="C3813"/>
      <c r="D3813"/>
      <c r="E3813" s="171"/>
      <c r="F3813"/>
      <c r="G3813"/>
      <c r="H3813" s="171"/>
      <c r="I3813"/>
      <c r="J3813"/>
      <c r="K3813" s="171"/>
      <c r="L3813" s="171"/>
      <c r="M3813" s="171"/>
      <c r="N3813"/>
      <c r="O3813"/>
      <c r="P3813"/>
      <c r="Q3813"/>
      <c r="R3813"/>
      <c r="S3813" s="15"/>
      <c r="U3813" s="15"/>
      <c r="V3813" s="15"/>
      <c r="W3813" s="15"/>
    </row>
    <row r="3814" spans="2:23">
      <c r="B3814"/>
      <c r="C3814"/>
      <c r="D3814"/>
      <c r="E3814" s="171"/>
      <c r="F3814"/>
      <c r="G3814"/>
      <c r="H3814" s="171"/>
      <c r="I3814"/>
      <c r="J3814"/>
      <c r="K3814" s="171"/>
      <c r="L3814" s="171"/>
      <c r="M3814" s="171"/>
      <c r="N3814"/>
      <c r="O3814"/>
      <c r="P3814"/>
      <c r="Q3814"/>
      <c r="R3814"/>
      <c r="S3814" s="15"/>
      <c r="U3814" s="15"/>
      <c r="V3814" s="15"/>
      <c r="W3814" s="15"/>
    </row>
    <row r="3815" spans="2:23">
      <c r="B3815"/>
      <c r="C3815"/>
      <c r="D3815"/>
      <c r="E3815" s="171"/>
      <c r="F3815"/>
      <c r="G3815"/>
      <c r="H3815" s="171"/>
      <c r="I3815"/>
      <c r="J3815"/>
      <c r="K3815" s="171"/>
      <c r="L3815" s="171"/>
      <c r="M3815" s="171"/>
      <c r="N3815"/>
      <c r="O3815"/>
      <c r="P3815"/>
      <c r="Q3815"/>
      <c r="R3815"/>
      <c r="S3815" s="15"/>
      <c r="U3815" s="15"/>
      <c r="V3815" s="15"/>
      <c r="W3815" s="15"/>
    </row>
    <row r="3816" spans="2:23">
      <c r="B3816"/>
      <c r="C3816"/>
      <c r="D3816"/>
      <c r="E3816"/>
      <c r="F3816" s="171"/>
      <c r="G3816" s="171"/>
      <c r="H3816"/>
      <c r="I3816" s="171"/>
      <c r="J3816" s="171"/>
      <c r="K3816" s="171"/>
      <c r="L3816" s="171"/>
      <c r="M3816" s="171"/>
      <c r="N3816"/>
      <c r="O3816"/>
      <c r="P3816"/>
      <c r="Q3816"/>
      <c r="R3816"/>
      <c r="U3816" s="15"/>
      <c r="V3816" s="15"/>
      <c r="W3816" s="15"/>
    </row>
    <row r="3817" spans="2:23">
      <c r="B3817"/>
      <c r="C3817"/>
      <c r="D3817"/>
      <c r="E3817"/>
      <c r="F3817" s="171"/>
      <c r="G3817" s="171"/>
      <c r="H3817"/>
      <c r="I3817" s="171"/>
      <c r="J3817" s="171"/>
      <c r="K3817" s="171"/>
      <c r="L3817" s="171"/>
      <c r="M3817" s="171"/>
      <c r="N3817"/>
      <c r="O3817"/>
      <c r="P3817"/>
      <c r="Q3817"/>
      <c r="R3817"/>
      <c r="U3817" s="15"/>
      <c r="V3817" s="15"/>
      <c r="W3817" s="15"/>
    </row>
    <row r="3818" spans="2:23">
      <c r="B3818"/>
      <c r="C3818"/>
      <c r="D3818"/>
      <c r="E3818"/>
      <c r="F3818" s="171"/>
      <c r="G3818" s="171"/>
      <c r="H3818"/>
      <c r="I3818" s="171"/>
      <c r="J3818" s="171"/>
      <c r="K3818" s="171"/>
      <c r="L3818" s="171"/>
      <c r="M3818" s="171"/>
      <c r="N3818"/>
      <c r="O3818"/>
      <c r="P3818"/>
      <c r="Q3818"/>
      <c r="R3818"/>
      <c r="U3818" s="15"/>
      <c r="V3818" s="15"/>
      <c r="W3818" s="15"/>
    </row>
    <row r="3819" spans="2:23">
      <c r="B3819"/>
      <c r="C3819"/>
      <c r="D3819"/>
      <c r="E3819"/>
      <c r="F3819" s="171"/>
      <c r="G3819" s="171"/>
      <c r="H3819"/>
      <c r="I3819" s="171"/>
      <c r="J3819" s="171"/>
      <c r="K3819" s="171"/>
      <c r="L3819" s="171"/>
      <c r="M3819" s="171"/>
      <c r="N3819"/>
      <c r="O3819"/>
      <c r="P3819"/>
      <c r="Q3819"/>
      <c r="R3819"/>
      <c r="U3819" s="15"/>
      <c r="V3819" s="15"/>
      <c r="W3819" s="15"/>
    </row>
    <row r="3820" spans="2:23">
      <c r="B3820"/>
      <c r="C3820"/>
      <c r="D3820"/>
      <c r="E3820"/>
      <c r="F3820" s="171"/>
      <c r="G3820" s="171"/>
      <c r="H3820"/>
      <c r="I3820" s="171"/>
      <c r="J3820" s="171"/>
      <c r="K3820" s="171"/>
      <c r="L3820" s="171"/>
      <c r="M3820" s="171"/>
      <c r="N3820"/>
      <c r="O3820"/>
      <c r="P3820"/>
      <c r="Q3820"/>
      <c r="R3820"/>
      <c r="U3820" s="15"/>
      <c r="V3820" s="15"/>
      <c r="W3820" s="15"/>
    </row>
    <row r="3821" spans="2:23">
      <c r="B3821"/>
      <c r="C3821"/>
      <c r="D3821"/>
      <c r="E3821"/>
      <c r="F3821" s="171"/>
      <c r="G3821" s="171"/>
      <c r="H3821"/>
      <c r="I3821" s="171"/>
      <c r="J3821" s="171"/>
      <c r="K3821" s="171"/>
      <c r="L3821" s="171"/>
      <c r="M3821" s="171"/>
      <c r="N3821"/>
      <c r="O3821"/>
      <c r="P3821"/>
      <c r="Q3821"/>
      <c r="R3821"/>
      <c r="U3821" s="15"/>
      <c r="V3821" s="15"/>
      <c r="W3821" s="15"/>
    </row>
    <row r="3822" spans="2:23">
      <c r="B3822"/>
      <c r="C3822"/>
      <c r="D3822"/>
      <c r="E3822"/>
      <c r="F3822" s="171"/>
      <c r="G3822" s="171"/>
      <c r="H3822"/>
      <c r="I3822" s="171"/>
      <c r="J3822" s="171"/>
      <c r="K3822" s="171"/>
      <c r="L3822" s="171"/>
      <c r="M3822" s="171"/>
      <c r="N3822"/>
      <c r="O3822"/>
      <c r="P3822"/>
      <c r="Q3822"/>
      <c r="R3822"/>
      <c r="U3822" s="15"/>
      <c r="V3822" s="15"/>
      <c r="W3822" s="15"/>
    </row>
    <row r="3823" spans="2:23">
      <c r="B3823"/>
      <c r="C3823"/>
      <c r="D3823"/>
      <c r="E3823"/>
      <c r="F3823" s="171"/>
      <c r="G3823" s="171"/>
      <c r="H3823"/>
      <c r="I3823" s="171"/>
      <c r="J3823" s="171"/>
      <c r="K3823" s="171"/>
      <c r="L3823" s="171"/>
      <c r="M3823" s="171"/>
      <c r="N3823"/>
      <c r="O3823"/>
      <c r="P3823"/>
      <c r="Q3823"/>
      <c r="R3823"/>
      <c r="U3823" s="15"/>
      <c r="V3823" s="15"/>
      <c r="W3823" s="15"/>
    </row>
    <row r="3824" spans="2:23">
      <c r="B3824"/>
      <c r="C3824"/>
      <c r="D3824"/>
      <c r="E3824" s="171"/>
      <c r="F3824"/>
      <c r="G3824"/>
      <c r="H3824" s="171"/>
      <c r="I3824"/>
      <c r="J3824"/>
      <c r="K3824" s="171"/>
      <c r="L3824" s="171"/>
      <c r="M3824" s="171"/>
      <c r="N3824"/>
      <c r="O3824"/>
      <c r="P3824"/>
      <c r="Q3824"/>
      <c r="R3824"/>
      <c r="U3824" s="15"/>
      <c r="V3824" s="15"/>
      <c r="W3824" s="15"/>
    </row>
    <row r="3825" spans="2:23">
      <c r="B3825"/>
      <c r="C3825"/>
      <c r="D3825"/>
      <c r="E3825" s="171"/>
      <c r="F3825"/>
      <c r="G3825"/>
      <c r="H3825" s="171"/>
      <c r="I3825"/>
      <c r="J3825"/>
      <c r="K3825" s="171"/>
      <c r="L3825" s="171"/>
      <c r="M3825" s="171"/>
      <c r="N3825"/>
      <c r="O3825"/>
      <c r="P3825"/>
      <c r="Q3825"/>
      <c r="R3825"/>
      <c r="U3825" s="15"/>
      <c r="V3825" s="15"/>
      <c r="W3825" s="15"/>
    </row>
    <row r="3826" spans="2:23">
      <c r="B3826"/>
      <c r="C3826"/>
      <c r="D3826"/>
      <c r="E3826" s="171"/>
      <c r="F3826"/>
      <c r="G3826"/>
      <c r="H3826" s="171"/>
      <c r="I3826"/>
      <c r="J3826"/>
      <c r="K3826" s="171"/>
      <c r="L3826" s="171"/>
      <c r="M3826" s="171"/>
      <c r="N3826"/>
      <c r="O3826"/>
      <c r="P3826"/>
      <c r="Q3826"/>
      <c r="R3826"/>
      <c r="U3826" s="15"/>
      <c r="V3826" s="15"/>
      <c r="W3826" s="15"/>
    </row>
    <row r="3827" spans="2:23">
      <c r="B3827"/>
      <c r="C3827"/>
      <c r="D3827"/>
      <c r="E3827" s="171"/>
      <c r="F3827"/>
      <c r="G3827"/>
      <c r="H3827" s="171"/>
      <c r="I3827"/>
      <c r="J3827"/>
      <c r="K3827" s="171"/>
      <c r="L3827" s="171"/>
      <c r="M3827" s="171"/>
      <c r="N3827"/>
      <c r="O3827"/>
      <c r="P3827"/>
      <c r="Q3827"/>
      <c r="R3827"/>
      <c r="U3827" s="15"/>
      <c r="V3827" s="15"/>
      <c r="W3827" s="15"/>
    </row>
    <row r="3828" spans="2:23">
      <c r="B3828"/>
      <c r="C3828"/>
      <c r="D3828"/>
      <c r="E3828" s="171"/>
      <c r="F3828"/>
      <c r="G3828"/>
      <c r="H3828" s="171"/>
      <c r="I3828"/>
      <c r="J3828"/>
      <c r="K3828" s="171"/>
      <c r="L3828" s="171"/>
      <c r="M3828" s="171"/>
      <c r="N3828"/>
      <c r="O3828"/>
      <c r="P3828"/>
      <c r="Q3828"/>
      <c r="R3828"/>
      <c r="U3828" s="15"/>
      <c r="V3828" s="15"/>
      <c r="W3828" s="15"/>
    </row>
    <row r="3829" spans="2:23">
      <c r="B3829"/>
      <c r="C3829"/>
      <c r="D3829"/>
      <c r="E3829" s="171"/>
      <c r="F3829"/>
      <c r="G3829"/>
      <c r="H3829" s="171"/>
      <c r="I3829"/>
      <c r="J3829"/>
      <c r="K3829" s="171"/>
      <c r="L3829" s="171"/>
      <c r="M3829" s="171"/>
      <c r="N3829"/>
      <c r="O3829"/>
      <c r="P3829"/>
      <c r="Q3829"/>
      <c r="R3829"/>
      <c r="U3829" s="15"/>
      <c r="V3829" s="15"/>
      <c r="W3829" s="15"/>
    </row>
    <row r="3830" spans="2:23">
      <c r="B3830"/>
      <c r="C3830"/>
      <c r="D3830"/>
      <c r="E3830" s="171"/>
      <c r="F3830"/>
      <c r="G3830"/>
      <c r="H3830" s="171"/>
      <c r="I3830"/>
      <c r="J3830"/>
      <c r="K3830" s="171"/>
      <c r="L3830" s="171"/>
      <c r="M3830" s="171"/>
      <c r="N3830"/>
      <c r="O3830"/>
      <c r="P3830"/>
      <c r="Q3830"/>
      <c r="R3830"/>
      <c r="U3830" s="15"/>
      <c r="V3830" s="15"/>
      <c r="W3830" s="15"/>
    </row>
    <row r="3831" spans="2:23">
      <c r="B3831"/>
      <c r="C3831"/>
      <c r="D3831"/>
      <c r="E3831" s="171"/>
      <c r="F3831"/>
      <c r="G3831"/>
      <c r="H3831" s="171"/>
      <c r="I3831"/>
      <c r="J3831"/>
      <c r="K3831" s="171"/>
      <c r="L3831" s="171"/>
      <c r="M3831" s="171"/>
      <c r="N3831"/>
      <c r="O3831"/>
      <c r="P3831"/>
      <c r="Q3831"/>
      <c r="R3831"/>
      <c r="U3831" s="15"/>
      <c r="V3831" s="15"/>
      <c r="W3831" s="15"/>
    </row>
    <row r="3832" spans="2:23">
      <c r="B3832"/>
      <c r="C3832"/>
      <c r="D3832"/>
      <c r="E3832" s="171"/>
      <c r="F3832"/>
      <c r="G3832"/>
      <c r="H3832" s="171"/>
      <c r="I3832"/>
      <c r="J3832"/>
      <c r="K3832" s="171"/>
      <c r="L3832" s="171"/>
      <c r="M3832" s="171"/>
      <c r="N3832"/>
      <c r="O3832"/>
      <c r="P3832"/>
      <c r="Q3832"/>
      <c r="R3832"/>
      <c r="U3832" s="15"/>
      <c r="V3832" s="15"/>
      <c r="W3832" s="15"/>
    </row>
    <row r="3833" spans="2:23">
      <c r="B3833"/>
      <c r="C3833"/>
      <c r="D3833"/>
      <c r="E3833" s="171"/>
      <c r="F3833"/>
      <c r="G3833"/>
      <c r="H3833" s="171"/>
      <c r="I3833"/>
      <c r="J3833"/>
      <c r="K3833" s="171"/>
      <c r="L3833" s="171"/>
      <c r="M3833" s="171"/>
      <c r="N3833"/>
      <c r="O3833"/>
      <c r="P3833"/>
      <c r="Q3833"/>
      <c r="R3833"/>
      <c r="U3833" s="15"/>
      <c r="V3833" s="15"/>
      <c r="W3833" s="15"/>
    </row>
    <row r="3834" spans="2:23">
      <c r="B3834"/>
      <c r="C3834"/>
      <c r="D3834"/>
      <c r="E3834" s="171"/>
      <c r="F3834"/>
      <c r="G3834"/>
      <c r="H3834" s="171"/>
      <c r="I3834"/>
      <c r="J3834"/>
      <c r="K3834" s="171"/>
      <c r="L3834" s="171"/>
      <c r="M3834" s="171"/>
      <c r="N3834"/>
      <c r="O3834"/>
      <c r="P3834"/>
      <c r="Q3834"/>
      <c r="R3834"/>
      <c r="U3834" s="15"/>
      <c r="V3834" s="15"/>
      <c r="W3834" s="15"/>
    </row>
    <row r="3835" spans="2:23">
      <c r="B3835"/>
      <c r="C3835"/>
      <c r="D3835"/>
      <c r="E3835" s="171"/>
      <c r="F3835"/>
      <c r="G3835"/>
      <c r="H3835" s="171"/>
      <c r="I3835"/>
      <c r="J3835"/>
      <c r="K3835" s="171"/>
      <c r="L3835" s="171"/>
      <c r="M3835" s="171"/>
      <c r="N3835"/>
      <c r="O3835"/>
      <c r="P3835"/>
      <c r="Q3835"/>
      <c r="R3835"/>
      <c r="U3835" s="15"/>
      <c r="V3835" s="15"/>
      <c r="W3835" s="15"/>
    </row>
    <row r="3836" spans="2:23">
      <c r="B3836"/>
      <c r="C3836"/>
      <c r="D3836"/>
      <c r="E3836" s="171"/>
      <c r="F3836"/>
      <c r="G3836"/>
      <c r="H3836" s="171"/>
      <c r="I3836"/>
      <c r="J3836"/>
      <c r="K3836" s="171"/>
      <c r="L3836" s="171"/>
      <c r="M3836" s="171"/>
      <c r="N3836"/>
      <c r="O3836"/>
      <c r="P3836"/>
      <c r="Q3836"/>
      <c r="R3836"/>
      <c r="U3836" s="15"/>
      <c r="V3836" s="15"/>
      <c r="W3836" s="15"/>
    </row>
    <row r="3837" spans="2:23">
      <c r="B3837"/>
      <c r="C3837"/>
      <c r="D3837"/>
      <c r="E3837" s="171"/>
      <c r="F3837"/>
      <c r="G3837"/>
      <c r="H3837" s="171"/>
      <c r="I3837"/>
      <c r="J3837"/>
      <c r="K3837" s="171"/>
      <c r="L3837" s="171"/>
      <c r="M3837" s="171"/>
      <c r="N3837"/>
      <c r="O3837"/>
      <c r="P3837"/>
      <c r="Q3837"/>
      <c r="R3837"/>
      <c r="U3837" s="15"/>
      <c r="V3837" s="15"/>
      <c r="W3837" s="15"/>
    </row>
    <row r="3838" spans="2:23">
      <c r="B3838"/>
      <c r="C3838"/>
      <c r="D3838"/>
      <c r="E3838" s="171"/>
      <c r="F3838"/>
      <c r="G3838"/>
      <c r="H3838" s="171"/>
      <c r="I3838"/>
      <c r="J3838"/>
      <c r="K3838" s="171"/>
      <c r="L3838" s="171"/>
      <c r="M3838" s="171"/>
      <c r="N3838"/>
      <c r="O3838"/>
      <c r="P3838"/>
      <c r="Q3838"/>
      <c r="R3838"/>
      <c r="U3838" s="15"/>
      <c r="V3838" s="15"/>
      <c r="W3838" s="15"/>
    </row>
    <row r="3839" spans="2:23">
      <c r="B3839"/>
      <c r="C3839"/>
      <c r="D3839"/>
      <c r="E3839" s="171"/>
      <c r="F3839"/>
      <c r="G3839"/>
      <c r="H3839" s="171"/>
      <c r="I3839"/>
      <c r="J3839"/>
      <c r="K3839" s="171"/>
      <c r="L3839" s="171"/>
      <c r="M3839" s="171"/>
      <c r="N3839"/>
      <c r="O3839"/>
      <c r="P3839"/>
      <c r="Q3839"/>
      <c r="R3839"/>
      <c r="U3839" s="15"/>
      <c r="V3839" s="15"/>
      <c r="W3839" s="15"/>
    </row>
    <row r="3840" spans="2:23">
      <c r="B3840"/>
      <c r="C3840"/>
      <c r="D3840"/>
      <c r="E3840" s="171"/>
      <c r="F3840"/>
      <c r="G3840"/>
      <c r="H3840" s="171"/>
      <c r="I3840"/>
      <c r="J3840"/>
      <c r="K3840" s="171"/>
      <c r="L3840" s="171"/>
      <c r="M3840" s="171"/>
      <c r="N3840"/>
      <c r="O3840"/>
      <c r="P3840"/>
      <c r="Q3840"/>
      <c r="R3840"/>
      <c r="U3840" s="15"/>
      <c r="V3840" s="15"/>
      <c r="W3840" s="15"/>
    </row>
    <row r="3841" spans="2:23">
      <c r="B3841"/>
      <c r="C3841"/>
      <c r="D3841"/>
      <c r="E3841" s="171"/>
      <c r="F3841"/>
      <c r="G3841"/>
      <c r="H3841" s="171"/>
      <c r="I3841"/>
      <c r="J3841"/>
      <c r="K3841" s="171"/>
      <c r="L3841" s="171"/>
      <c r="M3841" s="171"/>
      <c r="N3841"/>
      <c r="O3841"/>
      <c r="P3841"/>
      <c r="Q3841"/>
      <c r="R3841"/>
      <c r="U3841" s="15"/>
      <c r="V3841" s="15"/>
      <c r="W3841" s="15"/>
    </row>
    <row r="3842" spans="2:23">
      <c r="B3842"/>
      <c r="C3842"/>
      <c r="D3842"/>
      <c r="E3842" s="171"/>
      <c r="F3842"/>
      <c r="G3842"/>
      <c r="H3842" s="171"/>
      <c r="I3842"/>
      <c r="J3842"/>
      <c r="K3842" s="171"/>
      <c r="L3842" s="171"/>
      <c r="M3842" s="171"/>
      <c r="N3842"/>
      <c r="O3842"/>
      <c r="P3842"/>
      <c r="Q3842"/>
      <c r="R3842"/>
      <c r="U3842" s="15"/>
      <c r="V3842" s="15"/>
      <c r="W3842" s="15"/>
    </row>
    <row r="3843" spans="2:23">
      <c r="B3843"/>
      <c r="C3843"/>
      <c r="D3843"/>
      <c r="E3843" s="171"/>
      <c r="F3843"/>
      <c r="G3843"/>
      <c r="H3843" s="171"/>
      <c r="I3843"/>
      <c r="J3843"/>
      <c r="K3843" s="171"/>
      <c r="L3843" s="171"/>
      <c r="M3843" s="171"/>
      <c r="N3843"/>
      <c r="O3843"/>
      <c r="P3843"/>
      <c r="Q3843"/>
      <c r="R3843"/>
      <c r="U3843" s="15"/>
      <c r="V3843" s="15"/>
      <c r="W3843" s="15"/>
    </row>
    <row r="3844" spans="2:23">
      <c r="B3844"/>
      <c r="C3844"/>
      <c r="D3844"/>
      <c r="E3844" s="171"/>
      <c r="F3844"/>
      <c r="G3844"/>
      <c r="H3844" s="171"/>
      <c r="I3844"/>
      <c r="J3844"/>
      <c r="K3844" s="171"/>
      <c r="L3844" s="171"/>
      <c r="M3844" s="171"/>
      <c r="N3844"/>
      <c r="O3844"/>
      <c r="P3844"/>
      <c r="Q3844"/>
      <c r="R3844"/>
      <c r="U3844" s="15"/>
      <c r="V3844" s="15"/>
      <c r="W3844" s="15"/>
    </row>
    <row r="3845" spans="2:23">
      <c r="B3845"/>
      <c r="C3845"/>
      <c r="D3845"/>
      <c r="E3845" s="171"/>
      <c r="F3845"/>
      <c r="G3845"/>
      <c r="H3845" s="171"/>
      <c r="I3845"/>
      <c r="J3845"/>
      <c r="K3845" s="171"/>
      <c r="L3845" s="171"/>
      <c r="M3845" s="171"/>
      <c r="N3845"/>
      <c r="O3845"/>
      <c r="P3845"/>
      <c r="Q3845"/>
      <c r="R3845"/>
      <c r="U3845" s="15"/>
      <c r="V3845" s="15"/>
      <c r="W3845" s="15"/>
    </row>
    <row r="3846" spans="2:23">
      <c r="B3846"/>
      <c r="C3846"/>
      <c r="D3846"/>
      <c r="E3846" s="171"/>
      <c r="F3846"/>
      <c r="G3846"/>
      <c r="H3846" s="171"/>
      <c r="I3846"/>
      <c r="J3846"/>
      <c r="K3846" s="171"/>
      <c r="L3846" s="171"/>
      <c r="M3846" s="171"/>
      <c r="N3846"/>
      <c r="O3846"/>
      <c r="P3846"/>
      <c r="Q3846"/>
      <c r="R3846"/>
      <c r="U3846" s="15"/>
      <c r="V3846" s="15"/>
      <c r="W3846" s="15"/>
    </row>
    <row r="3847" spans="2:23">
      <c r="B3847"/>
      <c r="C3847"/>
      <c r="D3847"/>
      <c r="E3847" s="171"/>
      <c r="F3847"/>
      <c r="G3847"/>
      <c r="H3847" s="171"/>
      <c r="I3847"/>
      <c r="J3847"/>
      <c r="K3847" s="171"/>
      <c r="L3847" s="171"/>
      <c r="M3847" s="171"/>
      <c r="N3847"/>
      <c r="O3847"/>
      <c r="P3847"/>
      <c r="Q3847"/>
      <c r="R3847"/>
      <c r="U3847" s="15"/>
      <c r="V3847" s="15"/>
      <c r="W3847" s="15"/>
    </row>
    <row r="3848" spans="2:23">
      <c r="B3848"/>
      <c r="C3848"/>
      <c r="D3848"/>
      <c r="E3848" s="171"/>
      <c r="F3848"/>
      <c r="G3848"/>
      <c r="H3848" s="171"/>
      <c r="I3848"/>
      <c r="J3848"/>
      <c r="K3848" s="171"/>
      <c r="L3848" s="171"/>
      <c r="M3848" s="171"/>
      <c r="N3848"/>
      <c r="O3848"/>
      <c r="P3848"/>
      <c r="Q3848"/>
      <c r="R3848"/>
      <c r="U3848" s="15"/>
      <c r="V3848" s="15"/>
      <c r="W3848" s="15"/>
    </row>
    <row r="3849" spans="2:23">
      <c r="B3849"/>
      <c r="C3849"/>
      <c r="D3849"/>
      <c r="E3849" s="171"/>
      <c r="F3849"/>
      <c r="G3849"/>
      <c r="H3849" s="171"/>
      <c r="I3849"/>
      <c r="J3849"/>
      <c r="K3849" s="171"/>
      <c r="L3849" s="171"/>
      <c r="M3849" s="171"/>
      <c r="N3849"/>
      <c r="O3849"/>
      <c r="P3849"/>
      <c r="Q3849"/>
      <c r="R3849"/>
      <c r="U3849" s="15"/>
      <c r="V3849" s="15"/>
      <c r="W3849" s="15"/>
    </row>
    <row r="3850" spans="2:23">
      <c r="B3850"/>
      <c r="C3850"/>
      <c r="D3850"/>
      <c r="E3850" s="171"/>
      <c r="F3850"/>
      <c r="G3850"/>
      <c r="H3850" s="171"/>
      <c r="I3850"/>
      <c r="J3850"/>
      <c r="K3850" s="171"/>
      <c r="L3850" s="171"/>
      <c r="M3850" s="171"/>
      <c r="N3850"/>
      <c r="O3850"/>
      <c r="P3850"/>
      <c r="Q3850"/>
      <c r="R3850"/>
      <c r="U3850" s="15"/>
      <c r="V3850" s="15"/>
      <c r="W3850" s="15"/>
    </row>
    <row r="3851" spans="2:23">
      <c r="B3851"/>
      <c r="C3851"/>
      <c r="D3851"/>
      <c r="E3851" s="171"/>
      <c r="F3851"/>
      <c r="G3851"/>
      <c r="H3851" s="171"/>
      <c r="I3851"/>
      <c r="J3851"/>
      <c r="K3851" s="171"/>
      <c r="L3851" s="171"/>
      <c r="M3851" s="171"/>
      <c r="N3851"/>
      <c r="O3851"/>
      <c r="P3851"/>
      <c r="Q3851"/>
      <c r="R3851"/>
      <c r="U3851" s="15"/>
      <c r="V3851" s="15"/>
      <c r="W3851" s="15"/>
    </row>
    <row r="3852" spans="2:23">
      <c r="B3852"/>
      <c r="C3852"/>
      <c r="D3852"/>
      <c r="E3852" s="171"/>
      <c r="F3852"/>
      <c r="G3852"/>
      <c r="H3852" s="171"/>
      <c r="I3852"/>
      <c r="J3852"/>
      <c r="K3852" s="171"/>
      <c r="L3852" s="171"/>
      <c r="M3852" s="171"/>
      <c r="N3852"/>
      <c r="O3852"/>
      <c r="P3852"/>
      <c r="Q3852"/>
      <c r="R3852"/>
      <c r="U3852" s="15"/>
      <c r="V3852" s="15"/>
      <c r="W3852" s="15"/>
    </row>
    <row r="3853" spans="2:23">
      <c r="B3853"/>
      <c r="C3853"/>
      <c r="D3853"/>
      <c r="E3853" s="171"/>
      <c r="F3853"/>
      <c r="G3853"/>
      <c r="H3853" s="171"/>
      <c r="I3853"/>
      <c r="J3853"/>
      <c r="K3853" s="171"/>
      <c r="L3853" s="171"/>
      <c r="M3853" s="171"/>
      <c r="N3853"/>
      <c r="O3853"/>
      <c r="P3853"/>
      <c r="Q3853"/>
      <c r="R3853"/>
      <c r="U3853" s="15"/>
      <c r="V3853" s="15"/>
      <c r="W3853" s="15"/>
    </row>
    <row r="3854" spans="2:23">
      <c r="B3854"/>
      <c r="C3854"/>
      <c r="D3854"/>
      <c r="E3854" s="171"/>
      <c r="F3854"/>
      <c r="G3854"/>
      <c r="H3854" s="171"/>
      <c r="I3854"/>
      <c r="J3854"/>
      <c r="K3854" s="171"/>
      <c r="L3854" s="171"/>
      <c r="M3854" s="171"/>
      <c r="N3854"/>
      <c r="O3854"/>
      <c r="P3854"/>
      <c r="Q3854"/>
      <c r="R3854"/>
      <c r="U3854" s="15"/>
      <c r="V3854" s="15"/>
      <c r="W3854" s="15"/>
    </row>
    <row r="3855" spans="2:23">
      <c r="B3855"/>
      <c r="C3855"/>
      <c r="D3855"/>
      <c r="E3855" s="171"/>
      <c r="F3855"/>
      <c r="G3855"/>
      <c r="H3855" s="171"/>
      <c r="I3855"/>
      <c r="J3855"/>
      <c r="K3855" s="171"/>
      <c r="L3855" s="171"/>
      <c r="M3855" s="171"/>
      <c r="N3855"/>
      <c r="O3855"/>
      <c r="P3855"/>
      <c r="Q3855"/>
      <c r="R3855"/>
      <c r="U3855" s="15"/>
      <c r="V3855" s="15"/>
      <c r="W3855" s="15"/>
    </row>
    <row r="3856" spans="2:23">
      <c r="B3856"/>
      <c r="C3856"/>
      <c r="D3856"/>
      <c r="E3856" s="171"/>
      <c r="F3856"/>
      <c r="G3856"/>
      <c r="H3856" s="171"/>
      <c r="I3856"/>
      <c r="J3856"/>
      <c r="K3856" s="171"/>
      <c r="L3856" s="171"/>
      <c r="M3856" s="171"/>
      <c r="N3856"/>
      <c r="O3856"/>
      <c r="P3856"/>
      <c r="Q3856"/>
      <c r="R3856"/>
      <c r="U3856" s="15"/>
      <c r="V3856" s="15"/>
      <c r="W3856" s="15"/>
    </row>
    <row r="3857" spans="2:23">
      <c r="B3857"/>
      <c r="C3857"/>
      <c r="D3857"/>
      <c r="E3857" s="171"/>
      <c r="F3857"/>
      <c r="G3857"/>
      <c r="H3857" s="171"/>
      <c r="I3857"/>
      <c r="J3857"/>
      <c r="K3857" s="171"/>
      <c r="L3857" s="171"/>
      <c r="M3857" s="171"/>
      <c r="N3857"/>
      <c r="O3857"/>
      <c r="P3857"/>
      <c r="Q3857"/>
      <c r="R3857"/>
      <c r="U3857" s="15"/>
      <c r="V3857" s="15"/>
      <c r="W3857" s="15"/>
    </row>
    <row r="3858" spans="2:23">
      <c r="B3858"/>
      <c r="C3858"/>
      <c r="D3858"/>
      <c r="E3858" s="171"/>
      <c r="F3858"/>
      <c r="G3858"/>
      <c r="H3858" s="171"/>
      <c r="I3858"/>
      <c r="J3858"/>
      <c r="K3858" s="171"/>
      <c r="L3858" s="171"/>
      <c r="M3858" s="171"/>
      <c r="N3858"/>
      <c r="O3858"/>
      <c r="P3858"/>
      <c r="Q3858"/>
      <c r="R3858"/>
      <c r="U3858" s="15"/>
      <c r="V3858" s="15"/>
      <c r="W3858" s="15"/>
    </row>
    <row r="3859" spans="2:23">
      <c r="B3859"/>
      <c r="C3859"/>
      <c r="D3859"/>
      <c r="E3859" s="171"/>
      <c r="F3859"/>
      <c r="G3859"/>
      <c r="H3859" s="171"/>
      <c r="I3859"/>
      <c r="J3859"/>
      <c r="K3859" s="171"/>
      <c r="L3859" s="171"/>
      <c r="M3859" s="171"/>
      <c r="N3859"/>
      <c r="O3859"/>
      <c r="P3859"/>
      <c r="Q3859"/>
      <c r="R3859"/>
      <c r="U3859" s="15"/>
      <c r="V3859" s="15"/>
      <c r="W3859" s="15"/>
    </row>
    <row r="3860" spans="2:23">
      <c r="B3860"/>
      <c r="C3860"/>
      <c r="D3860"/>
      <c r="E3860" s="171"/>
      <c r="F3860"/>
      <c r="G3860"/>
      <c r="H3860" s="171"/>
      <c r="I3860"/>
      <c r="J3860"/>
      <c r="K3860" s="171"/>
      <c r="L3860" s="171"/>
      <c r="M3860" s="171"/>
      <c r="N3860"/>
      <c r="O3860"/>
      <c r="P3860"/>
      <c r="Q3860"/>
      <c r="R3860"/>
      <c r="U3860" s="15"/>
      <c r="V3860" s="15"/>
      <c r="W3860" s="15"/>
    </row>
    <row r="3861" spans="2:23">
      <c r="B3861"/>
      <c r="C3861"/>
      <c r="D3861"/>
      <c r="E3861" s="171"/>
      <c r="F3861"/>
      <c r="G3861"/>
      <c r="H3861" s="171"/>
      <c r="I3861"/>
      <c r="J3861"/>
      <c r="K3861" s="171"/>
      <c r="L3861" s="171"/>
      <c r="M3861" s="171"/>
      <c r="N3861"/>
      <c r="O3861"/>
      <c r="P3861"/>
      <c r="Q3861"/>
      <c r="R3861"/>
      <c r="U3861" s="15"/>
      <c r="V3861" s="15"/>
      <c r="W3861" s="15"/>
    </row>
    <row r="3862" spans="2:23">
      <c r="B3862"/>
      <c r="C3862"/>
      <c r="D3862"/>
      <c r="E3862" s="171"/>
      <c r="F3862"/>
      <c r="G3862"/>
      <c r="H3862" s="171"/>
      <c r="I3862"/>
      <c r="J3862"/>
      <c r="K3862" s="171"/>
      <c r="L3862" s="171"/>
      <c r="M3862" s="171"/>
      <c r="N3862"/>
      <c r="O3862"/>
      <c r="P3862"/>
      <c r="Q3862"/>
      <c r="R3862"/>
      <c r="U3862" s="15"/>
      <c r="V3862" s="15"/>
      <c r="W3862" s="15"/>
    </row>
    <row r="3863" spans="2:23">
      <c r="B3863"/>
      <c r="C3863"/>
      <c r="D3863"/>
      <c r="E3863" s="171"/>
      <c r="F3863"/>
      <c r="G3863"/>
      <c r="H3863" s="171"/>
      <c r="I3863"/>
      <c r="J3863"/>
      <c r="K3863" s="171"/>
      <c r="L3863" s="171"/>
      <c r="M3863" s="171"/>
      <c r="N3863"/>
      <c r="O3863"/>
      <c r="P3863"/>
      <c r="Q3863"/>
      <c r="R3863"/>
      <c r="U3863" s="15"/>
      <c r="V3863" s="15"/>
      <c r="W3863" s="15"/>
    </row>
    <row r="3864" spans="2:23">
      <c r="B3864"/>
      <c r="C3864"/>
      <c r="D3864"/>
      <c r="E3864" s="171"/>
      <c r="F3864"/>
      <c r="G3864"/>
      <c r="H3864" s="171"/>
      <c r="I3864"/>
      <c r="J3864"/>
      <c r="K3864" s="171"/>
      <c r="L3864" s="171"/>
      <c r="M3864" s="171"/>
      <c r="N3864"/>
      <c r="O3864"/>
      <c r="P3864"/>
      <c r="Q3864"/>
      <c r="R3864"/>
      <c r="U3864" s="15"/>
      <c r="V3864" s="15"/>
      <c r="W3864" s="15"/>
    </row>
    <row r="3865" spans="2:23">
      <c r="B3865"/>
      <c r="C3865"/>
      <c r="D3865"/>
      <c r="E3865" s="171"/>
      <c r="F3865"/>
      <c r="G3865"/>
      <c r="H3865" s="171"/>
      <c r="I3865"/>
      <c r="J3865"/>
      <c r="K3865" s="171"/>
      <c r="L3865" s="171"/>
      <c r="M3865" s="171"/>
      <c r="N3865"/>
      <c r="O3865"/>
      <c r="P3865"/>
      <c r="Q3865"/>
      <c r="R3865"/>
      <c r="U3865" s="15"/>
      <c r="V3865" s="15"/>
      <c r="W3865" s="15"/>
    </row>
    <row r="3866" spans="2:23">
      <c r="B3866"/>
      <c r="C3866"/>
      <c r="D3866"/>
      <c r="E3866" s="171"/>
      <c r="F3866"/>
      <c r="G3866"/>
      <c r="H3866" s="171"/>
      <c r="I3866"/>
      <c r="J3866"/>
      <c r="K3866" s="171"/>
      <c r="L3866" s="171"/>
      <c r="M3866" s="171"/>
      <c r="N3866"/>
      <c r="O3866"/>
      <c r="P3866"/>
      <c r="Q3866"/>
      <c r="R3866"/>
      <c r="U3866" s="15"/>
      <c r="V3866" s="15"/>
      <c r="W3866" s="15"/>
    </row>
    <row r="3867" spans="2:23">
      <c r="B3867"/>
      <c r="C3867"/>
      <c r="D3867"/>
      <c r="E3867" s="171"/>
      <c r="F3867"/>
      <c r="G3867"/>
      <c r="H3867" s="171"/>
      <c r="I3867"/>
      <c r="J3867"/>
      <c r="K3867" s="171"/>
      <c r="L3867" s="171"/>
      <c r="M3867" s="171"/>
      <c r="N3867"/>
      <c r="O3867"/>
      <c r="P3867"/>
      <c r="Q3867"/>
      <c r="R3867"/>
      <c r="U3867" s="15"/>
      <c r="V3867" s="15"/>
      <c r="W3867" s="15"/>
    </row>
    <row r="3868" spans="2:23">
      <c r="B3868"/>
      <c r="C3868"/>
      <c r="D3868"/>
      <c r="E3868" s="171"/>
      <c r="F3868"/>
      <c r="G3868"/>
      <c r="H3868" s="171"/>
      <c r="I3868"/>
      <c r="J3868"/>
      <c r="K3868" s="171"/>
      <c r="L3868" s="171"/>
      <c r="M3868" s="171"/>
      <c r="N3868"/>
      <c r="O3868"/>
      <c r="P3868"/>
      <c r="Q3868"/>
      <c r="R3868"/>
      <c r="U3868" s="15"/>
      <c r="V3868" s="15"/>
      <c r="W3868" s="15"/>
    </row>
    <row r="3869" spans="2:23">
      <c r="B3869"/>
      <c r="C3869"/>
      <c r="D3869"/>
      <c r="E3869" s="171"/>
      <c r="F3869"/>
      <c r="G3869"/>
      <c r="H3869" s="171"/>
      <c r="I3869"/>
      <c r="J3869"/>
      <c r="K3869" s="171"/>
      <c r="L3869" s="171"/>
      <c r="M3869" s="171"/>
      <c r="N3869"/>
      <c r="O3869"/>
      <c r="P3869"/>
      <c r="Q3869"/>
      <c r="R3869"/>
      <c r="U3869" s="15"/>
      <c r="V3869" s="15"/>
      <c r="W3869" s="15"/>
    </row>
    <row r="3870" spans="2:23">
      <c r="B3870"/>
      <c r="C3870"/>
      <c r="D3870"/>
      <c r="E3870" s="171"/>
      <c r="F3870"/>
      <c r="G3870"/>
      <c r="H3870" s="171"/>
      <c r="I3870"/>
      <c r="J3870"/>
      <c r="K3870" s="171"/>
      <c r="L3870" s="171"/>
      <c r="M3870" s="171"/>
      <c r="N3870"/>
      <c r="O3870"/>
      <c r="P3870"/>
      <c r="Q3870"/>
      <c r="R3870"/>
      <c r="U3870" s="15"/>
      <c r="V3870" s="15"/>
      <c r="W3870" s="15"/>
    </row>
    <row r="3871" spans="2:23">
      <c r="B3871"/>
      <c r="C3871"/>
      <c r="D3871"/>
      <c r="E3871" s="171"/>
      <c r="F3871"/>
      <c r="G3871"/>
      <c r="H3871" s="171"/>
      <c r="I3871"/>
      <c r="J3871"/>
      <c r="K3871" s="171"/>
      <c r="L3871" s="171"/>
      <c r="M3871" s="171"/>
      <c r="N3871"/>
      <c r="O3871"/>
      <c r="P3871"/>
      <c r="Q3871"/>
      <c r="R3871"/>
      <c r="U3871" s="15"/>
      <c r="V3871" s="15"/>
      <c r="W3871" s="15"/>
    </row>
    <row r="3872" spans="2:23">
      <c r="B3872"/>
      <c r="C3872"/>
      <c r="D3872"/>
      <c r="E3872" s="171"/>
      <c r="F3872"/>
      <c r="G3872"/>
      <c r="H3872" s="171"/>
      <c r="I3872"/>
      <c r="J3872"/>
      <c r="K3872" s="171"/>
      <c r="L3872" s="171"/>
      <c r="M3872" s="171"/>
      <c r="N3872"/>
      <c r="O3872"/>
      <c r="P3872"/>
      <c r="Q3872"/>
      <c r="R3872"/>
      <c r="U3872" s="15"/>
      <c r="V3872" s="15"/>
      <c r="W3872" s="15"/>
    </row>
    <row r="3873" spans="2:23">
      <c r="B3873"/>
      <c r="C3873"/>
      <c r="D3873"/>
      <c r="E3873" s="171"/>
      <c r="F3873"/>
      <c r="G3873"/>
      <c r="H3873" s="171"/>
      <c r="I3873"/>
      <c r="J3873"/>
      <c r="K3873" s="171"/>
      <c r="L3873" s="171"/>
      <c r="M3873" s="171"/>
      <c r="N3873"/>
      <c r="O3873"/>
      <c r="P3873"/>
      <c r="Q3873"/>
      <c r="R3873"/>
      <c r="U3873" s="15"/>
      <c r="V3873" s="15"/>
      <c r="W3873" s="15"/>
    </row>
    <row r="3874" spans="2:23">
      <c r="B3874"/>
      <c r="C3874"/>
      <c r="D3874"/>
      <c r="E3874" s="171"/>
      <c r="F3874"/>
      <c r="G3874"/>
      <c r="H3874" s="171"/>
      <c r="I3874"/>
      <c r="J3874"/>
      <c r="K3874" s="171"/>
      <c r="L3874" s="171"/>
      <c r="M3874" s="171"/>
      <c r="N3874"/>
      <c r="O3874"/>
      <c r="P3874"/>
      <c r="Q3874"/>
      <c r="R3874"/>
      <c r="U3874" s="15"/>
      <c r="V3874" s="15"/>
      <c r="W3874" s="15"/>
    </row>
    <row r="3875" spans="2:23">
      <c r="B3875"/>
      <c r="C3875"/>
      <c r="D3875"/>
      <c r="E3875" s="171"/>
      <c r="F3875"/>
      <c r="G3875"/>
      <c r="H3875" s="171"/>
      <c r="I3875"/>
      <c r="J3875"/>
      <c r="K3875" s="171"/>
      <c r="L3875" s="171"/>
      <c r="M3875" s="171"/>
      <c r="N3875"/>
      <c r="O3875"/>
      <c r="P3875"/>
      <c r="Q3875"/>
      <c r="R3875"/>
      <c r="U3875" s="15"/>
      <c r="V3875" s="15"/>
      <c r="W3875" s="15"/>
    </row>
    <row r="3876" spans="2:23">
      <c r="B3876"/>
      <c r="C3876"/>
      <c r="D3876"/>
      <c r="E3876" s="171"/>
      <c r="F3876"/>
      <c r="G3876"/>
      <c r="H3876" s="171"/>
      <c r="I3876"/>
      <c r="J3876"/>
      <c r="K3876" s="171"/>
      <c r="L3876" s="171"/>
      <c r="M3876" s="171"/>
      <c r="N3876"/>
      <c r="O3876"/>
      <c r="P3876"/>
      <c r="Q3876"/>
      <c r="R3876"/>
      <c r="U3876" s="15"/>
      <c r="V3876" s="15"/>
      <c r="W3876" s="15"/>
    </row>
    <row r="3877" spans="2:23">
      <c r="B3877"/>
      <c r="C3877"/>
      <c r="D3877"/>
      <c r="E3877" s="171"/>
      <c r="F3877"/>
      <c r="G3877"/>
      <c r="H3877" s="171"/>
      <c r="I3877"/>
      <c r="J3877"/>
      <c r="K3877" s="171"/>
      <c r="L3877" s="171"/>
      <c r="M3877" s="171"/>
      <c r="N3877"/>
      <c r="O3877"/>
      <c r="P3877"/>
      <c r="Q3877"/>
      <c r="R3877"/>
      <c r="U3877" s="15"/>
      <c r="V3877" s="15"/>
      <c r="W3877" s="15"/>
    </row>
    <row r="3878" spans="2:23">
      <c r="B3878"/>
      <c r="C3878"/>
      <c r="D3878"/>
      <c r="E3878" s="171"/>
      <c r="F3878"/>
      <c r="G3878"/>
      <c r="H3878" s="171"/>
      <c r="I3878"/>
      <c r="J3878"/>
      <c r="K3878" s="171"/>
      <c r="L3878" s="171"/>
      <c r="M3878" s="171"/>
      <c r="N3878"/>
      <c r="O3878"/>
      <c r="P3878"/>
      <c r="Q3878"/>
      <c r="R3878"/>
      <c r="U3878" s="15"/>
      <c r="V3878" s="15"/>
      <c r="W3878" s="15"/>
    </row>
    <row r="3879" spans="2:23">
      <c r="B3879"/>
      <c r="C3879"/>
      <c r="D3879"/>
      <c r="E3879" s="171"/>
      <c r="F3879"/>
      <c r="G3879"/>
      <c r="H3879" s="171"/>
      <c r="I3879"/>
      <c r="J3879"/>
      <c r="K3879" s="171"/>
      <c r="L3879" s="171"/>
      <c r="M3879" s="171"/>
      <c r="N3879"/>
      <c r="O3879"/>
      <c r="P3879"/>
      <c r="Q3879"/>
      <c r="R3879"/>
      <c r="U3879" s="15"/>
      <c r="V3879" s="15"/>
      <c r="W3879" s="15"/>
    </row>
    <row r="3880" spans="2:23">
      <c r="B3880"/>
      <c r="C3880"/>
      <c r="D3880"/>
      <c r="E3880" s="171"/>
      <c r="F3880"/>
      <c r="G3880"/>
      <c r="H3880" s="171"/>
      <c r="I3880"/>
      <c r="J3880"/>
      <c r="K3880" s="171"/>
      <c r="L3880" s="171"/>
      <c r="M3880" s="171"/>
      <c r="N3880"/>
      <c r="O3880"/>
      <c r="P3880"/>
      <c r="Q3880"/>
      <c r="R3880"/>
      <c r="U3880" s="15"/>
      <c r="V3880" s="15"/>
      <c r="W3880" s="15"/>
    </row>
    <row r="3881" spans="2:23">
      <c r="B3881"/>
      <c r="C3881"/>
      <c r="D3881"/>
      <c r="E3881" s="171"/>
      <c r="F3881"/>
      <c r="G3881"/>
      <c r="H3881" s="171"/>
      <c r="I3881"/>
      <c r="J3881"/>
      <c r="K3881" s="171"/>
      <c r="L3881" s="171"/>
      <c r="M3881" s="171"/>
      <c r="N3881"/>
      <c r="O3881"/>
      <c r="P3881"/>
      <c r="Q3881"/>
      <c r="R3881"/>
      <c r="U3881" s="15"/>
      <c r="V3881" s="15"/>
      <c r="W3881" s="15"/>
    </row>
    <row r="3882" spans="2:23">
      <c r="B3882"/>
      <c r="C3882"/>
      <c r="D3882"/>
      <c r="E3882" s="171"/>
      <c r="F3882"/>
      <c r="G3882"/>
      <c r="H3882" s="171"/>
      <c r="I3882"/>
      <c r="J3882"/>
      <c r="K3882" s="171"/>
      <c r="L3882" s="171"/>
      <c r="M3882" s="171"/>
      <c r="N3882"/>
      <c r="O3882"/>
      <c r="P3882"/>
      <c r="Q3882"/>
      <c r="R3882"/>
      <c r="U3882" s="15"/>
      <c r="V3882" s="15"/>
      <c r="W3882" s="15"/>
    </row>
    <row r="3883" spans="2:23">
      <c r="B3883"/>
      <c r="C3883"/>
      <c r="D3883"/>
      <c r="E3883" s="171"/>
      <c r="F3883"/>
      <c r="G3883"/>
      <c r="H3883" s="171"/>
      <c r="I3883"/>
      <c r="J3883"/>
      <c r="K3883" s="171"/>
      <c r="L3883" s="171"/>
      <c r="M3883" s="171"/>
      <c r="N3883"/>
      <c r="O3883"/>
      <c r="P3883"/>
      <c r="Q3883"/>
      <c r="R3883"/>
      <c r="U3883" s="15"/>
      <c r="V3883" s="15"/>
      <c r="W3883" s="15"/>
    </row>
    <row r="3884" spans="2:23">
      <c r="B3884"/>
      <c r="C3884"/>
      <c r="D3884"/>
      <c r="E3884" s="171"/>
      <c r="F3884"/>
      <c r="G3884"/>
      <c r="H3884" s="171"/>
      <c r="I3884"/>
      <c r="J3884"/>
      <c r="K3884" s="171"/>
      <c r="L3884" s="171"/>
      <c r="M3884" s="171"/>
      <c r="N3884"/>
      <c r="O3884"/>
      <c r="P3884"/>
      <c r="Q3884"/>
      <c r="R3884"/>
      <c r="U3884" s="15"/>
      <c r="V3884" s="15"/>
      <c r="W3884" s="15"/>
    </row>
    <row r="3885" spans="2:23">
      <c r="B3885"/>
      <c r="C3885"/>
      <c r="D3885"/>
      <c r="E3885" s="171"/>
      <c r="F3885"/>
      <c r="G3885"/>
      <c r="H3885" s="171"/>
      <c r="I3885"/>
      <c r="J3885"/>
      <c r="K3885" s="171"/>
      <c r="L3885" s="171"/>
      <c r="M3885" s="171"/>
      <c r="N3885"/>
      <c r="O3885"/>
      <c r="P3885"/>
      <c r="Q3885"/>
      <c r="R3885"/>
      <c r="U3885" s="15"/>
      <c r="V3885" s="15"/>
      <c r="W3885" s="15"/>
    </row>
    <row r="3886" spans="2:23">
      <c r="B3886"/>
      <c r="C3886"/>
      <c r="D3886"/>
      <c r="E3886" s="171"/>
      <c r="F3886"/>
      <c r="G3886"/>
      <c r="H3886" s="171"/>
      <c r="I3886"/>
      <c r="J3886"/>
      <c r="K3886" s="171"/>
      <c r="L3886" s="171"/>
      <c r="M3886" s="171"/>
      <c r="N3886"/>
      <c r="O3886"/>
      <c r="P3886"/>
      <c r="Q3886"/>
      <c r="R3886"/>
      <c r="U3886" s="15"/>
      <c r="V3886" s="15"/>
      <c r="W3886" s="15"/>
    </row>
    <row r="3887" spans="2:23">
      <c r="B3887"/>
      <c r="C3887"/>
      <c r="D3887"/>
      <c r="E3887" s="171"/>
      <c r="F3887"/>
      <c r="G3887"/>
      <c r="H3887" s="171"/>
      <c r="I3887"/>
      <c r="J3887"/>
      <c r="K3887" s="171"/>
      <c r="L3887" s="171"/>
      <c r="M3887" s="171"/>
      <c r="N3887"/>
      <c r="O3887"/>
      <c r="P3887"/>
      <c r="Q3887"/>
      <c r="R3887"/>
      <c r="U3887" s="15"/>
      <c r="V3887" s="15"/>
      <c r="W3887" s="15"/>
    </row>
    <row r="3888" spans="2:23">
      <c r="B3888"/>
      <c r="C3888"/>
      <c r="D3888"/>
      <c r="E3888" s="171"/>
      <c r="F3888"/>
      <c r="G3888"/>
      <c r="H3888" s="171"/>
      <c r="I3888"/>
      <c r="J3888"/>
      <c r="K3888" s="171"/>
      <c r="L3888" s="171"/>
      <c r="M3888" s="171"/>
      <c r="N3888"/>
      <c r="O3888"/>
      <c r="P3888"/>
      <c r="Q3888"/>
      <c r="R3888"/>
      <c r="U3888" s="15"/>
      <c r="V3888" s="15"/>
      <c r="W3888" s="15"/>
    </row>
    <row r="3889" spans="2:23">
      <c r="B3889"/>
      <c r="C3889"/>
      <c r="D3889"/>
      <c r="E3889" s="171"/>
      <c r="F3889"/>
      <c r="G3889"/>
      <c r="H3889" s="171"/>
      <c r="I3889"/>
      <c r="J3889"/>
      <c r="K3889" s="171"/>
      <c r="L3889" s="171"/>
      <c r="M3889" s="171"/>
      <c r="N3889"/>
      <c r="O3889"/>
      <c r="P3889"/>
      <c r="Q3889"/>
      <c r="R3889"/>
      <c r="U3889" s="15"/>
      <c r="V3889" s="15"/>
      <c r="W3889" s="15"/>
    </row>
    <row r="3890" spans="2:23">
      <c r="B3890"/>
      <c r="C3890"/>
      <c r="D3890"/>
      <c r="E3890" s="171"/>
      <c r="F3890"/>
      <c r="G3890"/>
      <c r="H3890" s="171"/>
      <c r="I3890"/>
      <c r="J3890"/>
      <c r="K3890" s="171"/>
      <c r="L3890" s="171"/>
      <c r="M3890" s="171"/>
      <c r="N3890"/>
      <c r="O3890"/>
      <c r="P3890"/>
      <c r="Q3890"/>
      <c r="R3890"/>
      <c r="U3890" s="15"/>
      <c r="V3890" s="15"/>
      <c r="W3890" s="15"/>
    </row>
    <row r="3891" spans="2:23">
      <c r="B3891"/>
      <c r="C3891"/>
      <c r="D3891"/>
      <c r="E3891" s="171"/>
      <c r="F3891"/>
      <c r="G3891"/>
      <c r="H3891" s="171"/>
      <c r="I3891"/>
      <c r="J3891"/>
      <c r="K3891" s="171"/>
      <c r="L3891" s="171"/>
      <c r="M3891" s="171"/>
      <c r="N3891"/>
      <c r="O3891"/>
      <c r="P3891"/>
      <c r="Q3891"/>
      <c r="R3891"/>
      <c r="U3891" s="15"/>
      <c r="V3891" s="15"/>
      <c r="W3891" s="15"/>
    </row>
    <row r="3892" spans="2:23">
      <c r="B3892"/>
      <c r="C3892"/>
      <c r="D3892"/>
      <c r="E3892" s="171"/>
      <c r="F3892"/>
      <c r="G3892"/>
      <c r="H3892" s="171"/>
      <c r="I3892"/>
      <c r="J3892"/>
      <c r="K3892" s="171"/>
      <c r="L3892" s="171"/>
      <c r="M3892" s="171"/>
      <c r="N3892"/>
      <c r="O3892"/>
      <c r="P3892"/>
      <c r="Q3892"/>
      <c r="R3892"/>
      <c r="U3892" s="15"/>
      <c r="V3892" s="15"/>
      <c r="W3892" s="15"/>
    </row>
    <row r="3893" spans="2:23">
      <c r="B3893"/>
      <c r="C3893"/>
      <c r="D3893"/>
      <c r="E3893" s="171"/>
      <c r="F3893"/>
      <c r="G3893"/>
      <c r="H3893" s="171"/>
      <c r="I3893"/>
      <c r="J3893"/>
      <c r="K3893" s="171"/>
      <c r="L3893" s="171"/>
      <c r="M3893" s="171"/>
      <c r="N3893"/>
      <c r="O3893"/>
      <c r="P3893"/>
      <c r="Q3893"/>
      <c r="R3893"/>
      <c r="U3893" s="15"/>
      <c r="V3893" s="15"/>
      <c r="W3893" s="15"/>
    </row>
    <row r="3894" spans="2:23">
      <c r="B3894"/>
      <c r="C3894"/>
      <c r="D3894"/>
      <c r="E3894" s="171"/>
      <c r="F3894"/>
      <c r="G3894"/>
      <c r="H3894" s="171"/>
      <c r="I3894"/>
      <c r="J3894"/>
      <c r="K3894" s="171"/>
      <c r="L3894" s="171"/>
      <c r="M3894" s="171"/>
      <c r="N3894"/>
      <c r="O3894"/>
      <c r="P3894"/>
      <c r="Q3894"/>
      <c r="R3894"/>
      <c r="U3894" s="15"/>
      <c r="V3894" s="15"/>
      <c r="W3894" s="15"/>
    </row>
    <row r="3895" spans="2:23">
      <c r="B3895"/>
      <c r="C3895"/>
      <c r="D3895"/>
      <c r="E3895" s="171"/>
      <c r="F3895"/>
      <c r="G3895"/>
      <c r="H3895" s="171"/>
      <c r="I3895"/>
      <c r="J3895"/>
      <c r="K3895" s="171"/>
      <c r="L3895" s="171"/>
      <c r="M3895" s="171"/>
      <c r="N3895"/>
      <c r="O3895"/>
      <c r="P3895"/>
      <c r="Q3895"/>
      <c r="R3895"/>
      <c r="U3895" s="15"/>
      <c r="V3895" s="15"/>
      <c r="W3895" s="15"/>
    </row>
    <row r="3896" spans="2:23">
      <c r="B3896"/>
      <c r="C3896"/>
      <c r="D3896"/>
      <c r="E3896"/>
      <c r="F3896" s="171"/>
      <c r="G3896" s="171"/>
      <c r="H3896"/>
      <c r="I3896" s="171"/>
      <c r="J3896" s="171"/>
      <c r="K3896" s="171"/>
      <c r="L3896" s="171"/>
      <c r="M3896" s="171"/>
      <c r="N3896"/>
      <c r="O3896"/>
      <c r="P3896"/>
      <c r="Q3896"/>
      <c r="R3896"/>
      <c r="U3896" s="15"/>
      <c r="V3896" s="15"/>
      <c r="W3896" s="15"/>
    </row>
    <row r="3897" spans="2:23">
      <c r="B3897"/>
      <c r="C3897"/>
      <c r="D3897"/>
      <c r="E3897"/>
      <c r="F3897" s="171"/>
      <c r="G3897" s="171"/>
      <c r="H3897"/>
      <c r="I3897" s="171"/>
      <c r="J3897" s="171"/>
      <c r="K3897" s="171"/>
      <c r="L3897" s="171"/>
      <c r="M3897" s="171"/>
      <c r="N3897"/>
      <c r="O3897"/>
      <c r="P3897"/>
      <c r="Q3897"/>
      <c r="R3897"/>
      <c r="U3897" s="15"/>
      <c r="V3897" s="15"/>
      <c r="W3897" s="15"/>
    </row>
    <row r="3898" spans="2:23">
      <c r="B3898"/>
      <c r="C3898"/>
      <c r="D3898"/>
      <c r="E3898"/>
      <c r="F3898" s="171"/>
      <c r="G3898" s="171"/>
      <c r="H3898"/>
      <c r="I3898" s="171"/>
      <c r="J3898" s="171"/>
      <c r="K3898" s="171"/>
      <c r="L3898" s="171"/>
      <c r="M3898" s="171"/>
      <c r="N3898"/>
      <c r="O3898"/>
      <c r="P3898"/>
      <c r="Q3898"/>
      <c r="R3898"/>
      <c r="U3898" s="15"/>
      <c r="V3898" s="15"/>
      <c r="W3898" s="15"/>
    </row>
    <row r="3899" spans="2:23">
      <c r="B3899"/>
      <c r="C3899"/>
      <c r="D3899"/>
      <c r="E3899"/>
      <c r="F3899" s="171"/>
      <c r="G3899" s="171"/>
      <c r="H3899"/>
      <c r="I3899" s="171"/>
      <c r="J3899" s="171"/>
      <c r="K3899" s="171"/>
      <c r="L3899" s="171"/>
      <c r="M3899" s="171"/>
      <c r="N3899"/>
      <c r="O3899"/>
      <c r="P3899"/>
      <c r="Q3899"/>
      <c r="R3899"/>
      <c r="U3899" s="15"/>
      <c r="V3899" s="15"/>
      <c r="W3899" s="15"/>
    </row>
    <row r="3900" spans="2:23">
      <c r="B3900"/>
      <c r="C3900"/>
      <c r="D3900"/>
      <c r="E3900"/>
      <c r="F3900" s="171"/>
      <c r="G3900" s="171"/>
      <c r="H3900"/>
      <c r="I3900" s="171"/>
      <c r="J3900" s="171"/>
      <c r="K3900" s="171"/>
      <c r="L3900" s="171"/>
      <c r="M3900" s="171"/>
      <c r="N3900"/>
      <c r="O3900"/>
      <c r="P3900"/>
      <c r="Q3900"/>
      <c r="R3900"/>
      <c r="U3900" s="15"/>
      <c r="V3900" s="15"/>
      <c r="W3900" s="15"/>
    </row>
    <row r="3901" spans="2:23">
      <c r="B3901"/>
      <c r="C3901"/>
      <c r="D3901"/>
      <c r="E3901"/>
      <c r="F3901" s="171"/>
      <c r="G3901" s="171"/>
      <c r="H3901"/>
      <c r="I3901" s="171"/>
      <c r="J3901" s="171"/>
      <c r="K3901" s="171"/>
      <c r="L3901" s="171"/>
      <c r="M3901" s="171"/>
      <c r="N3901"/>
      <c r="O3901"/>
      <c r="P3901"/>
      <c r="Q3901"/>
      <c r="R3901"/>
      <c r="U3901" s="15"/>
      <c r="V3901" s="15"/>
      <c r="W3901" s="15"/>
    </row>
    <row r="3902" spans="2:23">
      <c r="B3902"/>
      <c r="C3902"/>
      <c r="D3902"/>
      <c r="E3902"/>
      <c r="F3902" s="171"/>
      <c r="G3902" s="171"/>
      <c r="H3902"/>
      <c r="I3902" s="171"/>
      <c r="J3902" s="171"/>
      <c r="K3902" s="171"/>
      <c r="L3902" s="171"/>
      <c r="M3902" s="171"/>
      <c r="N3902"/>
      <c r="O3902"/>
      <c r="P3902"/>
      <c r="Q3902"/>
      <c r="R3902"/>
      <c r="U3902" s="15"/>
      <c r="V3902" s="15"/>
      <c r="W3902" s="15"/>
    </row>
    <row r="3903" spans="2:23">
      <c r="B3903"/>
      <c r="C3903"/>
      <c r="D3903"/>
      <c r="E3903"/>
      <c r="F3903" s="171"/>
      <c r="G3903" s="171"/>
      <c r="H3903"/>
      <c r="I3903" s="171"/>
      <c r="J3903" s="171"/>
      <c r="K3903" s="171"/>
      <c r="L3903" s="171"/>
      <c r="M3903" s="171"/>
      <c r="N3903"/>
      <c r="O3903"/>
      <c r="P3903"/>
      <c r="Q3903"/>
      <c r="R3903"/>
      <c r="U3903" s="15"/>
      <c r="V3903" s="15"/>
      <c r="W3903" s="15"/>
    </row>
    <row r="3904" spans="2:23">
      <c r="B3904"/>
      <c r="C3904"/>
      <c r="D3904"/>
      <c r="E3904"/>
      <c r="F3904" s="171"/>
      <c r="G3904" s="171"/>
      <c r="H3904"/>
      <c r="I3904" s="171"/>
      <c r="J3904" s="171"/>
      <c r="K3904" s="171"/>
      <c r="L3904" s="171"/>
      <c r="M3904" s="171"/>
      <c r="N3904"/>
      <c r="O3904"/>
      <c r="P3904"/>
      <c r="Q3904"/>
      <c r="R3904"/>
      <c r="U3904" s="15"/>
      <c r="V3904" s="15"/>
      <c r="W3904" s="15"/>
    </row>
    <row r="3905" spans="2:23">
      <c r="B3905"/>
      <c r="C3905"/>
      <c r="D3905"/>
      <c r="E3905"/>
      <c r="F3905" s="171"/>
      <c r="G3905" s="171"/>
      <c r="H3905"/>
      <c r="I3905" s="171"/>
      <c r="J3905" s="171"/>
      <c r="K3905" s="171"/>
      <c r="L3905" s="171"/>
      <c r="M3905" s="171"/>
      <c r="N3905"/>
      <c r="O3905"/>
      <c r="P3905"/>
      <c r="Q3905"/>
      <c r="R3905"/>
      <c r="U3905" s="15"/>
      <c r="V3905" s="15"/>
      <c r="W3905" s="15"/>
    </row>
    <row r="3906" spans="2:23">
      <c r="B3906"/>
      <c r="C3906"/>
      <c r="D3906"/>
      <c r="E3906"/>
      <c r="F3906" s="171"/>
      <c r="G3906" s="171"/>
      <c r="H3906"/>
      <c r="I3906" s="171"/>
      <c r="J3906" s="171"/>
      <c r="K3906" s="171"/>
      <c r="L3906" s="171"/>
      <c r="M3906" s="171"/>
      <c r="N3906"/>
      <c r="O3906"/>
      <c r="P3906"/>
      <c r="Q3906"/>
      <c r="R3906"/>
      <c r="U3906" s="15"/>
      <c r="V3906" s="15"/>
      <c r="W3906" s="15"/>
    </row>
    <row r="3907" spans="2:23">
      <c r="B3907"/>
      <c r="C3907"/>
      <c r="D3907"/>
      <c r="E3907"/>
      <c r="F3907" s="171"/>
      <c r="G3907" s="171"/>
      <c r="H3907"/>
      <c r="I3907" s="171"/>
      <c r="J3907" s="171"/>
      <c r="K3907" s="171"/>
      <c r="L3907" s="171"/>
      <c r="M3907" s="171"/>
      <c r="N3907"/>
      <c r="O3907"/>
      <c r="P3907"/>
      <c r="Q3907"/>
      <c r="R3907"/>
      <c r="U3907" s="15"/>
      <c r="V3907" s="15"/>
      <c r="W3907" s="15"/>
    </row>
    <row r="3908" spans="2:23">
      <c r="B3908"/>
      <c r="C3908"/>
      <c r="D3908"/>
      <c r="E3908" s="171"/>
      <c r="F3908"/>
      <c r="G3908"/>
      <c r="H3908" s="171"/>
      <c r="I3908"/>
      <c r="J3908"/>
      <c r="K3908" s="171"/>
      <c r="L3908" s="171"/>
      <c r="M3908" s="171"/>
      <c r="N3908"/>
      <c r="O3908"/>
      <c r="P3908"/>
      <c r="Q3908"/>
      <c r="R3908"/>
      <c r="U3908" s="15"/>
      <c r="V3908" s="15"/>
      <c r="W3908" s="15"/>
    </row>
    <row r="3909" spans="2:23">
      <c r="B3909"/>
      <c r="C3909"/>
      <c r="D3909"/>
      <c r="E3909" s="171"/>
      <c r="F3909"/>
      <c r="G3909"/>
      <c r="H3909" s="171"/>
      <c r="I3909"/>
      <c r="J3909"/>
      <c r="K3909" s="171"/>
      <c r="L3909" s="171"/>
      <c r="M3909" s="171"/>
      <c r="N3909"/>
      <c r="O3909"/>
      <c r="P3909"/>
      <c r="Q3909"/>
      <c r="R3909"/>
      <c r="U3909" s="15"/>
      <c r="V3909" s="15"/>
      <c r="W3909" s="15"/>
    </row>
    <row r="3910" spans="2:23">
      <c r="B3910"/>
      <c r="C3910"/>
      <c r="D3910"/>
      <c r="E3910" s="171"/>
      <c r="F3910"/>
      <c r="G3910"/>
      <c r="H3910" s="171"/>
      <c r="I3910"/>
      <c r="J3910"/>
      <c r="K3910" s="171"/>
      <c r="L3910" s="171"/>
      <c r="M3910" s="171"/>
      <c r="N3910"/>
      <c r="O3910"/>
      <c r="P3910"/>
      <c r="Q3910"/>
      <c r="R3910"/>
      <c r="U3910" s="15"/>
      <c r="V3910" s="15"/>
      <c r="W3910" s="15"/>
    </row>
    <row r="3911" spans="2:23">
      <c r="B3911"/>
      <c r="C3911"/>
      <c r="D3911"/>
      <c r="E3911" s="171"/>
      <c r="F3911"/>
      <c r="G3911"/>
      <c r="H3911" s="171"/>
      <c r="I3911"/>
      <c r="J3911"/>
      <c r="K3911" s="171"/>
      <c r="L3911" s="171"/>
      <c r="M3911" s="171"/>
      <c r="N3911"/>
      <c r="O3911"/>
      <c r="P3911"/>
      <c r="Q3911"/>
      <c r="R3911"/>
      <c r="U3911" s="15"/>
      <c r="V3911" s="15"/>
      <c r="W3911" s="15"/>
    </row>
    <row r="3912" spans="2:23">
      <c r="B3912"/>
      <c r="C3912"/>
      <c r="D3912"/>
      <c r="E3912" s="171"/>
      <c r="F3912"/>
      <c r="G3912"/>
      <c r="H3912" s="171"/>
      <c r="I3912"/>
      <c r="J3912"/>
      <c r="K3912" s="171"/>
      <c r="L3912" s="171"/>
      <c r="M3912" s="171"/>
      <c r="N3912"/>
      <c r="O3912"/>
      <c r="P3912"/>
      <c r="Q3912"/>
      <c r="R3912"/>
      <c r="U3912" s="15"/>
      <c r="V3912" s="15"/>
      <c r="W3912" s="15"/>
    </row>
    <row r="3913" spans="2:23">
      <c r="B3913"/>
      <c r="C3913"/>
      <c r="D3913"/>
      <c r="E3913" s="171"/>
      <c r="F3913"/>
      <c r="G3913"/>
      <c r="H3913" s="171"/>
      <c r="I3913"/>
      <c r="J3913"/>
      <c r="K3913" s="171"/>
      <c r="L3913" s="171"/>
      <c r="M3913" s="171"/>
      <c r="N3913"/>
      <c r="O3913"/>
      <c r="P3913"/>
      <c r="Q3913"/>
      <c r="R3913"/>
      <c r="U3913" s="15"/>
      <c r="V3913" s="15"/>
      <c r="W3913" s="15"/>
    </row>
    <row r="3914" spans="2:23">
      <c r="B3914"/>
      <c r="C3914"/>
      <c r="D3914"/>
      <c r="E3914" s="171"/>
      <c r="F3914"/>
      <c r="G3914"/>
      <c r="H3914" s="171"/>
      <c r="I3914"/>
      <c r="J3914"/>
      <c r="K3914" s="171"/>
      <c r="L3914" s="171"/>
      <c r="M3914" s="171"/>
      <c r="N3914"/>
      <c r="O3914"/>
      <c r="P3914"/>
      <c r="Q3914"/>
      <c r="R3914"/>
      <c r="U3914" s="15"/>
      <c r="V3914" s="15"/>
      <c r="W3914" s="15"/>
    </row>
    <row r="3915" spans="2:23">
      <c r="B3915"/>
      <c r="C3915"/>
      <c r="D3915"/>
      <c r="E3915" s="171"/>
      <c r="F3915"/>
      <c r="G3915"/>
      <c r="H3915" s="171"/>
      <c r="I3915"/>
      <c r="J3915"/>
      <c r="K3915" s="171"/>
      <c r="L3915" s="171"/>
      <c r="M3915" s="171"/>
      <c r="N3915"/>
      <c r="O3915"/>
      <c r="P3915"/>
      <c r="Q3915"/>
      <c r="R3915"/>
      <c r="U3915" s="15"/>
      <c r="V3915" s="15"/>
      <c r="W3915" s="15"/>
    </row>
    <row r="3916" spans="2:23">
      <c r="B3916"/>
      <c r="C3916"/>
      <c r="D3916"/>
      <c r="E3916" s="171"/>
      <c r="F3916"/>
      <c r="G3916"/>
      <c r="H3916" s="171"/>
      <c r="I3916"/>
      <c r="J3916"/>
      <c r="K3916" s="171"/>
      <c r="L3916" s="171"/>
      <c r="M3916" s="171"/>
      <c r="N3916"/>
      <c r="O3916"/>
      <c r="P3916"/>
      <c r="Q3916"/>
      <c r="R3916"/>
      <c r="U3916" s="15"/>
      <c r="V3916" s="15"/>
      <c r="W3916" s="15"/>
    </row>
    <row r="3917" spans="2:23">
      <c r="B3917"/>
      <c r="C3917"/>
      <c r="D3917"/>
      <c r="E3917" s="171"/>
      <c r="F3917"/>
      <c r="G3917"/>
      <c r="H3917" s="171"/>
      <c r="I3917"/>
      <c r="J3917"/>
      <c r="K3917" s="171"/>
      <c r="L3917" s="171"/>
      <c r="M3917" s="171"/>
      <c r="N3917"/>
      <c r="O3917"/>
      <c r="P3917"/>
      <c r="Q3917"/>
      <c r="R3917"/>
      <c r="U3917" s="15"/>
      <c r="V3917" s="15"/>
      <c r="W3917" s="15"/>
    </row>
    <row r="3918" spans="2:23">
      <c r="B3918"/>
      <c r="C3918"/>
      <c r="D3918"/>
      <c r="E3918" s="171"/>
      <c r="F3918"/>
      <c r="G3918"/>
      <c r="H3918" s="171"/>
      <c r="I3918"/>
      <c r="J3918"/>
      <c r="K3918" s="171"/>
      <c r="L3918" s="171"/>
      <c r="M3918" s="171"/>
      <c r="N3918"/>
      <c r="O3918"/>
      <c r="P3918"/>
      <c r="Q3918"/>
      <c r="R3918"/>
      <c r="U3918" s="15"/>
      <c r="V3918" s="15"/>
      <c r="W3918" s="15"/>
    </row>
    <row r="3919" spans="2:23">
      <c r="B3919"/>
      <c r="C3919"/>
      <c r="D3919"/>
      <c r="E3919" s="171"/>
      <c r="F3919"/>
      <c r="G3919"/>
      <c r="H3919" s="171"/>
      <c r="I3919"/>
      <c r="J3919"/>
      <c r="K3919" s="171"/>
      <c r="L3919" s="171"/>
      <c r="M3919" s="171"/>
      <c r="N3919"/>
      <c r="O3919"/>
      <c r="P3919"/>
      <c r="Q3919"/>
      <c r="R3919"/>
      <c r="U3919" s="15"/>
      <c r="V3919" s="15"/>
      <c r="W3919" s="15"/>
    </row>
    <row r="3920" spans="2:23">
      <c r="B3920"/>
      <c r="C3920"/>
      <c r="D3920"/>
      <c r="E3920" s="171"/>
      <c r="F3920"/>
      <c r="G3920"/>
      <c r="H3920" s="171"/>
      <c r="I3920"/>
      <c r="J3920"/>
      <c r="K3920" s="171"/>
      <c r="L3920" s="171"/>
      <c r="M3920" s="171"/>
      <c r="N3920"/>
      <c r="O3920"/>
      <c r="P3920"/>
      <c r="Q3920"/>
      <c r="R3920"/>
      <c r="U3920" s="15"/>
      <c r="V3920" s="15"/>
      <c r="W3920" s="15"/>
    </row>
    <row r="3921" spans="2:23">
      <c r="B3921"/>
      <c r="C3921"/>
      <c r="D3921"/>
      <c r="E3921" s="171"/>
      <c r="F3921"/>
      <c r="G3921"/>
      <c r="H3921" s="171"/>
      <c r="I3921"/>
      <c r="J3921"/>
      <c r="K3921" s="171"/>
      <c r="L3921" s="171"/>
      <c r="M3921" s="171"/>
      <c r="N3921"/>
      <c r="O3921"/>
      <c r="P3921"/>
      <c r="Q3921"/>
      <c r="R3921"/>
      <c r="U3921" s="15"/>
      <c r="V3921" s="15"/>
      <c r="W3921" s="15"/>
    </row>
    <row r="3922" spans="2:23">
      <c r="B3922"/>
      <c r="C3922"/>
      <c r="D3922"/>
      <c r="E3922" s="171"/>
      <c r="F3922"/>
      <c r="G3922"/>
      <c r="H3922" s="171"/>
      <c r="I3922"/>
      <c r="J3922"/>
      <c r="K3922" s="171"/>
      <c r="L3922" s="171"/>
      <c r="M3922" s="171"/>
      <c r="N3922"/>
      <c r="O3922"/>
      <c r="P3922"/>
      <c r="Q3922"/>
      <c r="R3922"/>
      <c r="U3922" s="15"/>
      <c r="V3922" s="15"/>
      <c r="W3922" s="15"/>
    </row>
    <row r="3923" spans="2:23">
      <c r="B3923"/>
      <c r="C3923"/>
      <c r="D3923"/>
      <c r="E3923" s="171"/>
      <c r="F3923"/>
      <c r="G3923"/>
      <c r="H3923" s="171"/>
      <c r="I3923"/>
      <c r="J3923"/>
      <c r="K3923" s="171"/>
      <c r="L3923" s="171"/>
      <c r="M3923" s="171"/>
      <c r="N3923"/>
      <c r="O3923"/>
      <c r="P3923"/>
      <c r="Q3923"/>
      <c r="R3923"/>
      <c r="U3923" s="15"/>
      <c r="V3923" s="15"/>
      <c r="W3923" s="15"/>
    </row>
    <row r="3924" spans="2:23">
      <c r="B3924"/>
      <c r="C3924"/>
      <c r="D3924"/>
      <c r="E3924" s="171"/>
      <c r="F3924"/>
      <c r="G3924"/>
      <c r="H3924" s="171"/>
      <c r="I3924"/>
      <c r="J3924"/>
      <c r="K3924" s="171"/>
      <c r="L3924" s="171"/>
      <c r="M3924" s="171"/>
      <c r="N3924"/>
      <c r="O3924"/>
      <c r="P3924"/>
      <c r="Q3924"/>
      <c r="R3924"/>
      <c r="U3924" s="15"/>
      <c r="V3924" s="15"/>
      <c r="W3924" s="15"/>
    </row>
    <row r="3925" spans="2:23">
      <c r="B3925"/>
      <c r="C3925"/>
      <c r="D3925"/>
      <c r="E3925" s="171"/>
      <c r="F3925"/>
      <c r="G3925"/>
      <c r="H3925" s="171"/>
      <c r="I3925"/>
      <c r="J3925"/>
      <c r="K3925" s="171"/>
      <c r="L3925" s="171"/>
      <c r="M3925" s="171"/>
      <c r="N3925"/>
      <c r="O3925"/>
      <c r="P3925"/>
      <c r="Q3925"/>
      <c r="R3925"/>
      <c r="U3925" s="15"/>
      <c r="V3925" s="15"/>
      <c r="W3925" s="15"/>
    </row>
    <row r="3926" spans="2:23">
      <c r="B3926"/>
      <c r="C3926"/>
      <c r="D3926"/>
      <c r="E3926" s="171"/>
      <c r="F3926"/>
      <c r="G3926"/>
      <c r="H3926" s="171"/>
      <c r="I3926"/>
      <c r="J3926"/>
      <c r="K3926" s="171"/>
      <c r="L3926" s="171"/>
      <c r="M3926" s="171"/>
      <c r="N3926"/>
      <c r="O3926"/>
      <c r="P3926"/>
      <c r="Q3926"/>
      <c r="R3926"/>
      <c r="U3926" s="15"/>
      <c r="V3926" s="15"/>
      <c r="W3926" s="15"/>
    </row>
    <row r="3927" spans="2:23">
      <c r="B3927"/>
      <c r="C3927"/>
      <c r="D3927"/>
      <c r="E3927" s="171"/>
      <c r="F3927"/>
      <c r="G3927"/>
      <c r="H3927" s="171"/>
      <c r="I3927"/>
      <c r="J3927"/>
      <c r="K3927" s="171"/>
      <c r="L3927" s="171"/>
      <c r="M3927" s="171"/>
      <c r="N3927"/>
      <c r="O3927"/>
      <c r="P3927"/>
      <c r="Q3927"/>
      <c r="R3927"/>
      <c r="U3927" s="15"/>
      <c r="V3927" s="15"/>
      <c r="W3927" s="15"/>
    </row>
    <row r="3928" spans="2:23">
      <c r="B3928"/>
      <c r="C3928"/>
      <c r="D3928"/>
      <c r="E3928" s="171"/>
      <c r="F3928"/>
      <c r="G3928"/>
      <c r="H3928" s="171"/>
      <c r="I3928"/>
      <c r="J3928"/>
      <c r="K3928" s="171"/>
      <c r="L3928" s="171"/>
      <c r="M3928" s="171"/>
      <c r="N3928"/>
      <c r="O3928"/>
      <c r="P3928"/>
      <c r="Q3928"/>
      <c r="R3928"/>
      <c r="U3928" s="15"/>
      <c r="V3928" s="15"/>
      <c r="W3928" s="15"/>
    </row>
    <row r="3929" spans="2:23">
      <c r="B3929"/>
      <c r="C3929"/>
      <c r="D3929"/>
      <c r="E3929" s="171"/>
      <c r="F3929"/>
      <c r="G3929"/>
      <c r="H3929" s="171"/>
      <c r="I3929"/>
      <c r="J3929"/>
      <c r="K3929" s="171"/>
      <c r="L3929" s="171"/>
      <c r="M3929" s="171"/>
      <c r="N3929"/>
      <c r="O3929"/>
      <c r="P3929"/>
      <c r="Q3929"/>
      <c r="R3929"/>
      <c r="U3929" s="15"/>
      <c r="V3929" s="15"/>
      <c r="W3929" s="15"/>
    </row>
    <row r="3930" spans="2:23">
      <c r="B3930"/>
      <c r="C3930"/>
      <c r="D3930"/>
      <c r="E3930" s="171"/>
      <c r="F3930"/>
      <c r="G3930"/>
      <c r="H3930" s="171"/>
      <c r="I3930"/>
      <c r="J3930"/>
      <c r="K3930" s="171"/>
      <c r="L3930" s="171"/>
      <c r="M3930" s="171"/>
      <c r="N3930"/>
      <c r="O3930"/>
      <c r="P3930"/>
      <c r="Q3930"/>
      <c r="R3930"/>
      <c r="U3930" s="15"/>
      <c r="V3930" s="15"/>
      <c r="W3930" s="15"/>
    </row>
    <row r="3931" spans="2:23">
      <c r="B3931"/>
      <c r="C3931"/>
      <c r="D3931"/>
      <c r="E3931" s="171"/>
      <c r="F3931"/>
      <c r="G3931"/>
      <c r="H3931" s="171"/>
      <c r="I3931"/>
      <c r="J3931"/>
      <c r="K3931" s="171"/>
      <c r="L3931" s="171"/>
      <c r="M3931" s="171"/>
      <c r="N3931"/>
      <c r="O3931"/>
      <c r="P3931"/>
      <c r="Q3931"/>
      <c r="R3931"/>
      <c r="U3931" s="15"/>
      <c r="V3931" s="15"/>
      <c r="W3931" s="15"/>
    </row>
    <row r="3932" spans="2:23">
      <c r="B3932"/>
      <c r="C3932"/>
      <c r="D3932"/>
      <c r="E3932" s="171"/>
      <c r="F3932"/>
      <c r="G3932"/>
      <c r="H3932" s="171"/>
      <c r="I3932"/>
      <c r="J3932"/>
      <c r="K3932" s="171"/>
      <c r="L3932" s="171"/>
      <c r="M3932" s="171"/>
      <c r="N3932"/>
      <c r="O3932"/>
      <c r="P3932"/>
      <c r="Q3932"/>
      <c r="R3932"/>
      <c r="U3932" s="15"/>
      <c r="V3932" s="15"/>
      <c r="W3932" s="15"/>
    </row>
    <row r="3933" spans="2:23">
      <c r="B3933"/>
      <c r="C3933"/>
      <c r="D3933"/>
      <c r="E3933" s="171"/>
      <c r="F3933"/>
      <c r="G3933"/>
      <c r="H3933" s="171"/>
      <c r="I3933"/>
      <c r="J3933"/>
      <c r="K3933" s="171"/>
      <c r="L3933" s="171"/>
      <c r="M3933" s="171"/>
      <c r="N3933"/>
      <c r="O3933"/>
      <c r="P3933"/>
      <c r="Q3933"/>
      <c r="R3933"/>
      <c r="U3933" s="15"/>
      <c r="V3933" s="15"/>
      <c r="W3933" s="15"/>
    </row>
    <row r="3934" spans="2:23">
      <c r="B3934"/>
      <c r="C3934"/>
      <c r="D3934"/>
      <c r="E3934" s="171"/>
      <c r="F3934"/>
      <c r="G3934"/>
      <c r="H3934" s="171"/>
      <c r="I3934"/>
      <c r="J3934"/>
      <c r="K3934" s="171"/>
      <c r="L3934" s="171"/>
      <c r="M3934" s="171"/>
      <c r="N3934"/>
      <c r="O3934"/>
      <c r="P3934"/>
      <c r="Q3934"/>
      <c r="R3934"/>
      <c r="U3934" s="15"/>
      <c r="V3934" s="15"/>
      <c r="W3934" s="15"/>
    </row>
    <row r="3935" spans="2:23">
      <c r="B3935"/>
      <c r="C3935"/>
      <c r="D3935"/>
      <c r="E3935" s="171"/>
      <c r="F3935"/>
      <c r="G3935"/>
      <c r="H3935" s="171"/>
      <c r="I3935"/>
      <c r="J3935"/>
      <c r="K3935" s="171"/>
      <c r="L3935" s="171"/>
      <c r="M3935" s="171"/>
      <c r="N3935"/>
      <c r="O3935"/>
      <c r="P3935"/>
      <c r="Q3935"/>
      <c r="R3935"/>
      <c r="U3935" s="15"/>
      <c r="V3935" s="15"/>
      <c r="W3935" s="15"/>
    </row>
    <row r="3936" spans="2:23">
      <c r="B3936"/>
      <c r="C3936"/>
      <c r="D3936"/>
      <c r="E3936" s="171"/>
      <c r="F3936"/>
      <c r="G3936"/>
      <c r="H3936" s="171"/>
      <c r="I3936"/>
      <c r="J3936"/>
      <c r="K3936" s="171"/>
      <c r="L3936" s="171"/>
      <c r="M3936" s="171"/>
      <c r="N3936"/>
      <c r="O3936"/>
      <c r="P3936"/>
      <c r="Q3936"/>
      <c r="R3936"/>
      <c r="U3936" s="15"/>
      <c r="V3936" s="15"/>
      <c r="W3936" s="15"/>
    </row>
    <row r="3937" spans="2:23">
      <c r="B3937"/>
      <c r="C3937"/>
      <c r="D3937"/>
      <c r="E3937" s="171"/>
      <c r="F3937"/>
      <c r="G3937"/>
      <c r="H3937" s="171"/>
      <c r="I3937"/>
      <c r="J3937"/>
      <c r="K3937" s="171"/>
      <c r="L3937" s="171"/>
      <c r="M3937" s="171"/>
      <c r="N3937"/>
      <c r="O3937"/>
      <c r="P3937"/>
      <c r="Q3937"/>
      <c r="R3937"/>
      <c r="U3937" s="15"/>
      <c r="V3937" s="15"/>
      <c r="W3937" s="15"/>
    </row>
    <row r="3938" spans="2:23">
      <c r="B3938"/>
      <c r="C3938"/>
      <c r="D3938"/>
      <c r="E3938" s="171"/>
      <c r="F3938"/>
      <c r="G3938"/>
      <c r="H3938" s="171"/>
      <c r="I3938"/>
      <c r="J3938"/>
      <c r="K3938" s="171"/>
      <c r="L3938" s="171"/>
      <c r="M3938" s="171"/>
      <c r="N3938"/>
      <c r="O3938"/>
      <c r="P3938"/>
      <c r="Q3938"/>
      <c r="R3938"/>
      <c r="U3938" s="15"/>
      <c r="V3938" s="15"/>
      <c r="W3938" s="15"/>
    </row>
    <row r="3939" spans="2:23">
      <c r="B3939"/>
      <c r="C3939"/>
      <c r="D3939"/>
      <c r="E3939" s="171"/>
      <c r="F3939"/>
      <c r="G3939"/>
      <c r="H3939" s="171"/>
      <c r="I3939"/>
      <c r="J3939"/>
      <c r="K3939" s="171"/>
      <c r="L3939" s="171"/>
      <c r="M3939" s="171"/>
      <c r="N3939"/>
      <c r="O3939"/>
      <c r="P3939"/>
      <c r="Q3939"/>
      <c r="R3939"/>
      <c r="U3939" s="15"/>
      <c r="V3939" s="15"/>
      <c r="W3939" s="15"/>
    </row>
    <row r="3940" spans="2:23">
      <c r="B3940"/>
      <c r="C3940"/>
      <c r="D3940"/>
      <c r="E3940" s="171"/>
      <c r="F3940"/>
      <c r="G3940"/>
      <c r="H3940" s="171"/>
      <c r="I3940"/>
      <c r="J3940"/>
      <c r="K3940" s="171"/>
      <c r="L3940" s="171"/>
      <c r="M3940" s="171"/>
      <c r="N3940"/>
      <c r="O3940"/>
      <c r="P3940"/>
      <c r="Q3940"/>
      <c r="R3940"/>
      <c r="U3940" s="15"/>
      <c r="V3940" s="15"/>
      <c r="W3940" s="15"/>
    </row>
    <row r="3941" spans="2:23">
      <c r="B3941"/>
      <c r="C3941"/>
      <c r="D3941"/>
      <c r="E3941" s="171"/>
      <c r="F3941"/>
      <c r="G3941"/>
      <c r="H3941" s="171"/>
      <c r="I3941"/>
      <c r="J3941"/>
      <c r="K3941" s="171"/>
      <c r="L3941" s="171"/>
      <c r="M3941" s="171"/>
      <c r="N3941"/>
      <c r="O3941"/>
      <c r="P3941"/>
      <c r="Q3941"/>
      <c r="R3941"/>
      <c r="U3941" s="15"/>
      <c r="V3941" s="15"/>
      <c r="W3941" s="15"/>
    </row>
    <row r="3942" spans="2:23">
      <c r="B3942"/>
      <c r="C3942"/>
      <c r="D3942"/>
      <c r="E3942" s="171"/>
      <c r="F3942"/>
      <c r="G3942"/>
      <c r="H3942" s="171"/>
      <c r="I3942"/>
      <c r="J3942"/>
      <c r="K3942" s="171"/>
      <c r="L3942" s="171"/>
      <c r="M3942" s="171"/>
      <c r="N3942"/>
      <c r="O3942"/>
      <c r="P3942"/>
      <c r="Q3942"/>
      <c r="R3942"/>
      <c r="U3942" s="15"/>
      <c r="V3942" s="15"/>
      <c r="W3942" s="15"/>
    </row>
    <row r="3943" spans="2:23">
      <c r="B3943"/>
      <c r="C3943"/>
      <c r="D3943"/>
      <c r="E3943" s="171"/>
      <c r="F3943"/>
      <c r="G3943"/>
      <c r="H3943" s="171"/>
      <c r="I3943"/>
      <c r="J3943"/>
      <c r="K3943" s="171"/>
      <c r="L3943" s="171"/>
      <c r="M3943" s="171"/>
      <c r="N3943"/>
      <c r="O3943"/>
      <c r="P3943"/>
      <c r="Q3943"/>
      <c r="R3943"/>
      <c r="U3943" s="15"/>
      <c r="V3943" s="15"/>
      <c r="W3943" s="15"/>
    </row>
    <row r="3944" spans="2:23">
      <c r="B3944"/>
      <c r="C3944"/>
      <c r="D3944"/>
      <c r="E3944" s="171"/>
      <c r="F3944"/>
      <c r="G3944"/>
      <c r="H3944" s="171"/>
      <c r="I3944"/>
      <c r="J3944"/>
      <c r="K3944" s="171"/>
      <c r="L3944" s="171"/>
      <c r="M3944" s="171"/>
      <c r="N3944"/>
      <c r="O3944"/>
      <c r="P3944"/>
      <c r="Q3944"/>
      <c r="R3944"/>
      <c r="U3944" s="15"/>
      <c r="V3944" s="15"/>
      <c r="W3944" s="15"/>
    </row>
    <row r="3945" spans="2:23">
      <c r="B3945"/>
      <c r="C3945"/>
      <c r="D3945"/>
      <c r="E3945" s="171"/>
      <c r="F3945"/>
      <c r="G3945"/>
      <c r="H3945" s="171"/>
      <c r="I3945"/>
      <c r="J3945"/>
      <c r="K3945" s="171"/>
      <c r="L3945" s="171"/>
      <c r="M3945" s="171"/>
      <c r="N3945"/>
      <c r="O3945"/>
      <c r="P3945"/>
      <c r="Q3945"/>
      <c r="R3945"/>
      <c r="U3945" s="15"/>
      <c r="V3945" s="15"/>
      <c r="W3945" s="15"/>
    </row>
    <row r="3946" spans="2:23">
      <c r="B3946"/>
      <c r="C3946"/>
      <c r="D3946"/>
      <c r="E3946" s="171"/>
      <c r="F3946"/>
      <c r="G3946"/>
      <c r="H3946" s="171"/>
      <c r="I3946"/>
      <c r="J3946"/>
      <c r="K3946" s="171"/>
      <c r="L3946" s="171"/>
      <c r="M3946" s="171"/>
      <c r="N3946"/>
      <c r="O3946"/>
      <c r="P3946"/>
      <c r="Q3946"/>
      <c r="R3946"/>
      <c r="U3946" s="15"/>
      <c r="V3946" s="15"/>
      <c r="W3946" s="15"/>
    </row>
    <row r="3947" spans="2:23">
      <c r="B3947"/>
      <c r="C3947"/>
      <c r="D3947"/>
      <c r="E3947" s="171"/>
      <c r="F3947"/>
      <c r="G3947"/>
      <c r="H3947" s="171"/>
      <c r="I3947"/>
      <c r="J3947"/>
      <c r="K3947" s="171"/>
      <c r="L3947" s="171"/>
      <c r="M3947" s="171"/>
      <c r="N3947"/>
      <c r="O3947"/>
      <c r="P3947"/>
      <c r="Q3947"/>
      <c r="R3947"/>
      <c r="U3947" s="15"/>
      <c r="V3947" s="15"/>
      <c r="W3947" s="15"/>
    </row>
    <row r="3948" spans="2:23">
      <c r="B3948"/>
      <c r="C3948"/>
      <c r="D3948"/>
      <c r="E3948" s="171"/>
      <c r="F3948"/>
      <c r="G3948"/>
      <c r="H3948" s="171"/>
      <c r="I3948"/>
      <c r="J3948"/>
      <c r="K3948" s="171"/>
      <c r="L3948" s="171"/>
      <c r="M3948" s="171"/>
      <c r="N3948"/>
      <c r="O3948"/>
      <c r="P3948"/>
      <c r="Q3948"/>
      <c r="R3948"/>
      <c r="U3948" s="15"/>
      <c r="V3948" s="15"/>
      <c r="W3948" s="15"/>
    </row>
    <row r="3949" spans="2:23">
      <c r="B3949"/>
      <c r="C3949"/>
      <c r="D3949"/>
      <c r="E3949" s="171"/>
      <c r="F3949"/>
      <c r="G3949"/>
      <c r="H3949" s="171"/>
      <c r="I3949"/>
      <c r="J3949"/>
      <c r="K3949" s="171"/>
      <c r="L3949" s="171"/>
      <c r="M3949" s="171"/>
      <c r="N3949"/>
      <c r="O3949"/>
      <c r="P3949"/>
      <c r="Q3949"/>
      <c r="R3949"/>
      <c r="U3949" s="15"/>
      <c r="V3949" s="15"/>
      <c r="W3949" s="15"/>
    </row>
    <row r="3950" spans="2:23">
      <c r="B3950"/>
      <c r="C3950"/>
      <c r="D3950"/>
      <c r="E3950" s="171"/>
      <c r="F3950"/>
      <c r="G3950"/>
      <c r="H3950" s="171"/>
      <c r="I3950"/>
      <c r="J3950"/>
      <c r="K3950" s="171"/>
      <c r="L3950" s="171"/>
      <c r="M3950" s="171"/>
      <c r="N3950"/>
      <c r="O3950"/>
      <c r="P3950"/>
      <c r="Q3950"/>
      <c r="R3950"/>
      <c r="U3950" s="15"/>
      <c r="V3950" s="15"/>
      <c r="W3950" s="15"/>
    </row>
    <row r="3951" spans="2:23">
      <c r="B3951"/>
      <c r="C3951"/>
      <c r="D3951"/>
      <c r="E3951" s="171"/>
      <c r="F3951"/>
      <c r="G3951"/>
      <c r="H3951" s="171"/>
      <c r="I3951"/>
      <c r="J3951"/>
      <c r="K3951" s="171"/>
      <c r="L3951" s="171"/>
      <c r="M3951" s="171"/>
      <c r="N3951"/>
      <c r="O3951"/>
      <c r="P3951"/>
      <c r="Q3951"/>
      <c r="R3951"/>
      <c r="U3951" s="15"/>
      <c r="V3951" s="15"/>
      <c r="W3951" s="15"/>
    </row>
    <row r="3952" spans="2:23">
      <c r="B3952"/>
      <c r="C3952"/>
      <c r="D3952"/>
      <c r="E3952" s="171"/>
      <c r="F3952"/>
      <c r="G3952"/>
      <c r="H3952" s="171"/>
      <c r="I3952"/>
      <c r="J3952"/>
      <c r="K3952" s="171"/>
      <c r="L3952" s="171"/>
      <c r="M3952" s="171"/>
      <c r="N3952"/>
      <c r="O3952"/>
      <c r="P3952"/>
      <c r="Q3952"/>
      <c r="R3952"/>
      <c r="U3952" s="15"/>
      <c r="V3952" s="15"/>
      <c r="W3952" s="15"/>
    </row>
    <row r="3953" spans="2:23">
      <c r="B3953"/>
      <c r="C3953"/>
      <c r="D3953"/>
      <c r="E3953" s="171"/>
      <c r="F3953"/>
      <c r="G3953"/>
      <c r="H3953" s="171"/>
      <c r="I3953"/>
      <c r="J3953"/>
      <c r="K3953" s="171"/>
      <c r="L3953" s="171"/>
      <c r="M3953" s="171"/>
      <c r="N3953"/>
      <c r="O3953"/>
      <c r="P3953"/>
      <c r="Q3953"/>
      <c r="R3953"/>
      <c r="U3953" s="15"/>
      <c r="V3953" s="15"/>
      <c r="W3953" s="15"/>
    </row>
    <row r="3954" spans="2:23">
      <c r="B3954"/>
      <c r="C3954"/>
      <c r="D3954"/>
      <c r="E3954" s="171"/>
      <c r="F3954"/>
      <c r="G3954"/>
      <c r="H3954" s="171"/>
      <c r="I3954"/>
      <c r="J3954"/>
      <c r="K3954" s="171"/>
      <c r="L3954" s="171"/>
      <c r="M3954" s="171"/>
      <c r="N3954"/>
      <c r="O3954"/>
      <c r="P3954"/>
      <c r="Q3954"/>
      <c r="R3954"/>
      <c r="U3954" s="15"/>
      <c r="V3954" s="15"/>
      <c r="W3954" s="15"/>
    </row>
    <row r="3955" spans="2:23">
      <c r="B3955"/>
      <c r="C3955"/>
      <c r="D3955"/>
      <c r="E3955" s="171"/>
      <c r="F3955"/>
      <c r="G3955"/>
      <c r="H3955" s="171"/>
      <c r="I3955"/>
      <c r="J3955"/>
      <c r="K3955" s="171"/>
      <c r="L3955" s="171"/>
      <c r="M3955" s="171"/>
      <c r="N3955"/>
      <c r="O3955"/>
      <c r="P3955"/>
      <c r="Q3955"/>
      <c r="R3955"/>
      <c r="U3955" s="15"/>
      <c r="V3955" s="15"/>
      <c r="W3955" s="15"/>
    </row>
    <row r="3956" spans="2:23">
      <c r="B3956"/>
      <c r="C3956"/>
      <c r="D3956"/>
      <c r="E3956" s="171"/>
      <c r="F3956"/>
      <c r="G3956"/>
      <c r="H3956" s="171"/>
      <c r="I3956"/>
      <c r="J3956"/>
      <c r="K3956" s="171"/>
      <c r="L3956" s="171"/>
      <c r="M3956" s="171"/>
      <c r="N3956"/>
      <c r="O3956"/>
      <c r="P3956"/>
      <c r="Q3956"/>
      <c r="R3956"/>
      <c r="U3956" s="15"/>
      <c r="V3956" s="15"/>
      <c r="W3956" s="15"/>
    </row>
    <row r="3957" spans="2:23">
      <c r="B3957"/>
      <c r="C3957"/>
      <c r="D3957"/>
      <c r="E3957" s="171"/>
      <c r="F3957"/>
      <c r="G3957"/>
      <c r="H3957" s="171"/>
      <c r="I3957"/>
      <c r="J3957"/>
      <c r="K3957" s="171"/>
      <c r="L3957" s="171"/>
      <c r="M3957" s="171"/>
      <c r="N3957"/>
      <c r="O3957"/>
      <c r="P3957"/>
      <c r="Q3957"/>
      <c r="R3957"/>
      <c r="U3957" s="15"/>
      <c r="V3957" s="15"/>
      <c r="W3957" s="15"/>
    </row>
    <row r="3958" spans="2:23">
      <c r="B3958"/>
      <c r="C3958"/>
      <c r="D3958"/>
      <c r="E3958" s="171"/>
      <c r="F3958"/>
      <c r="G3958"/>
      <c r="H3958" s="171"/>
      <c r="I3958"/>
      <c r="J3958"/>
      <c r="K3958" s="171"/>
      <c r="L3958" s="171"/>
      <c r="M3958" s="171"/>
      <c r="N3958"/>
      <c r="O3958"/>
      <c r="P3958"/>
      <c r="Q3958"/>
      <c r="R3958"/>
      <c r="U3958" s="15"/>
      <c r="V3958" s="15"/>
      <c r="W3958" s="15"/>
    </row>
    <row r="3959" spans="2:23">
      <c r="B3959"/>
      <c r="C3959"/>
      <c r="D3959"/>
      <c r="E3959" s="171"/>
      <c r="F3959"/>
      <c r="G3959"/>
      <c r="H3959" s="171"/>
      <c r="I3959"/>
      <c r="J3959"/>
      <c r="K3959" s="171"/>
      <c r="L3959" s="171"/>
      <c r="M3959" s="171"/>
      <c r="N3959"/>
      <c r="O3959"/>
      <c r="P3959"/>
      <c r="Q3959"/>
      <c r="R3959"/>
      <c r="U3959" s="15"/>
      <c r="V3959" s="15"/>
      <c r="W3959" s="15"/>
    </row>
    <row r="3960" spans="2:23">
      <c r="B3960"/>
      <c r="C3960"/>
      <c r="D3960"/>
      <c r="E3960" s="171"/>
      <c r="F3960"/>
      <c r="G3960"/>
      <c r="H3960" s="171"/>
      <c r="I3960"/>
      <c r="J3960"/>
      <c r="K3960" s="171"/>
      <c r="L3960" s="171"/>
      <c r="M3960" s="171"/>
      <c r="N3960"/>
      <c r="O3960"/>
      <c r="P3960"/>
      <c r="Q3960"/>
      <c r="R3960"/>
      <c r="U3960" s="15"/>
      <c r="V3960" s="15"/>
      <c r="W3960" s="15"/>
    </row>
    <row r="3961" spans="2:23">
      <c r="B3961"/>
      <c r="C3961"/>
      <c r="D3961"/>
      <c r="E3961" s="171"/>
      <c r="F3961"/>
      <c r="G3961"/>
      <c r="H3961" s="171"/>
      <c r="I3961"/>
      <c r="J3961"/>
      <c r="K3961" s="171"/>
      <c r="L3961" s="171"/>
      <c r="M3961" s="171"/>
      <c r="N3961"/>
      <c r="O3961"/>
      <c r="P3961"/>
      <c r="Q3961"/>
      <c r="R3961"/>
      <c r="U3961" s="15"/>
      <c r="V3961" s="15"/>
      <c r="W3961" s="15"/>
    </row>
    <row r="3962" spans="2:23">
      <c r="B3962"/>
      <c r="C3962"/>
      <c r="D3962"/>
      <c r="E3962" s="171"/>
      <c r="F3962"/>
      <c r="G3962"/>
      <c r="H3962" s="171"/>
      <c r="I3962"/>
      <c r="J3962"/>
      <c r="K3962" s="171"/>
      <c r="L3962" s="171"/>
      <c r="M3962" s="171"/>
      <c r="N3962"/>
      <c r="O3962"/>
      <c r="P3962"/>
      <c r="Q3962"/>
      <c r="R3962"/>
      <c r="U3962" s="15"/>
      <c r="V3962" s="15"/>
      <c r="W3962" s="15"/>
    </row>
    <row r="3963" spans="2:23">
      <c r="B3963"/>
      <c r="C3963"/>
      <c r="D3963"/>
      <c r="E3963" s="171"/>
      <c r="F3963"/>
      <c r="G3963"/>
      <c r="H3963" s="171"/>
      <c r="I3963"/>
      <c r="J3963"/>
      <c r="K3963" s="171"/>
      <c r="L3963" s="171"/>
      <c r="M3963" s="171"/>
      <c r="N3963"/>
      <c r="O3963"/>
      <c r="P3963"/>
      <c r="Q3963"/>
      <c r="R3963"/>
      <c r="U3963" s="15"/>
      <c r="V3963" s="15"/>
      <c r="W3963" s="15"/>
    </row>
    <row r="3964" spans="2:23">
      <c r="B3964"/>
      <c r="C3964"/>
      <c r="D3964"/>
      <c r="E3964" s="171"/>
      <c r="F3964"/>
      <c r="G3964"/>
      <c r="H3964" s="171"/>
      <c r="I3964"/>
      <c r="J3964"/>
      <c r="K3964" s="171"/>
      <c r="L3964" s="171"/>
      <c r="M3964" s="171"/>
      <c r="N3964"/>
      <c r="O3964"/>
      <c r="P3964"/>
      <c r="Q3964"/>
      <c r="R3964"/>
      <c r="U3964" s="15"/>
      <c r="V3964" s="15"/>
      <c r="W3964" s="15"/>
    </row>
    <row r="3965" spans="2:23">
      <c r="B3965"/>
      <c r="C3965"/>
      <c r="D3965"/>
      <c r="E3965" s="171"/>
      <c r="F3965"/>
      <c r="G3965"/>
      <c r="H3965" s="171"/>
      <c r="I3965"/>
      <c r="J3965"/>
      <c r="K3965" s="171"/>
      <c r="L3965" s="171"/>
      <c r="M3965" s="171"/>
      <c r="N3965"/>
      <c r="O3965"/>
      <c r="P3965"/>
      <c r="Q3965"/>
      <c r="R3965"/>
      <c r="U3965" s="15"/>
      <c r="V3965" s="15"/>
      <c r="W3965" s="15"/>
    </row>
    <row r="3966" spans="2:23">
      <c r="B3966"/>
      <c r="C3966"/>
      <c r="D3966"/>
      <c r="E3966" s="171"/>
      <c r="F3966"/>
      <c r="G3966"/>
      <c r="H3966" s="171"/>
      <c r="I3966"/>
      <c r="J3966"/>
      <c r="K3966" s="171"/>
      <c r="L3966" s="171"/>
      <c r="M3966" s="171"/>
      <c r="N3966"/>
      <c r="O3966"/>
      <c r="P3966"/>
      <c r="Q3966"/>
      <c r="R3966"/>
      <c r="U3966" s="15"/>
      <c r="V3966" s="15"/>
      <c r="W3966" s="15"/>
    </row>
    <row r="3967" spans="2:23">
      <c r="B3967"/>
      <c r="C3967"/>
      <c r="D3967"/>
      <c r="E3967" s="171"/>
      <c r="F3967"/>
      <c r="G3967"/>
      <c r="H3967" s="171"/>
      <c r="I3967"/>
      <c r="J3967"/>
      <c r="K3967" s="171"/>
      <c r="L3967" s="171"/>
      <c r="M3967" s="171"/>
      <c r="N3967"/>
      <c r="O3967"/>
      <c r="P3967"/>
      <c r="Q3967"/>
      <c r="R3967"/>
      <c r="U3967" s="15"/>
      <c r="V3967" s="15"/>
      <c r="W3967" s="15"/>
    </row>
    <row r="3968" spans="2:23">
      <c r="B3968"/>
      <c r="C3968"/>
      <c r="D3968"/>
      <c r="E3968" s="171"/>
      <c r="F3968"/>
      <c r="G3968"/>
      <c r="H3968" s="171"/>
      <c r="I3968"/>
      <c r="J3968"/>
      <c r="K3968" s="171"/>
      <c r="L3968" s="171"/>
      <c r="M3968" s="171"/>
      <c r="N3968"/>
      <c r="O3968"/>
      <c r="P3968"/>
      <c r="Q3968"/>
      <c r="R3968"/>
      <c r="U3968" s="15"/>
      <c r="V3968" s="15"/>
      <c r="W3968" s="15"/>
    </row>
    <row r="3969" spans="2:23">
      <c r="B3969"/>
      <c r="C3969"/>
      <c r="D3969"/>
      <c r="E3969" s="171"/>
      <c r="F3969"/>
      <c r="G3969"/>
      <c r="H3969" s="171"/>
      <c r="I3969"/>
      <c r="J3969"/>
      <c r="K3969" s="171"/>
      <c r="L3969" s="171"/>
      <c r="M3969" s="171"/>
      <c r="N3969"/>
      <c r="O3969"/>
      <c r="P3969"/>
      <c r="Q3969"/>
      <c r="R3969"/>
      <c r="U3969" s="15"/>
      <c r="V3969" s="15"/>
      <c r="W3969" s="15"/>
    </row>
    <row r="3970" spans="2:23">
      <c r="B3970"/>
      <c r="C3970"/>
      <c r="D3970"/>
      <c r="E3970" s="171"/>
      <c r="F3970"/>
      <c r="G3970"/>
      <c r="H3970" s="171"/>
      <c r="I3970"/>
      <c r="J3970"/>
      <c r="K3970" s="171"/>
      <c r="L3970" s="171"/>
      <c r="M3970" s="171"/>
      <c r="N3970"/>
      <c r="O3970"/>
      <c r="P3970"/>
      <c r="Q3970"/>
      <c r="R3970"/>
      <c r="U3970" s="15"/>
      <c r="V3970" s="15"/>
      <c r="W3970" s="15"/>
    </row>
    <row r="3971" spans="2:23">
      <c r="B3971"/>
      <c r="C3971"/>
      <c r="D3971"/>
      <c r="E3971" s="171"/>
      <c r="F3971"/>
      <c r="G3971"/>
      <c r="H3971" s="171"/>
      <c r="I3971"/>
      <c r="J3971"/>
      <c r="K3971" s="171"/>
      <c r="L3971" s="171"/>
      <c r="M3971" s="171"/>
      <c r="N3971"/>
      <c r="O3971"/>
      <c r="P3971"/>
      <c r="Q3971"/>
      <c r="R3971"/>
      <c r="U3971" s="15"/>
      <c r="V3971" s="15"/>
      <c r="W3971" s="15"/>
    </row>
    <row r="3972" spans="2:23">
      <c r="B3972"/>
      <c r="C3972"/>
      <c r="D3972"/>
      <c r="E3972" s="171"/>
      <c r="F3972"/>
      <c r="G3972"/>
      <c r="H3972" s="171"/>
      <c r="I3972"/>
      <c r="J3972"/>
      <c r="K3972" s="171"/>
      <c r="L3972" s="171"/>
      <c r="M3972" s="171"/>
      <c r="N3972"/>
      <c r="O3972"/>
      <c r="P3972"/>
      <c r="Q3972"/>
      <c r="R3972"/>
      <c r="U3972" s="15"/>
      <c r="V3972" s="15"/>
      <c r="W3972" s="15"/>
    </row>
    <row r="3973" spans="2:23">
      <c r="B3973"/>
      <c r="C3973"/>
      <c r="D3973"/>
      <c r="E3973" s="171"/>
      <c r="F3973"/>
      <c r="G3973"/>
      <c r="H3973" s="171"/>
      <c r="I3973"/>
      <c r="J3973"/>
      <c r="K3973" s="171"/>
      <c r="L3973" s="171"/>
      <c r="M3973" s="171"/>
      <c r="N3973"/>
      <c r="O3973"/>
      <c r="P3973"/>
      <c r="Q3973"/>
      <c r="R3973"/>
      <c r="U3973" s="15"/>
      <c r="V3973" s="15"/>
      <c r="W3973" s="15"/>
    </row>
    <row r="3974" spans="2:23">
      <c r="B3974"/>
      <c r="C3974"/>
      <c r="D3974"/>
      <c r="E3974" s="171"/>
      <c r="F3974"/>
      <c r="G3974"/>
      <c r="H3974" s="171"/>
      <c r="I3974"/>
      <c r="J3974"/>
      <c r="K3974" s="171"/>
      <c r="L3974" s="171"/>
      <c r="M3974" s="171"/>
      <c r="N3974"/>
      <c r="O3974"/>
      <c r="P3974"/>
      <c r="Q3974"/>
      <c r="R3974"/>
      <c r="U3974" s="15"/>
      <c r="V3974" s="15"/>
      <c r="W3974" s="15"/>
    </row>
    <row r="3975" spans="2:23">
      <c r="B3975"/>
      <c r="C3975"/>
      <c r="D3975"/>
      <c r="E3975" s="171"/>
      <c r="F3975"/>
      <c r="G3975"/>
      <c r="H3975" s="171"/>
      <c r="I3975"/>
      <c r="J3975"/>
      <c r="K3975" s="171"/>
      <c r="L3975" s="171"/>
      <c r="M3975" s="171"/>
      <c r="N3975"/>
      <c r="O3975"/>
      <c r="P3975"/>
      <c r="Q3975"/>
      <c r="R3975"/>
      <c r="U3975" s="15"/>
      <c r="V3975" s="15"/>
      <c r="W3975" s="15"/>
    </row>
    <row r="3976" spans="2:23">
      <c r="B3976"/>
      <c r="C3976"/>
      <c r="D3976"/>
      <c r="E3976" s="171"/>
      <c r="F3976"/>
      <c r="G3976"/>
      <c r="H3976" s="171"/>
      <c r="I3976"/>
      <c r="J3976"/>
      <c r="K3976" s="171"/>
      <c r="L3976" s="171"/>
      <c r="M3976" s="171"/>
      <c r="N3976"/>
      <c r="O3976"/>
      <c r="P3976"/>
      <c r="Q3976"/>
      <c r="R3976"/>
      <c r="U3976" s="15"/>
      <c r="V3976" s="15"/>
      <c r="W3976" s="15"/>
    </row>
    <row r="3977" spans="2:23">
      <c r="B3977"/>
      <c r="C3977"/>
      <c r="D3977"/>
      <c r="E3977" s="171"/>
      <c r="F3977"/>
      <c r="G3977"/>
      <c r="H3977" s="171"/>
      <c r="I3977"/>
      <c r="J3977"/>
      <c r="K3977" s="171"/>
      <c r="L3977" s="171"/>
      <c r="M3977" s="171"/>
      <c r="N3977"/>
      <c r="O3977"/>
      <c r="P3977"/>
      <c r="Q3977"/>
      <c r="R3977"/>
      <c r="U3977" s="15"/>
      <c r="V3977" s="15"/>
      <c r="W3977" s="15"/>
    </row>
    <row r="3978" spans="2:23">
      <c r="B3978"/>
      <c r="C3978"/>
      <c r="D3978"/>
      <c r="E3978" s="171"/>
      <c r="F3978"/>
      <c r="G3978"/>
      <c r="H3978" s="171"/>
      <c r="I3978"/>
      <c r="J3978"/>
      <c r="K3978" s="171"/>
      <c r="L3978" s="171"/>
      <c r="M3978" s="171"/>
      <c r="N3978"/>
      <c r="O3978"/>
      <c r="P3978"/>
      <c r="Q3978"/>
      <c r="R3978"/>
      <c r="U3978" s="15"/>
      <c r="V3978" s="15"/>
      <c r="W3978" s="15"/>
    </row>
    <row r="3979" spans="2:23">
      <c r="B3979"/>
      <c r="C3979"/>
      <c r="D3979"/>
      <c r="E3979" s="171"/>
      <c r="F3979"/>
      <c r="G3979"/>
      <c r="H3979" s="171"/>
      <c r="I3979"/>
      <c r="J3979"/>
      <c r="K3979" s="171"/>
      <c r="L3979" s="171"/>
      <c r="M3979" s="171"/>
      <c r="N3979"/>
      <c r="O3979"/>
      <c r="P3979"/>
      <c r="Q3979"/>
      <c r="R3979"/>
      <c r="U3979" s="15"/>
      <c r="V3979" s="15"/>
      <c r="W3979" s="15"/>
    </row>
    <row r="3980" spans="2:23">
      <c r="B3980"/>
      <c r="C3980"/>
      <c r="D3980"/>
      <c r="E3980" s="171"/>
      <c r="F3980"/>
      <c r="G3980"/>
      <c r="H3980" s="171"/>
      <c r="I3980"/>
      <c r="J3980"/>
      <c r="K3980" s="171"/>
      <c r="L3980" s="171"/>
      <c r="M3980" s="171"/>
      <c r="N3980"/>
      <c r="O3980"/>
      <c r="P3980"/>
      <c r="Q3980"/>
      <c r="R3980"/>
      <c r="U3980" s="15"/>
      <c r="V3980" s="15"/>
      <c r="W3980" s="15"/>
    </row>
    <row r="3981" spans="2:23">
      <c r="B3981"/>
      <c r="C3981"/>
      <c r="D3981"/>
      <c r="E3981" s="171"/>
      <c r="F3981"/>
      <c r="G3981"/>
      <c r="H3981" s="171"/>
      <c r="I3981"/>
      <c r="J3981"/>
      <c r="K3981" s="171"/>
      <c r="L3981" s="171"/>
      <c r="M3981" s="171"/>
      <c r="N3981"/>
      <c r="O3981"/>
      <c r="P3981"/>
      <c r="Q3981"/>
      <c r="R3981"/>
      <c r="U3981" s="15"/>
      <c r="V3981" s="15"/>
      <c r="W3981" s="15"/>
    </row>
    <row r="3982" spans="2:23">
      <c r="B3982"/>
      <c r="C3982"/>
      <c r="D3982"/>
      <c r="E3982" s="171"/>
      <c r="F3982"/>
      <c r="G3982"/>
      <c r="H3982" s="171"/>
      <c r="I3982"/>
      <c r="J3982"/>
      <c r="K3982" s="171"/>
      <c r="L3982" s="171"/>
      <c r="M3982" s="171"/>
      <c r="N3982"/>
      <c r="O3982"/>
      <c r="P3982"/>
      <c r="Q3982"/>
      <c r="R3982"/>
      <c r="U3982" s="15"/>
      <c r="V3982" s="15"/>
      <c r="W3982" s="15"/>
    </row>
    <row r="3983" spans="2:23">
      <c r="B3983"/>
      <c r="C3983"/>
      <c r="D3983"/>
      <c r="E3983" s="171"/>
      <c r="F3983"/>
      <c r="G3983"/>
      <c r="H3983" s="171"/>
      <c r="I3983"/>
      <c r="J3983"/>
      <c r="K3983" s="171"/>
      <c r="L3983" s="171"/>
      <c r="M3983" s="171"/>
      <c r="N3983"/>
      <c r="O3983"/>
      <c r="P3983"/>
      <c r="Q3983"/>
      <c r="R3983"/>
      <c r="U3983" s="15"/>
      <c r="V3983" s="15"/>
      <c r="W3983" s="15"/>
    </row>
    <row r="3984" spans="2:23">
      <c r="B3984"/>
      <c r="C3984"/>
      <c r="D3984"/>
      <c r="E3984" s="171"/>
      <c r="F3984"/>
      <c r="G3984"/>
      <c r="H3984" s="171"/>
      <c r="I3984"/>
      <c r="J3984"/>
      <c r="K3984" s="171"/>
      <c r="L3984" s="171"/>
      <c r="M3984" s="171"/>
      <c r="N3984"/>
      <c r="O3984"/>
      <c r="P3984"/>
      <c r="Q3984"/>
      <c r="R3984"/>
      <c r="U3984" s="15"/>
      <c r="V3984" s="15"/>
      <c r="W3984" s="15"/>
    </row>
    <row r="3985" spans="2:23">
      <c r="B3985"/>
      <c r="C3985"/>
      <c r="D3985"/>
      <c r="E3985" s="171"/>
      <c r="F3985"/>
      <c r="G3985"/>
      <c r="H3985" s="171"/>
      <c r="I3985"/>
      <c r="J3985"/>
      <c r="K3985" s="171"/>
      <c r="L3985" s="171"/>
      <c r="M3985" s="171"/>
      <c r="N3985"/>
      <c r="O3985"/>
      <c r="P3985"/>
      <c r="Q3985"/>
      <c r="R3985"/>
      <c r="U3985" s="15"/>
      <c r="V3985" s="15"/>
      <c r="W3985" s="15"/>
    </row>
    <row r="3986" spans="2:23">
      <c r="B3986"/>
      <c r="C3986"/>
      <c r="D3986"/>
      <c r="E3986" s="171"/>
      <c r="F3986"/>
      <c r="G3986"/>
      <c r="H3986" s="171"/>
      <c r="I3986"/>
      <c r="J3986"/>
      <c r="K3986" s="171"/>
      <c r="L3986" s="171"/>
      <c r="M3986" s="171"/>
      <c r="N3986"/>
      <c r="O3986"/>
      <c r="P3986"/>
      <c r="Q3986"/>
      <c r="R3986"/>
      <c r="U3986" s="15"/>
      <c r="V3986" s="15"/>
      <c r="W3986" s="15"/>
    </row>
    <row r="3987" spans="2:23">
      <c r="B3987"/>
      <c r="C3987"/>
      <c r="D3987"/>
      <c r="E3987" s="171"/>
      <c r="F3987"/>
      <c r="G3987"/>
      <c r="H3987" s="171"/>
      <c r="I3987"/>
      <c r="J3987"/>
      <c r="K3987" s="171"/>
      <c r="L3987" s="171"/>
      <c r="M3987" s="171"/>
      <c r="N3987"/>
      <c r="O3987"/>
      <c r="P3987"/>
      <c r="Q3987"/>
      <c r="R3987"/>
      <c r="U3987" s="15"/>
      <c r="V3987" s="15"/>
      <c r="W3987" s="15"/>
    </row>
    <row r="3988" spans="2:23">
      <c r="B3988"/>
      <c r="C3988"/>
      <c r="D3988"/>
      <c r="E3988" s="171"/>
      <c r="F3988"/>
      <c r="G3988"/>
      <c r="H3988" s="171"/>
      <c r="I3988"/>
      <c r="J3988"/>
      <c r="K3988" s="171"/>
      <c r="L3988" s="171"/>
      <c r="M3988" s="171"/>
      <c r="N3988"/>
      <c r="O3988"/>
      <c r="P3988"/>
      <c r="Q3988"/>
      <c r="R3988"/>
      <c r="U3988" s="15"/>
      <c r="V3988" s="15"/>
      <c r="W3988" s="15"/>
    </row>
    <row r="3989" spans="2:23">
      <c r="B3989"/>
      <c r="C3989"/>
      <c r="D3989"/>
      <c r="E3989" s="171"/>
      <c r="F3989"/>
      <c r="G3989"/>
      <c r="H3989" s="171"/>
      <c r="I3989"/>
      <c r="J3989"/>
      <c r="K3989" s="171"/>
      <c r="L3989" s="171"/>
      <c r="M3989" s="171"/>
      <c r="N3989"/>
      <c r="O3989"/>
      <c r="P3989"/>
      <c r="Q3989"/>
      <c r="R3989"/>
      <c r="U3989" s="15"/>
      <c r="V3989" s="15"/>
      <c r="W3989" s="15"/>
    </row>
    <row r="3990" spans="2:23">
      <c r="B3990"/>
      <c r="C3990"/>
      <c r="D3990"/>
      <c r="E3990" s="171"/>
      <c r="F3990"/>
      <c r="G3990"/>
      <c r="H3990" s="171"/>
      <c r="I3990"/>
      <c r="J3990"/>
      <c r="K3990" s="171"/>
      <c r="L3990" s="171"/>
      <c r="M3990" s="171"/>
      <c r="N3990"/>
      <c r="O3990"/>
      <c r="P3990"/>
      <c r="Q3990"/>
      <c r="R3990"/>
      <c r="U3990" s="15"/>
      <c r="V3990" s="15"/>
      <c r="W3990" s="15"/>
    </row>
    <row r="3991" spans="2:23">
      <c r="B3991"/>
      <c r="C3991"/>
      <c r="D3991"/>
      <c r="E3991" s="171"/>
      <c r="F3991"/>
      <c r="G3991"/>
      <c r="H3991" s="171"/>
      <c r="I3991"/>
      <c r="J3991"/>
      <c r="K3991" s="171"/>
      <c r="L3991" s="171"/>
      <c r="M3991" s="171"/>
      <c r="N3991"/>
      <c r="O3991"/>
      <c r="P3991"/>
      <c r="Q3991"/>
      <c r="R3991"/>
      <c r="U3991" s="15"/>
      <c r="V3991" s="15"/>
      <c r="W3991" s="15"/>
    </row>
    <row r="3992" spans="2:23">
      <c r="B3992"/>
      <c r="C3992"/>
      <c r="D3992"/>
      <c r="E3992"/>
      <c r="F3992" s="171"/>
      <c r="G3992" s="171"/>
      <c r="H3992"/>
      <c r="I3992" s="171"/>
      <c r="J3992" s="171"/>
      <c r="K3992" s="171"/>
      <c r="L3992" s="171"/>
      <c r="M3992" s="171"/>
      <c r="N3992"/>
      <c r="O3992"/>
      <c r="P3992"/>
      <c r="Q3992"/>
      <c r="R3992"/>
      <c r="U3992" s="15"/>
      <c r="V3992" s="15"/>
      <c r="W3992" s="15"/>
    </row>
    <row r="3993" spans="2:23">
      <c r="B3993"/>
      <c r="C3993"/>
      <c r="D3993"/>
      <c r="E3993"/>
      <c r="F3993" s="171"/>
      <c r="G3993" s="171"/>
      <c r="H3993"/>
      <c r="I3993" s="171"/>
      <c r="J3993" s="171"/>
      <c r="K3993" s="171"/>
      <c r="L3993" s="171"/>
      <c r="M3993" s="171"/>
      <c r="N3993"/>
      <c r="O3993"/>
      <c r="P3993"/>
      <c r="Q3993"/>
      <c r="R3993"/>
      <c r="U3993" s="15"/>
      <c r="V3993" s="15"/>
      <c r="W3993" s="15"/>
    </row>
    <row r="3994" spans="2:23">
      <c r="B3994"/>
      <c r="C3994"/>
      <c r="D3994"/>
      <c r="E3994"/>
      <c r="F3994" s="171"/>
      <c r="G3994" s="171"/>
      <c r="H3994"/>
      <c r="I3994" s="171"/>
      <c r="J3994" s="171"/>
      <c r="K3994" s="171"/>
      <c r="L3994" s="171"/>
      <c r="M3994" s="171"/>
      <c r="N3994"/>
      <c r="O3994"/>
      <c r="P3994"/>
      <c r="Q3994"/>
      <c r="R3994"/>
      <c r="U3994" s="15"/>
      <c r="V3994" s="15"/>
      <c r="W3994" s="15"/>
    </row>
    <row r="3995" spans="2:23">
      <c r="B3995"/>
      <c r="C3995"/>
      <c r="D3995"/>
      <c r="E3995"/>
      <c r="F3995" s="171"/>
      <c r="G3995" s="171"/>
      <c r="H3995"/>
      <c r="I3995" s="171"/>
      <c r="J3995" s="171"/>
      <c r="K3995" s="171"/>
      <c r="L3995" s="171"/>
      <c r="M3995" s="171"/>
      <c r="N3995"/>
      <c r="O3995"/>
      <c r="P3995"/>
      <c r="Q3995"/>
      <c r="R3995"/>
      <c r="U3995" s="15"/>
      <c r="V3995" s="15"/>
      <c r="W3995" s="15"/>
    </row>
    <row r="3996" spans="2:23">
      <c r="B3996"/>
      <c r="C3996"/>
      <c r="D3996"/>
      <c r="E3996"/>
      <c r="F3996" s="171"/>
      <c r="G3996" s="171"/>
      <c r="H3996"/>
      <c r="I3996" s="171"/>
      <c r="J3996" s="171"/>
      <c r="K3996" s="171"/>
      <c r="L3996" s="171"/>
      <c r="M3996" s="171"/>
      <c r="N3996"/>
      <c r="O3996"/>
      <c r="P3996"/>
      <c r="Q3996"/>
      <c r="R3996"/>
      <c r="U3996" s="15"/>
      <c r="V3996" s="15"/>
      <c r="W3996" s="15"/>
    </row>
    <row r="3997" spans="2:23">
      <c r="B3997"/>
      <c r="C3997"/>
      <c r="D3997"/>
      <c r="E3997"/>
      <c r="F3997" s="171"/>
      <c r="G3997" s="171"/>
      <c r="H3997"/>
      <c r="I3997" s="171"/>
      <c r="J3997" s="171"/>
      <c r="K3997" s="171"/>
      <c r="L3997" s="171"/>
      <c r="M3997" s="171"/>
      <c r="N3997"/>
      <c r="O3997"/>
      <c r="P3997"/>
      <c r="Q3997"/>
      <c r="R3997"/>
      <c r="U3997" s="15"/>
      <c r="V3997" s="15"/>
      <c r="W3997" s="15"/>
    </row>
    <row r="3998" spans="2:23">
      <c r="B3998"/>
      <c r="C3998"/>
      <c r="D3998"/>
      <c r="E3998"/>
      <c r="F3998" s="171"/>
      <c r="G3998" s="171"/>
      <c r="H3998"/>
      <c r="I3998" s="171"/>
      <c r="J3998" s="171"/>
      <c r="K3998" s="171"/>
      <c r="L3998" s="171"/>
      <c r="M3998" s="171"/>
      <c r="N3998"/>
      <c r="O3998"/>
      <c r="P3998"/>
      <c r="Q3998"/>
      <c r="R3998"/>
      <c r="U3998" s="15"/>
      <c r="V3998" s="15"/>
      <c r="W3998" s="15"/>
    </row>
    <row r="3999" spans="2:23">
      <c r="B3999"/>
      <c r="C3999"/>
      <c r="D3999"/>
      <c r="E3999"/>
      <c r="F3999" s="171"/>
      <c r="G3999" s="171"/>
      <c r="H3999"/>
      <c r="I3999" s="171"/>
      <c r="J3999" s="171"/>
      <c r="K3999" s="171"/>
      <c r="L3999" s="171"/>
      <c r="M3999" s="171"/>
      <c r="N3999"/>
      <c r="O3999"/>
      <c r="P3999"/>
      <c r="Q3999"/>
      <c r="R3999"/>
      <c r="U3999" s="15"/>
      <c r="V3999" s="15"/>
      <c r="W3999" s="15"/>
    </row>
    <row r="4000" spans="2:23">
      <c r="B4000"/>
      <c r="C4000"/>
      <c r="D4000"/>
      <c r="E4000"/>
      <c r="F4000" s="171"/>
      <c r="G4000" s="171"/>
      <c r="H4000"/>
      <c r="I4000" s="171"/>
      <c r="J4000" s="171"/>
      <c r="K4000" s="171"/>
      <c r="L4000" s="171"/>
      <c r="M4000" s="171"/>
      <c r="N4000"/>
      <c r="O4000"/>
      <c r="P4000"/>
      <c r="Q4000"/>
      <c r="R4000"/>
      <c r="U4000" s="15"/>
      <c r="V4000" s="15"/>
      <c r="W4000" s="15"/>
    </row>
    <row r="4001" spans="2:23">
      <c r="B4001"/>
      <c r="C4001"/>
      <c r="D4001"/>
      <c r="E4001"/>
      <c r="F4001" s="171"/>
      <c r="G4001" s="171"/>
      <c r="H4001"/>
      <c r="I4001" s="171"/>
      <c r="J4001" s="171"/>
      <c r="K4001" s="171"/>
      <c r="L4001" s="171"/>
      <c r="M4001" s="171"/>
      <c r="N4001"/>
      <c r="O4001"/>
      <c r="P4001"/>
      <c r="Q4001"/>
      <c r="R4001"/>
      <c r="U4001" s="15"/>
      <c r="V4001" s="15"/>
      <c r="W4001" s="15"/>
    </row>
    <row r="4002" spans="2:23">
      <c r="B4002"/>
      <c r="C4002"/>
      <c r="D4002"/>
      <c r="E4002"/>
      <c r="F4002" s="171"/>
      <c r="G4002" s="171"/>
      <c r="H4002"/>
      <c r="I4002" s="171"/>
      <c r="J4002" s="171"/>
      <c r="K4002" s="171"/>
      <c r="L4002" s="171"/>
      <c r="M4002" s="171"/>
      <c r="N4002"/>
      <c r="O4002"/>
      <c r="P4002"/>
      <c r="Q4002"/>
      <c r="R4002"/>
      <c r="U4002" s="15"/>
      <c r="V4002" s="15"/>
      <c r="W4002" s="15"/>
    </row>
    <row r="4003" spans="2:23">
      <c r="B4003"/>
      <c r="C4003"/>
      <c r="D4003"/>
      <c r="E4003"/>
      <c r="F4003" s="171"/>
      <c r="G4003" s="171"/>
      <c r="H4003"/>
      <c r="I4003" s="171"/>
      <c r="J4003" s="171"/>
      <c r="K4003" s="171"/>
      <c r="L4003" s="171"/>
      <c r="M4003" s="171"/>
      <c r="N4003"/>
      <c r="O4003"/>
      <c r="P4003"/>
      <c r="Q4003"/>
      <c r="R4003"/>
      <c r="U4003" s="15"/>
      <c r="V4003" s="15"/>
      <c r="W4003" s="15"/>
    </row>
    <row r="4004" spans="2:23">
      <c r="B4004"/>
      <c r="C4004"/>
      <c r="D4004"/>
      <c r="E4004"/>
      <c r="F4004" s="171"/>
      <c r="G4004" s="171"/>
      <c r="H4004"/>
      <c r="I4004" s="171"/>
      <c r="J4004" s="171"/>
      <c r="K4004" s="171"/>
      <c r="L4004" s="171"/>
      <c r="M4004" s="171"/>
      <c r="N4004"/>
      <c r="O4004"/>
      <c r="P4004"/>
      <c r="Q4004"/>
      <c r="R4004"/>
      <c r="U4004" s="15"/>
      <c r="V4004" s="15"/>
      <c r="W4004" s="15"/>
    </row>
    <row r="4005" spans="2:23">
      <c r="B4005"/>
      <c r="C4005"/>
      <c r="D4005"/>
      <c r="E4005"/>
      <c r="F4005" s="171"/>
      <c r="G4005" s="171"/>
      <c r="H4005"/>
      <c r="I4005" s="171"/>
      <c r="J4005" s="171"/>
      <c r="K4005" s="171"/>
      <c r="L4005" s="171"/>
      <c r="M4005" s="171"/>
      <c r="N4005"/>
      <c r="O4005"/>
      <c r="P4005"/>
      <c r="Q4005"/>
      <c r="R4005"/>
      <c r="U4005" s="15"/>
      <c r="V4005" s="15"/>
      <c r="W4005" s="15"/>
    </row>
    <row r="4006" spans="2:23">
      <c r="B4006"/>
      <c r="C4006"/>
      <c r="D4006"/>
      <c r="E4006"/>
      <c r="F4006" s="171"/>
      <c r="G4006" s="171"/>
      <c r="H4006"/>
      <c r="I4006" s="171"/>
      <c r="J4006" s="171"/>
      <c r="K4006" s="171"/>
      <c r="L4006" s="171"/>
      <c r="M4006" s="171"/>
      <c r="N4006"/>
      <c r="O4006"/>
      <c r="P4006"/>
      <c r="Q4006"/>
      <c r="R4006"/>
      <c r="U4006" s="15"/>
      <c r="V4006" s="15"/>
      <c r="W4006" s="15"/>
    </row>
    <row r="4007" spans="2:23">
      <c r="B4007"/>
      <c r="C4007"/>
      <c r="D4007"/>
      <c r="E4007"/>
      <c r="F4007" s="171"/>
      <c r="G4007" s="171"/>
      <c r="H4007"/>
      <c r="I4007" s="171"/>
      <c r="J4007" s="171"/>
      <c r="K4007" s="171"/>
      <c r="L4007" s="171"/>
      <c r="M4007" s="171"/>
      <c r="N4007"/>
      <c r="O4007"/>
      <c r="P4007"/>
      <c r="Q4007"/>
      <c r="R4007"/>
      <c r="U4007" s="15"/>
      <c r="V4007" s="15"/>
      <c r="W4007" s="15"/>
    </row>
    <row r="4008" spans="2:23">
      <c r="B4008"/>
      <c r="C4008"/>
      <c r="D4008"/>
      <c r="E4008"/>
      <c r="F4008" s="171"/>
      <c r="G4008" s="171"/>
      <c r="H4008"/>
      <c r="I4008" s="171"/>
      <c r="J4008" s="171"/>
      <c r="K4008" s="171"/>
      <c r="L4008" s="171"/>
      <c r="M4008" s="171"/>
      <c r="N4008"/>
      <c r="O4008"/>
      <c r="P4008"/>
      <c r="Q4008"/>
      <c r="R4008"/>
      <c r="U4008" s="15"/>
      <c r="V4008" s="15"/>
      <c r="W4008" s="15"/>
    </row>
    <row r="4009" spans="2:23">
      <c r="B4009"/>
      <c r="C4009"/>
      <c r="D4009"/>
      <c r="E4009"/>
      <c r="F4009" s="171"/>
      <c r="G4009" s="171"/>
      <c r="H4009"/>
      <c r="I4009" s="171"/>
      <c r="J4009" s="171"/>
      <c r="K4009" s="171"/>
      <c r="L4009" s="171"/>
      <c r="M4009" s="171"/>
      <c r="N4009"/>
      <c r="O4009"/>
      <c r="P4009"/>
      <c r="Q4009"/>
      <c r="R4009"/>
      <c r="U4009" s="15"/>
      <c r="V4009" s="15"/>
      <c r="W4009" s="15"/>
    </row>
    <row r="4010" spans="2:23">
      <c r="B4010"/>
      <c r="C4010"/>
      <c r="D4010"/>
      <c r="E4010"/>
      <c r="F4010" s="171"/>
      <c r="G4010" s="171"/>
      <c r="H4010"/>
      <c r="I4010" s="171"/>
      <c r="J4010" s="171"/>
      <c r="K4010" s="171"/>
      <c r="L4010" s="171"/>
      <c r="M4010" s="171"/>
      <c r="N4010"/>
      <c r="O4010"/>
      <c r="P4010"/>
      <c r="Q4010"/>
      <c r="R4010"/>
      <c r="U4010" s="15"/>
      <c r="V4010" s="15"/>
      <c r="W4010" s="15"/>
    </row>
    <row r="4011" spans="2:23">
      <c r="B4011"/>
      <c r="C4011"/>
      <c r="D4011"/>
      <c r="E4011"/>
      <c r="F4011" s="171"/>
      <c r="G4011" s="171"/>
      <c r="H4011"/>
      <c r="I4011" s="171"/>
      <c r="J4011" s="171"/>
      <c r="K4011" s="171"/>
      <c r="L4011" s="171"/>
      <c r="M4011" s="171"/>
      <c r="N4011"/>
      <c r="O4011"/>
      <c r="P4011"/>
      <c r="Q4011"/>
      <c r="R4011"/>
      <c r="U4011" s="15"/>
      <c r="V4011" s="15"/>
      <c r="W4011" s="15"/>
    </row>
    <row r="4012" spans="2:23">
      <c r="B4012"/>
      <c r="C4012"/>
      <c r="D4012"/>
      <c r="E4012"/>
      <c r="F4012" s="171"/>
      <c r="G4012" s="171"/>
      <c r="H4012"/>
      <c r="I4012" s="171"/>
      <c r="J4012" s="171"/>
      <c r="K4012" s="171"/>
      <c r="L4012" s="171"/>
      <c r="M4012" s="171"/>
      <c r="N4012"/>
      <c r="O4012"/>
      <c r="P4012"/>
      <c r="Q4012"/>
      <c r="R4012"/>
      <c r="U4012" s="15"/>
      <c r="V4012" s="15"/>
      <c r="W4012" s="15"/>
    </row>
    <row r="4013" spans="2:23">
      <c r="B4013"/>
      <c r="C4013"/>
      <c r="D4013"/>
      <c r="E4013"/>
      <c r="F4013" s="171"/>
      <c r="G4013" s="171"/>
      <c r="H4013"/>
      <c r="I4013" s="171"/>
      <c r="J4013" s="171"/>
      <c r="K4013" s="171"/>
      <c r="L4013" s="171"/>
      <c r="M4013" s="171"/>
      <c r="N4013"/>
      <c r="O4013"/>
      <c r="P4013"/>
      <c r="Q4013"/>
      <c r="R4013"/>
      <c r="U4013" s="15"/>
      <c r="V4013" s="15"/>
      <c r="W4013" s="15"/>
    </row>
    <row r="4014" spans="2:23">
      <c r="B4014"/>
      <c r="C4014"/>
      <c r="D4014"/>
      <c r="E4014"/>
      <c r="F4014" s="171"/>
      <c r="G4014" s="171"/>
      <c r="H4014"/>
      <c r="I4014" s="171"/>
      <c r="J4014" s="171"/>
      <c r="K4014" s="171"/>
      <c r="L4014" s="171"/>
      <c r="M4014" s="171"/>
      <c r="N4014"/>
      <c r="O4014"/>
      <c r="P4014"/>
      <c r="Q4014"/>
      <c r="R4014"/>
      <c r="U4014" s="15"/>
      <c r="V4014" s="15"/>
      <c r="W4014" s="15"/>
    </row>
    <row r="4015" spans="2:23">
      <c r="B4015"/>
      <c r="C4015"/>
      <c r="D4015"/>
      <c r="E4015"/>
      <c r="F4015" s="171"/>
      <c r="G4015" s="171"/>
      <c r="H4015"/>
      <c r="I4015" s="171"/>
      <c r="J4015" s="171"/>
      <c r="K4015" s="171"/>
      <c r="L4015" s="171"/>
      <c r="M4015" s="171"/>
      <c r="N4015"/>
      <c r="O4015"/>
      <c r="P4015"/>
      <c r="Q4015"/>
      <c r="R4015"/>
      <c r="U4015" s="15"/>
      <c r="V4015" s="15"/>
      <c r="W4015" s="15"/>
    </row>
    <row r="4016" spans="2:23">
      <c r="B4016"/>
      <c r="C4016"/>
      <c r="D4016"/>
      <c r="E4016" s="171"/>
      <c r="F4016"/>
      <c r="G4016"/>
      <c r="H4016" s="171"/>
      <c r="I4016"/>
      <c r="J4016"/>
      <c r="K4016" s="171"/>
      <c r="L4016" s="171"/>
      <c r="M4016" s="171"/>
      <c r="N4016"/>
      <c r="O4016"/>
      <c r="P4016"/>
      <c r="Q4016"/>
      <c r="R4016"/>
      <c r="U4016" s="15"/>
      <c r="V4016" s="15"/>
      <c r="W4016" s="15"/>
    </row>
    <row r="4017" spans="2:23">
      <c r="B4017"/>
      <c r="C4017"/>
      <c r="D4017"/>
      <c r="E4017" s="171"/>
      <c r="F4017"/>
      <c r="G4017"/>
      <c r="H4017" s="171"/>
      <c r="I4017"/>
      <c r="J4017"/>
      <c r="K4017" s="171"/>
      <c r="L4017" s="171"/>
      <c r="M4017" s="171"/>
      <c r="N4017"/>
      <c r="O4017"/>
      <c r="P4017"/>
      <c r="Q4017"/>
      <c r="R4017"/>
      <c r="U4017" s="15"/>
      <c r="V4017" s="15"/>
      <c r="W4017" s="15"/>
    </row>
    <row r="4018" spans="2:23">
      <c r="B4018"/>
      <c r="C4018"/>
      <c r="D4018"/>
      <c r="E4018" s="171"/>
      <c r="F4018"/>
      <c r="G4018"/>
      <c r="H4018" s="171"/>
      <c r="I4018"/>
      <c r="J4018"/>
      <c r="K4018" s="171"/>
      <c r="L4018" s="171"/>
      <c r="M4018" s="171"/>
      <c r="N4018"/>
      <c r="O4018"/>
      <c r="P4018"/>
      <c r="Q4018"/>
      <c r="R4018"/>
      <c r="U4018" s="15"/>
      <c r="V4018" s="15"/>
      <c r="W4018" s="15"/>
    </row>
    <row r="4019" spans="2:23">
      <c r="B4019"/>
      <c r="C4019"/>
      <c r="D4019"/>
      <c r="E4019" s="171"/>
      <c r="F4019"/>
      <c r="G4019"/>
      <c r="H4019" s="171"/>
      <c r="I4019"/>
      <c r="J4019"/>
      <c r="K4019" s="171"/>
      <c r="L4019" s="171"/>
      <c r="M4019" s="171"/>
      <c r="N4019"/>
      <c r="O4019"/>
      <c r="P4019"/>
      <c r="Q4019"/>
      <c r="R4019"/>
      <c r="U4019" s="15"/>
      <c r="V4019" s="15"/>
      <c r="W4019" s="15"/>
    </row>
    <row r="4020" spans="2:23">
      <c r="B4020"/>
      <c r="C4020"/>
      <c r="D4020"/>
      <c r="E4020" s="171"/>
      <c r="F4020"/>
      <c r="G4020"/>
      <c r="H4020" s="171"/>
      <c r="I4020"/>
      <c r="J4020"/>
      <c r="K4020" s="171"/>
      <c r="L4020" s="171"/>
      <c r="M4020" s="171"/>
      <c r="N4020"/>
      <c r="O4020"/>
      <c r="P4020"/>
      <c r="Q4020"/>
      <c r="R4020"/>
      <c r="U4020" s="15"/>
      <c r="V4020" s="15"/>
      <c r="W4020" s="15"/>
    </row>
    <row r="4021" spans="2:23">
      <c r="B4021"/>
      <c r="C4021"/>
      <c r="D4021"/>
      <c r="E4021" s="171"/>
      <c r="F4021"/>
      <c r="G4021"/>
      <c r="H4021" s="171"/>
      <c r="I4021"/>
      <c r="J4021"/>
      <c r="K4021" s="171"/>
      <c r="L4021" s="171"/>
      <c r="M4021" s="171"/>
      <c r="N4021"/>
      <c r="O4021"/>
      <c r="P4021"/>
      <c r="Q4021"/>
      <c r="R4021"/>
      <c r="U4021" s="15"/>
      <c r="V4021" s="15"/>
      <c r="W4021" s="15"/>
    </row>
    <row r="4022" spans="2:23">
      <c r="B4022"/>
      <c r="C4022"/>
      <c r="D4022"/>
      <c r="E4022" s="171"/>
      <c r="F4022"/>
      <c r="G4022"/>
      <c r="H4022" s="171"/>
      <c r="I4022"/>
      <c r="J4022"/>
      <c r="K4022" s="171"/>
      <c r="L4022" s="171"/>
      <c r="M4022" s="171"/>
      <c r="N4022"/>
      <c r="O4022"/>
      <c r="P4022"/>
      <c r="Q4022"/>
      <c r="R4022"/>
      <c r="U4022" s="15"/>
      <c r="V4022" s="15"/>
      <c r="W4022" s="15"/>
    </row>
    <row r="4023" spans="2:23">
      <c r="B4023"/>
      <c r="C4023"/>
      <c r="D4023"/>
      <c r="E4023" s="171"/>
      <c r="F4023"/>
      <c r="G4023"/>
      <c r="H4023" s="171"/>
      <c r="I4023"/>
      <c r="J4023"/>
      <c r="K4023" s="171"/>
      <c r="L4023" s="171"/>
      <c r="M4023" s="171"/>
      <c r="N4023"/>
      <c r="O4023"/>
      <c r="P4023"/>
      <c r="Q4023"/>
      <c r="R4023"/>
      <c r="U4023" s="15"/>
      <c r="V4023" s="15"/>
      <c r="W4023" s="15"/>
    </row>
    <row r="4024" spans="2:23">
      <c r="B4024"/>
      <c r="C4024"/>
      <c r="D4024"/>
      <c r="E4024" s="171"/>
      <c r="F4024"/>
      <c r="G4024"/>
      <c r="H4024" s="171"/>
      <c r="I4024"/>
      <c r="J4024"/>
      <c r="K4024" s="171"/>
      <c r="L4024" s="171"/>
      <c r="M4024" s="171"/>
      <c r="N4024"/>
      <c r="O4024"/>
      <c r="P4024"/>
      <c r="Q4024"/>
      <c r="R4024"/>
      <c r="U4024" s="15"/>
      <c r="V4024" s="15"/>
      <c r="W4024" s="15"/>
    </row>
    <row r="4025" spans="2:23">
      <c r="B4025"/>
      <c r="C4025"/>
      <c r="D4025"/>
      <c r="E4025" s="171"/>
      <c r="F4025"/>
      <c r="G4025"/>
      <c r="H4025" s="171"/>
      <c r="I4025"/>
      <c r="J4025"/>
      <c r="K4025" s="171"/>
      <c r="L4025" s="171"/>
      <c r="M4025" s="171"/>
      <c r="N4025"/>
      <c r="O4025"/>
      <c r="P4025"/>
      <c r="Q4025"/>
      <c r="R4025"/>
      <c r="U4025" s="15"/>
      <c r="V4025" s="15"/>
      <c r="W4025" s="15"/>
    </row>
    <row r="4026" spans="2:23">
      <c r="B4026"/>
      <c r="C4026"/>
      <c r="D4026"/>
      <c r="E4026" s="171"/>
      <c r="F4026"/>
      <c r="G4026"/>
      <c r="H4026" s="171"/>
      <c r="I4026"/>
      <c r="J4026"/>
      <c r="K4026" s="171"/>
      <c r="L4026" s="171"/>
      <c r="M4026" s="171"/>
      <c r="N4026"/>
      <c r="O4026"/>
      <c r="P4026"/>
      <c r="Q4026"/>
      <c r="R4026"/>
      <c r="U4026" s="15"/>
      <c r="V4026" s="15"/>
      <c r="W4026" s="15"/>
    </row>
    <row r="4027" spans="2:23">
      <c r="B4027"/>
      <c r="C4027"/>
      <c r="D4027"/>
      <c r="E4027" s="171"/>
      <c r="F4027"/>
      <c r="G4027"/>
      <c r="H4027" s="171"/>
      <c r="I4027"/>
      <c r="J4027"/>
      <c r="K4027" s="171"/>
      <c r="L4027" s="171"/>
      <c r="M4027" s="171"/>
      <c r="N4027"/>
      <c r="O4027"/>
      <c r="P4027"/>
      <c r="Q4027"/>
      <c r="R4027"/>
      <c r="U4027" s="15"/>
      <c r="V4027" s="15"/>
      <c r="W4027" s="15"/>
    </row>
    <row r="4028" spans="2:23">
      <c r="B4028"/>
      <c r="C4028"/>
      <c r="D4028"/>
      <c r="E4028"/>
      <c r="F4028" s="171"/>
      <c r="G4028" s="171"/>
      <c r="H4028"/>
      <c r="I4028" s="171"/>
      <c r="J4028" s="171"/>
      <c r="K4028" s="171"/>
      <c r="L4028" s="171"/>
      <c r="M4028" s="171"/>
      <c r="N4028"/>
      <c r="O4028"/>
      <c r="P4028"/>
      <c r="Q4028"/>
      <c r="R4028"/>
      <c r="U4028" s="15"/>
      <c r="V4028" s="15"/>
      <c r="W4028" s="15"/>
    </row>
    <row r="4029" spans="2:23">
      <c r="B4029"/>
      <c r="C4029"/>
      <c r="D4029"/>
      <c r="E4029"/>
      <c r="F4029" s="171"/>
      <c r="G4029" s="171"/>
      <c r="H4029"/>
      <c r="I4029" s="171"/>
      <c r="J4029" s="171"/>
      <c r="K4029" s="171"/>
      <c r="L4029" s="171"/>
      <c r="M4029" s="171"/>
      <c r="N4029"/>
      <c r="O4029"/>
      <c r="P4029"/>
      <c r="Q4029"/>
      <c r="R4029"/>
      <c r="U4029" s="15"/>
      <c r="V4029" s="15"/>
      <c r="W4029" s="15"/>
    </row>
    <row r="4030" spans="2:23">
      <c r="B4030"/>
      <c r="C4030"/>
      <c r="D4030"/>
      <c r="E4030"/>
      <c r="F4030" s="171"/>
      <c r="G4030" s="171"/>
      <c r="H4030"/>
      <c r="I4030" s="171"/>
      <c r="J4030" s="171"/>
      <c r="K4030" s="171"/>
      <c r="L4030" s="171"/>
      <c r="M4030" s="171"/>
      <c r="N4030"/>
      <c r="O4030"/>
      <c r="P4030"/>
      <c r="Q4030"/>
      <c r="R4030"/>
      <c r="U4030" s="15"/>
      <c r="V4030" s="15"/>
      <c r="W4030" s="15"/>
    </row>
    <row r="4031" spans="2:23">
      <c r="B4031"/>
      <c r="C4031"/>
      <c r="D4031"/>
      <c r="E4031"/>
      <c r="F4031" s="171"/>
      <c r="G4031" s="171"/>
      <c r="H4031"/>
      <c r="I4031" s="171"/>
      <c r="J4031" s="171"/>
      <c r="K4031" s="171"/>
      <c r="L4031" s="171"/>
      <c r="M4031" s="171"/>
      <c r="N4031"/>
      <c r="O4031"/>
      <c r="P4031"/>
      <c r="Q4031"/>
      <c r="R4031"/>
      <c r="U4031" s="15"/>
      <c r="V4031" s="15"/>
      <c r="W4031" s="15"/>
    </row>
    <row r="4032" spans="2:23">
      <c r="B4032"/>
      <c r="C4032"/>
      <c r="D4032"/>
      <c r="E4032"/>
      <c r="F4032" s="171"/>
      <c r="G4032" s="171"/>
      <c r="H4032"/>
      <c r="I4032" s="171"/>
      <c r="J4032" s="171"/>
      <c r="K4032" s="171"/>
      <c r="L4032" s="171"/>
      <c r="M4032" s="171"/>
      <c r="N4032"/>
      <c r="O4032"/>
      <c r="P4032"/>
      <c r="Q4032"/>
      <c r="R4032"/>
      <c r="U4032" s="15"/>
      <c r="V4032" s="15"/>
      <c r="W4032" s="15"/>
    </row>
    <row r="4033" spans="2:23">
      <c r="B4033"/>
      <c r="C4033"/>
      <c r="D4033"/>
      <c r="E4033"/>
      <c r="F4033" s="171"/>
      <c r="G4033" s="171"/>
      <c r="H4033"/>
      <c r="I4033" s="171"/>
      <c r="J4033" s="171"/>
      <c r="K4033" s="171"/>
      <c r="L4033" s="171"/>
      <c r="M4033" s="171"/>
      <c r="N4033"/>
      <c r="O4033"/>
      <c r="P4033"/>
      <c r="Q4033"/>
      <c r="R4033"/>
      <c r="U4033" s="15"/>
      <c r="V4033" s="15"/>
      <c r="W4033" s="15"/>
    </row>
    <row r="4034" spans="2:23">
      <c r="B4034"/>
      <c r="C4034"/>
      <c r="D4034"/>
      <c r="E4034"/>
      <c r="F4034" s="171"/>
      <c r="G4034" s="171"/>
      <c r="H4034"/>
      <c r="I4034" s="171"/>
      <c r="J4034" s="171"/>
      <c r="K4034" s="171"/>
      <c r="L4034" s="171"/>
      <c r="M4034" s="171"/>
      <c r="N4034"/>
      <c r="O4034"/>
      <c r="P4034"/>
      <c r="Q4034"/>
      <c r="R4034"/>
      <c r="U4034" s="15"/>
      <c r="V4034" s="15"/>
      <c r="W4034" s="15"/>
    </row>
    <row r="4035" spans="2:23">
      <c r="B4035"/>
      <c r="C4035"/>
      <c r="D4035"/>
      <c r="E4035"/>
      <c r="F4035" s="171"/>
      <c r="G4035" s="171"/>
      <c r="H4035"/>
      <c r="I4035" s="171"/>
      <c r="J4035" s="171"/>
      <c r="K4035" s="171"/>
      <c r="L4035" s="171"/>
      <c r="M4035" s="171"/>
      <c r="N4035"/>
      <c r="O4035"/>
      <c r="P4035"/>
      <c r="Q4035"/>
      <c r="R4035"/>
      <c r="U4035" s="15"/>
      <c r="V4035" s="15"/>
      <c r="W4035" s="15"/>
    </row>
    <row r="4036" spans="2:23">
      <c r="B4036"/>
      <c r="C4036"/>
      <c r="D4036"/>
      <c r="E4036"/>
      <c r="F4036" s="171"/>
      <c r="G4036" s="171"/>
      <c r="H4036"/>
      <c r="I4036" s="171"/>
      <c r="J4036" s="171"/>
      <c r="K4036" s="171"/>
      <c r="L4036" s="171"/>
      <c r="M4036" s="171"/>
      <c r="N4036"/>
      <c r="O4036"/>
      <c r="P4036"/>
      <c r="Q4036"/>
      <c r="R4036"/>
      <c r="U4036" s="15"/>
      <c r="V4036" s="15"/>
      <c r="W4036" s="15"/>
    </row>
    <row r="4037" spans="2:23">
      <c r="B4037"/>
      <c r="C4037"/>
      <c r="D4037"/>
      <c r="E4037"/>
      <c r="F4037" s="171"/>
      <c r="G4037" s="171"/>
      <c r="H4037"/>
      <c r="I4037" s="171"/>
      <c r="J4037" s="171"/>
      <c r="K4037" s="171"/>
      <c r="L4037" s="171"/>
      <c r="M4037" s="171"/>
      <c r="N4037"/>
      <c r="O4037"/>
      <c r="P4037"/>
      <c r="Q4037"/>
      <c r="R4037"/>
      <c r="U4037" s="15"/>
      <c r="V4037" s="15"/>
      <c r="W4037" s="15"/>
    </row>
    <row r="4038" spans="2:23">
      <c r="B4038"/>
      <c r="C4038"/>
      <c r="D4038"/>
      <c r="E4038"/>
      <c r="F4038" s="171"/>
      <c r="G4038" s="171"/>
      <c r="H4038"/>
      <c r="I4038" s="171"/>
      <c r="J4038" s="171"/>
      <c r="K4038" s="171"/>
      <c r="L4038" s="171"/>
      <c r="M4038" s="171"/>
      <c r="N4038"/>
      <c r="O4038"/>
      <c r="P4038"/>
      <c r="Q4038"/>
      <c r="R4038"/>
      <c r="U4038" s="15"/>
      <c r="V4038" s="15"/>
      <c r="W4038" s="15"/>
    </row>
    <row r="4039" spans="2:23">
      <c r="B4039"/>
      <c r="C4039"/>
      <c r="D4039"/>
      <c r="E4039"/>
      <c r="F4039" s="171"/>
      <c r="G4039" s="171"/>
      <c r="H4039"/>
      <c r="I4039" s="171"/>
      <c r="J4039" s="171"/>
      <c r="K4039" s="171"/>
      <c r="L4039" s="171"/>
      <c r="M4039" s="171"/>
      <c r="N4039"/>
      <c r="O4039"/>
      <c r="P4039"/>
      <c r="Q4039"/>
      <c r="R4039"/>
      <c r="U4039" s="15"/>
      <c r="V4039" s="15"/>
      <c r="W4039" s="15"/>
    </row>
    <row r="4040" spans="2:23">
      <c r="B4040"/>
      <c r="C4040"/>
      <c r="D4040"/>
      <c r="E4040"/>
      <c r="F4040" s="171"/>
      <c r="G4040" s="171"/>
      <c r="H4040"/>
      <c r="I4040" s="171"/>
      <c r="J4040" s="171"/>
      <c r="K4040" s="171"/>
      <c r="L4040" s="171"/>
      <c r="M4040" s="171"/>
      <c r="N4040"/>
      <c r="O4040"/>
      <c r="P4040"/>
      <c r="Q4040"/>
      <c r="R4040"/>
      <c r="U4040" s="15"/>
      <c r="V4040" s="15"/>
      <c r="W4040" s="15"/>
    </row>
    <row r="4041" spans="2:23">
      <c r="B4041"/>
      <c r="C4041"/>
      <c r="D4041"/>
      <c r="E4041"/>
      <c r="F4041" s="171"/>
      <c r="G4041" s="171"/>
      <c r="H4041"/>
      <c r="I4041" s="171"/>
      <c r="J4041" s="171"/>
      <c r="K4041" s="171"/>
      <c r="L4041" s="171"/>
      <c r="M4041" s="171"/>
      <c r="N4041"/>
      <c r="O4041"/>
      <c r="P4041"/>
      <c r="Q4041"/>
      <c r="R4041"/>
      <c r="U4041" s="15"/>
      <c r="V4041" s="15"/>
      <c r="W4041" s="15"/>
    </row>
    <row r="4042" spans="2:23">
      <c r="B4042"/>
      <c r="C4042"/>
      <c r="D4042"/>
      <c r="E4042"/>
      <c r="F4042" s="171"/>
      <c r="G4042" s="171"/>
      <c r="H4042"/>
      <c r="I4042" s="171"/>
      <c r="J4042" s="171"/>
      <c r="K4042" s="171"/>
      <c r="L4042" s="171"/>
      <c r="M4042" s="171"/>
      <c r="N4042"/>
      <c r="O4042"/>
      <c r="P4042"/>
      <c r="Q4042"/>
      <c r="R4042"/>
      <c r="U4042" s="15"/>
      <c r="V4042" s="15"/>
      <c r="W4042" s="15"/>
    </row>
    <row r="4043" spans="2:23">
      <c r="B4043"/>
      <c r="C4043"/>
      <c r="D4043"/>
      <c r="E4043"/>
      <c r="F4043" s="171"/>
      <c r="G4043" s="171"/>
      <c r="H4043"/>
      <c r="I4043" s="171"/>
      <c r="J4043" s="171"/>
      <c r="K4043" s="171"/>
      <c r="L4043" s="171"/>
      <c r="M4043" s="171"/>
      <c r="N4043"/>
      <c r="O4043"/>
      <c r="P4043"/>
      <c r="Q4043"/>
      <c r="R4043"/>
      <c r="U4043" s="15"/>
      <c r="V4043" s="15"/>
      <c r="W4043" s="15"/>
    </row>
    <row r="4044" spans="2:23">
      <c r="B4044"/>
      <c r="C4044"/>
      <c r="D4044"/>
      <c r="E4044" s="171"/>
      <c r="F4044"/>
      <c r="G4044"/>
      <c r="H4044" s="171"/>
      <c r="I4044"/>
      <c r="J4044"/>
      <c r="K4044" s="171"/>
      <c r="L4044" s="171"/>
      <c r="M4044" s="171"/>
      <c r="N4044"/>
      <c r="O4044"/>
      <c r="P4044"/>
      <c r="Q4044"/>
      <c r="R4044"/>
      <c r="U4044" s="15"/>
      <c r="V4044" s="15"/>
      <c r="W4044" s="15"/>
    </row>
    <row r="4045" spans="2:23">
      <c r="B4045"/>
      <c r="C4045"/>
      <c r="D4045"/>
      <c r="E4045" s="171"/>
      <c r="F4045"/>
      <c r="G4045"/>
      <c r="H4045" s="171"/>
      <c r="I4045"/>
      <c r="J4045"/>
      <c r="K4045" s="171"/>
      <c r="L4045" s="171"/>
      <c r="M4045" s="171"/>
      <c r="N4045"/>
      <c r="O4045"/>
      <c r="P4045"/>
      <c r="Q4045"/>
      <c r="R4045"/>
      <c r="U4045" s="15"/>
      <c r="V4045" s="15"/>
      <c r="W4045" s="15"/>
    </row>
    <row r="4046" spans="2:23">
      <c r="B4046"/>
      <c r="C4046"/>
      <c r="D4046"/>
      <c r="E4046" s="171"/>
      <c r="F4046"/>
      <c r="G4046"/>
      <c r="H4046" s="171"/>
      <c r="I4046"/>
      <c r="J4046"/>
      <c r="K4046" s="171"/>
      <c r="L4046" s="171"/>
      <c r="M4046" s="171"/>
      <c r="N4046"/>
      <c r="O4046"/>
      <c r="P4046"/>
      <c r="Q4046"/>
      <c r="R4046"/>
      <c r="U4046" s="15"/>
      <c r="V4046" s="15"/>
      <c r="W4046" s="15"/>
    </row>
    <row r="4047" spans="2:23">
      <c r="B4047"/>
      <c r="C4047"/>
      <c r="D4047"/>
      <c r="E4047" s="171"/>
      <c r="F4047"/>
      <c r="G4047"/>
      <c r="H4047" s="171"/>
      <c r="I4047"/>
      <c r="J4047"/>
      <c r="K4047" s="171"/>
      <c r="L4047" s="171"/>
      <c r="M4047" s="171"/>
      <c r="N4047"/>
      <c r="O4047"/>
      <c r="P4047"/>
      <c r="Q4047"/>
      <c r="R4047"/>
      <c r="U4047" s="15"/>
      <c r="V4047" s="15"/>
      <c r="W4047" s="15"/>
    </row>
    <row r="4048" spans="2:23">
      <c r="B4048"/>
      <c r="C4048"/>
      <c r="D4048"/>
      <c r="E4048" s="171"/>
      <c r="F4048"/>
      <c r="G4048"/>
      <c r="H4048" s="171"/>
      <c r="I4048"/>
      <c r="J4048"/>
      <c r="K4048" s="171"/>
      <c r="L4048" s="171"/>
      <c r="M4048" s="171"/>
      <c r="N4048"/>
      <c r="O4048"/>
      <c r="P4048"/>
      <c r="Q4048"/>
      <c r="R4048"/>
      <c r="U4048" s="15"/>
      <c r="V4048" s="15"/>
      <c r="W4048" s="15"/>
    </row>
    <row r="4049" spans="2:23">
      <c r="B4049"/>
      <c r="C4049"/>
      <c r="D4049"/>
      <c r="E4049" s="171"/>
      <c r="F4049"/>
      <c r="G4049"/>
      <c r="H4049" s="171"/>
      <c r="I4049"/>
      <c r="J4049"/>
      <c r="K4049" s="171"/>
      <c r="L4049" s="171"/>
      <c r="M4049" s="171"/>
      <c r="N4049"/>
      <c r="O4049"/>
      <c r="P4049"/>
      <c r="Q4049"/>
      <c r="R4049"/>
      <c r="U4049" s="15"/>
      <c r="V4049" s="15"/>
      <c r="W4049" s="15"/>
    </row>
    <row r="4050" spans="2:23">
      <c r="B4050"/>
      <c r="C4050"/>
      <c r="D4050"/>
      <c r="E4050" s="171"/>
      <c r="F4050"/>
      <c r="G4050"/>
      <c r="H4050" s="171"/>
      <c r="I4050"/>
      <c r="J4050"/>
      <c r="K4050" s="171"/>
      <c r="L4050" s="171"/>
      <c r="M4050" s="171"/>
      <c r="N4050"/>
      <c r="O4050"/>
      <c r="P4050"/>
      <c r="Q4050"/>
      <c r="R4050"/>
      <c r="U4050" s="15"/>
      <c r="V4050" s="15"/>
      <c r="W4050" s="15"/>
    </row>
    <row r="4051" spans="2:23">
      <c r="B4051"/>
      <c r="C4051"/>
      <c r="D4051"/>
      <c r="E4051" s="171"/>
      <c r="F4051"/>
      <c r="G4051"/>
      <c r="H4051" s="171"/>
      <c r="I4051"/>
      <c r="J4051"/>
      <c r="K4051" s="171"/>
      <c r="L4051" s="171"/>
      <c r="M4051" s="171"/>
      <c r="N4051"/>
      <c r="O4051"/>
      <c r="P4051"/>
      <c r="Q4051"/>
      <c r="R4051"/>
      <c r="U4051" s="15"/>
      <c r="V4051" s="15"/>
      <c r="W4051" s="15"/>
    </row>
    <row r="4052" spans="2:23">
      <c r="B4052"/>
      <c r="C4052"/>
      <c r="D4052"/>
      <c r="E4052" s="171"/>
      <c r="F4052"/>
      <c r="G4052"/>
      <c r="H4052" s="171"/>
      <c r="I4052"/>
      <c r="J4052"/>
      <c r="K4052" s="171"/>
      <c r="L4052" s="171"/>
      <c r="M4052" s="171"/>
      <c r="N4052"/>
      <c r="O4052"/>
      <c r="P4052"/>
      <c r="Q4052"/>
      <c r="R4052"/>
      <c r="U4052" s="15"/>
      <c r="V4052" s="15"/>
      <c r="W4052" s="15"/>
    </row>
    <row r="4053" spans="2:23">
      <c r="B4053"/>
      <c r="C4053"/>
      <c r="D4053"/>
      <c r="E4053" s="171"/>
      <c r="F4053"/>
      <c r="G4053"/>
      <c r="H4053" s="171"/>
      <c r="I4053"/>
      <c r="J4053"/>
      <c r="K4053" s="171"/>
      <c r="L4053" s="171"/>
      <c r="M4053" s="171"/>
      <c r="N4053"/>
      <c r="O4053"/>
      <c r="P4053"/>
      <c r="Q4053"/>
      <c r="R4053"/>
      <c r="U4053" s="15"/>
      <c r="V4053" s="15"/>
      <c r="W4053" s="15"/>
    </row>
    <row r="4054" spans="2:23">
      <c r="B4054"/>
      <c r="C4054"/>
      <c r="D4054"/>
      <c r="E4054" s="171"/>
      <c r="F4054"/>
      <c r="G4054"/>
      <c r="H4054" s="171"/>
      <c r="I4054"/>
      <c r="J4054"/>
      <c r="K4054" s="171"/>
      <c r="L4054" s="171"/>
      <c r="M4054" s="171"/>
      <c r="N4054"/>
      <c r="O4054"/>
      <c r="P4054"/>
      <c r="Q4054"/>
      <c r="R4054"/>
      <c r="U4054" s="15"/>
      <c r="V4054" s="15"/>
      <c r="W4054" s="15"/>
    </row>
    <row r="4055" spans="2:23">
      <c r="B4055"/>
      <c r="C4055"/>
      <c r="D4055"/>
      <c r="E4055" s="171"/>
      <c r="F4055"/>
      <c r="G4055"/>
      <c r="H4055" s="171"/>
      <c r="I4055"/>
      <c r="J4055"/>
      <c r="K4055" s="171"/>
      <c r="L4055" s="171"/>
      <c r="M4055" s="171"/>
      <c r="N4055"/>
      <c r="O4055"/>
      <c r="P4055"/>
      <c r="Q4055"/>
      <c r="R4055"/>
      <c r="U4055" s="15"/>
      <c r="V4055" s="15"/>
      <c r="W4055" s="15"/>
    </row>
    <row r="4056" spans="2:23">
      <c r="B4056"/>
      <c r="C4056"/>
      <c r="D4056"/>
      <c r="E4056" s="171"/>
      <c r="F4056"/>
      <c r="G4056"/>
      <c r="H4056" s="171"/>
      <c r="I4056"/>
      <c r="J4056"/>
      <c r="K4056" s="171"/>
      <c r="L4056" s="171"/>
      <c r="M4056" s="171"/>
      <c r="N4056"/>
      <c r="O4056"/>
      <c r="P4056"/>
      <c r="Q4056"/>
      <c r="R4056"/>
      <c r="U4056" s="15"/>
      <c r="V4056" s="15"/>
      <c r="W4056" s="15"/>
    </row>
    <row r="4057" spans="2:23">
      <c r="B4057"/>
      <c r="C4057"/>
      <c r="D4057"/>
      <c r="E4057" s="171"/>
      <c r="F4057"/>
      <c r="G4057"/>
      <c r="H4057" s="171"/>
      <c r="I4057"/>
      <c r="J4057"/>
      <c r="K4057" s="171"/>
      <c r="L4057" s="171"/>
      <c r="M4057" s="171"/>
      <c r="N4057"/>
      <c r="O4057"/>
      <c r="P4057"/>
      <c r="Q4057"/>
      <c r="R4057"/>
      <c r="U4057" s="15"/>
      <c r="V4057" s="15"/>
      <c r="W4057" s="15"/>
    </row>
    <row r="4058" spans="2:23">
      <c r="B4058"/>
      <c r="C4058"/>
      <c r="D4058"/>
      <c r="E4058" s="171"/>
      <c r="F4058"/>
      <c r="G4058"/>
      <c r="H4058" s="171"/>
      <c r="I4058"/>
      <c r="J4058"/>
      <c r="K4058" s="171"/>
      <c r="L4058" s="171"/>
      <c r="M4058" s="171"/>
      <c r="N4058"/>
      <c r="O4058"/>
      <c r="P4058"/>
      <c r="Q4058"/>
      <c r="R4058"/>
      <c r="U4058" s="15"/>
      <c r="V4058" s="15"/>
      <c r="W4058" s="15"/>
    </row>
    <row r="4059" spans="2:23">
      <c r="B4059"/>
      <c r="C4059"/>
      <c r="D4059"/>
      <c r="E4059" s="171"/>
      <c r="F4059"/>
      <c r="G4059"/>
      <c r="H4059" s="171"/>
      <c r="I4059"/>
      <c r="J4059"/>
      <c r="K4059" s="171"/>
      <c r="L4059" s="171"/>
      <c r="M4059" s="171"/>
      <c r="N4059"/>
      <c r="O4059"/>
      <c r="P4059"/>
      <c r="Q4059"/>
      <c r="R4059"/>
      <c r="U4059" s="15"/>
      <c r="V4059" s="15"/>
      <c r="W4059" s="15"/>
    </row>
    <row r="4060" spans="2:23">
      <c r="B4060"/>
      <c r="C4060"/>
      <c r="D4060"/>
      <c r="E4060" s="171"/>
      <c r="F4060"/>
      <c r="G4060"/>
      <c r="H4060" s="171"/>
      <c r="I4060"/>
      <c r="J4060"/>
      <c r="K4060" s="171"/>
      <c r="L4060" s="171"/>
      <c r="M4060" s="171"/>
      <c r="N4060"/>
      <c r="O4060"/>
      <c r="P4060"/>
      <c r="Q4060"/>
      <c r="R4060"/>
      <c r="U4060" s="15"/>
      <c r="V4060" s="15"/>
      <c r="W4060" s="15"/>
    </row>
    <row r="4061" spans="2:23">
      <c r="B4061"/>
      <c r="C4061"/>
      <c r="D4061"/>
      <c r="E4061" s="171"/>
      <c r="F4061"/>
      <c r="G4061"/>
      <c r="H4061" s="171"/>
      <c r="I4061"/>
      <c r="J4061"/>
      <c r="K4061" s="171"/>
      <c r="L4061" s="171"/>
      <c r="M4061" s="171"/>
      <c r="N4061"/>
      <c r="O4061"/>
      <c r="P4061"/>
      <c r="Q4061"/>
      <c r="R4061"/>
      <c r="U4061" s="15"/>
      <c r="V4061" s="15"/>
      <c r="W4061" s="15"/>
    </row>
    <row r="4062" spans="2:23">
      <c r="B4062"/>
      <c r="C4062"/>
      <c r="D4062"/>
      <c r="E4062" s="171"/>
      <c r="F4062"/>
      <c r="G4062"/>
      <c r="H4062" s="171"/>
      <c r="I4062"/>
      <c r="J4062"/>
      <c r="K4062" s="171"/>
      <c r="L4062" s="171"/>
      <c r="M4062" s="171"/>
      <c r="N4062"/>
      <c r="O4062"/>
      <c r="P4062"/>
      <c r="Q4062"/>
      <c r="R4062"/>
      <c r="U4062" s="15"/>
      <c r="V4062" s="15"/>
      <c r="W4062" s="15"/>
    </row>
    <row r="4063" spans="2:23">
      <c r="B4063"/>
      <c r="C4063"/>
      <c r="D4063"/>
      <c r="E4063" s="171"/>
      <c r="F4063"/>
      <c r="G4063"/>
      <c r="H4063" s="171"/>
      <c r="I4063"/>
      <c r="J4063"/>
      <c r="K4063" s="171"/>
      <c r="L4063" s="171"/>
      <c r="M4063" s="171"/>
      <c r="N4063"/>
      <c r="O4063"/>
      <c r="P4063"/>
      <c r="Q4063"/>
      <c r="R4063"/>
      <c r="U4063" s="15"/>
      <c r="V4063" s="15"/>
      <c r="W4063" s="15"/>
    </row>
    <row r="4064" spans="2:23">
      <c r="B4064"/>
      <c r="C4064"/>
      <c r="D4064"/>
      <c r="E4064" s="171"/>
      <c r="F4064"/>
      <c r="G4064"/>
      <c r="H4064" s="171"/>
      <c r="I4064"/>
      <c r="J4064"/>
      <c r="K4064" s="171"/>
      <c r="L4064" s="171"/>
      <c r="M4064" s="171"/>
      <c r="N4064"/>
      <c r="O4064"/>
      <c r="P4064"/>
      <c r="Q4064"/>
      <c r="R4064"/>
      <c r="U4064" s="15"/>
      <c r="V4064" s="15"/>
      <c r="W4064" s="15"/>
    </row>
    <row r="4065" spans="2:23">
      <c r="B4065"/>
      <c r="C4065"/>
      <c r="D4065"/>
      <c r="E4065" s="171"/>
      <c r="F4065"/>
      <c r="G4065"/>
      <c r="H4065" s="171"/>
      <c r="I4065"/>
      <c r="J4065"/>
      <c r="K4065" s="171"/>
      <c r="L4065" s="171"/>
      <c r="M4065" s="171"/>
      <c r="N4065"/>
      <c r="O4065"/>
      <c r="P4065"/>
      <c r="Q4065"/>
      <c r="R4065"/>
      <c r="U4065" s="15"/>
      <c r="V4065" s="15"/>
      <c r="W4065" s="15"/>
    </row>
    <row r="4066" spans="2:23">
      <c r="B4066"/>
      <c r="C4066"/>
      <c r="D4066"/>
      <c r="E4066" s="171"/>
      <c r="F4066"/>
      <c r="G4066"/>
      <c r="H4066" s="171"/>
      <c r="I4066"/>
      <c r="J4066"/>
      <c r="K4066" s="171"/>
      <c r="L4066" s="171"/>
      <c r="M4066" s="171"/>
      <c r="N4066"/>
      <c r="O4066"/>
      <c r="P4066"/>
      <c r="Q4066"/>
      <c r="R4066"/>
      <c r="U4066" s="15"/>
      <c r="V4066" s="15"/>
      <c r="W4066" s="15"/>
    </row>
    <row r="4067" spans="2:23">
      <c r="B4067"/>
      <c r="C4067"/>
      <c r="D4067"/>
      <c r="E4067" s="171"/>
      <c r="F4067"/>
      <c r="G4067"/>
      <c r="H4067" s="171"/>
      <c r="I4067"/>
      <c r="J4067"/>
      <c r="K4067" s="171"/>
      <c r="L4067" s="171"/>
      <c r="M4067" s="171"/>
      <c r="N4067"/>
      <c r="O4067"/>
      <c r="P4067"/>
      <c r="Q4067"/>
      <c r="R4067"/>
      <c r="U4067" s="15"/>
      <c r="V4067" s="15"/>
      <c r="W4067" s="15"/>
    </row>
    <row r="4068" spans="2:23">
      <c r="B4068"/>
      <c r="C4068"/>
      <c r="D4068"/>
      <c r="E4068" s="171"/>
      <c r="F4068"/>
      <c r="G4068"/>
      <c r="H4068" s="171"/>
      <c r="I4068"/>
      <c r="J4068"/>
      <c r="K4068" s="171"/>
      <c r="L4068" s="171"/>
      <c r="M4068" s="171"/>
      <c r="N4068"/>
      <c r="O4068"/>
      <c r="P4068"/>
      <c r="Q4068"/>
      <c r="R4068"/>
      <c r="U4068" s="15"/>
      <c r="V4068" s="15"/>
      <c r="W4068" s="15"/>
    </row>
    <row r="4069" spans="2:23">
      <c r="B4069"/>
      <c r="C4069"/>
      <c r="D4069"/>
      <c r="E4069" s="171"/>
      <c r="F4069"/>
      <c r="G4069"/>
      <c r="H4069" s="171"/>
      <c r="I4069"/>
      <c r="J4069"/>
      <c r="K4069" s="171"/>
      <c r="L4069" s="171"/>
      <c r="M4069" s="171"/>
      <c r="N4069"/>
      <c r="O4069"/>
      <c r="P4069"/>
      <c r="Q4069"/>
      <c r="R4069"/>
      <c r="U4069" s="15"/>
      <c r="V4069" s="15"/>
      <c r="W4069" s="15"/>
    </row>
    <row r="4070" spans="2:23">
      <c r="B4070"/>
      <c r="C4070"/>
      <c r="D4070"/>
      <c r="E4070" s="171"/>
      <c r="F4070"/>
      <c r="G4070"/>
      <c r="H4070" s="171"/>
      <c r="I4070"/>
      <c r="J4070"/>
      <c r="K4070" s="171"/>
      <c r="L4070" s="171"/>
      <c r="M4070" s="171"/>
      <c r="N4070"/>
      <c r="O4070"/>
      <c r="P4070"/>
      <c r="Q4070"/>
      <c r="R4070"/>
      <c r="U4070" s="15"/>
      <c r="V4070" s="15"/>
      <c r="W4070" s="15"/>
    </row>
    <row r="4071" spans="2:23">
      <c r="B4071"/>
      <c r="C4071"/>
      <c r="D4071"/>
      <c r="E4071" s="171"/>
      <c r="F4071"/>
      <c r="G4071"/>
      <c r="H4071" s="171"/>
      <c r="I4071"/>
      <c r="J4071"/>
      <c r="K4071" s="171"/>
      <c r="L4071" s="171"/>
      <c r="M4071" s="171"/>
      <c r="N4071"/>
      <c r="O4071"/>
      <c r="P4071"/>
      <c r="Q4071"/>
      <c r="R4071"/>
      <c r="U4071" s="15"/>
      <c r="V4071" s="15"/>
      <c r="W4071" s="15"/>
    </row>
    <row r="4072" spans="2:23">
      <c r="B4072"/>
      <c r="C4072"/>
      <c r="D4072"/>
      <c r="E4072" s="171"/>
      <c r="F4072"/>
      <c r="G4072"/>
      <c r="H4072" s="171"/>
      <c r="I4072"/>
      <c r="J4072"/>
      <c r="K4072" s="171"/>
      <c r="L4072" s="171"/>
      <c r="M4072" s="171"/>
      <c r="N4072"/>
      <c r="O4072"/>
      <c r="P4072"/>
      <c r="Q4072"/>
      <c r="R4072"/>
      <c r="U4072" s="15"/>
      <c r="V4072" s="15"/>
      <c r="W4072" s="15"/>
    </row>
    <row r="4073" spans="2:23">
      <c r="B4073"/>
      <c r="C4073"/>
      <c r="D4073"/>
      <c r="E4073" s="171"/>
      <c r="F4073"/>
      <c r="G4073"/>
      <c r="H4073" s="171"/>
      <c r="I4073"/>
      <c r="J4073"/>
      <c r="K4073" s="171"/>
      <c r="L4073" s="171"/>
      <c r="M4073" s="171"/>
      <c r="N4073"/>
      <c r="O4073"/>
      <c r="P4073"/>
      <c r="Q4073"/>
      <c r="R4073"/>
      <c r="U4073" s="15"/>
      <c r="V4073" s="15"/>
      <c r="W4073" s="15"/>
    </row>
    <row r="4074" spans="2:23">
      <c r="B4074"/>
      <c r="C4074"/>
      <c r="D4074"/>
      <c r="E4074" s="171"/>
      <c r="F4074"/>
      <c r="G4074"/>
      <c r="H4074" s="171"/>
      <c r="I4074"/>
      <c r="J4074"/>
      <c r="K4074" s="171"/>
      <c r="L4074" s="171"/>
      <c r="M4074" s="171"/>
      <c r="N4074"/>
      <c r="O4074"/>
      <c r="P4074"/>
      <c r="Q4074"/>
      <c r="R4074"/>
      <c r="U4074" s="15"/>
      <c r="V4074" s="15"/>
      <c r="W4074" s="15"/>
    </row>
    <row r="4075" spans="2:23">
      <c r="B4075"/>
      <c r="C4075"/>
      <c r="D4075"/>
      <c r="E4075" s="171"/>
      <c r="F4075"/>
      <c r="G4075"/>
      <c r="H4075" s="171"/>
      <c r="I4075"/>
      <c r="J4075"/>
      <c r="K4075" s="171"/>
      <c r="L4075" s="171"/>
      <c r="M4075" s="171"/>
      <c r="N4075"/>
      <c r="O4075"/>
      <c r="P4075"/>
      <c r="Q4075"/>
      <c r="R4075"/>
      <c r="U4075" s="15"/>
      <c r="V4075" s="15"/>
      <c r="W4075" s="15"/>
    </row>
    <row r="4076" spans="2:23">
      <c r="B4076"/>
      <c r="C4076"/>
      <c r="D4076"/>
      <c r="E4076" s="171"/>
      <c r="F4076"/>
      <c r="G4076"/>
      <c r="H4076" s="171"/>
      <c r="I4076"/>
      <c r="J4076"/>
      <c r="K4076" s="171"/>
      <c r="L4076" s="171"/>
      <c r="M4076" s="171"/>
      <c r="N4076"/>
      <c r="O4076"/>
      <c r="P4076"/>
      <c r="Q4076"/>
      <c r="R4076"/>
      <c r="U4076" s="15"/>
      <c r="V4076" s="15"/>
      <c r="W4076" s="15"/>
    </row>
    <row r="4077" spans="2:23">
      <c r="B4077"/>
      <c r="C4077"/>
      <c r="D4077"/>
      <c r="E4077" s="171"/>
      <c r="F4077"/>
      <c r="G4077"/>
      <c r="H4077" s="171"/>
      <c r="I4077"/>
      <c r="J4077"/>
      <c r="K4077" s="171"/>
      <c r="L4077" s="171"/>
      <c r="M4077" s="171"/>
      <c r="N4077"/>
      <c r="O4077"/>
      <c r="P4077"/>
      <c r="Q4077"/>
      <c r="R4077"/>
      <c r="U4077" s="15"/>
      <c r="V4077" s="15"/>
      <c r="W4077" s="15"/>
    </row>
    <row r="4078" spans="2:23">
      <c r="B4078"/>
      <c r="C4078"/>
      <c r="D4078"/>
      <c r="E4078" s="171"/>
      <c r="F4078"/>
      <c r="G4078"/>
      <c r="H4078" s="171"/>
      <c r="I4078"/>
      <c r="J4078"/>
      <c r="K4078" s="171"/>
      <c r="L4078" s="171"/>
      <c r="M4078" s="171"/>
      <c r="N4078"/>
      <c r="O4078"/>
      <c r="P4078"/>
      <c r="Q4078"/>
      <c r="R4078"/>
      <c r="U4078" s="15"/>
      <c r="V4078" s="15"/>
      <c r="W4078" s="15"/>
    </row>
    <row r="4079" spans="2:23">
      <c r="B4079"/>
      <c r="C4079"/>
      <c r="D4079"/>
      <c r="E4079" s="171"/>
      <c r="F4079"/>
      <c r="G4079"/>
      <c r="H4079" s="171"/>
      <c r="I4079"/>
      <c r="J4079"/>
      <c r="K4079" s="171"/>
      <c r="L4079" s="171"/>
      <c r="M4079" s="171"/>
      <c r="N4079"/>
      <c r="O4079"/>
      <c r="P4079"/>
      <c r="Q4079"/>
      <c r="R4079"/>
      <c r="U4079" s="15"/>
      <c r="V4079" s="15"/>
      <c r="W4079" s="15"/>
    </row>
    <row r="4080" spans="2:23">
      <c r="B4080"/>
      <c r="C4080"/>
      <c r="D4080"/>
      <c r="E4080" s="171"/>
      <c r="F4080"/>
      <c r="G4080"/>
      <c r="H4080" s="171"/>
      <c r="I4080"/>
      <c r="J4080"/>
      <c r="K4080" s="171"/>
      <c r="L4080" s="171"/>
      <c r="M4080" s="171"/>
      <c r="N4080"/>
      <c r="O4080"/>
      <c r="P4080"/>
      <c r="Q4080"/>
      <c r="R4080"/>
      <c r="U4080" s="15"/>
      <c r="V4080" s="15"/>
      <c r="W4080" s="15"/>
    </row>
    <row r="4081" spans="2:23">
      <c r="B4081"/>
      <c r="C4081"/>
      <c r="D4081"/>
      <c r="E4081" s="171"/>
      <c r="F4081"/>
      <c r="G4081"/>
      <c r="H4081" s="171"/>
      <c r="I4081"/>
      <c r="J4081"/>
      <c r="K4081" s="171"/>
      <c r="L4081" s="171"/>
      <c r="M4081" s="171"/>
      <c r="N4081"/>
      <c r="O4081"/>
      <c r="P4081"/>
      <c r="Q4081"/>
      <c r="R4081"/>
      <c r="U4081" s="15"/>
      <c r="V4081" s="15"/>
      <c r="W4081" s="15"/>
    </row>
    <row r="4082" spans="2:23">
      <c r="B4082"/>
      <c r="C4082"/>
      <c r="D4082"/>
      <c r="E4082" s="171"/>
      <c r="F4082"/>
      <c r="G4082"/>
      <c r="H4082" s="171"/>
      <c r="I4082"/>
      <c r="J4082"/>
      <c r="K4082" s="171"/>
      <c r="L4082" s="171"/>
      <c r="M4082" s="171"/>
      <c r="N4082"/>
      <c r="O4082"/>
      <c r="P4082"/>
      <c r="Q4082"/>
      <c r="R4082"/>
      <c r="U4082" s="15"/>
      <c r="V4082" s="15"/>
      <c r="W4082" s="15"/>
    </row>
    <row r="4083" spans="2:23">
      <c r="B4083"/>
      <c r="C4083"/>
      <c r="D4083"/>
      <c r="E4083" s="171"/>
      <c r="F4083"/>
      <c r="G4083"/>
      <c r="H4083" s="171"/>
      <c r="I4083"/>
      <c r="J4083"/>
      <c r="K4083" s="171"/>
      <c r="L4083" s="171"/>
      <c r="M4083" s="171"/>
      <c r="N4083"/>
      <c r="O4083"/>
      <c r="P4083"/>
      <c r="Q4083"/>
      <c r="R4083"/>
      <c r="U4083" s="15"/>
      <c r="V4083" s="15"/>
      <c r="W4083" s="15"/>
    </row>
    <row r="4084" spans="2:23">
      <c r="B4084"/>
      <c r="C4084"/>
      <c r="D4084"/>
      <c r="E4084" s="171"/>
      <c r="F4084"/>
      <c r="G4084"/>
      <c r="H4084" s="171"/>
      <c r="I4084"/>
      <c r="J4084"/>
      <c r="K4084" s="171"/>
      <c r="L4084" s="171"/>
      <c r="M4084" s="171"/>
      <c r="N4084"/>
      <c r="O4084"/>
      <c r="P4084"/>
      <c r="Q4084"/>
      <c r="R4084"/>
      <c r="U4084" s="15"/>
      <c r="V4084" s="15"/>
      <c r="W4084" s="15"/>
    </row>
    <row r="4085" spans="2:23">
      <c r="B4085"/>
      <c r="C4085"/>
      <c r="D4085"/>
      <c r="E4085" s="171"/>
      <c r="F4085"/>
      <c r="G4085"/>
      <c r="H4085" s="171"/>
      <c r="I4085"/>
      <c r="J4085"/>
      <c r="K4085" s="171"/>
      <c r="L4085" s="171"/>
      <c r="M4085" s="171"/>
      <c r="N4085"/>
      <c r="O4085"/>
      <c r="P4085"/>
      <c r="Q4085"/>
      <c r="R4085"/>
      <c r="U4085" s="15"/>
      <c r="V4085" s="15"/>
      <c r="W4085" s="15"/>
    </row>
    <row r="4086" spans="2:23">
      <c r="B4086"/>
      <c r="C4086"/>
      <c r="D4086"/>
      <c r="E4086" s="171"/>
      <c r="F4086"/>
      <c r="G4086"/>
      <c r="H4086" s="171"/>
      <c r="I4086"/>
      <c r="J4086"/>
      <c r="K4086" s="171"/>
      <c r="L4086" s="171"/>
      <c r="M4086" s="171"/>
      <c r="N4086"/>
      <c r="O4086"/>
      <c r="P4086"/>
      <c r="Q4086"/>
      <c r="R4086"/>
      <c r="U4086" s="15"/>
      <c r="V4086" s="15"/>
      <c r="W4086" s="15"/>
    </row>
    <row r="4087" spans="2:23">
      <c r="B4087"/>
      <c r="C4087"/>
      <c r="D4087"/>
      <c r="E4087" s="171"/>
      <c r="F4087"/>
      <c r="G4087"/>
      <c r="H4087" s="171"/>
      <c r="I4087"/>
      <c r="J4087"/>
      <c r="K4087" s="171"/>
      <c r="L4087" s="171"/>
      <c r="M4087" s="171"/>
      <c r="N4087"/>
      <c r="O4087"/>
      <c r="P4087"/>
      <c r="Q4087"/>
      <c r="R4087"/>
      <c r="U4087" s="15"/>
      <c r="V4087" s="15"/>
      <c r="W4087" s="15"/>
    </row>
    <row r="4088" spans="2:23">
      <c r="B4088"/>
      <c r="C4088"/>
      <c r="D4088"/>
      <c r="E4088" s="171"/>
      <c r="F4088"/>
      <c r="G4088"/>
      <c r="H4088" s="171"/>
      <c r="I4088"/>
      <c r="J4088"/>
      <c r="K4088" s="171"/>
      <c r="L4088" s="171"/>
      <c r="M4088" s="171"/>
      <c r="N4088"/>
      <c r="O4088"/>
      <c r="P4088"/>
      <c r="Q4088"/>
      <c r="R4088"/>
      <c r="U4088" s="15"/>
      <c r="V4088" s="15"/>
      <c r="W4088" s="15"/>
    </row>
    <row r="4089" spans="2:23">
      <c r="B4089"/>
      <c r="C4089"/>
      <c r="D4089"/>
      <c r="E4089" s="171"/>
      <c r="F4089"/>
      <c r="G4089"/>
      <c r="H4089" s="171"/>
      <c r="I4089"/>
      <c r="J4089"/>
      <c r="K4089" s="171"/>
      <c r="L4089" s="171"/>
      <c r="M4089" s="171"/>
      <c r="N4089"/>
      <c r="O4089"/>
      <c r="P4089"/>
      <c r="Q4089"/>
      <c r="R4089"/>
      <c r="U4089" s="15"/>
      <c r="V4089" s="15"/>
      <c r="W4089" s="15"/>
    </row>
    <row r="4090" spans="2:23">
      <c r="B4090"/>
      <c r="C4090"/>
      <c r="D4090"/>
      <c r="E4090" s="171"/>
      <c r="F4090"/>
      <c r="G4090"/>
      <c r="H4090" s="171"/>
      <c r="I4090"/>
      <c r="J4090"/>
      <c r="K4090" s="171"/>
      <c r="L4090" s="171"/>
      <c r="M4090" s="171"/>
      <c r="N4090"/>
      <c r="O4090"/>
      <c r="P4090"/>
      <c r="Q4090"/>
      <c r="R4090"/>
      <c r="U4090" s="15"/>
      <c r="V4090" s="15"/>
      <c r="W4090" s="15"/>
    </row>
    <row r="4091" spans="2:23">
      <c r="B4091"/>
      <c r="C4091"/>
      <c r="D4091"/>
      <c r="E4091" s="171"/>
      <c r="F4091"/>
      <c r="G4091"/>
      <c r="H4091" s="171"/>
      <c r="I4091"/>
      <c r="J4091"/>
      <c r="K4091" s="171"/>
      <c r="L4091" s="171"/>
      <c r="M4091" s="171"/>
      <c r="N4091"/>
      <c r="O4091"/>
      <c r="P4091"/>
      <c r="Q4091"/>
      <c r="R4091"/>
      <c r="U4091" s="15"/>
      <c r="V4091" s="15"/>
      <c r="W4091" s="15"/>
    </row>
    <row r="4092" spans="2:23">
      <c r="B4092"/>
      <c r="C4092"/>
      <c r="D4092"/>
      <c r="E4092" s="171"/>
      <c r="F4092"/>
      <c r="G4092"/>
      <c r="H4092" s="171"/>
      <c r="I4092"/>
      <c r="J4092"/>
      <c r="K4092" s="171"/>
      <c r="L4092" s="171"/>
      <c r="M4092" s="171"/>
      <c r="N4092"/>
      <c r="O4092"/>
      <c r="P4092"/>
      <c r="Q4092"/>
      <c r="R4092"/>
      <c r="U4092" s="15"/>
      <c r="V4092" s="15"/>
      <c r="W4092" s="15"/>
    </row>
    <row r="4093" spans="2:23">
      <c r="B4093"/>
      <c r="C4093"/>
      <c r="D4093"/>
      <c r="E4093" s="171"/>
      <c r="F4093"/>
      <c r="G4093"/>
      <c r="H4093" s="171"/>
      <c r="I4093"/>
      <c r="J4093"/>
      <c r="K4093" s="171"/>
      <c r="L4093" s="171"/>
      <c r="M4093" s="171"/>
      <c r="N4093"/>
      <c r="O4093"/>
      <c r="P4093"/>
      <c r="Q4093"/>
      <c r="R4093"/>
      <c r="U4093" s="15"/>
      <c r="V4093" s="15"/>
      <c r="W4093" s="15"/>
    </row>
    <row r="4094" spans="2:23">
      <c r="B4094"/>
      <c r="C4094"/>
      <c r="D4094"/>
      <c r="E4094" s="171"/>
      <c r="F4094"/>
      <c r="G4094"/>
      <c r="H4094" s="171"/>
      <c r="I4094"/>
      <c r="J4094"/>
      <c r="K4094" s="171"/>
      <c r="L4094" s="171"/>
      <c r="M4094" s="171"/>
      <c r="N4094"/>
      <c r="O4094"/>
      <c r="P4094"/>
      <c r="Q4094"/>
      <c r="R4094"/>
      <c r="U4094" s="15"/>
      <c r="V4094" s="15"/>
      <c r="W4094" s="15"/>
    </row>
    <row r="4095" spans="2:23">
      <c r="B4095"/>
      <c r="C4095"/>
      <c r="D4095"/>
      <c r="E4095" s="171"/>
      <c r="F4095"/>
      <c r="G4095"/>
      <c r="H4095" s="171"/>
      <c r="I4095"/>
      <c r="J4095"/>
      <c r="K4095" s="171"/>
      <c r="L4095" s="171"/>
      <c r="M4095" s="171"/>
      <c r="N4095"/>
      <c r="O4095"/>
      <c r="P4095"/>
      <c r="Q4095"/>
      <c r="R4095"/>
      <c r="U4095" s="15"/>
      <c r="V4095" s="15"/>
      <c r="W4095" s="15"/>
    </row>
    <row r="4096" spans="2:23">
      <c r="B4096"/>
      <c r="C4096"/>
      <c r="D4096"/>
      <c r="E4096" s="171"/>
      <c r="F4096"/>
      <c r="G4096"/>
      <c r="H4096" s="171"/>
      <c r="I4096"/>
      <c r="J4096"/>
      <c r="K4096" s="171"/>
      <c r="L4096" s="171"/>
      <c r="M4096" s="171"/>
      <c r="N4096"/>
      <c r="O4096"/>
      <c r="P4096"/>
      <c r="Q4096"/>
      <c r="R4096"/>
      <c r="U4096" s="15"/>
      <c r="V4096" s="15"/>
      <c r="W4096" s="15"/>
    </row>
    <row r="4097" spans="2:23">
      <c r="B4097"/>
      <c r="C4097"/>
      <c r="D4097"/>
      <c r="E4097" s="171"/>
      <c r="F4097"/>
      <c r="G4097"/>
      <c r="H4097" s="171"/>
      <c r="I4097"/>
      <c r="J4097"/>
      <c r="K4097" s="171"/>
      <c r="L4097" s="171"/>
      <c r="M4097" s="171"/>
      <c r="N4097"/>
      <c r="O4097"/>
      <c r="P4097"/>
      <c r="Q4097"/>
      <c r="R4097"/>
      <c r="U4097" s="15"/>
      <c r="V4097" s="15"/>
      <c r="W4097" s="15"/>
    </row>
    <row r="4098" spans="2:23">
      <c r="B4098"/>
      <c r="C4098"/>
      <c r="D4098"/>
      <c r="E4098" s="171"/>
      <c r="F4098"/>
      <c r="G4098"/>
      <c r="H4098" s="171"/>
      <c r="I4098"/>
      <c r="J4098"/>
      <c r="K4098" s="171"/>
      <c r="L4098" s="171"/>
      <c r="M4098" s="171"/>
      <c r="N4098"/>
      <c r="O4098"/>
      <c r="P4098"/>
      <c r="Q4098"/>
      <c r="R4098"/>
      <c r="U4098" s="15"/>
      <c r="V4098" s="15"/>
      <c r="W4098" s="15"/>
    </row>
    <row r="4099" spans="2:23">
      <c r="B4099"/>
      <c r="C4099"/>
      <c r="D4099"/>
      <c r="E4099" s="171"/>
      <c r="F4099"/>
      <c r="G4099"/>
      <c r="H4099" s="171"/>
      <c r="I4099"/>
      <c r="J4099"/>
      <c r="K4099" s="171"/>
      <c r="L4099" s="171"/>
      <c r="M4099" s="171"/>
      <c r="N4099"/>
      <c r="O4099"/>
      <c r="P4099"/>
      <c r="Q4099"/>
      <c r="R4099"/>
      <c r="U4099" s="15"/>
      <c r="V4099" s="15"/>
      <c r="W4099" s="15"/>
    </row>
    <row r="4100" spans="2:23">
      <c r="B4100"/>
      <c r="C4100"/>
      <c r="D4100"/>
      <c r="E4100" s="171"/>
      <c r="F4100"/>
      <c r="G4100"/>
      <c r="H4100" s="171"/>
      <c r="I4100"/>
      <c r="J4100"/>
      <c r="K4100" s="171"/>
      <c r="L4100" s="171"/>
      <c r="M4100" s="171"/>
      <c r="N4100"/>
      <c r="O4100"/>
      <c r="P4100"/>
      <c r="Q4100"/>
      <c r="R4100"/>
      <c r="U4100" s="15"/>
      <c r="V4100" s="15"/>
      <c r="W4100" s="15"/>
    </row>
    <row r="4101" spans="2:23">
      <c r="B4101"/>
      <c r="C4101"/>
      <c r="D4101"/>
      <c r="E4101" s="171"/>
      <c r="F4101"/>
      <c r="G4101"/>
      <c r="H4101" s="171"/>
      <c r="I4101"/>
      <c r="J4101"/>
      <c r="K4101" s="171"/>
      <c r="L4101" s="171"/>
      <c r="M4101" s="171"/>
      <c r="N4101"/>
      <c r="O4101"/>
      <c r="P4101"/>
      <c r="Q4101"/>
      <c r="R4101"/>
      <c r="U4101" s="15"/>
      <c r="V4101" s="15"/>
      <c r="W4101" s="15"/>
    </row>
    <row r="4102" spans="2:23">
      <c r="B4102"/>
      <c r="C4102"/>
      <c r="D4102"/>
      <c r="E4102" s="171"/>
      <c r="F4102"/>
      <c r="G4102"/>
      <c r="H4102" s="171"/>
      <c r="I4102"/>
      <c r="J4102"/>
      <c r="K4102" s="171"/>
      <c r="L4102" s="171"/>
      <c r="M4102" s="171"/>
      <c r="N4102"/>
      <c r="O4102"/>
      <c r="P4102"/>
      <c r="Q4102"/>
      <c r="R4102"/>
      <c r="U4102" s="15"/>
      <c r="V4102" s="15"/>
      <c r="W4102" s="15"/>
    </row>
    <row r="4103" spans="2:23">
      <c r="B4103"/>
      <c r="C4103"/>
      <c r="D4103"/>
      <c r="E4103" s="171"/>
      <c r="F4103"/>
      <c r="G4103"/>
      <c r="H4103" s="171"/>
      <c r="I4103"/>
      <c r="J4103"/>
      <c r="K4103" s="171"/>
      <c r="L4103" s="171"/>
      <c r="M4103" s="171"/>
      <c r="N4103"/>
      <c r="O4103"/>
      <c r="P4103"/>
      <c r="Q4103"/>
      <c r="R4103"/>
      <c r="U4103" s="15"/>
      <c r="V4103" s="15"/>
      <c r="W4103" s="15"/>
    </row>
    <row r="4104" spans="2:23">
      <c r="B4104"/>
      <c r="C4104"/>
      <c r="D4104"/>
      <c r="E4104" s="171"/>
      <c r="F4104"/>
      <c r="G4104"/>
      <c r="H4104" s="171"/>
      <c r="I4104"/>
      <c r="J4104"/>
      <c r="K4104" s="171"/>
      <c r="L4104" s="171"/>
      <c r="M4104" s="171"/>
      <c r="N4104"/>
      <c r="O4104"/>
      <c r="P4104"/>
      <c r="Q4104"/>
      <c r="R4104"/>
      <c r="U4104" s="15"/>
      <c r="V4104" s="15"/>
      <c r="W4104" s="15"/>
    </row>
    <row r="4105" spans="2:23">
      <c r="B4105"/>
      <c r="C4105"/>
      <c r="D4105"/>
      <c r="E4105" s="171"/>
      <c r="F4105"/>
      <c r="G4105"/>
      <c r="H4105" s="171"/>
      <c r="I4105"/>
      <c r="J4105"/>
      <c r="K4105" s="171"/>
      <c r="L4105" s="171"/>
      <c r="M4105" s="171"/>
      <c r="N4105"/>
      <c r="O4105"/>
      <c r="P4105"/>
      <c r="Q4105"/>
      <c r="R4105"/>
      <c r="U4105" s="15"/>
      <c r="V4105" s="15"/>
      <c r="W4105" s="15"/>
    </row>
    <row r="4106" spans="2:23">
      <c r="B4106"/>
      <c r="C4106"/>
      <c r="D4106"/>
      <c r="E4106" s="171"/>
      <c r="F4106"/>
      <c r="G4106"/>
      <c r="H4106" s="171"/>
      <c r="I4106"/>
      <c r="J4106"/>
      <c r="K4106" s="171"/>
      <c r="L4106" s="171"/>
      <c r="M4106" s="171"/>
      <c r="N4106"/>
      <c r="O4106"/>
      <c r="P4106"/>
      <c r="Q4106"/>
      <c r="R4106"/>
      <c r="U4106" s="15"/>
      <c r="V4106" s="15"/>
      <c r="W4106" s="15"/>
    </row>
    <row r="4107" spans="2:23">
      <c r="B4107"/>
      <c r="C4107"/>
      <c r="D4107"/>
      <c r="E4107" s="171"/>
      <c r="F4107"/>
      <c r="G4107"/>
      <c r="H4107" s="171"/>
      <c r="I4107"/>
      <c r="J4107"/>
      <c r="K4107" s="171"/>
      <c r="L4107" s="171"/>
      <c r="M4107" s="171"/>
      <c r="N4107"/>
      <c r="O4107"/>
      <c r="P4107"/>
      <c r="Q4107"/>
      <c r="R4107"/>
      <c r="U4107" s="15"/>
      <c r="V4107" s="15"/>
      <c r="W4107" s="15"/>
    </row>
    <row r="4108" spans="2:23">
      <c r="B4108"/>
      <c r="C4108"/>
      <c r="D4108"/>
      <c r="E4108" s="171"/>
      <c r="F4108"/>
      <c r="G4108"/>
      <c r="H4108" s="171"/>
      <c r="I4108"/>
      <c r="J4108"/>
      <c r="K4108" s="171"/>
      <c r="L4108" s="171"/>
      <c r="M4108" s="171"/>
      <c r="N4108"/>
      <c r="O4108"/>
      <c r="P4108"/>
      <c r="Q4108"/>
      <c r="R4108"/>
      <c r="U4108" s="15"/>
      <c r="V4108" s="15"/>
      <c r="W4108" s="15"/>
    </row>
    <row r="4109" spans="2:23">
      <c r="B4109"/>
      <c r="C4109"/>
      <c r="D4109"/>
      <c r="E4109" s="171"/>
      <c r="F4109"/>
      <c r="G4109"/>
      <c r="H4109" s="171"/>
      <c r="I4109"/>
      <c r="J4109"/>
      <c r="K4109" s="171"/>
      <c r="L4109" s="171"/>
      <c r="M4109" s="171"/>
      <c r="N4109"/>
      <c r="O4109"/>
      <c r="P4109"/>
      <c r="Q4109"/>
      <c r="R4109"/>
      <c r="U4109" s="15"/>
      <c r="V4109" s="15"/>
      <c r="W4109" s="15"/>
    </row>
    <row r="4110" spans="2:23">
      <c r="B4110"/>
      <c r="C4110"/>
      <c r="D4110"/>
      <c r="E4110" s="171"/>
      <c r="F4110"/>
      <c r="G4110"/>
      <c r="H4110" s="171"/>
      <c r="I4110"/>
      <c r="J4110"/>
      <c r="K4110" s="171"/>
      <c r="L4110" s="171"/>
      <c r="M4110" s="171"/>
      <c r="N4110"/>
      <c r="O4110"/>
      <c r="P4110"/>
      <c r="Q4110"/>
      <c r="R4110"/>
      <c r="U4110" s="15"/>
      <c r="V4110" s="15"/>
      <c r="W4110" s="15"/>
    </row>
    <row r="4111" spans="2:23">
      <c r="B4111"/>
      <c r="C4111"/>
      <c r="D4111"/>
      <c r="E4111" s="171"/>
      <c r="F4111"/>
      <c r="G4111"/>
      <c r="H4111" s="171"/>
      <c r="I4111"/>
      <c r="J4111"/>
      <c r="K4111" s="171"/>
      <c r="L4111" s="171"/>
      <c r="M4111" s="171"/>
      <c r="N4111"/>
      <c r="O4111"/>
      <c r="P4111"/>
      <c r="Q4111"/>
      <c r="R4111"/>
      <c r="U4111" s="15"/>
      <c r="V4111" s="15"/>
      <c r="W4111" s="15"/>
    </row>
    <row r="4112" spans="2:23">
      <c r="B4112"/>
      <c r="C4112"/>
      <c r="D4112"/>
      <c r="E4112" s="171"/>
      <c r="F4112"/>
      <c r="G4112"/>
      <c r="H4112" s="171"/>
      <c r="I4112"/>
      <c r="J4112"/>
      <c r="K4112" s="171"/>
      <c r="L4112" s="171"/>
      <c r="M4112" s="171"/>
      <c r="N4112"/>
      <c r="O4112"/>
      <c r="P4112"/>
      <c r="Q4112"/>
      <c r="R4112"/>
      <c r="U4112" s="15"/>
      <c r="V4112" s="15"/>
      <c r="W4112" s="15"/>
    </row>
    <row r="4113" spans="2:23">
      <c r="B4113"/>
      <c r="C4113"/>
      <c r="D4113"/>
      <c r="E4113" s="171"/>
      <c r="F4113"/>
      <c r="G4113"/>
      <c r="H4113" s="171"/>
      <c r="I4113"/>
      <c r="J4113"/>
      <c r="K4113" s="171"/>
      <c r="L4113" s="171"/>
      <c r="M4113" s="171"/>
      <c r="N4113"/>
      <c r="O4113"/>
      <c r="P4113"/>
      <c r="Q4113"/>
      <c r="R4113"/>
      <c r="U4113" s="15"/>
      <c r="V4113" s="15"/>
      <c r="W4113" s="15"/>
    </row>
    <row r="4114" spans="2:23">
      <c r="B4114"/>
      <c r="C4114"/>
      <c r="D4114"/>
      <c r="E4114" s="171"/>
      <c r="F4114"/>
      <c r="G4114"/>
      <c r="H4114" s="171"/>
      <c r="I4114"/>
      <c r="J4114"/>
      <c r="K4114" s="171"/>
      <c r="L4114" s="171"/>
      <c r="M4114" s="171"/>
      <c r="N4114"/>
      <c r="O4114"/>
      <c r="P4114"/>
      <c r="Q4114"/>
      <c r="R4114"/>
      <c r="U4114" s="15"/>
      <c r="V4114" s="15"/>
      <c r="W4114" s="15"/>
    </row>
    <row r="4115" spans="2:23">
      <c r="B4115"/>
      <c r="C4115"/>
      <c r="D4115"/>
      <c r="E4115" s="171"/>
      <c r="F4115"/>
      <c r="G4115"/>
      <c r="H4115" s="171"/>
      <c r="I4115"/>
      <c r="J4115"/>
      <c r="K4115" s="171"/>
      <c r="L4115" s="171"/>
      <c r="M4115" s="171"/>
      <c r="N4115"/>
      <c r="O4115"/>
      <c r="P4115"/>
      <c r="Q4115"/>
      <c r="R4115"/>
      <c r="U4115" s="15"/>
      <c r="V4115" s="15"/>
      <c r="W4115" s="15"/>
    </row>
    <row r="4116" spans="2:23">
      <c r="B4116"/>
      <c r="C4116"/>
      <c r="D4116"/>
      <c r="E4116" s="171"/>
      <c r="F4116"/>
      <c r="G4116"/>
      <c r="H4116" s="171"/>
      <c r="I4116"/>
      <c r="J4116"/>
      <c r="K4116" s="171"/>
      <c r="L4116" s="171"/>
      <c r="M4116" s="171"/>
      <c r="N4116"/>
      <c r="O4116"/>
      <c r="P4116"/>
      <c r="Q4116"/>
      <c r="R4116"/>
      <c r="U4116" s="15"/>
      <c r="V4116" s="15"/>
      <c r="W4116" s="15"/>
    </row>
    <row r="4117" spans="2:23">
      <c r="B4117"/>
      <c r="C4117"/>
      <c r="D4117"/>
      <c r="E4117" s="171"/>
      <c r="F4117"/>
      <c r="G4117"/>
      <c r="H4117" s="171"/>
      <c r="I4117"/>
      <c r="J4117"/>
      <c r="K4117" s="171"/>
      <c r="L4117" s="171"/>
      <c r="M4117" s="171"/>
      <c r="N4117"/>
      <c r="O4117"/>
      <c r="P4117"/>
      <c r="Q4117"/>
      <c r="R4117"/>
      <c r="U4117" s="15"/>
      <c r="V4117" s="15"/>
      <c r="W4117" s="15"/>
    </row>
    <row r="4118" spans="2:23">
      <c r="B4118"/>
      <c r="C4118"/>
      <c r="D4118"/>
      <c r="E4118" s="171"/>
      <c r="F4118"/>
      <c r="G4118"/>
      <c r="H4118" s="171"/>
      <c r="I4118"/>
      <c r="J4118"/>
      <c r="K4118" s="171"/>
      <c r="L4118" s="171"/>
      <c r="M4118" s="171"/>
      <c r="N4118"/>
      <c r="O4118"/>
      <c r="P4118"/>
      <c r="Q4118"/>
      <c r="R4118"/>
      <c r="U4118" s="15"/>
      <c r="V4118" s="15"/>
      <c r="W4118" s="15"/>
    </row>
    <row r="4119" spans="2:23">
      <c r="B4119"/>
      <c r="C4119"/>
      <c r="D4119"/>
      <c r="E4119" s="171"/>
      <c r="F4119"/>
      <c r="G4119"/>
      <c r="H4119" s="171"/>
      <c r="I4119"/>
      <c r="J4119"/>
      <c r="K4119" s="171"/>
      <c r="L4119" s="171"/>
      <c r="M4119" s="171"/>
      <c r="N4119"/>
      <c r="O4119"/>
      <c r="P4119"/>
      <c r="Q4119"/>
      <c r="R4119"/>
      <c r="U4119" s="15"/>
      <c r="V4119" s="15"/>
      <c r="W4119" s="15"/>
    </row>
    <row r="4120" spans="2:23">
      <c r="B4120"/>
      <c r="C4120"/>
      <c r="D4120"/>
      <c r="E4120" s="171"/>
      <c r="F4120"/>
      <c r="G4120"/>
      <c r="H4120" s="171"/>
      <c r="I4120"/>
      <c r="J4120"/>
      <c r="K4120" s="171"/>
      <c r="L4120" s="171"/>
      <c r="M4120" s="171"/>
      <c r="N4120"/>
      <c r="O4120"/>
      <c r="P4120"/>
      <c r="Q4120"/>
      <c r="R4120"/>
      <c r="U4120" s="15"/>
      <c r="V4120" s="15"/>
      <c r="W4120" s="15"/>
    </row>
    <row r="4121" spans="2:23">
      <c r="B4121"/>
      <c r="C4121"/>
      <c r="D4121"/>
      <c r="E4121" s="171"/>
      <c r="F4121"/>
      <c r="G4121"/>
      <c r="H4121" s="171"/>
      <c r="I4121"/>
      <c r="J4121"/>
      <c r="K4121" s="171"/>
      <c r="L4121" s="171"/>
      <c r="M4121" s="171"/>
      <c r="N4121"/>
      <c r="O4121"/>
      <c r="P4121"/>
      <c r="Q4121"/>
      <c r="R4121"/>
      <c r="U4121" s="15"/>
      <c r="V4121" s="15"/>
      <c r="W4121" s="15"/>
    </row>
    <row r="4122" spans="2:23">
      <c r="B4122"/>
      <c r="C4122"/>
      <c r="D4122"/>
      <c r="E4122" s="171"/>
      <c r="F4122"/>
      <c r="G4122"/>
      <c r="H4122" s="171"/>
      <c r="I4122"/>
      <c r="J4122"/>
      <c r="K4122" s="171"/>
      <c r="L4122" s="171"/>
      <c r="M4122" s="171"/>
      <c r="N4122"/>
      <c r="O4122"/>
      <c r="P4122"/>
      <c r="Q4122"/>
      <c r="R4122"/>
      <c r="U4122" s="15"/>
      <c r="V4122" s="15"/>
      <c r="W4122" s="15"/>
    </row>
    <row r="4123" spans="2:23">
      <c r="B4123"/>
      <c r="C4123"/>
      <c r="D4123"/>
      <c r="E4123" s="171"/>
      <c r="F4123"/>
      <c r="G4123"/>
      <c r="H4123" s="171"/>
      <c r="I4123"/>
      <c r="J4123"/>
      <c r="K4123" s="171"/>
      <c r="L4123" s="171"/>
      <c r="M4123" s="171"/>
      <c r="N4123"/>
      <c r="O4123"/>
      <c r="P4123"/>
      <c r="Q4123"/>
      <c r="R4123"/>
      <c r="U4123" s="15"/>
      <c r="V4123" s="15"/>
      <c r="W4123" s="15"/>
    </row>
    <row r="4124" spans="2:23">
      <c r="B4124"/>
      <c r="C4124"/>
      <c r="D4124"/>
      <c r="E4124" s="171"/>
      <c r="F4124"/>
      <c r="G4124"/>
      <c r="H4124" s="171"/>
      <c r="I4124"/>
      <c r="J4124"/>
      <c r="K4124" s="171"/>
      <c r="L4124" s="171"/>
      <c r="M4124" s="171"/>
      <c r="N4124"/>
      <c r="O4124"/>
      <c r="P4124"/>
      <c r="Q4124"/>
      <c r="R4124"/>
      <c r="U4124" s="15"/>
      <c r="V4124" s="15"/>
      <c r="W4124" s="15"/>
    </row>
    <row r="4125" spans="2:23">
      <c r="B4125"/>
      <c r="C4125"/>
      <c r="D4125"/>
      <c r="E4125" s="171"/>
      <c r="F4125"/>
      <c r="G4125"/>
      <c r="H4125" s="171"/>
      <c r="I4125"/>
      <c r="J4125"/>
      <c r="K4125" s="171"/>
      <c r="L4125" s="171"/>
      <c r="M4125" s="171"/>
      <c r="N4125"/>
      <c r="O4125"/>
      <c r="P4125"/>
      <c r="Q4125"/>
      <c r="R4125"/>
      <c r="U4125" s="15"/>
      <c r="V4125" s="15"/>
      <c r="W4125" s="15"/>
    </row>
    <row r="4126" spans="2:23">
      <c r="B4126"/>
      <c r="C4126"/>
      <c r="D4126"/>
      <c r="E4126" s="171"/>
      <c r="F4126"/>
      <c r="G4126"/>
      <c r="H4126" s="171"/>
      <c r="I4126"/>
      <c r="J4126"/>
      <c r="K4126" s="171"/>
      <c r="L4126" s="171"/>
      <c r="M4126" s="171"/>
      <c r="N4126"/>
      <c r="O4126"/>
      <c r="P4126"/>
      <c r="Q4126"/>
      <c r="R4126"/>
      <c r="U4126" s="15"/>
      <c r="V4126" s="15"/>
      <c r="W4126" s="15"/>
    </row>
    <row r="4127" spans="2:23">
      <c r="B4127"/>
      <c r="C4127"/>
      <c r="D4127"/>
      <c r="E4127" s="171"/>
      <c r="F4127"/>
      <c r="G4127"/>
      <c r="H4127" s="171"/>
      <c r="I4127"/>
      <c r="J4127"/>
      <c r="K4127" s="171"/>
      <c r="L4127" s="171"/>
      <c r="M4127" s="171"/>
      <c r="N4127"/>
      <c r="O4127"/>
      <c r="P4127"/>
      <c r="Q4127"/>
      <c r="R4127"/>
      <c r="U4127" s="15"/>
      <c r="V4127" s="15"/>
      <c r="W4127" s="15"/>
    </row>
    <row r="4128" spans="2:23">
      <c r="B4128"/>
      <c r="C4128"/>
      <c r="D4128"/>
      <c r="E4128" s="171"/>
      <c r="F4128"/>
      <c r="G4128"/>
      <c r="H4128" s="171"/>
      <c r="I4128"/>
      <c r="J4128"/>
      <c r="K4128" s="171"/>
      <c r="L4128" s="171"/>
      <c r="M4128" s="171"/>
      <c r="N4128"/>
      <c r="O4128"/>
      <c r="P4128"/>
      <c r="Q4128"/>
      <c r="R4128"/>
      <c r="U4128" s="15"/>
      <c r="V4128" s="15"/>
      <c r="W4128" s="15"/>
    </row>
    <row r="4129" spans="2:23">
      <c r="B4129"/>
      <c r="C4129"/>
      <c r="D4129"/>
      <c r="E4129" s="171"/>
      <c r="F4129"/>
      <c r="G4129"/>
      <c r="H4129" s="171"/>
      <c r="I4129"/>
      <c r="J4129"/>
      <c r="K4129" s="171"/>
      <c r="L4129" s="171"/>
      <c r="M4129" s="171"/>
      <c r="N4129"/>
      <c r="O4129"/>
      <c r="P4129"/>
      <c r="Q4129"/>
      <c r="R4129"/>
      <c r="U4129" s="15"/>
      <c r="V4129" s="15"/>
      <c r="W4129" s="15"/>
    </row>
    <row r="4130" spans="2:23">
      <c r="B4130"/>
      <c r="C4130"/>
      <c r="D4130"/>
      <c r="E4130" s="171"/>
      <c r="F4130"/>
      <c r="G4130"/>
      <c r="H4130" s="171"/>
      <c r="I4130"/>
      <c r="J4130"/>
      <c r="K4130" s="171"/>
      <c r="L4130" s="171"/>
      <c r="M4130" s="171"/>
      <c r="N4130"/>
      <c r="O4130"/>
      <c r="P4130"/>
      <c r="Q4130"/>
      <c r="R4130"/>
      <c r="U4130" s="15"/>
      <c r="V4130" s="15"/>
      <c r="W4130" s="15"/>
    </row>
    <row r="4131" spans="2:23">
      <c r="B4131"/>
      <c r="C4131"/>
      <c r="D4131"/>
      <c r="E4131" s="171"/>
      <c r="F4131"/>
      <c r="G4131"/>
      <c r="H4131" s="171"/>
      <c r="I4131"/>
      <c r="J4131"/>
      <c r="K4131" s="171"/>
      <c r="L4131" s="171"/>
      <c r="M4131" s="171"/>
      <c r="N4131"/>
      <c r="O4131"/>
      <c r="P4131"/>
      <c r="Q4131"/>
      <c r="R4131"/>
      <c r="U4131" s="15"/>
      <c r="V4131" s="15"/>
      <c r="W4131" s="15"/>
    </row>
    <row r="4132" spans="2:23">
      <c r="B4132"/>
      <c r="C4132"/>
      <c r="D4132"/>
      <c r="E4132" s="171"/>
      <c r="F4132"/>
      <c r="G4132"/>
      <c r="H4132" s="171"/>
      <c r="I4132"/>
      <c r="J4132"/>
      <c r="K4132" s="171"/>
      <c r="L4132" s="171"/>
      <c r="M4132" s="171"/>
      <c r="N4132"/>
      <c r="O4132"/>
      <c r="P4132"/>
      <c r="Q4132"/>
      <c r="R4132"/>
      <c r="U4132" s="15"/>
      <c r="V4132" s="15"/>
      <c r="W4132" s="15"/>
    </row>
    <row r="4133" spans="2:23">
      <c r="B4133"/>
      <c r="C4133"/>
      <c r="D4133"/>
      <c r="E4133" s="171"/>
      <c r="F4133"/>
      <c r="G4133"/>
      <c r="H4133" s="171"/>
      <c r="I4133"/>
      <c r="J4133"/>
      <c r="K4133" s="171"/>
      <c r="L4133" s="171"/>
      <c r="M4133" s="171"/>
      <c r="N4133"/>
      <c r="O4133"/>
      <c r="P4133"/>
      <c r="Q4133"/>
      <c r="R4133"/>
      <c r="U4133" s="15"/>
      <c r="V4133" s="15"/>
      <c r="W4133" s="15"/>
    </row>
    <row r="4134" spans="2:23">
      <c r="B4134"/>
      <c r="C4134"/>
      <c r="D4134"/>
      <c r="E4134" s="171"/>
      <c r="F4134"/>
      <c r="G4134"/>
      <c r="H4134" s="171"/>
      <c r="I4134"/>
      <c r="J4134"/>
      <c r="K4134" s="171"/>
      <c r="L4134" s="171"/>
      <c r="M4134" s="171"/>
      <c r="N4134"/>
      <c r="O4134"/>
      <c r="P4134"/>
      <c r="Q4134"/>
      <c r="R4134"/>
      <c r="U4134" s="15"/>
      <c r="V4134" s="15"/>
      <c r="W4134" s="15"/>
    </row>
    <row r="4135" spans="2:23">
      <c r="B4135"/>
      <c r="C4135"/>
      <c r="D4135"/>
      <c r="E4135" s="171"/>
      <c r="F4135"/>
      <c r="G4135"/>
      <c r="H4135" s="171"/>
      <c r="I4135"/>
      <c r="J4135"/>
      <c r="K4135" s="171"/>
      <c r="L4135" s="171"/>
      <c r="M4135" s="171"/>
      <c r="N4135"/>
      <c r="O4135"/>
      <c r="P4135"/>
      <c r="Q4135"/>
      <c r="R4135"/>
      <c r="U4135" s="15"/>
      <c r="V4135" s="15"/>
      <c r="W4135" s="15"/>
    </row>
    <row r="4136" spans="2:23">
      <c r="B4136"/>
      <c r="C4136"/>
      <c r="D4136"/>
      <c r="E4136" s="171"/>
      <c r="F4136"/>
      <c r="G4136"/>
      <c r="H4136" s="171"/>
      <c r="I4136"/>
      <c r="J4136"/>
      <c r="K4136" s="171"/>
      <c r="L4136" s="171"/>
      <c r="M4136" s="171"/>
      <c r="N4136"/>
      <c r="O4136"/>
      <c r="P4136"/>
      <c r="Q4136"/>
      <c r="R4136"/>
      <c r="U4136" s="15"/>
      <c r="V4136" s="15"/>
      <c r="W4136" s="15"/>
    </row>
    <row r="4137" spans="2:23">
      <c r="B4137"/>
      <c r="C4137"/>
      <c r="D4137"/>
      <c r="E4137" s="171"/>
      <c r="F4137"/>
      <c r="G4137"/>
      <c r="H4137" s="171"/>
      <c r="I4137"/>
      <c r="J4137"/>
      <c r="K4137" s="171"/>
      <c r="L4137" s="171"/>
      <c r="M4137" s="171"/>
      <c r="N4137"/>
      <c r="O4137"/>
      <c r="P4137"/>
      <c r="Q4137"/>
      <c r="R4137"/>
      <c r="U4137" s="15"/>
      <c r="V4137" s="15"/>
      <c r="W4137" s="15"/>
    </row>
    <row r="4138" spans="2:23">
      <c r="B4138"/>
      <c r="C4138"/>
      <c r="D4138"/>
      <c r="E4138" s="171"/>
      <c r="F4138"/>
      <c r="G4138"/>
      <c r="H4138" s="171"/>
      <c r="I4138"/>
      <c r="J4138"/>
      <c r="K4138" s="171"/>
      <c r="L4138" s="171"/>
      <c r="M4138" s="171"/>
      <c r="N4138"/>
      <c r="O4138"/>
      <c r="P4138"/>
      <c r="Q4138"/>
      <c r="R4138"/>
      <c r="U4138" s="15"/>
      <c r="V4138" s="15"/>
      <c r="W4138" s="15"/>
    </row>
    <row r="4139" spans="2:23">
      <c r="B4139"/>
      <c r="C4139"/>
      <c r="D4139"/>
      <c r="E4139" s="171"/>
      <c r="F4139"/>
      <c r="G4139"/>
      <c r="H4139" s="171"/>
      <c r="I4139"/>
      <c r="J4139"/>
      <c r="K4139" s="171"/>
      <c r="L4139" s="171"/>
      <c r="M4139" s="171"/>
      <c r="N4139"/>
      <c r="O4139"/>
      <c r="P4139"/>
      <c r="Q4139"/>
      <c r="R4139"/>
      <c r="U4139" s="15"/>
      <c r="V4139" s="15"/>
      <c r="W4139" s="15"/>
    </row>
    <row r="4140" spans="2:23">
      <c r="B4140"/>
      <c r="C4140"/>
      <c r="D4140"/>
      <c r="E4140" s="171"/>
      <c r="F4140"/>
      <c r="G4140"/>
      <c r="H4140" s="171"/>
      <c r="I4140"/>
      <c r="J4140"/>
      <c r="K4140" s="171"/>
      <c r="L4140" s="171"/>
      <c r="M4140" s="171"/>
      <c r="N4140"/>
      <c r="O4140"/>
      <c r="P4140"/>
      <c r="Q4140"/>
      <c r="R4140"/>
      <c r="U4140" s="15"/>
      <c r="V4140" s="15"/>
      <c r="W4140" s="15"/>
    </row>
    <row r="4141" spans="2:23">
      <c r="B4141"/>
      <c r="C4141"/>
      <c r="D4141"/>
      <c r="E4141" s="171"/>
      <c r="F4141"/>
      <c r="G4141"/>
      <c r="H4141" s="171"/>
      <c r="I4141"/>
      <c r="J4141"/>
      <c r="K4141" s="171"/>
      <c r="L4141" s="171"/>
      <c r="M4141" s="171"/>
      <c r="N4141"/>
      <c r="O4141"/>
      <c r="P4141"/>
      <c r="Q4141"/>
      <c r="R4141"/>
      <c r="U4141" s="15"/>
      <c r="V4141" s="15"/>
      <c r="W4141" s="15"/>
    </row>
    <row r="4142" spans="2:23">
      <c r="B4142"/>
      <c r="C4142"/>
      <c r="D4142"/>
      <c r="E4142" s="171"/>
      <c r="F4142"/>
      <c r="G4142"/>
      <c r="H4142" s="171"/>
      <c r="I4142"/>
      <c r="J4142"/>
      <c r="K4142" s="171"/>
      <c r="L4142" s="171"/>
      <c r="M4142" s="171"/>
      <c r="N4142"/>
      <c r="O4142"/>
      <c r="P4142"/>
      <c r="Q4142"/>
      <c r="R4142"/>
      <c r="U4142" s="15"/>
      <c r="V4142" s="15"/>
      <c r="W4142" s="15"/>
    </row>
    <row r="4143" spans="2:23">
      <c r="B4143"/>
      <c r="C4143"/>
      <c r="D4143"/>
      <c r="E4143" s="171"/>
      <c r="F4143"/>
      <c r="G4143"/>
      <c r="H4143" s="171"/>
      <c r="I4143"/>
      <c r="J4143"/>
      <c r="K4143" s="171"/>
      <c r="L4143" s="171"/>
      <c r="M4143" s="171"/>
      <c r="N4143"/>
      <c r="O4143"/>
      <c r="P4143"/>
      <c r="Q4143"/>
      <c r="R4143"/>
      <c r="U4143" s="15"/>
      <c r="V4143" s="15"/>
      <c r="W4143" s="15"/>
    </row>
    <row r="4144" spans="2:23">
      <c r="B4144"/>
      <c r="C4144"/>
      <c r="D4144"/>
      <c r="E4144" s="171"/>
      <c r="F4144"/>
      <c r="G4144"/>
      <c r="H4144" s="171"/>
      <c r="I4144"/>
      <c r="J4144"/>
      <c r="K4144" s="171"/>
      <c r="L4144" s="171"/>
      <c r="M4144" s="171"/>
      <c r="N4144"/>
      <c r="O4144"/>
      <c r="P4144"/>
      <c r="Q4144"/>
      <c r="R4144"/>
      <c r="U4144" s="15"/>
      <c r="V4144" s="15"/>
      <c r="W4144" s="15"/>
    </row>
    <row r="4145" spans="2:23">
      <c r="B4145"/>
      <c r="C4145"/>
      <c r="D4145"/>
      <c r="E4145" s="171"/>
      <c r="F4145"/>
      <c r="G4145"/>
      <c r="H4145" s="171"/>
      <c r="I4145"/>
      <c r="J4145"/>
      <c r="K4145" s="171"/>
      <c r="L4145" s="171"/>
      <c r="M4145" s="171"/>
      <c r="N4145"/>
      <c r="O4145"/>
      <c r="P4145"/>
      <c r="Q4145"/>
      <c r="R4145"/>
      <c r="U4145" s="15"/>
      <c r="V4145" s="15"/>
      <c r="W4145" s="15"/>
    </row>
    <row r="4146" spans="2:23">
      <c r="B4146"/>
      <c r="C4146"/>
      <c r="D4146"/>
      <c r="E4146" s="171"/>
      <c r="F4146"/>
      <c r="G4146"/>
      <c r="H4146" s="171"/>
      <c r="I4146"/>
      <c r="J4146"/>
      <c r="K4146" s="171"/>
      <c r="L4146" s="171"/>
      <c r="M4146" s="171"/>
      <c r="N4146"/>
      <c r="O4146"/>
      <c r="P4146"/>
      <c r="Q4146"/>
      <c r="R4146"/>
      <c r="U4146" s="15"/>
      <c r="V4146" s="15"/>
      <c r="W4146" s="15"/>
    </row>
    <row r="4147" spans="2:23">
      <c r="B4147"/>
      <c r="C4147"/>
      <c r="D4147"/>
      <c r="E4147" s="171"/>
      <c r="F4147"/>
      <c r="G4147"/>
      <c r="H4147" s="171"/>
      <c r="I4147"/>
      <c r="J4147"/>
      <c r="K4147" s="171"/>
      <c r="L4147" s="171"/>
      <c r="M4147" s="171"/>
      <c r="N4147"/>
      <c r="O4147"/>
      <c r="P4147"/>
      <c r="Q4147"/>
      <c r="R4147"/>
      <c r="U4147" s="15"/>
      <c r="V4147" s="15"/>
      <c r="W4147" s="15"/>
    </row>
    <row r="4148" spans="2:23">
      <c r="B4148"/>
      <c r="C4148"/>
      <c r="D4148"/>
      <c r="E4148" s="171"/>
      <c r="F4148"/>
      <c r="G4148"/>
      <c r="H4148" s="171"/>
      <c r="I4148"/>
      <c r="J4148"/>
      <c r="K4148" s="171"/>
      <c r="L4148" s="171"/>
      <c r="M4148" s="171"/>
      <c r="N4148"/>
      <c r="O4148"/>
      <c r="P4148"/>
      <c r="Q4148"/>
      <c r="R4148"/>
      <c r="U4148" s="15"/>
      <c r="V4148" s="15"/>
      <c r="W4148" s="15"/>
    </row>
    <row r="4149" spans="2:23">
      <c r="B4149"/>
      <c r="C4149"/>
      <c r="D4149"/>
      <c r="E4149" s="171"/>
      <c r="F4149"/>
      <c r="G4149"/>
      <c r="H4149" s="171"/>
      <c r="I4149"/>
      <c r="J4149"/>
      <c r="K4149" s="171"/>
      <c r="L4149" s="171"/>
      <c r="M4149" s="171"/>
      <c r="N4149"/>
      <c r="O4149"/>
      <c r="P4149"/>
      <c r="Q4149"/>
      <c r="R4149"/>
      <c r="U4149" s="15"/>
      <c r="V4149" s="15"/>
      <c r="W4149" s="15"/>
    </row>
    <row r="4150" spans="2:23">
      <c r="B4150"/>
      <c r="C4150"/>
      <c r="D4150"/>
      <c r="E4150" s="171"/>
      <c r="F4150"/>
      <c r="G4150"/>
      <c r="H4150" s="171"/>
      <c r="I4150"/>
      <c r="J4150"/>
      <c r="K4150" s="171"/>
      <c r="L4150" s="171"/>
      <c r="M4150" s="171"/>
      <c r="N4150"/>
      <c r="O4150"/>
      <c r="P4150"/>
      <c r="Q4150"/>
      <c r="R4150"/>
      <c r="U4150" s="15"/>
      <c r="V4150" s="15"/>
      <c r="W4150" s="15"/>
    </row>
    <row r="4151" spans="2:23">
      <c r="B4151"/>
      <c r="C4151"/>
      <c r="D4151"/>
      <c r="E4151" s="171"/>
      <c r="F4151"/>
      <c r="G4151"/>
      <c r="H4151" s="171"/>
      <c r="I4151"/>
      <c r="J4151"/>
      <c r="K4151" s="171"/>
      <c r="L4151" s="171"/>
      <c r="M4151" s="171"/>
      <c r="N4151"/>
      <c r="O4151"/>
      <c r="P4151"/>
      <c r="Q4151"/>
      <c r="R4151"/>
      <c r="U4151" s="15"/>
      <c r="V4151" s="15"/>
      <c r="W4151" s="15"/>
    </row>
    <row r="4152" spans="2:23">
      <c r="B4152"/>
      <c r="C4152"/>
      <c r="D4152"/>
      <c r="E4152" s="171"/>
      <c r="F4152"/>
      <c r="G4152"/>
      <c r="H4152" s="171"/>
      <c r="I4152"/>
      <c r="J4152"/>
      <c r="K4152" s="171"/>
      <c r="L4152" s="171"/>
      <c r="M4152" s="171"/>
      <c r="N4152"/>
      <c r="O4152"/>
      <c r="P4152"/>
      <c r="Q4152"/>
      <c r="R4152"/>
      <c r="U4152" s="15"/>
      <c r="V4152" s="15"/>
      <c r="W4152" s="15"/>
    </row>
    <row r="4153" spans="2:23">
      <c r="B4153"/>
      <c r="C4153"/>
      <c r="D4153"/>
      <c r="E4153" s="171"/>
      <c r="F4153"/>
      <c r="G4153"/>
      <c r="H4153" s="171"/>
      <c r="I4153"/>
      <c r="J4153"/>
      <c r="K4153" s="171"/>
      <c r="L4153" s="171"/>
      <c r="M4153" s="171"/>
      <c r="N4153"/>
      <c r="O4153"/>
      <c r="P4153"/>
      <c r="Q4153"/>
      <c r="R4153"/>
      <c r="U4153" s="15"/>
      <c r="V4153" s="15"/>
      <c r="W4153" s="15"/>
    </row>
    <row r="4154" spans="2:23">
      <c r="B4154"/>
      <c r="C4154"/>
      <c r="D4154"/>
      <c r="E4154" s="171"/>
      <c r="F4154"/>
      <c r="G4154"/>
      <c r="H4154" s="171"/>
      <c r="I4154"/>
      <c r="J4154"/>
      <c r="K4154" s="171"/>
      <c r="L4154" s="171"/>
      <c r="M4154" s="171"/>
      <c r="N4154"/>
      <c r="O4154"/>
      <c r="P4154"/>
      <c r="Q4154"/>
      <c r="R4154"/>
      <c r="U4154" s="15"/>
      <c r="V4154" s="15"/>
      <c r="W4154" s="15"/>
    </row>
    <row r="4155" spans="2:23">
      <c r="B4155"/>
      <c r="C4155"/>
      <c r="D4155"/>
      <c r="E4155" s="171"/>
      <c r="F4155"/>
      <c r="G4155"/>
      <c r="H4155" s="171"/>
      <c r="I4155"/>
      <c r="J4155"/>
      <c r="K4155" s="171"/>
      <c r="L4155" s="171"/>
      <c r="M4155" s="171"/>
      <c r="N4155"/>
      <c r="O4155"/>
      <c r="P4155"/>
      <c r="Q4155"/>
      <c r="R4155"/>
      <c r="U4155" s="15"/>
      <c r="V4155" s="15"/>
      <c r="W4155" s="15"/>
    </row>
    <row r="4156" spans="2:23">
      <c r="B4156"/>
      <c r="C4156"/>
      <c r="D4156"/>
      <c r="E4156" s="171"/>
      <c r="F4156"/>
      <c r="G4156"/>
      <c r="H4156" s="171"/>
      <c r="I4156"/>
      <c r="J4156"/>
      <c r="K4156" s="171"/>
      <c r="L4156" s="171"/>
      <c r="M4156" s="171"/>
      <c r="N4156"/>
      <c r="O4156"/>
      <c r="P4156"/>
      <c r="Q4156"/>
      <c r="R4156"/>
      <c r="U4156" s="15"/>
      <c r="V4156" s="15"/>
      <c r="W4156" s="15"/>
    </row>
    <row r="4157" spans="2:23">
      <c r="B4157"/>
      <c r="C4157"/>
      <c r="D4157"/>
      <c r="E4157" s="171"/>
      <c r="F4157"/>
      <c r="G4157"/>
      <c r="H4157" s="171"/>
      <c r="I4157"/>
      <c r="J4157"/>
      <c r="K4157" s="171"/>
      <c r="L4157" s="171"/>
      <c r="M4157" s="171"/>
      <c r="N4157"/>
      <c r="O4157"/>
      <c r="P4157"/>
      <c r="Q4157"/>
      <c r="R4157"/>
      <c r="U4157" s="15"/>
      <c r="V4157" s="15"/>
      <c r="W4157" s="15"/>
    </row>
    <row r="4158" spans="2:23">
      <c r="B4158"/>
      <c r="C4158"/>
      <c r="D4158"/>
      <c r="E4158" s="171"/>
      <c r="F4158"/>
      <c r="G4158"/>
      <c r="H4158" s="171"/>
      <c r="I4158"/>
      <c r="J4158"/>
      <c r="K4158" s="171"/>
      <c r="L4158" s="171"/>
      <c r="M4158" s="171"/>
      <c r="N4158"/>
      <c r="O4158"/>
      <c r="P4158"/>
      <c r="Q4158"/>
      <c r="R4158"/>
      <c r="U4158" s="15"/>
      <c r="V4158" s="15"/>
      <c r="W4158" s="15"/>
    </row>
    <row r="4159" spans="2:23">
      <c r="B4159"/>
      <c r="C4159"/>
      <c r="D4159"/>
      <c r="E4159" s="171"/>
      <c r="F4159"/>
      <c r="G4159"/>
      <c r="H4159" s="171"/>
      <c r="I4159"/>
      <c r="J4159"/>
      <c r="K4159" s="171"/>
      <c r="L4159" s="171"/>
      <c r="M4159" s="171"/>
      <c r="N4159"/>
      <c r="O4159"/>
      <c r="P4159"/>
      <c r="Q4159"/>
      <c r="R4159"/>
      <c r="U4159" s="15"/>
      <c r="V4159" s="15"/>
      <c r="W4159" s="15"/>
    </row>
    <row r="4160" spans="2:23">
      <c r="B4160"/>
      <c r="C4160"/>
      <c r="D4160"/>
      <c r="E4160" s="171"/>
      <c r="F4160"/>
      <c r="G4160"/>
      <c r="H4160" s="171"/>
      <c r="I4160"/>
      <c r="J4160"/>
      <c r="K4160" s="171"/>
      <c r="L4160" s="171"/>
      <c r="M4160" s="171"/>
      <c r="N4160"/>
      <c r="O4160"/>
      <c r="P4160"/>
      <c r="Q4160"/>
      <c r="R4160"/>
      <c r="U4160" s="15"/>
      <c r="V4160" s="15"/>
      <c r="W4160" s="15"/>
    </row>
    <row r="4161" spans="2:23">
      <c r="B4161"/>
      <c r="C4161"/>
      <c r="D4161"/>
      <c r="E4161" s="171"/>
      <c r="F4161"/>
      <c r="G4161"/>
      <c r="H4161" s="171"/>
      <c r="I4161"/>
      <c r="J4161"/>
      <c r="K4161" s="171"/>
      <c r="L4161" s="171"/>
      <c r="M4161" s="171"/>
      <c r="N4161"/>
      <c r="O4161"/>
      <c r="P4161"/>
      <c r="Q4161"/>
      <c r="R4161"/>
      <c r="U4161" s="15"/>
      <c r="V4161" s="15"/>
      <c r="W4161" s="15"/>
    </row>
    <row r="4162" spans="2:23">
      <c r="B4162"/>
      <c r="C4162"/>
      <c r="D4162"/>
      <c r="E4162" s="171"/>
      <c r="F4162"/>
      <c r="G4162"/>
      <c r="H4162" s="171"/>
      <c r="I4162"/>
      <c r="J4162"/>
      <c r="K4162" s="171"/>
      <c r="L4162" s="171"/>
      <c r="M4162" s="171"/>
      <c r="N4162"/>
      <c r="O4162"/>
      <c r="P4162"/>
      <c r="Q4162"/>
      <c r="R4162"/>
      <c r="U4162" s="15"/>
      <c r="V4162" s="15"/>
      <c r="W4162" s="15"/>
    </row>
    <row r="4163" spans="2:23">
      <c r="B4163"/>
      <c r="C4163"/>
      <c r="D4163"/>
      <c r="E4163" s="171"/>
      <c r="F4163"/>
      <c r="G4163"/>
      <c r="H4163" s="171"/>
      <c r="I4163"/>
      <c r="J4163"/>
      <c r="K4163" s="171"/>
      <c r="L4163" s="171"/>
      <c r="M4163" s="171"/>
      <c r="N4163"/>
      <c r="O4163"/>
      <c r="P4163"/>
      <c r="Q4163"/>
      <c r="R4163"/>
      <c r="U4163" s="15"/>
      <c r="V4163" s="15"/>
      <c r="W4163" s="15"/>
    </row>
    <row r="4164" spans="2:23">
      <c r="B4164"/>
      <c r="C4164"/>
      <c r="D4164"/>
      <c r="E4164" s="171"/>
      <c r="F4164"/>
      <c r="G4164"/>
      <c r="H4164" s="171"/>
      <c r="I4164"/>
      <c r="J4164"/>
      <c r="K4164" s="171"/>
      <c r="L4164" s="171"/>
      <c r="M4164" s="171"/>
      <c r="N4164"/>
      <c r="O4164"/>
      <c r="P4164"/>
      <c r="Q4164"/>
      <c r="R4164"/>
      <c r="U4164" s="15"/>
      <c r="V4164" s="15"/>
      <c r="W4164" s="15"/>
    </row>
    <row r="4165" spans="2:23">
      <c r="B4165"/>
      <c r="C4165"/>
      <c r="D4165"/>
      <c r="E4165" s="171"/>
      <c r="F4165"/>
      <c r="G4165"/>
      <c r="H4165" s="171"/>
      <c r="I4165"/>
      <c r="J4165"/>
      <c r="K4165" s="171"/>
      <c r="L4165" s="171"/>
      <c r="M4165" s="171"/>
      <c r="N4165"/>
      <c r="O4165"/>
      <c r="P4165"/>
      <c r="Q4165"/>
      <c r="R4165"/>
      <c r="U4165" s="15"/>
      <c r="V4165" s="15"/>
      <c r="W4165" s="15"/>
    </row>
    <row r="4166" spans="2:23">
      <c r="B4166"/>
      <c r="C4166"/>
      <c r="D4166"/>
      <c r="E4166" s="171"/>
      <c r="F4166"/>
      <c r="G4166"/>
      <c r="H4166" s="171"/>
      <c r="I4166"/>
      <c r="J4166"/>
      <c r="K4166" s="171"/>
      <c r="L4166" s="171"/>
      <c r="M4166" s="171"/>
      <c r="N4166"/>
      <c r="O4166"/>
      <c r="P4166"/>
      <c r="Q4166"/>
      <c r="R4166"/>
      <c r="U4166" s="15"/>
      <c r="V4166" s="15"/>
      <c r="W4166" s="15"/>
    </row>
    <row r="4167" spans="2:23">
      <c r="B4167"/>
      <c r="C4167"/>
      <c r="D4167"/>
      <c r="E4167" s="171"/>
      <c r="F4167"/>
      <c r="G4167"/>
      <c r="H4167" s="171"/>
      <c r="I4167"/>
      <c r="J4167"/>
      <c r="K4167" s="171"/>
      <c r="L4167" s="171"/>
      <c r="M4167" s="171"/>
      <c r="N4167"/>
      <c r="O4167"/>
      <c r="P4167"/>
      <c r="Q4167"/>
      <c r="R4167"/>
      <c r="U4167" s="15"/>
      <c r="V4167" s="15"/>
      <c r="W4167" s="15"/>
    </row>
    <row r="4168" spans="2:23">
      <c r="B4168"/>
      <c r="C4168"/>
      <c r="D4168"/>
      <c r="E4168" s="171"/>
      <c r="F4168"/>
      <c r="G4168"/>
      <c r="H4168" s="171"/>
      <c r="I4168"/>
      <c r="J4168"/>
      <c r="K4168" s="171"/>
      <c r="L4168" s="171"/>
      <c r="M4168" s="171"/>
      <c r="N4168"/>
      <c r="O4168"/>
      <c r="P4168"/>
      <c r="Q4168"/>
      <c r="R4168"/>
      <c r="U4168" s="15"/>
      <c r="V4168" s="15"/>
      <c r="W4168" s="15"/>
    </row>
    <row r="4169" spans="2:23">
      <c r="B4169"/>
      <c r="C4169"/>
      <c r="D4169"/>
      <c r="E4169" s="171"/>
      <c r="F4169"/>
      <c r="G4169"/>
      <c r="H4169" s="171"/>
      <c r="I4169"/>
      <c r="J4169"/>
      <c r="K4169" s="171"/>
      <c r="L4169" s="171"/>
      <c r="M4169" s="171"/>
      <c r="N4169"/>
      <c r="O4169"/>
      <c r="P4169"/>
      <c r="Q4169"/>
      <c r="R4169"/>
      <c r="U4169" s="15"/>
      <c r="V4169" s="15"/>
      <c r="W4169" s="15"/>
    </row>
    <row r="4170" spans="2:23">
      <c r="B4170"/>
      <c r="C4170"/>
      <c r="D4170"/>
      <c r="E4170" s="171"/>
      <c r="F4170"/>
      <c r="G4170"/>
      <c r="H4170" s="171"/>
      <c r="I4170"/>
      <c r="J4170"/>
      <c r="K4170" s="171"/>
      <c r="L4170" s="171"/>
      <c r="M4170" s="171"/>
      <c r="N4170"/>
      <c r="O4170"/>
      <c r="P4170"/>
      <c r="Q4170"/>
      <c r="R4170"/>
      <c r="U4170" s="15"/>
      <c r="V4170" s="15"/>
      <c r="W4170" s="15"/>
    </row>
    <row r="4171" spans="2:23">
      <c r="B4171"/>
      <c r="C4171"/>
      <c r="D4171"/>
      <c r="E4171" s="171"/>
      <c r="F4171"/>
      <c r="G4171"/>
      <c r="H4171" s="171"/>
      <c r="I4171"/>
      <c r="J4171"/>
      <c r="K4171" s="171"/>
      <c r="L4171" s="171"/>
      <c r="M4171" s="171"/>
      <c r="N4171"/>
      <c r="O4171"/>
      <c r="P4171"/>
      <c r="Q4171"/>
      <c r="R4171"/>
      <c r="U4171" s="15"/>
      <c r="V4171" s="15"/>
      <c r="W4171" s="15"/>
    </row>
    <row r="4172" spans="2:23">
      <c r="B4172"/>
      <c r="C4172"/>
      <c r="D4172"/>
      <c r="E4172"/>
      <c r="F4172" s="171"/>
      <c r="G4172" s="171"/>
      <c r="H4172"/>
      <c r="I4172" s="171"/>
      <c r="J4172" s="171"/>
      <c r="K4172" s="171"/>
      <c r="L4172" s="171"/>
      <c r="M4172" s="171"/>
      <c r="N4172"/>
      <c r="O4172"/>
      <c r="P4172"/>
      <c r="Q4172"/>
      <c r="R4172"/>
      <c r="U4172" s="15"/>
      <c r="V4172" s="15"/>
      <c r="W4172" s="15"/>
    </row>
    <row r="4173" spans="2:23">
      <c r="B4173"/>
      <c r="C4173"/>
      <c r="D4173"/>
      <c r="E4173"/>
      <c r="F4173" s="171"/>
      <c r="G4173" s="171"/>
      <c r="H4173"/>
      <c r="I4173" s="171"/>
      <c r="J4173" s="171"/>
      <c r="K4173" s="171"/>
      <c r="L4173" s="171"/>
      <c r="M4173" s="171"/>
      <c r="N4173"/>
      <c r="O4173"/>
      <c r="P4173"/>
      <c r="Q4173"/>
      <c r="R4173"/>
      <c r="U4173" s="15"/>
      <c r="V4173" s="15"/>
      <c r="W4173" s="15"/>
    </row>
    <row r="4174" spans="2:23">
      <c r="B4174"/>
      <c r="C4174"/>
      <c r="D4174"/>
      <c r="E4174"/>
      <c r="F4174" s="171"/>
      <c r="G4174" s="171"/>
      <c r="H4174"/>
      <c r="I4174" s="171"/>
      <c r="J4174" s="171"/>
      <c r="K4174" s="171"/>
      <c r="L4174" s="171"/>
      <c r="M4174" s="171"/>
      <c r="N4174"/>
      <c r="O4174"/>
      <c r="P4174"/>
      <c r="Q4174"/>
      <c r="R4174"/>
      <c r="U4174" s="15"/>
      <c r="V4174" s="15"/>
      <c r="W4174" s="15"/>
    </row>
    <row r="4175" spans="2:23">
      <c r="B4175"/>
      <c r="C4175"/>
      <c r="D4175"/>
      <c r="E4175"/>
      <c r="F4175" s="171"/>
      <c r="G4175" s="171"/>
      <c r="H4175"/>
      <c r="I4175" s="171"/>
      <c r="J4175" s="171"/>
      <c r="K4175" s="171"/>
      <c r="L4175" s="171"/>
      <c r="M4175" s="171"/>
      <c r="N4175"/>
      <c r="O4175"/>
      <c r="P4175"/>
      <c r="Q4175"/>
      <c r="R4175"/>
      <c r="U4175" s="15"/>
      <c r="V4175" s="15"/>
      <c r="W4175" s="15"/>
    </row>
    <row r="4176" spans="2:23">
      <c r="B4176"/>
      <c r="C4176"/>
      <c r="D4176"/>
      <c r="E4176"/>
      <c r="F4176" s="171"/>
      <c r="G4176" s="171"/>
      <c r="H4176"/>
      <c r="I4176" s="171"/>
      <c r="J4176" s="171"/>
      <c r="K4176" s="171"/>
      <c r="L4176" s="171"/>
      <c r="M4176" s="171"/>
      <c r="N4176"/>
      <c r="O4176"/>
      <c r="P4176"/>
      <c r="Q4176"/>
      <c r="R4176"/>
      <c r="U4176" s="15"/>
      <c r="V4176" s="15"/>
      <c r="W4176" s="15"/>
    </row>
    <row r="4177" spans="2:23">
      <c r="B4177"/>
      <c r="C4177"/>
      <c r="D4177"/>
      <c r="E4177"/>
      <c r="F4177" s="171"/>
      <c r="G4177" s="171"/>
      <c r="H4177"/>
      <c r="I4177" s="171"/>
      <c r="J4177" s="171"/>
      <c r="K4177" s="171"/>
      <c r="L4177" s="171"/>
      <c r="M4177" s="171"/>
      <c r="N4177"/>
      <c r="O4177"/>
      <c r="P4177"/>
      <c r="Q4177"/>
      <c r="R4177"/>
      <c r="U4177" s="15"/>
      <c r="V4177" s="15"/>
      <c r="W4177" s="15"/>
    </row>
    <row r="4178" spans="2:23">
      <c r="B4178"/>
      <c r="C4178"/>
      <c r="D4178"/>
      <c r="E4178"/>
      <c r="F4178" s="171"/>
      <c r="G4178" s="171"/>
      <c r="H4178"/>
      <c r="I4178" s="171"/>
      <c r="J4178" s="171"/>
      <c r="K4178" s="171"/>
      <c r="L4178" s="171"/>
      <c r="M4178" s="171"/>
      <c r="N4178"/>
      <c r="O4178"/>
      <c r="P4178"/>
      <c r="Q4178"/>
      <c r="R4178"/>
      <c r="U4178" s="15"/>
      <c r="V4178" s="15"/>
      <c r="W4178" s="15"/>
    </row>
    <row r="4179" spans="2:23">
      <c r="B4179"/>
      <c r="C4179"/>
      <c r="D4179"/>
      <c r="E4179"/>
      <c r="F4179" s="171"/>
      <c r="G4179" s="171"/>
      <c r="H4179"/>
      <c r="I4179" s="171"/>
      <c r="J4179" s="171"/>
      <c r="K4179" s="171"/>
      <c r="L4179" s="171"/>
      <c r="M4179" s="171"/>
      <c r="N4179"/>
      <c r="O4179"/>
      <c r="P4179"/>
      <c r="Q4179"/>
      <c r="R4179"/>
      <c r="U4179" s="15"/>
      <c r="V4179" s="15"/>
      <c r="W4179" s="15"/>
    </row>
    <row r="4180" spans="2:23">
      <c r="B4180"/>
      <c r="C4180"/>
      <c r="D4180"/>
      <c r="E4180"/>
      <c r="F4180" s="171"/>
      <c r="G4180" s="171"/>
      <c r="H4180"/>
      <c r="I4180" s="171"/>
      <c r="J4180" s="171"/>
      <c r="K4180" s="171"/>
      <c r="L4180" s="171"/>
      <c r="M4180" s="171"/>
      <c r="N4180"/>
      <c r="O4180"/>
      <c r="P4180"/>
      <c r="Q4180"/>
      <c r="R4180"/>
      <c r="U4180" s="15"/>
      <c r="V4180" s="15"/>
      <c r="W4180" s="15"/>
    </row>
    <row r="4181" spans="2:23">
      <c r="B4181"/>
      <c r="C4181"/>
      <c r="D4181"/>
      <c r="E4181"/>
      <c r="F4181" s="171"/>
      <c r="G4181" s="171"/>
      <c r="H4181"/>
      <c r="I4181" s="171"/>
      <c r="J4181" s="171"/>
      <c r="K4181" s="171"/>
      <c r="L4181" s="171"/>
      <c r="M4181" s="171"/>
      <c r="N4181"/>
      <c r="O4181"/>
      <c r="P4181"/>
      <c r="Q4181"/>
      <c r="R4181"/>
      <c r="U4181" s="15"/>
      <c r="V4181" s="15"/>
      <c r="W4181" s="15"/>
    </row>
    <row r="4182" spans="2:23">
      <c r="B4182"/>
      <c r="C4182"/>
      <c r="D4182"/>
      <c r="E4182"/>
      <c r="F4182" s="171"/>
      <c r="G4182" s="171"/>
      <c r="H4182"/>
      <c r="I4182" s="171"/>
      <c r="J4182" s="171"/>
      <c r="K4182" s="171"/>
      <c r="L4182" s="171"/>
      <c r="M4182" s="171"/>
      <c r="N4182"/>
      <c r="O4182"/>
      <c r="P4182"/>
      <c r="Q4182"/>
      <c r="R4182"/>
      <c r="U4182" s="15"/>
      <c r="V4182" s="15"/>
      <c r="W4182" s="15"/>
    </row>
    <row r="4183" spans="2:23">
      <c r="B4183"/>
      <c r="C4183"/>
      <c r="D4183"/>
      <c r="E4183"/>
      <c r="F4183" s="171"/>
      <c r="G4183" s="171"/>
      <c r="H4183"/>
      <c r="I4183" s="171"/>
      <c r="J4183" s="171"/>
      <c r="K4183" s="171"/>
      <c r="L4183" s="171"/>
      <c r="M4183" s="171"/>
      <c r="N4183"/>
      <c r="O4183"/>
      <c r="P4183"/>
      <c r="Q4183"/>
      <c r="R4183"/>
      <c r="U4183" s="15"/>
      <c r="V4183" s="15"/>
      <c r="W4183" s="15"/>
    </row>
    <row r="4184" spans="2:23">
      <c r="B4184"/>
      <c r="C4184"/>
      <c r="D4184"/>
      <c r="E4184"/>
      <c r="F4184" s="171"/>
      <c r="G4184" s="171"/>
      <c r="H4184"/>
      <c r="I4184" s="171"/>
      <c r="J4184" s="171"/>
      <c r="K4184" s="171"/>
      <c r="L4184" s="171"/>
      <c r="M4184" s="171"/>
      <c r="N4184"/>
      <c r="O4184"/>
      <c r="P4184"/>
      <c r="Q4184"/>
      <c r="R4184"/>
      <c r="U4184" s="15"/>
      <c r="V4184" s="15"/>
      <c r="W4184" s="15"/>
    </row>
    <row r="4185" spans="2:23">
      <c r="B4185"/>
      <c r="C4185"/>
      <c r="D4185"/>
      <c r="E4185"/>
      <c r="F4185" s="171"/>
      <c r="G4185" s="171"/>
      <c r="H4185"/>
      <c r="I4185" s="171"/>
      <c r="J4185" s="171"/>
      <c r="K4185" s="171"/>
      <c r="L4185" s="171"/>
      <c r="M4185" s="171"/>
      <c r="N4185"/>
      <c r="O4185"/>
      <c r="P4185"/>
      <c r="Q4185"/>
      <c r="R4185"/>
      <c r="U4185" s="15"/>
      <c r="V4185" s="15"/>
      <c r="W4185" s="15"/>
    </row>
    <row r="4186" spans="2:23">
      <c r="B4186"/>
      <c r="C4186"/>
      <c r="D4186"/>
      <c r="E4186"/>
      <c r="F4186" s="171"/>
      <c r="G4186" s="171"/>
      <c r="H4186"/>
      <c r="I4186" s="171"/>
      <c r="J4186" s="171"/>
      <c r="K4186" s="171"/>
      <c r="L4186" s="171"/>
      <c r="M4186" s="171"/>
      <c r="N4186"/>
      <c r="O4186"/>
      <c r="P4186"/>
      <c r="Q4186"/>
      <c r="R4186"/>
      <c r="U4186" s="15"/>
      <c r="V4186" s="15"/>
      <c r="W4186" s="15"/>
    </row>
    <row r="4187" spans="2:23">
      <c r="B4187"/>
      <c r="C4187"/>
      <c r="D4187"/>
      <c r="E4187"/>
      <c r="F4187" s="171"/>
      <c r="G4187" s="171"/>
      <c r="H4187"/>
      <c r="I4187" s="171"/>
      <c r="J4187" s="171"/>
      <c r="K4187" s="171"/>
      <c r="L4187" s="171"/>
      <c r="M4187" s="171"/>
      <c r="N4187"/>
      <c r="O4187"/>
      <c r="P4187"/>
      <c r="Q4187"/>
      <c r="R4187"/>
      <c r="U4187" s="15"/>
      <c r="V4187" s="15"/>
      <c r="W4187" s="15"/>
    </row>
    <row r="4188" spans="2:23">
      <c r="B4188"/>
      <c r="C4188"/>
      <c r="D4188"/>
      <c r="E4188"/>
      <c r="F4188" s="171"/>
      <c r="G4188" s="171"/>
      <c r="H4188"/>
      <c r="I4188" s="171"/>
      <c r="J4188" s="171"/>
      <c r="K4188" s="171"/>
      <c r="L4188" s="171"/>
      <c r="M4188" s="171"/>
      <c r="N4188"/>
      <c r="O4188"/>
      <c r="P4188"/>
      <c r="Q4188"/>
      <c r="R4188"/>
      <c r="U4188" s="15"/>
      <c r="V4188" s="15"/>
      <c r="W4188" s="15"/>
    </row>
    <row r="4189" spans="2:23">
      <c r="B4189"/>
      <c r="C4189"/>
      <c r="D4189"/>
      <c r="E4189"/>
      <c r="F4189" s="171"/>
      <c r="G4189" s="171"/>
      <c r="H4189"/>
      <c r="I4189" s="171"/>
      <c r="J4189" s="171"/>
      <c r="K4189" s="171"/>
      <c r="L4189" s="171"/>
      <c r="M4189" s="171"/>
      <c r="N4189"/>
      <c r="O4189"/>
      <c r="P4189"/>
      <c r="Q4189"/>
      <c r="R4189"/>
      <c r="U4189" s="15"/>
      <c r="V4189" s="15"/>
      <c r="W4189" s="15"/>
    </row>
    <row r="4190" spans="2:23">
      <c r="B4190"/>
      <c r="C4190"/>
      <c r="D4190"/>
      <c r="E4190"/>
      <c r="F4190" s="171"/>
      <c r="G4190" s="171"/>
      <c r="H4190"/>
      <c r="I4190" s="171"/>
      <c r="J4190" s="171"/>
      <c r="K4190" s="171"/>
      <c r="L4190" s="171"/>
      <c r="M4190" s="171"/>
      <c r="N4190"/>
      <c r="O4190"/>
      <c r="P4190"/>
      <c r="Q4190"/>
      <c r="R4190"/>
      <c r="U4190" s="15"/>
      <c r="V4190" s="15"/>
      <c r="W4190" s="15"/>
    </row>
    <row r="4191" spans="2:23">
      <c r="B4191"/>
      <c r="C4191"/>
      <c r="D4191"/>
      <c r="E4191"/>
      <c r="F4191" s="171"/>
      <c r="G4191" s="171"/>
      <c r="H4191"/>
      <c r="I4191" s="171"/>
      <c r="J4191" s="171"/>
      <c r="K4191" s="171"/>
      <c r="L4191" s="171"/>
      <c r="M4191" s="171"/>
      <c r="N4191"/>
      <c r="O4191"/>
      <c r="P4191"/>
      <c r="Q4191"/>
      <c r="R4191"/>
      <c r="U4191" s="15"/>
      <c r="V4191" s="15"/>
      <c r="W4191" s="15"/>
    </row>
    <row r="4192" spans="2:23">
      <c r="B4192"/>
      <c r="C4192"/>
      <c r="D4192"/>
      <c r="E4192"/>
      <c r="F4192" s="171"/>
      <c r="G4192" s="171"/>
      <c r="H4192"/>
      <c r="I4192" s="171"/>
      <c r="J4192" s="171"/>
      <c r="K4192" s="171"/>
      <c r="L4192" s="171"/>
      <c r="M4192" s="171"/>
      <c r="N4192"/>
      <c r="O4192"/>
      <c r="P4192"/>
      <c r="Q4192"/>
      <c r="R4192"/>
      <c r="U4192" s="15"/>
      <c r="V4192" s="15"/>
      <c r="W4192" s="15"/>
    </row>
    <row r="4193" spans="2:23">
      <c r="B4193"/>
      <c r="C4193"/>
      <c r="D4193"/>
      <c r="E4193"/>
      <c r="F4193" s="171"/>
      <c r="G4193" s="171"/>
      <c r="H4193"/>
      <c r="I4193" s="171"/>
      <c r="J4193" s="171"/>
      <c r="K4193" s="171"/>
      <c r="L4193" s="171"/>
      <c r="M4193" s="171"/>
      <c r="N4193"/>
      <c r="O4193"/>
      <c r="P4193"/>
      <c r="Q4193"/>
      <c r="R4193"/>
      <c r="U4193" s="15"/>
      <c r="V4193" s="15"/>
      <c r="W4193" s="15"/>
    </row>
    <row r="4194" spans="2:23">
      <c r="B4194"/>
      <c r="C4194"/>
      <c r="D4194"/>
      <c r="E4194"/>
      <c r="F4194" s="171"/>
      <c r="G4194" s="171"/>
      <c r="H4194"/>
      <c r="I4194" s="171"/>
      <c r="J4194" s="171"/>
      <c r="K4194" s="171"/>
      <c r="L4194" s="171"/>
      <c r="M4194" s="171"/>
      <c r="N4194"/>
      <c r="O4194"/>
      <c r="P4194"/>
      <c r="Q4194"/>
      <c r="R4194"/>
      <c r="U4194" s="15"/>
      <c r="V4194" s="15"/>
      <c r="W4194" s="15"/>
    </row>
    <row r="4195" spans="2:23">
      <c r="B4195"/>
      <c r="C4195"/>
      <c r="D4195"/>
      <c r="E4195"/>
      <c r="F4195" s="171"/>
      <c r="G4195" s="171"/>
      <c r="H4195"/>
      <c r="I4195" s="171"/>
      <c r="J4195" s="171"/>
      <c r="K4195" s="171"/>
      <c r="L4195" s="171"/>
      <c r="M4195" s="171"/>
      <c r="N4195"/>
      <c r="O4195"/>
      <c r="P4195"/>
      <c r="Q4195"/>
      <c r="R4195"/>
      <c r="U4195" s="15"/>
      <c r="V4195" s="15"/>
      <c r="W4195" s="15"/>
    </row>
    <row r="4196" spans="2:23">
      <c r="B4196"/>
      <c r="C4196"/>
      <c r="D4196"/>
      <c r="E4196"/>
      <c r="F4196" s="171"/>
      <c r="G4196" s="171"/>
      <c r="H4196"/>
      <c r="I4196" s="171"/>
      <c r="J4196" s="171"/>
      <c r="K4196" s="171"/>
      <c r="L4196" s="171"/>
      <c r="M4196" s="171"/>
      <c r="N4196"/>
      <c r="O4196"/>
      <c r="P4196"/>
      <c r="Q4196"/>
      <c r="R4196"/>
      <c r="U4196" s="15"/>
      <c r="V4196" s="15"/>
      <c r="W4196" s="15"/>
    </row>
    <row r="4197" spans="2:23">
      <c r="B4197"/>
      <c r="C4197"/>
      <c r="D4197"/>
      <c r="E4197"/>
      <c r="F4197" s="171"/>
      <c r="G4197" s="171"/>
      <c r="H4197"/>
      <c r="I4197" s="171"/>
      <c r="J4197" s="171"/>
      <c r="K4197" s="171"/>
      <c r="L4197" s="171"/>
      <c r="M4197" s="171"/>
      <c r="N4197"/>
      <c r="O4197"/>
      <c r="P4197"/>
      <c r="Q4197"/>
      <c r="R4197"/>
      <c r="U4197" s="15"/>
      <c r="V4197" s="15"/>
      <c r="W4197" s="15"/>
    </row>
    <row r="4198" spans="2:23">
      <c r="B4198"/>
      <c r="C4198"/>
      <c r="D4198"/>
      <c r="E4198"/>
      <c r="F4198" s="171"/>
      <c r="G4198" s="171"/>
      <c r="H4198"/>
      <c r="I4198" s="171"/>
      <c r="J4198" s="171"/>
      <c r="K4198" s="171"/>
      <c r="L4198" s="171"/>
      <c r="M4198" s="171"/>
      <c r="N4198"/>
      <c r="O4198"/>
      <c r="P4198"/>
      <c r="Q4198"/>
      <c r="R4198"/>
      <c r="U4198" s="15"/>
      <c r="V4198" s="15"/>
      <c r="W4198" s="15"/>
    </row>
    <row r="4199" spans="2:23">
      <c r="B4199"/>
      <c r="C4199"/>
      <c r="D4199"/>
      <c r="E4199"/>
      <c r="F4199" s="171"/>
      <c r="G4199" s="171"/>
      <c r="H4199"/>
      <c r="I4199" s="171"/>
      <c r="J4199" s="171"/>
      <c r="K4199" s="171"/>
      <c r="L4199" s="171"/>
      <c r="M4199" s="171"/>
      <c r="N4199"/>
      <c r="O4199"/>
      <c r="P4199"/>
      <c r="Q4199"/>
      <c r="R4199"/>
      <c r="U4199" s="15"/>
      <c r="V4199" s="15"/>
      <c r="W4199" s="15"/>
    </row>
    <row r="4200" spans="2:23">
      <c r="B4200"/>
      <c r="C4200"/>
      <c r="D4200"/>
      <c r="E4200"/>
      <c r="F4200" s="171"/>
      <c r="G4200" s="171"/>
      <c r="H4200"/>
      <c r="I4200" s="171"/>
      <c r="J4200" s="171"/>
      <c r="K4200" s="171"/>
      <c r="L4200" s="171"/>
      <c r="M4200" s="171"/>
      <c r="N4200"/>
      <c r="O4200"/>
      <c r="P4200"/>
      <c r="Q4200"/>
      <c r="R4200"/>
      <c r="U4200" s="15"/>
      <c r="V4200" s="15"/>
      <c r="W4200" s="15"/>
    </row>
    <row r="4201" spans="2:23">
      <c r="B4201"/>
      <c r="C4201"/>
      <c r="D4201"/>
      <c r="E4201"/>
      <c r="F4201" s="171"/>
      <c r="G4201" s="171"/>
      <c r="H4201"/>
      <c r="I4201" s="171"/>
      <c r="J4201" s="171"/>
      <c r="K4201" s="171"/>
      <c r="L4201" s="171"/>
      <c r="M4201" s="171"/>
      <c r="N4201"/>
      <c r="O4201"/>
      <c r="P4201"/>
      <c r="Q4201"/>
      <c r="R4201"/>
      <c r="U4201" s="15"/>
      <c r="V4201" s="15"/>
      <c r="W4201" s="15"/>
    </row>
    <row r="4202" spans="2:23">
      <c r="B4202"/>
      <c r="C4202"/>
      <c r="D4202"/>
      <c r="E4202"/>
      <c r="F4202" s="171"/>
      <c r="G4202" s="171"/>
      <c r="H4202"/>
      <c r="I4202" s="171"/>
      <c r="J4202" s="171"/>
      <c r="K4202" s="171"/>
      <c r="L4202" s="171"/>
      <c r="M4202" s="171"/>
      <c r="N4202"/>
      <c r="O4202"/>
      <c r="P4202"/>
      <c r="Q4202"/>
      <c r="R4202"/>
      <c r="U4202" s="15"/>
      <c r="V4202" s="15"/>
      <c r="W4202" s="15"/>
    </row>
    <row r="4203" spans="2:23">
      <c r="B4203"/>
      <c r="C4203"/>
      <c r="D4203"/>
      <c r="E4203"/>
      <c r="F4203" s="171"/>
      <c r="G4203" s="171"/>
      <c r="H4203"/>
      <c r="I4203" s="171"/>
      <c r="J4203" s="171"/>
      <c r="K4203" s="171"/>
      <c r="L4203" s="171"/>
      <c r="M4203" s="171"/>
      <c r="N4203"/>
      <c r="O4203"/>
      <c r="P4203"/>
      <c r="Q4203"/>
      <c r="R4203"/>
      <c r="U4203" s="15"/>
      <c r="V4203" s="15"/>
      <c r="W4203" s="15"/>
    </row>
    <row r="4204" spans="2:23">
      <c r="B4204"/>
      <c r="C4204"/>
      <c r="D4204"/>
      <c r="E4204"/>
      <c r="F4204" s="171"/>
      <c r="G4204" s="171"/>
      <c r="H4204"/>
      <c r="I4204" s="171"/>
      <c r="J4204" s="171"/>
      <c r="K4204" s="171"/>
      <c r="L4204" s="171"/>
      <c r="M4204" s="171"/>
      <c r="N4204"/>
      <c r="O4204"/>
      <c r="P4204"/>
      <c r="Q4204"/>
      <c r="R4204"/>
      <c r="U4204" s="15"/>
      <c r="V4204" s="15"/>
      <c r="W4204" s="15"/>
    </row>
    <row r="4205" spans="2:23">
      <c r="B4205"/>
      <c r="C4205"/>
      <c r="D4205"/>
      <c r="E4205"/>
      <c r="F4205" s="171"/>
      <c r="G4205" s="171"/>
      <c r="H4205"/>
      <c r="I4205" s="171"/>
      <c r="J4205" s="171"/>
      <c r="K4205" s="171"/>
      <c r="L4205" s="171"/>
      <c r="M4205" s="171"/>
      <c r="N4205"/>
      <c r="O4205"/>
      <c r="P4205"/>
      <c r="Q4205"/>
      <c r="R4205"/>
      <c r="U4205" s="15"/>
      <c r="V4205" s="15"/>
      <c r="W4205" s="15"/>
    </row>
    <row r="4206" spans="2:23">
      <c r="B4206"/>
      <c r="C4206"/>
      <c r="D4206"/>
      <c r="E4206"/>
      <c r="F4206" s="171"/>
      <c r="G4206" s="171"/>
      <c r="H4206"/>
      <c r="I4206" s="171"/>
      <c r="J4206" s="171"/>
      <c r="K4206" s="171"/>
      <c r="L4206" s="171"/>
      <c r="M4206" s="171"/>
      <c r="N4206"/>
      <c r="O4206"/>
      <c r="P4206"/>
      <c r="Q4206"/>
      <c r="R4206"/>
      <c r="U4206" s="15"/>
      <c r="V4206" s="15"/>
      <c r="W4206" s="15"/>
    </row>
    <row r="4207" spans="2:23">
      <c r="B4207"/>
      <c r="C4207"/>
      <c r="D4207"/>
      <c r="E4207"/>
      <c r="F4207" s="171"/>
      <c r="G4207" s="171"/>
      <c r="H4207"/>
      <c r="I4207" s="171"/>
      <c r="J4207" s="171"/>
      <c r="K4207" s="171"/>
      <c r="L4207" s="171"/>
      <c r="M4207" s="171"/>
      <c r="N4207"/>
      <c r="O4207"/>
      <c r="P4207"/>
      <c r="Q4207"/>
      <c r="R4207"/>
      <c r="U4207" s="15"/>
      <c r="V4207" s="15"/>
      <c r="W4207" s="15"/>
    </row>
    <row r="4208" spans="2:23">
      <c r="B4208"/>
      <c r="C4208"/>
      <c r="D4208"/>
      <c r="E4208" s="171"/>
      <c r="F4208"/>
      <c r="G4208"/>
      <c r="H4208" s="171"/>
      <c r="I4208"/>
      <c r="J4208"/>
      <c r="K4208" s="171"/>
      <c r="L4208" s="171"/>
      <c r="M4208" s="171"/>
      <c r="N4208"/>
      <c r="O4208"/>
      <c r="P4208"/>
      <c r="Q4208"/>
      <c r="R4208"/>
      <c r="U4208" s="15"/>
      <c r="V4208" s="15"/>
      <c r="W4208" s="15"/>
    </row>
    <row r="4209" spans="2:23">
      <c r="B4209"/>
      <c r="C4209"/>
      <c r="D4209"/>
      <c r="E4209" s="171"/>
      <c r="F4209"/>
      <c r="G4209"/>
      <c r="H4209" s="171"/>
      <c r="I4209"/>
      <c r="J4209"/>
      <c r="K4209" s="171"/>
      <c r="L4209" s="171"/>
      <c r="M4209" s="171"/>
      <c r="N4209"/>
      <c r="O4209"/>
      <c r="P4209"/>
      <c r="Q4209"/>
      <c r="R4209"/>
      <c r="U4209" s="15"/>
      <c r="V4209" s="15"/>
      <c r="W4209" s="15"/>
    </row>
    <row r="4210" spans="2:23">
      <c r="B4210"/>
      <c r="C4210"/>
      <c r="D4210"/>
      <c r="E4210" s="171"/>
      <c r="F4210"/>
      <c r="G4210"/>
      <c r="H4210" s="171"/>
      <c r="I4210"/>
      <c r="J4210"/>
      <c r="K4210" s="171"/>
      <c r="L4210" s="171"/>
      <c r="M4210" s="171"/>
      <c r="N4210"/>
      <c r="O4210"/>
      <c r="P4210"/>
      <c r="Q4210"/>
      <c r="R4210"/>
      <c r="U4210" s="15"/>
      <c r="V4210" s="15"/>
      <c r="W4210" s="15"/>
    </row>
    <row r="4211" spans="2:23">
      <c r="B4211"/>
      <c r="C4211"/>
      <c r="D4211"/>
      <c r="E4211" s="171"/>
      <c r="F4211"/>
      <c r="G4211"/>
      <c r="H4211" s="171"/>
      <c r="I4211"/>
      <c r="J4211"/>
      <c r="K4211" s="171"/>
      <c r="L4211" s="171"/>
      <c r="M4211" s="171"/>
      <c r="N4211"/>
      <c r="O4211"/>
      <c r="P4211"/>
      <c r="Q4211"/>
      <c r="R4211"/>
      <c r="U4211" s="15"/>
      <c r="V4211" s="15"/>
      <c r="W4211" s="15"/>
    </row>
    <row r="4212" spans="2:23">
      <c r="B4212"/>
      <c r="C4212"/>
      <c r="D4212"/>
      <c r="E4212" s="171"/>
      <c r="F4212"/>
      <c r="G4212"/>
      <c r="H4212" s="171"/>
      <c r="I4212"/>
      <c r="J4212"/>
      <c r="K4212" s="171"/>
      <c r="L4212" s="171"/>
      <c r="M4212" s="171"/>
      <c r="N4212"/>
      <c r="O4212"/>
      <c r="P4212"/>
      <c r="Q4212"/>
      <c r="R4212"/>
      <c r="U4212" s="15"/>
      <c r="V4212" s="15"/>
      <c r="W4212" s="15"/>
    </row>
    <row r="4213" spans="2:23">
      <c r="B4213"/>
      <c r="C4213"/>
      <c r="D4213"/>
      <c r="E4213" s="171"/>
      <c r="F4213"/>
      <c r="G4213"/>
      <c r="H4213" s="171"/>
      <c r="I4213"/>
      <c r="J4213"/>
      <c r="K4213" s="171"/>
      <c r="L4213" s="171"/>
      <c r="M4213" s="171"/>
      <c r="N4213"/>
      <c r="O4213"/>
      <c r="P4213"/>
      <c r="Q4213"/>
      <c r="R4213"/>
      <c r="U4213" s="15"/>
      <c r="V4213" s="15"/>
      <c r="W4213" s="15"/>
    </row>
    <row r="4214" spans="2:23">
      <c r="B4214"/>
      <c r="C4214"/>
      <c r="D4214"/>
      <c r="E4214" s="171"/>
      <c r="F4214"/>
      <c r="G4214"/>
      <c r="H4214" s="171"/>
      <c r="I4214"/>
      <c r="J4214"/>
      <c r="K4214" s="171"/>
      <c r="L4214" s="171"/>
      <c r="M4214" s="171"/>
      <c r="N4214"/>
      <c r="O4214"/>
      <c r="P4214"/>
      <c r="Q4214"/>
      <c r="R4214"/>
      <c r="U4214" s="15"/>
      <c r="V4214" s="15"/>
      <c r="W4214" s="15"/>
    </row>
    <row r="4215" spans="2:23">
      <c r="B4215"/>
      <c r="C4215"/>
      <c r="D4215"/>
      <c r="E4215" s="171"/>
      <c r="F4215"/>
      <c r="G4215"/>
      <c r="H4215" s="171"/>
      <c r="I4215"/>
      <c r="J4215"/>
      <c r="K4215" s="171"/>
      <c r="L4215" s="171"/>
      <c r="M4215" s="171"/>
      <c r="N4215"/>
      <c r="O4215"/>
      <c r="P4215"/>
      <c r="Q4215"/>
      <c r="R4215"/>
      <c r="U4215" s="15"/>
      <c r="V4215" s="15"/>
      <c r="W4215" s="15"/>
    </row>
    <row r="4216" spans="2:23">
      <c r="B4216"/>
      <c r="C4216"/>
      <c r="D4216"/>
      <c r="E4216" s="171"/>
      <c r="F4216"/>
      <c r="G4216"/>
      <c r="H4216" s="171"/>
      <c r="I4216"/>
      <c r="J4216"/>
      <c r="K4216" s="171"/>
      <c r="L4216" s="171"/>
      <c r="M4216" s="171"/>
      <c r="N4216"/>
      <c r="O4216"/>
      <c r="P4216"/>
      <c r="Q4216"/>
      <c r="R4216"/>
      <c r="U4216" s="15"/>
      <c r="V4216" s="15"/>
      <c r="W4216" s="15"/>
    </row>
    <row r="4217" spans="2:23">
      <c r="B4217"/>
      <c r="C4217"/>
      <c r="D4217"/>
      <c r="E4217" s="171"/>
      <c r="F4217"/>
      <c r="G4217"/>
      <c r="H4217" s="171"/>
      <c r="I4217"/>
      <c r="J4217"/>
      <c r="K4217" s="171"/>
      <c r="L4217" s="171"/>
      <c r="M4217" s="171"/>
      <c r="N4217"/>
      <c r="O4217"/>
      <c r="P4217"/>
      <c r="Q4217"/>
      <c r="R4217"/>
      <c r="U4217" s="15"/>
      <c r="V4217" s="15"/>
      <c r="W4217" s="15"/>
    </row>
    <row r="4218" spans="2:23">
      <c r="B4218"/>
      <c r="C4218"/>
      <c r="D4218"/>
      <c r="E4218" s="171"/>
      <c r="F4218"/>
      <c r="G4218"/>
      <c r="H4218" s="171"/>
      <c r="I4218"/>
      <c r="J4218"/>
      <c r="K4218" s="171"/>
      <c r="L4218" s="171"/>
      <c r="M4218" s="171"/>
      <c r="N4218"/>
      <c r="O4218"/>
      <c r="P4218"/>
      <c r="Q4218"/>
      <c r="R4218"/>
      <c r="U4218" s="15"/>
      <c r="V4218" s="15"/>
      <c r="W4218" s="15"/>
    </row>
    <row r="4219" spans="2:23">
      <c r="B4219"/>
      <c r="C4219"/>
      <c r="D4219"/>
      <c r="E4219" s="171"/>
      <c r="F4219"/>
      <c r="G4219"/>
      <c r="H4219" s="171"/>
      <c r="I4219"/>
      <c r="J4219"/>
      <c r="K4219" s="171"/>
      <c r="L4219" s="171"/>
      <c r="M4219" s="171"/>
      <c r="N4219"/>
      <c r="O4219"/>
      <c r="P4219"/>
      <c r="Q4219"/>
      <c r="R4219"/>
      <c r="U4219" s="15"/>
      <c r="V4219" s="15"/>
      <c r="W4219" s="15"/>
    </row>
    <row r="4220" spans="2:23">
      <c r="B4220"/>
      <c r="C4220"/>
      <c r="D4220"/>
      <c r="E4220"/>
      <c r="F4220" s="171"/>
      <c r="G4220" s="171"/>
      <c r="H4220"/>
      <c r="I4220" s="171"/>
      <c r="J4220" s="171"/>
      <c r="K4220" s="171"/>
      <c r="L4220" s="171"/>
      <c r="M4220" s="171"/>
      <c r="N4220"/>
      <c r="O4220"/>
      <c r="P4220"/>
      <c r="Q4220"/>
      <c r="R4220"/>
      <c r="U4220" s="15"/>
      <c r="V4220" s="15"/>
      <c r="W4220" s="15"/>
    </row>
    <row r="4221" spans="2:23">
      <c r="B4221"/>
      <c r="C4221"/>
      <c r="D4221"/>
      <c r="E4221"/>
      <c r="F4221" s="171"/>
      <c r="G4221" s="171"/>
      <c r="H4221"/>
      <c r="I4221" s="171"/>
      <c r="J4221" s="171"/>
      <c r="K4221" s="171"/>
      <c r="L4221" s="171"/>
      <c r="M4221" s="171"/>
      <c r="N4221"/>
      <c r="O4221"/>
      <c r="P4221"/>
      <c r="Q4221"/>
      <c r="R4221"/>
      <c r="U4221" s="15"/>
      <c r="V4221" s="15"/>
      <c r="W4221" s="15"/>
    </row>
    <row r="4222" spans="2:23">
      <c r="B4222"/>
      <c r="C4222"/>
      <c r="D4222"/>
      <c r="E4222"/>
      <c r="F4222" s="171"/>
      <c r="G4222" s="171"/>
      <c r="H4222"/>
      <c r="I4222" s="171"/>
      <c r="J4222" s="171"/>
      <c r="K4222" s="171"/>
      <c r="L4222" s="171"/>
      <c r="M4222" s="171"/>
      <c r="N4222"/>
      <c r="O4222"/>
      <c r="P4222"/>
      <c r="Q4222"/>
      <c r="R4222"/>
      <c r="U4222" s="15"/>
      <c r="V4222" s="15"/>
      <c r="W4222" s="15"/>
    </row>
    <row r="4223" spans="2:23">
      <c r="B4223"/>
      <c r="C4223"/>
      <c r="D4223"/>
      <c r="E4223"/>
      <c r="F4223" s="171"/>
      <c r="G4223" s="171"/>
      <c r="H4223"/>
      <c r="I4223" s="171"/>
      <c r="J4223" s="171"/>
      <c r="K4223" s="171"/>
      <c r="L4223" s="171"/>
      <c r="M4223" s="171"/>
      <c r="N4223"/>
      <c r="O4223"/>
      <c r="P4223"/>
      <c r="Q4223"/>
      <c r="R4223"/>
      <c r="U4223" s="15"/>
      <c r="V4223" s="15"/>
      <c r="W4223" s="15"/>
    </row>
    <row r="4224" spans="2:23">
      <c r="B4224"/>
      <c r="C4224"/>
      <c r="D4224"/>
      <c r="E4224"/>
      <c r="F4224" s="171"/>
      <c r="G4224" s="171"/>
      <c r="H4224"/>
      <c r="I4224" s="171"/>
      <c r="J4224" s="171"/>
      <c r="K4224" s="171"/>
      <c r="L4224" s="171"/>
      <c r="M4224" s="171"/>
      <c r="N4224"/>
      <c r="O4224"/>
      <c r="P4224"/>
      <c r="Q4224"/>
      <c r="R4224"/>
      <c r="U4224" s="15"/>
      <c r="V4224" s="15"/>
      <c r="W4224" s="15"/>
    </row>
    <row r="4225" spans="2:23">
      <c r="B4225"/>
      <c r="C4225"/>
      <c r="D4225"/>
      <c r="E4225"/>
      <c r="F4225" s="171"/>
      <c r="G4225" s="171"/>
      <c r="H4225"/>
      <c r="I4225" s="171"/>
      <c r="J4225" s="171"/>
      <c r="K4225" s="171"/>
      <c r="L4225" s="171"/>
      <c r="M4225" s="171"/>
      <c r="N4225"/>
      <c r="O4225"/>
      <c r="P4225"/>
      <c r="Q4225"/>
      <c r="R4225"/>
      <c r="U4225" s="15"/>
      <c r="V4225" s="15"/>
      <c r="W4225" s="15"/>
    </row>
    <row r="4226" spans="2:23">
      <c r="B4226"/>
      <c r="C4226"/>
      <c r="D4226"/>
      <c r="E4226"/>
      <c r="F4226" s="171"/>
      <c r="G4226" s="171"/>
      <c r="H4226"/>
      <c r="I4226" s="171"/>
      <c r="J4226" s="171"/>
      <c r="K4226" s="171"/>
      <c r="L4226" s="171"/>
      <c r="M4226" s="171"/>
      <c r="N4226"/>
      <c r="O4226"/>
      <c r="P4226"/>
      <c r="Q4226"/>
      <c r="R4226"/>
      <c r="U4226" s="15"/>
      <c r="V4226" s="15"/>
      <c r="W4226" s="15"/>
    </row>
    <row r="4227" spans="2:23">
      <c r="B4227"/>
      <c r="C4227"/>
      <c r="D4227"/>
      <c r="E4227"/>
      <c r="F4227" s="171"/>
      <c r="G4227" s="171"/>
      <c r="H4227"/>
      <c r="I4227" s="171"/>
      <c r="J4227" s="171"/>
      <c r="K4227" s="171"/>
      <c r="L4227" s="171"/>
      <c r="M4227" s="171"/>
      <c r="N4227"/>
      <c r="O4227"/>
      <c r="P4227"/>
      <c r="Q4227"/>
      <c r="R4227"/>
      <c r="U4227" s="15"/>
      <c r="V4227" s="15"/>
      <c r="W4227" s="15"/>
    </row>
    <row r="4228" spans="2:23">
      <c r="B4228"/>
      <c r="C4228"/>
      <c r="D4228"/>
      <c r="E4228"/>
      <c r="F4228" s="171"/>
      <c r="G4228" s="171"/>
      <c r="H4228"/>
      <c r="I4228" s="171"/>
      <c r="J4228" s="171"/>
      <c r="K4228" s="171"/>
      <c r="L4228" s="171"/>
      <c r="M4228" s="171"/>
      <c r="N4228"/>
      <c r="O4228"/>
      <c r="P4228"/>
      <c r="Q4228"/>
      <c r="R4228"/>
      <c r="U4228" s="15"/>
      <c r="V4228" s="15"/>
      <c r="W4228" s="15"/>
    </row>
    <row r="4229" spans="2:23">
      <c r="B4229"/>
      <c r="C4229"/>
      <c r="D4229"/>
      <c r="E4229"/>
      <c r="F4229" s="171"/>
      <c r="G4229" s="171"/>
      <c r="H4229"/>
      <c r="I4229" s="171"/>
      <c r="J4229" s="171"/>
      <c r="K4229" s="171"/>
      <c r="L4229" s="171"/>
      <c r="M4229" s="171"/>
      <c r="N4229"/>
      <c r="O4229"/>
      <c r="P4229"/>
      <c r="Q4229"/>
      <c r="R4229"/>
      <c r="U4229" s="15"/>
      <c r="V4229" s="15"/>
      <c r="W4229" s="15"/>
    </row>
    <row r="4230" spans="2:23">
      <c r="B4230"/>
      <c r="C4230"/>
      <c r="D4230"/>
      <c r="E4230"/>
      <c r="F4230" s="171"/>
      <c r="G4230" s="171"/>
      <c r="H4230"/>
      <c r="I4230" s="171"/>
      <c r="J4230" s="171"/>
      <c r="K4230" s="171"/>
      <c r="L4230" s="171"/>
      <c r="M4230" s="171"/>
      <c r="N4230"/>
      <c r="O4230"/>
      <c r="P4230"/>
      <c r="Q4230"/>
      <c r="R4230"/>
      <c r="U4230" s="15"/>
      <c r="V4230" s="15"/>
      <c r="W4230" s="15"/>
    </row>
    <row r="4231" spans="2:23">
      <c r="B4231"/>
      <c r="C4231"/>
      <c r="D4231"/>
      <c r="E4231"/>
      <c r="F4231" s="171"/>
      <c r="G4231" s="171"/>
      <c r="H4231"/>
      <c r="I4231" s="171"/>
      <c r="J4231" s="171"/>
      <c r="K4231" s="171"/>
      <c r="L4231" s="171"/>
      <c r="M4231" s="171"/>
      <c r="N4231"/>
      <c r="O4231"/>
      <c r="P4231"/>
      <c r="Q4231"/>
      <c r="R4231"/>
      <c r="U4231" s="15"/>
      <c r="V4231" s="15"/>
      <c r="W4231" s="15"/>
    </row>
    <row r="4232" spans="2:23">
      <c r="B4232"/>
      <c r="C4232"/>
      <c r="D4232"/>
      <c r="E4232"/>
      <c r="F4232" s="171"/>
      <c r="G4232" s="171"/>
      <c r="H4232"/>
      <c r="I4232" s="171"/>
      <c r="J4232" s="171"/>
      <c r="K4232" s="171"/>
      <c r="L4232" s="171"/>
      <c r="M4232" s="171"/>
      <c r="N4232"/>
      <c r="O4232"/>
      <c r="P4232"/>
      <c r="Q4232"/>
      <c r="R4232"/>
      <c r="U4232" s="15"/>
      <c r="V4232" s="15"/>
      <c r="W4232" s="15"/>
    </row>
    <row r="4233" spans="2:23">
      <c r="B4233"/>
      <c r="C4233"/>
      <c r="D4233"/>
      <c r="E4233"/>
      <c r="F4233" s="171"/>
      <c r="G4233" s="171"/>
      <c r="H4233"/>
      <c r="I4233" s="171"/>
      <c r="J4233" s="171"/>
      <c r="K4233" s="171"/>
      <c r="L4233" s="171"/>
      <c r="M4233" s="171"/>
      <c r="N4233"/>
      <c r="O4233"/>
      <c r="P4233"/>
      <c r="Q4233"/>
      <c r="R4233"/>
      <c r="U4233" s="15"/>
      <c r="V4233" s="15"/>
      <c r="W4233" s="15"/>
    </row>
    <row r="4234" spans="2:23">
      <c r="B4234"/>
      <c r="C4234"/>
      <c r="D4234"/>
      <c r="E4234"/>
      <c r="F4234" s="171"/>
      <c r="G4234" s="171"/>
      <c r="H4234"/>
      <c r="I4234" s="171"/>
      <c r="J4234" s="171"/>
      <c r="K4234" s="171"/>
      <c r="L4234" s="171"/>
      <c r="M4234" s="171"/>
      <c r="N4234"/>
      <c r="O4234"/>
      <c r="P4234"/>
      <c r="Q4234"/>
      <c r="R4234"/>
      <c r="U4234" s="15"/>
      <c r="V4234" s="15"/>
      <c r="W4234" s="15"/>
    </row>
    <row r="4235" spans="2:23">
      <c r="B4235"/>
      <c r="C4235"/>
      <c r="D4235"/>
      <c r="E4235"/>
      <c r="F4235" s="171"/>
      <c r="G4235" s="171"/>
      <c r="H4235"/>
      <c r="I4235" s="171"/>
      <c r="J4235" s="171"/>
      <c r="K4235" s="171"/>
      <c r="L4235" s="171"/>
      <c r="M4235" s="171"/>
      <c r="N4235"/>
      <c r="O4235"/>
      <c r="P4235"/>
      <c r="Q4235"/>
      <c r="R4235"/>
      <c r="U4235" s="15"/>
      <c r="V4235" s="15"/>
      <c r="W4235" s="15"/>
    </row>
    <row r="4236" spans="2:23">
      <c r="B4236"/>
      <c r="C4236"/>
      <c r="D4236"/>
      <c r="E4236"/>
      <c r="F4236" s="171"/>
      <c r="G4236" s="171"/>
      <c r="H4236"/>
      <c r="I4236" s="171"/>
      <c r="J4236" s="171"/>
      <c r="K4236" s="171"/>
      <c r="L4236" s="171"/>
      <c r="M4236" s="171"/>
      <c r="N4236"/>
      <c r="O4236"/>
      <c r="P4236"/>
      <c r="Q4236"/>
      <c r="R4236"/>
      <c r="U4236" s="15"/>
      <c r="V4236" s="15"/>
      <c r="W4236" s="15"/>
    </row>
    <row r="4237" spans="2:23">
      <c r="B4237"/>
      <c r="C4237"/>
      <c r="D4237"/>
      <c r="E4237"/>
      <c r="F4237" s="171"/>
      <c r="G4237" s="171"/>
      <c r="H4237"/>
      <c r="I4237" s="171"/>
      <c r="J4237" s="171"/>
      <c r="K4237" s="171"/>
      <c r="L4237" s="171"/>
      <c r="M4237" s="171"/>
      <c r="N4237"/>
      <c r="O4237"/>
      <c r="P4237"/>
      <c r="Q4237"/>
      <c r="R4237"/>
      <c r="U4237" s="15"/>
      <c r="V4237" s="15"/>
      <c r="W4237" s="15"/>
    </row>
    <row r="4238" spans="2:23">
      <c r="B4238"/>
      <c r="C4238"/>
      <c r="D4238"/>
      <c r="E4238"/>
      <c r="F4238" s="171"/>
      <c r="G4238" s="171"/>
      <c r="H4238"/>
      <c r="I4238" s="171"/>
      <c r="J4238" s="171"/>
      <c r="K4238" s="171"/>
      <c r="L4238" s="171"/>
      <c r="M4238" s="171"/>
      <c r="N4238"/>
      <c r="O4238"/>
      <c r="P4238"/>
      <c r="Q4238"/>
      <c r="R4238"/>
      <c r="U4238" s="15"/>
      <c r="V4238" s="15"/>
      <c r="W4238" s="15"/>
    </row>
    <row r="4239" spans="2:23">
      <c r="B4239"/>
      <c r="C4239"/>
      <c r="D4239"/>
      <c r="E4239"/>
      <c r="F4239" s="171"/>
      <c r="G4239" s="171"/>
      <c r="H4239"/>
      <c r="I4239" s="171"/>
      <c r="J4239" s="171"/>
      <c r="K4239" s="171"/>
      <c r="L4239" s="171"/>
      <c r="M4239" s="171"/>
      <c r="N4239"/>
      <c r="O4239"/>
      <c r="P4239"/>
      <c r="Q4239"/>
      <c r="R4239"/>
      <c r="U4239" s="15"/>
      <c r="V4239" s="15"/>
      <c r="W4239" s="15"/>
    </row>
    <row r="4240" spans="2:23">
      <c r="B4240"/>
      <c r="C4240"/>
      <c r="D4240"/>
      <c r="E4240"/>
      <c r="F4240" s="171"/>
      <c r="G4240" s="171"/>
      <c r="H4240"/>
      <c r="I4240" s="171"/>
      <c r="J4240" s="171"/>
      <c r="K4240" s="171"/>
      <c r="L4240" s="171"/>
      <c r="M4240" s="171"/>
      <c r="N4240"/>
      <c r="O4240"/>
      <c r="P4240"/>
      <c r="Q4240"/>
      <c r="R4240"/>
      <c r="U4240" s="15"/>
      <c r="V4240" s="15"/>
      <c r="W4240" s="15"/>
    </row>
    <row r="4241" spans="2:23">
      <c r="B4241"/>
      <c r="C4241"/>
      <c r="D4241"/>
      <c r="E4241"/>
      <c r="F4241" s="171"/>
      <c r="G4241" s="171"/>
      <c r="H4241"/>
      <c r="I4241" s="171"/>
      <c r="J4241" s="171"/>
      <c r="K4241" s="171"/>
      <c r="L4241" s="171"/>
      <c r="M4241" s="171"/>
      <c r="N4241"/>
      <c r="O4241"/>
      <c r="P4241"/>
      <c r="Q4241"/>
      <c r="R4241"/>
      <c r="U4241" s="15"/>
      <c r="V4241" s="15"/>
      <c r="W4241" s="15"/>
    </row>
    <row r="4242" spans="2:23">
      <c r="B4242"/>
      <c r="C4242"/>
      <c r="D4242"/>
      <c r="E4242"/>
      <c r="F4242" s="171"/>
      <c r="G4242" s="171"/>
      <c r="H4242"/>
      <c r="I4242" s="171"/>
      <c r="J4242" s="171"/>
      <c r="K4242" s="171"/>
      <c r="L4242" s="171"/>
      <c r="M4242" s="171"/>
      <c r="N4242"/>
      <c r="O4242"/>
      <c r="P4242"/>
      <c r="Q4242"/>
      <c r="R4242"/>
      <c r="U4242" s="15"/>
      <c r="V4242" s="15"/>
      <c r="W4242" s="15"/>
    </row>
    <row r="4243" spans="2:23">
      <c r="B4243"/>
      <c r="C4243"/>
      <c r="D4243"/>
      <c r="E4243"/>
      <c r="F4243" s="171"/>
      <c r="G4243" s="171"/>
      <c r="H4243"/>
      <c r="I4243" s="171"/>
      <c r="J4243" s="171"/>
      <c r="K4243" s="171"/>
      <c r="L4243" s="171"/>
      <c r="M4243" s="171"/>
      <c r="N4243"/>
      <c r="O4243"/>
      <c r="P4243"/>
      <c r="Q4243"/>
      <c r="R4243"/>
      <c r="U4243" s="15"/>
      <c r="V4243" s="15"/>
      <c r="W4243" s="15"/>
    </row>
    <row r="4244" spans="2:23">
      <c r="B4244"/>
      <c r="C4244"/>
      <c r="D4244"/>
      <c r="E4244" s="171"/>
      <c r="F4244"/>
      <c r="G4244"/>
      <c r="H4244" s="171"/>
      <c r="I4244"/>
      <c r="J4244"/>
      <c r="K4244" s="171"/>
      <c r="L4244" s="171"/>
      <c r="M4244" s="171"/>
      <c r="N4244"/>
      <c r="O4244"/>
      <c r="P4244"/>
      <c r="Q4244"/>
      <c r="R4244"/>
      <c r="U4244" s="15"/>
      <c r="V4244" s="15"/>
      <c r="W4244" s="15"/>
    </row>
    <row r="4245" spans="2:23">
      <c r="B4245"/>
      <c r="C4245"/>
      <c r="D4245"/>
      <c r="E4245" s="171"/>
      <c r="F4245"/>
      <c r="G4245"/>
      <c r="H4245" s="171"/>
      <c r="I4245"/>
      <c r="J4245"/>
      <c r="K4245" s="171"/>
      <c r="L4245" s="171"/>
      <c r="M4245" s="171"/>
      <c r="N4245"/>
      <c r="O4245"/>
      <c r="P4245"/>
      <c r="Q4245"/>
      <c r="R4245"/>
      <c r="U4245" s="15"/>
      <c r="V4245" s="15"/>
      <c r="W4245" s="15"/>
    </row>
    <row r="4246" spans="2:23">
      <c r="B4246"/>
      <c r="C4246"/>
      <c r="D4246"/>
      <c r="E4246" s="171"/>
      <c r="F4246"/>
      <c r="G4246"/>
      <c r="H4246" s="171"/>
      <c r="I4246"/>
      <c r="J4246"/>
      <c r="K4246" s="171"/>
      <c r="L4246" s="171"/>
      <c r="M4246" s="171"/>
      <c r="N4246"/>
      <c r="O4246"/>
      <c r="P4246"/>
      <c r="Q4246"/>
      <c r="R4246"/>
      <c r="U4246" s="15"/>
      <c r="V4246" s="15"/>
      <c r="W4246" s="15"/>
    </row>
    <row r="4247" spans="2:23">
      <c r="B4247"/>
      <c r="C4247"/>
      <c r="D4247"/>
      <c r="E4247" s="171"/>
      <c r="F4247"/>
      <c r="G4247"/>
      <c r="H4247" s="171"/>
      <c r="I4247"/>
      <c r="J4247"/>
      <c r="K4247" s="171"/>
      <c r="L4247" s="171"/>
      <c r="M4247" s="171"/>
      <c r="N4247"/>
      <c r="O4247"/>
      <c r="P4247"/>
      <c r="Q4247"/>
      <c r="R4247"/>
      <c r="U4247" s="15"/>
      <c r="V4247" s="15"/>
      <c r="W4247" s="15"/>
    </row>
    <row r="4248" spans="2:23">
      <c r="B4248"/>
      <c r="C4248"/>
      <c r="D4248"/>
      <c r="E4248" s="171"/>
      <c r="F4248"/>
      <c r="G4248"/>
      <c r="H4248" s="171"/>
      <c r="I4248"/>
      <c r="J4248"/>
      <c r="K4248" s="171"/>
      <c r="L4248" s="171"/>
      <c r="M4248" s="171"/>
      <c r="N4248"/>
      <c r="O4248"/>
      <c r="P4248"/>
      <c r="Q4248"/>
      <c r="R4248"/>
      <c r="U4248" s="15"/>
      <c r="V4248" s="15"/>
      <c r="W4248" s="15"/>
    </row>
    <row r="4249" spans="2:23">
      <c r="B4249"/>
      <c r="C4249"/>
      <c r="D4249"/>
      <c r="E4249" s="171"/>
      <c r="F4249"/>
      <c r="G4249"/>
      <c r="H4249" s="171"/>
      <c r="I4249"/>
      <c r="J4249"/>
      <c r="K4249" s="171"/>
      <c r="L4249" s="171"/>
      <c r="M4249" s="171"/>
      <c r="N4249"/>
      <c r="O4249"/>
      <c r="P4249"/>
      <c r="Q4249"/>
      <c r="R4249"/>
      <c r="U4249" s="15"/>
      <c r="V4249" s="15"/>
      <c r="W4249" s="15"/>
    </row>
    <row r="4250" spans="2:23">
      <c r="B4250"/>
      <c r="C4250"/>
      <c r="D4250"/>
      <c r="E4250" s="171"/>
      <c r="F4250"/>
      <c r="G4250"/>
      <c r="H4250" s="171"/>
      <c r="I4250"/>
      <c r="J4250"/>
      <c r="K4250" s="171"/>
      <c r="L4250" s="171"/>
      <c r="M4250" s="171"/>
      <c r="N4250"/>
      <c r="O4250"/>
      <c r="P4250"/>
      <c r="Q4250"/>
      <c r="R4250"/>
      <c r="U4250" s="15"/>
      <c r="V4250" s="15"/>
      <c r="W4250" s="15"/>
    </row>
    <row r="4251" spans="2:23">
      <c r="B4251"/>
      <c r="C4251"/>
      <c r="D4251"/>
      <c r="E4251" s="171"/>
      <c r="F4251"/>
      <c r="G4251"/>
      <c r="H4251" s="171"/>
      <c r="I4251"/>
      <c r="J4251"/>
      <c r="K4251" s="171"/>
      <c r="L4251" s="171"/>
      <c r="M4251" s="171"/>
      <c r="N4251"/>
      <c r="O4251"/>
      <c r="P4251"/>
      <c r="Q4251"/>
      <c r="R4251"/>
      <c r="U4251" s="15"/>
      <c r="V4251" s="15"/>
      <c r="W4251" s="15"/>
    </row>
    <row r="4252" spans="2:23">
      <c r="B4252"/>
      <c r="C4252"/>
      <c r="D4252"/>
      <c r="E4252" s="171"/>
      <c r="F4252"/>
      <c r="G4252"/>
      <c r="H4252" s="171"/>
      <c r="I4252"/>
      <c r="J4252"/>
      <c r="K4252" s="171"/>
      <c r="L4252" s="171"/>
      <c r="M4252" s="171"/>
      <c r="N4252"/>
      <c r="O4252"/>
      <c r="P4252"/>
      <c r="Q4252"/>
      <c r="R4252"/>
      <c r="U4252" s="15"/>
      <c r="V4252" s="15"/>
      <c r="W4252" s="15"/>
    </row>
    <row r="4253" spans="2:23">
      <c r="B4253"/>
      <c r="C4253"/>
      <c r="D4253"/>
      <c r="E4253" s="171"/>
      <c r="F4253"/>
      <c r="G4253"/>
      <c r="H4253" s="171"/>
      <c r="I4253"/>
      <c r="J4253"/>
      <c r="K4253" s="171"/>
      <c r="L4253" s="171"/>
      <c r="M4253" s="171"/>
      <c r="N4253"/>
      <c r="O4253"/>
      <c r="P4253"/>
      <c r="Q4253"/>
      <c r="R4253"/>
      <c r="U4253" s="15"/>
      <c r="V4253" s="15"/>
      <c r="W4253" s="15"/>
    </row>
    <row r="4254" spans="2:23">
      <c r="B4254"/>
      <c r="C4254"/>
      <c r="D4254"/>
      <c r="E4254" s="171"/>
      <c r="F4254"/>
      <c r="G4254"/>
      <c r="H4254" s="171"/>
      <c r="I4254"/>
      <c r="J4254"/>
      <c r="K4254" s="171"/>
      <c r="L4254" s="171"/>
      <c r="M4254" s="171"/>
      <c r="N4254"/>
      <c r="O4254"/>
      <c r="P4254"/>
      <c r="Q4254"/>
      <c r="R4254"/>
      <c r="U4254" s="15"/>
      <c r="V4254" s="15"/>
      <c r="W4254" s="15"/>
    </row>
    <row r="4255" spans="2:23">
      <c r="B4255"/>
      <c r="C4255"/>
      <c r="D4255"/>
      <c r="E4255" s="171"/>
      <c r="F4255"/>
      <c r="G4255"/>
      <c r="H4255" s="171"/>
      <c r="I4255"/>
      <c r="J4255"/>
      <c r="K4255" s="171"/>
      <c r="L4255" s="171"/>
      <c r="M4255" s="171"/>
      <c r="N4255"/>
      <c r="O4255"/>
      <c r="P4255"/>
      <c r="Q4255"/>
      <c r="R4255"/>
      <c r="U4255" s="15"/>
      <c r="V4255" s="15"/>
      <c r="W4255" s="15"/>
    </row>
    <row r="4256" spans="2:23">
      <c r="B4256"/>
      <c r="C4256"/>
      <c r="D4256"/>
      <c r="E4256"/>
      <c r="F4256" s="171"/>
      <c r="G4256" s="171"/>
      <c r="H4256"/>
      <c r="I4256" s="171"/>
      <c r="J4256" s="171"/>
      <c r="K4256" s="171"/>
      <c r="L4256" s="171"/>
      <c r="M4256" s="171"/>
      <c r="N4256"/>
      <c r="O4256"/>
      <c r="P4256"/>
      <c r="Q4256"/>
      <c r="R4256"/>
      <c r="U4256" s="15"/>
      <c r="V4256" s="15"/>
      <c r="W4256" s="15"/>
    </row>
    <row r="4257" spans="2:23">
      <c r="B4257"/>
      <c r="C4257"/>
      <c r="D4257"/>
      <c r="E4257"/>
      <c r="F4257" s="171"/>
      <c r="G4257" s="171"/>
      <c r="H4257"/>
      <c r="I4257" s="171"/>
      <c r="J4257" s="171"/>
      <c r="K4257" s="171"/>
      <c r="L4257" s="171"/>
      <c r="M4257" s="171"/>
      <c r="N4257"/>
      <c r="O4257"/>
      <c r="P4257"/>
      <c r="Q4257"/>
      <c r="R4257"/>
      <c r="U4257" s="15"/>
      <c r="V4257" s="15"/>
      <c r="W4257" s="15"/>
    </row>
    <row r="4258" spans="2:23">
      <c r="B4258"/>
      <c r="C4258"/>
      <c r="D4258"/>
      <c r="E4258"/>
      <c r="F4258" s="171"/>
      <c r="G4258" s="171"/>
      <c r="H4258"/>
      <c r="I4258" s="171"/>
      <c r="J4258" s="171"/>
      <c r="K4258" s="171"/>
      <c r="L4258" s="171"/>
      <c r="M4258" s="171"/>
      <c r="N4258"/>
      <c r="O4258"/>
      <c r="P4258"/>
      <c r="Q4258"/>
      <c r="R4258"/>
      <c r="U4258" s="15"/>
      <c r="V4258" s="15"/>
      <c r="W4258" s="15"/>
    </row>
    <row r="4259" spans="2:23">
      <c r="B4259"/>
      <c r="C4259"/>
      <c r="D4259"/>
      <c r="E4259"/>
      <c r="F4259" s="171"/>
      <c r="G4259" s="171"/>
      <c r="H4259"/>
      <c r="I4259" s="171"/>
      <c r="J4259" s="171"/>
      <c r="K4259" s="171"/>
      <c r="L4259" s="171"/>
      <c r="M4259" s="171"/>
      <c r="N4259"/>
      <c r="O4259"/>
      <c r="P4259"/>
      <c r="Q4259"/>
      <c r="R4259"/>
      <c r="U4259" s="15"/>
      <c r="V4259" s="15"/>
      <c r="W4259" s="15"/>
    </row>
    <row r="4260" spans="2:23">
      <c r="B4260"/>
      <c r="C4260"/>
      <c r="D4260"/>
      <c r="E4260"/>
      <c r="F4260" s="171"/>
      <c r="G4260" s="171"/>
      <c r="H4260"/>
      <c r="I4260" s="171"/>
      <c r="J4260" s="171"/>
      <c r="K4260" s="171"/>
      <c r="L4260" s="171"/>
      <c r="M4260" s="171"/>
      <c r="N4260"/>
      <c r="O4260"/>
      <c r="P4260"/>
      <c r="Q4260"/>
      <c r="R4260"/>
      <c r="U4260" s="15"/>
      <c r="V4260" s="15"/>
      <c r="W4260" s="15"/>
    </row>
    <row r="4261" spans="2:23">
      <c r="B4261"/>
      <c r="C4261"/>
      <c r="D4261"/>
      <c r="E4261"/>
      <c r="F4261" s="171"/>
      <c r="G4261" s="171"/>
      <c r="H4261"/>
      <c r="I4261" s="171"/>
      <c r="J4261" s="171"/>
      <c r="K4261" s="171"/>
      <c r="L4261" s="171"/>
      <c r="M4261" s="171"/>
      <c r="N4261"/>
      <c r="O4261"/>
      <c r="P4261"/>
      <c r="Q4261"/>
      <c r="R4261"/>
      <c r="U4261" s="15"/>
      <c r="V4261" s="15"/>
      <c r="W4261" s="15"/>
    </row>
    <row r="4262" spans="2:23">
      <c r="B4262"/>
      <c r="C4262"/>
      <c r="D4262"/>
      <c r="E4262"/>
      <c r="F4262" s="171"/>
      <c r="G4262" s="171"/>
      <c r="H4262"/>
      <c r="I4262" s="171"/>
      <c r="J4262" s="171"/>
      <c r="K4262" s="171"/>
      <c r="L4262" s="171"/>
      <c r="M4262" s="171"/>
      <c r="N4262"/>
      <c r="O4262"/>
      <c r="P4262"/>
      <c r="Q4262"/>
      <c r="R4262"/>
      <c r="U4262" s="15"/>
      <c r="V4262" s="15"/>
      <c r="W4262" s="15"/>
    </row>
    <row r="4263" spans="2:23">
      <c r="B4263"/>
      <c r="C4263"/>
      <c r="D4263"/>
      <c r="E4263"/>
      <c r="F4263" s="171"/>
      <c r="G4263" s="171"/>
      <c r="H4263"/>
      <c r="I4263" s="171"/>
      <c r="J4263" s="171"/>
      <c r="K4263" s="171"/>
      <c r="L4263" s="171"/>
      <c r="M4263" s="171"/>
      <c r="N4263"/>
      <c r="O4263"/>
      <c r="P4263"/>
      <c r="Q4263"/>
      <c r="R4263"/>
      <c r="U4263" s="15"/>
      <c r="V4263" s="15"/>
      <c r="W4263" s="15"/>
    </row>
    <row r="4264" spans="2:23">
      <c r="B4264"/>
      <c r="C4264"/>
      <c r="D4264"/>
      <c r="E4264"/>
      <c r="F4264" s="171"/>
      <c r="G4264" s="171"/>
      <c r="H4264"/>
      <c r="I4264" s="171"/>
      <c r="J4264" s="171"/>
      <c r="K4264" s="171"/>
      <c r="L4264" s="171"/>
      <c r="M4264" s="171"/>
      <c r="N4264"/>
      <c r="O4264"/>
      <c r="P4264"/>
      <c r="Q4264"/>
      <c r="R4264"/>
      <c r="U4264" s="15"/>
      <c r="V4264" s="15"/>
      <c r="W4264" s="15"/>
    </row>
    <row r="4265" spans="2:23">
      <c r="B4265"/>
      <c r="C4265"/>
      <c r="D4265"/>
      <c r="E4265"/>
      <c r="F4265" s="171"/>
      <c r="G4265" s="171"/>
      <c r="H4265"/>
      <c r="I4265" s="171"/>
      <c r="J4265" s="171"/>
      <c r="K4265" s="171"/>
      <c r="L4265" s="171"/>
      <c r="M4265" s="171"/>
      <c r="N4265"/>
      <c r="O4265"/>
      <c r="P4265"/>
      <c r="Q4265"/>
      <c r="R4265"/>
      <c r="U4265" s="15"/>
      <c r="V4265" s="15"/>
      <c r="W4265" s="15"/>
    </row>
    <row r="4266" spans="2:23">
      <c r="B4266"/>
      <c r="C4266"/>
      <c r="D4266"/>
      <c r="E4266"/>
      <c r="F4266" s="171"/>
      <c r="G4266" s="171"/>
      <c r="H4266"/>
      <c r="I4266" s="171"/>
      <c r="J4266" s="171"/>
      <c r="K4266" s="171"/>
      <c r="L4266" s="171"/>
      <c r="M4266" s="171"/>
      <c r="N4266"/>
      <c r="O4266"/>
      <c r="P4266"/>
      <c r="Q4266"/>
      <c r="R4266"/>
      <c r="U4266" s="15"/>
      <c r="V4266" s="15"/>
      <c r="W4266" s="15"/>
    </row>
    <row r="4267" spans="2:23">
      <c r="B4267"/>
      <c r="C4267"/>
      <c r="D4267"/>
      <c r="E4267"/>
      <c r="F4267" s="171"/>
      <c r="G4267" s="171"/>
      <c r="H4267"/>
      <c r="I4267" s="171"/>
      <c r="J4267" s="171"/>
      <c r="K4267" s="171"/>
      <c r="L4267" s="171"/>
      <c r="M4267" s="171"/>
      <c r="N4267"/>
      <c r="O4267"/>
      <c r="P4267"/>
      <c r="Q4267"/>
      <c r="R4267"/>
      <c r="U4267" s="15"/>
      <c r="V4267" s="15"/>
      <c r="W4267" s="15"/>
    </row>
    <row r="4268" spans="2:23">
      <c r="B4268"/>
      <c r="C4268"/>
      <c r="D4268"/>
      <c r="E4268"/>
      <c r="F4268" s="171"/>
      <c r="G4268" s="171"/>
      <c r="H4268"/>
      <c r="I4268" s="171"/>
      <c r="J4268" s="171"/>
      <c r="K4268" s="171"/>
      <c r="L4268" s="171"/>
      <c r="M4268" s="171"/>
      <c r="N4268"/>
      <c r="O4268"/>
      <c r="P4268"/>
      <c r="Q4268"/>
      <c r="R4268"/>
      <c r="U4268" s="15"/>
      <c r="V4268" s="15"/>
      <c r="W4268" s="15"/>
    </row>
    <row r="4269" spans="2:23">
      <c r="B4269"/>
      <c r="C4269"/>
      <c r="D4269"/>
      <c r="E4269"/>
      <c r="F4269" s="171"/>
      <c r="G4269" s="171"/>
      <c r="H4269"/>
      <c r="I4269" s="171"/>
      <c r="J4269" s="171"/>
      <c r="K4269" s="171"/>
      <c r="L4269" s="171"/>
      <c r="M4269" s="171"/>
      <c r="N4269"/>
      <c r="O4269"/>
      <c r="P4269"/>
      <c r="Q4269"/>
      <c r="R4269"/>
      <c r="U4269" s="15"/>
      <c r="V4269" s="15"/>
      <c r="W4269" s="15"/>
    </row>
    <row r="4270" spans="2:23">
      <c r="B4270"/>
      <c r="C4270"/>
      <c r="D4270"/>
      <c r="E4270"/>
      <c r="F4270" s="171"/>
      <c r="G4270" s="171"/>
      <c r="H4270"/>
      <c r="I4270" s="171"/>
      <c r="J4270" s="171"/>
      <c r="K4270" s="171"/>
      <c r="L4270" s="171"/>
      <c r="M4270" s="171"/>
      <c r="N4270"/>
      <c r="O4270"/>
      <c r="P4270"/>
      <c r="Q4270"/>
      <c r="R4270"/>
      <c r="U4270" s="15"/>
      <c r="V4270" s="15"/>
      <c r="W4270" s="15"/>
    </row>
    <row r="4271" spans="2:23">
      <c r="B4271"/>
      <c r="C4271"/>
      <c r="D4271"/>
      <c r="E4271"/>
      <c r="F4271" s="171"/>
      <c r="G4271" s="171"/>
      <c r="H4271"/>
      <c r="I4271" s="171"/>
      <c r="J4271" s="171"/>
      <c r="K4271" s="171"/>
      <c r="L4271" s="171"/>
      <c r="M4271" s="171"/>
      <c r="N4271"/>
      <c r="O4271"/>
      <c r="P4271"/>
      <c r="Q4271"/>
      <c r="R4271"/>
      <c r="U4271" s="15"/>
      <c r="V4271" s="15"/>
      <c r="W4271" s="15"/>
    </row>
    <row r="4272" spans="2:23">
      <c r="B4272"/>
      <c r="C4272"/>
      <c r="D4272"/>
      <c r="E4272"/>
      <c r="F4272" s="171"/>
      <c r="G4272" s="171"/>
      <c r="H4272"/>
      <c r="I4272" s="171"/>
      <c r="J4272" s="171"/>
      <c r="K4272" s="171"/>
      <c r="L4272" s="171"/>
      <c r="M4272" s="171"/>
      <c r="N4272"/>
      <c r="O4272"/>
      <c r="P4272"/>
      <c r="Q4272"/>
      <c r="R4272"/>
      <c r="U4272" s="15"/>
      <c r="V4272" s="15"/>
      <c r="W4272" s="15"/>
    </row>
    <row r="4273" spans="2:23">
      <c r="B4273"/>
      <c r="C4273"/>
      <c r="D4273"/>
      <c r="E4273"/>
      <c r="F4273" s="171"/>
      <c r="G4273" s="171"/>
      <c r="H4273"/>
      <c r="I4273" s="171"/>
      <c r="J4273" s="171"/>
      <c r="K4273" s="171"/>
      <c r="L4273" s="171"/>
      <c r="M4273" s="171"/>
      <c r="N4273"/>
      <c r="O4273"/>
      <c r="P4273"/>
      <c r="Q4273"/>
      <c r="R4273"/>
      <c r="U4273" s="15"/>
      <c r="V4273" s="15"/>
      <c r="W4273" s="15"/>
    </row>
    <row r="4274" spans="2:23">
      <c r="B4274"/>
      <c r="C4274"/>
      <c r="D4274"/>
      <c r="E4274"/>
      <c r="F4274" s="171"/>
      <c r="G4274" s="171"/>
      <c r="H4274"/>
      <c r="I4274" s="171"/>
      <c r="J4274" s="171"/>
      <c r="K4274" s="171"/>
      <c r="L4274" s="171"/>
      <c r="M4274" s="171"/>
      <c r="N4274"/>
      <c r="O4274"/>
      <c r="P4274"/>
      <c r="Q4274"/>
      <c r="R4274"/>
      <c r="U4274" s="15"/>
      <c r="V4274" s="15"/>
      <c r="W4274" s="15"/>
    </row>
    <row r="4275" spans="2:23">
      <c r="B4275"/>
      <c r="C4275"/>
      <c r="D4275"/>
      <c r="E4275"/>
      <c r="F4275" s="171"/>
      <c r="G4275" s="171"/>
      <c r="H4275"/>
      <c r="I4275" s="171"/>
      <c r="J4275" s="171"/>
      <c r="K4275" s="171"/>
      <c r="L4275" s="171"/>
      <c r="M4275" s="171"/>
      <c r="N4275"/>
      <c r="O4275"/>
      <c r="P4275"/>
      <c r="Q4275"/>
      <c r="R4275"/>
      <c r="U4275" s="15"/>
      <c r="V4275" s="15"/>
      <c r="W4275" s="15"/>
    </row>
    <row r="4276" spans="2:23">
      <c r="B4276"/>
      <c r="C4276"/>
      <c r="D4276"/>
      <c r="E4276"/>
      <c r="F4276" s="171"/>
      <c r="G4276" s="171"/>
      <c r="H4276"/>
      <c r="I4276" s="171"/>
      <c r="J4276" s="171"/>
      <c r="K4276" s="171"/>
      <c r="L4276" s="171"/>
      <c r="M4276" s="171"/>
      <c r="N4276"/>
      <c r="O4276"/>
      <c r="P4276"/>
      <c r="Q4276"/>
      <c r="R4276"/>
      <c r="U4276" s="15"/>
      <c r="V4276" s="15"/>
      <c r="W4276" s="15"/>
    </row>
    <row r="4277" spans="2:23">
      <c r="B4277"/>
      <c r="C4277"/>
      <c r="D4277"/>
      <c r="E4277"/>
      <c r="F4277" s="171"/>
      <c r="G4277" s="171"/>
      <c r="H4277"/>
      <c r="I4277" s="171"/>
      <c r="J4277" s="171"/>
      <c r="K4277" s="171"/>
      <c r="L4277" s="171"/>
      <c r="M4277" s="171"/>
      <c r="N4277"/>
      <c r="O4277"/>
      <c r="P4277"/>
      <c r="Q4277"/>
      <c r="R4277"/>
      <c r="U4277" s="15"/>
      <c r="V4277" s="15"/>
      <c r="W4277" s="15"/>
    </row>
    <row r="4278" spans="2:23">
      <c r="B4278"/>
      <c r="C4278"/>
      <c r="D4278"/>
      <c r="E4278"/>
      <c r="F4278" s="171"/>
      <c r="G4278" s="171"/>
      <c r="H4278"/>
      <c r="I4278" s="171"/>
      <c r="J4278" s="171"/>
      <c r="K4278" s="171"/>
      <c r="L4278" s="171"/>
      <c r="M4278" s="171"/>
      <c r="N4278"/>
      <c r="O4278"/>
      <c r="P4278"/>
      <c r="Q4278"/>
      <c r="R4278"/>
      <c r="U4278" s="15"/>
      <c r="V4278" s="15"/>
      <c r="W4278" s="15"/>
    </row>
    <row r="4279" spans="2:23">
      <c r="B4279"/>
      <c r="C4279"/>
      <c r="D4279"/>
      <c r="E4279"/>
      <c r="F4279" s="171"/>
      <c r="G4279" s="171"/>
      <c r="H4279"/>
      <c r="I4279" s="171"/>
      <c r="J4279" s="171"/>
      <c r="K4279" s="171"/>
      <c r="L4279" s="171"/>
      <c r="M4279" s="171"/>
      <c r="N4279"/>
      <c r="O4279"/>
      <c r="P4279"/>
      <c r="Q4279"/>
      <c r="R4279"/>
      <c r="U4279" s="15"/>
      <c r="V4279" s="15"/>
      <c r="W4279" s="15"/>
    </row>
    <row r="4280" spans="2:23">
      <c r="B4280"/>
      <c r="C4280"/>
      <c r="D4280"/>
      <c r="E4280"/>
      <c r="F4280" s="171"/>
      <c r="G4280" s="171"/>
      <c r="H4280"/>
      <c r="I4280" s="171"/>
      <c r="J4280" s="171"/>
      <c r="K4280" s="171"/>
      <c r="L4280" s="171"/>
      <c r="M4280" s="171"/>
      <c r="N4280"/>
      <c r="O4280"/>
      <c r="P4280"/>
      <c r="Q4280"/>
      <c r="R4280"/>
      <c r="U4280" s="15"/>
      <c r="V4280" s="15"/>
      <c r="W4280" s="15"/>
    </row>
    <row r="4281" spans="2:23">
      <c r="B4281"/>
      <c r="C4281"/>
      <c r="D4281"/>
      <c r="E4281"/>
      <c r="F4281" s="171"/>
      <c r="G4281" s="171"/>
      <c r="H4281"/>
      <c r="I4281" s="171"/>
      <c r="J4281" s="171"/>
      <c r="K4281" s="171"/>
      <c r="L4281" s="171"/>
      <c r="M4281" s="171"/>
      <c r="N4281"/>
      <c r="O4281"/>
      <c r="P4281"/>
      <c r="Q4281"/>
      <c r="R4281"/>
      <c r="U4281" s="15"/>
      <c r="V4281" s="15"/>
      <c r="W4281" s="15"/>
    </row>
    <row r="4282" spans="2:23">
      <c r="B4282"/>
      <c r="C4282"/>
      <c r="D4282"/>
      <c r="E4282"/>
      <c r="F4282" s="171"/>
      <c r="G4282" s="171"/>
      <c r="H4282"/>
      <c r="I4282" s="171"/>
      <c r="J4282" s="171"/>
      <c r="K4282" s="171"/>
      <c r="L4282" s="171"/>
      <c r="M4282" s="171"/>
      <c r="N4282"/>
      <c r="O4282"/>
      <c r="P4282"/>
      <c r="Q4282"/>
      <c r="R4282"/>
      <c r="U4282" s="15"/>
      <c r="V4282" s="15"/>
      <c r="W4282" s="15"/>
    </row>
    <row r="4283" spans="2:23">
      <c r="B4283"/>
      <c r="C4283"/>
      <c r="D4283"/>
      <c r="E4283"/>
      <c r="F4283" s="171"/>
      <c r="G4283" s="171"/>
      <c r="H4283"/>
      <c r="I4283" s="171"/>
      <c r="J4283" s="171"/>
      <c r="K4283" s="171"/>
      <c r="L4283" s="171"/>
      <c r="M4283" s="171"/>
      <c r="N4283"/>
      <c r="O4283"/>
      <c r="P4283"/>
      <c r="Q4283"/>
      <c r="R4283"/>
      <c r="U4283" s="15"/>
      <c r="V4283" s="15"/>
      <c r="W4283" s="15"/>
    </row>
    <row r="4284" spans="2:23">
      <c r="B4284"/>
      <c r="C4284"/>
      <c r="D4284"/>
      <c r="E4284"/>
      <c r="F4284" s="171"/>
      <c r="G4284" s="171"/>
      <c r="H4284"/>
      <c r="I4284" s="171"/>
      <c r="J4284" s="171"/>
      <c r="K4284" s="171"/>
      <c r="L4284" s="171"/>
      <c r="M4284" s="171"/>
      <c r="N4284"/>
      <c r="O4284"/>
      <c r="P4284"/>
      <c r="Q4284"/>
      <c r="R4284"/>
      <c r="U4284" s="15"/>
      <c r="V4284" s="15"/>
      <c r="W4284" s="15"/>
    </row>
    <row r="4285" spans="2:23">
      <c r="B4285"/>
      <c r="C4285"/>
      <c r="D4285"/>
      <c r="E4285"/>
      <c r="F4285" s="171"/>
      <c r="G4285" s="171"/>
      <c r="H4285"/>
      <c r="I4285" s="171"/>
      <c r="J4285" s="171"/>
      <c r="K4285" s="171"/>
      <c r="L4285" s="171"/>
      <c r="M4285" s="171"/>
      <c r="N4285"/>
      <c r="O4285"/>
      <c r="P4285"/>
      <c r="Q4285"/>
      <c r="R4285"/>
      <c r="U4285" s="15"/>
      <c r="V4285" s="15"/>
      <c r="W4285" s="15"/>
    </row>
    <row r="4286" spans="2:23">
      <c r="B4286"/>
      <c r="C4286"/>
      <c r="D4286"/>
      <c r="E4286"/>
      <c r="F4286" s="171"/>
      <c r="G4286" s="171"/>
      <c r="H4286"/>
      <c r="I4286" s="171"/>
      <c r="J4286" s="171"/>
      <c r="K4286" s="171"/>
      <c r="L4286" s="171"/>
      <c r="M4286" s="171"/>
      <c r="N4286"/>
      <c r="O4286"/>
      <c r="P4286"/>
      <c r="Q4286"/>
      <c r="R4286"/>
      <c r="U4286" s="15"/>
      <c r="V4286" s="15"/>
      <c r="W4286" s="15"/>
    </row>
    <row r="4287" spans="2:23">
      <c r="B4287"/>
      <c r="C4287"/>
      <c r="D4287"/>
      <c r="E4287"/>
      <c r="F4287" s="171"/>
      <c r="G4287" s="171"/>
      <c r="H4287"/>
      <c r="I4287" s="171"/>
      <c r="J4287" s="171"/>
      <c r="K4287" s="171"/>
      <c r="L4287" s="171"/>
      <c r="M4287" s="171"/>
      <c r="N4287"/>
      <c r="O4287"/>
      <c r="P4287"/>
      <c r="Q4287"/>
      <c r="R4287"/>
      <c r="U4287" s="15"/>
      <c r="V4287" s="15"/>
      <c r="W4287" s="15"/>
    </row>
    <row r="4288" spans="2:23">
      <c r="B4288"/>
      <c r="C4288"/>
      <c r="D4288"/>
      <c r="E4288"/>
      <c r="F4288" s="171"/>
      <c r="G4288" s="171"/>
      <c r="H4288"/>
      <c r="I4288" s="171"/>
      <c r="J4288" s="171"/>
      <c r="K4288" s="171"/>
      <c r="L4288" s="171"/>
      <c r="M4288" s="171"/>
      <c r="N4288"/>
      <c r="O4288"/>
      <c r="P4288"/>
      <c r="Q4288"/>
      <c r="R4288"/>
      <c r="U4288" s="15"/>
      <c r="V4288" s="15"/>
      <c r="W4288" s="15"/>
    </row>
    <row r="4289" spans="2:23">
      <c r="B4289"/>
      <c r="C4289"/>
      <c r="D4289"/>
      <c r="E4289"/>
      <c r="F4289" s="171"/>
      <c r="G4289" s="171"/>
      <c r="H4289"/>
      <c r="I4289" s="171"/>
      <c r="J4289" s="171"/>
      <c r="K4289" s="171"/>
      <c r="L4289" s="171"/>
      <c r="M4289" s="171"/>
      <c r="N4289"/>
      <c r="O4289"/>
      <c r="P4289"/>
      <c r="Q4289"/>
      <c r="R4289"/>
      <c r="U4289" s="15"/>
      <c r="V4289" s="15"/>
      <c r="W4289" s="15"/>
    </row>
    <row r="4290" spans="2:23">
      <c r="B4290"/>
      <c r="C4290"/>
      <c r="D4290"/>
      <c r="E4290"/>
      <c r="F4290" s="171"/>
      <c r="G4290" s="171"/>
      <c r="H4290"/>
      <c r="I4290" s="171"/>
      <c r="J4290" s="171"/>
      <c r="K4290" s="171"/>
      <c r="L4290" s="171"/>
      <c r="M4290" s="171"/>
      <c r="N4290"/>
      <c r="O4290"/>
      <c r="P4290"/>
      <c r="Q4290"/>
      <c r="R4290"/>
      <c r="U4290" s="15"/>
      <c r="V4290" s="15"/>
      <c r="W4290" s="15"/>
    </row>
    <row r="4291" spans="2:23">
      <c r="B4291"/>
      <c r="C4291"/>
      <c r="D4291"/>
      <c r="E4291"/>
      <c r="F4291" s="171"/>
      <c r="G4291" s="171"/>
      <c r="H4291"/>
      <c r="I4291" s="171"/>
      <c r="J4291" s="171"/>
      <c r="K4291" s="171"/>
      <c r="L4291" s="171"/>
      <c r="M4291" s="171"/>
      <c r="N4291"/>
      <c r="O4291"/>
      <c r="P4291"/>
      <c r="Q4291"/>
      <c r="R4291"/>
      <c r="U4291" s="15"/>
      <c r="V4291" s="15"/>
      <c r="W4291" s="15"/>
    </row>
    <row r="4292" spans="2:23">
      <c r="B4292"/>
      <c r="C4292"/>
      <c r="D4292"/>
      <c r="E4292"/>
      <c r="F4292" s="171"/>
      <c r="G4292" s="171"/>
      <c r="H4292"/>
      <c r="I4292" s="171"/>
      <c r="J4292" s="171"/>
      <c r="K4292" s="171"/>
      <c r="L4292" s="171"/>
      <c r="M4292" s="171"/>
      <c r="N4292"/>
      <c r="O4292"/>
      <c r="P4292"/>
      <c r="Q4292"/>
      <c r="R4292"/>
      <c r="U4292" s="15"/>
      <c r="V4292" s="15"/>
      <c r="W4292" s="15"/>
    </row>
    <row r="4293" spans="2:23">
      <c r="B4293"/>
      <c r="C4293"/>
      <c r="D4293"/>
      <c r="E4293"/>
      <c r="F4293" s="171"/>
      <c r="G4293" s="171"/>
      <c r="H4293"/>
      <c r="I4293" s="171"/>
      <c r="J4293" s="171"/>
      <c r="K4293" s="171"/>
      <c r="L4293" s="171"/>
      <c r="M4293" s="171"/>
      <c r="N4293"/>
      <c r="O4293"/>
      <c r="P4293"/>
      <c r="Q4293"/>
      <c r="R4293"/>
      <c r="U4293" s="15"/>
      <c r="V4293" s="15"/>
      <c r="W4293" s="15"/>
    </row>
    <row r="4294" spans="2:23">
      <c r="B4294"/>
      <c r="C4294"/>
      <c r="D4294"/>
      <c r="E4294"/>
      <c r="F4294" s="171"/>
      <c r="G4294" s="171"/>
      <c r="H4294"/>
      <c r="I4294" s="171"/>
      <c r="J4294" s="171"/>
      <c r="K4294" s="171"/>
      <c r="L4294" s="171"/>
      <c r="M4294" s="171"/>
      <c r="N4294"/>
      <c r="O4294"/>
      <c r="P4294"/>
      <c r="Q4294"/>
      <c r="R4294"/>
      <c r="U4294" s="15"/>
      <c r="V4294" s="15"/>
      <c r="W4294" s="15"/>
    </row>
    <row r="4295" spans="2:23">
      <c r="B4295"/>
      <c r="C4295"/>
      <c r="D4295"/>
      <c r="E4295"/>
      <c r="F4295" s="171"/>
      <c r="G4295" s="171"/>
      <c r="H4295"/>
      <c r="I4295" s="171"/>
      <c r="J4295" s="171"/>
      <c r="K4295" s="171"/>
      <c r="L4295" s="171"/>
      <c r="M4295" s="171"/>
      <c r="N4295"/>
      <c r="O4295"/>
      <c r="P4295"/>
      <c r="Q4295"/>
      <c r="R4295"/>
      <c r="U4295" s="15"/>
      <c r="V4295" s="15"/>
      <c r="W4295" s="15"/>
    </row>
    <row r="4296" spans="2:23">
      <c r="B4296"/>
      <c r="C4296"/>
      <c r="D4296"/>
      <c r="E4296" s="171"/>
      <c r="F4296"/>
      <c r="G4296"/>
      <c r="H4296" s="171"/>
      <c r="I4296"/>
      <c r="J4296"/>
      <c r="K4296" s="171"/>
      <c r="L4296" s="171"/>
      <c r="M4296" s="171"/>
      <c r="N4296"/>
      <c r="O4296"/>
      <c r="P4296"/>
      <c r="Q4296"/>
      <c r="R4296"/>
      <c r="S4296" s="15"/>
      <c r="U4296" s="15"/>
      <c r="V4296" s="15"/>
      <c r="W4296" s="15"/>
    </row>
    <row r="4297" spans="2:23">
      <c r="B4297"/>
      <c r="C4297"/>
      <c r="D4297"/>
      <c r="E4297" s="171"/>
      <c r="F4297"/>
      <c r="G4297"/>
      <c r="H4297" s="171"/>
      <c r="I4297"/>
      <c r="J4297"/>
      <c r="K4297" s="171"/>
      <c r="L4297" s="171"/>
      <c r="M4297" s="171"/>
      <c r="N4297"/>
      <c r="O4297"/>
      <c r="P4297"/>
      <c r="Q4297"/>
      <c r="R4297"/>
      <c r="S4297" s="15"/>
      <c r="U4297" s="15"/>
      <c r="V4297" s="15"/>
      <c r="W4297" s="15"/>
    </row>
    <row r="4298" spans="2:23">
      <c r="B4298"/>
      <c r="C4298"/>
      <c r="D4298"/>
      <c r="E4298" s="171"/>
      <c r="F4298"/>
      <c r="G4298"/>
      <c r="H4298" s="171"/>
      <c r="I4298"/>
      <c r="J4298"/>
      <c r="K4298" s="171"/>
      <c r="L4298" s="171"/>
      <c r="M4298" s="171"/>
      <c r="N4298"/>
      <c r="O4298"/>
      <c r="P4298"/>
      <c r="Q4298"/>
      <c r="R4298"/>
      <c r="S4298" s="15"/>
      <c r="U4298" s="15"/>
      <c r="V4298" s="15"/>
      <c r="W4298" s="15"/>
    </row>
    <row r="4299" spans="2:23">
      <c r="B4299"/>
      <c r="C4299"/>
      <c r="D4299"/>
      <c r="E4299" s="171"/>
      <c r="F4299"/>
      <c r="G4299"/>
      <c r="H4299" s="171"/>
      <c r="I4299"/>
      <c r="J4299"/>
      <c r="K4299" s="171"/>
      <c r="L4299" s="171"/>
      <c r="M4299" s="171"/>
      <c r="N4299"/>
      <c r="O4299"/>
      <c r="P4299"/>
      <c r="Q4299"/>
      <c r="R4299"/>
      <c r="S4299" s="15"/>
      <c r="U4299" s="15"/>
      <c r="V4299" s="15"/>
      <c r="W4299" s="15"/>
    </row>
    <row r="4300" spans="2:23">
      <c r="B4300"/>
      <c r="C4300"/>
      <c r="D4300"/>
      <c r="E4300"/>
      <c r="F4300" s="171"/>
      <c r="G4300" s="171"/>
      <c r="H4300"/>
      <c r="I4300" s="171"/>
      <c r="J4300" s="171"/>
      <c r="K4300" s="171"/>
      <c r="L4300" s="171"/>
      <c r="M4300" s="171"/>
      <c r="N4300"/>
      <c r="O4300"/>
      <c r="P4300"/>
      <c r="Q4300"/>
      <c r="R4300"/>
      <c r="U4300" s="15"/>
      <c r="V4300" s="15"/>
      <c r="W4300" s="15"/>
    </row>
    <row r="4301" spans="2:23">
      <c r="B4301"/>
      <c r="C4301"/>
      <c r="D4301"/>
      <c r="E4301"/>
      <c r="F4301" s="171"/>
      <c r="G4301" s="171"/>
      <c r="H4301"/>
      <c r="I4301" s="171"/>
      <c r="J4301" s="171"/>
      <c r="K4301" s="171"/>
      <c r="L4301" s="171"/>
      <c r="M4301" s="171"/>
      <c r="N4301"/>
      <c r="O4301"/>
      <c r="P4301"/>
      <c r="Q4301"/>
      <c r="R4301"/>
      <c r="U4301" s="15"/>
      <c r="V4301" s="15"/>
      <c r="W4301" s="15"/>
    </row>
    <row r="4302" spans="2:23">
      <c r="B4302"/>
      <c r="C4302"/>
      <c r="D4302"/>
      <c r="E4302"/>
      <c r="F4302" s="171"/>
      <c r="G4302" s="171"/>
      <c r="H4302"/>
      <c r="I4302" s="171"/>
      <c r="J4302" s="171"/>
      <c r="K4302" s="171"/>
      <c r="L4302" s="171"/>
      <c r="M4302" s="171"/>
      <c r="N4302"/>
      <c r="O4302"/>
      <c r="P4302"/>
      <c r="Q4302"/>
      <c r="R4302"/>
      <c r="U4302" s="15"/>
      <c r="V4302" s="15"/>
      <c r="W4302" s="15"/>
    </row>
    <row r="4303" spans="2:23">
      <c r="B4303"/>
      <c r="C4303"/>
      <c r="D4303"/>
      <c r="E4303"/>
      <c r="F4303" s="171"/>
      <c r="G4303" s="171"/>
      <c r="H4303"/>
      <c r="I4303" s="171"/>
      <c r="J4303" s="171"/>
      <c r="K4303" s="171"/>
      <c r="L4303" s="171"/>
      <c r="M4303" s="171"/>
      <c r="N4303"/>
      <c r="O4303"/>
      <c r="P4303"/>
      <c r="Q4303"/>
      <c r="R4303"/>
      <c r="U4303" s="15"/>
      <c r="V4303" s="15"/>
      <c r="W4303" s="15"/>
    </row>
    <row r="4304" spans="2:23">
      <c r="B4304"/>
      <c r="C4304"/>
      <c r="D4304"/>
      <c r="E4304"/>
      <c r="F4304" s="171"/>
      <c r="G4304" s="171"/>
      <c r="H4304"/>
      <c r="I4304" s="171"/>
      <c r="J4304" s="171"/>
      <c r="K4304" s="171"/>
      <c r="L4304" s="171"/>
      <c r="M4304" s="171"/>
      <c r="N4304"/>
      <c r="O4304"/>
      <c r="P4304"/>
      <c r="Q4304"/>
      <c r="R4304"/>
      <c r="U4304" s="15"/>
      <c r="V4304" s="15"/>
      <c r="W4304" s="15"/>
    </row>
    <row r="4305" spans="2:23">
      <c r="B4305"/>
      <c r="C4305"/>
      <c r="D4305"/>
      <c r="E4305"/>
      <c r="F4305" s="171"/>
      <c r="G4305" s="171"/>
      <c r="H4305"/>
      <c r="I4305" s="171"/>
      <c r="J4305" s="171"/>
      <c r="K4305" s="171"/>
      <c r="L4305" s="171"/>
      <c r="M4305" s="171"/>
      <c r="N4305"/>
      <c r="O4305"/>
      <c r="P4305"/>
      <c r="Q4305"/>
      <c r="R4305"/>
      <c r="U4305" s="15"/>
      <c r="V4305" s="15"/>
      <c r="W4305" s="15"/>
    </row>
    <row r="4306" spans="2:23">
      <c r="B4306"/>
      <c r="C4306"/>
      <c r="D4306"/>
      <c r="E4306"/>
      <c r="F4306" s="171"/>
      <c r="G4306" s="171"/>
      <c r="H4306"/>
      <c r="I4306" s="171"/>
      <c r="J4306" s="171"/>
      <c r="K4306" s="171"/>
      <c r="L4306" s="171"/>
      <c r="M4306" s="171"/>
      <c r="N4306"/>
      <c r="O4306"/>
      <c r="P4306"/>
      <c r="Q4306"/>
      <c r="R4306"/>
      <c r="U4306" s="15"/>
      <c r="V4306" s="15"/>
      <c r="W4306" s="15"/>
    </row>
    <row r="4307" spans="2:23">
      <c r="B4307"/>
      <c r="C4307"/>
      <c r="D4307"/>
      <c r="E4307"/>
      <c r="F4307" s="171"/>
      <c r="G4307" s="171"/>
      <c r="H4307"/>
      <c r="I4307" s="171"/>
      <c r="J4307" s="171"/>
      <c r="K4307" s="171"/>
      <c r="L4307" s="171"/>
      <c r="M4307" s="171"/>
      <c r="N4307"/>
      <c r="O4307"/>
      <c r="P4307"/>
      <c r="Q4307"/>
      <c r="R4307"/>
      <c r="U4307" s="15"/>
      <c r="V4307" s="15"/>
      <c r="W4307" s="15"/>
    </row>
    <row r="4308" spans="2:23">
      <c r="B4308"/>
      <c r="C4308"/>
      <c r="D4308"/>
      <c r="E4308" s="171"/>
      <c r="F4308"/>
      <c r="G4308"/>
      <c r="H4308" s="171"/>
      <c r="I4308"/>
      <c r="J4308"/>
      <c r="K4308" s="171"/>
      <c r="L4308" s="171"/>
      <c r="M4308" s="171"/>
      <c r="N4308"/>
      <c r="O4308"/>
      <c r="P4308"/>
      <c r="Q4308"/>
      <c r="R4308"/>
      <c r="U4308" s="15"/>
      <c r="V4308" s="15"/>
      <c r="W4308" s="15"/>
    </row>
    <row r="4309" spans="2:23">
      <c r="B4309"/>
      <c r="C4309"/>
      <c r="D4309"/>
      <c r="E4309" s="171"/>
      <c r="F4309"/>
      <c r="G4309"/>
      <c r="H4309" s="171"/>
      <c r="I4309"/>
      <c r="J4309"/>
      <c r="K4309" s="171"/>
      <c r="L4309" s="171"/>
      <c r="M4309" s="171"/>
      <c r="N4309"/>
      <c r="O4309"/>
      <c r="P4309"/>
      <c r="Q4309"/>
      <c r="R4309"/>
      <c r="U4309" s="15"/>
      <c r="V4309" s="15"/>
      <c r="W4309" s="15"/>
    </row>
    <row r="4310" spans="2:23">
      <c r="B4310"/>
      <c r="C4310"/>
      <c r="D4310"/>
      <c r="E4310" s="171"/>
      <c r="F4310"/>
      <c r="G4310"/>
      <c r="H4310" s="171"/>
      <c r="I4310"/>
      <c r="J4310"/>
      <c r="K4310" s="171"/>
      <c r="L4310" s="171"/>
      <c r="M4310" s="171"/>
      <c r="N4310"/>
      <c r="O4310"/>
      <c r="P4310"/>
      <c r="Q4310"/>
      <c r="R4310"/>
      <c r="U4310" s="15"/>
      <c r="V4310" s="15"/>
      <c r="W4310" s="15"/>
    </row>
    <row r="4311" spans="2:23">
      <c r="B4311"/>
      <c r="C4311"/>
      <c r="D4311"/>
      <c r="E4311" s="171"/>
      <c r="F4311"/>
      <c r="G4311"/>
      <c r="H4311" s="171"/>
      <c r="I4311"/>
      <c r="J4311"/>
      <c r="K4311" s="171"/>
      <c r="L4311" s="171"/>
      <c r="M4311" s="171"/>
      <c r="N4311"/>
      <c r="O4311"/>
      <c r="P4311"/>
      <c r="Q4311"/>
      <c r="R4311"/>
      <c r="U4311" s="15"/>
      <c r="V4311" s="15"/>
      <c r="W4311" s="15"/>
    </row>
    <row r="4312" spans="2:23">
      <c r="B4312"/>
      <c r="C4312"/>
      <c r="D4312"/>
      <c r="E4312" s="171"/>
      <c r="F4312"/>
      <c r="G4312"/>
      <c r="H4312" s="171"/>
      <c r="I4312"/>
      <c r="J4312"/>
      <c r="K4312" s="171"/>
      <c r="L4312" s="171"/>
      <c r="M4312" s="171"/>
      <c r="N4312"/>
      <c r="O4312"/>
      <c r="P4312"/>
      <c r="Q4312"/>
      <c r="R4312"/>
      <c r="U4312" s="15"/>
      <c r="V4312" s="15"/>
      <c r="W4312" s="15"/>
    </row>
    <row r="4313" spans="2:23">
      <c r="B4313"/>
      <c r="C4313"/>
      <c r="D4313"/>
      <c r="E4313" s="171"/>
      <c r="F4313"/>
      <c r="G4313"/>
      <c r="H4313" s="171"/>
      <c r="I4313"/>
      <c r="J4313"/>
      <c r="K4313" s="171"/>
      <c r="L4313" s="171"/>
      <c r="M4313" s="171"/>
      <c r="N4313"/>
      <c r="O4313"/>
      <c r="P4313"/>
      <c r="Q4313"/>
      <c r="R4313"/>
      <c r="U4313" s="15"/>
      <c r="V4313" s="15"/>
      <c r="W4313" s="15"/>
    </row>
    <row r="4314" spans="2:23">
      <c r="B4314"/>
      <c r="C4314"/>
      <c r="D4314"/>
      <c r="E4314" s="171"/>
      <c r="F4314"/>
      <c r="G4314"/>
      <c r="H4314" s="171"/>
      <c r="I4314"/>
      <c r="J4314"/>
      <c r="K4314" s="171"/>
      <c r="L4314" s="171"/>
      <c r="M4314" s="171"/>
      <c r="N4314"/>
      <c r="O4314"/>
      <c r="P4314"/>
      <c r="Q4314"/>
      <c r="R4314"/>
      <c r="U4314" s="15"/>
      <c r="V4314" s="15"/>
      <c r="W4314" s="15"/>
    </row>
    <row r="4315" spans="2:23">
      <c r="B4315"/>
      <c r="C4315"/>
      <c r="D4315"/>
      <c r="E4315" s="171"/>
      <c r="F4315"/>
      <c r="G4315"/>
      <c r="H4315" s="171"/>
      <c r="I4315"/>
      <c r="J4315"/>
      <c r="K4315" s="171"/>
      <c r="L4315" s="171"/>
      <c r="M4315" s="171"/>
      <c r="N4315"/>
      <c r="O4315"/>
      <c r="P4315"/>
      <c r="Q4315"/>
      <c r="R4315"/>
      <c r="U4315" s="15"/>
      <c r="V4315" s="15"/>
      <c r="W4315" s="15"/>
    </row>
    <row r="4316" spans="2:23">
      <c r="B4316"/>
      <c r="C4316"/>
      <c r="D4316"/>
      <c r="E4316" s="171"/>
      <c r="F4316"/>
      <c r="G4316"/>
      <c r="H4316" s="171"/>
      <c r="I4316"/>
      <c r="J4316"/>
      <c r="K4316" s="171"/>
      <c r="L4316" s="171"/>
      <c r="M4316" s="171"/>
      <c r="N4316"/>
      <c r="O4316"/>
      <c r="P4316"/>
      <c r="Q4316"/>
      <c r="R4316"/>
      <c r="U4316" s="15"/>
      <c r="V4316" s="15"/>
      <c r="W4316" s="15"/>
    </row>
    <row r="4317" spans="2:23">
      <c r="B4317"/>
      <c r="C4317"/>
      <c r="D4317"/>
      <c r="E4317" s="171"/>
      <c r="F4317"/>
      <c r="G4317"/>
      <c r="H4317" s="171"/>
      <c r="I4317"/>
      <c r="J4317"/>
      <c r="K4317" s="171"/>
      <c r="L4317" s="171"/>
      <c r="M4317" s="171"/>
      <c r="N4317"/>
      <c r="O4317"/>
      <c r="P4317"/>
      <c r="Q4317"/>
      <c r="R4317"/>
      <c r="U4317" s="15"/>
      <c r="V4317" s="15"/>
      <c r="W4317" s="15"/>
    </row>
    <row r="4318" spans="2:23">
      <c r="B4318"/>
      <c r="C4318"/>
      <c r="D4318"/>
      <c r="E4318" s="171"/>
      <c r="F4318"/>
      <c r="G4318"/>
      <c r="H4318" s="171"/>
      <c r="I4318"/>
      <c r="J4318"/>
      <c r="K4318" s="171"/>
      <c r="L4318" s="171"/>
      <c r="M4318" s="171"/>
      <c r="N4318"/>
      <c r="O4318"/>
      <c r="P4318"/>
      <c r="Q4318"/>
      <c r="R4318"/>
      <c r="U4318" s="15"/>
      <c r="V4318" s="15"/>
      <c r="W4318" s="15"/>
    </row>
    <row r="4319" spans="2:23">
      <c r="B4319"/>
      <c r="C4319"/>
      <c r="D4319"/>
      <c r="E4319" s="171"/>
      <c r="F4319"/>
      <c r="G4319"/>
      <c r="H4319" s="171"/>
      <c r="I4319"/>
      <c r="J4319"/>
      <c r="K4319" s="171"/>
      <c r="L4319" s="171"/>
      <c r="M4319" s="171"/>
      <c r="N4319"/>
      <c r="O4319"/>
      <c r="P4319"/>
      <c r="Q4319"/>
      <c r="R4319"/>
      <c r="U4319" s="15"/>
      <c r="V4319" s="15"/>
      <c r="W4319" s="15"/>
    </row>
    <row r="4320" spans="2:23">
      <c r="B4320"/>
      <c r="C4320"/>
      <c r="D4320"/>
      <c r="E4320" s="171"/>
      <c r="F4320"/>
      <c r="G4320"/>
      <c r="H4320" s="171"/>
      <c r="I4320"/>
      <c r="J4320"/>
      <c r="K4320" s="171"/>
      <c r="L4320" s="171"/>
      <c r="M4320" s="171"/>
      <c r="N4320"/>
      <c r="O4320"/>
      <c r="P4320"/>
      <c r="Q4320"/>
      <c r="R4320"/>
      <c r="U4320" s="15"/>
      <c r="V4320" s="15"/>
      <c r="W4320" s="15"/>
    </row>
    <row r="4321" spans="2:23">
      <c r="B4321"/>
      <c r="C4321"/>
      <c r="D4321"/>
      <c r="E4321" s="171"/>
      <c r="F4321"/>
      <c r="G4321"/>
      <c r="H4321" s="171"/>
      <c r="I4321"/>
      <c r="J4321"/>
      <c r="K4321" s="171"/>
      <c r="L4321" s="171"/>
      <c r="M4321" s="171"/>
      <c r="N4321"/>
      <c r="O4321"/>
      <c r="P4321"/>
      <c r="Q4321"/>
      <c r="R4321"/>
      <c r="U4321" s="15"/>
      <c r="V4321" s="15"/>
      <c r="W4321" s="15"/>
    </row>
    <row r="4322" spans="2:23">
      <c r="B4322"/>
      <c r="C4322"/>
      <c r="D4322"/>
      <c r="E4322" s="171"/>
      <c r="F4322"/>
      <c r="G4322"/>
      <c r="H4322" s="171"/>
      <c r="I4322"/>
      <c r="J4322"/>
      <c r="K4322" s="171"/>
      <c r="L4322" s="171"/>
      <c r="M4322" s="171"/>
      <c r="N4322"/>
      <c r="O4322"/>
      <c r="P4322"/>
      <c r="Q4322"/>
      <c r="R4322"/>
      <c r="U4322" s="15"/>
      <c r="V4322" s="15"/>
      <c r="W4322" s="15"/>
    </row>
    <row r="4323" spans="2:23">
      <c r="B4323"/>
      <c r="C4323"/>
      <c r="D4323"/>
      <c r="E4323" s="171"/>
      <c r="F4323"/>
      <c r="G4323"/>
      <c r="H4323" s="171"/>
      <c r="I4323"/>
      <c r="J4323"/>
      <c r="K4323" s="171"/>
      <c r="L4323" s="171"/>
      <c r="M4323" s="171"/>
      <c r="N4323"/>
      <c r="O4323"/>
      <c r="P4323"/>
      <c r="Q4323"/>
      <c r="R4323"/>
      <c r="U4323" s="15"/>
      <c r="V4323" s="15"/>
      <c r="W4323" s="15"/>
    </row>
    <row r="4324" spans="2:23">
      <c r="B4324"/>
      <c r="C4324"/>
      <c r="D4324"/>
      <c r="E4324" s="171"/>
      <c r="F4324"/>
      <c r="G4324"/>
      <c r="H4324" s="171"/>
      <c r="I4324"/>
      <c r="J4324"/>
      <c r="K4324" s="171"/>
      <c r="L4324" s="171"/>
      <c r="M4324" s="171"/>
      <c r="N4324"/>
      <c r="O4324"/>
      <c r="P4324"/>
      <c r="Q4324"/>
      <c r="R4324"/>
      <c r="U4324" s="15"/>
      <c r="V4324" s="15"/>
      <c r="W4324" s="15"/>
    </row>
    <row r="4325" spans="2:23">
      <c r="B4325"/>
      <c r="C4325"/>
      <c r="D4325"/>
      <c r="E4325" s="171"/>
      <c r="F4325"/>
      <c r="G4325"/>
      <c r="H4325" s="171"/>
      <c r="I4325"/>
      <c r="J4325"/>
      <c r="K4325" s="171"/>
      <c r="L4325" s="171"/>
      <c r="M4325" s="171"/>
      <c r="N4325"/>
      <c r="O4325"/>
      <c r="P4325"/>
      <c r="Q4325"/>
      <c r="R4325"/>
      <c r="U4325" s="15"/>
      <c r="V4325" s="15"/>
      <c r="W4325" s="15"/>
    </row>
    <row r="4326" spans="2:23">
      <c r="B4326"/>
      <c r="C4326"/>
      <c r="D4326"/>
      <c r="E4326" s="171"/>
      <c r="F4326"/>
      <c r="G4326"/>
      <c r="H4326" s="171"/>
      <c r="I4326"/>
      <c r="J4326"/>
      <c r="K4326" s="171"/>
      <c r="L4326" s="171"/>
      <c r="M4326" s="171"/>
      <c r="N4326"/>
      <c r="O4326"/>
      <c r="P4326"/>
      <c r="Q4326"/>
      <c r="R4326"/>
      <c r="U4326" s="15"/>
      <c r="V4326" s="15"/>
      <c r="W4326" s="15"/>
    </row>
    <row r="4327" spans="2:23">
      <c r="B4327"/>
      <c r="C4327"/>
      <c r="D4327"/>
      <c r="E4327" s="171"/>
      <c r="F4327"/>
      <c r="G4327"/>
      <c r="H4327" s="171"/>
      <c r="I4327"/>
      <c r="J4327"/>
      <c r="K4327" s="171"/>
      <c r="L4327" s="171"/>
      <c r="M4327" s="171"/>
      <c r="N4327"/>
      <c r="O4327"/>
      <c r="P4327"/>
      <c r="Q4327"/>
      <c r="R4327"/>
      <c r="U4327" s="15"/>
      <c r="V4327" s="15"/>
      <c r="W4327" s="15"/>
    </row>
    <row r="4328" spans="2:23">
      <c r="B4328"/>
      <c r="C4328"/>
      <c r="D4328"/>
      <c r="E4328" s="171"/>
      <c r="F4328"/>
      <c r="G4328"/>
      <c r="H4328" s="171"/>
      <c r="I4328"/>
      <c r="J4328"/>
      <c r="K4328" s="171"/>
      <c r="L4328" s="171"/>
      <c r="M4328" s="171"/>
      <c r="N4328"/>
      <c r="O4328"/>
      <c r="P4328"/>
      <c r="Q4328"/>
      <c r="R4328"/>
      <c r="U4328" s="15"/>
      <c r="V4328" s="15"/>
      <c r="W4328" s="15"/>
    </row>
    <row r="4329" spans="2:23">
      <c r="B4329"/>
      <c r="C4329"/>
      <c r="D4329"/>
      <c r="E4329" s="171"/>
      <c r="F4329"/>
      <c r="G4329"/>
      <c r="H4329" s="171"/>
      <c r="I4329"/>
      <c r="J4329"/>
      <c r="K4329" s="171"/>
      <c r="L4329" s="171"/>
      <c r="M4329" s="171"/>
      <c r="N4329"/>
      <c r="O4329"/>
      <c r="P4329"/>
      <c r="Q4329"/>
      <c r="R4329"/>
      <c r="U4329" s="15"/>
      <c r="V4329" s="15"/>
      <c r="W4329" s="15"/>
    </row>
    <row r="4330" spans="2:23">
      <c r="B4330"/>
      <c r="C4330"/>
      <c r="D4330"/>
      <c r="E4330" s="171"/>
      <c r="F4330"/>
      <c r="G4330"/>
      <c r="H4330" s="171"/>
      <c r="I4330"/>
      <c r="J4330"/>
      <c r="K4330" s="171"/>
      <c r="L4330" s="171"/>
      <c r="M4330" s="171"/>
      <c r="N4330"/>
      <c r="O4330"/>
      <c r="P4330"/>
      <c r="Q4330"/>
      <c r="R4330"/>
      <c r="U4330" s="15"/>
      <c r="V4330" s="15"/>
      <c r="W4330" s="15"/>
    </row>
    <row r="4331" spans="2:23">
      <c r="B4331"/>
      <c r="C4331"/>
      <c r="D4331"/>
      <c r="E4331" s="171"/>
      <c r="F4331"/>
      <c r="G4331"/>
      <c r="H4331" s="171"/>
      <c r="I4331"/>
      <c r="J4331"/>
      <c r="K4331" s="171"/>
      <c r="L4331" s="171"/>
      <c r="M4331" s="171"/>
      <c r="N4331"/>
      <c r="O4331"/>
      <c r="P4331"/>
      <c r="Q4331"/>
      <c r="R4331"/>
      <c r="U4331" s="15"/>
      <c r="V4331" s="15"/>
      <c r="W4331" s="15"/>
    </row>
    <row r="4332" spans="2:23">
      <c r="B4332"/>
      <c r="C4332"/>
      <c r="D4332"/>
      <c r="E4332" s="171"/>
      <c r="F4332"/>
      <c r="G4332"/>
      <c r="H4332" s="171"/>
      <c r="I4332"/>
      <c r="J4332"/>
      <c r="K4332" s="171"/>
      <c r="L4332" s="171"/>
      <c r="M4332" s="171"/>
      <c r="N4332"/>
      <c r="O4332"/>
      <c r="P4332"/>
      <c r="Q4332"/>
      <c r="R4332"/>
      <c r="U4332" s="15"/>
      <c r="V4332" s="15"/>
      <c r="W4332" s="15"/>
    </row>
    <row r="4333" spans="2:23">
      <c r="B4333"/>
      <c r="C4333"/>
      <c r="D4333"/>
      <c r="E4333" s="171"/>
      <c r="F4333"/>
      <c r="G4333"/>
      <c r="H4333" s="171"/>
      <c r="I4333"/>
      <c r="J4333"/>
      <c r="K4333" s="171"/>
      <c r="L4333" s="171"/>
      <c r="M4333" s="171"/>
      <c r="N4333"/>
      <c r="O4333"/>
      <c r="P4333"/>
      <c r="Q4333"/>
      <c r="R4333"/>
      <c r="U4333" s="15"/>
      <c r="V4333" s="15"/>
      <c r="W4333" s="15"/>
    </row>
    <row r="4334" spans="2:23">
      <c r="B4334"/>
      <c r="C4334"/>
      <c r="D4334"/>
      <c r="E4334" s="171"/>
      <c r="F4334"/>
      <c r="G4334"/>
      <c r="H4334" s="171"/>
      <c r="I4334"/>
      <c r="J4334"/>
      <c r="K4334" s="171"/>
      <c r="L4334" s="171"/>
      <c r="M4334" s="171"/>
      <c r="N4334"/>
      <c r="O4334"/>
      <c r="P4334"/>
      <c r="Q4334"/>
      <c r="R4334"/>
      <c r="U4334" s="15"/>
      <c r="V4334" s="15"/>
      <c r="W4334" s="15"/>
    </row>
    <row r="4335" spans="2:23">
      <c r="B4335"/>
      <c r="C4335"/>
      <c r="D4335"/>
      <c r="E4335" s="171"/>
      <c r="F4335"/>
      <c r="G4335"/>
      <c r="H4335" s="171"/>
      <c r="I4335"/>
      <c r="J4335"/>
      <c r="K4335" s="171"/>
      <c r="L4335" s="171"/>
      <c r="M4335" s="171"/>
      <c r="N4335"/>
      <c r="O4335"/>
      <c r="P4335"/>
      <c r="Q4335"/>
      <c r="R4335"/>
      <c r="U4335" s="15"/>
      <c r="V4335" s="15"/>
      <c r="W4335" s="15"/>
    </row>
    <row r="4336" spans="2:23">
      <c r="B4336"/>
      <c r="C4336"/>
      <c r="D4336"/>
      <c r="E4336" s="171"/>
      <c r="F4336"/>
      <c r="G4336"/>
      <c r="H4336" s="171"/>
      <c r="I4336"/>
      <c r="J4336"/>
      <c r="K4336" s="171"/>
      <c r="L4336" s="171"/>
      <c r="M4336" s="171"/>
      <c r="N4336"/>
      <c r="O4336"/>
      <c r="P4336"/>
      <c r="Q4336"/>
      <c r="R4336"/>
      <c r="U4336" s="15"/>
      <c r="V4336" s="15"/>
      <c r="W4336" s="15"/>
    </row>
    <row r="4337" spans="2:23">
      <c r="B4337"/>
      <c r="C4337"/>
      <c r="D4337"/>
      <c r="E4337" s="171"/>
      <c r="F4337"/>
      <c r="G4337"/>
      <c r="H4337" s="171"/>
      <c r="I4337"/>
      <c r="J4337"/>
      <c r="K4337" s="171"/>
      <c r="L4337" s="171"/>
      <c r="M4337" s="171"/>
      <c r="N4337"/>
      <c r="O4337"/>
      <c r="P4337"/>
      <c r="Q4337"/>
      <c r="R4337"/>
      <c r="U4337" s="15"/>
      <c r="V4337" s="15"/>
      <c r="W4337" s="15"/>
    </row>
    <row r="4338" spans="2:23">
      <c r="B4338"/>
      <c r="C4338"/>
      <c r="D4338"/>
      <c r="E4338" s="171"/>
      <c r="F4338"/>
      <c r="G4338"/>
      <c r="H4338" s="171"/>
      <c r="I4338"/>
      <c r="J4338"/>
      <c r="K4338" s="171"/>
      <c r="L4338" s="171"/>
      <c r="M4338" s="171"/>
      <c r="N4338"/>
      <c r="O4338"/>
      <c r="P4338"/>
      <c r="Q4338"/>
      <c r="R4338"/>
      <c r="U4338" s="15"/>
      <c r="V4338" s="15"/>
      <c r="W4338" s="15"/>
    </row>
    <row r="4339" spans="2:23">
      <c r="B4339"/>
      <c r="C4339"/>
      <c r="D4339"/>
      <c r="E4339" s="171"/>
      <c r="F4339"/>
      <c r="G4339"/>
      <c r="H4339" s="171"/>
      <c r="I4339"/>
      <c r="J4339"/>
      <c r="K4339" s="171"/>
      <c r="L4339" s="171"/>
      <c r="M4339" s="171"/>
      <c r="N4339"/>
      <c r="O4339"/>
      <c r="P4339"/>
      <c r="Q4339"/>
      <c r="R4339"/>
      <c r="U4339" s="15"/>
      <c r="V4339" s="15"/>
      <c r="W4339" s="15"/>
    </row>
    <row r="4340" spans="2:23">
      <c r="B4340"/>
      <c r="C4340"/>
      <c r="D4340"/>
      <c r="E4340" s="171"/>
      <c r="F4340"/>
      <c r="G4340"/>
      <c r="H4340" s="171"/>
      <c r="I4340"/>
      <c r="J4340"/>
      <c r="K4340" s="171"/>
      <c r="L4340" s="171"/>
      <c r="M4340" s="171"/>
      <c r="N4340"/>
      <c r="O4340"/>
      <c r="P4340"/>
      <c r="Q4340"/>
      <c r="R4340"/>
      <c r="U4340" s="15"/>
      <c r="V4340" s="15"/>
      <c r="W4340" s="15"/>
    </row>
    <row r="4341" spans="2:23">
      <c r="B4341"/>
      <c r="C4341"/>
      <c r="D4341"/>
      <c r="E4341" s="171"/>
      <c r="F4341"/>
      <c r="G4341"/>
      <c r="H4341" s="171"/>
      <c r="I4341"/>
      <c r="J4341"/>
      <c r="K4341" s="171"/>
      <c r="L4341" s="171"/>
      <c r="M4341" s="171"/>
      <c r="N4341"/>
      <c r="O4341"/>
      <c r="P4341"/>
      <c r="Q4341"/>
      <c r="R4341"/>
      <c r="U4341" s="15"/>
      <c r="V4341" s="15"/>
      <c r="W4341" s="15"/>
    </row>
    <row r="4342" spans="2:23">
      <c r="B4342"/>
      <c r="C4342"/>
      <c r="D4342"/>
      <c r="E4342" s="171"/>
      <c r="F4342"/>
      <c r="G4342"/>
      <c r="H4342" s="171"/>
      <c r="I4342"/>
      <c r="J4342"/>
      <c r="K4342" s="171"/>
      <c r="L4342" s="171"/>
      <c r="M4342" s="171"/>
      <c r="N4342"/>
      <c r="O4342"/>
      <c r="P4342"/>
      <c r="Q4342"/>
      <c r="R4342"/>
      <c r="U4342" s="15"/>
      <c r="V4342" s="15"/>
      <c r="W4342" s="15"/>
    </row>
    <row r="4343" spans="2:23">
      <c r="B4343"/>
      <c r="C4343"/>
      <c r="D4343"/>
      <c r="E4343" s="171"/>
      <c r="F4343"/>
      <c r="G4343"/>
      <c r="H4343" s="171"/>
      <c r="I4343"/>
      <c r="J4343"/>
      <c r="K4343" s="171"/>
      <c r="L4343" s="171"/>
      <c r="M4343" s="171"/>
      <c r="N4343"/>
      <c r="O4343"/>
      <c r="P4343"/>
      <c r="Q4343"/>
      <c r="R4343"/>
      <c r="U4343" s="15"/>
      <c r="V4343" s="15"/>
      <c r="W4343" s="15"/>
    </row>
    <row r="4344" spans="2:23">
      <c r="B4344"/>
      <c r="C4344"/>
      <c r="D4344"/>
      <c r="E4344" s="171"/>
      <c r="F4344"/>
      <c r="G4344"/>
      <c r="H4344" s="171"/>
      <c r="I4344"/>
      <c r="J4344"/>
      <c r="K4344" s="171"/>
      <c r="L4344" s="171"/>
      <c r="M4344" s="171"/>
      <c r="N4344"/>
      <c r="O4344"/>
      <c r="P4344"/>
      <c r="Q4344"/>
      <c r="R4344"/>
      <c r="U4344" s="15"/>
      <c r="V4344" s="15"/>
      <c r="W4344" s="15"/>
    </row>
    <row r="4345" spans="2:23">
      <c r="B4345"/>
      <c r="C4345"/>
      <c r="D4345"/>
      <c r="E4345" s="171"/>
      <c r="F4345"/>
      <c r="G4345"/>
      <c r="H4345" s="171"/>
      <c r="I4345"/>
      <c r="J4345"/>
      <c r="K4345" s="171"/>
      <c r="L4345" s="171"/>
      <c r="M4345" s="171"/>
      <c r="N4345"/>
      <c r="O4345"/>
      <c r="P4345"/>
      <c r="Q4345"/>
      <c r="R4345"/>
      <c r="U4345" s="15"/>
      <c r="V4345" s="15"/>
      <c r="W4345" s="15"/>
    </row>
    <row r="4346" spans="2:23">
      <c r="B4346"/>
      <c r="C4346"/>
      <c r="D4346"/>
      <c r="E4346" s="171"/>
      <c r="F4346"/>
      <c r="G4346"/>
      <c r="H4346" s="171"/>
      <c r="I4346"/>
      <c r="J4346"/>
      <c r="K4346" s="171"/>
      <c r="L4346" s="171"/>
      <c r="M4346" s="171"/>
      <c r="N4346"/>
      <c r="O4346"/>
      <c r="P4346"/>
      <c r="Q4346"/>
      <c r="R4346"/>
      <c r="U4346" s="15"/>
      <c r="V4346" s="15"/>
      <c r="W4346" s="15"/>
    </row>
    <row r="4347" spans="2:23">
      <c r="B4347"/>
      <c r="C4347"/>
      <c r="D4347"/>
      <c r="E4347" s="171"/>
      <c r="F4347"/>
      <c r="G4347"/>
      <c r="H4347" s="171"/>
      <c r="I4347"/>
      <c r="J4347"/>
      <c r="K4347" s="171"/>
      <c r="L4347" s="171"/>
      <c r="M4347" s="171"/>
      <c r="N4347"/>
      <c r="O4347"/>
      <c r="P4347"/>
      <c r="Q4347"/>
      <c r="R4347"/>
      <c r="U4347" s="15"/>
      <c r="V4347" s="15"/>
      <c r="W4347" s="15"/>
    </row>
    <row r="4348" spans="2:23">
      <c r="B4348"/>
      <c r="C4348"/>
      <c r="D4348"/>
      <c r="E4348" s="171"/>
      <c r="F4348"/>
      <c r="G4348"/>
      <c r="H4348" s="171"/>
      <c r="I4348"/>
      <c r="J4348"/>
      <c r="K4348" s="171"/>
      <c r="L4348" s="171"/>
      <c r="M4348" s="171"/>
      <c r="N4348"/>
      <c r="O4348"/>
      <c r="P4348"/>
      <c r="Q4348"/>
      <c r="R4348"/>
      <c r="U4348" s="15"/>
      <c r="V4348" s="15"/>
      <c r="W4348" s="15"/>
    </row>
    <row r="4349" spans="2:23">
      <c r="B4349"/>
      <c r="C4349"/>
      <c r="D4349"/>
      <c r="E4349" s="171"/>
      <c r="F4349"/>
      <c r="G4349"/>
      <c r="H4349" s="171"/>
      <c r="I4349"/>
      <c r="J4349"/>
      <c r="K4349" s="171"/>
      <c r="L4349" s="171"/>
      <c r="M4349" s="171"/>
      <c r="N4349"/>
      <c r="O4349"/>
      <c r="P4349"/>
      <c r="Q4349"/>
      <c r="R4349"/>
      <c r="U4349" s="15"/>
      <c r="V4349" s="15"/>
      <c r="W4349" s="15"/>
    </row>
    <row r="4350" spans="2:23">
      <c r="B4350"/>
      <c r="C4350"/>
      <c r="D4350"/>
      <c r="E4350" s="171"/>
      <c r="F4350"/>
      <c r="G4350"/>
      <c r="H4350" s="171"/>
      <c r="I4350"/>
      <c r="J4350"/>
      <c r="K4350" s="171"/>
      <c r="L4350" s="171"/>
      <c r="M4350" s="171"/>
      <c r="N4350"/>
      <c r="O4350"/>
      <c r="P4350"/>
      <c r="Q4350"/>
      <c r="R4350"/>
      <c r="U4350" s="15"/>
      <c r="V4350" s="15"/>
      <c r="W4350" s="15"/>
    </row>
    <row r="4351" spans="2:23">
      <c r="B4351"/>
      <c r="C4351"/>
      <c r="D4351"/>
      <c r="E4351" s="171"/>
      <c r="F4351"/>
      <c r="G4351"/>
      <c r="H4351" s="171"/>
      <c r="I4351"/>
      <c r="J4351"/>
      <c r="K4351" s="171"/>
      <c r="L4351" s="171"/>
      <c r="M4351" s="171"/>
      <c r="N4351"/>
      <c r="O4351"/>
      <c r="P4351"/>
      <c r="Q4351"/>
      <c r="R4351"/>
      <c r="U4351" s="15"/>
      <c r="V4351" s="15"/>
      <c r="W4351" s="15"/>
    </row>
    <row r="4352" spans="2:23">
      <c r="B4352"/>
      <c r="C4352"/>
      <c r="D4352"/>
      <c r="E4352" s="171"/>
      <c r="F4352"/>
      <c r="G4352"/>
      <c r="H4352" s="171"/>
      <c r="I4352"/>
      <c r="J4352"/>
      <c r="K4352" s="171"/>
      <c r="L4352" s="171"/>
      <c r="M4352" s="171"/>
      <c r="N4352"/>
      <c r="O4352"/>
      <c r="P4352"/>
      <c r="Q4352"/>
      <c r="R4352"/>
      <c r="U4352" s="15"/>
      <c r="V4352" s="15"/>
      <c r="W4352" s="15"/>
    </row>
    <row r="4353" spans="2:23">
      <c r="B4353"/>
      <c r="C4353"/>
      <c r="D4353"/>
      <c r="E4353" s="171"/>
      <c r="F4353"/>
      <c r="G4353"/>
      <c r="H4353" s="171"/>
      <c r="I4353"/>
      <c r="J4353"/>
      <c r="K4353" s="171"/>
      <c r="L4353" s="171"/>
      <c r="M4353" s="171"/>
      <c r="N4353"/>
      <c r="O4353"/>
      <c r="P4353"/>
      <c r="Q4353"/>
      <c r="R4353"/>
      <c r="U4353" s="15"/>
      <c r="V4353" s="15"/>
      <c r="W4353" s="15"/>
    </row>
    <row r="4354" spans="2:23">
      <c r="B4354"/>
      <c r="C4354"/>
      <c r="D4354"/>
      <c r="E4354" s="171"/>
      <c r="F4354"/>
      <c r="G4354"/>
      <c r="H4354" s="171"/>
      <c r="I4354"/>
      <c r="J4354"/>
      <c r="K4354" s="171"/>
      <c r="L4354" s="171"/>
      <c r="M4354" s="171"/>
      <c r="N4354"/>
      <c r="O4354"/>
      <c r="P4354"/>
      <c r="Q4354"/>
      <c r="R4354"/>
      <c r="U4354" s="15"/>
      <c r="V4354" s="15"/>
      <c r="W4354" s="15"/>
    </row>
    <row r="4355" spans="2:23">
      <c r="B4355"/>
      <c r="C4355"/>
      <c r="D4355"/>
      <c r="E4355" s="171"/>
      <c r="F4355"/>
      <c r="G4355"/>
      <c r="H4355" s="171"/>
      <c r="I4355"/>
      <c r="J4355"/>
      <c r="K4355" s="171"/>
      <c r="L4355" s="171"/>
      <c r="M4355" s="171"/>
      <c r="N4355"/>
      <c r="O4355"/>
      <c r="P4355"/>
      <c r="Q4355"/>
      <c r="R4355"/>
      <c r="U4355" s="15"/>
      <c r="V4355" s="15"/>
      <c r="W4355" s="15"/>
    </row>
    <row r="4356" spans="2:23">
      <c r="B4356"/>
      <c r="C4356"/>
      <c r="D4356"/>
      <c r="E4356" s="171"/>
      <c r="F4356"/>
      <c r="G4356"/>
      <c r="H4356" s="171"/>
      <c r="I4356"/>
      <c r="J4356"/>
      <c r="K4356" s="171"/>
      <c r="L4356" s="171"/>
      <c r="M4356" s="171"/>
      <c r="N4356"/>
      <c r="O4356"/>
      <c r="P4356"/>
      <c r="Q4356"/>
      <c r="R4356"/>
      <c r="U4356" s="15"/>
      <c r="V4356" s="15"/>
      <c r="W4356" s="15"/>
    </row>
    <row r="4357" spans="2:23">
      <c r="B4357"/>
      <c r="C4357"/>
      <c r="D4357"/>
      <c r="E4357" s="171"/>
      <c r="F4357"/>
      <c r="G4357"/>
      <c r="H4357" s="171"/>
      <c r="I4357"/>
      <c r="J4357"/>
      <c r="K4357" s="171"/>
      <c r="L4357" s="171"/>
      <c r="M4357" s="171"/>
      <c r="N4357"/>
      <c r="O4357"/>
      <c r="P4357"/>
      <c r="Q4357"/>
      <c r="R4357"/>
      <c r="U4357" s="15"/>
      <c r="V4357" s="15"/>
      <c r="W4357" s="15"/>
    </row>
    <row r="4358" spans="2:23">
      <c r="B4358"/>
      <c r="C4358"/>
      <c r="D4358"/>
      <c r="E4358" s="171"/>
      <c r="F4358"/>
      <c r="G4358"/>
      <c r="H4358" s="171"/>
      <c r="I4358"/>
      <c r="J4358"/>
      <c r="K4358" s="171"/>
      <c r="L4358" s="171"/>
      <c r="M4358" s="171"/>
      <c r="N4358"/>
      <c r="O4358"/>
      <c r="P4358"/>
      <c r="Q4358"/>
      <c r="R4358"/>
      <c r="U4358" s="15"/>
      <c r="V4358" s="15"/>
      <c r="W4358" s="15"/>
    </row>
    <row r="4359" spans="2:23">
      <c r="B4359"/>
      <c r="C4359"/>
      <c r="D4359"/>
      <c r="E4359" s="171"/>
      <c r="F4359"/>
      <c r="G4359"/>
      <c r="H4359" s="171"/>
      <c r="I4359"/>
      <c r="J4359"/>
      <c r="K4359" s="171"/>
      <c r="L4359" s="171"/>
      <c r="M4359" s="171"/>
      <c r="N4359"/>
      <c r="O4359"/>
      <c r="P4359"/>
      <c r="Q4359"/>
      <c r="R4359"/>
      <c r="U4359" s="15"/>
      <c r="V4359" s="15"/>
      <c r="W4359" s="15"/>
    </row>
    <row r="4360" spans="2:23">
      <c r="B4360"/>
      <c r="C4360"/>
      <c r="D4360"/>
      <c r="E4360" s="171"/>
      <c r="F4360"/>
      <c r="G4360"/>
      <c r="H4360" s="171"/>
      <c r="I4360"/>
      <c r="J4360"/>
      <c r="K4360" s="171"/>
      <c r="L4360" s="171"/>
      <c r="M4360" s="171"/>
      <c r="N4360"/>
      <c r="O4360"/>
      <c r="P4360"/>
      <c r="Q4360"/>
      <c r="R4360"/>
      <c r="U4360" s="15"/>
      <c r="V4360" s="15"/>
      <c r="W4360" s="15"/>
    </row>
    <row r="4361" spans="2:23">
      <c r="B4361"/>
      <c r="C4361"/>
      <c r="D4361"/>
      <c r="E4361" s="171"/>
      <c r="F4361"/>
      <c r="G4361"/>
      <c r="H4361" s="171"/>
      <c r="I4361"/>
      <c r="J4361"/>
      <c r="K4361" s="171"/>
      <c r="L4361" s="171"/>
      <c r="M4361" s="171"/>
      <c r="N4361"/>
      <c r="O4361"/>
      <c r="P4361"/>
      <c r="Q4361"/>
      <c r="R4361"/>
      <c r="U4361" s="15"/>
      <c r="V4361" s="15"/>
      <c r="W4361" s="15"/>
    </row>
    <row r="4362" spans="2:23">
      <c r="B4362"/>
      <c r="C4362"/>
      <c r="D4362"/>
      <c r="E4362" s="171"/>
      <c r="F4362"/>
      <c r="G4362"/>
      <c r="H4362" s="171"/>
      <c r="I4362"/>
      <c r="J4362"/>
      <c r="K4362" s="171"/>
      <c r="L4362" s="171"/>
      <c r="M4362" s="171"/>
      <c r="N4362"/>
      <c r="O4362"/>
      <c r="P4362"/>
      <c r="Q4362"/>
      <c r="R4362"/>
      <c r="U4362" s="15"/>
      <c r="V4362" s="15"/>
      <c r="W4362" s="15"/>
    </row>
    <row r="4363" spans="2:23">
      <c r="B4363"/>
      <c r="C4363"/>
      <c r="D4363"/>
      <c r="E4363" s="171"/>
      <c r="F4363"/>
      <c r="G4363"/>
      <c r="H4363" s="171"/>
      <c r="I4363"/>
      <c r="J4363"/>
      <c r="K4363" s="171"/>
      <c r="L4363" s="171"/>
      <c r="M4363" s="171"/>
      <c r="N4363"/>
      <c r="O4363"/>
      <c r="P4363"/>
      <c r="Q4363"/>
      <c r="R4363"/>
      <c r="U4363" s="15"/>
      <c r="V4363" s="15"/>
      <c r="W4363" s="15"/>
    </row>
    <row r="4364" spans="2:23">
      <c r="B4364"/>
      <c r="C4364"/>
      <c r="D4364"/>
      <c r="E4364" s="171"/>
      <c r="F4364"/>
      <c r="G4364"/>
      <c r="H4364" s="171"/>
      <c r="I4364"/>
      <c r="J4364"/>
      <c r="K4364" s="171"/>
      <c r="L4364" s="171"/>
      <c r="M4364" s="171"/>
      <c r="N4364"/>
      <c r="O4364"/>
      <c r="P4364"/>
      <c r="Q4364"/>
      <c r="R4364"/>
      <c r="U4364" s="15"/>
      <c r="V4364" s="15"/>
      <c r="W4364" s="15"/>
    </row>
    <row r="4365" spans="2:23">
      <c r="B4365"/>
      <c r="C4365"/>
      <c r="D4365"/>
      <c r="E4365" s="171"/>
      <c r="F4365"/>
      <c r="G4365"/>
      <c r="H4365" s="171"/>
      <c r="I4365"/>
      <c r="J4365"/>
      <c r="K4365" s="171"/>
      <c r="L4365" s="171"/>
      <c r="M4365" s="171"/>
      <c r="N4365"/>
      <c r="O4365"/>
      <c r="P4365"/>
      <c r="Q4365"/>
      <c r="R4365"/>
      <c r="U4365" s="15"/>
      <c r="V4365" s="15"/>
      <c r="W4365" s="15"/>
    </row>
    <row r="4366" spans="2:23">
      <c r="B4366"/>
      <c r="C4366"/>
      <c r="D4366"/>
      <c r="E4366" s="171"/>
      <c r="F4366"/>
      <c r="G4366"/>
      <c r="H4366" s="171"/>
      <c r="I4366"/>
      <c r="J4366"/>
      <c r="K4366" s="171"/>
      <c r="L4366" s="171"/>
      <c r="M4366" s="171"/>
      <c r="N4366"/>
      <c r="O4366"/>
      <c r="P4366"/>
      <c r="Q4366"/>
      <c r="R4366"/>
      <c r="U4366" s="15"/>
      <c r="V4366" s="15"/>
      <c r="W4366" s="15"/>
    </row>
    <row r="4367" spans="2:23">
      <c r="B4367"/>
      <c r="C4367"/>
      <c r="D4367"/>
      <c r="E4367" s="171"/>
      <c r="F4367"/>
      <c r="G4367"/>
      <c r="H4367" s="171"/>
      <c r="I4367"/>
      <c r="J4367"/>
      <c r="K4367" s="171"/>
      <c r="L4367" s="171"/>
      <c r="M4367" s="171"/>
      <c r="N4367"/>
      <c r="O4367"/>
      <c r="P4367"/>
      <c r="Q4367"/>
      <c r="R4367"/>
      <c r="U4367" s="15"/>
      <c r="V4367" s="15"/>
      <c r="W4367" s="15"/>
    </row>
    <row r="4368" spans="2:23">
      <c r="B4368"/>
      <c r="C4368"/>
      <c r="D4368"/>
      <c r="E4368" s="171"/>
      <c r="F4368"/>
      <c r="G4368"/>
      <c r="H4368" s="171"/>
      <c r="I4368"/>
      <c r="J4368"/>
      <c r="K4368" s="171"/>
      <c r="L4368" s="171"/>
      <c r="M4368" s="171"/>
      <c r="N4368"/>
      <c r="O4368"/>
      <c r="P4368"/>
      <c r="Q4368"/>
      <c r="R4368"/>
      <c r="U4368" s="15"/>
      <c r="V4368" s="15"/>
      <c r="W4368" s="15"/>
    </row>
    <row r="4369" spans="2:23">
      <c r="B4369"/>
      <c r="C4369"/>
      <c r="D4369"/>
      <c r="E4369" s="171"/>
      <c r="F4369"/>
      <c r="G4369"/>
      <c r="H4369" s="171"/>
      <c r="I4369"/>
      <c r="J4369"/>
      <c r="K4369" s="171"/>
      <c r="L4369" s="171"/>
      <c r="M4369" s="171"/>
      <c r="N4369"/>
      <c r="O4369"/>
      <c r="P4369"/>
      <c r="Q4369"/>
      <c r="R4369"/>
      <c r="U4369" s="15"/>
      <c r="V4369" s="15"/>
      <c r="W4369" s="15"/>
    </row>
    <row r="4370" spans="2:23">
      <c r="B4370"/>
      <c r="C4370"/>
      <c r="D4370"/>
      <c r="E4370" s="171"/>
      <c r="F4370"/>
      <c r="G4370"/>
      <c r="H4370" s="171"/>
      <c r="I4370"/>
      <c r="J4370"/>
      <c r="K4370" s="171"/>
      <c r="L4370" s="171"/>
      <c r="M4370" s="171"/>
      <c r="N4370"/>
      <c r="O4370"/>
      <c r="P4370"/>
      <c r="Q4370"/>
      <c r="R4370"/>
      <c r="U4370" s="15"/>
      <c r="V4370" s="15"/>
      <c r="W4370" s="15"/>
    </row>
    <row r="4371" spans="2:23">
      <c r="B4371"/>
      <c r="C4371"/>
      <c r="D4371"/>
      <c r="E4371" s="171"/>
      <c r="F4371"/>
      <c r="G4371"/>
      <c r="H4371" s="171"/>
      <c r="I4371"/>
      <c r="J4371"/>
      <c r="K4371" s="171"/>
      <c r="L4371" s="171"/>
      <c r="M4371" s="171"/>
      <c r="N4371"/>
      <c r="O4371"/>
      <c r="P4371"/>
      <c r="Q4371"/>
      <c r="R4371"/>
      <c r="U4371" s="15"/>
      <c r="V4371" s="15"/>
      <c r="W4371" s="15"/>
    </row>
    <row r="4372" spans="2:23">
      <c r="B4372"/>
      <c r="C4372"/>
      <c r="D4372"/>
      <c r="E4372" s="171"/>
      <c r="F4372"/>
      <c r="G4372"/>
      <c r="H4372" s="171"/>
      <c r="I4372"/>
      <c r="J4372"/>
      <c r="K4372" s="171"/>
      <c r="L4372" s="171"/>
      <c r="M4372" s="171"/>
      <c r="N4372"/>
      <c r="O4372"/>
      <c r="P4372"/>
      <c r="Q4372"/>
      <c r="R4372"/>
      <c r="U4372" s="15"/>
      <c r="V4372" s="15"/>
      <c r="W4372" s="15"/>
    </row>
    <row r="4373" spans="2:23">
      <c r="B4373"/>
      <c r="C4373"/>
      <c r="D4373"/>
      <c r="E4373" s="171"/>
      <c r="F4373"/>
      <c r="G4373"/>
      <c r="H4373" s="171"/>
      <c r="I4373"/>
      <c r="J4373"/>
      <c r="K4373" s="171"/>
      <c r="L4373" s="171"/>
      <c r="M4373" s="171"/>
      <c r="N4373"/>
      <c r="O4373"/>
      <c r="P4373"/>
      <c r="Q4373"/>
      <c r="R4373"/>
      <c r="U4373" s="15"/>
      <c r="V4373" s="15"/>
      <c r="W4373" s="15"/>
    </row>
    <row r="4374" spans="2:23">
      <c r="B4374"/>
      <c r="C4374"/>
      <c r="D4374"/>
      <c r="E4374" s="171"/>
      <c r="F4374"/>
      <c r="G4374"/>
      <c r="H4374" s="171"/>
      <c r="I4374"/>
      <c r="J4374"/>
      <c r="K4374" s="171"/>
      <c r="L4374" s="171"/>
      <c r="M4374" s="171"/>
      <c r="N4374"/>
      <c r="O4374"/>
      <c r="P4374"/>
      <c r="Q4374"/>
      <c r="R4374"/>
      <c r="U4374" s="15"/>
      <c r="V4374" s="15"/>
      <c r="W4374" s="15"/>
    </row>
    <row r="4375" spans="2:23">
      <c r="B4375"/>
      <c r="C4375"/>
      <c r="D4375"/>
      <c r="E4375" s="171"/>
      <c r="F4375"/>
      <c r="G4375"/>
      <c r="H4375" s="171"/>
      <c r="I4375"/>
      <c r="J4375"/>
      <c r="K4375" s="171"/>
      <c r="L4375" s="171"/>
      <c r="M4375" s="171"/>
      <c r="N4375"/>
      <c r="O4375"/>
      <c r="P4375"/>
      <c r="Q4375"/>
      <c r="R4375"/>
      <c r="U4375" s="15"/>
      <c r="V4375" s="15"/>
      <c r="W4375" s="15"/>
    </row>
    <row r="4376" spans="2:23">
      <c r="B4376"/>
      <c r="C4376"/>
      <c r="D4376"/>
      <c r="E4376" s="171"/>
      <c r="F4376"/>
      <c r="G4376"/>
      <c r="H4376" s="171"/>
      <c r="I4376"/>
      <c r="J4376"/>
      <c r="K4376" s="171"/>
      <c r="L4376" s="171"/>
      <c r="M4376" s="171"/>
      <c r="N4376"/>
      <c r="O4376"/>
      <c r="P4376"/>
      <c r="Q4376"/>
      <c r="R4376"/>
      <c r="U4376" s="15"/>
      <c r="V4376" s="15"/>
      <c r="W4376" s="15"/>
    </row>
    <row r="4377" spans="2:23">
      <c r="B4377"/>
      <c r="C4377"/>
      <c r="D4377"/>
      <c r="E4377" s="171"/>
      <c r="F4377"/>
      <c r="G4377"/>
      <c r="H4377" s="171"/>
      <c r="I4377"/>
      <c r="J4377"/>
      <c r="K4377" s="171"/>
      <c r="L4377" s="171"/>
      <c r="M4377" s="171"/>
      <c r="N4377"/>
      <c r="O4377"/>
      <c r="P4377"/>
      <c r="Q4377"/>
      <c r="R4377"/>
      <c r="U4377" s="15"/>
      <c r="V4377" s="15"/>
      <c r="W4377" s="15"/>
    </row>
    <row r="4378" spans="2:23">
      <c r="B4378"/>
      <c r="C4378"/>
      <c r="D4378"/>
      <c r="E4378" s="171"/>
      <c r="F4378"/>
      <c r="G4378"/>
      <c r="H4378" s="171"/>
      <c r="I4378"/>
      <c r="J4378"/>
      <c r="K4378" s="171"/>
      <c r="L4378" s="171"/>
      <c r="M4378" s="171"/>
      <c r="N4378"/>
      <c r="O4378"/>
      <c r="P4378"/>
      <c r="Q4378"/>
      <c r="R4378"/>
      <c r="U4378" s="15"/>
      <c r="V4378" s="15"/>
      <c r="W4378" s="15"/>
    </row>
    <row r="4379" spans="2:23">
      <c r="B4379"/>
      <c r="C4379"/>
      <c r="D4379"/>
      <c r="E4379" s="171"/>
      <c r="F4379"/>
      <c r="G4379"/>
      <c r="H4379" s="171"/>
      <c r="I4379"/>
      <c r="J4379"/>
      <c r="K4379" s="171"/>
      <c r="L4379" s="171"/>
      <c r="M4379" s="171"/>
      <c r="N4379"/>
      <c r="O4379"/>
      <c r="P4379"/>
      <c r="Q4379"/>
      <c r="R4379"/>
      <c r="U4379" s="15"/>
      <c r="V4379" s="15"/>
      <c r="W4379" s="15"/>
    </row>
    <row r="4380" spans="2:23">
      <c r="B4380"/>
      <c r="C4380"/>
      <c r="D4380"/>
      <c r="E4380"/>
      <c r="F4380" s="171"/>
      <c r="G4380" s="171"/>
      <c r="H4380"/>
      <c r="I4380" s="171"/>
      <c r="J4380" s="171"/>
      <c r="K4380" s="171"/>
      <c r="L4380" s="171"/>
      <c r="M4380" s="171"/>
      <c r="N4380"/>
      <c r="O4380"/>
      <c r="P4380"/>
      <c r="Q4380"/>
      <c r="R4380"/>
      <c r="U4380" s="15"/>
      <c r="V4380" s="15"/>
      <c r="W4380" s="15"/>
    </row>
    <row r="4381" spans="2:23">
      <c r="B4381"/>
      <c r="C4381"/>
      <c r="D4381"/>
      <c r="E4381"/>
      <c r="F4381" s="171"/>
      <c r="G4381" s="171"/>
      <c r="H4381"/>
      <c r="I4381" s="171"/>
      <c r="J4381" s="171"/>
      <c r="K4381" s="171"/>
      <c r="L4381" s="171"/>
      <c r="M4381" s="171"/>
      <c r="N4381"/>
      <c r="O4381"/>
      <c r="P4381"/>
      <c r="Q4381"/>
      <c r="R4381"/>
      <c r="U4381" s="15"/>
      <c r="V4381" s="15"/>
      <c r="W4381" s="15"/>
    </row>
    <row r="4382" spans="2:23">
      <c r="B4382"/>
      <c r="C4382"/>
      <c r="D4382"/>
      <c r="E4382"/>
      <c r="F4382" s="171"/>
      <c r="G4382" s="171"/>
      <c r="H4382"/>
      <c r="I4382" s="171"/>
      <c r="J4382" s="171"/>
      <c r="K4382" s="171"/>
      <c r="L4382" s="171"/>
      <c r="M4382" s="171"/>
      <c r="N4382"/>
      <c r="O4382"/>
      <c r="P4382"/>
      <c r="Q4382"/>
      <c r="R4382"/>
      <c r="U4382" s="15"/>
      <c r="V4382" s="15"/>
      <c r="W4382" s="15"/>
    </row>
    <row r="4383" spans="2:23">
      <c r="B4383"/>
      <c r="C4383"/>
      <c r="D4383"/>
      <c r="E4383"/>
      <c r="F4383" s="171"/>
      <c r="G4383" s="171"/>
      <c r="H4383"/>
      <c r="I4383" s="171"/>
      <c r="J4383" s="171"/>
      <c r="K4383" s="171"/>
      <c r="L4383" s="171"/>
      <c r="M4383" s="171"/>
      <c r="N4383"/>
      <c r="O4383"/>
      <c r="P4383"/>
      <c r="Q4383"/>
      <c r="R4383"/>
      <c r="U4383" s="15"/>
      <c r="V4383" s="15"/>
      <c r="W4383" s="15"/>
    </row>
    <row r="4384" spans="2:23">
      <c r="B4384"/>
      <c r="C4384"/>
      <c r="D4384"/>
      <c r="E4384"/>
      <c r="F4384" s="171"/>
      <c r="G4384" s="171"/>
      <c r="H4384"/>
      <c r="I4384" s="171"/>
      <c r="J4384" s="171"/>
      <c r="K4384" s="171"/>
      <c r="L4384" s="171"/>
      <c r="M4384" s="171"/>
      <c r="N4384"/>
      <c r="O4384"/>
      <c r="P4384"/>
      <c r="Q4384"/>
      <c r="R4384"/>
      <c r="U4384" s="15"/>
      <c r="V4384" s="15"/>
      <c r="W4384" s="15"/>
    </row>
    <row r="4385" spans="2:23">
      <c r="B4385"/>
      <c r="C4385"/>
      <c r="D4385"/>
      <c r="E4385"/>
      <c r="F4385" s="171"/>
      <c r="G4385" s="171"/>
      <c r="H4385"/>
      <c r="I4385" s="171"/>
      <c r="J4385" s="171"/>
      <c r="K4385" s="171"/>
      <c r="L4385" s="171"/>
      <c r="M4385" s="171"/>
      <c r="N4385"/>
      <c r="O4385"/>
      <c r="P4385"/>
      <c r="Q4385"/>
      <c r="R4385"/>
      <c r="U4385" s="15"/>
      <c r="V4385" s="15"/>
      <c r="W4385" s="15"/>
    </row>
    <row r="4386" spans="2:23">
      <c r="B4386"/>
      <c r="C4386"/>
      <c r="D4386"/>
      <c r="E4386"/>
      <c r="F4386" s="171"/>
      <c r="G4386" s="171"/>
      <c r="H4386"/>
      <c r="I4386" s="171"/>
      <c r="J4386" s="171"/>
      <c r="K4386" s="171"/>
      <c r="L4386" s="171"/>
      <c r="M4386" s="171"/>
      <c r="N4386"/>
      <c r="O4386"/>
      <c r="P4386"/>
      <c r="Q4386"/>
      <c r="R4386"/>
      <c r="U4386" s="15"/>
      <c r="V4386" s="15"/>
      <c r="W4386" s="15"/>
    </row>
    <row r="4387" spans="2:23">
      <c r="B4387"/>
      <c r="C4387"/>
      <c r="D4387"/>
      <c r="E4387"/>
      <c r="F4387" s="171"/>
      <c r="G4387" s="171"/>
      <c r="H4387"/>
      <c r="I4387" s="171"/>
      <c r="J4387" s="171"/>
      <c r="K4387" s="171"/>
      <c r="L4387" s="171"/>
      <c r="M4387" s="171"/>
      <c r="N4387"/>
      <c r="O4387"/>
      <c r="P4387"/>
      <c r="Q4387"/>
      <c r="R4387"/>
      <c r="U4387" s="15"/>
      <c r="V4387" s="15"/>
      <c r="W4387" s="15"/>
    </row>
    <row r="4388" spans="2:23">
      <c r="B4388"/>
      <c r="C4388"/>
      <c r="D4388"/>
      <c r="E4388"/>
      <c r="F4388" s="171"/>
      <c r="G4388" s="171"/>
      <c r="H4388"/>
      <c r="I4388" s="171"/>
      <c r="J4388" s="171"/>
      <c r="K4388" s="171"/>
      <c r="L4388" s="171"/>
      <c r="M4388" s="171"/>
      <c r="N4388"/>
      <c r="O4388"/>
      <c r="P4388"/>
      <c r="Q4388"/>
      <c r="R4388"/>
      <c r="U4388" s="15"/>
      <c r="V4388" s="15"/>
      <c r="W4388" s="15"/>
    </row>
    <row r="4389" spans="2:23">
      <c r="B4389"/>
      <c r="C4389"/>
      <c r="D4389"/>
      <c r="E4389"/>
      <c r="F4389" s="171"/>
      <c r="G4389" s="171"/>
      <c r="H4389"/>
      <c r="I4389" s="171"/>
      <c r="J4389" s="171"/>
      <c r="K4389" s="171"/>
      <c r="L4389" s="171"/>
      <c r="M4389" s="171"/>
      <c r="N4389"/>
      <c r="O4389"/>
      <c r="P4389"/>
      <c r="Q4389"/>
      <c r="R4389"/>
      <c r="U4389" s="15"/>
      <c r="V4389" s="15"/>
      <c r="W4389" s="15"/>
    </row>
    <row r="4390" spans="2:23">
      <c r="B4390"/>
      <c r="C4390"/>
      <c r="D4390"/>
      <c r="E4390"/>
      <c r="F4390" s="171"/>
      <c r="G4390" s="171"/>
      <c r="H4390"/>
      <c r="I4390" s="171"/>
      <c r="J4390" s="171"/>
      <c r="K4390" s="171"/>
      <c r="L4390" s="171"/>
      <c r="M4390" s="171"/>
      <c r="N4390"/>
      <c r="O4390"/>
      <c r="P4390"/>
      <c r="Q4390"/>
      <c r="R4390"/>
      <c r="U4390" s="15"/>
      <c r="V4390" s="15"/>
      <c r="W4390" s="15"/>
    </row>
    <row r="4391" spans="2:23">
      <c r="B4391"/>
      <c r="C4391"/>
      <c r="D4391"/>
      <c r="E4391"/>
      <c r="F4391" s="171"/>
      <c r="G4391" s="171"/>
      <c r="H4391"/>
      <c r="I4391" s="171"/>
      <c r="J4391" s="171"/>
      <c r="K4391" s="171"/>
      <c r="L4391" s="171"/>
      <c r="M4391" s="171"/>
      <c r="N4391"/>
      <c r="O4391"/>
      <c r="P4391"/>
      <c r="Q4391"/>
      <c r="R4391"/>
      <c r="U4391" s="15"/>
      <c r="V4391" s="15"/>
      <c r="W4391" s="15"/>
    </row>
    <row r="4392" spans="2:23">
      <c r="B4392"/>
      <c r="C4392"/>
      <c r="D4392"/>
      <c r="E4392"/>
      <c r="F4392" s="171"/>
      <c r="G4392" s="171"/>
      <c r="H4392"/>
      <c r="I4392" s="171"/>
      <c r="J4392" s="171"/>
      <c r="K4392" s="171"/>
      <c r="L4392" s="171"/>
      <c r="M4392" s="171"/>
      <c r="N4392"/>
      <c r="O4392"/>
      <c r="P4392"/>
      <c r="Q4392"/>
      <c r="R4392"/>
      <c r="U4392" s="15"/>
      <c r="V4392" s="15"/>
      <c r="W4392" s="15"/>
    </row>
    <row r="4393" spans="2:23">
      <c r="B4393"/>
      <c r="C4393"/>
      <c r="D4393"/>
      <c r="E4393"/>
      <c r="F4393" s="171"/>
      <c r="G4393" s="171"/>
      <c r="H4393"/>
      <c r="I4393" s="171"/>
      <c r="J4393" s="171"/>
      <c r="K4393" s="171"/>
      <c r="L4393" s="171"/>
      <c r="M4393" s="171"/>
      <c r="N4393"/>
      <c r="O4393"/>
      <c r="P4393"/>
      <c r="Q4393"/>
      <c r="R4393"/>
      <c r="U4393" s="15"/>
      <c r="V4393" s="15"/>
      <c r="W4393" s="15"/>
    </row>
    <row r="4394" spans="2:23">
      <c r="B4394"/>
      <c r="C4394"/>
      <c r="D4394"/>
      <c r="E4394"/>
      <c r="F4394" s="171"/>
      <c r="G4394" s="171"/>
      <c r="H4394"/>
      <c r="I4394" s="171"/>
      <c r="J4394" s="171"/>
      <c r="K4394" s="171"/>
      <c r="L4394" s="171"/>
      <c r="M4394" s="171"/>
      <c r="N4394"/>
      <c r="O4394"/>
      <c r="P4394"/>
      <c r="Q4394"/>
      <c r="R4394"/>
      <c r="U4394" s="15"/>
      <c r="V4394" s="15"/>
      <c r="W4394" s="15"/>
    </row>
    <row r="4395" spans="2:23">
      <c r="B4395"/>
      <c r="C4395"/>
      <c r="D4395"/>
      <c r="E4395"/>
      <c r="F4395" s="171"/>
      <c r="G4395" s="171"/>
      <c r="H4395"/>
      <c r="I4395" s="171"/>
      <c r="J4395" s="171"/>
      <c r="K4395" s="171"/>
      <c r="L4395" s="171"/>
      <c r="M4395" s="171"/>
      <c r="N4395"/>
      <c r="O4395"/>
      <c r="P4395"/>
      <c r="Q4395"/>
      <c r="R4395"/>
      <c r="U4395" s="15"/>
      <c r="V4395" s="15"/>
      <c r="W4395" s="15"/>
    </row>
    <row r="4396" spans="2:23">
      <c r="B4396"/>
      <c r="C4396"/>
      <c r="D4396"/>
      <c r="E4396"/>
      <c r="F4396" s="171"/>
      <c r="G4396" s="171"/>
      <c r="H4396"/>
      <c r="I4396" s="171"/>
      <c r="J4396" s="171"/>
      <c r="K4396" s="171"/>
      <c r="L4396" s="171"/>
      <c r="M4396" s="171"/>
      <c r="N4396"/>
      <c r="O4396"/>
      <c r="P4396"/>
      <c r="Q4396"/>
      <c r="R4396"/>
      <c r="U4396" s="15"/>
      <c r="V4396" s="15"/>
      <c r="W4396" s="15"/>
    </row>
    <row r="4397" spans="2:23">
      <c r="B4397"/>
      <c r="C4397"/>
      <c r="D4397"/>
      <c r="E4397"/>
      <c r="F4397" s="171"/>
      <c r="G4397" s="171"/>
      <c r="H4397"/>
      <c r="I4397" s="171"/>
      <c r="J4397" s="171"/>
      <c r="K4397" s="171"/>
      <c r="L4397" s="171"/>
      <c r="M4397" s="171"/>
      <c r="N4397"/>
      <c r="O4397"/>
      <c r="P4397"/>
      <c r="Q4397"/>
      <c r="R4397"/>
      <c r="U4397" s="15"/>
      <c r="V4397" s="15"/>
      <c r="W4397" s="15"/>
    </row>
    <row r="4398" spans="2:23">
      <c r="B4398"/>
      <c r="C4398"/>
      <c r="D4398"/>
      <c r="E4398"/>
      <c r="F4398" s="171"/>
      <c r="G4398" s="171"/>
      <c r="H4398"/>
      <c r="I4398" s="171"/>
      <c r="J4398" s="171"/>
      <c r="K4398" s="171"/>
      <c r="L4398" s="171"/>
      <c r="M4398" s="171"/>
      <c r="N4398"/>
      <c r="O4398"/>
      <c r="P4398"/>
      <c r="Q4398"/>
      <c r="R4398"/>
      <c r="U4398" s="15"/>
      <c r="V4398" s="15"/>
      <c r="W4398" s="15"/>
    </row>
    <row r="4399" spans="2:23">
      <c r="B4399"/>
      <c r="C4399"/>
      <c r="D4399"/>
      <c r="E4399"/>
      <c r="F4399" s="171"/>
      <c r="G4399" s="171"/>
      <c r="H4399"/>
      <c r="I4399" s="171"/>
      <c r="J4399" s="171"/>
      <c r="K4399" s="171"/>
      <c r="L4399" s="171"/>
      <c r="M4399" s="171"/>
      <c r="N4399"/>
      <c r="O4399"/>
      <c r="P4399"/>
      <c r="Q4399"/>
      <c r="R4399"/>
      <c r="U4399" s="15"/>
      <c r="V4399" s="15"/>
      <c r="W4399" s="15"/>
    </row>
    <row r="4400" spans="2:23">
      <c r="B4400"/>
      <c r="C4400"/>
      <c r="D4400"/>
      <c r="E4400"/>
      <c r="F4400" s="171"/>
      <c r="G4400" s="171"/>
      <c r="H4400"/>
      <c r="I4400" s="171"/>
      <c r="J4400" s="171"/>
      <c r="K4400" s="171"/>
      <c r="L4400" s="171"/>
      <c r="M4400" s="171"/>
      <c r="N4400"/>
      <c r="O4400"/>
      <c r="P4400"/>
      <c r="Q4400"/>
      <c r="R4400"/>
      <c r="U4400" s="15"/>
      <c r="V4400" s="15"/>
      <c r="W4400" s="15"/>
    </row>
    <row r="4401" spans="2:23">
      <c r="B4401"/>
      <c r="C4401"/>
      <c r="D4401"/>
      <c r="E4401"/>
      <c r="F4401" s="171"/>
      <c r="G4401" s="171"/>
      <c r="H4401"/>
      <c r="I4401" s="171"/>
      <c r="J4401" s="171"/>
      <c r="K4401" s="171"/>
      <c r="L4401" s="171"/>
      <c r="M4401" s="171"/>
      <c r="N4401"/>
      <c r="O4401"/>
      <c r="P4401"/>
      <c r="Q4401"/>
      <c r="R4401"/>
      <c r="U4401" s="15"/>
      <c r="V4401" s="15"/>
      <c r="W4401" s="15"/>
    </row>
    <row r="4402" spans="2:23">
      <c r="B4402"/>
      <c r="C4402"/>
      <c r="D4402"/>
      <c r="E4402"/>
      <c r="F4402" s="171"/>
      <c r="G4402" s="171"/>
      <c r="H4402"/>
      <c r="I4402" s="171"/>
      <c r="J4402" s="171"/>
      <c r="K4402" s="171"/>
      <c r="L4402" s="171"/>
      <c r="M4402" s="171"/>
      <c r="N4402"/>
      <c r="O4402"/>
      <c r="P4402"/>
      <c r="Q4402"/>
      <c r="R4402"/>
      <c r="U4402" s="15"/>
      <c r="V4402" s="15"/>
      <c r="W4402" s="15"/>
    </row>
    <row r="4403" spans="2:23">
      <c r="B4403"/>
      <c r="C4403"/>
      <c r="D4403"/>
      <c r="E4403"/>
      <c r="F4403" s="171"/>
      <c r="G4403" s="171"/>
      <c r="H4403"/>
      <c r="I4403" s="171"/>
      <c r="J4403" s="171"/>
      <c r="K4403" s="171"/>
      <c r="L4403" s="171"/>
      <c r="M4403" s="171"/>
      <c r="N4403"/>
      <c r="O4403"/>
      <c r="P4403"/>
      <c r="Q4403"/>
      <c r="R4403"/>
      <c r="U4403" s="15"/>
      <c r="V4403" s="15"/>
      <c r="W4403" s="15"/>
    </row>
    <row r="4404" spans="2:23">
      <c r="B4404"/>
      <c r="C4404"/>
      <c r="D4404"/>
      <c r="E4404" s="171"/>
      <c r="F4404"/>
      <c r="G4404"/>
      <c r="H4404" s="171"/>
      <c r="I4404"/>
      <c r="J4404"/>
      <c r="K4404" s="171"/>
      <c r="L4404" s="171"/>
      <c r="M4404" s="171"/>
      <c r="N4404"/>
      <c r="O4404"/>
      <c r="P4404"/>
      <c r="Q4404"/>
      <c r="R4404"/>
      <c r="U4404" s="15"/>
      <c r="V4404" s="15"/>
      <c r="W4404" s="15"/>
    </row>
    <row r="4405" spans="2:23">
      <c r="B4405"/>
      <c r="C4405"/>
      <c r="D4405"/>
      <c r="E4405" s="171"/>
      <c r="F4405"/>
      <c r="G4405"/>
      <c r="H4405" s="171"/>
      <c r="I4405"/>
      <c r="J4405"/>
      <c r="K4405" s="171"/>
      <c r="L4405" s="171"/>
      <c r="M4405" s="171"/>
      <c r="N4405"/>
      <c r="O4405"/>
      <c r="P4405"/>
      <c r="Q4405"/>
      <c r="R4405"/>
      <c r="U4405" s="15"/>
      <c r="V4405" s="15"/>
      <c r="W4405" s="15"/>
    </row>
    <row r="4406" spans="2:23">
      <c r="B4406"/>
      <c r="C4406"/>
      <c r="D4406"/>
      <c r="E4406" s="171"/>
      <c r="F4406"/>
      <c r="G4406"/>
      <c r="H4406" s="171"/>
      <c r="I4406"/>
      <c r="J4406"/>
      <c r="K4406" s="171"/>
      <c r="L4406" s="171"/>
      <c r="M4406" s="171"/>
      <c r="N4406"/>
      <c r="O4406"/>
      <c r="P4406"/>
      <c r="Q4406"/>
      <c r="R4406"/>
      <c r="U4406" s="15"/>
      <c r="V4406" s="15"/>
      <c r="W4406" s="15"/>
    </row>
    <row r="4407" spans="2:23">
      <c r="B4407"/>
      <c r="C4407"/>
      <c r="D4407"/>
      <c r="E4407" s="171"/>
      <c r="F4407"/>
      <c r="G4407"/>
      <c r="H4407" s="171"/>
      <c r="I4407"/>
      <c r="J4407"/>
      <c r="K4407" s="171"/>
      <c r="L4407" s="171"/>
      <c r="M4407" s="171"/>
      <c r="N4407"/>
      <c r="O4407"/>
      <c r="P4407"/>
      <c r="Q4407"/>
      <c r="R4407"/>
      <c r="U4407" s="15"/>
      <c r="V4407" s="15"/>
      <c r="W4407" s="15"/>
    </row>
    <row r="4408" spans="2:23">
      <c r="B4408"/>
      <c r="C4408"/>
      <c r="D4408"/>
      <c r="E4408" s="171"/>
      <c r="F4408"/>
      <c r="G4408"/>
      <c r="H4408" s="171"/>
      <c r="I4408"/>
      <c r="J4408"/>
      <c r="K4408" s="171"/>
      <c r="L4408" s="171"/>
      <c r="M4408" s="171"/>
      <c r="N4408"/>
      <c r="O4408"/>
      <c r="P4408"/>
      <c r="Q4408"/>
      <c r="R4408"/>
      <c r="U4408" s="15"/>
      <c r="V4408" s="15"/>
      <c r="W4408" s="15"/>
    </row>
    <row r="4409" spans="2:23">
      <c r="B4409"/>
      <c r="C4409"/>
      <c r="D4409"/>
      <c r="E4409" s="171"/>
      <c r="F4409"/>
      <c r="G4409"/>
      <c r="H4409" s="171"/>
      <c r="I4409"/>
      <c r="J4409"/>
      <c r="K4409" s="171"/>
      <c r="L4409" s="171"/>
      <c r="M4409" s="171"/>
      <c r="N4409"/>
      <c r="O4409"/>
      <c r="P4409"/>
      <c r="Q4409"/>
      <c r="R4409"/>
      <c r="U4409" s="15"/>
      <c r="V4409" s="15"/>
      <c r="W4409" s="15"/>
    </row>
    <row r="4410" spans="2:23">
      <c r="B4410"/>
      <c r="C4410"/>
      <c r="D4410"/>
      <c r="E4410" s="171"/>
      <c r="F4410"/>
      <c r="G4410"/>
      <c r="H4410" s="171"/>
      <c r="I4410"/>
      <c r="J4410"/>
      <c r="K4410" s="171"/>
      <c r="L4410" s="171"/>
      <c r="M4410" s="171"/>
      <c r="N4410"/>
      <c r="O4410"/>
      <c r="P4410"/>
      <c r="Q4410"/>
      <c r="R4410"/>
      <c r="U4410" s="15"/>
      <c r="V4410" s="15"/>
      <c r="W4410" s="15"/>
    </row>
    <row r="4411" spans="2:23">
      <c r="B4411"/>
      <c r="C4411"/>
      <c r="D4411"/>
      <c r="E4411" s="171"/>
      <c r="F4411"/>
      <c r="G4411"/>
      <c r="H4411" s="171"/>
      <c r="I4411"/>
      <c r="J4411"/>
      <c r="K4411" s="171"/>
      <c r="L4411" s="171"/>
      <c r="M4411" s="171"/>
      <c r="N4411"/>
      <c r="O4411"/>
      <c r="P4411"/>
      <c r="Q4411"/>
      <c r="R4411"/>
      <c r="U4411" s="15"/>
      <c r="V4411" s="15"/>
      <c r="W4411" s="15"/>
    </row>
    <row r="4412" spans="2:23">
      <c r="B4412"/>
      <c r="C4412"/>
      <c r="D4412"/>
      <c r="E4412" s="171"/>
      <c r="F4412"/>
      <c r="G4412"/>
      <c r="H4412" s="171"/>
      <c r="I4412"/>
      <c r="J4412"/>
      <c r="K4412" s="171"/>
      <c r="L4412" s="171"/>
      <c r="M4412" s="171"/>
      <c r="N4412"/>
      <c r="O4412"/>
      <c r="P4412"/>
      <c r="Q4412"/>
      <c r="R4412"/>
      <c r="U4412" s="15"/>
      <c r="V4412" s="15"/>
      <c r="W4412" s="15"/>
    </row>
    <row r="4413" spans="2:23">
      <c r="B4413"/>
      <c r="C4413"/>
      <c r="D4413"/>
      <c r="E4413" s="171"/>
      <c r="F4413"/>
      <c r="G4413"/>
      <c r="H4413" s="171"/>
      <c r="I4413"/>
      <c r="J4413"/>
      <c r="K4413" s="171"/>
      <c r="L4413" s="171"/>
      <c r="M4413" s="171"/>
      <c r="N4413"/>
      <c r="O4413"/>
      <c r="P4413"/>
      <c r="Q4413"/>
      <c r="R4413"/>
      <c r="U4413" s="15"/>
      <c r="V4413" s="15"/>
      <c r="W4413" s="15"/>
    </row>
    <row r="4414" spans="2:23">
      <c r="B4414"/>
      <c r="C4414"/>
      <c r="D4414"/>
      <c r="E4414" s="171"/>
      <c r="F4414"/>
      <c r="G4414"/>
      <c r="H4414" s="171"/>
      <c r="I4414"/>
      <c r="J4414"/>
      <c r="K4414" s="171"/>
      <c r="L4414" s="171"/>
      <c r="M4414" s="171"/>
      <c r="N4414"/>
      <c r="O4414"/>
      <c r="P4414"/>
      <c r="Q4414"/>
      <c r="R4414"/>
      <c r="U4414" s="15"/>
      <c r="V4414" s="15"/>
      <c r="W4414" s="15"/>
    </row>
    <row r="4415" spans="2:23">
      <c r="B4415"/>
      <c r="C4415"/>
      <c r="D4415"/>
      <c r="E4415" s="171"/>
      <c r="F4415"/>
      <c r="G4415"/>
      <c r="H4415" s="171"/>
      <c r="I4415"/>
      <c r="J4415"/>
      <c r="K4415" s="171"/>
      <c r="L4415" s="171"/>
      <c r="M4415" s="171"/>
      <c r="N4415"/>
      <c r="O4415"/>
      <c r="P4415"/>
      <c r="Q4415"/>
      <c r="R4415"/>
      <c r="U4415" s="15"/>
      <c r="V4415" s="15"/>
      <c r="W4415" s="15"/>
    </row>
    <row r="4416" spans="2:23">
      <c r="B4416"/>
      <c r="C4416"/>
      <c r="D4416"/>
      <c r="E4416" s="171"/>
      <c r="F4416"/>
      <c r="G4416"/>
      <c r="H4416" s="171"/>
      <c r="I4416"/>
      <c r="J4416"/>
      <c r="K4416" s="171"/>
      <c r="L4416" s="171"/>
      <c r="M4416" s="171"/>
      <c r="N4416"/>
      <c r="O4416"/>
      <c r="P4416"/>
      <c r="Q4416"/>
      <c r="R4416"/>
      <c r="U4416" s="15"/>
      <c r="V4416" s="15"/>
      <c r="W4416" s="15"/>
    </row>
    <row r="4417" spans="2:23">
      <c r="B4417"/>
      <c r="C4417"/>
      <c r="D4417"/>
      <c r="E4417" s="171"/>
      <c r="F4417"/>
      <c r="G4417"/>
      <c r="H4417" s="171"/>
      <c r="I4417"/>
      <c r="J4417"/>
      <c r="K4417" s="171"/>
      <c r="L4417" s="171"/>
      <c r="M4417" s="171"/>
      <c r="N4417"/>
      <c r="O4417"/>
      <c r="P4417"/>
      <c r="Q4417"/>
      <c r="R4417"/>
      <c r="U4417" s="15"/>
      <c r="V4417" s="15"/>
      <c r="W4417" s="15"/>
    </row>
    <row r="4418" spans="2:23">
      <c r="B4418"/>
      <c r="C4418"/>
      <c r="D4418"/>
      <c r="E4418" s="171"/>
      <c r="F4418"/>
      <c r="G4418"/>
      <c r="H4418" s="171"/>
      <c r="I4418"/>
      <c r="J4418"/>
      <c r="K4418" s="171"/>
      <c r="L4418" s="171"/>
      <c r="M4418" s="171"/>
      <c r="N4418"/>
      <c r="O4418"/>
      <c r="P4418"/>
      <c r="Q4418"/>
      <c r="R4418"/>
      <c r="U4418" s="15"/>
      <c r="V4418" s="15"/>
      <c r="W4418" s="15"/>
    </row>
    <row r="4419" spans="2:23">
      <c r="B4419"/>
      <c r="C4419"/>
      <c r="D4419"/>
      <c r="E4419" s="171"/>
      <c r="F4419"/>
      <c r="G4419"/>
      <c r="H4419" s="171"/>
      <c r="I4419"/>
      <c r="J4419"/>
      <c r="K4419" s="171"/>
      <c r="L4419" s="171"/>
      <c r="M4419" s="171"/>
      <c r="N4419"/>
      <c r="O4419"/>
      <c r="P4419"/>
      <c r="Q4419"/>
      <c r="R4419"/>
      <c r="U4419" s="15"/>
      <c r="V4419" s="15"/>
      <c r="W4419" s="15"/>
    </row>
    <row r="4420" spans="2:23">
      <c r="B4420"/>
      <c r="C4420"/>
      <c r="D4420"/>
      <c r="E4420" s="171"/>
      <c r="F4420"/>
      <c r="G4420"/>
      <c r="H4420" s="171"/>
      <c r="I4420"/>
      <c r="J4420"/>
      <c r="K4420" s="171"/>
      <c r="L4420" s="171"/>
      <c r="M4420" s="171"/>
      <c r="N4420"/>
      <c r="O4420"/>
      <c r="P4420"/>
      <c r="Q4420"/>
      <c r="R4420"/>
      <c r="U4420" s="15"/>
      <c r="V4420" s="15"/>
      <c r="W4420" s="15"/>
    </row>
    <row r="4421" spans="2:23">
      <c r="B4421"/>
      <c r="C4421"/>
      <c r="D4421"/>
      <c r="E4421" s="171"/>
      <c r="F4421"/>
      <c r="G4421"/>
      <c r="H4421" s="171"/>
      <c r="I4421"/>
      <c r="J4421"/>
      <c r="K4421" s="171"/>
      <c r="L4421" s="171"/>
      <c r="M4421" s="171"/>
      <c r="N4421"/>
      <c r="O4421"/>
      <c r="P4421"/>
      <c r="Q4421"/>
      <c r="R4421"/>
      <c r="U4421" s="15"/>
      <c r="V4421" s="15"/>
      <c r="W4421" s="15"/>
    </row>
    <row r="4422" spans="2:23">
      <c r="B4422"/>
      <c r="C4422"/>
      <c r="D4422"/>
      <c r="E4422" s="171"/>
      <c r="F4422"/>
      <c r="G4422"/>
      <c r="H4422" s="171"/>
      <c r="I4422"/>
      <c r="J4422"/>
      <c r="K4422" s="171"/>
      <c r="L4422" s="171"/>
      <c r="M4422" s="171"/>
      <c r="N4422"/>
      <c r="O4422"/>
      <c r="P4422"/>
      <c r="Q4422"/>
      <c r="R4422"/>
      <c r="U4422" s="15"/>
      <c r="V4422" s="15"/>
      <c r="W4422" s="15"/>
    </row>
    <row r="4423" spans="2:23">
      <c r="B4423"/>
      <c r="C4423"/>
      <c r="D4423"/>
      <c r="E4423" s="171"/>
      <c r="F4423"/>
      <c r="G4423"/>
      <c r="H4423" s="171"/>
      <c r="I4423"/>
      <c r="J4423"/>
      <c r="K4423" s="171"/>
      <c r="L4423" s="171"/>
      <c r="M4423" s="171"/>
      <c r="N4423"/>
      <c r="O4423"/>
      <c r="P4423"/>
      <c r="Q4423"/>
      <c r="R4423"/>
      <c r="U4423" s="15"/>
      <c r="V4423" s="15"/>
      <c r="W4423" s="15"/>
    </row>
    <row r="4424" spans="2:23">
      <c r="B4424"/>
      <c r="C4424"/>
      <c r="D4424"/>
      <c r="E4424" s="171"/>
      <c r="F4424"/>
      <c r="G4424"/>
      <c r="H4424" s="171"/>
      <c r="I4424"/>
      <c r="J4424"/>
      <c r="K4424" s="171"/>
      <c r="L4424" s="171"/>
      <c r="M4424" s="171"/>
      <c r="N4424"/>
      <c r="O4424"/>
      <c r="P4424"/>
      <c r="Q4424"/>
      <c r="R4424"/>
      <c r="U4424" s="15"/>
      <c r="V4424" s="15"/>
      <c r="W4424" s="15"/>
    </row>
    <row r="4425" spans="2:23">
      <c r="B4425"/>
      <c r="C4425"/>
      <c r="D4425"/>
      <c r="E4425" s="171"/>
      <c r="F4425"/>
      <c r="G4425"/>
      <c r="H4425" s="171"/>
      <c r="I4425"/>
      <c r="J4425"/>
      <c r="K4425" s="171"/>
      <c r="L4425" s="171"/>
      <c r="M4425" s="171"/>
      <c r="N4425"/>
      <c r="O4425"/>
      <c r="P4425"/>
      <c r="Q4425"/>
      <c r="R4425"/>
      <c r="U4425" s="15"/>
      <c r="V4425" s="15"/>
      <c r="W4425" s="15"/>
    </row>
    <row r="4426" spans="2:23">
      <c r="B4426"/>
      <c r="C4426"/>
      <c r="D4426"/>
      <c r="E4426" s="171"/>
      <c r="F4426"/>
      <c r="G4426"/>
      <c r="H4426" s="171"/>
      <c r="I4426"/>
      <c r="J4426"/>
      <c r="K4426" s="171"/>
      <c r="L4426" s="171"/>
      <c r="M4426" s="171"/>
      <c r="N4426"/>
      <c r="O4426"/>
      <c r="P4426"/>
      <c r="Q4426"/>
      <c r="R4426"/>
      <c r="U4426" s="15"/>
      <c r="V4426" s="15"/>
      <c r="W4426" s="15"/>
    </row>
    <row r="4427" spans="2:23">
      <c r="B4427"/>
      <c r="C4427"/>
      <c r="D4427"/>
      <c r="E4427" s="171"/>
      <c r="F4427"/>
      <c r="G4427"/>
      <c r="H4427" s="171"/>
      <c r="I4427"/>
      <c r="J4427"/>
      <c r="K4427" s="171"/>
      <c r="L4427" s="171"/>
      <c r="M4427" s="171"/>
      <c r="N4427"/>
      <c r="O4427"/>
      <c r="P4427"/>
      <c r="Q4427"/>
      <c r="R4427"/>
      <c r="U4427" s="15"/>
      <c r="V4427" s="15"/>
      <c r="W4427" s="15"/>
    </row>
    <row r="4428" spans="2:23">
      <c r="B4428"/>
      <c r="C4428"/>
      <c r="D4428"/>
      <c r="E4428" s="171"/>
      <c r="F4428"/>
      <c r="G4428"/>
      <c r="H4428" s="171"/>
      <c r="I4428"/>
      <c r="J4428"/>
      <c r="K4428" s="171"/>
      <c r="L4428" s="171"/>
      <c r="M4428" s="171"/>
      <c r="N4428"/>
      <c r="O4428"/>
      <c r="P4428"/>
      <c r="Q4428"/>
      <c r="R4428"/>
      <c r="U4428" s="15"/>
      <c r="V4428" s="15"/>
      <c r="W4428" s="15"/>
    </row>
    <row r="4429" spans="2:23">
      <c r="B4429"/>
      <c r="C4429"/>
      <c r="D4429"/>
      <c r="E4429" s="171"/>
      <c r="F4429"/>
      <c r="G4429"/>
      <c r="H4429" s="171"/>
      <c r="I4429"/>
      <c r="J4429"/>
      <c r="K4429" s="171"/>
      <c r="L4429" s="171"/>
      <c r="M4429" s="171"/>
      <c r="N4429"/>
      <c r="O4429"/>
      <c r="P4429"/>
      <c r="Q4429"/>
      <c r="R4429"/>
      <c r="U4429" s="15"/>
      <c r="V4429" s="15"/>
      <c r="W4429" s="15"/>
    </row>
    <row r="4430" spans="2:23">
      <c r="B4430"/>
      <c r="C4430"/>
      <c r="D4430"/>
      <c r="E4430" s="171"/>
      <c r="F4430"/>
      <c r="G4430"/>
      <c r="H4430" s="171"/>
      <c r="I4430"/>
      <c r="J4430"/>
      <c r="K4430" s="171"/>
      <c r="L4430" s="171"/>
      <c r="M4430" s="171"/>
      <c r="N4430"/>
      <c r="O4430"/>
      <c r="P4430"/>
      <c r="Q4430"/>
      <c r="R4430"/>
      <c r="U4430" s="15"/>
      <c r="V4430" s="15"/>
      <c r="W4430" s="15"/>
    </row>
    <row r="4431" spans="2:23">
      <c r="B4431"/>
      <c r="C4431"/>
      <c r="D4431"/>
      <c r="E4431" s="171"/>
      <c r="F4431"/>
      <c r="G4431"/>
      <c r="H4431" s="171"/>
      <c r="I4431"/>
      <c r="J4431"/>
      <c r="K4431" s="171"/>
      <c r="L4431" s="171"/>
      <c r="M4431" s="171"/>
      <c r="N4431"/>
      <c r="O4431"/>
      <c r="P4431"/>
      <c r="Q4431"/>
      <c r="R4431"/>
      <c r="U4431" s="15"/>
      <c r="V4431" s="15"/>
      <c r="W4431" s="15"/>
    </row>
    <row r="4432" spans="2:23">
      <c r="B4432"/>
      <c r="C4432"/>
      <c r="D4432"/>
      <c r="E4432" s="171"/>
      <c r="F4432"/>
      <c r="G4432"/>
      <c r="H4432" s="171"/>
      <c r="I4432"/>
      <c r="J4432"/>
      <c r="K4432" s="171"/>
      <c r="L4432" s="171"/>
      <c r="M4432" s="171"/>
      <c r="N4432"/>
      <c r="O4432"/>
      <c r="P4432"/>
      <c r="Q4432"/>
      <c r="R4432"/>
      <c r="U4432" s="15"/>
      <c r="V4432" s="15"/>
      <c r="W4432" s="15"/>
    </row>
    <row r="4433" spans="2:23">
      <c r="B4433"/>
      <c r="C4433"/>
      <c r="D4433"/>
      <c r="E4433" s="171"/>
      <c r="F4433"/>
      <c r="G4433"/>
      <c r="H4433" s="171"/>
      <c r="I4433"/>
      <c r="J4433"/>
      <c r="K4433" s="171"/>
      <c r="L4433" s="171"/>
      <c r="M4433" s="171"/>
      <c r="N4433"/>
      <c r="O4433"/>
      <c r="P4433"/>
      <c r="Q4433"/>
      <c r="R4433"/>
      <c r="U4433" s="15"/>
      <c r="V4433" s="15"/>
      <c r="W4433" s="15"/>
    </row>
    <row r="4434" spans="2:23">
      <c r="B4434"/>
      <c r="C4434"/>
      <c r="D4434"/>
      <c r="E4434" s="171"/>
      <c r="F4434"/>
      <c r="G4434"/>
      <c r="H4434" s="171"/>
      <c r="I4434"/>
      <c r="J4434"/>
      <c r="K4434" s="171"/>
      <c r="L4434" s="171"/>
      <c r="M4434" s="171"/>
      <c r="N4434"/>
      <c r="O4434"/>
      <c r="P4434"/>
      <c r="Q4434"/>
      <c r="R4434"/>
      <c r="U4434" s="15"/>
      <c r="V4434" s="15"/>
      <c r="W4434" s="15"/>
    </row>
    <row r="4435" spans="2:23">
      <c r="B4435"/>
      <c r="C4435"/>
      <c r="D4435"/>
      <c r="E4435" s="171"/>
      <c r="F4435"/>
      <c r="G4435"/>
      <c r="H4435" s="171"/>
      <c r="I4435"/>
      <c r="J4435"/>
      <c r="K4435" s="171"/>
      <c r="L4435" s="171"/>
      <c r="M4435" s="171"/>
      <c r="N4435"/>
      <c r="O4435"/>
      <c r="P4435"/>
      <c r="Q4435"/>
      <c r="R4435"/>
      <c r="U4435" s="15"/>
      <c r="V4435" s="15"/>
      <c r="W4435" s="15"/>
    </row>
    <row r="4436" spans="2:23">
      <c r="B4436"/>
      <c r="C4436"/>
      <c r="D4436"/>
      <c r="E4436" s="171"/>
      <c r="F4436"/>
      <c r="G4436"/>
      <c r="H4436" s="171"/>
      <c r="I4436"/>
      <c r="J4436"/>
      <c r="K4436" s="171"/>
      <c r="L4436" s="171"/>
      <c r="M4436" s="171"/>
      <c r="N4436"/>
      <c r="O4436"/>
      <c r="P4436"/>
      <c r="Q4436"/>
      <c r="R4436"/>
      <c r="U4436" s="15"/>
      <c r="V4436" s="15"/>
      <c r="W4436" s="15"/>
    </row>
    <row r="4437" spans="2:23">
      <c r="B4437"/>
      <c r="C4437"/>
      <c r="D4437"/>
      <c r="E4437" s="171"/>
      <c r="F4437"/>
      <c r="G4437"/>
      <c r="H4437" s="171"/>
      <c r="I4437"/>
      <c r="J4437"/>
      <c r="K4437" s="171"/>
      <c r="L4437" s="171"/>
      <c r="M4437" s="171"/>
      <c r="N4437"/>
      <c r="O4437"/>
      <c r="P4437"/>
      <c r="Q4437"/>
      <c r="R4437"/>
      <c r="U4437" s="15"/>
      <c r="V4437" s="15"/>
      <c r="W4437" s="15"/>
    </row>
    <row r="4438" spans="2:23">
      <c r="B4438"/>
      <c r="C4438"/>
      <c r="D4438"/>
      <c r="E4438" s="171"/>
      <c r="F4438"/>
      <c r="G4438"/>
      <c r="H4438" s="171"/>
      <c r="I4438"/>
      <c r="J4438"/>
      <c r="K4438" s="171"/>
      <c r="L4438" s="171"/>
      <c r="M4438" s="171"/>
      <c r="N4438"/>
      <c r="O4438"/>
      <c r="P4438"/>
      <c r="Q4438"/>
      <c r="R4438"/>
      <c r="U4438" s="15"/>
      <c r="V4438" s="15"/>
      <c r="W4438" s="15"/>
    </row>
    <row r="4439" spans="2:23">
      <c r="B4439"/>
      <c r="C4439"/>
      <c r="D4439"/>
      <c r="E4439" s="171"/>
      <c r="F4439"/>
      <c r="G4439"/>
      <c r="H4439" s="171"/>
      <c r="I4439"/>
      <c r="J4439"/>
      <c r="K4439" s="171"/>
      <c r="L4439" s="171"/>
      <c r="M4439" s="171"/>
      <c r="N4439"/>
      <c r="O4439"/>
      <c r="P4439"/>
      <c r="Q4439"/>
      <c r="R4439"/>
      <c r="U4439" s="15"/>
      <c r="V4439" s="15"/>
      <c r="W4439" s="15"/>
    </row>
    <row r="4440" spans="2:23">
      <c r="B4440"/>
      <c r="C4440"/>
      <c r="D4440"/>
      <c r="E4440" s="171"/>
      <c r="F4440"/>
      <c r="G4440"/>
      <c r="H4440" s="171"/>
      <c r="I4440"/>
      <c r="J4440"/>
      <c r="K4440" s="171"/>
      <c r="L4440" s="171"/>
      <c r="M4440" s="171"/>
      <c r="N4440"/>
      <c r="O4440"/>
      <c r="P4440"/>
      <c r="Q4440"/>
      <c r="R4440"/>
      <c r="U4440" s="15"/>
      <c r="V4440" s="15"/>
      <c r="W4440" s="15"/>
    </row>
    <row r="4441" spans="2:23">
      <c r="B4441"/>
      <c r="C4441"/>
      <c r="D4441"/>
      <c r="E4441" s="171"/>
      <c r="F4441"/>
      <c r="G4441"/>
      <c r="H4441" s="171"/>
      <c r="I4441"/>
      <c r="J4441"/>
      <c r="K4441" s="171"/>
      <c r="L4441" s="171"/>
      <c r="M4441" s="171"/>
      <c r="N4441"/>
      <c r="O4441"/>
      <c r="P4441"/>
      <c r="Q4441"/>
      <c r="R4441"/>
      <c r="U4441" s="15"/>
      <c r="V4441" s="15"/>
      <c r="W4441" s="15"/>
    </row>
    <row r="4442" spans="2:23">
      <c r="B4442"/>
      <c r="C4442"/>
      <c r="D4442"/>
      <c r="E4442" s="171"/>
      <c r="F4442"/>
      <c r="G4442"/>
      <c r="H4442" s="171"/>
      <c r="I4442"/>
      <c r="J4442"/>
      <c r="K4442" s="171"/>
      <c r="L4442" s="171"/>
      <c r="M4442" s="171"/>
      <c r="N4442"/>
      <c r="O4442"/>
      <c r="P4442"/>
      <c r="Q4442"/>
      <c r="R4442"/>
      <c r="U4442" s="15"/>
      <c r="V4442" s="15"/>
      <c r="W4442" s="15"/>
    </row>
    <row r="4443" spans="2:23">
      <c r="B4443"/>
      <c r="C4443"/>
      <c r="D4443"/>
      <c r="E4443" s="171"/>
      <c r="F4443"/>
      <c r="G4443"/>
      <c r="H4443" s="171"/>
      <c r="I4443"/>
      <c r="J4443"/>
      <c r="K4443" s="171"/>
      <c r="L4443" s="171"/>
      <c r="M4443" s="171"/>
      <c r="N4443"/>
      <c r="O4443"/>
      <c r="P4443"/>
      <c r="Q4443"/>
      <c r="R4443"/>
      <c r="U4443" s="15"/>
      <c r="V4443" s="15"/>
      <c r="W4443" s="15"/>
    </row>
    <row r="4444" spans="2:23">
      <c r="B4444"/>
      <c r="C4444"/>
      <c r="D4444"/>
      <c r="E4444" s="171"/>
      <c r="F4444"/>
      <c r="G4444"/>
      <c r="H4444" s="171"/>
      <c r="I4444"/>
      <c r="J4444"/>
      <c r="K4444" s="171"/>
      <c r="L4444" s="171"/>
      <c r="M4444" s="171"/>
      <c r="N4444"/>
      <c r="O4444"/>
      <c r="P4444"/>
      <c r="Q4444"/>
      <c r="R4444"/>
      <c r="U4444" s="15"/>
      <c r="V4444" s="15"/>
      <c r="W4444" s="15"/>
    </row>
    <row r="4445" spans="2:23">
      <c r="B4445"/>
      <c r="C4445"/>
      <c r="D4445"/>
      <c r="E4445" s="171"/>
      <c r="F4445"/>
      <c r="G4445"/>
      <c r="H4445" s="171"/>
      <c r="I4445"/>
      <c r="J4445"/>
      <c r="K4445" s="171"/>
      <c r="L4445" s="171"/>
      <c r="M4445" s="171"/>
      <c r="N4445"/>
      <c r="O4445"/>
      <c r="P4445"/>
      <c r="Q4445"/>
      <c r="R4445"/>
      <c r="U4445" s="15"/>
      <c r="V4445" s="15"/>
      <c r="W4445" s="15"/>
    </row>
    <row r="4446" spans="2:23">
      <c r="B4446"/>
      <c r="C4446"/>
      <c r="D4446"/>
      <c r="E4446" s="171"/>
      <c r="F4446"/>
      <c r="G4446"/>
      <c r="H4446" s="171"/>
      <c r="I4446"/>
      <c r="J4446"/>
      <c r="K4446" s="171"/>
      <c r="L4446" s="171"/>
      <c r="M4446" s="171"/>
      <c r="N4446"/>
      <c r="O4446"/>
      <c r="P4446"/>
      <c r="Q4446"/>
      <c r="R4446"/>
      <c r="U4446" s="15"/>
      <c r="V4446" s="15"/>
      <c r="W4446" s="15"/>
    </row>
    <row r="4447" spans="2:23">
      <c r="B4447"/>
      <c r="C4447"/>
      <c r="D4447"/>
      <c r="E4447" s="171"/>
      <c r="F4447"/>
      <c r="G4447"/>
      <c r="H4447" s="171"/>
      <c r="I4447"/>
      <c r="J4447"/>
      <c r="K4447" s="171"/>
      <c r="L4447" s="171"/>
      <c r="M4447" s="171"/>
      <c r="N4447"/>
      <c r="O4447"/>
      <c r="P4447"/>
      <c r="Q4447"/>
      <c r="R4447"/>
      <c r="U4447" s="15"/>
      <c r="V4447" s="15"/>
      <c r="W4447" s="15"/>
    </row>
    <row r="4448" spans="2:23">
      <c r="B4448"/>
      <c r="C4448"/>
      <c r="D4448"/>
      <c r="E4448" s="171"/>
      <c r="F4448"/>
      <c r="G4448"/>
      <c r="H4448" s="171"/>
      <c r="I4448"/>
      <c r="J4448"/>
      <c r="K4448" s="171"/>
      <c r="L4448" s="171"/>
      <c r="M4448" s="171"/>
      <c r="N4448"/>
      <c r="O4448"/>
      <c r="P4448"/>
      <c r="Q4448"/>
      <c r="R4448"/>
      <c r="U4448" s="15"/>
      <c r="V4448" s="15"/>
      <c r="W4448" s="15"/>
    </row>
    <row r="4449" spans="2:23">
      <c r="B4449"/>
      <c r="C4449"/>
      <c r="D4449"/>
      <c r="E4449" s="171"/>
      <c r="F4449"/>
      <c r="G4449"/>
      <c r="H4449" s="171"/>
      <c r="I4449"/>
      <c r="J4449"/>
      <c r="K4449" s="171"/>
      <c r="L4449" s="171"/>
      <c r="M4449" s="171"/>
      <c r="N4449"/>
      <c r="O4449"/>
      <c r="P4449"/>
      <c r="Q4449"/>
      <c r="R4449"/>
      <c r="U4449" s="15"/>
      <c r="V4449" s="15"/>
      <c r="W4449" s="15"/>
    </row>
    <row r="4450" spans="2:23">
      <c r="B4450"/>
      <c r="C4450"/>
      <c r="D4450"/>
      <c r="E4450" s="171"/>
      <c r="F4450"/>
      <c r="G4450"/>
      <c r="H4450" s="171"/>
      <c r="I4450"/>
      <c r="J4450"/>
      <c r="K4450" s="171"/>
      <c r="L4450" s="171"/>
      <c r="M4450" s="171"/>
      <c r="N4450"/>
      <c r="O4450"/>
      <c r="P4450"/>
      <c r="Q4450"/>
      <c r="R4450"/>
      <c r="U4450" s="15"/>
      <c r="V4450" s="15"/>
      <c r="W4450" s="15"/>
    </row>
    <row r="4451" spans="2:23">
      <c r="B4451"/>
      <c r="C4451"/>
      <c r="D4451"/>
      <c r="E4451" s="171"/>
      <c r="F4451"/>
      <c r="G4451"/>
      <c r="H4451" s="171"/>
      <c r="I4451"/>
      <c r="J4451"/>
      <c r="K4451" s="171"/>
      <c r="L4451" s="171"/>
      <c r="M4451" s="171"/>
      <c r="N4451"/>
      <c r="O4451"/>
      <c r="P4451"/>
      <c r="Q4451"/>
      <c r="R4451"/>
      <c r="U4451" s="15"/>
      <c r="V4451" s="15"/>
      <c r="W4451" s="15"/>
    </row>
    <row r="4452" spans="2:23">
      <c r="B4452"/>
      <c r="C4452"/>
      <c r="D4452"/>
      <c r="E4452" s="171"/>
      <c r="F4452"/>
      <c r="G4452"/>
      <c r="H4452" s="171"/>
      <c r="I4452"/>
      <c r="J4452"/>
      <c r="K4452" s="171"/>
      <c r="L4452" s="171"/>
      <c r="M4452" s="171"/>
      <c r="N4452"/>
      <c r="O4452"/>
      <c r="P4452"/>
      <c r="Q4452"/>
      <c r="R4452"/>
      <c r="U4452" s="15"/>
      <c r="V4452" s="15"/>
      <c r="W4452" s="15"/>
    </row>
    <row r="4453" spans="2:23">
      <c r="B4453"/>
      <c r="C4453"/>
      <c r="D4453"/>
      <c r="E4453" s="171"/>
      <c r="F4453"/>
      <c r="G4453"/>
      <c r="H4453" s="171"/>
      <c r="I4453"/>
      <c r="J4453"/>
      <c r="K4453" s="171"/>
      <c r="L4453" s="171"/>
      <c r="M4453" s="171"/>
      <c r="N4453"/>
      <c r="O4453"/>
      <c r="P4453"/>
      <c r="Q4453"/>
      <c r="R4453"/>
      <c r="U4453" s="15"/>
      <c r="V4453" s="15"/>
      <c r="W4453" s="15"/>
    </row>
    <row r="4454" spans="2:23">
      <c r="B4454"/>
      <c r="C4454"/>
      <c r="D4454"/>
      <c r="E4454" s="171"/>
      <c r="F4454"/>
      <c r="G4454"/>
      <c r="H4454" s="171"/>
      <c r="I4454"/>
      <c r="J4454"/>
      <c r="K4454" s="171"/>
      <c r="L4454" s="171"/>
      <c r="M4454" s="171"/>
      <c r="N4454"/>
      <c r="O4454"/>
      <c r="P4454"/>
      <c r="Q4454"/>
      <c r="R4454"/>
      <c r="U4454" s="15"/>
      <c r="V4454" s="15"/>
      <c r="W4454" s="15"/>
    </row>
    <row r="4455" spans="2:23">
      <c r="B4455"/>
      <c r="C4455"/>
      <c r="D4455"/>
      <c r="E4455" s="171"/>
      <c r="F4455"/>
      <c r="G4455"/>
      <c r="H4455" s="171"/>
      <c r="I4455"/>
      <c r="J4455"/>
      <c r="K4455" s="171"/>
      <c r="L4455" s="171"/>
      <c r="M4455" s="171"/>
      <c r="N4455"/>
      <c r="O4455"/>
      <c r="P4455"/>
      <c r="Q4455"/>
      <c r="R4455"/>
      <c r="U4455" s="15"/>
      <c r="V4455" s="15"/>
      <c r="W4455" s="15"/>
    </row>
    <row r="4456" spans="2:23">
      <c r="B4456"/>
      <c r="C4456"/>
      <c r="D4456"/>
      <c r="E4456" s="171"/>
      <c r="F4456"/>
      <c r="G4456"/>
      <c r="H4456" s="171"/>
      <c r="I4456"/>
      <c r="J4456"/>
      <c r="K4456" s="171"/>
      <c r="L4456" s="171"/>
      <c r="M4456" s="171"/>
      <c r="N4456"/>
      <c r="O4456"/>
      <c r="P4456"/>
      <c r="Q4456"/>
      <c r="R4456"/>
      <c r="U4456" s="15"/>
      <c r="V4456" s="15"/>
      <c r="W4456" s="15"/>
    </row>
    <row r="4457" spans="2:23">
      <c r="B4457"/>
      <c r="C4457"/>
      <c r="D4457"/>
      <c r="E4457" s="171"/>
      <c r="F4457"/>
      <c r="G4457"/>
      <c r="H4457" s="171"/>
      <c r="I4457"/>
      <c r="J4457"/>
      <c r="K4457" s="171"/>
      <c r="L4457" s="171"/>
      <c r="M4457" s="171"/>
      <c r="N4457"/>
      <c r="O4457"/>
      <c r="P4457"/>
      <c r="Q4457"/>
      <c r="R4457"/>
      <c r="U4457" s="15"/>
      <c r="V4457" s="15"/>
      <c r="W4457" s="15"/>
    </row>
    <row r="4458" spans="2:23">
      <c r="B4458"/>
      <c r="C4458"/>
      <c r="D4458"/>
      <c r="E4458" s="171"/>
      <c r="F4458"/>
      <c r="G4458"/>
      <c r="H4458" s="171"/>
      <c r="I4458"/>
      <c r="J4458"/>
      <c r="K4458" s="171"/>
      <c r="L4458" s="171"/>
      <c r="M4458" s="171"/>
      <c r="N4458"/>
      <c r="O4458"/>
      <c r="P4458"/>
      <c r="Q4458"/>
      <c r="R4458"/>
      <c r="U4458" s="15"/>
      <c r="V4458" s="15"/>
      <c r="W4458" s="15"/>
    </row>
    <row r="4459" spans="2:23">
      <c r="B4459"/>
      <c r="C4459"/>
      <c r="D4459"/>
      <c r="E4459" s="171"/>
      <c r="F4459"/>
      <c r="G4459"/>
      <c r="H4459" s="171"/>
      <c r="I4459"/>
      <c r="J4459"/>
      <c r="K4459" s="171"/>
      <c r="L4459" s="171"/>
      <c r="M4459" s="171"/>
      <c r="N4459"/>
      <c r="O4459"/>
      <c r="P4459"/>
      <c r="Q4459"/>
      <c r="R4459"/>
      <c r="U4459" s="15"/>
      <c r="V4459" s="15"/>
      <c r="W4459" s="15"/>
    </row>
    <row r="4460" spans="2:23">
      <c r="B4460"/>
      <c r="C4460"/>
      <c r="D4460"/>
      <c r="E4460" s="171"/>
      <c r="F4460"/>
      <c r="G4460"/>
      <c r="H4460" s="171"/>
      <c r="I4460"/>
      <c r="J4460"/>
      <c r="K4460" s="171"/>
      <c r="L4460" s="171"/>
      <c r="M4460" s="171"/>
      <c r="N4460"/>
      <c r="O4460"/>
      <c r="P4460"/>
      <c r="Q4460"/>
      <c r="R4460"/>
      <c r="U4460" s="15"/>
      <c r="V4460" s="15"/>
      <c r="W4460" s="15"/>
    </row>
    <row r="4461" spans="2:23">
      <c r="B4461"/>
      <c r="C4461"/>
      <c r="D4461"/>
      <c r="E4461" s="171"/>
      <c r="F4461"/>
      <c r="G4461"/>
      <c r="H4461" s="171"/>
      <c r="I4461"/>
      <c r="J4461"/>
      <c r="K4461" s="171"/>
      <c r="L4461" s="171"/>
      <c r="M4461" s="171"/>
      <c r="N4461"/>
      <c r="O4461"/>
      <c r="P4461"/>
      <c r="Q4461"/>
      <c r="R4461"/>
      <c r="U4461" s="15"/>
      <c r="V4461" s="15"/>
      <c r="W4461" s="15"/>
    </row>
    <row r="4462" spans="2:23">
      <c r="B4462"/>
      <c r="C4462"/>
      <c r="D4462"/>
      <c r="E4462" s="171"/>
      <c r="F4462"/>
      <c r="G4462"/>
      <c r="H4462" s="171"/>
      <c r="I4462"/>
      <c r="J4462"/>
      <c r="K4462" s="171"/>
      <c r="L4462" s="171"/>
      <c r="M4462" s="171"/>
      <c r="N4462"/>
      <c r="O4462"/>
      <c r="P4462"/>
      <c r="Q4462"/>
      <c r="R4462"/>
      <c r="U4462" s="15"/>
      <c r="V4462" s="15"/>
      <c r="W4462" s="15"/>
    </row>
    <row r="4463" spans="2:23">
      <c r="B4463"/>
      <c r="C4463"/>
      <c r="D4463"/>
      <c r="E4463" s="171"/>
      <c r="F4463"/>
      <c r="G4463"/>
      <c r="H4463" s="171"/>
      <c r="I4463"/>
      <c r="J4463"/>
      <c r="K4463" s="171"/>
      <c r="L4463" s="171"/>
      <c r="M4463" s="171"/>
      <c r="N4463"/>
      <c r="O4463"/>
      <c r="P4463"/>
      <c r="Q4463"/>
      <c r="R4463"/>
      <c r="U4463" s="15"/>
      <c r="V4463" s="15"/>
      <c r="W4463" s="15"/>
    </row>
    <row r="4464" spans="2:23">
      <c r="B4464"/>
      <c r="C4464"/>
      <c r="D4464"/>
      <c r="E4464" s="171"/>
      <c r="F4464"/>
      <c r="G4464"/>
      <c r="H4464" s="171"/>
      <c r="I4464"/>
      <c r="J4464"/>
      <c r="K4464" s="171"/>
      <c r="L4464" s="171"/>
      <c r="M4464" s="171"/>
      <c r="N4464"/>
      <c r="O4464"/>
      <c r="P4464"/>
      <c r="Q4464"/>
      <c r="R4464"/>
      <c r="U4464" s="15"/>
      <c r="V4464" s="15"/>
      <c r="W4464" s="15"/>
    </row>
    <row r="4465" spans="2:23">
      <c r="B4465"/>
      <c r="C4465"/>
      <c r="D4465"/>
      <c r="E4465" s="171"/>
      <c r="F4465"/>
      <c r="G4465"/>
      <c r="H4465" s="171"/>
      <c r="I4465"/>
      <c r="J4465"/>
      <c r="K4465" s="171"/>
      <c r="L4465" s="171"/>
      <c r="M4465" s="171"/>
      <c r="N4465"/>
      <c r="O4465"/>
      <c r="P4465"/>
      <c r="Q4465"/>
      <c r="R4465"/>
      <c r="U4465" s="15"/>
      <c r="V4465" s="15"/>
      <c r="W4465" s="15"/>
    </row>
    <row r="4466" spans="2:23">
      <c r="B4466"/>
      <c r="C4466"/>
      <c r="D4466"/>
      <c r="E4466" s="171"/>
      <c r="F4466"/>
      <c r="G4466"/>
      <c r="H4466" s="171"/>
      <c r="I4466"/>
      <c r="J4466"/>
      <c r="K4466" s="171"/>
      <c r="L4466" s="171"/>
      <c r="M4466" s="171"/>
      <c r="N4466"/>
      <c r="O4466"/>
      <c r="P4466"/>
      <c r="Q4466"/>
      <c r="R4466"/>
      <c r="U4466" s="15"/>
      <c r="V4466" s="15"/>
      <c r="W4466" s="15"/>
    </row>
    <row r="4467" spans="2:23">
      <c r="B4467"/>
      <c r="C4467"/>
      <c r="D4467"/>
      <c r="E4467" s="171"/>
      <c r="F4467"/>
      <c r="G4467"/>
      <c r="H4467" s="171"/>
      <c r="I4467"/>
      <c r="J4467"/>
      <c r="K4467" s="171"/>
      <c r="L4467" s="171"/>
      <c r="M4467" s="171"/>
      <c r="N4467"/>
      <c r="O4467"/>
      <c r="P4467"/>
      <c r="Q4467"/>
      <c r="R4467"/>
      <c r="U4467" s="15"/>
      <c r="V4467" s="15"/>
      <c r="W4467" s="15"/>
    </row>
    <row r="4468" spans="2:23">
      <c r="B4468"/>
      <c r="C4468"/>
      <c r="D4468"/>
      <c r="E4468" s="171"/>
      <c r="F4468"/>
      <c r="G4468"/>
      <c r="H4468" s="171"/>
      <c r="I4468"/>
      <c r="J4468"/>
      <c r="K4468" s="171"/>
      <c r="L4468" s="171"/>
      <c r="M4468" s="171"/>
      <c r="N4468"/>
      <c r="O4468"/>
      <c r="P4468"/>
      <c r="Q4468"/>
      <c r="R4468"/>
      <c r="U4468" s="15"/>
      <c r="V4468" s="15"/>
      <c r="W4468" s="15"/>
    </row>
    <row r="4469" spans="2:23">
      <c r="B4469"/>
      <c r="C4469"/>
      <c r="D4469"/>
      <c r="E4469" s="171"/>
      <c r="F4469"/>
      <c r="G4469"/>
      <c r="H4469" s="171"/>
      <c r="I4469"/>
      <c r="J4469"/>
      <c r="K4469" s="171"/>
      <c r="L4469" s="171"/>
      <c r="M4469" s="171"/>
      <c r="N4469"/>
      <c r="O4469"/>
      <c r="P4469"/>
      <c r="Q4469"/>
      <c r="R4469"/>
      <c r="U4469" s="15"/>
      <c r="V4469" s="15"/>
      <c r="W4469" s="15"/>
    </row>
    <row r="4470" spans="2:23">
      <c r="B4470"/>
      <c r="C4470"/>
      <c r="D4470"/>
      <c r="E4470" s="171"/>
      <c r="F4470"/>
      <c r="G4470"/>
      <c r="H4470" s="171"/>
      <c r="I4470"/>
      <c r="J4470"/>
      <c r="K4470" s="171"/>
      <c r="L4470" s="171"/>
      <c r="M4470" s="171"/>
      <c r="N4470"/>
      <c r="O4470"/>
      <c r="P4470"/>
      <c r="Q4470"/>
      <c r="R4470"/>
      <c r="U4470" s="15"/>
      <c r="V4470" s="15"/>
      <c r="W4470" s="15"/>
    </row>
    <row r="4471" spans="2:23">
      <c r="B4471"/>
      <c r="C4471"/>
      <c r="D4471"/>
      <c r="E4471" s="171"/>
      <c r="F4471"/>
      <c r="G4471"/>
      <c r="H4471" s="171"/>
      <c r="I4471"/>
      <c r="J4471"/>
      <c r="K4471" s="171"/>
      <c r="L4471" s="171"/>
      <c r="M4471" s="171"/>
      <c r="N4471"/>
      <c r="O4471"/>
      <c r="P4471"/>
      <c r="Q4471"/>
      <c r="R4471"/>
      <c r="U4471" s="15"/>
      <c r="V4471" s="15"/>
      <c r="W4471" s="15"/>
    </row>
    <row r="4472" spans="2:23">
      <c r="B4472"/>
      <c r="C4472"/>
      <c r="D4472"/>
      <c r="E4472" s="171"/>
      <c r="F4472"/>
      <c r="G4472"/>
      <c r="H4472" s="171"/>
      <c r="I4472"/>
      <c r="J4472"/>
      <c r="K4472" s="171"/>
      <c r="L4472" s="171"/>
      <c r="M4472" s="171"/>
      <c r="N4472"/>
      <c r="O4472"/>
      <c r="P4472"/>
      <c r="Q4472"/>
      <c r="R4472"/>
      <c r="U4472" s="15"/>
      <c r="V4472" s="15"/>
      <c r="W4472" s="15"/>
    </row>
    <row r="4473" spans="2:23">
      <c r="B4473"/>
      <c r="C4473"/>
      <c r="D4473"/>
      <c r="E4473" s="171"/>
      <c r="F4473"/>
      <c r="G4473"/>
      <c r="H4473" s="171"/>
      <c r="I4473"/>
      <c r="J4473"/>
      <c r="K4473" s="171"/>
      <c r="L4473" s="171"/>
      <c r="M4473" s="171"/>
      <c r="N4473"/>
      <c r="O4473"/>
      <c r="P4473"/>
      <c r="Q4473"/>
      <c r="R4473"/>
      <c r="U4473" s="15"/>
      <c r="V4473" s="15"/>
      <c r="W4473" s="15"/>
    </row>
    <row r="4474" spans="2:23">
      <c r="B4474"/>
      <c r="C4474"/>
      <c r="D4474"/>
      <c r="E4474" s="171"/>
      <c r="F4474"/>
      <c r="G4474"/>
      <c r="H4474" s="171"/>
      <c r="I4474"/>
      <c r="J4474"/>
      <c r="K4474" s="171"/>
      <c r="L4474" s="171"/>
      <c r="M4474" s="171"/>
      <c r="N4474"/>
      <c r="O4474"/>
      <c r="P4474"/>
      <c r="Q4474"/>
      <c r="R4474"/>
      <c r="U4474" s="15"/>
      <c r="V4474" s="15"/>
      <c r="W4474" s="15"/>
    </row>
    <row r="4475" spans="2:23">
      <c r="B4475"/>
      <c r="C4475"/>
      <c r="D4475"/>
      <c r="E4475" s="171"/>
      <c r="F4475"/>
      <c r="G4475"/>
      <c r="H4475" s="171"/>
      <c r="I4475"/>
      <c r="J4475"/>
      <c r="K4475" s="171"/>
      <c r="L4475" s="171"/>
      <c r="M4475" s="171"/>
      <c r="N4475"/>
      <c r="O4475"/>
      <c r="P4475"/>
      <c r="Q4475"/>
      <c r="R4475"/>
      <c r="U4475" s="15"/>
      <c r="V4475" s="15"/>
      <c r="W4475" s="15"/>
    </row>
    <row r="4476" spans="2:23">
      <c r="B4476"/>
      <c r="C4476"/>
      <c r="D4476"/>
      <c r="E4476"/>
      <c r="F4476" s="171"/>
      <c r="G4476" s="171"/>
      <c r="H4476" s="171"/>
      <c r="I4476"/>
      <c r="J4476"/>
      <c r="K4476" s="171"/>
      <c r="L4476" s="171"/>
      <c r="M4476" s="171"/>
      <c r="N4476"/>
      <c r="O4476"/>
      <c r="P4476"/>
      <c r="Q4476"/>
      <c r="R4476"/>
      <c r="U4476" s="15"/>
      <c r="V4476" s="15"/>
      <c r="W4476" s="15"/>
    </row>
    <row r="4477" spans="2:23">
      <c r="B4477"/>
      <c r="C4477"/>
      <c r="D4477"/>
      <c r="E4477"/>
      <c r="F4477" s="171"/>
      <c r="G4477" s="171"/>
      <c r="H4477" s="171"/>
      <c r="I4477"/>
      <c r="J4477"/>
      <c r="K4477" s="171"/>
      <c r="L4477" s="171"/>
      <c r="M4477" s="171"/>
      <c r="N4477"/>
      <c r="O4477"/>
      <c r="P4477"/>
      <c r="Q4477"/>
      <c r="R4477"/>
      <c r="U4477" s="15"/>
      <c r="V4477" s="15"/>
      <c r="W4477" s="15"/>
    </row>
    <row r="4478" spans="2:23">
      <c r="B4478"/>
      <c r="C4478"/>
      <c r="D4478"/>
      <c r="E4478"/>
      <c r="F4478" s="171"/>
      <c r="G4478" s="171"/>
      <c r="H4478" s="171"/>
      <c r="I4478"/>
      <c r="J4478"/>
      <c r="K4478" s="171"/>
      <c r="L4478" s="171"/>
      <c r="M4478" s="171"/>
      <c r="N4478"/>
      <c r="O4478"/>
      <c r="P4478"/>
      <c r="Q4478"/>
      <c r="R4478"/>
      <c r="U4478" s="15"/>
      <c r="V4478" s="15"/>
      <c r="W4478" s="15"/>
    </row>
    <row r="4479" spans="2:23">
      <c r="B4479"/>
      <c r="C4479"/>
      <c r="D4479"/>
      <c r="E4479"/>
      <c r="F4479" s="171"/>
      <c r="G4479" s="171"/>
      <c r="H4479" s="171"/>
      <c r="I4479"/>
      <c r="J4479"/>
      <c r="K4479" s="171"/>
      <c r="L4479" s="171"/>
      <c r="M4479" s="171"/>
      <c r="N4479"/>
      <c r="O4479"/>
      <c r="P4479"/>
      <c r="Q4479"/>
      <c r="R4479"/>
      <c r="U4479" s="15"/>
      <c r="V4479" s="15"/>
      <c r="W4479" s="15"/>
    </row>
    <row r="4480" spans="2:23">
      <c r="B4480"/>
      <c r="C4480"/>
      <c r="D4480"/>
      <c r="E4480"/>
      <c r="F4480" s="171"/>
      <c r="G4480" s="171"/>
      <c r="H4480" s="171"/>
      <c r="I4480"/>
      <c r="J4480"/>
      <c r="K4480" s="171"/>
      <c r="L4480" s="171"/>
      <c r="M4480" s="171"/>
      <c r="N4480"/>
      <c r="O4480"/>
      <c r="P4480"/>
      <c r="Q4480"/>
      <c r="R4480"/>
      <c r="U4480" s="15"/>
      <c r="V4480" s="15"/>
      <c r="W4480" s="15"/>
    </row>
    <row r="4481" spans="2:23">
      <c r="B4481"/>
      <c r="C4481"/>
      <c r="D4481"/>
      <c r="E4481"/>
      <c r="F4481" s="171"/>
      <c r="G4481" s="171"/>
      <c r="H4481" s="171"/>
      <c r="I4481"/>
      <c r="J4481"/>
      <c r="K4481" s="171"/>
      <c r="L4481" s="171"/>
      <c r="M4481" s="171"/>
      <c r="N4481"/>
      <c r="O4481"/>
      <c r="P4481"/>
      <c r="Q4481"/>
      <c r="R4481"/>
      <c r="U4481" s="15"/>
      <c r="V4481" s="15"/>
      <c r="W4481" s="15"/>
    </row>
    <row r="4482" spans="2:23">
      <c r="B4482"/>
      <c r="C4482"/>
      <c r="D4482"/>
      <c r="E4482"/>
      <c r="F4482" s="171"/>
      <c r="G4482" s="171"/>
      <c r="H4482" s="171"/>
      <c r="I4482"/>
      <c r="J4482"/>
      <c r="K4482" s="171"/>
      <c r="L4482" s="171"/>
      <c r="M4482" s="171"/>
      <c r="N4482"/>
      <c r="O4482"/>
      <c r="P4482"/>
      <c r="Q4482"/>
      <c r="R4482"/>
      <c r="U4482" s="15"/>
      <c r="V4482" s="15"/>
      <c r="W4482" s="15"/>
    </row>
    <row r="4483" spans="2:23">
      <c r="B4483"/>
      <c r="C4483"/>
      <c r="D4483"/>
      <c r="E4483"/>
      <c r="F4483" s="171"/>
      <c r="G4483" s="171"/>
      <c r="H4483" s="171"/>
      <c r="I4483"/>
      <c r="J4483"/>
      <c r="K4483" s="171"/>
      <c r="L4483" s="171"/>
      <c r="M4483" s="171"/>
      <c r="N4483"/>
      <c r="O4483"/>
      <c r="P4483"/>
      <c r="Q4483"/>
      <c r="R4483"/>
      <c r="U4483" s="15"/>
      <c r="V4483" s="15"/>
      <c r="W4483" s="15"/>
    </row>
    <row r="4484" spans="2:23">
      <c r="B4484"/>
      <c r="C4484"/>
      <c r="D4484"/>
      <c r="E4484"/>
      <c r="F4484" s="171"/>
      <c r="G4484" s="171"/>
      <c r="H4484" s="171"/>
      <c r="I4484"/>
      <c r="J4484"/>
      <c r="K4484" s="171"/>
      <c r="L4484" s="171"/>
      <c r="M4484" s="171"/>
      <c r="N4484"/>
      <c r="O4484"/>
      <c r="P4484"/>
      <c r="Q4484"/>
      <c r="R4484"/>
      <c r="U4484" s="15"/>
      <c r="V4484" s="15"/>
      <c r="W4484" s="15"/>
    </row>
    <row r="4485" spans="2:23">
      <c r="B4485"/>
      <c r="C4485"/>
      <c r="D4485"/>
      <c r="E4485"/>
      <c r="F4485" s="171"/>
      <c r="G4485" s="171"/>
      <c r="H4485" s="171"/>
      <c r="I4485"/>
      <c r="J4485"/>
      <c r="K4485" s="171"/>
      <c r="L4485" s="171"/>
      <c r="M4485" s="171"/>
      <c r="N4485"/>
      <c r="O4485"/>
      <c r="P4485"/>
      <c r="Q4485"/>
      <c r="R4485"/>
      <c r="U4485" s="15"/>
      <c r="V4485" s="15"/>
      <c r="W4485" s="15"/>
    </row>
    <row r="4486" spans="2:23">
      <c r="B4486"/>
      <c r="C4486"/>
      <c r="D4486"/>
      <c r="E4486"/>
      <c r="F4486" s="171"/>
      <c r="G4486" s="171"/>
      <c r="H4486" s="171"/>
      <c r="I4486"/>
      <c r="J4486"/>
      <c r="K4486" s="171"/>
      <c r="L4486" s="171"/>
      <c r="M4486" s="171"/>
      <c r="N4486"/>
      <c r="O4486"/>
      <c r="P4486"/>
      <c r="Q4486"/>
      <c r="R4486"/>
      <c r="U4486" s="15"/>
      <c r="V4486" s="15"/>
      <c r="W4486" s="15"/>
    </row>
    <row r="4487" spans="2:23">
      <c r="B4487"/>
      <c r="C4487"/>
      <c r="D4487"/>
      <c r="E4487"/>
      <c r="F4487" s="171"/>
      <c r="G4487" s="171"/>
      <c r="H4487" s="171"/>
      <c r="I4487"/>
      <c r="J4487"/>
      <c r="K4487" s="171"/>
      <c r="L4487" s="171"/>
      <c r="M4487" s="171"/>
      <c r="N4487"/>
      <c r="O4487"/>
      <c r="P4487"/>
      <c r="Q4487"/>
      <c r="R4487"/>
      <c r="U4487" s="15"/>
      <c r="V4487" s="15"/>
      <c r="W4487" s="15"/>
    </row>
    <row r="4488" spans="2:23">
      <c r="B4488"/>
      <c r="C4488"/>
      <c r="D4488"/>
      <c r="E4488"/>
      <c r="F4488" s="171"/>
      <c r="G4488" s="171"/>
      <c r="H4488" s="171"/>
      <c r="I4488"/>
      <c r="J4488"/>
      <c r="K4488" s="171"/>
      <c r="L4488" s="171"/>
      <c r="M4488" s="171"/>
      <c r="N4488"/>
      <c r="O4488"/>
      <c r="P4488"/>
      <c r="Q4488"/>
      <c r="R4488"/>
      <c r="U4488" s="15"/>
      <c r="V4488" s="15"/>
      <c r="W4488" s="15"/>
    </row>
    <row r="4489" spans="2:23">
      <c r="B4489"/>
      <c r="C4489"/>
      <c r="D4489"/>
      <c r="E4489"/>
      <c r="F4489" s="171"/>
      <c r="G4489" s="171"/>
      <c r="H4489" s="171"/>
      <c r="I4489"/>
      <c r="J4489"/>
      <c r="K4489" s="171"/>
      <c r="L4489" s="171"/>
      <c r="M4489" s="171"/>
      <c r="N4489"/>
      <c r="O4489"/>
      <c r="P4489"/>
      <c r="Q4489"/>
      <c r="R4489"/>
      <c r="U4489" s="15"/>
      <c r="V4489" s="15"/>
      <c r="W4489" s="15"/>
    </row>
    <row r="4490" spans="2:23">
      <c r="B4490"/>
      <c r="C4490"/>
      <c r="D4490"/>
      <c r="E4490"/>
      <c r="F4490" s="171"/>
      <c r="G4490" s="171"/>
      <c r="H4490" s="171"/>
      <c r="I4490"/>
      <c r="J4490"/>
      <c r="K4490" s="171"/>
      <c r="L4490" s="171"/>
      <c r="M4490" s="171"/>
      <c r="N4490"/>
      <c r="O4490"/>
      <c r="P4490"/>
      <c r="Q4490"/>
      <c r="R4490"/>
      <c r="U4490" s="15"/>
      <c r="V4490" s="15"/>
      <c r="W4490" s="15"/>
    </row>
    <row r="4491" spans="2:23">
      <c r="B4491"/>
      <c r="C4491"/>
      <c r="D4491"/>
      <c r="E4491"/>
      <c r="F4491" s="171"/>
      <c r="G4491" s="171"/>
      <c r="H4491" s="171"/>
      <c r="I4491"/>
      <c r="J4491"/>
      <c r="K4491" s="171"/>
      <c r="L4491" s="171"/>
      <c r="M4491" s="171"/>
      <c r="N4491"/>
      <c r="O4491"/>
      <c r="P4491"/>
      <c r="Q4491"/>
      <c r="R4491"/>
      <c r="U4491" s="15"/>
      <c r="V4491" s="15"/>
      <c r="W4491" s="15"/>
    </row>
    <row r="4492" spans="2:23">
      <c r="B4492"/>
      <c r="C4492"/>
      <c r="D4492"/>
      <c r="E4492"/>
      <c r="F4492" s="171"/>
      <c r="G4492" s="171"/>
      <c r="H4492" s="171"/>
      <c r="I4492"/>
      <c r="J4492"/>
      <c r="K4492" s="171"/>
      <c r="L4492" s="171"/>
      <c r="M4492" s="171"/>
      <c r="N4492"/>
      <c r="O4492"/>
      <c r="P4492"/>
      <c r="Q4492"/>
      <c r="R4492"/>
      <c r="U4492" s="15"/>
      <c r="V4492" s="15"/>
      <c r="W4492" s="15"/>
    </row>
    <row r="4493" spans="2:23">
      <c r="B4493"/>
      <c r="C4493"/>
      <c r="D4493"/>
      <c r="E4493"/>
      <c r="F4493" s="171"/>
      <c r="G4493" s="171"/>
      <c r="H4493" s="171"/>
      <c r="I4493"/>
      <c r="J4493"/>
      <c r="K4493" s="171"/>
      <c r="L4493" s="171"/>
      <c r="M4493" s="171"/>
      <c r="N4493"/>
      <c r="O4493"/>
      <c r="P4493"/>
      <c r="Q4493"/>
      <c r="R4493"/>
      <c r="U4493" s="15"/>
      <c r="V4493" s="15"/>
      <c r="W4493" s="15"/>
    </row>
    <row r="4494" spans="2:23">
      <c r="B4494"/>
      <c r="C4494"/>
      <c r="D4494"/>
      <c r="E4494"/>
      <c r="F4494" s="171"/>
      <c r="G4494" s="171"/>
      <c r="H4494" s="171"/>
      <c r="I4494"/>
      <c r="J4494"/>
      <c r="K4494" s="171"/>
      <c r="L4494" s="171"/>
      <c r="M4494" s="171"/>
      <c r="N4494"/>
      <c r="O4494"/>
      <c r="P4494"/>
      <c r="Q4494"/>
      <c r="R4494"/>
      <c r="U4494" s="15"/>
      <c r="V4494" s="15"/>
      <c r="W4494" s="15"/>
    </row>
    <row r="4495" spans="2:23">
      <c r="B4495"/>
      <c r="C4495"/>
      <c r="D4495"/>
      <c r="E4495"/>
      <c r="F4495" s="171"/>
      <c r="G4495" s="171"/>
      <c r="H4495" s="171"/>
      <c r="I4495"/>
      <c r="J4495"/>
      <c r="K4495" s="171"/>
      <c r="L4495" s="171"/>
      <c r="M4495" s="171"/>
      <c r="N4495"/>
      <c r="O4495"/>
      <c r="P4495"/>
      <c r="Q4495"/>
      <c r="R4495"/>
      <c r="U4495" s="15"/>
      <c r="V4495" s="15"/>
      <c r="W4495" s="15"/>
    </row>
    <row r="4496" spans="2:23">
      <c r="B4496"/>
      <c r="C4496"/>
      <c r="D4496"/>
      <c r="E4496"/>
      <c r="F4496" s="171"/>
      <c r="G4496" s="171"/>
      <c r="H4496" s="171"/>
      <c r="I4496"/>
      <c r="J4496"/>
      <c r="K4496" s="171"/>
      <c r="L4496" s="171"/>
      <c r="M4496" s="171"/>
      <c r="N4496"/>
      <c r="O4496"/>
      <c r="P4496"/>
      <c r="Q4496"/>
      <c r="R4496"/>
      <c r="U4496" s="15"/>
      <c r="V4496" s="15"/>
      <c r="W4496" s="15"/>
    </row>
    <row r="4497" spans="2:23">
      <c r="B4497"/>
      <c r="C4497"/>
      <c r="D4497"/>
      <c r="E4497"/>
      <c r="F4497" s="171"/>
      <c r="G4497" s="171"/>
      <c r="H4497" s="171"/>
      <c r="I4497"/>
      <c r="J4497"/>
      <c r="K4497" s="171"/>
      <c r="L4497" s="171"/>
      <c r="M4497" s="171"/>
      <c r="N4497"/>
      <c r="O4497"/>
      <c r="P4497"/>
      <c r="Q4497"/>
      <c r="R4497"/>
      <c r="U4497" s="15"/>
      <c r="V4497" s="15"/>
      <c r="W4497" s="15"/>
    </row>
    <row r="4498" spans="2:23">
      <c r="B4498"/>
      <c r="C4498"/>
      <c r="D4498"/>
      <c r="E4498"/>
      <c r="F4498" s="171"/>
      <c r="G4498" s="171"/>
      <c r="H4498" s="171"/>
      <c r="I4498"/>
      <c r="J4498"/>
      <c r="K4498" s="171"/>
      <c r="L4498" s="171"/>
      <c r="M4498" s="171"/>
      <c r="N4498"/>
      <c r="O4498"/>
      <c r="P4498"/>
      <c r="Q4498"/>
      <c r="R4498"/>
      <c r="U4498" s="15"/>
      <c r="V4498" s="15"/>
      <c r="W4498" s="15"/>
    </row>
    <row r="4499" spans="2:23">
      <c r="B4499"/>
      <c r="C4499"/>
      <c r="D4499"/>
      <c r="E4499"/>
      <c r="F4499" s="171"/>
      <c r="G4499" s="171"/>
      <c r="H4499" s="171"/>
      <c r="I4499"/>
      <c r="J4499"/>
      <c r="K4499" s="171"/>
      <c r="L4499" s="171"/>
      <c r="M4499" s="171"/>
      <c r="N4499"/>
      <c r="O4499"/>
      <c r="P4499"/>
      <c r="Q4499"/>
      <c r="R4499"/>
      <c r="U4499" s="15"/>
      <c r="V4499" s="15"/>
      <c r="W4499" s="15"/>
    </row>
    <row r="4500" spans="2:23">
      <c r="B4500"/>
      <c r="C4500"/>
      <c r="D4500"/>
      <c r="E4500" s="171"/>
      <c r="F4500"/>
      <c r="G4500"/>
      <c r="H4500" s="171"/>
      <c r="I4500"/>
      <c r="J4500"/>
      <c r="K4500" s="171"/>
      <c r="L4500" s="171"/>
      <c r="M4500" s="171"/>
      <c r="N4500"/>
      <c r="O4500"/>
      <c r="P4500"/>
      <c r="Q4500"/>
      <c r="R4500"/>
      <c r="U4500" s="15"/>
      <c r="V4500" s="15"/>
      <c r="W4500" s="15"/>
    </row>
    <row r="4501" spans="2:23">
      <c r="B4501"/>
      <c r="C4501"/>
      <c r="D4501"/>
      <c r="E4501" s="171"/>
      <c r="F4501"/>
      <c r="G4501"/>
      <c r="H4501" s="171"/>
      <c r="I4501"/>
      <c r="J4501"/>
      <c r="K4501" s="171"/>
      <c r="L4501" s="171"/>
      <c r="M4501" s="171"/>
      <c r="N4501"/>
      <c r="O4501"/>
      <c r="P4501"/>
      <c r="Q4501"/>
      <c r="R4501"/>
      <c r="U4501" s="15"/>
      <c r="V4501" s="15"/>
      <c r="W4501" s="15"/>
    </row>
    <row r="4502" spans="2:23">
      <c r="B4502"/>
      <c r="C4502"/>
      <c r="D4502"/>
      <c r="E4502" s="171"/>
      <c r="F4502"/>
      <c r="G4502"/>
      <c r="H4502" s="171"/>
      <c r="I4502"/>
      <c r="J4502"/>
      <c r="K4502" s="171"/>
      <c r="L4502" s="171"/>
      <c r="M4502" s="171"/>
      <c r="N4502"/>
      <c r="O4502"/>
      <c r="P4502"/>
      <c r="Q4502"/>
      <c r="R4502"/>
      <c r="U4502" s="15"/>
      <c r="V4502" s="15"/>
      <c r="W4502" s="15"/>
    </row>
    <row r="4503" spans="2:23">
      <c r="B4503"/>
      <c r="C4503"/>
      <c r="D4503"/>
      <c r="E4503" s="171"/>
      <c r="F4503"/>
      <c r="G4503"/>
      <c r="H4503" s="171"/>
      <c r="I4503"/>
      <c r="J4503"/>
      <c r="K4503" s="171"/>
      <c r="L4503" s="171"/>
      <c r="M4503" s="171"/>
      <c r="N4503"/>
      <c r="O4503"/>
      <c r="P4503"/>
      <c r="Q4503"/>
      <c r="R4503"/>
      <c r="U4503" s="15"/>
      <c r="V4503" s="15"/>
      <c r="W4503" s="15"/>
    </row>
    <row r="4504" spans="2:23">
      <c r="B4504"/>
      <c r="C4504"/>
      <c r="D4504"/>
      <c r="E4504" s="171"/>
      <c r="F4504"/>
      <c r="G4504"/>
      <c r="H4504" s="171"/>
      <c r="I4504"/>
      <c r="J4504"/>
      <c r="K4504" s="171"/>
      <c r="L4504" s="171"/>
      <c r="M4504" s="171"/>
      <c r="N4504"/>
      <c r="O4504"/>
      <c r="P4504"/>
      <c r="Q4504"/>
      <c r="R4504"/>
      <c r="U4504" s="15"/>
      <c r="V4504" s="15"/>
      <c r="W4504" s="15"/>
    </row>
    <row r="4505" spans="2:23">
      <c r="B4505"/>
      <c r="C4505"/>
      <c r="D4505"/>
      <c r="E4505" s="171"/>
      <c r="F4505"/>
      <c r="G4505"/>
      <c r="H4505" s="171"/>
      <c r="I4505"/>
      <c r="J4505"/>
      <c r="K4505" s="171"/>
      <c r="L4505" s="171"/>
      <c r="M4505" s="171"/>
      <c r="N4505"/>
      <c r="O4505"/>
      <c r="P4505"/>
      <c r="Q4505"/>
      <c r="R4505"/>
      <c r="U4505" s="15"/>
      <c r="V4505" s="15"/>
      <c r="W4505" s="15"/>
    </row>
    <row r="4506" spans="2:23">
      <c r="B4506"/>
      <c r="C4506"/>
      <c r="D4506"/>
      <c r="E4506" s="171"/>
      <c r="F4506"/>
      <c r="G4506"/>
      <c r="H4506" s="171"/>
      <c r="I4506"/>
      <c r="J4506"/>
      <c r="K4506" s="171"/>
      <c r="L4506" s="171"/>
      <c r="M4506" s="171"/>
      <c r="N4506"/>
      <c r="O4506"/>
      <c r="P4506"/>
      <c r="Q4506"/>
      <c r="R4506"/>
      <c r="U4506" s="15"/>
      <c r="V4506" s="15"/>
      <c r="W4506" s="15"/>
    </row>
    <row r="4507" spans="2:23">
      <c r="B4507"/>
      <c r="C4507"/>
      <c r="D4507"/>
      <c r="E4507" s="171"/>
      <c r="F4507"/>
      <c r="G4507"/>
      <c r="H4507" s="171"/>
      <c r="I4507"/>
      <c r="J4507"/>
      <c r="K4507" s="171"/>
      <c r="L4507" s="171"/>
      <c r="M4507" s="171"/>
      <c r="N4507"/>
      <c r="O4507"/>
      <c r="P4507"/>
      <c r="Q4507"/>
      <c r="R4507"/>
      <c r="U4507" s="15"/>
      <c r="V4507" s="15"/>
      <c r="W4507" s="15"/>
    </row>
    <row r="4508" spans="2:23">
      <c r="B4508"/>
      <c r="C4508"/>
      <c r="D4508"/>
      <c r="E4508" s="171"/>
      <c r="F4508"/>
      <c r="G4508"/>
      <c r="H4508" s="171"/>
      <c r="I4508"/>
      <c r="J4508"/>
      <c r="K4508" s="171"/>
      <c r="L4508" s="171"/>
      <c r="M4508" s="171"/>
      <c r="N4508"/>
      <c r="O4508"/>
      <c r="P4508"/>
      <c r="Q4508"/>
      <c r="R4508"/>
      <c r="U4508" s="15"/>
      <c r="V4508" s="15"/>
      <c r="W4508" s="15"/>
    </row>
    <row r="4509" spans="2:23">
      <c r="B4509"/>
      <c r="C4509"/>
      <c r="D4509"/>
      <c r="E4509" s="171"/>
      <c r="F4509"/>
      <c r="G4509"/>
      <c r="H4509" s="171"/>
      <c r="I4509"/>
      <c r="J4509"/>
      <c r="K4509" s="171"/>
      <c r="L4509" s="171"/>
      <c r="M4509" s="171"/>
      <c r="N4509"/>
      <c r="O4509"/>
      <c r="P4509"/>
      <c r="Q4509"/>
      <c r="R4509"/>
      <c r="U4509" s="15"/>
      <c r="V4509" s="15"/>
      <c r="W4509" s="15"/>
    </row>
    <row r="4510" spans="2:23">
      <c r="B4510"/>
      <c r="C4510"/>
      <c r="D4510"/>
      <c r="E4510" s="171"/>
      <c r="F4510"/>
      <c r="G4510"/>
      <c r="H4510" s="171"/>
      <c r="I4510"/>
      <c r="J4510"/>
      <c r="K4510" s="171"/>
      <c r="L4510" s="171"/>
      <c r="M4510" s="171"/>
      <c r="N4510"/>
      <c r="O4510"/>
      <c r="P4510"/>
      <c r="Q4510"/>
      <c r="R4510"/>
      <c r="U4510" s="15"/>
      <c r="V4510" s="15"/>
      <c r="W4510" s="15"/>
    </row>
    <row r="4511" spans="2:23">
      <c r="B4511"/>
      <c r="C4511"/>
      <c r="D4511"/>
      <c r="E4511" s="171"/>
      <c r="F4511"/>
      <c r="G4511"/>
      <c r="H4511" s="171"/>
      <c r="I4511"/>
      <c r="J4511"/>
      <c r="K4511" s="171"/>
      <c r="L4511" s="171"/>
      <c r="M4511" s="171"/>
      <c r="N4511"/>
      <c r="O4511"/>
      <c r="P4511"/>
      <c r="Q4511"/>
      <c r="R4511"/>
      <c r="U4511" s="15"/>
      <c r="V4511" s="15"/>
      <c r="W4511" s="15"/>
    </row>
    <row r="4512" spans="2:23">
      <c r="B4512"/>
      <c r="C4512"/>
      <c r="D4512"/>
      <c r="E4512" s="171"/>
      <c r="F4512"/>
      <c r="G4512"/>
      <c r="H4512" s="171"/>
      <c r="I4512"/>
      <c r="J4512"/>
      <c r="K4512" s="171"/>
      <c r="L4512" s="171"/>
      <c r="M4512" s="171"/>
      <c r="N4512"/>
      <c r="O4512"/>
      <c r="P4512"/>
      <c r="Q4512"/>
      <c r="R4512"/>
      <c r="U4512" s="15"/>
      <c r="V4512" s="15"/>
      <c r="W4512" s="15"/>
    </row>
    <row r="4513" spans="2:23">
      <c r="B4513"/>
      <c r="C4513"/>
      <c r="D4513"/>
      <c r="E4513" s="171"/>
      <c r="F4513"/>
      <c r="G4513"/>
      <c r="H4513" s="171"/>
      <c r="I4513"/>
      <c r="J4513"/>
      <c r="K4513" s="171"/>
      <c r="L4513" s="171"/>
      <c r="M4513" s="171"/>
      <c r="N4513"/>
      <c r="O4513"/>
      <c r="P4513"/>
      <c r="Q4513"/>
      <c r="R4513"/>
      <c r="U4513" s="15"/>
      <c r="V4513" s="15"/>
      <c r="W4513" s="15"/>
    </row>
    <row r="4514" spans="2:23">
      <c r="B4514"/>
      <c r="C4514"/>
      <c r="D4514"/>
      <c r="E4514" s="171"/>
      <c r="F4514"/>
      <c r="G4514"/>
      <c r="H4514" s="171"/>
      <c r="I4514"/>
      <c r="J4514"/>
      <c r="K4514" s="171"/>
      <c r="L4514" s="171"/>
      <c r="M4514" s="171"/>
      <c r="N4514"/>
      <c r="O4514"/>
      <c r="P4514"/>
      <c r="Q4514"/>
      <c r="R4514"/>
      <c r="U4514" s="15"/>
      <c r="V4514" s="15"/>
      <c r="W4514" s="15"/>
    </row>
    <row r="4515" spans="2:23">
      <c r="B4515"/>
      <c r="C4515"/>
      <c r="D4515"/>
      <c r="E4515" s="171"/>
      <c r="F4515"/>
      <c r="G4515"/>
      <c r="H4515" s="171"/>
      <c r="I4515"/>
      <c r="J4515"/>
      <c r="K4515" s="171"/>
      <c r="L4515" s="171"/>
      <c r="M4515" s="171"/>
      <c r="N4515"/>
      <c r="O4515"/>
      <c r="P4515"/>
      <c r="Q4515"/>
      <c r="R4515"/>
      <c r="U4515" s="15"/>
      <c r="V4515" s="15"/>
      <c r="W4515" s="15"/>
    </row>
    <row r="4516" spans="2:23">
      <c r="B4516"/>
      <c r="C4516"/>
      <c r="D4516"/>
      <c r="E4516" s="171"/>
      <c r="F4516"/>
      <c r="G4516"/>
      <c r="H4516" s="171"/>
      <c r="I4516"/>
      <c r="J4516"/>
      <c r="K4516" s="171"/>
      <c r="L4516" s="171"/>
      <c r="M4516" s="171"/>
      <c r="N4516"/>
      <c r="O4516"/>
      <c r="P4516"/>
      <c r="Q4516"/>
      <c r="R4516"/>
      <c r="U4516" s="15"/>
      <c r="V4516" s="15"/>
      <c r="W4516" s="15"/>
    </row>
    <row r="4517" spans="2:23">
      <c r="B4517"/>
      <c r="C4517"/>
      <c r="D4517"/>
      <c r="E4517" s="171"/>
      <c r="F4517"/>
      <c r="G4517"/>
      <c r="H4517" s="171"/>
      <c r="I4517"/>
      <c r="J4517"/>
      <c r="K4517" s="171"/>
      <c r="L4517" s="171"/>
      <c r="M4517" s="171"/>
      <c r="N4517"/>
      <c r="O4517"/>
      <c r="P4517"/>
      <c r="Q4517"/>
      <c r="R4517"/>
      <c r="U4517" s="15"/>
      <c r="V4517" s="15"/>
      <c r="W4517" s="15"/>
    </row>
    <row r="4518" spans="2:23">
      <c r="B4518"/>
      <c r="C4518"/>
      <c r="D4518"/>
      <c r="E4518" s="171"/>
      <c r="F4518"/>
      <c r="G4518"/>
      <c r="H4518" s="171"/>
      <c r="I4518"/>
      <c r="J4518"/>
      <c r="K4518" s="171"/>
      <c r="L4518" s="171"/>
      <c r="M4518" s="171"/>
      <c r="N4518"/>
      <c r="O4518"/>
      <c r="P4518"/>
      <c r="Q4518"/>
      <c r="R4518"/>
      <c r="U4518" s="15"/>
      <c r="V4518" s="15"/>
      <c r="W4518" s="15"/>
    </row>
    <row r="4519" spans="2:23">
      <c r="B4519"/>
      <c r="C4519"/>
      <c r="D4519"/>
      <c r="E4519" s="171"/>
      <c r="F4519"/>
      <c r="G4519"/>
      <c r="H4519" s="171"/>
      <c r="I4519"/>
      <c r="J4519"/>
      <c r="K4519" s="171"/>
      <c r="L4519" s="171"/>
      <c r="M4519" s="171"/>
      <c r="N4519"/>
      <c r="O4519"/>
      <c r="P4519"/>
      <c r="Q4519"/>
      <c r="R4519"/>
      <c r="U4519" s="15"/>
      <c r="V4519" s="15"/>
      <c r="W4519" s="15"/>
    </row>
    <row r="4520" spans="2:23">
      <c r="B4520"/>
      <c r="C4520"/>
      <c r="D4520"/>
      <c r="E4520" s="171"/>
      <c r="F4520"/>
      <c r="G4520"/>
      <c r="H4520" s="171"/>
      <c r="I4520"/>
      <c r="J4520"/>
      <c r="K4520" s="171"/>
      <c r="L4520" s="171"/>
      <c r="M4520" s="171"/>
      <c r="N4520"/>
      <c r="O4520"/>
      <c r="P4520"/>
      <c r="Q4520"/>
      <c r="R4520"/>
      <c r="U4520" s="15"/>
      <c r="V4520" s="15"/>
      <c r="W4520" s="15"/>
    </row>
    <row r="4521" spans="2:23">
      <c r="B4521"/>
      <c r="C4521"/>
      <c r="D4521"/>
      <c r="E4521" s="171"/>
      <c r="F4521"/>
      <c r="G4521"/>
      <c r="H4521" s="171"/>
      <c r="I4521"/>
      <c r="J4521"/>
      <c r="K4521" s="171"/>
      <c r="L4521" s="171"/>
      <c r="M4521" s="171"/>
      <c r="N4521"/>
      <c r="O4521"/>
      <c r="P4521"/>
      <c r="Q4521"/>
      <c r="R4521"/>
      <c r="U4521" s="15"/>
      <c r="V4521" s="15"/>
      <c r="W4521" s="15"/>
    </row>
    <row r="4522" spans="2:23">
      <c r="B4522"/>
      <c r="C4522"/>
      <c r="D4522"/>
      <c r="E4522" s="171"/>
      <c r="F4522"/>
      <c r="G4522"/>
      <c r="H4522" s="171"/>
      <c r="I4522"/>
      <c r="J4522"/>
      <c r="K4522" s="171"/>
      <c r="L4522" s="171"/>
      <c r="M4522" s="171"/>
      <c r="N4522"/>
      <c r="O4522"/>
      <c r="P4522"/>
      <c r="Q4522"/>
      <c r="R4522"/>
      <c r="U4522" s="15"/>
      <c r="V4522" s="15"/>
      <c r="W4522" s="15"/>
    </row>
    <row r="4523" spans="2:23">
      <c r="B4523"/>
      <c r="C4523"/>
      <c r="D4523"/>
      <c r="E4523" s="171"/>
      <c r="F4523"/>
      <c r="G4523"/>
      <c r="H4523" s="171"/>
      <c r="I4523"/>
      <c r="J4523"/>
      <c r="K4523" s="171"/>
      <c r="L4523" s="171"/>
      <c r="M4523" s="171"/>
      <c r="N4523"/>
      <c r="O4523"/>
      <c r="P4523"/>
      <c r="Q4523"/>
      <c r="R4523"/>
      <c r="U4523" s="15"/>
      <c r="V4523" s="15"/>
      <c r="W4523" s="15"/>
    </row>
    <row r="4524" spans="2:23">
      <c r="B4524"/>
      <c r="C4524"/>
      <c r="D4524"/>
      <c r="E4524" s="171"/>
      <c r="F4524"/>
      <c r="G4524"/>
      <c r="H4524" s="171"/>
      <c r="I4524"/>
      <c r="J4524"/>
      <c r="K4524" s="171"/>
      <c r="L4524" s="171"/>
      <c r="M4524" s="171"/>
      <c r="N4524"/>
      <c r="O4524"/>
      <c r="P4524"/>
      <c r="Q4524"/>
      <c r="R4524"/>
      <c r="U4524" s="15"/>
      <c r="V4524" s="15"/>
      <c r="W4524" s="15"/>
    </row>
    <row r="4525" spans="2:23">
      <c r="B4525"/>
      <c r="C4525"/>
      <c r="D4525"/>
      <c r="E4525" s="171"/>
      <c r="F4525"/>
      <c r="G4525"/>
      <c r="H4525" s="171"/>
      <c r="I4525"/>
      <c r="J4525"/>
      <c r="K4525" s="171"/>
      <c r="L4525" s="171"/>
      <c r="M4525" s="171"/>
      <c r="N4525"/>
      <c r="O4525"/>
      <c r="P4525"/>
      <c r="Q4525"/>
      <c r="R4525"/>
      <c r="U4525" s="15"/>
      <c r="V4525" s="15"/>
      <c r="W4525" s="15"/>
    </row>
    <row r="4526" spans="2:23">
      <c r="B4526"/>
      <c r="C4526"/>
      <c r="D4526"/>
      <c r="E4526" s="171"/>
      <c r="F4526"/>
      <c r="G4526"/>
      <c r="H4526" s="171"/>
      <c r="I4526"/>
      <c r="J4526"/>
      <c r="K4526" s="171"/>
      <c r="L4526" s="171"/>
      <c r="M4526" s="171"/>
      <c r="N4526"/>
      <c r="O4526"/>
      <c r="P4526"/>
      <c r="Q4526"/>
      <c r="R4526"/>
      <c r="U4526" s="15"/>
      <c r="V4526" s="15"/>
      <c r="W4526" s="15"/>
    </row>
    <row r="4527" spans="2:23">
      <c r="B4527"/>
      <c r="C4527"/>
      <c r="D4527"/>
      <c r="E4527" s="171"/>
      <c r="F4527"/>
      <c r="G4527"/>
      <c r="H4527" s="171"/>
      <c r="I4527"/>
      <c r="J4527"/>
      <c r="K4527" s="171"/>
      <c r="L4527" s="171"/>
      <c r="M4527" s="171"/>
      <c r="N4527"/>
      <c r="O4527"/>
      <c r="P4527"/>
      <c r="Q4527"/>
      <c r="R4527"/>
      <c r="U4527" s="15"/>
      <c r="V4527" s="15"/>
      <c r="W4527" s="15"/>
    </row>
    <row r="4528" spans="2:23">
      <c r="B4528"/>
      <c r="C4528"/>
      <c r="D4528"/>
      <c r="E4528" s="171"/>
      <c r="F4528"/>
      <c r="G4528"/>
      <c r="H4528" s="171"/>
      <c r="I4528"/>
      <c r="J4528"/>
      <c r="K4528" s="171"/>
      <c r="L4528" s="171"/>
      <c r="M4528" s="171"/>
      <c r="N4528"/>
      <c r="O4528"/>
      <c r="P4528"/>
      <c r="Q4528"/>
      <c r="R4528"/>
      <c r="U4528" s="15"/>
      <c r="V4528" s="15"/>
      <c r="W4528" s="15"/>
    </row>
    <row r="4529" spans="2:23">
      <c r="B4529"/>
      <c r="C4529"/>
      <c r="D4529"/>
      <c r="E4529" s="171"/>
      <c r="F4529"/>
      <c r="G4529"/>
      <c r="H4529" s="171"/>
      <c r="I4529"/>
      <c r="J4529"/>
      <c r="K4529" s="171"/>
      <c r="L4529" s="171"/>
      <c r="M4529" s="171"/>
      <c r="N4529"/>
      <c r="O4529"/>
      <c r="P4529"/>
      <c r="Q4529"/>
      <c r="R4529"/>
      <c r="U4529" s="15"/>
      <c r="V4529" s="15"/>
      <c r="W4529" s="15"/>
    </row>
    <row r="4530" spans="2:23">
      <c r="B4530"/>
      <c r="C4530"/>
      <c r="D4530"/>
      <c r="E4530" s="171"/>
      <c r="F4530"/>
      <c r="G4530"/>
      <c r="H4530" s="171"/>
      <c r="I4530"/>
      <c r="J4530"/>
      <c r="K4530" s="171"/>
      <c r="L4530" s="171"/>
      <c r="M4530" s="171"/>
      <c r="N4530"/>
      <c r="O4530"/>
      <c r="P4530"/>
      <c r="Q4530"/>
      <c r="R4530"/>
      <c r="U4530" s="15"/>
      <c r="V4530" s="15"/>
      <c r="W4530" s="15"/>
    </row>
    <row r="4531" spans="2:23">
      <c r="B4531"/>
      <c r="C4531"/>
      <c r="D4531"/>
      <c r="E4531" s="171"/>
      <c r="F4531"/>
      <c r="G4531"/>
      <c r="H4531" s="171"/>
      <c r="I4531"/>
      <c r="J4531"/>
      <c r="K4531" s="171"/>
      <c r="L4531" s="171"/>
      <c r="M4531" s="171"/>
      <c r="N4531"/>
      <c r="O4531"/>
      <c r="P4531"/>
      <c r="Q4531"/>
      <c r="R4531"/>
      <c r="U4531" s="15"/>
      <c r="V4531" s="15"/>
      <c r="W4531" s="15"/>
    </row>
    <row r="4532" spans="2:23">
      <c r="B4532"/>
      <c r="C4532"/>
      <c r="D4532"/>
      <c r="E4532" s="171"/>
      <c r="F4532"/>
      <c r="G4532"/>
      <c r="H4532" s="171"/>
      <c r="I4532"/>
      <c r="J4532"/>
      <c r="K4532" s="171"/>
      <c r="L4532" s="171"/>
      <c r="M4532" s="171"/>
      <c r="N4532"/>
      <c r="O4532"/>
      <c r="P4532"/>
      <c r="Q4532"/>
      <c r="R4532"/>
      <c r="U4532" s="15"/>
      <c r="V4532" s="15"/>
      <c r="W4532" s="15"/>
    </row>
    <row r="4533" spans="2:23">
      <c r="B4533"/>
      <c r="C4533"/>
      <c r="D4533"/>
      <c r="E4533" s="171"/>
      <c r="F4533"/>
      <c r="G4533"/>
      <c r="H4533" s="171"/>
      <c r="I4533"/>
      <c r="J4533"/>
      <c r="K4533" s="171"/>
      <c r="L4533" s="171"/>
      <c r="M4533" s="171"/>
      <c r="N4533"/>
      <c r="O4533"/>
      <c r="P4533"/>
      <c r="Q4533"/>
      <c r="R4533"/>
      <c r="U4533" s="15"/>
      <c r="V4533" s="15"/>
      <c r="W4533" s="15"/>
    </row>
    <row r="4534" spans="2:23">
      <c r="B4534"/>
      <c r="C4534"/>
      <c r="D4534"/>
      <c r="E4534" s="171"/>
      <c r="F4534"/>
      <c r="G4534"/>
      <c r="H4534" s="171"/>
      <c r="I4534"/>
      <c r="J4534"/>
      <c r="K4534" s="171"/>
      <c r="L4534" s="171"/>
      <c r="M4534" s="171"/>
      <c r="N4534"/>
      <c r="O4534"/>
      <c r="P4534"/>
      <c r="Q4534"/>
      <c r="R4534"/>
      <c r="U4534" s="15"/>
      <c r="V4534" s="15"/>
      <c r="W4534" s="15"/>
    </row>
    <row r="4535" spans="2:23">
      <c r="B4535"/>
      <c r="C4535"/>
      <c r="D4535"/>
      <c r="E4535" s="171"/>
      <c r="F4535"/>
      <c r="G4535"/>
      <c r="H4535" s="171"/>
      <c r="I4535"/>
      <c r="J4535"/>
      <c r="K4535" s="171"/>
      <c r="L4535" s="171"/>
      <c r="M4535" s="171"/>
      <c r="N4535"/>
      <c r="O4535"/>
      <c r="P4535"/>
      <c r="Q4535"/>
      <c r="R4535"/>
      <c r="U4535" s="15"/>
      <c r="V4535" s="15"/>
      <c r="W4535" s="15"/>
    </row>
    <row r="4536" spans="2:23">
      <c r="B4536"/>
      <c r="C4536"/>
      <c r="D4536"/>
      <c r="E4536" s="171"/>
      <c r="F4536"/>
      <c r="G4536"/>
      <c r="H4536" s="171"/>
      <c r="I4536"/>
      <c r="J4536"/>
      <c r="K4536" s="171"/>
      <c r="L4536" s="171"/>
      <c r="M4536" s="171"/>
      <c r="N4536"/>
      <c r="O4536"/>
      <c r="P4536"/>
      <c r="Q4536"/>
      <c r="R4536"/>
      <c r="U4536" s="15"/>
      <c r="V4536" s="15"/>
      <c r="W4536" s="15"/>
    </row>
    <row r="4537" spans="2:23">
      <c r="B4537"/>
      <c r="C4537"/>
      <c r="D4537"/>
      <c r="E4537" s="171"/>
      <c r="F4537"/>
      <c r="G4537"/>
      <c r="H4537" s="171"/>
      <c r="I4537"/>
      <c r="J4537"/>
      <c r="K4537" s="171"/>
      <c r="L4537" s="171"/>
      <c r="M4537" s="171"/>
      <c r="N4537"/>
      <c r="O4537"/>
      <c r="P4537"/>
      <c r="Q4537"/>
      <c r="R4537"/>
      <c r="U4537" s="15"/>
      <c r="V4537" s="15"/>
      <c r="W4537" s="15"/>
    </row>
    <row r="4538" spans="2:23">
      <c r="B4538"/>
      <c r="C4538"/>
      <c r="D4538"/>
      <c r="E4538" s="171"/>
      <c r="F4538"/>
      <c r="G4538"/>
      <c r="H4538" s="171"/>
      <c r="I4538"/>
      <c r="J4538"/>
      <c r="K4538" s="171"/>
      <c r="L4538" s="171"/>
      <c r="M4538" s="171"/>
      <c r="N4538"/>
      <c r="O4538"/>
      <c r="P4538"/>
      <c r="Q4538"/>
      <c r="R4538"/>
      <c r="U4538" s="15"/>
      <c r="V4538" s="15"/>
      <c r="W4538" s="15"/>
    </row>
    <row r="4539" spans="2:23">
      <c r="B4539"/>
      <c r="C4539"/>
      <c r="D4539"/>
      <c r="E4539" s="171"/>
      <c r="F4539"/>
      <c r="G4539"/>
      <c r="H4539" s="171"/>
      <c r="I4539"/>
      <c r="J4539"/>
      <c r="K4539" s="171"/>
      <c r="L4539" s="171"/>
      <c r="M4539" s="171"/>
      <c r="N4539"/>
      <c r="O4539"/>
      <c r="P4539"/>
      <c r="Q4539"/>
      <c r="R4539"/>
      <c r="U4539" s="15"/>
      <c r="V4539" s="15"/>
      <c r="W4539" s="15"/>
    </row>
    <row r="4540" spans="2:23">
      <c r="B4540"/>
      <c r="C4540"/>
      <c r="D4540"/>
      <c r="E4540" s="171"/>
      <c r="F4540"/>
      <c r="G4540"/>
      <c r="H4540" s="171"/>
      <c r="I4540"/>
      <c r="J4540"/>
      <c r="K4540" s="171"/>
      <c r="L4540" s="171"/>
      <c r="M4540" s="171"/>
      <c r="N4540"/>
      <c r="O4540"/>
      <c r="P4540"/>
      <c r="Q4540"/>
      <c r="R4540"/>
      <c r="U4540" s="15"/>
      <c r="V4540" s="15"/>
      <c r="W4540" s="15"/>
    </row>
    <row r="4541" spans="2:23">
      <c r="B4541"/>
      <c r="C4541"/>
      <c r="D4541"/>
      <c r="E4541" s="171"/>
      <c r="F4541"/>
      <c r="G4541"/>
      <c r="H4541" s="171"/>
      <c r="I4541"/>
      <c r="J4541"/>
      <c r="K4541" s="171"/>
      <c r="L4541" s="171"/>
      <c r="M4541" s="171"/>
      <c r="N4541"/>
      <c r="O4541"/>
      <c r="P4541"/>
      <c r="Q4541"/>
      <c r="R4541"/>
      <c r="U4541" s="15"/>
      <c r="V4541" s="15"/>
      <c r="W4541" s="15"/>
    </row>
    <row r="4542" spans="2:23">
      <c r="B4542"/>
      <c r="C4542"/>
      <c r="D4542"/>
      <c r="E4542" s="171"/>
      <c r="F4542"/>
      <c r="G4542"/>
      <c r="H4542" s="171"/>
      <c r="I4542"/>
      <c r="J4542"/>
      <c r="K4542" s="171"/>
      <c r="L4542" s="171"/>
      <c r="M4542" s="171"/>
      <c r="N4542"/>
      <c r="O4542"/>
      <c r="P4542"/>
      <c r="Q4542"/>
      <c r="R4542"/>
      <c r="U4542" s="15"/>
      <c r="V4542" s="15"/>
      <c r="W4542" s="15"/>
    </row>
    <row r="4543" spans="2:23">
      <c r="B4543"/>
      <c r="C4543"/>
      <c r="D4543"/>
      <c r="E4543" s="171"/>
      <c r="F4543"/>
      <c r="G4543"/>
      <c r="H4543" s="171"/>
      <c r="I4543"/>
      <c r="J4543"/>
      <c r="K4543" s="171"/>
      <c r="L4543" s="171"/>
      <c r="M4543" s="171"/>
      <c r="N4543"/>
      <c r="O4543"/>
      <c r="P4543"/>
      <c r="Q4543"/>
      <c r="R4543"/>
      <c r="U4543" s="15"/>
      <c r="V4543" s="15"/>
      <c r="W4543" s="15"/>
    </row>
    <row r="4544" spans="2:23">
      <c r="B4544"/>
      <c r="C4544"/>
      <c r="D4544"/>
      <c r="E4544" s="171"/>
      <c r="F4544"/>
      <c r="G4544"/>
      <c r="H4544" s="171"/>
      <c r="I4544"/>
      <c r="J4544"/>
      <c r="K4544" s="171"/>
      <c r="L4544" s="171"/>
      <c r="M4544" s="171"/>
      <c r="N4544"/>
      <c r="O4544"/>
      <c r="P4544"/>
      <c r="Q4544"/>
      <c r="R4544"/>
      <c r="U4544" s="15"/>
      <c r="V4544" s="15"/>
      <c r="W4544" s="15"/>
    </row>
    <row r="4545" spans="2:23">
      <c r="B4545"/>
      <c r="C4545"/>
      <c r="D4545"/>
      <c r="E4545" s="171"/>
      <c r="F4545"/>
      <c r="G4545"/>
      <c r="H4545" s="171"/>
      <c r="I4545"/>
      <c r="J4545"/>
      <c r="K4545" s="171"/>
      <c r="L4545" s="171"/>
      <c r="M4545" s="171"/>
      <c r="N4545"/>
      <c r="O4545"/>
      <c r="P4545"/>
      <c r="Q4545"/>
      <c r="R4545"/>
      <c r="U4545" s="15"/>
      <c r="V4545" s="15"/>
      <c r="W4545" s="15"/>
    </row>
    <row r="4546" spans="2:23">
      <c r="B4546"/>
      <c r="C4546"/>
      <c r="D4546"/>
      <c r="E4546" s="171"/>
      <c r="F4546"/>
      <c r="G4546"/>
      <c r="H4546" s="171"/>
      <c r="I4546"/>
      <c r="J4546"/>
      <c r="K4546" s="171"/>
      <c r="L4546" s="171"/>
      <c r="M4546" s="171"/>
      <c r="N4546"/>
      <c r="O4546"/>
      <c r="P4546"/>
      <c r="Q4546"/>
      <c r="R4546"/>
      <c r="U4546" s="15"/>
      <c r="V4546" s="15"/>
      <c r="W4546" s="15"/>
    </row>
    <row r="4547" spans="2:23">
      <c r="B4547"/>
      <c r="C4547"/>
      <c r="D4547"/>
      <c r="E4547" s="171"/>
      <c r="F4547"/>
      <c r="G4547"/>
      <c r="H4547" s="171"/>
      <c r="I4547"/>
      <c r="J4547"/>
      <c r="K4547" s="171"/>
      <c r="L4547" s="171"/>
      <c r="M4547" s="171"/>
      <c r="N4547"/>
      <c r="O4547"/>
      <c r="P4547"/>
      <c r="Q4547"/>
      <c r="R4547"/>
      <c r="U4547" s="15"/>
      <c r="V4547" s="15"/>
      <c r="W4547" s="15"/>
    </row>
    <row r="4548" spans="2:23">
      <c r="B4548"/>
      <c r="C4548"/>
      <c r="D4548"/>
      <c r="E4548" s="171"/>
      <c r="F4548"/>
      <c r="G4548"/>
      <c r="H4548" s="171"/>
      <c r="I4548"/>
      <c r="J4548"/>
      <c r="K4548" s="171"/>
      <c r="L4548" s="171"/>
      <c r="M4548" s="171"/>
      <c r="N4548"/>
      <c r="O4548"/>
      <c r="P4548"/>
      <c r="Q4548"/>
      <c r="R4548"/>
      <c r="U4548" s="15"/>
      <c r="V4548" s="15"/>
      <c r="W4548" s="15"/>
    </row>
    <row r="4549" spans="2:23">
      <c r="B4549"/>
      <c r="C4549"/>
      <c r="D4549"/>
      <c r="E4549" s="171"/>
      <c r="F4549"/>
      <c r="G4549"/>
      <c r="H4549" s="171"/>
      <c r="I4549"/>
      <c r="J4549"/>
      <c r="K4549" s="171"/>
      <c r="L4549" s="171"/>
      <c r="M4549" s="171"/>
      <c r="N4549"/>
      <c r="O4549"/>
      <c r="P4549"/>
      <c r="Q4549"/>
      <c r="R4549"/>
      <c r="U4549" s="15"/>
      <c r="V4549" s="15"/>
      <c r="W4549" s="15"/>
    </row>
    <row r="4550" spans="2:23">
      <c r="B4550"/>
      <c r="C4550"/>
      <c r="D4550"/>
      <c r="E4550" s="171"/>
      <c r="F4550"/>
      <c r="G4550"/>
      <c r="H4550" s="171"/>
      <c r="I4550"/>
      <c r="J4550"/>
      <c r="K4550" s="171"/>
      <c r="L4550" s="171"/>
      <c r="M4550" s="171"/>
      <c r="N4550"/>
      <c r="O4550"/>
      <c r="P4550"/>
      <c r="Q4550"/>
      <c r="R4550"/>
      <c r="U4550" s="15"/>
      <c r="V4550" s="15"/>
      <c r="W4550" s="15"/>
    </row>
    <row r="4551" spans="2:23">
      <c r="B4551"/>
      <c r="C4551"/>
      <c r="D4551"/>
      <c r="E4551" s="171"/>
      <c r="F4551"/>
      <c r="G4551"/>
      <c r="H4551" s="171"/>
      <c r="I4551"/>
      <c r="J4551"/>
      <c r="K4551" s="171"/>
      <c r="L4551" s="171"/>
      <c r="M4551" s="171"/>
      <c r="N4551"/>
      <c r="O4551"/>
      <c r="P4551"/>
      <c r="Q4551"/>
      <c r="R4551"/>
      <c r="U4551" s="15"/>
      <c r="V4551" s="15"/>
      <c r="W4551" s="15"/>
    </row>
    <row r="4552" spans="2:23">
      <c r="B4552"/>
      <c r="C4552"/>
      <c r="D4552"/>
      <c r="E4552" s="171"/>
      <c r="F4552"/>
      <c r="G4552"/>
      <c r="H4552" s="171"/>
      <c r="I4552"/>
      <c r="J4552"/>
      <c r="K4552" s="171"/>
      <c r="L4552" s="171"/>
      <c r="M4552" s="171"/>
      <c r="N4552"/>
      <c r="O4552"/>
      <c r="P4552"/>
      <c r="Q4552"/>
      <c r="R4552"/>
      <c r="U4552" s="15"/>
      <c r="V4552" s="15"/>
      <c r="W4552" s="15"/>
    </row>
    <row r="4553" spans="2:23">
      <c r="B4553"/>
      <c r="C4553"/>
      <c r="D4553"/>
      <c r="E4553" s="171"/>
      <c r="F4553"/>
      <c r="G4553"/>
      <c r="H4553" s="171"/>
      <c r="I4553"/>
      <c r="J4553"/>
      <c r="K4553" s="171"/>
      <c r="L4553" s="171"/>
      <c r="M4553" s="171"/>
      <c r="N4553"/>
      <c r="O4553"/>
      <c r="P4553"/>
      <c r="Q4553"/>
      <c r="R4553"/>
      <c r="U4553" s="15"/>
      <c r="V4553" s="15"/>
      <c r="W4553" s="15"/>
    </row>
    <row r="4554" spans="2:23">
      <c r="B4554"/>
      <c r="C4554"/>
      <c r="D4554"/>
      <c r="E4554" s="171"/>
      <c r="F4554"/>
      <c r="G4554"/>
      <c r="H4554" s="171"/>
      <c r="I4554"/>
      <c r="J4554"/>
      <c r="K4554" s="171"/>
      <c r="L4554" s="171"/>
      <c r="M4554" s="171"/>
      <c r="N4554"/>
      <c r="O4554"/>
      <c r="P4554"/>
      <c r="Q4554"/>
      <c r="R4554"/>
      <c r="U4554" s="15"/>
      <c r="V4554" s="15"/>
      <c r="W4554" s="15"/>
    </row>
    <row r="4555" spans="2:23">
      <c r="B4555"/>
      <c r="C4555"/>
      <c r="D4555"/>
      <c r="E4555" s="171"/>
      <c r="F4555"/>
      <c r="G4555"/>
      <c r="H4555" s="171"/>
      <c r="I4555"/>
      <c r="J4555"/>
      <c r="K4555" s="171"/>
      <c r="L4555" s="171"/>
      <c r="M4555" s="171"/>
      <c r="N4555"/>
      <c r="O4555"/>
      <c r="P4555"/>
      <c r="Q4555"/>
      <c r="R4555"/>
      <c r="U4555" s="15"/>
      <c r="V4555" s="15"/>
      <c r="W4555" s="15"/>
    </row>
    <row r="4556" spans="2:23">
      <c r="B4556"/>
      <c r="C4556"/>
      <c r="D4556"/>
      <c r="E4556" s="171"/>
      <c r="F4556"/>
      <c r="G4556"/>
      <c r="H4556" s="171"/>
      <c r="I4556"/>
      <c r="J4556"/>
      <c r="K4556" s="171"/>
      <c r="L4556" s="171"/>
      <c r="M4556" s="171"/>
      <c r="N4556"/>
      <c r="O4556"/>
      <c r="P4556"/>
      <c r="Q4556"/>
      <c r="R4556"/>
      <c r="U4556" s="15"/>
      <c r="V4556" s="15"/>
      <c r="W4556" s="15"/>
    </row>
    <row r="4557" spans="2:23">
      <c r="B4557"/>
      <c r="C4557"/>
      <c r="D4557"/>
      <c r="E4557" s="171"/>
      <c r="F4557"/>
      <c r="G4557"/>
      <c r="H4557" s="171"/>
      <c r="I4557"/>
      <c r="J4557"/>
      <c r="K4557" s="171"/>
      <c r="L4557" s="171"/>
      <c r="M4557" s="171"/>
      <c r="N4557"/>
      <c r="O4557"/>
      <c r="P4557"/>
      <c r="Q4557"/>
      <c r="R4557"/>
      <c r="U4557" s="15"/>
      <c r="V4557" s="15"/>
      <c r="W4557" s="15"/>
    </row>
    <row r="4558" spans="2:23">
      <c r="B4558"/>
      <c r="C4558"/>
      <c r="D4558"/>
      <c r="E4558" s="171"/>
      <c r="F4558"/>
      <c r="G4558"/>
      <c r="H4558" s="171"/>
      <c r="I4558"/>
      <c r="J4558"/>
      <c r="K4558" s="171"/>
      <c r="L4558" s="171"/>
      <c r="M4558" s="171"/>
      <c r="N4558"/>
      <c r="O4558"/>
      <c r="P4558"/>
      <c r="Q4558"/>
      <c r="R4558"/>
      <c r="U4558" s="15"/>
      <c r="V4558" s="15"/>
      <c r="W4558" s="15"/>
    </row>
    <row r="4559" spans="2:23">
      <c r="B4559"/>
      <c r="C4559"/>
      <c r="D4559"/>
      <c r="E4559" s="171"/>
      <c r="F4559"/>
      <c r="G4559"/>
      <c r="H4559" s="171"/>
      <c r="I4559"/>
      <c r="J4559"/>
      <c r="K4559" s="171"/>
      <c r="L4559" s="171"/>
      <c r="M4559" s="171"/>
      <c r="N4559"/>
      <c r="O4559"/>
      <c r="P4559"/>
      <c r="Q4559"/>
      <c r="R4559"/>
      <c r="U4559" s="15"/>
      <c r="V4559" s="15"/>
      <c r="W4559" s="15"/>
    </row>
    <row r="4560" spans="2:23">
      <c r="B4560"/>
      <c r="C4560"/>
      <c r="D4560"/>
      <c r="E4560" s="171"/>
      <c r="F4560"/>
      <c r="G4560"/>
      <c r="H4560" s="171"/>
      <c r="I4560"/>
      <c r="J4560"/>
      <c r="K4560" s="171"/>
      <c r="L4560" s="171"/>
      <c r="M4560" s="171"/>
      <c r="N4560"/>
      <c r="O4560"/>
      <c r="P4560"/>
      <c r="Q4560"/>
      <c r="R4560"/>
      <c r="U4560" s="15"/>
      <c r="V4560" s="15"/>
      <c r="W4560" s="15"/>
    </row>
    <row r="4561" spans="2:23">
      <c r="B4561"/>
      <c r="C4561"/>
      <c r="D4561"/>
      <c r="E4561" s="171"/>
      <c r="F4561"/>
      <c r="G4561"/>
      <c r="H4561" s="171"/>
      <c r="I4561"/>
      <c r="J4561"/>
      <c r="K4561" s="171"/>
      <c r="L4561" s="171"/>
      <c r="M4561" s="171"/>
      <c r="N4561"/>
      <c r="O4561"/>
      <c r="P4561"/>
      <c r="Q4561"/>
      <c r="R4561"/>
      <c r="U4561" s="15"/>
      <c r="V4561" s="15"/>
      <c r="W4561" s="15"/>
    </row>
    <row r="4562" spans="2:23">
      <c r="B4562"/>
      <c r="C4562"/>
      <c r="D4562"/>
      <c r="E4562" s="171"/>
      <c r="F4562"/>
      <c r="G4562"/>
      <c r="H4562" s="171"/>
      <c r="I4562"/>
      <c r="J4562"/>
      <c r="K4562" s="171"/>
      <c r="L4562" s="171"/>
      <c r="M4562" s="171"/>
      <c r="N4562"/>
      <c r="O4562"/>
      <c r="P4562"/>
      <c r="Q4562"/>
      <c r="R4562"/>
      <c r="U4562" s="15"/>
      <c r="V4562" s="15"/>
      <c r="W4562" s="15"/>
    </row>
    <row r="4563" spans="2:23">
      <c r="B4563"/>
      <c r="C4563"/>
      <c r="D4563"/>
      <c r="E4563" s="171"/>
      <c r="F4563"/>
      <c r="G4563"/>
      <c r="H4563" s="171"/>
      <c r="I4563"/>
      <c r="J4563"/>
      <c r="K4563" s="171"/>
      <c r="L4563" s="171"/>
      <c r="M4563" s="171"/>
      <c r="N4563"/>
      <c r="O4563"/>
      <c r="P4563"/>
      <c r="Q4563"/>
      <c r="R4563"/>
      <c r="U4563" s="15"/>
      <c r="V4563" s="15"/>
      <c r="W4563" s="15"/>
    </row>
    <row r="4564" spans="2:23">
      <c r="B4564"/>
      <c r="C4564"/>
      <c r="D4564"/>
      <c r="E4564" s="171"/>
      <c r="F4564"/>
      <c r="G4564"/>
      <c r="H4564" s="171"/>
      <c r="I4564"/>
      <c r="J4564"/>
      <c r="K4564" s="171"/>
      <c r="L4564" s="171"/>
      <c r="M4564" s="171"/>
      <c r="N4564"/>
      <c r="O4564"/>
      <c r="P4564"/>
      <c r="Q4564"/>
      <c r="R4564"/>
      <c r="U4564" s="15"/>
      <c r="V4564" s="15"/>
      <c r="W4564" s="15"/>
    </row>
    <row r="4565" spans="2:23">
      <c r="B4565"/>
      <c r="C4565"/>
      <c r="D4565"/>
      <c r="E4565" s="171"/>
      <c r="F4565"/>
      <c r="G4565"/>
      <c r="H4565" s="171"/>
      <c r="I4565"/>
      <c r="J4565"/>
      <c r="K4565" s="171"/>
      <c r="L4565" s="171"/>
      <c r="M4565" s="171"/>
      <c r="N4565"/>
      <c r="O4565"/>
      <c r="P4565"/>
      <c r="Q4565"/>
      <c r="R4565"/>
      <c r="U4565" s="15"/>
      <c r="V4565" s="15"/>
      <c r="W4565" s="15"/>
    </row>
    <row r="4566" spans="2:23">
      <c r="B4566"/>
      <c r="C4566"/>
      <c r="D4566"/>
      <c r="E4566" s="171"/>
      <c r="F4566"/>
      <c r="G4566"/>
      <c r="H4566" s="171"/>
      <c r="I4566"/>
      <c r="J4566"/>
      <c r="K4566" s="171"/>
      <c r="L4566" s="171"/>
      <c r="M4566" s="171"/>
      <c r="N4566"/>
      <c r="O4566"/>
      <c r="P4566"/>
      <c r="Q4566"/>
      <c r="R4566"/>
      <c r="U4566" s="15"/>
      <c r="V4566" s="15"/>
      <c r="W4566" s="15"/>
    </row>
    <row r="4567" spans="2:23">
      <c r="B4567"/>
      <c r="C4567"/>
      <c r="D4567"/>
      <c r="E4567" s="171"/>
      <c r="F4567"/>
      <c r="G4567"/>
      <c r="H4567" s="171"/>
      <c r="I4567"/>
      <c r="J4567"/>
      <c r="K4567" s="171"/>
      <c r="L4567" s="171"/>
      <c r="M4567" s="171"/>
      <c r="N4567"/>
      <c r="O4567"/>
      <c r="P4567"/>
      <c r="Q4567"/>
      <c r="R4567"/>
      <c r="U4567" s="15"/>
      <c r="V4567" s="15"/>
      <c r="W4567" s="15"/>
    </row>
    <row r="4568" spans="2:23">
      <c r="B4568"/>
      <c r="C4568"/>
      <c r="D4568"/>
      <c r="E4568" s="171"/>
      <c r="F4568"/>
      <c r="G4568"/>
      <c r="H4568" s="171"/>
      <c r="I4568"/>
      <c r="J4568"/>
      <c r="K4568" s="171"/>
      <c r="L4568" s="171"/>
      <c r="M4568" s="171"/>
      <c r="N4568"/>
      <c r="O4568"/>
      <c r="P4568"/>
      <c r="Q4568"/>
      <c r="R4568"/>
      <c r="U4568" s="15"/>
      <c r="V4568" s="15"/>
      <c r="W4568" s="15"/>
    </row>
    <row r="4569" spans="2:23">
      <c r="B4569"/>
      <c r="C4569"/>
      <c r="D4569"/>
      <c r="E4569" s="171"/>
      <c r="F4569"/>
      <c r="G4569"/>
      <c r="H4569" s="171"/>
      <c r="I4569"/>
      <c r="J4569"/>
      <c r="K4569" s="171"/>
      <c r="L4569" s="171"/>
      <c r="M4569" s="171"/>
      <c r="N4569"/>
      <c r="O4569"/>
      <c r="P4569"/>
      <c r="Q4569"/>
      <c r="R4569"/>
      <c r="U4569" s="15"/>
      <c r="V4569" s="15"/>
      <c r="W4569" s="15"/>
    </row>
    <row r="4570" spans="2:23">
      <c r="B4570"/>
      <c r="C4570"/>
      <c r="D4570"/>
      <c r="E4570" s="171"/>
      <c r="F4570"/>
      <c r="G4570"/>
      <c r="H4570" s="171"/>
      <c r="I4570"/>
      <c r="J4570"/>
      <c r="K4570" s="171"/>
      <c r="L4570" s="171"/>
      <c r="M4570" s="171"/>
      <c r="N4570"/>
      <c r="O4570"/>
      <c r="P4570"/>
      <c r="Q4570"/>
      <c r="R4570"/>
      <c r="U4570" s="15"/>
      <c r="V4570" s="15"/>
      <c r="W4570" s="15"/>
    </row>
    <row r="4571" spans="2:23">
      <c r="B4571"/>
      <c r="C4571"/>
      <c r="D4571"/>
      <c r="E4571" s="171"/>
      <c r="F4571"/>
      <c r="G4571"/>
      <c r="H4571" s="171"/>
      <c r="I4571"/>
      <c r="J4571"/>
      <c r="K4571" s="171"/>
      <c r="L4571" s="171"/>
      <c r="M4571" s="171"/>
      <c r="N4571"/>
      <c r="O4571"/>
      <c r="P4571"/>
      <c r="Q4571"/>
      <c r="R4571"/>
      <c r="U4571" s="15"/>
      <c r="V4571" s="15"/>
      <c r="W4571" s="15"/>
    </row>
    <row r="4572" spans="2:23">
      <c r="B4572"/>
      <c r="C4572"/>
      <c r="D4572"/>
      <c r="E4572" s="171"/>
      <c r="F4572"/>
      <c r="G4572"/>
      <c r="H4572"/>
      <c r="I4572" s="171"/>
      <c r="J4572" s="171"/>
      <c r="K4572" s="171"/>
      <c r="L4572" s="171"/>
      <c r="M4572" s="171"/>
      <c r="N4572"/>
      <c r="O4572"/>
      <c r="P4572"/>
      <c r="Q4572"/>
      <c r="R4572"/>
      <c r="U4572" s="15"/>
      <c r="V4572" s="15"/>
      <c r="W4572" s="15"/>
    </row>
    <row r="4573" spans="2:23">
      <c r="B4573"/>
      <c r="C4573"/>
      <c r="D4573"/>
      <c r="E4573" s="171"/>
      <c r="F4573"/>
      <c r="G4573"/>
      <c r="H4573"/>
      <c r="I4573" s="171"/>
      <c r="J4573" s="171"/>
      <c r="K4573" s="171"/>
      <c r="L4573" s="171"/>
      <c r="M4573" s="171"/>
      <c r="N4573"/>
      <c r="O4573"/>
      <c r="P4573"/>
      <c r="Q4573"/>
      <c r="R4573"/>
      <c r="U4573" s="15"/>
      <c r="V4573" s="15"/>
      <c r="W4573" s="15"/>
    </row>
    <row r="4574" spans="2:23">
      <c r="B4574"/>
      <c r="C4574"/>
      <c r="D4574"/>
      <c r="E4574" s="171"/>
      <c r="F4574"/>
      <c r="G4574"/>
      <c r="H4574"/>
      <c r="I4574" s="171"/>
      <c r="J4574" s="171"/>
      <c r="K4574" s="171"/>
      <c r="L4574" s="171"/>
      <c r="M4574" s="171"/>
      <c r="N4574"/>
      <c r="O4574"/>
      <c r="P4574"/>
      <c r="Q4574"/>
      <c r="R4574"/>
      <c r="U4574" s="15"/>
      <c r="V4574" s="15"/>
      <c r="W4574" s="15"/>
    </row>
    <row r="4575" spans="2:23">
      <c r="B4575"/>
      <c r="C4575"/>
      <c r="D4575"/>
      <c r="E4575" s="171"/>
      <c r="F4575"/>
      <c r="G4575"/>
      <c r="H4575"/>
      <c r="I4575" s="171"/>
      <c r="J4575" s="171"/>
      <c r="K4575" s="171"/>
      <c r="L4575" s="171"/>
      <c r="M4575" s="171"/>
      <c r="N4575"/>
      <c r="O4575"/>
      <c r="P4575"/>
      <c r="Q4575"/>
      <c r="R4575"/>
      <c r="U4575" s="15"/>
      <c r="V4575" s="15"/>
      <c r="W4575" s="15"/>
    </row>
    <row r="4576" spans="2:23">
      <c r="B4576"/>
      <c r="C4576"/>
      <c r="D4576"/>
      <c r="E4576" s="171"/>
      <c r="F4576"/>
      <c r="G4576"/>
      <c r="H4576"/>
      <c r="I4576" s="171"/>
      <c r="J4576" s="171"/>
      <c r="K4576" s="171"/>
      <c r="L4576" s="171"/>
      <c r="M4576" s="171"/>
      <c r="N4576"/>
      <c r="O4576"/>
      <c r="P4576"/>
      <c r="Q4576"/>
      <c r="R4576"/>
      <c r="U4576" s="15"/>
      <c r="V4576" s="15"/>
      <c r="W4576" s="15"/>
    </row>
    <row r="4577" spans="2:23">
      <c r="B4577"/>
      <c r="C4577"/>
      <c r="D4577"/>
      <c r="E4577" s="171"/>
      <c r="F4577"/>
      <c r="G4577"/>
      <c r="H4577"/>
      <c r="I4577" s="171"/>
      <c r="J4577" s="171"/>
      <c r="K4577" s="171"/>
      <c r="L4577" s="171"/>
      <c r="M4577" s="171"/>
      <c r="N4577"/>
      <c r="O4577"/>
      <c r="P4577"/>
      <c r="Q4577"/>
      <c r="R4577"/>
      <c r="U4577" s="15"/>
      <c r="V4577" s="15"/>
      <c r="W4577" s="15"/>
    </row>
    <row r="4578" spans="2:23">
      <c r="B4578"/>
      <c r="C4578"/>
      <c r="D4578"/>
      <c r="E4578" s="171"/>
      <c r="F4578"/>
      <c r="G4578"/>
      <c r="H4578"/>
      <c r="I4578" s="171"/>
      <c r="J4578" s="171"/>
      <c r="K4578" s="171"/>
      <c r="L4578" s="171"/>
      <c r="M4578" s="171"/>
      <c r="N4578"/>
      <c r="O4578"/>
      <c r="P4578"/>
      <c r="Q4578"/>
      <c r="R4578"/>
      <c r="U4578" s="15"/>
      <c r="V4578" s="15"/>
      <c r="W4578" s="15"/>
    </row>
    <row r="4579" spans="2:23">
      <c r="B4579"/>
      <c r="C4579"/>
      <c r="D4579"/>
      <c r="E4579" s="171"/>
      <c r="F4579"/>
      <c r="G4579"/>
      <c r="H4579"/>
      <c r="I4579" s="171"/>
      <c r="J4579" s="171"/>
      <c r="K4579" s="171"/>
      <c r="L4579" s="171"/>
      <c r="M4579" s="171"/>
      <c r="N4579"/>
      <c r="O4579"/>
      <c r="P4579"/>
      <c r="Q4579"/>
      <c r="R4579"/>
      <c r="U4579" s="15"/>
      <c r="V4579" s="15"/>
      <c r="W4579" s="15"/>
    </row>
    <row r="4580" spans="2:23">
      <c r="B4580"/>
      <c r="C4580"/>
      <c r="D4580"/>
      <c r="E4580" s="171"/>
      <c r="F4580"/>
      <c r="G4580"/>
      <c r="H4580"/>
      <c r="I4580" s="171"/>
      <c r="J4580" s="171"/>
      <c r="K4580" s="171"/>
      <c r="L4580" s="171"/>
      <c r="M4580" s="171"/>
      <c r="N4580"/>
      <c r="O4580"/>
      <c r="P4580"/>
      <c r="Q4580"/>
      <c r="R4580"/>
      <c r="U4580" s="15"/>
      <c r="V4580" s="15"/>
      <c r="W4580" s="15"/>
    </row>
    <row r="4581" spans="2:23">
      <c r="B4581"/>
      <c r="C4581"/>
      <c r="D4581"/>
      <c r="E4581" s="171"/>
      <c r="F4581"/>
      <c r="G4581"/>
      <c r="H4581"/>
      <c r="I4581" s="171"/>
      <c r="J4581" s="171"/>
      <c r="K4581" s="171"/>
      <c r="L4581" s="171"/>
      <c r="M4581" s="171"/>
      <c r="N4581"/>
      <c r="O4581"/>
      <c r="P4581"/>
      <c r="Q4581"/>
      <c r="R4581"/>
      <c r="U4581" s="15"/>
      <c r="V4581" s="15"/>
      <c r="W4581" s="15"/>
    </row>
    <row r="4582" spans="2:23">
      <c r="B4582"/>
      <c r="C4582"/>
      <c r="D4582"/>
      <c r="E4582" s="171"/>
      <c r="F4582"/>
      <c r="G4582"/>
      <c r="H4582"/>
      <c r="I4582" s="171"/>
      <c r="J4582" s="171"/>
      <c r="K4582" s="171"/>
      <c r="L4582" s="171"/>
      <c r="M4582" s="171"/>
      <c r="N4582"/>
      <c r="O4582"/>
      <c r="P4582"/>
      <c r="Q4582"/>
      <c r="R4582"/>
      <c r="U4582" s="15"/>
      <c r="V4582" s="15"/>
      <c r="W4582" s="15"/>
    </row>
    <row r="4583" spans="2:23">
      <c r="B4583"/>
      <c r="C4583"/>
      <c r="D4583"/>
      <c r="E4583" s="171"/>
      <c r="F4583"/>
      <c r="G4583"/>
      <c r="H4583"/>
      <c r="I4583" s="171"/>
      <c r="J4583" s="171"/>
      <c r="K4583" s="171"/>
      <c r="L4583" s="171"/>
      <c r="M4583" s="171"/>
      <c r="N4583"/>
      <c r="O4583"/>
      <c r="P4583"/>
      <c r="Q4583"/>
      <c r="R4583"/>
      <c r="U4583" s="15"/>
      <c r="V4583" s="15"/>
      <c r="W4583" s="15"/>
    </row>
    <row r="4584" spans="2:23">
      <c r="B4584"/>
      <c r="C4584"/>
      <c r="D4584"/>
      <c r="E4584" s="171"/>
      <c r="F4584"/>
      <c r="G4584"/>
      <c r="H4584" s="171"/>
      <c r="I4584"/>
      <c r="J4584"/>
      <c r="K4584" s="171"/>
      <c r="L4584" s="171"/>
      <c r="M4584" s="171"/>
      <c r="N4584"/>
      <c r="O4584"/>
      <c r="P4584"/>
      <c r="Q4584"/>
      <c r="R4584"/>
      <c r="U4584" s="15"/>
      <c r="V4584" s="15"/>
      <c r="W4584" s="15"/>
    </row>
    <row r="4585" spans="2:23">
      <c r="B4585"/>
      <c r="C4585"/>
      <c r="D4585"/>
      <c r="E4585" s="171"/>
      <c r="F4585"/>
      <c r="G4585"/>
      <c r="H4585" s="171"/>
      <c r="I4585"/>
      <c r="J4585"/>
      <c r="K4585" s="171"/>
      <c r="L4585" s="171"/>
      <c r="M4585" s="171"/>
      <c r="N4585"/>
      <c r="O4585"/>
      <c r="P4585"/>
      <c r="Q4585"/>
      <c r="R4585"/>
      <c r="U4585" s="15"/>
      <c r="V4585" s="15"/>
      <c r="W4585" s="15"/>
    </row>
    <row r="4586" spans="2:23">
      <c r="B4586"/>
      <c r="C4586"/>
      <c r="D4586"/>
      <c r="E4586" s="171"/>
      <c r="F4586"/>
      <c r="G4586"/>
      <c r="H4586" s="171"/>
      <c r="I4586"/>
      <c r="J4586"/>
      <c r="K4586" s="171"/>
      <c r="L4586" s="171"/>
      <c r="M4586" s="171"/>
      <c r="N4586"/>
      <c r="O4586"/>
      <c r="P4586"/>
      <c r="Q4586"/>
      <c r="R4586"/>
      <c r="U4586" s="15"/>
      <c r="V4586" s="15"/>
      <c r="W4586" s="15"/>
    </row>
    <row r="4587" spans="2:23">
      <c r="B4587"/>
      <c r="C4587"/>
      <c r="D4587"/>
      <c r="E4587" s="171"/>
      <c r="F4587"/>
      <c r="G4587"/>
      <c r="H4587" s="171"/>
      <c r="I4587"/>
      <c r="J4587"/>
      <c r="K4587" s="171"/>
      <c r="L4587" s="171"/>
      <c r="M4587" s="171"/>
      <c r="N4587"/>
      <c r="O4587"/>
      <c r="P4587"/>
      <c r="Q4587"/>
      <c r="R4587"/>
      <c r="U4587" s="15"/>
      <c r="V4587" s="15"/>
      <c r="W4587" s="15"/>
    </row>
    <row r="4588" spans="2:23">
      <c r="B4588"/>
      <c r="C4588"/>
      <c r="D4588"/>
      <c r="E4588" s="171"/>
      <c r="F4588"/>
      <c r="G4588"/>
      <c r="H4588" s="171"/>
      <c r="I4588"/>
      <c r="J4588"/>
      <c r="K4588" s="171"/>
      <c r="L4588" s="171"/>
      <c r="M4588" s="171"/>
      <c r="N4588"/>
      <c r="O4588"/>
      <c r="P4588"/>
      <c r="Q4588"/>
      <c r="R4588"/>
      <c r="U4588" s="15"/>
      <c r="V4588" s="15"/>
      <c r="W4588" s="15"/>
    </row>
    <row r="4589" spans="2:23">
      <c r="B4589"/>
      <c r="C4589"/>
      <c r="D4589"/>
      <c r="E4589" s="171"/>
      <c r="F4589"/>
      <c r="G4589"/>
      <c r="H4589" s="171"/>
      <c r="I4589"/>
      <c r="J4589"/>
      <c r="K4589" s="171"/>
      <c r="L4589" s="171"/>
      <c r="M4589" s="171"/>
      <c r="N4589"/>
      <c r="O4589"/>
      <c r="P4589"/>
      <c r="Q4589"/>
      <c r="R4589"/>
      <c r="U4589" s="15"/>
      <c r="V4589" s="15"/>
      <c r="W4589" s="15"/>
    </row>
    <row r="4590" spans="2:23">
      <c r="B4590"/>
      <c r="C4590"/>
      <c r="D4590"/>
      <c r="E4590" s="171"/>
      <c r="F4590"/>
      <c r="G4590"/>
      <c r="H4590" s="171"/>
      <c r="I4590"/>
      <c r="J4590"/>
      <c r="K4590" s="171"/>
      <c r="L4590" s="171"/>
      <c r="M4590" s="171"/>
      <c r="N4590"/>
      <c r="O4590"/>
      <c r="P4590"/>
      <c r="Q4590"/>
      <c r="R4590"/>
      <c r="U4590" s="15"/>
      <c r="V4590" s="15"/>
      <c r="W4590" s="15"/>
    </row>
    <row r="4591" spans="2:23">
      <c r="B4591"/>
      <c r="C4591"/>
      <c r="D4591"/>
      <c r="E4591" s="171"/>
      <c r="F4591"/>
      <c r="G4591"/>
      <c r="H4591" s="171"/>
      <c r="I4591"/>
      <c r="J4591"/>
      <c r="K4591" s="171"/>
      <c r="L4591" s="171"/>
      <c r="M4591" s="171"/>
      <c r="N4591"/>
      <c r="O4591"/>
      <c r="P4591"/>
      <c r="Q4591"/>
      <c r="R4591"/>
      <c r="U4591" s="15"/>
      <c r="V4591" s="15"/>
      <c r="W4591" s="15"/>
    </row>
    <row r="4592" spans="2:23">
      <c r="B4592"/>
      <c r="C4592"/>
      <c r="D4592"/>
      <c r="E4592" s="171"/>
      <c r="F4592"/>
      <c r="G4592"/>
      <c r="H4592" s="171"/>
      <c r="I4592"/>
      <c r="J4592"/>
      <c r="K4592" s="171"/>
      <c r="L4592" s="171"/>
      <c r="M4592" s="171"/>
      <c r="N4592"/>
      <c r="O4592"/>
      <c r="P4592"/>
      <c r="Q4592"/>
      <c r="R4592"/>
      <c r="U4592" s="15"/>
      <c r="V4592" s="15"/>
      <c r="W4592" s="15"/>
    </row>
    <row r="4593" spans="2:23">
      <c r="B4593"/>
      <c r="C4593"/>
      <c r="D4593"/>
      <c r="E4593" s="171"/>
      <c r="F4593"/>
      <c r="G4593"/>
      <c r="H4593" s="171"/>
      <c r="I4593"/>
      <c r="J4593"/>
      <c r="K4593" s="171"/>
      <c r="L4593" s="171"/>
      <c r="M4593" s="171"/>
      <c r="N4593"/>
      <c r="O4593"/>
      <c r="P4593"/>
      <c r="Q4593"/>
      <c r="R4593"/>
      <c r="U4593" s="15"/>
      <c r="V4593" s="15"/>
      <c r="W4593" s="15"/>
    </row>
    <row r="4594" spans="2:23">
      <c r="B4594"/>
      <c r="C4594"/>
      <c r="D4594"/>
      <c r="E4594" s="171"/>
      <c r="F4594"/>
      <c r="G4594"/>
      <c r="H4594" s="171"/>
      <c r="I4594"/>
      <c r="J4594"/>
      <c r="K4594" s="171"/>
      <c r="L4594" s="171"/>
      <c r="M4594" s="171"/>
      <c r="N4594"/>
      <c r="O4594"/>
      <c r="P4594"/>
      <c r="Q4594"/>
      <c r="R4594"/>
      <c r="U4594" s="15"/>
      <c r="V4594" s="15"/>
      <c r="W4594" s="15"/>
    </row>
    <row r="4595" spans="2:23">
      <c r="B4595"/>
      <c r="C4595"/>
      <c r="D4595"/>
      <c r="E4595" s="171"/>
      <c r="F4595"/>
      <c r="G4595"/>
      <c r="H4595" s="171"/>
      <c r="I4595"/>
      <c r="J4595"/>
      <c r="K4595" s="171"/>
      <c r="L4595" s="171"/>
      <c r="M4595" s="171"/>
      <c r="N4595"/>
      <c r="O4595"/>
      <c r="P4595"/>
      <c r="Q4595"/>
      <c r="R4595"/>
      <c r="U4595" s="15"/>
      <c r="V4595" s="15"/>
      <c r="W4595" s="15"/>
    </row>
    <row r="4596" spans="2:23">
      <c r="B4596"/>
      <c r="C4596"/>
      <c r="D4596"/>
      <c r="E4596" s="171"/>
      <c r="F4596"/>
      <c r="G4596"/>
      <c r="H4596" s="171"/>
      <c r="I4596"/>
      <c r="J4596"/>
      <c r="K4596" s="171"/>
      <c r="L4596" s="171"/>
      <c r="M4596" s="171"/>
      <c r="N4596"/>
      <c r="O4596"/>
      <c r="P4596"/>
      <c r="Q4596"/>
      <c r="R4596"/>
      <c r="U4596" s="15"/>
      <c r="V4596" s="15"/>
      <c r="W4596" s="15"/>
    </row>
    <row r="4597" spans="2:23">
      <c r="B4597"/>
      <c r="C4597"/>
      <c r="D4597"/>
      <c r="E4597" s="171"/>
      <c r="F4597"/>
      <c r="G4597"/>
      <c r="H4597" s="171"/>
      <c r="I4597"/>
      <c r="J4597"/>
      <c r="K4597" s="171"/>
      <c r="L4597" s="171"/>
      <c r="M4597" s="171"/>
      <c r="N4597"/>
      <c r="O4597"/>
      <c r="P4597"/>
      <c r="Q4597"/>
      <c r="R4597"/>
      <c r="U4597" s="15"/>
      <c r="V4597" s="15"/>
      <c r="W4597" s="15"/>
    </row>
    <row r="4598" spans="2:23">
      <c r="B4598"/>
      <c r="C4598"/>
      <c r="D4598"/>
      <c r="E4598" s="171"/>
      <c r="F4598"/>
      <c r="G4598"/>
      <c r="H4598" s="171"/>
      <c r="I4598"/>
      <c r="J4598"/>
      <c r="K4598" s="171"/>
      <c r="L4598" s="171"/>
      <c r="M4598" s="171"/>
      <c r="N4598"/>
      <c r="O4598"/>
      <c r="P4598"/>
      <c r="Q4598"/>
      <c r="R4598"/>
      <c r="U4598" s="15"/>
      <c r="V4598" s="15"/>
      <c r="W4598" s="15"/>
    </row>
    <row r="4599" spans="2:23">
      <c r="B4599"/>
      <c r="C4599"/>
      <c r="D4599"/>
      <c r="E4599" s="171"/>
      <c r="F4599"/>
      <c r="G4599"/>
      <c r="H4599" s="171"/>
      <c r="I4599"/>
      <c r="J4599"/>
      <c r="K4599" s="171"/>
      <c r="L4599" s="171"/>
      <c r="M4599" s="171"/>
      <c r="N4599"/>
      <c r="O4599"/>
      <c r="P4599"/>
      <c r="Q4599"/>
      <c r="R4599"/>
      <c r="U4599" s="15"/>
      <c r="V4599" s="15"/>
      <c r="W4599" s="15"/>
    </row>
    <row r="4600" spans="2:23">
      <c r="B4600"/>
      <c r="C4600"/>
      <c r="D4600"/>
      <c r="E4600" s="171"/>
      <c r="F4600"/>
      <c r="G4600"/>
      <c r="H4600" s="171"/>
      <c r="I4600"/>
      <c r="J4600"/>
      <c r="K4600" s="171"/>
      <c r="L4600" s="171"/>
      <c r="M4600" s="171"/>
      <c r="N4600"/>
      <c r="O4600"/>
      <c r="P4600"/>
      <c r="Q4600"/>
      <c r="R4600"/>
      <c r="U4600" s="15"/>
      <c r="V4600" s="15"/>
      <c r="W4600" s="15"/>
    </row>
    <row r="4601" spans="2:23">
      <c r="B4601"/>
      <c r="C4601"/>
      <c r="D4601"/>
      <c r="E4601" s="171"/>
      <c r="F4601"/>
      <c r="G4601"/>
      <c r="H4601" s="171"/>
      <c r="I4601"/>
      <c r="J4601"/>
      <c r="K4601" s="171"/>
      <c r="L4601" s="171"/>
      <c r="M4601" s="171"/>
      <c r="N4601"/>
      <c r="O4601"/>
      <c r="P4601"/>
      <c r="Q4601"/>
      <c r="R4601"/>
      <c r="U4601" s="15"/>
      <c r="V4601" s="15"/>
      <c r="W4601" s="15"/>
    </row>
    <row r="4602" spans="2:23">
      <c r="B4602"/>
      <c r="C4602"/>
      <c r="D4602"/>
      <c r="E4602" s="171"/>
      <c r="F4602"/>
      <c r="G4602"/>
      <c r="H4602" s="171"/>
      <c r="I4602"/>
      <c r="J4602"/>
      <c r="K4602" s="171"/>
      <c r="L4602" s="171"/>
      <c r="M4602" s="171"/>
      <c r="N4602"/>
      <c r="O4602"/>
      <c r="P4602"/>
      <c r="Q4602"/>
      <c r="R4602"/>
      <c r="U4602" s="15"/>
      <c r="V4602" s="15"/>
      <c r="W4602" s="15"/>
    </row>
    <row r="4603" spans="2:23">
      <c r="B4603"/>
      <c r="C4603"/>
      <c r="D4603"/>
      <c r="E4603" s="171"/>
      <c r="F4603"/>
      <c r="G4603"/>
      <c r="H4603" s="171"/>
      <c r="I4603"/>
      <c r="J4603"/>
      <c r="K4603" s="171"/>
      <c r="L4603" s="171"/>
      <c r="M4603" s="171"/>
      <c r="N4603"/>
      <c r="O4603"/>
      <c r="P4603"/>
      <c r="Q4603"/>
      <c r="R4603"/>
      <c r="U4603" s="15"/>
      <c r="V4603" s="15"/>
      <c r="W4603" s="15"/>
    </row>
    <row r="4604" spans="2:23">
      <c r="B4604"/>
      <c r="C4604"/>
      <c r="D4604"/>
      <c r="E4604" s="171"/>
      <c r="F4604"/>
      <c r="G4604"/>
      <c r="H4604" s="171"/>
      <c r="I4604"/>
      <c r="J4604"/>
      <c r="K4604" s="171"/>
      <c r="L4604" s="171"/>
      <c r="M4604" s="171"/>
      <c r="N4604"/>
      <c r="O4604"/>
      <c r="P4604"/>
      <c r="Q4604"/>
      <c r="R4604"/>
      <c r="U4604" s="15"/>
      <c r="V4604" s="15"/>
      <c r="W4604" s="15"/>
    </row>
    <row r="4605" spans="2:23">
      <c r="B4605"/>
      <c r="C4605"/>
      <c r="D4605"/>
      <c r="E4605" s="171"/>
      <c r="F4605"/>
      <c r="G4605"/>
      <c r="H4605" s="171"/>
      <c r="I4605"/>
      <c r="J4605"/>
      <c r="K4605" s="171"/>
      <c r="L4605" s="171"/>
      <c r="M4605" s="171"/>
      <c r="N4605"/>
      <c r="O4605"/>
      <c r="P4605"/>
      <c r="Q4605"/>
      <c r="R4605"/>
      <c r="U4605" s="15"/>
      <c r="V4605" s="15"/>
      <c r="W4605" s="15"/>
    </row>
    <row r="4606" spans="2:23">
      <c r="B4606"/>
      <c r="C4606"/>
      <c r="D4606"/>
      <c r="E4606" s="171"/>
      <c r="F4606"/>
      <c r="G4606"/>
      <c r="H4606" s="171"/>
      <c r="I4606"/>
      <c r="J4606"/>
      <c r="K4606" s="171"/>
      <c r="L4606" s="171"/>
      <c r="M4606" s="171"/>
      <c r="N4606"/>
      <c r="O4606"/>
      <c r="P4606"/>
      <c r="Q4606"/>
      <c r="R4606"/>
      <c r="U4606" s="15"/>
      <c r="V4606" s="15"/>
      <c r="W4606" s="15"/>
    </row>
    <row r="4607" spans="2:23">
      <c r="B4607"/>
      <c r="C4607"/>
      <c r="D4607"/>
      <c r="E4607" s="171"/>
      <c r="F4607"/>
      <c r="G4607"/>
      <c r="H4607" s="171"/>
      <c r="I4607"/>
      <c r="J4607"/>
      <c r="K4607" s="171"/>
      <c r="L4607" s="171"/>
      <c r="M4607" s="171"/>
      <c r="N4607"/>
      <c r="O4607"/>
      <c r="P4607"/>
      <c r="Q4607"/>
      <c r="R4607"/>
      <c r="U4607" s="15"/>
      <c r="V4607" s="15"/>
      <c r="W4607" s="15"/>
    </row>
    <row r="4608" spans="2:23">
      <c r="B4608"/>
      <c r="C4608"/>
      <c r="D4608"/>
      <c r="E4608" s="171"/>
      <c r="F4608"/>
      <c r="G4608"/>
      <c r="H4608" s="171"/>
      <c r="I4608"/>
      <c r="J4608"/>
      <c r="K4608" s="171"/>
      <c r="L4608" s="171"/>
      <c r="M4608" s="171"/>
      <c r="N4608"/>
      <c r="O4608"/>
      <c r="P4608"/>
      <c r="Q4608"/>
      <c r="R4608"/>
      <c r="U4608" s="15"/>
      <c r="V4608" s="15"/>
      <c r="W4608" s="15"/>
    </row>
    <row r="4609" spans="2:23">
      <c r="B4609"/>
      <c r="C4609"/>
      <c r="D4609"/>
      <c r="E4609" s="171"/>
      <c r="F4609"/>
      <c r="G4609"/>
      <c r="H4609" s="171"/>
      <c r="I4609"/>
      <c r="J4609"/>
      <c r="K4609" s="171"/>
      <c r="L4609" s="171"/>
      <c r="M4609" s="171"/>
      <c r="N4609"/>
      <c r="O4609"/>
      <c r="P4609"/>
      <c r="Q4609"/>
      <c r="R4609"/>
      <c r="U4609" s="15"/>
      <c r="V4609" s="15"/>
      <c r="W4609" s="15"/>
    </row>
    <row r="4610" spans="2:23">
      <c r="B4610"/>
      <c r="C4610"/>
      <c r="D4610"/>
      <c r="E4610" s="171"/>
      <c r="F4610"/>
      <c r="G4610"/>
      <c r="H4610" s="171"/>
      <c r="I4610"/>
      <c r="J4610"/>
      <c r="K4610" s="171"/>
      <c r="L4610" s="171"/>
      <c r="M4610" s="171"/>
      <c r="N4610"/>
      <c r="O4610"/>
      <c r="P4610"/>
      <c r="Q4610"/>
      <c r="R4610"/>
      <c r="U4610" s="15"/>
      <c r="V4610" s="15"/>
      <c r="W4610" s="15"/>
    </row>
    <row r="4611" spans="2:23">
      <c r="B4611"/>
      <c r="C4611"/>
      <c r="D4611"/>
      <c r="E4611" s="171"/>
      <c r="F4611"/>
      <c r="G4611"/>
      <c r="H4611" s="171"/>
      <c r="I4611"/>
      <c r="J4611"/>
      <c r="K4611" s="171"/>
      <c r="L4611" s="171"/>
      <c r="M4611" s="171"/>
      <c r="N4611"/>
      <c r="O4611"/>
      <c r="P4611"/>
      <c r="Q4611"/>
      <c r="R4611"/>
      <c r="U4611" s="15"/>
      <c r="V4611" s="15"/>
      <c r="W4611" s="15"/>
    </row>
    <row r="4612" spans="2:23">
      <c r="B4612"/>
      <c r="C4612"/>
      <c r="D4612"/>
      <c r="E4612" s="171"/>
      <c r="F4612"/>
      <c r="G4612"/>
      <c r="H4612" s="171"/>
      <c r="I4612"/>
      <c r="J4612"/>
      <c r="K4612" s="171"/>
      <c r="L4612" s="171"/>
      <c r="M4612" s="171"/>
      <c r="N4612"/>
      <c r="O4612"/>
      <c r="P4612"/>
      <c r="Q4612"/>
      <c r="R4612"/>
      <c r="U4612" s="15"/>
      <c r="V4612" s="15"/>
      <c r="W4612" s="15"/>
    </row>
    <row r="4613" spans="2:23">
      <c r="B4613"/>
      <c r="C4613"/>
      <c r="D4613"/>
      <c r="E4613" s="171"/>
      <c r="F4613"/>
      <c r="G4613"/>
      <c r="H4613" s="171"/>
      <c r="I4613"/>
      <c r="J4613"/>
      <c r="K4613" s="171"/>
      <c r="L4613" s="171"/>
      <c r="M4613" s="171"/>
      <c r="N4613"/>
      <c r="O4613"/>
      <c r="P4613"/>
      <c r="Q4613"/>
      <c r="R4613"/>
      <c r="U4613" s="15"/>
      <c r="V4613" s="15"/>
      <c r="W4613" s="15"/>
    </row>
    <row r="4614" spans="2:23">
      <c r="B4614"/>
      <c r="C4614"/>
      <c r="D4614"/>
      <c r="E4614" s="171"/>
      <c r="F4614"/>
      <c r="G4614"/>
      <c r="H4614" s="171"/>
      <c r="I4614"/>
      <c r="J4614"/>
      <c r="K4614" s="171"/>
      <c r="L4614" s="171"/>
      <c r="M4614" s="171"/>
      <c r="N4614"/>
      <c r="O4614"/>
      <c r="P4614"/>
      <c r="Q4614"/>
      <c r="R4614"/>
      <c r="U4614" s="15"/>
      <c r="V4614" s="15"/>
      <c r="W4614" s="15"/>
    </row>
    <row r="4615" spans="2:23">
      <c r="B4615"/>
      <c r="C4615"/>
      <c r="D4615"/>
      <c r="E4615" s="171"/>
      <c r="F4615"/>
      <c r="G4615"/>
      <c r="H4615" s="171"/>
      <c r="I4615"/>
      <c r="J4615"/>
      <c r="K4615" s="171"/>
      <c r="L4615" s="171"/>
      <c r="M4615" s="171"/>
      <c r="N4615"/>
      <c r="O4615"/>
      <c r="P4615"/>
      <c r="Q4615"/>
      <c r="R4615"/>
      <c r="U4615" s="15"/>
      <c r="V4615" s="15"/>
      <c r="W4615" s="15"/>
    </row>
    <row r="4616" spans="2:23">
      <c r="B4616"/>
      <c r="C4616"/>
      <c r="D4616"/>
      <c r="E4616" s="171"/>
      <c r="F4616"/>
      <c r="G4616"/>
      <c r="H4616" s="171"/>
      <c r="I4616"/>
      <c r="J4616"/>
      <c r="K4616" s="171"/>
      <c r="L4616" s="171"/>
      <c r="M4616" s="171"/>
      <c r="N4616"/>
      <c r="O4616"/>
      <c r="P4616"/>
      <c r="Q4616"/>
      <c r="R4616"/>
      <c r="U4616" s="15"/>
      <c r="V4616" s="15"/>
      <c r="W4616" s="15"/>
    </row>
    <row r="4617" spans="2:23">
      <c r="B4617"/>
      <c r="C4617"/>
      <c r="D4617"/>
      <c r="E4617" s="171"/>
      <c r="F4617"/>
      <c r="G4617"/>
      <c r="H4617" s="171"/>
      <c r="I4617"/>
      <c r="J4617"/>
      <c r="K4617" s="171"/>
      <c r="L4617" s="171"/>
      <c r="M4617" s="171"/>
      <c r="N4617"/>
      <c r="O4617"/>
      <c r="P4617"/>
      <c r="Q4617"/>
      <c r="R4617"/>
      <c r="U4617" s="15"/>
      <c r="V4617" s="15"/>
      <c r="W4617" s="15"/>
    </row>
    <row r="4618" spans="2:23">
      <c r="B4618"/>
      <c r="C4618"/>
      <c r="D4618"/>
      <c r="E4618" s="171"/>
      <c r="F4618"/>
      <c r="G4618"/>
      <c r="H4618" s="171"/>
      <c r="I4618"/>
      <c r="J4618"/>
      <c r="K4618" s="171"/>
      <c r="L4618" s="171"/>
      <c r="M4618" s="171"/>
      <c r="N4618"/>
      <c r="O4618"/>
      <c r="P4618"/>
      <c r="Q4618"/>
      <c r="R4618"/>
      <c r="U4618" s="15"/>
      <c r="V4618" s="15"/>
      <c r="W4618" s="15"/>
    </row>
    <row r="4619" spans="2:23">
      <c r="B4619"/>
      <c r="C4619"/>
      <c r="D4619"/>
      <c r="E4619" s="171"/>
      <c r="F4619"/>
      <c r="G4619"/>
      <c r="H4619" s="171"/>
      <c r="I4619"/>
      <c r="J4619"/>
      <c r="K4619" s="171"/>
      <c r="L4619" s="171"/>
      <c r="M4619" s="171"/>
      <c r="N4619"/>
      <c r="O4619"/>
      <c r="P4619"/>
      <c r="Q4619"/>
      <c r="R4619"/>
      <c r="U4619" s="15"/>
      <c r="V4619" s="15"/>
      <c r="W4619" s="15"/>
    </row>
    <row r="4620" spans="2:23">
      <c r="B4620"/>
      <c r="C4620"/>
      <c r="D4620"/>
      <c r="E4620" s="171"/>
      <c r="F4620"/>
      <c r="G4620"/>
      <c r="H4620" s="171"/>
      <c r="I4620"/>
      <c r="J4620"/>
      <c r="K4620" s="171"/>
      <c r="L4620" s="171"/>
      <c r="M4620" s="171"/>
      <c r="N4620"/>
      <c r="O4620"/>
      <c r="P4620"/>
      <c r="Q4620"/>
      <c r="R4620"/>
      <c r="U4620" s="15"/>
      <c r="V4620" s="15"/>
      <c r="W4620" s="15"/>
    </row>
    <row r="4621" spans="2:23">
      <c r="B4621"/>
      <c r="C4621"/>
      <c r="D4621"/>
      <c r="E4621" s="171"/>
      <c r="F4621"/>
      <c r="G4621"/>
      <c r="H4621" s="171"/>
      <c r="I4621"/>
      <c r="J4621"/>
      <c r="K4621" s="171"/>
      <c r="L4621" s="171"/>
      <c r="M4621" s="171"/>
      <c r="N4621"/>
      <c r="O4621"/>
      <c r="P4621"/>
      <c r="Q4621"/>
      <c r="R4621"/>
      <c r="U4621" s="15"/>
      <c r="V4621" s="15"/>
      <c r="W4621" s="15"/>
    </row>
    <row r="4622" spans="2:23">
      <c r="B4622"/>
      <c r="C4622"/>
      <c r="D4622"/>
      <c r="E4622" s="171"/>
      <c r="F4622"/>
      <c r="G4622"/>
      <c r="H4622" s="171"/>
      <c r="I4622"/>
      <c r="J4622"/>
      <c r="K4622" s="171"/>
      <c r="L4622" s="171"/>
      <c r="M4622" s="171"/>
      <c r="N4622"/>
      <c r="O4622"/>
      <c r="P4622"/>
      <c r="Q4622"/>
      <c r="R4622"/>
      <c r="U4622" s="15"/>
      <c r="V4622" s="15"/>
      <c r="W4622" s="15"/>
    </row>
    <row r="4623" spans="2:23">
      <c r="B4623"/>
      <c r="C4623"/>
      <c r="D4623"/>
      <c r="E4623" s="171"/>
      <c r="F4623"/>
      <c r="G4623"/>
      <c r="H4623" s="171"/>
      <c r="I4623"/>
      <c r="J4623"/>
      <c r="K4623" s="171"/>
      <c r="L4623" s="171"/>
      <c r="M4623" s="171"/>
      <c r="N4623"/>
      <c r="O4623"/>
      <c r="P4623"/>
      <c r="Q4623"/>
      <c r="R4623"/>
      <c r="U4623" s="15"/>
      <c r="V4623" s="15"/>
      <c r="W4623" s="15"/>
    </row>
    <row r="4624" spans="2:23">
      <c r="B4624"/>
      <c r="C4624"/>
      <c r="D4624"/>
      <c r="E4624" s="171"/>
      <c r="F4624"/>
      <c r="G4624"/>
      <c r="H4624" s="171"/>
      <c r="I4624"/>
      <c r="J4624"/>
      <c r="K4624" s="171"/>
      <c r="L4624" s="171"/>
      <c r="M4624" s="171"/>
      <c r="N4624"/>
      <c r="O4624"/>
      <c r="P4624"/>
      <c r="Q4624"/>
      <c r="R4624"/>
      <c r="U4624" s="15"/>
      <c r="V4624" s="15"/>
      <c r="W4624" s="15"/>
    </row>
    <row r="4625" spans="2:23">
      <c r="B4625"/>
      <c r="C4625"/>
      <c r="D4625"/>
      <c r="E4625" s="171"/>
      <c r="F4625"/>
      <c r="G4625"/>
      <c r="H4625" s="171"/>
      <c r="I4625"/>
      <c r="J4625"/>
      <c r="K4625" s="171"/>
      <c r="L4625" s="171"/>
      <c r="M4625" s="171"/>
      <c r="N4625"/>
      <c r="O4625"/>
      <c r="P4625"/>
      <c r="Q4625"/>
      <c r="R4625"/>
      <c r="U4625" s="15"/>
      <c r="V4625" s="15"/>
      <c r="W4625" s="15"/>
    </row>
    <row r="4626" spans="2:23">
      <c r="B4626"/>
      <c r="C4626"/>
      <c r="D4626"/>
      <c r="E4626" s="171"/>
      <c r="F4626"/>
      <c r="G4626"/>
      <c r="H4626" s="171"/>
      <c r="I4626"/>
      <c r="J4626"/>
      <c r="K4626" s="171"/>
      <c r="L4626" s="171"/>
      <c r="M4626" s="171"/>
      <c r="N4626"/>
      <c r="O4626"/>
      <c r="P4626"/>
      <c r="Q4626"/>
      <c r="R4626"/>
      <c r="U4626" s="15"/>
      <c r="V4626" s="15"/>
      <c r="W4626" s="15"/>
    </row>
    <row r="4627" spans="2:23">
      <c r="B4627"/>
      <c r="C4627"/>
      <c r="D4627"/>
      <c r="E4627" s="171"/>
      <c r="F4627"/>
      <c r="G4627"/>
      <c r="H4627" s="171"/>
      <c r="I4627"/>
      <c r="J4627"/>
      <c r="K4627" s="171"/>
      <c r="L4627" s="171"/>
      <c r="M4627" s="171"/>
      <c r="N4627"/>
      <c r="O4627"/>
      <c r="P4627"/>
      <c r="Q4627"/>
      <c r="R4627"/>
      <c r="U4627" s="15"/>
      <c r="V4627" s="15"/>
      <c r="W4627" s="15"/>
    </row>
    <row r="4628" spans="2:23">
      <c r="B4628"/>
      <c r="C4628"/>
      <c r="D4628"/>
      <c r="E4628" s="171"/>
      <c r="F4628"/>
      <c r="G4628"/>
      <c r="H4628" s="171"/>
      <c r="I4628"/>
      <c r="J4628"/>
      <c r="K4628" s="171"/>
      <c r="L4628" s="171"/>
      <c r="M4628" s="171"/>
      <c r="N4628"/>
      <c r="O4628"/>
      <c r="P4628"/>
      <c r="Q4628"/>
      <c r="R4628"/>
      <c r="U4628" s="15"/>
      <c r="V4628" s="15"/>
      <c r="W4628" s="15"/>
    </row>
    <row r="4629" spans="2:23">
      <c r="B4629"/>
      <c r="C4629"/>
      <c r="D4629"/>
      <c r="E4629" s="171"/>
      <c r="F4629"/>
      <c r="G4629"/>
      <c r="H4629" s="171"/>
      <c r="I4629"/>
      <c r="J4629"/>
      <c r="K4629" s="171"/>
      <c r="L4629" s="171"/>
      <c r="M4629" s="171"/>
      <c r="N4629"/>
      <c r="O4629"/>
      <c r="P4629"/>
      <c r="Q4629"/>
      <c r="R4629"/>
      <c r="U4629" s="15"/>
      <c r="V4629" s="15"/>
      <c r="W4629" s="15"/>
    </row>
    <row r="4630" spans="2:23">
      <c r="B4630"/>
      <c r="C4630"/>
      <c r="D4630"/>
      <c r="E4630" s="171"/>
      <c r="F4630"/>
      <c r="G4630"/>
      <c r="H4630" s="171"/>
      <c r="I4630"/>
      <c r="J4630"/>
      <c r="K4630" s="171"/>
      <c r="L4630" s="171"/>
      <c r="M4630" s="171"/>
      <c r="N4630"/>
      <c r="O4630"/>
      <c r="P4630"/>
      <c r="Q4630"/>
      <c r="R4630"/>
      <c r="U4630" s="15"/>
      <c r="V4630" s="15"/>
      <c r="W4630" s="15"/>
    </row>
    <row r="4631" spans="2:23">
      <c r="B4631"/>
      <c r="C4631"/>
      <c r="D4631"/>
      <c r="E4631" s="171"/>
      <c r="F4631"/>
      <c r="G4631"/>
      <c r="H4631" s="171"/>
      <c r="I4631"/>
      <c r="J4631"/>
      <c r="K4631" s="171"/>
      <c r="L4631" s="171"/>
      <c r="M4631" s="171"/>
      <c r="N4631"/>
      <c r="O4631"/>
      <c r="P4631"/>
      <c r="Q4631"/>
      <c r="R4631"/>
      <c r="U4631" s="15"/>
      <c r="V4631" s="15"/>
      <c r="W4631" s="15"/>
    </row>
    <row r="4632" spans="2:23">
      <c r="B4632"/>
      <c r="C4632"/>
      <c r="D4632"/>
      <c r="E4632" s="171"/>
      <c r="F4632"/>
      <c r="G4632"/>
      <c r="H4632" s="171"/>
      <c r="I4632"/>
      <c r="J4632"/>
      <c r="K4632" s="171"/>
      <c r="L4632" s="171"/>
      <c r="M4632" s="171"/>
      <c r="N4632"/>
      <c r="O4632"/>
      <c r="P4632"/>
      <c r="Q4632"/>
      <c r="R4632"/>
      <c r="U4632" s="15"/>
      <c r="V4632" s="15"/>
      <c r="W4632" s="15"/>
    </row>
    <row r="4633" spans="2:23">
      <c r="B4633"/>
      <c r="C4633"/>
      <c r="D4633"/>
      <c r="E4633" s="171"/>
      <c r="F4633"/>
      <c r="G4633"/>
      <c r="H4633" s="171"/>
      <c r="I4633"/>
      <c r="J4633"/>
      <c r="K4633" s="171"/>
      <c r="L4633" s="171"/>
      <c r="M4633" s="171"/>
      <c r="N4633"/>
      <c r="O4633"/>
      <c r="P4633"/>
      <c r="Q4633"/>
      <c r="R4633"/>
      <c r="U4633" s="15"/>
      <c r="V4633" s="15"/>
      <c r="W4633" s="15"/>
    </row>
    <row r="4634" spans="2:23">
      <c r="B4634"/>
      <c r="C4634"/>
      <c r="D4634"/>
      <c r="E4634" s="171"/>
      <c r="F4634"/>
      <c r="G4634"/>
      <c r="H4634" s="171"/>
      <c r="I4634"/>
      <c r="J4634"/>
      <c r="K4634" s="171"/>
      <c r="L4634" s="171"/>
      <c r="M4634" s="171"/>
      <c r="N4634"/>
      <c r="O4634"/>
      <c r="P4634"/>
      <c r="Q4634"/>
      <c r="R4634"/>
      <c r="U4634" s="15"/>
      <c r="V4634" s="15"/>
      <c r="W4634" s="15"/>
    </row>
    <row r="4635" spans="2:23">
      <c r="B4635"/>
      <c r="C4635"/>
      <c r="D4635"/>
      <c r="E4635" s="171"/>
      <c r="F4635"/>
      <c r="G4635"/>
      <c r="H4635" s="171"/>
      <c r="I4635"/>
      <c r="J4635"/>
      <c r="K4635" s="171"/>
      <c r="L4635" s="171"/>
      <c r="M4635" s="171"/>
      <c r="N4635"/>
      <c r="O4635"/>
      <c r="P4635"/>
      <c r="Q4635"/>
      <c r="R4635"/>
      <c r="U4635" s="15"/>
      <c r="V4635" s="15"/>
      <c r="W4635" s="15"/>
    </row>
    <row r="4636" spans="2:23">
      <c r="B4636"/>
      <c r="C4636"/>
      <c r="D4636"/>
      <c r="E4636" s="171"/>
      <c r="F4636"/>
      <c r="G4636"/>
      <c r="H4636" s="171"/>
      <c r="I4636"/>
      <c r="J4636"/>
      <c r="K4636" s="171"/>
      <c r="L4636" s="171"/>
      <c r="M4636" s="171"/>
      <c r="N4636"/>
      <c r="O4636"/>
      <c r="P4636"/>
      <c r="Q4636"/>
      <c r="R4636"/>
      <c r="U4636" s="15"/>
      <c r="V4636" s="15"/>
      <c r="W4636" s="15"/>
    </row>
    <row r="4637" spans="2:23">
      <c r="B4637"/>
      <c r="C4637"/>
      <c r="D4637"/>
      <c r="E4637" s="171"/>
      <c r="F4637"/>
      <c r="G4637"/>
      <c r="H4637" s="171"/>
      <c r="I4637"/>
      <c r="J4637"/>
      <c r="K4637" s="171"/>
      <c r="L4637" s="171"/>
      <c r="M4637" s="171"/>
      <c r="N4637"/>
      <c r="O4637"/>
      <c r="P4637"/>
      <c r="Q4637"/>
      <c r="R4637"/>
      <c r="U4637" s="15"/>
      <c r="V4637" s="15"/>
      <c r="W4637" s="15"/>
    </row>
    <row r="4638" spans="2:23">
      <c r="B4638"/>
      <c r="C4638"/>
      <c r="D4638"/>
      <c r="E4638" s="171"/>
      <c r="F4638"/>
      <c r="G4638"/>
      <c r="H4638" s="171"/>
      <c r="I4638"/>
      <c r="J4638"/>
      <c r="K4638" s="171"/>
      <c r="L4638" s="171"/>
      <c r="M4638" s="171"/>
      <c r="N4638"/>
      <c r="O4638"/>
      <c r="P4638"/>
      <c r="Q4638"/>
      <c r="R4638"/>
      <c r="U4638" s="15"/>
      <c r="V4638" s="15"/>
      <c r="W4638" s="15"/>
    </row>
    <row r="4639" spans="2:23">
      <c r="B4639"/>
      <c r="C4639"/>
      <c r="D4639"/>
      <c r="E4639" s="171"/>
      <c r="F4639"/>
      <c r="G4639"/>
      <c r="H4639" s="171"/>
      <c r="I4639"/>
      <c r="J4639"/>
      <c r="K4639" s="171"/>
      <c r="L4639" s="171"/>
      <c r="M4639" s="171"/>
      <c r="N4639"/>
      <c r="O4639"/>
      <c r="P4639"/>
      <c r="Q4639"/>
      <c r="R4639"/>
      <c r="U4639" s="15"/>
      <c r="V4639" s="15"/>
      <c r="W4639" s="15"/>
    </row>
    <row r="4640" spans="2:23">
      <c r="B4640"/>
      <c r="C4640"/>
      <c r="D4640"/>
      <c r="E4640" s="171"/>
      <c r="F4640"/>
      <c r="G4640"/>
      <c r="H4640" s="171"/>
      <c r="I4640"/>
      <c r="J4640"/>
      <c r="K4640" s="171"/>
      <c r="L4640" s="171"/>
      <c r="M4640" s="171"/>
      <c r="N4640"/>
      <c r="O4640"/>
      <c r="P4640"/>
      <c r="Q4640"/>
      <c r="R4640"/>
      <c r="U4640" s="15"/>
      <c r="V4640" s="15"/>
      <c r="W4640" s="15"/>
    </row>
    <row r="4641" spans="2:23">
      <c r="B4641"/>
      <c r="C4641"/>
      <c r="D4641"/>
      <c r="E4641" s="171"/>
      <c r="F4641"/>
      <c r="G4641"/>
      <c r="H4641" s="171"/>
      <c r="I4641"/>
      <c r="J4641"/>
      <c r="K4641" s="171"/>
      <c r="L4641" s="171"/>
      <c r="M4641" s="171"/>
      <c r="N4641"/>
      <c r="O4641"/>
      <c r="P4641"/>
      <c r="Q4641"/>
      <c r="R4641"/>
      <c r="U4641" s="15"/>
      <c r="V4641" s="15"/>
      <c r="W4641" s="15"/>
    </row>
    <row r="4642" spans="2:23">
      <c r="B4642"/>
      <c r="C4642"/>
      <c r="D4642"/>
      <c r="E4642" s="171"/>
      <c r="F4642"/>
      <c r="G4642"/>
      <c r="H4642" s="171"/>
      <c r="I4642"/>
      <c r="J4642"/>
      <c r="K4642" s="171"/>
      <c r="L4642" s="171"/>
      <c r="M4642" s="171"/>
      <c r="N4642"/>
      <c r="O4642"/>
      <c r="P4642"/>
      <c r="Q4642"/>
      <c r="R4642"/>
      <c r="U4642" s="15"/>
      <c r="V4642" s="15"/>
      <c r="W4642" s="15"/>
    </row>
    <row r="4643" spans="2:23">
      <c r="B4643"/>
      <c r="C4643"/>
      <c r="D4643"/>
      <c r="E4643" s="171"/>
      <c r="F4643"/>
      <c r="G4643"/>
      <c r="H4643" s="171"/>
      <c r="I4643"/>
      <c r="J4643"/>
      <c r="K4643" s="171"/>
      <c r="L4643" s="171"/>
      <c r="M4643" s="171"/>
      <c r="N4643"/>
      <c r="O4643"/>
      <c r="P4643"/>
      <c r="Q4643"/>
      <c r="R4643"/>
      <c r="U4643" s="15"/>
      <c r="V4643" s="15"/>
      <c r="W4643" s="15"/>
    </row>
    <row r="4644" spans="2:23">
      <c r="B4644"/>
      <c r="C4644"/>
      <c r="D4644"/>
      <c r="E4644" s="171"/>
      <c r="F4644"/>
      <c r="G4644"/>
      <c r="H4644" s="171"/>
      <c r="I4644"/>
      <c r="J4644"/>
      <c r="K4644" s="171"/>
      <c r="L4644" s="171"/>
      <c r="M4644" s="171"/>
      <c r="N4644"/>
      <c r="O4644"/>
      <c r="P4644"/>
      <c r="Q4644"/>
      <c r="R4644"/>
      <c r="U4644" s="15"/>
      <c r="V4644" s="15"/>
      <c r="W4644" s="15"/>
    </row>
    <row r="4645" spans="2:23">
      <c r="B4645"/>
      <c r="C4645"/>
      <c r="D4645"/>
      <c r="E4645" s="171"/>
      <c r="F4645"/>
      <c r="G4645"/>
      <c r="H4645" s="171"/>
      <c r="I4645"/>
      <c r="J4645"/>
      <c r="K4645" s="171"/>
      <c r="L4645" s="171"/>
      <c r="M4645" s="171"/>
      <c r="N4645"/>
      <c r="O4645"/>
      <c r="P4645"/>
      <c r="Q4645"/>
      <c r="R4645"/>
      <c r="U4645" s="15"/>
      <c r="V4645" s="15"/>
      <c r="W4645" s="15"/>
    </row>
    <row r="4646" spans="2:23">
      <c r="B4646"/>
      <c r="C4646"/>
      <c r="D4646"/>
      <c r="E4646" s="171"/>
      <c r="F4646"/>
      <c r="G4646"/>
      <c r="H4646" s="171"/>
      <c r="I4646"/>
      <c r="J4646"/>
      <c r="K4646" s="171"/>
      <c r="L4646" s="171"/>
      <c r="M4646" s="171"/>
      <c r="N4646"/>
      <c r="O4646"/>
      <c r="P4646"/>
      <c r="Q4646"/>
      <c r="R4646"/>
      <c r="U4646" s="15"/>
      <c r="V4646" s="15"/>
      <c r="W4646" s="15"/>
    </row>
    <row r="4647" spans="2:23">
      <c r="B4647"/>
      <c r="C4647"/>
      <c r="D4647"/>
      <c r="E4647" s="171"/>
      <c r="F4647"/>
      <c r="G4647"/>
      <c r="H4647" s="171"/>
      <c r="I4647"/>
      <c r="J4647"/>
      <c r="K4647" s="171"/>
      <c r="L4647" s="171"/>
      <c r="M4647" s="171"/>
      <c r="N4647"/>
      <c r="O4647"/>
      <c r="P4647"/>
      <c r="Q4647"/>
      <c r="R4647"/>
      <c r="U4647" s="15"/>
      <c r="V4647" s="15"/>
      <c r="W4647" s="15"/>
    </row>
    <row r="4648" spans="2:23">
      <c r="B4648"/>
      <c r="C4648"/>
      <c r="D4648"/>
      <c r="E4648" s="171"/>
      <c r="F4648"/>
      <c r="G4648"/>
      <c r="H4648" s="171"/>
      <c r="I4648"/>
      <c r="J4648"/>
      <c r="K4648" s="171"/>
      <c r="L4648" s="171"/>
      <c r="M4648" s="171"/>
      <c r="N4648"/>
      <c r="O4648"/>
      <c r="P4648"/>
      <c r="Q4648"/>
      <c r="R4648"/>
      <c r="U4648" s="15"/>
      <c r="V4648" s="15"/>
      <c r="W4648" s="15"/>
    </row>
    <row r="4649" spans="2:23">
      <c r="B4649"/>
      <c r="C4649"/>
      <c r="D4649"/>
      <c r="E4649" s="171"/>
      <c r="F4649"/>
      <c r="G4649"/>
      <c r="H4649" s="171"/>
      <c r="I4649"/>
      <c r="J4649"/>
      <c r="K4649" s="171"/>
      <c r="L4649" s="171"/>
      <c r="M4649" s="171"/>
      <c r="N4649"/>
      <c r="O4649"/>
      <c r="P4649"/>
      <c r="Q4649"/>
      <c r="R4649"/>
      <c r="U4649" s="15"/>
      <c r="V4649" s="15"/>
      <c r="W4649" s="15"/>
    </row>
    <row r="4650" spans="2:23">
      <c r="B4650"/>
      <c r="C4650"/>
      <c r="D4650"/>
      <c r="E4650" s="171"/>
      <c r="F4650"/>
      <c r="G4650"/>
      <c r="H4650" s="171"/>
      <c r="I4650"/>
      <c r="J4650"/>
      <c r="K4650" s="171"/>
      <c r="L4650" s="171"/>
      <c r="M4650" s="171"/>
      <c r="N4650"/>
      <c r="O4650"/>
      <c r="P4650"/>
      <c r="Q4650"/>
      <c r="R4650"/>
      <c r="U4650" s="15"/>
      <c r="V4650" s="15"/>
      <c r="W4650" s="15"/>
    </row>
    <row r="4651" spans="2:23">
      <c r="B4651"/>
      <c r="C4651"/>
      <c r="D4651"/>
      <c r="E4651" s="171"/>
      <c r="F4651"/>
      <c r="G4651"/>
      <c r="H4651" s="171"/>
      <c r="I4651"/>
      <c r="J4651"/>
      <c r="K4651" s="171"/>
      <c r="L4651" s="171"/>
      <c r="M4651" s="171"/>
      <c r="N4651"/>
      <c r="O4651"/>
      <c r="P4651"/>
      <c r="Q4651"/>
      <c r="R4651"/>
      <c r="U4651" s="15"/>
      <c r="V4651" s="15"/>
      <c r="W4651" s="15"/>
    </row>
    <row r="4652" spans="2:23">
      <c r="B4652"/>
      <c r="C4652"/>
      <c r="D4652"/>
      <c r="E4652" s="171"/>
      <c r="F4652"/>
      <c r="G4652"/>
      <c r="H4652" s="171"/>
      <c r="I4652"/>
      <c r="J4652"/>
      <c r="K4652" s="171"/>
      <c r="L4652" s="171"/>
      <c r="M4652" s="171"/>
      <c r="N4652"/>
      <c r="O4652"/>
      <c r="P4652"/>
      <c r="Q4652"/>
      <c r="R4652"/>
      <c r="U4652" s="15"/>
      <c r="V4652" s="15"/>
      <c r="W4652" s="15"/>
    </row>
    <row r="4653" spans="2:23">
      <c r="B4653"/>
      <c r="C4653"/>
      <c r="D4653"/>
      <c r="E4653" s="171"/>
      <c r="F4653"/>
      <c r="G4653"/>
      <c r="H4653" s="171"/>
      <c r="I4653"/>
      <c r="J4653"/>
      <c r="K4653" s="171"/>
      <c r="L4653" s="171"/>
      <c r="M4653" s="171"/>
      <c r="N4653"/>
      <c r="O4653"/>
      <c r="P4653"/>
      <c r="Q4653"/>
      <c r="R4653"/>
      <c r="U4653" s="15"/>
      <c r="V4653" s="15"/>
      <c r="W4653" s="15"/>
    </row>
    <row r="4654" spans="2:23">
      <c r="B4654"/>
      <c r="C4654"/>
      <c r="D4654"/>
      <c r="E4654" s="171"/>
      <c r="F4654"/>
      <c r="G4654"/>
      <c r="H4654" s="171"/>
      <c r="I4654"/>
      <c r="J4654"/>
      <c r="K4654" s="171"/>
      <c r="L4654" s="171"/>
      <c r="M4654" s="171"/>
      <c r="N4654"/>
      <c r="O4654"/>
      <c r="P4654"/>
      <c r="Q4654"/>
      <c r="R4654"/>
      <c r="U4654" s="15"/>
      <c r="V4654" s="15"/>
      <c r="W4654" s="15"/>
    </row>
    <row r="4655" spans="2:23">
      <c r="B4655"/>
      <c r="C4655"/>
      <c r="D4655"/>
      <c r="E4655" s="171"/>
      <c r="F4655"/>
      <c r="G4655"/>
      <c r="H4655" s="171"/>
      <c r="I4655"/>
      <c r="J4655"/>
      <c r="K4655" s="171"/>
      <c r="L4655" s="171"/>
      <c r="M4655" s="171"/>
      <c r="N4655"/>
      <c r="O4655"/>
      <c r="P4655"/>
      <c r="Q4655"/>
      <c r="R4655"/>
      <c r="U4655" s="15"/>
      <c r="V4655" s="15"/>
      <c r="W4655" s="15"/>
    </row>
    <row r="4656" spans="2:23">
      <c r="B4656"/>
      <c r="C4656"/>
      <c r="D4656"/>
      <c r="E4656" s="171"/>
      <c r="F4656"/>
      <c r="G4656"/>
      <c r="H4656" s="171"/>
      <c r="I4656"/>
      <c r="J4656"/>
      <c r="K4656" s="171"/>
      <c r="L4656" s="171"/>
      <c r="M4656" s="171"/>
      <c r="N4656"/>
      <c r="O4656"/>
      <c r="P4656"/>
      <c r="Q4656"/>
      <c r="R4656"/>
      <c r="U4656" s="15"/>
      <c r="V4656" s="15"/>
      <c r="W4656" s="15"/>
    </row>
    <row r="4657" spans="2:23">
      <c r="B4657"/>
      <c r="C4657"/>
      <c r="D4657"/>
      <c r="E4657" s="171"/>
      <c r="F4657"/>
      <c r="G4657"/>
      <c r="H4657" s="171"/>
      <c r="I4657"/>
      <c r="J4657"/>
      <c r="K4657" s="171"/>
      <c r="L4657" s="171"/>
      <c r="M4657" s="171"/>
      <c r="N4657"/>
      <c r="O4657"/>
      <c r="P4657"/>
      <c r="Q4657"/>
      <c r="R4657"/>
      <c r="U4657" s="15"/>
      <c r="V4657" s="15"/>
      <c r="W4657" s="15"/>
    </row>
    <row r="4658" spans="2:23">
      <c r="B4658"/>
      <c r="C4658"/>
      <c r="D4658"/>
      <c r="E4658" s="171"/>
      <c r="F4658"/>
      <c r="G4658"/>
      <c r="H4658" s="171"/>
      <c r="I4658"/>
      <c r="J4658"/>
      <c r="K4658" s="171"/>
      <c r="L4658" s="171"/>
      <c r="M4658" s="171"/>
      <c r="N4658"/>
      <c r="O4658"/>
      <c r="P4658"/>
      <c r="Q4658"/>
      <c r="R4658"/>
      <c r="U4658" s="15"/>
      <c r="V4658" s="15"/>
      <c r="W4658" s="15"/>
    </row>
    <row r="4659" spans="2:23">
      <c r="B4659"/>
      <c r="C4659"/>
      <c r="D4659"/>
      <c r="E4659" s="171"/>
      <c r="F4659"/>
      <c r="G4659"/>
      <c r="H4659" s="171"/>
      <c r="I4659"/>
      <c r="J4659"/>
      <c r="K4659" s="171"/>
      <c r="L4659" s="171"/>
      <c r="M4659" s="171"/>
      <c r="N4659"/>
      <c r="O4659"/>
      <c r="P4659"/>
      <c r="Q4659"/>
      <c r="R4659"/>
      <c r="U4659" s="15"/>
      <c r="V4659" s="15"/>
      <c r="W4659" s="15"/>
    </row>
    <row r="4660" spans="2:23">
      <c r="B4660"/>
      <c r="C4660"/>
      <c r="D4660"/>
      <c r="E4660" s="171"/>
      <c r="F4660"/>
      <c r="G4660"/>
      <c r="H4660" s="171"/>
      <c r="I4660"/>
      <c r="J4660"/>
      <c r="K4660" s="171"/>
      <c r="L4660" s="171"/>
      <c r="M4660" s="171"/>
      <c r="N4660"/>
      <c r="O4660"/>
      <c r="P4660"/>
      <c r="Q4660"/>
      <c r="R4660"/>
      <c r="U4660" s="15"/>
      <c r="V4660" s="15"/>
      <c r="W4660" s="15"/>
    </row>
    <row r="4661" spans="2:23">
      <c r="B4661"/>
      <c r="C4661"/>
      <c r="D4661"/>
      <c r="E4661" s="171"/>
      <c r="F4661"/>
      <c r="G4661"/>
      <c r="H4661" s="171"/>
      <c r="I4661"/>
      <c r="J4661"/>
      <c r="K4661" s="171"/>
      <c r="L4661" s="171"/>
      <c r="M4661" s="171"/>
      <c r="N4661"/>
      <c r="O4661"/>
      <c r="P4661"/>
      <c r="Q4661"/>
      <c r="R4661"/>
      <c r="U4661" s="15"/>
      <c r="V4661" s="15"/>
      <c r="W4661" s="15"/>
    </row>
    <row r="4662" spans="2:23">
      <c r="B4662"/>
      <c r="C4662"/>
      <c r="D4662"/>
      <c r="E4662" s="171"/>
      <c r="F4662"/>
      <c r="G4662"/>
      <c r="H4662" s="171"/>
      <c r="I4662"/>
      <c r="J4662"/>
      <c r="K4662" s="171"/>
      <c r="L4662" s="171"/>
      <c r="M4662" s="171"/>
      <c r="N4662"/>
      <c r="O4662"/>
      <c r="P4662"/>
      <c r="Q4662"/>
      <c r="R4662"/>
      <c r="U4662" s="15"/>
      <c r="V4662" s="15"/>
      <c r="W4662" s="15"/>
    </row>
    <row r="4663" spans="2:23">
      <c r="B4663"/>
      <c r="C4663"/>
      <c r="D4663"/>
      <c r="E4663" s="171"/>
      <c r="F4663"/>
      <c r="G4663"/>
      <c r="H4663" s="171"/>
      <c r="I4663"/>
      <c r="J4663"/>
      <c r="K4663" s="171"/>
      <c r="L4663" s="171"/>
      <c r="M4663" s="171"/>
      <c r="N4663"/>
      <c r="O4663"/>
      <c r="P4663"/>
      <c r="Q4663"/>
      <c r="R4663"/>
      <c r="U4663" s="15"/>
      <c r="V4663" s="15"/>
      <c r="W4663" s="15"/>
    </row>
    <row r="4664" spans="2:23">
      <c r="B4664"/>
      <c r="C4664"/>
      <c r="D4664"/>
      <c r="E4664" s="171"/>
      <c r="F4664"/>
      <c r="G4664"/>
      <c r="H4664" s="171"/>
      <c r="I4664"/>
      <c r="J4664"/>
      <c r="K4664" s="171"/>
      <c r="L4664" s="171"/>
      <c r="M4664" s="171"/>
      <c r="N4664"/>
      <c r="O4664"/>
      <c r="P4664"/>
      <c r="Q4664"/>
      <c r="R4664"/>
      <c r="U4664" s="15"/>
      <c r="V4664" s="15"/>
      <c r="W4664" s="15"/>
    </row>
    <row r="4665" spans="2:23">
      <c r="B4665"/>
      <c r="C4665"/>
      <c r="D4665"/>
      <c r="E4665" s="171"/>
      <c r="F4665"/>
      <c r="G4665"/>
      <c r="H4665" s="171"/>
      <c r="I4665"/>
      <c r="J4665"/>
      <c r="K4665" s="171"/>
      <c r="L4665" s="171"/>
      <c r="M4665" s="171"/>
      <c r="N4665"/>
      <c r="O4665"/>
      <c r="P4665"/>
      <c r="Q4665"/>
      <c r="R4665"/>
      <c r="U4665" s="15"/>
      <c r="V4665" s="15"/>
      <c r="W4665" s="15"/>
    </row>
    <row r="4666" spans="2:23">
      <c r="B4666"/>
      <c r="C4666"/>
      <c r="D4666"/>
      <c r="E4666" s="171"/>
      <c r="F4666"/>
      <c r="G4666"/>
      <c r="H4666" s="171"/>
      <c r="I4666"/>
      <c r="J4666"/>
      <c r="K4666" s="171"/>
      <c r="L4666" s="171"/>
      <c r="M4666" s="171"/>
      <c r="N4666"/>
      <c r="O4666"/>
      <c r="P4666"/>
      <c r="Q4666"/>
      <c r="R4666"/>
      <c r="U4666" s="15"/>
      <c r="V4666" s="15"/>
      <c r="W4666" s="15"/>
    </row>
    <row r="4667" spans="2:23">
      <c r="B4667"/>
      <c r="C4667"/>
      <c r="D4667"/>
      <c r="E4667" s="171"/>
      <c r="F4667"/>
      <c r="G4667"/>
      <c r="H4667" s="171"/>
      <c r="I4667"/>
      <c r="J4667"/>
      <c r="K4667" s="171"/>
      <c r="L4667" s="171"/>
      <c r="M4667" s="171"/>
      <c r="N4667"/>
      <c r="O4667"/>
      <c r="P4667"/>
      <c r="Q4667"/>
      <c r="R4667"/>
      <c r="U4667" s="15"/>
      <c r="V4667" s="15"/>
      <c r="W4667" s="15"/>
    </row>
    <row r="4668" spans="2:23">
      <c r="B4668"/>
      <c r="C4668"/>
      <c r="D4668"/>
      <c r="E4668"/>
      <c r="F4668" s="171"/>
      <c r="G4668" s="171"/>
      <c r="H4668"/>
      <c r="I4668" s="171"/>
      <c r="J4668" s="171"/>
      <c r="K4668" s="171"/>
      <c r="L4668" s="171"/>
      <c r="M4668" s="171"/>
      <c r="N4668"/>
      <c r="O4668"/>
      <c r="P4668"/>
      <c r="Q4668"/>
      <c r="R4668"/>
      <c r="U4668" s="15"/>
      <c r="V4668" s="15"/>
      <c r="W4668" s="15"/>
    </row>
    <row r="4669" spans="2:23">
      <c r="B4669"/>
      <c r="C4669"/>
      <c r="D4669"/>
      <c r="E4669"/>
      <c r="F4669" s="171"/>
      <c r="G4669" s="171"/>
      <c r="H4669"/>
      <c r="I4669" s="171"/>
      <c r="J4669" s="171"/>
      <c r="K4669" s="171"/>
      <c r="L4669" s="171"/>
      <c r="M4669" s="171"/>
      <c r="N4669"/>
      <c r="O4669"/>
      <c r="P4669"/>
      <c r="Q4669"/>
      <c r="R4669"/>
      <c r="U4669" s="15"/>
      <c r="V4669" s="15"/>
      <c r="W4669" s="15"/>
    </row>
    <row r="4670" spans="2:23">
      <c r="B4670"/>
      <c r="C4670"/>
      <c r="D4670"/>
      <c r="E4670"/>
      <c r="F4670" s="171"/>
      <c r="G4670" s="171"/>
      <c r="H4670"/>
      <c r="I4670" s="171"/>
      <c r="J4670" s="171"/>
      <c r="K4670" s="171"/>
      <c r="L4670" s="171"/>
      <c r="M4670" s="171"/>
      <c r="N4670"/>
      <c r="O4670"/>
      <c r="P4670"/>
      <c r="Q4670"/>
      <c r="R4670"/>
      <c r="U4670" s="15"/>
      <c r="V4670" s="15"/>
      <c r="W4670" s="15"/>
    </row>
    <row r="4671" spans="2:23">
      <c r="B4671"/>
      <c r="C4671"/>
      <c r="D4671"/>
      <c r="E4671"/>
      <c r="F4671" s="171"/>
      <c r="G4671" s="171"/>
      <c r="H4671"/>
      <c r="I4671" s="171"/>
      <c r="J4671" s="171"/>
      <c r="K4671" s="171"/>
      <c r="L4671" s="171"/>
      <c r="M4671" s="171"/>
      <c r="N4671"/>
      <c r="O4671"/>
      <c r="P4671"/>
      <c r="Q4671"/>
      <c r="R4671"/>
      <c r="U4671" s="15"/>
      <c r="V4671" s="15"/>
      <c r="W4671" s="15"/>
    </row>
    <row r="4672" spans="2:23">
      <c r="B4672"/>
      <c r="C4672"/>
      <c r="D4672"/>
      <c r="E4672"/>
      <c r="F4672" s="171"/>
      <c r="G4672" s="171"/>
      <c r="H4672"/>
      <c r="I4672" s="171"/>
      <c r="J4672" s="171"/>
      <c r="K4672" s="171"/>
      <c r="L4672" s="171"/>
      <c r="M4672" s="171"/>
      <c r="N4672"/>
      <c r="O4672"/>
      <c r="P4672"/>
      <c r="Q4672"/>
      <c r="R4672"/>
      <c r="U4672" s="15"/>
      <c r="V4672" s="15"/>
      <c r="W4672" s="15"/>
    </row>
    <row r="4673" spans="2:23">
      <c r="B4673"/>
      <c r="C4673"/>
      <c r="D4673"/>
      <c r="E4673"/>
      <c r="F4673" s="171"/>
      <c r="G4673" s="171"/>
      <c r="H4673"/>
      <c r="I4673" s="171"/>
      <c r="J4673" s="171"/>
      <c r="K4673" s="171"/>
      <c r="L4673" s="171"/>
      <c r="M4673" s="171"/>
      <c r="N4673"/>
      <c r="O4673"/>
      <c r="P4673"/>
      <c r="Q4673"/>
      <c r="R4673"/>
      <c r="U4673" s="15"/>
      <c r="V4673" s="15"/>
      <c r="W4673" s="15"/>
    </row>
    <row r="4674" spans="2:23">
      <c r="B4674"/>
      <c r="C4674"/>
      <c r="D4674"/>
      <c r="E4674"/>
      <c r="F4674" s="171"/>
      <c r="G4674" s="171"/>
      <c r="H4674"/>
      <c r="I4674" s="171"/>
      <c r="J4674" s="171"/>
      <c r="K4674" s="171"/>
      <c r="L4674" s="171"/>
      <c r="M4674" s="171"/>
      <c r="N4674"/>
      <c r="O4674"/>
      <c r="P4674"/>
      <c r="Q4674"/>
      <c r="R4674"/>
      <c r="U4674" s="15"/>
      <c r="V4674" s="15"/>
      <c r="W4674" s="15"/>
    </row>
    <row r="4675" spans="2:23">
      <c r="B4675"/>
      <c r="C4675"/>
      <c r="D4675"/>
      <c r="E4675"/>
      <c r="F4675" s="171"/>
      <c r="G4675" s="171"/>
      <c r="H4675"/>
      <c r="I4675" s="171"/>
      <c r="J4675" s="171"/>
      <c r="K4675" s="171"/>
      <c r="L4675" s="171"/>
      <c r="M4675" s="171"/>
      <c r="N4675"/>
      <c r="O4675"/>
      <c r="P4675"/>
      <c r="Q4675"/>
      <c r="R4675"/>
      <c r="U4675" s="15"/>
      <c r="V4675" s="15"/>
      <c r="W4675" s="15"/>
    </row>
    <row r="4676" spans="2:23">
      <c r="B4676"/>
      <c r="C4676"/>
      <c r="D4676"/>
      <c r="E4676"/>
      <c r="F4676" s="171"/>
      <c r="G4676" s="171"/>
      <c r="H4676"/>
      <c r="I4676" s="171"/>
      <c r="J4676" s="171"/>
      <c r="K4676" s="171"/>
      <c r="L4676" s="171"/>
      <c r="M4676" s="171"/>
      <c r="N4676"/>
      <c r="O4676"/>
      <c r="P4676"/>
      <c r="Q4676"/>
      <c r="R4676"/>
      <c r="U4676" s="15"/>
      <c r="V4676" s="15"/>
      <c r="W4676" s="15"/>
    </row>
    <row r="4677" spans="2:23">
      <c r="B4677"/>
      <c r="C4677"/>
      <c r="D4677"/>
      <c r="E4677"/>
      <c r="F4677" s="171"/>
      <c r="G4677" s="171"/>
      <c r="H4677"/>
      <c r="I4677" s="171"/>
      <c r="J4677" s="171"/>
      <c r="K4677" s="171"/>
      <c r="L4677" s="171"/>
      <c r="M4677" s="171"/>
      <c r="N4677"/>
      <c r="O4677"/>
      <c r="P4677"/>
      <c r="Q4677"/>
      <c r="R4677"/>
      <c r="U4677" s="15"/>
      <c r="V4677" s="15"/>
      <c r="W4677" s="15"/>
    </row>
    <row r="4678" spans="2:23">
      <c r="B4678"/>
      <c r="C4678"/>
      <c r="D4678"/>
      <c r="E4678"/>
      <c r="F4678" s="171"/>
      <c r="G4678" s="171"/>
      <c r="H4678"/>
      <c r="I4678" s="171"/>
      <c r="J4678" s="171"/>
      <c r="K4678" s="171"/>
      <c r="L4678" s="171"/>
      <c r="M4678" s="171"/>
      <c r="N4678"/>
      <c r="O4678"/>
      <c r="P4678"/>
      <c r="Q4678"/>
      <c r="R4678"/>
      <c r="U4678" s="15"/>
      <c r="V4678" s="15"/>
      <c r="W4678" s="15"/>
    </row>
    <row r="4679" spans="2:23">
      <c r="B4679"/>
      <c r="C4679"/>
      <c r="D4679"/>
      <c r="E4679"/>
      <c r="F4679" s="171"/>
      <c r="G4679" s="171"/>
      <c r="H4679"/>
      <c r="I4679" s="171"/>
      <c r="J4679" s="171"/>
      <c r="K4679" s="171"/>
      <c r="L4679" s="171"/>
      <c r="M4679" s="171"/>
      <c r="N4679"/>
      <c r="O4679"/>
      <c r="P4679"/>
      <c r="Q4679"/>
      <c r="R4679"/>
      <c r="U4679" s="15"/>
      <c r="V4679" s="15"/>
      <c r="W4679" s="15"/>
    </row>
    <row r="4680" spans="2:23">
      <c r="B4680"/>
      <c r="C4680"/>
      <c r="D4680"/>
      <c r="E4680" s="171"/>
      <c r="F4680"/>
      <c r="G4680"/>
      <c r="H4680" s="171"/>
      <c r="I4680"/>
      <c r="J4680"/>
      <c r="K4680" s="171"/>
      <c r="L4680" s="171"/>
      <c r="M4680" s="171"/>
      <c r="N4680"/>
      <c r="O4680"/>
      <c r="P4680"/>
      <c r="Q4680"/>
      <c r="R4680"/>
      <c r="U4680" s="15"/>
      <c r="V4680" s="15"/>
      <c r="W4680" s="15"/>
    </row>
    <row r="4681" spans="2:23">
      <c r="B4681"/>
      <c r="C4681"/>
      <c r="D4681"/>
      <c r="E4681" s="171"/>
      <c r="F4681"/>
      <c r="G4681"/>
      <c r="H4681" s="171"/>
      <c r="I4681"/>
      <c r="J4681"/>
      <c r="K4681" s="171"/>
      <c r="L4681" s="171"/>
      <c r="M4681" s="171"/>
      <c r="N4681"/>
      <c r="O4681"/>
      <c r="P4681"/>
      <c r="Q4681"/>
      <c r="R4681"/>
      <c r="U4681" s="15"/>
      <c r="V4681" s="15"/>
      <c r="W4681" s="15"/>
    </row>
    <row r="4682" spans="2:23">
      <c r="B4682"/>
      <c r="C4682"/>
      <c r="D4682"/>
      <c r="E4682" s="171"/>
      <c r="F4682"/>
      <c r="G4682"/>
      <c r="H4682" s="171"/>
      <c r="I4682"/>
      <c r="J4682"/>
      <c r="K4682" s="171"/>
      <c r="L4682" s="171"/>
      <c r="M4682" s="171"/>
      <c r="N4682"/>
      <c r="O4682"/>
      <c r="P4682"/>
      <c r="Q4682"/>
      <c r="R4682"/>
      <c r="U4682" s="15"/>
      <c r="V4682" s="15"/>
      <c r="W4682" s="15"/>
    </row>
    <row r="4683" spans="2:23">
      <c r="B4683"/>
      <c r="C4683"/>
      <c r="D4683"/>
      <c r="E4683" s="171"/>
      <c r="F4683"/>
      <c r="G4683"/>
      <c r="H4683" s="171"/>
      <c r="I4683"/>
      <c r="J4683"/>
      <c r="K4683" s="171"/>
      <c r="L4683" s="171"/>
      <c r="M4683" s="171"/>
      <c r="N4683"/>
      <c r="O4683"/>
      <c r="P4683"/>
      <c r="Q4683"/>
      <c r="R4683"/>
      <c r="U4683" s="15"/>
      <c r="V4683" s="15"/>
      <c r="W4683" s="15"/>
    </row>
    <row r="4684" spans="2:23">
      <c r="B4684"/>
      <c r="C4684"/>
      <c r="D4684"/>
      <c r="E4684" s="171"/>
      <c r="F4684"/>
      <c r="G4684"/>
      <c r="H4684" s="171"/>
      <c r="I4684"/>
      <c r="J4684"/>
      <c r="K4684" s="171"/>
      <c r="L4684" s="171"/>
      <c r="M4684" s="171"/>
      <c r="N4684"/>
      <c r="O4684"/>
      <c r="P4684"/>
      <c r="Q4684"/>
      <c r="R4684"/>
      <c r="U4684" s="15"/>
      <c r="V4684" s="15"/>
      <c r="W4684" s="15"/>
    </row>
    <row r="4685" spans="2:23">
      <c r="B4685"/>
      <c r="C4685"/>
      <c r="D4685"/>
      <c r="E4685" s="171"/>
      <c r="F4685"/>
      <c r="G4685"/>
      <c r="H4685" s="171"/>
      <c r="I4685"/>
      <c r="J4685"/>
      <c r="K4685" s="171"/>
      <c r="L4685" s="171"/>
      <c r="M4685" s="171"/>
      <c r="N4685"/>
      <c r="O4685"/>
      <c r="P4685"/>
      <c r="Q4685"/>
      <c r="R4685"/>
      <c r="U4685" s="15"/>
      <c r="V4685" s="15"/>
      <c r="W4685" s="15"/>
    </row>
    <row r="4686" spans="2:23">
      <c r="B4686"/>
      <c r="C4686"/>
      <c r="D4686"/>
      <c r="E4686" s="171"/>
      <c r="F4686"/>
      <c r="G4686"/>
      <c r="H4686" s="171"/>
      <c r="I4686"/>
      <c r="J4686"/>
      <c r="K4686" s="171"/>
      <c r="L4686" s="171"/>
      <c r="M4686" s="171"/>
      <c r="N4686"/>
      <c r="O4686"/>
      <c r="P4686"/>
      <c r="Q4686"/>
      <c r="R4686"/>
      <c r="U4686" s="15"/>
      <c r="V4686" s="15"/>
      <c r="W4686" s="15"/>
    </row>
    <row r="4687" spans="2:23">
      <c r="B4687"/>
      <c r="C4687"/>
      <c r="D4687"/>
      <c r="E4687" s="171"/>
      <c r="F4687"/>
      <c r="G4687"/>
      <c r="H4687" s="171"/>
      <c r="I4687"/>
      <c r="J4687"/>
      <c r="K4687" s="171"/>
      <c r="L4687" s="171"/>
      <c r="M4687" s="171"/>
      <c r="N4687"/>
      <c r="O4687"/>
      <c r="P4687"/>
      <c r="Q4687"/>
      <c r="R4687"/>
      <c r="U4687" s="15"/>
      <c r="V4687" s="15"/>
      <c r="W4687" s="15"/>
    </row>
    <row r="4688" spans="2:23">
      <c r="B4688"/>
      <c r="C4688"/>
      <c r="D4688"/>
      <c r="E4688" s="171"/>
      <c r="F4688"/>
      <c r="G4688"/>
      <c r="H4688" s="171"/>
      <c r="I4688"/>
      <c r="J4688"/>
      <c r="K4688" s="171"/>
      <c r="L4688" s="171"/>
      <c r="M4688" s="171"/>
      <c r="N4688"/>
      <c r="O4688"/>
      <c r="P4688"/>
      <c r="Q4688"/>
      <c r="R4688"/>
      <c r="U4688" s="15"/>
      <c r="V4688" s="15"/>
      <c r="W4688" s="15"/>
    </row>
    <row r="4689" spans="2:23">
      <c r="B4689"/>
      <c r="C4689"/>
      <c r="D4689"/>
      <c r="E4689" s="171"/>
      <c r="F4689"/>
      <c r="G4689"/>
      <c r="H4689" s="171"/>
      <c r="I4689"/>
      <c r="J4689"/>
      <c r="K4689" s="171"/>
      <c r="L4689" s="171"/>
      <c r="M4689" s="171"/>
      <c r="N4689"/>
      <c r="O4689"/>
      <c r="P4689"/>
      <c r="Q4689"/>
      <c r="R4689"/>
      <c r="U4689" s="15"/>
      <c r="V4689" s="15"/>
      <c r="W4689" s="15"/>
    </row>
    <row r="4690" spans="2:23">
      <c r="B4690"/>
      <c r="C4690"/>
      <c r="D4690"/>
      <c r="E4690" s="171"/>
      <c r="F4690"/>
      <c r="G4690"/>
      <c r="H4690" s="171"/>
      <c r="I4690"/>
      <c r="J4690"/>
      <c r="K4690" s="171"/>
      <c r="L4690" s="171"/>
      <c r="M4690" s="171"/>
      <c r="N4690"/>
      <c r="O4690"/>
      <c r="P4690"/>
      <c r="Q4690"/>
      <c r="R4690"/>
      <c r="U4690" s="15"/>
      <c r="V4690" s="15"/>
      <c r="W4690" s="15"/>
    </row>
    <row r="4691" spans="2:23">
      <c r="B4691"/>
      <c r="C4691"/>
      <c r="D4691"/>
      <c r="E4691" s="171"/>
      <c r="F4691"/>
      <c r="G4691"/>
      <c r="H4691" s="171"/>
      <c r="I4691"/>
      <c r="J4691"/>
      <c r="K4691" s="171"/>
      <c r="L4691" s="171"/>
      <c r="M4691" s="171"/>
      <c r="N4691"/>
      <c r="O4691"/>
      <c r="P4691"/>
      <c r="Q4691"/>
      <c r="R4691"/>
      <c r="U4691" s="15"/>
      <c r="V4691" s="15"/>
      <c r="W4691" s="15"/>
    </row>
    <row r="4692" spans="2:23">
      <c r="B4692"/>
      <c r="C4692"/>
      <c r="D4692"/>
      <c r="E4692" s="171"/>
      <c r="F4692"/>
      <c r="G4692"/>
      <c r="H4692" s="171"/>
      <c r="I4692"/>
      <c r="J4692"/>
      <c r="K4692" s="171"/>
      <c r="L4692" s="171"/>
      <c r="M4692" s="171"/>
      <c r="N4692"/>
      <c r="O4692"/>
      <c r="P4692"/>
      <c r="Q4692"/>
      <c r="R4692"/>
      <c r="U4692" s="15"/>
      <c r="V4692" s="15"/>
      <c r="W4692" s="15"/>
    </row>
    <row r="4693" spans="2:23">
      <c r="B4693"/>
      <c r="C4693"/>
      <c r="D4693"/>
      <c r="E4693" s="171"/>
      <c r="F4693"/>
      <c r="G4693"/>
      <c r="H4693" s="171"/>
      <c r="I4693"/>
      <c r="J4693"/>
      <c r="K4693" s="171"/>
      <c r="L4693" s="171"/>
      <c r="M4693" s="171"/>
      <c r="N4693"/>
      <c r="O4693"/>
      <c r="P4693"/>
      <c r="Q4693"/>
      <c r="R4693"/>
      <c r="U4693" s="15"/>
      <c r="V4693" s="15"/>
      <c r="W4693" s="15"/>
    </row>
    <row r="4694" spans="2:23">
      <c r="B4694"/>
      <c r="C4694"/>
      <c r="D4694"/>
      <c r="E4694" s="171"/>
      <c r="F4694"/>
      <c r="G4694"/>
      <c r="H4694" s="171"/>
      <c r="I4694"/>
      <c r="J4694"/>
      <c r="K4694" s="171"/>
      <c r="L4694" s="171"/>
      <c r="M4694" s="171"/>
      <c r="N4694"/>
      <c r="O4694"/>
      <c r="P4694"/>
      <c r="Q4694"/>
      <c r="R4694"/>
      <c r="U4694" s="15"/>
      <c r="V4694" s="15"/>
      <c r="W4694" s="15"/>
    </row>
    <row r="4695" spans="2:23">
      <c r="B4695"/>
      <c r="C4695"/>
      <c r="D4695"/>
      <c r="E4695" s="171"/>
      <c r="F4695"/>
      <c r="G4695"/>
      <c r="H4695" s="171"/>
      <c r="I4695"/>
      <c r="J4695"/>
      <c r="K4695" s="171"/>
      <c r="L4695" s="171"/>
      <c r="M4695" s="171"/>
      <c r="N4695"/>
      <c r="O4695"/>
      <c r="P4695"/>
      <c r="Q4695"/>
      <c r="R4695"/>
      <c r="U4695" s="15"/>
      <c r="V4695" s="15"/>
      <c r="W4695" s="15"/>
    </row>
    <row r="4696" spans="2:23">
      <c r="B4696"/>
      <c r="C4696"/>
      <c r="D4696"/>
      <c r="E4696" s="171"/>
      <c r="F4696"/>
      <c r="G4696"/>
      <c r="H4696" s="171"/>
      <c r="I4696"/>
      <c r="J4696"/>
      <c r="K4696" s="171"/>
      <c r="L4696" s="171"/>
      <c r="M4696" s="171"/>
      <c r="N4696"/>
      <c r="O4696"/>
      <c r="P4696"/>
      <c r="Q4696"/>
      <c r="R4696"/>
      <c r="U4696" s="15"/>
      <c r="V4696" s="15"/>
      <c r="W4696" s="15"/>
    </row>
    <row r="4697" spans="2:23">
      <c r="B4697"/>
      <c r="C4697"/>
      <c r="D4697"/>
      <c r="E4697" s="171"/>
      <c r="F4697"/>
      <c r="G4697"/>
      <c r="H4697" s="171"/>
      <c r="I4697"/>
      <c r="J4697"/>
      <c r="K4697" s="171"/>
      <c r="L4697" s="171"/>
      <c r="M4697" s="171"/>
      <c r="N4697"/>
      <c r="O4697"/>
      <c r="P4697"/>
      <c r="Q4697"/>
      <c r="R4697"/>
      <c r="U4697" s="15"/>
      <c r="V4697" s="15"/>
      <c r="W4697" s="15"/>
    </row>
    <row r="4698" spans="2:23">
      <c r="B4698"/>
      <c r="C4698"/>
      <c r="D4698"/>
      <c r="E4698" s="171"/>
      <c r="F4698"/>
      <c r="G4698"/>
      <c r="H4698" s="171"/>
      <c r="I4698"/>
      <c r="J4698"/>
      <c r="K4698" s="171"/>
      <c r="L4698" s="171"/>
      <c r="M4698" s="171"/>
      <c r="N4698"/>
      <c r="O4698"/>
      <c r="P4698"/>
      <c r="Q4698"/>
      <c r="R4698"/>
      <c r="U4698" s="15"/>
      <c r="V4698" s="15"/>
      <c r="W4698" s="15"/>
    </row>
    <row r="4699" spans="2:23">
      <c r="B4699"/>
      <c r="C4699"/>
      <c r="D4699"/>
      <c r="E4699" s="171"/>
      <c r="F4699"/>
      <c r="G4699"/>
      <c r="H4699" s="171"/>
      <c r="I4699"/>
      <c r="J4699"/>
      <c r="K4699" s="171"/>
      <c r="L4699" s="171"/>
      <c r="M4699" s="171"/>
      <c r="N4699"/>
      <c r="O4699"/>
      <c r="P4699"/>
      <c r="Q4699"/>
      <c r="R4699"/>
      <c r="U4699" s="15"/>
      <c r="V4699" s="15"/>
      <c r="W4699" s="15"/>
    </row>
    <row r="4700" spans="2:23">
      <c r="B4700"/>
      <c r="C4700"/>
      <c r="D4700"/>
      <c r="E4700" s="171"/>
      <c r="F4700"/>
      <c r="G4700"/>
      <c r="H4700" s="171"/>
      <c r="I4700"/>
      <c r="J4700"/>
      <c r="K4700" s="171"/>
      <c r="L4700" s="171"/>
      <c r="M4700" s="171"/>
      <c r="N4700"/>
      <c r="O4700"/>
      <c r="P4700"/>
      <c r="Q4700"/>
      <c r="R4700"/>
      <c r="U4700" s="15"/>
      <c r="V4700" s="15"/>
      <c r="W4700" s="15"/>
    </row>
    <row r="4701" spans="2:23">
      <c r="B4701"/>
      <c r="C4701"/>
      <c r="D4701"/>
      <c r="E4701" s="171"/>
      <c r="F4701"/>
      <c r="G4701"/>
      <c r="H4701" s="171"/>
      <c r="I4701"/>
      <c r="J4701"/>
      <c r="K4701" s="171"/>
      <c r="L4701" s="171"/>
      <c r="M4701" s="171"/>
      <c r="N4701"/>
      <c r="O4701"/>
      <c r="P4701"/>
      <c r="Q4701"/>
      <c r="R4701"/>
      <c r="U4701" s="15"/>
      <c r="V4701" s="15"/>
      <c r="W4701" s="15"/>
    </row>
    <row r="4702" spans="2:23">
      <c r="B4702"/>
      <c r="C4702"/>
      <c r="D4702"/>
      <c r="E4702" s="171"/>
      <c r="F4702"/>
      <c r="G4702"/>
      <c r="H4702" s="171"/>
      <c r="I4702"/>
      <c r="J4702"/>
      <c r="K4702" s="171"/>
      <c r="L4702" s="171"/>
      <c r="M4702" s="171"/>
      <c r="N4702"/>
      <c r="O4702"/>
      <c r="P4702"/>
      <c r="Q4702"/>
      <c r="R4702"/>
      <c r="U4702" s="15"/>
      <c r="V4702" s="15"/>
      <c r="W4702" s="15"/>
    </row>
    <row r="4703" spans="2:23">
      <c r="B4703"/>
      <c r="C4703"/>
      <c r="D4703"/>
      <c r="E4703" s="171"/>
      <c r="F4703"/>
      <c r="G4703"/>
      <c r="H4703" s="171"/>
      <c r="I4703"/>
      <c r="J4703"/>
      <c r="K4703" s="171"/>
      <c r="L4703" s="171"/>
      <c r="M4703" s="171"/>
      <c r="N4703"/>
      <c r="O4703"/>
      <c r="P4703"/>
      <c r="Q4703"/>
      <c r="R4703"/>
      <c r="U4703" s="15"/>
      <c r="V4703" s="15"/>
      <c r="W4703" s="15"/>
    </row>
    <row r="4704" spans="2:23">
      <c r="B4704"/>
      <c r="C4704"/>
      <c r="D4704"/>
      <c r="E4704" s="171"/>
      <c r="F4704"/>
      <c r="G4704"/>
      <c r="H4704" s="171"/>
      <c r="I4704"/>
      <c r="J4704"/>
      <c r="K4704" s="171"/>
      <c r="L4704" s="171"/>
      <c r="M4704" s="171"/>
      <c r="N4704"/>
      <c r="O4704"/>
      <c r="P4704"/>
      <c r="Q4704"/>
      <c r="R4704"/>
      <c r="U4704" s="15"/>
      <c r="V4704" s="15"/>
      <c r="W4704" s="15"/>
    </row>
    <row r="4705" spans="2:23">
      <c r="B4705"/>
      <c r="C4705"/>
      <c r="D4705"/>
      <c r="E4705" s="171"/>
      <c r="F4705"/>
      <c r="G4705"/>
      <c r="H4705" s="171"/>
      <c r="I4705"/>
      <c r="J4705"/>
      <c r="K4705" s="171"/>
      <c r="L4705" s="171"/>
      <c r="M4705" s="171"/>
      <c r="N4705"/>
      <c r="O4705"/>
      <c r="P4705"/>
      <c r="Q4705"/>
      <c r="R4705"/>
      <c r="U4705" s="15"/>
      <c r="V4705" s="15"/>
      <c r="W4705" s="15"/>
    </row>
    <row r="4706" spans="2:23">
      <c r="B4706"/>
      <c r="C4706"/>
      <c r="D4706"/>
      <c r="E4706" s="171"/>
      <c r="F4706"/>
      <c r="G4706"/>
      <c r="H4706" s="171"/>
      <c r="I4706"/>
      <c r="J4706"/>
      <c r="K4706" s="171"/>
      <c r="L4706" s="171"/>
      <c r="M4706" s="171"/>
      <c r="N4706"/>
      <c r="O4706"/>
      <c r="P4706"/>
      <c r="Q4706"/>
      <c r="R4706"/>
      <c r="U4706" s="15"/>
      <c r="V4706" s="15"/>
      <c r="W4706" s="15"/>
    </row>
    <row r="4707" spans="2:23">
      <c r="B4707"/>
      <c r="C4707"/>
      <c r="D4707"/>
      <c r="E4707" s="171"/>
      <c r="F4707"/>
      <c r="G4707"/>
      <c r="H4707" s="171"/>
      <c r="I4707"/>
      <c r="J4707"/>
      <c r="K4707" s="171"/>
      <c r="L4707" s="171"/>
      <c r="M4707" s="171"/>
      <c r="N4707"/>
      <c r="O4707"/>
      <c r="P4707"/>
      <c r="Q4707"/>
      <c r="R4707"/>
      <c r="U4707" s="15"/>
      <c r="V4707" s="15"/>
      <c r="W4707" s="15"/>
    </row>
    <row r="4708" spans="2:23">
      <c r="B4708"/>
      <c r="C4708"/>
      <c r="D4708"/>
      <c r="E4708" s="171"/>
      <c r="F4708"/>
      <c r="G4708"/>
      <c r="H4708" s="171"/>
      <c r="I4708"/>
      <c r="J4708"/>
      <c r="K4708" s="171"/>
      <c r="L4708" s="171"/>
      <c r="M4708" s="171"/>
      <c r="N4708"/>
      <c r="O4708"/>
      <c r="P4708"/>
      <c r="Q4708"/>
      <c r="R4708"/>
      <c r="U4708" s="15"/>
      <c r="V4708" s="15"/>
      <c r="W4708" s="15"/>
    </row>
    <row r="4709" spans="2:23">
      <c r="B4709"/>
      <c r="C4709"/>
      <c r="D4709"/>
      <c r="E4709" s="171"/>
      <c r="F4709"/>
      <c r="G4709"/>
      <c r="H4709" s="171"/>
      <c r="I4709"/>
      <c r="J4709"/>
      <c r="K4709" s="171"/>
      <c r="L4709" s="171"/>
      <c r="M4709" s="171"/>
      <c r="N4709"/>
      <c r="O4709"/>
      <c r="P4709"/>
      <c r="Q4709"/>
      <c r="R4709"/>
      <c r="U4709" s="15"/>
      <c r="V4709" s="15"/>
      <c r="W4709" s="15"/>
    </row>
    <row r="4710" spans="2:23">
      <c r="B4710"/>
      <c r="C4710"/>
      <c r="D4710"/>
      <c r="E4710" s="171"/>
      <c r="F4710"/>
      <c r="G4710"/>
      <c r="H4710" s="171"/>
      <c r="I4710"/>
      <c r="J4710"/>
      <c r="K4710" s="171"/>
      <c r="L4710" s="171"/>
      <c r="M4710" s="171"/>
      <c r="N4710"/>
      <c r="O4710"/>
      <c r="P4710"/>
      <c r="Q4710"/>
      <c r="R4710"/>
      <c r="U4710" s="15"/>
      <c r="V4710" s="15"/>
      <c r="W4710" s="15"/>
    </row>
    <row r="4711" spans="2:23">
      <c r="B4711"/>
      <c r="C4711"/>
      <c r="D4711"/>
      <c r="E4711" s="171"/>
      <c r="F4711"/>
      <c r="G4711"/>
      <c r="H4711" s="171"/>
      <c r="I4711"/>
      <c r="J4711"/>
      <c r="K4711" s="171"/>
      <c r="L4711" s="171"/>
      <c r="M4711" s="171"/>
      <c r="N4711"/>
      <c r="O4711"/>
      <c r="P4711"/>
      <c r="Q4711"/>
      <c r="R4711"/>
      <c r="U4711" s="15"/>
      <c r="V4711" s="15"/>
      <c r="W4711" s="15"/>
    </row>
    <row r="4712" spans="2:23">
      <c r="B4712"/>
      <c r="C4712"/>
      <c r="D4712"/>
      <c r="E4712" s="171"/>
      <c r="F4712"/>
      <c r="G4712"/>
      <c r="H4712" s="171"/>
      <c r="I4712"/>
      <c r="J4712"/>
      <c r="K4712" s="171"/>
      <c r="L4712" s="171"/>
      <c r="M4712" s="171"/>
      <c r="N4712"/>
      <c r="O4712"/>
      <c r="P4712"/>
      <c r="Q4712"/>
      <c r="R4712"/>
      <c r="U4712" s="15"/>
      <c r="V4712" s="15"/>
      <c r="W4712" s="15"/>
    </row>
    <row r="4713" spans="2:23">
      <c r="B4713"/>
      <c r="C4713"/>
      <c r="D4713"/>
      <c r="E4713" s="171"/>
      <c r="F4713"/>
      <c r="G4713"/>
      <c r="H4713" s="171"/>
      <c r="I4713"/>
      <c r="J4713"/>
      <c r="K4713" s="171"/>
      <c r="L4713" s="171"/>
      <c r="M4713" s="171"/>
      <c r="N4713"/>
      <c r="O4713"/>
      <c r="P4713"/>
      <c r="Q4713"/>
      <c r="R4713"/>
      <c r="U4713" s="15"/>
      <c r="V4713" s="15"/>
      <c r="W4713" s="15"/>
    </row>
    <row r="4714" spans="2:23">
      <c r="B4714"/>
      <c r="C4714"/>
      <c r="D4714"/>
      <c r="E4714" s="171"/>
      <c r="F4714"/>
      <c r="G4714"/>
      <c r="H4714" s="171"/>
      <c r="I4714"/>
      <c r="J4714"/>
      <c r="K4714" s="171"/>
      <c r="L4714" s="171"/>
      <c r="M4714" s="171"/>
      <c r="N4714"/>
      <c r="O4714"/>
      <c r="P4714"/>
      <c r="Q4714"/>
      <c r="R4714"/>
      <c r="U4714" s="15"/>
      <c r="V4714" s="15"/>
      <c r="W4714" s="15"/>
    </row>
    <row r="4715" spans="2:23">
      <c r="B4715"/>
      <c r="C4715"/>
      <c r="D4715"/>
      <c r="E4715" s="171"/>
      <c r="F4715"/>
      <c r="G4715"/>
      <c r="H4715" s="171"/>
      <c r="I4715"/>
      <c r="J4715"/>
      <c r="K4715" s="171"/>
      <c r="L4715" s="171"/>
      <c r="M4715" s="171"/>
      <c r="N4715"/>
      <c r="O4715"/>
      <c r="P4715"/>
      <c r="Q4715"/>
      <c r="R4715"/>
      <c r="U4715" s="15"/>
      <c r="V4715" s="15"/>
      <c r="W4715" s="15"/>
    </row>
    <row r="4716" spans="2:23">
      <c r="B4716"/>
      <c r="C4716"/>
      <c r="D4716"/>
      <c r="E4716" s="171"/>
      <c r="F4716"/>
      <c r="G4716"/>
      <c r="H4716" s="171"/>
      <c r="I4716"/>
      <c r="J4716"/>
      <c r="K4716" s="171"/>
      <c r="L4716" s="171"/>
      <c r="M4716" s="171"/>
      <c r="N4716"/>
      <c r="O4716"/>
      <c r="P4716"/>
      <c r="Q4716"/>
      <c r="R4716"/>
      <c r="U4716" s="15"/>
      <c r="V4716" s="15"/>
      <c r="W4716" s="15"/>
    </row>
    <row r="4717" spans="2:23">
      <c r="B4717"/>
      <c r="C4717"/>
      <c r="D4717"/>
      <c r="E4717" s="171"/>
      <c r="F4717"/>
      <c r="G4717"/>
      <c r="H4717" s="171"/>
      <c r="I4717"/>
      <c r="J4717"/>
      <c r="K4717" s="171"/>
      <c r="L4717" s="171"/>
      <c r="M4717" s="171"/>
      <c r="N4717"/>
      <c r="O4717"/>
      <c r="P4717"/>
      <c r="Q4717"/>
      <c r="R4717"/>
      <c r="U4717" s="15"/>
      <c r="V4717" s="15"/>
      <c r="W4717" s="15"/>
    </row>
    <row r="4718" spans="2:23">
      <c r="B4718"/>
      <c r="C4718"/>
      <c r="D4718"/>
      <c r="E4718" s="171"/>
      <c r="F4718"/>
      <c r="G4718"/>
      <c r="H4718" s="171"/>
      <c r="I4718"/>
      <c r="J4718"/>
      <c r="K4718" s="171"/>
      <c r="L4718" s="171"/>
      <c r="M4718" s="171"/>
      <c r="N4718"/>
      <c r="O4718"/>
      <c r="P4718"/>
      <c r="Q4718"/>
      <c r="R4718"/>
      <c r="U4718" s="15"/>
      <c r="V4718" s="15"/>
      <c r="W4718" s="15"/>
    </row>
    <row r="4719" spans="2:23">
      <c r="B4719"/>
      <c r="C4719"/>
      <c r="D4719"/>
      <c r="E4719" s="171"/>
      <c r="F4719"/>
      <c r="G4719"/>
      <c r="H4719" s="171"/>
      <c r="I4719"/>
      <c r="J4719"/>
      <c r="K4719" s="171"/>
      <c r="L4719" s="171"/>
      <c r="M4719" s="171"/>
      <c r="N4719"/>
      <c r="O4719"/>
      <c r="P4719"/>
      <c r="Q4719"/>
      <c r="R4719"/>
      <c r="U4719" s="15"/>
      <c r="V4719" s="15"/>
      <c r="W4719" s="15"/>
    </row>
    <row r="4720" spans="2:23">
      <c r="B4720"/>
      <c r="C4720"/>
      <c r="D4720"/>
      <c r="E4720" s="171"/>
      <c r="F4720"/>
      <c r="G4720"/>
      <c r="H4720" s="171"/>
      <c r="I4720"/>
      <c r="J4720"/>
      <c r="K4720" s="171"/>
      <c r="L4720" s="171"/>
      <c r="M4720" s="171"/>
      <c r="N4720"/>
      <c r="O4720"/>
      <c r="P4720"/>
      <c r="Q4720"/>
      <c r="R4720"/>
      <c r="U4720" s="15"/>
      <c r="V4720" s="15"/>
      <c r="W4720" s="15"/>
    </row>
    <row r="4721" spans="2:23">
      <c r="B4721"/>
      <c r="C4721"/>
      <c r="D4721"/>
      <c r="E4721" s="171"/>
      <c r="F4721"/>
      <c r="G4721"/>
      <c r="H4721" s="171"/>
      <c r="I4721"/>
      <c r="J4721"/>
      <c r="K4721" s="171"/>
      <c r="L4721" s="171"/>
      <c r="M4721" s="171"/>
      <c r="N4721"/>
      <c r="O4721"/>
      <c r="P4721"/>
      <c r="Q4721"/>
      <c r="R4721"/>
      <c r="U4721" s="15"/>
      <c r="V4721" s="15"/>
      <c r="W4721" s="15"/>
    </row>
    <row r="4722" spans="2:23">
      <c r="B4722"/>
      <c r="C4722"/>
      <c r="D4722"/>
      <c r="E4722" s="171"/>
      <c r="F4722"/>
      <c r="G4722"/>
      <c r="H4722" s="171"/>
      <c r="I4722"/>
      <c r="J4722"/>
      <c r="K4722" s="171"/>
      <c r="L4722" s="171"/>
      <c r="M4722" s="171"/>
      <c r="N4722"/>
      <c r="O4722"/>
      <c r="P4722"/>
      <c r="Q4722"/>
      <c r="R4722"/>
      <c r="U4722" s="15"/>
      <c r="V4722" s="15"/>
      <c r="W4722" s="15"/>
    </row>
    <row r="4723" spans="2:23">
      <c r="B4723"/>
      <c r="C4723"/>
      <c r="D4723"/>
      <c r="E4723" s="171"/>
      <c r="F4723"/>
      <c r="G4723"/>
      <c r="H4723" s="171"/>
      <c r="I4723"/>
      <c r="J4723"/>
      <c r="K4723" s="171"/>
      <c r="L4723" s="171"/>
      <c r="M4723" s="171"/>
      <c r="N4723"/>
      <c r="O4723"/>
      <c r="P4723"/>
      <c r="Q4723"/>
      <c r="R4723"/>
      <c r="U4723" s="15"/>
      <c r="V4723" s="15"/>
      <c r="W4723" s="15"/>
    </row>
    <row r="4724" spans="2:23">
      <c r="B4724"/>
      <c r="C4724"/>
      <c r="D4724"/>
      <c r="E4724" s="171"/>
      <c r="F4724"/>
      <c r="G4724"/>
      <c r="H4724" s="171"/>
      <c r="I4724"/>
      <c r="J4724"/>
      <c r="K4724" s="171"/>
      <c r="L4724" s="171"/>
      <c r="M4724" s="171"/>
      <c r="N4724"/>
      <c r="O4724"/>
      <c r="P4724"/>
      <c r="Q4724"/>
      <c r="R4724"/>
      <c r="U4724" s="15"/>
      <c r="V4724" s="15"/>
      <c r="W4724" s="15"/>
    </row>
    <row r="4725" spans="2:23">
      <c r="B4725"/>
      <c r="C4725"/>
      <c r="D4725"/>
      <c r="E4725" s="171"/>
      <c r="F4725"/>
      <c r="G4725"/>
      <c r="H4725" s="171"/>
      <c r="I4725"/>
      <c r="J4725"/>
      <c r="K4725" s="171"/>
      <c r="L4725" s="171"/>
      <c r="M4725" s="171"/>
      <c r="N4725"/>
      <c r="O4725"/>
      <c r="P4725"/>
      <c r="Q4725"/>
      <c r="R4725"/>
      <c r="U4725" s="15"/>
      <c r="V4725" s="15"/>
      <c r="W4725" s="15"/>
    </row>
    <row r="4726" spans="2:23">
      <c r="B4726"/>
      <c r="C4726"/>
      <c r="D4726"/>
      <c r="E4726" s="171"/>
      <c r="F4726"/>
      <c r="G4726"/>
      <c r="H4726" s="171"/>
      <c r="I4726"/>
      <c r="J4726"/>
      <c r="K4726" s="171"/>
      <c r="L4726" s="171"/>
      <c r="M4726" s="171"/>
      <c r="N4726"/>
      <c r="O4726"/>
      <c r="P4726"/>
      <c r="Q4726"/>
      <c r="R4726"/>
      <c r="U4726" s="15"/>
      <c r="V4726" s="15"/>
      <c r="W4726" s="15"/>
    </row>
    <row r="4727" spans="2:23">
      <c r="B4727"/>
      <c r="C4727"/>
      <c r="D4727"/>
      <c r="E4727" s="171"/>
      <c r="F4727"/>
      <c r="G4727"/>
      <c r="H4727" s="171"/>
      <c r="I4727"/>
      <c r="J4727"/>
      <c r="K4727" s="171"/>
      <c r="L4727" s="171"/>
      <c r="M4727" s="171"/>
      <c r="N4727"/>
      <c r="O4727"/>
      <c r="P4727"/>
      <c r="Q4727"/>
      <c r="R4727"/>
      <c r="U4727" s="15"/>
      <c r="V4727" s="15"/>
      <c r="W4727" s="15"/>
    </row>
    <row r="4728" spans="2:23">
      <c r="B4728"/>
      <c r="C4728"/>
      <c r="D4728"/>
      <c r="E4728" s="171"/>
      <c r="F4728"/>
      <c r="G4728"/>
      <c r="H4728" s="171"/>
      <c r="I4728"/>
      <c r="J4728"/>
      <c r="K4728" s="171"/>
      <c r="L4728" s="171"/>
      <c r="M4728" s="171"/>
      <c r="N4728"/>
      <c r="O4728"/>
      <c r="P4728"/>
      <c r="Q4728"/>
      <c r="R4728"/>
      <c r="U4728" s="15"/>
      <c r="V4728" s="15"/>
      <c r="W4728" s="15"/>
    </row>
    <row r="4729" spans="2:23">
      <c r="B4729"/>
      <c r="C4729"/>
      <c r="D4729"/>
      <c r="E4729" s="171"/>
      <c r="F4729"/>
      <c r="G4729"/>
      <c r="H4729" s="171"/>
      <c r="I4729"/>
      <c r="J4729"/>
      <c r="K4729" s="171"/>
      <c r="L4729" s="171"/>
      <c r="M4729" s="171"/>
      <c r="N4729"/>
      <c r="O4729"/>
      <c r="P4729"/>
      <c r="Q4729"/>
      <c r="R4729"/>
      <c r="U4729" s="15"/>
      <c r="V4729" s="15"/>
      <c r="W4729" s="15"/>
    </row>
    <row r="4730" spans="2:23">
      <c r="B4730"/>
      <c r="C4730"/>
      <c r="D4730"/>
      <c r="E4730" s="171"/>
      <c r="F4730"/>
      <c r="G4730"/>
      <c r="H4730" s="171"/>
      <c r="I4730"/>
      <c r="J4730"/>
      <c r="K4730" s="171"/>
      <c r="L4730" s="171"/>
      <c r="M4730" s="171"/>
      <c r="N4730"/>
      <c r="O4730"/>
      <c r="P4730"/>
      <c r="Q4730"/>
      <c r="R4730"/>
      <c r="U4730" s="15"/>
      <c r="V4730" s="15"/>
      <c r="W4730" s="15"/>
    </row>
    <row r="4731" spans="2:23">
      <c r="B4731"/>
      <c r="C4731"/>
      <c r="D4731"/>
      <c r="E4731" s="171"/>
      <c r="F4731"/>
      <c r="G4731"/>
      <c r="H4731" s="171"/>
      <c r="I4731"/>
      <c r="J4731"/>
      <c r="K4731" s="171"/>
      <c r="L4731" s="171"/>
      <c r="M4731" s="171"/>
      <c r="N4731"/>
      <c r="O4731"/>
      <c r="P4731"/>
      <c r="Q4731"/>
      <c r="R4731"/>
      <c r="U4731" s="15"/>
      <c r="V4731" s="15"/>
      <c r="W4731" s="15"/>
    </row>
    <row r="4732" spans="2:23">
      <c r="B4732"/>
      <c r="C4732"/>
      <c r="D4732"/>
      <c r="E4732" s="171"/>
      <c r="F4732"/>
      <c r="G4732"/>
      <c r="H4732" s="171"/>
      <c r="I4732"/>
      <c r="J4732"/>
      <c r="K4732" s="171"/>
      <c r="L4732" s="171"/>
      <c r="M4732" s="171"/>
      <c r="N4732"/>
      <c r="O4732"/>
      <c r="P4732"/>
      <c r="Q4732"/>
      <c r="R4732"/>
      <c r="U4732" s="15"/>
      <c r="V4732" s="15"/>
      <c r="W4732" s="15"/>
    </row>
    <row r="4733" spans="2:23">
      <c r="B4733"/>
      <c r="C4733"/>
      <c r="D4733"/>
      <c r="E4733" s="171"/>
      <c r="F4733"/>
      <c r="G4733"/>
      <c r="H4733" s="171"/>
      <c r="I4733"/>
      <c r="J4733"/>
      <c r="K4733" s="171"/>
      <c r="L4733" s="171"/>
      <c r="M4733" s="171"/>
      <c r="N4733"/>
      <c r="O4733"/>
      <c r="P4733"/>
      <c r="Q4733"/>
      <c r="R4733"/>
      <c r="U4733" s="15"/>
      <c r="V4733" s="15"/>
      <c r="W4733" s="15"/>
    </row>
    <row r="4734" spans="2:23">
      <c r="B4734"/>
      <c r="C4734"/>
      <c r="D4734"/>
      <c r="E4734" s="171"/>
      <c r="F4734"/>
      <c r="G4734"/>
      <c r="H4734" s="171"/>
      <c r="I4734"/>
      <c r="J4734"/>
      <c r="K4734" s="171"/>
      <c r="L4734" s="171"/>
      <c r="M4734" s="171"/>
      <c r="N4734"/>
      <c r="O4734"/>
      <c r="P4734"/>
      <c r="Q4734"/>
      <c r="R4734"/>
      <c r="U4734" s="15"/>
      <c r="V4734" s="15"/>
      <c r="W4734" s="15"/>
    </row>
    <row r="4735" spans="2:23">
      <c r="B4735"/>
      <c r="C4735"/>
      <c r="D4735"/>
      <c r="E4735" s="171"/>
      <c r="F4735"/>
      <c r="G4735"/>
      <c r="H4735" s="171"/>
      <c r="I4735"/>
      <c r="J4735"/>
      <c r="K4735" s="171"/>
      <c r="L4735" s="171"/>
      <c r="M4735" s="171"/>
      <c r="N4735"/>
      <c r="O4735"/>
      <c r="P4735"/>
      <c r="Q4735"/>
      <c r="R4735"/>
      <c r="U4735" s="15"/>
      <c r="V4735" s="15"/>
      <c r="W4735" s="15"/>
    </row>
    <row r="4736" spans="2:23">
      <c r="B4736"/>
      <c r="C4736"/>
      <c r="D4736"/>
      <c r="E4736" s="171"/>
      <c r="F4736"/>
      <c r="G4736"/>
      <c r="H4736" s="171"/>
      <c r="I4736"/>
      <c r="J4736"/>
      <c r="K4736" s="171"/>
      <c r="L4736" s="171"/>
      <c r="M4736" s="171"/>
      <c r="N4736"/>
      <c r="O4736"/>
      <c r="P4736"/>
      <c r="Q4736"/>
      <c r="R4736"/>
      <c r="U4736" s="15"/>
      <c r="V4736" s="15"/>
      <c r="W4736" s="15"/>
    </row>
    <row r="4737" spans="2:23">
      <c r="B4737"/>
      <c r="C4737"/>
      <c r="D4737"/>
      <c r="E4737" s="171"/>
      <c r="F4737"/>
      <c r="G4737"/>
      <c r="H4737" s="171"/>
      <c r="I4737"/>
      <c r="J4737"/>
      <c r="K4737" s="171"/>
      <c r="L4737" s="171"/>
      <c r="M4737" s="171"/>
      <c r="N4737"/>
      <c r="O4737"/>
      <c r="P4737"/>
      <c r="Q4737"/>
      <c r="R4737"/>
      <c r="U4737" s="15"/>
      <c r="V4737" s="15"/>
      <c r="W4737" s="15"/>
    </row>
    <row r="4738" spans="2:23">
      <c r="B4738"/>
      <c r="C4738"/>
      <c r="D4738"/>
      <c r="E4738" s="171"/>
      <c r="F4738"/>
      <c r="G4738"/>
      <c r="H4738" s="171"/>
      <c r="I4738"/>
      <c r="J4738"/>
      <c r="K4738" s="171"/>
      <c r="L4738" s="171"/>
      <c r="M4738" s="171"/>
      <c r="N4738"/>
      <c r="O4738"/>
      <c r="P4738"/>
      <c r="Q4738"/>
      <c r="R4738"/>
      <c r="U4738" s="15"/>
      <c r="V4738" s="15"/>
      <c r="W4738" s="15"/>
    </row>
    <row r="4739" spans="2:23">
      <c r="B4739"/>
      <c r="C4739"/>
      <c r="D4739"/>
      <c r="E4739" s="171"/>
      <c r="F4739"/>
      <c r="G4739"/>
      <c r="H4739" s="171"/>
      <c r="I4739"/>
      <c r="J4739"/>
      <c r="K4739" s="171"/>
      <c r="L4739" s="171"/>
      <c r="M4739" s="171"/>
      <c r="N4739"/>
      <c r="O4739"/>
      <c r="P4739"/>
      <c r="Q4739"/>
      <c r="R4739"/>
      <c r="U4739" s="15"/>
      <c r="V4739" s="15"/>
      <c r="W4739" s="15"/>
    </row>
    <row r="4740" spans="2:23">
      <c r="B4740"/>
      <c r="C4740"/>
      <c r="D4740"/>
      <c r="E4740" s="171"/>
      <c r="F4740"/>
      <c r="G4740"/>
      <c r="H4740" s="171"/>
      <c r="I4740"/>
      <c r="J4740"/>
      <c r="K4740" s="171"/>
      <c r="L4740" s="171"/>
      <c r="M4740" s="171"/>
      <c r="N4740"/>
      <c r="O4740"/>
      <c r="P4740"/>
      <c r="Q4740"/>
      <c r="R4740"/>
      <c r="U4740" s="15"/>
      <c r="V4740" s="15"/>
      <c r="W4740" s="15"/>
    </row>
    <row r="4741" spans="2:23">
      <c r="B4741"/>
      <c r="C4741"/>
      <c r="D4741"/>
      <c r="E4741" s="171"/>
      <c r="F4741"/>
      <c r="G4741"/>
      <c r="H4741" s="171"/>
      <c r="I4741"/>
      <c r="J4741"/>
      <c r="K4741" s="171"/>
      <c r="L4741" s="171"/>
      <c r="M4741" s="171"/>
      <c r="N4741"/>
      <c r="O4741"/>
      <c r="P4741"/>
      <c r="Q4741"/>
      <c r="R4741"/>
      <c r="U4741" s="15"/>
      <c r="V4741" s="15"/>
      <c r="W4741" s="15"/>
    </row>
    <row r="4742" spans="2:23">
      <c r="B4742"/>
      <c r="C4742"/>
      <c r="D4742"/>
      <c r="E4742" s="171"/>
      <c r="F4742"/>
      <c r="G4742"/>
      <c r="H4742" s="171"/>
      <c r="I4742"/>
      <c r="J4742"/>
      <c r="K4742" s="171"/>
      <c r="L4742" s="171"/>
      <c r="M4742" s="171"/>
      <c r="N4742"/>
      <c r="O4742"/>
      <c r="P4742"/>
      <c r="Q4742"/>
      <c r="R4742"/>
      <c r="U4742" s="15"/>
      <c r="V4742" s="15"/>
      <c r="W4742" s="15"/>
    </row>
    <row r="4743" spans="2:23">
      <c r="B4743"/>
      <c r="C4743"/>
      <c r="D4743"/>
      <c r="E4743" s="171"/>
      <c r="F4743"/>
      <c r="G4743"/>
      <c r="H4743" s="171"/>
      <c r="I4743"/>
      <c r="J4743"/>
      <c r="K4743" s="171"/>
      <c r="L4743" s="171"/>
      <c r="M4743" s="171"/>
      <c r="N4743"/>
      <c r="O4743"/>
      <c r="P4743"/>
      <c r="Q4743"/>
      <c r="R4743"/>
      <c r="U4743" s="15"/>
      <c r="V4743" s="15"/>
      <c r="W4743" s="15"/>
    </row>
    <row r="4744" spans="2:23">
      <c r="B4744"/>
      <c r="C4744"/>
      <c r="D4744"/>
      <c r="E4744" s="171"/>
      <c r="F4744"/>
      <c r="G4744"/>
      <c r="H4744" s="171"/>
      <c r="I4744"/>
      <c r="J4744"/>
      <c r="K4744" s="171"/>
      <c r="L4744" s="171"/>
      <c r="M4744" s="171"/>
      <c r="N4744"/>
      <c r="O4744"/>
      <c r="P4744"/>
      <c r="Q4744"/>
      <c r="R4744"/>
      <c r="U4744" s="15"/>
      <c r="V4744" s="15"/>
      <c r="W4744" s="15"/>
    </row>
    <row r="4745" spans="2:23">
      <c r="B4745"/>
      <c r="C4745"/>
      <c r="D4745"/>
      <c r="E4745" s="171"/>
      <c r="F4745"/>
      <c r="G4745"/>
      <c r="H4745" s="171"/>
      <c r="I4745"/>
      <c r="J4745"/>
      <c r="K4745" s="171"/>
      <c r="L4745" s="171"/>
      <c r="M4745" s="171"/>
      <c r="N4745"/>
      <c r="O4745"/>
      <c r="P4745"/>
      <c r="Q4745"/>
      <c r="R4745"/>
      <c r="U4745" s="15"/>
      <c r="V4745" s="15"/>
      <c r="W4745" s="15"/>
    </row>
    <row r="4746" spans="2:23">
      <c r="B4746"/>
      <c r="C4746"/>
      <c r="D4746"/>
      <c r="E4746" s="171"/>
      <c r="F4746"/>
      <c r="G4746"/>
      <c r="H4746" s="171"/>
      <c r="I4746"/>
      <c r="J4746"/>
      <c r="K4746" s="171"/>
      <c r="L4746" s="171"/>
      <c r="M4746" s="171"/>
      <c r="N4746"/>
      <c r="O4746"/>
      <c r="P4746"/>
      <c r="Q4746"/>
      <c r="R4746"/>
      <c r="U4746" s="15"/>
      <c r="V4746" s="15"/>
      <c r="W4746" s="15"/>
    </row>
    <row r="4747" spans="2:23">
      <c r="B4747"/>
      <c r="C4747"/>
      <c r="D4747"/>
      <c r="E4747" s="171"/>
      <c r="F4747"/>
      <c r="G4747"/>
      <c r="H4747" s="171"/>
      <c r="I4747"/>
      <c r="J4747"/>
      <c r="K4747" s="171"/>
      <c r="L4747" s="171"/>
      <c r="M4747" s="171"/>
      <c r="N4747"/>
      <c r="O4747"/>
      <c r="P4747"/>
      <c r="Q4747"/>
      <c r="R4747"/>
      <c r="U4747" s="15"/>
      <c r="V4747" s="15"/>
      <c r="W4747" s="15"/>
    </row>
    <row r="4748" spans="2:23">
      <c r="B4748"/>
      <c r="C4748"/>
      <c r="D4748"/>
      <c r="E4748" s="171"/>
      <c r="F4748"/>
      <c r="G4748"/>
      <c r="H4748" s="171"/>
      <c r="I4748"/>
      <c r="J4748"/>
      <c r="K4748" s="171"/>
      <c r="L4748" s="171"/>
      <c r="M4748" s="171"/>
      <c r="N4748"/>
      <c r="O4748"/>
      <c r="P4748"/>
      <c r="Q4748"/>
      <c r="R4748"/>
      <c r="U4748" s="15"/>
      <c r="V4748" s="15"/>
      <c r="W4748" s="15"/>
    </row>
    <row r="4749" spans="2:23">
      <c r="B4749"/>
      <c r="C4749"/>
      <c r="D4749"/>
      <c r="E4749" s="171"/>
      <c r="F4749"/>
      <c r="G4749"/>
      <c r="H4749" s="171"/>
      <c r="I4749"/>
      <c r="J4749"/>
      <c r="K4749" s="171"/>
      <c r="L4749" s="171"/>
      <c r="M4749" s="171"/>
      <c r="N4749"/>
      <c r="O4749"/>
      <c r="P4749"/>
      <c r="Q4749"/>
      <c r="R4749"/>
      <c r="U4749" s="15"/>
      <c r="V4749" s="15"/>
      <c r="W4749" s="15"/>
    </row>
    <row r="4750" spans="2:23">
      <c r="B4750"/>
      <c r="C4750"/>
      <c r="D4750"/>
      <c r="E4750" s="171"/>
      <c r="F4750"/>
      <c r="G4750"/>
      <c r="H4750" s="171"/>
      <c r="I4750"/>
      <c r="J4750"/>
      <c r="K4750" s="171"/>
      <c r="L4750" s="171"/>
      <c r="M4750" s="171"/>
      <c r="N4750"/>
      <c r="O4750"/>
      <c r="P4750"/>
      <c r="Q4750"/>
      <c r="R4750"/>
      <c r="U4750" s="15"/>
      <c r="V4750" s="15"/>
      <c r="W4750" s="15"/>
    </row>
    <row r="4751" spans="2:23">
      <c r="B4751"/>
      <c r="C4751"/>
      <c r="D4751"/>
      <c r="E4751" s="171"/>
      <c r="F4751"/>
      <c r="G4751"/>
      <c r="H4751" s="171"/>
      <c r="I4751"/>
      <c r="J4751"/>
      <c r="K4751" s="171"/>
      <c r="L4751" s="171"/>
      <c r="M4751" s="171"/>
      <c r="N4751"/>
      <c r="O4751"/>
      <c r="P4751"/>
      <c r="Q4751"/>
      <c r="R4751"/>
      <c r="U4751" s="15"/>
      <c r="V4751" s="15"/>
      <c r="W4751" s="15"/>
    </row>
    <row r="4752" spans="2:23">
      <c r="B4752"/>
      <c r="C4752"/>
      <c r="D4752"/>
      <c r="E4752" s="171"/>
      <c r="F4752"/>
      <c r="G4752"/>
      <c r="H4752" s="171"/>
      <c r="I4752"/>
      <c r="J4752"/>
      <c r="K4752" s="171"/>
      <c r="L4752" s="171"/>
      <c r="M4752" s="171"/>
      <c r="N4752"/>
      <c r="O4752"/>
      <c r="P4752"/>
      <c r="Q4752"/>
      <c r="R4752"/>
      <c r="U4752" s="15"/>
      <c r="V4752" s="15"/>
      <c r="W4752" s="15"/>
    </row>
    <row r="4753" spans="2:23">
      <c r="B4753"/>
      <c r="C4753"/>
      <c r="D4753"/>
      <c r="E4753" s="171"/>
      <c r="F4753"/>
      <c r="G4753"/>
      <c r="H4753" s="171"/>
      <c r="I4753"/>
      <c r="J4753"/>
      <c r="K4753" s="171"/>
      <c r="L4753" s="171"/>
      <c r="M4753" s="171"/>
      <c r="N4753"/>
      <c r="O4753"/>
      <c r="P4753"/>
      <c r="Q4753"/>
      <c r="R4753"/>
      <c r="U4753" s="15"/>
      <c r="V4753" s="15"/>
      <c r="W4753" s="15"/>
    </row>
    <row r="4754" spans="2:23">
      <c r="B4754"/>
      <c r="C4754"/>
      <c r="D4754"/>
      <c r="E4754" s="171"/>
      <c r="F4754"/>
      <c r="G4754"/>
      <c r="H4754" s="171"/>
      <c r="I4754"/>
      <c r="J4754"/>
      <c r="K4754" s="171"/>
      <c r="L4754" s="171"/>
      <c r="M4754" s="171"/>
      <c r="N4754"/>
      <c r="O4754"/>
      <c r="P4754"/>
      <c r="Q4754"/>
      <c r="R4754"/>
      <c r="U4754" s="15"/>
      <c r="V4754" s="15"/>
      <c r="W4754" s="15"/>
    </row>
    <row r="4755" spans="2:23">
      <c r="B4755"/>
      <c r="C4755"/>
      <c r="D4755"/>
      <c r="E4755" s="171"/>
      <c r="F4755"/>
      <c r="G4755"/>
      <c r="H4755" s="171"/>
      <c r="I4755"/>
      <c r="J4755"/>
      <c r="K4755" s="171"/>
      <c r="L4755" s="171"/>
      <c r="M4755" s="171"/>
      <c r="N4755"/>
      <c r="O4755"/>
      <c r="P4755"/>
      <c r="Q4755"/>
      <c r="R4755"/>
      <c r="U4755" s="15"/>
      <c r="V4755" s="15"/>
      <c r="W4755" s="15"/>
    </row>
    <row r="4756" spans="2:23">
      <c r="B4756"/>
      <c r="C4756"/>
      <c r="D4756"/>
      <c r="E4756" s="171"/>
      <c r="F4756"/>
      <c r="G4756"/>
      <c r="H4756" s="171"/>
      <c r="I4756"/>
      <c r="J4756"/>
      <c r="K4756" s="171"/>
      <c r="L4756" s="171"/>
      <c r="M4756" s="171"/>
      <c r="N4756"/>
      <c r="O4756"/>
      <c r="P4756"/>
      <c r="Q4756"/>
      <c r="R4756"/>
      <c r="U4756" s="15"/>
      <c r="V4756" s="15"/>
      <c r="W4756" s="15"/>
    </row>
    <row r="4757" spans="2:23">
      <c r="B4757"/>
      <c r="C4757"/>
      <c r="D4757"/>
      <c r="E4757" s="171"/>
      <c r="F4757"/>
      <c r="G4757"/>
      <c r="H4757" s="171"/>
      <c r="I4757"/>
      <c r="J4757"/>
      <c r="K4757" s="171"/>
      <c r="L4757" s="171"/>
      <c r="M4757" s="171"/>
      <c r="N4757"/>
      <c r="O4757"/>
      <c r="P4757"/>
      <c r="Q4757"/>
      <c r="R4757"/>
      <c r="U4757" s="15"/>
      <c r="V4757" s="15"/>
      <c r="W4757" s="15"/>
    </row>
    <row r="4758" spans="2:23">
      <c r="B4758"/>
      <c r="C4758"/>
      <c r="D4758"/>
      <c r="E4758" s="171"/>
      <c r="F4758"/>
      <c r="G4758"/>
      <c r="H4758" s="171"/>
      <c r="I4758"/>
      <c r="J4758"/>
      <c r="K4758" s="171"/>
      <c r="L4758" s="171"/>
      <c r="M4758" s="171"/>
      <c r="N4758"/>
      <c r="O4758"/>
      <c r="P4758"/>
      <c r="Q4758"/>
      <c r="R4758"/>
      <c r="U4758" s="15"/>
      <c r="V4758" s="15"/>
      <c r="W4758" s="15"/>
    </row>
    <row r="4759" spans="2:23">
      <c r="B4759"/>
      <c r="C4759"/>
      <c r="D4759"/>
      <c r="E4759" s="171"/>
      <c r="F4759"/>
      <c r="G4759"/>
      <c r="H4759" s="171"/>
      <c r="I4759"/>
      <c r="J4759"/>
      <c r="K4759" s="171"/>
      <c r="L4759" s="171"/>
      <c r="M4759" s="171"/>
      <c r="N4759"/>
      <c r="O4759"/>
      <c r="P4759"/>
      <c r="Q4759"/>
      <c r="R4759"/>
      <c r="U4759" s="15"/>
      <c r="V4759" s="15"/>
      <c r="W4759" s="15"/>
    </row>
    <row r="4760" spans="2:23">
      <c r="B4760"/>
      <c r="C4760"/>
      <c r="D4760"/>
      <c r="E4760" s="171"/>
      <c r="F4760"/>
      <c r="G4760"/>
      <c r="H4760" s="171"/>
      <c r="I4760"/>
      <c r="J4760"/>
      <c r="K4760" s="171"/>
      <c r="L4760" s="171"/>
      <c r="M4760" s="171"/>
      <c r="N4760"/>
      <c r="O4760"/>
      <c r="P4760"/>
      <c r="Q4760"/>
      <c r="R4760"/>
      <c r="U4760" s="15"/>
      <c r="V4760" s="15"/>
      <c r="W4760" s="15"/>
    </row>
    <row r="4761" spans="2:23">
      <c r="B4761"/>
      <c r="C4761"/>
      <c r="D4761"/>
      <c r="E4761" s="171"/>
      <c r="F4761"/>
      <c r="G4761"/>
      <c r="H4761" s="171"/>
      <c r="I4761"/>
      <c r="J4761"/>
      <c r="K4761" s="171"/>
      <c r="L4761" s="171"/>
      <c r="M4761" s="171"/>
      <c r="N4761"/>
      <c r="O4761"/>
      <c r="P4761"/>
      <c r="Q4761"/>
      <c r="R4761"/>
      <c r="U4761" s="15"/>
      <c r="V4761" s="15"/>
      <c r="W4761" s="15"/>
    </row>
    <row r="4762" spans="2:23">
      <c r="B4762"/>
      <c r="C4762"/>
      <c r="D4762"/>
      <c r="E4762" s="171"/>
      <c r="F4762"/>
      <c r="G4762"/>
      <c r="H4762" s="171"/>
      <c r="I4762"/>
      <c r="J4762"/>
      <c r="K4762" s="171"/>
      <c r="L4762" s="171"/>
      <c r="M4762" s="171"/>
      <c r="N4762"/>
      <c r="O4762"/>
      <c r="P4762"/>
      <c r="Q4762"/>
      <c r="R4762"/>
      <c r="U4762" s="15"/>
      <c r="V4762" s="15"/>
      <c r="W4762" s="15"/>
    </row>
    <row r="4763" spans="2:23">
      <c r="B4763"/>
      <c r="C4763"/>
      <c r="D4763"/>
      <c r="E4763" s="171"/>
      <c r="F4763"/>
      <c r="G4763"/>
      <c r="H4763" s="171"/>
      <c r="I4763"/>
      <c r="J4763"/>
      <c r="K4763" s="171"/>
      <c r="L4763" s="171"/>
      <c r="M4763" s="171"/>
      <c r="N4763"/>
      <c r="O4763"/>
      <c r="P4763"/>
      <c r="Q4763"/>
      <c r="R4763"/>
      <c r="U4763" s="15"/>
      <c r="V4763" s="15"/>
      <c r="W4763" s="15"/>
    </row>
    <row r="4764" spans="2:23">
      <c r="B4764"/>
      <c r="C4764"/>
      <c r="D4764"/>
      <c r="E4764"/>
      <c r="F4764" s="171"/>
      <c r="G4764" s="171"/>
      <c r="H4764"/>
      <c r="I4764" s="171"/>
      <c r="J4764" s="171"/>
      <c r="K4764" s="171"/>
      <c r="L4764" s="171"/>
      <c r="M4764" s="171"/>
      <c r="N4764"/>
      <c r="O4764"/>
      <c r="P4764"/>
      <c r="Q4764"/>
      <c r="R4764"/>
      <c r="U4764" s="15"/>
      <c r="V4764" s="15"/>
      <c r="W4764" s="15"/>
    </row>
    <row r="4765" spans="2:23">
      <c r="B4765"/>
      <c r="C4765"/>
      <c r="D4765"/>
      <c r="E4765"/>
      <c r="F4765" s="171"/>
      <c r="G4765" s="171"/>
      <c r="H4765"/>
      <c r="I4765" s="171"/>
      <c r="J4765" s="171"/>
      <c r="K4765" s="171"/>
      <c r="L4765" s="171"/>
      <c r="M4765" s="171"/>
      <c r="N4765"/>
      <c r="O4765"/>
      <c r="P4765"/>
      <c r="Q4765"/>
      <c r="R4765"/>
      <c r="U4765" s="15"/>
      <c r="V4765" s="15"/>
      <c r="W4765" s="15"/>
    </row>
    <row r="4766" spans="2:23">
      <c r="B4766"/>
      <c r="C4766"/>
      <c r="D4766"/>
      <c r="E4766"/>
      <c r="F4766" s="171"/>
      <c r="G4766" s="171"/>
      <c r="H4766"/>
      <c r="I4766" s="171"/>
      <c r="J4766" s="171"/>
      <c r="K4766" s="171"/>
      <c r="L4766" s="171"/>
      <c r="M4766" s="171"/>
      <c r="N4766"/>
      <c r="O4766"/>
      <c r="P4766"/>
      <c r="Q4766"/>
      <c r="R4766"/>
      <c r="U4766" s="15"/>
      <c r="V4766" s="15"/>
      <c r="W4766" s="15"/>
    </row>
    <row r="4767" spans="2:23">
      <c r="B4767"/>
      <c r="C4767"/>
      <c r="D4767"/>
      <c r="E4767"/>
      <c r="F4767" s="171"/>
      <c r="G4767" s="171"/>
      <c r="H4767"/>
      <c r="I4767" s="171"/>
      <c r="J4767" s="171"/>
      <c r="K4767" s="171"/>
      <c r="L4767" s="171"/>
      <c r="M4767" s="171"/>
      <c r="N4767"/>
      <c r="O4767"/>
      <c r="P4767"/>
      <c r="Q4767"/>
      <c r="R4767"/>
      <c r="U4767" s="15"/>
      <c r="V4767" s="15"/>
      <c r="W4767" s="15"/>
    </row>
    <row r="4768" spans="2:23">
      <c r="B4768"/>
      <c r="C4768"/>
      <c r="D4768"/>
      <c r="E4768"/>
      <c r="F4768" s="171"/>
      <c r="G4768" s="171"/>
      <c r="H4768"/>
      <c r="I4768" s="171"/>
      <c r="J4768" s="171"/>
      <c r="K4768" s="171"/>
      <c r="L4768" s="171"/>
      <c r="M4768" s="171"/>
      <c r="N4768"/>
      <c r="O4768"/>
      <c r="P4768"/>
      <c r="Q4768"/>
      <c r="R4768"/>
      <c r="U4768" s="15"/>
      <c r="V4768" s="15"/>
      <c r="W4768" s="15"/>
    </row>
    <row r="4769" spans="2:23">
      <c r="B4769"/>
      <c r="C4769"/>
      <c r="D4769"/>
      <c r="E4769"/>
      <c r="F4769" s="171"/>
      <c r="G4769" s="171"/>
      <c r="H4769"/>
      <c r="I4769" s="171"/>
      <c r="J4769" s="171"/>
      <c r="K4769" s="171"/>
      <c r="L4769" s="171"/>
      <c r="M4769" s="171"/>
      <c r="N4769"/>
      <c r="O4769"/>
      <c r="P4769"/>
      <c r="Q4769"/>
      <c r="R4769"/>
      <c r="U4769" s="15"/>
      <c r="V4769" s="15"/>
      <c r="W4769" s="15"/>
    </row>
    <row r="4770" spans="2:23">
      <c r="B4770"/>
      <c r="C4770"/>
      <c r="D4770"/>
      <c r="E4770"/>
      <c r="F4770" s="171"/>
      <c r="G4770" s="171"/>
      <c r="H4770"/>
      <c r="I4770" s="171"/>
      <c r="J4770" s="171"/>
      <c r="K4770" s="171"/>
      <c r="L4770" s="171"/>
      <c r="M4770" s="171"/>
      <c r="N4770"/>
      <c r="O4770"/>
      <c r="P4770"/>
      <c r="Q4770"/>
      <c r="R4770"/>
      <c r="U4770" s="15"/>
      <c r="V4770" s="15"/>
      <c r="W4770" s="15"/>
    </row>
    <row r="4771" spans="2:23">
      <c r="B4771"/>
      <c r="C4771"/>
      <c r="D4771"/>
      <c r="E4771"/>
      <c r="F4771" s="171"/>
      <c r="G4771" s="171"/>
      <c r="H4771"/>
      <c r="I4771" s="171"/>
      <c r="J4771" s="171"/>
      <c r="K4771" s="171"/>
      <c r="L4771" s="171"/>
      <c r="M4771" s="171"/>
      <c r="N4771"/>
      <c r="O4771"/>
      <c r="P4771"/>
      <c r="Q4771"/>
      <c r="R4771"/>
      <c r="U4771" s="15"/>
      <c r="V4771" s="15"/>
      <c r="W4771" s="15"/>
    </row>
    <row r="4772" spans="2:23">
      <c r="B4772"/>
      <c r="C4772"/>
      <c r="D4772"/>
      <c r="E4772"/>
      <c r="F4772" s="171"/>
      <c r="G4772" s="171"/>
      <c r="H4772"/>
      <c r="I4772" s="171"/>
      <c r="J4772" s="171"/>
      <c r="K4772" s="171"/>
      <c r="L4772" s="171"/>
      <c r="M4772" s="171"/>
      <c r="N4772"/>
      <c r="O4772"/>
      <c r="P4772"/>
      <c r="Q4772"/>
      <c r="R4772"/>
      <c r="U4772" s="15"/>
      <c r="V4772" s="15"/>
      <c r="W4772" s="15"/>
    </row>
    <row r="4773" spans="2:23">
      <c r="B4773"/>
      <c r="C4773"/>
      <c r="D4773"/>
      <c r="E4773"/>
      <c r="F4773" s="171"/>
      <c r="G4773" s="171"/>
      <c r="H4773"/>
      <c r="I4773" s="171"/>
      <c r="J4773" s="171"/>
      <c r="K4773" s="171"/>
      <c r="L4773" s="171"/>
      <c r="M4773" s="171"/>
      <c r="N4773"/>
      <c r="O4773"/>
      <c r="P4773"/>
      <c r="Q4773"/>
      <c r="R4773"/>
      <c r="U4773" s="15"/>
      <c r="V4773" s="15"/>
      <c r="W4773" s="15"/>
    </row>
    <row r="4774" spans="2:23">
      <c r="B4774"/>
      <c r="C4774"/>
      <c r="D4774"/>
      <c r="E4774"/>
      <c r="F4774" s="171"/>
      <c r="G4774" s="171"/>
      <c r="H4774"/>
      <c r="I4774" s="171"/>
      <c r="J4774" s="171"/>
      <c r="K4774" s="171"/>
      <c r="L4774" s="171"/>
      <c r="M4774" s="171"/>
      <c r="N4774"/>
      <c r="O4774"/>
      <c r="P4774"/>
      <c r="Q4774"/>
      <c r="R4774"/>
      <c r="U4774" s="15"/>
      <c r="V4774" s="15"/>
      <c r="W4774" s="15"/>
    </row>
    <row r="4775" spans="2:23">
      <c r="B4775"/>
      <c r="C4775"/>
      <c r="D4775"/>
      <c r="E4775"/>
      <c r="F4775" s="171"/>
      <c r="G4775" s="171"/>
      <c r="H4775"/>
      <c r="I4775" s="171"/>
      <c r="J4775" s="171"/>
      <c r="K4775" s="171"/>
      <c r="L4775" s="171"/>
      <c r="M4775" s="171"/>
      <c r="N4775"/>
      <c r="O4775"/>
      <c r="P4775"/>
      <c r="Q4775"/>
      <c r="R4775"/>
      <c r="U4775" s="15"/>
      <c r="V4775" s="15"/>
      <c r="W4775" s="15"/>
    </row>
    <row r="4776" spans="2:23">
      <c r="B4776"/>
      <c r="C4776"/>
      <c r="D4776"/>
      <c r="E4776"/>
      <c r="F4776" s="171"/>
      <c r="G4776" s="171"/>
      <c r="H4776"/>
      <c r="I4776" s="171"/>
      <c r="J4776" s="171"/>
      <c r="K4776" s="171"/>
      <c r="L4776" s="171"/>
      <c r="M4776" s="171"/>
      <c r="N4776"/>
      <c r="O4776"/>
      <c r="P4776"/>
      <c r="Q4776"/>
      <c r="R4776"/>
      <c r="U4776" s="15"/>
      <c r="V4776" s="15"/>
      <c r="W4776" s="15"/>
    </row>
    <row r="4777" spans="2:23">
      <c r="B4777"/>
      <c r="C4777"/>
      <c r="D4777"/>
      <c r="E4777"/>
      <c r="F4777" s="171"/>
      <c r="G4777" s="171"/>
      <c r="H4777"/>
      <c r="I4777" s="171"/>
      <c r="J4777" s="171"/>
      <c r="K4777" s="171"/>
      <c r="L4777" s="171"/>
      <c r="M4777" s="171"/>
      <c r="N4777"/>
      <c r="O4777"/>
      <c r="P4777"/>
      <c r="Q4777"/>
      <c r="R4777"/>
      <c r="U4777" s="15"/>
      <c r="V4777" s="15"/>
      <c r="W4777" s="15"/>
    </row>
    <row r="4778" spans="2:23">
      <c r="B4778"/>
      <c r="C4778"/>
      <c r="D4778"/>
      <c r="E4778"/>
      <c r="F4778" s="171"/>
      <c r="G4778" s="171"/>
      <c r="H4778"/>
      <c r="I4778" s="171"/>
      <c r="J4778" s="171"/>
      <c r="K4778" s="171"/>
      <c r="L4778" s="171"/>
      <c r="M4778" s="171"/>
      <c r="N4778"/>
      <c r="O4778"/>
      <c r="P4778"/>
      <c r="Q4778"/>
      <c r="R4778"/>
      <c r="U4778" s="15"/>
      <c r="V4778" s="15"/>
      <c r="W4778" s="15"/>
    </row>
    <row r="4779" spans="2:23">
      <c r="B4779"/>
      <c r="C4779"/>
      <c r="D4779"/>
      <c r="E4779"/>
      <c r="F4779" s="171"/>
      <c r="G4779" s="171"/>
      <c r="H4779"/>
      <c r="I4779" s="171"/>
      <c r="J4779" s="171"/>
      <c r="K4779" s="171"/>
      <c r="L4779" s="171"/>
      <c r="M4779" s="171"/>
      <c r="N4779"/>
      <c r="O4779"/>
      <c r="P4779"/>
      <c r="Q4779"/>
      <c r="R4779"/>
      <c r="U4779" s="15"/>
      <c r="V4779" s="15"/>
      <c r="W4779" s="15"/>
    </row>
    <row r="4780" spans="2:23">
      <c r="B4780"/>
      <c r="C4780"/>
      <c r="D4780"/>
      <c r="E4780"/>
      <c r="F4780" s="171"/>
      <c r="G4780" s="171"/>
      <c r="H4780"/>
      <c r="I4780" s="171"/>
      <c r="J4780" s="171"/>
      <c r="K4780" s="171"/>
      <c r="L4780" s="171"/>
      <c r="M4780" s="171"/>
      <c r="N4780"/>
      <c r="O4780"/>
      <c r="P4780"/>
      <c r="Q4780"/>
      <c r="R4780"/>
      <c r="U4780" s="15"/>
      <c r="V4780" s="15"/>
      <c r="W4780" s="15"/>
    </row>
    <row r="4781" spans="2:23">
      <c r="B4781"/>
      <c r="C4781"/>
      <c r="D4781"/>
      <c r="E4781"/>
      <c r="F4781" s="171"/>
      <c r="G4781" s="171"/>
      <c r="H4781"/>
      <c r="I4781" s="171"/>
      <c r="J4781" s="171"/>
      <c r="K4781" s="171"/>
      <c r="L4781" s="171"/>
      <c r="M4781" s="171"/>
      <c r="N4781"/>
      <c r="O4781"/>
      <c r="P4781"/>
      <c r="Q4781"/>
      <c r="R4781"/>
      <c r="U4781" s="15"/>
      <c r="V4781" s="15"/>
      <c r="W4781" s="15"/>
    </row>
    <row r="4782" spans="2:23">
      <c r="B4782"/>
      <c r="C4782"/>
      <c r="D4782"/>
      <c r="E4782"/>
      <c r="F4782" s="171"/>
      <c r="G4782" s="171"/>
      <c r="H4782"/>
      <c r="I4782" s="171"/>
      <c r="J4782" s="171"/>
      <c r="K4782" s="171"/>
      <c r="L4782" s="171"/>
      <c r="M4782" s="171"/>
      <c r="N4782"/>
      <c r="O4782"/>
      <c r="P4782"/>
      <c r="Q4782"/>
      <c r="R4782"/>
      <c r="U4782" s="15"/>
      <c r="V4782" s="15"/>
      <c r="W4782" s="15"/>
    </row>
    <row r="4783" spans="2:23">
      <c r="B4783"/>
      <c r="C4783"/>
      <c r="D4783"/>
      <c r="E4783"/>
      <c r="F4783" s="171"/>
      <c r="G4783" s="171"/>
      <c r="H4783"/>
      <c r="I4783" s="171"/>
      <c r="J4783" s="171"/>
      <c r="K4783" s="171"/>
      <c r="L4783" s="171"/>
      <c r="M4783" s="171"/>
      <c r="N4783"/>
      <c r="O4783"/>
      <c r="P4783"/>
      <c r="Q4783"/>
      <c r="R4783"/>
      <c r="U4783" s="15"/>
      <c r="V4783" s="15"/>
      <c r="W4783" s="15"/>
    </row>
    <row r="4784" spans="2:23">
      <c r="B4784"/>
      <c r="C4784"/>
      <c r="D4784"/>
      <c r="E4784"/>
      <c r="F4784" s="171"/>
      <c r="G4784" s="171"/>
      <c r="H4784"/>
      <c r="I4784" s="171"/>
      <c r="J4784" s="171"/>
      <c r="K4784" s="171"/>
      <c r="L4784" s="171"/>
      <c r="M4784" s="171"/>
      <c r="N4784"/>
      <c r="O4784"/>
      <c r="P4784"/>
      <c r="Q4784"/>
      <c r="R4784"/>
      <c r="U4784" s="15"/>
      <c r="V4784" s="15"/>
      <c r="W4784" s="15"/>
    </row>
    <row r="4785" spans="2:23">
      <c r="B4785"/>
      <c r="C4785"/>
      <c r="D4785"/>
      <c r="E4785"/>
      <c r="F4785" s="171"/>
      <c r="G4785" s="171"/>
      <c r="H4785"/>
      <c r="I4785" s="171"/>
      <c r="J4785" s="171"/>
      <c r="K4785" s="171"/>
      <c r="L4785" s="171"/>
      <c r="M4785" s="171"/>
      <c r="N4785"/>
      <c r="O4785"/>
      <c r="P4785"/>
      <c r="Q4785"/>
      <c r="R4785"/>
      <c r="U4785" s="15"/>
      <c r="V4785" s="15"/>
      <c r="W4785" s="15"/>
    </row>
    <row r="4786" spans="2:23">
      <c r="B4786"/>
      <c r="C4786"/>
      <c r="D4786"/>
      <c r="E4786"/>
      <c r="F4786" s="171"/>
      <c r="G4786" s="171"/>
      <c r="H4786"/>
      <c r="I4786" s="171"/>
      <c r="J4786" s="171"/>
      <c r="K4786" s="171"/>
      <c r="L4786" s="171"/>
      <c r="M4786" s="171"/>
      <c r="N4786"/>
      <c r="O4786"/>
      <c r="P4786"/>
      <c r="Q4786"/>
      <c r="R4786"/>
      <c r="U4786" s="15"/>
      <c r="V4786" s="15"/>
      <c r="W4786" s="15"/>
    </row>
    <row r="4787" spans="2:23">
      <c r="B4787"/>
      <c r="C4787"/>
      <c r="D4787"/>
      <c r="E4787"/>
      <c r="F4787" s="171"/>
      <c r="G4787" s="171"/>
      <c r="H4787"/>
      <c r="I4787" s="171"/>
      <c r="J4787" s="171"/>
      <c r="K4787" s="171"/>
      <c r="L4787" s="171"/>
      <c r="M4787" s="171"/>
      <c r="N4787"/>
      <c r="O4787"/>
      <c r="P4787"/>
      <c r="Q4787"/>
      <c r="R4787"/>
      <c r="U4787" s="15"/>
      <c r="V4787" s="15"/>
      <c r="W4787" s="15"/>
    </row>
    <row r="4788" spans="2:23">
      <c r="B4788"/>
      <c r="C4788"/>
      <c r="D4788"/>
      <c r="E4788" s="171"/>
      <c r="F4788"/>
      <c r="G4788"/>
      <c r="H4788" s="171"/>
      <c r="I4788"/>
      <c r="J4788"/>
      <c r="K4788" s="171"/>
      <c r="L4788" s="171"/>
      <c r="M4788" s="171"/>
      <c r="N4788"/>
      <c r="O4788"/>
      <c r="P4788"/>
      <c r="Q4788"/>
      <c r="R4788"/>
      <c r="U4788" s="15"/>
      <c r="V4788" s="15"/>
      <c r="W4788" s="15"/>
    </row>
    <row r="4789" spans="2:23">
      <c r="B4789"/>
      <c r="C4789"/>
      <c r="D4789"/>
      <c r="E4789" s="171"/>
      <c r="F4789"/>
      <c r="G4789"/>
      <c r="H4789" s="171"/>
      <c r="I4789"/>
      <c r="J4789"/>
      <c r="K4789" s="171"/>
      <c r="L4789" s="171"/>
      <c r="M4789" s="171"/>
      <c r="N4789"/>
      <c r="O4789"/>
      <c r="P4789"/>
      <c r="Q4789"/>
      <c r="R4789"/>
      <c r="U4789" s="15"/>
      <c r="V4789" s="15"/>
      <c r="W4789" s="15"/>
    </row>
    <row r="4790" spans="2:23">
      <c r="B4790"/>
      <c r="C4790"/>
      <c r="D4790"/>
      <c r="E4790" s="171"/>
      <c r="F4790"/>
      <c r="G4790"/>
      <c r="H4790" s="171"/>
      <c r="I4790"/>
      <c r="J4790"/>
      <c r="K4790" s="171"/>
      <c r="L4790" s="171"/>
      <c r="M4790" s="171"/>
      <c r="N4790"/>
      <c r="O4790"/>
      <c r="P4790"/>
      <c r="Q4790"/>
      <c r="R4790"/>
      <c r="U4790" s="15"/>
      <c r="V4790" s="15"/>
      <c r="W4790" s="15"/>
    </row>
    <row r="4791" spans="2:23">
      <c r="B4791"/>
      <c r="C4791"/>
      <c r="D4791"/>
      <c r="E4791" s="171"/>
      <c r="F4791"/>
      <c r="G4791"/>
      <c r="H4791" s="171"/>
      <c r="I4791"/>
      <c r="J4791"/>
      <c r="K4791" s="171"/>
      <c r="L4791" s="171"/>
      <c r="M4791" s="171"/>
      <c r="N4791"/>
      <c r="O4791"/>
      <c r="P4791"/>
      <c r="Q4791"/>
      <c r="R4791"/>
      <c r="U4791" s="15"/>
      <c r="V4791" s="15"/>
      <c r="W4791" s="15"/>
    </row>
    <row r="4792" spans="2:23">
      <c r="B4792"/>
      <c r="C4792"/>
      <c r="D4792"/>
      <c r="E4792" s="171"/>
      <c r="F4792"/>
      <c r="G4792"/>
      <c r="H4792" s="171"/>
      <c r="I4792"/>
      <c r="J4792"/>
      <c r="K4792" s="171"/>
      <c r="L4792" s="171"/>
      <c r="M4792" s="171"/>
      <c r="N4792"/>
      <c r="O4792"/>
      <c r="P4792"/>
      <c r="Q4792"/>
      <c r="R4792"/>
      <c r="U4792" s="15"/>
      <c r="V4792" s="15"/>
      <c r="W4792" s="15"/>
    </row>
    <row r="4793" spans="2:23">
      <c r="B4793"/>
      <c r="C4793"/>
      <c r="D4793"/>
      <c r="E4793" s="171"/>
      <c r="F4793"/>
      <c r="G4793"/>
      <c r="H4793" s="171"/>
      <c r="I4793"/>
      <c r="J4793"/>
      <c r="K4793" s="171"/>
      <c r="L4793" s="171"/>
      <c r="M4793" s="171"/>
      <c r="N4793"/>
      <c r="O4793"/>
      <c r="P4793"/>
      <c r="Q4793"/>
      <c r="R4793"/>
      <c r="U4793" s="15"/>
      <c r="V4793" s="15"/>
      <c r="W4793" s="15"/>
    </row>
    <row r="4794" spans="2:23">
      <c r="B4794"/>
      <c r="C4794"/>
      <c r="D4794"/>
      <c r="E4794" s="171"/>
      <c r="F4794"/>
      <c r="G4794"/>
      <c r="H4794" s="171"/>
      <c r="I4794"/>
      <c r="J4794"/>
      <c r="K4794" s="171"/>
      <c r="L4794" s="171"/>
      <c r="M4794" s="171"/>
      <c r="N4794"/>
      <c r="O4794"/>
      <c r="P4794"/>
      <c r="Q4794"/>
      <c r="R4794"/>
      <c r="U4794" s="15"/>
      <c r="V4794" s="15"/>
      <c r="W4794" s="15"/>
    </row>
    <row r="4795" spans="2:23">
      <c r="B4795"/>
      <c r="C4795"/>
      <c r="D4795"/>
      <c r="E4795" s="171"/>
      <c r="F4795"/>
      <c r="G4795"/>
      <c r="H4795" s="171"/>
      <c r="I4795"/>
      <c r="J4795"/>
      <c r="K4795" s="171"/>
      <c r="L4795" s="171"/>
      <c r="M4795" s="171"/>
      <c r="N4795"/>
      <c r="O4795"/>
      <c r="P4795"/>
      <c r="Q4795"/>
      <c r="R4795"/>
      <c r="U4795" s="15"/>
      <c r="V4795" s="15"/>
      <c r="W4795" s="15"/>
    </row>
    <row r="4796" spans="2:23">
      <c r="B4796"/>
      <c r="C4796"/>
      <c r="D4796"/>
      <c r="E4796" s="171"/>
      <c r="F4796"/>
      <c r="G4796"/>
      <c r="H4796" s="171"/>
      <c r="I4796"/>
      <c r="J4796"/>
      <c r="K4796" s="171"/>
      <c r="L4796" s="171"/>
      <c r="M4796" s="171"/>
      <c r="N4796"/>
      <c r="O4796"/>
      <c r="P4796"/>
      <c r="Q4796"/>
      <c r="R4796"/>
      <c r="U4796" s="15"/>
      <c r="V4796" s="15"/>
      <c r="W4796" s="15"/>
    </row>
    <row r="4797" spans="2:23">
      <c r="B4797"/>
      <c r="C4797"/>
      <c r="D4797"/>
      <c r="E4797" s="171"/>
      <c r="F4797"/>
      <c r="G4797"/>
      <c r="H4797" s="171"/>
      <c r="I4797"/>
      <c r="J4797"/>
      <c r="K4797" s="171"/>
      <c r="L4797" s="171"/>
      <c r="M4797" s="171"/>
      <c r="N4797"/>
      <c r="O4797"/>
      <c r="P4797"/>
      <c r="Q4797"/>
      <c r="R4797"/>
      <c r="U4797" s="15"/>
      <c r="V4797" s="15"/>
      <c r="W4797" s="15"/>
    </row>
    <row r="4798" spans="2:23">
      <c r="B4798"/>
      <c r="C4798"/>
      <c r="D4798"/>
      <c r="E4798" s="171"/>
      <c r="F4798"/>
      <c r="G4798"/>
      <c r="H4798" s="171"/>
      <c r="I4798"/>
      <c r="J4798"/>
      <c r="K4798" s="171"/>
      <c r="L4798" s="171"/>
      <c r="M4798" s="171"/>
      <c r="N4798"/>
      <c r="O4798"/>
      <c r="P4798"/>
      <c r="Q4798"/>
      <c r="R4798"/>
      <c r="U4798" s="15"/>
      <c r="V4798" s="15"/>
      <c r="W4798" s="15"/>
    </row>
    <row r="4799" spans="2:23">
      <c r="B4799"/>
      <c r="C4799"/>
      <c r="D4799"/>
      <c r="E4799" s="171"/>
      <c r="F4799"/>
      <c r="G4799"/>
      <c r="H4799" s="171"/>
      <c r="I4799"/>
      <c r="J4799"/>
      <c r="K4799" s="171"/>
      <c r="L4799" s="171"/>
      <c r="M4799" s="171"/>
      <c r="N4799"/>
      <c r="O4799"/>
      <c r="P4799"/>
      <c r="Q4799"/>
      <c r="R4799"/>
      <c r="U4799" s="15"/>
      <c r="V4799" s="15"/>
      <c r="W4799" s="15"/>
    </row>
    <row r="4800" spans="2:23">
      <c r="B4800"/>
      <c r="C4800"/>
      <c r="D4800"/>
      <c r="E4800"/>
      <c r="F4800" s="171"/>
      <c r="G4800" s="171"/>
      <c r="H4800"/>
      <c r="I4800" s="171"/>
      <c r="J4800" s="171"/>
      <c r="K4800" s="171"/>
      <c r="L4800" s="171"/>
      <c r="M4800" s="171"/>
      <c r="N4800"/>
      <c r="O4800"/>
      <c r="P4800"/>
      <c r="Q4800"/>
      <c r="R4800"/>
      <c r="U4800" s="15"/>
      <c r="V4800" s="15"/>
      <c r="W4800" s="15"/>
    </row>
    <row r="4801" spans="2:23">
      <c r="B4801"/>
      <c r="C4801"/>
      <c r="D4801"/>
      <c r="E4801"/>
      <c r="F4801" s="171"/>
      <c r="G4801" s="171"/>
      <c r="H4801"/>
      <c r="I4801" s="171"/>
      <c r="J4801" s="171"/>
      <c r="K4801" s="171"/>
      <c r="L4801" s="171"/>
      <c r="M4801" s="171"/>
      <c r="N4801"/>
      <c r="O4801"/>
      <c r="P4801"/>
      <c r="Q4801"/>
      <c r="R4801"/>
      <c r="U4801" s="15"/>
      <c r="V4801" s="15"/>
      <c r="W4801" s="15"/>
    </row>
    <row r="4802" spans="2:23">
      <c r="B4802"/>
      <c r="C4802"/>
      <c r="D4802"/>
      <c r="E4802"/>
      <c r="F4802" s="171"/>
      <c r="G4802" s="171"/>
      <c r="H4802"/>
      <c r="I4802" s="171"/>
      <c r="J4802" s="171"/>
      <c r="K4802" s="171"/>
      <c r="L4802" s="171"/>
      <c r="M4802" s="171"/>
      <c r="N4802"/>
      <c r="O4802"/>
      <c r="P4802"/>
      <c r="Q4802"/>
      <c r="R4802"/>
      <c r="U4802" s="15"/>
      <c r="V4802" s="15"/>
      <c r="W4802" s="15"/>
    </row>
    <row r="4803" spans="2:23">
      <c r="B4803"/>
      <c r="C4803"/>
      <c r="D4803"/>
      <c r="E4803"/>
      <c r="F4803" s="171"/>
      <c r="G4803" s="171"/>
      <c r="H4803"/>
      <c r="I4803" s="171"/>
      <c r="J4803" s="171"/>
      <c r="K4803" s="171"/>
      <c r="L4803" s="171"/>
      <c r="M4803" s="171"/>
      <c r="N4803"/>
      <c r="O4803"/>
      <c r="P4803"/>
      <c r="Q4803"/>
      <c r="R4803"/>
      <c r="U4803" s="15"/>
      <c r="V4803" s="15"/>
      <c r="W4803" s="15"/>
    </row>
    <row r="4804" spans="2:23">
      <c r="B4804"/>
      <c r="C4804"/>
      <c r="D4804"/>
      <c r="E4804"/>
      <c r="F4804" s="171"/>
      <c r="G4804" s="171"/>
      <c r="H4804"/>
      <c r="I4804" s="171"/>
      <c r="J4804" s="171"/>
      <c r="K4804" s="171"/>
      <c r="L4804" s="171"/>
      <c r="M4804" s="171"/>
      <c r="N4804"/>
      <c r="O4804"/>
      <c r="P4804"/>
      <c r="Q4804"/>
      <c r="R4804"/>
      <c r="U4804" s="15"/>
      <c r="V4804" s="15"/>
      <c r="W4804" s="15"/>
    </row>
    <row r="4805" spans="2:23">
      <c r="B4805"/>
      <c r="C4805"/>
      <c r="D4805"/>
      <c r="E4805"/>
      <c r="F4805" s="171"/>
      <c r="G4805" s="171"/>
      <c r="H4805"/>
      <c r="I4805" s="171"/>
      <c r="J4805" s="171"/>
      <c r="K4805" s="171"/>
      <c r="L4805" s="171"/>
      <c r="M4805" s="171"/>
      <c r="N4805"/>
      <c r="O4805"/>
      <c r="P4805"/>
      <c r="Q4805"/>
      <c r="R4805"/>
      <c r="U4805" s="15"/>
      <c r="V4805" s="15"/>
      <c r="W4805" s="15"/>
    </row>
    <row r="4806" spans="2:23">
      <c r="B4806"/>
      <c r="C4806"/>
      <c r="D4806"/>
      <c r="E4806"/>
      <c r="F4806" s="171"/>
      <c r="G4806" s="171"/>
      <c r="H4806"/>
      <c r="I4806" s="171"/>
      <c r="J4806" s="171"/>
      <c r="K4806" s="171"/>
      <c r="L4806" s="171"/>
      <c r="M4806" s="171"/>
      <c r="N4806"/>
      <c r="O4806"/>
      <c r="P4806"/>
      <c r="Q4806"/>
      <c r="R4806"/>
      <c r="U4806" s="15"/>
      <c r="V4806" s="15"/>
      <c r="W4806" s="15"/>
    </row>
    <row r="4807" spans="2:23">
      <c r="B4807"/>
      <c r="C4807"/>
      <c r="D4807"/>
      <c r="E4807"/>
      <c r="F4807" s="171"/>
      <c r="G4807" s="171"/>
      <c r="H4807"/>
      <c r="I4807" s="171"/>
      <c r="J4807" s="171"/>
      <c r="K4807" s="171"/>
      <c r="L4807" s="171"/>
      <c r="M4807" s="171"/>
      <c r="N4807"/>
      <c r="O4807"/>
      <c r="P4807"/>
      <c r="Q4807"/>
      <c r="R4807"/>
      <c r="U4807" s="15"/>
      <c r="V4807" s="15"/>
      <c r="W4807" s="15"/>
    </row>
    <row r="4808" spans="2:23">
      <c r="B4808"/>
      <c r="C4808"/>
      <c r="D4808"/>
      <c r="E4808"/>
      <c r="F4808" s="171"/>
      <c r="G4808" s="171"/>
      <c r="H4808"/>
      <c r="I4808" s="171"/>
      <c r="J4808" s="171"/>
      <c r="K4808" s="171"/>
      <c r="L4808" s="171"/>
      <c r="M4808" s="171"/>
      <c r="N4808"/>
      <c r="O4808"/>
      <c r="P4808"/>
      <c r="Q4808"/>
      <c r="R4808"/>
      <c r="U4808" s="15"/>
      <c r="V4808" s="15"/>
      <c r="W4808" s="15"/>
    </row>
    <row r="4809" spans="2:23">
      <c r="B4809"/>
      <c r="C4809"/>
      <c r="D4809"/>
      <c r="E4809"/>
      <c r="F4809" s="171"/>
      <c r="G4809" s="171"/>
      <c r="H4809"/>
      <c r="I4809" s="171"/>
      <c r="J4809" s="171"/>
      <c r="K4809" s="171"/>
      <c r="L4809" s="171"/>
      <c r="M4809" s="171"/>
      <c r="N4809"/>
      <c r="O4809"/>
      <c r="P4809"/>
      <c r="Q4809"/>
      <c r="R4809"/>
      <c r="U4809" s="15"/>
      <c r="V4809" s="15"/>
      <c r="W4809" s="15"/>
    </row>
    <row r="4810" spans="2:23">
      <c r="B4810"/>
      <c r="C4810"/>
      <c r="D4810"/>
      <c r="E4810"/>
      <c r="F4810" s="171"/>
      <c r="G4810" s="171"/>
      <c r="H4810"/>
      <c r="I4810" s="171"/>
      <c r="J4810" s="171"/>
      <c r="K4810" s="171"/>
      <c r="L4810" s="171"/>
      <c r="M4810" s="171"/>
      <c r="N4810"/>
      <c r="O4810"/>
      <c r="P4810"/>
      <c r="Q4810"/>
      <c r="R4810"/>
      <c r="U4810" s="15"/>
      <c r="V4810" s="15"/>
      <c r="W4810" s="15"/>
    </row>
    <row r="4811" spans="2:23">
      <c r="B4811"/>
      <c r="C4811"/>
      <c r="D4811"/>
      <c r="E4811"/>
      <c r="F4811" s="171"/>
      <c r="G4811" s="171"/>
      <c r="H4811"/>
      <c r="I4811" s="171"/>
      <c r="J4811" s="171"/>
      <c r="K4811" s="171"/>
      <c r="L4811" s="171"/>
      <c r="M4811" s="171"/>
      <c r="N4811"/>
      <c r="O4811"/>
      <c r="P4811"/>
      <c r="Q4811"/>
      <c r="R4811"/>
      <c r="U4811" s="15"/>
      <c r="V4811" s="15"/>
      <c r="W4811" s="15"/>
    </row>
    <row r="4812" spans="2:23">
      <c r="B4812"/>
      <c r="C4812"/>
      <c r="D4812"/>
      <c r="E4812"/>
      <c r="F4812" s="171"/>
      <c r="G4812" s="171"/>
      <c r="H4812"/>
      <c r="I4812" s="171"/>
      <c r="J4812" s="171"/>
      <c r="K4812" s="171"/>
      <c r="L4812" s="171"/>
      <c r="M4812" s="171"/>
      <c r="N4812"/>
      <c r="O4812"/>
      <c r="P4812"/>
      <c r="Q4812"/>
      <c r="R4812"/>
      <c r="U4812" s="15"/>
      <c r="V4812" s="15"/>
      <c r="W4812" s="15"/>
    </row>
    <row r="4813" spans="2:23">
      <c r="B4813"/>
      <c r="C4813"/>
      <c r="D4813"/>
      <c r="E4813"/>
      <c r="F4813" s="171"/>
      <c r="G4813" s="171"/>
      <c r="H4813"/>
      <c r="I4813" s="171"/>
      <c r="J4813" s="171"/>
      <c r="K4813" s="171"/>
      <c r="L4813" s="171"/>
      <c r="M4813" s="171"/>
      <c r="N4813"/>
      <c r="O4813"/>
      <c r="P4813"/>
      <c r="Q4813"/>
      <c r="R4813"/>
      <c r="U4813" s="15"/>
      <c r="V4813" s="15"/>
      <c r="W4813" s="15"/>
    </row>
    <row r="4814" spans="2:23">
      <c r="B4814"/>
      <c r="C4814"/>
      <c r="D4814"/>
      <c r="E4814"/>
      <c r="F4814" s="171"/>
      <c r="G4814" s="171"/>
      <c r="H4814"/>
      <c r="I4814" s="171"/>
      <c r="J4814" s="171"/>
      <c r="K4814" s="171"/>
      <c r="L4814" s="171"/>
      <c r="M4814" s="171"/>
      <c r="N4814"/>
      <c r="O4814"/>
      <c r="P4814"/>
      <c r="Q4814"/>
      <c r="R4814"/>
      <c r="U4814" s="15"/>
      <c r="V4814" s="15"/>
      <c r="W4814" s="15"/>
    </row>
    <row r="4815" spans="2:23">
      <c r="B4815"/>
      <c r="C4815"/>
      <c r="D4815"/>
      <c r="E4815"/>
      <c r="F4815" s="171"/>
      <c r="G4815" s="171"/>
      <c r="H4815"/>
      <c r="I4815" s="171"/>
      <c r="J4815" s="171"/>
      <c r="K4815" s="171"/>
      <c r="L4815" s="171"/>
      <c r="M4815" s="171"/>
      <c r="N4815"/>
      <c r="O4815"/>
      <c r="P4815"/>
      <c r="Q4815"/>
      <c r="R4815"/>
      <c r="U4815" s="15"/>
      <c r="V4815" s="15"/>
      <c r="W4815" s="15"/>
    </row>
    <row r="4816" spans="2:23">
      <c r="B4816"/>
      <c r="C4816"/>
      <c r="D4816"/>
      <c r="E4816" s="171"/>
      <c r="F4816"/>
      <c r="G4816"/>
      <c r="H4816" s="171"/>
      <c r="I4816"/>
      <c r="J4816"/>
      <c r="K4816" s="171"/>
      <c r="L4816" s="171"/>
      <c r="M4816" s="171"/>
      <c r="N4816"/>
      <c r="O4816"/>
      <c r="P4816"/>
      <c r="Q4816"/>
      <c r="R4816"/>
      <c r="U4816" s="15"/>
      <c r="V4816" s="15"/>
      <c r="W4816" s="15"/>
    </row>
    <row r="4817" spans="2:23">
      <c r="B4817"/>
      <c r="C4817"/>
      <c r="D4817"/>
      <c r="E4817" s="171"/>
      <c r="F4817"/>
      <c r="G4817"/>
      <c r="H4817" s="171"/>
      <c r="I4817"/>
      <c r="J4817"/>
      <c r="K4817" s="171"/>
      <c r="L4817" s="171"/>
      <c r="M4817" s="171"/>
      <c r="N4817"/>
      <c r="O4817"/>
      <c r="P4817"/>
      <c r="Q4817"/>
      <c r="R4817"/>
      <c r="U4817" s="15"/>
      <c r="V4817" s="15"/>
      <c r="W4817" s="15"/>
    </row>
    <row r="4818" spans="2:23">
      <c r="B4818"/>
      <c r="C4818"/>
      <c r="D4818"/>
      <c r="E4818" s="171"/>
      <c r="F4818"/>
      <c r="G4818"/>
      <c r="H4818" s="171"/>
      <c r="I4818"/>
      <c r="J4818"/>
      <c r="K4818" s="171"/>
      <c r="L4818" s="171"/>
      <c r="M4818" s="171"/>
      <c r="N4818"/>
      <c r="O4818"/>
      <c r="P4818"/>
      <c r="Q4818"/>
      <c r="R4818"/>
      <c r="U4818" s="15"/>
      <c r="V4818" s="15"/>
      <c r="W4818" s="15"/>
    </row>
    <row r="4819" spans="2:23">
      <c r="B4819"/>
      <c r="C4819"/>
      <c r="D4819"/>
      <c r="E4819" s="171"/>
      <c r="F4819"/>
      <c r="G4819"/>
      <c r="H4819" s="171"/>
      <c r="I4819"/>
      <c r="J4819"/>
      <c r="K4819" s="171"/>
      <c r="L4819" s="171"/>
      <c r="M4819" s="171"/>
      <c r="N4819"/>
      <c r="O4819"/>
      <c r="P4819"/>
      <c r="Q4819"/>
      <c r="R4819"/>
      <c r="U4819" s="15"/>
      <c r="V4819" s="15"/>
      <c r="W4819" s="15"/>
    </row>
    <row r="4820" spans="2:23">
      <c r="B4820"/>
      <c r="C4820"/>
      <c r="D4820"/>
      <c r="E4820" s="171"/>
      <c r="F4820"/>
      <c r="G4820"/>
      <c r="H4820" s="171"/>
      <c r="I4820"/>
      <c r="J4820"/>
      <c r="K4820" s="171"/>
      <c r="L4820" s="171"/>
      <c r="M4820" s="171"/>
      <c r="N4820"/>
      <c r="O4820"/>
      <c r="P4820"/>
      <c r="Q4820"/>
      <c r="R4820"/>
      <c r="U4820" s="15"/>
      <c r="V4820" s="15"/>
      <c r="W4820" s="15"/>
    </row>
    <row r="4821" spans="2:23">
      <c r="B4821"/>
      <c r="C4821"/>
      <c r="D4821"/>
      <c r="E4821" s="171"/>
      <c r="F4821"/>
      <c r="G4821"/>
      <c r="H4821" s="171"/>
      <c r="I4821"/>
      <c r="J4821"/>
      <c r="K4821" s="171"/>
      <c r="L4821" s="171"/>
      <c r="M4821" s="171"/>
      <c r="N4821"/>
      <c r="O4821"/>
      <c r="P4821"/>
      <c r="Q4821"/>
      <c r="R4821"/>
      <c r="U4821" s="15"/>
      <c r="V4821" s="15"/>
      <c r="W4821" s="15"/>
    </row>
    <row r="4822" spans="2:23">
      <c r="B4822"/>
      <c r="C4822"/>
      <c r="D4822"/>
      <c r="E4822" s="171"/>
      <c r="F4822"/>
      <c r="G4822"/>
      <c r="H4822" s="171"/>
      <c r="I4822"/>
      <c r="J4822"/>
      <c r="K4822" s="171"/>
      <c r="L4822" s="171"/>
      <c r="M4822" s="171"/>
      <c r="N4822"/>
      <c r="O4822"/>
      <c r="P4822"/>
      <c r="Q4822"/>
      <c r="R4822"/>
      <c r="U4822" s="15"/>
      <c r="V4822" s="15"/>
      <c r="W4822" s="15"/>
    </row>
    <row r="4823" spans="2:23">
      <c r="B4823"/>
      <c r="C4823"/>
      <c r="D4823"/>
      <c r="E4823" s="171"/>
      <c r="F4823"/>
      <c r="G4823"/>
      <c r="H4823" s="171"/>
      <c r="I4823"/>
      <c r="J4823"/>
      <c r="K4823" s="171"/>
      <c r="L4823" s="171"/>
      <c r="M4823" s="171"/>
      <c r="N4823"/>
      <c r="O4823"/>
      <c r="P4823"/>
      <c r="Q4823"/>
      <c r="R4823"/>
      <c r="U4823" s="15"/>
      <c r="V4823" s="15"/>
      <c r="W4823" s="15"/>
    </row>
    <row r="4824" spans="2:23">
      <c r="B4824"/>
      <c r="C4824"/>
      <c r="D4824"/>
      <c r="E4824" s="171"/>
      <c r="F4824"/>
      <c r="G4824"/>
      <c r="H4824" s="171"/>
      <c r="I4824"/>
      <c r="J4824"/>
      <c r="K4824" s="171"/>
      <c r="L4824" s="171"/>
      <c r="M4824" s="171"/>
      <c r="N4824"/>
      <c r="O4824"/>
      <c r="P4824"/>
      <c r="Q4824"/>
      <c r="R4824"/>
      <c r="U4824" s="15"/>
      <c r="V4824" s="15"/>
      <c r="W4824" s="15"/>
    </row>
    <row r="4825" spans="2:23">
      <c r="B4825"/>
      <c r="C4825"/>
      <c r="D4825"/>
      <c r="E4825" s="171"/>
      <c r="F4825"/>
      <c r="G4825"/>
      <c r="H4825" s="171"/>
      <c r="I4825"/>
      <c r="J4825"/>
      <c r="K4825" s="171"/>
      <c r="L4825" s="171"/>
      <c r="M4825" s="171"/>
      <c r="N4825"/>
      <c r="O4825"/>
      <c r="P4825"/>
      <c r="Q4825"/>
      <c r="R4825"/>
      <c r="U4825" s="15"/>
      <c r="V4825" s="15"/>
      <c r="W4825" s="15"/>
    </row>
    <row r="4826" spans="2:23">
      <c r="B4826"/>
      <c r="C4826"/>
      <c r="D4826"/>
      <c r="E4826" s="171"/>
      <c r="F4826"/>
      <c r="G4826"/>
      <c r="H4826" s="171"/>
      <c r="I4826"/>
      <c r="J4826"/>
      <c r="K4826" s="171"/>
      <c r="L4826" s="171"/>
      <c r="M4826" s="171"/>
      <c r="N4826"/>
      <c r="O4826"/>
      <c r="P4826"/>
      <c r="Q4826"/>
      <c r="R4826"/>
      <c r="U4826" s="15"/>
      <c r="V4826" s="15"/>
      <c r="W4826" s="15"/>
    </row>
    <row r="4827" spans="2:23">
      <c r="B4827"/>
      <c r="C4827"/>
      <c r="D4827"/>
      <c r="E4827" s="171"/>
      <c r="F4827"/>
      <c r="G4827"/>
      <c r="H4827" s="171"/>
      <c r="I4827"/>
      <c r="J4827"/>
      <c r="K4827" s="171"/>
      <c r="L4827" s="171"/>
      <c r="M4827" s="171"/>
      <c r="N4827"/>
      <c r="O4827"/>
      <c r="P4827"/>
      <c r="Q4827"/>
      <c r="R4827"/>
      <c r="U4827" s="15"/>
      <c r="V4827" s="15"/>
      <c r="W4827" s="15"/>
    </row>
    <row r="4828" spans="2:23">
      <c r="B4828"/>
      <c r="C4828"/>
      <c r="D4828"/>
      <c r="E4828" s="171"/>
      <c r="F4828"/>
      <c r="G4828"/>
      <c r="H4828" s="171"/>
      <c r="I4828"/>
      <c r="J4828"/>
      <c r="K4828" s="171"/>
      <c r="L4828" s="171"/>
      <c r="M4828" s="171"/>
      <c r="N4828"/>
      <c r="O4828"/>
      <c r="P4828"/>
      <c r="Q4828"/>
      <c r="R4828"/>
      <c r="U4828" s="15"/>
      <c r="V4828" s="15"/>
      <c r="W4828" s="15"/>
    </row>
    <row r="4829" spans="2:23">
      <c r="B4829"/>
      <c r="C4829"/>
      <c r="D4829"/>
      <c r="E4829" s="171"/>
      <c r="F4829"/>
      <c r="G4829"/>
      <c r="H4829" s="171"/>
      <c r="I4829"/>
      <c r="J4829"/>
      <c r="K4829" s="171"/>
      <c r="L4829" s="171"/>
      <c r="M4829" s="171"/>
      <c r="N4829"/>
      <c r="O4829"/>
      <c r="P4829"/>
      <c r="Q4829"/>
      <c r="R4829"/>
      <c r="U4829" s="15"/>
      <c r="V4829" s="15"/>
      <c r="W4829" s="15"/>
    </row>
    <row r="4830" spans="2:23">
      <c r="B4830"/>
      <c r="C4830"/>
      <c r="D4830"/>
      <c r="E4830" s="171"/>
      <c r="F4830"/>
      <c r="G4830"/>
      <c r="H4830" s="171"/>
      <c r="I4830"/>
      <c r="J4830"/>
      <c r="K4830" s="171"/>
      <c r="L4830" s="171"/>
      <c r="M4830" s="171"/>
      <c r="N4830"/>
      <c r="O4830"/>
      <c r="P4830"/>
      <c r="Q4830"/>
      <c r="R4830"/>
      <c r="U4830" s="15"/>
      <c r="V4830" s="15"/>
      <c r="W4830" s="15"/>
    </row>
    <row r="4831" spans="2:23">
      <c r="B4831"/>
      <c r="C4831"/>
      <c r="D4831"/>
      <c r="E4831" s="171"/>
      <c r="F4831"/>
      <c r="G4831"/>
      <c r="H4831" s="171"/>
      <c r="I4831"/>
      <c r="J4831"/>
      <c r="K4831" s="171"/>
      <c r="L4831" s="171"/>
      <c r="M4831" s="171"/>
      <c r="N4831"/>
      <c r="O4831"/>
      <c r="P4831"/>
      <c r="Q4831"/>
      <c r="R4831"/>
      <c r="U4831" s="15"/>
      <c r="V4831" s="15"/>
      <c r="W4831" s="15"/>
    </row>
    <row r="4832" spans="2:23">
      <c r="B4832"/>
      <c r="C4832"/>
      <c r="D4832"/>
      <c r="E4832" s="171"/>
      <c r="F4832"/>
      <c r="G4832"/>
      <c r="H4832" s="171"/>
      <c r="I4832"/>
      <c r="J4832"/>
      <c r="K4832" s="171"/>
      <c r="L4832" s="171"/>
      <c r="M4832" s="171"/>
      <c r="N4832"/>
      <c r="O4832"/>
      <c r="P4832"/>
      <c r="Q4832"/>
      <c r="R4832"/>
      <c r="U4832" s="15"/>
      <c r="V4832" s="15"/>
      <c r="W4832" s="15"/>
    </row>
    <row r="4833" spans="2:23">
      <c r="B4833"/>
      <c r="C4833"/>
      <c r="D4833"/>
      <c r="E4833" s="171"/>
      <c r="F4833"/>
      <c r="G4833"/>
      <c r="H4833" s="171"/>
      <c r="I4833"/>
      <c r="J4833"/>
      <c r="K4833" s="171"/>
      <c r="L4833" s="171"/>
      <c r="M4833" s="171"/>
      <c r="N4833"/>
      <c r="O4833"/>
      <c r="P4833"/>
      <c r="Q4833"/>
      <c r="R4833"/>
      <c r="U4833" s="15"/>
      <c r="V4833" s="15"/>
      <c r="W4833" s="15"/>
    </row>
    <row r="4834" spans="2:23">
      <c r="B4834"/>
      <c r="C4834"/>
      <c r="D4834"/>
      <c r="E4834" s="171"/>
      <c r="F4834"/>
      <c r="G4834"/>
      <c r="H4834" s="171"/>
      <c r="I4834"/>
      <c r="J4834"/>
      <c r="K4834" s="171"/>
      <c r="L4834" s="171"/>
      <c r="M4834" s="171"/>
      <c r="N4834"/>
      <c r="O4834"/>
      <c r="P4834"/>
      <c r="Q4834"/>
      <c r="R4834"/>
      <c r="U4834" s="15"/>
      <c r="V4834" s="15"/>
      <c r="W4834" s="15"/>
    </row>
    <row r="4835" spans="2:23">
      <c r="B4835"/>
      <c r="C4835"/>
      <c r="D4835"/>
      <c r="E4835" s="171"/>
      <c r="F4835"/>
      <c r="G4835"/>
      <c r="H4835" s="171"/>
      <c r="I4835"/>
      <c r="J4835"/>
      <c r="K4835" s="171"/>
      <c r="L4835" s="171"/>
      <c r="M4835" s="171"/>
      <c r="N4835"/>
      <c r="O4835"/>
      <c r="P4835"/>
      <c r="Q4835"/>
      <c r="R4835"/>
      <c r="U4835" s="15"/>
      <c r="V4835" s="15"/>
      <c r="W4835" s="15"/>
    </row>
    <row r="4836" spans="2:23">
      <c r="B4836"/>
      <c r="C4836"/>
      <c r="D4836"/>
      <c r="E4836" s="171"/>
      <c r="F4836"/>
      <c r="G4836"/>
      <c r="H4836" s="171"/>
      <c r="I4836"/>
      <c r="J4836"/>
      <c r="K4836" s="171"/>
      <c r="L4836" s="171"/>
      <c r="M4836" s="171"/>
      <c r="N4836"/>
      <c r="O4836"/>
      <c r="P4836"/>
      <c r="Q4836"/>
      <c r="R4836"/>
      <c r="U4836" s="15"/>
      <c r="V4836" s="15"/>
      <c r="W4836" s="15"/>
    </row>
    <row r="4837" spans="2:23">
      <c r="B4837"/>
      <c r="C4837"/>
      <c r="D4837"/>
      <c r="E4837" s="171"/>
      <c r="F4837"/>
      <c r="G4837"/>
      <c r="H4837" s="171"/>
      <c r="I4837"/>
      <c r="J4837"/>
      <c r="K4837" s="171"/>
      <c r="L4837" s="171"/>
      <c r="M4837" s="171"/>
      <c r="N4837"/>
      <c r="O4837"/>
      <c r="P4837"/>
      <c r="Q4837"/>
      <c r="R4837"/>
      <c r="U4837" s="15"/>
      <c r="V4837" s="15"/>
      <c r="W4837" s="15"/>
    </row>
    <row r="4838" spans="2:23">
      <c r="B4838"/>
      <c r="C4838"/>
      <c r="D4838"/>
      <c r="E4838" s="171"/>
      <c r="F4838"/>
      <c r="G4838"/>
      <c r="H4838" s="171"/>
      <c r="I4838"/>
      <c r="J4838"/>
      <c r="K4838" s="171"/>
      <c r="L4838" s="171"/>
      <c r="M4838" s="171"/>
      <c r="N4838"/>
      <c r="O4838"/>
      <c r="P4838"/>
      <c r="Q4838"/>
      <c r="R4838"/>
      <c r="U4838" s="15"/>
      <c r="V4838" s="15"/>
      <c r="W4838" s="15"/>
    </row>
    <row r="4839" spans="2:23">
      <c r="B4839"/>
      <c r="C4839"/>
      <c r="D4839"/>
      <c r="E4839" s="171"/>
      <c r="F4839"/>
      <c r="G4839"/>
      <c r="H4839" s="171"/>
      <c r="I4839"/>
      <c r="J4839"/>
      <c r="K4839" s="171"/>
      <c r="L4839" s="171"/>
      <c r="M4839" s="171"/>
      <c r="N4839"/>
      <c r="O4839"/>
      <c r="P4839"/>
      <c r="Q4839"/>
      <c r="R4839"/>
      <c r="U4839" s="15"/>
      <c r="V4839" s="15"/>
      <c r="W4839" s="15"/>
    </row>
    <row r="4840" spans="2:23">
      <c r="B4840"/>
      <c r="C4840"/>
      <c r="D4840"/>
      <c r="E4840" s="171"/>
      <c r="F4840"/>
      <c r="G4840"/>
      <c r="H4840" s="171"/>
      <c r="I4840"/>
      <c r="J4840"/>
      <c r="K4840" s="171"/>
      <c r="L4840" s="171"/>
      <c r="M4840" s="171"/>
      <c r="N4840"/>
      <c r="O4840"/>
      <c r="P4840"/>
      <c r="Q4840"/>
      <c r="R4840"/>
      <c r="U4840" s="15"/>
      <c r="V4840" s="15"/>
      <c r="W4840" s="15"/>
    </row>
    <row r="4841" spans="2:23">
      <c r="B4841"/>
      <c r="C4841"/>
      <c r="D4841"/>
      <c r="E4841" s="171"/>
      <c r="F4841"/>
      <c r="G4841"/>
      <c r="H4841" s="171"/>
      <c r="I4841"/>
      <c r="J4841"/>
      <c r="K4841" s="171"/>
      <c r="L4841" s="171"/>
      <c r="M4841" s="171"/>
      <c r="N4841"/>
      <c r="O4841"/>
      <c r="P4841"/>
      <c r="Q4841"/>
      <c r="R4841"/>
      <c r="U4841" s="15"/>
      <c r="V4841" s="15"/>
      <c r="W4841" s="15"/>
    </row>
    <row r="4842" spans="2:23">
      <c r="B4842"/>
      <c r="C4842"/>
      <c r="D4842"/>
      <c r="E4842" s="171"/>
      <c r="F4842"/>
      <c r="G4842"/>
      <c r="H4842" s="171"/>
      <c r="I4842"/>
      <c r="J4842"/>
      <c r="K4842" s="171"/>
      <c r="L4842" s="171"/>
      <c r="M4842" s="171"/>
      <c r="N4842"/>
      <c r="O4842"/>
      <c r="P4842"/>
      <c r="Q4842"/>
      <c r="R4842"/>
      <c r="U4842" s="15"/>
      <c r="V4842" s="15"/>
      <c r="W4842" s="15"/>
    </row>
    <row r="4843" spans="2:23">
      <c r="B4843"/>
      <c r="C4843"/>
      <c r="D4843"/>
      <c r="E4843" s="171"/>
      <c r="F4843"/>
      <c r="G4843"/>
      <c r="H4843" s="171"/>
      <c r="I4843"/>
      <c r="J4843"/>
      <c r="K4843" s="171"/>
      <c r="L4843" s="171"/>
      <c r="M4843" s="171"/>
      <c r="N4843"/>
      <c r="O4843"/>
      <c r="P4843"/>
      <c r="Q4843"/>
      <c r="R4843"/>
      <c r="U4843" s="15"/>
      <c r="V4843" s="15"/>
      <c r="W4843" s="15"/>
    </row>
    <row r="4844" spans="2:23">
      <c r="B4844"/>
      <c r="C4844"/>
      <c r="D4844"/>
      <c r="E4844" s="171"/>
      <c r="F4844"/>
      <c r="G4844"/>
      <c r="H4844" s="171"/>
      <c r="I4844"/>
      <c r="J4844"/>
      <c r="K4844" s="171"/>
      <c r="L4844" s="171"/>
      <c r="M4844" s="171"/>
      <c r="N4844"/>
      <c r="O4844"/>
      <c r="P4844"/>
      <c r="Q4844"/>
      <c r="R4844"/>
      <c r="U4844" s="15"/>
      <c r="V4844" s="15"/>
      <c r="W4844" s="15"/>
    </row>
    <row r="4845" spans="2:23">
      <c r="B4845"/>
      <c r="C4845"/>
      <c r="D4845"/>
      <c r="E4845" s="171"/>
      <c r="F4845"/>
      <c r="G4845"/>
      <c r="H4845" s="171"/>
      <c r="I4845"/>
      <c r="J4845"/>
      <c r="K4845" s="171"/>
      <c r="L4845" s="171"/>
      <c r="M4845" s="171"/>
      <c r="N4845"/>
      <c r="O4845"/>
      <c r="P4845"/>
      <c r="Q4845"/>
      <c r="R4845"/>
      <c r="U4845" s="15"/>
      <c r="V4845" s="15"/>
      <c r="W4845" s="15"/>
    </row>
    <row r="4846" spans="2:23">
      <c r="B4846"/>
      <c r="C4846"/>
      <c r="D4846"/>
      <c r="E4846" s="171"/>
      <c r="F4846"/>
      <c r="G4846"/>
      <c r="H4846" s="171"/>
      <c r="I4846"/>
      <c r="J4846"/>
      <c r="K4846" s="171"/>
      <c r="L4846" s="171"/>
      <c r="M4846" s="171"/>
      <c r="N4846"/>
      <c r="O4846"/>
      <c r="P4846"/>
      <c r="Q4846"/>
      <c r="R4846"/>
      <c r="U4846" s="15"/>
      <c r="V4846" s="15"/>
      <c r="W4846" s="15"/>
    </row>
    <row r="4847" spans="2:23">
      <c r="B4847"/>
      <c r="C4847"/>
      <c r="D4847"/>
      <c r="E4847" s="171"/>
      <c r="F4847"/>
      <c r="G4847"/>
      <c r="H4847" s="171"/>
      <c r="I4847"/>
      <c r="J4847"/>
      <c r="K4847" s="171"/>
      <c r="L4847" s="171"/>
      <c r="M4847" s="171"/>
      <c r="N4847"/>
      <c r="O4847"/>
      <c r="P4847"/>
      <c r="Q4847"/>
      <c r="R4847"/>
      <c r="U4847" s="15"/>
      <c r="V4847" s="15"/>
      <c r="W4847" s="15"/>
    </row>
    <row r="4848" spans="2:23">
      <c r="B4848"/>
      <c r="C4848"/>
      <c r="D4848"/>
      <c r="E4848" s="171"/>
      <c r="F4848"/>
      <c r="G4848"/>
      <c r="H4848" s="171"/>
      <c r="I4848"/>
      <c r="J4848"/>
      <c r="K4848" s="171"/>
      <c r="L4848" s="171"/>
      <c r="M4848" s="171"/>
      <c r="N4848"/>
      <c r="O4848"/>
      <c r="P4848"/>
      <c r="Q4848"/>
      <c r="R4848"/>
      <c r="U4848" s="15"/>
      <c r="V4848" s="15"/>
      <c r="W4848" s="15"/>
    </row>
    <row r="4849" spans="2:23">
      <c r="B4849"/>
      <c r="C4849"/>
      <c r="D4849"/>
      <c r="E4849" s="171"/>
      <c r="F4849"/>
      <c r="G4849"/>
      <c r="H4849" s="171"/>
      <c r="I4849"/>
      <c r="J4849"/>
      <c r="K4849" s="171"/>
      <c r="L4849" s="171"/>
      <c r="M4849" s="171"/>
      <c r="N4849"/>
      <c r="O4849"/>
      <c r="P4849"/>
      <c r="Q4849"/>
      <c r="R4849"/>
      <c r="U4849" s="15"/>
      <c r="V4849" s="15"/>
      <c r="W4849" s="15"/>
    </row>
    <row r="4850" spans="2:23">
      <c r="B4850"/>
      <c r="C4850"/>
      <c r="D4850"/>
      <c r="E4850" s="171"/>
      <c r="F4850"/>
      <c r="G4850"/>
      <c r="H4850" s="171"/>
      <c r="I4850"/>
      <c r="J4850"/>
      <c r="K4850" s="171"/>
      <c r="L4850" s="171"/>
      <c r="M4850" s="171"/>
      <c r="N4850"/>
      <c r="O4850"/>
      <c r="P4850"/>
      <c r="Q4850"/>
      <c r="R4850"/>
      <c r="U4850" s="15"/>
      <c r="V4850" s="15"/>
      <c r="W4850" s="15"/>
    </row>
    <row r="4851" spans="2:23">
      <c r="B4851"/>
      <c r="C4851"/>
      <c r="D4851"/>
      <c r="E4851" s="171"/>
      <c r="F4851"/>
      <c r="G4851"/>
      <c r="H4851" s="171"/>
      <c r="I4851"/>
      <c r="J4851"/>
      <c r="K4851" s="171"/>
      <c r="L4851" s="171"/>
      <c r="M4851" s="171"/>
      <c r="N4851"/>
      <c r="O4851"/>
      <c r="P4851"/>
      <c r="Q4851"/>
      <c r="R4851"/>
      <c r="U4851" s="15"/>
      <c r="V4851" s="15"/>
      <c r="W4851" s="15"/>
    </row>
    <row r="4852" spans="2:23">
      <c r="B4852"/>
      <c r="C4852"/>
      <c r="D4852"/>
      <c r="E4852" s="171"/>
      <c r="F4852"/>
      <c r="G4852"/>
      <c r="H4852" s="171"/>
      <c r="I4852"/>
      <c r="J4852"/>
      <c r="K4852" s="171"/>
      <c r="L4852" s="171"/>
      <c r="M4852" s="171"/>
      <c r="N4852"/>
      <c r="O4852"/>
      <c r="P4852"/>
      <c r="Q4852"/>
      <c r="R4852"/>
      <c r="U4852" s="15"/>
      <c r="V4852" s="15"/>
      <c r="W4852" s="15"/>
    </row>
    <row r="4853" spans="2:23">
      <c r="B4853"/>
      <c r="C4853"/>
      <c r="D4853"/>
      <c r="E4853" s="171"/>
      <c r="F4853"/>
      <c r="G4853"/>
      <c r="H4853" s="171"/>
      <c r="I4853"/>
      <c r="J4853"/>
      <c r="K4853" s="171"/>
      <c r="L4853" s="171"/>
      <c r="M4853" s="171"/>
      <c r="N4853"/>
      <c r="O4853"/>
      <c r="P4853"/>
      <c r="Q4853"/>
      <c r="R4853"/>
      <c r="U4853" s="15"/>
      <c r="V4853" s="15"/>
      <c r="W4853" s="15"/>
    </row>
    <row r="4854" spans="2:23">
      <c r="B4854"/>
      <c r="C4854"/>
      <c r="D4854"/>
      <c r="E4854" s="171"/>
      <c r="F4854"/>
      <c r="G4854"/>
      <c r="H4854" s="171"/>
      <c r="I4854"/>
      <c r="J4854"/>
      <c r="K4854" s="171"/>
      <c r="L4854" s="171"/>
      <c r="M4854" s="171"/>
      <c r="N4854"/>
      <c r="O4854"/>
      <c r="P4854"/>
      <c r="Q4854"/>
      <c r="R4854"/>
      <c r="U4854" s="15"/>
      <c r="V4854" s="15"/>
      <c r="W4854" s="15"/>
    </row>
    <row r="4855" spans="2:23">
      <c r="B4855"/>
      <c r="C4855"/>
      <c r="D4855"/>
      <c r="E4855" s="171"/>
      <c r="F4855"/>
      <c r="G4855"/>
      <c r="H4855" s="171"/>
      <c r="I4855"/>
      <c r="J4855"/>
      <c r="K4855" s="171"/>
      <c r="L4855" s="171"/>
      <c r="M4855" s="171"/>
      <c r="N4855"/>
      <c r="O4855"/>
      <c r="P4855"/>
      <c r="Q4855"/>
      <c r="R4855"/>
      <c r="U4855" s="15"/>
      <c r="V4855" s="15"/>
      <c r="W4855" s="15"/>
    </row>
    <row r="4856" spans="2:23">
      <c r="B4856"/>
      <c r="C4856"/>
      <c r="D4856"/>
      <c r="E4856" s="171"/>
      <c r="F4856"/>
      <c r="G4856"/>
      <c r="H4856" s="171"/>
      <c r="I4856"/>
      <c r="J4856"/>
      <c r="K4856" s="171"/>
      <c r="L4856" s="171"/>
      <c r="M4856" s="171"/>
      <c r="N4856"/>
      <c r="O4856"/>
      <c r="P4856"/>
      <c r="Q4856"/>
      <c r="R4856"/>
      <c r="U4856" s="15"/>
      <c r="V4856" s="15"/>
      <c r="W4856" s="15"/>
    </row>
    <row r="4857" spans="2:23">
      <c r="B4857"/>
      <c r="C4857"/>
      <c r="D4857"/>
      <c r="E4857" s="171"/>
      <c r="F4857"/>
      <c r="G4857"/>
      <c r="H4857" s="171"/>
      <c r="I4857"/>
      <c r="J4857"/>
      <c r="K4857" s="171"/>
      <c r="L4857" s="171"/>
      <c r="M4857" s="171"/>
      <c r="N4857"/>
      <c r="O4857"/>
      <c r="P4857"/>
      <c r="Q4857"/>
      <c r="R4857"/>
      <c r="U4857" s="15"/>
      <c r="V4857" s="15"/>
      <c r="W4857" s="15"/>
    </row>
    <row r="4858" spans="2:23">
      <c r="B4858"/>
      <c r="C4858"/>
      <c r="D4858"/>
      <c r="E4858" s="171"/>
      <c r="F4858"/>
      <c r="G4858"/>
      <c r="H4858" s="171"/>
      <c r="I4858"/>
      <c r="J4858"/>
      <c r="K4858" s="171"/>
      <c r="L4858" s="171"/>
      <c r="M4858" s="171"/>
      <c r="N4858"/>
      <c r="O4858"/>
      <c r="P4858"/>
      <c r="Q4858"/>
      <c r="R4858"/>
      <c r="U4858" s="15"/>
      <c r="V4858" s="15"/>
      <c r="W4858" s="15"/>
    </row>
    <row r="4859" spans="2:23">
      <c r="B4859"/>
      <c r="C4859"/>
      <c r="D4859"/>
      <c r="E4859" s="171"/>
      <c r="F4859"/>
      <c r="G4859"/>
      <c r="H4859" s="171"/>
      <c r="I4859"/>
      <c r="J4859"/>
      <c r="K4859" s="171"/>
      <c r="L4859" s="171"/>
      <c r="M4859" s="171"/>
      <c r="N4859"/>
      <c r="O4859"/>
      <c r="P4859"/>
      <c r="Q4859"/>
      <c r="R4859"/>
      <c r="U4859" s="15"/>
      <c r="V4859" s="15"/>
      <c r="W4859" s="15"/>
    </row>
    <row r="4860" spans="2:23">
      <c r="B4860"/>
      <c r="C4860"/>
      <c r="D4860"/>
      <c r="E4860"/>
      <c r="F4860" s="171"/>
      <c r="G4860" s="171"/>
      <c r="H4860"/>
      <c r="I4860" s="171"/>
      <c r="J4860" s="171"/>
      <c r="K4860" s="171"/>
      <c r="L4860" s="171"/>
      <c r="M4860" s="171"/>
      <c r="N4860"/>
      <c r="O4860"/>
      <c r="P4860"/>
      <c r="Q4860"/>
      <c r="R4860"/>
      <c r="U4860" s="15"/>
      <c r="V4860" s="15"/>
      <c r="W4860" s="15"/>
    </row>
    <row r="4861" spans="2:23">
      <c r="B4861"/>
      <c r="C4861"/>
      <c r="D4861"/>
      <c r="E4861"/>
      <c r="F4861" s="171"/>
      <c r="G4861" s="171"/>
      <c r="H4861"/>
      <c r="I4861" s="171"/>
      <c r="J4861" s="171"/>
      <c r="K4861" s="171"/>
      <c r="L4861" s="171"/>
      <c r="M4861" s="171"/>
      <c r="N4861"/>
      <c r="O4861"/>
      <c r="P4861"/>
      <c r="Q4861"/>
      <c r="R4861"/>
      <c r="U4861" s="15"/>
      <c r="V4861" s="15"/>
      <c r="W4861" s="15"/>
    </row>
    <row r="4862" spans="2:23">
      <c r="B4862"/>
      <c r="C4862"/>
      <c r="D4862"/>
      <c r="E4862"/>
      <c r="F4862" s="171"/>
      <c r="G4862" s="171"/>
      <c r="H4862"/>
      <c r="I4862" s="171"/>
      <c r="J4862" s="171"/>
      <c r="K4862" s="171"/>
      <c r="L4862" s="171"/>
      <c r="M4862" s="171"/>
      <c r="N4862"/>
      <c r="O4862"/>
      <c r="P4862"/>
      <c r="Q4862"/>
      <c r="R4862"/>
      <c r="U4862" s="15"/>
      <c r="V4862" s="15"/>
      <c r="W4862" s="15"/>
    </row>
    <row r="4863" spans="2:23">
      <c r="B4863"/>
      <c r="C4863"/>
      <c r="D4863"/>
      <c r="E4863"/>
      <c r="F4863" s="171"/>
      <c r="G4863" s="171"/>
      <c r="H4863"/>
      <c r="I4863" s="171"/>
      <c r="J4863" s="171"/>
      <c r="K4863" s="171"/>
      <c r="L4863" s="171"/>
      <c r="M4863" s="171"/>
      <c r="N4863"/>
      <c r="O4863"/>
      <c r="P4863"/>
      <c r="Q4863"/>
      <c r="R4863"/>
      <c r="U4863" s="15"/>
      <c r="V4863" s="15"/>
      <c r="W4863" s="15"/>
    </row>
    <row r="4864" spans="2:23">
      <c r="B4864"/>
      <c r="C4864"/>
      <c r="D4864"/>
      <c r="E4864"/>
      <c r="F4864" s="171"/>
      <c r="G4864" s="171"/>
      <c r="H4864"/>
      <c r="I4864" s="171"/>
      <c r="J4864" s="171"/>
      <c r="K4864" s="171"/>
      <c r="L4864" s="171"/>
      <c r="M4864" s="171"/>
      <c r="N4864"/>
      <c r="O4864"/>
      <c r="P4864"/>
      <c r="Q4864"/>
      <c r="R4864"/>
      <c r="U4864" s="15"/>
      <c r="V4864" s="15"/>
      <c r="W4864" s="15"/>
    </row>
    <row r="4865" spans="2:23">
      <c r="B4865"/>
      <c r="C4865"/>
      <c r="D4865"/>
      <c r="E4865"/>
      <c r="F4865" s="171"/>
      <c r="G4865" s="171"/>
      <c r="H4865"/>
      <c r="I4865" s="171"/>
      <c r="J4865" s="171"/>
      <c r="K4865" s="171"/>
      <c r="L4865" s="171"/>
      <c r="M4865" s="171"/>
      <c r="N4865"/>
      <c r="O4865"/>
      <c r="P4865"/>
      <c r="Q4865"/>
      <c r="R4865"/>
      <c r="U4865" s="15"/>
      <c r="V4865" s="15"/>
      <c r="W4865" s="15"/>
    </row>
    <row r="4866" spans="2:23">
      <c r="B4866"/>
      <c r="C4866"/>
      <c r="D4866"/>
      <c r="E4866"/>
      <c r="F4866" s="171"/>
      <c r="G4866" s="171"/>
      <c r="H4866"/>
      <c r="I4866" s="171"/>
      <c r="J4866" s="171"/>
      <c r="K4866" s="171"/>
      <c r="L4866" s="171"/>
      <c r="M4866" s="171"/>
      <c r="N4866"/>
      <c r="O4866"/>
      <c r="P4866"/>
      <c r="Q4866"/>
      <c r="R4866"/>
      <c r="U4866" s="15"/>
      <c r="V4866" s="15"/>
      <c r="W4866" s="15"/>
    </row>
    <row r="4867" spans="2:23">
      <c r="B4867"/>
      <c r="C4867"/>
      <c r="D4867"/>
      <c r="E4867"/>
      <c r="F4867" s="171"/>
      <c r="G4867" s="171"/>
      <c r="H4867"/>
      <c r="I4867" s="171"/>
      <c r="J4867" s="171"/>
      <c r="K4867" s="171"/>
      <c r="L4867" s="171"/>
      <c r="M4867" s="171"/>
      <c r="N4867"/>
      <c r="O4867"/>
      <c r="P4867"/>
      <c r="Q4867"/>
      <c r="R4867"/>
      <c r="U4867" s="15"/>
      <c r="V4867" s="15"/>
      <c r="W4867" s="15"/>
    </row>
    <row r="4868" spans="2:23">
      <c r="B4868"/>
      <c r="C4868"/>
      <c r="D4868"/>
      <c r="E4868"/>
      <c r="F4868" s="171"/>
      <c r="G4868" s="171"/>
      <c r="H4868"/>
      <c r="I4868" s="171"/>
      <c r="J4868" s="171"/>
      <c r="K4868" s="171"/>
      <c r="L4868" s="171"/>
      <c r="M4868" s="171"/>
      <c r="N4868"/>
      <c r="O4868"/>
      <c r="P4868"/>
      <c r="Q4868"/>
      <c r="R4868"/>
      <c r="U4868" s="15"/>
      <c r="V4868" s="15"/>
      <c r="W4868" s="15"/>
    </row>
    <row r="4869" spans="2:23">
      <c r="B4869"/>
      <c r="C4869"/>
      <c r="D4869"/>
      <c r="E4869"/>
      <c r="F4869" s="171"/>
      <c r="G4869" s="171"/>
      <c r="H4869"/>
      <c r="I4869" s="171"/>
      <c r="J4869" s="171"/>
      <c r="K4869" s="171"/>
      <c r="L4869" s="171"/>
      <c r="M4869" s="171"/>
      <c r="N4869"/>
      <c r="O4869"/>
      <c r="P4869"/>
      <c r="Q4869"/>
      <c r="R4869"/>
      <c r="U4869" s="15"/>
      <c r="V4869" s="15"/>
      <c r="W4869" s="15"/>
    </row>
    <row r="4870" spans="2:23">
      <c r="B4870"/>
      <c r="C4870"/>
      <c r="D4870"/>
      <c r="E4870"/>
      <c r="F4870" s="171"/>
      <c r="G4870" s="171"/>
      <c r="H4870"/>
      <c r="I4870" s="171"/>
      <c r="J4870" s="171"/>
      <c r="K4870" s="171"/>
      <c r="L4870" s="171"/>
      <c r="M4870" s="171"/>
      <c r="N4870"/>
      <c r="O4870"/>
      <c r="P4870"/>
      <c r="Q4870"/>
      <c r="R4870"/>
      <c r="U4870" s="15"/>
      <c r="V4870" s="15"/>
      <c r="W4870" s="15"/>
    </row>
    <row r="4871" spans="2:23">
      <c r="B4871"/>
      <c r="C4871"/>
      <c r="D4871"/>
      <c r="E4871"/>
      <c r="F4871" s="171"/>
      <c r="G4871" s="171"/>
      <c r="H4871"/>
      <c r="I4871" s="171"/>
      <c r="J4871" s="171"/>
      <c r="K4871" s="171"/>
      <c r="L4871" s="171"/>
      <c r="M4871" s="171"/>
      <c r="N4871"/>
      <c r="O4871"/>
      <c r="P4871"/>
      <c r="Q4871"/>
      <c r="R4871"/>
      <c r="U4871" s="15"/>
      <c r="V4871" s="15"/>
      <c r="W4871" s="15"/>
    </row>
    <row r="4872" spans="2:23">
      <c r="B4872"/>
      <c r="C4872"/>
      <c r="D4872"/>
      <c r="E4872"/>
      <c r="F4872" s="171"/>
      <c r="G4872" s="171"/>
      <c r="H4872"/>
      <c r="I4872" s="171"/>
      <c r="J4872" s="171"/>
      <c r="K4872" s="171"/>
      <c r="L4872" s="171"/>
      <c r="M4872" s="171"/>
      <c r="N4872"/>
      <c r="O4872"/>
      <c r="P4872"/>
      <c r="Q4872"/>
      <c r="R4872"/>
      <c r="U4872" s="15"/>
      <c r="V4872" s="15"/>
      <c r="W4872" s="15"/>
    </row>
    <row r="4873" spans="2:23">
      <c r="B4873"/>
      <c r="C4873"/>
      <c r="D4873"/>
      <c r="E4873"/>
      <c r="F4873" s="171"/>
      <c r="G4873" s="171"/>
      <c r="H4873"/>
      <c r="I4873" s="171"/>
      <c r="J4873" s="171"/>
      <c r="K4873" s="171"/>
      <c r="L4873" s="171"/>
      <c r="M4873" s="171"/>
      <c r="N4873"/>
      <c r="O4873"/>
      <c r="P4873"/>
      <c r="Q4873"/>
      <c r="R4873"/>
      <c r="U4873" s="15"/>
      <c r="V4873" s="15"/>
      <c r="W4873" s="15"/>
    </row>
    <row r="4874" spans="2:23">
      <c r="B4874"/>
      <c r="C4874"/>
      <c r="D4874"/>
      <c r="E4874"/>
      <c r="F4874" s="171"/>
      <c r="G4874" s="171"/>
      <c r="H4874"/>
      <c r="I4874" s="171"/>
      <c r="J4874" s="171"/>
      <c r="K4874" s="171"/>
      <c r="L4874" s="171"/>
      <c r="M4874" s="171"/>
      <c r="N4874"/>
      <c r="O4874"/>
      <c r="P4874"/>
      <c r="Q4874"/>
      <c r="R4874"/>
      <c r="U4874" s="15"/>
      <c r="V4874" s="15"/>
      <c r="W4874" s="15"/>
    </row>
    <row r="4875" spans="2:23">
      <c r="B4875"/>
      <c r="C4875"/>
      <c r="D4875"/>
      <c r="E4875"/>
      <c r="F4875" s="171"/>
      <c r="G4875" s="171"/>
      <c r="H4875"/>
      <c r="I4875" s="171"/>
      <c r="J4875" s="171"/>
      <c r="K4875" s="171"/>
      <c r="L4875" s="171"/>
      <c r="M4875" s="171"/>
      <c r="N4875"/>
      <c r="O4875"/>
      <c r="P4875"/>
      <c r="Q4875"/>
      <c r="R4875"/>
      <c r="U4875" s="15"/>
      <c r="V4875" s="15"/>
      <c r="W4875" s="15"/>
    </row>
    <row r="4876" spans="2:23">
      <c r="B4876"/>
      <c r="C4876"/>
      <c r="D4876"/>
      <c r="E4876"/>
      <c r="F4876" s="171"/>
      <c r="G4876" s="171"/>
      <c r="H4876"/>
      <c r="I4876" s="171"/>
      <c r="J4876" s="171"/>
      <c r="K4876" s="171"/>
      <c r="L4876" s="171"/>
      <c r="M4876" s="171"/>
      <c r="N4876"/>
      <c r="O4876"/>
      <c r="P4876"/>
      <c r="Q4876"/>
      <c r="R4876"/>
      <c r="U4876" s="15"/>
      <c r="V4876" s="15"/>
      <c r="W4876" s="15"/>
    </row>
    <row r="4877" spans="2:23">
      <c r="B4877"/>
      <c r="C4877"/>
      <c r="D4877"/>
      <c r="E4877"/>
      <c r="F4877" s="171"/>
      <c r="G4877" s="171"/>
      <c r="H4877"/>
      <c r="I4877" s="171"/>
      <c r="J4877" s="171"/>
      <c r="K4877" s="171"/>
      <c r="L4877" s="171"/>
      <c r="M4877" s="171"/>
      <c r="N4877"/>
      <c r="O4877"/>
      <c r="P4877"/>
      <c r="Q4877"/>
      <c r="R4877"/>
      <c r="U4877" s="15"/>
      <c r="V4877" s="15"/>
      <c r="W4877" s="15"/>
    </row>
    <row r="4878" spans="2:23">
      <c r="B4878"/>
      <c r="C4878"/>
      <c r="D4878"/>
      <c r="E4878"/>
      <c r="F4878" s="171"/>
      <c r="G4878" s="171"/>
      <c r="H4878"/>
      <c r="I4878" s="171"/>
      <c r="J4878" s="171"/>
      <c r="K4878" s="171"/>
      <c r="L4878" s="171"/>
      <c r="M4878" s="171"/>
      <c r="N4878"/>
      <c r="O4878"/>
      <c r="P4878"/>
      <c r="Q4878"/>
      <c r="R4878"/>
      <c r="U4878" s="15"/>
      <c r="V4878" s="15"/>
      <c r="W4878" s="15"/>
    </row>
    <row r="4879" spans="2:23">
      <c r="B4879"/>
      <c r="C4879"/>
      <c r="D4879"/>
      <c r="E4879"/>
      <c r="F4879" s="171"/>
      <c r="G4879" s="171"/>
      <c r="H4879"/>
      <c r="I4879" s="171"/>
      <c r="J4879" s="171"/>
      <c r="K4879" s="171"/>
      <c r="L4879" s="171"/>
      <c r="M4879" s="171"/>
      <c r="N4879"/>
      <c r="O4879"/>
      <c r="P4879"/>
      <c r="Q4879"/>
      <c r="R4879"/>
      <c r="U4879" s="15"/>
      <c r="V4879" s="15"/>
      <c r="W4879" s="15"/>
    </row>
    <row r="4880" spans="2:23">
      <c r="B4880"/>
      <c r="C4880"/>
      <c r="D4880"/>
      <c r="E4880"/>
      <c r="F4880" s="171"/>
      <c r="G4880" s="171"/>
      <c r="H4880"/>
      <c r="I4880" s="171"/>
      <c r="J4880" s="171"/>
      <c r="K4880" s="171"/>
      <c r="L4880" s="171"/>
      <c r="M4880" s="171"/>
      <c r="N4880"/>
      <c r="O4880"/>
      <c r="P4880"/>
      <c r="Q4880"/>
      <c r="R4880"/>
      <c r="U4880" s="15"/>
      <c r="V4880" s="15"/>
      <c r="W4880" s="15"/>
    </row>
    <row r="4881" spans="2:23">
      <c r="B4881"/>
      <c r="C4881"/>
      <c r="D4881"/>
      <c r="E4881"/>
      <c r="F4881" s="171"/>
      <c r="G4881" s="171"/>
      <c r="H4881"/>
      <c r="I4881" s="171"/>
      <c r="J4881" s="171"/>
      <c r="K4881" s="171"/>
      <c r="L4881" s="171"/>
      <c r="M4881" s="171"/>
      <c r="N4881"/>
      <c r="O4881"/>
      <c r="P4881"/>
      <c r="Q4881"/>
      <c r="R4881"/>
      <c r="U4881" s="15"/>
      <c r="V4881" s="15"/>
      <c r="W4881" s="15"/>
    </row>
    <row r="4882" spans="2:23">
      <c r="B4882"/>
      <c r="C4882"/>
      <c r="D4882"/>
      <c r="E4882"/>
      <c r="F4882" s="171"/>
      <c r="G4882" s="171"/>
      <c r="H4882"/>
      <c r="I4882" s="171"/>
      <c r="J4882" s="171"/>
      <c r="K4882" s="171"/>
      <c r="L4882" s="171"/>
      <c r="M4882" s="171"/>
      <c r="N4882"/>
      <c r="O4882"/>
      <c r="P4882"/>
      <c r="Q4882"/>
      <c r="R4882"/>
      <c r="U4882" s="15"/>
      <c r="V4882" s="15"/>
      <c r="W4882" s="15"/>
    </row>
    <row r="4883" spans="2:23">
      <c r="B4883"/>
      <c r="C4883"/>
      <c r="D4883"/>
      <c r="E4883"/>
      <c r="F4883" s="171"/>
      <c r="G4883" s="171"/>
      <c r="H4883"/>
      <c r="I4883" s="171"/>
      <c r="J4883" s="171"/>
      <c r="K4883" s="171"/>
      <c r="L4883" s="171"/>
      <c r="M4883" s="171"/>
      <c r="N4883"/>
      <c r="O4883"/>
      <c r="P4883"/>
      <c r="Q4883"/>
      <c r="R4883"/>
      <c r="U4883" s="15"/>
      <c r="V4883" s="15"/>
      <c r="W4883" s="15"/>
    </row>
    <row r="4884" spans="2:23">
      <c r="B4884"/>
      <c r="C4884"/>
      <c r="D4884"/>
      <c r="E4884" s="171"/>
      <c r="F4884"/>
      <c r="G4884"/>
      <c r="H4884" s="171"/>
      <c r="I4884"/>
      <c r="J4884"/>
      <c r="K4884" s="171"/>
      <c r="L4884" s="171"/>
      <c r="M4884" s="171"/>
      <c r="N4884"/>
      <c r="O4884"/>
      <c r="P4884"/>
      <c r="Q4884"/>
      <c r="R4884"/>
      <c r="U4884" s="15"/>
      <c r="V4884" s="15"/>
      <c r="W4884" s="15"/>
    </row>
    <row r="4885" spans="2:23">
      <c r="B4885"/>
      <c r="C4885"/>
      <c r="D4885"/>
      <c r="E4885" s="171"/>
      <c r="F4885"/>
      <c r="G4885"/>
      <c r="H4885" s="171"/>
      <c r="I4885"/>
      <c r="J4885"/>
      <c r="K4885" s="171"/>
      <c r="L4885" s="171"/>
      <c r="M4885" s="171"/>
      <c r="N4885"/>
      <c r="O4885"/>
      <c r="P4885"/>
      <c r="Q4885"/>
      <c r="R4885"/>
      <c r="U4885" s="15"/>
      <c r="V4885" s="15"/>
      <c r="W4885" s="15"/>
    </row>
    <row r="4886" spans="2:23">
      <c r="B4886"/>
      <c r="C4886"/>
      <c r="D4886"/>
      <c r="E4886" s="171"/>
      <c r="F4886"/>
      <c r="G4886"/>
      <c r="H4886" s="171"/>
      <c r="I4886"/>
      <c r="J4886"/>
      <c r="K4886" s="171"/>
      <c r="L4886" s="171"/>
      <c r="M4886" s="171"/>
      <c r="N4886"/>
      <c r="O4886"/>
      <c r="P4886"/>
      <c r="Q4886"/>
      <c r="R4886"/>
      <c r="U4886" s="15"/>
      <c r="V4886" s="15"/>
      <c r="W4886" s="15"/>
    </row>
    <row r="4887" spans="2:23">
      <c r="B4887"/>
      <c r="C4887"/>
      <c r="D4887"/>
      <c r="E4887" s="171"/>
      <c r="F4887"/>
      <c r="G4887"/>
      <c r="H4887" s="171"/>
      <c r="I4887"/>
      <c r="J4887"/>
      <c r="K4887" s="171"/>
      <c r="L4887" s="171"/>
      <c r="M4887" s="171"/>
      <c r="N4887"/>
      <c r="O4887"/>
      <c r="P4887"/>
      <c r="Q4887"/>
      <c r="R4887"/>
      <c r="U4887" s="15"/>
      <c r="V4887" s="15"/>
      <c r="W4887" s="15"/>
    </row>
    <row r="4888" spans="2:23">
      <c r="B4888"/>
      <c r="C4888"/>
      <c r="D4888"/>
      <c r="E4888" s="171"/>
      <c r="F4888"/>
      <c r="G4888"/>
      <c r="H4888" s="171"/>
      <c r="I4888"/>
      <c r="J4888"/>
      <c r="K4888" s="171"/>
      <c r="L4888" s="171"/>
      <c r="M4888" s="171"/>
      <c r="N4888"/>
      <c r="O4888"/>
      <c r="P4888"/>
      <c r="Q4888"/>
      <c r="R4888"/>
      <c r="U4888" s="15"/>
      <c r="V4888" s="15"/>
      <c r="W4888" s="15"/>
    </row>
    <row r="4889" spans="2:23">
      <c r="B4889"/>
      <c r="C4889"/>
      <c r="D4889"/>
      <c r="E4889" s="171"/>
      <c r="F4889"/>
      <c r="G4889"/>
      <c r="H4889" s="171"/>
      <c r="I4889"/>
      <c r="J4889"/>
      <c r="K4889" s="171"/>
      <c r="L4889" s="171"/>
      <c r="M4889" s="171"/>
      <c r="N4889"/>
      <c r="O4889"/>
      <c r="P4889"/>
      <c r="Q4889"/>
      <c r="R4889"/>
      <c r="U4889" s="15"/>
      <c r="V4889" s="15"/>
      <c r="W4889" s="15"/>
    </row>
    <row r="4890" spans="2:23">
      <c r="B4890"/>
      <c r="C4890"/>
      <c r="D4890"/>
      <c r="E4890" s="171"/>
      <c r="F4890"/>
      <c r="G4890"/>
      <c r="H4890" s="171"/>
      <c r="I4890"/>
      <c r="J4890"/>
      <c r="K4890" s="171"/>
      <c r="L4890" s="171"/>
      <c r="M4890" s="171"/>
      <c r="N4890"/>
      <c r="O4890"/>
      <c r="P4890"/>
      <c r="Q4890"/>
      <c r="R4890"/>
      <c r="U4890" s="15"/>
      <c r="V4890" s="15"/>
      <c r="W4890" s="15"/>
    </row>
    <row r="4891" spans="2:23">
      <c r="B4891"/>
      <c r="C4891"/>
      <c r="D4891"/>
      <c r="E4891" s="171"/>
      <c r="F4891"/>
      <c r="G4891"/>
      <c r="H4891" s="171"/>
      <c r="I4891"/>
      <c r="J4891"/>
      <c r="K4891" s="171"/>
      <c r="L4891" s="171"/>
      <c r="M4891" s="171"/>
      <c r="N4891"/>
      <c r="O4891"/>
      <c r="P4891"/>
      <c r="Q4891"/>
      <c r="R4891"/>
      <c r="U4891" s="15"/>
      <c r="V4891" s="15"/>
      <c r="W4891" s="15"/>
    </row>
    <row r="4892" spans="2:23">
      <c r="B4892"/>
      <c r="C4892"/>
      <c r="D4892"/>
      <c r="E4892" s="171"/>
      <c r="F4892"/>
      <c r="G4892"/>
      <c r="H4892" s="171"/>
      <c r="I4892"/>
      <c r="J4892"/>
      <c r="K4892" s="171"/>
      <c r="L4892" s="171"/>
      <c r="M4892" s="171"/>
      <c r="N4892"/>
      <c r="O4892"/>
      <c r="P4892"/>
      <c r="Q4892"/>
      <c r="R4892"/>
      <c r="U4892" s="15"/>
      <c r="V4892" s="15"/>
      <c r="W4892" s="15"/>
    </row>
    <row r="4893" spans="2:23">
      <c r="B4893"/>
      <c r="C4893"/>
      <c r="D4893"/>
      <c r="E4893" s="171"/>
      <c r="F4893"/>
      <c r="G4893"/>
      <c r="H4893" s="171"/>
      <c r="I4893"/>
      <c r="J4893"/>
      <c r="K4893" s="171"/>
      <c r="L4893" s="171"/>
      <c r="M4893" s="171"/>
      <c r="N4893"/>
      <c r="O4893"/>
      <c r="P4893"/>
      <c r="Q4893"/>
      <c r="R4893"/>
      <c r="U4893" s="15"/>
      <c r="V4893" s="15"/>
      <c r="W4893" s="15"/>
    </row>
    <row r="4894" spans="2:23">
      <c r="B4894"/>
      <c r="C4894"/>
      <c r="D4894"/>
      <c r="E4894" s="171"/>
      <c r="F4894"/>
      <c r="G4894"/>
      <c r="H4894" s="171"/>
      <c r="I4894"/>
      <c r="J4894"/>
      <c r="K4894" s="171"/>
      <c r="L4894" s="171"/>
      <c r="M4894" s="171"/>
      <c r="N4894"/>
      <c r="O4894"/>
      <c r="P4894"/>
      <c r="Q4894"/>
      <c r="R4894"/>
      <c r="U4894" s="15"/>
      <c r="V4894" s="15"/>
      <c r="W4894" s="15"/>
    </row>
    <row r="4895" spans="2:23">
      <c r="B4895"/>
      <c r="C4895"/>
      <c r="D4895"/>
      <c r="E4895" s="171"/>
      <c r="F4895"/>
      <c r="G4895"/>
      <c r="H4895" s="171"/>
      <c r="I4895"/>
      <c r="J4895"/>
      <c r="K4895" s="171"/>
      <c r="L4895" s="171"/>
      <c r="M4895" s="171"/>
      <c r="N4895"/>
      <c r="O4895"/>
      <c r="P4895"/>
      <c r="Q4895"/>
      <c r="R4895"/>
      <c r="U4895" s="15"/>
      <c r="V4895" s="15"/>
      <c r="W4895" s="15"/>
    </row>
    <row r="4896" spans="2:23">
      <c r="B4896"/>
      <c r="C4896"/>
      <c r="D4896"/>
      <c r="E4896" s="171"/>
      <c r="F4896"/>
      <c r="G4896"/>
      <c r="H4896" s="171"/>
      <c r="I4896"/>
      <c r="J4896"/>
      <c r="K4896" s="171"/>
      <c r="L4896" s="171"/>
      <c r="M4896" s="171"/>
      <c r="N4896"/>
      <c r="O4896"/>
      <c r="P4896"/>
      <c r="Q4896"/>
      <c r="R4896"/>
      <c r="U4896" s="15"/>
      <c r="V4896" s="15"/>
      <c r="W4896" s="15"/>
    </row>
    <row r="4897" spans="2:23">
      <c r="B4897"/>
      <c r="C4897"/>
      <c r="D4897"/>
      <c r="E4897" s="171"/>
      <c r="F4897"/>
      <c r="G4897"/>
      <c r="H4897" s="171"/>
      <c r="I4897"/>
      <c r="J4897"/>
      <c r="K4897" s="171"/>
      <c r="L4897" s="171"/>
      <c r="M4897" s="171"/>
      <c r="N4897"/>
      <c r="O4897"/>
      <c r="P4897"/>
      <c r="Q4897"/>
      <c r="R4897"/>
      <c r="U4897" s="15"/>
      <c r="V4897" s="15"/>
      <c r="W4897" s="15"/>
    </row>
    <row r="4898" spans="2:23">
      <c r="B4898"/>
      <c r="C4898"/>
      <c r="D4898"/>
      <c r="E4898" s="171"/>
      <c r="F4898"/>
      <c r="G4898"/>
      <c r="H4898" s="171"/>
      <c r="I4898"/>
      <c r="J4898"/>
      <c r="K4898" s="171"/>
      <c r="L4898" s="171"/>
      <c r="M4898" s="171"/>
      <c r="N4898"/>
      <c r="O4898"/>
      <c r="P4898"/>
      <c r="Q4898"/>
      <c r="R4898"/>
      <c r="U4898" s="15"/>
      <c r="V4898" s="15"/>
      <c r="W4898" s="15"/>
    </row>
    <row r="4899" spans="2:23">
      <c r="B4899"/>
      <c r="C4899"/>
      <c r="D4899"/>
      <c r="E4899" s="171"/>
      <c r="F4899"/>
      <c r="G4899"/>
      <c r="H4899" s="171"/>
      <c r="I4899"/>
      <c r="J4899"/>
      <c r="K4899" s="171"/>
      <c r="L4899" s="171"/>
      <c r="M4899" s="171"/>
      <c r="N4899"/>
      <c r="O4899"/>
      <c r="P4899"/>
      <c r="Q4899"/>
      <c r="R4899"/>
      <c r="U4899" s="15"/>
      <c r="V4899" s="15"/>
      <c r="W4899" s="15"/>
    </row>
    <row r="4900" spans="2:23">
      <c r="B4900"/>
      <c r="C4900"/>
      <c r="D4900"/>
      <c r="E4900" s="171"/>
      <c r="F4900"/>
      <c r="G4900"/>
      <c r="H4900" s="171"/>
      <c r="I4900"/>
      <c r="J4900"/>
      <c r="K4900" s="171"/>
      <c r="L4900" s="171"/>
      <c r="M4900" s="171"/>
      <c r="N4900"/>
      <c r="O4900"/>
      <c r="P4900"/>
      <c r="Q4900"/>
      <c r="R4900"/>
      <c r="U4900" s="15"/>
      <c r="V4900" s="15"/>
      <c r="W4900" s="15"/>
    </row>
    <row r="4901" spans="2:23">
      <c r="B4901"/>
      <c r="C4901"/>
      <c r="D4901"/>
      <c r="E4901" s="171"/>
      <c r="F4901"/>
      <c r="G4901"/>
      <c r="H4901" s="171"/>
      <c r="I4901"/>
      <c r="J4901"/>
      <c r="K4901" s="171"/>
      <c r="L4901" s="171"/>
      <c r="M4901" s="171"/>
      <c r="N4901"/>
      <c r="O4901"/>
      <c r="P4901"/>
      <c r="Q4901"/>
      <c r="R4901"/>
      <c r="U4901" s="15"/>
      <c r="V4901" s="15"/>
      <c r="W4901" s="15"/>
    </row>
    <row r="4902" spans="2:23">
      <c r="B4902"/>
      <c r="C4902"/>
      <c r="D4902"/>
      <c r="E4902" s="171"/>
      <c r="F4902"/>
      <c r="G4902"/>
      <c r="H4902" s="171"/>
      <c r="I4902"/>
      <c r="J4902"/>
      <c r="K4902" s="171"/>
      <c r="L4902" s="171"/>
      <c r="M4902" s="171"/>
      <c r="N4902"/>
      <c r="O4902"/>
      <c r="P4902"/>
      <c r="Q4902"/>
      <c r="R4902"/>
      <c r="U4902" s="15"/>
      <c r="V4902" s="15"/>
      <c r="W4902" s="15"/>
    </row>
    <row r="4903" spans="2:23">
      <c r="B4903"/>
      <c r="C4903"/>
      <c r="D4903"/>
      <c r="E4903" s="171"/>
      <c r="F4903"/>
      <c r="G4903"/>
      <c r="H4903" s="171"/>
      <c r="I4903"/>
      <c r="J4903"/>
      <c r="K4903" s="171"/>
      <c r="L4903" s="171"/>
      <c r="M4903" s="171"/>
      <c r="N4903"/>
      <c r="O4903"/>
      <c r="P4903"/>
      <c r="Q4903"/>
      <c r="R4903"/>
      <c r="U4903" s="15"/>
      <c r="V4903" s="15"/>
      <c r="W4903" s="15"/>
    </row>
    <row r="4904" spans="2:23">
      <c r="B4904"/>
      <c r="C4904"/>
      <c r="D4904"/>
      <c r="E4904" s="171"/>
      <c r="F4904"/>
      <c r="G4904"/>
      <c r="H4904" s="171"/>
      <c r="I4904"/>
      <c r="J4904"/>
      <c r="K4904" s="171"/>
      <c r="L4904" s="171"/>
      <c r="M4904" s="171"/>
      <c r="N4904"/>
      <c r="O4904"/>
      <c r="P4904"/>
      <c r="Q4904"/>
      <c r="R4904"/>
      <c r="U4904" s="15"/>
      <c r="V4904" s="15"/>
      <c r="W4904" s="15"/>
    </row>
    <row r="4905" spans="2:23">
      <c r="B4905"/>
      <c r="C4905"/>
      <c r="D4905"/>
      <c r="E4905" s="171"/>
      <c r="F4905"/>
      <c r="G4905"/>
      <c r="H4905" s="171"/>
      <c r="I4905"/>
      <c r="J4905"/>
      <c r="K4905" s="171"/>
      <c r="L4905" s="171"/>
      <c r="M4905" s="171"/>
      <c r="N4905"/>
      <c r="O4905"/>
      <c r="P4905"/>
      <c r="Q4905"/>
      <c r="R4905"/>
      <c r="U4905" s="15"/>
      <c r="V4905" s="15"/>
      <c r="W4905" s="15"/>
    </row>
    <row r="4906" spans="2:23">
      <c r="B4906"/>
      <c r="C4906"/>
      <c r="D4906"/>
      <c r="E4906" s="171"/>
      <c r="F4906"/>
      <c r="G4906"/>
      <c r="H4906" s="171"/>
      <c r="I4906"/>
      <c r="J4906"/>
      <c r="K4906" s="171"/>
      <c r="L4906" s="171"/>
      <c r="M4906" s="171"/>
      <c r="N4906"/>
      <c r="O4906"/>
      <c r="P4906"/>
      <c r="Q4906"/>
      <c r="R4906"/>
      <c r="U4906" s="15"/>
      <c r="V4906" s="15"/>
      <c r="W4906" s="15"/>
    </row>
    <row r="4907" spans="2:23">
      <c r="B4907"/>
      <c r="C4907"/>
      <c r="D4907"/>
      <c r="E4907" s="171"/>
      <c r="F4907"/>
      <c r="G4907"/>
      <c r="H4907" s="171"/>
      <c r="I4907"/>
      <c r="J4907"/>
      <c r="K4907" s="171"/>
      <c r="L4907" s="171"/>
      <c r="M4907" s="171"/>
      <c r="N4907"/>
      <c r="O4907"/>
      <c r="P4907"/>
      <c r="Q4907"/>
      <c r="R4907"/>
      <c r="U4907" s="15"/>
      <c r="V4907" s="15"/>
      <c r="W4907" s="15"/>
    </row>
    <row r="4908" spans="2:23">
      <c r="B4908"/>
      <c r="C4908"/>
      <c r="D4908"/>
      <c r="E4908" s="171"/>
      <c r="F4908"/>
      <c r="G4908"/>
      <c r="H4908" s="171"/>
      <c r="I4908"/>
      <c r="J4908"/>
      <c r="K4908" s="171"/>
      <c r="L4908" s="171"/>
      <c r="M4908" s="171"/>
      <c r="N4908"/>
      <c r="O4908"/>
      <c r="P4908"/>
      <c r="Q4908"/>
      <c r="R4908"/>
      <c r="U4908" s="15"/>
      <c r="V4908" s="15"/>
      <c r="W4908" s="15"/>
    </row>
    <row r="4909" spans="2:23">
      <c r="B4909"/>
      <c r="C4909"/>
      <c r="D4909"/>
      <c r="E4909" s="171"/>
      <c r="F4909"/>
      <c r="G4909"/>
      <c r="H4909" s="171"/>
      <c r="I4909"/>
      <c r="J4909"/>
      <c r="K4909" s="171"/>
      <c r="L4909" s="171"/>
      <c r="M4909" s="171"/>
      <c r="N4909"/>
      <c r="O4909"/>
      <c r="P4909"/>
      <c r="Q4909"/>
      <c r="R4909"/>
      <c r="U4909" s="15"/>
      <c r="V4909" s="15"/>
      <c r="W4909" s="15"/>
    </row>
    <row r="4910" spans="2:23">
      <c r="B4910"/>
      <c r="C4910"/>
      <c r="D4910"/>
      <c r="E4910" s="171"/>
      <c r="F4910"/>
      <c r="G4910"/>
      <c r="H4910" s="171"/>
      <c r="I4910"/>
      <c r="J4910"/>
      <c r="K4910" s="171"/>
      <c r="L4910" s="171"/>
      <c r="M4910" s="171"/>
      <c r="N4910"/>
      <c r="O4910"/>
      <c r="P4910"/>
      <c r="Q4910"/>
      <c r="R4910"/>
      <c r="U4910" s="15"/>
      <c r="V4910" s="15"/>
      <c r="W4910" s="15"/>
    </row>
    <row r="4911" spans="2:23">
      <c r="B4911"/>
      <c r="C4911"/>
      <c r="D4911"/>
      <c r="E4911" s="171"/>
      <c r="F4911"/>
      <c r="G4911"/>
      <c r="H4911" s="171"/>
      <c r="I4911"/>
      <c r="J4911"/>
      <c r="K4911" s="171"/>
      <c r="L4911" s="171"/>
      <c r="M4911" s="171"/>
      <c r="N4911"/>
      <c r="O4911"/>
      <c r="P4911"/>
      <c r="Q4911"/>
      <c r="R4911"/>
      <c r="U4911" s="15"/>
      <c r="V4911" s="15"/>
      <c r="W4911" s="15"/>
    </row>
    <row r="4912" spans="2:23">
      <c r="B4912"/>
      <c r="C4912"/>
      <c r="D4912"/>
      <c r="E4912" s="171"/>
      <c r="F4912"/>
      <c r="G4912"/>
      <c r="H4912" s="171"/>
      <c r="I4912"/>
      <c r="J4912"/>
      <c r="K4912" s="171"/>
      <c r="L4912" s="171"/>
      <c r="M4912" s="171"/>
      <c r="N4912"/>
      <c r="O4912"/>
      <c r="P4912"/>
      <c r="Q4912"/>
      <c r="R4912"/>
      <c r="U4912" s="15"/>
      <c r="V4912" s="15"/>
      <c r="W4912" s="15"/>
    </row>
    <row r="4913" spans="2:23">
      <c r="B4913"/>
      <c r="C4913"/>
      <c r="D4913"/>
      <c r="E4913" s="171"/>
      <c r="F4913"/>
      <c r="G4913"/>
      <c r="H4913" s="171"/>
      <c r="I4913"/>
      <c r="J4913"/>
      <c r="K4913" s="171"/>
      <c r="L4913" s="171"/>
      <c r="M4913" s="171"/>
      <c r="N4913"/>
      <c r="O4913"/>
      <c r="P4913"/>
      <c r="Q4913"/>
      <c r="R4913"/>
      <c r="U4913" s="15"/>
      <c r="V4913" s="15"/>
      <c r="W4913" s="15"/>
    </row>
    <row r="4914" spans="2:23">
      <c r="B4914"/>
      <c r="C4914"/>
      <c r="D4914"/>
      <c r="E4914" s="171"/>
      <c r="F4914"/>
      <c r="G4914"/>
      <c r="H4914" s="171"/>
      <c r="I4914"/>
      <c r="J4914"/>
      <c r="K4914" s="171"/>
      <c r="L4914" s="171"/>
      <c r="M4914" s="171"/>
      <c r="N4914"/>
      <c r="O4914"/>
      <c r="P4914"/>
      <c r="Q4914"/>
      <c r="R4914"/>
      <c r="U4914" s="15"/>
      <c r="V4914" s="15"/>
      <c r="W4914" s="15"/>
    </row>
    <row r="4915" spans="2:23">
      <c r="B4915"/>
      <c r="C4915"/>
      <c r="D4915"/>
      <c r="E4915" s="171"/>
      <c r="F4915"/>
      <c r="G4915"/>
      <c r="H4915" s="171"/>
      <c r="I4915"/>
      <c r="J4915"/>
      <c r="K4915" s="171"/>
      <c r="L4915" s="171"/>
      <c r="M4915" s="171"/>
      <c r="N4915"/>
      <c r="O4915"/>
      <c r="P4915"/>
      <c r="Q4915"/>
      <c r="R4915"/>
      <c r="U4915" s="15"/>
      <c r="V4915" s="15"/>
      <c r="W4915" s="15"/>
    </row>
    <row r="4916" spans="2:23">
      <c r="B4916"/>
      <c r="C4916"/>
      <c r="D4916"/>
      <c r="E4916" s="171"/>
      <c r="F4916"/>
      <c r="G4916"/>
      <c r="H4916" s="171"/>
      <c r="I4916"/>
      <c r="J4916"/>
      <c r="K4916" s="171"/>
      <c r="L4916" s="171"/>
      <c r="M4916" s="171"/>
      <c r="N4916"/>
      <c r="O4916"/>
      <c r="P4916"/>
      <c r="Q4916"/>
      <c r="R4916"/>
      <c r="U4916" s="15"/>
      <c r="V4916" s="15"/>
      <c r="W4916" s="15"/>
    </row>
    <row r="4917" spans="2:23">
      <c r="B4917"/>
      <c r="C4917"/>
      <c r="D4917"/>
      <c r="E4917" s="171"/>
      <c r="F4917"/>
      <c r="G4917"/>
      <c r="H4917" s="171"/>
      <c r="I4917"/>
      <c r="J4917"/>
      <c r="K4917" s="171"/>
      <c r="L4917" s="171"/>
      <c r="M4917" s="171"/>
      <c r="N4917"/>
      <c r="O4917"/>
      <c r="P4917"/>
      <c r="Q4917"/>
      <c r="R4917"/>
      <c r="U4917" s="15"/>
      <c r="V4917" s="15"/>
      <c r="W4917" s="15"/>
    </row>
    <row r="4918" spans="2:23">
      <c r="B4918"/>
      <c r="C4918"/>
      <c r="D4918"/>
      <c r="E4918" s="171"/>
      <c r="F4918"/>
      <c r="G4918"/>
      <c r="H4918" s="171"/>
      <c r="I4918"/>
      <c r="J4918"/>
      <c r="K4918" s="171"/>
      <c r="L4918" s="171"/>
      <c r="M4918" s="171"/>
      <c r="N4918"/>
      <c r="O4918"/>
      <c r="P4918"/>
      <c r="Q4918"/>
      <c r="R4918"/>
      <c r="U4918" s="15"/>
      <c r="V4918" s="15"/>
      <c r="W4918" s="15"/>
    </row>
    <row r="4919" spans="2:23">
      <c r="B4919"/>
      <c r="C4919"/>
      <c r="D4919"/>
      <c r="E4919" s="171"/>
      <c r="F4919"/>
      <c r="G4919"/>
      <c r="H4919" s="171"/>
      <c r="I4919"/>
      <c r="J4919"/>
      <c r="K4919" s="171"/>
      <c r="L4919" s="171"/>
      <c r="M4919" s="171"/>
      <c r="N4919"/>
      <c r="O4919"/>
      <c r="P4919"/>
      <c r="Q4919"/>
      <c r="R4919"/>
      <c r="U4919" s="15"/>
      <c r="V4919" s="15"/>
      <c r="W4919" s="15"/>
    </row>
    <row r="4920" spans="2:23">
      <c r="B4920"/>
      <c r="C4920"/>
      <c r="D4920"/>
      <c r="E4920" s="171"/>
      <c r="F4920"/>
      <c r="G4920"/>
      <c r="H4920" s="171"/>
      <c r="I4920"/>
      <c r="J4920"/>
      <c r="K4920" s="171"/>
      <c r="L4920" s="171"/>
      <c r="M4920" s="171"/>
      <c r="N4920"/>
      <c r="O4920"/>
      <c r="P4920"/>
      <c r="Q4920"/>
      <c r="R4920"/>
      <c r="U4920" s="15"/>
      <c r="V4920" s="15"/>
      <c r="W4920" s="15"/>
    </row>
    <row r="4921" spans="2:23">
      <c r="B4921"/>
      <c r="C4921"/>
      <c r="D4921"/>
      <c r="E4921" s="171"/>
      <c r="F4921"/>
      <c r="G4921"/>
      <c r="H4921" s="171"/>
      <c r="I4921"/>
      <c r="J4921"/>
      <c r="K4921" s="171"/>
      <c r="L4921" s="171"/>
      <c r="M4921" s="171"/>
      <c r="N4921"/>
      <c r="O4921"/>
      <c r="P4921"/>
      <c r="Q4921"/>
      <c r="R4921"/>
      <c r="U4921" s="15"/>
      <c r="V4921" s="15"/>
      <c r="W4921" s="15"/>
    </row>
    <row r="4922" spans="2:23">
      <c r="B4922"/>
      <c r="C4922"/>
      <c r="D4922"/>
      <c r="E4922" s="171"/>
      <c r="F4922"/>
      <c r="G4922"/>
      <c r="H4922" s="171"/>
      <c r="I4922"/>
      <c r="J4922"/>
      <c r="K4922" s="171"/>
      <c r="L4922" s="171"/>
      <c r="M4922" s="171"/>
      <c r="N4922"/>
      <c r="O4922"/>
      <c r="P4922"/>
      <c r="Q4922"/>
      <c r="R4922"/>
      <c r="U4922" s="15"/>
      <c r="V4922" s="15"/>
      <c r="W4922" s="15"/>
    </row>
    <row r="4923" spans="2:23">
      <c r="B4923"/>
      <c r="C4923"/>
      <c r="D4923"/>
      <c r="E4923" s="171"/>
      <c r="F4923"/>
      <c r="G4923"/>
      <c r="H4923" s="171"/>
      <c r="I4923"/>
      <c r="J4923"/>
      <c r="K4923" s="171"/>
      <c r="L4923" s="171"/>
      <c r="M4923" s="171"/>
      <c r="N4923"/>
      <c r="O4923"/>
      <c r="P4923"/>
      <c r="Q4923"/>
      <c r="R4923"/>
      <c r="U4923" s="15"/>
      <c r="V4923" s="15"/>
      <c r="W4923" s="15"/>
    </row>
    <row r="4924" spans="2:23">
      <c r="B4924"/>
      <c r="C4924"/>
      <c r="D4924"/>
      <c r="E4924" s="171"/>
      <c r="F4924"/>
      <c r="G4924"/>
      <c r="H4924" s="171"/>
      <c r="I4924"/>
      <c r="J4924"/>
      <c r="K4924" s="171"/>
      <c r="L4924" s="171"/>
      <c r="M4924" s="171"/>
      <c r="N4924"/>
      <c r="O4924"/>
      <c r="P4924"/>
      <c r="Q4924"/>
      <c r="R4924"/>
      <c r="U4924" s="15"/>
      <c r="V4924" s="15"/>
      <c r="W4924" s="15"/>
    </row>
    <row r="4925" spans="2:23">
      <c r="B4925"/>
      <c r="C4925"/>
      <c r="D4925"/>
      <c r="E4925" s="171"/>
      <c r="F4925"/>
      <c r="G4925"/>
      <c r="H4925" s="171"/>
      <c r="I4925"/>
      <c r="J4925"/>
      <c r="K4925" s="171"/>
      <c r="L4925" s="171"/>
      <c r="M4925" s="171"/>
      <c r="N4925"/>
      <c r="O4925"/>
      <c r="P4925"/>
      <c r="Q4925"/>
      <c r="R4925"/>
      <c r="U4925" s="15"/>
      <c r="V4925" s="15"/>
      <c r="W4925" s="15"/>
    </row>
    <row r="4926" spans="2:23">
      <c r="B4926"/>
      <c r="C4926"/>
      <c r="D4926"/>
      <c r="E4926" s="171"/>
      <c r="F4926"/>
      <c r="G4926"/>
      <c r="H4926" s="171"/>
      <c r="I4926"/>
      <c r="J4926"/>
      <c r="K4926" s="171"/>
      <c r="L4926" s="171"/>
      <c r="M4926" s="171"/>
      <c r="N4926"/>
      <c r="O4926"/>
      <c r="P4926"/>
      <c r="Q4926"/>
      <c r="R4926"/>
      <c r="U4926" s="15"/>
      <c r="V4926" s="15"/>
      <c r="W4926" s="15"/>
    </row>
    <row r="4927" spans="2:23">
      <c r="B4927"/>
      <c r="C4927"/>
      <c r="D4927"/>
      <c r="E4927" s="171"/>
      <c r="F4927"/>
      <c r="G4927"/>
      <c r="H4927" s="171"/>
      <c r="I4927"/>
      <c r="J4927"/>
      <c r="K4927" s="171"/>
      <c r="L4927" s="171"/>
      <c r="M4927" s="171"/>
      <c r="N4927"/>
      <c r="O4927"/>
      <c r="P4927"/>
      <c r="Q4927"/>
      <c r="R4927"/>
      <c r="U4927" s="15"/>
      <c r="V4927" s="15"/>
      <c r="W4927" s="15"/>
    </row>
    <row r="4928" spans="2:23">
      <c r="B4928"/>
      <c r="C4928"/>
      <c r="D4928"/>
      <c r="E4928" s="171"/>
      <c r="F4928"/>
      <c r="G4928"/>
      <c r="H4928" s="171"/>
      <c r="I4928"/>
      <c r="J4928"/>
      <c r="K4928" s="171"/>
      <c r="L4928" s="171"/>
      <c r="M4928" s="171"/>
      <c r="N4928"/>
      <c r="O4928"/>
      <c r="P4928"/>
      <c r="Q4928"/>
      <c r="R4928"/>
      <c r="U4928" s="15"/>
      <c r="V4928" s="15"/>
      <c r="W4928" s="15"/>
    </row>
    <row r="4929" spans="2:23">
      <c r="B4929"/>
      <c r="C4929"/>
      <c r="D4929"/>
      <c r="E4929" s="171"/>
      <c r="F4929"/>
      <c r="G4929"/>
      <c r="H4929" s="171"/>
      <c r="I4929"/>
      <c r="J4929"/>
      <c r="K4929" s="171"/>
      <c r="L4929" s="171"/>
      <c r="M4929" s="171"/>
      <c r="N4929"/>
      <c r="O4929"/>
      <c r="P4929"/>
      <c r="Q4929"/>
      <c r="R4929"/>
      <c r="U4929" s="15"/>
      <c r="V4929" s="15"/>
      <c r="W4929" s="15"/>
    </row>
    <row r="4930" spans="2:23">
      <c r="B4930"/>
      <c r="C4930"/>
      <c r="D4930"/>
      <c r="E4930" s="171"/>
      <c r="F4930"/>
      <c r="G4930"/>
      <c r="H4930" s="171"/>
      <c r="I4930"/>
      <c r="J4930"/>
      <c r="K4930" s="171"/>
      <c r="L4930" s="171"/>
      <c r="M4930" s="171"/>
      <c r="N4930"/>
      <c r="O4930"/>
      <c r="P4930"/>
      <c r="Q4930"/>
      <c r="R4930"/>
      <c r="U4930" s="15"/>
      <c r="V4930" s="15"/>
      <c r="W4930" s="15"/>
    </row>
    <row r="4931" spans="2:23">
      <c r="B4931"/>
      <c r="C4931"/>
      <c r="D4931"/>
      <c r="E4931" s="171"/>
      <c r="F4931"/>
      <c r="G4931"/>
      <c r="H4931" s="171"/>
      <c r="I4931"/>
      <c r="J4931"/>
      <c r="K4931" s="171"/>
      <c r="L4931" s="171"/>
      <c r="M4931" s="171"/>
      <c r="N4931"/>
      <c r="O4931"/>
      <c r="P4931"/>
      <c r="Q4931"/>
      <c r="R4931"/>
      <c r="U4931" s="15"/>
      <c r="V4931" s="15"/>
      <c r="W4931" s="15"/>
    </row>
    <row r="4932" spans="2:23">
      <c r="B4932"/>
      <c r="C4932"/>
      <c r="D4932"/>
      <c r="E4932" s="171"/>
      <c r="F4932"/>
      <c r="G4932"/>
      <c r="H4932" s="171"/>
      <c r="I4932"/>
      <c r="J4932"/>
      <c r="K4932" s="171"/>
      <c r="L4932" s="171"/>
      <c r="M4932" s="171"/>
      <c r="N4932"/>
      <c r="O4932"/>
      <c r="P4932"/>
      <c r="Q4932"/>
      <c r="R4932"/>
      <c r="U4932" s="15"/>
      <c r="V4932" s="15"/>
      <c r="W4932" s="15"/>
    </row>
    <row r="4933" spans="2:23">
      <c r="B4933"/>
      <c r="C4933"/>
      <c r="D4933"/>
      <c r="E4933" s="171"/>
      <c r="F4933"/>
      <c r="G4933"/>
      <c r="H4933" s="171"/>
      <c r="I4933"/>
      <c r="J4933"/>
      <c r="K4933" s="171"/>
      <c r="L4933" s="171"/>
      <c r="M4933" s="171"/>
      <c r="N4933"/>
      <c r="O4933"/>
      <c r="P4933"/>
      <c r="Q4933"/>
      <c r="R4933"/>
      <c r="U4933" s="15"/>
      <c r="V4933" s="15"/>
      <c r="W4933" s="15"/>
    </row>
    <row r="4934" spans="2:23">
      <c r="B4934"/>
      <c r="C4934"/>
      <c r="D4934"/>
      <c r="E4934" s="171"/>
      <c r="F4934"/>
      <c r="G4934"/>
      <c r="H4934" s="171"/>
      <c r="I4934"/>
      <c r="J4934"/>
      <c r="K4934" s="171"/>
      <c r="L4934" s="171"/>
      <c r="M4934" s="171"/>
      <c r="N4934"/>
      <c r="O4934"/>
      <c r="P4934"/>
      <c r="Q4934"/>
      <c r="R4934"/>
      <c r="U4934" s="15"/>
      <c r="V4934" s="15"/>
      <c r="W4934" s="15"/>
    </row>
    <row r="4935" spans="2:23">
      <c r="B4935"/>
      <c r="C4935"/>
      <c r="D4935"/>
      <c r="E4935" s="171"/>
      <c r="F4935"/>
      <c r="G4935"/>
      <c r="H4935" s="171"/>
      <c r="I4935"/>
      <c r="J4935"/>
      <c r="K4935" s="171"/>
      <c r="L4935" s="171"/>
      <c r="M4935" s="171"/>
      <c r="N4935"/>
      <c r="O4935"/>
      <c r="P4935"/>
      <c r="Q4935"/>
      <c r="R4935"/>
      <c r="U4935" s="15"/>
      <c r="V4935" s="15"/>
      <c r="W4935" s="15"/>
    </row>
    <row r="4936" spans="2:23">
      <c r="B4936"/>
      <c r="C4936"/>
      <c r="D4936"/>
      <c r="E4936" s="171"/>
      <c r="F4936"/>
      <c r="G4936"/>
      <c r="H4936" s="171"/>
      <c r="I4936"/>
      <c r="J4936"/>
      <c r="K4936" s="171"/>
      <c r="L4936" s="171"/>
      <c r="M4936" s="171"/>
      <c r="N4936"/>
      <c r="O4936"/>
      <c r="P4936"/>
      <c r="Q4936"/>
      <c r="R4936"/>
      <c r="U4936" s="15"/>
      <c r="V4936" s="15"/>
      <c r="W4936" s="15"/>
    </row>
    <row r="4937" spans="2:23">
      <c r="B4937"/>
      <c r="C4937"/>
      <c r="D4937"/>
      <c r="E4937" s="171"/>
      <c r="F4937"/>
      <c r="G4937"/>
      <c r="H4937" s="171"/>
      <c r="I4937"/>
      <c r="J4937"/>
      <c r="K4937" s="171"/>
      <c r="L4937" s="171"/>
      <c r="M4937" s="171"/>
      <c r="N4937"/>
      <c r="O4937"/>
      <c r="P4937"/>
      <c r="Q4937"/>
      <c r="R4937"/>
      <c r="U4937" s="15"/>
      <c r="V4937" s="15"/>
      <c r="W4937" s="15"/>
    </row>
    <row r="4938" spans="2:23">
      <c r="B4938"/>
      <c r="C4938"/>
      <c r="D4938"/>
      <c r="E4938" s="171"/>
      <c r="F4938"/>
      <c r="G4938"/>
      <c r="H4938" s="171"/>
      <c r="I4938"/>
      <c r="J4938"/>
      <c r="K4938" s="171"/>
      <c r="L4938" s="171"/>
      <c r="M4938" s="171"/>
      <c r="N4938"/>
      <c r="O4938"/>
      <c r="P4938"/>
      <c r="Q4938"/>
      <c r="R4938"/>
      <c r="U4938" s="15"/>
      <c r="V4938" s="15"/>
      <c r="W4938" s="15"/>
    </row>
    <row r="4939" spans="2:23">
      <c r="B4939"/>
      <c r="C4939"/>
      <c r="D4939"/>
      <c r="E4939" s="171"/>
      <c r="F4939"/>
      <c r="G4939"/>
      <c r="H4939" s="171"/>
      <c r="I4939"/>
      <c r="J4939"/>
      <c r="K4939" s="171"/>
      <c r="L4939" s="171"/>
      <c r="M4939" s="171"/>
      <c r="N4939"/>
      <c r="O4939"/>
      <c r="P4939"/>
      <c r="Q4939"/>
      <c r="R4939"/>
      <c r="U4939" s="15"/>
      <c r="V4939" s="15"/>
      <c r="W4939" s="15"/>
    </row>
    <row r="4940" spans="2:23">
      <c r="B4940"/>
      <c r="C4940"/>
      <c r="D4940"/>
      <c r="E4940" s="171"/>
      <c r="F4940"/>
      <c r="G4940"/>
      <c r="H4940" s="171"/>
      <c r="I4940"/>
      <c r="J4940"/>
      <c r="K4940" s="171"/>
      <c r="L4940" s="171"/>
      <c r="M4940" s="171"/>
      <c r="N4940"/>
      <c r="O4940"/>
      <c r="P4940"/>
      <c r="Q4940"/>
      <c r="R4940"/>
      <c r="U4940" s="15"/>
      <c r="V4940" s="15"/>
      <c r="W4940" s="15"/>
    </row>
    <row r="4941" spans="2:23">
      <c r="B4941"/>
      <c r="C4941"/>
      <c r="D4941"/>
      <c r="E4941" s="171"/>
      <c r="F4941"/>
      <c r="G4941"/>
      <c r="H4941" s="171"/>
      <c r="I4941"/>
      <c r="J4941"/>
      <c r="K4941" s="171"/>
      <c r="L4941" s="171"/>
      <c r="M4941" s="171"/>
      <c r="N4941"/>
      <c r="O4941"/>
      <c r="P4941"/>
      <c r="Q4941"/>
      <c r="R4941"/>
      <c r="U4941" s="15"/>
      <c r="V4941" s="15"/>
      <c r="W4941" s="15"/>
    </row>
    <row r="4942" spans="2:23">
      <c r="B4942"/>
      <c r="C4942"/>
      <c r="D4942"/>
      <c r="E4942" s="171"/>
      <c r="F4942"/>
      <c r="G4942"/>
      <c r="H4942" s="171"/>
      <c r="I4942"/>
      <c r="J4942"/>
      <c r="K4942" s="171"/>
      <c r="L4942" s="171"/>
      <c r="M4942" s="171"/>
      <c r="N4942"/>
      <c r="O4942"/>
      <c r="P4942"/>
      <c r="Q4942"/>
      <c r="R4942"/>
      <c r="U4942" s="15"/>
      <c r="V4942" s="15"/>
      <c r="W4942" s="15"/>
    </row>
    <row r="4943" spans="2:23">
      <c r="B4943"/>
      <c r="C4943"/>
      <c r="D4943"/>
      <c r="E4943" s="171"/>
      <c r="F4943"/>
      <c r="G4943"/>
      <c r="H4943" s="171"/>
      <c r="I4943"/>
      <c r="J4943"/>
      <c r="K4943" s="171"/>
      <c r="L4943" s="171"/>
      <c r="M4943" s="171"/>
      <c r="N4943"/>
      <c r="O4943"/>
      <c r="P4943"/>
      <c r="Q4943"/>
      <c r="R4943"/>
      <c r="U4943" s="15"/>
      <c r="V4943" s="15"/>
      <c r="W4943" s="15"/>
    </row>
    <row r="4944" spans="2:23">
      <c r="B4944"/>
      <c r="C4944"/>
      <c r="D4944"/>
      <c r="E4944" s="171"/>
      <c r="F4944"/>
      <c r="G4944"/>
      <c r="H4944" s="171"/>
      <c r="I4944"/>
      <c r="J4944"/>
      <c r="K4944" s="171"/>
      <c r="L4944" s="171"/>
      <c r="M4944" s="171"/>
      <c r="N4944"/>
      <c r="O4944"/>
      <c r="P4944"/>
      <c r="Q4944"/>
      <c r="R4944"/>
      <c r="U4944" s="15"/>
      <c r="V4944" s="15"/>
      <c r="W4944" s="15"/>
    </row>
    <row r="4945" spans="2:23">
      <c r="B4945"/>
      <c r="C4945"/>
      <c r="D4945"/>
      <c r="E4945" s="171"/>
      <c r="F4945"/>
      <c r="G4945"/>
      <c r="H4945" s="171"/>
      <c r="I4945"/>
      <c r="J4945"/>
      <c r="K4945" s="171"/>
      <c r="L4945" s="171"/>
      <c r="M4945" s="171"/>
      <c r="N4945"/>
      <c r="O4945"/>
      <c r="P4945"/>
      <c r="Q4945"/>
      <c r="R4945"/>
      <c r="U4945" s="15"/>
      <c r="V4945" s="15"/>
      <c r="W4945" s="15"/>
    </row>
    <row r="4946" spans="2:23">
      <c r="B4946"/>
      <c r="C4946"/>
      <c r="D4946"/>
      <c r="E4946" s="171"/>
      <c r="F4946"/>
      <c r="G4946"/>
      <c r="H4946" s="171"/>
      <c r="I4946"/>
      <c r="J4946"/>
      <c r="K4946" s="171"/>
      <c r="L4946" s="171"/>
      <c r="M4946" s="171"/>
      <c r="N4946"/>
      <c r="O4946"/>
      <c r="P4946"/>
      <c r="Q4946"/>
      <c r="R4946"/>
      <c r="U4946" s="15"/>
      <c r="V4946" s="15"/>
      <c r="W4946" s="15"/>
    </row>
    <row r="4947" spans="2:23">
      <c r="B4947"/>
      <c r="C4947"/>
      <c r="D4947"/>
      <c r="E4947" s="171"/>
      <c r="F4947"/>
      <c r="G4947"/>
      <c r="H4947" s="171"/>
      <c r="I4947"/>
      <c r="J4947"/>
      <c r="K4947" s="171"/>
      <c r="L4947" s="171"/>
      <c r="M4947" s="171"/>
      <c r="N4947"/>
      <c r="O4947"/>
      <c r="P4947"/>
      <c r="Q4947"/>
      <c r="R4947"/>
      <c r="U4947" s="15"/>
      <c r="V4947" s="15"/>
      <c r="W4947" s="15"/>
    </row>
    <row r="4948" spans="2:23">
      <c r="B4948"/>
      <c r="C4948"/>
      <c r="D4948"/>
      <c r="E4948" s="171"/>
      <c r="F4948"/>
      <c r="G4948"/>
      <c r="H4948" s="171"/>
      <c r="I4948"/>
      <c r="J4948"/>
      <c r="K4948" s="171"/>
      <c r="L4948" s="171"/>
      <c r="M4948" s="171"/>
      <c r="N4948"/>
      <c r="O4948"/>
      <c r="P4948"/>
      <c r="Q4948"/>
      <c r="R4948"/>
      <c r="U4948" s="15"/>
      <c r="V4948" s="15"/>
      <c r="W4948" s="15"/>
    </row>
    <row r="4949" spans="2:23">
      <c r="B4949"/>
      <c r="C4949"/>
      <c r="D4949"/>
      <c r="E4949" s="171"/>
      <c r="F4949"/>
      <c r="G4949"/>
      <c r="H4949" s="171"/>
      <c r="I4949"/>
      <c r="J4949"/>
      <c r="K4949" s="171"/>
      <c r="L4949" s="171"/>
      <c r="M4949" s="171"/>
      <c r="N4949"/>
      <c r="O4949"/>
      <c r="P4949"/>
      <c r="Q4949"/>
      <c r="R4949"/>
      <c r="U4949" s="15"/>
      <c r="V4949" s="15"/>
      <c r="W4949" s="15"/>
    </row>
    <row r="4950" spans="2:23">
      <c r="B4950"/>
      <c r="C4950"/>
      <c r="D4950"/>
      <c r="E4950" s="171"/>
      <c r="F4950"/>
      <c r="G4950"/>
      <c r="H4950" s="171"/>
      <c r="I4950"/>
      <c r="J4950"/>
      <c r="K4950" s="171"/>
      <c r="L4950" s="171"/>
      <c r="M4950" s="171"/>
      <c r="N4950"/>
      <c r="O4950"/>
      <c r="P4950"/>
      <c r="Q4950"/>
      <c r="R4950"/>
      <c r="U4950" s="15"/>
      <c r="V4950" s="15"/>
      <c r="W4950" s="15"/>
    </row>
    <row r="4951" spans="2:23">
      <c r="B4951"/>
      <c r="C4951"/>
      <c r="D4951"/>
      <c r="E4951" s="171"/>
      <c r="F4951"/>
      <c r="G4951"/>
      <c r="H4951" s="171"/>
      <c r="I4951"/>
      <c r="J4951"/>
      <c r="K4951" s="171"/>
      <c r="L4951" s="171"/>
      <c r="M4951" s="171"/>
      <c r="N4951"/>
      <c r="O4951"/>
      <c r="P4951"/>
      <c r="Q4951"/>
      <c r="R4951"/>
      <c r="U4951" s="15"/>
      <c r="V4951" s="15"/>
      <c r="W4951" s="15"/>
    </row>
    <row r="4952" spans="2:23">
      <c r="B4952"/>
      <c r="C4952"/>
      <c r="D4952"/>
      <c r="E4952" s="171"/>
      <c r="F4952"/>
      <c r="G4952"/>
      <c r="H4952" s="171"/>
      <c r="I4952"/>
      <c r="J4952"/>
      <c r="K4952" s="171"/>
      <c r="L4952" s="171"/>
      <c r="M4952" s="171"/>
      <c r="N4952"/>
      <c r="O4952"/>
      <c r="P4952"/>
      <c r="Q4952"/>
      <c r="R4952"/>
      <c r="U4952" s="15"/>
      <c r="V4952" s="15"/>
      <c r="W4952" s="15"/>
    </row>
    <row r="4953" spans="2:23">
      <c r="B4953"/>
      <c r="C4953"/>
      <c r="D4953"/>
      <c r="E4953" s="171"/>
      <c r="F4953"/>
      <c r="G4953"/>
      <c r="H4953" s="171"/>
      <c r="I4953"/>
      <c r="J4953"/>
      <c r="K4953" s="171"/>
      <c r="L4953" s="171"/>
      <c r="M4953" s="171"/>
      <c r="N4953"/>
      <c r="O4953"/>
      <c r="P4953"/>
      <c r="Q4953"/>
      <c r="R4953"/>
      <c r="U4953" s="15"/>
      <c r="V4953" s="15"/>
      <c r="W4953" s="15"/>
    </row>
    <row r="4954" spans="2:23">
      <c r="B4954"/>
      <c r="C4954"/>
      <c r="D4954"/>
      <c r="E4954" s="171"/>
      <c r="F4954"/>
      <c r="G4954"/>
      <c r="H4954" s="171"/>
      <c r="I4954"/>
      <c r="J4954"/>
      <c r="K4954" s="171"/>
      <c r="L4954" s="171"/>
      <c r="M4954" s="171"/>
      <c r="N4954"/>
      <c r="O4954"/>
      <c r="P4954"/>
      <c r="Q4954"/>
      <c r="R4954"/>
      <c r="U4954" s="15"/>
      <c r="V4954" s="15"/>
      <c r="W4954" s="15"/>
    </row>
    <row r="4955" spans="2:23">
      <c r="B4955"/>
      <c r="C4955"/>
      <c r="D4955"/>
      <c r="E4955" s="171"/>
      <c r="F4955"/>
      <c r="G4955"/>
      <c r="H4955" s="171"/>
      <c r="I4955"/>
      <c r="J4955"/>
      <c r="K4955" s="171"/>
      <c r="L4955" s="171"/>
      <c r="M4955" s="171"/>
      <c r="N4955"/>
      <c r="O4955"/>
      <c r="P4955"/>
      <c r="Q4955"/>
      <c r="R4955"/>
      <c r="U4955" s="15"/>
      <c r="V4955" s="15"/>
      <c r="W4955" s="15"/>
    </row>
    <row r="4956" spans="2:23">
      <c r="B4956"/>
      <c r="C4956"/>
      <c r="D4956"/>
      <c r="E4956" s="171"/>
      <c r="F4956"/>
      <c r="G4956"/>
      <c r="H4956" s="171"/>
      <c r="I4956"/>
      <c r="J4956"/>
      <c r="K4956" s="171"/>
      <c r="L4956" s="171"/>
      <c r="M4956" s="171"/>
      <c r="N4956"/>
      <c r="O4956"/>
      <c r="P4956"/>
      <c r="Q4956"/>
      <c r="R4956"/>
      <c r="U4956" s="15"/>
      <c r="V4956" s="15"/>
      <c r="W4956" s="15"/>
    </row>
    <row r="4957" spans="2:23">
      <c r="B4957"/>
      <c r="C4957"/>
      <c r="D4957"/>
      <c r="E4957" s="171"/>
      <c r="F4957"/>
      <c r="G4957"/>
      <c r="H4957" s="171"/>
      <c r="I4957"/>
      <c r="J4957"/>
      <c r="K4957" s="171"/>
      <c r="L4957" s="171"/>
      <c r="M4957" s="171"/>
      <c r="N4957"/>
      <c r="O4957"/>
      <c r="P4957"/>
      <c r="Q4957"/>
      <c r="R4957"/>
      <c r="U4957" s="15"/>
      <c r="V4957" s="15"/>
      <c r="W4957" s="15"/>
    </row>
    <row r="4958" spans="2:23">
      <c r="B4958"/>
      <c r="C4958"/>
      <c r="D4958"/>
      <c r="E4958" s="171"/>
      <c r="F4958"/>
      <c r="G4958"/>
      <c r="H4958" s="171"/>
      <c r="I4958"/>
      <c r="J4958"/>
      <c r="K4958" s="171"/>
      <c r="L4958" s="171"/>
      <c r="M4958" s="171"/>
      <c r="N4958"/>
      <c r="O4958"/>
      <c r="P4958"/>
      <c r="Q4958"/>
      <c r="R4958"/>
      <c r="U4958" s="15"/>
      <c r="V4958" s="15"/>
      <c r="W4958" s="15"/>
    </row>
    <row r="4959" spans="2:23">
      <c r="B4959"/>
      <c r="C4959"/>
      <c r="D4959"/>
      <c r="E4959" s="171"/>
      <c r="F4959"/>
      <c r="G4959"/>
      <c r="H4959" s="171"/>
      <c r="I4959"/>
      <c r="J4959"/>
      <c r="K4959" s="171"/>
      <c r="L4959" s="171"/>
      <c r="M4959" s="171"/>
      <c r="N4959"/>
      <c r="O4959"/>
      <c r="P4959"/>
      <c r="Q4959"/>
      <c r="R4959"/>
      <c r="U4959" s="15"/>
      <c r="V4959" s="15"/>
      <c r="W4959" s="15"/>
    </row>
    <row r="4960" spans="2:23">
      <c r="B4960"/>
      <c r="C4960"/>
      <c r="D4960"/>
      <c r="E4960" s="171"/>
      <c r="F4960"/>
      <c r="G4960"/>
      <c r="H4960" s="171"/>
      <c r="I4960"/>
      <c r="J4960"/>
      <c r="K4960" s="171"/>
      <c r="L4960" s="171"/>
      <c r="M4960" s="171"/>
      <c r="N4960"/>
      <c r="O4960"/>
      <c r="P4960"/>
      <c r="Q4960"/>
      <c r="R4960"/>
      <c r="U4960" s="15"/>
      <c r="V4960" s="15"/>
      <c r="W4960" s="15"/>
    </row>
    <row r="4961" spans="2:23">
      <c r="B4961"/>
      <c r="C4961"/>
      <c r="D4961"/>
      <c r="E4961" s="171"/>
      <c r="F4961"/>
      <c r="G4961"/>
      <c r="H4961" s="171"/>
      <c r="I4961"/>
      <c r="J4961"/>
      <c r="K4961" s="171"/>
      <c r="L4961" s="171"/>
      <c r="M4961" s="171"/>
      <c r="N4961"/>
      <c r="O4961"/>
      <c r="P4961"/>
      <c r="Q4961"/>
      <c r="R4961"/>
      <c r="U4961" s="15"/>
      <c r="V4961" s="15"/>
      <c r="W4961" s="15"/>
    </row>
    <row r="4962" spans="2:23">
      <c r="B4962"/>
      <c r="C4962"/>
      <c r="D4962"/>
      <c r="E4962" s="171"/>
      <c r="F4962"/>
      <c r="G4962"/>
      <c r="H4962" s="171"/>
      <c r="I4962"/>
      <c r="J4962"/>
      <c r="K4962" s="171"/>
      <c r="L4962" s="171"/>
      <c r="M4962" s="171"/>
      <c r="N4962"/>
      <c r="O4962"/>
      <c r="P4962"/>
      <c r="Q4962"/>
      <c r="R4962"/>
      <c r="U4962" s="15"/>
      <c r="V4962" s="15"/>
      <c r="W4962" s="15"/>
    </row>
    <row r="4963" spans="2:23">
      <c r="B4963"/>
      <c r="C4963"/>
      <c r="D4963"/>
      <c r="E4963" s="171"/>
      <c r="F4963"/>
      <c r="G4963"/>
      <c r="H4963" s="171"/>
      <c r="I4963"/>
      <c r="J4963"/>
      <c r="K4963" s="171"/>
      <c r="L4963" s="171"/>
      <c r="M4963" s="171"/>
      <c r="N4963"/>
      <c r="O4963"/>
      <c r="P4963"/>
      <c r="Q4963"/>
      <c r="R4963"/>
      <c r="U4963" s="15"/>
      <c r="V4963" s="15"/>
      <c r="W4963" s="15"/>
    </row>
    <row r="4964" spans="2:23">
      <c r="B4964"/>
      <c r="C4964"/>
      <c r="D4964"/>
      <c r="E4964" s="171"/>
      <c r="F4964"/>
      <c r="G4964"/>
      <c r="H4964" s="171"/>
      <c r="I4964"/>
      <c r="J4964"/>
      <c r="K4964" s="171"/>
      <c r="L4964" s="171"/>
      <c r="M4964" s="171"/>
      <c r="N4964"/>
      <c r="O4964"/>
      <c r="P4964"/>
      <c r="Q4964"/>
      <c r="R4964"/>
      <c r="U4964" s="15"/>
      <c r="V4964" s="15"/>
      <c r="W4964" s="15"/>
    </row>
    <row r="4965" spans="2:23">
      <c r="B4965"/>
      <c r="C4965"/>
      <c r="D4965"/>
      <c r="E4965" s="171"/>
      <c r="F4965"/>
      <c r="G4965"/>
      <c r="H4965" s="171"/>
      <c r="I4965"/>
      <c r="J4965"/>
      <c r="K4965" s="171"/>
      <c r="L4965" s="171"/>
      <c r="M4965" s="171"/>
      <c r="N4965"/>
      <c r="O4965"/>
      <c r="P4965"/>
      <c r="Q4965"/>
      <c r="R4965"/>
      <c r="U4965" s="15"/>
      <c r="V4965" s="15"/>
      <c r="W4965" s="15"/>
    </row>
    <row r="4966" spans="2:23">
      <c r="B4966"/>
      <c r="C4966"/>
      <c r="D4966"/>
      <c r="E4966" s="171"/>
      <c r="F4966"/>
      <c r="G4966"/>
      <c r="H4966" s="171"/>
      <c r="I4966"/>
      <c r="J4966"/>
      <c r="K4966" s="171"/>
      <c r="L4966" s="171"/>
      <c r="M4966" s="171"/>
      <c r="N4966"/>
      <c r="O4966"/>
      <c r="P4966"/>
      <c r="Q4966"/>
      <c r="R4966"/>
      <c r="U4966" s="15"/>
      <c r="V4966" s="15"/>
      <c r="W4966" s="15"/>
    </row>
    <row r="4967" spans="2:23">
      <c r="B4967"/>
      <c r="C4967"/>
      <c r="D4967"/>
      <c r="E4967" s="171"/>
      <c r="F4967"/>
      <c r="G4967"/>
      <c r="H4967" s="171"/>
      <c r="I4967"/>
      <c r="J4967"/>
      <c r="K4967" s="171"/>
      <c r="L4967" s="171"/>
      <c r="M4967" s="171"/>
      <c r="N4967"/>
      <c r="O4967"/>
      <c r="P4967"/>
      <c r="Q4967"/>
      <c r="R4967"/>
      <c r="U4967" s="15"/>
      <c r="V4967" s="15"/>
      <c r="W4967" s="15"/>
    </row>
    <row r="4968" spans="2:23">
      <c r="B4968"/>
      <c r="C4968"/>
      <c r="D4968"/>
      <c r="E4968" s="171"/>
      <c r="F4968"/>
      <c r="G4968"/>
      <c r="H4968" s="171"/>
      <c r="I4968"/>
      <c r="J4968"/>
      <c r="K4968" s="171"/>
      <c r="L4968" s="171"/>
      <c r="M4968" s="171"/>
      <c r="N4968"/>
      <c r="O4968"/>
      <c r="P4968"/>
      <c r="Q4968"/>
      <c r="R4968"/>
      <c r="U4968" s="15"/>
      <c r="V4968" s="15"/>
      <c r="W4968" s="15"/>
    </row>
    <row r="4969" spans="2:23">
      <c r="B4969"/>
      <c r="C4969"/>
      <c r="D4969"/>
      <c r="E4969" s="171"/>
      <c r="F4969"/>
      <c r="G4969"/>
      <c r="H4969" s="171"/>
      <c r="I4969"/>
      <c r="J4969"/>
      <c r="K4969" s="171"/>
      <c r="L4969" s="171"/>
      <c r="M4969" s="171"/>
      <c r="N4969"/>
      <c r="O4969"/>
      <c r="P4969"/>
      <c r="Q4969"/>
      <c r="R4969"/>
      <c r="U4969" s="15"/>
      <c r="V4969" s="15"/>
      <c r="W4969" s="15"/>
    </row>
    <row r="4970" spans="2:23">
      <c r="B4970"/>
      <c r="C4970"/>
      <c r="D4970"/>
      <c r="E4970" s="171"/>
      <c r="F4970"/>
      <c r="G4970"/>
      <c r="H4970" s="171"/>
      <c r="I4970"/>
      <c r="J4970"/>
      <c r="K4970" s="171"/>
      <c r="L4970" s="171"/>
      <c r="M4970" s="171"/>
      <c r="N4970"/>
      <c r="O4970"/>
      <c r="P4970"/>
      <c r="Q4970"/>
      <c r="R4970"/>
      <c r="U4970" s="15"/>
      <c r="V4970" s="15"/>
      <c r="W4970" s="15"/>
    </row>
    <row r="4971" spans="2:23">
      <c r="B4971"/>
      <c r="C4971"/>
      <c r="D4971"/>
      <c r="E4971" s="171"/>
      <c r="F4971"/>
      <c r="G4971"/>
      <c r="H4971" s="171"/>
      <c r="I4971"/>
      <c r="J4971"/>
      <c r="K4971" s="171"/>
      <c r="L4971" s="171"/>
      <c r="M4971" s="171"/>
      <c r="N4971"/>
      <c r="O4971"/>
      <c r="P4971"/>
      <c r="Q4971"/>
      <c r="R4971"/>
      <c r="U4971" s="15"/>
      <c r="V4971" s="15"/>
      <c r="W4971" s="15"/>
    </row>
    <row r="4972" spans="2:23">
      <c r="B4972"/>
      <c r="C4972"/>
      <c r="D4972"/>
      <c r="E4972" s="171"/>
      <c r="F4972"/>
      <c r="G4972"/>
      <c r="H4972" s="171"/>
      <c r="I4972"/>
      <c r="J4972"/>
      <c r="K4972" s="171"/>
      <c r="L4972" s="171"/>
      <c r="M4972" s="171"/>
      <c r="N4972"/>
      <c r="O4972"/>
      <c r="P4972"/>
      <c r="Q4972"/>
      <c r="R4972"/>
      <c r="S4972" s="15"/>
      <c r="U4972" s="15"/>
      <c r="V4972" s="15"/>
      <c r="W4972" s="15"/>
    </row>
    <row r="4973" spans="2:23">
      <c r="B4973"/>
      <c r="C4973"/>
      <c r="D4973"/>
      <c r="E4973" s="171"/>
      <c r="F4973"/>
      <c r="G4973"/>
      <c r="H4973" s="171"/>
      <c r="I4973"/>
      <c r="J4973"/>
      <c r="K4973" s="171"/>
      <c r="L4973" s="171"/>
      <c r="M4973" s="171"/>
      <c r="N4973"/>
      <c r="O4973"/>
      <c r="P4973"/>
      <c r="Q4973"/>
      <c r="R4973"/>
      <c r="S4973" s="15"/>
      <c r="U4973" s="15"/>
      <c r="V4973" s="15"/>
      <c r="W4973" s="15"/>
    </row>
    <row r="4974" spans="2:23">
      <c r="B4974"/>
      <c r="C4974"/>
      <c r="D4974"/>
      <c r="E4974" s="171"/>
      <c r="F4974"/>
      <c r="G4974"/>
      <c r="H4974" s="171"/>
      <c r="I4974"/>
      <c r="J4974"/>
      <c r="K4974" s="171"/>
      <c r="L4974" s="171"/>
      <c r="M4974" s="171"/>
      <c r="N4974"/>
      <c r="O4974"/>
      <c r="P4974"/>
      <c r="Q4974"/>
      <c r="R4974"/>
      <c r="S4974" s="15"/>
      <c r="U4974" s="15"/>
      <c r="V4974" s="15"/>
      <c r="W4974" s="15"/>
    </row>
    <row r="4975" spans="2:23">
      <c r="B4975"/>
      <c r="C4975"/>
      <c r="D4975"/>
      <c r="E4975" s="171"/>
      <c r="F4975"/>
      <c r="G4975"/>
      <c r="H4975" s="171"/>
      <c r="I4975"/>
      <c r="J4975"/>
      <c r="K4975" s="171"/>
      <c r="L4975" s="171"/>
      <c r="M4975" s="171"/>
      <c r="N4975"/>
      <c r="O4975"/>
      <c r="P4975"/>
      <c r="Q4975"/>
      <c r="R4975"/>
      <c r="S4975" s="15"/>
      <c r="U4975" s="15"/>
      <c r="V4975" s="15"/>
      <c r="W4975" s="15"/>
    </row>
    <row r="4976" spans="2:23">
      <c r="B4976"/>
      <c r="C4976"/>
      <c r="D4976"/>
      <c r="E4976"/>
      <c r="F4976" s="171"/>
      <c r="G4976" s="171"/>
      <c r="H4976"/>
      <c r="I4976" s="171"/>
      <c r="J4976" s="171"/>
      <c r="K4976" s="171"/>
      <c r="L4976" s="171"/>
      <c r="M4976" s="171"/>
      <c r="N4976"/>
      <c r="O4976"/>
      <c r="P4976"/>
      <c r="Q4976"/>
      <c r="R4976"/>
      <c r="U4976" s="15"/>
      <c r="V4976" s="15"/>
      <c r="W4976" s="15"/>
    </row>
    <row r="4977" spans="2:23">
      <c r="B4977"/>
      <c r="C4977"/>
      <c r="D4977"/>
      <c r="E4977"/>
      <c r="F4977" s="171"/>
      <c r="G4977" s="171"/>
      <c r="H4977"/>
      <c r="I4977" s="171"/>
      <c r="J4977" s="171"/>
      <c r="K4977" s="171"/>
      <c r="L4977" s="171"/>
      <c r="M4977" s="171"/>
      <c r="N4977"/>
      <c r="O4977"/>
      <c r="P4977"/>
      <c r="Q4977"/>
      <c r="R4977"/>
      <c r="U4977" s="15"/>
      <c r="V4977" s="15"/>
      <c r="W4977" s="15"/>
    </row>
    <row r="4978" spans="2:23">
      <c r="B4978"/>
      <c r="C4978"/>
      <c r="D4978"/>
      <c r="E4978"/>
      <c r="F4978" s="171"/>
      <c r="G4978" s="171"/>
      <c r="H4978"/>
      <c r="I4978" s="171"/>
      <c r="J4978" s="171"/>
      <c r="K4978" s="171"/>
      <c r="L4978" s="171"/>
      <c r="M4978" s="171"/>
      <c r="N4978"/>
      <c r="O4978"/>
      <c r="P4978"/>
      <c r="Q4978"/>
      <c r="R4978"/>
      <c r="U4978" s="15"/>
      <c r="V4978" s="15"/>
      <c r="W4978" s="15"/>
    </row>
    <row r="4979" spans="2:23">
      <c r="B4979"/>
      <c r="C4979"/>
      <c r="D4979"/>
      <c r="E4979"/>
      <c r="F4979" s="171"/>
      <c r="G4979" s="171"/>
      <c r="H4979"/>
      <c r="I4979" s="171"/>
      <c r="J4979" s="171"/>
      <c r="K4979" s="171"/>
      <c r="L4979" s="171"/>
      <c r="M4979" s="171"/>
      <c r="N4979"/>
      <c r="O4979"/>
      <c r="P4979"/>
      <c r="Q4979"/>
      <c r="R4979"/>
      <c r="U4979" s="15"/>
      <c r="V4979" s="15"/>
      <c r="W4979" s="15"/>
    </row>
    <row r="4980" spans="2:23">
      <c r="B4980"/>
      <c r="C4980"/>
      <c r="D4980"/>
      <c r="E4980"/>
      <c r="F4980" s="171"/>
      <c r="G4980" s="171"/>
      <c r="H4980"/>
      <c r="I4980" s="171"/>
      <c r="J4980" s="171"/>
      <c r="K4980" s="171"/>
      <c r="L4980" s="171"/>
      <c r="M4980" s="171"/>
      <c r="N4980"/>
      <c r="O4980"/>
      <c r="P4980"/>
      <c r="Q4980"/>
      <c r="R4980"/>
      <c r="U4980" s="15"/>
      <c r="V4980" s="15"/>
      <c r="W4980" s="15"/>
    </row>
    <row r="4981" spans="2:23">
      <c r="B4981"/>
      <c r="C4981"/>
      <c r="D4981"/>
      <c r="E4981"/>
      <c r="F4981" s="171"/>
      <c r="G4981" s="171"/>
      <c r="H4981"/>
      <c r="I4981" s="171"/>
      <c r="J4981" s="171"/>
      <c r="K4981" s="171"/>
      <c r="L4981" s="171"/>
      <c r="M4981" s="171"/>
      <c r="N4981"/>
      <c r="O4981"/>
      <c r="P4981"/>
      <c r="Q4981"/>
      <c r="R4981"/>
      <c r="U4981" s="15"/>
      <c r="V4981" s="15"/>
      <c r="W4981" s="15"/>
    </row>
    <row r="4982" spans="2:23">
      <c r="B4982"/>
      <c r="C4982"/>
      <c r="D4982"/>
      <c r="E4982"/>
      <c r="F4982" s="171"/>
      <c r="G4982" s="171"/>
      <c r="H4982"/>
      <c r="I4982" s="171"/>
      <c r="J4982" s="171"/>
      <c r="K4982" s="171"/>
      <c r="L4982" s="171"/>
      <c r="M4982" s="171"/>
      <c r="N4982"/>
      <c r="O4982"/>
      <c r="P4982"/>
      <c r="Q4982"/>
      <c r="R4982"/>
      <c r="U4982" s="15"/>
      <c r="V4982" s="15"/>
      <c r="W4982" s="15"/>
    </row>
    <row r="4983" spans="2:23">
      <c r="B4983"/>
      <c r="C4983"/>
      <c r="D4983"/>
      <c r="E4983"/>
      <c r="F4983" s="171"/>
      <c r="G4983" s="171"/>
      <c r="H4983"/>
      <c r="I4983" s="171"/>
      <c r="J4983" s="171"/>
      <c r="K4983" s="171"/>
      <c r="L4983" s="171"/>
      <c r="M4983" s="171"/>
      <c r="N4983"/>
      <c r="O4983"/>
      <c r="P4983"/>
      <c r="Q4983"/>
      <c r="R4983"/>
      <c r="U4983" s="15"/>
      <c r="V4983" s="15"/>
      <c r="W4983" s="15"/>
    </row>
    <row r="4984" spans="2:23">
      <c r="B4984"/>
      <c r="C4984"/>
      <c r="D4984"/>
      <c r="E4984" s="171"/>
      <c r="F4984"/>
      <c r="G4984"/>
      <c r="H4984" s="171"/>
      <c r="I4984"/>
      <c r="J4984"/>
      <c r="K4984" s="171"/>
      <c r="L4984" s="171"/>
      <c r="M4984" s="171"/>
      <c r="N4984"/>
      <c r="O4984"/>
      <c r="P4984"/>
      <c r="Q4984"/>
      <c r="R4984"/>
      <c r="U4984" s="15"/>
      <c r="V4984" s="15"/>
      <c r="W4984" s="15"/>
    </row>
    <row r="4985" spans="2:23">
      <c r="B4985"/>
      <c r="C4985"/>
      <c r="D4985"/>
      <c r="E4985" s="171"/>
      <c r="F4985"/>
      <c r="G4985"/>
      <c r="H4985" s="171"/>
      <c r="I4985"/>
      <c r="J4985"/>
      <c r="K4985" s="171"/>
      <c r="L4985" s="171"/>
      <c r="M4985" s="171"/>
      <c r="N4985"/>
      <c r="O4985"/>
      <c r="P4985"/>
      <c r="Q4985"/>
      <c r="R4985"/>
      <c r="U4985" s="15"/>
      <c r="V4985" s="15"/>
      <c r="W4985" s="15"/>
    </row>
    <row r="4986" spans="2:23">
      <c r="B4986"/>
      <c r="C4986"/>
      <c r="D4986"/>
      <c r="E4986" s="171"/>
      <c r="F4986"/>
      <c r="G4986"/>
      <c r="H4986" s="171"/>
      <c r="I4986"/>
      <c r="J4986"/>
      <c r="K4986" s="171"/>
      <c r="L4986" s="171"/>
      <c r="M4986" s="171"/>
      <c r="N4986"/>
      <c r="O4986"/>
      <c r="P4986"/>
      <c r="Q4986"/>
      <c r="R4986"/>
      <c r="U4986" s="15"/>
      <c r="V4986" s="15"/>
      <c r="W4986" s="15"/>
    </row>
    <row r="4987" spans="2:23">
      <c r="B4987"/>
      <c r="C4987"/>
      <c r="D4987"/>
      <c r="E4987" s="171"/>
      <c r="F4987"/>
      <c r="G4987"/>
      <c r="H4987" s="171"/>
      <c r="I4987"/>
      <c r="J4987"/>
      <c r="K4987" s="171"/>
      <c r="L4987" s="171"/>
      <c r="M4987" s="171"/>
      <c r="N4987"/>
      <c r="O4987"/>
      <c r="P4987"/>
      <c r="Q4987"/>
      <c r="R4987"/>
      <c r="U4987" s="15"/>
      <c r="V4987" s="15"/>
      <c r="W4987" s="15"/>
    </row>
    <row r="4988" spans="2:23">
      <c r="B4988"/>
      <c r="C4988"/>
      <c r="D4988"/>
      <c r="E4988" s="171"/>
      <c r="F4988"/>
      <c r="G4988"/>
      <c r="H4988" s="171"/>
      <c r="I4988"/>
      <c r="J4988"/>
      <c r="K4988" s="171"/>
      <c r="L4988" s="171"/>
      <c r="M4988" s="171"/>
      <c r="N4988"/>
      <c r="O4988"/>
      <c r="P4988"/>
      <c r="Q4988"/>
      <c r="R4988"/>
      <c r="U4988" s="15"/>
      <c r="V4988" s="15"/>
      <c r="W4988" s="15"/>
    </row>
    <row r="4989" spans="2:23">
      <c r="B4989"/>
      <c r="C4989"/>
      <c r="D4989"/>
      <c r="E4989" s="171"/>
      <c r="F4989"/>
      <c r="G4989"/>
      <c r="H4989" s="171"/>
      <c r="I4989"/>
      <c r="J4989"/>
      <c r="K4989" s="171"/>
      <c r="L4989" s="171"/>
      <c r="M4989" s="171"/>
      <c r="N4989"/>
      <c r="O4989"/>
      <c r="P4989"/>
      <c r="Q4989"/>
      <c r="R4989"/>
      <c r="U4989" s="15"/>
      <c r="V4989" s="15"/>
      <c r="W4989" s="15"/>
    </row>
    <row r="4990" spans="2:23">
      <c r="B4990"/>
      <c r="C4990"/>
      <c r="D4990"/>
      <c r="E4990" s="171"/>
      <c r="F4990"/>
      <c r="G4990"/>
      <c r="H4990" s="171"/>
      <c r="I4990"/>
      <c r="J4990"/>
      <c r="K4990" s="171"/>
      <c r="L4990" s="171"/>
      <c r="M4990" s="171"/>
      <c r="N4990"/>
      <c r="O4990"/>
      <c r="P4990"/>
      <c r="Q4990"/>
      <c r="R4990"/>
      <c r="U4990" s="15"/>
      <c r="V4990" s="15"/>
      <c r="W4990" s="15"/>
    </row>
    <row r="4991" spans="2:23">
      <c r="B4991"/>
      <c r="C4991"/>
      <c r="D4991"/>
      <c r="E4991" s="171"/>
      <c r="F4991"/>
      <c r="G4991"/>
      <c r="H4991" s="171"/>
      <c r="I4991"/>
      <c r="J4991"/>
      <c r="K4991" s="171"/>
      <c r="L4991" s="171"/>
      <c r="M4991" s="171"/>
      <c r="N4991"/>
      <c r="O4991"/>
      <c r="P4991"/>
      <c r="Q4991"/>
      <c r="R4991"/>
      <c r="U4991" s="15"/>
      <c r="V4991" s="15"/>
      <c r="W4991" s="15"/>
    </row>
    <row r="4992" spans="2:23">
      <c r="B4992"/>
      <c r="C4992"/>
      <c r="D4992"/>
      <c r="E4992" s="171"/>
      <c r="F4992"/>
      <c r="G4992"/>
      <c r="H4992" s="171"/>
      <c r="I4992"/>
      <c r="J4992"/>
      <c r="K4992" s="171"/>
      <c r="L4992" s="171"/>
      <c r="M4992" s="171"/>
      <c r="N4992"/>
      <c r="O4992"/>
      <c r="P4992"/>
      <c r="Q4992"/>
      <c r="R4992"/>
      <c r="U4992" s="15"/>
      <c r="V4992" s="15"/>
      <c r="W4992" s="15"/>
    </row>
    <row r="4993" spans="2:23">
      <c r="B4993"/>
      <c r="C4993"/>
      <c r="D4993"/>
      <c r="E4993" s="171"/>
      <c r="F4993"/>
      <c r="G4993"/>
      <c r="H4993" s="171"/>
      <c r="I4993"/>
      <c r="J4993"/>
      <c r="K4993" s="171"/>
      <c r="L4993" s="171"/>
      <c r="M4993" s="171"/>
      <c r="N4993"/>
      <c r="O4993"/>
      <c r="P4993"/>
      <c r="Q4993"/>
      <c r="R4993"/>
      <c r="U4993" s="15"/>
      <c r="V4993" s="15"/>
      <c r="W4993" s="15"/>
    </row>
    <row r="4994" spans="2:23">
      <c r="B4994"/>
      <c r="C4994"/>
      <c r="D4994"/>
      <c r="E4994" s="171"/>
      <c r="F4994"/>
      <c r="G4994"/>
      <c r="H4994" s="171"/>
      <c r="I4994"/>
      <c r="J4994"/>
      <c r="K4994" s="171"/>
      <c r="L4994" s="171"/>
      <c r="M4994" s="171"/>
      <c r="N4994"/>
      <c r="O4994"/>
      <c r="P4994"/>
      <c r="Q4994"/>
      <c r="R4994"/>
      <c r="U4994" s="15"/>
      <c r="V4994" s="15"/>
      <c r="W4994" s="15"/>
    </row>
    <row r="4995" spans="2:23">
      <c r="B4995"/>
      <c r="C4995"/>
      <c r="D4995"/>
      <c r="E4995" s="171"/>
      <c r="F4995"/>
      <c r="G4995"/>
      <c r="H4995" s="171"/>
      <c r="I4995"/>
      <c r="J4995"/>
      <c r="K4995" s="171"/>
      <c r="L4995" s="171"/>
      <c r="M4995" s="171"/>
      <c r="N4995"/>
      <c r="O4995"/>
      <c r="P4995"/>
      <c r="Q4995"/>
      <c r="R4995"/>
      <c r="U4995" s="15"/>
      <c r="V4995" s="15"/>
      <c r="W4995" s="15"/>
    </row>
    <row r="4996" spans="2:23">
      <c r="B4996"/>
      <c r="C4996"/>
      <c r="D4996"/>
      <c r="E4996" s="171"/>
      <c r="F4996"/>
      <c r="G4996"/>
      <c r="H4996" s="171"/>
      <c r="I4996"/>
      <c r="J4996"/>
      <c r="K4996" s="171"/>
      <c r="L4996" s="171"/>
      <c r="M4996" s="171"/>
      <c r="N4996"/>
      <c r="O4996"/>
      <c r="P4996"/>
      <c r="Q4996"/>
      <c r="R4996"/>
      <c r="U4996" s="15"/>
      <c r="V4996" s="15"/>
      <c r="W4996" s="15"/>
    </row>
    <row r="4997" spans="2:23">
      <c r="B4997"/>
      <c r="C4997"/>
      <c r="D4997"/>
      <c r="E4997" s="171"/>
      <c r="F4997"/>
      <c r="G4997"/>
      <c r="H4997" s="171"/>
      <c r="I4997"/>
      <c r="J4997"/>
      <c r="K4997" s="171"/>
      <c r="L4997" s="171"/>
      <c r="M4997" s="171"/>
      <c r="N4997"/>
      <c r="O4997"/>
      <c r="P4997"/>
      <c r="Q4997"/>
      <c r="R4997"/>
      <c r="U4997" s="15"/>
      <c r="V4997" s="15"/>
      <c r="W4997" s="15"/>
    </row>
    <row r="4998" spans="2:23">
      <c r="B4998"/>
      <c r="C4998"/>
      <c r="D4998"/>
      <c r="E4998" s="171"/>
      <c r="F4998"/>
      <c r="G4998"/>
      <c r="H4998" s="171"/>
      <c r="I4998"/>
      <c r="J4998"/>
      <c r="K4998" s="171"/>
      <c r="L4998" s="171"/>
      <c r="M4998" s="171"/>
      <c r="N4998"/>
      <c r="O4998"/>
      <c r="P4998"/>
      <c r="Q4998"/>
      <c r="R4998"/>
      <c r="U4998" s="15"/>
      <c r="V4998" s="15"/>
      <c r="W4998" s="15"/>
    </row>
    <row r="4999" spans="2:23">
      <c r="B4999"/>
      <c r="C4999"/>
      <c r="D4999"/>
      <c r="E4999" s="171"/>
      <c r="F4999"/>
      <c r="G4999"/>
      <c r="H4999" s="171"/>
      <c r="I4999"/>
      <c r="J4999"/>
      <c r="K4999" s="171"/>
      <c r="L4999" s="171"/>
      <c r="M4999" s="171"/>
      <c r="N4999"/>
      <c r="O4999"/>
      <c r="P4999"/>
      <c r="Q4999"/>
      <c r="R4999"/>
      <c r="U4999" s="15"/>
      <c r="V4999" s="15"/>
      <c r="W4999" s="15"/>
    </row>
    <row r="5000" spans="2:23">
      <c r="B5000"/>
      <c r="C5000"/>
      <c r="D5000"/>
      <c r="E5000" s="171"/>
      <c r="F5000"/>
      <c r="G5000"/>
      <c r="H5000" s="171"/>
      <c r="I5000"/>
      <c r="J5000"/>
      <c r="K5000" s="171"/>
      <c r="L5000" s="171"/>
      <c r="M5000" s="171"/>
      <c r="N5000"/>
      <c r="O5000"/>
      <c r="P5000"/>
      <c r="Q5000"/>
      <c r="R5000"/>
      <c r="U5000" s="15"/>
      <c r="V5000" s="15"/>
      <c r="W5000" s="15"/>
    </row>
    <row r="5001" spans="2:23">
      <c r="B5001"/>
      <c r="C5001"/>
      <c r="D5001"/>
      <c r="E5001" s="171"/>
      <c r="F5001"/>
      <c r="G5001"/>
      <c r="H5001" s="171"/>
      <c r="I5001"/>
      <c r="J5001"/>
      <c r="K5001" s="171"/>
      <c r="L5001" s="171"/>
      <c r="M5001" s="171"/>
      <c r="N5001"/>
      <c r="O5001"/>
      <c r="P5001"/>
      <c r="Q5001"/>
      <c r="R5001"/>
      <c r="U5001" s="15"/>
      <c r="V5001" s="15"/>
      <c r="W5001" s="15"/>
    </row>
    <row r="5002" spans="2:23">
      <c r="B5002"/>
      <c r="C5002"/>
      <c r="D5002"/>
      <c r="E5002" s="171"/>
      <c r="F5002"/>
      <c r="G5002"/>
      <c r="H5002" s="171"/>
      <c r="I5002"/>
      <c r="J5002"/>
      <c r="K5002" s="171"/>
      <c r="L5002" s="171"/>
      <c r="M5002" s="171"/>
      <c r="N5002"/>
      <c r="O5002"/>
      <c r="P5002"/>
      <c r="Q5002"/>
      <c r="R5002"/>
      <c r="U5002" s="15"/>
      <c r="V5002" s="15"/>
      <c r="W5002" s="15"/>
    </row>
    <row r="5003" spans="2:23">
      <c r="B5003"/>
      <c r="C5003"/>
      <c r="D5003"/>
      <c r="E5003" s="171"/>
      <c r="F5003"/>
      <c r="G5003"/>
      <c r="H5003" s="171"/>
      <c r="I5003"/>
      <c r="J5003"/>
      <c r="K5003" s="171"/>
      <c r="L5003" s="171"/>
      <c r="M5003" s="171"/>
      <c r="N5003"/>
      <c r="O5003"/>
      <c r="P5003"/>
      <c r="Q5003"/>
      <c r="R5003"/>
      <c r="U5003" s="15"/>
      <c r="V5003" s="15"/>
      <c r="W5003" s="15"/>
    </row>
    <row r="5004" spans="2:23">
      <c r="B5004"/>
      <c r="C5004"/>
      <c r="D5004"/>
      <c r="E5004" s="171"/>
      <c r="F5004"/>
      <c r="G5004"/>
      <c r="H5004" s="171"/>
      <c r="I5004"/>
      <c r="J5004"/>
      <c r="K5004" s="171"/>
      <c r="L5004" s="171"/>
      <c r="M5004" s="171"/>
      <c r="N5004"/>
      <c r="O5004"/>
      <c r="P5004"/>
      <c r="Q5004"/>
      <c r="R5004"/>
      <c r="U5004" s="15"/>
      <c r="V5004" s="15"/>
      <c r="W5004" s="15"/>
    </row>
    <row r="5005" spans="2:23">
      <c r="B5005"/>
      <c r="C5005"/>
      <c r="D5005"/>
      <c r="E5005" s="171"/>
      <c r="F5005"/>
      <c r="G5005"/>
      <c r="H5005" s="171"/>
      <c r="I5005"/>
      <c r="J5005"/>
      <c r="K5005" s="171"/>
      <c r="L5005" s="171"/>
      <c r="M5005" s="171"/>
      <c r="N5005"/>
      <c r="O5005"/>
      <c r="P5005"/>
      <c r="Q5005"/>
      <c r="R5005"/>
      <c r="U5005" s="15"/>
      <c r="V5005" s="15"/>
      <c r="W5005" s="15"/>
    </row>
    <row r="5006" spans="2:23">
      <c r="B5006"/>
      <c r="C5006"/>
      <c r="D5006"/>
      <c r="E5006" s="171"/>
      <c r="F5006"/>
      <c r="G5006"/>
      <c r="H5006" s="171"/>
      <c r="I5006"/>
      <c r="J5006"/>
      <c r="K5006" s="171"/>
      <c r="L5006" s="171"/>
      <c r="M5006" s="171"/>
      <c r="N5006"/>
      <c r="O5006"/>
      <c r="P5006"/>
      <c r="Q5006"/>
      <c r="R5006"/>
      <c r="U5006" s="15"/>
      <c r="V5006" s="15"/>
      <c r="W5006" s="15"/>
    </row>
    <row r="5007" spans="2:23">
      <c r="B5007"/>
      <c r="C5007"/>
      <c r="D5007"/>
      <c r="E5007" s="171"/>
      <c r="F5007"/>
      <c r="G5007"/>
      <c r="H5007" s="171"/>
      <c r="I5007"/>
      <c r="J5007"/>
      <c r="K5007" s="171"/>
      <c r="L5007" s="171"/>
      <c r="M5007" s="171"/>
      <c r="N5007"/>
      <c r="O5007"/>
      <c r="P5007"/>
      <c r="Q5007"/>
      <c r="R5007"/>
      <c r="U5007" s="15"/>
      <c r="V5007" s="15"/>
      <c r="W5007" s="15"/>
    </row>
    <row r="5008" spans="2:23">
      <c r="B5008"/>
      <c r="C5008"/>
      <c r="D5008"/>
      <c r="E5008" s="171"/>
      <c r="F5008"/>
      <c r="G5008"/>
      <c r="H5008" s="171"/>
      <c r="I5008"/>
      <c r="J5008"/>
      <c r="K5008" s="171"/>
      <c r="L5008" s="171"/>
      <c r="M5008" s="171"/>
      <c r="N5008"/>
      <c r="O5008"/>
      <c r="P5008"/>
      <c r="Q5008"/>
      <c r="R5008"/>
      <c r="U5008" s="15"/>
      <c r="V5008" s="15"/>
      <c r="W5008" s="15"/>
    </row>
    <row r="5009" spans="2:23">
      <c r="B5009"/>
      <c r="C5009"/>
      <c r="D5009"/>
      <c r="E5009" s="171"/>
      <c r="F5009"/>
      <c r="G5009"/>
      <c r="H5009" s="171"/>
      <c r="I5009"/>
      <c r="J5009"/>
      <c r="K5009" s="171"/>
      <c r="L5009" s="171"/>
      <c r="M5009" s="171"/>
      <c r="N5009"/>
      <c r="O5009"/>
      <c r="P5009"/>
      <c r="Q5009"/>
      <c r="R5009"/>
      <c r="U5009" s="15"/>
      <c r="V5009" s="15"/>
      <c r="W5009" s="15"/>
    </row>
    <row r="5010" spans="2:23">
      <c r="B5010"/>
      <c r="C5010"/>
      <c r="D5010"/>
      <c r="E5010" s="171"/>
      <c r="F5010"/>
      <c r="G5010"/>
      <c r="H5010" s="171"/>
      <c r="I5010"/>
      <c r="J5010"/>
      <c r="K5010" s="171"/>
      <c r="L5010" s="171"/>
      <c r="M5010" s="171"/>
      <c r="N5010"/>
      <c r="O5010"/>
      <c r="P5010"/>
      <c r="Q5010"/>
      <c r="R5010"/>
      <c r="U5010" s="15"/>
      <c r="V5010" s="15"/>
      <c r="W5010" s="15"/>
    </row>
    <row r="5011" spans="2:23">
      <c r="B5011"/>
      <c r="C5011"/>
      <c r="D5011"/>
      <c r="E5011" s="171"/>
      <c r="F5011"/>
      <c r="G5011"/>
      <c r="H5011" s="171"/>
      <c r="I5011"/>
      <c r="J5011"/>
      <c r="K5011" s="171"/>
      <c r="L5011" s="171"/>
      <c r="M5011" s="171"/>
      <c r="N5011"/>
      <c r="O5011"/>
      <c r="P5011"/>
      <c r="Q5011"/>
      <c r="R5011"/>
      <c r="U5011" s="15"/>
      <c r="V5011" s="15"/>
      <c r="W5011" s="15"/>
    </row>
    <row r="5012" spans="2:23">
      <c r="B5012"/>
      <c r="C5012"/>
      <c r="D5012"/>
      <c r="E5012" s="171"/>
      <c r="F5012"/>
      <c r="G5012"/>
      <c r="H5012" s="171"/>
      <c r="I5012"/>
      <c r="J5012"/>
      <c r="K5012" s="171"/>
      <c r="L5012" s="171"/>
      <c r="M5012" s="171"/>
      <c r="N5012"/>
      <c r="O5012"/>
      <c r="P5012"/>
      <c r="Q5012"/>
      <c r="R5012"/>
      <c r="U5012" s="15"/>
      <c r="V5012" s="15"/>
      <c r="W5012" s="15"/>
    </row>
    <row r="5013" spans="2:23">
      <c r="B5013"/>
      <c r="C5013"/>
      <c r="D5013"/>
      <c r="E5013" s="171"/>
      <c r="F5013"/>
      <c r="G5013"/>
      <c r="H5013" s="171"/>
      <c r="I5013"/>
      <c r="J5013"/>
      <c r="K5013" s="171"/>
      <c r="L5013" s="171"/>
      <c r="M5013" s="171"/>
      <c r="N5013"/>
      <c r="O5013"/>
      <c r="P5013"/>
      <c r="Q5013"/>
      <c r="R5013"/>
      <c r="U5013" s="15"/>
      <c r="V5013" s="15"/>
      <c r="W5013" s="15"/>
    </row>
    <row r="5014" spans="2:23">
      <c r="B5014"/>
      <c r="C5014"/>
      <c r="D5014"/>
      <c r="E5014" s="171"/>
      <c r="F5014"/>
      <c r="G5014"/>
      <c r="H5014" s="171"/>
      <c r="I5014"/>
      <c r="J5014"/>
      <c r="K5014" s="171"/>
      <c r="L5014" s="171"/>
      <c r="M5014" s="171"/>
      <c r="N5014"/>
      <c r="O5014"/>
      <c r="P5014"/>
      <c r="Q5014"/>
      <c r="R5014"/>
      <c r="U5014" s="15"/>
      <c r="V5014" s="15"/>
      <c r="W5014" s="15"/>
    </row>
    <row r="5015" spans="2:23">
      <c r="B5015"/>
      <c r="C5015"/>
      <c r="D5015"/>
      <c r="E5015" s="171"/>
      <c r="F5015"/>
      <c r="G5015"/>
      <c r="H5015" s="171"/>
      <c r="I5015"/>
      <c r="J5015"/>
      <c r="K5015" s="171"/>
      <c r="L5015" s="171"/>
      <c r="M5015" s="171"/>
      <c r="N5015"/>
      <c r="O5015"/>
      <c r="P5015"/>
      <c r="Q5015"/>
      <c r="R5015"/>
      <c r="U5015" s="15"/>
      <c r="V5015" s="15"/>
      <c r="W5015" s="15"/>
    </row>
    <row r="5016" spans="2:23">
      <c r="B5016"/>
      <c r="C5016"/>
      <c r="D5016"/>
      <c r="E5016" s="171"/>
      <c r="F5016"/>
      <c r="G5016"/>
      <c r="H5016" s="171"/>
      <c r="I5016"/>
      <c r="J5016"/>
      <c r="K5016" s="171"/>
      <c r="L5016" s="171"/>
      <c r="M5016" s="171"/>
      <c r="N5016"/>
      <c r="O5016"/>
      <c r="P5016"/>
      <c r="Q5016"/>
      <c r="R5016"/>
      <c r="U5016" s="15"/>
      <c r="V5016" s="15"/>
      <c r="W5016" s="15"/>
    </row>
    <row r="5017" spans="2:23">
      <c r="B5017"/>
      <c r="C5017"/>
      <c r="D5017"/>
      <c r="E5017" s="171"/>
      <c r="F5017"/>
      <c r="G5017"/>
      <c r="H5017" s="171"/>
      <c r="I5017"/>
      <c r="J5017"/>
      <c r="K5017" s="171"/>
      <c r="L5017" s="171"/>
      <c r="M5017" s="171"/>
      <c r="N5017"/>
      <c r="O5017"/>
      <c r="P5017"/>
      <c r="Q5017"/>
      <c r="R5017"/>
      <c r="U5017" s="15"/>
      <c r="V5017" s="15"/>
      <c r="W5017" s="15"/>
    </row>
    <row r="5018" spans="2:23">
      <c r="B5018"/>
      <c r="C5018"/>
      <c r="D5018"/>
      <c r="E5018" s="171"/>
      <c r="F5018"/>
      <c r="G5018"/>
      <c r="H5018" s="171"/>
      <c r="I5018"/>
      <c r="J5018"/>
      <c r="K5018" s="171"/>
      <c r="L5018" s="171"/>
      <c r="M5018" s="171"/>
      <c r="N5018"/>
      <c r="O5018"/>
      <c r="P5018"/>
      <c r="Q5018"/>
      <c r="R5018"/>
      <c r="U5018" s="15"/>
      <c r="V5018" s="15"/>
      <c r="W5018" s="15"/>
    </row>
    <row r="5019" spans="2:23">
      <c r="B5019"/>
      <c r="C5019"/>
      <c r="D5019"/>
      <c r="E5019" s="171"/>
      <c r="F5019"/>
      <c r="G5019"/>
      <c r="H5019" s="171"/>
      <c r="I5019"/>
      <c r="J5019"/>
      <c r="K5019" s="171"/>
      <c r="L5019" s="171"/>
      <c r="M5019" s="171"/>
      <c r="N5019"/>
      <c r="O5019"/>
      <c r="P5019"/>
      <c r="Q5019"/>
      <c r="R5019"/>
      <c r="U5019" s="15"/>
      <c r="V5019" s="15"/>
      <c r="W5019" s="15"/>
    </row>
    <row r="5020" spans="2:23">
      <c r="B5020"/>
      <c r="C5020"/>
      <c r="D5020"/>
      <c r="E5020" s="171"/>
      <c r="F5020"/>
      <c r="G5020"/>
      <c r="H5020" s="171"/>
      <c r="I5020"/>
      <c r="J5020"/>
      <c r="K5020" s="171"/>
      <c r="L5020" s="171"/>
      <c r="M5020" s="171"/>
      <c r="N5020"/>
      <c r="O5020"/>
      <c r="P5020"/>
      <c r="Q5020"/>
      <c r="R5020"/>
      <c r="U5020" s="15"/>
      <c r="V5020" s="15"/>
      <c r="W5020" s="15"/>
    </row>
    <row r="5021" spans="2:23">
      <c r="B5021"/>
      <c r="C5021"/>
      <c r="D5021"/>
      <c r="E5021" s="171"/>
      <c r="F5021"/>
      <c r="G5021"/>
      <c r="H5021" s="171"/>
      <c r="I5021"/>
      <c r="J5021"/>
      <c r="K5021" s="171"/>
      <c r="L5021" s="171"/>
      <c r="M5021" s="171"/>
      <c r="N5021"/>
      <c r="O5021"/>
      <c r="P5021"/>
      <c r="Q5021"/>
      <c r="R5021"/>
      <c r="U5021" s="15"/>
      <c r="V5021" s="15"/>
      <c r="W5021" s="15"/>
    </row>
    <row r="5022" spans="2:23">
      <c r="B5022"/>
      <c r="C5022"/>
      <c r="D5022"/>
      <c r="E5022" s="171"/>
      <c r="F5022"/>
      <c r="G5022"/>
      <c r="H5022" s="171"/>
      <c r="I5022"/>
      <c r="J5022"/>
      <c r="K5022" s="171"/>
      <c r="L5022" s="171"/>
      <c r="M5022" s="171"/>
      <c r="N5022"/>
      <c r="O5022"/>
      <c r="P5022"/>
      <c r="Q5022"/>
      <c r="R5022"/>
      <c r="U5022" s="15"/>
      <c r="V5022" s="15"/>
      <c r="W5022" s="15"/>
    </row>
    <row r="5023" spans="2:23">
      <c r="B5023"/>
      <c r="C5023"/>
      <c r="D5023"/>
      <c r="E5023" s="171"/>
      <c r="F5023"/>
      <c r="G5023"/>
      <c r="H5023" s="171"/>
      <c r="I5023"/>
      <c r="J5023"/>
      <c r="K5023" s="171"/>
      <c r="L5023" s="171"/>
      <c r="M5023" s="171"/>
      <c r="N5023"/>
      <c r="O5023"/>
      <c r="P5023"/>
      <c r="Q5023"/>
      <c r="R5023"/>
      <c r="U5023" s="15"/>
      <c r="V5023" s="15"/>
      <c r="W5023" s="15"/>
    </row>
    <row r="5024" spans="2:23">
      <c r="B5024"/>
      <c r="C5024"/>
      <c r="D5024"/>
      <c r="E5024" s="171"/>
      <c r="F5024"/>
      <c r="G5024"/>
      <c r="H5024" s="171"/>
      <c r="I5024"/>
      <c r="J5024"/>
      <c r="K5024" s="171"/>
      <c r="L5024" s="171"/>
      <c r="M5024" s="171"/>
      <c r="N5024"/>
      <c r="O5024"/>
      <c r="P5024"/>
      <c r="Q5024"/>
      <c r="R5024"/>
      <c r="U5024" s="15"/>
      <c r="V5024" s="15"/>
      <c r="W5024" s="15"/>
    </row>
    <row r="5025" spans="2:23">
      <c r="B5025"/>
      <c r="C5025"/>
      <c r="D5025"/>
      <c r="E5025" s="171"/>
      <c r="F5025"/>
      <c r="G5025"/>
      <c r="H5025" s="171"/>
      <c r="I5025"/>
      <c r="J5025"/>
      <c r="K5025" s="171"/>
      <c r="L5025" s="171"/>
      <c r="M5025" s="171"/>
      <c r="N5025"/>
      <c r="O5025"/>
      <c r="P5025"/>
      <c r="Q5025"/>
      <c r="R5025"/>
      <c r="U5025" s="15"/>
      <c r="V5025" s="15"/>
      <c r="W5025" s="15"/>
    </row>
    <row r="5026" spans="2:23">
      <c r="B5026"/>
      <c r="C5026"/>
      <c r="D5026"/>
      <c r="E5026" s="171"/>
      <c r="F5026"/>
      <c r="G5026"/>
      <c r="H5026" s="171"/>
      <c r="I5026"/>
      <c r="J5026"/>
      <c r="K5026" s="171"/>
      <c r="L5026" s="171"/>
      <c r="M5026" s="171"/>
      <c r="N5026"/>
      <c r="O5026"/>
      <c r="P5026"/>
      <c r="Q5026"/>
      <c r="R5026"/>
      <c r="U5026" s="15"/>
      <c r="V5026" s="15"/>
      <c r="W5026" s="15"/>
    </row>
    <row r="5027" spans="2:23">
      <c r="B5027"/>
      <c r="C5027"/>
      <c r="D5027"/>
      <c r="E5027" s="171"/>
      <c r="F5027"/>
      <c r="G5027"/>
      <c r="H5027" s="171"/>
      <c r="I5027"/>
      <c r="J5027"/>
      <c r="K5027" s="171"/>
      <c r="L5027" s="171"/>
      <c r="M5027" s="171"/>
      <c r="N5027"/>
      <c r="O5027"/>
      <c r="P5027"/>
      <c r="Q5027"/>
      <c r="R5027"/>
      <c r="U5027" s="15"/>
      <c r="V5027" s="15"/>
      <c r="W5027" s="15"/>
    </row>
    <row r="5028" spans="2:23">
      <c r="B5028"/>
      <c r="C5028"/>
      <c r="D5028"/>
      <c r="E5028" s="171"/>
      <c r="F5028"/>
      <c r="G5028"/>
      <c r="H5028" s="171"/>
      <c r="I5028"/>
      <c r="J5028"/>
      <c r="K5028" s="171"/>
      <c r="L5028" s="171"/>
      <c r="M5028" s="171"/>
      <c r="N5028"/>
      <c r="O5028"/>
      <c r="P5028"/>
      <c r="Q5028"/>
      <c r="R5028"/>
      <c r="U5028" s="15"/>
      <c r="V5028" s="15"/>
      <c r="W5028" s="15"/>
    </row>
    <row r="5029" spans="2:23">
      <c r="B5029"/>
      <c r="C5029"/>
      <c r="D5029"/>
      <c r="E5029" s="171"/>
      <c r="F5029"/>
      <c r="G5029"/>
      <c r="H5029" s="171"/>
      <c r="I5029"/>
      <c r="J5029"/>
      <c r="K5029" s="171"/>
      <c r="L5029" s="171"/>
      <c r="M5029" s="171"/>
      <c r="N5029"/>
      <c r="O5029"/>
      <c r="P5029"/>
      <c r="Q5029"/>
      <c r="R5029"/>
      <c r="U5029" s="15"/>
      <c r="V5029" s="15"/>
      <c r="W5029" s="15"/>
    </row>
    <row r="5030" spans="2:23">
      <c r="B5030"/>
      <c r="C5030"/>
      <c r="D5030"/>
      <c r="E5030" s="171"/>
      <c r="F5030"/>
      <c r="G5030"/>
      <c r="H5030" s="171"/>
      <c r="I5030"/>
      <c r="J5030"/>
      <c r="K5030" s="171"/>
      <c r="L5030" s="171"/>
      <c r="M5030" s="171"/>
      <c r="N5030"/>
      <c r="O5030"/>
      <c r="P5030"/>
      <c r="Q5030"/>
      <c r="R5030"/>
      <c r="U5030" s="15"/>
      <c r="V5030" s="15"/>
      <c r="W5030" s="15"/>
    </row>
    <row r="5031" spans="2:23">
      <c r="B5031"/>
      <c r="C5031"/>
      <c r="D5031"/>
      <c r="E5031" s="171"/>
      <c r="F5031"/>
      <c r="G5031"/>
      <c r="H5031" s="171"/>
      <c r="I5031"/>
      <c r="J5031"/>
      <c r="K5031" s="171"/>
      <c r="L5031" s="171"/>
      <c r="M5031" s="171"/>
      <c r="N5031"/>
      <c r="O5031"/>
      <c r="P5031"/>
      <c r="Q5031"/>
      <c r="R5031"/>
      <c r="U5031" s="15"/>
      <c r="V5031" s="15"/>
      <c r="W5031" s="15"/>
    </row>
    <row r="5032" spans="2:23">
      <c r="B5032"/>
      <c r="C5032"/>
      <c r="D5032"/>
      <c r="E5032" s="171"/>
      <c r="F5032"/>
      <c r="G5032"/>
      <c r="H5032" s="171"/>
      <c r="I5032"/>
      <c r="J5032"/>
      <c r="K5032" s="171"/>
      <c r="L5032" s="171"/>
      <c r="M5032" s="171"/>
      <c r="N5032"/>
      <c r="O5032"/>
      <c r="P5032"/>
      <c r="Q5032"/>
      <c r="R5032"/>
      <c r="U5032" s="15"/>
      <c r="V5032" s="15"/>
      <c r="W5032" s="15"/>
    </row>
    <row r="5033" spans="2:23">
      <c r="B5033"/>
      <c r="C5033"/>
      <c r="D5033"/>
      <c r="E5033" s="171"/>
      <c r="F5033"/>
      <c r="G5033"/>
      <c r="H5033" s="171"/>
      <c r="I5033"/>
      <c r="J5033"/>
      <c r="K5033" s="171"/>
      <c r="L5033" s="171"/>
      <c r="M5033" s="171"/>
      <c r="N5033"/>
      <c r="O5033"/>
      <c r="P5033"/>
      <c r="Q5033"/>
      <c r="R5033"/>
      <c r="U5033" s="15"/>
      <c r="V5033" s="15"/>
      <c r="W5033" s="15"/>
    </row>
    <row r="5034" spans="2:23">
      <c r="B5034"/>
      <c r="C5034"/>
      <c r="D5034"/>
      <c r="E5034" s="171"/>
      <c r="F5034"/>
      <c r="G5034"/>
      <c r="H5034" s="171"/>
      <c r="I5034"/>
      <c r="J5034"/>
      <c r="K5034" s="171"/>
      <c r="L5034" s="171"/>
      <c r="M5034" s="171"/>
      <c r="N5034"/>
      <c r="O5034"/>
      <c r="P5034"/>
      <c r="Q5034"/>
      <c r="R5034"/>
      <c r="U5034" s="15"/>
      <c r="V5034" s="15"/>
      <c r="W5034" s="15"/>
    </row>
    <row r="5035" spans="2:23">
      <c r="B5035"/>
      <c r="C5035"/>
      <c r="D5035"/>
      <c r="E5035" s="171"/>
      <c r="F5035"/>
      <c r="G5035"/>
      <c r="H5035" s="171"/>
      <c r="I5035"/>
      <c r="J5035"/>
      <c r="K5035" s="171"/>
      <c r="L5035" s="171"/>
      <c r="M5035" s="171"/>
      <c r="N5035"/>
      <c r="O5035"/>
      <c r="P5035"/>
      <c r="Q5035"/>
      <c r="R5035"/>
      <c r="U5035" s="15"/>
      <c r="V5035" s="15"/>
      <c r="W5035" s="15"/>
    </row>
    <row r="5036" spans="2:23">
      <c r="B5036"/>
      <c r="C5036"/>
      <c r="D5036"/>
      <c r="E5036" s="171"/>
      <c r="F5036"/>
      <c r="G5036"/>
      <c r="H5036" s="171"/>
      <c r="I5036"/>
      <c r="J5036"/>
      <c r="K5036" s="171"/>
      <c r="L5036" s="171"/>
      <c r="M5036" s="171"/>
      <c r="N5036"/>
      <c r="O5036"/>
      <c r="P5036"/>
      <c r="Q5036"/>
      <c r="R5036"/>
      <c r="U5036" s="15"/>
      <c r="V5036" s="15"/>
      <c r="W5036" s="15"/>
    </row>
    <row r="5037" spans="2:23">
      <c r="B5037"/>
      <c r="C5037"/>
      <c r="D5037"/>
      <c r="E5037" s="171"/>
      <c r="F5037"/>
      <c r="G5037"/>
      <c r="H5037" s="171"/>
      <c r="I5037"/>
      <c r="J5037"/>
      <c r="K5037" s="171"/>
      <c r="L5037" s="171"/>
      <c r="M5037" s="171"/>
      <c r="N5037"/>
      <c r="O5037"/>
      <c r="P5037"/>
      <c r="Q5037"/>
      <c r="R5037"/>
      <c r="U5037" s="15"/>
      <c r="V5037" s="15"/>
      <c r="W5037" s="15"/>
    </row>
    <row r="5038" spans="2:23">
      <c r="B5038"/>
      <c r="C5038"/>
      <c r="D5038"/>
      <c r="E5038" s="171"/>
      <c r="F5038"/>
      <c r="G5038"/>
      <c r="H5038" s="171"/>
      <c r="I5038"/>
      <c r="J5038"/>
      <c r="K5038" s="171"/>
      <c r="L5038" s="171"/>
      <c r="M5038" s="171"/>
      <c r="N5038"/>
      <c r="O5038"/>
      <c r="P5038"/>
      <c r="Q5038"/>
      <c r="R5038"/>
      <c r="U5038" s="15"/>
      <c r="V5038" s="15"/>
      <c r="W5038" s="15"/>
    </row>
    <row r="5039" spans="2:23">
      <c r="B5039"/>
      <c r="C5039"/>
      <c r="D5039"/>
      <c r="E5039" s="171"/>
      <c r="F5039"/>
      <c r="G5039"/>
      <c r="H5039" s="171"/>
      <c r="I5039"/>
      <c r="J5039"/>
      <c r="K5039" s="171"/>
      <c r="L5039" s="171"/>
      <c r="M5039" s="171"/>
      <c r="N5039"/>
      <c r="O5039"/>
      <c r="P5039"/>
      <c r="Q5039"/>
      <c r="R5039"/>
      <c r="U5039" s="15"/>
      <c r="V5039" s="15"/>
      <c r="W5039" s="15"/>
    </row>
    <row r="5040" spans="2:23">
      <c r="B5040"/>
      <c r="C5040"/>
      <c r="D5040"/>
      <c r="E5040" s="171"/>
      <c r="F5040"/>
      <c r="G5040"/>
      <c r="H5040" s="171"/>
      <c r="I5040"/>
      <c r="J5040"/>
      <c r="K5040" s="171"/>
      <c r="L5040" s="171"/>
      <c r="M5040" s="171"/>
      <c r="N5040"/>
      <c r="O5040"/>
      <c r="P5040"/>
      <c r="Q5040"/>
      <c r="R5040"/>
      <c r="U5040" s="15"/>
      <c r="V5040" s="15"/>
      <c r="W5040" s="15"/>
    </row>
    <row r="5041" spans="2:23">
      <c r="B5041"/>
      <c r="C5041"/>
      <c r="D5041"/>
      <c r="E5041" s="171"/>
      <c r="F5041"/>
      <c r="G5041"/>
      <c r="H5041" s="171"/>
      <c r="I5041"/>
      <c r="J5041"/>
      <c r="K5041" s="171"/>
      <c r="L5041" s="171"/>
      <c r="M5041" s="171"/>
      <c r="N5041"/>
      <c r="O5041"/>
      <c r="P5041"/>
      <c r="Q5041"/>
      <c r="R5041"/>
      <c r="U5041" s="15"/>
      <c r="V5041" s="15"/>
      <c r="W5041" s="15"/>
    </row>
    <row r="5042" spans="2:23">
      <c r="B5042"/>
      <c r="C5042"/>
      <c r="D5042"/>
      <c r="E5042" s="171"/>
      <c r="F5042"/>
      <c r="G5042"/>
      <c r="H5042" s="171"/>
      <c r="I5042"/>
      <c r="J5042"/>
      <c r="K5042" s="171"/>
      <c r="L5042" s="171"/>
      <c r="M5042" s="171"/>
      <c r="N5042"/>
      <c r="O5042"/>
      <c r="P5042"/>
      <c r="Q5042"/>
      <c r="R5042"/>
      <c r="U5042" s="15"/>
      <c r="V5042" s="15"/>
      <c r="W5042" s="15"/>
    </row>
    <row r="5043" spans="2:23">
      <c r="B5043"/>
      <c r="C5043"/>
      <c r="D5043"/>
      <c r="E5043" s="171"/>
      <c r="F5043"/>
      <c r="G5043"/>
      <c r="H5043" s="171"/>
      <c r="I5043"/>
      <c r="J5043"/>
      <c r="K5043" s="171"/>
      <c r="L5043" s="171"/>
      <c r="M5043" s="171"/>
      <c r="N5043"/>
      <c r="O5043"/>
      <c r="P5043"/>
      <c r="Q5043"/>
      <c r="R5043"/>
      <c r="U5043" s="15"/>
      <c r="V5043" s="15"/>
      <c r="W5043" s="15"/>
    </row>
    <row r="5044" spans="2:23">
      <c r="B5044"/>
      <c r="C5044"/>
      <c r="D5044"/>
      <c r="E5044" s="171"/>
      <c r="F5044"/>
      <c r="G5044"/>
      <c r="H5044" s="171"/>
      <c r="I5044"/>
      <c r="J5044"/>
      <c r="K5044" s="171"/>
      <c r="L5044" s="171"/>
      <c r="M5044" s="171"/>
      <c r="N5044"/>
      <c r="O5044"/>
      <c r="P5044"/>
      <c r="Q5044"/>
      <c r="R5044"/>
      <c r="U5044" s="15"/>
      <c r="V5044" s="15"/>
      <c r="W5044" s="15"/>
    </row>
    <row r="5045" spans="2:23">
      <c r="B5045"/>
      <c r="C5045"/>
      <c r="D5045"/>
      <c r="E5045" s="171"/>
      <c r="F5045"/>
      <c r="G5045"/>
      <c r="H5045" s="171"/>
      <c r="I5045"/>
      <c r="J5045"/>
      <c r="K5045" s="171"/>
      <c r="L5045" s="171"/>
      <c r="M5045" s="171"/>
      <c r="N5045"/>
      <c r="O5045"/>
      <c r="P5045"/>
      <c r="Q5045"/>
      <c r="R5045"/>
      <c r="U5045" s="15"/>
      <c r="V5045" s="15"/>
      <c r="W5045" s="15"/>
    </row>
    <row r="5046" spans="2:23">
      <c r="B5046"/>
      <c r="C5046"/>
      <c r="D5046"/>
      <c r="E5046" s="171"/>
      <c r="F5046"/>
      <c r="G5046"/>
      <c r="H5046" s="171"/>
      <c r="I5046"/>
      <c r="J5046"/>
      <c r="K5046" s="171"/>
      <c r="L5046" s="171"/>
      <c r="M5046" s="171"/>
      <c r="N5046"/>
      <c r="O5046"/>
      <c r="P5046"/>
      <c r="Q5046"/>
      <c r="R5046"/>
      <c r="U5046" s="15"/>
      <c r="V5046" s="15"/>
      <c r="W5046" s="15"/>
    </row>
    <row r="5047" spans="2:23">
      <c r="B5047"/>
      <c r="C5047"/>
      <c r="D5047"/>
      <c r="E5047" s="171"/>
      <c r="F5047"/>
      <c r="G5047"/>
      <c r="H5047" s="171"/>
      <c r="I5047"/>
      <c r="J5047"/>
      <c r="K5047" s="171"/>
      <c r="L5047" s="171"/>
      <c r="M5047" s="171"/>
      <c r="N5047"/>
      <c r="O5047"/>
      <c r="P5047"/>
      <c r="Q5047"/>
      <c r="R5047"/>
      <c r="U5047" s="15"/>
      <c r="V5047" s="15"/>
      <c r="W5047" s="15"/>
    </row>
    <row r="5048" spans="2:23">
      <c r="B5048"/>
      <c r="C5048"/>
      <c r="D5048"/>
      <c r="E5048" s="171"/>
      <c r="F5048"/>
      <c r="G5048"/>
      <c r="H5048" s="171"/>
      <c r="I5048"/>
      <c r="J5048"/>
      <c r="K5048" s="171"/>
      <c r="L5048" s="171"/>
      <c r="M5048" s="171"/>
      <c r="N5048"/>
      <c r="O5048"/>
      <c r="P5048"/>
      <c r="Q5048"/>
      <c r="R5048"/>
      <c r="U5048" s="15"/>
      <c r="V5048" s="15"/>
      <c r="W5048" s="15"/>
    </row>
    <row r="5049" spans="2:23">
      <c r="B5049"/>
      <c r="C5049"/>
      <c r="D5049"/>
      <c r="E5049" s="171"/>
      <c r="F5049"/>
      <c r="G5049"/>
      <c r="H5049" s="171"/>
      <c r="I5049"/>
      <c r="J5049"/>
      <c r="K5049" s="171"/>
      <c r="L5049" s="171"/>
      <c r="M5049" s="171"/>
      <c r="N5049"/>
      <c r="O5049"/>
      <c r="P5049"/>
      <c r="Q5049"/>
      <c r="R5049"/>
      <c r="U5049" s="15"/>
      <c r="V5049" s="15"/>
      <c r="W5049" s="15"/>
    </row>
    <row r="5050" spans="2:23">
      <c r="B5050"/>
      <c r="C5050"/>
      <c r="D5050"/>
      <c r="E5050" s="171"/>
      <c r="F5050"/>
      <c r="G5050"/>
      <c r="H5050" s="171"/>
      <c r="I5050"/>
      <c r="J5050"/>
      <c r="K5050" s="171"/>
      <c r="L5050" s="171"/>
      <c r="M5050" s="171"/>
      <c r="N5050"/>
      <c r="O5050"/>
      <c r="P5050"/>
      <c r="Q5050"/>
      <c r="R5050"/>
      <c r="U5050" s="15"/>
      <c r="V5050" s="15"/>
      <c r="W5050" s="15"/>
    </row>
    <row r="5051" spans="2:23">
      <c r="B5051"/>
      <c r="C5051"/>
      <c r="D5051"/>
      <c r="E5051" s="171"/>
      <c r="F5051"/>
      <c r="G5051"/>
      <c r="H5051" s="171"/>
      <c r="I5051"/>
      <c r="J5051"/>
      <c r="K5051" s="171"/>
      <c r="L5051" s="171"/>
      <c r="M5051" s="171"/>
      <c r="N5051"/>
      <c r="O5051"/>
      <c r="P5051"/>
      <c r="Q5051"/>
      <c r="R5051"/>
      <c r="U5051" s="15"/>
      <c r="V5051" s="15"/>
      <c r="W5051" s="15"/>
    </row>
    <row r="5052" spans="2:23">
      <c r="B5052"/>
      <c r="C5052"/>
      <c r="D5052"/>
      <c r="E5052" s="171"/>
      <c r="F5052"/>
      <c r="G5052"/>
      <c r="H5052" s="171"/>
      <c r="I5052"/>
      <c r="J5052"/>
      <c r="K5052" s="171"/>
      <c r="L5052" s="171"/>
      <c r="M5052" s="171"/>
      <c r="N5052"/>
      <c r="O5052"/>
      <c r="P5052"/>
      <c r="Q5052"/>
      <c r="R5052"/>
      <c r="U5052" s="15"/>
      <c r="V5052" s="15"/>
      <c r="W5052" s="15"/>
    </row>
    <row r="5053" spans="2:23">
      <c r="B5053"/>
      <c r="C5053"/>
      <c r="D5053"/>
      <c r="E5053" s="171"/>
      <c r="F5053"/>
      <c r="G5053"/>
      <c r="H5053" s="171"/>
      <c r="I5053"/>
      <c r="J5053"/>
      <c r="K5053" s="171"/>
      <c r="L5053" s="171"/>
      <c r="M5053" s="171"/>
      <c r="N5053"/>
      <c r="O5053"/>
      <c r="P5053"/>
      <c r="Q5053"/>
      <c r="R5053"/>
      <c r="U5053" s="15"/>
      <c r="V5053" s="15"/>
      <c r="W5053" s="15"/>
    </row>
    <row r="5054" spans="2:23">
      <c r="B5054"/>
      <c r="C5054"/>
      <c r="D5054"/>
      <c r="E5054" s="171"/>
      <c r="F5054"/>
      <c r="G5054"/>
      <c r="H5054" s="171"/>
      <c r="I5054"/>
      <c r="J5054"/>
      <c r="K5054" s="171"/>
      <c r="L5054" s="171"/>
      <c r="M5054" s="171"/>
      <c r="N5054"/>
      <c r="O5054"/>
      <c r="P5054"/>
      <c r="Q5054"/>
      <c r="R5054"/>
      <c r="U5054" s="15"/>
      <c r="V5054" s="15"/>
      <c r="W5054" s="15"/>
    </row>
    <row r="5055" spans="2:23">
      <c r="B5055"/>
      <c r="C5055"/>
      <c r="D5055"/>
      <c r="E5055" s="171"/>
      <c r="F5055"/>
      <c r="G5055"/>
      <c r="H5055" s="171"/>
      <c r="I5055"/>
      <c r="J5055"/>
      <c r="K5055" s="171"/>
      <c r="L5055" s="171"/>
      <c r="M5055" s="171"/>
      <c r="N5055"/>
      <c r="O5055"/>
      <c r="P5055"/>
      <c r="Q5055"/>
      <c r="R5055"/>
      <c r="U5055" s="15"/>
      <c r="V5055" s="15"/>
      <c r="W5055" s="15"/>
    </row>
    <row r="5056" spans="2:23">
      <c r="B5056"/>
      <c r="C5056"/>
      <c r="D5056"/>
      <c r="E5056"/>
      <c r="F5056" s="171"/>
      <c r="G5056" s="171"/>
      <c r="H5056"/>
      <c r="I5056" s="171"/>
      <c r="J5056" s="171"/>
      <c r="K5056" s="171"/>
      <c r="L5056" s="171"/>
      <c r="M5056" s="171"/>
      <c r="N5056"/>
      <c r="O5056"/>
      <c r="P5056"/>
      <c r="Q5056"/>
      <c r="R5056"/>
      <c r="U5056" s="15"/>
      <c r="V5056" s="15"/>
      <c r="W5056" s="15"/>
    </row>
    <row r="5057" spans="2:23">
      <c r="B5057"/>
      <c r="C5057"/>
      <c r="D5057"/>
      <c r="E5057"/>
      <c r="F5057" s="171"/>
      <c r="G5057" s="171"/>
      <c r="H5057"/>
      <c r="I5057" s="171"/>
      <c r="J5057" s="171"/>
      <c r="K5057" s="171"/>
      <c r="L5057" s="171"/>
      <c r="M5057" s="171"/>
      <c r="N5057"/>
      <c r="O5057"/>
      <c r="P5057"/>
      <c r="Q5057"/>
      <c r="R5057"/>
      <c r="U5057" s="15"/>
      <c r="V5057" s="15"/>
      <c r="W5057" s="15"/>
    </row>
    <row r="5058" spans="2:23">
      <c r="B5058"/>
      <c r="C5058"/>
      <c r="D5058"/>
      <c r="E5058"/>
      <c r="F5058" s="171"/>
      <c r="G5058" s="171"/>
      <c r="H5058"/>
      <c r="I5058" s="171"/>
      <c r="J5058" s="171"/>
      <c r="K5058" s="171"/>
      <c r="L5058" s="171"/>
      <c r="M5058" s="171"/>
      <c r="N5058"/>
      <c r="O5058"/>
      <c r="P5058"/>
      <c r="Q5058"/>
      <c r="R5058"/>
      <c r="U5058" s="15"/>
      <c r="V5058" s="15"/>
      <c r="W5058" s="15"/>
    </row>
    <row r="5059" spans="2:23">
      <c r="B5059"/>
      <c r="C5059"/>
      <c r="D5059"/>
      <c r="E5059"/>
      <c r="F5059" s="171"/>
      <c r="G5059" s="171"/>
      <c r="H5059"/>
      <c r="I5059" s="171"/>
      <c r="J5059" s="171"/>
      <c r="K5059" s="171"/>
      <c r="L5059" s="171"/>
      <c r="M5059" s="171"/>
      <c r="N5059"/>
      <c r="O5059"/>
      <c r="P5059"/>
      <c r="Q5059"/>
      <c r="R5059"/>
      <c r="U5059" s="15"/>
      <c r="V5059" s="15"/>
      <c r="W5059" s="15"/>
    </row>
    <row r="5060" spans="2:23">
      <c r="B5060"/>
      <c r="C5060"/>
      <c r="D5060"/>
      <c r="E5060"/>
      <c r="F5060" s="171"/>
      <c r="G5060" s="171"/>
      <c r="H5060"/>
      <c r="I5060" s="171"/>
      <c r="J5060" s="171"/>
      <c r="K5060" s="171"/>
      <c r="L5060" s="171"/>
      <c r="M5060" s="171"/>
      <c r="N5060"/>
      <c r="O5060"/>
      <c r="P5060"/>
      <c r="Q5060"/>
      <c r="R5060"/>
      <c r="U5060" s="15"/>
      <c r="V5060" s="15"/>
      <c r="W5060" s="15"/>
    </row>
    <row r="5061" spans="2:23">
      <c r="B5061"/>
      <c r="C5061"/>
      <c r="D5061"/>
      <c r="E5061"/>
      <c r="F5061" s="171"/>
      <c r="G5061" s="171"/>
      <c r="H5061"/>
      <c r="I5061" s="171"/>
      <c r="J5061" s="171"/>
      <c r="K5061" s="171"/>
      <c r="L5061" s="171"/>
      <c r="M5061" s="171"/>
      <c r="N5061"/>
      <c r="O5061"/>
      <c r="P5061"/>
      <c r="Q5061"/>
      <c r="R5061"/>
      <c r="U5061" s="15"/>
      <c r="V5061" s="15"/>
      <c r="W5061" s="15"/>
    </row>
    <row r="5062" spans="2:23">
      <c r="B5062"/>
      <c r="C5062"/>
      <c r="D5062"/>
      <c r="E5062"/>
      <c r="F5062" s="171"/>
      <c r="G5062" s="171"/>
      <c r="H5062"/>
      <c r="I5062" s="171"/>
      <c r="J5062" s="171"/>
      <c r="K5062" s="171"/>
      <c r="L5062" s="171"/>
      <c r="M5062" s="171"/>
      <c r="N5062"/>
      <c r="O5062"/>
      <c r="P5062"/>
      <c r="Q5062"/>
      <c r="R5062"/>
      <c r="U5062" s="15"/>
      <c r="V5062" s="15"/>
      <c r="W5062" s="15"/>
    </row>
    <row r="5063" spans="2:23">
      <c r="B5063"/>
      <c r="C5063"/>
      <c r="D5063"/>
      <c r="E5063"/>
      <c r="F5063" s="171"/>
      <c r="G5063" s="171"/>
      <c r="H5063"/>
      <c r="I5063" s="171"/>
      <c r="J5063" s="171"/>
      <c r="K5063" s="171"/>
      <c r="L5063" s="171"/>
      <c r="M5063" s="171"/>
      <c r="N5063"/>
      <c r="O5063"/>
      <c r="P5063"/>
      <c r="Q5063"/>
      <c r="R5063"/>
      <c r="U5063" s="15"/>
      <c r="V5063" s="15"/>
      <c r="W5063" s="15"/>
    </row>
    <row r="5064" spans="2:23">
      <c r="B5064"/>
      <c r="C5064"/>
      <c r="D5064"/>
      <c r="E5064"/>
      <c r="F5064" s="171"/>
      <c r="G5064" s="171"/>
      <c r="H5064"/>
      <c r="I5064" s="171"/>
      <c r="J5064" s="171"/>
      <c r="K5064" s="171"/>
      <c r="L5064" s="171"/>
      <c r="M5064" s="171"/>
      <c r="N5064"/>
      <c r="O5064"/>
      <c r="P5064"/>
      <c r="Q5064"/>
      <c r="R5064"/>
      <c r="U5064" s="15"/>
      <c r="V5064" s="15"/>
      <c r="W5064" s="15"/>
    </row>
    <row r="5065" spans="2:23">
      <c r="B5065"/>
      <c r="C5065"/>
      <c r="D5065"/>
      <c r="E5065"/>
      <c r="F5065" s="171"/>
      <c r="G5065" s="171"/>
      <c r="H5065"/>
      <c r="I5065" s="171"/>
      <c r="J5065" s="171"/>
      <c r="K5065" s="171"/>
      <c r="L5065" s="171"/>
      <c r="M5065" s="171"/>
      <c r="N5065"/>
      <c r="O5065"/>
      <c r="P5065"/>
      <c r="Q5065"/>
      <c r="R5065"/>
      <c r="U5065" s="15"/>
      <c r="V5065" s="15"/>
      <c r="W5065" s="15"/>
    </row>
    <row r="5066" spans="2:23">
      <c r="B5066"/>
      <c r="C5066"/>
      <c r="D5066"/>
      <c r="E5066"/>
      <c r="F5066" s="171"/>
      <c r="G5066" s="171"/>
      <c r="H5066"/>
      <c r="I5066" s="171"/>
      <c r="J5066" s="171"/>
      <c r="K5066" s="171"/>
      <c r="L5066" s="171"/>
      <c r="M5066" s="171"/>
      <c r="N5066"/>
      <c r="O5066"/>
      <c r="P5066"/>
      <c r="Q5066"/>
      <c r="R5066"/>
      <c r="U5066" s="15"/>
      <c r="V5066" s="15"/>
      <c r="W5066" s="15"/>
    </row>
    <row r="5067" spans="2:23">
      <c r="B5067"/>
      <c r="C5067"/>
      <c r="D5067"/>
      <c r="E5067"/>
      <c r="F5067" s="171"/>
      <c r="G5067" s="171"/>
      <c r="H5067"/>
      <c r="I5067" s="171"/>
      <c r="J5067" s="171"/>
      <c r="K5067" s="171"/>
      <c r="L5067" s="171"/>
      <c r="M5067" s="171"/>
      <c r="N5067"/>
      <c r="O5067"/>
      <c r="P5067"/>
      <c r="Q5067"/>
      <c r="R5067"/>
      <c r="U5067" s="15"/>
      <c r="V5067" s="15"/>
      <c r="W5067" s="15"/>
    </row>
    <row r="5068" spans="2:23">
      <c r="B5068"/>
      <c r="C5068"/>
      <c r="D5068"/>
      <c r="E5068" s="171"/>
      <c r="F5068"/>
      <c r="G5068"/>
      <c r="H5068" s="171"/>
      <c r="I5068"/>
      <c r="J5068"/>
      <c r="K5068" s="171"/>
      <c r="L5068" s="171"/>
      <c r="M5068" s="171"/>
      <c r="N5068"/>
      <c r="O5068"/>
      <c r="P5068"/>
      <c r="Q5068"/>
      <c r="R5068"/>
      <c r="U5068" s="15"/>
      <c r="V5068" s="15"/>
      <c r="W5068" s="15"/>
    </row>
    <row r="5069" spans="2:23">
      <c r="B5069"/>
      <c r="C5069"/>
      <c r="D5069"/>
      <c r="E5069" s="171"/>
      <c r="F5069"/>
      <c r="G5069"/>
      <c r="H5069" s="171"/>
      <c r="I5069"/>
      <c r="J5069"/>
      <c r="K5069" s="171"/>
      <c r="L5069" s="171"/>
      <c r="M5069" s="171"/>
      <c r="N5069"/>
      <c r="O5069"/>
      <c r="P5069"/>
      <c r="Q5069"/>
      <c r="R5069"/>
      <c r="U5069" s="15"/>
      <c r="V5069" s="15"/>
      <c r="W5069" s="15"/>
    </row>
    <row r="5070" spans="2:23">
      <c r="B5070"/>
      <c r="C5070"/>
      <c r="D5070"/>
      <c r="E5070" s="171"/>
      <c r="F5070"/>
      <c r="G5070"/>
      <c r="H5070" s="171"/>
      <c r="I5070"/>
      <c r="J5070"/>
      <c r="K5070" s="171"/>
      <c r="L5070" s="171"/>
      <c r="M5070" s="171"/>
      <c r="N5070"/>
      <c r="O5070"/>
      <c r="P5070"/>
      <c r="Q5070"/>
      <c r="R5070"/>
      <c r="U5070" s="15"/>
      <c r="V5070" s="15"/>
      <c r="W5070" s="15"/>
    </row>
    <row r="5071" spans="2:23">
      <c r="B5071"/>
      <c r="C5071"/>
      <c r="D5071"/>
      <c r="E5071" s="171"/>
      <c r="F5071"/>
      <c r="G5071"/>
      <c r="H5071" s="171"/>
      <c r="I5071"/>
      <c r="J5071"/>
      <c r="K5071" s="171"/>
      <c r="L5071" s="171"/>
      <c r="M5071" s="171"/>
      <c r="N5071"/>
      <c r="O5071"/>
      <c r="P5071"/>
      <c r="Q5071"/>
      <c r="R5071"/>
      <c r="U5071" s="15"/>
      <c r="V5071" s="15"/>
      <c r="W5071" s="15"/>
    </row>
    <row r="5072" spans="2:23">
      <c r="B5072"/>
      <c r="C5072"/>
      <c r="D5072"/>
      <c r="E5072" s="171"/>
      <c r="F5072"/>
      <c r="G5072"/>
      <c r="H5072" s="171"/>
      <c r="I5072"/>
      <c r="J5072"/>
      <c r="K5072" s="171"/>
      <c r="L5072" s="171"/>
      <c r="M5072" s="171"/>
      <c r="N5072"/>
      <c r="O5072"/>
      <c r="P5072"/>
      <c r="Q5072"/>
      <c r="R5072"/>
      <c r="U5072" s="15"/>
      <c r="V5072" s="15"/>
      <c r="W5072" s="15"/>
    </row>
    <row r="5073" spans="2:23">
      <c r="B5073"/>
      <c r="C5073"/>
      <c r="D5073"/>
      <c r="E5073" s="171"/>
      <c r="F5073"/>
      <c r="G5073"/>
      <c r="H5073" s="171"/>
      <c r="I5073"/>
      <c r="J5073"/>
      <c r="K5073" s="171"/>
      <c r="L5073" s="171"/>
      <c r="M5073" s="171"/>
      <c r="N5073"/>
      <c r="O5073"/>
      <c r="P5073"/>
      <c r="Q5073"/>
      <c r="R5073"/>
      <c r="U5073" s="15"/>
      <c r="V5073" s="15"/>
      <c r="W5073" s="15"/>
    </row>
    <row r="5074" spans="2:23">
      <c r="B5074"/>
      <c r="C5074"/>
      <c r="D5074"/>
      <c r="E5074" s="171"/>
      <c r="F5074"/>
      <c r="G5074"/>
      <c r="H5074" s="171"/>
      <c r="I5074"/>
      <c r="J5074"/>
      <c r="K5074" s="171"/>
      <c r="L5074" s="171"/>
      <c r="M5074" s="171"/>
      <c r="N5074"/>
      <c r="O5074"/>
      <c r="P5074"/>
      <c r="Q5074"/>
      <c r="R5074"/>
      <c r="U5074" s="15"/>
      <c r="V5074" s="15"/>
      <c r="W5074" s="15"/>
    </row>
    <row r="5075" spans="2:23">
      <c r="B5075"/>
      <c r="C5075"/>
      <c r="D5075"/>
      <c r="E5075" s="171"/>
      <c r="F5075"/>
      <c r="G5075"/>
      <c r="H5075" s="171"/>
      <c r="I5075"/>
      <c r="J5075"/>
      <c r="K5075" s="171"/>
      <c r="L5075" s="171"/>
      <c r="M5075" s="171"/>
      <c r="N5075"/>
      <c r="O5075"/>
      <c r="P5075"/>
      <c r="Q5075"/>
      <c r="R5075"/>
      <c r="U5075" s="15"/>
      <c r="V5075" s="15"/>
      <c r="W5075" s="15"/>
    </row>
    <row r="5076" spans="2:23">
      <c r="B5076"/>
      <c r="C5076"/>
      <c r="D5076"/>
      <c r="E5076" s="171"/>
      <c r="F5076"/>
      <c r="G5076"/>
      <c r="H5076" s="171"/>
      <c r="I5076"/>
      <c r="J5076"/>
      <c r="K5076" s="171"/>
      <c r="L5076" s="171"/>
      <c r="M5076" s="171"/>
      <c r="N5076"/>
      <c r="O5076"/>
      <c r="P5076"/>
      <c r="Q5076"/>
      <c r="R5076"/>
      <c r="U5076" s="15"/>
      <c r="V5076" s="15"/>
      <c r="W5076" s="15"/>
    </row>
    <row r="5077" spans="2:23">
      <c r="B5077"/>
      <c r="C5077"/>
      <c r="D5077"/>
      <c r="E5077" s="171"/>
      <c r="F5077"/>
      <c r="G5077"/>
      <c r="H5077" s="171"/>
      <c r="I5077"/>
      <c r="J5077"/>
      <c r="K5077" s="171"/>
      <c r="L5077" s="171"/>
      <c r="M5077" s="171"/>
      <c r="N5077"/>
      <c r="O5077"/>
      <c r="P5077"/>
      <c r="Q5077"/>
      <c r="R5077"/>
      <c r="U5077" s="15"/>
      <c r="V5077" s="15"/>
      <c r="W5077" s="15"/>
    </row>
    <row r="5078" spans="2:23">
      <c r="B5078"/>
      <c r="C5078"/>
      <c r="D5078"/>
      <c r="E5078" s="171"/>
      <c r="F5078"/>
      <c r="G5078"/>
      <c r="H5078" s="171"/>
      <c r="I5078"/>
      <c r="J5078"/>
      <c r="K5078" s="171"/>
      <c r="L5078" s="171"/>
      <c r="M5078" s="171"/>
      <c r="N5078"/>
      <c r="O5078"/>
      <c r="P5078"/>
      <c r="Q5078"/>
      <c r="R5078"/>
      <c r="U5078" s="15"/>
      <c r="V5078" s="15"/>
      <c r="W5078" s="15"/>
    </row>
    <row r="5079" spans="2:23">
      <c r="B5079"/>
      <c r="C5079"/>
      <c r="D5079"/>
      <c r="E5079" s="171"/>
      <c r="F5079"/>
      <c r="G5079"/>
      <c r="H5079" s="171"/>
      <c r="I5079"/>
      <c r="J5079"/>
      <c r="K5079" s="171"/>
      <c r="L5079" s="171"/>
      <c r="M5079" s="171"/>
      <c r="N5079"/>
      <c r="O5079"/>
      <c r="P5079"/>
      <c r="Q5079"/>
      <c r="R5079"/>
      <c r="U5079" s="15"/>
      <c r="V5079" s="15"/>
      <c r="W5079" s="15"/>
    </row>
    <row r="5080" spans="2:23">
      <c r="B5080"/>
      <c r="C5080"/>
      <c r="D5080"/>
      <c r="E5080" s="171"/>
      <c r="F5080"/>
      <c r="G5080"/>
      <c r="H5080" s="171"/>
      <c r="I5080"/>
      <c r="J5080"/>
      <c r="K5080" s="171"/>
      <c r="L5080" s="171"/>
      <c r="M5080" s="171"/>
      <c r="N5080"/>
      <c r="O5080"/>
      <c r="P5080"/>
      <c r="Q5080"/>
      <c r="R5080"/>
      <c r="U5080" s="15"/>
      <c r="V5080" s="15"/>
      <c r="W5080" s="15"/>
    </row>
    <row r="5081" spans="2:23">
      <c r="B5081"/>
      <c r="C5081"/>
      <c r="D5081"/>
      <c r="E5081" s="171"/>
      <c r="F5081"/>
      <c r="G5081"/>
      <c r="H5081" s="171"/>
      <c r="I5081"/>
      <c r="J5081"/>
      <c r="K5081" s="171"/>
      <c r="L5081" s="171"/>
      <c r="M5081" s="171"/>
      <c r="N5081"/>
      <c r="O5081"/>
      <c r="P5081"/>
      <c r="Q5081"/>
      <c r="R5081"/>
      <c r="U5081" s="15"/>
      <c r="V5081" s="15"/>
      <c r="W5081" s="15"/>
    </row>
    <row r="5082" spans="2:23">
      <c r="B5082"/>
      <c r="C5082"/>
      <c r="D5082"/>
      <c r="E5082" s="171"/>
      <c r="F5082"/>
      <c r="G5082"/>
      <c r="H5082" s="171"/>
      <c r="I5082"/>
      <c r="J5082"/>
      <c r="K5082" s="171"/>
      <c r="L5082" s="171"/>
      <c r="M5082" s="171"/>
      <c r="N5082"/>
      <c r="O5082"/>
      <c r="P5082"/>
      <c r="Q5082"/>
      <c r="R5082"/>
      <c r="U5082" s="15"/>
      <c r="V5082" s="15"/>
      <c r="W5082" s="15"/>
    </row>
    <row r="5083" spans="2:23">
      <c r="B5083"/>
      <c r="C5083"/>
      <c r="D5083"/>
      <c r="E5083" s="171"/>
      <c r="F5083"/>
      <c r="G5083"/>
      <c r="H5083" s="171"/>
      <c r="I5083"/>
      <c r="J5083"/>
      <c r="K5083" s="171"/>
      <c r="L5083" s="171"/>
      <c r="M5083" s="171"/>
      <c r="N5083"/>
      <c r="O5083"/>
      <c r="P5083"/>
      <c r="Q5083"/>
      <c r="R5083"/>
      <c r="U5083" s="15"/>
      <c r="V5083" s="15"/>
      <c r="W5083" s="15"/>
    </row>
    <row r="5084" spans="2:23">
      <c r="B5084"/>
      <c r="C5084"/>
      <c r="D5084"/>
      <c r="E5084" s="171"/>
      <c r="F5084"/>
      <c r="G5084"/>
      <c r="H5084" s="171"/>
      <c r="I5084"/>
      <c r="J5084"/>
      <c r="K5084" s="171"/>
      <c r="L5084" s="171"/>
      <c r="M5084" s="171"/>
      <c r="N5084"/>
      <c r="O5084"/>
      <c r="P5084"/>
      <c r="Q5084"/>
      <c r="R5084"/>
      <c r="U5084" s="15"/>
      <c r="V5084" s="15"/>
      <c r="W5084" s="15"/>
    </row>
    <row r="5085" spans="2:23">
      <c r="B5085"/>
      <c r="C5085"/>
      <c r="D5085"/>
      <c r="E5085" s="171"/>
      <c r="F5085"/>
      <c r="G5085"/>
      <c r="H5085" s="171"/>
      <c r="I5085"/>
      <c r="J5085"/>
      <c r="K5085" s="171"/>
      <c r="L5085" s="171"/>
      <c r="M5085" s="171"/>
      <c r="N5085"/>
      <c r="O5085"/>
      <c r="P5085"/>
      <c r="Q5085"/>
      <c r="R5085"/>
      <c r="U5085" s="15"/>
      <c r="V5085" s="15"/>
      <c r="W5085" s="15"/>
    </row>
    <row r="5086" spans="2:23">
      <c r="B5086"/>
      <c r="C5086"/>
      <c r="D5086"/>
      <c r="E5086" s="171"/>
      <c r="F5086"/>
      <c r="G5086"/>
      <c r="H5086" s="171"/>
      <c r="I5086"/>
      <c r="J5086"/>
      <c r="K5086" s="171"/>
      <c r="L5086" s="171"/>
      <c r="M5086" s="171"/>
      <c r="N5086"/>
      <c r="O5086"/>
      <c r="P5086"/>
      <c r="Q5086"/>
      <c r="R5086"/>
      <c r="U5086" s="15"/>
      <c r="V5086" s="15"/>
      <c r="W5086" s="15"/>
    </row>
    <row r="5087" spans="2:23">
      <c r="B5087"/>
      <c r="C5087"/>
      <c r="D5087"/>
      <c r="E5087" s="171"/>
      <c r="F5087"/>
      <c r="G5087"/>
      <c r="H5087" s="171"/>
      <c r="I5087"/>
      <c r="J5087"/>
      <c r="K5087" s="171"/>
      <c r="L5087" s="171"/>
      <c r="M5087" s="171"/>
      <c r="N5087"/>
      <c r="O5087"/>
      <c r="P5087"/>
      <c r="Q5087"/>
      <c r="R5087"/>
      <c r="U5087" s="15"/>
      <c r="V5087" s="15"/>
      <c r="W5087" s="15"/>
    </row>
    <row r="5088" spans="2:23">
      <c r="B5088"/>
      <c r="C5088"/>
      <c r="D5088"/>
      <c r="E5088" s="171"/>
      <c r="F5088"/>
      <c r="G5088"/>
      <c r="H5088" s="171"/>
      <c r="I5088"/>
      <c r="J5088"/>
      <c r="K5088" s="171"/>
      <c r="L5088" s="171"/>
      <c r="M5088" s="171"/>
      <c r="N5088"/>
      <c r="O5088"/>
      <c r="P5088"/>
      <c r="Q5088"/>
      <c r="R5088"/>
      <c r="U5088" s="15"/>
      <c r="V5088" s="15"/>
      <c r="W5088" s="15"/>
    </row>
    <row r="5089" spans="2:23">
      <c r="B5089"/>
      <c r="C5089"/>
      <c r="D5089"/>
      <c r="E5089" s="171"/>
      <c r="F5089"/>
      <c r="G5089"/>
      <c r="H5089" s="171"/>
      <c r="I5089"/>
      <c r="J5089"/>
      <c r="K5089" s="171"/>
      <c r="L5089" s="171"/>
      <c r="M5089" s="171"/>
      <c r="N5089"/>
      <c r="O5089"/>
      <c r="P5089"/>
      <c r="Q5089"/>
      <c r="R5089"/>
      <c r="U5089" s="15"/>
      <c r="V5089" s="15"/>
      <c r="W5089" s="15"/>
    </row>
    <row r="5090" spans="2:23">
      <c r="B5090"/>
      <c r="C5090"/>
      <c r="D5090"/>
      <c r="E5090" s="171"/>
      <c r="F5090"/>
      <c r="G5090"/>
      <c r="H5090" s="171"/>
      <c r="I5090"/>
      <c r="J5090"/>
      <c r="K5090" s="171"/>
      <c r="L5090" s="171"/>
      <c r="M5090" s="171"/>
      <c r="N5090"/>
      <c r="O5090"/>
      <c r="P5090"/>
      <c r="Q5090"/>
      <c r="R5090"/>
      <c r="U5090" s="15"/>
      <c r="V5090" s="15"/>
      <c r="W5090" s="15"/>
    </row>
    <row r="5091" spans="2:23">
      <c r="B5091"/>
      <c r="C5091"/>
      <c r="D5091"/>
      <c r="E5091" s="171"/>
      <c r="F5091"/>
      <c r="G5091"/>
      <c r="H5091" s="171"/>
      <c r="I5091"/>
      <c r="J5091"/>
      <c r="K5091" s="171"/>
      <c r="L5091" s="171"/>
      <c r="M5091" s="171"/>
      <c r="N5091"/>
      <c r="O5091"/>
      <c r="P5091"/>
      <c r="Q5091"/>
      <c r="R5091"/>
      <c r="U5091" s="15"/>
      <c r="V5091" s="15"/>
      <c r="W5091" s="15"/>
    </row>
    <row r="5092" spans="2:23">
      <c r="B5092"/>
      <c r="C5092"/>
      <c r="D5092"/>
      <c r="E5092" s="171"/>
      <c r="F5092"/>
      <c r="G5092"/>
      <c r="H5092" s="171"/>
      <c r="I5092"/>
      <c r="J5092"/>
      <c r="K5092" s="171"/>
      <c r="L5092" s="171"/>
      <c r="M5092" s="171"/>
      <c r="N5092"/>
      <c r="O5092"/>
      <c r="P5092"/>
      <c r="Q5092"/>
      <c r="R5092"/>
      <c r="U5092" s="15"/>
      <c r="V5092" s="15"/>
      <c r="W5092" s="15"/>
    </row>
    <row r="5093" spans="2:23">
      <c r="B5093"/>
      <c r="C5093"/>
      <c r="D5093"/>
      <c r="E5093" s="171"/>
      <c r="F5093"/>
      <c r="G5093"/>
      <c r="H5093" s="171"/>
      <c r="I5093"/>
      <c r="J5093"/>
      <c r="K5093" s="171"/>
      <c r="L5093" s="171"/>
      <c r="M5093" s="171"/>
      <c r="N5093"/>
      <c r="O5093"/>
      <c r="P5093"/>
      <c r="Q5093"/>
      <c r="R5093"/>
      <c r="U5093" s="15"/>
      <c r="V5093" s="15"/>
      <c r="W5093" s="15"/>
    </row>
    <row r="5094" spans="2:23">
      <c r="B5094"/>
      <c r="C5094"/>
      <c r="D5094"/>
      <c r="E5094" s="171"/>
      <c r="F5094"/>
      <c r="G5094"/>
      <c r="H5094" s="171"/>
      <c r="I5094"/>
      <c r="J5094"/>
      <c r="K5094" s="171"/>
      <c r="L5094" s="171"/>
      <c r="M5094" s="171"/>
      <c r="N5094"/>
      <c r="O5094"/>
      <c r="P5094"/>
      <c r="Q5094"/>
      <c r="R5094"/>
      <c r="U5094" s="15"/>
      <c r="V5094" s="15"/>
      <c r="W5094" s="15"/>
    </row>
    <row r="5095" spans="2:23">
      <c r="B5095"/>
      <c r="C5095"/>
      <c r="D5095"/>
      <c r="E5095" s="171"/>
      <c r="F5095"/>
      <c r="G5095"/>
      <c r="H5095" s="171"/>
      <c r="I5095"/>
      <c r="J5095"/>
      <c r="K5095" s="171"/>
      <c r="L5095" s="171"/>
      <c r="M5095" s="171"/>
      <c r="N5095"/>
      <c r="O5095"/>
      <c r="P5095"/>
      <c r="Q5095"/>
      <c r="R5095"/>
      <c r="U5095" s="15"/>
      <c r="V5095" s="15"/>
      <c r="W5095" s="15"/>
    </row>
    <row r="5096" spans="2:23">
      <c r="B5096"/>
      <c r="C5096"/>
      <c r="D5096"/>
      <c r="E5096" s="171"/>
      <c r="F5096"/>
      <c r="G5096"/>
      <c r="H5096" s="171"/>
      <c r="I5096"/>
      <c r="J5096"/>
      <c r="K5096" s="171"/>
      <c r="L5096" s="171"/>
      <c r="M5096" s="171"/>
      <c r="N5096"/>
      <c r="O5096"/>
      <c r="P5096"/>
      <c r="Q5096"/>
      <c r="R5096"/>
      <c r="U5096" s="15"/>
      <c r="V5096" s="15"/>
      <c r="W5096" s="15"/>
    </row>
    <row r="5097" spans="2:23">
      <c r="B5097"/>
      <c r="C5097"/>
      <c r="D5097"/>
      <c r="E5097" s="171"/>
      <c r="F5097"/>
      <c r="G5097"/>
      <c r="H5097" s="171"/>
      <c r="I5097"/>
      <c r="J5097"/>
      <c r="K5097" s="171"/>
      <c r="L5097" s="171"/>
      <c r="M5097" s="171"/>
      <c r="N5097"/>
      <c r="O5097"/>
      <c r="P5097"/>
      <c r="Q5097"/>
      <c r="R5097"/>
      <c r="U5097" s="15"/>
      <c r="V5097" s="15"/>
      <c r="W5097" s="15"/>
    </row>
    <row r="5098" spans="2:23">
      <c r="B5098"/>
      <c r="C5098"/>
      <c r="D5098"/>
      <c r="E5098" s="171"/>
      <c r="F5098"/>
      <c r="G5098"/>
      <c r="H5098" s="171"/>
      <c r="I5098"/>
      <c r="J5098"/>
      <c r="K5098" s="171"/>
      <c r="L5098" s="171"/>
      <c r="M5098" s="171"/>
      <c r="N5098"/>
      <c r="O5098"/>
      <c r="P5098"/>
      <c r="Q5098"/>
      <c r="R5098"/>
      <c r="U5098" s="15"/>
      <c r="V5098" s="15"/>
      <c r="W5098" s="15"/>
    </row>
    <row r="5099" spans="2:23">
      <c r="B5099"/>
      <c r="C5099"/>
      <c r="D5099"/>
      <c r="E5099" s="171"/>
      <c r="F5099"/>
      <c r="G5099"/>
      <c r="H5099" s="171"/>
      <c r="I5099"/>
      <c r="J5099"/>
      <c r="K5099" s="171"/>
      <c r="L5099" s="171"/>
      <c r="M5099" s="171"/>
      <c r="N5099"/>
      <c r="O5099"/>
      <c r="P5099"/>
      <c r="Q5099"/>
      <c r="R5099"/>
      <c r="U5099" s="15"/>
      <c r="V5099" s="15"/>
      <c r="W5099" s="15"/>
    </row>
    <row r="5100" spans="2:23">
      <c r="B5100"/>
      <c r="C5100"/>
      <c r="D5100"/>
      <c r="E5100" s="171"/>
      <c r="F5100"/>
      <c r="G5100"/>
      <c r="H5100" s="171"/>
      <c r="I5100"/>
      <c r="J5100"/>
      <c r="K5100" s="171"/>
      <c r="L5100" s="171"/>
      <c r="M5100" s="171"/>
      <c r="N5100"/>
      <c r="O5100"/>
      <c r="P5100"/>
      <c r="Q5100"/>
      <c r="R5100"/>
      <c r="U5100" s="15"/>
      <c r="V5100" s="15"/>
      <c r="W5100" s="15"/>
    </row>
    <row r="5101" spans="2:23">
      <c r="B5101"/>
      <c r="C5101"/>
      <c r="D5101"/>
      <c r="E5101" s="171"/>
      <c r="F5101"/>
      <c r="G5101"/>
      <c r="H5101" s="171"/>
      <c r="I5101"/>
      <c r="J5101"/>
      <c r="K5101" s="171"/>
      <c r="L5101" s="171"/>
      <c r="M5101" s="171"/>
      <c r="N5101"/>
      <c r="O5101"/>
      <c r="P5101"/>
      <c r="Q5101"/>
      <c r="R5101"/>
      <c r="U5101" s="15"/>
      <c r="V5101" s="15"/>
      <c r="W5101" s="15"/>
    </row>
    <row r="5102" spans="2:23">
      <c r="B5102"/>
      <c r="C5102"/>
      <c r="D5102"/>
      <c r="E5102" s="171"/>
      <c r="F5102"/>
      <c r="G5102"/>
      <c r="H5102" s="171"/>
      <c r="I5102"/>
      <c r="J5102"/>
      <c r="K5102" s="171"/>
      <c r="L5102" s="171"/>
      <c r="M5102" s="171"/>
      <c r="N5102"/>
      <c r="O5102"/>
      <c r="P5102"/>
      <c r="Q5102"/>
      <c r="R5102"/>
      <c r="U5102" s="15"/>
      <c r="V5102" s="15"/>
      <c r="W5102" s="15"/>
    </row>
    <row r="5103" spans="2:23">
      <c r="B5103"/>
      <c r="C5103"/>
      <c r="D5103"/>
      <c r="E5103" s="171"/>
      <c r="F5103"/>
      <c r="G5103"/>
      <c r="H5103" s="171"/>
      <c r="I5103"/>
      <c r="J5103"/>
      <c r="K5103" s="171"/>
      <c r="L5103" s="171"/>
      <c r="M5103" s="171"/>
      <c r="N5103"/>
      <c r="O5103"/>
      <c r="P5103"/>
      <c r="Q5103"/>
      <c r="R5103"/>
      <c r="U5103" s="15"/>
      <c r="V5103" s="15"/>
      <c r="W5103" s="15"/>
    </row>
    <row r="5104" spans="2:23">
      <c r="B5104"/>
      <c r="C5104"/>
      <c r="D5104"/>
      <c r="E5104" s="171"/>
      <c r="F5104"/>
      <c r="G5104"/>
      <c r="H5104" s="171"/>
      <c r="I5104"/>
      <c r="J5104"/>
      <c r="K5104" s="171"/>
      <c r="L5104" s="171"/>
      <c r="M5104" s="171"/>
      <c r="N5104"/>
      <c r="O5104"/>
      <c r="P5104"/>
      <c r="Q5104"/>
      <c r="R5104"/>
      <c r="U5104" s="15"/>
      <c r="V5104" s="15"/>
      <c r="W5104" s="15"/>
    </row>
    <row r="5105" spans="2:23">
      <c r="B5105"/>
      <c r="C5105"/>
      <c r="D5105"/>
      <c r="E5105" s="171"/>
      <c r="F5105"/>
      <c r="G5105"/>
      <c r="H5105" s="171"/>
      <c r="I5105"/>
      <c r="J5105"/>
      <c r="K5105" s="171"/>
      <c r="L5105" s="171"/>
      <c r="M5105" s="171"/>
      <c r="N5105"/>
      <c r="O5105"/>
      <c r="P5105"/>
      <c r="Q5105"/>
      <c r="R5105"/>
      <c r="U5105" s="15"/>
      <c r="V5105" s="15"/>
      <c r="W5105" s="15"/>
    </row>
    <row r="5106" spans="2:23">
      <c r="B5106"/>
      <c r="C5106"/>
      <c r="D5106"/>
      <c r="E5106" s="171"/>
      <c r="F5106"/>
      <c r="G5106"/>
      <c r="H5106" s="171"/>
      <c r="I5106"/>
      <c r="J5106"/>
      <c r="K5106" s="171"/>
      <c r="L5106" s="171"/>
      <c r="M5106" s="171"/>
      <c r="N5106"/>
      <c r="O5106"/>
      <c r="P5106"/>
      <c r="Q5106"/>
      <c r="R5106"/>
      <c r="U5106" s="15"/>
      <c r="V5106" s="15"/>
      <c r="W5106" s="15"/>
    </row>
    <row r="5107" spans="2:23">
      <c r="B5107"/>
      <c r="C5107"/>
      <c r="D5107"/>
      <c r="E5107" s="171"/>
      <c r="F5107"/>
      <c r="G5107"/>
      <c r="H5107" s="171"/>
      <c r="I5107"/>
      <c r="J5107"/>
      <c r="K5107" s="171"/>
      <c r="L5107" s="171"/>
      <c r="M5107" s="171"/>
      <c r="N5107"/>
      <c r="O5107"/>
      <c r="P5107"/>
      <c r="Q5107"/>
      <c r="R5107"/>
      <c r="U5107" s="15"/>
      <c r="V5107" s="15"/>
      <c r="W5107" s="15"/>
    </row>
    <row r="5108" spans="2:23">
      <c r="B5108"/>
      <c r="C5108"/>
      <c r="D5108"/>
      <c r="E5108" s="171"/>
      <c r="F5108"/>
      <c r="G5108"/>
      <c r="H5108" s="171"/>
      <c r="I5108"/>
      <c r="J5108"/>
      <c r="K5108" s="171"/>
      <c r="L5108" s="171"/>
      <c r="M5108" s="171"/>
      <c r="N5108"/>
      <c r="O5108"/>
      <c r="P5108"/>
      <c r="Q5108"/>
      <c r="R5108"/>
      <c r="U5108" s="15"/>
      <c r="V5108" s="15"/>
      <c r="W5108" s="15"/>
    </row>
    <row r="5109" spans="2:23">
      <c r="B5109"/>
      <c r="C5109"/>
      <c r="D5109"/>
      <c r="E5109" s="171"/>
      <c r="F5109"/>
      <c r="G5109"/>
      <c r="H5109" s="171"/>
      <c r="I5109"/>
      <c r="J5109"/>
      <c r="K5109" s="171"/>
      <c r="L5109" s="171"/>
      <c r="M5109" s="171"/>
      <c r="N5109"/>
      <c r="O5109"/>
      <c r="P5109"/>
      <c r="Q5109"/>
      <c r="R5109"/>
      <c r="U5109" s="15"/>
      <c r="V5109" s="15"/>
      <c r="W5109" s="15"/>
    </row>
    <row r="5110" spans="2:23">
      <c r="B5110"/>
      <c r="C5110"/>
      <c r="D5110"/>
      <c r="E5110" s="171"/>
      <c r="F5110"/>
      <c r="G5110"/>
      <c r="H5110" s="171"/>
      <c r="I5110"/>
      <c r="J5110"/>
      <c r="K5110" s="171"/>
      <c r="L5110" s="171"/>
      <c r="M5110" s="171"/>
      <c r="N5110"/>
      <c r="O5110"/>
      <c r="P5110"/>
      <c r="Q5110"/>
      <c r="R5110"/>
      <c r="U5110" s="15"/>
      <c r="V5110" s="15"/>
      <c r="W5110" s="15"/>
    </row>
    <row r="5111" spans="2:23">
      <c r="B5111"/>
      <c r="C5111"/>
      <c r="D5111"/>
      <c r="E5111" s="171"/>
      <c r="F5111"/>
      <c r="G5111"/>
      <c r="H5111" s="171"/>
      <c r="I5111"/>
      <c r="J5111"/>
      <c r="K5111" s="171"/>
      <c r="L5111" s="171"/>
      <c r="M5111" s="171"/>
      <c r="N5111"/>
      <c r="O5111"/>
      <c r="P5111"/>
      <c r="Q5111"/>
      <c r="R5111"/>
      <c r="U5111" s="15"/>
      <c r="V5111" s="15"/>
      <c r="W5111" s="15"/>
    </row>
    <row r="5112" spans="2:23">
      <c r="B5112"/>
      <c r="C5112"/>
      <c r="D5112"/>
      <c r="E5112" s="171"/>
      <c r="F5112"/>
      <c r="G5112"/>
      <c r="H5112" s="171"/>
      <c r="I5112"/>
      <c r="J5112"/>
      <c r="K5112" s="171"/>
      <c r="L5112" s="171"/>
      <c r="M5112" s="171"/>
      <c r="N5112"/>
      <c r="O5112"/>
      <c r="P5112"/>
      <c r="Q5112"/>
      <c r="R5112"/>
      <c r="U5112" s="15"/>
      <c r="V5112" s="15"/>
      <c r="W5112" s="15"/>
    </row>
    <row r="5113" spans="2:23">
      <c r="B5113"/>
      <c r="C5113"/>
      <c r="D5113"/>
      <c r="E5113" s="171"/>
      <c r="F5113"/>
      <c r="G5113"/>
      <c r="H5113" s="171"/>
      <c r="I5113"/>
      <c r="J5113"/>
      <c r="K5113" s="171"/>
      <c r="L5113" s="171"/>
      <c r="M5113" s="171"/>
      <c r="N5113"/>
      <c r="O5113"/>
      <c r="P5113"/>
      <c r="Q5113"/>
      <c r="R5113"/>
      <c r="U5113" s="15"/>
      <c r="V5113" s="15"/>
      <c r="W5113" s="15"/>
    </row>
    <row r="5114" spans="2:23">
      <c r="B5114"/>
      <c r="C5114"/>
      <c r="D5114"/>
      <c r="E5114" s="171"/>
      <c r="F5114"/>
      <c r="G5114"/>
      <c r="H5114" s="171"/>
      <c r="I5114"/>
      <c r="J5114"/>
      <c r="K5114" s="171"/>
      <c r="L5114" s="171"/>
      <c r="M5114" s="171"/>
      <c r="N5114"/>
      <c r="O5114"/>
      <c r="P5114"/>
      <c r="Q5114"/>
      <c r="R5114"/>
      <c r="U5114" s="15"/>
      <c r="V5114" s="15"/>
      <c r="W5114" s="15"/>
    </row>
    <row r="5115" spans="2:23">
      <c r="B5115"/>
      <c r="C5115"/>
      <c r="D5115"/>
      <c r="E5115" s="171"/>
      <c r="F5115"/>
      <c r="G5115"/>
      <c r="H5115" s="171"/>
      <c r="I5115"/>
      <c r="J5115"/>
      <c r="K5115" s="171"/>
      <c r="L5115" s="171"/>
      <c r="M5115" s="171"/>
      <c r="N5115"/>
      <c r="O5115"/>
      <c r="P5115"/>
      <c r="Q5115"/>
      <c r="R5115"/>
      <c r="U5115" s="15"/>
      <c r="V5115" s="15"/>
      <c r="W5115" s="15"/>
    </row>
    <row r="5116" spans="2:23">
      <c r="B5116"/>
      <c r="C5116"/>
      <c r="D5116"/>
      <c r="E5116" s="171"/>
      <c r="F5116"/>
      <c r="G5116"/>
      <c r="H5116" s="171"/>
      <c r="I5116"/>
      <c r="J5116"/>
      <c r="K5116" s="171"/>
      <c r="L5116" s="171"/>
      <c r="M5116" s="171"/>
      <c r="N5116"/>
      <c r="O5116"/>
      <c r="P5116"/>
      <c r="Q5116"/>
      <c r="R5116"/>
      <c r="U5116" s="15"/>
      <c r="V5116" s="15"/>
      <c r="W5116" s="15"/>
    </row>
    <row r="5117" spans="2:23">
      <c r="B5117"/>
      <c r="C5117"/>
      <c r="D5117"/>
      <c r="E5117" s="171"/>
      <c r="F5117"/>
      <c r="G5117"/>
      <c r="H5117" s="171"/>
      <c r="I5117"/>
      <c r="J5117"/>
      <c r="K5117" s="171"/>
      <c r="L5117" s="171"/>
      <c r="M5117" s="171"/>
      <c r="N5117"/>
      <c r="O5117"/>
      <c r="P5117"/>
      <c r="Q5117"/>
      <c r="R5117"/>
      <c r="U5117" s="15"/>
      <c r="V5117" s="15"/>
      <c r="W5117" s="15"/>
    </row>
    <row r="5118" spans="2:23">
      <c r="B5118"/>
      <c r="C5118"/>
      <c r="D5118"/>
      <c r="E5118" s="171"/>
      <c r="F5118"/>
      <c r="G5118"/>
      <c r="H5118" s="171"/>
      <c r="I5118"/>
      <c r="J5118"/>
      <c r="K5118" s="171"/>
      <c r="L5118" s="171"/>
      <c r="M5118" s="171"/>
      <c r="N5118"/>
      <c r="O5118"/>
      <c r="P5118"/>
      <c r="Q5118"/>
      <c r="R5118"/>
      <c r="U5118" s="15"/>
      <c r="V5118" s="15"/>
      <c r="W5118" s="15"/>
    </row>
    <row r="5119" spans="2:23">
      <c r="B5119"/>
      <c r="C5119"/>
      <c r="D5119"/>
      <c r="E5119" s="171"/>
      <c r="F5119"/>
      <c r="G5119"/>
      <c r="H5119" s="171"/>
      <c r="I5119"/>
      <c r="J5119"/>
      <c r="K5119" s="171"/>
      <c r="L5119" s="171"/>
      <c r="M5119" s="171"/>
      <c r="N5119"/>
      <c r="O5119"/>
      <c r="P5119"/>
      <c r="Q5119"/>
      <c r="R5119"/>
      <c r="U5119" s="15"/>
      <c r="V5119" s="15"/>
      <c r="W5119" s="15"/>
    </row>
    <row r="5120" spans="2:23">
      <c r="B5120"/>
      <c r="C5120"/>
      <c r="D5120"/>
      <c r="E5120" s="171"/>
      <c r="F5120"/>
      <c r="G5120"/>
      <c r="H5120" s="171"/>
      <c r="I5120"/>
      <c r="J5120"/>
      <c r="K5120" s="171"/>
      <c r="L5120" s="171"/>
      <c r="M5120" s="171"/>
      <c r="N5120"/>
      <c r="O5120"/>
      <c r="P5120"/>
      <c r="Q5120"/>
      <c r="R5120"/>
      <c r="U5120" s="15"/>
      <c r="V5120" s="15"/>
      <c r="W5120" s="15"/>
    </row>
    <row r="5121" spans="2:23">
      <c r="B5121"/>
      <c r="C5121"/>
      <c r="D5121"/>
      <c r="E5121" s="171"/>
      <c r="F5121"/>
      <c r="G5121"/>
      <c r="H5121" s="171"/>
      <c r="I5121"/>
      <c r="J5121"/>
      <c r="K5121" s="171"/>
      <c r="L5121" s="171"/>
      <c r="M5121" s="171"/>
      <c r="N5121"/>
      <c r="O5121"/>
      <c r="P5121"/>
      <c r="Q5121"/>
      <c r="R5121"/>
      <c r="U5121" s="15"/>
      <c r="V5121" s="15"/>
      <c r="W5121" s="15"/>
    </row>
    <row r="5122" spans="2:23">
      <c r="B5122"/>
      <c r="C5122"/>
      <c r="D5122"/>
      <c r="E5122" s="171"/>
      <c r="F5122"/>
      <c r="G5122"/>
      <c r="H5122" s="171"/>
      <c r="I5122"/>
      <c r="J5122"/>
      <c r="K5122" s="171"/>
      <c r="L5122" s="171"/>
      <c r="M5122" s="171"/>
      <c r="N5122"/>
      <c r="O5122"/>
      <c r="P5122"/>
      <c r="Q5122"/>
      <c r="R5122"/>
      <c r="U5122" s="15"/>
      <c r="V5122" s="15"/>
      <c r="W5122" s="15"/>
    </row>
    <row r="5123" spans="2:23">
      <c r="B5123"/>
      <c r="C5123"/>
      <c r="D5123"/>
      <c r="E5123" s="171"/>
      <c r="F5123"/>
      <c r="G5123"/>
      <c r="H5123" s="171"/>
      <c r="I5123"/>
      <c r="J5123"/>
      <c r="K5123" s="171"/>
      <c r="L5123" s="171"/>
      <c r="M5123" s="171"/>
      <c r="N5123"/>
      <c r="O5123"/>
      <c r="P5123"/>
      <c r="Q5123"/>
      <c r="R5123"/>
      <c r="U5123" s="15"/>
      <c r="V5123" s="15"/>
      <c r="W5123" s="15"/>
    </row>
    <row r="5124" spans="2:23">
      <c r="B5124"/>
      <c r="C5124"/>
      <c r="D5124"/>
      <c r="E5124" s="171"/>
      <c r="F5124"/>
      <c r="G5124"/>
      <c r="H5124" s="171"/>
      <c r="I5124"/>
      <c r="J5124"/>
      <c r="K5124" s="171"/>
      <c r="L5124" s="171"/>
      <c r="M5124" s="171"/>
      <c r="N5124"/>
      <c r="O5124"/>
      <c r="P5124"/>
      <c r="Q5124"/>
      <c r="R5124"/>
      <c r="U5124" s="15"/>
      <c r="V5124" s="15"/>
      <c r="W5124" s="15"/>
    </row>
    <row r="5125" spans="2:23">
      <c r="B5125"/>
      <c r="C5125"/>
      <c r="D5125"/>
      <c r="E5125" s="171"/>
      <c r="F5125"/>
      <c r="G5125"/>
      <c r="H5125" s="171"/>
      <c r="I5125"/>
      <c r="J5125"/>
      <c r="K5125" s="171"/>
      <c r="L5125" s="171"/>
      <c r="M5125" s="171"/>
      <c r="N5125"/>
      <c r="O5125"/>
      <c r="P5125"/>
      <c r="Q5125"/>
      <c r="R5125"/>
      <c r="U5125" s="15"/>
      <c r="V5125" s="15"/>
      <c r="W5125" s="15"/>
    </row>
    <row r="5126" spans="2:23">
      <c r="B5126"/>
      <c r="C5126"/>
      <c r="D5126"/>
      <c r="E5126" s="171"/>
      <c r="F5126"/>
      <c r="G5126"/>
      <c r="H5126" s="171"/>
      <c r="I5126"/>
      <c r="J5126"/>
      <c r="K5126" s="171"/>
      <c r="L5126" s="171"/>
      <c r="M5126" s="171"/>
      <c r="N5126"/>
      <c r="O5126"/>
      <c r="P5126"/>
      <c r="Q5126"/>
      <c r="R5126"/>
      <c r="U5126" s="15"/>
      <c r="V5126" s="15"/>
      <c r="W5126" s="15"/>
    </row>
    <row r="5127" spans="2:23">
      <c r="B5127"/>
      <c r="C5127"/>
      <c r="D5127"/>
      <c r="E5127" s="171"/>
      <c r="F5127"/>
      <c r="G5127"/>
      <c r="H5127" s="171"/>
      <c r="I5127"/>
      <c r="J5127"/>
      <c r="K5127" s="171"/>
      <c r="L5127" s="171"/>
      <c r="M5127" s="171"/>
      <c r="N5127"/>
      <c r="O5127"/>
      <c r="P5127"/>
      <c r="Q5127"/>
      <c r="R5127"/>
      <c r="U5127" s="15"/>
      <c r="V5127" s="15"/>
      <c r="W5127" s="15"/>
    </row>
    <row r="5128" spans="2:23">
      <c r="B5128"/>
      <c r="C5128"/>
      <c r="D5128"/>
      <c r="E5128" s="171"/>
      <c r="F5128"/>
      <c r="G5128"/>
      <c r="H5128" s="171"/>
      <c r="I5128"/>
      <c r="J5128"/>
      <c r="K5128" s="171"/>
      <c r="L5128" s="171"/>
      <c r="M5128" s="171"/>
      <c r="N5128"/>
      <c r="O5128"/>
      <c r="P5128"/>
      <c r="Q5128"/>
      <c r="R5128"/>
      <c r="U5128" s="15"/>
      <c r="V5128" s="15"/>
      <c r="W5128" s="15"/>
    </row>
    <row r="5129" spans="2:23">
      <c r="B5129"/>
      <c r="C5129"/>
      <c r="D5129"/>
      <c r="E5129" s="171"/>
      <c r="F5129"/>
      <c r="G5129"/>
      <c r="H5129" s="171"/>
      <c r="I5129"/>
      <c r="J5129"/>
      <c r="K5129" s="171"/>
      <c r="L5129" s="171"/>
      <c r="M5129" s="171"/>
      <c r="N5129"/>
      <c r="O5129"/>
      <c r="P5129"/>
      <c r="Q5129"/>
      <c r="R5129"/>
      <c r="U5129" s="15"/>
      <c r="V5129" s="15"/>
      <c r="W5129" s="15"/>
    </row>
    <row r="5130" spans="2:23">
      <c r="B5130"/>
      <c r="C5130"/>
      <c r="D5130"/>
      <c r="E5130" s="171"/>
      <c r="F5130"/>
      <c r="G5130"/>
      <c r="H5130" s="171"/>
      <c r="I5130"/>
      <c r="J5130"/>
      <c r="K5130" s="171"/>
      <c r="L5130" s="171"/>
      <c r="M5130" s="171"/>
      <c r="N5130"/>
      <c r="O5130"/>
      <c r="P5130"/>
      <c r="Q5130"/>
      <c r="R5130"/>
      <c r="U5130" s="15"/>
      <c r="V5130" s="15"/>
      <c r="W5130" s="15"/>
    </row>
    <row r="5131" spans="2:23">
      <c r="B5131"/>
      <c r="C5131"/>
      <c r="D5131"/>
      <c r="E5131" s="171"/>
      <c r="F5131"/>
      <c r="G5131"/>
      <c r="H5131" s="171"/>
      <c r="I5131"/>
      <c r="J5131"/>
      <c r="K5131" s="171"/>
      <c r="L5131" s="171"/>
      <c r="M5131" s="171"/>
      <c r="N5131"/>
      <c r="O5131"/>
      <c r="P5131"/>
      <c r="Q5131"/>
      <c r="R5131"/>
      <c r="U5131" s="15"/>
      <c r="V5131" s="15"/>
      <c r="W5131" s="15"/>
    </row>
    <row r="5132" spans="2:23">
      <c r="B5132"/>
      <c r="C5132"/>
      <c r="D5132"/>
      <c r="E5132" s="171"/>
      <c r="F5132"/>
      <c r="G5132"/>
      <c r="H5132" s="171"/>
      <c r="I5132"/>
      <c r="J5132"/>
      <c r="K5132" s="171"/>
      <c r="L5132" s="171"/>
      <c r="M5132" s="171"/>
      <c r="N5132"/>
      <c r="O5132"/>
      <c r="P5132"/>
      <c r="Q5132"/>
      <c r="R5132"/>
      <c r="U5132" s="15"/>
      <c r="V5132" s="15"/>
      <c r="W5132" s="15"/>
    </row>
    <row r="5133" spans="2:23">
      <c r="B5133"/>
      <c r="C5133"/>
      <c r="D5133"/>
      <c r="E5133" s="171"/>
      <c r="F5133"/>
      <c r="G5133"/>
      <c r="H5133" s="171"/>
      <c r="I5133"/>
      <c r="J5133"/>
      <c r="K5133" s="171"/>
      <c r="L5133" s="171"/>
      <c r="M5133" s="171"/>
      <c r="N5133"/>
      <c r="O5133"/>
      <c r="P5133"/>
      <c r="Q5133"/>
      <c r="R5133"/>
      <c r="U5133" s="15"/>
      <c r="V5133" s="15"/>
      <c r="W5133" s="15"/>
    </row>
    <row r="5134" spans="2:23">
      <c r="B5134"/>
      <c r="C5134"/>
      <c r="D5134"/>
      <c r="E5134" s="171"/>
      <c r="F5134"/>
      <c r="G5134"/>
      <c r="H5134" s="171"/>
      <c r="I5134"/>
      <c r="J5134"/>
      <c r="K5134" s="171"/>
      <c r="L5134" s="171"/>
      <c r="M5134" s="171"/>
      <c r="N5134"/>
      <c r="O5134"/>
      <c r="P5134"/>
      <c r="Q5134"/>
      <c r="R5134"/>
      <c r="U5134" s="15"/>
      <c r="V5134" s="15"/>
      <c r="W5134" s="15"/>
    </row>
    <row r="5135" spans="2:23">
      <c r="B5135"/>
      <c r="C5135"/>
      <c r="D5135"/>
      <c r="E5135" s="171"/>
      <c r="F5135"/>
      <c r="G5135"/>
      <c r="H5135" s="171"/>
      <c r="I5135"/>
      <c r="J5135"/>
      <c r="K5135" s="171"/>
      <c r="L5135" s="171"/>
      <c r="M5135" s="171"/>
      <c r="N5135"/>
      <c r="O5135"/>
      <c r="P5135"/>
      <c r="Q5135"/>
      <c r="R5135"/>
      <c r="U5135" s="15"/>
      <c r="V5135" s="15"/>
      <c r="W5135" s="15"/>
    </row>
    <row r="5136" spans="2:23">
      <c r="B5136"/>
      <c r="C5136"/>
      <c r="D5136"/>
      <c r="E5136" s="171"/>
      <c r="F5136"/>
      <c r="G5136"/>
      <c r="H5136" s="171"/>
      <c r="I5136"/>
      <c r="J5136"/>
      <c r="K5136" s="171"/>
      <c r="L5136" s="171"/>
      <c r="M5136" s="171"/>
      <c r="N5136"/>
      <c r="O5136"/>
      <c r="P5136"/>
      <c r="Q5136"/>
      <c r="R5136"/>
      <c r="U5136" s="15"/>
      <c r="V5136" s="15"/>
      <c r="W5136" s="15"/>
    </row>
    <row r="5137" spans="2:23">
      <c r="B5137"/>
      <c r="C5137"/>
      <c r="D5137"/>
      <c r="E5137" s="171"/>
      <c r="F5137"/>
      <c r="G5137"/>
      <c r="H5137" s="171"/>
      <c r="I5137"/>
      <c r="J5137"/>
      <c r="K5137" s="171"/>
      <c r="L5137" s="171"/>
      <c r="M5137" s="171"/>
      <c r="N5137"/>
      <c r="O5137"/>
      <c r="P5137"/>
      <c r="Q5137"/>
      <c r="R5137"/>
      <c r="U5137" s="15"/>
      <c r="V5137" s="15"/>
      <c r="W5137" s="15"/>
    </row>
    <row r="5138" spans="2:23">
      <c r="B5138"/>
      <c r="C5138"/>
      <c r="D5138"/>
      <c r="E5138" s="171"/>
      <c r="F5138"/>
      <c r="G5138"/>
      <c r="H5138" s="171"/>
      <c r="I5138"/>
      <c r="J5138"/>
      <c r="K5138" s="171"/>
      <c r="L5138" s="171"/>
      <c r="M5138" s="171"/>
      <c r="N5138"/>
      <c r="O5138"/>
      <c r="P5138"/>
      <c r="Q5138"/>
      <c r="R5138"/>
      <c r="U5138" s="15"/>
      <c r="V5138" s="15"/>
      <c r="W5138" s="15"/>
    </row>
    <row r="5139" spans="2:23">
      <c r="B5139"/>
      <c r="C5139"/>
      <c r="D5139"/>
      <c r="E5139" s="171"/>
      <c r="F5139"/>
      <c r="G5139"/>
      <c r="H5139" s="171"/>
      <c r="I5139"/>
      <c r="J5139"/>
      <c r="K5139" s="171"/>
      <c r="L5139" s="171"/>
      <c r="M5139" s="171"/>
      <c r="N5139"/>
      <c r="O5139"/>
      <c r="P5139"/>
      <c r="Q5139"/>
      <c r="R5139"/>
      <c r="U5139" s="15"/>
      <c r="V5139" s="15"/>
      <c r="W5139" s="15"/>
    </row>
    <row r="5140" spans="2:23">
      <c r="B5140"/>
      <c r="C5140"/>
      <c r="D5140"/>
      <c r="E5140" s="171"/>
      <c r="F5140"/>
      <c r="G5140"/>
      <c r="H5140" s="171"/>
      <c r="I5140"/>
      <c r="J5140"/>
      <c r="K5140" s="171"/>
      <c r="L5140" s="171"/>
      <c r="M5140" s="171"/>
      <c r="N5140"/>
      <c r="O5140"/>
      <c r="P5140"/>
      <c r="Q5140"/>
      <c r="R5140"/>
      <c r="U5140" s="15"/>
      <c r="V5140" s="15"/>
      <c r="W5140" s="15"/>
    </row>
    <row r="5141" spans="2:23">
      <c r="B5141"/>
      <c r="C5141"/>
      <c r="D5141"/>
      <c r="E5141" s="171"/>
      <c r="F5141"/>
      <c r="G5141"/>
      <c r="H5141" s="171"/>
      <c r="I5141"/>
      <c r="J5141"/>
      <c r="K5141" s="171"/>
      <c r="L5141" s="171"/>
      <c r="M5141" s="171"/>
      <c r="N5141"/>
      <c r="O5141"/>
      <c r="P5141"/>
      <c r="Q5141"/>
      <c r="R5141"/>
      <c r="U5141" s="15"/>
      <c r="V5141" s="15"/>
      <c r="W5141" s="15"/>
    </row>
    <row r="5142" spans="2:23">
      <c r="B5142"/>
      <c r="C5142"/>
      <c r="D5142"/>
      <c r="E5142" s="171"/>
      <c r="F5142"/>
      <c r="G5142"/>
      <c r="H5142" s="171"/>
      <c r="I5142"/>
      <c r="J5142"/>
      <c r="K5142" s="171"/>
      <c r="L5142" s="171"/>
      <c r="M5142" s="171"/>
      <c r="N5142"/>
      <c r="O5142"/>
      <c r="P5142"/>
      <c r="Q5142"/>
      <c r="R5142"/>
      <c r="U5142" s="15"/>
      <c r="V5142" s="15"/>
      <c r="W5142" s="15"/>
    </row>
    <row r="5143" spans="2:23">
      <c r="B5143"/>
      <c r="C5143"/>
      <c r="D5143"/>
      <c r="E5143" s="171"/>
      <c r="F5143"/>
      <c r="G5143"/>
      <c r="H5143" s="171"/>
      <c r="I5143"/>
      <c r="J5143"/>
      <c r="K5143" s="171"/>
      <c r="L5143" s="171"/>
      <c r="M5143" s="171"/>
      <c r="N5143"/>
      <c r="O5143"/>
      <c r="P5143"/>
      <c r="Q5143"/>
      <c r="R5143"/>
      <c r="U5143" s="15"/>
      <c r="V5143" s="15"/>
      <c r="W5143" s="15"/>
    </row>
    <row r="5144" spans="2:23">
      <c r="B5144"/>
      <c r="C5144"/>
      <c r="D5144"/>
      <c r="E5144" s="171"/>
      <c r="F5144"/>
      <c r="G5144"/>
      <c r="H5144" s="171"/>
      <c r="I5144"/>
      <c r="J5144"/>
      <c r="K5144" s="171"/>
      <c r="L5144" s="171"/>
      <c r="M5144" s="171"/>
      <c r="N5144"/>
      <c r="O5144"/>
      <c r="P5144"/>
      <c r="Q5144"/>
      <c r="R5144"/>
      <c r="U5144" s="15"/>
      <c r="V5144" s="15"/>
      <c r="W5144" s="15"/>
    </row>
    <row r="5145" spans="2:23">
      <c r="B5145"/>
      <c r="C5145"/>
      <c r="D5145"/>
      <c r="E5145" s="171"/>
      <c r="F5145"/>
      <c r="G5145"/>
      <c r="H5145" s="171"/>
      <c r="I5145"/>
      <c r="J5145"/>
      <c r="K5145" s="171"/>
      <c r="L5145" s="171"/>
      <c r="M5145" s="171"/>
      <c r="N5145"/>
      <c r="O5145"/>
      <c r="P5145"/>
      <c r="Q5145"/>
      <c r="R5145"/>
      <c r="U5145" s="15"/>
      <c r="V5145" s="15"/>
      <c r="W5145" s="15"/>
    </row>
    <row r="5146" spans="2:23">
      <c r="B5146"/>
      <c r="C5146"/>
      <c r="D5146"/>
      <c r="E5146" s="171"/>
      <c r="F5146"/>
      <c r="G5146"/>
      <c r="H5146" s="171"/>
      <c r="I5146"/>
      <c r="J5146"/>
      <c r="K5146" s="171"/>
      <c r="L5146" s="171"/>
      <c r="M5146" s="171"/>
      <c r="N5146"/>
      <c r="O5146"/>
      <c r="P5146"/>
      <c r="Q5146"/>
      <c r="R5146"/>
      <c r="U5146" s="15"/>
      <c r="V5146" s="15"/>
      <c r="W5146" s="15"/>
    </row>
    <row r="5147" spans="2:23">
      <c r="B5147"/>
      <c r="C5147"/>
      <c r="D5147"/>
      <c r="E5147" s="171"/>
      <c r="F5147"/>
      <c r="G5147"/>
      <c r="H5147" s="171"/>
      <c r="I5147"/>
      <c r="J5147"/>
      <c r="K5147" s="171"/>
      <c r="L5147" s="171"/>
      <c r="M5147" s="171"/>
      <c r="N5147"/>
      <c r="O5147"/>
      <c r="P5147"/>
      <c r="Q5147"/>
      <c r="R5147"/>
      <c r="U5147" s="15"/>
      <c r="V5147" s="15"/>
      <c r="W5147" s="15"/>
    </row>
    <row r="5148" spans="2:23">
      <c r="B5148"/>
      <c r="C5148"/>
      <c r="D5148"/>
      <c r="E5148" s="171"/>
      <c r="F5148"/>
      <c r="G5148"/>
      <c r="H5148" s="171"/>
      <c r="I5148"/>
      <c r="J5148"/>
      <c r="K5148" s="171"/>
      <c r="L5148" s="171"/>
      <c r="M5148" s="171"/>
      <c r="N5148"/>
      <c r="O5148"/>
      <c r="P5148"/>
      <c r="Q5148"/>
      <c r="R5148"/>
      <c r="U5148" s="15"/>
      <c r="V5148" s="15"/>
      <c r="W5148" s="15"/>
    </row>
    <row r="5149" spans="2:23">
      <c r="B5149"/>
      <c r="C5149"/>
      <c r="D5149"/>
      <c r="E5149" s="171"/>
      <c r="F5149"/>
      <c r="G5149"/>
      <c r="H5149" s="171"/>
      <c r="I5149"/>
      <c r="J5149"/>
      <c r="K5149" s="171"/>
      <c r="L5149" s="171"/>
      <c r="M5149" s="171"/>
      <c r="N5149"/>
      <c r="O5149"/>
      <c r="P5149"/>
      <c r="Q5149"/>
      <c r="R5149"/>
      <c r="U5149" s="15"/>
      <c r="V5149" s="15"/>
      <c r="W5149" s="15"/>
    </row>
    <row r="5150" spans="2:23">
      <c r="B5150"/>
      <c r="C5150"/>
      <c r="D5150"/>
      <c r="E5150" s="171"/>
      <c r="F5150"/>
      <c r="G5150"/>
      <c r="H5150" s="171"/>
      <c r="I5150"/>
      <c r="J5150"/>
      <c r="K5150" s="171"/>
      <c r="L5150" s="171"/>
      <c r="M5150" s="171"/>
      <c r="N5150"/>
      <c r="O5150"/>
      <c r="P5150"/>
      <c r="Q5150"/>
      <c r="R5150"/>
      <c r="U5150" s="15"/>
      <c r="V5150" s="15"/>
      <c r="W5150" s="15"/>
    </row>
    <row r="5151" spans="2:23">
      <c r="B5151"/>
      <c r="C5151"/>
      <c r="D5151"/>
      <c r="E5151" s="171"/>
      <c r="F5151"/>
      <c r="G5151"/>
      <c r="H5151" s="171"/>
      <c r="I5151"/>
      <c r="J5151"/>
      <c r="K5151" s="171"/>
      <c r="L5151" s="171"/>
      <c r="M5151" s="171"/>
      <c r="N5151"/>
      <c r="O5151"/>
      <c r="P5151"/>
      <c r="Q5151"/>
      <c r="R5151"/>
      <c r="U5151" s="15"/>
      <c r="V5151" s="15"/>
      <c r="W5151" s="15"/>
    </row>
    <row r="5152" spans="2:23">
      <c r="B5152"/>
      <c r="C5152"/>
      <c r="D5152"/>
      <c r="E5152"/>
      <c r="F5152" s="171"/>
      <c r="G5152" s="171"/>
      <c r="H5152"/>
      <c r="I5152" s="171"/>
      <c r="J5152" s="171"/>
      <c r="K5152" s="171"/>
      <c r="L5152" s="171"/>
      <c r="M5152" s="171"/>
      <c r="N5152"/>
      <c r="O5152"/>
      <c r="P5152"/>
      <c r="Q5152"/>
      <c r="R5152"/>
      <c r="U5152" s="15"/>
      <c r="V5152" s="15"/>
      <c r="W5152" s="15"/>
    </row>
    <row r="5153" spans="2:23">
      <c r="B5153"/>
      <c r="C5153"/>
      <c r="D5153"/>
      <c r="E5153"/>
      <c r="F5153" s="171"/>
      <c r="G5153" s="171"/>
      <c r="H5153"/>
      <c r="I5153" s="171"/>
      <c r="J5153" s="171"/>
      <c r="K5153" s="171"/>
      <c r="L5153" s="171"/>
      <c r="M5153" s="171"/>
      <c r="N5153"/>
      <c r="O5153"/>
      <c r="P5153"/>
      <c r="Q5153"/>
      <c r="R5153"/>
      <c r="U5153" s="15"/>
      <c r="V5153" s="15"/>
      <c r="W5153" s="15"/>
    </row>
    <row r="5154" spans="2:23">
      <c r="B5154"/>
      <c r="C5154"/>
      <c r="D5154"/>
      <c r="E5154"/>
      <c r="F5154" s="171"/>
      <c r="G5154" s="171"/>
      <c r="H5154"/>
      <c r="I5154" s="171"/>
      <c r="J5154" s="171"/>
      <c r="K5154" s="171"/>
      <c r="L5154" s="171"/>
      <c r="M5154" s="171"/>
      <c r="N5154"/>
      <c r="O5154"/>
      <c r="P5154"/>
      <c r="Q5154"/>
      <c r="R5154"/>
      <c r="U5154" s="15"/>
      <c r="V5154" s="15"/>
      <c r="W5154" s="15"/>
    </row>
    <row r="5155" spans="2:23">
      <c r="B5155"/>
      <c r="C5155"/>
      <c r="D5155"/>
      <c r="E5155"/>
      <c r="F5155" s="171"/>
      <c r="G5155" s="171"/>
      <c r="H5155"/>
      <c r="I5155" s="171"/>
      <c r="J5155" s="171"/>
      <c r="K5155" s="171"/>
      <c r="L5155" s="171"/>
      <c r="M5155" s="171"/>
      <c r="N5155"/>
      <c r="O5155"/>
      <c r="P5155"/>
      <c r="Q5155"/>
      <c r="R5155"/>
      <c r="U5155" s="15"/>
      <c r="V5155" s="15"/>
      <c r="W5155" s="15"/>
    </row>
    <row r="5156" spans="2:23">
      <c r="B5156"/>
      <c r="C5156"/>
      <c r="D5156"/>
      <c r="E5156"/>
      <c r="F5156" s="171"/>
      <c r="G5156" s="171"/>
      <c r="H5156"/>
      <c r="I5156" s="171"/>
      <c r="J5156" s="171"/>
      <c r="K5156" s="171"/>
      <c r="L5156" s="171"/>
      <c r="M5156" s="171"/>
      <c r="N5156"/>
      <c r="O5156"/>
      <c r="P5156"/>
      <c r="Q5156"/>
      <c r="R5156"/>
      <c r="U5156" s="15"/>
      <c r="V5156" s="15"/>
      <c r="W5156" s="15"/>
    </row>
    <row r="5157" spans="2:23">
      <c r="B5157"/>
      <c r="C5157"/>
      <c r="D5157"/>
      <c r="E5157"/>
      <c r="F5157" s="171"/>
      <c r="G5157" s="171"/>
      <c r="H5157"/>
      <c r="I5157" s="171"/>
      <c r="J5157" s="171"/>
      <c r="K5157" s="171"/>
      <c r="L5157" s="171"/>
      <c r="M5157" s="171"/>
      <c r="N5157"/>
      <c r="O5157"/>
      <c r="P5157"/>
      <c r="Q5157"/>
      <c r="R5157"/>
      <c r="U5157" s="15"/>
      <c r="V5157" s="15"/>
      <c r="W5157" s="15"/>
    </row>
    <row r="5158" spans="2:23">
      <c r="B5158"/>
      <c r="C5158"/>
      <c r="D5158"/>
      <c r="E5158"/>
      <c r="F5158" s="171"/>
      <c r="G5158" s="171"/>
      <c r="H5158"/>
      <c r="I5158" s="171"/>
      <c r="J5158" s="171"/>
      <c r="K5158" s="171"/>
      <c r="L5158" s="171"/>
      <c r="M5158" s="171"/>
      <c r="N5158"/>
      <c r="O5158"/>
      <c r="P5158"/>
      <c r="Q5158"/>
      <c r="R5158"/>
      <c r="U5158" s="15"/>
      <c r="V5158" s="15"/>
      <c r="W5158" s="15"/>
    </row>
    <row r="5159" spans="2:23">
      <c r="B5159"/>
      <c r="C5159"/>
      <c r="D5159"/>
      <c r="E5159"/>
      <c r="F5159" s="171"/>
      <c r="G5159" s="171"/>
      <c r="H5159"/>
      <c r="I5159" s="171"/>
      <c r="J5159" s="171"/>
      <c r="K5159" s="171"/>
      <c r="L5159" s="171"/>
      <c r="M5159" s="171"/>
      <c r="N5159"/>
      <c r="O5159"/>
      <c r="P5159"/>
      <c r="Q5159"/>
      <c r="R5159"/>
      <c r="U5159" s="15"/>
      <c r="V5159" s="15"/>
      <c r="W5159" s="15"/>
    </row>
    <row r="5160" spans="2:23">
      <c r="B5160"/>
      <c r="C5160"/>
      <c r="D5160"/>
      <c r="E5160"/>
      <c r="F5160" s="171"/>
      <c r="G5160" s="171"/>
      <c r="H5160"/>
      <c r="I5160" s="171"/>
      <c r="J5160" s="171"/>
      <c r="K5160" s="171"/>
      <c r="L5160" s="171"/>
      <c r="M5160" s="171"/>
      <c r="N5160"/>
      <c r="O5160"/>
      <c r="P5160"/>
      <c r="Q5160"/>
      <c r="R5160"/>
      <c r="U5160" s="15"/>
      <c r="V5160" s="15"/>
      <c r="W5160" s="15"/>
    </row>
    <row r="5161" spans="2:23">
      <c r="B5161"/>
      <c r="C5161"/>
      <c r="D5161"/>
      <c r="E5161"/>
      <c r="F5161" s="171"/>
      <c r="G5161" s="171"/>
      <c r="H5161"/>
      <c r="I5161" s="171"/>
      <c r="J5161" s="171"/>
      <c r="K5161" s="171"/>
      <c r="L5161" s="171"/>
      <c r="M5161" s="171"/>
      <c r="N5161"/>
      <c r="O5161"/>
      <c r="P5161"/>
      <c r="Q5161"/>
      <c r="R5161"/>
      <c r="U5161" s="15"/>
      <c r="V5161" s="15"/>
      <c r="W5161" s="15"/>
    </row>
    <row r="5162" spans="2:23">
      <c r="B5162"/>
      <c r="C5162"/>
      <c r="D5162"/>
      <c r="E5162"/>
      <c r="F5162" s="171"/>
      <c r="G5162" s="171"/>
      <c r="H5162"/>
      <c r="I5162" s="171"/>
      <c r="J5162" s="171"/>
      <c r="K5162" s="171"/>
      <c r="L5162" s="171"/>
      <c r="M5162" s="171"/>
      <c r="N5162"/>
      <c r="O5162"/>
      <c r="P5162"/>
      <c r="Q5162"/>
      <c r="R5162"/>
      <c r="U5162" s="15"/>
      <c r="V5162" s="15"/>
      <c r="W5162" s="15"/>
    </row>
    <row r="5163" spans="2:23">
      <c r="B5163"/>
      <c r="C5163"/>
      <c r="D5163"/>
      <c r="E5163"/>
      <c r="F5163" s="171"/>
      <c r="G5163" s="171"/>
      <c r="H5163"/>
      <c r="I5163" s="171"/>
      <c r="J5163" s="171"/>
      <c r="K5163" s="171"/>
      <c r="L5163" s="171"/>
      <c r="M5163" s="171"/>
      <c r="N5163"/>
      <c r="O5163"/>
      <c r="P5163"/>
      <c r="Q5163"/>
      <c r="R5163"/>
      <c r="U5163" s="15"/>
      <c r="V5163" s="15"/>
      <c r="W5163" s="15"/>
    </row>
    <row r="5164" spans="2:23">
      <c r="B5164"/>
      <c r="C5164"/>
      <c r="D5164"/>
      <c r="E5164"/>
      <c r="F5164" s="171"/>
      <c r="G5164" s="171"/>
      <c r="H5164"/>
      <c r="I5164" s="171"/>
      <c r="J5164" s="171"/>
      <c r="K5164" s="171"/>
      <c r="L5164" s="171"/>
      <c r="M5164" s="171"/>
      <c r="N5164"/>
      <c r="O5164"/>
      <c r="P5164"/>
      <c r="Q5164"/>
      <c r="R5164"/>
      <c r="U5164" s="15"/>
      <c r="V5164" s="15"/>
      <c r="W5164" s="15"/>
    </row>
    <row r="5165" spans="2:23">
      <c r="B5165"/>
      <c r="C5165"/>
      <c r="D5165"/>
      <c r="E5165"/>
      <c r="F5165" s="171"/>
      <c r="G5165" s="171"/>
      <c r="H5165"/>
      <c r="I5165" s="171"/>
      <c r="J5165" s="171"/>
      <c r="K5165" s="171"/>
      <c r="L5165" s="171"/>
      <c r="M5165" s="171"/>
      <c r="N5165"/>
      <c r="O5165"/>
      <c r="P5165"/>
      <c r="Q5165"/>
      <c r="R5165"/>
      <c r="U5165" s="15"/>
      <c r="V5165" s="15"/>
      <c r="W5165" s="15"/>
    </row>
    <row r="5166" spans="2:23">
      <c r="B5166"/>
      <c r="C5166"/>
      <c r="D5166"/>
      <c r="E5166"/>
      <c r="F5166" s="171"/>
      <c r="G5166" s="171"/>
      <c r="H5166"/>
      <c r="I5166" s="171"/>
      <c r="J5166" s="171"/>
      <c r="K5166" s="171"/>
      <c r="L5166" s="171"/>
      <c r="M5166" s="171"/>
      <c r="N5166"/>
      <c r="O5166"/>
      <c r="P5166"/>
      <c r="Q5166"/>
      <c r="R5166"/>
      <c r="U5166" s="15"/>
      <c r="V5166" s="15"/>
      <c r="W5166" s="15"/>
    </row>
    <row r="5167" spans="2:23">
      <c r="B5167"/>
      <c r="C5167"/>
      <c r="D5167"/>
      <c r="E5167"/>
      <c r="F5167" s="171"/>
      <c r="G5167" s="171"/>
      <c r="H5167"/>
      <c r="I5167" s="171"/>
      <c r="J5167" s="171"/>
      <c r="K5167" s="171"/>
      <c r="L5167" s="171"/>
      <c r="M5167" s="171"/>
      <c r="N5167"/>
      <c r="O5167"/>
      <c r="P5167"/>
      <c r="Q5167"/>
      <c r="R5167"/>
      <c r="U5167" s="15"/>
      <c r="V5167" s="15"/>
      <c r="W5167" s="15"/>
    </row>
    <row r="5168" spans="2:23">
      <c r="B5168"/>
      <c r="C5168"/>
      <c r="D5168"/>
      <c r="E5168"/>
      <c r="F5168" s="171"/>
      <c r="G5168" s="171"/>
      <c r="H5168"/>
      <c r="I5168" s="171"/>
      <c r="J5168" s="171"/>
      <c r="K5168" s="171"/>
      <c r="L5168" s="171"/>
      <c r="M5168" s="171"/>
      <c r="N5168"/>
      <c r="O5168"/>
      <c r="P5168"/>
      <c r="Q5168"/>
      <c r="R5168"/>
      <c r="U5168" s="15"/>
      <c r="V5168" s="15"/>
      <c r="W5168" s="15"/>
    </row>
    <row r="5169" spans="2:23">
      <c r="B5169"/>
      <c r="C5169"/>
      <c r="D5169"/>
      <c r="E5169"/>
      <c r="F5169" s="171"/>
      <c r="G5169" s="171"/>
      <c r="H5169"/>
      <c r="I5169" s="171"/>
      <c r="J5169" s="171"/>
      <c r="K5169" s="171"/>
      <c r="L5169" s="171"/>
      <c r="M5169" s="171"/>
      <c r="N5169"/>
      <c r="O5169"/>
      <c r="P5169"/>
      <c r="Q5169"/>
      <c r="R5169"/>
      <c r="U5169" s="15"/>
      <c r="V5169" s="15"/>
      <c r="W5169" s="15"/>
    </row>
    <row r="5170" spans="2:23">
      <c r="B5170"/>
      <c r="C5170"/>
      <c r="D5170"/>
      <c r="E5170"/>
      <c r="F5170" s="171"/>
      <c r="G5170" s="171"/>
      <c r="H5170"/>
      <c r="I5170" s="171"/>
      <c r="J5170" s="171"/>
      <c r="K5170" s="171"/>
      <c r="L5170" s="171"/>
      <c r="M5170" s="171"/>
      <c r="N5170"/>
      <c r="O5170"/>
      <c r="P5170"/>
      <c r="Q5170"/>
      <c r="R5170"/>
      <c r="U5170" s="15"/>
      <c r="V5170" s="15"/>
      <c r="W5170" s="15"/>
    </row>
    <row r="5171" spans="2:23">
      <c r="B5171"/>
      <c r="C5171"/>
      <c r="D5171"/>
      <c r="E5171"/>
      <c r="F5171" s="171"/>
      <c r="G5171" s="171"/>
      <c r="H5171"/>
      <c r="I5171" s="171"/>
      <c r="J5171" s="171"/>
      <c r="K5171" s="171"/>
      <c r="L5171" s="171"/>
      <c r="M5171" s="171"/>
      <c r="N5171"/>
      <c r="O5171"/>
      <c r="P5171"/>
      <c r="Q5171"/>
      <c r="R5171"/>
      <c r="U5171" s="15"/>
      <c r="V5171" s="15"/>
      <c r="W5171" s="15"/>
    </row>
    <row r="5172" spans="2:23">
      <c r="B5172"/>
      <c r="C5172"/>
      <c r="D5172"/>
      <c r="E5172"/>
      <c r="F5172" s="171"/>
      <c r="G5172" s="171"/>
      <c r="H5172"/>
      <c r="I5172" s="171"/>
      <c r="J5172" s="171"/>
      <c r="K5172" s="171"/>
      <c r="L5172" s="171"/>
      <c r="M5172" s="171"/>
      <c r="N5172"/>
      <c r="O5172"/>
      <c r="P5172"/>
      <c r="Q5172"/>
      <c r="R5172"/>
      <c r="U5172" s="15"/>
      <c r="V5172" s="15"/>
      <c r="W5172" s="15"/>
    </row>
    <row r="5173" spans="2:23">
      <c r="B5173"/>
      <c r="C5173"/>
      <c r="D5173"/>
      <c r="E5173"/>
      <c r="F5173" s="171"/>
      <c r="G5173" s="171"/>
      <c r="H5173"/>
      <c r="I5173" s="171"/>
      <c r="J5173" s="171"/>
      <c r="K5173" s="171"/>
      <c r="L5173" s="171"/>
      <c r="M5173" s="171"/>
      <c r="N5173"/>
      <c r="O5173"/>
      <c r="P5173"/>
      <c r="Q5173"/>
      <c r="R5173"/>
      <c r="U5173" s="15"/>
      <c r="V5173" s="15"/>
      <c r="W5173" s="15"/>
    </row>
    <row r="5174" spans="2:23">
      <c r="B5174"/>
      <c r="C5174"/>
      <c r="D5174"/>
      <c r="E5174"/>
      <c r="F5174" s="171"/>
      <c r="G5174" s="171"/>
      <c r="H5174"/>
      <c r="I5174" s="171"/>
      <c r="J5174" s="171"/>
      <c r="K5174" s="171"/>
      <c r="L5174" s="171"/>
      <c r="M5174" s="171"/>
      <c r="N5174"/>
      <c r="O5174"/>
      <c r="P5174"/>
      <c r="Q5174"/>
      <c r="R5174"/>
      <c r="U5174" s="15"/>
      <c r="V5174" s="15"/>
      <c r="W5174" s="15"/>
    </row>
    <row r="5175" spans="2:23">
      <c r="B5175"/>
      <c r="C5175"/>
      <c r="D5175"/>
      <c r="E5175"/>
      <c r="F5175" s="171"/>
      <c r="G5175" s="171"/>
      <c r="H5175"/>
      <c r="I5175" s="171"/>
      <c r="J5175" s="171"/>
      <c r="K5175" s="171"/>
      <c r="L5175" s="171"/>
      <c r="M5175" s="171"/>
      <c r="N5175"/>
      <c r="O5175"/>
      <c r="P5175"/>
      <c r="Q5175"/>
      <c r="R5175"/>
      <c r="U5175" s="15"/>
      <c r="V5175" s="15"/>
      <c r="W5175" s="15"/>
    </row>
    <row r="5176" spans="2:23">
      <c r="B5176"/>
      <c r="C5176"/>
      <c r="D5176"/>
      <c r="E5176" s="171"/>
      <c r="F5176"/>
      <c r="G5176"/>
      <c r="H5176" s="171"/>
      <c r="I5176"/>
      <c r="J5176"/>
      <c r="K5176" s="171"/>
      <c r="L5176" s="171"/>
      <c r="M5176" s="171"/>
      <c r="N5176"/>
      <c r="O5176"/>
      <c r="P5176"/>
      <c r="Q5176"/>
      <c r="R5176"/>
      <c r="U5176" s="15"/>
      <c r="V5176" s="15"/>
      <c r="W5176" s="15"/>
    </row>
    <row r="5177" spans="2:23">
      <c r="B5177"/>
      <c r="C5177"/>
      <c r="D5177"/>
      <c r="E5177" s="171"/>
      <c r="F5177"/>
      <c r="G5177"/>
      <c r="H5177" s="171"/>
      <c r="I5177"/>
      <c r="J5177"/>
      <c r="K5177" s="171"/>
      <c r="L5177" s="171"/>
      <c r="M5177" s="171"/>
      <c r="N5177"/>
      <c r="O5177"/>
      <c r="P5177"/>
      <c r="Q5177"/>
      <c r="R5177"/>
      <c r="U5177" s="15"/>
      <c r="V5177" s="15"/>
      <c r="W5177" s="15"/>
    </row>
    <row r="5178" spans="2:23">
      <c r="B5178"/>
      <c r="C5178"/>
      <c r="D5178"/>
      <c r="E5178" s="171"/>
      <c r="F5178"/>
      <c r="G5178"/>
      <c r="H5178" s="171"/>
      <c r="I5178"/>
      <c r="J5178"/>
      <c r="K5178" s="171"/>
      <c r="L5178" s="171"/>
      <c r="M5178" s="171"/>
      <c r="N5178"/>
      <c r="O5178"/>
      <c r="P5178"/>
      <c r="Q5178"/>
      <c r="R5178"/>
      <c r="U5178" s="15"/>
      <c r="V5178" s="15"/>
      <c r="W5178" s="15"/>
    </row>
    <row r="5179" spans="2:23">
      <c r="B5179"/>
      <c r="C5179"/>
      <c r="D5179"/>
      <c r="E5179" s="171"/>
      <c r="F5179"/>
      <c r="G5179"/>
      <c r="H5179" s="171"/>
      <c r="I5179"/>
      <c r="J5179"/>
      <c r="K5179" s="171"/>
      <c r="L5179" s="171"/>
      <c r="M5179" s="171"/>
      <c r="N5179"/>
      <c r="O5179"/>
      <c r="P5179"/>
      <c r="Q5179"/>
      <c r="R5179"/>
      <c r="U5179" s="15"/>
      <c r="V5179" s="15"/>
      <c r="W5179" s="15"/>
    </row>
    <row r="5180" spans="2:23">
      <c r="B5180"/>
      <c r="C5180"/>
      <c r="D5180"/>
      <c r="E5180" s="171"/>
      <c r="F5180"/>
      <c r="G5180"/>
      <c r="H5180" s="171"/>
      <c r="I5180"/>
      <c r="J5180"/>
      <c r="K5180" s="171"/>
      <c r="L5180" s="171"/>
      <c r="M5180" s="171"/>
      <c r="N5180"/>
      <c r="O5180"/>
      <c r="P5180"/>
      <c r="Q5180"/>
      <c r="R5180"/>
      <c r="U5180" s="15"/>
      <c r="V5180" s="15"/>
      <c r="W5180" s="15"/>
    </row>
    <row r="5181" spans="2:23">
      <c r="B5181"/>
      <c r="C5181"/>
      <c r="D5181"/>
      <c r="E5181" s="171"/>
      <c r="F5181"/>
      <c r="G5181"/>
      <c r="H5181" s="171"/>
      <c r="I5181"/>
      <c r="J5181"/>
      <c r="K5181" s="171"/>
      <c r="L5181" s="171"/>
      <c r="M5181" s="171"/>
      <c r="N5181"/>
      <c r="O5181"/>
      <c r="P5181"/>
      <c r="Q5181"/>
      <c r="R5181"/>
      <c r="U5181" s="15"/>
      <c r="V5181" s="15"/>
      <c r="W5181" s="15"/>
    </row>
    <row r="5182" spans="2:23">
      <c r="B5182"/>
      <c r="C5182"/>
      <c r="D5182"/>
      <c r="E5182" s="171"/>
      <c r="F5182"/>
      <c r="G5182"/>
      <c r="H5182" s="171"/>
      <c r="I5182"/>
      <c r="J5182"/>
      <c r="K5182" s="171"/>
      <c r="L5182" s="171"/>
      <c r="M5182" s="171"/>
      <c r="N5182"/>
      <c r="O5182"/>
      <c r="P5182"/>
      <c r="Q5182"/>
      <c r="R5182"/>
      <c r="U5182" s="15"/>
      <c r="V5182" s="15"/>
      <c r="W5182" s="15"/>
    </row>
    <row r="5183" spans="2:23">
      <c r="B5183"/>
      <c r="C5183"/>
      <c r="D5183"/>
      <c r="E5183" s="171"/>
      <c r="F5183"/>
      <c r="G5183"/>
      <c r="H5183" s="171"/>
      <c r="I5183"/>
      <c r="J5183"/>
      <c r="K5183" s="171"/>
      <c r="L5183" s="171"/>
      <c r="M5183" s="171"/>
      <c r="N5183"/>
      <c r="O5183"/>
      <c r="P5183"/>
      <c r="Q5183"/>
      <c r="R5183"/>
      <c r="U5183" s="15"/>
      <c r="V5183" s="15"/>
      <c r="W5183" s="15"/>
    </row>
    <row r="5184" spans="2:23">
      <c r="B5184"/>
      <c r="C5184"/>
      <c r="D5184"/>
      <c r="E5184" s="171"/>
      <c r="F5184"/>
      <c r="G5184"/>
      <c r="H5184" s="171"/>
      <c r="I5184"/>
      <c r="J5184"/>
      <c r="K5184" s="171"/>
      <c r="L5184" s="171"/>
      <c r="M5184" s="171"/>
      <c r="N5184"/>
      <c r="O5184"/>
      <c r="P5184"/>
      <c r="Q5184"/>
      <c r="R5184"/>
      <c r="U5184" s="15"/>
      <c r="V5184" s="15"/>
      <c r="W5184" s="15"/>
    </row>
    <row r="5185" spans="2:23">
      <c r="B5185"/>
      <c r="C5185"/>
      <c r="D5185"/>
      <c r="E5185" s="171"/>
      <c r="F5185"/>
      <c r="G5185"/>
      <c r="H5185" s="171"/>
      <c r="I5185"/>
      <c r="J5185"/>
      <c r="K5185" s="171"/>
      <c r="L5185" s="171"/>
      <c r="M5185" s="171"/>
      <c r="N5185"/>
      <c r="O5185"/>
      <c r="P5185"/>
      <c r="Q5185"/>
      <c r="R5185"/>
      <c r="U5185" s="15"/>
      <c r="V5185" s="15"/>
      <c r="W5185" s="15"/>
    </row>
    <row r="5186" spans="2:23">
      <c r="B5186"/>
      <c r="C5186"/>
      <c r="D5186"/>
      <c r="E5186" s="171"/>
      <c r="F5186"/>
      <c r="G5186"/>
      <c r="H5186" s="171"/>
      <c r="I5186"/>
      <c r="J5186"/>
      <c r="K5186" s="171"/>
      <c r="L5186" s="171"/>
      <c r="M5186" s="171"/>
      <c r="N5186"/>
      <c r="O5186"/>
      <c r="P5186"/>
      <c r="Q5186"/>
      <c r="R5186"/>
      <c r="U5186" s="15"/>
      <c r="V5186" s="15"/>
      <c r="W5186" s="15"/>
    </row>
    <row r="5187" spans="2:23">
      <c r="B5187"/>
      <c r="C5187"/>
      <c r="D5187"/>
      <c r="E5187" s="171"/>
      <c r="F5187"/>
      <c r="G5187"/>
      <c r="H5187" s="171"/>
      <c r="I5187"/>
      <c r="J5187"/>
      <c r="K5187" s="171"/>
      <c r="L5187" s="171"/>
      <c r="M5187" s="171"/>
      <c r="N5187"/>
      <c r="O5187"/>
      <c r="P5187"/>
      <c r="Q5187"/>
      <c r="R5187"/>
      <c r="U5187" s="15"/>
      <c r="V5187" s="15"/>
      <c r="W5187" s="15"/>
    </row>
    <row r="5188" spans="2:23">
      <c r="B5188"/>
      <c r="C5188"/>
      <c r="D5188"/>
      <c r="E5188" s="171"/>
      <c r="F5188"/>
      <c r="G5188"/>
      <c r="H5188" s="171"/>
      <c r="I5188"/>
      <c r="J5188"/>
      <c r="K5188" s="171"/>
      <c r="L5188" s="171"/>
      <c r="M5188" s="171"/>
      <c r="N5188"/>
      <c r="O5188"/>
      <c r="P5188"/>
      <c r="Q5188"/>
      <c r="R5188"/>
      <c r="U5188" s="15"/>
      <c r="V5188" s="15"/>
      <c r="W5188" s="15"/>
    </row>
    <row r="5189" spans="2:23">
      <c r="B5189"/>
      <c r="C5189"/>
      <c r="D5189"/>
      <c r="E5189" s="171"/>
      <c r="F5189"/>
      <c r="G5189"/>
      <c r="H5189" s="171"/>
      <c r="I5189"/>
      <c r="J5189"/>
      <c r="K5189" s="171"/>
      <c r="L5189" s="171"/>
      <c r="M5189" s="171"/>
      <c r="N5189"/>
      <c r="O5189"/>
      <c r="P5189"/>
      <c r="Q5189"/>
      <c r="R5189"/>
      <c r="U5189" s="15"/>
      <c r="V5189" s="15"/>
      <c r="W5189" s="15"/>
    </row>
    <row r="5190" spans="2:23">
      <c r="B5190"/>
      <c r="C5190"/>
      <c r="D5190"/>
      <c r="E5190" s="171"/>
      <c r="F5190"/>
      <c r="G5190"/>
      <c r="H5190" s="171"/>
      <c r="I5190"/>
      <c r="J5190"/>
      <c r="K5190" s="171"/>
      <c r="L5190" s="171"/>
      <c r="M5190" s="171"/>
      <c r="N5190"/>
      <c r="O5190"/>
      <c r="P5190"/>
      <c r="Q5190"/>
      <c r="R5190"/>
      <c r="U5190" s="15"/>
      <c r="V5190" s="15"/>
      <c r="W5190" s="15"/>
    </row>
    <row r="5191" spans="2:23">
      <c r="B5191"/>
      <c r="C5191"/>
      <c r="D5191"/>
      <c r="E5191" s="171"/>
      <c r="F5191"/>
      <c r="G5191"/>
      <c r="H5191" s="171"/>
      <c r="I5191"/>
      <c r="J5191"/>
      <c r="K5191" s="171"/>
      <c r="L5191" s="171"/>
      <c r="M5191" s="171"/>
      <c r="N5191"/>
      <c r="O5191"/>
      <c r="P5191"/>
      <c r="Q5191"/>
      <c r="R5191"/>
      <c r="U5191" s="15"/>
      <c r="V5191" s="15"/>
      <c r="W5191" s="15"/>
    </row>
    <row r="5192" spans="2:23">
      <c r="B5192"/>
      <c r="C5192"/>
      <c r="D5192"/>
      <c r="E5192" s="171"/>
      <c r="F5192"/>
      <c r="G5192"/>
      <c r="H5192" s="171"/>
      <c r="I5192"/>
      <c r="J5192"/>
      <c r="K5192" s="171"/>
      <c r="L5192" s="171"/>
      <c r="M5192" s="171"/>
      <c r="N5192"/>
      <c r="O5192"/>
      <c r="P5192"/>
      <c r="Q5192"/>
      <c r="R5192"/>
      <c r="U5192" s="15"/>
      <c r="V5192" s="15"/>
      <c r="W5192" s="15"/>
    </row>
    <row r="5193" spans="2:23">
      <c r="B5193"/>
      <c r="C5193"/>
      <c r="D5193"/>
      <c r="E5193" s="171"/>
      <c r="F5193"/>
      <c r="G5193"/>
      <c r="H5193" s="171"/>
      <c r="I5193"/>
      <c r="J5193"/>
      <c r="K5193" s="171"/>
      <c r="L5193" s="171"/>
      <c r="M5193" s="171"/>
      <c r="N5193"/>
      <c r="O5193"/>
      <c r="P5193"/>
      <c r="Q5193"/>
      <c r="R5193"/>
      <c r="U5193" s="15"/>
      <c r="V5193" s="15"/>
      <c r="W5193" s="15"/>
    </row>
    <row r="5194" spans="2:23">
      <c r="B5194"/>
      <c r="C5194"/>
      <c r="D5194"/>
      <c r="E5194" s="171"/>
      <c r="F5194"/>
      <c r="G5194"/>
      <c r="H5194" s="171"/>
      <c r="I5194"/>
      <c r="J5194"/>
      <c r="K5194" s="171"/>
      <c r="L5194" s="171"/>
      <c r="M5194" s="171"/>
      <c r="N5194"/>
      <c r="O5194"/>
      <c r="P5194"/>
      <c r="Q5194"/>
      <c r="R5194"/>
      <c r="U5194" s="15"/>
      <c r="V5194" s="15"/>
      <c r="W5194" s="15"/>
    </row>
    <row r="5195" spans="2:23">
      <c r="B5195"/>
      <c r="C5195"/>
      <c r="D5195"/>
      <c r="E5195" s="171"/>
      <c r="F5195"/>
      <c r="G5195"/>
      <c r="H5195" s="171"/>
      <c r="I5195"/>
      <c r="J5195"/>
      <c r="K5195" s="171"/>
      <c r="L5195" s="171"/>
      <c r="M5195" s="171"/>
      <c r="N5195"/>
      <c r="O5195"/>
      <c r="P5195"/>
      <c r="Q5195"/>
      <c r="R5195"/>
      <c r="U5195" s="15"/>
      <c r="V5195" s="15"/>
      <c r="W5195" s="15"/>
    </row>
    <row r="5196" spans="2:23">
      <c r="B5196"/>
      <c r="C5196"/>
      <c r="D5196"/>
      <c r="E5196" s="171"/>
      <c r="F5196"/>
      <c r="G5196"/>
      <c r="H5196" s="171"/>
      <c r="I5196"/>
      <c r="J5196"/>
      <c r="K5196" s="171"/>
      <c r="L5196" s="171"/>
      <c r="M5196" s="171"/>
      <c r="N5196"/>
      <c r="O5196"/>
      <c r="P5196"/>
      <c r="Q5196"/>
      <c r="R5196"/>
      <c r="U5196" s="15"/>
      <c r="V5196" s="15"/>
      <c r="W5196" s="15"/>
    </row>
    <row r="5197" spans="2:23">
      <c r="B5197"/>
      <c r="C5197"/>
      <c r="D5197"/>
      <c r="E5197" s="171"/>
      <c r="F5197"/>
      <c r="G5197"/>
      <c r="H5197" s="171"/>
      <c r="I5197"/>
      <c r="J5197"/>
      <c r="K5197" s="171"/>
      <c r="L5197" s="171"/>
      <c r="M5197" s="171"/>
      <c r="N5197"/>
      <c r="O5197"/>
      <c r="P5197"/>
      <c r="Q5197"/>
      <c r="R5197"/>
      <c r="U5197" s="15"/>
      <c r="V5197" s="15"/>
      <c r="W5197" s="15"/>
    </row>
    <row r="5198" spans="2:23">
      <c r="B5198"/>
      <c r="C5198"/>
      <c r="D5198"/>
      <c r="E5198" s="171"/>
      <c r="F5198"/>
      <c r="G5198"/>
      <c r="H5198" s="171"/>
      <c r="I5198"/>
      <c r="J5198"/>
      <c r="K5198" s="171"/>
      <c r="L5198" s="171"/>
      <c r="M5198" s="171"/>
      <c r="N5198"/>
      <c r="O5198"/>
      <c r="P5198"/>
      <c r="Q5198"/>
      <c r="R5198"/>
      <c r="U5198" s="15"/>
      <c r="V5198" s="15"/>
      <c r="W5198" s="15"/>
    </row>
    <row r="5199" spans="2:23">
      <c r="B5199"/>
      <c r="C5199"/>
      <c r="D5199"/>
      <c r="E5199" s="171"/>
      <c r="F5199"/>
      <c r="G5199"/>
      <c r="H5199" s="171"/>
      <c r="I5199"/>
      <c r="J5199"/>
      <c r="K5199" s="171"/>
      <c r="L5199" s="171"/>
      <c r="M5199" s="171"/>
      <c r="N5199"/>
      <c r="O5199"/>
      <c r="P5199"/>
      <c r="Q5199"/>
      <c r="R5199"/>
      <c r="U5199" s="15"/>
      <c r="V5199" s="15"/>
      <c r="W5199" s="15"/>
    </row>
    <row r="5200" spans="2:23">
      <c r="B5200"/>
      <c r="C5200"/>
      <c r="D5200"/>
      <c r="E5200" s="171"/>
      <c r="F5200"/>
      <c r="G5200"/>
      <c r="H5200" s="171"/>
      <c r="I5200"/>
      <c r="J5200"/>
      <c r="K5200" s="171"/>
      <c r="L5200" s="171"/>
      <c r="M5200" s="171"/>
      <c r="N5200"/>
      <c r="O5200"/>
      <c r="P5200"/>
      <c r="Q5200"/>
      <c r="R5200"/>
      <c r="U5200" s="15"/>
      <c r="V5200" s="15"/>
      <c r="W5200" s="15"/>
    </row>
    <row r="5201" spans="2:23">
      <c r="B5201"/>
      <c r="C5201"/>
      <c r="D5201"/>
      <c r="E5201" s="171"/>
      <c r="F5201"/>
      <c r="G5201"/>
      <c r="H5201" s="171"/>
      <c r="I5201"/>
      <c r="J5201"/>
      <c r="K5201" s="171"/>
      <c r="L5201" s="171"/>
      <c r="M5201" s="171"/>
      <c r="N5201"/>
      <c r="O5201"/>
      <c r="P5201"/>
      <c r="Q5201"/>
      <c r="R5201"/>
      <c r="U5201" s="15"/>
      <c r="V5201" s="15"/>
      <c r="W5201" s="15"/>
    </row>
    <row r="5202" spans="2:23">
      <c r="B5202"/>
      <c r="C5202"/>
      <c r="D5202"/>
      <c r="E5202" s="171"/>
      <c r="F5202"/>
      <c r="G5202"/>
      <c r="H5202" s="171"/>
      <c r="I5202"/>
      <c r="J5202"/>
      <c r="K5202" s="171"/>
      <c r="L5202" s="171"/>
      <c r="M5202" s="171"/>
      <c r="N5202"/>
      <c r="O5202"/>
      <c r="P5202"/>
      <c r="Q5202"/>
      <c r="R5202"/>
      <c r="U5202" s="15"/>
      <c r="V5202" s="15"/>
      <c r="W5202" s="15"/>
    </row>
    <row r="5203" spans="2:23">
      <c r="B5203"/>
      <c r="C5203"/>
      <c r="D5203"/>
      <c r="E5203" s="171"/>
      <c r="F5203"/>
      <c r="G5203"/>
      <c r="H5203" s="171"/>
      <c r="I5203"/>
      <c r="J5203"/>
      <c r="K5203" s="171"/>
      <c r="L5203" s="171"/>
      <c r="M5203" s="171"/>
      <c r="N5203"/>
      <c r="O5203"/>
      <c r="P5203"/>
      <c r="Q5203"/>
      <c r="R5203"/>
      <c r="U5203" s="15"/>
      <c r="V5203" s="15"/>
      <c r="W5203" s="15"/>
    </row>
    <row r="5204" spans="2:23">
      <c r="B5204"/>
      <c r="C5204"/>
      <c r="D5204"/>
      <c r="E5204" s="171"/>
      <c r="F5204"/>
      <c r="G5204"/>
      <c r="H5204" s="171"/>
      <c r="I5204"/>
      <c r="J5204"/>
      <c r="K5204" s="171"/>
      <c r="L5204" s="171"/>
      <c r="M5204" s="171"/>
      <c r="N5204"/>
      <c r="O5204"/>
      <c r="P5204"/>
      <c r="Q5204"/>
      <c r="R5204"/>
      <c r="U5204" s="15"/>
      <c r="V5204" s="15"/>
      <c r="W5204" s="15"/>
    </row>
    <row r="5205" spans="2:23">
      <c r="B5205"/>
      <c r="C5205"/>
      <c r="D5205"/>
      <c r="E5205" s="171"/>
      <c r="F5205"/>
      <c r="G5205"/>
      <c r="H5205" s="171"/>
      <c r="I5205"/>
      <c r="J5205"/>
      <c r="K5205" s="171"/>
      <c r="L5205" s="171"/>
      <c r="M5205" s="171"/>
      <c r="N5205"/>
      <c r="O5205"/>
      <c r="P5205"/>
      <c r="Q5205"/>
      <c r="R5205"/>
      <c r="U5205" s="15"/>
      <c r="V5205" s="15"/>
      <c r="W5205" s="15"/>
    </row>
    <row r="5206" spans="2:23">
      <c r="B5206"/>
      <c r="C5206"/>
      <c r="D5206"/>
      <c r="E5206" s="171"/>
      <c r="F5206"/>
      <c r="G5206"/>
      <c r="H5206" s="171"/>
      <c r="I5206"/>
      <c r="J5206"/>
      <c r="K5206" s="171"/>
      <c r="L5206" s="171"/>
      <c r="M5206" s="171"/>
      <c r="N5206"/>
      <c r="O5206"/>
      <c r="P5206"/>
      <c r="Q5206"/>
      <c r="R5206"/>
      <c r="U5206" s="15"/>
      <c r="V5206" s="15"/>
      <c r="W5206" s="15"/>
    </row>
    <row r="5207" spans="2:23">
      <c r="B5207"/>
      <c r="C5207"/>
      <c r="D5207"/>
      <c r="E5207" s="171"/>
      <c r="F5207"/>
      <c r="G5207"/>
      <c r="H5207" s="171"/>
      <c r="I5207"/>
      <c r="J5207"/>
      <c r="K5207" s="171"/>
      <c r="L5207" s="171"/>
      <c r="M5207" s="171"/>
      <c r="N5207"/>
      <c r="O5207"/>
      <c r="P5207"/>
      <c r="Q5207"/>
      <c r="R5207"/>
      <c r="U5207" s="15"/>
      <c r="V5207" s="15"/>
      <c r="W5207" s="15"/>
    </row>
    <row r="5208" spans="2:23">
      <c r="B5208"/>
      <c r="C5208"/>
      <c r="D5208"/>
      <c r="E5208" s="171"/>
      <c r="F5208"/>
      <c r="G5208"/>
      <c r="H5208" s="171"/>
      <c r="I5208"/>
      <c r="J5208"/>
      <c r="K5208" s="171"/>
      <c r="L5208" s="171"/>
      <c r="M5208" s="171"/>
      <c r="N5208"/>
      <c r="O5208"/>
      <c r="P5208"/>
      <c r="Q5208"/>
      <c r="R5208"/>
      <c r="U5208" s="15"/>
      <c r="V5208" s="15"/>
      <c r="W5208" s="15"/>
    </row>
    <row r="5209" spans="2:23">
      <c r="B5209"/>
      <c r="C5209"/>
      <c r="D5209"/>
      <c r="E5209" s="171"/>
      <c r="F5209"/>
      <c r="G5209"/>
      <c r="H5209" s="171"/>
      <c r="I5209"/>
      <c r="J5209"/>
      <c r="K5209" s="171"/>
      <c r="L5209" s="171"/>
      <c r="M5209" s="171"/>
      <c r="N5209"/>
      <c r="O5209"/>
      <c r="P5209"/>
      <c r="Q5209"/>
      <c r="R5209"/>
      <c r="U5209" s="15"/>
      <c r="V5209" s="15"/>
      <c r="W5209" s="15"/>
    </row>
    <row r="5210" spans="2:23">
      <c r="B5210"/>
      <c r="C5210"/>
      <c r="D5210"/>
      <c r="E5210" s="171"/>
      <c r="F5210"/>
      <c r="G5210"/>
      <c r="H5210" s="171"/>
      <c r="I5210"/>
      <c r="J5210"/>
      <c r="K5210" s="171"/>
      <c r="L5210" s="171"/>
      <c r="M5210" s="171"/>
      <c r="N5210"/>
      <c r="O5210"/>
      <c r="P5210"/>
      <c r="Q5210"/>
      <c r="R5210"/>
      <c r="U5210" s="15"/>
      <c r="V5210" s="15"/>
      <c r="W5210" s="15"/>
    </row>
    <row r="5211" spans="2:23">
      <c r="B5211"/>
      <c r="C5211"/>
      <c r="D5211"/>
      <c r="E5211" s="171"/>
      <c r="F5211"/>
      <c r="G5211"/>
      <c r="H5211" s="171"/>
      <c r="I5211"/>
      <c r="J5211"/>
      <c r="K5211" s="171"/>
      <c r="L5211" s="171"/>
      <c r="M5211" s="171"/>
      <c r="N5211"/>
      <c r="O5211"/>
      <c r="P5211"/>
      <c r="Q5211"/>
      <c r="R5211"/>
      <c r="U5211" s="15"/>
      <c r="V5211" s="15"/>
      <c r="W5211" s="15"/>
    </row>
    <row r="5212" spans="2:23">
      <c r="B5212"/>
      <c r="C5212"/>
      <c r="D5212"/>
      <c r="E5212" s="171"/>
      <c r="F5212"/>
      <c r="G5212"/>
      <c r="H5212" s="171"/>
      <c r="I5212"/>
      <c r="J5212"/>
      <c r="K5212" s="171"/>
      <c r="L5212" s="171"/>
      <c r="M5212" s="171"/>
      <c r="N5212"/>
      <c r="O5212"/>
      <c r="P5212"/>
      <c r="Q5212"/>
      <c r="R5212"/>
      <c r="U5212" s="15"/>
      <c r="V5212" s="15"/>
      <c r="W5212" s="15"/>
    </row>
    <row r="5213" spans="2:23">
      <c r="B5213"/>
      <c r="C5213"/>
      <c r="D5213"/>
      <c r="E5213" s="171"/>
      <c r="F5213"/>
      <c r="G5213"/>
      <c r="H5213" s="171"/>
      <c r="I5213"/>
      <c r="J5213"/>
      <c r="K5213" s="171"/>
      <c r="L5213" s="171"/>
      <c r="M5213" s="171"/>
      <c r="N5213"/>
      <c r="O5213"/>
      <c r="P5213"/>
      <c r="Q5213"/>
      <c r="R5213"/>
      <c r="U5213" s="15"/>
      <c r="V5213" s="15"/>
      <c r="W5213" s="15"/>
    </row>
    <row r="5214" spans="2:23">
      <c r="B5214"/>
      <c r="C5214"/>
      <c r="D5214"/>
      <c r="E5214" s="171"/>
      <c r="F5214"/>
      <c r="G5214"/>
      <c r="H5214" s="171"/>
      <c r="I5214"/>
      <c r="J5214"/>
      <c r="K5214" s="171"/>
      <c r="L5214" s="171"/>
      <c r="M5214" s="171"/>
      <c r="N5214"/>
      <c r="O5214"/>
      <c r="P5214"/>
      <c r="Q5214"/>
      <c r="R5214"/>
      <c r="U5214" s="15"/>
      <c r="V5214" s="15"/>
      <c r="W5214" s="15"/>
    </row>
    <row r="5215" spans="2:23">
      <c r="B5215"/>
      <c r="C5215"/>
      <c r="D5215"/>
      <c r="E5215" s="171"/>
      <c r="F5215"/>
      <c r="G5215"/>
      <c r="H5215" s="171"/>
      <c r="I5215"/>
      <c r="J5215"/>
      <c r="K5215" s="171"/>
      <c r="L5215" s="171"/>
      <c r="M5215" s="171"/>
      <c r="N5215"/>
      <c r="O5215"/>
      <c r="P5215"/>
      <c r="Q5215"/>
      <c r="R5215"/>
      <c r="U5215" s="15"/>
      <c r="V5215" s="15"/>
      <c r="W5215" s="15"/>
    </row>
    <row r="5216" spans="2:23">
      <c r="B5216"/>
      <c r="C5216"/>
      <c r="D5216"/>
      <c r="E5216" s="171"/>
      <c r="F5216"/>
      <c r="G5216"/>
      <c r="H5216" s="171"/>
      <c r="I5216"/>
      <c r="J5216"/>
      <c r="K5216" s="171"/>
      <c r="L5216" s="171"/>
      <c r="M5216" s="171"/>
      <c r="N5216"/>
      <c r="O5216"/>
      <c r="P5216"/>
      <c r="Q5216"/>
      <c r="R5216"/>
      <c r="U5216" s="15"/>
      <c r="V5216" s="15"/>
      <c r="W5216" s="15"/>
    </row>
    <row r="5217" spans="2:23">
      <c r="B5217"/>
      <c r="C5217"/>
      <c r="D5217"/>
      <c r="E5217" s="171"/>
      <c r="F5217"/>
      <c r="G5217"/>
      <c r="H5217" s="171"/>
      <c r="I5217"/>
      <c r="J5217"/>
      <c r="K5217" s="171"/>
      <c r="L5217" s="171"/>
      <c r="M5217" s="171"/>
      <c r="N5217"/>
      <c r="O5217"/>
      <c r="P5217"/>
      <c r="Q5217"/>
      <c r="R5217"/>
      <c r="U5217" s="15"/>
      <c r="V5217" s="15"/>
      <c r="W5217" s="15"/>
    </row>
    <row r="5218" spans="2:23">
      <c r="B5218"/>
      <c r="C5218"/>
      <c r="D5218"/>
      <c r="E5218" s="171"/>
      <c r="F5218"/>
      <c r="G5218"/>
      <c r="H5218" s="171"/>
      <c r="I5218"/>
      <c r="J5218"/>
      <c r="K5218" s="171"/>
      <c r="L5218" s="171"/>
      <c r="M5218" s="171"/>
      <c r="N5218"/>
      <c r="O5218"/>
      <c r="P5218"/>
      <c r="Q5218"/>
      <c r="R5218"/>
      <c r="U5218" s="15"/>
      <c r="V5218" s="15"/>
      <c r="W5218" s="15"/>
    </row>
    <row r="5219" spans="2:23">
      <c r="B5219"/>
      <c r="C5219"/>
      <c r="D5219"/>
      <c r="E5219" s="171"/>
      <c r="F5219"/>
      <c r="G5219"/>
      <c r="H5219" s="171"/>
      <c r="I5219"/>
      <c r="J5219"/>
      <c r="K5219" s="171"/>
      <c r="L5219" s="171"/>
      <c r="M5219" s="171"/>
      <c r="N5219"/>
      <c r="O5219"/>
      <c r="P5219"/>
      <c r="Q5219"/>
      <c r="R5219"/>
      <c r="U5219" s="15"/>
      <c r="V5219" s="15"/>
      <c r="W5219" s="15"/>
    </row>
    <row r="5220" spans="2:23">
      <c r="B5220"/>
      <c r="C5220"/>
      <c r="D5220"/>
      <c r="E5220" s="171"/>
      <c r="F5220"/>
      <c r="G5220"/>
      <c r="H5220" s="171"/>
      <c r="I5220"/>
      <c r="J5220"/>
      <c r="K5220" s="171"/>
      <c r="L5220" s="171"/>
      <c r="M5220" s="171"/>
      <c r="N5220"/>
      <c r="O5220"/>
      <c r="P5220"/>
      <c r="Q5220"/>
      <c r="R5220"/>
      <c r="U5220" s="15"/>
      <c r="V5220" s="15"/>
      <c r="W5220" s="15"/>
    </row>
    <row r="5221" spans="2:23">
      <c r="B5221"/>
      <c r="C5221"/>
      <c r="D5221"/>
      <c r="E5221" s="171"/>
      <c r="F5221"/>
      <c r="G5221"/>
      <c r="H5221" s="171"/>
      <c r="I5221"/>
      <c r="J5221"/>
      <c r="K5221" s="171"/>
      <c r="L5221" s="171"/>
      <c r="M5221" s="171"/>
      <c r="N5221"/>
      <c r="O5221"/>
      <c r="P5221"/>
      <c r="Q5221"/>
      <c r="R5221"/>
      <c r="U5221" s="15"/>
      <c r="V5221" s="15"/>
      <c r="W5221" s="15"/>
    </row>
    <row r="5222" spans="2:23">
      <c r="B5222"/>
      <c r="C5222"/>
      <c r="D5222"/>
      <c r="E5222" s="171"/>
      <c r="F5222"/>
      <c r="G5222"/>
      <c r="H5222" s="171"/>
      <c r="I5222"/>
      <c r="J5222"/>
      <c r="K5222" s="171"/>
      <c r="L5222" s="171"/>
      <c r="M5222" s="171"/>
      <c r="N5222"/>
      <c r="O5222"/>
      <c r="P5222"/>
      <c r="Q5222"/>
      <c r="R5222"/>
      <c r="U5222" s="15"/>
      <c r="V5222" s="15"/>
      <c r="W5222" s="15"/>
    </row>
    <row r="5223" spans="2:23">
      <c r="B5223"/>
      <c r="C5223"/>
      <c r="D5223"/>
      <c r="E5223" s="171"/>
      <c r="F5223"/>
      <c r="G5223"/>
      <c r="H5223" s="171"/>
      <c r="I5223"/>
      <c r="J5223"/>
      <c r="K5223" s="171"/>
      <c r="L5223" s="171"/>
      <c r="M5223" s="171"/>
      <c r="N5223"/>
      <c r="O5223"/>
      <c r="P5223"/>
      <c r="Q5223"/>
      <c r="R5223"/>
      <c r="U5223" s="15"/>
      <c r="V5223" s="15"/>
      <c r="W5223" s="15"/>
    </row>
    <row r="5224" spans="2:23">
      <c r="B5224"/>
      <c r="C5224"/>
      <c r="D5224"/>
      <c r="E5224" s="171"/>
      <c r="F5224"/>
      <c r="G5224"/>
      <c r="H5224" s="171"/>
      <c r="I5224"/>
      <c r="J5224"/>
      <c r="K5224" s="171"/>
      <c r="L5224" s="171"/>
      <c r="M5224" s="171"/>
      <c r="N5224"/>
      <c r="O5224"/>
      <c r="P5224"/>
      <c r="Q5224"/>
      <c r="R5224"/>
      <c r="U5224" s="15"/>
      <c r="V5224" s="15"/>
      <c r="W5224" s="15"/>
    </row>
    <row r="5225" spans="2:23">
      <c r="B5225"/>
      <c r="C5225"/>
      <c r="D5225"/>
      <c r="E5225" s="171"/>
      <c r="F5225"/>
      <c r="G5225"/>
      <c r="H5225" s="171"/>
      <c r="I5225"/>
      <c r="J5225"/>
      <c r="K5225" s="171"/>
      <c r="L5225" s="171"/>
      <c r="M5225" s="171"/>
      <c r="N5225"/>
      <c r="O5225"/>
      <c r="P5225"/>
      <c r="Q5225"/>
      <c r="R5225"/>
      <c r="U5225" s="15"/>
      <c r="V5225" s="15"/>
      <c r="W5225" s="15"/>
    </row>
    <row r="5226" spans="2:23">
      <c r="B5226"/>
      <c r="C5226"/>
      <c r="D5226"/>
      <c r="E5226" s="171"/>
      <c r="F5226"/>
      <c r="G5226"/>
      <c r="H5226" s="171"/>
      <c r="I5226"/>
      <c r="J5226"/>
      <c r="K5226" s="171"/>
      <c r="L5226" s="171"/>
      <c r="M5226" s="171"/>
      <c r="N5226"/>
      <c r="O5226"/>
      <c r="P5226"/>
      <c r="Q5226"/>
      <c r="R5226"/>
      <c r="U5226" s="15"/>
      <c r="V5226" s="15"/>
      <c r="W5226" s="15"/>
    </row>
    <row r="5227" spans="2:23">
      <c r="B5227"/>
      <c r="C5227"/>
      <c r="D5227"/>
      <c r="E5227" s="171"/>
      <c r="F5227"/>
      <c r="G5227"/>
      <c r="H5227" s="171"/>
      <c r="I5227"/>
      <c r="J5227"/>
      <c r="K5227" s="171"/>
      <c r="L5227" s="171"/>
      <c r="M5227" s="171"/>
      <c r="N5227"/>
      <c r="O5227"/>
      <c r="P5227"/>
      <c r="Q5227"/>
      <c r="R5227"/>
      <c r="U5227" s="15"/>
      <c r="V5227" s="15"/>
      <c r="W5227" s="15"/>
    </row>
    <row r="5228" spans="2:23">
      <c r="B5228"/>
      <c r="C5228"/>
      <c r="D5228"/>
      <c r="E5228" s="171"/>
      <c r="F5228"/>
      <c r="G5228"/>
      <c r="H5228" s="171"/>
      <c r="I5228"/>
      <c r="J5228"/>
      <c r="K5228" s="171"/>
      <c r="L5228" s="171"/>
      <c r="M5228" s="171"/>
      <c r="N5228"/>
      <c r="O5228"/>
      <c r="P5228"/>
      <c r="Q5228"/>
      <c r="R5228"/>
      <c r="U5228" s="15"/>
      <c r="V5228" s="15"/>
      <c r="W5228" s="15"/>
    </row>
    <row r="5229" spans="2:23">
      <c r="B5229"/>
      <c r="C5229"/>
      <c r="D5229"/>
      <c r="E5229" s="171"/>
      <c r="F5229"/>
      <c r="G5229"/>
      <c r="H5229" s="171"/>
      <c r="I5229"/>
      <c r="J5229"/>
      <c r="K5229" s="171"/>
      <c r="L5229" s="171"/>
      <c r="M5229" s="171"/>
      <c r="N5229"/>
      <c r="O5229"/>
      <c r="P5229"/>
      <c r="Q5229"/>
      <c r="R5229"/>
      <c r="U5229" s="15"/>
      <c r="V5229" s="15"/>
      <c r="W5229" s="15"/>
    </row>
    <row r="5230" spans="2:23">
      <c r="B5230"/>
      <c r="C5230"/>
      <c r="D5230"/>
      <c r="E5230" s="171"/>
      <c r="F5230"/>
      <c r="G5230"/>
      <c r="H5230" s="171"/>
      <c r="I5230"/>
      <c r="J5230"/>
      <c r="K5230" s="171"/>
      <c r="L5230" s="171"/>
      <c r="M5230" s="171"/>
      <c r="N5230"/>
      <c r="O5230"/>
      <c r="P5230"/>
      <c r="Q5230"/>
      <c r="R5230"/>
      <c r="U5230" s="15"/>
      <c r="V5230" s="15"/>
      <c r="W5230" s="15"/>
    </row>
    <row r="5231" spans="2:23">
      <c r="B5231"/>
      <c r="C5231"/>
      <c r="D5231"/>
      <c r="E5231" s="171"/>
      <c r="F5231"/>
      <c r="G5231"/>
      <c r="H5231" s="171"/>
      <c r="I5231"/>
      <c r="J5231"/>
      <c r="K5231" s="171"/>
      <c r="L5231" s="171"/>
      <c r="M5231" s="171"/>
      <c r="N5231"/>
      <c r="O5231"/>
      <c r="P5231"/>
      <c r="Q5231"/>
      <c r="R5231"/>
      <c r="U5231" s="15"/>
      <c r="V5231" s="15"/>
      <c r="W5231" s="15"/>
    </row>
    <row r="5232" spans="2:23">
      <c r="B5232"/>
      <c r="C5232"/>
      <c r="D5232"/>
      <c r="E5232" s="171"/>
      <c r="F5232"/>
      <c r="G5232"/>
      <c r="H5232" s="171"/>
      <c r="I5232"/>
      <c r="J5232"/>
      <c r="K5232" s="171"/>
      <c r="L5232" s="171"/>
      <c r="M5232" s="171"/>
      <c r="N5232"/>
      <c r="O5232"/>
      <c r="P5232"/>
      <c r="Q5232"/>
      <c r="R5232"/>
      <c r="U5232" s="15"/>
      <c r="V5232" s="15"/>
      <c r="W5232" s="15"/>
    </row>
    <row r="5233" spans="2:23">
      <c r="B5233"/>
      <c r="C5233"/>
      <c r="D5233"/>
      <c r="E5233" s="171"/>
      <c r="F5233"/>
      <c r="G5233"/>
      <c r="H5233" s="171"/>
      <c r="I5233"/>
      <c r="J5233"/>
      <c r="K5233" s="171"/>
      <c r="L5233" s="171"/>
      <c r="M5233" s="171"/>
      <c r="N5233"/>
      <c r="O5233"/>
      <c r="P5233"/>
      <c r="Q5233"/>
      <c r="R5233"/>
      <c r="U5233" s="15"/>
      <c r="V5233" s="15"/>
      <c r="W5233" s="15"/>
    </row>
    <row r="5234" spans="2:23">
      <c r="B5234"/>
      <c r="C5234"/>
      <c r="D5234"/>
      <c r="E5234" s="171"/>
      <c r="F5234"/>
      <c r="G5234"/>
      <c r="H5234" s="171"/>
      <c r="I5234"/>
      <c r="J5234"/>
      <c r="K5234" s="171"/>
      <c r="L5234" s="171"/>
      <c r="M5234" s="171"/>
      <c r="N5234"/>
      <c r="O5234"/>
      <c r="P5234"/>
      <c r="Q5234"/>
      <c r="R5234"/>
      <c r="U5234" s="15"/>
      <c r="V5234" s="15"/>
      <c r="W5234" s="15"/>
    </row>
    <row r="5235" spans="2:23">
      <c r="B5235"/>
      <c r="C5235"/>
      <c r="D5235"/>
      <c r="E5235" s="171"/>
      <c r="F5235"/>
      <c r="G5235"/>
      <c r="H5235" s="171"/>
      <c r="I5235"/>
      <c r="J5235"/>
      <c r="K5235" s="171"/>
      <c r="L5235" s="171"/>
      <c r="M5235" s="171"/>
      <c r="N5235"/>
      <c r="O5235"/>
      <c r="P5235"/>
      <c r="Q5235"/>
      <c r="R5235"/>
      <c r="U5235" s="15"/>
      <c r="V5235" s="15"/>
      <c r="W5235" s="15"/>
    </row>
    <row r="5236" spans="2:23">
      <c r="B5236"/>
      <c r="C5236"/>
      <c r="D5236"/>
      <c r="E5236"/>
      <c r="F5236" s="171"/>
      <c r="G5236" s="171"/>
      <c r="H5236"/>
      <c r="I5236" s="171"/>
      <c r="J5236" s="171"/>
      <c r="K5236" s="171"/>
      <c r="L5236" s="171"/>
      <c r="M5236" s="171"/>
      <c r="N5236"/>
      <c r="O5236"/>
      <c r="P5236"/>
      <c r="Q5236"/>
      <c r="R5236"/>
      <c r="U5236" s="15"/>
      <c r="V5236" s="15"/>
      <c r="W5236" s="15"/>
    </row>
    <row r="5237" spans="2:23">
      <c r="B5237"/>
      <c r="C5237"/>
      <c r="D5237"/>
      <c r="E5237"/>
      <c r="F5237" s="171"/>
      <c r="G5237" s="171"/>
      <c r="H5237"/>
      <c r="I5237" s="171"/>
      <c r="J5237" s="171"/>
      <c r="K5237" s="171"/>
      <c r="L5237" s="171"/>
      <c r="M5237" s="171"/>
      <c r="N5237"/>
      <c r="O5237"/>
      <c r="P5237"/>
      <c r="Q5237"/>
      <c r="R5237"/>
      <c r="U5237" s="15"/>
      <c r="V5237" s="15"/>
      <c r="W5237" s="15"/>
    </row>
    <row r="5238" spans="2:23">
      <c r="B5238"/>
      <c r="C5238"/>
      <c r="D5238"/>
      <c r="E5238"/>
      <c r="F5238" s="171"/>
      <c r="G5238" s="171"/>
      <c r="H5238"/>
      <c r="I5238" s="171"/>
      <c r="J5238" s="171"/>
      <c r="K5238" s="171"/>
      <c r="L5238" s="171"/>
      <c r="M5238" s="171"/>
      <c r="N5238"/>
      <c r="O5238"/>
      <c r="P5238"/>
      <c r="Q5238"/>
      <c r="R5238"/>
      <c r="U5238" s="15"/>
      <c r="V5238" s="15"/>
      <c r="W5238" s="15"/>
    </row>
    <row r="5239" spans="2:23">
      <c r="B5239"/>
      <c r="C5239"/>
      <c r="D5239"/>
      <c r="E5239"/>
      <c r="F5239" s="171"/>
      <c r="G5239" s="171"/>
      <c r="H5239"/>
      <c r="I5239" s="171"/>
      <c r="J5239" s="171"/>
      <c r="K5239" s="171"/>
      <c r="L5239" s="171"/>
      <c r="M5239" s="171"/>
      <c r="N5239"/>
      <c r="O5239"/>
      <c r="P5239"/>
      <c r="Q5239"/>
      <c r="R5239"/>
      <c r="U5239" s="15"/>
      <c r="V5239" s="15"/>
      <c r="W5239" s="15"/>
    </row>
    <row r="5240" spans="2:23">
      <c r="B5240"/>
      <c r="C5240"/>
      <c r="D5240"/>
      <c r="E5240"/>
      <c r="F5240" s="171"/>
      <c r="G5240" s="171"/>
      <c r="H5240"/>
      <c r="I5240" s="171"/>
      <c r="J5240" s="171"/>
      <c r="K5240" s="171"/>
      <c r="L5240" s="171"/>
      <c r="M5240" s="171"/>
      <c r="N5240"/>
      <c r="O5240"/>
      <c r="P5240"/>
      <c r="Q5240"/>
      <c r="R5240"/>
      <c r="U5240" s="15"/>
      <c r="V5240" s="15"/>
      <c r="W5240" s="15"/>
    </row>
    <row r="5241" spans="2:23">
      <c r="B5241"/>
      <c r="C5241"/>
      <c r="D5241"/>
      <c r="E5241"/>
      <c r="F5241" s="171"/>
      <c r="G5241" s="171"/>
      <c r="H5241"/>
      <c r="I5241" s="171"/>
      <c r="J5241" s="171"/>
      <c r="K5241" s="171"/>
      <c r="L5241" s="171"/>
      <c r="M5241" s="171"/>
      <c r="N5241"/>
      <c r="O5241"/>
      <c r="P5241"/>
      <c r="Q5241"/>
      <c r="R5241"/>
      <c r="U5241" s="15"/>
      <c r="V5241" s="15"/>
      <c r="W5241" s="15"/>
    </row>
    <row r="5242" spans="2:23">
      <c r="B5242"/>
      <c r="C5242"/>
      <c r="D5242"/>
      <c r="E5242"/>
      <c r="F5242" s="171"/>
      <c r="G5242" s="171"/>
      <c r="H5242"/>
      <c r="I5242" s="171"/>
      <c r="J5242" s="171"/>
      <c r="K5242" s="171"/>
      <c r="L5242" s="171"/>
      <c r="M5242" s="171"/>
      <c r="N5242"/>
      <c r="O5242"/>
      <c r="P5242"/>
      <c r="Q5242"/>
      <c r="R5242"/>
      <c r="U5242" s="15"/>
      <c r="V5242" s="15"/>
      <c r="W5242" s="15"/>
    </row>
    <row r="5243" spans="2:23">
      <c r="B5243"/>
      <c r="C5243"/>
      <c r="D5243"/>
      <c r="E5243"/>
      <c r="F5243" s="171"/>
      <c r="G5243" s="171"/>
      <c r="H5243"/>
      <c r="I5243" s="171"/>
      <c r="J5243" s="171"/>
      <c r="K5243" s="171"/>
      <c r="L5243" s="171"/>
      <c r="M5243" s="171"/>
      <c r="N5243"/>
      <c r="O5243"/>
      <c r="P5243"/>
      <c r="Q5243"/>
      <c r="R5243"/>
      <c r="U5243" s="15"/>
      <c r="V5243" s="15"/>
      <c r="W5243" s="15"/>
    </row>
    <row r="5244" spans="2:23">
      <c r="B5244"/>
      <c r="C5244"/>
      <c r="D5244"/>
      <c r="E5244"/>
      <c r="F5244" s="171"/>
      <c r="G5244" s="171"/>
      <c r="H5244"/>
      <c r="I5244" s="171"/>
      <c r="J5244" s="171"/>
      <c r="K5244" s="171"/>
      <c r="L5244" s="171"/>
      <c r="M5244" s="171"/>
      <c r="N5244"/>
      <c r="O5244"/>
      <c r="P5244"/>
      <c r="Q5244"/>
      <c r="R5244"/>
      <c r="U5244" s="15"/>
      <c r="V5244" s="15"/>
      <c r="W5244" s="15"/>
    </row>
    <row r="5245" spans="2:23">
      <c r="B5245"/>
      <c r="C5245"/>
      <c r="D5245"/>
      <c r="E5245"/>
      <c r="F5245" s="171"/>
      <c r="G5245" s="171"/>
      <c r="H5245"/>
      <c r="I5245" s="171"/>
      <c r="J5245" s="171"/>
      <c r="K5245" s="171"/>
      <c r="L5245" s="171"/>
      <c r="M5245" s="171"/>
      <c r="N5245"/>
      <c r="O5245"/>
      <c r="P5245"/>
      <c r="Q5245"/>
      <c r="R5245"/>
      <c r="U5245" s="15"/>
      <c r="V5245" s="15"/>
      <c r="W5245" s="15"/>
    </row>
    <row r="5246" spans="2:23">
      <c r="B5246"/>
      <c r="C5246"/>
      <c r="D5246"/>
      <c r="E5246"/>
      <c r="F5246" s="171"/>
      <c r="G5246" s="171"/>
      <c r="H5246"/>
      <c r="I5246" s="171"/>
      <c r="J5246" s="171"/>
      <c r="K5246" s="171"/>
      <c r="L5246" s="171"/>
      <c r="M5246" s="171"/>
      <c r="N5246"/>
      <c r="O5246"/>
      <c r="P5246"/>
      <c r="Q5246"/>
      <c r="R5246"/>
      <c r="U5246" s="15"/>
      <c r="V5246" s="15"/>
      <c r="W5246" s="15"/>
    </row>
    <row r="5247" spans="2:23">
      <c r="B5247"/>
      <c r="C5247"/>
      <c r="D5247"/>
      <c r="E5247"/>
      <c r="F5247" s="171"/>
      <c r="G5247" s="171"/>
      <c r="H5247"/>
      <c r="I5247" s="171"/>
      <c r="J5247" s="171"/>
      <c r="K5247" s="171"/>
      <c r="L5247" s="171"/>
      <c r="M5247" s="171"/>
      <c r="N5247"/>
      <c r="O5247"/>
      <c r="P5247"/>
      <c r="Q5247"/>
      <c r="R5247"/>
      <c r="U5247" s="15"/>
      <c r="V5247" s="15"/>
      <c r="W5247" s="15"/>
    </row>
    <row r="5248" spans="2:23">
      <c r="B5248"/>
      <c r="C5248"/>
      <c r="D5248"/>
      <c r="E5248"/>
      <c r="F5248" s="171"/>
      <c r="G5248" s="171"/>
      <c r="H5248"/>
      <c r="I5248" s="171"/>
      <c r="J5248" s="171"/>
      <c r="K5248" s="171"/>
      <c r="L5248" s="171"/>
      <c r="M5248" s="171"/>
      <c r="N5248"/>
      <c r="O5248"/>
      <c r="P5248"/>
      <c r="Q5248"/>
      <c r="R5248"/>
      <c r="U5248" s="15"/>
      <c r="V5248" s="15"/>
      <c r="W5248" s="15"/>
    </row>
    <row r="5249" spans="2:23">
      <c r="B5249"/>
      <c r="C5249"/>
      <c r="D5249"/>
      <c r="E5249"/>
      <c r="F5249" s="171"/>
      <c r="G5249" s="171"/>
      <c r="H5249"/>
      <c r="I5249" s="171"/>
      <c r="J5249" s="171"/>
      <c r="K5249" s="171"/>
      <c r="L5249" s="171"/>
      <c r="M5249" s="171"/>
      <c r="N5249"/>
      <c r="O5249"/>
      <c r="P5249"/>
      <c r="Q5249"/>
      <c r="R5249"/>
      <c r="U5249" s="15"/>
      <c r="V5249" s="15"/>
      <c r="W5249" s="15"/>
    </row>
    <row r="5250" spans="2:23">
      <c r="B5250"/>
      <c r="C5250"/>
      <c r="D5250"/>
      <c r="E5250"/>
      <c r="F5250" s="171"/>
      <c r="G5250" s="171"/>
      <c r="H5250"/>
      <c r="I5250" s="171"/>
      <c r="J5250" s="171"/>
      <c r="K5250" s="171"/>
      <c r="L5250" s="171"/>
      <c r="M5250" s="171"/>
      <c r="N5250"/>
      <c r="O5250"/>
      <c r="P5250"/>
      <c r="Q5250"/>
      <c r="R5250"/>
      <c r="U5250" s="15"/>
      <c r="V5250" s="15"/>
      <c r="W5250" s="15"/>
    </row>
    <row r="5251" spans="2:23">
      <c r="B5251"/>
      <c r="C5251"/>
      <c r="D5251"/>
      <c r="E5251"/>
      <c r="F5251" s="171"/>
      <c r="G5251" s="171"/>
      <c r="H5251"/>
      <c r="I5251" s="171"/>
      <c r="J5251" s="171"/>
      <c r="K5251" s="171"/>
      <c r="L5251" s="171"/>
      <c r="M5251" s="171"/>
      <c r="N5251"/>
      <c r="O5251"/>
      <c r="P5251"/>
      <c r="Q5251"/>
      <c r="R5251"/>
      <c r="U5251" s="15"/>
      <c r="V5251" s="15"/>
      <c r="W5251" s="15"/>
    </row>
    <row r="5252" spans="2:23">
      <c r="B5252"/>
      <c r="C5252"/>
      <c r="D5252"/>
      <c r="E5252"/>
      <c r="F5252" s="171"/>
      <c r="G5252" s="171"/>
      <c r="H5252"/>
      <c r="I5252" s="171"/>
      <c r="J5252" s="171"/>
      <c r="K5252" s="171"/>
      <c r="L5252" s="171"/>
      <c r="M5252" s="171"/>
      <c r="N5252"/>
      <c r="O5252"/>
      <c r="P5252"/>
      <c r="Q5252"/>
      <c r="R5252"/>
      <c r="U5252" s="15"/>
      <c r="V5252" s="15"/>
      <c r="W5252" s="15"/>
    </row>
    <row r="5253" spans="2:23">
      <c r="B5253"/>
      <c r="C5253"/>
      <c r="D5253"/>
      <c r="E5253"/>
      <c r="F5253" s="171"/>
      <c r="G5253" s="171"/>
      <c r="H5253"/>
      <c r="I5253" s="171"/>
      <c r="J5253" s="171"/>
      <c r="K5253" s="171"/>
      <c r="L5253" s="171"/>
      <c r="M5253" s="171"/>
      <c r="N5253"/>
      <c r="O5253"/>
      <c r="P5253"/>
      <c r="Q5253"/>
      <c r="R5253"/>
      <c r="U5253" s="15"/>
      <c r="V5253" s="15"/>
      <c r="W5253" s="15"/>
    </row>
    <row r="5254" spans="2:23">
      <c r="B5254"/>
      <c r="C5254"/>
      <c r="D5254"/>
      <c r="E5254"/>
      <c r="F5254" s="171"/>
      <c r="G5254" s="171"/>
      <c r="H5254"/>
      <c r="I5254" s="171"/>
      <c r="J5254" s="171"/>
      <c r="K5254" s="171"/>
      <c r="L5254" s="171"/>
      <c r="M5254" s="171"/>
      <c r="N5254"/>
      <c r="O5254"/>
      <c r="P5254"/>
      <c r="Q5254"/>
      <c r="R5254"/>
      <c r="U5254" s="15"/>
      <c r="V5254" s="15"/>
      <c r="W5254" s="15"/>
    </row>
    <row r="5255" spans="2:23">
      <c r="B5255"/>
      <c r="C5255"/>
      <c r="D5255"/>
      <c r="E5255"/>
      <c r="F5255" s="171"/>
      <c r="G5255" s="171"/>
      <c r="H5255"/>
      <c r="I5255" s="171"/>
      <c r="J5255" s="171"/>
      <c r="K5255" s="171"/>
      <c r="L5255" s="171"/>
      <c r="M5255" s="171"/>
      <c r="N5255"/>
      <c r="O5255"/>
      <c r="P5255"/>
      <c r="Q5255"/>
      <c r="R5255"/>
      <c r="U5255" s="15"/>
      <c r="V5255" s="15"/>
      <c r="W5255" s="15"/>
    </row>
    <row r="5256" spans="2:23">
      <c r="B5256"/>
      <c r="C5256"/>
      <c r="D5256"/>
      <c r="E5256"/>
      <c r="F5256" s="171"/>
      <c r="G5256" s="171"/>
      <c r="H5256"/>
      <c r="I5256" s="171"/>
      <c r="J5256" s="171"/>
      <c r="K5256" s="171"/>
      <c r="L5256" s="171"/>
      <c r="M5256" s="171"/>
      <c r="N5256"/>
      <c r="O5256"/>
      <c r="P5256"/>
      <c r="Q5256"/>
      <c r="R5256"/>
      <c r="U5256" s="15"/>
      <c r="V5256" s="15"/>
      <c r="W5256" s="15"/>
    </row>
    <row r="5257" spans="2:23">
      <c r="B5257"/>
      <c r="C5257"/>
      <c r="D5257"/>
      <c r="E5257"/>
      <c r="F5257" s="171"/>
      <c r="G5257" s="171"/>
      <c r="H5257"/>
      <c r="I5257" s="171"/>
      <c r="J5257" s="171"/>
      <c r="K5257" s="171"/>
      <c r="L5257" s="171"/>
      <c r="M5257" s="171"/>
      <c r="N5257"/>
      <c r="O5257"/>
      <c r="P5257"/>
      <c r="Q5257"/>
      <c r="R5257"/>
      <c r="U5257" s="15"/>
      <c r="V5257" s="15"/>
      <c r="W5257" s="15"/>
    </row>
    <row r="5258" spans="2:23">
      <c r="B5258"/>
      <c r="C5258"/>
      <c r="D5258"/>
      <c r="E5258"/>
      <c r="F5258" s="171"/>
      <c r="G5258" s="171"/>
      <c r="H5258"/>
      <c r="I5258" s="171"/>
      <c r="J5258" s="171"/>
      <c r="K5258" s="171"/>
      <c r="L5258" s="171"/>
      <c r="M5258" s="171"/>
      <c r="N5258"/>
      <c r="O5258"/>
      <c r="P5258"/>
      <c r="Q5258"/>
      <c r="R5258"/>
      <c r="U5258" s="15"/>
      <c r="V5258" s="15"/>
      <c r="W5258" s="15"/>
    </row>
    <row r="5259" spans="2:23">
      <c r="B5259"/>
      <c r="C5259"/>
      <c r="D5259"/>
      <c r="E5259"/>
      <c r="F5259" s="171"/>
      <c r="G5259" s="171"/>
      <c r="H5259"/>
      <c r="I5259" s="171"/>
      <c r="J5259" s="171"/>
      <c r="K5259" s="171"/>
      <c r="L5259" s="171"/>
      <c r="M5259" s="171"/>
      <c r="N5259"/>
      <c r="O5259"/>
      <c r="P5259"/>
      <c r="Q5259"/>
      <c r="R5259"/>
      <c r="U5259" s="15"/>
      <c r="V5259" s="15"/>
      <c r="W5259" s="15"/>
    </row>
    <row r="5260" spans="2:23">
      <c r="B5260"/>
      <c r="C5260"/>
      <c r="D5260"/>
      <c r="E5260"/>
      <c r="F5260" s="171"/>
      <c r="G5260" s="171"/>
      <c r="H5260"/>
      <c r="I5260" s="171"/>
      <c r="J5260" s="171"/>
      <c r="K5260" s="171"/>
      <c r="L5260" s="171"/>
      <c r="M5260" s="171"/>
      <c r="N5260"/>
      <c r="O5260"/>
      <c r="P5260"/>
      <c r="Q5260"/>
      <c r="R5260"/>
      <c r="U5260" s="15"/>
      <c r="V5260" s="15"/>
      <c r="W5260" s="15"/>
    </row>
    <row r="5261" spans="2:23">
      <c r="B5261"/>
      <c r="C5261"/>
      <c r="D5261"/>
      <c r="E5261"/>
      <c r="F5261" s="171"/>
      <c r="G5261" s="171"/>
      <c r="H5261"/>
      <c r="I5261" s="171"/>
      <c r="J5261" s="171"/>
      <c r="K5261" s="171"/>
      <c r="L5261" s="171"/>
      <c r="M5261" s="171"/>
      <c r="N5261"/>
      <c r="O5261"/>
      <c r="P5261"/>
      <c r="Q5261"/>
      <c r="R5261"/>
      <c r="U5261" s="15"/>
      <c r="V5261" s="15"/>
      <c r="W5261" s="15"/>
    </row>
    <row r="5262" spans="2:23">
      <c r="B5262"/>
      <c r="C5262"/>
      <c r="D5262"/>
      <c r="E5262"/>
      <c r="F5262" s="171"/>
      <c r="G5262" s="171"/>
      <c r="H5262"/>
      <c r="I5262" s="171"/>
      <c r="J5262" s="171"/>
      <c r="K5262" s="171"/>
      <c r="L5262" s="171"/>
      <c r="M5262" s="171"/>
      <c r="N5262"/>
      <c r="O5262"/>
      <c r="P5262"/>
      <c r="Q5262"/>
      <c r="R5262"/>
      <c r="U5262" s="15"/>
      <c r="V5262" s="15"/>
      <c r="W5262" s="15"/>
    </row>
    <row r="5263" spans="2:23">
      <c r="B5263"/>
      <c r="C5263"/>
      <c r="D5263"/>
      <c r="E5263"/>
      <c r="F5263" s="171"/>
      <c r="G5263" s="171"/>
      <c r="H5263"/>
      <c r="I5263" s="171"/>
      <c r="J5263" s="171"/>
      <c r="K5263" s="171"/>
      <c r="L5263" s="171"/>
      <c r="M5263" s="171"/>
      <c r="N5263"/>
      <c r="O5263"/>
      <c r="P5263"/>
      <c r="Q5263"/>
      <c r="R5263"/>
      <c r="U5263" s="15"/>
      <c r="V5263" s="15"/>
      <c r="W5263" s="15"/>
    </row>
    <row r="5264" spans="2:23">
      <c r="B5264"/>
      <c r="C5264"/>
      <c r="D5264"/>
      <c r="E5264"/>
      <c r="F5264" s="171"/>
      <c r="G5264" s="171"/>
      <c r="H5264"/>
      <c r="I5264" s="171"/>
      <c r="J5264" s="171"/>
      <c r="K5264" s="171"/>
      <c r="L5264" s="171"/>
      <c r="M5264" s="171"/>
      <c r="N5264"/>
      <c r="O5264"/>
      <c r="P5264"/>
      <c r="Q5264"/>
      <c r="R5264"/>
      <c r="U5264" s="15"/>
      <c r="V5264" s="15"/>
      <c r="W5264" s="15"/>
    </row>
    <row r="5265" spans="2:23">
      <c r="B5265"/>
      <c r="C5265"/>
      <c r="D5265"/>
      <c r="E5265"/>
      <c r="F5265" s="171"/>
      <c r="G5265" s="171"/>
      <c r="H5265"/>
      <c r="I5265" s="171"/>
      <c r="J5265" s="171"/>
      <c r="K5265" s="171"/>
      <c r="L5265" s="171"/>
      <c r="M5265" s="171"/>
      <c r="N5265"/>
      <c r="O5265"/>
      <c r="P5265"/>
      <c r="Q5265"/>
      <c r="R5265"/>
      <c r="U5265" s="15"/>
      <c r="V5265" s="15"/>
      <c r="W5265" s="15"/>
    </row>
    <row r="5266" spans="2:23">
      <c r="B5266"/>
      <c r="C5266"/>
      <c r="D5266"/>
      <c r="E5266"/>
      <c r="F5266" s="171"/>
      <c r="G5266" s="171"/>
      <c r="H5266"/>
      <c r="I5266" s="171"/>
      <c r="J5266" s="171"/>
      <c r="K5266" s="171"/>
      <c r="L5266" s="171"/>
      <c r="M5266" s="171"/>
      <c r="N5266"/>
      <c r="O5266"/>
      <c r="P5266"/>
      <c r="Q5266"/>
      <c r="R5266"/>
      <c r="U5266" s="15"/>
      <c r="V5266" s="15"/>
      <c r="W5266" s="15"/>
    </row>
    <row r="5267" spans="2:23">
      <c r="B5267"/>
      <c r="C5267"/>
      <c r="D5267"/>
      <c r="E5267"/>
      <c r="F5267" s="171"/>
      <c r="G5267" s="171"/>
      <c r="H5267"/>
      <c r="I5267" s="171"/>
      <c r="J5267" s="171"/>
      <c r="K5267" s="171"/>
      <c r="L5267" s="171"/>
      <c r="M5267" s="171"/>
      <c r="N5267"/>
      <c r="O5267"/>
      <c r="P5267"/>
      <c r="Q5267"/>
      <c r="R5267"/>
      <c r="U5267" s="15"/>
      <c r="V5267" s="15"/>
      <c r="W5267" s="15"/>
    </row>
    <row r="5268" spans="2:23">
      <c r="B5268"/>
      <c r="C5268"/>
      <c r="D5268"/>
      <c r="E5268"/>
      <c r="F5268" s="171"/>
      <c r="G5268" s="171"/>
      <c r="H5268"/>
      <c r="I5268" s="171"/>
      <c r="J5268" s="171"/>
      <c r="K5268" s="171"/>
      <c r="L5268" s="171"/>
      <c r="M5268" s="171"/>
      <c r="N5268"/>
      <c r="O5268"/>
      <c r="P5268"/>
      <c r="Q5268"/>
      <c r="R5268"/>
      <c r="U5268" s="15"/>
      <c r="V5268" s="15"/>
      <c r="W5268" s="15"/>
    </row>
    <row r="5269" spans="2:23">
      <c r="B5269"/>
      <c r="C5269"/>
      <c r="D5269"/>
      <c r="E5269"/>
      <c r="F5269" s="171"/>
      <c r="G5269" s="171"/>
      <c r="H5269"/>
      <c r="I5269" s="171"/>
      <c r="J5269" s="171"/>
      <c r="K5269" s="171"/>
      <c r="L5269" s="171"/>
      <c r="M5269" s="171"/>
      <c r="N5269"/>
      <c r="O5269"/>
      <c r="P5269"/>
      <c r="Q5269"/>
      <c r="R5269"/>
      <c r="U5269" s="15"/>
      <c r="V5269" s="15"/>
      <c r="W5269" s="15"/>
    </row>
    <row r="5270" spans="2:23">
      <c r="B5270"/>
      <c r="C5270"/>
      <c r="D5270"/>
      <c r="E5270"/>
      <c r="F5270" s="171"/>
      <c r="G5270" s="171"/>
      <c r="H5270"/>
      <c r="I5270" s="171"/>
      <c r="J5270" s="171"/>
      <c r="K5270" s="171"/>
      <c r="L5270" s="171"/>
      <c r="M5270" s="171"/>
      <c r="N5270"/>
      <c r="O5270"/>
      <c r="P5270"/>
      <c r="Q5270"/>
      <c r="R5270"/>
      <c r="U5270" s="15"/>
      <c r="V5270" s="15"/>
      <c r="W5270" s="15"/>
    </row>
    <row r="5271" spans="2:23">
      <c r="B5271"/>
      <c r="C5271"/>
      <c r="D5271"/>
      <c r="E5271"/>
      <c r="F5271" s="171"/>
      <c r="G5271" s="171"/>
      <c r="H5271"/>
      <c r="I5271" s="171"/>
      <c r="J5271" s="171"/>
      <c r="K5271" s="171"/>
      <c r="L5271" s="171"/>
      <c r="M5271" s="171"/>
      <c r="N5271"/>
      <c r="O5271"/>
      <c r="P5271"/>
      <c r="Q5271"/>
      <c r="R5271"/>
      <c r="U5271" s="15"/>
      <c r="V5271" s="15"/>
      <c r="W5271" s="15"/>
    </row>
    <row r="5272" spans="2:23">
      <c r="B5272"/>
      <c r="C5272"/>
      <c r="D5272"/>
      <c r="E5272" s="171"/>
      <c r="F5272"/>
      <c r="G5272"/>
      <c r="H5272" s="171"/>
      <c r="I5272"/>
      <c r="J5272"/>
      <c r="K5272" s="171"/>
      <c r="L5272" s="171"/>
      <c r="M5272" s="171"/>
      <c r="N5272"/>
      <c r="O5272"/>
      <c r="P5272"/>
      <c r="Q5272"/>
      <c r="R5272"/>
      <c r="U5272" s="15"/>
      <c r="V5272" s="15"/>
      <c r="W5272" s="15"/>
    </row>
    <row r="5273" spans="2:23">
      <c r="B5273"/>
      <c r="C5273"/>
      <c r="D5273"/>
      <c r="E5273" s="171"/>
      <c r="F5273"/>
      <c r="G5273"/>
      <c r="H5273" s="171"/>
      <c r="I5273"/>
      <c r="J5273"/>
      <c r="K5273" s="171"/>
      <c r="L5273" s="171"/>
      <c r="M5273" s="171"/>
      <c r="N5273"/>
      <c r="O5273"/>
      <c r="P5273"/>
      <c r="Q5273"/>
      <c r="R5273"/>
      <c r="U5273" s="15"/>
      <c r="V5273" s="15"/>
      <c r="W5273" s="15"/>
    </row>
    <row r="5274" spans="2:23">
      <c r="B5274"/>
      <c r="C5274"/>
      <c r="D5274"/>
      <c r="E5274" s="171"/>
      <c r="F5274"/>
      <c r="G5274"/>
      <c r="H5274" s="171"/>
      <c r="I5274"/>
      <c r="J5274"/>
      <c r="K5274" s="171"/>
      <c r="L5274" s="171"/>
      <c r="M5274" s="171"/>
      <c r="N5274"/>
      <c r="O5274"/>
      <c r="P5274"/>
      <c r="Q5274"/>
      <c r="R5274"/>
      <c r="U5274" s="15"/>
      <c r="V5274" s="15"/>
      <c r="W5274" s="15"/>
    </row>
    <row r="5275" spans="2:23">
      <c r="B5275"/>
      <c r="C5275"/>
      <c r="D5275"/>
      <c r="E5275" s="171"/>
      <c r="F5275"/>
      <c r="G5275"/>
      <c r="H5275" s="171"/>
      <c r="I5275"/>
      <c r="J5275"/>
      <c r="K5275" s="171"/>
      <c r="L5275" s="171"/>
      <c r="M5275" s="171"/>
      <c r="N5275"/>
      <c r="O5275"/>
      <c r="P5275"/>
      <c r="Q5275"/>
      <c r="R5275"/>
      <c r="U5275" s="15"/>
      <c r="V5275" s="15"/>
      <c r="W5275" s="15"/>
    </row>
    <row r="5276" spans="2:23">
      <c r="B5276"/>
      <c r="C5276"/>
      <c r="D5276"/>
      <c r="E5276" s="171"/>
      <c r="F5276"/>
      <c r="G5276"/>
      <c r="H5276" s="171"/>
      <c r="I5276"/>
      <c r="J5276"/>
      <c r="K5276" s="171"/>
      <c r="L5276" s="171"/>
      <c r="M5276" s="171"/>
      <c r="N5276"/>
      <c r="O5276"/>
      <c r="P5276"/>
      <c r="Q5276"/>
      <c r="R5276"/>
      <c r="U5276" s="15"/>
      <c r="V5276" s="15"/>
      <c r="W5276" s="15"/>
    </row>
    <row r="5277" spans="2:23">
      <c r="B5277"/>
      <c r="C5277"/>
      <c r="D5277"/>
      <c r="E5277" s="171"/>
      <c r="F5277"/>
      <c r="G5277"/>
      <c r="H5277" s="171"/>
      <c r="I5277"/>
      <c r="J5277"/>
      <c r="K5277" s="171"/>
      <c r="L5277" s="171"/>
      <c r="M5277" s="171"/>
      <c r="N5277"/>
      <c r="O5277"/>
      <c r="P5277"/>
      <c r="Q5277"/>
      <c r="R5277"/>
      <c r="U5277" s="15"/>
      <c r="V5277" s="15"/>
      <c r="W5277" s="15"/>
    </row>
    <row r="5278" spans="2:23">
      <c r="B5278"/>
      <c r="C5278"/>
      <c r="D5278"/>
      <c r="E5278" s="171"/>
      <c r="F5278"/>
      <c r="G5278"/>
      <c r="H5278" s="171"/>
      <c r="I5278"/>
      <c r="J5278"/>
      <c r="K5278" s="171"/>
      <c r="L5278" s="171"/>
      <c r="M5278" s="171"/>
      <c r="N5278"/>
      <c r="O5278"/>
      <c r="P5278"/>
      <c r="Q5278"/>
      <c r="R5278"/>
      <c r="U5278" s="15"/>
      <c r="V5278" s="15"/>
      <c r="W5278" s="15"/>
    </row>
    <row r="5279" spans="2:23">
      <c r="B5279"/>
      <c r="C5279"/>
      <c r="D5279"/>
      <c r="E5279" s="171"/>
      <c r="F5279"/>
      <c r="G5279"/>
      <c r="H5279" s="171"/>
      <c r="I5279"/>
      <c r="J5279"/>
      <c r="K5279" s="171"/>
      <c r="L5279" s="171"/>
      <c r="M5279" s="171"/>
      <c r="N5279"/>
      <c r="O5279"/>
      <c r="P5279"/>
      <c r="Q5279"/>
      <c r="R5279"/>
      <c r="U5279" s="15"/>
      <c r="V5279" s="15"/>
      <c r="W5279" s="15"/>
    </row>
    <row r="5280" spans="2:23">
      <c r="B5280"/>
      <c r="C5280"/>
      <c r="D5280"/>
      <c r="E5280" s="171"/>
      <c r="F5280"/>
      <c r="G5280"/>
      <c r="H5280" s="171"/>
      <c r="I5280"/>
      <c r="J5280"/>
      <c r="K5280" s="171"/>
      <c r="L5280" s="171"/>
      <c r="M5280" s="171"/>
      <c r="N5280"/>
      <c r="O5280"/>
      <c r="P5280"/>
      <c r="Q5280"/>
      <c r="R5280"/>
      <c r="U5280" s="15"/>
      <c r="V5280" s="15"/>
      <c r="W5280" s="15"/>
    </row>
    <row r="5281" spans="2:23">
      <c r="B5281"/>
      <c r="C5281"/>
      <c r="D5281"/>
      <c r="E5281" s="171"/>
      <c r="F5281"/>
      <c r="G5281"/>
      <c r="H5281" s="171"/>
      <c r="I5281"/>
      <c r="J5281"/>
      <c r="K5281" s="171"/>
      <c r="L5281" s="171"/>
      <c r="M5281" s="171"/>
      <c r="N5281"/>
      <c r="O5281"/>
      <c r="P5281"/>
      <c r="Q5281"/>
      <c r="R5281"/>
      <c r="U5281" s="15"/>
      <c r="V5281" s="15"/>
      <c r="W5281" s="15"/>
    </row>
    <row r="5282" spans="2:23">
      <c r="B5282"/>
      <c r="C5282"/>
      <c r="D5282"/>
      <c r="E5282" s="171"/>
      <c r="F5282"/>
      <c r="G5282"/>
      <c r="H5282" s="171"/>
      <c r="I5282"/>
      <c r="J5282"/>
      <c r="K5282" s="171"/>
      <c r="L5282" s="171"/>
      <c r="M5282" s="171"/>
      <c r="N5282"/>
      <c r="O5282"/>
      <c r="P5282"/>
      <c r="Q5282"/>
      <c r="R5282"/>
      <c r="U5282" s="15"/>
      <c r="V5282" s="15"/>
      <c r="W5282" s="15"/>
    </row>
    <row r="5283" spans="2:23">
      <c r="B5283"/>
      <c r="C5283"/>
      <c r="D5283"/>
      <c r="E5283" s="171"/>
      <c r="F5283"/>
      <c r="G5283"/>
      <c r="H5283" s="171"/>
      <c r="I5283"/>
      <c r="J5283"/>
      <c r="K5283" s="171"/>
      <c r="L5283" s="171"/>
      <c r="M5283" s="171"/>
      <c r="N5283"/>
      <c r="O5283"/>
      <c r="P5283"/>
      <c r="Q5283"/>
      <c r="R5283"/>
      <c r="U5283" s="15"/>
      <c r="V5283" s="15"/>
      <c r="W5283" s="15"/>
    </row>
    <row r="5284" spans="2:23">
      <c r="B5284"/>
      <c r="C5284"/>
      <c r="D5284"/>
      <c r="E5284" s="171"/>
      <c r="F5284"/>
      <c r="G5284"/>
      <c r="H5284" s="171"/>
      <c r="I5284"/>
      <c r="J5284"/>
      <c r="K5284" s="171"/>
      <c r="L5284" s="171"/>
      <c r="M5284" s="171"/>
      <c r="N5284"/>
      <c r="O5284"/>
      <c r="P5284"/>
      <c r="Q5284"/>
      <c r="R5284"/>
      <c r="U5284" s="15"/>
      <c r="V5284" s="15"/>
      <c r="W5284" s="15"/>
    </row>
    <row r="5285" spans="2:23">
      <c r="B5285"/>
      <c r="C5285"/>
      <c r="D5285"/>
      <c r="E5285" s="171"/>
      <c r="F5285"/>
      <c r="G5285"/>
      <c r="H5285" s="171"/>
      <c r="I5285"/>
      <c r="J5285"/>
      <c r="K5285" s="171"/>
      <c r="L5285" s="171"/>
      <c r="M5285" s="171"/>
      <c r="N5285"/>
      <c r="O5285"/>
      <c r="P5285"/>
      <c r="Q5285"/>
      <c r="R5285"/>
      <c r="U5285" s="15"/>
      <c r="V5285" s="15"/>
      <c r="W5285" s="15"/>
    </row>
    <row r="5286" spans="2:23">
      <c r="B5286"/>
      <c r="C5286"/>
      <c r="D5286"/>
      <c r="E5286" s="171"/>
      <c r="F5286"/>
      <c r="G5286"/>
      <c r="H5286" s="171"/>
      <c r="I5286"/>
      <c r="J5286"/>
      <c r="K5286" s="171"/>
      <c r="L5286" s="171"/>
      <c r="M5286" s="171"/>
      <c r="N5286"/>
      <c r="O5286"/>
      <c r="P5286"/>
      <c r="Q5286"/>
      <c r="R5286"/>
      <c r="U5286" s="15"/>
      <c r="V5286" s="15"/>
      <c r="W5286" s="15"/>
    </row>
    <row r="5287" spans="2:23">
      <c r="B5287"/>
      <c r="C5287"/>
      <c r="D5287"/>
      <c r="E5287" s="171"/>
      <c r="F5287"/>
      <c r="G5287"/>
      <c r="H5287" s="171"/>
      <c r="I5287"/>
      <c r="J5287"/>
      <c r="K5287" s="171"/>
      <c r="L5287" s="171"/>
      <c r="M5287" s="171"/>
      <c r="N5287"/>
      <c r="O5287"/>
      <c r="P5287"/>
      <c r="Q5287"/>
      <c r="R5287"/>
      <c r="U5287" s="15"/>
      <c r="V5287" s="15"/>
      <c r="W5287" s="15"/>
    </row>
    <row r="5288" spans="2:23">
      <c r="B5288"/>
      <c r="C5288"/>
      <c r="D5288"/>
      <c r="E5288" s="171"/>
      <c r="F5288"/>
      <c r="G5288"/>
      <c r="H5288" s="171"/>
      <c r="I5288"/>
      <c r="J5288"/>
      <c r="K5288" s="171"/>
      <c r="L5288" s="171"/>
      <c r="M5288" s="171"/>
      <c r="N5288"/>
      <c r="O5288"/>
      <c r="P5288"/>
      <c r="Q5288"/>
      <c r="R5288"/>
      <c r="U5288" s="15"/>
      <c r="V5288" s="15"/>
      <c r="W5288" s="15"/>
    </row>
    <row r="5289" spans="2:23">
      <c r="B5289"/>
      <c r="C5289"/>
      <c r="D5289"/>
      <c r="E5289" s="171"/>
      <c r="F5289"/>
      <c r="G5289"/>
      <c r="H5289" s="171"/>
      <c r="I5289"/>
      <c r="J5289"/>
      <c r="K5289" s="171"/>
      <c r="L5289" s="171"/>
      <c r="M5289" s="171"/>
      <c r="N5289"/>
      <c r="O5289"/>
      <c r="P5289"/>
      <c r="Q5289"/>
      <c r="R5289"/>
      <c r="U5289" s="15"/>
      <c r="V5289" s="15"/>
      <c r="W5289" s="15"/>
    </row>
    <row r="5290" spans="2:23">
      <c r="B5290"/>
      <c r="C5290"/>
      <c r="D5290"/>
      <c r="E5290" s="171"/>
      <c r="F5290"/>
      <c r="G5290"/>
      <c r="H5290" s="171"/>
      <c r="I5290"/>
      <c r="J5290"/>
      <c r="K5290" s="171"/>
      <c r="L5290" s="171"/>
      <c r="M5290" s="171"/>
      <c r="N5290"/>
      <c r="O5290"/>
      <c r="P5290"/>
      <c r="Q5290"/>
      <c r="R5290"/>
      <c r="U5290" s="15"/>
      <c r="V5290" s="15"/>
      <c r="W5290" s="15"/>
    </row>
    <row r="5291" spans="2:23">
      <c r="B5291"/>
      <c r="C5291"/>
      <c r="D5291"/>
      <c r="E5291" s="171"/>
      <c r="F5291"/>
      <c r="G5291"/>
      <c r="H5291" s="171"/>
      <c r="I5291"/>
      <c r="J5291"/>
      <c r="K5291" s="171"/>
      <c r="L5291" s="171"/>
      <c r="M5291" s="171"/>
      <c r="N5291"/>
      <c r="O5291"/>
      <c r="P5291"/>
      <c r="Q5291"/>
      <c r="R5291"/>
      <c r="U5291" s="15"/>
      <c r="V5291" s="15"/>
      <c r="W5291" s="15"/>
    </row>
    <row r="5292" spans="2:23">
      <c r="B5292"/>
      <c r="C5292"/>
      <c r="D5292"/>
      <c r="E5292" s="171"/>
      <c r="F5292"/>
      <c r="G5292"/>
      <c r="H5292" s="171"/>
      <c r="I5292"/>
      <c r="J5292"/>
      <c r="K5292" s="171"/>
      <c r="L5292" s="171"/>
      <c r="M5292" s="171"/>
      <c r="N5292"/>
      <c r="O5292"/>
      <c r="P5292"/>
      <c r="Q5292"/>
      <c r="R5292"/>
      <c r="U5292" s="15"/>
      <c r="V5292" s="15"/>
      <c r="W5292" s="15"/>
    </row>
    <row r="5293" spans="2:23">
      <c r="B5293"/>
      <c r="C5293"/>
      <c r="D5293"/>
      <c r="E5293" s="171"/>
      <c r="F5293"/>
      <c r="G5293"/>
      <c r="H5293" s="171"/>
      <c r="I5293"/>
      <c r="J5293"/>
      <c r="K5293" s="171"/>
      <c r="L5293" s="171"/>
      <c r="M5293" s="171"/>
      <c r="N5293"/>
      <c r="O5293"/>
      <c r="P5293"/>
      <c r="Q5293"/>
      <c r="R5293"/>
      <c r="U5293" s="15"/>
      <c r="V5293" s="15"/>
      <c r="W5293" s="15"/>
    </row>
    <row r="5294" spans="2:23">
      <c r="B5294"/>
      <c r="C5294"/>
      <c r="D5294"/>
      <c r="E5294" s="171"/>
      <c r="F5294"/>
      <c r="G5294"/>
      <c r="H5294" s="171"/>
      <c r="I5294"/>
      <c r="J5294"/>
      <c r="K5294" s="171"/>
      <c r="L5294" s="171"/>
      <c r="M5294" s="171"/>
      <c r="N5294"/>
      <c r="O5294"/>
      <c r="P5294"/>
      <c r="Q5294"/>
      <c r="R5294"/>
      <c r="U5294" s="15"/>
      <c r="V5294" s="15"/>
      <c r="W5294" s="15"/>
    </row>
    <row r="5295" spans="2:23">
      <c r="B5295"/>
      <c r="C5295"/>
      <c r="D5295"/>
      <c r="E5295" s="171"/>
      <c r="F5295"/>
      <c r="G5295"/>
      <c r="H5295" s="171"/>
      <c r="I5295"/>
      <c r="J5295"/>
      <c r="K5295" s="171"/>
      <c r="L5295" s="171"/>
      <c r="M5295" s="171"/>
      <c r="N5295"/>
      <c r="O5295"/>
      <c r="P5295"/>
      <c r="Q5295"/>
      <c r="R5295"/>
      <c r="U5295" s="15"/>
      <c r="V5295" s="15"/>
      <c r="W5295" s="15"/>
    </row>
    <row r="5296" spans="2:23">
      <c r="B5296"/>
      <c r="C5296"/>
      <c r="D5296"/>
      <c r="E5296" s="171"/>
      <c r="F5296"/>
      <c r="G5296"/>
      <c r="H5296" s="171"/>
      <c r="I5296"/>
      <c r="J5296"/>
      <c r="K5296" s="171"/>
      <c r="L5296" s="171"/>
      <c r="M5296" s="171"/>
      <c r="N5296"/>
      <c r="O5296"/>
      <c r="P5296"/>
      <c r="Q5296"/>
      <c r="R5296"/>
      <c r="U5296" s="15"/>
      <c r="V5296" s="15"/>
      <c r="W5296" s="15"/>
    </row>
    <row r="5297" spans="2:23">
      <c r="B5297"/>
      <c r="C5297"/>
      <c r="D5297"/>
      <c r="E5297" s="171"/>
      <c r="F5297"/>
      <c r="G5297"/>
      <c r="H5297" s="171"/>
      <c r="I5297"/>
      <c r="J5297"/>
      <c r="K5297" s="171"/>
      <c r="L5297" s="171"/>
      <c r="M5297" s="171"/>
      <c r="N5297"/>
      <c r="O5297"/>
      <c r="P5297"/>
      <c r="Q5297"/>
      <c r="R5297"/>
      <c r="U5297" s="15"/>
      <c r="V5297" s="15"/>
      <c r="W5297" s="15"/>
    </row>
    <row r="5298" spans="2:23">
      <c r="B5298"/>
      <c r="C5298"/>
      <c r="D5298"/>
      <c r="E5298" s="171"/>
      <c r="F5298"/>
      <c r="G5298"/>
      <c r="H5298" s="171"/>
      <c r="I5298"/>
      <c r="J5298"/>
      <c r="K5298" s="171"/>
      <c r="L5298" s="171"/>
      <c r="M5298" s="171"/>
      <c r="N5298"/>
      <c r="O5298"/>
      <c r="P5298"/>
      <c r="Q5298"/>
      <c r="R5298"/>
      <c r="U5298" s="15"/>
      <c r="V5298" s="15"/>
      <c r="W5298" s="15"/>
    </row>
    <row r="5299" spans="2:23">
      <c r="B5299"/>
      <c r="C5299"/>
      <c r="D5299"/>
      <c r="E5299" s="171"/>
      <c r="F5299"/>
      <c r="G5299"/>
      <c r="H5299" s="171"/>
      <c r="I5299"/>
      <c r="J5299"/>
      <c r="K5299" s="171"/>
      <c r="L5299" s="171"/>
      <c r="M5299" s="171"/>
      <c r="N5299"/>
      <c r="O5299"/>
      <c r="P5299"/>
      <c r="Q5299"/>
      <c r="R5299"/>
      <c r="U5299" s="15"/>
      <c r="V5299" s="15"/>
      <c r="W5299" s="15"/>
    </row>
    <row r="5300" spans="2:23">
      <c r="B5300"/>
      <c r="C5300"/>
      <c r="D5300"/>
      <c r="E5300" s="171"/>
      <c r="F5300"/>
      <c r="G5300"/>
      <c r="H5300" s="171"/>
      <c r="I5300"/>
      <c r="J5300"/>
      <c r="K5300" s="171"/>
      <c r="L5300" s="171"/>
      <c r="M5300" s="171"/>
      <c r="N5300"/>
      <c r="O5300"/>
      <c r="P5300"/>
      <c r="Q5300"/>
      <c r="R5300"/>
      <c r="U5300" s="15"/>
      <c r="V5300" s="15"/>
      <c r="W5300" s="15"/>
    </row>
    <row r="5301" spans="2:23">
      <c r="B5301"/>
      <c r="C5301"/>
      <c r="D5301"/>
      <c r="E5301" s="171"/>
      <c r="F5301"/>
      <c r="G5301"/>
      <c r="H5301" s="171"/>
      <c r="I5301"/>
      <c r="J5301"/>
      <c r="K5301" s="171"/>
      <c r="L5301" s="171"/>
      <c r="M5301" s="171"/>
      <c r="N5301"/>
      <c r="O5301"/>
      <c r="P5301"/>
      <c r="Q5301"/>
      <c r="R5301"/>
      <c r="U5301" s="15"/>
      <c r="V5301" s="15"/>
      <c r="W5301" s="15"/>
    </row>
    <row r="5302" spans="2:23">
      <c r="B5302"/>
      <c r="C5302"/>
      <c r="D5302"/>
      <c r="E5302" s="171"/>
      <c r="F5302"/>
      <c r="G5302"/>
      <c r="H5302" s="171"/>
      <c r="I5302"/>
      <c r="J5302"/>
      <c r="K5302" s="171"/>
      <c r="L5302" s="171"/>
      <c r="M5302" s="171"/>
      <c r="N5302"/>
      <c r="O5302"/>
      <c r="P5302"/>
      <c r="Q5302"/>
      <c r="R5302"/>
      <c r="U5302" s="15"/>
      <c r="V5302" s="15"/>
      <c r="W5302" s="15"/>
    </row>
    <row r="5303" spans="2:23">
      <c r="B5303"/>
      <c r="C5303"/>
      <c r="D5303"/>
      <c r="E5303" s="171"/>
      <c r="F5303"/>
      <c r="G5303"/>
      <c r="H5303" s="171"/>
      <c r="I5303"/>
      <c r="J5303"/>
      <c r="K5303" s="171"/>
      <c r="L5303" s="171"/>
      <c r="M5303" s="171"/>
      <c r="N5303"/>
      <c r="O5303"/>
      <c r="P5303"/>
      <c r="Q5303"/>
      <c r="R5303"/>
      <c r="U5303" s="15"/>
      <c r="V5303" s="15"/>
      <c r="W5303" s="15"/>
    </row>
    <row r="5304" spans="2:23">
      <c r="B5304"/>
      <c r="C5304"/>
      <c r="D5304"/>
      <c r="E5304" s="171"/>
      <c r="F5304"/>
      <c r="G5304"/>
      <c r="H5304" s="171"/>
      <c r="I5304"/>
      <c r="J5304"/>
      <c r="K5304" s="171"/>
      <c r="L5304" s="171"/>
      <c r="M5304" s="171"/>
      <c r="N5304"/>
      <c r="O5304"/>
      <c r="P5304"/>
      <c r="Q5304"/>
      <c r="R5304"/>
      <c r="U5304" s="15"/>
      <c r="V5304" s="15"/>
      <c r="W5304" s="15"/>
    </row>
    <row r="5305" spans="2:23">
      <c r="B5305"/>
      <c r="C5305"/>
      <c r="D5305"/>
      <c r="E5305" s="171"/>
      <c r="F5305"/>
      <c r="G5305"/>
      <c r="H5305" s="171"/>
      <c r="I5305"/>
      <c r="J5305"/>
      <c r="K5305" s="171"/>
      <c r="L5305" s="171"/>
      <c r="M5305" s="171"/>
      <c r="N5305"/>
      <c r="O5305"/>
      <c r="P5305"/>
      <c r="Q5305"/>
      <c r="R5305"/>
      <c r="U5305" s="15"/>
      <c r="V5305" s="15"/>
      <c r="W5305" s="15"/>
    </row>
    <row r="5306" spans="2:23">
      <c r="B5306"/>
      <c r="C5306"/>
      <c r="D5306"/>
      <c r="E5306" s="171"/>
      <c r="F5306"/>
      <c r="G5306"/>
      <c r="H5306" s="171"/>
      <c r="I5306"/>
      <c r="J5306"/>
      <c r="K5306" s="171"/>
      <c r="L5306" s="171"/>
      <c r="M5306" s="171"/>
      <c r="N5306"/>
      <c r="O5306"/>
      <c r="P5306"/>
      <c r="Q5306"/>
      <c r="R5306"/>
      <c r="U5306" s="15"/>
      <c r="V5306" s="15"/>
      <c r="W5306" s="15"/>
    </row>
    <row r="5307" spans="2:23">
      <c r="B5307"/>
      <c r="C5307"/>
      <c r="D5307"/>
      <c r="E5307" s="171"/>
      <c r="F5307"/>
      <c r="G5307"/>
      <c r="H5307" s="171"/>
      <c r="I5307"/>
      <c r="J5307"/>
      <c r="K5307" s="171"/>
      <c r="L5307" s="171"/>
      <c r="M5307" s="171"/>
      <c r="N5307"/>
      <c r="O5307"/>
      <c r="P5307"/>
      <c r="Q5307"/>
      <c r="R5307"/>
      <c r="U5307" s="15"/>
      <c r="V5307" s="15"/>
      <c r="W5307" s="15"/>
    </row>
    <row r="5308" spans="2:23">
      <c r="B5308"/>
      <c r="C5308"/>
      <c r="D5308"/>
      <c r="E5308" s="171"/>
      <c r="F5308"/>
      <c r="G5308"/>
      <c r="H5308" s="171"/>
      <c r="I5308"/>
      <c r="J5308"/>
      <c r="K5308" s="171"/>
      <c r="L5308" s="171"/>
      <c r="M5308" s="171"/>
      <c r="N5308"/>
      <c r="O5308"/>
      <c r="P5308"/>
      <c r="Q5308"/>
      <c r="R5308"/>
      <c r="U5308" s="15"/>
      <c r="V5308" s="15"/>
      <c r="W5308" s="15"/>
    </row>
    <row r="5309" spans="2:23">
      <c r="B5309"/>
      <c r="C5309"/>
      <c r="D5309"/>
      <c r="E5309" s="171"/>
      <c r="F5309"/>
      <c r="G5309"/>
      <c r="H5309" s="171"/>
      <c r="I5309"/>
      <c r="J5309"/>
      <c r="K5309" s="171"/>
      <c r="L5309" s="171"/>
      <c r="M5309" s="171"/>
      <c r="N5309"/>
      <c r="O5309"/>
      <c r="P5309"/>
      <c r="Q5309"/>
      <c r="R5309"/>
      <c r="U5309" s="15"/>
      <c r="V5309" s="15"/>
      <c r="W5309" s="15"/>
    </row>
    <row r="5310" spans="2:23">
      <c r="B5310"/>
      <c r="C5310"/>
      <c r="D5310"/>
      <c r="E5310" s="171"/>
      <c r="F5310"/>
      <c r="G5310"/>
      <c r="H5310" s="171"/>
      <c r="I5310"/>
      <c r="J5310"/>
      <c r="K5310" s="171"/>
      <c r="L5310" s="171"/>
      <c r="M5310" s="171"/>
      <c r="N5310"/>
      <c r="O5310"/>
      <c r="P5310"/>
      <c r="Q5310"/>
      <c r="R5310"/>
      <c r="U5310" s="15"/>
      <c r="V5310" s="15"/>
      <c r="W5310" s="15"/>
    </row>
    <row r="5311" spans="2:23">
      <c r="B5311"/>
      <c r="C5311"/>
      <c r="D5311"/>
      <c r="E5311" s="171"/>
      <c r="F5311"/>
      <c r="G5311"/>
      <c r="H5311" s="171"/>
      <c r="I5311"/>
      <c r="J5311"/>
      <c r="K5311" s="171"/>
      <c r="L5311" s="171"/>
      <c r="M5311" s="171"/>
      <c r="N5311"/>
      <c r="O5311"/>
      <c r="P5311"/>
      <c r="Q5311"/>
      <c r="R5311"/>
      <c r="U5311" s="15"/>
      <c r="V5311" s="15"/>
      <c r="W5311" s="15"/>
    </row>
    <row r="5312" spans="2:23">
      <c r="B5312"/>
      <c r="C5312"/>
      <c r="D5312"/>
      <c r="E5312" s="171"/>
      <c r="F5312"/>
      <c r="G5312"/>
      <c r="H5312" s="171"/>
      <c r="I5312"/>
      <c r="J5312"/>
      <c r="K5312" s="171"/>
      <c r="L5312" s="171"/>
      <c r="M5312" s="171"/>
      <c r="N5312"/>
      <c r="O5312"/>
      <c r="P5312"/>
      <c r="Q5312"/>
      <c r="R5312"/>
      <c r="U5312" s="15"/>
      <c r="V5312" s="15"/>
      <c r="W5312" s="15"/>
    </row>
    <row r="5313" spans="2:23">
      <c r="B5313"/>
      <c r="C5313"/>
      <c r="D5313"/>
      <c r="E5313" s="171"/>
      <c r="F5313"/>
      <c r="G5313"/>
      <c r="H5313" s="171"/>
      <c r="I5313"/>
      <c r="J5313"/>
      <c r="K5313" s="171"/>
      <c r="L5313" s="171"/>
      <c r="M5313" s="171"/>
      <c r="N5313"/>
      <c r="O5313"/>
      <c r="P5313"/>
      <c r="Q5313"/>
      <c r="R5313"/>
      <c r="U5313" s="15"/>
      <c r="V5313" s="15"/>
      <c r="W5313" s="15"/>
    </row>
    <row r="5314" spans="2:23">
      <c r="B5314"/>
      <c r="C5314"/>
      <c r="D5314"/>
      <c r="E5314" s="171"/>
      <c r="F5314"/>
      <c r="G5314"/>
      <c r="H5314" s="171"/>
      <c r="I5314"/>
      <c r="J5314"/>
      <c r="K5314" s="171"/>
      <c r="L5314" s="171"/>
      <c r="M5314" s="171"/>
      <c r="N5314"/>
      <c r="O5314"/>
      <c r="P5314"/>
      <c r="Q5314"/>
      <c r="R5314"/>
      <c r="U5314" s="15"/>
      <c r="V5314" s="15"/>
      <c r="W5314" s="15"/>
    </row>
    <row r="5315" spans="2:23">
      <c r="B5315"/>
      <c r="C5315"/>
      <c r="D5315"/>
      <c r="E5315" s="171"/>
      <c r="F5315"/>
      <c r="G5315"/>
      <c r="H5315" s="171"/>
      <c r="I5315"/>
      <c r="J5315"/>
      <c r="K5315" s="171"/>
      <c r="L5315" s="171"/>
      <c r="M5315" s="171"/>
      <c r="N5315"/>
      <c r="O5315"/>
      <c r="P5315"/>
      <c r="Q5315"/>
      <c r="R5315"/>
      <c r="U5315" s="15"/>
      <c r="V5315" s="15"/>
      <c r="W5315" s="15"/>
    </row>
    <row r="5316" spans="2:23">
      <c r="B5316"/>
      <c r="C5316"/>
      <c r="D5316"/>
      <c r="E5316" s="171"/>
      <c r="F5316"/>
      <c r="G5316"/>
      <c r="H5316" s="171"/>
      <c r="I5316"/>
      <c r="J5316"/>
      <c r="K5316" s="171"/>
      <c r="L5316" s="171"/>
      <c r="M5316" s="171"/>
      <c r="N5316"/>
      <c r="O5316"/>
      <c r="P5316"/>
      <c r="Q5316"/>
      <c r="R5316"/>
      <c r="U5316" s="15"/>
      <c r="V5316" s="15"/>
      <c r="W5316" s="15"/>
    </row>
    <row r="5317" spans="2:23">
      <c r="B5317"/>
      <c r="C5317"/>
      <c r="D5317"/>
      <c r="E5317" s="171"/>
      <c r="F5317"/>
      <c r="G5317"/>
      <c r="H5317" s="171"/>
      <c r="I5317"/>
      <c r="J5317"/>
      <c r="K5317" s="171"/>
      <c r="L5317" s="171"/>
      <c r="M5317" s="171"/>
      <c r="N5317"/>
      <c r="O5317"/>
      <c r="P5317"/>
      <c r="Q5317"/>
      <c r="R5317"/>
      <c r="U5317" s="15"/>
      <c r="V5317" s="15"/>
      <c r="W5317" s="15"/>
    </row>
    <row r="5318" spans="2:23">
      <c r="B5318"/>
      <c r="C5318"/>
      <c r="D5318"/>
      <c r="E5318" s="171"/>
      <c r="F5318"/>
      <c r="G5318"/>
      <c r="H5318" s="171"/>
      <c r="I5318"/>
      <c r="J5318"/>
      <c r="K5318" s="171"/>
      <c r="L5318" s="171"/>
      <c r="M5318" s="171"/>
      <c r="N5318"/>
      <c r="O5318"/>
      <c r="P5318"/>
      <c r="Q5318"/>
      <c r="R5318"/>
      <c r="U5318" s="15"/>
      <c r="V5318" s="15"/>
      <c r="W5318" s="15"/>
    </row>
    <row r="5319" spans="2:23">
      <c r="B5319"/>
      <c r="C5319"/>
      <c r="D5319"/>
      <c r="E5319" s="171"/>
      <c r="F5319"/>
      <c r="G5319"/>
      <c r="H5319" s="171"/>
      <c r="I5319"/>
      <c r="J5319"/>
      <c r="K5319" s="171"/>
      <c r="L5319" s="171"/>
      <c r="M5319" s="171"/>
      <c r="N5319"/>
      <c r="O5319"/>
      <c r="P5319"/>
      <c r="Q5319"/>
      <c r="R5319"/>
      <c r="U5319" s="15"/>
      <c r="V5319" s="15"/>
      <c r="W5319" s="15"/>
    </row>
    <row r="5320" spans="2:23">
      <c r="B5320"/>
      <c r="C5320"/>
      <c r="D5320"/>
      <c r="E5320" s="171"/>
      <c r="F5320"/>
      <c r="G5320"/>
      <c r="H5320" s="171"/>
      <c r="I5320"/>
      <c r="J5320"/>
      <c r="K5320" s="171"/>
      <c r="L5320" s="171"/>
      <c r="M5320" s="171"/>
      <c r="N5320"/>
      <c r="O5320"/>
      <c r="P5320"/>
      <c r="Q5320"/>
      <c r="R5320"/>
      <c r="U5320" s="15"/>
      <c r="V5320" s="15"/>
      <c r="W5320" s="15"/>
    </row>
    <row r="5321" spans="2:23">
      <c r="B5321"/>
      <c r="C5321"/>
      <c r="D5321"/>
      <c r="E5321" s="171"/>
      <c r="F5321"/>
      <c r="G5321"/>
      <c r="H5321" s="171"/>
      <c r="I5321"/>
      <c r="J5321"/>
      <c r="K5321" s="171"/>
      <c r="L5321" s="171"/>
      <c r="M5321" s="171"/>
      <c r="N5321"/>
      <c r="O5321"/>
      <c r="P5321"/>
      <c r="Q5321"/>
      <c r="R5321"/>
      <c r="U5321" s="15"/>
      <c r="V5321" s="15"/>
      <c r="W5321" s="15"/>
    </row>
    <row r="5322" spans="2:23">
      <c r="B5322"/>
      <c r="C5322"/>
      <c r="D5322"/>
      <c r="E5322" s="171"/>
      <c r="F5322"/>
      <c r="G5322"/>
      <c r="H5322" s="171"/>
      <c r="I5322"/>
      <c r="J5322"/>
      <c r="K5322" s="171"/>
      <c r="L5322" s="171"/>
      <c r="M5322" s="171"/>
      <c r="N5322"/>
      <c r="O5322"/>
      <c r="P5322"/>
      <c r="Q5322"/>
      <c r="R5322"/>
      <c r="U5322" s="15"/>
      <c r="V5322" s="15"/>
      <c r="W5322" s="15"/>
    </row>
    <row r="5323" spans="2:23">
      <c r="B5323"/>
      <c r="C5323"/>
      <c r="D5323"/>
      <c r="E5323" s="171"/>
      <c r="F5323"/>
      <c r="G5323"/>
      <c r="H5323" s="171"/>
      <c r="I5323"/>
      <c r="J5323"/>
      <c r="K5323" s="171"/>
      <c r="L5323" s="171"/>
      <c r="M5323" s="171"/>
      <c r="N5323"/>
      <c r="O5323"/>
      <c r="P5323"/>
      <c r="Q5323"/>
      <c r="R5323"/>
      <c r="U5323" s="15"/>
      <c r="V5323" s="15"/>
      <c r="W5323" s="15"/>
    </row>
    <row r="5324" spans="2:23">
      <c r="B5324"/>
      <c r="C5324"/>
      <c r="D5324"/>
      <c r="E5324" s="171"/>
      <c r="F5324"/>
      <c r="G5324"/>
      <c r="H5324" s="171"/>
      <c r="I5324"/>
      <c r="J5324"/>
      <c r="K5324" s="171"/>
      <c r="L5324" s="171"/>
      <c r="M5324" s="171"/>
      <c r="N5324"/>
      <c r="O5324"/>
      <c r="P5324"/>
      <c r="Q5324"/>
      <c r="R5324"/>
      <c r="U5324" s="15"/>
      <c r="V5324" s="15"/>
      <c r="W5324" s="15"/>
    </row>
    <row r="5325" spans="2:23">
      <c r="B5325"/>
      <c r="C5325"/>
      <c r="D5325"/>
      <c r="E5325" s="171"/>
      <c r="F5325"/>
      <c r="G5325"/>
      <c r="H5325" s="171"/>
      <c r="I5325"/>
      <c r="J5325"/>
      <c r="K5325" s="171"/>
      <c r="L5325" s="171"/>
      <c r="M5325" s="171"/>
      <c r="N5325"/>
      <c r="O5325"/>
      <c r="P5325"/>
      <c r="Q5325"/>
      <c r="R5325"/>
      <c r="U5325" s="15"/>
      <c r="V5325" s="15"/>
      <c r="W5325" s="15"/>
    </row>
    <row r="5326" spans="2:23">
      <c r="B5326"/>
      <c r="C5326"/>
      <c r="D5326"/>
      <c r="E5326" s="171"/>
      <c r="F5326"/>
      <c r="G5326"/>
      <c r="H5326" s="171"/>
      <c r="I5326"/>
      <c r="J5326"/>
      <c r="K5326" s="171"/>
      <c r="L5326" s="171"/>
      <c r="M5326" s="171"/>
      <c r="N5326"/>
      <c r="O5326"/>
      <c r="P5326"/>
      <c r="Q5326"/>
      <c r="R5326"/>
      <c r="U5326" s="15"/>
      <c r="V5326" s="15"/>
      <c r="W5326" s="15"/>
    </row>
    <row r="5327" spans="2:23">
      <c r="B5327"/>
      <c r="C5327"/>
      <c r="D5327"/>
      <c r="E5327" s="171"/>
      <c r="F5327"/>
      <c r="G5327"/>
      <c r="H5327" s="171"/>
      <c r="I5327"/>
      <c r="J5327"/>
      <c r="K5327" s="171"/>
      <c r="L5327" s="171"/>
      <c r="M5327" s="171"/>
      <c r="N5327"/>
      <c r="O5327"/>
      <c r="P5327"/>
      <c r="Q5327"/>
      <c r="R5327"/>
      <c r="U5327" s="15"/>
      <c r="V5327" s="15"/>
      <c r="W5327" s="15"/>
    </row>
    <row r="5328" spans="2:23">
      <c r="B5328"/>
      <c r="C5328"/>
      <c r="D5328"/>
      <c r="E5328" s="171"/>
      <c r="F5328"/>
      <c r="G5328"/>
      <c r="H5328" s="171"/>
      <c r="I5328"/>
      <c r="J5328"/>
      <c r="K5328" s="171"/>
      <c r="L5328" s="171"/>
      <c r="M5328" s="171"/>
      <c r="N5328"/>
      <c r="O5328"/>
      <c r="P5328"/>
      <c r="Q5328"/>
      <c r="R5328"/>
      <c r="U5328" s="15"/>
      <c r="V5328" s="15"/>
      <c r="W5328" s="15"/>
    </row>
    <row r="5329" spans="2:23">
      <c r="B5329"/>
      <c r="C5329"/>
      <c r="D5329"/>
      <c r="E5329" s="171"/>
      <c r="F5329"/>
      <c r="G5329"/>
      <c r="H5329" s="171"/>
      <c r="I5329"/>
      <c r="J5329"/>
      <c r="K5329" s="171"/>
      <c r="L5329" s="171"/>
      <c r="M5329" s="171"/>
      <c r="N5329"/>
      <c r="O5329"/>
      <c r="P5329"/>
      <c r="Q5329"/>
      <c r="R5329"/>
      <c r="U5329" s="15"/>
      <c r="V5329" s="15"/>
      <c r="W5329" s="15"/>
    </row>
    <row r="5330" spans="2:23">
      <c r="B5330"/>
      <c r="C5330"/>
      <c r="D5330"/>
      <c r="E5330" s="171"/>
      <c r="F5330"/>
      <c r="G5330"/>
      <c r="H5330" s="171"/>
      <c r="I5330"/>
      <c r="J5330"/>
      <c r="K5330" s="171"/>
      <c r="L5330" s="171"/>
      <c r="M5330" s="171"/>
      <c r="N5330"/>
      <c r="O5330"/>
      <c r="P5330"/>
      <c r="Q5330"/>
      <c r="R5330"/>
      <c r="U5330" s="15"/>
      <c r="V5330" s="15"/>
      <c r="W5330" s="15"/>
    </row>
    <row r="5331" spans="2:23">
      <c r="B5331"/>
      <c r="C5331"/>
      <c r="D5331"/>
      <c r="E5331" s="171"/>
      <c r="F5331"/>
      <c r="G5331"/>
      <c r="H5331" s="171"/>
      <c r="I5331"/>
      <c r="J5331"/>
      <c r="K5331" s="171"/>
      <c r="L5331" s="171"/>
      <c r="M5331" s="171"/>
      <c r="N5331"/>
      <c r="O5331"/>
      <c r="P5331"/>
      <c r="Q5331"/>
      <c r="R5331"/>
      <c r="U5331" s="15"/>
      <c r="V5331" s="15"/>
      <c r="W5331" s="15"/>
    </row>
    <row r="5332" spans="2:23">
      <c r="B5332"/>
      <c r="C5332"/>
      <c r="D5332"/>
      <c r="E5332" s="171"/>
      <c r="F5332"/>
      <c r="G5332"/>
      <c r="H5332" s="171"/>
      <c r="I5332"/>
      <c r="J5332"/>
      <c r="K5332" s="171"/>
      <c r="L5332" s="171"/>
      <c r="M5332" s="171"/>
      <c r="N5332"/>
      <c r="O5332"/>
      <c r="P5332"/>
      <c r="Q5332"/>
      <c r="R5332"/>
      <c r="S5332" s="15"/>
      <c r="U5332" s="15"/>
      <c r="V5332" s="15"/>
      <c r="W5332" s="15"/>
    </row>
    <row r="5333" spans="2:23">
      <c r="B5333"/>
      <c r="C5333"/>
      <c r="D5333"/>
      <c r="E5333" s="171"/>
      <c r="F5333"/>
      <c r="G5333"/>
      <c r="H5333" s="171"/>
      <c r="I5333"/>
      <c r="J5333"/>
      <c r="K5333" s="171"/>
      <c r="L5333" s="171"/>
      <c r="M5333" s="171"/>
      <c r="N5333"/>
      <c r="O5333"/>
      <c r="P5333"/>
      <c r="Q5333"/>
      <c r="R5333"/>
      <c r="S5333" s="15"/>
      <c r="U5333" s="15"/>
      <c r="V5333" s="15"/>
      <c r="W5333" s="15"/>
    </row>
    <row r="5334" spans="2:23">
      <c r="B5334"/>
      <c r="C5334"/>
      <c r="D5334"/>
      <c r="E5334" s="171"/>
      <c r="F5334"/>
      <c r="G5334"/>
      <c r="H5334" s="171"/>
      <c r="I5334"/>
      <c r="J5334"/>
      <c r="K5334" s="171"/>
      <c r="L5334" s="171"/>
      <c r="M5334" s="171"/>
      <c r="N5334"/>
      <c r="O5334"/>
      <c r="P5334"/>
      <c r="Q5334"/>
      <c r="R5334"/>
      <c r="S5334" s="15"/>
      <c r="U5334" s="15"/>
      <c r="V5334" s="15"/>
      <c r="W5334" s="15"/>
    </row>
    <row r="5335" spans="2:23">
      <c r="B5335"/>
      <c r="C5335"/>
      <c r="D5335"/>
      <c r="E5335" s="171"/>
      <c r="F5335"/>
      <c r="G5335"/>
      <c r="H5335" s="171"/>
      <c r="I5335"/>
      <c r="J5335"/>
      <c r="K5335" s="171"/>
      <c r="L5335" s="171"/>
      <c r="M5335" s="171"/>
      <c r="N5335"/>
      <c r="O5335"/>
      <c r="P5335"/>
      <c r="Q5335"/>
      <c r="R5335"/>
      <c r="S5335" s="15"/>
      <c r="U5335" s="15"/>
      <c r="V5335" s="15"/>
      <c r="W5335" s="15"/>
    </row>
    <row r="5336" spans="2:23">
      <c r="B5336"/>
      <c r="C5336"/>
      <c r="D5336"/>
      <c r="E5336" s="171"/>
      <c r="F5336"/>
      <c r="G5336"/>
      <c r="H5336" s="171"/>
      <c r="I5336"/>
      <c r="J5336"/>
      <c r="K5336" s="171"/>
      <c r="L5336" s="171"/>
      <c r="M5336" s="171"/>
      <c r="N5336"/>
      <c r="O5336"/>
      <c r="P5336"/>
      <c r="Q5336"/>
      <c r="R5336"/>
      <c r="U5336" s="15"/>
      <c r="V5336" s="15"/>
      <c r="W5336" s="15"/>
    </row>
    <row r="5337" spans="2:23">
      <c r="B5337"/>
      <c r="C5337"/>
      <c r="D5337"/>
      <c r="E5337" s="171"/>
      <c r="F5337"/>
      <c r="G5337"/>
      <c r="H5337" s="171"/>
      <c r="I5337"/>
      <c r="J5337"/>
      <c r="K5337" s="171"/>
      <c r="L5337" s="171"/>
      <c r="M5337" s="171"/>
      <c r="N5337"/>
      <c r="O5337"/>
      <c r="P5337"/>
      <c r="Q5337"/>
      <c r="R5337"/>
      <c r="U5337" s="15"/>
      <c r="V5337" s="15"/>
      <c r="W5337" s="15"/>
    </row>
    <row r="5338" spans="2:23">
      <c r="B5338"/>
      <c r="C5338"/>
      <c r="D5338"/>
      <c r="E5338" s="171"/>
      <c r="F5338"/>
      <c r="G5338"/>
      <c r="H5338" s="171"/>
      <c r="I5338"/>
      <c r="J5338"/>
      <c r="K5338" s="171"/>
      <c r="L5338" s="171"/>
      <c r="M5338" s="171"/>
      <c r="N5338"/>
      <c r="O5338"/>
      <c r="P5338"/>
      <c r="Q5338"/>
      <c r="R5338"/>
      <c r="U5338" s="15"/>
      <c r="V5338" s="15"/>
      <c r="W5338" s="15"/>
    </row>
    <row r="5339" spans="2:23">
      <c r="B5339"/>
      <c r="C5339"/>
      <c r="D5339"/>
      <c r="E5339" s="171"/>
      <c r="F5339"/>
      <c r="G5339"/>
      <c r="H5339" s="171"/>
      <c r="I5339"/>
      <c r="J5339"/>
      <c r="K5339" s="171"/>
      <c r="L5339" s="171"/>
      <c r="M5339" s="171"/>
      <c r="N5339"/>
      <c r="O5339"/>
      <c r="P5339"/>
      <c r="Q5339"/>
      <c r="R5339"/>
      <c r="U5339" s="15"/>
      <c r="V5339" s="15"/>
      <c r="W5339" s="15"/>
    </row>
    <row r="5340" spans="2:23">
      <c r="B5340"/>
      <c r="C5340"/>
      <c r="D5340"/>
      <c r="E5340" s="171"/>
      <c r="F5340"/>
      <c r="G5340"/>
      <c r="H5340" s="171"/>
      <c r="I5340"/>
      <c r="J5340"/>
      <c r="K5340" s="171"/>
      <c r="L5340" s="171"/>
      <c r="M5340" s="171"/>
      <c r="N5340"/>
      <c r="O5340"/>
      <c r="P5340"/>
      <c r="Q5340"/>
      <c r="R5340"/>
      <c r="U5340" s="15"/>
      <c r="V5340" s="15"/>
      <c r="W5340" s="15"/>
    </row>
    <row r="5341" spans="2:23">
      <c r="B5341"/>
      <c r="C5341"/>
      <c r="D5341"/>
      <c r="E5341" s="171"/>
      <c r="F5341"/>
      <c r="G5341"/>
      <c r="H5341" s="171"/>
      <c r="I5341"/>
      <c r="J5341"/>
      <c r="K5341" s="171"/>
      <c r="L5341" s="171"/>
      <c r="M5341" s="171"/>
      <c r="N5341"/>
      <c r="O5341"/>
      <c r="P5341"/>
      <c r="Q5341"/>
      <c r="R5341"/>
      <c r="U5341" s="15"/>
      <c r="V5341" s="15"/>
      <c r="W5341" s="15"/>
    </row>
    <row r="5342" spans="2:23">
      <c r="B5342"/>
      <c r="C5342"/>
      <c r="D5342"/>
      <c r="E5342" s="171"/>
      <c r="F5342"/>
      <c r="G5342"/>
      <c r="H5342" s="171"/>
      <c r="I5342"/>
      <c r="J5342"/>
      <c r="K5342" s="171"/>
      <c r="L5342" s="171"/>
      <c r="M5342" s="171"/>
      <c r="N5342"/>
      <c r="O5342"/>
      <c r="P5342"/>
      <c r="Q5342"/>
      <c r="R5342"/>
      <c r="U5342" s="15"/>
      <c r="V5342" s="15"/>
      <c r="W5342" s="15"/>
    </row>
    <row r="5343" spans="2:23">
      <c r="B5343"/>
      <c r="C5343"/>
      <c r="D5343"/>
      <c r="E5343" s="171"/>
      <c r="F5343"/>
      <c r="G5343"/>
      <c r="H5343" s="171"/>
      <c r="I5343"/>
      <c r="J5343"/>
      <c r="K5343" s="171"/>
      <c r="L5343" s="171"/>
      <c r="M5343" s="171"/>
      <c r="N5343"/>
      <c r="O5343"/>
      <c r="P5343"/>
      <c r="Q5343"/>
      <c r="R5343"/>
      <c r="U5343" s="15"/>
      <c r="V5343" s="15"/>
      <c r="W5343" s="15"/>
    </row>
    <row r="5344" spans="2:23">
      <c r="B5344"/>
      <c r="C5344"/>
      <c r="D5344"/>
      <c r="E5344"/>
      <c r="F5344" s="171"/>
      <c r="G5344" s="171"/>
      <c r="H5344"/>
      <c r="I5344" s="171"/>
      <c r="J5344" s="171"/>
      <c r="K5344" s="171"/>
      <c r="L5344" s="171"/>
      <c r="M5344" s="171"/>
      <c r="N5344"/>
      <c r="O5344"/>
      <c r="P5344"/>
      <c r="Q5344"/>
      <c r="R5344"/>
      <c r="U5344" s="15"/>
      <c r="V5344" s="15"/>
      <c r="W5344" s="15"/>
    </row>
    <row r="5345" spans="2:23">
      <c r="B5345"/>
      <c r="C5345"/>
      <c r="D5345"/>
      <c r="E5345"/>
      <c r="F5345" s="171"/>
      <c r="G5345" s="171"/>
      <c r="H5345"/>
      <c r="I5345" s="171"/>
      <c r="J5345" s="171"/>
      <c r="K5345" s="171"/>
      <c r="L5345" s="171"/>
      <c r="M5345" s="171"/>
      <c r="N5345"/>
      <c r="O5345"/>
      <c r="P5345"/>
      <c r="Q5345"/>
      <c r="R5345"/>
      <c r="U5345" s="15"/>
      <c r="V5345" s="15"/>
      <c r="W5345" s="15"/>
    </row>
    <row r="5346" spans="2:23">
      <c r="B5346"/>
      <c r="C5346"/>
      <c r="D5346"/>
      <c r="E5346"/>
      <c r="F5346" s="171"/>
      <c r="G5346" s="171"/>
      <c r="H5346"/>
      <c r="I5346" s="171"/>
      <c r="J5346" s="171"/>
      <c r="K5346" s="171"/>
      <c r="L5346" s="171"/>
      <c r="M5346" s="171"/>
      <c r="N5346"/>
      <c r="O5346"/>
      <c r="P5346"/>
      <c r="Q5346"/>
      <c r="R5346"/>
      <c r="U5346" s="15"/>
      <c r="V5346" s="15"/>
      <c r="W5346" s="15"/>
    </row>
    <row r="5347" spans="2:23">
      <c r="B5347"/>
      <c r="C5347"/>
      <c r="D5347"/>
      <c r="E5347"/>
      <c r="F5347" s="171"/>
      <c r="G5347" s="171"/>
      <c r="H5347"/>
      <c r="I5347" s="171"/>
      <c r="J5347" s="171"/>
      <c r="K5347" s="171"/>
      <c r="L5347" s="171"/>
      <c r="M5347" s="171"/>
      <c r="N5347"/>
      <c r="O5347"/>
      <c r="P5347"/>
      <c r="Q5347"/>
      <c r="R5347"/>
      <c r="U5347" s="15"/>
      <c r="V5347" s="15"/>
      <c r="W5347" s="15"/>
    </row>
    <row r="5348" spans="2:23">
      <c r="B5348"/>
      <c r="C5348"/>
      <c r="D5348"/>
      <c r="E5348"/>
      <c r="F5348" s="171"/>
      <c r="G5348" s="171"/>
      <c r="H5348"/>
      <c r="I5348" s="171"/>
      <c r="J5348" s="171"/>
      <c r="K5348" s="171"/>
      <c r="L5348" s="171"/>
      <c r="M5348" s="171"/>
      <c r="N5348"/>
      <c r="O5348"/>
      <c r="P5348"/>
      <c r="Q5348"/>
      <c r="R5348"/>
      <c r="U5348" s="15"/>
      <c r="V5348" s="15"/>
      <c r="W5348" s="15"/>
    </row>
    <row r="5349" spans="2:23">
      <c r="B5349"/>
      <c r="C5349"/>
      <c r="D5349"/>
      <c r="E5349"/>
      <c r="F5349" s="171"/>
      <c r="G5349" s="171"/>
      <c r="H5349"/>
      <c r="I5349" s="171"/>
      <c r="J5349" s="171"/>
      <c r="K5349" s="171"/>
      <c r="L5349" s="171"/>
      <c r="M5349" s="171"/>
      <c r="N5349"/>
      <c r="O5349"/>
      <c r="P5349"/>
      <c r="Q5349"/>
      <c r="R5349"/>
      <c r="U5349" s="15"/>
      <c r="V5349" s="15"/>
      <c r="W5349" s="15"/>
    </row>
    <row r="5350" spans="2:23">
      <c r="B5350"/>
      <c r="C5350"/>
      <c r="D5350"/>
      <c r="E5350"/>
      <c r="F5350" s="171"/>
      <c r="G5350" s="171"/>
      <c r="H5350"/>
      <c r="I5350" s="171"/>
      <c r="J5350" s="171"/>
      <c r="K5350" s="171"/>
      <c r="L5350" s="171"/>
      <c r="M5350" s="171"/>
      <c r="N5350"/>
      <c r="O5350"/>
      <c r="P5350"/>
      <c r="Q5350"/>
      <c r="R5350"/>
      <c r="U5350" s="15"/>
      <c r="V5350" s="15"/>
      <c r="W5350" s="15"/>
    </row>
    <row r="5351" spans="2:23">
      <c r="B5351"/>
      <c r="C5351"/>
      <c r="D5351"/>
      <c r="E5351"/>
      <c r="F5351" s="171"/>
      <c r="G5351" s="171"/>
      <c r="H5351"/>
      <c r="I5351" s="171"/>
      <c r="J5351" s="171"/>
      <c r="K5351" s="171"/>
      <c r="L5351" s="171"/>
      <c r="M5351" s="171"/>
      <c r="N5351"/>
      <c r="O5351"/>
      <c r="P5351"/>
      <c r="Q5351"/>
      <c r="R5351"/>
      <c r="U5351" s="15"/>
      <c r="V5351" s="15"/>
      <c r="W5351" s="15"/>
    </row>
    <row r="5352" spans="2:23">
      <c r="B5352"/>
      <c r="C5352"/>
      <c r="D5352"/>
      <c r="E5352"/>
      <c r="F5352" s="171"/>
      <c r="G5352" s="171"/>
      <c r="H5352"/>
      <c r="I5352" s="171"/>
      <c r="J5352" s="171"/>
      <c r="K5352" s="171"/>
      <c r="L5352" s="171"/>
      <c r="M5352" s="171"/>
      <c r="N5352"/>
      <c r="O5352"/>
      <c r="P5352"/>
      <c r="Q5352"/>
      <c r="R5352"/>
      <c r="U5352" s="15"/>
      <c r="V5352" s="15"/>
      <c r="W5352" s="15"/>
    </row>
    <row r="5353" spans="2:23">
      <c r="B5353"/>
      <c r="C5353"/>
      <c r="D5353"/>
      <c r="E5353"/>
      <c r="F5353" s="171"/>
      <c r="G5353" s="171"/>
      <c r="H5353"/>
      <c r="I5353" s="171"/>
      <c r="J5353" s="171"/>
      <c r="K5353" s="171"/>
      <c r="L5353" s="171"/>
      <c r="M5353" s="171"/>
      <c r="N5353"/>
      <c r="O5353"/>
      <c r="P5353"/>
      <c r="Q5353"/>
      <c r="R5353"/>
      <c r="U5353" s="15"/>
      <c r="V5353" s="15"/>
      <c r="W5353" s="15"/>
    </row>
    <row r="5354" spans="2:23">
      <c r="B5354"/>
      <c r="C5354"/>
      <c r="D5354"/>
      <c r="E5354"/>
      <c r="F5354" s="171"/>
      <c r="G5354" s="171"/>
      <c r="H5354"/>
      <c r="I5354" s="171"/>
      <c r="J5354" s="171"/>
      <c r="K5354" s="171"/>
      <c r="L5354" s="171"/>
      <c r="M5354" s="171"/>
      <c r="N5354"/>
      <c r="O5354"/>
      <c r="P5354"/>
      <c r="Q5354"/>
      <c r="R5354"/>
      <c r="U5354" s="15"/>
      <c r="V5354" s="15"/>
      <c r="W5354" s="15"/>
    </row>
    <row r="5355" spans="2:23">
      <c r="B5355"/>
      <c r="C5355"/>
      <c r="D5355"/>
      <c r="E5355"/>
      <c r="F5355" s="171"/>
      <c r="G5355" s="171"/>
      <c r="H5355"/>
      <c r="I5355" s="171"/>
      <c r="J5355" s="171"/>
      <c r="K5355" s="171"/>
      <c r="L5355" s="171"/>
      <c r="M5355" s="171"/>
      <c r="N5355"/>
      <c r="O5355"/>
      <c r="P5355"/>
      <c r="Q5355"/>
      <c r="R5355"/>
      <c r="U5355" s="15"/>
      <c r="V5355" s="15"/>
      <c r="W5355" s="15"/>
    </row>
    <row r="5356" spans="2:23">
      <c r="B5356"/>
      <c r="C5356"/>
      <c r="D5356"/>
      <c r="E5356" s="171"/>
      <c r="F5356"/>
      <c r="G5356"/>
      <c r="H5356" s="171"/>
      <c r="I5356"/>
      <c r="J5356"/>
      <c r="K5356" s="171"/>
      <c r="L5356" s="171"/>
      <c r="M5356" s="171"/>
      <c r="N5356"/>
      <c r="O5356"/>
      <c r="P5356"/>
      <c r="Q5356"/>
      <c r="R5356"/>
      <c r="U5356" s="15"/>
      <c r="V5356" s="15"/>
      <c r="W5356" s="15"/>
    </row>
    <row r="5357" spans="2:23">
      <c r="B5357"/>
      <c r="C5357"/>
      <c r="D5357"/>
      <c r="E5357" s="171"/>
      <c r="F5357"/>
      <c r="G5357"/>
      <c r="H5357" s="171"/>
      <c r="I5357"/>
      <c r="J5357"/>
      <c r="K5357" s="171"/>
      <c r="L5357" s="171"/>
      <c r="M5357" s="171"/>
      <c r="N5357"/>
      <c r="O5357"/>
      <c r="P5357"/>
      <c r="Q5357"/>
      <c r="R5357"/>
      <c r="U5357" s="15"/>
      <c r="V5357" s="15"/>
      <c r="W5357" s="15"/>
    </row>
    <row r="5358" spans="2:23">
      <c r="B5358"/>
      <c r="C5358"/>
      <c r="D5358"/>
      <c r="E5358" s="171"/>
      <c r="F5358"/>
      <c r="G5358"/>
      <c r="H5358" s="171"/>
      <c r="I5358"/>
      <c r="J5358"/>
      <c r="K5358" s="171"/>
      <c r="L5358" s="171"/>
      <c r="M5358" s="171"/>
      <c r="N5358"/>
      <c r="O5358"/>
      <c r="P5358"/>
      <c r="Q5358"/>
      <c r="R5358"/>
      <c r="U5358" s="15"/>
      <c r="V5358" s="15"/>
      <c r="W5358" s="15"/>
    </row>
    <row r="5359" spans="2:23">
      <c r="B5359"/>
      <c r="C5359"/>
      <c r="D5359"/>
      <c r="E5359" s="171"/>
      <c r="F5359"/>
      <c r="G5359"/>
      <c r="H5359" s="171"/>
      <c r="I5359"/>
      <c r="J5359"/>
      <c r="K5359" s="171"/>
      <c r="L5359" s="171"/>
      <c r="M5359" s="171"/>
      <c r="N5359"/>
      <c r="O5359"/>
      <c r="P5359"/>
      <c r="Q5359"/>
      <c r="R5359"/>
      <c r="U5359" s="15"/>
      <c r="V5359" s="15"/>
      <c r="W5359" s="15"/>
    </row>
    <row r="5360" spans="2:23">
      <c r="B5360"/>
      <c r="C5360"/>
      <c r="D5360"/>
      <c r="E5360" s="171"/>
      <c r="F5360"/>
      <c r="G5360"/>
      <c r="H5360" s="171"/>
      <c r="I5360"/>
      <c r="J5360"/>
      <c r="K5360" s="171"/>
      <c r="L5360" s="171"/>
      <c r="M5360" s="171"/>
      <c r="N5360"/>
      <c r="O5360"/>
      <c r="P5360"/>
      <c r="Q5360"/>
      <c r="R5360"/>
      <c r="U5360" s="15"/>
      <c r="V5360" s="15"/>
      <c r="W5360" s="15"/>
    </row>
    <row r="5361" spans="2:23">
      <c r="B5361"/>
      <c r="C5361"/>
      <c r="D5361"/>
      <c r="E5361" s="171"/>
      <c r="F5361"/>
      <c r="G5361"/>
      <c r="H5361" s="171"/>
      <c r="I5361"/>
      <c r="J5361"/>
      <c r="K5361" s="171"/>
      <c r="L5361" s="171"/>
      <c r="M5361" s="171"/>
      <c r="N5361"/>
      <c r="O5361"/>
      <c r="P5361"/>
      <c r="Q5361"/>
      <c r="R5361"/>
      <c r="U5361" s="15"/>
      <c r="V5361" s="15"/>
      <c r="W5361" s="15"/>
    </row>
    <row r="5362" spans="2:23">
      <c r="B5362"/>
      <c r="C5362"/>
      <c r="D5362"/>
      <c r="E5362" s="171"/>
      <c r="F5362"/>
      <c r="G5362"/>
      <c r="H5362" s="171"/>
      <c r="I5362"/>
      <c r="J5362"/>
      <c r="K5362" s="171"/>
      <c r="L5362" s="171"/>
      <c r="M5362" s="171"/>
      <c r="N5362"/>
      <c r="O5362"/>
      <c r="P5362"/>
      <c r="Q5362"/>
      <c r="R5362"/>
      <c r="U5362" s="15"/>
      <c r="V5362" s="15"/>
      <c r="W5362" s="15"/>
    </row>
    <row r="5363" spans="2:23">
      <c r="B5363"/>
      <c r="C5363"/>
      <c r="D5363"/>
      <c r="E5363" s="171"/>
      <c r="F5363"/>
      <c r="G5363"/>
      <c r="H5363" s="171"/>
      <c r="I5363"/>
      <c r="J5363"/>
      <c r="K5363" s="171"/>
      <c r="L5363" s="171"/>
      <c r="M5363" s="171"/>
      <c r="N5363"/>
      <c r="O5363"/>
      <c r="P5363"/>
      <c r="Q5363"/>
      <c r="R5363"/>
      <c r="U5363" s="15"/>
      <c r="V5363" s="15"/>
      <c r="W5363" s="15"/>
    </row>
    <row r="5364" spans="2:23">
      <c r="B5364"/>
      <c r="C5364"/>
      <c r="D5364"/>
      <c r="E5364" s="171"/>
      <c r="F5364"/>
      <c r="G5364"/>
      <c r="H5364" s="171"/>
      <c r="I5364"/>
      <c r="J5364"/>
      <c r="K5364" s="171"/>
      <c r="L5364" s="171"/>
      <c r="M5364" s="171"/>
      <c r="N5364"/>
      <c r="O5364"/>
      <c r="P5364"/>
      <c r="Q5364"/>
      <c r="R5364"/>
      <c r="U5364" s="15"/>
      <c r="V5364" s="15"/>
      <c r="W5364" s="15"/>
    </row>
    <row r="5365" spans="2:23">
      <c r="B5365"/>
      <c r="C5365"/>
      <c r="D5365"/>
      <c r="E5365" s="171"/>
      <c r="F5365"/>
      <c r="G5365"/>
      <c r="H5365" s="171"/>
      <c r="I5365"/>
      <c r="J5365"/>
      <c r="K5365" s="171"/>
      <c r="L5365" s="171"/>
      <c r="M5365" s="171"/>
      <c r="N5365"/>
      <c r="O5365"/>
      <c r="P5365"/>
      <c r="Q5365"/>
      <c r="R5365"/>
      <c r="U5365" s="15"/>
      <c r="V5365" s="15"/>
      <c r="W5365" s="15"/>
    </row>
    <row r="5366" spans="2:23">
      <c r="B5366"/>
      <c r="C5366"/>
      <c r="D5366"/>
      <c r="E5366" s="171"/>
      <c r="F5366"/>
      <c r="G5366"/>
      <c r="H5366" s="171"/>
      <c r="I5366"/>
      <c r="J5366"/>
      <c r="K5366" s="171"/>
      <c r="L5366" s="171"/>
      <c r="M5366" s="171"/>
      <c r="N5366"/>
      <c r="O5366"/>
      <c r="P5366"/>
      <c r="Q5366"/>
      <c r="R5366"/>
      <c r="U5366" s="15"/>
      <c r="V5366" s="15"/>
      <c r="W5366" s="15"/>
    </row>
    <row r="5367" spans="2:23">
      <c r="B5367"/>
      <c r="C5367"/>
      <c r="D5367"/>
      <c r="E5367" s="171"/>
      <c r="F5367"/>
      <c r="G5367"/>
      <c r="H5367" s="171"/>
      <c r="I5367"/>
      <c r="J5367"/>
      <c r="K5367" s="171"/>
      <c r="L5367" s="171"/>
      <c r="M5367" s="171"/>
      <c r="N5367"/>
      <c r="O5367"/>
      <c r="P5367"/>
      <c r="Q5367"/>
      <c r="R5367"/>
      <c r="U5367" s="15"/>
      <c r="V5367" s="15"/>
      <c r="W5367" s="15"/>
    </row>
    <row r="5368" spans="2:23">
      <c r="B5368"/>
      <c r="C5368"/>
      <c r="D5368"/>
      <c r="E5368" s="171"/>
      <c r="F5368"/>
      <c r="G5368"/>
      <c r="H5368" s="171"/>
      <c r="I5368"/>
      <c r="J5368"/>
      <c r="K5368" s="171"/>
      <c r="L5368" s="171"/>
      <c r="M5368" s="171"/>
      <c r="N5368"/>
      <c r="O5368"/>
      <c r="P5368"/>
      <c r="Q5368"/>
      <c r="R5368"/>
      <c r="U5368" s="15"/>
      <c r="V5368" s="15"/>
      <c r="W5368" s="15"/>
    </row>
    <row r="5369" spans="2:23">
      <c r="B5369"/>
      <c r="C5369"/>
      <c r="D5369"/>
      <c r="E5369" s="171"/>
      <c r="F5369"/>
      <c r="G5369"/>
      <c r="H5369" s="171"/>
      <c r="I5369"/>
      <c r="J5369"/>
      <c r="K5369" s="171"/>
      <c r="L5369" s="171"/>
      <c r="M5369" s="171"/>
      <c r="N5369"/>
      <c r="O5369"/>
      <c r="P5369"/>
      <c r="Q5369"/>
      <c r="R5369"/>
      <c r="U5369" s="15"/>
      <c r="V5369" s="15"/>
      <c r="W5369" s="15"/>
    </row>
    <row r="5370" spans="2:23">
      <c r="B5370"/>
      <c r="C5370"/>
      <c r="D5370"/>
      <c r="E5370" s="171"/>
      <c r="F5370"/>
      <c r="G5370"/>
      <c r="H5370" s="171"/>
      <c r="I5370"/>
      <c r="J5370"/>
      <c r="K5370" s="171"/>
      <c r="L5370" s="171"/>
      <c r="M5370" s="171"/>
      <c r="N5370"/>
      <c r="O5370"/>
      <c r="P5370"/>
      <c r="Q5370"/>
      <c r="R5370"/>
      <c r="U5370" s="15"/>
      <c r="V5370" s="15"/>
      <c r="W5370" s="15"/>
    </row>
    <row r="5371" spans="2:23">
      <c r="B5371"/>
      <c r="C5371"/>
      <c r="D5371"/>
      <c r="E5371" s="171"/>
      <c r="F5371"/>
      <c r="G5371"/>
      <c r="H5371" s="171"/>
      <c r="I5371"/>
      <c r="J5371"/>
      <c r="K5371" s="171"/>
      <c r="L5371" s="171"/>
      <c r="M5371" s="171"/>
      <c r="N5371"/>
      <c r="O5371"/>
      <c r="P5371"/>
      <c r="Q5371"/>
      <c r="R5371"/>
      <c r="U5371" s="15"/>
      <c r="V5371" s="15"/>
      <c r="W5371" s="15"/>
    </row>
    <row r="5372" spans="2:23">
      <c r="B5372"/>
      <c r="C5372"/>
      <c r="D5372"/>
      <c r="E5372" s="171"/>
      <c r="F5372"/>
      <c r="G5372"/>
      <c r="H5372" s="171"/>
      <c r="I5372"/>
      <c r="J5372"/>
      <c r="K5372" s="171"/>
      <c r="L5372" s="171"/>
      <c r="M5372" s="171"/>
      <c r="N5372"/>
      <c r="O5372"/>
      <c r="P5372"/>
      <c r="Q5372"/>
      <c r="R5372"/>
      <c r="U5372" s="15"/>
      <c r="V5372" s="15"/>
      <c r="W5372" s="15"/>
    </row>
    <row r="5373" spans="2:23">
      <c r="B5373"/>
      <c r="C5373"/>
      <c r="D5373"/>
      <c r="E5373" s="171"/>
      <c r="F5373"/>
      <c r="G5373"/>
      <c r="H5373" s="171"/>
      <c r="I5373"/>
      <c r="J5373"/>
      <c r="K5373" s="171"/>
      <c r="L5373" s="171"/>
      <c r="M5373" s="171"/>
      <c r="N5373"/>
      <c r="O5373"/>
      <c r="P5373"/>
      <c r="Q5373"/>
      <c r="R5373"/>
      <c r="U5373" s="15"/>
      <c r="V5373" s="15"/>
      <c r="W5373" s="15"/>
    </row>
    <row r="5374" spans="2:23">
      <c r="B5374"/>
      <c r="C5374"/>
      <c r="D5374"/>
      <c r="E5374" s="171"/>
      <c r="F5374"/>
      <c r="G5374"/>
      <c r="H5374" s="171"/>
      <c r="I5374"/>
      <c r="J5374"/>
      <c r="K5374" s="171"/>
      <c r="L5374" s="171"/>
      <c r="M5374" s="171"/>
      <c r="N5374"/>
      <c r="O5374"/>
      <c r="P5374"/>
      <c r="Q5374"/>
      <c r="R5374"/>
      <c r="U5374" s="15"/>
      <c r="V5374" s="15"/>
      <c r="W5374" s="15"/>
    </row>
    <row r="5375" spans="2:23">
      <c r="B5375"/>
      <c r="C5375"/>
      <c r="D5375"/>
      <c r="E5375" s="171"/>
      <c r="F5375"/>
      <c r="G5375"/>
      <c r="H5375" s="171"/>
      <c r="I5375"/>
      <c r="J5375"/>
      <c r="K5375" s="171"/>
      <c r="L5375" s="171"/>
      <c r="M5375" s="171"/>
      <c r="N5375"/>
      <c r="O5375"/>
      <c r="P5375"/>
      <c r="Q5375"/>
      <c r="R5375"/>
      <c r="U5375" s="15"/>
      <c r="V5375" s="15"/>
      <c r="W5375" s="15"/>
    </row>
    <row r="5376" spans="2:23">
      <c r="B5376"/>
      <c r="C5376"/>
      <c r="D5376"/>
      <c r="E5376" s="171"/>
      <c r="F5376"/>
      <c r="G5376"/>
      <c r="H5376" s="171"/>
      <c r="I5376"/>
      <c r="J5376"/>
      <c r="K5376" s="171"/>
      <c r="L5376" s="171"/>
      <c r="M5376" s="171"/>
      <c r="N5376"/>
      <c r="O5376"/>
      <c r="P5376"/>
      <c r="Q5376"/>
      <c r="R5376"/>
      <c r="U5376" s="15"/>
      <c r="V5376" s="15"/>
      <c r="W5376" s="15"/>
    </row>
    <row r="5377" spans="2:23">
      <c r="B5377"/>
      <c r="C5377"/>
      <c r="D5377"/>
      <c r="E5377" s="171"/>
      <c r="F5377"/>
      <c r="G5377"/>
      <c r="H5377" s="171"/>
      <c r="I5377"/>
      <c r="J5377"/>
      <c r="K5377" s="171"/>
      <c r="L5377" s="171"/>
      <c r="M5377" s="171"/>
      <c r="N5377"/>
      <c r="O5377"/>
      <c r="P5377"/>
      <c r="Q5377"/>
      <c r="R5377"/>
      <c r="U5377" s="15"/>
      <c r="V5377" s="15"/>
      <c r="W5377" s="15"/>
    </row>
    <row r="5378" spans="2:23">
      <c r="B5378"/>
      <c r="C5378"/>
      <c r="D5378"/>
      <c r="E5378" s="171"/>
      <c r="F5378"/>
      <c r="G5378"/>
      <c r="H5378" s="171"/>
      <c r="I5378"/>
      <c r="J5378"/>
      <c r="K5378" s="171"/>
      <c r="L5378" s="171"/>
      <c r="M5378" s="171"/>
      <c r="N5378"/>
      <c r="O5378"/>
      <c r="P5378"/>
      <c r="Q5378"/>
      <c r="R5378"/>
      <c r="U5378" s="15"/>
      <c r="V5378" s="15"/>
      <c r="W5378" s="15"/>
    </row>
    <row r="5379" spans="2:23">
      <c r="B5379"/>
      <c r="C5379"/>
      <c r="D5379"/>
      <c r="E5379" s="171"/>
      <c r="F5379"/>
      <c r="G5379"/>
      <c r="H5379" s="171"/>
      <c r="I5379"/>
      <c r="J5379"/>
      <c r="K5379" s="171"/>
      <c r="L5379" s="171"/>
      <c r="M5379" s="171"/>
      <c r="N5379"/>
      <c r="O5379"/>
      <c r="P5379"/>
      <c r="Q5379"/>
      <c r="R5379"/>
      <c r="U5379" s="15"/>
      <c r="V5379" s="15"/>
      <c r="W5379" s="15"/>
    </row>
    <row r="5380" spans="2:23">
      <c r="B5380"/>
      <c r="C5380"/>
      <c r="D5380"/>
      <c r="E5380" s="171"/>
      <c r="F5380"/>
      <c r="G5380"/>
      <c r="H5380" s="171"/>
      <c r="I5380"/>
      <c r="J5380"/>
      <c r="K5380" s="171"/>
      <c r="L5380" s="171"/>
      <c r="M5380" s="171"/>
      <c r="N5380"/>
      <c r="O5380"/>
      <c r="P5380"/>
      <c r="Q5380"/>
      <c r="R5380"/>
      <c r="U5380" s="15"/>
      <c r="V5380" s="15"/>
      <c r="W5380" s="15"/>
    </row>
    <row r="5381" spans="2:23">
      <c r="B5381"/>
      <c r="C5381"/>
      <c r="D5381"/>
      <c r="E5381" s="171"/>
      <c r="F5381"/>
      <c r="G5381"/>
      <c r="H5381" s="171"/>
      <c r="I5381"/>
      <c r="J5381"/>
      <c r="K5381" s="171"/>
      <c r="L5381" s="171"/>
      <c r="M5381" s="171"/>
      <c r="N5381"/>
      <c r="O5381"/>
      <c r="P5381"/>
      <c r="Q5381"/>
      <c r="R5381"/>
      <c r="U5381" s="15"/>
      <c r="V5381" s="15"/>
      <c r="W5381" s="15"/>
    </row>
    <row r="5382" spans="2:23">
      <c r="B5382"/>
      <c r="C5382"/>
      <c r="D5382"/>
      <c r="E5382" s="171"/>
      <c r="F5382"/>
      <c r="G5382"/>
      <c r="H5382" s="171"/>
      <c r="I5382"/>
      <c r="J5382"/>
      <c r="K5382" s="171"/>
      <c r="L5382" s="171"/>
      <c r="M5382" s="171"/>
      <c r="N5382"/>
      <c r="O5382"/>
      <c r="P5382"/>
      <c r="Q5382"/>
      <c r="R5382"/>
      <c r="U5382" s="15"/>
      <c r="V5382" s="15"/>
      <c r="W5382" s="15"/>
    </row>
    <row r="5383" spans="2:23">
      <c r="B5383"/>
      <c r="C5383"/>
      <c r="D5383"/>
      <c r="E5383" s="171"/>
      <c r="F5383"/>
      <c r="G5383"/>
      <c r="H5383" s="171"/>
      <c r="I5383"/>
      <c r="J5383"/>
      <c r="K5383" s="171"/>
      <c r="L5383" s="171"/>
      <c r="M5383" s="171"/>
      <c r="N5383"/>
      <c r="O5383"/>
      <c r="P5383"/>
      <c r="Q5383"/>
      <c r="R5383"/>
      <c r="U5383" s="15"/>
      <c r="V5383" s="15"/>
      <c r="W5383" s="15"/>
    </row>
    <row r="5384" spans="2:23">
      <c r="B5384"/>
      <c r="C5384"/>
      <c r="D5384"/>
      <c r="E5384" s="171"/>
      <c r="F5384"/>
      <c r="G5384"/>
      <c r="H5384" s="171"/>
      <c r="I5384"/>
      <c r="J5384"/>
      <c r="K5384" s="171"/>
      <c r="L5384" s="171"/>
      <c r="M5384" s="171"/>
      <c r="N5384"/>
      <c r="O5384"/>
      <c r="P5384"/>
      <c r="Q5384"/>
      <c r="R5384"/>
      <c r="U5384" s="15"/>
      <c r="V5384" s="15"/>
      <c r="W5384" s="15"/>
    </row>
    <row r="5385" spans="2:23">
      <c r="B5385"/>
      <c r="C5385"/>
      <c r="D5385"/>
      <c r="E5385" s="171"/>
      <c r="F5385"/>
      <c r="G5385"/>
      <c r="H5385" s="171"/>
      <c r="I5385"/>
      <c r="J5385"/>
      <c r="K5385" s="171"/>
      <c r="L5385" s="171"/>
      <c r="M5385" s="171"/>
      <c r="N5385"/>
      <c r="O5385"/>
      <c r="P5385"/>
      <c r="Q5385"/>
      <c r="R5385"/>
      <c r="U5385" s="15"/>
      <c r="V5385" s="15"/>
      <c r="W5385" s="15"/>
    </row>
    <row r="5386" spans="2:23">
      <c r="B5386"/>
      <c r="C5386"/>
      <c r="D5386"/>
      <c r="E5386" s="171"/>
      <c r="F5386"/>
      <c r="G5386"/>
      <c r="H5386" s="171"/>
      <c r="I5386"/>
      <c r="J5386"/>
      <c r="K5386" s="171"/>
      <c r="L5386" s="171"/>
      <c r="M5386" s="171"/>
      <c r="N5386"/>
      <c r="O5386"/>
      <c r="P5386"/>
      <c r="Q5386"/>
      <c r="R5386"/>
      <c r="U5386" s="15"/>
      <c r="V5386" s="15"/>
      <c r="W5386" s="15"/>
    </row>
    <row r="5387" spans="2:23">
      <c r="B5387"/>
      <c r="C5387"/>
      <c r="D5387"/>
      <c r="E5387" s="171"/>
      <c r="F5387"/>
      <c r="G5387"/>
      <c r="H5387" s="171"/>
      <c r="I5387"/>
      <c r="J5387"/>
      <c r="K5387" s="171"/>
      <c r="L5387" s="171"/>
      <c r="M5387" s="171"/>
      <c r="N5387"/>
      <c r="O5387"/>
      <c r="P5387"/>
      <c r="Q5387"/>
      <c r="R5387"/>
      <c r="U5387" s="15"/>
      <c r="V5387" s="15"/>
      <c r="W5387" s="15"/>
    </row>
    <row r="5388" spans="2:23">
      <c r="B5388"/>
      <c r="C5388"/>
      <c r="D5388"/>
      <c r="E5388" s="171"/>
      <c r="F5388"/>
      <c r="G5388"/>
      <c r="H5388" s="171"/>
      <c r="I5388"/>
      <c r="J5388"/>
      <c r="K5388" s="171"/>
      <c r="L5388" s="171"/>
      <c r="M5388" s="171"/>
      <c r="N5388"/>
      <c r="O5388"/>
      <c r="P5388"/>
      <c r="Q5388"/>
      <c r="R5388"/>
      <c r="U5388" s="15"/>
      <c r="V5388" s="15"/>
      <c r="W5388" s="15"/>
    </row>
    <row r="5389" spans="2:23">
      <c r="B5389"/>
      <c r="C5389"/>
      <c r="D5389"/>
      <c r="E5389" s="171"/>
      <c r="F5389"/>
      <c r="G5389"/>
      <c r="H5389" s="171"/>
      <c r="I5389"/>
      <c r="J5389"/>
      <c r="K5389" s="171"/>
      <c r="L5389" s="171"/>
      <c r="M5389" s="171"/>
      <c r="N5389"/>
      <c r="O5389"/>
      <c r="P5389"/>
      <c r="Q5389"/>
      <c r="R5389"/>
      <c r="U5389" s="15"/>
      <c r="V5389" s="15"/>
      <c r="W5389" s="15"/>
    </row>
    <row r="5390" spans="2:23">
      <c r="B5390"/>
      <c r="C5390"/>
      <c r="D5390"/>
      <c r="E5390" s="171"/>
      <c r="F5390"/>
      <c r="G5390"/>
      <c r="H5390" s="171"/>
      <c r="I5390"/>
      <c r="J5390"/>
      <c r="K5390" s="171"/>
      <c r="L5390" s="171"/>
      <c r="M5390" s="171"/>
      <c r="N5390"/>
      <c r="O5390"/>
      <c r="P5390"/>
      <c r="Q5390"/>
      <c r="R5390"/>
      <c r="U5390" s="15"/>
      <c r="V5390" s="15"/>
      <c r="W5390" s="15"/>
    </row>
    <row r="5391" spans="2:23">
      <c r="B5391"/>
      <c r="C5391"/>
      <c r="D5391"/>
      <c r="E5391" s="171"/>
      <c r="F5391"/>
      <c r="G5391"/>
      <c r="H5391" s="171"/>
      <c r="I5391"/>
      <c r="J5391"/>
      <c r="K5391" s="171"/>
      <c r="L5391" s="171"/>
      <c r="M5391" s="171"/>
      <c r="N5391"/>
      <c r="O5391"/>
      <c r="P5391"/>
      <c r="Q5391"/>
      <c r="R5391"/>
      <c r="U5391" s="15"/>
      <c r="V5391" s="15"/>
      <c r="W5391" s="15"/>
    </row>
    <row r="5392" spans="2:23">
      <c r="B5392"/>
      <c r="C5392"/>
      <c r="D5392"/>
      <c r="E5392" s="171"/>
      <c r="F5392"/>
      <c r="G5392"/>
      <c r="H5392" s="171"/>
      <c r="I5392"/>
      <c r="J5392"/>
      <c r="K5392" s="171"/>
      <c r="L5392" s="171"/>
      <c r="M5392" s="171"/>
      <c r="N5392"/>
      <c r="O5392"/>
      <c r="P5392"/>
      <c r="Q5392"/>
      <c r="R5392"/>
      <c r="U5392" s="15"/>
      <c r="V5392" s="15"/>
      <c r="W5392" s="15"/>
    </row>
    <row r="5393" spans="2:23">
      <c r="B5393"/>
      <c r="C5393"/>
      <c r="D5393"/>
      <c r="E5393" s="171"/>
      <c r="F5393"/>
      <c r="G5393"/>
      <c r="H5393" s="171"/>
      <c r="I5393"/>
      <c r="J5393"/>
      <c r="K5393" s="171"/>
      <c r="L5393" s="171"/>
      <c r="M5393" s="171"/>
      <c r="N5393"/>
      <c r="O5393"/>
      <c r="P5393"/>
      <c r="Q5393"/>
      <c r="R5393"/>
      <c r="U5393" s="15"/>
      <c r="V5393" s="15"/>
      <c r="W5393" s="15"/>
    </row>
    <row r="5394" spans="2:23">
      <c r="B5394"/>
      <c r="C5394"/>
      <c r="D5394"/>
      <c r="E5394" s="171"/>
      <c r="F5394"/>
      <c r="G5394"/>
      <c r="H5394" s="171"/>
      <c r="I5394"/>
      <c r="J5394"/>
      <c r="K5394" s="171"/>
      <c r="L5394" s="171"/>
      <c r="M5394" s="171"/>
      <c r="N5394"/>
      <c r="O5394"/>
      <c r="P5394"/>
      <c r="Q5394"/>
      <c r="R5394"/>
      <c r="U5394" s="15"/>
      <c r="V5394" s="15"/>
      <c r="W5394" s="15"/>
    </row>
    <row r="5395" spans="2:23">
      <c r="B5395"/>
      <c r="C5395"/>
      <c r="D5395"/>
      <c r="E5395" s="171"/>
      <c r="F5395"/>
      <c r="G5395"/>
      <c r="H5395" s="171"/>
      <c r="I5395"/>
      <c r="J5395"/>
      <c r="K5395" s="171"/>
      <c r="L5395" s="171"/>
      <c r="M5395" s="171"/>
      <c r="N5395"/>
      <c r="O5395"/>
      <c r="P5395"/>
      <c r="Q5395"/>
      <c r="R5395"/>
      <c r="U5395" s="15"/>
      <c r="V5395" s="15"/>
      <c r="W5395" s="15"/>
    </row>
    <row r="5396" spans="2:23">
      <c r="B5396"/>
      <c r="C5396"/>
      <c r="D5396"/>
      <c r="E5396" s="171"/>
      <c r="F5396"/>
      <c r="G5396"/>
      <c r="H5396" s="171"/>
      <c r="I5396"/>
      <c r="J5396"/>
      <c r="K5396" s="171"/>
      <c r="L5396" s="171"/>
      <c r="M5396" s="171"/>
      <c r="N5396"/>
      <c r="O5396"/>
      <c r="P5396"/>
      <c r="Q5396"/>
      <c r="R5396"/>
      <c r="U5396" s="15"/>
      <c r="V5396" s="15"/>
      <c r="W5396" s="15"/>
    </row>
    <row r="5397" spans="2:23">
      <c r="B5397"/>
      <c r="C5397"/>
      <c r="D5397"/>
      <c r="E5397" s="171"/>
      <c r="F5397"/>
      <c r="G5397"/>
      <c r="H5397" s="171"/>
      <c r="I5397"/>
      <c r="J5397"/>
      <c r="K5397" s="171"/>
      <c r="L5397" s="171"/>
      <c r="M5397" s="171"/>
      <c r="N5397"/>
      <c r="O5397"/>
      <c r="P5397"/>
      <c r="Q5397"/>
      <c r="R5397"/>
      <c r="U5397" s="15"/>
      <c r="V5397" s="15"/>
      <c r="W5397" s="15"/>
    </row>
    <row r="5398" spans="2:23">
      <c r="B5398"/>
      <c r="C5398"/>
      <c r="D5398"/>
      <c r="E5398" s="171"/>
      <c r="F5398"/>
      <c r="G5398"/>
      <c r="H5398" s="171"/>
      <c r="I5398"/>
      <c r="J5398"/>
      <c r="K5398" s="171"/>
      <c r="L5398" s="171"/>
      <c r="M5398" s="171"/>
      <c r="N5398"/>
      <c r="O5398"/>
      <c r="P5398"/>
      <c r="Q5398"/>
      <c r="R5398"/>
      <c r="U5398" s="15"/>
      <c r="V5398" s="15"/>
      <c r="W5398" s="15"/>
    </row>
    <row r="5399" spans="2:23">
      <c r="B5399"/>
      <c r="C5399"/>
      <c r="D5399"/>
      <c r="E5399" s="171"/>
      <c r="F5399"/>
      <c r="G5399"/>
      <c r="H5399" s="171"/>
      <c r="I5399"/>
      <c r="J5399"/>
      <c r="K5399" s="171"/>
      <c r="L5399" s="171"/>
      <c r="M5399" s="171"/>
      <c r="N5399"/>
      <c r="O5399"/>
      <c r="P5399"/>
      <c r="Q5399"/>
      <c r="R5399"/>
      <c r="U5399" s="15"/>
      <c r="V5399" s="15"/>
      <c r="W5399" s="15"/>
    </row>
    <row r="5400" spans="2:23">
      <c r="B5400"/>
      <c r="C5400"/>
      <c r="D5400"/>
      <c r="E5400" s="171"/>
      <c r="F5400"/>
      <c r="G5400"/>
      <c r="H5400" s="171"/>
      <c r="I5400"/>
      <c r="J5400"/>
      <c r="K5400" s="171"/>
      <c r="L5400" s="171"/>
      <c r="M5400" s="171"/>
      <c r="N5400"/>
      <c r="O5400"/>
      <c r="P5400"/>
      <c r="Q5400"/>
      <c r="R5400"/>
      <c r="U5400" s="15"/>
      <c r="V5400" s="15"/>
      <c r="W5400" s="15"/>
    </row>
    <row r="5401" spans="2:23">
      <c r="B5401"/>
      <c r="C5401"/>
      <c r="D5401"/>
      <c r="E5401" s="171"/>
      <c r="F5401"/>
      <c r="G5401"/>
      <c r="H5401" s="171"/>
      <c r="I5401"/>
      <c r="J5401"/>
      <c r="K5401" s="171"/>
      <c r="L5401" s="171"/>
      <c r="M5401" s="171"/>
      <c r="N5401"/>
      <c r="O5401"/>
      <c r="P5401"/>
      <c r="Q5401"/>
      <c r="R5401"/>
      <c r="U5401" s="15"/>
      <c r="V5401" s="15"/>
      <c r="W5401" s="15"/>
    </row>
    <row r="5402" spans="2:23">
      <c r="B5402"/>
      <c r="C5402"/>
      <c r="D5402"/>
      <c r="E5402" s="171"/>
      <c r="F5402"/>
      <c r="G5402"/>
      <c r="H5402" s="171"/>
      <c r="I5402"/>
      <c r="J5402"/>
      <c r="K5402" s="171"/>
      <c r="L5402" s="171"/>
      <c r="M5402" s="171"/>
      <c r="N5402"/>
      <c r="O5402"/>
      <c r="P5402"/>
      <c r="Q5402"/>
      <c r="R5402"/>
      <c r="U5402" s="15"/>
      <c r="V5402" s="15"/>
      <c r="W5402" s="15"/>
    </row>
    <row r="5403" spans="2:23">
      <c r="B5403"/>
      <c r="C5403"/>
      <c r="D5403"/>
      <c r="E5403" s="171"/>
      <c r="F5403"/>
      <c r="G5403"/>
      <c r="H5403" s="171"/>
      <c r="I5403"/>
      <c r="J5403"/>
      <c r="K5403" s="171"/>
      <c r="L5403" s="171"/>
      <c r="M5403" s="171"/>
      <c r="N5403"/>
      <c r="O5403"/>
      <c r="P5403"/>
      <c r="Q5403"/>
      <c r="R5403"/>
      <c r="U5403" s="15"/>
      <c r="V5403" s="15"/>
      <c r="W5403" s="15"/>
    </row>
    <row r="5404" spans="2:23">
      <c r="B5404"/>
      <c r="C5404"/>
      <c r="D5404"/>
      <c r="E5404" s="171"/>
      <c r="F5404"/>
      <c r="G5404"/>
      <c r="H5404" s="171"/>
      <c r="I5404"/>
      <c r="J5404"/>
      <c r="K5404" s="171"/>
      <c r="L5404" s="171"/>
      <c r="M5404" s="171"/>
      <c r="N5404"/>
      <c r="O5404"/>
      <c r="P5404"/>
      <c r="Q5404"/>
      <c r="R5404"/>
      <c r="U5404" s="15"/>
      <c r="V5404" s="15"/>
      <c r="W5404" s="15"/>
    </row>
    <row r="5405" spans="2:23">
      <c r="B5405"/>
      <c r="C5405"/>
      <c r="D5405"/>
      <c r="E5405" s="171"/>
      <c r="F5405"/>
      <c r="G5405"/>
      <c r="H5405" s="171"/>
      <c r="I5405"/>
      <c r="J5405"/>
      <c r="K5405" s="171"/>
      <c r="L5405" s="171"/>
      <c r="M5405" s="171"/>
      <c r="N5405"/>
      <c r="O5405"/>
      <c r="P5405"/>
      <c r="Q5405"/>
      <c r="R5405"/>
      <c r="U5405" s="15"/>
      <c r="V5405" s="15"/>
      <c r="W5405" s="15"/>
    </row>
    <row r="5406" spans="2:23">
      <c r="B5406"/>
      <c r="C5406"/>
      <c r="D5406"/>
      <c r="E5406" s="171"/>
      <c r="F5406"/>
      <c r="G5406"/>
      <c r="H5406" s="171"/>
      <c r="I5406"/>
      <c r="J5406"/>
      <c r="K5406" s="171"/>
      <c r="L5406" s="171"/>
      <c r="M5406" s="171"/>
      <c r="N5406"/>
      <c r="O5406"/>
      <c r="P5406"/>
      <c r="Q5406"/>
      <c r="R5406"/>
      <c r="U5406" s="15"/>
      <c r="V5406" s="15"/>
      <c r="W5406" s="15"/>
    </row>
    <row r="5407" spans="2:23">
      <c r="B5407"/>
      <c r="C5407"/>
      <c r="D5407"/>
      <c r="E5407" s="171"/>
      <c r="F5407"/>
      <c r="G5407"/>
      <c r="H5407" s="171"/>
      <c r="I5407"/>
      <c r="J5407"/>
      <c r="K5407" s="171"/>
      <c r="L5407" s="171"/>
      <c r="M5407" s="171"/>
      <c r="N5407"/>
      <c r="O5407"/>
      <c r="P5407"/>
      <c r="Q5407"/>
      <c r="R5407"/>
      <c r="U5407" s="15"/>
      <c r="V5407" s="15"/>
      <c r="W5407" s="15"/>
    </row>
    <row r="5408" spans="2:23">
      <c r="B5408"/>
      <c r="C5408"/>
      <c r="D5408"/>
      <c r="E5408" s="171"/>
      <c r="F5408"/>
      <c r="G5408"/>
      <c r="H5408" s="171"/>
      <c r="I5408"/>
      <c r="J5408"/>
      <c r="K5408" s="171"/>
      <c r="L5408" s="171"/>
      <c r="M5408" s="171"/>
      <c r="N5408"/>
      <c r="O5408"/>
      <c r="P5408"/>
      <c r="Q5408"/>
      <c r="R5408"/>
      <c r="U5408" s="15"/>
      <c r="V5408" s="15"/>
      <c r="W5408" s="15"/>
    </row>
    <row r="5409" spans="2:23">
      <c r="B5409"/>
      <c r="C5409"/>
      <c r="D5409"/>
      <c r="E5409" s="171"/>
      <c r="F5409"/>
      <c r="G5409"/>
      <c r="H5409" s="171"/>
      <c r="I5409"/>
      <c r="J5409"/>
      <c r="K5409" s="171"/>
      <c r="L5409" s="171"/>
      <c r="M5409" s="171"/>
      <c r="N5409"/>
      <c r="O5409"/>
      <c r="P5409"/>
      <c r="Q5409"/>
      <c r="R5409"/>
      <c r="U5409" s="15"/>
      <c r="V5409" s="15"/>
      <c r="W5409" s="15"/>
    </row>
    <row r="5410" spans="2:23">
      <c r="B5410"/>
      <c r="C5410"/>
      <c r="D5410"/>
      <c r="E5410" s="171"/>
      <c r="F5410"/>
      <c r="G5410"/>
      <c r="H5410" s="171"/>
      <c r="I5410"/>
      <c r="J5410"/>
      <c r="K5410" s="171"/>
      <c r="L5410" s="171"/>
      <c r="M5410" s="171"/>
      <c r="N5410"/>
      <c r="O5410"/>
      <c r="P5410"/>
      <c r="Q5410"/>
      <c r="R5410"/>
      <c r="U5410" s="15"/>
      <c r="V5410" s="15"/>
      <c r="W5410" s="15"/>
    </row>
    <row r="5411" spans="2:23">
      <c r="B5411"/>
      <c r="C5411"/>
      <c r="D5411"/>
      <c r="E5411" s="171"/>
      <c r="F5411"/>
      <c r="G5411"/>
      <c r="H5411" s="171"/>
      <c r="I5411"/>
      <c r="J5411"/>
      <c r="K5411" s="171"/>
      <c r="L5411" s="171"/>
      <c r="M5411" s="171"/>
      <c r="N5411"/>
      <c r="O5411"/>
      <c r="P5411"/>
      <c r="Q5411"/>
      <c r="R5411"/>
      <c r="U5411" s="15"/>
      <c r="V5411" s="15"/>
      <c r="W5411" s="15"/>
    </row>
    <row r="5412" spans="2:23">
      <c r="B5412"/>
      <c r="C5412"/>
      <c r="D5412"/>
      <c r="E5412" s="171"/>
      <c r="F5412"/>
      <c r="G5412"/>
      <c r="H5412" s="171"/>
      <c r="I5412"/>
      <c r="J5412"/>
      <c r="K5412" s="171"/>
      <c r="L5412" s="171"/>
      <c r="M5412" s="171"/>
      <c r="N5412"/>
      <c r="O5412"/>
      <c r="P5412"/>
      <c r="Q5412"/>
      <c r="R5412"/>
      <c r="U5412" s="15"/>
      <c r="V5412" s="15"/>
      <c r="W5412" s="15"/>
    </row>
    <row r="5413" spans="2:23">
      <c r="B5413"/>
      <c r="C5413"/>
      <c r="D5413"/>
      <c r="E5413" s="171"/>
      <c r="F5413"/>
      <c r="G5413"/>
      <c r="H5413" s="171"/>
      <c r="I5413"/>
      <c r="J5413"/>
      <c r="K5413" s="171"/>
      <c r="L5413" s="171"/>
      <c r="M5413" s="171"/>
      <c r="N5413"/>
      <c r="O5413"/>
      <c r="P5413"/>
      <c r="Q5413"/>
      <c r="R5413"/>
      <c r="U5413" s="15"/>
      <c r="V5413" s="15"/>
      <c r="W5413" s="15"/>
    </row>
    <row r="5414" spans="2:23">
      <c r="B5414"/>
      <c r="C5414"/>
      <c r="D5414"/>
      <c r="E5414" s="171"/>
      <c r="F5414"/>
      <c r="G5414"/>
      <c r="H5414" s="171"/>
      <c r="I5414"/>
      <c r="J5414"/>
      <c r="K5414" s="171"/>
      <c r="L5414" s="171"/>
      <c r="M5414" s="171"/>
      <c r="N5414"/>
      <c r="O5414"/>
      <c r="P5414"/>
      <c r="Q5414"/>
      <c r="R5414"/>
      <c r="U5414" s="15"/>
      <c r="V5414" s="15"/>
      <c r="W5414" s="15"/>
    </row>
    <row r="5415" spans="2:23">
      <c r="B5415"/>
      <c r="C5415"/>
      <c r="D5415"/>
      <c r="E5415" s="171"/>
      <c r="F5415"/>
      <c r="G5415"/>
      <c r="H5415" s="171"/>
      <c r="I5415"/>
      <c r="J5415"/>
      <c r="K5415" s="171"/>
      <c r="L5415" s="171"/>
      <c r="M5415" s="171"/>
      <c r="N5415"/>
      <c r="O5415"/>
      <c r="P5415"/>
      <c r="Q5415"/>
      <c r="R5415"/>
      <c r="U5415" s="15"/>
      <c r="V5415" s="15"/>
      <c r="W5415" s="15"/>
    </row>
    <row r="5416" spans="2:23">
      <c r="B5416"/>
      <c r="C5416"/>
      <c r="D5416"/>
      <c r="E5416" s="171"/>
      <c r="F5416"/>
      <c r="G5416"/>
      <c r="H5416" s="171"/>
      <c r="I5416"/>
      <c r="J5416"/>
      <c r="K5416" s="171"/>
      <c r="L5416" s="171"/>
      <c r="M5416" s="171"/>
      <c r="N5416"/>
      <c r="O5416"/>
      <c r="P5416"/>
      <c r="Q5416"/>
      <c r="R5416"/>
      <c r="U5416" s="15"/>
      <c r="V5416" s="15"/>
      <c r="W5416" s="15"/>
    </row>
    <row r="5417" spans="2:23">
      <c r="B5417"/>
      <c r="C5417"/>
      <c r="D5417"/>
      <c r="E5417" s="171"/>
      <c r="F5417"/>
      <c r="G5417"/>
      <c r="H5417" s="171"/>
      <c r="I5417"/>
      <c r="J5417"/>
      <c r="K5417" s="171"/>
      <c r="L5417" s="171"/>
      <c r="M5417" s="171"/>
      <c r="N5417"/>
      <c r="O5417"/>
      <c r="P5417"/>
      <c r="Q5417"/>
      <c r="R5417"/>
      <c r="U5417" s="15"/>
      <c r="V5417" s="15"/>
      <c r="W5417" s="15"/>
    </row>
    <row r="5418" spans="2:23">
      <c r="B5418"/>
      <c r="C5418"/>
      <c r="D5418"/>
      <c r="E5418" s="171"/>
      <c r="F5418"/>
      <c r="G5418"/>
      <c r="H5418" s="171"/>
      <c r="I5418"/>
      <c r="J5418"/>
      <c r="K5418" s="171"/>
      <c r="L5418" s="171"/>
      <c r="M5418" s="171"/>
      <c r="N5418"/>
      <c r="O5418"/>
      <c r="P5418"/>
      <c r="Q5418"/>
      <c r="R5418"/>
      <c r="U5418" s="15"/>
      <c r="V5418" s="15"/>
      <c r="W5418" s="15"/>
    </row>
    <row r="5419" spans="2:23">
      <c r="B5419"/>
      <c r="C5419"/>
      <c r="D5419"/>
      <c r="E5419" s="171"/>
      <c r="F5419"/>
      <c r="G5419"/>
      <c r="H5419" s="171"/>
      <c r="I5419"/>
      <c r="J5419"/>
      <c r="K5419" s="171"/>
      <c r="L5419" s="171"/>
      <c r="M5419" s="171"/>
      <c r="N5419"/>
      <c r="O5419"/>
      <c r="P5419"/>
      <c r="Q5419"/>
      <c r="R5419"/>
      <c r="U5419" s="15"/>
      <c r="V5419" s="15"/>
      <c r="W5419" s="15"/>
    </row>
    <row r="5420" spans="2:23">
      <c r="B5420"/>
      <c r="C5420"/>
      <c r="D5420"/>
      <c r="E5420" s="171"/>
      <c r="F5420"/>
      <c r="G5420"/>
      <c r="H5420" s="171"/>
      <c r="I5420"/>
      <c r="J5420"/>
      <c r="K5420" s="171"/>
      <c r="L5420" s="171"/>
      <c r="M5420" s="171"/>
      <c r="N5420"/>
      <c r="O5420"/>
      <c r="P5420"/>
      <c r="Q5420"/>
      <c r="R5420"/>
      <c r="U5420" s="15"/>
      <c r="V5420" s="15"/>
      <c r="W5420" s="15"/>
    </row>
    <row r="5421" spans="2:23">
      <c r="B5421"/>
      <c r="C5421"/>
      <c r="D5421"/>
      <c r="E5421" s="171"/>
      <c r="F5421"/>
      <c r="G5421"/>
      <c r="H5421" s="171"/>
      <c r="I5421"/>
      <c r="J5421"/>
      <c r="K5421" s="171"/>
      <c r="L5421" s="171"/>
      <c r="M5421" s="171"/>
      <c r="N5421"/>
      <c r="O5421"/>
      <c r="P5421"/>
      <c r="Q5421"/>
      <c r="R5421"/>
      <c r="U5421" s="15"/>
      <c r="V5421" s="15"/>
      <c r="W5421" s="15"/>
    </row>
    <row r="5422" spans="2:23">
      <c r="B5422"/>
      <c r="C5422"/>
      <c r="D5422"/>
      <c r="E5422" s="171"/>
      <c r="F5422"/>
      <c r="G5422"/>
      <c r="H5422" s="171"/>
      <c r="I5422"/>
      <c r="J5422"/>
      <c r="K5422" s="171"/>
      <c r="L5422" s="171"/>
      <c r="M5422" s="171"/>
      <c r="N5422"/>
      <c r="O5422"/>
      <c r="P5422"/>
      <c r="Q5422"/>
      <c r="R5422"/>
      <c r="U5422" s="15"/>
      <c r="V5422" s="15"/>
      <c r="W5422" s="15"/>
    </row>
    <row r="5423" spans="2:23">
      <c r="B5423"/>
      <c r="C5423"/>
      <c r="D5423"/>
      <c r="E5423" s="171"/>
      <c r="F5423"/>
      <c r="G5423"/>
      <c r="H5423" s="171"/>
      <c r="I5423"/>
      <c r="J5423"/>
      <c r="K5423" s="171"/>
      <c r="L5423" s="171"/>
      <c r="M5423" s="171"/>
      <c r="N5423"/>
      <c r="O5423"/>
      <c r="P5423"/>
      <c r="Q5423"/>
      <c r="R5423"/>
      <c r="U5423" s="15"/>
      <c r="V5423" s="15"/>
      <c r="W5423" s="15"/>
    </row>
    <row r="5424" spans="2:23">
      <c r="B5424"/>
      <c r="C5424"/>
      <c r="D5424"/>
      <c r="E5424" s="171"/>
      <c r="F5424"/>
      <c r="G5424"/>
      <c r="H5424" s="171"/>
      <c r="I5424"/>
      <c r="J5424"/>
      <c r="K5424" s="171"/>
      <c r="L5424" s="171"/>
      <c r="M5424" s="171"/>
      <c r="N5424"/>
      <c r="O5424"/>
      <c r="P5424"/>
      <c r="Q5424"/>
      <c r="R5424"/>
      <c r="U5424" s="15"/>
      <c r="V5424" s="15"/>
      <c r="W5424" s="15"/>
    </row>
    <row r="5425" spans="2:23">
      <c r="B5425"/>
      <c r="C5425"/>
      <c r="D5425"/>
      <c r="E5425" s="171"/>
      <c r="F5425"/>
      <c r="G5425"/>
      <c r="H5425" s="171"/>
      <c r="I5425"/>
      <c r="J5425"/>
      <c r="K5425" s="171"/>
      <c r="L5425" s="171"/>
      <c r="M5425" s="171"/>
      <c r="N5425"/>
      <c r="O5425"/>
      <c r="P5425"/>
      <c r="Q5425"/>
      <c r="R5425"/>
      <c r="U5425" s="15"/>
      <c r="V5425" s="15"/>
      <c r="W5425" s="15"/>
    </row>
    <row r="5426" spans="2:23">
      <c r="B5426"/>
      <c r="C5426"/>
      <c r="D5426"/>
      <c r="E5426" s="171"/>
      <c r="F5426"/>
      <c r="G5426"/>
      <c r="H5426" s="171"/>
      <c r="I5426"/>
      <c r="J5426"/>
      <c r="K5426" s="171"/>
      <c r="L5426" s="171"/>
      <c r="M5426" s="171"/>
      <c r="N5426"/>
      <c r="O5426"/>
      <c r="P5426"/>
      <c r="Q5426"/>
      <c r="R5426"/>
      <c r="U5426" s="15"/>
      <c r="V5426" s="15"/>
      <c r="W5426" s="15"/>
    </row>
    <row r="5427" spans="2:23">
      <c r="B5427"/>
      <c r="C5427"/>
      <c r="D5427"/>
      <c r="E5427" s="171"/>
      <c r="F5427"/>
      <c r="G5427"/>
      <c r="H5427" s="171"/>
      <c r="I5427"/>
      <c r="J5427"/>
      <c r="K5427" s="171"/>
      <c r="L5427" s="171"/>
      <c r="M5427" s="171"/>
      <c r="N5427"/>
      <c r="O5427"/>
      <c r="P5427"/>
      <c r="Q5427"/>
      <c r="R5427"/>
      <c r="U5427" s="15"/>
      <c r="V5427" s="15"/>
      <c r="W5427" s="15"/>
    </row>
    <row r="5428" spans="2:23">
      <c r="B5428"/>
      <c r="C5428"/>
      <c r="D5428"/>
      <c r="E5428" s="171"/>
      <c r="F5428"/>
      <c r="G5428"/>
      <c r="H5428" s="171"/>
      <c r="I5428"/>
      <c r="J5428"/>
      <c r="K5428" s="171"/>
      <c r="L5428" s="171"/>
      <c r="M5428" s="171"/>
      <c r="N5428"/>
      <c r="O5428"/>
      <c r="P5428"/>
      <c r="Q5428"/>
      <c r="R5428"/>
      <c r="U5428" s="15"/>
      <c r="V5428" s="15"/>
      <c r="W5428" s="15"/>
    </row>
    <row r="5429" spans="2:23">
      <c r="B5429"/>
      <c r="C5429"/>
      <c r="D5429"/>
      <c r="E5429" s="171"/>
      <c r="F5429"/>
      <c r="G5429"/>
      <c r="H5429" s="171"/>
      <c r="I5429"/>
      <c r="J5429"/>
      <c r="K5429" s="171"/>
      <c r="L5429" s="171"/>
      <c r="M5429" s="171"/>
      <c r="N5429"/>
      <c r="O5429"/>
      <c r="P5429"/>
      <c r="Q5429"/>
      <c r="R5429"/>
      <c r="U5429" s="15"/>
      <c r="V5429" s="15"/>
      <c r="W5429" s="15"/>
    </row>
    <row r="5430" spans="2:23">
      <c r="B5430"/>
      <c r="C5430"/>
      <c r="D5430"/>
      <c r="E5430" s="171"/>
      <c r="F5430"/>
      <c r="G5430"/>
      <c r="H5430" s="171"/>
      <c r="I5430"/>
      <c r="J5430"/>
      <c r="K5430" s="171"/>
      <c r="L5430" s="171"/>
      <c r="M5430" s="171"/>
      <c r="N5430"/>
      <c r="O5430"/>
      <c r="P5430"/>
      <c r="Q5430"/>
      <c r="R5430"/>
      <c r="U5430" s="15"/>
      <c r="V5430" s="15"/>
      <c r="W5430" s="15"/>
    </row>
    <row r="5431" spans="2:23">
      <c r="B5431"/>
      <c r="C5431"/>
      <c r="D5431"/>
      <c r="E5431" s="171"/>
      <c r="F5431"/>
      <c r="G5431"/>
      <c r="H5431" s="171"/>
      <c r="I5431"/>
      <c r="J5431"/>
      <c r="K5431" s="171"/>
      <c r="L5431" s="171"/>
      <c r="M5431" s="171"/>
      <c r="N5431"/>
      <c r="O5431"/>
      <c r="P5431"/>
      <c r="Q5431"/>
      <c r="R5431"/>
      <c r="U5431" s="15"/>
      <c r="V5431" s="15"/>
      <c r="W5431" s="15"/>
    </row>
    <row r="5432" spans="2:23">
      <c r="B5432"/>
      <c r="C5432"/>
      <c r="D5432"/>
      <c r="E5432" s="171"/>
      <c r="F5432"/>
      <c r="G5432"/>
      <c r="H5432" s="171"/>
      <c r="I5432"/>
      <c r="J5432"/>
      <c r="K5432" s="171"/>
      <c r="L5432" s="171"/>
      <c r="M5432" s="171"/>
      <c r="N5432"/>
      <c r="O5432"/>
      <c r="P5432"/>
      <c r="Q5432"/>
      <c r="R5432"/>
      <c r="U5432" s="15"/>
      <c r="V5432" s="15"/>
      <c r="W5432" s="15"/>
    </row>
    <row r="5433" spans="2:23">
      <c r="B5433"/>
      <c r="C5433"/>
      <c r="D5433"/>
      <c r="E5433" s="171"/>
      <c r="F5433"/>
      <c r="G5433"/>
      <c r="H5433" s="171"/>
      <c r="I5433"/>
      <c r="J5433"/>
      <c r="K5433" s="171"/>
      <c r="L5433" s="171"/>
      <c r="M5433" s="171"/>
      <c r="N5433"/>
      <c r="O5433"/>
      <c r="P5433"/>
      <c r="Q5433"/>
      <c r="R5433"/>
      <c r="U5433" s="15"/>
      <c r="V5433" s="15"/>
      <c r="W5433" s="15"/>
    </row>
    <row r="5434" spans="2:23">
      <c r="B5434"/>
      <c r="C5434"/>
      <c r="D5434"/>
      <c r="E5434" s="171"/>
      <c r="F5434"/>
      <c r="G5434"/>
      <c r="H5434" s="171"/>
      <c r="I5434"/>
      <c r="J5434"/>
      <c r="K5434" s="171"/>
      <c r="L5434" s="171"/>
      <c r="M5434" s="171"/>
      <c r="N5434"/>
      <c r="O5434"/>
      <c r="P5434"/>
      <c r="Q5434"/>
      <c r="R5434"/>
      <c r="U5434" s="15"/>
      <c r="V5434" s="15"/>
      <c r="W5434" s="15"/>
    </row>
    <row r="5435" spans="2:23">
      <c r="B5435"/>
      <c r="C5435"/>
      <c r="D5435"/>
      <c r="E5435" s="171"/>
      <c r="F5435"/>
      <c r="G5435"/>
      <c r="H5435" s="171"/>
      <c r="I5435"/>
      <c r="J5435"/>
      <c r="K5435" s="171"/>
      <c r="L5435" s="171"/>
      <c r="M5435" s="171"/>
      <c r="N5435"/>
      <c r="O5435"/>
      <c r="P5435"/>
      <c r="Q5435"/>
      <c r="R5435"/>
      <c r="U5435" s="15"/>
      <c r="V5435" s="15"/>
      <c r="W5435" s="15"/>
    </row>
    <row r="5436" spans="2:23">
      <c r="B5436"/>
      <c r="C5436"/>
      <c r="D5436"/>
      <c r="E5436" s="171"/>
      <c r="F5436"/>
      <c r="G5436"/>
      <c r="H5436" s="171"/>
      <c r="I5436"/>
      <c r="J5436"/>
      <c r="K5436" s="171"/>
      <c r="L5436" s="171"/>
      <c r="M5436" s="171"/>
      <c r="N5436"/>
      <c r="O5436"/>
      <c r="P5436"/>
      <c r="Q5436"/>
      <c r="R5436"/>
      <c r="U5436" s="15"/>
      <c r="V5436" s="15"/>
      <c r="W5436" s="15"/>
    </row>
    <row r="5437" spans="2:23">
      <c r="B5437"/>
      <c r="C5437"/>
      <c r="D5437"/>
      <c r="E5437" s="171"/>
      <c r="F5437"/>
      <c r="G5437"/>
      <c r="H5437" s="171"/>
      <c r="I5437"/>
      <c r="J5437"/>
      <c r="K5437" s="171"/>
      <c r="L5437" s="171"/>
      <c r="M5437" s="171"/>
      <c r="N5437"/>
      <c r="O5437"/>
      <c r="P5437"/>
      <c r="Q5437"/>
      <c r="R5437"/>
      <c r="U5437" s="15"/>
      <c r="V5437" s="15"/>
      <c r="W5437" s="15"/>
    </row>
    <row r="5438" spans="2:23">
      <c r="B5438"/>
      <c r="C5438"/>
      <c r="D5438"/>
      <c r="E5438" s="171"/>
      <c r="F5438"/>
      <c r="G5438"/>
      <c r="H5438" s="171"/>
      <c r="I5438"/>
      <c r="J5438"/>
      <c r="K5438" s="171"/>
      <c r="L5438" s="171"/>
      <c r="M5438" s="171"/>
      <c r="N5438"/>
      <c r="O5438"/>
      <c r="P5438"/>
      <c r="Q5438"/>
      <c r="R5438"/>
      <c r="U5438" s="15"/>
      <c r="V5438" s="15"/>
      <c r="W5438" s="15"/>
    </row>
    <row r="5439" spans="2:23">
      <c r="B5439"/>
      <c r="C5439"/>
      <c r="D5439"/>
      <c r="E5439" s="171"/>
      <c r="F5439"/>
      <c r="G5439"/>
      <c r="H5439" s="171"/>
      <c r="I5439"/>
      <c r="J5439"/>
      <c r="K5439" s="171"/>
      <c r="L5439" s="171"/>
      <c r="M5439" s="171"/>
      <c r="N5439"/>
      <c r="O5439"/>
      <c r="P5439"/>
      <c r="Q5439"/>
      <c r="R5439"/>
      <c r="U5439" s="15"/>
      <c r="V5439" s="15"/>
      <c r="W5439" s="15"/>
    </row>
    <row r="5440" spans="2:23">
      <c r="B5440"/>
      <c r="C5440"/>
      <c r="D5440"/>
      <c r="E5440"/>
      <c r="F5440" s="171"/>
      <c r="G5440" s="171"/>
      <c r="H5440"/>
      <c r="I5440" s="171"/>
      <c r="J5440" s="171"/>
      <c r="K5440" s="171"/>
      <c r="L5440" s="171"/>
      <c r="M5440" s="171"/>
      <c r="N5440"/>
      <c r="O5440"/>
      <c r="P5440"/>
      <c r="Q5440"/>
      <c r="R5440"/>
      <c r="U5440" s="15"/>
      <c r="V5440" s="15"/>
      <c r="W5440" s="15"/>
    </row>
    <row r="5441" spans="2:23">
      <c r="B5441"/>
      <c r="C5441"/>
      <c r="D5441"/>
      <c r="E5441"/>
      <c r="F5441" s="171"/>
      <c r="G5441" s="171"/>
      <c r="H5441"/>
      <c r="I5441" s="171"/>
      <c r="J5441" s="171"/>
      <c r="K5441" s="171"/>
      <c r="L5441" s="171"/>
      <c r="M5441" s="171"/>
      <c r="N5441"/>
      <c r="O5441"/>
      <c r="P5441"/>
      <c r="Q5441"/>
      <c r="R5441"/>
      <c r="U5441" s="15"/>
      <c r="V5441" s="15"/>
      <c r="W5441" s="15"/>
    </row>
    <row r="5442" spans="2:23">
      <c r="B5442"/>
      <c r="C5442"/>
      <c r="D5442"/>
      <c r="E5442"/>
      <c r="F5442" s="171"/>
      <c r="G5442" s="171"/>
      <c r="H5442"/>
      <c r="I5442" s="171"/>
      <c r="J5442" s="171"/>
      <c r="K5442" s="171"/>
      <c r="L5442" s="171"/>
      <c r="M5442" s="171"/>
      <c r="N5442"/>
      <c r="O5442"/>
      <c r="P5442"/>
      <c r="Q5442"/>
      <c r="R5442"/>
      <c r="U5442" s="15"/>
      <c r="V5442" s="15"/>
      <c r="W5442" s="15"/>
    </row>
    <row r="5443" spans="2:23">
      <c r="B5443"/>
      <c r="C5443"/>
      <c r="D5443"/>
      <c r="E5443"/>
      <c r="F5443" s="171"/>
      <c r="G5443" s="171"/>
      <c r="H5443"/>
      <c r="I5443" s="171"/>
      <c r="J5443" s="171"/>
      <c r="K5443" s="171"/>
      <c r="L5443" s="171"/>
      <c r="M5443" s="171"/>
      <c r="N5443"/>
      <c r="O5443"/>
      <c r="P5443"/>
      <c r="Q5443"/>
      <c r="R5443"/>
      <c r="U5443" s="15"/>
      <c r="V5443" s="15"/>
      <c r="W5443" s="15"/>
    </row>
    <row r="5444" spans="2:23">
      <c r="B5444"/>
      <c r="C5444"/>
      <c r="D5444"/>
      <c r="E5444"/>
      <c r="F5444" s="171"/>
      <c r="G5444" s="171"/>
      <c r="H5444"/>
      <c r="I5444" s="171"/>
      <c r="J5444" s="171"/>
      <c r="K5444" s="171"/>
      <c r="L5444" s="171"/>
      <c r="M5444" s="171"/>
      <c r="N5444"/>
      <c r="O5444"/>
      <c r="P5444"/>
      <c r="Q5444"/>
      <c r="R5444"/>
      <c r="U5444" s="15"/>
      <c r="V5444" s="15"/>
      <c r="W5444" s="15"/>
    </row>
    <row r="5445" spans="2:23">
      <c r="B5445"/>
      <c r="C5445"/>
      <c r="D5445"/>
      <c r="E5445"/>
      <c r="F5445" s="171"/>
      <c r="G5445" s="171"/>
      <c r="H5445"/>
      <c r="I5445" s="171"/>
      <c r="J5445" s="171"/>
      <c r="K5445" s="171"/>
      <c r="L5445" s="171"/>
      <c r="M5445" s="171"/>
      <c r="N5445"/>
      <c r="O5445"/>
      <c r="P5445"/>
      <c r="Q5445"/>
      <c r="R5445"/>
      <c r="U5445" s="15"/>
      <c r="V5445" s="15"/>
      <c r="W5445" s="15"/>
    </row>
    <row r="5446" spans="2:23">
      <c r="B5446"/>
      <c r="C5446"/>
      <c r="D5446"/>
      <c r="E5446"/>
      <c r="F5446" s="171"/>
      <c r="G5446" s="171"/>
      <c r="H5446"/>
      <c r="I5446" s="171"/>
      <c r="J5446" s="171"/>
      <c r="K5446" s="171"/>
      <c r="L5446" s="171"/>
      <c r="M5446" s="171"/>
      <c r="N5446"/>
      <c r="O5446"/>
      <c r="P5446"/>
      <c r="Q5446"/>
      <c r="R5446"/>
      <c r="U5446" s="15"/>
      <c r="V5446" s="15"/>
      <c r="W5446" s="15"/>
    </row>
    <row r="5447" spans="2:23">
      <c r="B5447"/>
      <c r="C5447"/>
      <c r="D5447"/>
      <c r="E5447"/>
      <c r="F5447" s="171"/>
      <c r="G5447" s="171"/>
      <c r="H5447"/>
      <c r="I5447" s="171"/>
      <c r="J5447" s="171"/>
      <c r="K5447" s="171"/>
      <c r="L5447" s="171"/>
      <c r="M5447" s="171"/>
      <c r="N5447"/>
      <c r="O5447"/>
      <c r="P5447"/>
      <c r="Q5447"/>
      <c r="R5447"/>
      <c r="U5447" s="15"/>
      <c r="V5447" s="15"/>
      <c r="W5447" s="15"/>
    </row>
    <row r="5448" spans="2:23">
      <c r="B5448"/>
      <c r="C5448"/>
      <c r="D5448"/>
      <c r="E5448"/>
      <c r="F5448" s="171"/>
      <c r="G5448" s="171"/>
      <c r="H5448"/>
      <c r="I5448" s="171"/>
      <c r="J5448" s="171"/>
      <c r="K5448" s="171"/>
      <c r="L5448" s="171"/>
      <c r="M5448" s="171"/>
      <c r="N5448"/>
      <c r="O5448"/>
      <c r="P5448"/>
      <c r="Q5448"/>
      <c r="R5448"/>
      <c r="U5448" s="15"/>
      <c r="V5448" s="15"/>
      <c r="W5448" s="15"/>
    </row>
    <row r="5449" spans="2:23">
      <c r="B5449"/>
      <c r="C5449"/>
      <c r="D5449"/>
      <c r="E5449"/>
      <c r="F5449" s="171"/>
      <c r="G5449" s="171"/>
      <c r="H5449"/>
      <c r="I5449" s="171"/>
      <c r="J5449" s="171"/>
      <c r="K5449" s="171"/>
      <c r="L5449" s="171"/>
      <c r="M5449" s="171"/>
      <c r="N5449"/>
      <c r="O5449"/>
      <c r="P5449"/>
      <c r="Q5449"/>
      <c r="R5449"/>
      <c r="U5449" s="15"/>
      <c r="V5449" s="15"/>
      <c r="W5449" s="15"/>
    </row>
    <row r="5450" spans="2:23">
      <c r="B5450"/>
      <c r="C5450"/>
      <c r="D5450"/>
      <c r="E5450"/>
      <c r="F5450" s="171"/>
      <c r="G5450" s="171"/>
      <c r="H5450"/>
      <c r="I5450" s="171"/>
      <c r="J5450" s="171"/>
      <c r="K5450" s="171"/>
      <c r="L5450" s="171"/>
      <c r="M5450" s="171"/>
      <c r="N5450"/>
      <c r="O5450"/>
      <c r="P5450"/>
      <c r="Q5450"/>
      <c r="R5450"/>
      <c r="U5450" s="15"/>
      <c r="V5450" s="15"/>
      <c r="W5450" s="15"/>
    </row>
    <row r="5451" spans="2:23">
      <c r="B5451"/>
      <c r="C5451"/>
      <c r="D5451"/>
      <c r="E5451"/>
      <c r="F5451" s="171"/>
      <c r="G5451" s="171"/>
      <c r="H5451"/>
      <c r="I5451" s="171"/>
      <c r="J5451" s="171"/>
      <c r="K5451" s="171"/>
      <c r="L5451" s="171"/>
      <c r="M5451" s="171"/>
      <c r="N5451"/>
      <c r="O5451"/>
      <c r="P5451"/>
      <c r="Q5451"/>
      <c r="R5451"/>
      <c r="U5451" s="15"/>
      <c r="V5451" s="15"/>
      <c r="W5451" s="15"/>
    </row>
    <row r="5452" spans="2:23">
      <c r="B5452"/>
      <c r="C5452"/>
      <c r="D5452"/>
      <c r="E5452" s="171"/>
      <c r="F5452"/>
      <c r="G5452"/>
      <c r="H5452" s="171"/>
      <c r="I5452"/>
      <c r="J5452"/>
      <c r="K5452" s="171"/>
      <c r="L5452" s="171"/>
      <c r="M5452" s="171"/>
      <c r="N5452"/>
      <c r="O5452"/>
      <c r="P5452"/>
      <c r="Q5452"/>
      <c r="R5452"/>
      <c r="U5452" s="15"/>
      <c r="V5452" s="15"/>
      <c r="W5452" s="15"/>
    </row>
    <row r="5453" spans="2:23">
      <c r="B5453"/>
      <c r="C5453"/>
      <c r="D5453"/>
      <c r="E5453" s="171"/>
      <c r="F5453"/>
      <c r="G5453"/>
      <c r="H5453" s="171"/>
      <c r="I5453"/>
      <c r="J5453"/>
      <c r="K5453" s="171"/>
      <c r="L5453" s="171"/>
      <c r="M5453" s="171"/>
      <c r="N5453"/>
      <c r="O5453"/>
      <c r="P5453"/>
      <c r="Q5453"/>
      <c r="R5453"/>
      <c r="U5453" s="15"/>
      <c r="V5453" s="15"/>
      <c r="W5453" s="15"/>
    </row>
    <row r="5454" spans="2:23">
      <c r="B5454"/>
      <c r="C5454"/>
      <c r="D5454"/>
      <c r="E5454" s="171"/>
      <c r="F5454"/>
      <c r="G5454"/>
      <c r="H5454" s="171"/>
      <c r="I5454"/>
      <c r="J5454"/>
      <c r="K5454" s="171"/>
      <c r="L5454" s="171"/>
      <c r="M5454" s="171"/>
      <c r="N5454"/>
      <c r="O5454"/>
      <c r="P5454"/>
      <c r="Q5454"/>
      <c r="R5454"/>
      <c r="U5454" s="15"/>
      <c r="V5454" s="15"/>
      <c r="W5454" s="15"/>
    </row>
    <row r="5455" spans="2:23">
      <c r="B5455"/>
      <c r="C5455"/>
      <c r="D5455"/>
      <c r="E5455" s="171"/>
      <c r="F5455"/>
      <c r="G5455"/>
      <c r="H5455" s="171"/>
      <c r="I5455"/>
      <c r="J5455"/>
      <c r="K5455" s="171"/>
      <c r="L5455" s="171"/>
      <c r="M5455" s="171"/>
      <c r="N5455"/>
      <c r="O5455"/>
      <c r="P5455"/>
      <c r="Q5455"/>
      <c r="R5455"/>
      <c r="U5455" s="15"/>
      <c r="V5455" s="15"/>
      <c r="W5455" s="15"/>
    </row>
    <row r="5456" spans="2:23">
      <c r="B5456"/>
      <c r="C5456"/>
      <c r="D5456"/>
      <c r="E5456"/>
      <c r="F5456" s="171"/>
      <c r="G5456" s="171"/>
      <c r="H5456"/>
      <c r="I5456" s="171"/>
      <c r="J5456" s="171"/>
      <c r="K5456" s="171"/>
      <c r="L5456" s="171"/>
      <c r="M5456" s="171"/>
      <c r="N5456"/>
      <c r="O5456"/>
      <c r="P5456"/>
      <c r="Q5456"/>
      <c r="R5456"/>
      <c r="U5456" s="15"/>
      <c r="V5456" s="15"/>
      <c r="W5456" s="15"/>
    </row>
    <row r="5457" spans="2:23">
      <c r="B5457"/>
      <c r="C5457"/>
      <c r="D5457"/>
      <c r="E5457"/>
      <c r="F5457" s="171"/>
      <c r="G5457" s="171"/>
      <c r="H5457"/>
      <c r="I5457" s="171"/>
      <c r="J5457" s="171"/>
      <c r="K5457" s="171"/>
      <c r="L5457" s="171"/>
      <c r="M5457" s="171"/>
      <c r="N5457"/>
      <c r="O5457"/>
      <c r="P5457"/>
      <c r="Q5457"/>
      <c r="R5457"/>
      <c r="U5457" s="15"/>
      <c r="V5457" s="15"/>
      <c r="W5457" s="15"/>
    </row>
    <row r="5458" spans="2:23">
      <c r="B5458"/>
      <c r="C5458"/>
      <c r="D5458"/>
      <c r="E5458"/>
      <c r="F5458" s="171"/>
      <c r="G5458" s="171"/>
      <c r="H5458"/>
      <c r="I5458" s="171"/>
      <c r="J5458" s="171"/>
      <c r="K5458" s="171"/>
      <c r="L5458" s="171"/>
      <c r="M5458" s="171"/>
      <c r="N5458"/>
      <c r="O5458"/>
      <c r="P5458"/>
      <c r="Q5458"/>
      <c r="R5458"/>
      <c r="U5458" s="15"/>
      <c r="V5458" s="15"/>
      <c r="W5458" s="15"/>
    </row>
    <row r="5459" spans="2:23">
      <c r="B5459"/>
      <c r="C5459"/>
      <c r="D5459"/>
      <c r="E5459"/>
      <c r="F5459" s="171"/>
      <c r="G5459" s="171"/>
      <c r="H5459"/>
      <c r="I5459" s="171"/>
      <c r="J5459" s="171"/>
      <c r="K5459" s="171"/>
      <c r="L5459" s="171"/>
      <c r="M5459" s="171"/>
      <c r="N5459"/>
      <c r="O5459"/>
      <c r="P5459"/>
      <c r="Q5459"/>
      <c r="R5459"/>
      <c r="U5459" s="15"/>
      <c r="V5459" s="15"/>
      <c r="W5459" s="15"/>
    </row>
    <row r="5460" spans="2:23">
      <c r="B5460"/>
      <c r="C5460"/>
      <c r="D5460"/>
      <c r="E5460"/>
      <c r="F5460" s="171"/>
      <c r="G5460" s="171"/>
      <c r="H5460"/>
      <c r="I5460" s="171"/>
      <c r="J5460" s="171"/>
      <c r="K5460" s="171"/>
      <c r="L5460" s="171"/>
      <c r="M5460" s="171"/>
      <c r="N5460"/>
      <c r="O5460"/>
      <c r="P5460"/>
      <c r="Q5460"/>
      <c r="R5460"/>
      <c r="U5460" s="15"/>
      <c r="V5460" s="15"/>
      <c r="W5460" s="15"/>
    </row>
    <row r="5461" spans="2:23">
      <c r="B5461"/>
      <c r="C5461"/>
      <c r="D5461"/>
      <c r="E5461"/>
      <c r="F5461" s="171"/>
      <c r="G5461" s="171"/>
      <c r="H5461"/>
      <c r="I5461" s="171"/>
      <c r="J5461" s="171"/>
      <c r="K5461" s="171"/>
      <c r="L5461" s="171"/>
      <c r="M5461" s="171"/>
      <c r="N5461"/>
      <c r="O5461"/>
      <c r="P5461"/>
      <c r="Q5461"/>
      <c r="R5461"/>
      <c r="U5461" s="15"/>
      <c r="V5461" s="15"/>
      <c r="W5461" s="15"/>
    </row>
    <row r="5462" spans="2:23">
      <c r="B5462"/>
      <c r="C5462"/>
      <c r="D5462"/>
      <c r="E5462"/>
      <c r="F5462" s="171"/>
      <c r="G5462" s="171"/>
      <c r="H5462"/>
      <c r="I5462" s="171"/>
      <c r="J5462" s="171"/>
      <c r="K5462" s="171"/>
      <c r="L5462" s="171"/>
      <c r="M5462" s="171"/>
      <c r="N5462"/>
      <c r="O5462"/>
      <c r="P5462"/>
      <c r="Q5462"/>
      <c r="R5462"/>
      <c r="U5462" s="15"/>
      <c r="V5462" s="15"/>
      <c r="W5462" s="15"/>
    </row>
    <row r="5463" spans="2:23">
      <c r="B5463"/>
      <c r="C5463"/>
      <c r="D5463"/>
      <c r="E5463"/>
      <c r="F5463" s="171"/>
      <c r="G5463" s="171"/>
      <c r="H5463"/>
      <c r="I5463" s="171"/>
      <c r="J5463" s="171"/>
      <c r="K5463" s="171"/>
      <c r="L5463" s="171"/>
      <c r="M5463" s="171"/>
      <c r="N5463"/>
      <c r="O5463"/>
      <c r="P5463"/>
      <c r="Q5463"/>
      <c r="R5463"/>
      <c r="U5463" s="15"/>
      <c r="V5463" s="15"/>
      <c r="W5463" s="15"/>
    </row>
    <row r="5464" spans="2:23">
      <c r="B5464"/>
      <c r="C5464"/>
      <c r="D5464"/>
      <c r="E5464" s="171"/>
      <c r="F5464"/>
      <c r="G5464"/>
      <c r="H5464" s="171"/>
      <c r="I5464"/>
      <c r="J5464"/>
      <c r="K5464" s="171"/>
      <c r="L5464" s="171"/>
      <c r="M5464" s="171"/>
      <c r="N5464"/>
      <c r="O5464"/>
      <c r="P5464"/>
      <c r="Q5464"/>
      <c r="R5464"/>
      <c r="U5464" s="15"/>
      <c r="V5464" s="15"/>
      <c r="W5464" s="15"/>
    </row>
    <row r="5465" spans="2:23">
      <c r="B5465"/>
      <c r="C5465"/>
      <c r="D5465"/>
      <c r="E5465" s="171"/>
      <c r="F5465"/>
      <c r="G5465"/>
      <c r="H5465" s="171"/>
      <c r="I5465"/>
      <c r="J5465"/>
      <c r="K5465" s="171"/>
      <c r="L5465" s="171"/>
      <c r="M5465" s="171"/>
      <c r="N5465"/>
      <c r="O5465"/>
      <c r="P5465"/>
      <c r="Q5465"/>
      <c r="R5465"/>
      <c r="U5465" s="15"/>
      <c r="V5465" s="15"/>
      <c r="W5465" s="15"/>
    </row>
    <row r="5466" spans="2:23">
      <c r="B5466"/>
      <c r="C5466"/>
      <c r="D5466"/>
      <c r="E5466" s="171"/>
      <c r="F5466"/>
      <c r="G5466"/>
      <c r="H5466" s="171"/>
      <c r="I5466"/>
      <c r="J5466"/>
      <c r="K5466" s="171"/>
      <c r="L5466" s="171"/>
      <c r="M5466" s="171"/>
      <c r="N5466"/>
      <c r="O5466"/>
      <c r="P5466"/>
      <c r="Q5466"/>
      <c r="R5466"/>
      <c r="U5466" s="15"/>
      <c r="V5466" s="15"/>
      <c r="W5466" s="15"/>
    </row>
    <row r="5467" spans="2:23">
      <c r="B5467"/>
      <c r="C5467"/>
      <c r="D5467"/>
      <c r="E5467" s="171"/>
      <c r="F5467"/>
      <c r="G5467"/>
      <c r="H5467" s="171"/>
      <c r="I5467"/>
      <c r="J5467"/>
      <c r="K5467" s="171"/>
      <c r="L5467" s="171"/>
      <c r="M5467" s="171"/>
      <c r="N5467"/>
      <c r="O5467"/>
      <c r="P5467"/>
      <c r="Q5467"/>
      <c r="R5467"/>
      <c r="U5467" s="15"/>
      <c r="V5467" s="15"/>
      <c r="W5467" s="15"/>
    </row>
    <row r="5468" spans="2:23">
      <c r="B5468"/>
      <c r="C5468"/>
      <c r="D5468"/>
      <c r="E5468" s="171"/>
      <c r="F5468"/>
      <c r="G5468"/>
      <c r="H5468" s="171"/>
      <c r="I5468"/>
      <c r="J5468"/>
      <c r="K5468" s="171"/>
      <c r="L5468" s="171"/>
      <c r="M5468" s="171"/>
      <c r="N5468"/>
      <c r="O5468"/>
      <c r="P5468"/>
      <c r="Q5468"/>
      <c r="R5468"/>
      <c r="U5468" s="15"/>
      <c r="V5468" s="15"/>
      <c r="W5468" s="15"/>
    </row>
    <row r="5469" spans="2:23">
      <c r="B5469"/>
      <c r="C5469"/>
      <c r="D5469"/>
      <c r="E5469" s="171"/>
      <c r="F5469"/>
      <c r="G5469"/>
      <c r="H5469" s="171"/>
      <c r="I5469"/>
      <c r="J5469"/>
      <c r="K5469" s="171"/>
      <c r="L5469" s="171"/>
      <c r="M5469" s="171"/>
      <c r="N5469"/>
      <c r="O5469"/>
      <c r="P5469"/>
      <c r="Q5469"/>
      <c r="R5469"/>
      <c r="U5469" s="15"/>
      <c r="V5469" s="15"/>
      <c r="W5469" s="15"/>
    </row>
    <row r="5470" spans="2:23">
      <c r="B5470"/>
      <c r="C5470"/>
      <c r="D5470"/>
      <c r="E5470" s="171"/>
      <c r="F5470"/>
      <c r="G5470"/>
      <c r="H5470" s="171"/>
      <c r="I5470"/>
      <c r="J5470"/>
      <c r="K5470" s="171"/>
      <c r="L5470" s="171"/>
      <c r="M5470" s="171"/>
      <c r="N5470"/>
      <c r="O5470"/>
      <c r="P5470"/>
      <c r="Q5470"/>
      <c r="R5470"/>
      <c r="U5470" s="15"/>
      <c r="V5470" s="15"/>
      <c r="W5470" s="15"/>
    </row>
    <row r="5471" spans="2:23">
      <c r="B5471"/>
      <c r="C5471"/>
      <c r="D5471"/>
      <c r="E5471" s="171"/>
      <c r="F5471"/>
      <c r="G5471"/>
      <c r="H5471" s="171"/>
      <c r="I5471"/>
      <c r="J5471"/>
      <c r="K5471" s="171"/>
      <c r="L5471" s="171"/>
      <c r="M5471" s="171"/>
      <c r="N5471"/>
      <c r="O5471"/>
      <c r="P5471"/>
      <c r="Q5471"/>
      <c r="R5471"/>
      <c r="U5471" s="15"/>
      <c r="V5471" s="15"/>
      <c r="W5471" s="15"/>
    </row>
    <row r="5472" spans="2:23">
      <c r="B5472"/>
      <c r="C5472"/>
      <c r="D5472"/>
      <c r="E5472" s="171"/>
      <c r="F5472"/>
      <c r="G5472"/>
      <c r="H5472" s="171"/>
      <c r="I5472"/>
      <c r="J5472"/>
      <c r="K5472" s="171"/>
      <c r="L5472" s="171"/>
      <c r="M5472" s="171"/>
      <c r="N5472"/>
      <c r="O5472"/>
      <c r="P5472"/>
      <c r="Q5472"/>
      <c r="R5472"/>
      <c r="U5472" s="15"/>
      <c r="V5472" s="15"/>
      <c r="W5472" s="15"/>
    </row>
    <row r="5473" spans="2:23">
      <c r="B5473"/>
      <c r="C5473"/>
      <c r="D5473"/>
      <c r="E5473" s="171"/>
      <c r="F5473"/>
      <c r="G5473"/>
      <c r="H5473" s="171"/>
      <c r="I5473"/>
      <c r="J5473"/>
      <c r="K5473" s="171"/>
      <c r="L5473" s="171"/>
      <c r="M5473" s="171"/>
      <c r="N5473"/>
      <c r="O5473"/>
      <c r="P5473"/>
      <c r="Q5473"/>
      <c r="R5473"/>
      <c r="U5473" s="15"/>
      <c r="V5473" s="15"/>
      <c r="W5473" s="15"/>
    </row>
    <row r="5474" spans="2:23">
      <c r="B5474"/>
      <c r="C5474"/>
      <c r="D5474"/>
      <c r="E5474" s="171"/>
      <c r="F5474"/>
      <c r="G5474"/>
      <c r="H5474" s="171"/>
      <c r="I5474"/>
      <c r="J5474"/>
      <c r="K5474" s="171"/>
      <c r="L5474" s="171"/>
      <c r="M5474" s="171"/>
      <c r="N5474"/>
      <c r="O5474"/>
      <c r="P5474"/>
      <c r="Q5474"/>
      <c r="R5474"/>
      <c r="U5474" s="15"/>
      <c r="V5474" s="15"/>
      <c r="W5474" s="15"/>
    </row>
    <row r="5475" spans="2:23">
      <c r="B5475"/>
      <c r="C5475"/>
      <c r="D5475"/>
      <c r="E5475" s="171"/>
      <c r="F5475"/>
      <c r="G5475"/>
      <c r="H5475" s="171"/>
      <c r="I5475"/>
      <c r="J5475"/>
      <c r="K5475" s="171"/>
      <c r="L5475" s="171"/>
      <c r="M5475" s="171"/>
      <c r="N5475"/>
      <c r="O5475"/>
      <c r="P5475"/>
      <c r="Q5475"/>
      <c r="R5475"/>
      <c r="U5475" s="15"/>
      <c r="V5475" s="15"/>
      <c r="W5475" s="15"/>
    </row>
    <row r="5476" spans="2:23">
      <c r="B5476"/>
      <c r="C5476"/>
      <c r="D5476"/>
      <c r="E5476" s="171"/>
      <c r="F5476"/>
      <c r="G5476"/>
      <c r="H5476" s="171"/>
      <c r="I5476"/>
      <c r="J5476"/>
      <c r="K5476" s="171"/>
      <c r="L5476" s="171"/>
      <c r="M5476" s="171"/>
      <c r="N5476"/>
      <c r="O5476"/>
      <c r="P5476"/>
      <c r="Q5476"/>
      <c r="R5476"/>
      <c r="U5476" s="15"/>
      <c r="V5476" s="15"/>
      <c r="W5476" s="15"/>
    </row>
    <row r="5477" spans="2:23">
      <c r="B5477"/>
      <c r="C5477"/>
      <c r="D5477"/>
      <c r="E5477" s="171"/>
      <c r="F5477"/>
      <c r="G5477"/>
      <c r="H5477" s="171"/>
      <c r="I5477"/>
      <c r="J5477"/>
      <c r="K5477" s="171"/>
      <c r="L5477" s="171"/>
      <c r="M5477" s="171"/>
      <c r="N5477"/>
      <c r="O5477"/>
      <c r="P5477"/>
      <c r="Q5477"/>
      <c r="R5477"/>
      <c r="U5477" s="15"/>
      <c r="V5477" s="15"/>
      <c r="W5477" s="15"/>
    </row>
    <row r="5478" spans="2:23">
      <c r="B5478"/>
      <c r="C5478"/>
      <c r="D5478"/>
      <c r="E5478" s="171"/>
      <c r="F5478"/>
      <c r="G5478"/>
      <c r="H5478" s="171"/>
      <c r="I5478"/>
      <c r="J5478"/>
      <c r="K5478" s="171"/>
      <c r="L5478" s="171"/>
      <c r="M5478" s="171"/>
      <c r="N5478"/>
      <c r="O5478"/>
      <c r="P5478"/>
      <c r="Q5478"/>
      <c r="R5478"/>
      <c r="U5478" s="15"/>
      <c r="V5478" s="15"/>
      <c r="W5478" s="15"/>
    </row>
    <row r="5479" spans="2:23">
      <c r="B5479"/>
      <c r="C5479"/>
      <c r="D5479"/>
      <c r="E5479" s="171"/>
      <c r="F5479"/>
      <c r="G5479"/>
      <c r="H5479" s="171"/>
      <c r="I5479"/>
      <c r="J5479"/>
      <c r="K5479" s="171"/>
      <c r="L5479" s="171"/>
      <c r="M5479" s="171"/>
      <c r="N5479"/>
      <c r="O5479"/>
      <c r="P5479"/>
      <c r="Q5479"/>
      <c r="R5479"/>
      <c r="U5479" s="15"/>
      <c r="V5479" s="15"/>
      <c r="W5479" s="15"/>
    </row>
    <row r="5480" spans="2:23">
      <c r="B5480"/>
      <c r="C5480"/>
      <c r="D5480"/>
      <c r="E5480" s="171"/>
      <c r="F5480"/>
      <c r="G5480"/>
      <c r="H5480" s="171"/>
      <c r="I5480"/>
      <c r="J5480"/>
      <c r="K5480" s="171"/>
      <c r="L5480" s="171"/>
      <c r="M5480" s="171"/>
      <c r="N5480"/>
      <c r="O5480"/>
      <c r="P5480"/>
      <c r="Q5480"/>
      <c r="R5480"/>
      <c r="U5480" s="15"/>
      <c r="V5480" s="15"/>
      <c r="W5480" s="15"/>
    </row>
    <row r="5481" spans="2:23">
      <c r="B5481"/>
      <c r="C5481"/>
      <c r="D5481"/>
      <c r="E5481" s="171"/>
      <c r="F5481"/>
      <c r="G5481"/>
      <c r="H5481" s="171"/>
      <c r="I5481"/>
      <c r="J5481"/>
      <c r="K5481" s="171"/>
      <c r="L5481" s="171"/>
      <c r="M5481" s="171"/>
      <c r="N5481"/>
      <c r="O5481"/>
      <c r="P5481"/>
      <c r="Q5481"/>
      <c r="R5481"/>
      <c r="U5481" s="15"/>
      <c r="V5481" s="15"/>
      <c r="W5481" s="15"/>
    </row>
    <row r="5482" spans="2:23">
      <c r="B5482"/>
      <c r="C5482"/>
      <c r="D5482"/>
      <c r="E5482" s="171"/>
      <c r="F5482"/>
      <c r="G5482"/>
      <c r="H5482" s="171"/>
      <c r="I5482"/>
      <c r="J5482"/>
      <c r="K5482" s="171"/>
      <c r="L5482" s="171"/>
      <c r="M5482" s="171"/>
      <c r="N5482"/>
      <c r="O5482"/>
      <c r="P5482"/>
      <c r="Q5482"/>
      <c r="R5482"/>
      <c r="U5482" s="15"/>
      <c r="V5482" s="15"/>
      <c r="W5482" s="15"/>
    </row>
    <row r="5483" spans="2:23">
      <c r="B5483"/>
      <c r="C5483"/>
      <c r="D5483"/>
      <c r="E5483" s="171"/>
      <c r="F5483"/>
      <c r="G5483"/>
      <c r="H5483" s="171"/>
      <c r="I5483"/>
      <c r="J5483"/>
      <c r="K5483" s="171"/>
      <c r="L5483" s="171"/>
      <c r="M5483" s="171"/>
      <c r="N5483"/>
      <c r="O5483"/>
      <c r="P5483"/>
      <c r="Q5483"/>
      <c r="R5483"/>
      <c r="U5483" s="15"/>
      <c r="V5483" s="15"/>
      <c r="W5483" s="15"/>
    </row>
    <row r="5484" spans="2:23">
      <c r="B5484"/>
      <c r="C5484"/>
      <c r="D5484"/>
      <c r="E5484" s="171"/>
      <c r="F5484"/>
      <c r="G5484"/>
      <c r="H5484" s="171"/>
      <c r="I5484"/>
      <c r="J5484"/>
      <c r="K5484" s="171"/>
      <c r="L5484" s="171"/>
      <c r="M5484" s="171"/>
      <c r="N5484"/>
      <c r="O5484"/>
      <c r="P5484"/>
      <c r="Q5484"/>
      <c r="R5484"/>
      <c r="U5484" s="15"/>
      <c r="V5484" s="15"/>
      <c r="W5484" s="15"/>
    </row>
    <row r="5485" spans="2:23">
      <c r="B5485"/>
      <c r="C5485"/>
      <c r="D5485"/>
      <c r="E5485" s="171"/>
      <c r="F5485"/>
      <c r="G5485"/>
      <c r="H5485" s="171"/>
      <c r="I5485"/>
      <c r="J5485"/>
      <c r="K5485" s="171"/>
      <c r="L5485" s="171"/>
      <c r="M5485" s="171"/>
      <c r="N5485"/>
      <c r="O5485"/>
      <c r="P5485"/>
      <c r="Q5485"/>
      <c r="R5485"/>
      <c r="U5485" s="15"/>
      <c r="V5485" s="15"/>
      <c r="W5485" s="15"/>
    </row>
    <row r="5486" spans="2:23">
      <c r="B5486"/>
      <c r="C5486"/>
      <c r="D5486"/>
      <c r="E5486" s="171"/>
      <c r="F5486"/>
      <c r="G5486"/>
      <c r="H5486" s="171"/>
      <c r="I5486"/>
      <c r="J5486"/>
      <c r="K5486" s="171"/>
      <c r="L5486" s="171"/>
      <c r="M5486" s="171"/>
      <c r="N5486"/>
      <c r="O5486"/>
      <c r="P5486"/>
      <c r="Q5486"/>
      <c r="R5486"/>
      <c r="U5486" s="15"/>
      <c r="V5486" s="15"/>
      <c r="W5486" s="15"/>
    </row>
    <row r="5487" spans="2:23">
      <c r="B5487"/>
      <c r="C5487"/>
      <c r="D5487"/>
      <c r="E5487" s="171"/>
      <c r="F5487"/>
      <c r="G5487"/>
      <c r="H5487" s="171"/>
      <c r="I5487"/>
      <c r="J5487"/>
      <c r="K5487" s="171"/>
      <c r="L5487" s="171"/>
      <c r="M5487" s="171"/>
      <c r="N5487"/>
      <c r="O5487"/>
      <c r="P5487"/>
      <c r="Q5487"/>
      <c r="R5487"/>
      <c r="U5487" s="15"/>
      <c r="V5487" s="15"/>
      <c r="W5487" s="15"/>
    </row>
    <row r="5488" spans="2:23">
      <c r="B5488"/>
      <c r="C5488"/>
      <c r="D5488"/>
      <c r="E5488" s="171"/>
      <c r="F5488"/>
      <c r="G5488"/>
      <c r="H5488" s="171"/>
      <c r="I5488"/>
      <c r="J5488"/>
      <c r="K5488" s="171"/>
      <c r="L5488" s="171"/>
      <c r="M5488" s="171"/>
      <c r="N5488"/>
      <c r="O5488"/>
      <c r="P5488"/>
      <c r="Q5488"/>
      <c r="R5488"/>
      <c r="U5488" s="15"/>
      <c r="V5488" s="15"/>
      <c r="W5488" s="15"/>
    </row>
    <row r="5489" spans="2:23">
      <c r="B5489"/>
      <c r="C5489"/>
      <c r="D5489"/>
      <c r="E5489" s="171"/>
      <c r="F5489"/>
      <c r="G5489"/>
      <c r="H5489" s="171"/>
      <c r="I5489"/>
      <c r="J5489"/>
      <c r="K5489" s="171"/>
      <c r="L5489" s="171"/>
      <c r="M5489" s="171"/>
      <c r="N5489"/>
      <c r="O5489"/>
      <c r="P5489"/>
      <c r="Q5489"/>
      <c r="R5489"/>
      <c r="U5489" s="15"/>
      <c r="V5489" s="15"/>
      <c r="W5489" s="15"/>
    </row>
    <row r="5490" spans="2:23">
      <c r="B5490"/>
      <c r="C5490"/>
      <c r="D5490"/>
      <c r="E5490" s="171"/>
      <c r="F5490"/>
      <c r="G5490"/>
      <c r="H5490" s="171"/>
      <c r="I5490"/>
      <c r="J5490"/>
      <c r="K5490" s="171"/>
      <c r="L5490" s="171"/>
      <c r="M5490" s="171"/>
      <c r="N5490"/>
      <c r="O5490"/>
      <c r="P5490"/>
      <c r="Q5490"/>
      <c r="R5490"/>
      <c r="U5490" s="15"/>
      <c r="V5490" s="15"/>
      <c r="W5490" s="15"/>
    </row>
    <row r="5491" spans="2:23">
      <c r="B5491"/>
      <c r="C5491"/>
      <c r="D5491"/>
      <c r="E5491" s="171"/>
      <c r="F5491"/>
      <c r="G5491"/>
      <c r="H5491" s="171"/>
      <c r="I5491"/>
      <c r="J5491"/>
      <c r="K5491" s="171"/>
      <c r="L5491" s="171"/>
      <c r="M5491" s="171"/>
      <c r="N5491"/>
      <c r="O5491"/>
      <c r="P5491"/>
      <c r="Q5491"/>
      <c r="R5491"/>
      <c r="U5491" s="15"/>
      <c r="V5491" s="15"/>
      <c r="W5491" s="15"/>
    </row>
    <row r="5492" spans="2:23">
      <c r="B5492"/>
      <c r="C5492"/>
      <c r="D5492"/>
      <c r="E5492" s="171"/>
      <c r="F5492"/>
      <c r="G5492"/>
      <c r="H5492" s="171"/>
      <c r="I5492"/>
      <c r="J5492"/>
      <c r="K5492" s="171"/>
      <c r="L5492" s="171"/>
      <c r="M5492" s="171"/>
      <c r="N5492"/>
      <c r="O5492"/>
      <c r="P5492"/>
      <c r="Q5492"/>
      <c r="R5492"/>
      <c r="U5492" s="15"/>
      <c r="V5492" s="15"/>
      <c r="W5492" s="15"/>
    </row>
    <row r="5493" spans="2:23">
      <c r="B5493"/>
      <c r="C5493"/>
      <c r="D5493"/>
      <c r="E5493" s="171"/>
      <c r="F5493"/>
      <c r="G5493"/>
      <c r="H5493" s="171"/>
      <c r="I5493"/>
      <c r="J5493"/>
      <c r="K5493" s="171"/>
      <c r="L5493" s="171"/>
      <c r="M5493" s="171"/>
      <c r="N5493"/>
      <c r="O5493"/>
      <c r="P5493"/>
      <c r="Q5493"/>
      <c r="R5493"/>
      <c r="U5493" s="15"/>
      <c r="V5493" s="15"/>
      <c r="W5493" s="15"/>
    </row>
    <row r="5494" spans="2:23">
      <c r="B5494"/>
      <c r="C5494"/>
      <c r="D5494"/>
      <c r="E5494" s="171"/>
      <c r="F5494"/>
      <c r="G5494"/>
      <c r="H5494" s="171"/>
      <c r="I5494"/>
      <c r="J5494"/>
      <c r="K5494" s="171"/>
      <c r="L5494" s="171"/>
      <c r="M5494" s="171"/>
      <c r="N5494"/>
      <c r="O5494"/>
      <c r="P5494"/>
      <c r="Q5494"/>
      <c r="R5494"/>
      <c r="U5494" s="15"/>
      <c r="V5494" s="15"/>
      <c r="W5494" s="15"/>
    </row>
    <row r="5495" spans="2:23">
      <c r="B5495"/>
      <c r="C5495"/>
      <c r="D5495"/>
      <c r="E5495" s="171"/>
      <c r="F5495"/>
      <c r="G5495"/>
      <c r="H5495" s="171"/>
      <c r="I5495"/>
      <c r="J5495"/>
      <c r="K5495" s="171"/>
      <c r="L5495" s="171"/>
      <c r="M5495" s="171"/>
      <c r="N5495"/>
      <c r="O5495"/>
      <c r="P5495"/>
      <c r="Q5495"/>
      <c r="R5495"/>
      <c r="U5495" s="15"/>
      <c r="V5495" s="15"/>
      <c r="W5495" s="15"/>
    </row>
    <row r="5496" spans="2:23">
      <c r="B5496"/>
      <c r="C5496"/>
      <c r="D5496"/>
      <c r="E5496" s="171"/>
      <c r="F5496"/>
      <c r="G5496"/>
      <c r="H5496" s="171"/>
      <c r="I5496"/>
      <c r="J5496"/>
      <c r="K5496" s="171"/>
      <c r="L5496" s="171"/>
      <c r="M5496" s="171"/>
      <c r="N5496"/>
      <c r="O5496"/>
      <c r="P5496"/>
      <c r="Q5496"/>
      <c r="R5496"/>
      <c r="U5496" s="15"/>
      <c r="V5496" s="15"/>
      <c r="W5496" s="15"/>
    </row>
    <row r="5497" spans="2:23">
      <c r="B5497"/>
      <c r="C5497"/>
      <c r="D5497"/>
      <c r="E5497" s="171"/>
      <c r="F5497"/>
      <c r="G5497"/>
      <c r="H5497" s="171"/>
      <c r="I5497"/>
      <c r="J5497"/>
      <c r="K5497" s="171"/>
      <c r="L5497" s="171"/>
      <c r="M5497" s="171"/>
      <c r="N5497"/>
      <c r="O5497"/>
      <c r="P5497"/>
      <c r="Q5497"/>
      <c r="R5497"/>
      <c r="U5497" s="15"/>
      <c r="V5497" s="15"/>
      <c r="W5497" s="15"/>
    </row>
    <row r="5498" spans="2:23">
      <c r="B5498"/>
      <c r="C5498"/>
      <c r="D5498"/>
      <c r="E5498" s="171"/>
      <c r="F5498"/>
      <c r="G5498"/>
      <c r="H5498" s="171"/>
      <c r="I5498"/>
      <c r="J5498"/>
      <c r="K5498" s="171"/>
      <c r="L5498" s="171"/>
      <c r="M5498" s="171"/>
      <c r="N5498"/>
      <c r="O5498"/>
      <c r="P5498"/>
      <c r="Q5498"/>
      <c r="R5498"/>
      <c r="U5498" s="15"/>
      <c r="V5498" s="15"/>
      <c r="W5498" s="15"/>
    </row>
    <row r="5499" spans="2:23">
      <c r="B5499"/>
      <c r="C5499"/>
      <c r="D5499"/>
      <c r="E5499" s="171"/>
      <c r="F5499"/>
      <c r="G5499"/>
      <c r="H5499" s="171"/>
      <c r="I5499"/>
      <c r="J5499"/>
      <c r="K5499" s="171"/>
      <c r="L5499" s="171"/>
      <c r="M5499" s="171"/>
      <c r="N5499"/>
      <c r="O5499"/>
      <c r="P5499"/>
      <c r="Q5499"/>
      <c r="R5499"/>
      <c r="U5499" s="15"/>
      <c r="V5499" s="15"/>
      <c r="W5499" s="15"/>
    </row>
    <row r="5500" spans="2:23">
      <c r="B5500"/>
      <c r="C5500"/>
      <c r="D5500"/>
      <c r="E5500" s="171"/>
      <c r="F5500"/>
      <c r="G5500"/>
      <c r="H5500" s="171"/>
      <c r="I5500"/>
      <c r="J5500"/>
      <c r="K5500" s="171"/>
      <c r="L5500" s="171"/>
      <c r="M5500" s="171"/>
      <c r="N5500"/>
      <c r="O5500"/>
      <c r="P5500"/>
      <c r="Q5500"/>
      <c r="R5500"/>
      <c r="U5500" s="15"/>
      <c r="V5500" s="15"/>
      <c r="W5500" s="15"/>
    </row>
    <row r="5501" spans="2:23">
      <c r="B5501"/>
      <c r="C5501"/>
      <c r="D5501"/>
      <c r="E5501" s="171"/>
      <c r="F5501"/>
      <c r="G5501"/>
      <c r="H5501" s="171"/>
      <c r="I5501"/>
      <c r="J5501"/>
      <c r="K5501" s="171"/>
      <c r="L5501" s="171"/>
      <c r="M5501" s="171"/>
      <c r="N5501"/>
      <c r="O5501"/>
      <c r="P5501"/>
      <c r="Q5501"/>
      <c r="R5501"/>
      <c r="U5501" s="15"/>
      <c r="V5501" s="15"/>
      <c r="W5501" s="15"/>
    </row>
    <row r="5502" spans="2:23">
      <c r="B5502"/>
      <c r="C5502"/>
      <c r="D5502"/>
      <c r="E5502" s="171"/>
      <c r="F5502"/>
      <c r="G5502"/>
      <c r="H5502" s="171"/>
      <c r="I5502"/>
      <c r="J5502"/>
      <c r="K5502" s="171"/>
      <c r="L5502" s="171"/>
      <c r="M5502" s="171"/>
      <c r="N5502"/>
      <c r="O5502"/>
      <c r="P5502"/>
      <c r="Q5502"/>
      <c r="R5502"/>
      <c r="U5502" s="15"/>
      <c r="V5502" s="15"/>
      <c r="W5502" s="15"/>
    </row>
    <row r="5503" spans="2:23">
      <c r="B5503"/>
      <c r="C5503"/>
      <c r="D5503"/>
      <c r="E5503" s="171"/>
      <c r="F5503"/>
      <c r="G5503"/>
      <c r="H5503" s="171"/>
      <c r="I5503"/>
      <c r="J5503"/>
      <c r="K5503" s="171"/>
      <c r="L5503" s="171"/>
      <c r="M5503" s="171"/>
      <c r="N5503"/>
      <c r="O5503"/>
      <c r="P5503"/>
      <c r="Q5503"/>
      <c r="R5503"/>
      <c r="U5503" s="15"/>
      <c r="V5503" s="15"/>
      <c r="W5503" s="15"/>
    </row>
    <row r="5504" spans="2:23">
      <c r="B5504"/>
      <c r="C5504"/>
      <c r="D5504"/>
      <c r="E5504" s="171"/>
      <c r="F5504"/>
      <c r="G5504"/>
      <c r="H5504" s="171"/>
      <c r="I5504"/>
      <c r="J5504"/>
      <c r="K5504" s="171"/>
      <c r="L5504" s="171"/>
      <c r="M5504" s="171"/>
      <c r="N5504"/>
      <c r="O5504"/>
      <c r="P5504"/>
      <c r="Q5504"/>
      <c r="R5504"/>
      <c r="U5504" s="15"/>
      <c r="V5504" s="15"/>
      <c r="W5504" s="15"/>
    </row>
    <row r="5505" spans="2:23">
      <c r="B5505"/>
      <c r="C5505"/>
      <c r="D5505"/>
      <c r="E5505" s="171"/>
      <c r="F5505"/>
      <c r="G5505"/>
      <c r="H5505" s="171"/>
      <c r="I5505"/>
      <c r="J5505"/>
      <c r="K5505" s="171"/>
      <c r="L5505" s="171"/>
      <c r="M5505" s="171"/>
      <c r="N5505"/>
      <c r="O5505"/>
      <c r="P5505"/>
      <c r="Q5505"/>
      <c r="R5505"/>
      <c r="U5505" s="15"/>
      <c r="V5505" s="15"/>
      <c r="W5505" s="15"/>
    </row>
    <row r="5506" spans="2:23">
      <c r="B5506"/>
      <c r="C5506"/>
      <c r="D5506"/>
      <c r="E5506" s="171"/>
      <c r="F5506"/>
      <c r="G5506"/>
      <c r="H5506" s="171"/>
      <c r="I5506"/>
      <c r="J5506"/>
      <c r="K5506" s="171"/>
      <c r="L5506" s="171"/>
      <c r="M5506" s="171"/>
      <c r="N5506"/>
      <c r="O5506"/>
      <c r="P5506"/>
      <c r="Q5506"/>
      <c r="R5506"/>
      <c r="U5506" s="15"/>
      <c r="V5506" s="15"/>
      <c r="W5506" s="15"/>
    </row>
    <row r="5507" spans="2:23">
      <c r="B5507"/>
      <c r="C5507"/>
      <c r="D5507"/>
      <c r="E5507" s="171"/>
      <c r="F5507"/>
      <c r="G5507"/>
      <c r="H5507" s="171"/>
      <c r="I5507"/>
      <c r="J5507"/>
      <c r="K5507" s="171"/>
      <c r="L5507" s="171"/>
      <c r="M5507" s="171"/>
      <c r="N5507"/>
      <c r="O5507"/>
      <c r="P5507"/>
      <c r="Q5507"/>
      <c r="R5507"/>
      <c r="U5507" s="15"/>
      <c r="V5507" s="15"/>
      <c r="W5507" s="15"/>
    </row>
    <row r="5508" spans="2:23">
      <c r="B5508"/>
      <c r="C5508"/>
      <c r="D5508"/>
      <c r="E5508" s="171"/>
      <c r="F5508"/>
      <c r="G5508"/>
      <c r="H5508" s="171"/>
      <c r="I5508"/>
      <c r="J5508"/>
      <c r="K5508" s="171"/>
      <c r="L5508" s="171"/>
      <c r="M5508" s="171"/>
      <c r="N5508"/>
      <c r="O5508"/>
      <c r="P5508"/>
      <c r="Q5508"/>
      <c r="R5508"/>
      <c r="U5508" s="15"/>
      <c r="V5508" s="15"/>
      <c r="W5508" s="15"/>
    </row>
    <row r="5509" spans="2:23">
      <c r="B5509"/>
      <c r="C5509"/>
      <c r="D5509"/>
      <c r="E5509" s="171"/>
      <c r="F5509"/>
      <c r="G5509"/>
      <c r="H5509" s="171"/>
      <c r="I5509"/>
      <c r="J5509"/>
      <c r="K5509" s="171"/>
      <c r="L5509" s="171"/>
      <c r="M5509" s="171"/>
      <c r="N5509"/>
      <c r="O5509"/>
      <c r="P5509"/>
      <c r="Q5509"/>
      <c r="R5509"/>
      <c r="U5509" s="15"/>
      <c r="V5509" s="15"/>
      <c r="W5509" s="15"/>
    </row>
    <row r="5510" spans="2:23">
      <c r="B5510"/>
      <c r="C5510"/>
      <c r="D5510"/>
      <c r="E5510" s="171"/>
      <c r="F5510"/>
      <c r="G5510"/>
      <c r="H5510" s="171"/>
      <c r="I5510"/>
      <c r="J5510"/>
      <c r="K5510" s="171"/>
      <c r="L5510" s="171"/>
      <c r="M5510" s="171"/>
      <c r="N5510"/>
      <c r="O5510"/>
      <c r="P5510"/>
      <c r="Q5510"/>
      <c r="R5510"/>
      <c r="U5510" s="15"/>
      <c r="V5510" s="15"/>
      <c r="W5510" s="15"/>
    </row>
    <row r="5511" spans="2:23">
      <c r="B5511"/>
      <c r="C5511"/>
      <c r="D5511"/>
      <c r="E5511" s="171"/>
      <c r="F5511"/>
      <c r="G5511"/>
      <c r="H5511" s="171"/>
      <c r="I5511"/>
      <c r="J5511"/>
      <c r="K5511" s="171"/>
      <c r="L5511" s="171"/>
      <c r="M5511" s="171"/>
      <c r="N5511"/>
      <c r="O5511"/>
      <c r="P5511"/>
      <c r="Q5511"/>
      <c r="R5511"/>
      <c r="U5511" s="15"/>
      <c r="V5511" s="15"/>
      <c r="W5511" s="15"/>
    </row>
    <row r="5512" spans="2:23">
      <c r="B5512"/>
      <c r="C5512"/>
      <c r="D5512"/>
      <c r="E5512" s="171"/>
      <c r="F5512"/>
      <c r="G5512"/>
      <c r="H5512" s="171"/>
      <c r="I5512"/>
      <c r="J5512"/>
      <c r="K5512" s="171"/>
      <c r="L5512" s="171"/>
      <c r="M5512" s="171"/>
      <c r="N5512"/>
      <c r="O5512"/>
      <c r="P5512"/>
      <c r="Q5512"/>
      <c r="R5512"/>
      <c r="U5512" s="15"/>
      <c r="V5512" s="15"/>
      <c r="W5512" s="15"/>
    </row>
    <row r="5513" spans="2:23">
      <c r="B5513"/>
      <c r="C5513"/>
      <c r="D5513"/>
      <c r="E5513" s="171"/>
      <c r="F5513"/>
      <c r="G5513"/>
      <c r="H5513" s="171"/>
      <c r="I5513"/>
      <c r="J5513"/>
      <c r="K5513" s="171"/>
      <c r="L5513" s="171"/>
      <c r="M5513" s="171"/>
      <c r="N5513"/>
      <c r="O5513"/>
      <c r="P5513"/>
      <c r="Q5513"/>
      <c r="R5513"/>
      <c r="U5513" s="15"/>
      <c r="V5513" s="15"/>
      <c r="W5513" s="15"/>
    </row>
    <row r="5514" spans="2:23">
      <c r="B5514"/>
      <c r="C5514"/>
      <c r="D5514"/>
      <c r="E5514" s="171"/>
      <c r="F5514"/>
      <c r="G5514"/>
      <c r="H5514" s="171"/>
      <c r="I5514"/>
      <c r="J5514"/>
      <c r="K5514" s="171"/>
      <c r="L5514" s="171"/>
      <c r="M5514" s="171"/>
      <c r="N5514"/>
      <c r="O5514"/>
      <c r="P5514"/>
      <c r="Q5514"/>
      <c r="R5514"/>
      <c r="U5514" s="15"/>
      <c r="V5514" s="15"/>
      <c r="W5514" s="15"/>
    </row>
    <row r="5515" spans="2:23">
      <c r="B5515"/>
      <c r="C5515"/>
      <c r="D5515"/>
      <c r="E5515" s="171"/>
      <c r="F5515"/>
      <c r="G5515"/>
      <c r="H5515" s="171"/>
      <c r="I5515"/>
      <c r="J5515"/>
      <c r="K5515" s="171"/>
      <c r="L5515" s="171"/>
      <c r="M5515" s="171"/>
      <c r="N5515"/>
      <c r="O5515"/>
      <c r="P5515"/>
      <c r="Q5515"/>
      <c r="R5515"/>
      <c r="U5515" s="15"/>
      <c r="V5515" s="15"/>
      <c r="W5515" s="15"/>
    </row>
    <row r="5516" spans="2:23">
      <c r="B5516"/>
      <c r="C5516"/>
      <c r="D5516"/>
      <c r="E5516" s="171"/>
      <c r="F5516"/>
      <c r="G5516"/>
      <c r="H5516" s="171"/>
      <c r="I5516"/>
      <c r="J5516"/>
      <c r="K5516" s="171"/>
      <c r="L5516" s="171"/>
      <c r="M5516" s="171"/>
      <c r="N5516"/>
      <c r="O5516"/>
      <c r="P5516"/>
      <c r="Q5516"/>
      <c r="R5516"/>
      <c r="U5516" s="15"/>
      <c r="V5516" s="15"/>
      <c r="W5516" s="15"/>
    </row>
    <row r="5517" spans="2:23">
      <c r="B5517"/>
      <c r="C5517"/>
      <c r="D5517"/>
      <c r="E5517" s="171"/>
      <c r="F5517"/>
      <c r="G5517"/>
      <c r="H5517" s="171"/>
      <c r="I5517"/>
      <c r="J5517"/>
      <c r="K5517" s="171"/>
      <c r="L5517" s="171"/>
      <c r="M5517" s="171"/>
      <c r="N5517"/>
      <c r="O5517"/>
      <c r="P5517"/>
      <c r="Q5517"/>
      <c r="R5517"/>
      <c r="U5517" s="15"/>
      <c r="V5517" s="15"/>
      <c r="W5517" s="15"/>
    </row>
    <row r="5518" spans="2:23">
      <c r="B5518"/>
      <c r="C5518"/>
      <c r="D5518"/>
      <c r="E5518" s="171"/>
      <c r="F5518"/>
      <c r="G5518"/>
      <c r="H5518" s="171"/>
      <c r="I5518"/>
      <c r="J5518"/>
      <c r="K5518" s="171"/>
      <c r="L5518" s="171"/>
      <c r="M5518" s="171"/>
      <c r="N5518"/>
      <c r="O5518"/>
      <c r="P5518"/>
      <c r="Q5518"/>
      <c r="R5518"/>
      <c r="U5518" s="15"/>
      <c r="V5518" s="15"/>
      <c r="W5518" s="15"/>
    </row>
    <row r="5519" spans="2:23">
      <c r="B5519"/>
      <c r="C5519"/>
      <c r="D5519"/>
      <c r="E5519" s="171"/>
      <c r="F5519"/>
      <c r="G5519"/>
      <c r="H5519" s="171"/>
      <c r="I5519"/>
      <c r="J5519"/>
      <c r="K5519" s="171"/>
      <c r="L5519" s="171"/>
      <c r="M5519" s="171"/>
      <c r="N5519"/>
      <c r="O5519"/>
      <c r="P5519"/>
      <c r="Q5519"/>
      <c r="R5519"/>
      <c r="U5519" s="15"/>
      <c r="V5519" s="15"/>
      <c r="W5519" s="15"/>
    </row>
    <row r="5520" spans="2:23">
      <c r="B5520"/>
      <c r="C5520"/>
      <c r="D5520"/>
      <c r="E5520" s="171"/>
      <c r="F5520"/>
      <c r="G5520"/>
      <c r="H5520" s="171"/>
      <c r="I5520"/>
      <c r="J5520"/>
      <c r="K5520" s="171"/>
      <c r="L5520" s="171"/>
      <c r="M5520" s="171"/>
      <c r="N5520"/>
      <c r="O5520"/>
      <c r="P5520"/>
      <c r="Q5520"/>
      <c r="R5520"/>
      <c r="U5520" s="15"/>
      <c r="V5520" s="15"/>
      <c r="W5520" s="15"/>
    </row>
    <row r="5521" spans="2:23">
      <c r="B5521"/>
      <c r="C5521"/>
      <c r="D5521"/>
      <c r="E5521" s="171"/>
      <c r="F5521"/>
      <c r="G5521"/>
      <c r="H5521" s="171"/>
      <c r="I5521"/>
      <c r="J5521"/>
      <c r="K5521" s="171"/>
      <c r="L5521" s="171"/>
      <c r="M5521" s="171"/>
      <c r="N5521"/>
      <c r="O5521"/>
      <c r="P5521"/>
      <c r="Q5521"/>
      <c r="R5521"/>
      <c r="U5521" s="15"/>
      <c r="V5521" s="15"/>
      <c r="W5521" s="15"/>
    </row>
    <row r="5522" spans="2:23">
      <c r="B5522"/>
      <c r="C5522"/>
      <c r="D5522"/>
      <c r="E5522" s="171"/>
      <c r="F5522"/>
      <c r="G5522"/>
      <c r="H5522" s="171"/>
      <c r="I5522"/>
      <c r="J5522"/>
      <c r="K5522" s="171"/>
      <c r="L5522" s="171"/>
      <c r="M5522" s="171"/>
      <c r="N5522"/>
      <c r="O5522"/>
      <c r="P5522"/>
      <c r="Q5522"/>
      <c r="R5522"/>
      <c r="U5522" s="15"/>
      <c r="V5522" s="15"/>
      <c r="W5522" s="15"/>
    </row>
    <row r="5523" spans="2:23">
      <c r="B5523"/>
      <c r="C5523"/>
      <c r="D5523"/>
      <c r="E5523" s="171"/>
      <c r="F5523"/>
      <c r="G5523"/>
      <c r="H5523" s="171"/>
      <c r="I5523"/>
      <c r="J5523"/>
      <c r="K5523" s="171"/>
      <c r="L5523" s="171"/>
      <c r="M5523" s="171"/>
      <c r="N5523"/>
      <c r="O5523"/>
      <c r="P5523"/>
      <c r="Q5523"/>
      <c r="R5523"/>
      <c r="U5523" s="15"/>
      <c r="V5523" s="15"/>
      <c r="W5523" s="15"/>
    </row>
    <row r="5524" spans="2:23">
      <c r="B5524"/>
      <c r="C5524"/>
      <c r="D5524"/>
      <c r="E5524" s="171"/>
      <c r="F5524"/>
      <c r="G5524"/>
      <c r="H5524" s="171"/>
      <c r="I5524"/>
      <c r="J5524"/>
      <c r="K5524" s="171"/>
      <c r="L5524" s="171"/>
      <c r="M5524" s="171"/>
      <c r="N5524"/>
      <c r="O5524"/>
      <c r="P5524"/>
      <c r="Q5524"/>
      <c r="R5524"/>
      <c r="U5524" s="15"/>
      <c r="V5524" s="15"/>
      <c r="W5524" s="15"/>
    </row>
    <row r="5525" spans="2:23">
      <c r="B5525"/>
      <c r="C5525"/>
      <c r="D5525"/>
      <c r="E5525" s="171"/>
      <c r="F5525"/>
      <c r="G5525"/>
      <c r="H5525" s="171"/>
      <c r="I5525"/>
      <c r="J5525"/>
      <c r="K5525" s="171"/>
      <c r="L5525" s="171"/>
      <c r="M5525" s="171"/>
      <c r="N5525"/>
      <c r="O5525"/>
      <c r="P5525"/>
      <c r="Q5525"/>
      <c r="R5525"/>
      <c r="U5525" s="15"/>
      <c r="V5525" s="15"/>
      <c r="W5525" s="15"/>
    </row>
    <row r="5526" spans="2:23">
      <c r="B5526"/>
      <c r="C5526"/>
      <c r="D5526"/>
      <c r="E5526" s="171"/>
      <c r="F5526"/>
      <c r="G5526"/>
      <c r="H5526" s="171"/>
      <c r="I5526"/>
      <c r="J5526"/>
      <c r="K5526" s="171"/>
      <c r="L5526" s="171"/>
      <c r="M5526" s="171"/>
      <c r="N5526"/>
      <c r="O5526"/>
      <c r="P5526"/>
      <c r="Q5526"/>
      <c r="R5526"/>
      <c r="U5526" s="15"/>
      <c r="V5526" s="15"/>
      <c r="W5526" s="15"/>
    </row>
    <row r="5527" spans="2:23">
      <c r="B5527"/>
      <c r="C5527"/>
      <c r="D5527"/>
      <c r="E5527" s="171"/>
      <c r="F5527"/>
      <c r="G5527"/>
      <c r="H5527" s="171"/>
      <c r="I5527"/>
      <c r="J5527"/>
      <c r="K5527" s="171"/>
      <c r="L5527" s="171"/>
      <c r="M5527" s="171"/>
      <c r="N5527"/>
      <c r="O5527"/>
      <c r="P5527"/>
      <c r="Q5527"/>
      <c r="R5527"/>
      <c r="U5527" s="15"/>
      <c r="V5527" s="15"/>
      <c r="W5527" s="15"/>
    </row>
    <row r="5528" spans="2:23">
      <c r="B5528"/>
      <c r="C5528"/>
      <c r="D5528"/>
      <c r="E5528" s="171"/>
      <c r="F5528"/>
      <c r="G5528"/>
      <c r="H5528" s="171"/>
      <c r="I5528"/>
      <c r="J5528"/>
      <c r="K5528" s="171"/>
      <c r="L5528" s="171"/>
      <c r="M5528" s="171"/>
      <c r="N5528"/>
      <c r="O5528"/>
      <c r="P5528"/>
      <c r="Q5528"/>
      <c r="R5528"/>
      <c r="U5528" s="15"/>
      <c r="V5528" s="15"/>
      <c r="W5528" s="15"/>
    </row>
    <row r="5529" spans="2:23">
      <c r="B5529"/>
      <c r="C5529"/>
      <c r="D5529"/>
      <c r="E5529" s="171"/>
      <c r="F5529"/>
      <c r="G5529"/>
      <c r="H5529" s="171"/>
      <c r="I5529"/>
      <c r="J5529"/>
      <c r="K5529" s="171"/>
      <c r="L5529" s="171"/>
      <c r="M5529" s="171"/>
      <c r="N5529"/>
      <c r="O5529"/>
      <c r="P5529"/>
      <c r="Q5529"/>
      <c r="R5529"/>
      <c r="U5529" s="15"/>
      <c r="V5529" s="15"/>
      <c r="W5529" s="15"/>
    </row>
    <row r="5530" spans="2:23">
      <c r="B5530"/>
      <c r="C5530"/>
      <c r="D5530"/>
      <c r="E5530" s="171"/>
      <c r="F5530"/>
      <c r="G5530"/>
      <c r="H5530" s="171"/>
      <c r="I5530"/>
      <c r="J5530"/>
      <c r="K5530" s="171"/>
      <c r="L5530" s="171"/>
      <c r="M5530" s="171"/>
      <c r="N5530"/>
      <c r="O5530"/>
      <c r="P5530"/>
      <c r="Q5530"/>
      <c r="R5530"/>
      <c r="U5530" s="15"/>
      <c r="V5530" s="15"/>
      <c r="W5530" s="15"/>
    </row>
    <row r="5531" spans="2:23">
      <c r="B5531"/>
      <c r="C5531"/>
      <c r="D5531"/>
      <c r="E5531" s="171"/>
      <c r="F5531"/>
      <c r="G5531"/>
      <c r="H5531" s="171"/>
      <c r="I5531"/>
      <c r="J5531"/>
      <c r="K5531" s="171"/>
      <c r="L5531" s="171"/>
      <c r="M5531" s="171"/>
      <c r="N5531"/>
      <c r="O5531"/>
      <c r="P5531"/>
      <c r="Q5531"/>
      <c r="R5531"/>
      <c r="U5531" s="15"/>
      <c r="V5531" s="15"/>
      <c r="W5531" s="15"/>
    </row>
    <row r="5532" spans="2:23">
      <c r="B5532"/>
      <c r="C5532"/>
      <c r="D5532"/>
      <c r="E5532" s="171"/>
      <c r="F5532"/>
      <c r="G5532"/>
      <c r="H5532" s="171"/>
      <c r="I5532"/>
      <c r="J5532"/>
      <c r="K5532" s="171"/>
      <c r="L5532" s="171"/>
      <c r="M5532" s="171"/>
      <c r="N5532"/>
      <c r="O5532"/>
      <c r="P5532"/>
      <c r="Q5532"/>
      <c r="R5532"/>
      <c r="U5532" s="15"/>
      <c r="V5532" s="15"/>
      <c r="W5532" s="15"/>
    </row>
    <row r="5533" spans="2:23">
      <c r="B5533"/>
      <c r="C5533"/>
      <c r="D5533"/>
      <c r="E5533" s="171"/>
      <c r="F5533"/>
      <c r="G5533"/>
      <c r="H5533" s="171"/>
      <c r="I5533"/>
      <c r="J5533"/>
      <c r="K5533" s="171"/>
      <c r="L5533" s="171"/>
      <c r="M5533" s="171"/>
      <c r="N5533"/>
      <c r="O5533"/>
      <c r="P5533"/>
      <c r="Q5533"/>
      <c r="R5533"/>
      <c r="U5533" s="15"/>
      <c r="V5533" s="15"/>
      <c r="W5533" s="15"/>
    </row>
    <row r="5534" spans="2:23">
      <c r="B5534"/>
      <c r="C5534"/>
      <c r="D5534"/>
      <c r="E5534" s="171"/>
      <c r="F5534"/>
      <c r="G5534"/>
      <c r="H5534" s="171"/>
      <c r="I5534"/>
      <c r="J5534"/>
      <c r="K5534" s="171"/>
      <c r="L5534" s="171"/>
      <c r="M5534" s="171"/>
      <c r="N5534"/>
      <c r="O5534"/>
      <c r="P5534"/>
      <c r="Q5534"/>
      <c r="R5534"/>
      <c r="U5534" s="15"/>
      <c r="V5534" s="15"/>
      <c r="W5534" s="15"/>
    </row>
    <row r="5535" spans="2:23">
      <c r="B5535"/>
      <c r="C5535"/>
      <c r="D5535"/>
      <c r="E5535" s="171"/>
      <c r="F5535"/>
      <c r="G5535"/>
      <c r="H5535" s="171"/>
      <c r="I5535"/>
      <c r="J5535"/>
      <c r="K5535" s="171"/>
      <c r="L5535" s="171"/>
      <c r="M5535" s="171"/>
      <c r="N5535"/>
      <c r="O5535"/>
      <c r="P5535"/>
      <c r="Q5535"/>
      <c r="R5535"/>
      <c r="U5535" s="15"/>
      <c r="V5535" s="15"/>
      <c r="W5535" s="15"/>
    </row>
    <row r="5536" spans="2:23">
      <c r="B5536"/>
      <c r="C5536"/>
      <c r="D5536"/>
      <c r="E5536" s="171"/>
      <c r="F5536"/>
      <c r="G5536"/>
      <c r="H5536" s="171"/>
      <c r="I5536"/>
      <c r="J5536"/>
      <c r="K5536" s="171"/>
      <c r="L5536" s="171"/>
      <c r="M5536" s="171"/>
      <c r="N5536"/>
      <c r="O5536"/>
      <c r="P5536"/>
      <c r="Q5536"/>
      <c r="R5536"/>
      <c r="U5536" s="15"/>
      <c r="V5536" s="15"/>
      <c r="W5536" s="15"/>
    </row>
    <row r="5537" spans="2:23">
      <c r="B5537"/>
      <c r="C5537"/>
      <c r="D5537"/>
      <c r="E5537" s="171"/>
      <c r="F5537"/>
      <c r="G5537"/>
      <c r="H5537" s="171"/>
      <c r="I5537"/>
      <c r="J5537"/>
      <c r="K5537" s="171"/>
      <c r="L5537" s="171"/>
      <c r="M5537" s="171"/>
      <c r="N5537"/>
      <c r="O5537"/>
      <c r="P5537"/>
      <c r="Q5537"/>
      <c r="R5537"/>
      <c r="U5537" s="15"/>
      <c r="V5537" s="15"/>
      <c r="W5537" s="15"/>
    </row>
    <row r="5538" spans="2:23">
      <c r="B5538"/>
      <c r="C5538"/>
      <c r="D5538"/>
      <c r="E5538" s="171"/>
      <c r="F5538"/>
      <c r="G5538"/>
      <c r="H5538" s="171"/>
      <c r="I5538"/>
      <c r="J5538"/>
      <c r="K5538" s="171"/>
      <c r="L5538" s="171"/>
      <c r="M5538" s="171"/>
      <c r="N5538"/>
      <c r="O5538"/>
      <c r="P5538"/>
      <c r="Q5538"/>
      <c r="R5538"/>
      <c r="U5538" s="15"/>
      <c r="V5538" s="15"/>
      <c r="W5538" s="15"/>
    </row>
    <row r="5539" spans="2:23">
      <c r="B5539"/>
      <c r="C5539"/>
      <c r="D5539"/>
      <c r="E5539" s="171"/>
      <c r="F5539"/>
      <c r="G5539"/>
      <c r="H5539" s="171"/>
      <c r="I5539"/>
      <c r="J5539"/>
      <c r="K5539" s="171"/>
      <c r="L5539" s="171"/>
      <c r="M5539" s="171"/>
      <c r="N5539"/>
      <c r="O5539"/>
      <c r="P5539"/>
      <c r="Q5539"/>
      <c r="R5539"/>
      <c r="U5539" s="15"/>
      <c r="V5539" s="15"/>
      <c r="W5539" s="15"/>
    </row>
    <row r="5540" spans="2:23">
      <c r="B5540"/>
      <c r="C5540"/>
      <c r="D5540"/>
      <c r="E5540" s="171"/>
      <c r="F5540"/>
      <c r="G5540"/>
      <c r="H5540" s="171"/>
      <c r="I5540"/>
      <c r="J5540"/>
      <c r="K5540" s="171"/>
      <c r="L5540" s="171"/>
      <c r="M5540" s="171"/>
      <c r="N5540"/>
      <c r="O5540"/>
      <c r="P5540"/>
      <c r="Q5540"/>
      <c r="R5540"/>
      <c r="U5540" s="15"/>
      <c r="V5540" s="15"/>
      <c r="W5540" s="15"/>
    </row>
    <row r="5541" spans="2:23">
      <c r="B5541"/>
      <c r="C5541"/>
      <c r="D5541"/>
      <c r="E5541" s="171"/>
      <c r="F5541"/>
      <c r="G5541"/>
      <c r="H5541" s="171"/>
      <c r="I5541"/>
      <c r="J5541"/>
      <c r="K5541" s="171"/>
      <c r="L5541" s="171"/>
      <c r="M5541" s="171"/>
      <c r="N5541"/>
      <c r="O5541"/>
      <c r="P5541"/>
      <c r="Q5541"/>
      <c r="R5541"/>
      <c r="U5541" s="15"/>
      <c r="V5541" s="15"/>
      <c r="W5541" s="15"/>
    </row>
    <row r="5542" spans="2:23">
      <c r="B5542"/>
      <c r="C5542"/>
      <c r="D5542"/>
      <c r="E5542" s="171"/>
      <c r="F5542"/>
      <c r="G5542"/>
      <c r="H5542" s="171"/>
      <c r="I5542"/>
      <c r="J5542"/>
      <c r="K5542" s="171"/>
      <c r="L5542" s="171"/>
      <c r="M5542" s="171"/>
      <c r="N5542"/>
      <c r="O5542"/>
      <c r="P5542"/>
      <c r="Q5542"/>
      <c r="R5542"/>
      <c r="U5542" s="15"/>
      <c r="V5542" s="15"/>
      <c r="W5542" s="15"/>
    </row>
    <row r="5543" spans="2:23">
      <c r="B5543"/>
      <c r="C5543"/>
      <c r="D5543"/>
      <c r="E5543" s="171"/>
      <c r="F5543"/>
      <c r="G5543"/>
      <c r="H5543" s="171"/>
      <c r="I5543"/>
      <c r="J5543"/>
      <c r="K5543" s="171"/>
      <c r="L5543" s="171"/>
      <c r="M5543" s="171"/>
      <c r="N5543"/>
      <c r="O5543"/>
      <c r="P5543"/>
      <c r="Q5543"/>
      <c r="R5543"/>
      <c r="U5543" s="15"/>
      <c r="V5543" s="15"/>
      <c r="W5543" s="15"/>
    </row>
    <row r="5544" spans="2:23">
      <c r="B5544"/>
      <c r="C5544"/>
      <c r="D5544"/>
      <c r="E5544" s="171"/>
      <c r="F5544"/>
      <c r="G5544"/>
      <c r="H5544" s="171"/>
      <c r="I5544"/>
      <c r="J5544"/>
      <c r="K5544" s="171"/>
      <c r="L5544" s="171"/>
      <c r="M5544" s="171"/>
      <c r="N5544"/>
      <c r="O5544"/>
      <c r="P5544"/>
      <c r="Q5544"/>
      <c r="R5544"/>
      <c r="U5544" s="15"/>
      <c r="V5544" s="15"/>
      <c r="W5544" s="15"/>
    </row>
    <row r="5545" spans="2:23">
      <c r="B5545"/>
      <c r="C5545"/>
      <c r="D5545"/>
      <c r="E5545" s="171"/>
      <c r="F5545"/>
      <c r="G5545"/>
      <c r="H5545" s="171"/>
      <c r="I5545"/>
      <c r="J5545"/>
      <c r="K5545" s="171"/>
      <c r="L5545" s="171"/>
      <c r="M5545" s="171"/>
      <c r="N5545"/>
      <c r="O5545"/>
      <c r="P5545"/>
      <c r="Q5545"/>
      <c r="R5545"/>
      <c r="U5545" s="15"/>
      <c r="V5545" s="15"/>
      <c r="W5545" s="15"/>
    </row>
    <row r="5546" spans="2:23">
      <c r="B5546"/>
      <c r="C5546"/>
      <c r="D5546"/>
      <c r="E5546" s="171"/>
      <c r="F5546"/>
      <c r="G5546"/>
      <c r="H5546" s="171"/>
      <c r="I5546"/>
      <c r="J5546"/>
      <c r="K5546" s="171"/>
      <c r="L5546" s="171"/>
      <c r="M5546" s="171"/>
      <c r="N5546"/>
      <c r="O5546"/>
      <c r="P5546"/>
      <c r="Q5546"/>
      <c r="R5546"/>
      <c r="U5546" s="15"/>
      <c r="V5546" s="15"/>
      <c r="W5546" s="15"/>
    </row>
    <row r="5547" spans="2:23">
      <c r="B5547"/>
      <c r="C5547"/>
      <c r="D5547"/>
      <c r="E5547" s="171"/>
      <c r="F5547"/>
      <c r="G5547"/>
      <c r="H5547" s="171"/>
      <c r="I5547"/>
      <c r="J5547"/>
      <c r="K5547" s="171"/>
      <c r="L5547" s="171"/>
      <c r="M5547" s="171"/>
      <c r="N5547"/>
      <c r="O5547"/>
      <c r="P5547"/>
      <c r="Q5547"/>
      <c r="R5547"/>
      <c r="U5547" s="15"/>
      <c r="V5547" s="15"/>
      <c r="W5547" s="15"/>
    </row>
    <row r="5548" spans="2:23">
      <c r="B5548"/>
      <c r="C5548"/>
      <c r="D5548"/>
      <c r="E5548" s="171"/>
      <c r="F5548"/>
      <c r="G5548"/>
      <c r="H5548" s="171"/>
      <c r="I5548"/>
      <c r="J5548"/>
      <c r="K5548" s="171"/>
      <c r="L5548" s="171"/>
      <c r="M5548" s="171"/>
      <c r="N5548"/>
      <c r="O5548"/>
      <c r="P5548"/>
      <c r="Q5548"/>
      <c r="R5548"/>
      <c r="U5548" s="15"/>
      <c r="V5548" s="15"/>
      <c r="W5548" s="15"/>
    </row>
    <row r="5549" spans="2:23">
      <c r="B5549"/>
      <c r="C5549"/>
      <c r="D5549"/>
      <c r="E5549" s="171"/>
      <c r="F5549"/>
      <c r="G5549"/>
      <c r="H5549" s="171"/>
      <c r="I5549"/>
      <c r="J5549"/>
      <c r="K5549" s="171"/>
      <c r="L5549" s="171"/>
      <c r="M5549" s="171"/>
      <c r="N5549"/>
      <c r="O5549"/>
      <c r="P5549"/>
      <c r="Q5549"/>
      <c r="R5549"/>
      <c r="U5549" s="15"/>
      <c r="V5549" s="15"/>
      <c r="W5549" s="15"/>
    </row>
    <row r="5550" spans="2:23">
      <c r="B5550"/>
      <c r="C5550"/>
      <c r="D5550"/>
      <c r="E5550" s="171"/>
      <c r="F5550"/>
      <c r="G5550"/>
      <c r="H5550" s="171"/>
      <c r="I5550"/>
      <c r="J5550"/>
      <c r="K5550" s="171"/>
      <c r="L5550" s="171"/>
      <c r="M5550" s="171"/>
      <c r="N5550"/>
      <c r="O5550"/>
      <c r="P5550"/>
      <c r="Q5550"/>
      <c r="R5550"/>
      <c r="U5550" s="15"/>
      <c r="V5550" s="15"/>
      <c r="W5550" s="15"/>
    </row>
    <row r="5551" spans="2:23">
      <c r="B5551"/>
      <c r="C5551"/>
      <c r="D5551"/>
      <c r="E5551" s="171"/>
      <c r="F5551"/>
      <c r="G5551"/>
      <c r="H5551" s="171"/>
      <c r="I5551"/>
      <c r="J5551"/>
      <c r="K5551" s="171"/>
      <c r="L5551" s="171"/>
      <c r="M5551" s="171"/>
      <c r="N5551"/>
      <c r="O5551"/>
      <c r="P5551"/>
      <c r="Q5551"/>
      <c r="R5551"/>
      <c r="U5551" s="15"/>
      <c r="V5551" s="15"/>
      <c r="W5551" s="15"/>
    </row>
    <row r="5552" spans="2:23">
      <c r="B5552"/>
      <c r="C5552"/>
      <c r="D5552"/>
      <c r="E5552" s="171"/>
      <c r="F5552"/>
      <c r="G5552"/>
      <c r="H5552" s="171"/>
      <c r="I5552"/>
      <c r="J5552"/>
      <c r="K5552" s="171"/>
      <c r="L5552" s="171"/>
      <c r="M5552" s="171"/>
      <c r="N5552"/>
      <c r="O5552"/>
      <c r="P5552"/>
      <c r="Q5552"/>
      <c r="R5552"/>
      <c r="U5552" s="15"/>
      <c r="V5552" s="15"/>
      <c r="W5552" s="15"/>
    </row>
    <row r="5553" spans="2:23">
      <c r="B5553"/>
      <c r="C5553"/>
      <c r="D5553"/>
      <c r="E5553" s="171"/>
      <c r="F5553"/>
      <c r="G5553"/>
      <c r="H5553" s="171"/>
      <c r="I5553"/>
      <c r="J5553"/>
      <c r="K5553" s="171"/>
      <c r="L5553" s="171"/>
      <c r="M5553" s="171"/>
      <c r="N5553"/>
      <c r="O5553"/>
      <c r="P5553"/>
      <c r="Q5553"/>
      <c r="R5553"/>
      <c r="U5553" s="15"/>
      <c r="V5553" s="15"/>
      <c r="W5553" s="15"/>
    </row>
    <row r="5554" spans="2:23">
      <c r="B5554"/>
      <c r="C5554"/>
      <c r="D5554"/>
      <c r="E5554" s="171"/>
      <c r="F5554"/>
      <c r="G5554"/>
      <c r="H5554" s="171"/>
      <c r="I5554"/>
      <c r="J5554"/>
      <c r="K5554" s="171"/>
      <c r="L5554" s="171"/>
      <c r="M5554" s="171"/>
      <c r="N5554"/>
      <c r="O5554"/>
      <c r="P5554"/>
      <c r="Q5554"/>
      <c r="R5554"/>
      <c r="U5554" s="15"/>
      <c r="V5554" s="15"/>
      <c r="W5554" s="15"/>
    </row>
    <row r="5555" spans="2:23">
      <c r="B5555"/>
      <c r="C5555"/>
      <c r="D5555"/>
      <c r="E5555" s="171"/>
      <c r="F5555"/>
      <c r="G5555"/>
      <c r="H5555" s="171"/>
      <c r="I5555"/>
      <c r="J5555"/>
      <c r="K5555" s="171"/>
      <c r="L5555" s="171"/>
      <c r="M5555" s="171"/>
      <c r="N5555"/>
      <c r="O5555"/>
      <c r="P5555"/>
      <c r="Q5555"/>
      <c r="R5555"/>
      <c r="U5555" s="15"/>
      <c r="V5555" s="15"/>
      <c r="W5555" s="15"/>
    </row>
    <row r="5556" spans="2:23">
      <c r="B5556"/>
      <c r="C5556"/>
      <c r="D5556"/>
      <c r="E5556" s="171"/>
      <c r="F5556"/>
      <c r="G5556"/>
      <c r="H5556" s="171"/>
      <c r="I5556"/>
      <c r="J5556"/>
      <c r="K5556" s="171"/>
      <c r="L5556" s="171"/>
      <c r="M5556" s="171"/>
      <c r="N5556"/>
      <c r="O5556"/>
      <c r="P5556"/>
      <c r="Q5556"/>
      <c r="R5556"/>
      <c r="U5556" s="15"/>
      <c r="V5556" s="15"/>
      <c r="W5556" s="15"/>
    </row>
    <row r="5557" spans="2:23">
      <c r="B5557"/>
      <c r="C5557"/>
      <c r="D5557"/>
      <c r="E5557" s="171"/>
      <c r="F5557"/>
      <c r="G5557"/>
      <c r="H5557" s="171"/>
      <c r="I5557"/>
      <c r="J5557"/>
      <c r="K5557" s="171"/>
      <c r="L5557" s="171"/>
      <c r="M5557" s="171"/>
      <c r="N5557"/>
      <c r="O5557"/>
      <c r="P5557"/>
      <c r="Q5557"/>
      <c r="R5557"/>
      <c r="U5557" s="15"/>
      <c r="V5557" s="15"/>
      <c r="W5557" s="15"/>
    </row>
    <row r="5558" spans="2:23">
      <c r="B5558"/>
      <c r="C5558"/>
      <c r="D5558"/>
      <c r="E5558" s="171"/>
      <c r="F5558"/>
      <c r="G5558"/>
      <c r="H5558" s="171"/>
      <c r="I5558"/>
      <c r="J5558"/>
      <c r="K5558" s="171"/>
      <c r="L5558" s="171"/>
      <c r="M5558" s="171"/>
      <c r="N5558"/>
      <c r="O5558"/>
      <c r="P5558"/>
      <c r="Q5558"/>
      <c r="R5558"/>
      <c r="U5558" s="15"/>
      <c r="V5558" s="15"/>
      <c r="W5558" s="15"/>
    </row>
    <row r="5559" spans="2:23">
      <c r="B5559"/>
      <c r="C5559"/>
      <c r="D5559"/>
      <c r="E5559" s="171"/>
      <c r="F5559"/>
      <c r="G5559"/>
      <c r="H5559" s="171"/>
      <c r="I5559"/>
      <c r="J5559"/>
      <c r="K5559" s="171"/>
      <c r="L5559" s="171"/>
      <c r="M5559" s="171"/>
      <c r="N5559"/>
      <c r="O5559"/>
      <c r="P5559"/>
      <c r="Q5559"/>
      <c r="R5559"/>
      <c r="U5559" s="15"/>
      <c r="V5559" s="15"/>
      <c r="W5559" s="15"/>
    </row>
    <row r="5560" spans="2:23">
      <c r="B5560"/>
      <c r="C5560"/>
      <c r="D5560"/>
      <c r="E5560" s="171"/>
      <c r="F5560"/>
      <c r="G5560"/>
      <c r="H5560" s="171"/>
      <c r="I5560"/>
      <c r="J5560"/>
      <c r="K5560" s="171"/>
      <c r="L5560" s="171"/>
      <c r="M5560" s="171"/>
      <c r="N5560"/>
      <c r="O5560"/>
      <c r="P5560"/>
      <c r="Q5560"/>
      <c r="R5560"/>
      <c r="U5560" s="15"/>
      <c r="V5560" s="15"/>
      <c r="W5560" s="15"/>
    </row>
    <row r="5561" spans="2:23">
      <c r="B5561"/>
      <c r="C5561"/>
      <c r="D5561"/>
      <c r="E5561" s="171"/>
      <c r="F5561"/>
      <c r="G5561"/>
      <c r="H5561" s="171"/>
      <c r="I5561"/>
      <c r="J5561"/>
      <c r="K5561" s="171"/>
      <c r="L5561" s="171"/>
      <c r="M5561" s="171"/>
      <c r="N5561"/>
      <c r="O5561"/>
      <c r="P5561"/>
      <c r="Q5561"/>
      <c r="R5561"/>
      <c r="U5561" s="15"/>
      <c r="V5561" s="15"/>
      <c r="W5561" s="15"/>
    </row>
    <row r="5562" spans="2:23">
      <c r="B5562"/>
      <c r="C5562"/>
      <c r="D5562"/>
      <c r="E5562" s="171"/>
      <c r="F5562"/>
      <c r="G5562"/>
      <c r="H5562" s="171"/>
      <c r="I5562"/>
      <c r="J5562"/>
      <c r="K5562" s="171"/>
      <c r="L5562" s="171"/>
      <c r="M5562" s="171"/>
      <c r="N5562"/>
      <c r="O5562"/>
      <c r="P5562"/>
      <c r="Q5562"/>
      <c r="R5562"/>
      <c r="U5562" s="15"/>
      <c r="V5562" s="15"/>
      <c r="W5562" s="15"/>
    </row>
    <row r="5563" spans="2:23">
      <c r="B5563"/>
      <c r="C5563"/>
      <c r="D5563"/>
      <c r="E5563" s="171"/>
      <c r="F5563"/>
      <c r="G5563"/>
      <c r="H5563" s="171"/>
      <c r="I5563"/>
      <c r="J5563"/>
      <c r="K5563" s="171"/>
      <c r="L5563" s="171"/>
      <c r="M5563" s="171"/>
      <c r="N5563"/>
      <c r="O5563"/>
      <c r="P5563"/>
      <c r="Q5563"/>
      <c r="R5563"/>
      <c r="U5563" s="15"/>
      <c r="V5563" s="15"/>
      <c r="W5563" s="15"/>
    </row>
    <row r="5564" spans="2:23">
      <c r="B5564"/>
      <c r="C5564"/>
      <c r="D5564"/>
      <c r="E5564" s="171"/>
      <c r="F5564"/>
      <c r="G5564"/>
      <c r="H5564" s="171"/>
      <c r="I5564"/>
      <c r="J5564"/>
      <c r="K5564" s="171"/>
      <c r="L5564" s="171"/>
      <c r="M5564" s="171"/>
      <c r="N5564"/>
      <c r="O5564"/>
      <c r="P5564"/>
      <c r="Q5564"/>
      <c r="R5564"/>
      <c r="U5564" s="15"/>
      <c r="V5564" s="15"/>
      <c r="W5564" s="15"/>
    </row>
    <row r="5565" spans="2:23">
      <c r="B5565"/>
      <c r="C5565"/>
      <c r="D5565"/>
      <c r="E5565" s="171"/>
      <c r="F5565"/>
      <c r="G5565"/>
      <c r="H5565" s="171"/>
      <c r="I5565"/>
      <c r="J5565"/>
      <c r="K5565" s="171"/>
      <c r="L5565" s="171"/>
      <c r="M5565" s="171"/>
      <c r="N5565"/>
      <c r="O5565"/>
      <c r="P5565"/>
      <c r="Q5565"/>
      <c r="R5565"/>
      <c r="U5565" s="15"/>
      <c r="V5565" s="15"/>
      <c r="W5565" s="15"/>
    </row>
    <row r="5566" spans="2:23">
      <c r="B5566"/>
      <c r="C5566"/>
      <c r="D5566"/>
      <c r="E5566" s="171"/>
      <c r="F5566"/>
      <c r="G5566"/>
      <c r="H5566" s="171"/>
      <c r="I5566"/>
      <c r="J5566"/>
      <c r="K5566" s="171"/>
      <c r="L5566" s="171"/>
      <c r="M5566" s="171"/>
      <c r="N5566"/>
      <c r="O5566"/>
      <c r="P5566"/>
      <c r="Q5566"/>
      <c r="R5566"/>
      <c r="U5566" s="15"/>
      <c r="V5566" s="15"/>
      <c r="W5566" s="15"/>
    </row>
    <row r="5567" spans="2:23">
      <c r="B5567"/>
      <c r="C5567"/>
      <c r="D5567"/>
      <c r="E5567" s="171"/>
      <c r="F5567"/>
      <c r="G5567"/>
      <c r="H5567" s="171"/>
      <c r="I5567"/>
      <c r="J5567"/>
      <c r="K5567" s="171"/>
      <c r="L5567" s="171"/>
      <c r="M5567" s="171"/>
      <c r="N5567"/>
      <c r="O5567"/>
      <c r="P5567"/>
      <c r="Q5567"/>
      <c r="R5567"/>
      <c r="U5567" s="15"/>
      <c r="V5567" s="15"/>
      <c r="W5567" s="15"/>
    </row>
    <row r="5568" spans="2:23">
      <c r="B5568"/>
      <c r="C5568"/>
      <c r="D5568"/>
      <c r="E5568" s="171"/>
      <c r="F5568"/>
      <c r="G5568"/>
      <c r="H5568" s="171"/>
      <c r="I5568"/>
      <c r="J5568"/>
      <c r="K5568" s="171"/>
      <c r="L5568" s="171"/>
      <c r="M5568" s="171"/>
      <c r="N5568"/>
      <c r="O5568"/>
      <c r="P5568"/>
      <c r="Q5568"/>
      <c r="R5568"/>
      <c r="U5568" s="15"/>
      <c r="V5568" s="15"/>
      <c r="W5568" s="15"/>
    </row>
    <row r="5569" spans="2:23">
      <c r="B5569"/>
      <c r="C5569"/>
      <c r="D5569"/>
      <c r="E5569" s="171"/>
      <c r="F5569"/>
      <c r="G5569"/>
      <c r="H5569" s="171"/>
      <c r="I5569"/>
      <c r="J5569"/>
      <c r="K5569" s="171"/>
      <c r="L5569" s="171"/>
      <c r="M5569" s="171"/>
      <c r="N5569"/>
      <c r="O5569"/>
      <c r="P5569"/>
      <c r="Q5569"/>
      <c r="R5569"/>
      <c r="U5569" s="15"/>
      <c r="V5569" s="15"/>
      <c r="W5569" s="15"/>
    </row>
    <row r="5570" spans="2:23">
      <c r="B5570"/>
      <c r="C5570"/>
      <c r="D5570"/>
      <c r="E5570" s="171"/>
      <c r="F5570"/>
      <c r="G5570"/>
      <c r="H5570" s="171"/>
      <c r="I5570"/>
      <c r="J5570"/>
      <c r="K5570" s="171"/>
      <c r="L5570" s="171"/>
      <c r="M5570" s="171"/>
      <c r="N5570"/>
      <c r="O5570"/>
      <c r="P5570"/>
      <c r="Q5570"/>
      <c r="R5570"/>
      <c r="U5570" s="15"/>
      <c r="V5570" s="15"/>
      <c r="W5570" s="15"/>
    </row>
    <row r="5571" spans="2:23">
      <c r="B5571"/>
      <c r="C5571"/>
      <c r="D5571"/>
      <c r="E5571" s="171"/>
      <c r="F5571"/>
      <c r="G5571"/>
      <c r="H5571" s="171"/>
      <c r="I5571"/>
      <c r="J5571"/>
      <c r="K5571" s="171"/>
      <c r="L5571" s="171"/>
      <c r="M5571" s="171"/>
      <c r="N5571"/>
      <c r="O5571"/>
      <c r="P5571"/>
      <c r="Q5571"/>
      <c r="R5571"/>
      <c r="U5571" s="15"/>
      <c r="V5571" s="15"/>
      <c r="W5571" s="15"/>
    </row>
    <row r="5572" spans="2:23">
      <c r="B5572"/>
      <c r="C5572"/>
      <c r="D5572"/>
      <c r="E5572" s="171"/>
      <c r="F5572"/>
      <c r="G5572"/>
      <c r="H5572" s="171"/>
      <c r="I5572"/>
      <c r="J5572"/>
      <c r="K5572" s="171"/>
      <c r="L5572" s="171"/>
      <c r="M5572" s="171"/>
      <c r="N5572"/>
      <c r="O5572"/>
      <c r="P5572"/>
      <c r="Q5572"/>
      <c r="R5572"/>
      <c r="U5572" s="15"/>
      <c r="V5572" s="15"/>
      <c r="W5572" s="15"/>
    </row>
    <row r="5573" spans="2:23">
      <c r="B5573"/>
      <c r="C5573"/>
      <c r="D5573"/>
      <c r="E5573" s="171"/>
      <c r="F5573"/>
      <c r="G5573"/>
      <c r="H5573" s="171"/>
      <c r="I5573"/>
      <c r="J5573"/>
      <c r="K5573" s="171"/>
      <c r="L5573" s="171"/>
      <c r="M5573" s="171"/>
      <c r="N5573"/>
      <c r="O5573"/>
      <c r="P5573"/>
      <c r="Q5573"/>
      <c r="R5573"/>
      <c r="U5573" s="15"/>
      <c r="V5573" s="15"/>
      <c r="W5573" s="15"/>
    </row>
    <row r="5574" spans="2:23">
      <c r="B5574"/>
      <c r="C5574"/>
      <c r="D5574"/>
      <c r="E5574" s="171"/>
      <c r="F5574"/>
      <c r="G5574"/>
      <c r="H5574" s="171"/>
      <c r="I5574"/>
      <c r="J5574"/>
      <c r="K5574" s="171"/>
      <c r="L5574" s="171"/>
      <c r="M5574" s="171"/>
      <c r="N5574"/>
      <c r="O5574"/>
      <c r="P5574"/>
      <c r="Q5574"/>
      <c r="R5574"/>
      <c r="U5574" s="15"/>
      <c r="V5574" s="15"/>
      <c r="W5574" s="15"/>
    </row>
    <row r="5575" spans="2:23">
      <c r="B5575"/>
      <c r="C5575"/>
      <c r="D5575"/>
      <c r="E5575" s="171"/>
      <c r="F5575"/>
      <c r="G5575"/>
      <c r="H5575" s="171"/>
      <c r="I5575"/>
      <c r="J5575"/>
      <c r="K5575" s="171"/>
      <c r="L5575" s="171"/>
      <c r="M5575" s="171"/>
      <c r="N5575"/>
      <c r="O5575"/>
      <c r="P5575"/>
      <c r="Q5575"/>
      <c r="R5575"/>
      <c r="U5575" s="15"/>
      <c r="V5575" s="15"/>
      <c r="W5575" s="15"/>
    </row>
    <row r="5576" spans="2:23">
      <c r="B5576"/>
      <c r="C5576"/>
      <c r="D5576"/>
      <c r="E5576" s="171"/>
      <c r="F5576"/>
      <c r="G5576"/>
      <c r="H5576" s="171"/>
      <c r="I5576"/>
      <c r="J5576"/>
      <c r="K5576" s="171"/>
      <c r="L5576" s="171"/>
      <c r="M5576" s="171"/>
      <c r="N5576"/>
      <c r="O5576"/>
      <c r="P5576"/>
      <c r="Q5576"/>
      <c r="R5576"/>
      <c r="U5576" s="15"/>
      <c r="V5576" s="15"/>
      <c r="W5576" s="15"/>
    </row>
    <row r="5577" spans="2:23">
      <c r="B5577"/>
      <c r="C5577"/>
      <c r="D5577"/>
      <c r="E5577" s="171"/>
      <c r="F5577"/>
      <c r="G5577"/>
      <c r="H5577" s="171"/>
      <c r="I5577"/>
      <c r="J5577"/>
      <c r="K5577" s="171"/>
      <c r="L5577" s="171"/>
      <c r="M5577" s="171"/>
      <c r="N5577"/>
      <c r="O5577"/>
      <c r="P5577"/>
      <c r="Q5577"/>
      <c r="R5577"/>
      <c r="U5577" s="15"/>
      <c r="V5577" s="15"/>
      <c r="W5577" s="15"/>
    </row>
    <row r="5578" spans="2:23">
      <c r="B5578"/>
      <c r="C5578"/>
      <c r="D5578"/>
      <c r="E5578" s="171"/>
      <c r="F5578"/>
      <c r="G5578"/>
      <c r="H5578" s="171"/>
      <c r="I5578"/>
      <c r="J5578"/>
      <c r="K5578" s="171"/>
      <c r="L5578" s="171"/>
      <c r="M5578" s="171"/>
      <c r="N5578"/>
      <c r="O5578"/>
      <c r="P5578"/>
      <c r="Q5578"/>
      <c r="R5578"/>
      <c r="U5578" s="15"/>
      <c r="V5578" s="15"/>
      <c r="W5578" s="15"/>
    </row>
    <row r="5579" spans="2:23">
      <c r="B5579"/>
      <c r="C5579"/>
      <c r="D5579"/>
      <c r="E5579" s="171"/>
      <c r="F5579"/>
      <c r="G5579"/>
      <c r="H5579" s="171"/>
      <c r="I5579"/>
      <c r="J5579"/>
      <c r="K5579" s="171"/>
      <c r="L5579" s="171"/>
      <c r="M5579" s="171"/>
      <c r="N5579"/>
      <c r="O5579"/>
      <c r="P5579"/>
      <c r="Q5579"/>
      <c r="R5579"/>
      <c r="U5579" s="15"/>
      <c r="V5579" s="15"/>
      <c r="W5579" s="15"/>
    </row>
    <row r="5580" spans="2:23">
      <c r="B5580"/>
      <c r="C5580"/>
      <c r="D5580"/>
      <c r="E5580" s="171"/>
      <c r="F5580"/>
      <c r="G5580"/>
      <c r="H5580" s="171"/>
      <c r="I5580"/>
      <c r="J5580"/>
      <c r="K5580" s="171"/>
      <c r="L5580" s="171"/>
      <c r="M5580" s="171"/>
      <c r="N5580"/>
      <c r="O5580"/>
      <c r="P5580"/>
      <c r="Q5580"/>
      <c r="R5580"/>
      <c r="U5580" s="15"/>
      <c r="V5580" s="15"/>
      <c r="W5580" s="15"/>
    </row>
    <row r="5581" spans="2:23">
      <c r="B5581"/>
      <c r="C5581"/>
      <c r="D5581"/>
      <c r="E5581" s="171"/>
      <c r="F5581"/>
      <c r="G5581"/>
      <c r="H5581" s="171"/>
      <c r="I5581"/>
      <c r="J5581"/>
      <c r="K5581" s="171"/>
      <c r="L5581" s="171"/>
      <c r="M5581" s="171"/>
      <c r="N5581"/>
      <c r="O5581"/>
      <c r="P5581"/>
      <c r="Q5581"/>
      <c r="R5581"/>
      <c r="U5581" s="15"/>
      <c r="V5581" s="15"/>
      <c r="W5581" s="15"/>
    </row>
    <row r="5582" spans="2:23">
      <c r="B5582"/>
      <c r="C5582"/>
      <c r="D5582"/>
      <c r="E5582" s="171"/>
      <c r="F5582"/>
      <c r="G5582"/>
      <c r="H5582" s="171"/>
      <c r="I5582"/>
      <c r="J5582"/>
      <c r="K5582" s="171"/>
      <c r="L5582" s="171"/>
      <c r="M5582" s="171"/>
      <c r="N5582"/>
      <c r="O5582"/>
      <c r="P5582"/>
      <c r="Q5582"/>
      <c r="R5582"/>
      <c r="U5582" s="15"/>
      <c r="V5582" s="15"/>
      <c r="W5582" s="15"/>
    </row>
    <row r="5583" spans="2:23">
      <c r="B5583"/>
      <c r="C5583"/>
      <c r="D5583"/>
      <c r="E5583" s="171"/>
      <c r="F5583"/>
      <c r="G5583"/>
      <c r="H5583" s="171"/>
      <c r="I5583"/>
      <c r="J5583"/>
      <c r="K5583" s="171"/>
      <c r="L5583" s="171"/>
      <c r="M5583" s="171"/>
      <c r="N5583"/>
      <c r="O5583"/>
      <c r="P5583"/>
      <c r="Q5583"/>
      <c r="R5583"/>
      <c r="U5583" s="15"/>
      <c r="V5583" s="15"/>
      <c r="W5583" s="15"/>
    </row>
    <row r="5584" spans="2:23">
      <c r="B5584"/>
      <c r="C5584"/>
      <c r="D5584"/>
      <c r="E5584" s="171"/>
      <c r="F5584"/>
      <c r="G5584"/>
      <c r="H5584" s="171"/>
      <c r="I5584"/>
      <c r="J5584"/>
      <c r="K5584" s="171"/>
      <c r="L5584" s="171"/>
      <c r="M5584" s="171"/>
      <c r="N5584"/>
      <c r="O5584"/>
      <c r="P5584"/>
      <c r="Q5584"/>
      <c r="R5584"/>
      <c r="U5584" s="15"/>
      <c r="V5584" s="15"/>
      <c r="W5584" s="15"/>
    </row>
    <row r="5585" spans="2:23">
      <c r="B5585"/>
      <c r="C5585"/>
      <c r="D5585"/>
      <c r="E5585" s="171"/>
      <c r="F5585"/>
      <c r="G5585"/>
      <c r="H5585" s="171"/>
      <c r="I5585"/>
      <c r="J5585"/>
      <c r="K5585" s="171"/>
      <c r="L5585" s="171"/>
      <c r="M5585" s="171"/>
      <c r="N5585"/>
      <c r="O5585"/>
      <c r="P5585"/>
      <c r="Q5585"/>
      <c r="R5585"/>
      <c r="U5585" s="15"/>
      <c r="V5585" s="15"/>
      <c r="W5585" s="15"/>
    </row>
    <row r="5586" spans="2:23">
      <c r="B5586"/>
      <c r="C5586"/>
      <c r="D5586"/>
      <c r="E5586" s="171"/>
      <c r="F5586"/>
      <c r="G5586"/>
      <c r="H5586" s="171"/>
      <c r="I5586"/>
      <c r="J5586"/>
      <c r="K5586" s="171"/>
      <c r="L5586" s="171"/>
      <c r="M5586" s="171"/>
      <c r="N5586"/>
      <c r="O5586"/>
      <c r="P5586"/>
      <c r="Q5586"/>
      <c r="R5586"/>
      <c r="U5586" s="15"/>
      <c r="V5586" s="15"/>
      <c r="W5586" s="15"/>
    </row>
    <row r="5587" spans="2:23">
      <c r="B5587"/>
      <c r="C5587"/>
      <c r="D5587"/>
      <c r="E5587" s="171"/>
      <c r="F5587"/>
      <c r="G5587"/>
      <c r="H5587" s="171"/>
      <c r="I5587"/>
      <c r="J5587"/>
      <c r="K5587" s="171"/>
      <c r="L5587" s="171"/>
      <c r="M5587" s="171"/>
      <c r="N5587"/>
      <c r="O5587"/>
      <c r="P5587"/>
      <c r="Q5587"/>
      <c r="R5587"/>
      <c r="U5587" s="15"/>
      <c r="V5587" s="15"/>
      <c r="W5587" s="15"/>
    </row>
    <row r="5588" spans="2:23">
      <c r="B5588"/>
      <c r="C5588"/>
      <c r="D5588"/>
      <c r="E5588" s="171"/>
      <c r="F5588"/>
      <c r="G5588"/>
      <c r="H5588" s="171"/>
      <c r="I5588"/>
      <c r="J5588"/>
      <c r="K5588" s="171"/>
      <c r="L5588" s="171"/>
      <c r="M5588" s="171"/>
      <c r="N5588"/>
      <c r="O5588"/>
      <c r="P5588"/>
      <c r="Q5588"/>
      <c r="R5588"/>
      <c r="U5588" s="15"/>
      <c r="V5588" s="15"/>
      <c r="W5588" s="15"/>
    </row>
    <row r="5589" spans="2:23">
      <c r="B5589"/>
      <c r="C5589"/>
      <c r="D5589"/>
      <c r="E5589" s="171"/>
      <c r="F5589"/>
      <c r="G5589"/>
      <c r="H5589" s="171"/>
      <c r="I5589"/>
      <c r="J5589"/>
      <c r="K5589" s="171"/>
      <c r="L5589" s="171"/>
      <c r="M5589" s="171"/>
      <c r="N5589"/>
      <c r="O5589"/>
      <c r="P5589"/>
      <c r="Q5589"/>
      <c r="R5589"/>
      <c r="U5589" s="15"/>
      <c r="V5589" s="15"/>
      <c r="W5589" s="15"/>
    </row>
    <row r="5590" spans="2:23">
      <c r="B5590"/>
      <c r="C5590"/>
      <c r="D5590"/>
      <c r="E5590" s="171"/>
      <c r="F5590"/>
      <c r="G5590"/>
      <c r="H5590" s="171"/>
      <c r="I5590"/>
      <c r="J5590"/>
      <c r="K5590" s="171"/>
      <c r="L5590" s="171"/>
      <c r="M5590" s="171"/>
      <c r="N5590"/>
      <c r="O5590"/>
      <c r="P5590"/>
      <c r="Q5590"/>
      <c r="R5590"/>
      <c r="U5590" s="15"/>
      <c r="V5590" s="15"/>
      <c r="W5590" s="15"/>
    </row>
    <row r="5591" spans="2:23">
      <c r="B5591"/>
      <c r="C5591"/>
      <c r="D5591"/>
      <c r="E5591" s="171"/>
      <c r="F5591"/>
      <c r="G5591"/>
      <c r="H5591" s="171"/>
      <c r="I5591"/>
      <c r="J5591"/>
      <c r="K5591" s="171"/>
      <c r="L5591" s="171"/>
      <c r="M5591" s="171"/>
      <c r="N5591"/>
      <c r="O5591"/>
      <c r="P5591"/>
      <c r="Q5591"/>
      <c r="R5591"/>
      <c r="U5591" s="15"/>
      <c r="V5591" s="15"/>
      <c r="W5591" s="15"/>
    </row>
    <row r="5592" spans="2:23">
      <c r="B5592"/>
      <c r="C5592"/>
      <c r="D5592"/>
      <c r="E5592" s="171"/>
      <c r="F5592"/>
      <c r="G5592"/>
      <c r="H5592" s="171"/>
      <c r="I5592"/>
      <c r="J5592"/>
      <c r="K5592" s="171"/>
      <c r="L5592" s="171"/>
      <c r="M5592" s="171"/>
      <c r="N5592"/>
      <c r="O5592"/>
      <c r="P5592"/>
      <c r="Q5592"/>
      <c r="R5592"/>
      <c r="U5592" s="15"/>
      <c r="V5592" s="15"/>
      <c r="W5592" s="15"/>
    </row>
    <row r="5593" spans="2:23">
      <c r="B5593"/>
      <c r="C5593"/>
      <c r="D5593"/>
      <c r="E5593" s="171"/>
      <c r="F5593"/>
      <c r="G5593"/>
      <c r="H5593" s="171"/>
      <c r="I5593"/>
      <c r="J5593"/>
      <c r="K5593" s="171"/>
      <c r="L5593" s="171"/>
      <c r="M5593" s="171"/>
      <c r="N5593"/>
      <c r="O5593"/>
      <c r="P5593"/>
      <c r="Q5593"/>
      <c r="R5593"/>
      <c r="U5593" s="15"/>
      <c r="V5593" s="15"/>
      <c r="W5593" s="15"/>
    </row>
    <row r="5594" spans="2:23">
      <c r="B5594"/>
      <c r="C5594"/>
      <c r="D5594"/>
      <c r="E5594" s="171"/>
      <c r="F5594"/>
      <c r="G5594"/>
      <c r="H5594" s="171"/>
      <c r="I5594"/>
      <c r="J5594"/>
      <c r="K5594" s="171"/>
      <c r="L5594" s="171"/>
      <c r="M5594" s="171"/>
      <c r="N5594"/>
      <c r="O5594"/>
      <c r="P5594"/>
      <c r="Q5594"/>
      <c r="R5594"/>
      <c r="U5594" s="15"/>
      <c r="V5594" s="15"/>
      <c r="W5594" s="15"/>
    </row>
    <row r="5595" spans="2:23">
      <c r="B5595"/>
      <c r="C5595"/>
      <c r="D5595"/>
      <c r="E5595" s="171"/>
      <c r="F5595"/>
      <c r="G5595"/>
      <c r="H5595" s="171"/>
      <c r="I5595"/>
      <c r="J5595"/>
      <c r="K5595" s="171"/>
      <c r="L5595" s="171"/>
      <c r="M5595" s="171"/>
      <c r="N5595"/>
      <c r="O5595"/>
      <c r="P5595"/>
      <c r="Q5595"/>
      <c r="R5595"/>
      <c r="U5595" s="15"/>
      <c r="V5595" s="15"/>
      <c r="W5595" s="15"/>
    </row>
    <row r="5596" spans="2:23">
      <c r="B5596"/>
      <c r="C5596"/>
      <c r="D5596"/>
      <c r="E5596" s="171"/>
      <c r="F5596"/>
      <c r="G5596"/>
      <c r="H5596" s="171"/>
      <c r="I5596"/>
      <c r="J5596"/>
      <c r="K5596" s="171"/>
      <c r="L5596" s="171"/>
      <c r="M5596" s="171"/>
      <c r="N5596"/>
      <c r="O5596"/>
      <c r="P5596"/>
      <c r="Q5596"/>
      <c r="R5596"/>
      <c r="U5596" s="15"/>
      <c r="V5596" s="15"/>
      <c r="W5596" s="15"/>
    </row>
    <row r="5597" spans="2:23">
      <c r="B5597"/>
      <c r="C5597"/>
      <c r="D5597"/>
      <c r="E5597" s="171"/>
      <c r="F5597"/>
      <c r="G5597"/>
      <c r="H5597" s="171"/>
      <c r="I5597"/>
      <c r="J5597"/>
      <c r="K5597" s="171"/>
      <c r="L5597" s="171"/>
      <c r="M5597" s="171"/>
      <c r="N5597"/>
      <c r="O5597"/>
      <c r="P5597"/>
      <c r="Q5597"/>
      <c r="R5597"/>
      <c r="U5597" s="15"/>
      <c r="V5597" s="15"/>
      <c r="W5597" s="15"/>
    </row>
    <row r="5598" spans="2:23">
      <c r="B5598"/>
      <c r="C5598"/>
      <c r="D5598"/>
      <c r="E5598" s="171"/>
      <c r="F5598"/>
      <c r="G5598"/>
      <c r="H5598" s="171"/>
      <c r="I5598"/>
      <c r="J5598"/>
      <c r="K5598" s="171"/>
      <c r="L5598" s="171"/>
      <c r="M5598" s="171"/>
      <c r="N5598"/>
      <c r="O5598"/>
      <c r="P5598"/>
      <c r="Q5598"/>
      <c r="R5598"/>
      <c r="U5598" s="15"/>
      <c r="V5598" s="15"/>
      <c r="W5598" s="15"/>
    </row>
    <row r="5599" spans="2:23">
      <c r="B5599"/>
      <c r="C5599"/>
      <c r="D5599"/>
      <c r="E5599" s="171"/>
      <c r="F5599"/>
      <c r="G5599"/>
      <c r="H5599" s="171"/>
      <c r="I5599"/>
      <c r="J5599"/>
      <c r="K5599" s="171"/>
      <c r="L5599" s="171"/>
      <c r="M5599" s="171"/>
      <c r="N5599"/>
      <c r="O5599"/>
      <c r="P5599"/>
      <c r="Q5599"/>
      <c r="R5599"/>
      <c r="U5599" s="15"/>
      <c r="V5599" s="15"/>
      <c r="W5599" s="15"/>
    </row>
    <row r="5600" spans="2:23">
      <c r="B5600"/>
      <c r="C5600"/>
      <c r="D5600"/>
      <c r="E5600" s="171"/>
      <c r="F5600"/>
      <c r="G5600"/>
      <c r="H5600" s="171"/>
      <c r="I5600"/>
      <c r="J5600"/>
      <c r="K5600" s="171"/>
      <c r="L5600" s="171"/>
      <c r="M5600" s="171"/>
      <c r="N5600"/>
      <c r="O5600"/>
      <c r="P5600"/>
      <c r="Q5600"/>
      <c r="R5600"/>
      <c r="U5600" s="15"/>
      <c r="V5600" s="15"/>
      <c r="W5600" s="15"/>
    </row>
    <row r="5601" spans="2:23">
      <c r="B5601"/>
      <c r="C5601"/>
      <c r="D5601"/>
      <c r="E5601" s="171"/>
      <c r="F5601"/>
      <c r="G5601"/>
      <c r="H5601" s="171"/>
      <c r="I5601"/>
      <c r="J5601"/>
      <c r="K5601" s="171"/>
      <c r="L5601" s="171"/>
      <c r="M5601" s="171"/>
      <c r="N5601"/>
      <c r="O5601"/>
      <c r="P5601"/>
      <c r="Q5601"/>
      <c r="R5601"/>
      <c r="U5601" s="15"/>
      <c r="V5601" s="15"/>
      <c r="W5601" s="15"/>
    </row>
    <row r="5602" spans="2:23">
      <c r="B5602"/>
      <c r="C5602"/>
      <c r="D5602"/>
      <c r="E5602" s="171"/>
      <c r="F5602"/>
      <c r="G5602"/>
      <c r="H5602" s="171"/>
      <c r="I5602"/>
      <c r="J5602"/>
      <c r="K5602" s="171"/>
      <c r="L5602" s="171"/>
      <c r="M5602" s="171"/>
      <c r="N5602"/>
      <c r="O5602"/>
      <c r="P5602"/>
      <c r="Q5602"/>
      <c r="R5602"/>
      <c r="U5602" s="15"/>
      <c r="V5602" s="15"/>
      <c r="W5602" s="15"/>
    </row>
    <row r="5603" spans="2:23">
      <c r="B5603"/>
      <c r="C5603"/>
      <c r="D5603"/>
      <c r="E5603" s="171"/>
      <c r="F5603"/>
      <c r="G5603"/>
      <c r="H5603" s="171"/>
      <c r="I5603"/>
      <c r="J5603"/>
      <c r="K5603" s="171"/>
      <c r="L5603" s="171"/>
      <c r="M5603" s="171"/>
      <c r="N5603"/>
      <c r="O5603"/>
      <c r="P5603"/>
      <c r="Q5603"/>
      <c r="R5603"/>
      <c r="U5603" s="15"/>
      <c r="V5603" s="15"/>
      <c r="W5603" s="15"/>
    </row>
    <row r="5604" spans="2:23">
      <c r="B5604"/>
      <c r="C5604"/>
      <c r="D5604"/>
      <c r="E5604" s="171"/>
      <c r="F5604"/>
      <c r="G5604"/>
      <c r="H5604" s="171"/>
      <c r="I5604"/>
      <c r="J5604"/>
      <c r="K5604" s="171"/>
      <c r="L5604" s="171"/>
      <c r="M5604" s="171"/>
      <c r="N5604"/>
      <c r="O5604"/>
      <c r="P5604"/>
      <c r="Q5604"/>
      <c r="R5604"/>
      <c r="U5604" s="15"/>
      <c r="V5604" s="15"/>
      <c r="W5604" s="15"/>
    </row>
    <row r="5605" spans="2:23">
      <c r="B5605"/>
      <c r="C5605"/>
      <c r="D5605"/>
      <c r="E5605" s="171"/>
      <c r="F5605"/>
      <c r="G5605"/>
      <c r="H5605" s="171"/>
      <c r="I5605"/>
      <c r="J5605"/>
      <c r="K5605" s="171"/>
      <c r="L5605" s="171"/>
      <c r="M5605" s="171"/>
      <c r="N5605"/>
      <c r="O5605"/>
      <c r="P5605"/>
      <c r="Q5605"/>
      <c r="R5605"/>
      <c r="U5605" s="15"/>
      <c r="V5605" s="15"/>
      <c r="W5605" s="15"/>
    </row>
    <row r="5606" spans="2:23">
      <c r="B5606"/>
      <c r="C5606"/>
      <c r="D5606"/>
      <c r="E5606" s="171"/>
      <c r="F5606"/>
      <c r="G5606"/>
      <c r="H5606" s="171"/>
      <c r="I5606"/>
      <c r="J5606"/>
      <c r="K5606" s="171"/>
      <c r="L5606" s="171"/>
      <c r="M5606" s="171"/>
      <c r="N5606"/>
      <c r="O5606"/>
      <c r="P5606"/>
      <c r="Q5606"/>
      <c r="R5606"/>
      <c r="U5606" s="15"/>
      <c r="V5606" s="15"/>
      <c r="W5606" s="15"/>
    </row>
    <row r="5607" spans="2:23">
      <c r="B5607"/>
      <c r="C5607"/>
      <c r="D5607"/>
      <c r="E5607" s="171"/>
      <c r="F5607"/>
      <c r="G5607"/>
      <c r="H5607" s="171"/>
      <c r="I5607"/>
      <c r="J5607"/>
      <c r="K5607" s="171"/>
      <c r="L5607" s="171"/>
      <c r="M5607" s="171"/>
      <c r="N5607"/>
      <c r="O5607"/>
      <c r="P5607"/>
      <c r="Q5607"/>
      <c r="R5607"/>
      <c r="U5607" s="15"/>
      <c r="V5607" s="15"/>
      <c r="W5607" s="15"/>
    </row>
    <row r="5608" spans="2:23">
      <c r="B5608"/>
      <c r="C5608"/>
      <c r="D5608"/>
      <c r="E5608" s="171"/>
      <c r="F5608"/>
      <c r="G5608"/>
      <c r="H5608" s="171"/>
      <c r="I5608"/>
      <c r="J5608"/>
      <c r="K5608" s="171"/>
      <c r="L5608" s="171"/>
      <c r="M5608" s="171"/>
      <c r="N5608"/>
      <c r="O5608"/>
      <c r="P5608"/>
      <c r="Q5608"/>
      <c r="R5608"/>
      <c r="U5608" s="15"/>
      <c r="V5608" s="15"/>
      <c r="W5608" s="15"/>
    </row>
    <row r="5609" spans="2:23">
      <c r="B5609"/>
      <c r="C5609"/>
      <c r="D5609"/>
      <c r="E5609" s="171"/>
      <c r="F5609"/>
      <c r="G5609"/>
      <c r="H5609" s="171"/>
      <c r="I5609"/>
      <c r="J5609"/>
      <c r="K5609" s="171"/>
      <c r="L5609" s="171"/>
      <c r="M5609" s="171"/>
      <c r="N5609"/>
      <c r="O5609"/>
      <c r="P5609"/>
      <c r="Q5609"/>
      <c r="R5609"/>
      <c r="U5609" s="15"/>
      <c r="V5609" s="15"/>
      <c r="W5609" s="15"/>
    </row>
    <row r="5610" spans="2:23">
      <c r="B5610"/>
      <c r="C5610"/>
      <c r="D5610"/>
      <c r="E5610" s="171"/>
      <c r="F5610"/>
      <c r="G5610"/>
      <c r="H5610" s="171"/>
      <c r="I5610"/>
      <c r="J5610"/>
      <c r="K5610" s="171"/>
      <c r="L5610" s="171"/>
      <c r="M5610" s="171"/>
      <c r="N5610"/>
      <c r="O5610"/>
      <c r="P5610"/>
      <c r="Q5610"/>
      <c r="R5610"/>
      <c r="U5610" s="15"/>
      <c r="V5610" s="15"/>
      <c r="W5610" s="15"/>
    </row>
    <row r="5611" spans="2:23">
      <c r="B5611"/>
      <c r="C5611"/>
      <c r="D5611"/>
      <c r="E5611" s="171"/>
      <c r="F5611"/>
      <c r="G5611"/>
      <c r="H5611" s="171"/>
      <c r="I5611"/>
      <c r="J5611"/>
      <c r="K5611" s="171"/>
      <c r="L5611" s="171"/>
      <c r="M5611" s="171"/>
      <c r="N5611"/>
      <c r="O5611"/>
      <c r="P5611"/>
      <c r="Q5611"/>
      <c r="R5611"/>
      <c r="U5611" s="15"/>
      <c r="V5611" s="15"/>
      <c r="W5611" s="15"/>
    </row>
    <row r="5612" spans="2:23">
      <c r="B5612"/>
      <c r="C5612"/>
      <c r="D5612"/>
      <c r="E5612" s="171"/>
      <c r="F5612"/>
      <c r="G5612"/>
      <c r="H5612" s="171"/>
      <c r="I5612"/>
      <c r="J5612"/>
      <c r="K5612" s="171"/>
      <c r="L5612" s="171"/>
      <c r="M5612" s="171"/>
      <c r="N5612"/>
      <c r="O5612"/>
      <c r="P5612"/>
      <c r="Q5612"/>
      <c r="R5612"/>
      <c r="U5612" s="15"/>
      <c r="V5612" s="15"/>
      <c r="W5612" s="15"/>
    </row>
    <row r="5613" spans="2:23">
      <c r="B5613"/>
      <c r="C5613"/>
      <c r="D5613"/>
      <c r="E5613" s="171"/>
      <c r="F5613"/>
      <c r="G5613"/>
      <c r="H5613" s="171"/>
      <c r="I5613"/>
      <c r="J5613"/>
      <c r="K5613" s="171"/>
      <c r="L5613" s="171"/>
      <c r="M5613" s="171"/>
      <c r="N5613"/>
      <c r="O5613"/>
      <c r="P5613"/>
      <c r="Q5613"/>
      <c r="R5613"/>
      <c r="U5613" s="15"/>
      <c r="V5613" s="15"/>
      <c r="W5613" s="15"/>
    </row>
    <row r="5614" spans="2:23">
      <c r="B5614"/>
      <c r="C5614"/>
      <c r="D5614"/>
      <c r="E5614" s="171"/>
      <c r="F5614"/>
      <c r="G5614"/>
      <c r="H5614" s="171"/>
      <c r="I5614"/>
      <c r="J5614"/>
      <c r="K5614" s="171"/>
      <c r="L5614" s="171"/>
      <c r="M5614" s="171"/>
      <c r="N5614"/>
      <c r="O5614"/>
      <c r="P5614"/>
      <c r="Q5614"/>
      <c r="R5614"/>
      <c r="U5614" s="15"/>
      <c r="V5614" s="15"/>
      <c r="W5614" s="15"/>
    </row>
    <row r="5615" spans="2:23">
      <c r="B5615"/>
      <c r="C5615"/>
      <c r="D5615"/>
      <c r="E5615" s="171"/>
      <c r="F5615"/>
      <c r="G5615"/>
      <c r="H5615" s="171"/>
      <c r="I5615"/>
      <c r="J5615"/>
      <c r="K5615" s="171"/>
      <c r="L5615" s="171"/>
      <c r="M5615" s="171"/>
      <c r="N5615"/>
      <c r="O5615"/>
      <c r="P5615"/>
      <c r="Q5615"/>
      <c r="R5615"/>
      <c r="U5615" s="15"/>
      <c r="V5615" s="15"/>
      <c r="W5615" s="15"/>
    </row>
    <row r="5616" spans="2:23">
      <c r="B5616"/>
      <c r="C5616"/>
      <c r="D5616"/>
      <c r="E5616" s="171"/>
      <c r="F5616"/>
      <c r="G5616"/>
      <c r="H5616" s="171"/>
      <c r="I5616"/>
      <c r="J5616"/>
      <c r="K5616" s="171"/>
      <c r="L5616" s="171"/>
      <c r="M5616" s="171"/>
      <c r="N5616"/>
      <c r="O5616"/>
      <c r="P5616"/>
      <c r="Q5616"/>
      <c r="R5616"/>
      <c r="U5616" s="15"/>
      <c r="V5616" s="15"/>
      <c r="W5616" s="15"/>
    </row>
    <row r="5617" spans="2:23">
      <c r="B5617"/>
      <c r="C5617"/>
      <c r="D5617"/>
      <c r="E5617" s="171"/>
      <c r="F5617"/>
      <c r="G5617"/>
      <c r="H5617" s="171"/>
      <c r="I5617"/>
      <c r="J5617"/>
      <c r="K5617" s="171"/>
      <c r="L5617" s="171"/>
      <c r="M5617" s="171"/>
      <c r="N5617"/>
      <c r="O5617"/>
      <c r="P5617"/>
      <c r="Q5617"/>
      <c r="R5617"/>
      <c r="U5617" s="15"/>
      <c r="V5617" s="15"/>
      <c r="W5617" s="15"/>
    </row>
    <row r="5618" spans="2:23">
      <c r="B5618"/>
      <c r="C5618"/>
      <c r="D5618"/>
      <c r="E5618" s="171"/>
      <c r="F5618"/>
      <c r="G5618"/>
      <c r="H5618" s="171"/>
      <c r="I5618"/>
      <c r="J5618"/>
      <c r="K5618" s="171"/>
      <c r="L5618" s="171"/>
      <c r="M5618" s="171"/>
      <c r="N5618"/>
      <c r="O5618"/>
      <c r="P5618"/>
      <c r="Q5618"/>
      <c r="R5618"/>
      <c r="U5618" s="15"/>
      <c r="V5618" s="15"/>
      <c r="W5618" s="15"/>
    </row>
    <row r="5619" spans="2:23">
      <c r="B5619"/>
      <c r="C5619"/>
      <c r="D5619"/>
      <c r="E5619" s="171"/>
      <c r="F5619"/>
      <c r="G5619"/>
      <c r="H5619" s="171"/>
      <c r="I5619"/>
      <c r="J5619"/>
      <c r="K5619" s="171"/>
      <c r="L5619" s="171"/>
      <c r="M5619" s="171"/>
      <c r="N5619"/>
      <c r="O5619"/>
      <c r="P5619"/>
      <c r="Q5619"/>
      <c r="R5619"/>
      <c r="U5619" s="15"/>
      <c r="V5619" s="15"/>
      <c r="W5619" s="15"/>
    </row>
    <row r="5620" spans="2:23">
      <c r="B5620"/>
      <c r="C5620"/>
      <c r="D5620"/>
      <c r="E5620" s="171"/>
      <c r="F5620"/>
      <c r="G5620"/>
      <c r="H5620" s="171"/>
      <c r="I5620"/>
      <c r="J5620"/>
      <c r="K5620" s="171"/>
      <c r="L5620" s="171"/>
      <c r="M5620" s="171"/>
      <c r="N5620"/>
      <c r="O5620"/>
      <c r="P5620"/>
      <c r="Q5620"/>
      <c r="R5620"/>
      <c r="U5620" s="15"/>
      <c r="V5620" s="15"/>
      <c r="W5620" s="15"/>
    </row>
    <row r="5621" spans="2:23">
      <c r="B5621"/>
      <c r="C5621"/>
      <c r="D5621"/>
      <c r="E5621" s="171"/>
      <c r="F5621"/>
      <c r="G5621"/>
      <c r="H5621" s="171"/>
      <c r="I5621"/>
      <c r="J5621"/>
      <c r="K5621" s="171"/>
      <c r="L5621" s="171"/>
      <c r="M5621" s="171"/>
      <c r="N5621"/>
      <c r="O5621"/>
      <c r="P5621"/>
      <c r="Q5621"/>
      <c r="R5621"/>
      <c r="U5621" s="15"/>
      <c r="V5621" s="15"/>
      <c r="W5621" s="15"/>
    </row>
    <row r="5622" spans="2:23">
      <c r="B5622"/>
      <c r="C5622"/>
      <c r="D5622"/>
      <c r="E5622" s="171"/>
      <c r="F5622"/>
      <c r="G5622"/>
      <c r="H5622" s="171"/>
      <c r="I5622"/>
      <c r="J5622"/>
      <c r="K5622" s="171"/>
      <c r="L5622" s="171"/>
      <c r="M5622" s="171"/>
      <c r="N5622"/>
      <c r="O5622"/>
      <c r="P5622"/>
      <c r="Q5622"/>
      <c r="R5622"/>
      <c r="U5622" s="15"/>
      <c r="V5622" s="15"/>
      <c r="W5622" s="15"/>
    </row>
    <row r="5623" spans="2:23">
      <c r="B5623"/>
      <c r="C5623"/>
      <c r="D5623"/>
      <c r="E5623" s="171"/>
      <c r="F5623"/>
      <c r="G5623"/>
      <c r="H5623" s="171"/>
      <c r="I5623"/>
      <c r="J5623"/>
      <c r="K5623" s="171"/>
      <c r="L5623" s="171"/>
      <c r="M5623" s="171"/>
      <c r="N5623"/>
      <c r="O5623"/>
      <c r="P5623"/>
      <c r="Q5623"/>
      <c r="R5623"/>
      <c r="U5623" s="15"/>
      <c r="V5623" s="15"/>
      <c r="W5623" s="15"/>
    </row>
    <row r="5624" spans="2:23">
      <c r="B5624"/>
      <c r="C5624"/>
      <c r="D5624"/>
      <c r="E5624" s="171"/>
      <c r="F5624"/>
      <c r="G5624"/>
      <c r="H5624" s="171"/>
      <c r="I5624"/>
      <c r="J5624"/>
      <c r="K5624" s="171"/>
      <c r="L5624" s="171"/>
      <c r="M5624" s="171"/>
      <c r="N5624"/>
      <c r="O5624"/>
      <c r="P5624"/>
      <c r="Q5624"/>
      <c r="R5624"/>
      <c r="U5624" s="15"/>
      <c r="V5624" s="15"/>
      <c r="W5624" s="15"/>
    </row>
    <row r="5625" spans="2:23">
      <c r="B5625"/>
      <c r="C5625"/>
      <c r="D5625"/>
      <c r="E5625" s="171"/>
      <c r="F5625"/>
      <c r="G5625"/>
      <c r="H5625" s="171"/>
      <c r="I5625"/>
      <c r="J5625"/>
      <c r="K5625" s="171"/>
      <c r="L5625" s="171"/>
      <c r="M5625" s="171"/>
      <c r="N5625"/>
      <c r="O5625"/>
      <c r="P5625"/>
      <c r="Q5625"/>
      <c r="R5625"/>
      <c r="U5625" s="15"/>
      <c r="V5625" s="15"/>
      <c r="W5625" s="15"/>
    </row>
    <row r="5626" spans="2:23">
      <c r="B5626"/>
      <c r="C5626"/>
      <c r="D5626"/>
      <c r="E5626" s="171"/>
      <c r="F5626"/>
      <c r="G5626"/>
      <c r="H5626" s="171"/>
      <c r="I5626"/>
      <c r="J5626"/>
      <c r="K5626" s="171"/>
      <c r="L5626" s="171"/>
      <c r="M5626" s="171"/>
      <c r="N5626"/>
      <c r="O5626"/>
      <c r="P5626"/>
      <c r="Q5626"/>
      <c r="R5626"/>
      <c r="U5626" s="15"/>
      <c r="V5626" s="15"/>
      <c r="W5626" s="15"/>
    </row>
    <row r="5627" spans="2:23">
      <c r="B5627"/>
      <c r="C5627"/>
      <c r="D5627"/>
      <c r="E5627" s="171"/>
      <c r="F5627"/>
      <c r="G5627"/>
      <c r="H5627" s="171"/>
      <c r="I5627"/>
      <c r="J5627"/>
      <c r="K5627" s="171"/>
      <c r="L5627" s="171"/>
      <c r="M5627" s="171"/>
      <c r="N5627"/>
      <c r="O5627"/>
      <c r="P5627"/>
      <c r="Q5627"/>
      <c r="R5627"/>
      <c r="U5627" s="15"/>
      <c r="V5627" s="15"/>
      <c r="W5627" s="15"/>
    </row>
    <row r="5628" spans="2:23">
      <c r="B5628"/>
      <c r="C5628"/>
      <c r="D5628"/>
      <c r="E5628" s="171"/>
      <c r="F5628"/>
      <c r="G5628"/>
      <c r="H5628" s="171"/>
      <c r="I5628"/>
      <c r="J5628"/>
      <c r="K5628" s="171"/>
      <c r="L5628" s="171"/>
      <c r="M5628" s="171"/>
      <c r="N5628"/>
      <c r="O5628"/>
      <c r="P5628"/>
      <c r="Q5628"/>
      <c r="R5628"/>
      <c r="U5628" s="15"/>
      <c r="V5628" s="15"/>
      <c r="W5628" s="15"/>
    </row>
    <row r="5629" spans="2:23">
      <c r="B5629"/>
      <c r="C5629"/>
      <c r="D5629"/>
      <c r="E5629" s="171"/>
      <c r="F5629"/>
      <c r="G5629"/>
      <c r="H5629" s="171"/>
      <c r="I5629"/>
      <c r="J5629"/>
      <c r="K5629" s="171"/>
      <c r="L5629" s="171"/>
      <c r="M5629" s="171"/>
      <c r="N5629"/>
      <c r="O5629"/>
      <c r="P5629"/>
      <c r="Q5629"/>
      <c r="R5629"/>
      <c r="U5629" s="15"/>
      <c r="V5629" s="15"/>
      <c r="W5629" s="15"/>
    </row>
    <row r="5630" spans="2:23">
      <c r="B5630"/>
      <c r="C5630"/>
      <c r="D5630"/>
      <c r="E5630" s="171"/>
      <c r="F5630"/>
      <c r="G5630"/>
      <c r="H5630" s="171"/>
      <c r="I5630"/>
      <c r="J5630"/>
      <c r="K5630" s="171"/>
      <c r="L5630" s="171"/>
      <c r="M5630" s="171"/>
      <c r="N5630"/>
      <c r="O5630"/>
      <c r="P5630"/>
      <c r="Q5630"/>
      <c r="R5630"/>
      <c r="U5630" s="15"/>
      <c r="V5630" s="15"/>
      <c r="W5630" s="15"/>
    </row>
    <row r="5631" spans="2:23">
      <c r="B5631"/>
      <c r="C5631"/>
      <c r="D5631"/>
      <c r="E5631" s="171"/>
      <c r="F5631"/>
      <c r="G5631"/>
      <c r="H5631" s="171"/>
      <c r="I5631"/>
      <c r="J5631"/>
      <c r="K5631" s="171"/>
      <c r="L5631" s="171"/>
      <c r="M5631" s="171"/>
      <c r="N5631"/>
      <c r="O5631"/>
      <c r="P5631"/>
      <c r="Q5631"/>
      <c r="R5631"/>
      <c r="U5631" s="15"/>
      <c r="V5631" s="15"/>
      <c r="W5631" s="15"/>
    </row>
    <row r="5632" spans="2:23">
      <c r="B5632"/>
      <c r="C5632"/>
      <c r="D5632"/>
      <c r="E5632"/>
      <c r="F5632" s="171"/>
      <c r="G5632" s="171"/>
      <c r="H5632"/>
      <c r="I5632" s="171"/>
      <c r="J5632" s="171"/>
      <c r="K5632" s="171"/>
      <c r="L5632" s="171"/>
      <c r="M5632" s="171"/>
      <c r="N5632"/>
      <c r="O5632"/>
      <c r="P5632"/>
      <c r="Q5632"/>
      <c r="R5632"/>
      <c r="U5632" s="15"/>
      <c r="V5632" s="15"/>
      <c r="W5632" s="15"/>
    </row>
    <row r="5633" spans="2:23">
      <c r="B5633"/>
      <c r="C5633"/>
      <c r="D5633"/>
      <c r="E5633"/>
      <c r="F5633" s="171"/>
      <c r="G5633" s="171"/>
      <c r="H5633"/>
      <c r="I5633" s="171"/>
      <c r="J5633" s="171"/>
      <c r="K5633" s="171"/>
      <c r="L5633" s="171"/>
      <c r="M5633" s="171"/>
      <c r="N5633"/>
      <c r="O5633"/>
      <c r="P5633"/>
      <c r="Q5633"/>
      <c r="R5633"/>
      <c r="U5633" s="15"/>
      <c r="V5633" s="15"/>
      <c r="W5633" s="15"/>
    </row>
    <row r="5634" spans="2:23">
      <c r="B5634"/>
      <c r="C5634"/>
      <c r="D5634"/>
      <c r="E5634"/>
      <c r="F5634" s="171"/>
      <c r="G5634" s="171"/>
      <c r="H5634"/>
      <c r="I5634" s="171"/>
      <c r="J5634" s="171"/>
      <c r="K5634" s="171"/>
      <c r="L5634" s="171"/>
      <c r="M5634" s="171"/>
      <c r="N5634"/>
      <c r="O5634"/>
      <c r="P5634"/>
      <c r="Q5634"/>
      <c r="R5634"/>
      <c r="U5634" s="15"/>
      <c r="V5634" s="15"/>
      <c r="W5634" s="15"/>
    </row>
    <row r="5635" spans="2:23">
      <c r="B5635"/>
      <c r="C5635"/>
      <c r="D5635"/>
      <c r="E5635"/>
      <c r="F5635" s="171"/>
      <c r="G5635" s="171"/>
      <c r="H5635"/>
      <c r="I5635" s="171"/>
      <c r="J5635" s="171"/>
      <c r="K5635" s="171"/>
      <c r="L5635" s="171"/>
      <c r="M5635" s="171"/>
      <c r="N5635"/>
      <c r="O5635"/>
      <c r="P5635"/>
      <c r="Q5635"/>
      <c r="R5635"/>
      <c r="U5635" s="15"/>
      <c r="V5635" s="15"/>
      <c r="W5635" s="15"/>
    </row>
    <row r="5636" spans="2:23">
      <c r="B5636"/>
      <c r="C5636"/>
      <c r="D5636"/>
      <c r="E5636"/>
      <c r="F5636" s="171"/>
      <c r="G5636" s="171"/>
      <c r="H5636"/>
      <c r="I5636" s="171"/>
      <c r="J5636" s="171"/>
      <c r="K5636" s="171"/>
      <c r="L5636" s="171"/>
      <c r="M5636" s="171"/>
      <c r="N5636"/>
      <c r="O5636"/>
      <c r="P5636"/>
      <c r="Q5636"/>
      <c r="R5636"/>
      <c r="U5636" s="15"/>
      <c r="V5636" s="15"/>
      <c r="W5636" s="15"/>
    </row>
    <row r="5637" spans="2:23">
      <c r="B5637"/>
      <c r="C5637"/>
      <c r="D5637"/>
      <c r="E5637"/>
      <c r="F5637" s="171"/>
      <c r="G5637" s="171"/>
      <c r="H5637"/>
      <c r="I5637" s="171"/>
      <c r="J5637" s="171"/>
      <c r="K5637" s="171"/>
      <c r="L5637" s="171"/>
      <c r="M5637" s="171"/>
      <c r="N5637"/>
      <c r="O5637"/>
      <c r="P5637"/>
      <c r="Q5637"/>
      <c r="R5637"/>
      <c r="U5637" s="15"/>
      <c r="V5637" s="15"/>
      <c r="W5637" s="15"/>
    </row>
    <row r="5638" spans="2:23">
      <c r="B5638"/>
      <c r="C5638"/>
      <c r="D5638"/>
      <c r="E5638"/>
      <c r="F5638" s="171"/>
      <c r="G5638" s="171"/>
      <c r="H5638"/>
      <c r="I5638" s="171"/>
      <c r="J5638" s="171"/>
      <c r="K5638" s="171"/>
      <c r="L5638" s="171"/>
      <c r="M5638" s="171"/>
      <c r="N5638"/>
      <c r="O5638"/>
      <c r="P5638"/>
      <c r="Q5638"/>
      <c r="R5638"/>
      <c r="U5638" s="15"/>
      <c r="V5638" s="15"/>
      <c r="W5638" s="15"/>
    </row>
    <row r="5639" spans="2:23">
      <c r="B5639"/>
      <c r="C5639"/>
      <c r="D5639"/>
      <c r="E5639"/>
      <c r="F5639" s="171"/>
      <c r="G5639" s="171"/>
      <c r="H5639"/>
      <c r="I5639" s="171"/>
      <c r="J5639" s="171"/>
      <c r="K5639" s="171"/>
      <c r="L5639" s="171"/>
      <c r="M5639" s="171"/>
      <c r="N5639"/>
      <c r="O5639"/>
      <c r="P5639"/>
      <c r="Q5639"/>
      <c r="R5639"/>
      <c r="U5639" s="15"/>
      <c r="V5639" s="15"/>
      <c r="W5639" s="15"/>
    </row>
    <row r="5640" spans="2:23">
      <c r="B5640"/>
      <c r="C5640"/>
      <c r="D5640"/>
      <c r="E5640"/>
      <c r="F5640" s="171"/>
      <c r="G5640" s="171"/>
      <c r="H5640"/>
      <c r="I5640" s="171"/>
      <c r="J5640" s="171"/>
      <c r="K5640" s="171"/>
      <c r="L5640" s="171"/>
      <c r="M5640" s="171"/>
      <c r="N5640"/>
      <c r="O5640"/>
      <c r="P5640"/>
      <c r="Q5640"/>
      <c r="R5640"/>
      <c r="U5640" s="15"/>
      <c r="V5640" s="15"/>
      <c r="W5640" s="15"/>
    </row>
    <row r="5641" spans="2:23">
      <c r="B5641"/>
      <c r="C5641"/>
      <c r="D5641"/>
      <c r="E5641"/>
      <c r="F5641" s="171"/>
      <c r="G5641" s="171"/>
      <c r="H5641"/>
      <c r="I5641" s="171"/>
      <c r="J5641" s="171"/>
      <c r="K5641" s="171"/>
      <c r="L5641" s="171"/>
      <c r="M5641" s="171"/>
      <c r="N5641"/>
      <c r="O5641"/>
      <c r="P5641"/>
      <c r="Q5641"/>
      <c r="R5641"/>
      <c r="U5641" s="15"/>
      <c r="V5641" s="15"/>
      <c r="W5641" s="15"/>
    </row>
    <row r="5642" spans="2:23">
      <c r="B5642"/>
      <c r="C5642"/>
      <c r="D5642"/>
      <c r="E5642"/>
      <c r="F5642" s="171"/>
      <c r="G5642" s="171"/>
      <c r="H5642"/>
      <c r="I5642" s="171"/>
      <c r="J5642" s="171"/>
      <c r="K5642" s="171"/>
      <c r="L5642" s="171"/>
      <c r="M5642" s="171"/>
      <c r="N5642"/>
      <c r="O5642"/>
      <c r="P5642"/>
      <c r="Q5642"/>
      <c r="R5642"/>
      <c r="U5642" s="15"/>
      <c r="V5642" s="15"/>
      <c r="W5642" s="15"/>
    </row>
    <row r="5643" spans="2:23">
      <c r="B5643"/>
      <c r="C5643"/>
      <c r="D5643"/>
      <c r="E5643"/>
      <c r="F5643" s="171"/>
      <c r="G5643" s="171"/>
      <c r="H5643"/>
      <c r="I5643" s="171"/>
      <c r="J5643" s="171"/>
      <c r="K5643" s="171"/>
      <c r="L5643" s="171"/>
      <c r="M5643" s="171"/>
      <c r="N5643"/>
      <c r="O5643"/>
      <c r="P5643"/>
      <c r="Q5643"/>
      <c r="R5643"/>
      <c r="U5643" s="15"/>
      <c r="V5643" s="15"/>
      <c r="W5643" s="15"/>
    </row>
    <row r="5644" spans="2:23">
      <c r="B5644"/>
      <c r="C5644"/>
      <c r="D5644"/>
      <c r="E5644"/>
      <c r="F5644" s="171"/>
      <c r="G5644" s="171"/>
      <c r="H5644"/>
      <c r="I5644" s="171"/>
      <c r="J5644" s="171"/>
      <c r="K5644" s="171"/>
      <c r="L5644" s="171"/>
      <c r="M5644" s="171"/>
      <c r="N5644"/>
      <c r="O5644"/>
      <c r="P5644"/>
      <c r="Q5644"/>
      <c r="R5644"/>
      <c r="U5644" s="15"/>
      <c r="V5644" s="15"/>
      <c r="W5644" s="15"/>
    </row>
    <row r="5645" spans="2:23">
      <c r="B5645"/>
      <c r="C5645"/>
      <c r="D5645"/>
      <c r="E5645"/>
      <c r="F5645" s="171"/>
      <c r="G5645" s="171"/>
      <c r="H5645"/>
      <c r="I5645" s="171"/>
      <c r="J5645" s="171"/>
      <c r="K5645" s="171"/>
      <c r="L5645" s="171"/>
      <c r="M5645" s="171"/>
      <c r="N5645"/>
      <c r="O5645"/>
      <c r="P5645"/>
      <c r="Q5645"/>
      <c r="R5645"/>
      <c r="U5645" s="15"/>
      <c r="V5645" s="15"/>
      <c r="W5645" s="15"/>
    </row>
    <row r="5646" spans="2:23">
      <c r="B5646"/>
      <c r="C5646"/>
      <c r="D5646"/>
      <c r="E5646"/>
      <c r="F5646" s="171"/>
      <c r="G5646" s="171"/>
      <c r="H5646"/>
      <c r="I5646" s="171"/>
      <c r="J5646" s="171"/>
      <c r="K5646" s="171"/>
      <c r="L5646" s="171"/>
      <c r="M5646" s="171"/>
      <c r="N5646"/>
      <c r="O5646"/>
      <c r="P5646"/>
      <c r="Q5646"/>
      <c r="R5646"/>
      <c r="U5646" s="15"/>
      <c r="V5646" s="15"/>
      <c r="W5646" s="15"/>
    </row>
    <row r="5647" spans="2:23">
      <c r="B5647"/>
      <c r="C5647"/>
      <c r="D5647"/>
      <c r="E5647"/>
      <c r="F5647" s="171"/>
      <c r="G5647" s="171"/>
      <c r="H5647"/>
      <c r="I5647" s="171"/>
      <c r="J5647" s="171"/>
      <c r="K5647" s="171"/>
      <c r="L5647" s="171"/>
      <c r="M5647" s="171"/>
      <c r="N5647"/>
      <c r="O5647"/>
      <c r="P5647"/>
      <c r="Q5647"/>
      <c r="R5647"/>
      <c r="U5647" s="15"/>
      <c r="V5647" s="15"/>
      <c r="W5647" s="15"/>
    </row>
    <row r="5648" spans="2:23">
      <c r="B5648"/>
      <c r="C5648"/>
      <c r="D5648"/>
      <c r="E5648"/>
      <c r="F5648" s="171"/>
      <c r="G5648" s="171"/>
      <c r="H5648"/>
      <c r="I5648" s="171"/>
      <c r="J5648" s="171"/>
      <c r="K5648" s="171"/>
      <c r="L5648" s="171"/>
      <c r="M5648" s="171"/>
      <c r="N5648"/>
      <c r="O5648"/>
      <c r="P5648"/>
      <c r="Q5648"/>
      <c r="R5648"/>
      <c r="U5648" s="15"/>
      <c r="V5648" s="15"/>
      <c r="W5648" s="15"/>
    </row>
    <row r="5649" spans="2:23">
      <c r="B5649"/>
      <c r="C5649"/>
      <c r="D5649"/>
      <c r="E5649"/>
      <c r="F5649" s="171"/>
      <c r="G5649" s="171"/>
      <c r="H5649"/>
      <c r="I5649" s="171"/>
      <c r="J5649" s="171"/>
      <c r="K5649" s="171"/>
      <c r="L5649" s="171"/>
      <c r="M5649" s="171"/>
      <c r="N5649"/>
      <c r="O5649"/>
      <c r="P5649"/>
      <c r="Q5649"/>
      <c r="R5649"/>
      <c r="U5649" s="15"/>
      <c r="V5649" s="15"/>
      <c r="W5649" s="15"/>
    </row>
    <row r="5650" spans="2:23">
      <c r="B5650"/>
      <c r="C5650"/>
      <c r="D5650"/>
      <c r="E5650"/>
      <c r="F5650" s="171"/>
      <c r="G5650" s="171"/>
      <c r="H5650"/>
      <c r="I5650" s="171"/>
      <c r="J5650" s="171"/>
      <c r="K5650" s="171"/>
      <c r="L5650" s="171"/>
      <c r="M5650" s="171"/>
      <c r="N5650"/>
      <c r="O5650"/>
      <c r="P5650"/>
      <c r="Q5650"/>
      <c r="R5650"/>
      <c r="U5650" s="15"/>
      <c r="V5650" s="15"/>
      <c r="W5650" s="15"/>
    </row>
    <row r="5651" spans="2:23">
      <c r="B5651"/>
      <c r="C5651"/>
      <c r="D5651"/>
      <c r="E5651"/>
      <c r="F5651" s="171"/>
      <c r="G5651" s="171"/>
      <c r="H5651"/>
      <c r="I5651" s="171"/>
      <c r="J5651" s="171"/>
      <c r="K5651" s="171"/>
      <c r="L5651" s="171"/>
      <c r="M5651" s="171"/>
      <c r="N5651"/>
      <c r="O5651"/>
      <c r="P5651"/>
      <c r="Q5651"/>
      <c r="R5651"/>
      <c r="U5651" s="15"/>
      <c r="V5651" s="15"/>
      <c r="W5651" s="15"/>
    </row>
    <row r="5652" spans="2:23">
      <c r="B5652"/>
      <c r="C5652"/>
      <c r="D5652"/>
      <c r="E5652"/>
      <c r="F5652" s="171"/>
      <c r="G5652" s="171"/>
      <c r="H5652"/>
      <c r="I5652" s="171"/>
      <c r="J5652" s="171"/>
      <c r="K5652" s="171"/>
      <c r="L5652" s="171"/>
      <c r="M5652" s="171"/>
      <c r="N5652"/>
      <c r="O5652"/>
      <c r="P5652"/>
      <c r="Q5652"/>
      <c r="R5652"/>
      <c r="U5652" s="15"/>
      <c r="V5652" s="15"/>
      <c r="W5652" s="15"/>
    </row>
    <row r="5653" spans="2:23">
      <c r="B5653"/>
      <c r="C5653"/>
      <c r="D5653"/>
      <c r="E5653"/>
      <c r="F5653" s="171"/>
      <c r="G5653" s="171"/>
      <c r="H5653"/>
      <c r="I5653" s="171"/>
      <c r="J5653" s="171"/>
      <c r="K5653" s="171"/>
      <c r="L5653" s="171"/>
      <c r="M5653" s="171"/>
      <c r="N5653"/>
      <c r="O5653"/>
      <c r="P5653"/>
      <c r="Q5653"/>
      <c r="R5653"/>
      <c r="U5653" s="15"/>
      <c r="V5653" s="15"/>
      <c r="W5653" s="15"/>
    </row>
    <row r="5654" spans="2:23">
      <c r="B5654"/>
      <c r="C5654"/>
      <c r="D5654"/>
      <c r="E5654"/>
      <c r="F5654" s="171"/>
      <c r="G5654" s="171"/>
      <c r="H5654"/>
      <c r="I5654" s="171"/>
      <c r="J5654" s="171"/>
      <c r="K5654" s="171"/>
      <c r="L5654" s="171"/>
      <c r="M5654" s="171"/>
      <c r="N5654"/>
      <c r="O5654"/>
      <c r="P5654"/>
      <c r="Q5654"/>
      <c r="R5654"/>
      <c r="U5654" s="15"/>
      <c r="V5654" s="15"/>
      <c r="W5654" s="15"/>
    </row>
    <row r="5655" spans="2:23">
      <c r="B5655"/>
      <c r="C5655"/>
      <c r="D5655"/>
      <c r="E5655"/>
      <c r="F5655" s="171"/>
      <c r="G5655" s="171"/>
      <c r="H5655"/>
      <c r="I5655" s="171"/>
      <c r="J5655" s="171"/>
      <c r="K5655" s="171"/>
      <c r="L5655" s="171"/>
      <c r="M5655" s="171"/>
      <c r="N5655"/>
      <c r="O5655"/>
      <c r="P5655"/>
      <c r="Q5655"/>
      <c r="R5655"/>
      <c r="U5655" s="15"/>
      <c r="V5655" s="15"/>
      <c r="W5655" s="15"/>
    </row>
    <row r="5656" spans="2:23">
      <c r="B5656"/>
      <c r="C5656"/>
      <c r="D5656"/>
      <c r="E5656" s="171"/>
      <c r="F5656"/>
      <c r="G5656"/>
      <c r="H5656" s="171"/>
      <c r="I5656"/>
      <c r="J5656"/>
      <c r="K5656" s="171"/>
      <c r="L5656" s="171"/>
      <c r="M5656" s="171"/>
      <c r="N5656"/>
      <c r="O5656"/>
      <c r="P5656"/>
      <c r="Q5656"/>
      <c r="R5656"/>
      <c r="U5656" s="15"/>
      <c r="V5656" s="15"/>
      <c r="W5656" s="15"/>
    </row>
    <row r="5657" spans="2:23">
      <c r="B5657"/>
      <c r="C5657"/>
      <c r="D5657"/>
      <c r="E5657" s="171"/>
      <c r="F5657"/>
      <c r="G5657"/>
      <c r="H5657" s="171"/>
      <c r="I5657"/>
      <c r="J5657"/>
      <c r="K5657" s="171"/>
      <c r="L5657" s="171"/>
      <c r="M5657" s="171"/>
      <c r="N5657"/>
      <c r="O5657"/>
      <c r="P5657"/>
      <c r="Q5657"/>
      <c r="R5657"/>
      <c r="U5657" s="15"/>
      <c r="V5657" s="15"/>
      <c r="W5657" s="15"/>
    </row>
    <row r="5658" spans="2:23">
      <c r="B5658"/>
      <c r="C5658"/>
      <c r="D5658"/>
      <c r="E5658" s="171"/>
      <c r="F5658"/>
      <c r="G5658"/>
      <c r="H5658" s="171"/>
      <c r="I5658"/>
      <c r="J5658"/>
      <c r="K5658" s="171"/>
      <c r="L5658" s="171"/>
      <c r="M5658" s="171"/>
      <c r="N5658"/>
      <c r="O5658"/>
      <c r="P5658"/>
      <c r="Q5658"/>
      <c r="R5658"/>
      <c r="U5658" s="15"/>
      <c r="V5658" s="15"/>
      <c r="W5658" s="15"/>
    </row>
    <row r="5659" spans="2:23">
      <c r="B5659"/>
      <c r="C5659"/>
      <c r="D5659"/>
      <c r="E5659" s="171"/>
      <c r="F5659"/>
      <c r="G5659"/>
      <c r="H5659" s="171"/>
      <c r="I5659"/>
      <c r="J5659"/>
      <c r="K5659" s="171"/>
      <c r="L5659" s="171"/>
      <c r="M5659" s="171"/>
      <c r="N5659"/>
      <c r="O5659"/>
      <c r="P5659"/>
      <c r="Q5659"/>
      <c r="R5659"/>
      <c r="U5659" s="15"/>
      <c r="V5659" s="15"/>
      <c r="W5659" s="15"/>
    </row>
    <row r="5660" spans="2:23">
      <c r="B5660"/>
      <c r="C5660"/>
      <c r="D5660"/>
      <c r="E5660" s="171"/>
      <c r="F5660"/>
      <c r="G5660"/>
      <c r="H5660" s="171"/>
      <c r="I5660"/>
      <c r="J5660"/>
      <c r="K5660" s="171"/>
      <c r="L5660" s="171"/>
      <c r="M5660" s="171"/>
      <c r="N5660"/>
      <c r="O5660"/>
      <c r="P5660"/>
      <c r="Q5660"/>
      <c r="R5660"/>
      <c r="U5660" s="15"/>
      <c r="V5660" s="15"/>
      <c r="W5660" s="15"/>
    </row>
    <row r="5661" spans="2:23">
      <c r="B5661"/>
      <c r="C5661"/>
      <c r="D5661"/>
      <c r="E5661" s="171"/>
      <c r="F5661"/>
      <c r="G5661"/>
      <c r="H5661" s="171"/>
      <c r="I5661"/>
      <c r="J5661"/>
      <c r="K5661" s="171"/>
      <c r="L5661" s="171"/>
      <c r="M5661" s="171"/>
      <c r="N5661"/>
      <c r="O5661"/>
      <c r="P5661"/>
      <c r="Q5661"/>
      <c r="R5661"/>
      <c r="U5661" s="15"/>
      <c r="V5661" s="15"/>
      <c r="W5661" s="15"/>
    </row>
    <row r="5662" spans="2:23">
      <c r="B5662"/>
      <c r="C5662"/>
      <c r="D5662"/>
      <c r="E5662" s="171"/>
      <c r="F5662"/>
      <c r="G5662"/>
      <c r="H5662" s="171"/>
      <c r="I5662"/>
      <c r="J5662"/>
      <c r="K5662" s="171"/>
      <c r="L5662" s="171"/>
      <c r="M5662" s="171"/>
      <c r="N5662"/>
      <c r="O5662"/>
      <c r="P5662"/>
      <c r="Q5662"/>
      <c r="R5662"/>
      <c r="U5662" s="15"/>
      <c r="V5662" s="15"/>
      <c r="W5662" s="15"/>
    </row>
    <row r="5663" spans="2:23">
      <c r="B5663"/>
      <c r="C5663"/>
      <c r="D5663"/>
      <c r="E5663" s="171"/>
      <c r="F5663"/>
      <c r="G5663"/>
      <c r="H5663" s="171"/>
      <c r="I5663"/>
      <c r="J5663"/>
      <c r="K5663" s="171"/>
      <c r="L5663" s="171"/>
      <c r="M5663" s="171"/>
      <c r="N5663"/>
      <c r="O5663"/>
      <c r="P5663"/>
      <c r="Q5663"/>
      <c r="R5663"/>
      <c r="U5663" s="15"/>
      <c r="V5663" s="15"/>
      <c r="W5663" s="15"/>
    </row>
    <row r="5664" spans="2:23">
      <c r="B5664"/>
      <c r="C5664"/>
      <c r="D5664"/>
      <c r="E5664" s="171"/>
      <c r="F5664"/>
      <c r="G5664"/>
      <c r="H5664" s="171"/>
      <c r="I5664"/>
      <c r="J5664"/>
      <c r="K5664" s="171"/>
      <c r="L5664" s="171"/>
      <c r="M5664" s="171"/>
      <c r="N5664"/>
      <c r="O5664"/>
      <c r="P5664"/>
      <c r="Q5664"/>
      <c r="R5664"/>
      <c r="U5664" s="15"/>
      <c r="V5664" s="15"/>
      <c r="W5664" s="15"/>
    </row>
    <row r="5665" spans="2:23">
      <c r="B5665"/>
      <c r="C5665"/>
      <c r="D5665"/>
      <c r="E5665" s="171"/>
      <c r="F5665"/>
      <c r="G5665"/>
      <c r="H5665" s="171"/>
      <c r="I5665"/>
      <c r="J5665"/>
      <c r="K5665" s="171"/>
      <c r="L5665" s="171"/>
      <c r="M5665" s="171"/>
      <c r="N5665"/>
      <c r="O5665"/>
      <c r="P5665"/>
      <c r="Q5665"/>
      <c r="R5665"/>
      <c r="U5665" s="15"/>
      <c r="V5665" s="15"/>
      <c r="W5665" s="15"/>
    </row>
    <row r="5666" spans="2:23">
      <c r="B5666"/>
      <c r="C5666"/>
      <c r="D5666"/>
      <c r="E5666" s="171"/>
      <c r="F5666"/>
      <c r="G5666"/>
      <c r="H5666" s="171"/>
      <c r="I5666"/>
      <c r="J5666"/>
      <c r="K5666" s="171"/>
      <c r="L5666" s="171"/>
      <c r="M5666" s="171"/>
      <c r="N5666"/>
      <c r="O5666"/>
      <c r="P5666"/>
      <c r="Q5666"/>
      <c r="R5666"/>
      <c r="U5666" s="15"/>
      <c r="V5666" s="15"/>
      <c r="W5666" s="15"/>
    </row>
    <row r="5667" spans="2:23">
      <c r="B5667"/>
      <c r="C5667"/>
      <c r="D5667"/>
      <c r="E5667" s="171"/>
      <c r="F5667"/>
      <c r="G5667"/>
      <c r="H5667" s="171"/>
      <c r="I5667"/>
      <c r="J5667"/>
      <c r="K5667" s="171"/>
      <c r="L5667" s="171"/>
      <c r="M5667" s="171"/>
      <c r="N5667"/>
      <c r="O5667"/>
      <c r="P5667"/>
      <c r="Q5667"/>
      <c r="R5667"/>
      <c r="U5667" s="15"/>
      <c r="V5667" s="15"/>
      <c r="W5667" s="15"/>
    </row>
    <row r="5668" spans="2:23">
      <c r="B5668"/>
      <c r="C5668"/>
      <c r="D5668"/>
      <c r="E5668" s="171"/>
      <c r="F5668"/>
      <c r="G5668"/>
      <c r="H5668" s="171"/>
      <c r="I5668"/>
      <c r="J5668"/>
      <c r="K5668" s="171"/>
      <c r="L5668" s="171"/>
      <c r="M5668" s="171"/>
      <c r="N5668"/>
      <c r="O5668"/>
      <c r="P5668"/>
      <c r="Q5668"/>
      <c r="R5668"/>
      <c r="U5668" s="15"/>
      <c r="V5668" s="15"/>
      <c r="W5668" s="15"/>
    </row>
    <row r="5669" spans="2:23">
      <c r="B5669"/>
      <c r="C5669"/>
      <c r="D5669"/>
      <c r="E5669" s="171"/>
      <c r="F5669"/>
      <c r="G5669"/>
      <c r="H5669" s="171"/>
      <c r="I5669"/>
      <c r="J5669"/>
      <c r="K5669" s="171"/>
      <c r="L5669" s="171"/>
      <c r="M5669" s="171"/>
      <c r="N5669"/>
      <c r="O5669"/>
      <c r="P5669"/>
      <c r="Q5669"/>
      <c r="R5669"/>
      <c r="U5669" s="15"/>
      <c r="V5669" s="15"/>
      <c r="W5669" s="15"/>
    </row>
    <row r="5670" spans="2:23">
      <c r="B5670"/>
      <c r="C5670"/>
      <c r="D5670"/>
      <c r="E5670" s="171"/>
      <c r="F5670"/>
      <c r="G5670"/>
      <c r="H5670" s="171"/>
      <c r="I5670"/>
      <c r="J5670"/>
      <c r="K5670" s="171"/>
      <c r="L5670" s="171"/>
      <c r="M5670" s="171"/>
      <c r="N5670"/>
      <c r="O5670"/>
      <c r="P5670"/>
      <c r="Q5670"/>
      <c r="R5670"/>
      <c r="U5670" s="15"/>
      <c r="V5670" s="15"/>
      <c r="W5670" s="15"/>
    </row>
    <row r="5671" spans="2:23">
      <c r="B5671"/>
      <c r="C5671"/>
      <c r="D5671"/>
      <c r="E5671" s="171"/>
      <c r="F5671"/>
      <c r="G5671"/>
      <c r="H5671" s="171"/>
      <c r="I5671"/>
      <c r="J5671"/>
      <c r="K5671" s="171"/>
      <c r="L5671" s="171"/>
      <c r="M5671" s="171"/>
      <c r="N5671"/>
      <c r="O5671"/>
      <c r="P5671"/>
      <c r="Q5671"/>
      <c r="R5671"/>
      <c r="U5671" s="15"/>
      <c r="V5671" s="15"/>
      <c r="W5671" s="15"/>
    </row>
    <row r="5672" spans="2:23">
      <c r="B5672"/>
      <c r="C5672"/>
      <c r="D5672"/>
      <c r="E5672" s="171"/>
      <c r="F5672"/>
      <c r="G5672"/>
      <c r="H5672" s="171"/>
      <c r="I5672"/>
      <c r="J5672"/>
      <c r="K5672" s="171"/>
      <c r="L5672" s="171"/>
      <c r="M5672" s="171"/>
      <c r="N5672"/>
      <c r="O5672"/>
      <c r="P5672"/>
      <c r="Q5672"/>
      <c r="R5672"/>
      <c r="U5672" s="15"/>
      <c r="V5672" s="15"/>
      <c r="W5672" s="15"/>
    </row>
    <row r="5673" spans="2:23">
      <c r="B5673"/>
      <c r="C5673"/>
      <c r="D5673"/>
      <c r="E5673" s="171"/>
      <c r="F5673"/>
      <c r="G5673"/>
      <c r="H5673" s="171"/>
      <c r="I5673"/>
      <c r="J5673"/>
      <c r="K5673" s="171"/>
      <c r="L5673" s="171"/>
      <c r="M5673" s="171"/>
      <c r="N5673"/>
      <c r="O5673"/>
      <c r="P5673"/>
      <c r="Q5673"/>
      <c r="R5673"/>
      <c r="U5673" s="15"/>
      <c r="V5673" s="15"/>
      <c r="W5673" s="15"/>
    </row>
    <row r="5674" spans="2:23">
      <c r="B5674"/>
      <c r="C5674"/>
      <c r="D5674"/>
      <c r="E5674" s="171"/>
      <c r="F5674"/>
      <c r="G5674"/>
      <c r="H5674" s="171"/>
      <c r="I5674"/>
      <c r="J5674"/>
      <c r="K5674" s="171"/>
      <c r="L5674" s="171"/>
      <c r="M5674" s="171"/>
      <c r="N5674"/>
      <c r="O5674"/>
      <c r="P5674"/>
      <c r="Q5674"/>
      <c r="R5674"/>
      <c r="U5674" s="15"/>
      <c r="V5674" s="15"/>
      <c r="W5674" s="15"/>
    </row>
    <row r="5675" spans="2:23">
      <c r="B5675"/>
      <c r="C5675"/>
      <c r="D5675"/>
      <c r="E5675" s="171"/>
      <c r="F5675"/>
      <c r="G5675"/>
      <c r="H5675" s="171"/>
      <c r="I5675"/>
      <c r="J5675"/>
      <c r="K5675" s="171"/>
      <c r="L5675" s="171"/>
      <c r="M5675" s="171"/>
      <c r="N5675"/>
      <c r="O5675"/>
      <c r="P5675"/>
      <c r="Q5675"/>
      <c r="R5675"/>
      <c r="U5675" s="15"/>
      <c r="V5675" s="15"/>
      <c r="W5675" s="15"/>
    </row>
    <row r="5676" spans="2:23">
      <c r="B5676"/>
      <c r="C5676"/>
      <c r="D5676"/>
      <c r="E5676" s="171"/>
      <c r="F5676"/>
      <c r="G5676"/>
      <c r="H5676" s="171"/>
      <c r="I5676"/>
      <c r="J5676"/>
      <c r="K5676" s="171"/>
      <c r="L5676" s="171"/>
      <c r="M5676" s="171"/>
      <c r="N5676"/>
      <c r="O5676"/>
      <c r="P5676"/>
      <c r="Q5676"/>
      <c r="R5676"/>
      <c r="U5676" s="15"/>
      <c r="V5676" s="15"/>
      <c r="W5676" s="15"/>
    </row>
    <row r="5677" spans="2:23">
      <c r="B5677"/>
      <c r="C5677"/>
      <c r="D5677"/>
      <c r="E5677" s="171"/>
      <c r="F5677"/>
      <c r="G5677"/>
      <c r="H5677" s="171"/>
      <c r="I5677"/>
      <c r="J5677"/>
      <c r="K5677" s="171"/>
      <c r="L5677" s="171"/>
      <c r="M5677" s="171"/>
      <c r="N5677"/>
      <c r="O5677"/>
      <c r="P5677"/>
      <c r="Q5677"/>
      <c r="R5677"/>
      <c r="U5677" s="15"/>
      <c r="V5677" s="15"/>
      <c r="W5677" s="15"/>
    </row>
    <row r="5678" spans="2:23">
      <c r="B5678"/>
      <c r="C5678"/>
      <c r="D5678"/>
      <c r="E5678" s="171"/>
      <c r="F5678"/>
      <c r="G5678"/>
      <c r="H5678" s="171"/>
      <c r="I5678"/>
      <c r="J5678"/>
      <c r="K5678" s="171"/>
      <c r="L5678" s="171"/>
      <c r="M5678" s="171"/>
      <c r="N5678"/>
      <c r="O5678"/>
      <c r="P5678"/>
      <c r="Q5678"/>
      <c r="R5678"/>
      <c r="U5678" s="15"/>
      <c r="V5678" s="15"/>
      <c r="W5678" s="15"/>
    </row>
    <row r="5679" spans="2:23">
      <c r="B5679"/>
      <c r="C5679"/>
      <c r="D5679"/>
      <c r="E5679" s="171"/>
      <c r="F5679"/>
      <c r="G5679"/>
      <c r="H5679" s="171"/>
      <c r="I5679"/>
      <c r="J5679"/>
      <c r="K5679" s="171"/>
      <c r="L5679" s="171"/>
      <c r="M5679" s="171"/>
      <c r="N5679"/>
      <c r="O5679"/>
      <c r="P5679"/>
      <c r="Q5679"/>
      <c r="R5679"/>
      <c r="U5679" s="15"/>
      <c r="V5679" s="15"/>
      <c r="W5679" s="15"/>
    </row>
    <row r="5680" spans="2:23">
      <c r="B5680"/>
      <c r="C5680"/>
      <c r="D5680"/>
      <c r="E5680" s="171"/>
      <c r="F5680"/>
      <c r="G5680"/>
      <c r="H5680" s="171"/>
      <c r="I5680"/>
      <c r="J5680"/>
      <c r="K5680" s="171"/>
      <c r="L5680" s="171"/>
      <c r="M5680" s="171"/>
      <c r="N5680"/>
      <c r="O5680"/>
      <c r="P5680"/>
      <c r="Q5680"/>
      <c r="R5680"/>
      <c r="U5680" s="15"/>
      <c r="V5680" s="15"/>
      <c r="W5680" s="15"/>
    </row>
    <row r="5681" spans="2:23">
      <c r="B5681"/>
      <c r="C5681"/>
      <c r="D5681"/>
      <c r="E5681" s="171"/>
      <c r="F5681"/>
      <c r="G5681"/>
      <c r="H5681" s="171"/>
      <c r="I5681"/>
      <c r="J5681"/>
      <c r="K5681" s="171"/>
      <c r="L5681" s="171"/>
      <c r="M5681" s="171"/>
      <c r="N5681"/>
      <c r="O5681"/>
      <c r="P5681"/>
      <c r="Q5681"/>
      <c r="R5681"/>
      <c r="U5681" s="15"/>
      <c r="V5681" s="15"/>
      <c r="W5681" s="15"/>
    </row>
    <row r="5682" spans="2:23">
      <c r="B5682"/>
      <c r="C5682"/>
      <c r="D5682"/>
      <c r="E5682" s="171"/>
      <c r="F5682"/>
      <c r="G5682"/>
      <c r="H5682" s="171"/>
      <c r="I5682"/>
      <c r="J5682"/>
      <c r="K5682" s="171"/>
      <c r="L5682" s="171"/>
      <c r="M5682" s="171"/>
      <c r="N5682"/>
      <c r="O5682"/>
      <c r="P5682"/>
      <c r="Q5682"/>
      <c r="R5682"/>
      <c r="U5682" s="15"/>
      <c r="V5682" s="15"/>
      <c r="W5682" s="15"/>
    </row>
    <row r="5683" spans="2:23">
      <c r="B5683"/>
      <c r="C5683"/>
      <c r="D5683"/>
      <c r="E5683" s="171"/>
      <c r="F5683"/>
      <c r="G5683"/>
      <c r="H5683" s="171"/>
      <c r="I5683"/>
      <c r="J5683"/>
      <c r="K5683" s="171"/>
      <c r="L5683" s="171"/>
      <c r="M5683" s="171"/>
      <c r="N5683"/>
      <c r="O5683"/>
      <c r="P5683"/>
      <c r="Q5683"/>
      <c r="R5683"/>
      <c r="U5683" s="15"/>
      <c r="V5683" s="15"/>
      <c r="W5683" s="15"/>
    </row>
    <row r="5684" spans="2:23">
      <c r="B5684"/>
      <c r="C5684"/>
      <c r="D5684"/>
      <c r="E5684" s="171"/>
      <c r="F5684"/>
      <c r="G5684"/>
      <c r="H5684" s="171"/>
      <c r="I5684"/>
      <c r="J5684"/>
      <c r="K5684" s="171"/>
      <c r="L5684" s="171"/>
      <c r="M5684" s="171"/>
      <c r="N5684"/>
      <c r="O5684"/>
      <c r="P5684"/>
      <c r="Q5684"/>
      <c r="R5684"/>
      <c r="U5684" s="15"/>
      <c r="V5684" s="15"/>
      <c r="W5684" s="15"/>
    </row>
    <row r="5685" spans="2:23">
      <c r="B5685"/>
      <c r="C5685"/>
      <c r="D5685"/>
      <c r="E5685" s="171"/>
      <c r="F5685"/>
      <c r="G5685"/>
      <c r="H5685" s="171"/>
      <c r="I5685"/>
      <c r="J5685"/>
      <c r="K5685" s="171"/>
      <c r="L5685" s="171"/>
      <c r="M5685" s="171"/>
      <c r="N5685"/>
      <c r="O5685"/>
      <c r="P5685"/>
      <c r="Q5685"/>
      <c r="R5685"/>
      <c r="U5685" s="15"/>
      <c r="V5685" s="15"/>
      <c r="W5685" s="15"/>
    </row>
    <row r="5686" spans="2:23">
      <c r="B5686"/>
      <c r="C5686"/>
      <c r="D5686"/>
      <c r="E5686" s="171"/>
      <c r="F5686"/>
      <c r="G5686"/>
      <c r="H5686" s="171"/>
      <c r="I5686"/>
      <c r="J5686"/>
      <c r="K5686" s="171"/>
      <c r="L5686" s="171"/>
      <c r="M5686" s="171"/>
      <c r="N5686"/>
      <c r="O5686"/>
      <c r="P5686"/>
      <c r="Q5686"/>
      <c r="R5686"/>
      <c r="U5686" s="15"/>
      <c r="V5686" s="15"/>
      <c r="W5686" s="15"/>
    </row>
    <row r="5687" spans="2:23">
      <c r="B5687"/>
      <c r="C5687"/>
      <c r="D5687"/>
      <c r="E5687" s="171"/>
      <c r="F5687"/>
      <c r="G5687"/>
      <c r="H5687" s="171"/>
      <c r="I5687"/>
      <c r="J5687"/>
      <c r="K5687" s="171"/>
      <c r="L5687" s="171"/>
      <c r="M5687" s="171"/>
      <c r="N5687"/>
      <c r="O5687"/>
      <c r="P5687"/>
      <c r="Q5687"/>
      <c r="R5687"/>
      <c r="U5687" s="15"/>
      <c r="V5687" s="15"/>
      <c r="W5687" s="15"/>
    </row>
    <row r="5688" spans="2:23">
      <c r="B5688"/>
      <c r="C5688"/>
      <c r="D5688"/>
      <c r="E5688" s="171"/>
      <c r="F5688"/>
      <c r="G5688"/>
      <c r="H5688" s="171"/>
      <c r="I5688"/>
      <c r="J5688"/>
      <c r="K5688" s="171"/>
      <c r="L5688" s="171"/>
      <c r="M5688" s="171"/>
      <c r="N5688"/>
      <c r="O5688"/>
      <c r="P5688"/>
      <c r="Q5688"/>
      <c r="R5688"/>
      <c r="U5688" s="15"/>
      <c r="V5688" s="15"/>
      <c r="W5688" s="15"/>
    </row>
    <row r="5689" spans="2:23">
      <c r="B5689"/>
      <c r="C5689"/>
      <c r="D5689"/>
      <c r="E5689" s="171"/>
      <c r="F5689"/>
      <c r="G5689"/>
      <c r="H5689" s="171"/>
      <c r="I5689"/>
      <c r="J5689"/>
      <c r="K5689" s="171"/>
      <c r="L5689" s="171"/>
      <c r="M5689" s="171"/>
      <c r="N5689"/>
      <c r="O5689"/>
      <c r="P5689"/>
      <c r="Q5689"/>
      <c r="R5689"/>
      <c r="U5689" s="15"/>
      <c r="V5689" s="15"/>
      <c r="W5689" s="15"/>
    </row>
    <row r="5690" spans="2:23">
      <c r="B5690"/>
      <c r="C5690"/>
      <c r="D5690"/>
      <c r="E5690" s="171"/>
      <c r="F5690"/>
      <c r="G5690"/>
      <c r="H5690" s="171"/>
      <c r="I5690"/>
      <c r="J5690"/>
      <c r="K5690" s="171"/>
      <c r="L5690" s="171"/>
      <c r="M5690" s="171"/>
      <c r="N5690"/>
      <c r="O5690"/>
      <c r="P5690"/>
      <c r="Q5690"/>
      <c r="R5690"/>
      <c r="U5690" s="15"/>
      <c r="V5690" s="15"/>
      <c r="W5690" s="15"/>
    </row>
    <row r="5691" spans="2:23">
      <c r="B5691"/>
      <c r="C5691"/>
      <c r="D5691"/>
      <c r="E5691" s="171"/>
      <c r="F5691"/>
      <c r="G5691"/>
      <c r="H5691" s="171"/>
      <c r="I5691"/>
      <c r="J5691"/>
      <c r="K5691" s="171"/>
      <c r="L5691" s="171"/>
      <c r="M5691" s="171"/>
      <c r="N5691"/>
      <c r="O5691"/>
      <c r="P5691"/>
      <c r="Q5691"/>
      <c r="R5691"/>
      <c r="U5691" s="15"/>
      <c r="V5691" s="15"/>
      <c r="W5691" s="15"/>
    </row>
    <row r="5692" spans="2:23">
      <c r="B5692"/>
      <c r="C5692"/>
      <c r="D5692"/>
      <c r="E5692" s="171"/>
      <c r="F5692"/>
      <c r="G5692"/>
      <c r="H5692" s="171"/>
      <c r="I5692"/>
      <c r="J5692"/>
      <c r="K5692" s="171"/>
      <c r="L5692" s="171"/>
      <c r="M5692" s="171"/>
      <c r="N5692"/>
      <c r="O5692"/>
      <c r="P5692"/>
      <c r="Q5692"/>
      <c r="R5692"/>
      <c r="U5692" s="15"/>
      <c r="V5692" s="15"/>
      <c r="W5692" s="15"/>
    </row>
    <row r="5693" spans="2:23">
      <c r="B5693"/>
      <c r="C5693"/>
      <c r="D5693"/>
      <c r="E5693" s="171"/>
      <c r="F5693"/>
      <c r="G5693"/>
      <c r="H5693" s="171"/>
      <c r="I5693"/>
      <c r="J5693"/>
      <c r="K5693" s="171"/>
      <c r="L5693" s="171"/>
      <c r="M5693" s="171"/>
      <c r="N5693"/>
      <c r="O5693"/>
      <c r="P5693"/>
      <c r="Q5693"/>
      <c r="R5693"/>
      <c r="U5693" s="15"/>
      <c r="V5693" s="15"/>
      <c r="W5693" s="15"/>
    </row>
    <row r="5694" spans="2:23">
      <c r="B5694"/>
      <c r="C5694"/>
      <c r="D5694"/>
      <c r="E5694" s="171"/>
      <c r="F5694"/>
      <c r="G5694"/>
      <c r="H5694" s="171"/>
      <c r="I5694"/>
      <c r="J5694"/>
      <c r="K5694" s="171"/>
      <c r="L5694" s="171"/>
      <c r="M5694" s="171"/>
      <c r="N5694"/>
      <c r="O5694"/>
      <c r="P5694"/>
      <c r="Q5694"/>
      <c r="R5694"/>
      <c r="U5694" s="15"/>
      <c r="V5694" s="15"/>
      <c r="W5694" s="15"/>
    </row>
    <row r="5695" spans="2:23">
      <c r="B5695"/>
      <c r="C5695"/>
      <c r="D5695"/>
      <c r="E5695" s="171"/>
      <c r="F5695"/>
      <c r="G5695"/>
      <c r="H5695" s="171"/>
      <c r="I5695"/>
      <c r="J5695"/>
      <c r="K5695" s="171"/>
      <c r="L5695" s="171"/>
      <c r="M5695" s="171"/>
      <c r="N5695"/>
      <c r="O5695"/>
      <c r="P5695"/>
      <c r="Q5695"/>
      <c r="R5695"/>
      <c r="U5695" s="15"/>
      <c r="V5695" s="15"/>
      <c r="W5695" s="15"/>
    </row>
    <row r="5696" spans="2:23">
      <c r="B5696"/>
      <c r="C5696"/>
      <c r="D5696"/>
      <c r="E5696" s="171"/>
      <c r="F5696"/>
      <c r="G5696"/>
      <c r="H5696" s="171"/>
      <c r="I5696"/>
      <c r="J5696"/>
      <c r="K5696" s="171"/>
      <c r="L5696" s="171"/>
      <c r="M5696" s="171"/>
      <c r="N5696"/>
      <c r="O5696"/>
      <c r="P5696"/>
      <c r="Q5696"/>
      <c r="R5696"/>
      <c r="U5696" s="15"/>
      <c r="V5696" s="15"/>
      <c r="W5696" s="15"/>
    </row>
    <row r="5697" spans="2:23">
      <c r="B5697"/>
      <c r="C5697"/>
      <c r="D5697"/>
      <c r="E5697" s="171"/>
      <c r="F5697"/>
      <c r="G5697"/>
      <c r="H5697" s="171"/>
      <c r="I5697"/>
      <c r="J5697"/>
      <c r="K5697" s="171"/>
      <c r="L5697" s="171"/>
      <c r="M5697" s="171"/>
      <c r="N5697"/>
      <c r="O5697"/>
      <c r="P5697"/>
      <c r="Q5697"/>
      <c r="R5697"/>
      <c r="U5697" s="15"/>
      <c r="V5697" s="15"/>
      <c r="W5697" s="15"/>
    </row>
    <row r="5698" spans="2:23">
      <c r="B5698"/>
      <c r="C5698"/>
      <c r="D5698"/>
      <c r="E5698" s="171"/>
      <c r="F5698"/>
      <c r="G5698"/>
      <c r="H5698" s="171"/>
      <c r="I5698"/>
      <c r="J5698"/>
      <c r="K5698" s="171"/>
      <c r="L5698" s="171"/>
      <c r="M5698" s="171"/>
      <c r="N5698"/>
      <c r="O5698"/>
      <c r="P5698"/>
      <c r="Q5698"/>
      <c r="R5698"/>
      <c r="U5698" s="15"/>
      <c r="V5698" s="15"/>
      <c r="W5698" s="15"/>
    </row>
    <row r="5699" spans="2:23">
      <c r="B5699"/>
      <c r="C5699"/>
      <c r="D5699"/>
      <c r="E5699" s="171"/>
      <c r="F5699"/>
      <c r="G5699"/>
      <c r="H5699" s="171"/>
      <c r="I5699"/>
      <c r="J5699"/>
      <c r="K5699" s="171"/>
      <c r="L5699" s="171"/>
      <c r="M5699" s="171"/>
      <c r="N5699"/>
      <c r="O5699"/>
      <c r="P5699"/>
      <c r="Q5699"/>
      <c r="R5699"/>
      <c r="U5699" s="15"/>
      <c r="V5699" s="15"/>
      <c r="W5699" s="15"/>
    </row>
    <row r="5700" spans="2:23">
      <c r="B5700"/>
      <c r="C5700"/>
      <c r="D5700"/>
      <c r="E5700" s="171"/>
      <c r="F5700"/>
      <c r="G5700"/>
      <c r="H5700" s="171"/>
      <c r="I5700"/>
      <c r="J5700"/>
      <c r="K5700" s="171"/>
      <c r="L5700" s="171"/>
      <c r="M5700" s="171"/>
      <c r="N5700"/>
      <c r="O5700"/>
      <c r="P5700"/>
      <c r="Q5700"/>
      <c r="R5700"/>
      <c r="U5700" s="15"/>
      <c r="V5700" s="15"/>
      <c r="W5700" s="15"/>
    </row>
    <row r="5701" spans="2:23">
      <c r="B5701"/>
      <c r="C5701"/>
      <c r="D5701"/>
      <c r="E5701" s="171"/>
      <c r="F5701"/>
      <c r="G5701"/>
      <c r="H5701" s="171"/>
      <c r="I5701"/>
      <c r="J5701"/>
      <c r="K5701" s="171"/>
      <c r="L5701" s="171"/>
      <c r="M5701" s="171"/>
      <c r="N5701"/>
      <c r="O5701"/>
      <c r="P5701"/>
      <c r="Q5701"/>
      <c r="R5701"/>
      <c r="U5701" s="15"/>
      <c r="V5701" s="15"/>
      <c r="W5701" s="15"/>
    </row>
    <row r="5702" spans="2:23">
      <c r="B5702"/>
      <c r="C5702"/>
      <c r="D5702"/>
      <c r="E5702" s="171"/>
      <c r="F5702"/>
      <c r="G5702"/>
      <c r="H5702" s="171"/>
      <c r="I5702"/>
      <c r="J5702"/>
      <c r="K5702" s="171"/>
      <c r="L5702" s="171"/>
      <c r="M5702" s="171"/>
      <c r="N5702"/>
      <c r="O5702"/>
      <c r="P5702"/>
      <c r="Q5702"/>
      <c r="R5702"/>
      <c r="U5702" s="15"/>
      <c r="V5702" s="15"/>
      <c r="W5702" s="15"/>
    </row>
    <row r="5703" spans="2:23">
      <c r="B5703"/>
      <c r="C5703"/>
      <c r="D5703"/>
      <c r="E5703" s="171"/>
      <c r="F5703"/>
      <c r="G5703"/>
      <c r="H5703" s="171"/>
      <c r="I5703"/>
      <c r="J5703"/>
      <c r="K5703" s="171"/>
      <c r="L5703" s="171"/>
      <c r="M5703" s="171"/>
      <c r="N5703"/>
      <c r="O5703"/>
      <c r="P5703"/>
      <c r="Q5703"/>
      <c r="R5703"/>
      <c r="U5703" s="15"/>
      <c r="V5703" s="15"/>
      <c r="W5703" s="15"/>
    </row>
    <row r="5704" spans="2:23">
      <c r="B5704"/>
      <c r="C5704"/>
      <c r="D5704"/>
      <c r="E5704" s="171"/>
      <c r="F5704"/>
      <c r="G5704"/>
      <c r="H5704" s="171"/>
      <c r="I5704"/>
      <c r="J5704"/>
      <c r="K5704" s="171"/>
      <c r="L5704" s="171"/>
      <c r="M5704" s="171"/>
      <c r="N5704"/>
      <c r="O5704"/>
      <c r="P5704"/>
      <c r="Q5704"/>
      <c r="R5704"/>
      <c r="U5704" s="15"/>
      <c r="V5704" s="15"/>
      <c r="W5704" s="15"/>
    </row>
    <row r="5705" spans="2:23">
      <c r="B5705"/>
      <c r="C5705"/>
      <c r="D5705"/>
      <c r="E5705" s="171"/>
      <c r="F5705"/>
      <c r="G5705"/>
      <c r="H5705" s="171"/>
      <c r="I5705"/>
      <c r="J5705"/>
      <c r="K5705" s="171"/>
      <c r="L5705" s="171"/>
      <c r="M5705" s="171"/>
      <c r="N5705"/>
      <c r="O5705"/>
      <c r="P5705"/>
      <c r="Q5705"/>
      <c r="R5705"/>
      <c r="U5705" s="15"/>
      <c r="V5705" s="15"/>
      <c r="W5705" s="15"/>
    </row>
    <row r="5706" spans="2:23">
      <c r="B5706"/>
      <c r="C5706"/>
      <c r="D5706"/>
      <c r="E5706" s="171"/>
      <c r="F5706"/>
      <c r="G5706"/>
      <c r="H5706" s="171"/>
      <c r="I5706"/>
      <c r="J5706"/>
      <c r="K5706" s="171"/>
      <c r="L5706" s="171"/>
      <c r="M5706" s="171"/>
      <c r="N5706"/>
      <c r="O5706"/>
      <c r="P5706"/>
      <c r="Q5706"/>
      <c r="R5706"/>
      <c r="U5706" s="15"/>
      <c r="V5706" s="15"/>
      <c r="W5706" s="15"/>
    </row>
    <row r="5707" spans="2:23">
      <c r="B5707"/>
      <c r="C5707"/>
      <c r="D5707"/>
      <c r="E5707" s="171"/>
      <c r="F5707"/>
      <c r="G5707"/>
      <c r="H5707" s="171"/>
      <c r="I5707"/>
      <c r="J5707"/>
      <c r="K5707" s="171"/>
      <c r="L5707" s="171"/>
      <c r="M5707" s="171"/>
      <c r="N5707"/>
      <c r="O5707"/>
      <c r="P5707"/>
      <c r="Q5707"/>
      <c r="R5707"/>
      <c r="U5707" s="15"/>
      <c r="V5707" s="15"/>
      <c r="W5707" s="15"/>
    </row>
    <row r="5708" spans="2:23">
      <c r="B5708"/>
      <c r="C5708"/>
      <c r="D5708"/>
      <c r="E5708" s="171"/>
      <c r="F5708"/>
      <c r="G5708"/>
      <c r="H5708" s="171"/>
      <c r="I5708"/>
      <c r="J5708"/>
      <c r="K5708" s="171"/>
      <c r="L5708" s="171"/>
      <c r="M5708" s="171"/>
      <c r="N5708"/>
      <c r="O5708"/>
      <c r="P5708"/>
      <c r="Q5708"/>
      <c r="R5708"/>
      <c r="U5708" s="15"/>
      <c r="V5708" s="15"/>
      <c r="W5708" s="15"/>
    </row>
    <row r="5709" spans="2:23">
      <c r="B5709"/>
      <c r="C5709"/>
      <c r="D5709"/>
      <c r="E5709" s="171"/>
      <c r="F5709"/>
      <c r="G5709"/>
      <c r="H5709" s="171"/>
      <c r="I5709"/>
      <c r="J5709"/>
      <c r="K5709" s="171"/>
      <c r="L5709" s="171"/>
      <c r="M5709" s="171"/>
      <c r="N5709"/>
      <c r="O5709"/>
      <c r="P5709"/>
      <c r="Q5709"/>
      <c r="R5709"/>
      <c r="U5709" s="15"/>
      <c r="V5709" s="15"/>
      <c r="W5709" s="15"/>
    </row>
    <row r="5710" spans="2:23">
      <c r="B5710"/>
      <c r="C5710"/>
      <c r="D5710"/>
      <c r="E5710" s="171"/>
      <c r="F5710"/>
      <c r="G5710"/>
      <c r="H5710" s="171"/>
      <c r="I5710"/>
      <c r="J5710"/>
      <c r="K5710" s="171"/>
      <c r="L5710" s="171"/>
      <c r="M5710" s="171"/>
      <c r="N5710"/>
      <c r="O5710"/>
      <c r="P5710"/>
      <c r="Q5710"/>
      <c r="R5710"/>
      <c r="U5710" s="15"/>
      <c r="V5710" s="15"/>
      <c r="W5710" s="15"/>
    </row>
    <row r="5711" spans="2:23">
      <c r="B5711"/>
      <c r="C5711"/>
      <c r="D5711"/>
      <c r="E5711" s="171"/>
      <c r="F5711"/>
      <c r="G5711"/>
      <c r="H5711" s="171"/>
      <c r="I5711"/>
      <c r="J5711"/>
      <c r="K5711" s="171"/>
      <c r="L5711" s="171"/>
      <c r="M5711" s="171"/>
      <c r="N5711"/>
      <c r="O5711"/>
      <c r="P5711"/>
      <c r="Q5711"/>
      <c r="R5711"/>
      <c r="U5711" s="15"/>
      <c r="V5711" s="15"/>
      <c r="W5711" s="15"/>
    </row>
    <row r="5712" spans="2:23">
      <c r="B5712"/>
      <c r="C5712"/>
      <c r="D5712"/>
      <c r="E5712" s="171"/>
      <c r="F5712"/>
      <c r="G5712"/>
      <c r="H5712" s="171"/>
      <c r="I5712"/>
      <c r="J5712"/>
      <c r="K5712" s="171"/>
      <c r="L5712" s="171"/>
      <c r="M5712" s="171"/>
      <c r="N5712"/>
      <c r="O5712"/>
      <c r="P5712"/>
      <c r="Q5712"/>
      <c r="R5712"/>
      <c r="U5712" s="15"/>
      <c r="V5712" s="15"/>
      <c r="W5712" s="15"/>
    </row>
    <row r="5713" spans="2:23">
      <c r="B5713"/>
      <c r="C5713"/>
      <c r="D5713"/>
      <c r="E5713" s="171"/>
      <c r="F5713"/>
      <c r="G5713"/>
      <c r="H5713" s="171"/>
      <c r="I5713"/>
      <c r="J5713"/>
      <c r="K5713" s="171"/>
      <c r="L5713" s="171"/>
      <c r="M5713" s="171"/>
      <c r="N5713"/>
      <c r="O5713"/>
      <c r="P5713"/>
      <c r="Q5713"/>
      <c r="R5713"/>
      <c r="U5713" s="15"/>
      <c r="V5713" s="15"/>
      <c r="W5713" s="15"/>
    </row>
    <row r="5714" spans="2:23">
      <c r="B5714"/>
      <c r="C5714"/>
      <c r="D5714"/>
      <c r="E5714" s="171"/>
      <c r="F5714"/>
      <c r="G5714"/>
      <c r="H5714" s="171"/>
      <c r="I5714"/>
      <c r="J5714"/>
      <c r="K5714" s="171"/>
      <c r="L5714" s="171"/>
      <c r="M5714" s="171"/>
      <c r="N5714"/>
      <c r="O5714"/>
      <c r="P5714"/>
      <c r="Q5714"/>
      <c r="R5714"/>
      <c r="U5714" s="15"/>
      <c r="V5714" s="15"/>
      <c r="W5714" s="15"/>
    </row>
    <row r="5715" spans="2:23">
      <c r="B5715"/>
      <c r="C5715"/>
      <c r="D5715"/>
      <c r="E5715" s="171"/>
      <c r="F5715"/>
      <c r="G5715"/>
      <c r="H5715" s="171"/>
      <c r="I5715"/>
      <c r="J5715"/>
      <c r="K5715" s="171"/>
      <c r="L5715" s="171"/>
      <c r="M5715" s="171"/>
      <c r="N5715"/>
      <c r="O5715"/>
      <c r="P5715"/>
      <c r="Q5715"/>
      <c r="R5715"/>
      <c r="U5715" s="15"/>
      <c r="V5715" s="15"/>
      <c r="W5715" s="15"/>
    </row>
    <row r="5716" spans="2:23">
      <c r="B5716"/>
      <c r="C5716"/>
      <c r="D5716"/>
      <c r="E5716"/>
      <c r="F5716" s="171"/>
      <c r="G5716" s="171"/>
      <c r="H5716"/>
      <c r="I5716" s="171"/>
      <c r="J5716" s="171"/>
      <c r="K5716" s="171"/>
      <c r="L5716" s="171"/>
      <c r="M5716" s="171"/>
      <c r="N5716"/>
      <c r="O5716"/>
      <c r="P5716"/>
      <c r="Q5716"/>
      <c r="R5716"/>
      <c r="U5716" s="15"/>
      <c r="V5716" s="15"/>
      <c r="W5716" s="15"/>
    </row>
    <row r="5717" spans="2:23">
      <c r="B5717"/>
      <c r="C5717"/>
      <c r="D5717"/>
      <c r="E5717"/>
      <c r="F5717" s="171"/>
      <c r="G5717" s="171"/>
      <c r="H5717"/>
      <c r="I5717" s="171"/>
      <c r="J5717" s="171"/>
      <c r="K5717" s="171"/>
      <c r="L5717" s="171"/>
      <c r="M5717" s="171"/>
      <c r="N5717"/>
      <c r="O5717"/>
      <c r="P5717"/>
      <c r="Q5717"/>
      <c r="R5717"/>
      <c r="U5717" s="15"/>
      <c r="V5717" s="15"/>
      <c r="W5717" s="15"/>
    </row>
    <row r="5718" spans="2:23">
      <c r="B5718"/>
      <c r="C5718"/>
      <c r="D5718"/>
      <c r="E5718"/>
      <c r="F5718" s="171"/>
      <c r="G5718" s="171"/>
      <c r="H5718"/>
      <c r="I5718" s="171"/>
      <c r="J5718" s="171"/>
      <c r="K5718" s="171"/>
      <c r="L5718" s="171"/>
      <c r="M5718" s="171"/>
      <c r="N5718"/>
      <c r="O5718"/>
      <c r="P5718"/>
      <c r="Q5718"/>
      <c r="R5718"/>
      <c r="U5718" s="15"/>
      <c r="V5718" s="15"/>
      <c r="W5718" s="15"/>
    </row>
    <row r="5719" spans="2:23">
      <c r="B5719"/>
      <c r="C5719"/>
      <c r="D5719"/>
      <c r="E5719"/>
      <c r="F5719" s="171"/>
      <c r="G5719" s="171"/>
      <c r="H5719"/>
      <c r="I5719" s="171"/>
      <c r="J5719" s="171"/>
      <c r="K5719" s="171"/>
      <c r="L5719" s="171"/>
      <c r="M5719" s="171"/>
      <c r="N5719"/>
      <c r="O5719"/>
      <c r="P5719"/>
      <c r="Q5719"/>
      <c r="R5719"/>
      <c r="U5719" s="15"/>
      <c r="V5719" s="15"/>
      <c r="W5719" s="15"/>
    </row>
    <row r="5720" spans="2:23">
      <c r="B5720"/>
      <c r="C5720"/>
      <c r="D5720"/>
      <c r="E5720"/>
      <c r="F5720" s="171"/>
      <c r="G5720" s="171"/>
      <c r="H5720"/>
      <c r="I5720" s="171"/>
      <c r="J5720" s="171"/>
      <c r="K5720" s="171"/>
      <c r="L5720" s="171"/>
      <c r="M5720" s="171"/>
      <c r="N5720"/>
      <c r="O5720"/>
      <c r="P5720"/>
      <c r="Q5720"/>
      <c r="R5720"/>
      <c r="U5720" s="15"/>
      <c r="V5720" s="15"/>
      <c r="W5720" s="15"/>
    </row>
    <row r="5721" spans="2:23">
      <c r="B5721"/>
      <c r="C5721"/>
      <c r="D5721"/>
      <c r="E5721"/>
      <c r="F5721" s="171"/>
      <c r="G5721" s="171"/>
      <c r="H5721"/>
      <c r="I5721" s="171"/>
      <c r="J5721" s="171"/>
      <c r="K5721" s="171"/>
      <c r="L5721" s="171"/>
      <c r="M5721" s="171"/>
      <c r="N5721"/>
      <c r="O5721"/>
      <c r="P5721"/>
      <c r="Q5721"/>
      <c r="R5721"/>
      <c r="U5721" s="15"/>
      <c r="V5721" s="15"/>
      <c r="W5721" s="15"/>
    </row>
    <row r="5722" spans="2:23">
      <c r="B5722"/>
      <c r="C5722"/>
      <c r="D5722"/>
      <c r="E5722"/>
      <c r="F5722" s="171"/>
      <c r="G5722" s="171"/>
      <c r="H5722"/>
      <c r="I5722" s="171"/>
      <c r="J5722" s="171"/>
      <c r="K5722" s="171"/>
      <c r="L5722" s="171"/>
      <c r="M5722" s="171"/>
      <c r="N5722"/>
      <c r="O5722"/>
      <c r="P5722"/>
      <c r="Q5722"/>
      <c r="R5722"/>
      <c r="U5722" s="15"/>
      <c r="V5722" s="15"/>
      <c r="W5722" s="15"/>
    </row>
    <row r="5723" spans="2:23">
      <c r="B5723"/>
      <c r="C5723"/>
      <c r="D5723"/>
      <c r="E5723"/>
      <c r="F5723" s="171"/>
      <c r="G5723" s="171"/>
      <c r="H5723"/>
      <c r="I5723" s="171"/>
      <c r="J5723" s="171"/>
      <c r="K5723" s="171"/>
      <c r="L5723" s="171"/>
      <c r="M5723" s="171"/>
      <c r="N5723"/>
      <c r="O5723"/>
      <c r="P5723"/>
      <c r="Q5723"/>
      <c r="R5723"/>
      <c r="U5723" s="15"/>
      <c r="V5723" s="15"/>
      <c r="W5723" s="15"/>
    </row>
    <row r="5724" spans="2:23">
      <c r="B5724"/>
      <c r="C5724"/>
      <c r="D5724"/>
      <c r="E5724"/>
      <c r="F5724" s="171"/>
      <c r="G5724" s="171"/>
      <c r="H5724"/>
      <c r="I5724" s="171"/>
      <c r="J5724" s="171"/>
      <c r="K5724" s="171"/>
      <c r="L5724" s="171"/>
      <c r="M5724" s="171"/>
      <c r="N5724"/>
      <c r="O5724"/>
      <c r="P5724"/>
      <c r="Q5724"/>
      <c r="R5724"/>
      <c r="U5724" s="15"/>
      <c r="V5724" s="15"/>
      <c r="W5724" s="15"/>
    </row>
    <row r="5725" spans="2:23">
      <c r="B5725"/>
      <c r="C5725"/>
      <c r="D5725"/>
      <c r="E5725"/>
      <c r="F5725" s="171"/>
      <c r="G5725" s="171"/>
      <c r="H5725"/>
      <c r="I5725" s="171"/>
      <c r="J5725" s="171"/>
      <c r="K5725" s="171"/>
      <c r="L5725" s="171"/>
      <c r="M5725" s="171"/>
      <c r="N5725"/>
      <c r="O5725"/>
      <c r="P5725"/>
      <c r="Q5725"/>
      <c r="R5725"/>
      <c r="U5725" s="15"/>
      <c r="V5725" s="15"/>
      <c r="W5725" s="15"/>
    </row>
    <row r="5726" spans="2:23">
      <c r="B5726"/>
      <c r="C5726"/>
      <c r="D5726"/>
      <c r="E5726"/>
      <c r="F5726" s="171"/>
      <c r="G5726" s="171"/>
      <c r="H5726"/>
      <c r="I5726" s="171"/>
      <c r="J5726" s="171"/>
      <c r="K5726" s="171"/>
      <c r="L5726" s="171"/>
      <c r="M5726" s="171"/>
      <c r="N5726"/>
      <c r="O5726"/>
      <c r="P5726"/>
      <c r="Q5726"/>
      <c r="R5726"/>
      <c r="U5726" s="15"/>
      <c r="V5726" s="15"/>
      <c r="W5726" s="15"/>
    </row>
    <row r="5727" spans="2:23">
      <c r="B5727"/>
      <c r="C5727"/>
      <c r="D5727"/>
      <c r="E5727"/>
      <c r="F5727" s="171"/>
      <c r="G5727" s="171"/>
      <c r="H5727"/>
      <c r="I5727" s="171"/>
      <c r="J5727" s="171"/>
      <c r="K5727" s="171"/>
      <c r="L5727" s="171"/>
      <c r="M5727" s="171"/>
      <c r="N5727"/>
      <c r="O5727"/>
      <c r="P5727"/>
      <c r="Q5727"/>
      <c r="R5727"/>
      <c r="U5727" s="15"/>
      <c r="V5727" s="15"/>
      <c r="W5727" s="15"/>
    </row>
    <row r="5728" spans="2:23">
      <c r="B5728"/>
      <c r="C5728"/>
      <c r="D5728"/>
      <c r="E5728"/>
      <c r="F5728" s="171"/>
      <c r="G5728" s="171"/>
      <c r="H5728"/>
      <c r="I5728" s="171"/>
      <c r="J5728" s="171"/>
      <c r="K5728" s="171"/>
      <c r="L5728" s="171"/>
      <c r="M5728" s="171"/>
      <c r="N5728"/>
      <c r="O5728"/>
      <c r="P5728"/>
      <c r="Q5728"/>
      <c r="R5728"/>
      <c r="U5728" s="15"/>
      <c r="V5728" s="15"/>
      <c r="W5728" s="15"/>
    </row>
    <row r="5729" spans="2:23">
      <c r="B5729"/>
      <c r="C5729"/>
      <c r="D5729"/>
      <c r="E5729"/>
      <c r="F5729" s="171"/>
      <c r="G5729" s="171"/>
      <c r="H5729"/>
      <c r="I5729" s="171"/>
      <c r="J5729" s="171"/>
      <c r="K5729" s="171"/>
      <c r="L5729" s="171"/>
      <c r="M5729" s="171"/>
      <c r="N5729"/>
      <c r="O5729"/>
      <c r="P5729"/>
      <c r="Q5729"/>
      <c r="R5729"/>
      <c r="U5729" s="15"/>
      <c r="V5729" s="15"/>
      <c r="W5729" s="15"/>
    </row>
    <row r="5730" spans="2:23">
      <c r="B5730"/>
      <c r="C5730"/>
      <c r="D5730"/>
      <c r="E5730"/>
      <c r="F5730" s="171"/>
      <c r="G5730" s="171"/>
      <c r="H5730"/>
      <c r="I5730" s="171"/>
      <c r="J5730" s="171"/>
      <c r="K5730" s="171"/>
      <c r="L5730" s="171"/>
      <c r="M5730" s="171"/>
      <c r="N5730"/>
      <c r="O5730"/>
      <c r="P5730"/>
      <c r="Q5730"/>
      <c r="R5730"/>
      <c r="U5730" s="15"/>
      <c r="V5730" s="15"/>
      <c r="W5730" s="15"/>
    </row>
    <row r="5731" spans="2:23">
      <c r="B5731"/>
      <c r="C5731"/>
      <c r="D5731"/>
      <c r="E5731"/>
      <c r="F5731" s="171"/>
      <c r="G5731" s="171"/>
      <c r="H5731"/>
      <c r="I5731" s="171"/>
      <c r="J5731" s="171"/>
      <c r="K5731" s="171"/>
      <c r="L5731" s="171"/>
      <c r="M5731" s="171"/>
      <c r="N5731"/>
      <c r="O5731"/>
      <c r="P5731"/>
      <c r="Q5731"/>
      <c r="R5731"/>
      <c r="U5731" s="15"/>
      <c r="V5731" s="15"/>
      <c r="W5731" s="15"/>
    </row>
    <row r="5732" spans="2:23">
      <c r="B5732"/>
      <c r="C5732"/>
      <c r="D5732"/>
      <c r="E5732"/>
      <c r="F5732" s="171"/>
      <c r="G5732" s="171"/>
      <c r="H5732"/>
      <c r="I5732" s="171"/>
      <c r="J5732" s="171"/>
      <c r="K5732" s="171"/>
      <c r="L5732" s="171"/>
      <c r="M5732" s="171"/>
      <c r="N5732"/>
      <c r="O5732"/>
      <c r="P5732"/>
      <c r="Q5732"/>
      <c r="R5732"/>
      <c r="U5732" s="15"/>
      <c r="V5732" s="15"/>
      <c r="W5732" s="15"/>
    </row>
    <row r="5733" spans="2:23">
      <c r="B5733"/>
      <c r="C5733"/>
      <c r="D5733"/>
      <c r="E5733"/>
      <c r="F5733" s="171"/>
      <c r="G5733" s="171"/>
      <c r="H5733"/>
      <c r="I5733" s="171"/>
      <c r="J5733" s="171"/>
      <c r="K5733" s="171"/>
      <c r="L5733" s="171"/>
      <c r="M5733" s="171"/>
      <c r="N5733"/>
      <c r="O5733"/>
      <c r="P5733"/>
      <c r="Q5733"/>
      <c r="R5733"/>
      <c r="U5733" s="15"/>
      <c r="V5733" s="15"/>
      <c r="W5733" s="15"/>
    </row>
    <row r="5734" spans="2:23">
      <c r="B5734"/>
      <c r="C5734"/>
      <c r="D5734"/>
      <c r="E5734"/>
      <c r="F5734" s="171"/>
      <c r="G5734" s="171"/>
      <c r="H5734"/>
      <c r="I5734" s="171"/>
      <c r="J5734" s="171"/>
      <c r="K5734" s="171"/>
      <c r="L5734" s="171"/>
      <c r="M5734" s="171"/>
      <c r="N5734"/>
      <c r="O5734"/>
      <c r="P5734"/>
      <c r="Q5734"/>
      <c r="R5734"/>
      <c r="U5734" s="15"/>
      <c r="V5734" s="15"/>
      <c r="W5734" s="15"/>
    </row>
    <row r="5735" spans="2:23">
      <c r="B5735"/>
      <c r="C5735"/>
      <c r="D5735"/>
      <c r="E5735"/>
      <c r="F5735" s="171"/>
      <c r="G5735" s="171"/>
      <c r="H5735"/>
      <c r="I5735" s="171"/>
      <c r="J5735" s="171"/>
      <c r="K5735" s="171"/>
      <c r="L5735" s="171"/>
      <c r="M5735" s="171"/>
      <c r="N5735"/>
      <c r="O5735"/>
      <c r="P5735"/>
      <c r="Q5735"/>
      <c r="R5735"/>
      <c r="U5735" s="15"/>
      <c r="V5735" s="15"/>
      <c r="W5735" s="15"/>
    </row>
    <row r="5736" spans="2:23">
      <c r="B5736"/>
      <c r="C5736"/>
      <c r="D5736"/>
      <c r="E5736"/>
      <c r="F5736" s="171"/>
      <c r="G5736" s="171"/>
      <c r="H5736"/>
      <c r="I5736" s="171"/>
      <c r="J5736" s="171"/>
      <c r="K5736" s="171"/>
      <c r="L5736" s="171"/>
      <c r="M5736" s="171"/>
      <c r="N5736"/>
      <c r="O5736"/>
      <c r="P5736"/>
      <c r="Q5736"/>
      <c r="R5736"/>
      <c r="U5736" s="15"/>
      <c r="V5736" s="15"/>
      <c r="W5736" s="15"/>
    </row>
    <row r="5737" spans="2:23">
      <c r="B5737"/>
      <c r="C5737"/>
      <c r="D5737"/>
      <c r="E5737"/>
      <c r="F5737" s="171"/>
      <c r="G5737" s="171"/>
      <c r="H5737"/>
      <c r="I5737" s="171"/>
      <c r="J5737" s="171"/>
      <c r="K5737" s="171"/>
      <c r="L5737" s="171"/>
      <c r="M5737" s="171"/>
      <c r="N5737"/>
      <c r="O5737"/>
      <c r="P5737"/>
      <c r="Q5737"/>
      <c r="R5737"/>
      <c r="U5737" s="15"/>
      <c r="V5737" s="15"/>
      <c r="W5737" s="15"/>
    </row>
    <row r="5738" spans="2:23">
      <c r="B5738"/>
      <c r="C5738"/>
      <c r="D5738"/>
      <c r="E5738"/>
      <c r="F5738" s="171"/>
      <c r="G5738" s="171"/>
      <c r="H5738"/>
      <c r="I5738" s="171"/>
      <c r="J5738" s="171"/>
      <c r="K5738" s="171"/>
      <c r="L5738" s="171"/>
      <c r="M5738" s="171"/>
      <c r="N5738"/>
      <c r="O5738"/>
      <c r="P5738"/>
      <c r="Q5738"/>
      <c r="R5738"/>
      <c r="U5738" s="15"/>
      <c r="V5738" s="15"/>
      <c r="W5738" s="15"/>
    </row>
    <row r="5739" spans="2:23">
      <c r="B5739"/>
      <c r="C5739"/>
      <c r="D5739"/>
      <c r="E5739"/>
      <c r="F5739" s="171"/>
      <c r="G5739" s="171"/>
      <c r="H5739"/>
      <c r="I5739" s="171"/>
      <c r="J5739" s="171"/>
      <c r="K5739" s="171"/>
      <c r="L5739" s="171"/>
      <c r="M5739" s="171"/>
      <c r="N5739"/>
      <c r="O5739"/>
      <c r="P5739"/>
      <c r="Q5739"/>
      <c r="R5739"/>
      <c r="U5739" s="15"/>
      <c r="V5739" s="15"/>
      <c r="W5739" s="15"/>
    </row>
    <row r="5740" spans="2:23">
      <c r="B5740"/>
      <c r="C5740"/>
      <c r="D5740"/>
      <c r="E5740" s="171"/>
      <c r="F5740"/>
      <c r="G5740"/>
      <c r="H5740" s="171"/>
      <c r="I5740"/>
      <c r="J5740"/>
      <c r="K5740" s="171"/>
      <c r="L5740" s="171"/>
      <c r="M5740" s="171"/>
      <c r="N5740"/>
      <c r="O5740"/>
      <c r="P5740"/>
      <c r="Q5740"/>
      <c r="R5740"/>
      <c r="U5740" s="15"/>
      <c r="V5740" s="15"/>
      <c r="W5740" s="15"/>
    </row>
    <row r="5741" spans="2:23">
      <c r="B5741"/>
      <c r="C5741"/>
      <c r="D5741"/>
      <c r="E5741" s="171"/>
      <c r="F5741"/>
      <c r="G5741"/>
      <c r="H5741" s="171"/>
      <c r="I5741"/>
      <c r="J5741"/>
      <c r="K5741" s="171"/>
      <c r="L5741" s="171"/>
      <c r="M5741" s="171"/>
      <c r="N5741"/>
      <c r="O5741"/>
      <c r="P5741"/>
      <c r="Q5741"/>
      <c r="R5741"/>
      <c r="U5741" s="15"/>
      <c r="V5741" s="15"/>
      <c r="W5741" s="15"/>
    </row>
    <row r="5742" spans="2:23">
      <c r="B5742"/>
      <c r="C5742"/>
      <c r="D5742"/>
      <c r="E5742" s="171"/>
      <c r="F5742"/>
      <c r="G5742"/>
      <c r="H5742" s="171"/>
      <c r="I5742"/>
      <c r="J5742"/>
      <c r="K5742" s="171"/>
      <c r="L5742" s="171"/>
      <c r="M5742" s="171"/>
      <c r="N5742"/>
      <c r="O5742"/>
      <c r="P5742"/>
      <c r="Q5742"/>
      <c r="R5742"/>
      <c r="U5742" s="15"/>
      <c r="V5742" s="15"/>
      <c r="W5742" s="15"/>
    </row>
    <row r="5743" spans="2:23">
      <c r="B5743"/>
      <c r="C5743"/>
      <c r="D5743"/>
      <c r="E5743" s="171"/>
      <c r="F5743"/>
      <c r="G5743"/>
      <c r="H5743" s="171"/>
      <c r="I5743"/>
      <c r="J5743"/>
      <c r="K5743" s="171"/>
      <c r="L5743" s="171"/>
      <c r="M5743" s="171"/>
      <c r="N5743"/>
      <c r="O5743"/>
      <c r="P5743"/>
      <c r="Q5743"/>
      <c r="R5743"/>
      <c r="U5743" s="15"/>
      <c r="V5743" s="15"/>
      <c r="W5743" s="15"/>
    </row>
    <row r="5744" spans="2:23">
      <c r="B5744"/>
      <c r="C5744"/>
      <c r="D5744"/>
      <c r="E5744" s="171"/>
      <c r="F5744"/>
      <c r="G5744"/>
      <c r="H5744" s="171"/>
      <c r="I5744"/>
      <c r="J5744"/>
      <c r="K5744" s="171"/>
      <c r="L5744" s="171"/>
      <c r="M5744" s="171"/>
      <c r="N5744"/>
      <c r="O5744"/>
      <c r="P5744"/>
      <c r="Q5744"/>
      <c r="R5744"/>
      <c r="U5744" s="15"/>
      <c r="V5744" s="15"/>
      <c r="W5744" s="15"/>
    </row>
    <row r="5745" spans="2:23">
      <c r="B5745"/>
      <c r="C5745"/>
      <c r="D5745"/>
      <c r="E5745" s="171"/>
      <c r="F5745"/>
      <c r="G5745"/>
      <c r="H5745" s="171"/>
      <c r="I5745"/>
      <c r="J5745"/>
      <c r="K5745" s="171"/>
      <c r="L5745" s="171"/>
      <c r="M5745" s="171"/>
      <c r="N5745"/>
      <c r="O5745"/>
      <c r="P5745"/>
      <c r="Q5745"/>
      <c r="R5745"/>
      <c r="U5745" s="15"/>
      <c r="V5745" s="15"/>
      <c r="W5745" s="15"/>
    </row>
    <row r="5746" spans="2:23">
      <c r="B5746"/>
      <c r="C5746"/>
      <c r="D5746"/>
      <c r="E5746" s="171"/>
      <c r="F5746"/>
      <c r="G5746"/>
      <c r="H5746" s="171"/>
      <c r="I5746"/>
      <c r="J5746"/>
      <c r="K5746" s="171"/>
      <c r="L5746" s="171"/>
      <c r="M5746" s="171"/>
      <c r="N5746"/>
      <c r="O5746"/>
      <c r="P5746"/>
      <c r="Q5746"/>
      <c r="R5746"/>
      <c r="U5746" s="15"/>
      <c r="V5746" s="15"/>
      <c r="W5746" s="15"/>
    </row>
    <row r="5747" spans="2:23">
      <c r="B5747"/>
      <c r="C5747"/>
      <c r="D5747"/>
      <c r="E5747" s="171"/>
      <c r="F5747"/>
      <c r="G5747"/>
      <c r="H5747" s="171"/>
      <c r="I5747"/>
      <c r="J5747"/>
      <c r="K5747" s="171"/>
      <c r="L5747" s="171"/>
      <c r="M5747" s="171"/>
      <c r="N5747"/>
      <c r="O5747"/>
      <c r="P5747"/>
      <c r="Q5747"/>
      <c r="R5747"/>
      <c r="U5747" s="15"/>
      <c r="V5747" s="15"/>
      <c r="W5747" s="15"/>
    </row>
    <row r="5748" spans="2:23">
      <c r="B5748"/>
      <c r="C5748"/>
      <c r="D5748"/>
      <c r="E5748" s="171"/>
      <c r="F5748"/>
      <c r="G5748"/>
      <c r="H5748" s="171"/>
      <c r="I5748"/>
      <c r="J5748"/>
      <c r="K5748" s="171"/>
      <c r="L5748" s="171"/>
      <c r="M5748" s="171"/>
      <c r="N5748"/>
      <c r="O5748"/>
      <c r="P5748"/>
      <c r="Q5748"/>
      <c r="R5748"/>
      <c r="U5748" s="15"/>
      <c r="V5748" s="15"/>
      <c r="W5748" s="15"/>
    </row>
    <row r="5749" spans="2:23">
      <c r="B5749"/>
      <c r="C5749"/>
      <c r="D5749"/>
      <c r="E5749" s="171"/>
      <c r="F5749"/>
      <c r="G5749"/>
      <c r="H5749" s="171"/>
      <c r="I5749"/>
      <c r="J5749"/>
      <c r="K5749" s="171"/>
      <c r="L5749" s="171"/>
      <c r="M5749" s="171"/>
      <c r="N5749"/>
      <c r="O5749"/>
      <c r="P5749"/>
      <c r="Q5749"/>
      <c r="R5749"/>
      <c r="U5749" s="15"/>
      <c r="V5749" s="15"/>
      <c r="W5749" s="15"/>
    </row>
    <row r="5750" spans="2:23">
      <c r="B5750"/>
      <c r="C5750"/>
      <c r="D5750"/>
      <c r="E5750" s="171"/>
      <c r="F5750"/>
      <c r="G5750"/>
      <c r="H5750" s="171"/>
      <c r="I5750"/>
      <c r="J5750"/>
      <c r="K5750" s="171"/>
      <c r="L5750" s="171"/>
      <c r="M5750" s="171"/>
      <c r="N5750"/>
      <c r="O5750"/>
      <c r="P5750"/>
      <c r="Q5750"/>
      <c r="R5750"/>
      <c r="U5750" s="15"/>
      <c r="V5750" s="15"/>
      <c r="W5750" s="15"/>
    </row>
    <row r="5751" spans="2:23">
      <c r="B5751"/>
      <c r="C5751"/>
      <c r="D5751"/>
      <c r="E5751" s="171"/>
      <c r="F5751"/>
      <c r="G5751"/>
      <c r="H5751" s="171"/>
      <c r="I5751"/>
      <c r="J5751"/>
      <c r="K5751" s="171"/>
      <c r="L5751" s="171"/>
      <c r="M5751" s="171"/>
      <c r="N5751"/>
      <c r="O5751"/>
      <c r="P5751"/>
      <c r="Q5751"/>
      <c r="R5751"/>
      <c r="U5751" s="15"/>
      <c r="V5751" s="15"/>
      <c r="W5751" s="15"/>
    </row>
    <row r="5752" spans="2:23">
      <c r="B5752"/>
      <c r="C5752"/>
      <c r="D5752"/>
      <c r="E5752" s="171"/>
      <c r="F5752"/>
      <c r="G5752"/>
      <c r="H5752" s="171"/>
      <c r="I5752"/>
      <c r="J5752"/>
      <c r="K5752" s="171"/>
      <c r="L5752" s="171"/>
      <c r="M5752" s="171"/>
      <c r="N5752"/>
      <c r="O5752"/>
      <c r="P5752"/>
      <c r="Q5752"/>
      <c r="R5752"/>
      <c r="U5752" s="15"/>
      <c r="V5752" s="15"/>
      <c r="W5752" s="15"/>
    </row>
    <row r="5753" spans="2:23">
      <c r="B5753"/>
      <c r="C5753"/>
      <c r="D5753"/>
      <c r="E5753" s="171"/>
      <c r="F5753"/>
      <c r="G5753"/>
      <c r="H5753" s="171"/>
      <c r="I5753"/>
      <c r="J5753"/>
      <c r="K5753" s="171"/>
      <c r="L5753" s="171"/>
      <c r="M5753" s="171"/>
      <c r="N5753"/>
      <c r="O5753"/>
      <c r="P5753"/>
      <c r="Q5753"/>
      <c r="R5753"/>
      <c r="U5753" s="15"/>
      <c r="V5753" s="15"/>
      <c r="W5753" s="15"/>
    </row>
    <row r="5754" spans="2:23">
      <c r="B5754"/>
      <c r="C5754"/>
      <c r="D5754"/>
      <c r="E5754" s="171"/>
      <c r="F5754"/>
      <c r="G5754"/>
      <c r="H5754" s="171"/>
      <c r="I5754"/>
      <c r="J5754"/>
      <c r="K5754" s="171"/>
      <c r="L5754" s="171"/>
      <c r="M5754" s="171"/>
      <c r="N5754"/>
      <c r="O5754"/>
      <c r="P5754"/>
      <c r="Q5754"/>
      <c r="R5754"/>
      <c r="U5754" s="15"/>
      <c r="V5754" s="15"/>
      <c r="W5754" s="15"/>
    </row>
    <row r="5755" spans="2:23">
      <c r="B5755"/>
      <c r="C5755"/>
      <c r="D5755"/>
      <c r="E5755" s="171"/>
      <c r="F5755"/>
      <c r="G5755"/>
      <c r="H5755" s="171"/>
      <c r="I5755"/>
      <c r="J5755"/>
      <c r="K5755" s="171"/>
      <c r="L5755" s="171"/>
      <c r="M5755" s="171"/>
      <c r="N5755"/>
      <c r="O5755"/>
      <c r="P5755"/>
      <c r="Q5755"/>
      <c r="R5755"/>
      <c r="U5755" s="15"/>
      <c r="V5755" s="15"/>
      <c r="W5755" s="15"/>
    </row>
    <row r="5756" spans="2:23">
      <c r="B5756"/>
      <c r="C5756"/>
      <c r="D5756"/>
      <c r="E5756" s="171"/>
      <c r="F5756"/>
      <c r="G5756"/>
      <c r="H5756" s="171"/>
      <c r="I5756"/>
      <c r="J5756"/>
      <c r="K5756" s="171"/>
      <c r="L5756" s="171"/>
      <c r="M5756" s="171"/>
      <c r="N5756"/>
      <c r="O5756"/>
      <c r="P5756"/>
      <c r="Q5756"/>
      <c r="R5756"/>
      <c r="U5756" s="15"/>
      <c r="V5756" s="15"/>
      <c r="W5756" s="15"/>
    </row>
    <row r="5757" spans="2:23">
      <c r="B5757"/>
      <c r="C5757"/>
      <c r="D5757"/>
      <c r="E5757" s="171"/>
      <c r="F5757"/>
      <c r="G5757"/>
      <c r="H5757" s="171"/>
      <c r="I5757"/>
      <c r="J5757"/>
      <c r="K5757" s="171"/>
      <c r="L5757" s="171"/>
      <c r="M5757" s="171"/>
      <c r="N5757"/>
      <c r="O5757"/>
      <c r="P5757"/>
      <c r="Q5757"/>
      <c r="R5757"/>
      <c r="U5757" s="15"/>
      <c r="V5757" s="15"/>
      <c r="W5757" s="15"/>
    </row>
    <row r="5758" spans="2:23">
      <c r="B5758"/>
      <c r="C5758"/>
      <c r="D5758"/>
      <c r="E5758" s="171"/>
      <c r="F5758"/>
      <c r="G5758"/>
      <c r="H5758" s="171"/>
      <c r="I5758"/>
      <c r="J5758"/>
      <c r="K5758" s="171"/>
      <c r="L5758" s="171"/>
      <c r="M5758" s="171"/>
      <c r="N5758"/>
      <c r="O5758"/>
      <c r="P5758"/>
      <c r="Q5758"/>
      <c r="R5758"/>
      <c r="U5758" s="15"/>
      <c r="V5758" s="15"/>
      <c r="W5758" s="15"/>
    </row>
    <row r="5759" spans="2:23">
      <c r="B5759"/>
      <c r="C5759"/>
      <c r="D5759"/>
      <c r="E5759" s="171"/>
      <c r="F5759"/>
      <c r="G5759"/>
      <c r="H5759" s="171"/>
      <c r="I5759"/>
      <c r="J5759"/>
      <c r="K5759" s="171"/>
      <c r="L5759" s="171"/>
      <c r="M5759" s="171"/>
      <c r="N5759"/>
      <c r="O5759"/>
      <c r="P5759"/>
      <c r="Q5759"/>
      <c r="R5759"/>
      <c r="U5759" s="15"/>
      <c r="V5759" s="15"/>
      <c r="W5759" s="15"/>
    </row>
    <row r="5760" spans="2:23">
      <c r="B5760"/>
      <c r="C5760"/>
      <c r="D5760"/>
      <c r="E5760" s="171"/>
      <c r="F5760"/>
      <c r="G5760"/>
      <c r="H5760" s="171"/>
      <c r="I5760"/>
      <c r="J5760"/>
      <c r="K5760" s="171"/>
      <c r="L5760" s="171"/>
      <c r="M5760" s="171"/>
      <c r="N5760"/>
      <c r="O5760"/>
      <c r="P5760"/>
      <c r="Q5760"/>
      <c r="R5760"/>
      <c r="U5760" s="15"/>
      <c r="V5760" s="15"/>
      <c r="W5760" s="15"/>
    </row>
    <row r="5761" spans="2:23">
      <c r="B5761"/>
      <c r="C5761"/>
      <c r="D5761"/>
      <c r="E5761" s="171"/>
      <c r="F5761"/>
      <c r="G5761"/>
      <c r="H5761" s="171"/>
      <c r="I5761"/>
      <c r="J5761"/>
      <c r="K5761" s="171"/>
      <c r="L5761" s="171"/>
      <c r="M5761" s="171"/>
      <c r="N5761"/>
      <c r="O5761"/>
      <c r="P5761"/>
      <c r="Q5761"/>
      <c r="R5761"/>
      <c r="U5761" s="15"/>
      <c r="V5761" s="15"/>
      <c r="W5761" s="15"/>
    </row>
    <row r="5762" spans="2:23">
      <c r="B5762"/>
      <c r="C5762"/>
      <c r="D5762"/>
      <c r="E5762" s="171"/>
      <c r="F5762"/>
      <c r="G5762"/>
      <c r="H5762" s="171"/>
      <c r="I5762"/>
      <c r="J5762"/>
      <c r="K5762" s="171"/>
      <c r="L5762" s="171"/>
      <c r="M5762" s="171"/>
      <c r="N5762"/>
      <c r="O5762"/>
      <c r="P5762"/>
      <c r="Q5762"/>
      <c r="R5762"/>
      <c r="U5762" s="15"/>
      <c r="V5762" s="15"/>
      <c r="W5762" s="15"/>
    </row>
    <row r="5763" spans="2:23">
      <c r="B5763"/>
      <c r="C5763"/>
      <c r="D5763"/>
      <c r="E5763" s="171"/>
      <c r="F5763"/>
      <c r="G5763"/>
      <c r="H5763" s="171"/>
      <c r="I5763"/>
      <c r="J5763"/>
      <c r="K5763" s="171"/>
      <c r="L5763" s="171"/>
      <c r="M5763" s="171"/>
      <c r="N5763"/>
      <c r="O5763"/>
      <c r="P5763"/>
      <c r="Q5763"/>
      <c r="R5763"/>
      <c r="U5763" s="15"/>
      <c r="V5763" s="15"/>
      <c r="W5763" s="15"/>
    </row>
    <row r="5764" spans="2:23">
      <c r="B5764"/>
      <c r="C5764"/>
      <c r="D5764"/>
      <c r="E5764" s="171"/>
      <c r="F5764"/>
      <c r="G5764"/>
      <c r="H5764" s="171"/>
      <c r="I5764"/>
      <c r="J5764"/>
      <c r="K5764" s="171"/>
      <c r="L5764" s="171"/>
      <c r="M5764" s="171"/>
      <c r="N5764"/>
      <c r="O5764"/>
      <c r="P5764"/>
      <c r="Q5764"/>
      <c r="R5764"/>
      <c r="U5764" s="15"/>
      <c r="V5764" s="15"/>
      <c r="W5764" s="15"/>
    </row>
    <row r="5765" spans="2:23">
      <c r="B5765"/>
      <c r="C5765"/>
      <c r="D5765"/>
      <c r="E5765" s="171"/>
      <c r="F5765"/>
      <c r="G5765"/>
      <c r="H5765" s="171"/>
      <c r="I5765"/>
      <c r="J5765"/>
      <c r="K5765" s="171"/>
      <c r="L5765" s="171"/>
      <c r="M5765" s="171"/>
      <c r="N5765"/>
      <c r="O5765"/>
      <c r="P5765"/>
      <c r="Q5765"/>
      <c r="R5765"/>
      <c r="U5765" s="15"/>
      <c r="V5765" s="15"/>
      <c r="W5765" s="15"/>
    </row>
    <row r="5766" spans="2:23">
      <c r="B5766"/>
      <c r="C5766"/>
      <c r="D5766"/>
      <c r="E5766" s="171"/>
      <c r="F5766"/>
      <c r="G5766"/>
      <c r="H5766" s="171"/>
      <c r="I5766"/>
      <c r="J5766"/>
      <c r="K5766" s="171"/>
      <c r="L5766" s="171"/>
      <c r="M5766" s="171"/>
      <c r="N5766"/>
      <c r="O5766"/>
      <c r="P5766"/>
      <c r="Q5766"/>
      <c r="R5766"/>
      <c r="U5766" s="15"/>
      <c r="V5766" s="15"/>
      <c r="W5766" s="15"/>
    </row>
    <row r="5767" spans="2:23">
      <c r="B5767"/>
      <c r="C5767"/>
      <c r="D5767"/>
      <c r="E5767" s="171"/>
      <c r="F5767"/>
      <c r="G5767"/>
      <c r="H5767" s="171"/>
      <c r="I5767"/>
      <c r="J5767"/>
      <c r="K5767" s="171"/>
      <c r="L5767" s="171"/>
      <c r="M5767" s="171"/>
      <c r="N5767"/>
      <c r="O5767"/>
      <c r="P5767"/>
      <c r="Q5767"/>
      <c r="R5767"/>
      <c r="U5767" s="15"/>
      <c r="V5767" s="15"/>
      <c r="W5767" s="15"/>
    </row>
    <row r="5768" spans="2:23">
      <c r="B5768"/>
      <c r="C5768"/>
      <c r="D5768"/>
      <c r="E5768" s="171"/>
      <c r="F5768"/>
      <c r="G5768"/>
      <c r="H5768" s="171"/>
      <c r="I5768"/>
      <c r="J5768"/>
      <c r="K5768" s="171"/>
      <c r="L5768" s="171"/>
      <c r="M5768" s="171"/>
      <c r="N5768"/>
      <c r="O5768"/>
      <c r="P5768"/>
      <c r="Q5768"/>
      <c r="R5768"/>
      <c r="U5768" s="15"/>
      <c r="V5768" s="15"/>
      <c r="W5768" s="15"/>
    </row>
    <row r="5769" spans="2:23">
      <c r="B5769"/>
      <c r="C5769"/>
      <c r="D5769"/>
      <c r="E5769" s="171"/>
      <c r="F5769"/>
      <c r="G5769"/>
      <c r="H5769" s="171"/>
      <c r="I5769"/>
      <c r="J5769"/>
      <c r="K5769" s="171"/>
      <c r="L5769" s="171"/>
      <c r="M5769" s="171"/>
      <c r="N5769"/>
      <c r="O5769"/>
      <c r="P5769"/>
      <c r="Q5769"/>
      <c r="R5769"/>
      <c r="U5769" s="15"/>
      <c r="V5769" s="15"/>
      <c r="W5769" s="15"/>
    </row>
    <row r="5770" spans="2:23">
      <c r="B5770"/>
      <c r="C5770"/>
      <c r="D5770"/>
      <c r="E5770" s="171"/>
      <c r="F5770"/>
      <c r="G5770"/>
      <c r="H5770" s="171"/>
      <c r="I5770"/>
      <c r="J5770"/>
      <c r="K5770" s="171"/>
      <c r="L5770" s="171"/>
      <c r="M5770" s="171"/>
      <c r="N5770"/>
      <c r="O5770"/>
      <c r="P5770"/>
      <c r="Q5770"/>
      <c r="R5770"/>
      <c r="U5770" s="15"/>
      <c r="V5770" s="15"/>
      <c r="W5770" s="15"/>
    </row>
    <row r="5771" spans="2:23">
      <c r="B5771"/>
      <c r="C5771"/>
      <c r="D5771"/>
      <c r="E5771" s="171"/>
      <c r="F5771"/>
      <c r="G5771"/>
      <c r="H5771" s="171"/>
      <c r="I5771"/>
      <c r="J5771"/>
      <c r="K5771" s="171"/>
      <c r="L5771" s="171"/>
      <c r="M5771" s="171"/>
      <c r="N5771"/>
      <c r="O5771"/>
      <c r="P5771"/>
      <c r="Q5771"/>
      <c r="R5771"/>
      <c r="U5771" s="15"/>
      <c r="V5771" s="15"/>
      <c r="W5771" s="15"/>
    </row>
    <row r="5772" spans="2:23">
      <c r="B5772"/>
      <c r="C5772"/>
      <c r="D5772"/>
      <c r="E5772" s="171"/>
      <c r="F5772"/>
      <c r="G5772"/>
      <c r="H5772" s="171"/>
      <c r="I5772"/>
      <c r="J5772"/>
      <c r="K5772" s="171"/>
      <c r="L5772" s="171"/>
      <c r="M5772" s="171"/>
      <c r="N5772"/>
      <c r="O5772"/>
      <c r="P5772"/>
      <c r="Q5772"/>
      <c r="R5772"/>
      <c r="U5772" s="15"/>
      <c r="V5772" s="15"/>
      <c r="W5772" s="15"/>
    </row>
    <row r="5773" spans="2:23">
      <c r="B5773"/>
      <c r="C5773"/>
      <c r="D5773"/>
      <c r="E5773" s="171"/>
      <c r="F5773"/>
      <c r="G5773"/>
      <c r="H5773" s="171"/>
      <c r="I5773"/>
      <c r="J5773"/>
      <c r="K5773" s="171"/>
      <c r="L5773" s="171"/>
      <c r="M5773" s="171"/>
      <c r="N5773"/>
      <c r="O5773"/>
      <c r="P5773"/>
      <c r="Q5773"/>
      <c r="R5773"/>
      <c r="U5773" s="15"/>
      <c r="V5773" s="15"/>
      <c r="W5773" s="15"/>
    </row>
    <row r="5774" spans="2:23">
      <c r="B5774"/>
      <c r="C5774"/>
      <c r="D5774"/>
      <c r="E5774" s="171"/>
      <c r="F5774"/>
      <c r="G5774"/>
      <c r="H5774" s="171"/>
      <c r="I5774"/>
      <c r="J5774"/>
      <c r="K5774" s="171"/>
      <c r="L5774" s="171"/>
      <c r="M5774" s="171"/>
      <c r="N5774"/>
      <c r="O5774"/>
      <c r="P5774"/>
      <c r="Q5774"/>
      <c r="R5774"/>
      <c r="U5774" s="15"/>
      <c r="V5774" s="15"/>
      <c r="W5774" s="15"/>
    </row>
    <row r="5775" spans="2:23">
      <c r="B5775"/>
      <c r="C5775"/>
      <c r="D5775"/>
      <c r="E5775" s="171"/>
      <c r="F5775"/>
      <c r="G5775"/>
      <c r="H5775" s="171"/>
      <c r="I5775"/>
      <c r="J5775"/>
      <c r="K5775" s="171"/>
      <c r="L5775" s="171"/>
      <c r="M5775" s="171"/>
      <c r="N5775"/>
      <c r="O5775"/>
      <c r="P5775"/>
      <c r="Q5775"/>
      <c r="R5775"/>
      <c r="U5775" s="15"/>
      <c r="V5775" s="15"/>
      <c r="W5775" s="15"/>
    </row>
    <row r="5776" spans="2:23">
      <c r="B5776"/>
      <c r="C5776"/>
      <c r="D5776"/>
      <c r="E5776" s="171"/>
      <c r="F5776"/>
      <c r="G5776"/>
      <c r="H5776" s="171"/>
      <c r="I5776"/>
      <c r="J5776"/>
      <c r="K5776" s="171"/>
      <c r="L5776" s="171"/>
      <c r="M5776" s="171"/>
      <c r="N5776"/>
      <c r="O5776"/>
      <c r="P5776"/>
      <c r="Q5776"/>
      <c r="R5776"/>
      <c r="U5776" s="15"/>
      <c r="V5776" s="15"/>
      <c r="W5776" s="15"/>
    </row>
    <row r="5777" spans="2:23">
      <c r="B5777"/>
      <c r="C5777"/>
      <c r="D5777"/>
      <c r="E5777" s="171"/>
      <c r="F5777"/>
      <c r="G5777"/>
      <c r="H5777" s="171"/>
      <c r="I5777"/>
      <c r="J5777"/>
      <c r="K5777" s="171"/>
      <c r="L5777" s="171"/>
      <c r="M5777" s="171"/>
      <c r="N5777"/>
      <c r="O5777"/>
      <c r="P5777"/>
      <c r="Q5777"/>
      <c r="R5777"/>
      <c r="U5777" s="15"/>
      <c r="V5777" s="15"/>
      <c r="W5777" s="15"/>
    </row>
    <row r="5778" spans="2:23">
      <c r="B5778"/>
      <c r="C5778"/>
      <c r="D5778"/>
      <c r="E5778" s="171"/>
      <c r="F5778"/>
      <c r="G5778"/>
      <c r="H5778" s="171"/>
      <c r="I5778"/>
      <c r="J5778"/>
      <c r="K5778" s="171"/>
      <c r="L5778" s="171"/>
      <c r="M5778" s="171"/>
      <c r="N5778"/>
      <c r="O5778"/>
      <c r="P5778"/>
      <c r="Q5778"/>
      <c r="R5778"/>
      <c r="U5778" s="15"/>
      <c r="V5778" s="15"/>
      <c r="W5778" s="15"/>
    </row>
    <row r="5779" spans="2:23">
      <c r="B5779"/>
      <c r="C5779"/>
      <c r="D5779"/>
      <c r="E5779" s="171"/>
      <c r="F5779"/>
      <c r="G5779"/>
      <c r="H5779" s="171"/>
      <c r="I5779"/>
      <c r="J5779"/>
      <c r="K5779" s="171"/>
      <c r="L5779" s="171"/>
      <c r="M5779" s="171"/>
      <c r="N5779"/>
      <c r="O5779"/>
      <c r="P5779"/>
      <c r="Q5779"/>
      <c r="R5779"/>
      <c r="U5779" s="15"/>
      <c r="V5779" s="15"/>
      <c r="W5779" s="15"/>
    </row>
    <row r="5780" spans="2:23">
      <c r="B5780"/>
      <c r="C5780"/>
      <c r="D5780"/>
      <c r="E5780" s="171"/>
      <c r="F5780"/>
      <c r="G5780"/>
      <c r="H5780" s="171"/>
      <c r="I5780"/>
      <c r="J5780"/>
      <c r="K5780" s="171"/>
      <c r="L5780" s="171"/>
      <c r="M5780" s="171"/>
      <c r="N5780"/>
      <c r="O5780"/>
      <c r="P5780"/>
      <c r="Q5780"/>
      <c r="R5780"/>
      <c r="U5780" s="15"/>
      <c r="V5780" s="15"/>
      <c r="W5780" s="15"/>
    </row>
    <row r="5781" spans="2:23">
      <c r="B5781"/>
      <c r="C5781"/>
      <c r="D5781"/>
      <c r="E5781" s="171"/>
      <c r="F5781"/>
      <c r="G5781"/>
      <c r="H5781" s="171"/>
      <c r="I5781"/>
      <c r="J5781"/>
      <c r="K5781" s="171"/>
      <c r="L5781" s="171"/>
      <c r="M5781" s="171"/>
      <c r="N5781"/>
      <c r="O5781"/>
      <c r="P5781"/>
      <c r="Q5781"/>
      <c r="R5781"/>
      <c r="U5781" s="15"/>
      <c r="V5781" s="15"/>
      <c r="W5781" s="15"/>
    </row>
    <row r="5782" spans="2:23">
      <c r="B5782"/>
      <c r="C5782"/>
      <c r="D5782"/>
      <c r="E5782" s="171"/>
      <c r="F5782"/>
      <c r="G5782"/>
      <c r="H5782" s="171"/>
      <c r="I5782"/>
      <c r="J5782"/>
      <c r="K5782" s="171"/>
      <c r="L5782" s="171"/>
      <c r="M5782" s="171"/>
      <c r="N5782"/>
      <c r="O5782"/>
      <c r="P5782"/>
      <c r="Q5782"/>
      <c r="R5782"/>
      <c r="U5782" s="15"/>
      <c r="V5782" s="15"/>
      <c r="W5782" s="15"/>
    </row>
    <row r="5783" spans="2:23">
      <c r="B5783"/>
      <c r="C5783"/>
      <c r="D5783"/>
      <c r="E5783" s="171"/>
      <c r="F5783"/>
      <c r="G5783"/>
      <c r="H5783" s="171"/>
      <c r="I5783"/>
      <c r="J5783"/>
      <c r="K5783" s="171"/>
      <c r="L5783" s="171"/>
      <c r="M5783" s="171"/>
      <c r="N5783"/>
      <c r="O5783"/>
      <c r="P5783"/>
      <c r="Q5783"/>
      <c r="R5783"/>
      <c r="U5783" s="15"/>
      <c r="V5783" s="15"/>
      <c r="W5783" s="15"/>
    </row>
    <row r="5784" spans="2:23">
      <c r="B5784"/>
      <c r="C5784"/>
      <c r="D5784"/>
      <c r="E5784" s="171"/>
      <c r="F5784"/>
      <c r="G5784"/>
      <c r="H5784" s="171"/>
      <c r="I5784"/>
      <c r="J5784"/>
      <c r="K5784" s="171"/>
      <c r="L5784" s="171"/>
      <c r="M5784" s="171"/>
      <c r="N5784"/>
      <c r="O5784"/>
      <c r="P5784"/>
      <c r="Q5784"/>
      <c r="R5784"/>
      <c r="U5784" s="15"/>
      <c r="V5784" s="15"/>
      <c r="W5784" s="15"/>
    </row>
    <row r="5785" spans="2:23">
      <c r="B5785"/>
      <c r="C5785"/>
      <c r="D5785"/>
      <c r="E5785" s="171"/>
      <c r="F5785"/>
      <c r="G5785"/>
      <c r="H5785" s="171"/>
      <c r="I5785"/>
      <c r="J5785"/>
      <c r="K5785" s="171"/>
      <c r="L5785" s="171"/>
      <c r="M5785" s="171"/>
      <c r="N5785"/>
      <c r="O5785"/>
      <c r="P5785"/>
      <c r="Q5785"/>
      <c r="R5785"/>
      <c r="U5785" s="15"/>
      <c r="V5785" s="15"/>
      <c r="W5785" s="15"/>
    </row>
    <row r="5786" spans="2:23">
      <c r="B5786"/>
      <c r="C5786"/>
      <c r="D5786"/>
      <c r="E5786" s="171"/>
      <c r="F5786"/>
      <c r="G5786"/>
      <c r="H5786" s="171"/>
      <c r="I5786"/>
      <c r="J5786"/>
      <c r="K5786" s="171"/>
      <c r="L5786" s="171"/>
      <c r="M5786" s="171"/>
      <c r="N5786"/>
      <c r="O5786"/>
      <c r="P5786"/>
      <c r="Q5786"/>
      <c r="R5786"/>
      <c r="U5786" s="15"/>
      <c r="V5786" s="15"/>
      <c r="W5786" s="15"/>
    </row>
    <row r="5787" spans="2:23">
      <c r="B5787"/>
      <c r="C5787"/>
      <c r="D5787"/>
      <c r="E5787" s="171"/>
      <c r="F5787"/>
      <c r="G5787"/>
      <c r="H5787" s="171"/>
      <c r="I5787"/>
      <c r="J5787"/>
      <c r="K5787" s="171"/>
      <c r="L5787" s="171"/>
      <c r="M5787" s="171"/>
      <c r="N5787"/>
      <c r="O5787"/>
      <c r="P5787"/>
      <c r="Q5787"/>
      <c r="R5787"/>
      <c r="U5787" s="15"/>
      <c r="V5787" s="15"/>
      <c r="W5787" s="15"/>
    </row>
    <row r="5788" spans="2:23">
      <c r="B5788"/>
      <c r="C5788"/>
      <c r="D5788"/>
      <c r="E5788" s="171"/>
      <c r="F5788"/>
      <c r="G5788"/>
      <c r="H5788" s="171"/>
      <c r="I5788"/>
      <c r="J5788"/>
      <c r="K5788" s="171"/>
      <c r="L5788" s="171"/>
      <c r="M5788" s="171"/>
      <c r="N5788"/>
      <c r="O5788"/>
      <c r="P5788"/>
      <c r="Q5788"/>
      <c r="R5788"/>
      <c r="U5788" s="15"/>
      <c r="V5788" s="15"/>
      <c r="W5788" s="15"/>
    </row>
    <row r="5789" spans="2:23">
      <c r="B5789"/>
      <c r="C5789"/>
      <c r="D5789"/>
      <c r="E5789" s="171"/>
      <c r="F5789"/>
      <c r="G5789"/>
      <c r="H5789" s="171"/>
      <c r="I5789"/>
      <c r="J5789"/>
      <c r="K5789" s="171"/>
      <c r="L5789" s="171"/>
      <c r="M5789" s="171"/>
      <c r="N5789"/>
      <c r="O5789"/>
      <c r="P5789"/>
      <c r="Q5789"/>
      <c r="R5789"/>
      <c r="U5789" s="15"/>
      <c r="V5789" s="15"/>
      <c r="W5789" s="15"/>
    </row>
    <row r="5790" spans="2:23">
      <c r="B5790"/>
      <c r="C5790"/>
      <c r="D5790"/>
      <c r="E5790" s="171"/>
      <c r="F5790"/>
      <c r="G5790"/>
      <c r="H5790" s="171"/>
      <c r="I5790"/>
      <c r="J5790"/>
      <c r="K5790" s="171"/>
      <c r="L5790" s="171"/>
      <c r="M5790" s="171"/>
      <c r="N5790"/>
      <c r="O5790"/>
      <c r="P5790"/>
      <c r="Q5790"/>
      <c r="R5790"/>
      <c r="U5790" s="15"/>
      <c r="V5790" s="15"/>
      <c r="W5790" s="15"/>
    </row>
    <row r="5791" spans="2:23">
      <c r="B5791"/>
      <c r="C5791"/>
      <c r="D5791"/>
      <c r="E5791" s="171"/>
      <c r="F5791"/>
      <c r="G5791"/>
      <c r="H5791" s="171"/>
      <c r="I5791"/>
      <c r="J5791"/>
      <c r="K5791" s="171"/>
      <c r="L5791" s="171"/>
      <c r="M5791" s="171"/>
      <c r="N5791"/>
      <c r="O5791"/>
      <c r="P5791"/>
      <c r="Q5791"/>
      <c r="R5791"/>
      <c r="U5791" s="15"/>
      <c r="V5791" s="15"/>
      <c r="W5791" s="15"/>
    </row>
    <row r="5792" spans="2:23">
      <c r="B5792"/>
      <c r="C5792"/>
      <c r="D5792"/>
      <c r="E5792" s="171"/>
      <c r="F5792"/>
      <c r="G5792"/>
      <c r="H5792" s="171"/>
      <c r="I5792"/>
      <c r="J5792"/>
      <c r="K5792" s="171"/>
      <c r="L5792" s="171"/>
      <c r="M5792" s="171"/>
      <c r="N5792"/>
      <c r="O5792"/>
      <c r="P5792"/>
      <c r="Q5792"/>
      <c r="R5792"/>
      <c r="U5792" s="15"/>
      <c r="V5792" s="15"/>
      <c r="W5792" s="15"/>
    </row>
    <row r="5793" spans="2:23">
      <c r="B5793"/>
      <c r="C5793"/>
      <c r="D5793"/>
      <c r="E5793" s="171"/>
      <c r="F5793"/>
      <c r="G5793"/>
      <c r="H5793" s="171"/>
      <c r="I5793"/>
      <c r="J5793"/>
      <c r="K5793" s="171"/>
      <c r="L5793" s="171"/>
      <c r="M5793" s="171"/>
      <c r="N5793"/>
      <c r="O5793"/>
      <c r="P5793"/>
      <c r="Q5793"/>
      <c r="R5793"/>
      <c r="U5793" s="15"/>
      <c r="V5793" s="15"/>
      <c r="W5793" s="15"/>
    </row>
    <row r="5794" spans="2:23">
      <c r="B5794"/>
      <c r="C5794"/>
      <c r="D5794"/>
      <c r="E5794" s="171"/>
      <c r="F5794"/>
      <c r="G5794"/>
      <c r="H5794" s="171"/>
      <c r="I5794"/>
      <c r="J5794"/>
      <c r="K5794" s="171"/>
      <c r="L5794" s="171"/>
      <c r="M5794" s="171"/>
      <c r="N5794"/>
      <c r="O5794"/>
      <c r="P5794"/>
      <c r="Q5794"/>
      <c r="R5794"/>
      <c r="U5794" s="15"/>
      <c r="V5794" s="15"/>
      <c r="W5794" s="15"/>
    </row>
    <row r="5795" spans="2:23">
      <c r="B5795"/>
      <c r="C5795"/>
      <c r="D5795"/>
      <c r="E5795" s="171"/>
      <c r="F5795"/>
      <c r="G5795"/>
      <c r="H5795" s="171"/>
      <c r="I5795"/>
      <c r="J5795"/>
      <c r="K5795" s="171"/>
      <c r="L5795" s="171"/>
      <c r="M5795" s="171"/>
      <c r="N5795"/>
      <c r="O5795"/>
      <c r="P5795"/>
      <c r="Q5795"/>
      <c r="R5795"/>
      <c r="U5795" s="15"/>
      <c r="V5795" s="15"/>
      <c r="W5795" s="15"/>
    </row>
    <row r="5796" spans="2:23">
      <c r="B5796"/>
      <c r="C5796"/>
      <c r="D5796"/>
      <c r="E5796" s="171"/>
      <c r="F5796"/>
      <c r="G5796"/>
      <c r="H5796" s="171"/>
      <c r="I5796"/>
      <c r="J5796"/>
      <c r="K5796" s="171"/>
      <c r="L5796" s="171"/>
      <c r="M5796" s="171"/>
      <c r="N5796"/>
      <c r="O5796"/>
      <c r="P5796"/>
      <c r="Q5796"/>
      <c r="R5796"/>
      <c r="U5796" s="15"/>
      <c r="V5796" s="15"/>
      <c r="W5796" s="15"/>
    </row>
    <row r="5797" spans="2:23">
      <c r="B5797"/>
      <c r="C5797"/>
      <c r="D5797"/>
      <c r="E5797" s="171"/>
      <c r="F5797"/>
      <c r="G5797"/>
      <c r="H5797" s="171"/>
      <c r="I5797"/>
      <c r="J5797"/>
      <c r="K5797" s="171"/>
      <c r="L5797" s="171"/>
      <c r="M5797" s="171"/>
      <c r="N5797"/>
      <c r="O5797"/>
      <c r="P5797"/>
      <c r="Q5797"/>
      <c r="R5797"/>
      <c r="U5797" s="15"/>
      <c r="V5797" s="15"/>
      <c r="W5797" s="15"/>
    </row>
    <row r="5798" spans="2:23">
      <c r="B5798"/>
      <c r="C5798"/>
      <c r="D5798"/>
      <c r="E5798" s="171"/>
      <c r="F5798"/>
      <c r="G5798"/>
      <c r="H5798" s="171"/>
      <c r="I5798"/>
      <c r="J5798"/>
      <c r="K5798" s="171"/>
      <c r="L5798" s="171"/>
      <c r="M5798" s="171"/>
      <c r="N5798"/>
      <c r="O5798"/>
      <c r="P5798"/>
      <c r="Q5798"/>
      <c r="R5798"/>
      <c r="U5798" s="15"/>
      <c r="V5798" s="15"/>
      <c r="W5798" s="15"/>
    </row>
    <row r="5799" spans="2:23">
      <c r="B5799"/>
      <c r="C5799"/>
      <c r="D5799"/>
      <c r="E5799" s="171"/>
      <c r="F5799"/>
      <c r="G5799"/>
      <c r="H5799" s="171"/>
      <c r="I5799"/>
      <c r="J5799"/>
      <c r="K5799" s="171"/>
      <c r="L5799" s="171"/>
      <c r="M5799" s="171"/>
      <c r="N5799"/>
      <c r="O5799"/>
      <c r="P5799"/>
      <c r="Q5799"/>
      <c r="R5799"/>
      <c r="U5799" s="15"/>
      <c r="V5799" s="15"/>
      <c r="W5799" s="15"/>
    </row>
    <row r="5800" spans="2:23">
      <c r="B5800"/>
      <c r="C5800"/>
      <c r="D5800"/>
      <c r="E5800" s="171"/>
      <c r="F5800"/>
      <c r="G5800"/>
      <c r="H5800" s="171"/>
      <c r="I5800"/>
      <c r="J5800"/>
      <c r="K5800" s="171"/>
      <c r="L5800" s="171"/>
      <c r="M5800" s="171"/>
      <c r="N5800"/>
      <c r="O5800"/>
      <c r="P5800"/>
      <c r="Q5800"/>
      <c r="R5800"/>
      <c r="U5800" s="15"/>
      <c r="V5800" s="15"/>
      <c r="W5800" s="15"/>
    </row>
    <row r="5801" spans="2:23">
      <c r="B5801"/>
      <c r="C5801"/>
      <c r="D5801"/>
      <c r="E5801" s="171"/>
      <c r="F5801"/>
      <c r="G5801"/>
      <c r="H5801" s="171"/>
      <c r="I5801"/>
      <c r="J5801"/>
      <c r="K5801" s="171"/>
      <c r="L5801" s="171"/>
      <c r="M5801" s="171"/>
      <c r="N5801"/>
      <c r="O5801"/>
      <c r="P5801"/>
      <c r="Q5801"/>
      <c r="R5801"/>
      <c r="U5801" s="15"/>
      <c r="V5801" s="15"/>
      <c r="W5801" s="15"/>
    </row>
    <row r="5802" spans="2:23">
      <c r="B5802"/>
      <c r="C5802"/>
      <c r="D5802"/>
      <c r="E5802" s="171"/>
      <c r="F5802"/>
      <c r="G5802"/>
      <c r="H5802" s="171"/>
      <c r="I5802"/>
      <c r="J5802"/>
      <c r="K5802" s="171"/>
      <c r="L5802" s="171"/>
      <c r="M5802" s="171"/>
      <c r="N5802"/>
      <c r="O5802"/>
      <c r="P5802"/>
      <c r="Q5802"/>
      <c r="R5802"/>
      <c r="U5802" s="15"/>
      <c r="V5802" s="15"/>
      <c r="W5802" s="15"/>
    </row>
    <row r="5803" spans="2:23">
      <c r="B5803"/>
      <c r="C5803"/>
      <c r="D5803"/>
      <c r="E5803" s="171"/>
      <c r="F5803"/>
      <c r="G5803"/>
      <c r="H5803" s="171"/>
      <c r="I5803"/>
      <c r="J5803"/>
      <c r="K5803" s="171"/>
      <c r="L5803" s="171"/>
      <c r="M5803" s="171"/>
      <c r="N5803"/>
      <c r="O5803"/>
      <c r="P5803"/>
      <c r="Q5803"/>
      <c r="R5803"/>
      <c r="U5803" s="15"/>
      <c r="V5803" s="15"/>
      <c r="W5803" s="15"/>
    </row>
    <row r="5804" spans="2:23">
      <c r="B5804"/>
      <c r="C5804"/>
      <c r="D5804"/>
      <c r="E5804" s="171"/>
      <c r="F5804"/>
      <c r="G5804"/>
      <c r="H5804" s="171"/>
      <c r="I5804"/>
      <c r="J5804"/>
      <c r="K5804" s="171"/>
      <c r="L5804" s="171"/>
      <c r="M5804" s="171"/>
      <c r="N5804"/>
      <c r="O5804"/>
      <c r="P5804"/>
      <c r="Q5804"/>
      <c r="R5804"/>
      <c r="U5804" s="15"/>
      <c r="V5804" s="15"/>
      <c r="W5804" s="15"/>
    </row>
    <row r="5805" spans="2:23">
      <c r="B5805"/>
      <c r="C5805"/>
      <c r="D5805"/>
      <c r="E5805" s="171"/>
      <c r="F5805"/>
      <c r="G5805"/>
      <c r="H5805" s="171"/>
      <c r="I5805"/>
      <c r="J5805"/>
      <c r="K5805" s="171"/>
      <c r="L5805" s="171"/>
      <c r="M5805" s="171"/>
      <c r="N5805"/>
      <c r="O5805"/>
      <c r="P5805"/>
      <c r="Q5805"/>
      <c r="R5805"/>
      <c r="U5805" s="15"/>
      <c r="V5805" s="15"/>
      <c r="W5805" s="15"/>
    </row>
    <row r="5806" spans="2:23">
      <c r="B5806"/>
      <c r="C5806"/>
      <c r="D5806"/>
      <c r="E5806" s="171"/>
      <c r="F5806"/>
      <c r="G5806"/>
      <c r="H5806" s="171"/>
      <c r="I5806"/>
      <c r="J5806"/>
      <c r="K5806" s="171"/>
      <c r="L5806" s="171"/>
      <c r="M5806" s="171"/>
      <c r="N5806"/>
      <c r="O5806"/>
      <c r="P5806"/>
      <c r="Q5806"/>
      <c r="R5806"/>
      <c r="U5806" s="15"/>
      <c r="V5806" s="15"/>
      <c r="W5806" s="15"/>
    </row>
    <row r="5807" spans="2:23">
      <c r="B5807"/>
      <c r="C5807"/>
      <c r="D5807"/>
      <c r="E5807" s="171"/>
      <c r="F5807"/>
      <c r="G5807"/>
      <c r="H5807" s="171"/>
      <c r="I5807"/>
      <c r="J5807"/>
      <c r="K5807" s="171"/>
      <c r="L5807" s="171"/>
      <c r="M5807" s="171"/>
      <c r="N5807"/>
      <c r="O5807"/>
      <c r="P5807"/>
      <c r="Q5807"/>
      <c r="R5807"/>
      <c r="U5807" s="15"/>
      <c r="V5807" s="15"/>
      <c r="W5807" s="15"/>
    </row>
    <row r="5808" spans="2:23">
      <c r="B5808"/>
      <c r="C5808"/>
      <c r="D5808"/>
      <c r="E5808" s="171"/>
      <c r="F5808"/>
      <c r="G5808"/>
      <c r="H5808" s="171"/>
      <c r="I5808"/>
      <c r="J5808"/>
      <c r="K5808" s="171"/>
      <c r="L5808" s="171"/>
      <c r="M5808" s="171"/>
      <c r="N5808"/>
      <c r="O5808"/>
      <c r="P5808"/>
      <c r="Q5808"/>
      <c r="R5808"/>
      <c r="U5808" s="15"/>
      <c r="V5808" s="15"/>
      <c r="W5808" s="15"/>
    </row>
    <row r="5809" spans="2:23">
      <c r="B5809"/>
      <c r="C5809"/>
      <c r="D5809"/>
      <c r="E5809" s="171"/>
      <c r="F5809"/>
      <c r="G5809"/>
      <c r="H5809" s="171"/>
      <c r="I5809"/>
      <c r="J5809"/>
      <c r="K5809" s="171"/>
      <c r="L5809" s="171"/>
      <c r="M5809" s="171"/>
      <c r="N5809"/>
      <c r="O5809"/>
      <c r="P5809"/>
      <c r="Q5809"/>
      <c r="R5809"/>
      <c r="U5809" s="15"/>
      <c r="V5809" s="15"/>
      <c r="W5809" s="15"/>
    </row>
    <row r="5810" spans="2:23">
      <c r="B5810"/>
      <c r="C5810"/>
      <c r="D5810"/>
      <c r="E5810" s="171"/>
      <c r="F5810"/>
      <c r="G5810"/>
      <c r="H5810" s="171"/>
      <c r="I5810"/>
      <c r="J5810"/>
      <c r="K5810" s="171"/>
      <c r="L5810" s="171"/>
      <c r="M5810" s="171"/>
      <c r="N5810"/>
      <c r="O5810"/>
      <c r="P5810"/>
      <c r="Q5810"/>
      <c r="R5810"/>
      <c r="U5810" s="15"/>
      <c r="V5810" s="15"/>
      <c r="W5810" s="15"/>
    </row>
    <row r="5811" spans="2:23">
      <c r="B5811"/>
      <c r="C5811"/>
      <c r="D5811"/>
      <c r="E5811" s="171"/>
      <c r="F5811"/>
      <c r="G5811"/>
      <c r="H5811" s="171"/>
      <c r="I5811"/>
      <c r="J5811"/>
      <c r="K5811" s="171"/>
      <c r="L5811" s="171"/>
      <c r="M5811" s="171"/>
      <c r="N5811"/>
      <c r="O5811"/>
      <c r="P5811"/>
      <c r="Q5811"/>
      <c r="R5811"/>
      <c r="U5811" s="15"/>
      <c r="V5811" s="15"/>
      <c r="W5811" s="15"/>
    </row>
    <row r="5812" spans="2:23">
      <c r="B5812"/>
      <c r="C5812"/>
      <c r="D5812"/>
      <c r="E5812"/>
      <c r="F5812" s="171"/>
      <c r="G5812" s="171"/>
      <c r="H5812"/>
      <c r="I5812" s="171"/>
      <c r="J5812" s="171"/>
      <c r="K5812" s="171"/>
      <c r="L5812" s="171"/>
      <c r="M5812" s="171"/>
      <c r="N5812"/>
      <c r="O5812"/>
      <c r="P5812"/>
      <c r="Q5812"/>
      <c r="R5812"/>
      <c r="U5812" s="15"/>
      <c r="V5812" s="15"/>
      <c r="W5812" s="15"/>
    </row>
    <row r="5813" spans="2:23">
      <c r="B5813"/>
      <c r="C5813"/>
      <c r="D5813"/>
      <c r="E5813"/>
      <c r="F5813" s="171"/>
      <c r="G5813" s="171"/>
      <c r="H5813"/>
      <c r="I5813" s="171"/>
      <c r="J5813" s="171"/>
      <c r="K5813" s="171"/>
      <c r="L5813" s="171"/>
      <c r="M5813" s="171"/>
      <c r="N5813"/>
      <c r="O5813"/>
      <c r="P5813"/>
      <c r="Q5813"/>
      <c r="R5813"/>
      <c r="U5813" s="15"/>
      <c r="V5813" s="15"/>
      <c r="W5813" s="15"/>
    </row>
    <row r="5814" spans="2:23">
      <c r="B5814"/>
      <c r="C5814"/>
      <c r="D5814"/>
      <c r="E5814"/>
      <c r="F5814" s="171"/>
      <c r="G5814" s="171"/>
      <c r="H5814"/>
      <c r="I5814" s="171"/>
      <c r="J5814" s="171"/>
      <c r="K5814" s="171"/>
      <c r="L5814" s="171"/>
      <c r="M5814" s="171"/>
      <c r="N5814"/>
      <c r="O5814"/>
      <c r="P5814"/>
      <c r="Q5814"/>
      <c r="R5814"/>
      <c r="U5814" s="15"/>
      <c r="V5814" s="15"/>
      <c r="W5814" s="15"/>
    </row>
    <row r="5815" spans="2:23">
      <c r="B5815"/>
      <c r="C5815"/>
      <c r="D5815"/>
      <c r="E5815"/>
      <c r="F5815" s="171"/>
      <c r="G5815" s="171"/>
      <c r="H5815"/>
      <c r="I5815" s="171"/>
      <c r="J5815" s="171"/>
      <c r="K5815" s="171"/>
      <c r="L5815" s="171"/>
      <c r="M5815" s="171"/>
      <c r="N5815"/>
      <c r="O5815"/>
      <c r="P5815"/>
      <c r="Q5815"/>
      <c r="R5815"/>
      <c r="U5815" s="15"/>
      <c r="V5815" s="15"/>
      <c r="W5815" s="15"/>
    </row>
    <row r="5816" spans="2:23">
      <c r="B5816"/>
      <c r="C5816"/>
      <c r="D5816"/>
      <c r="E5816"/>
      <c r="F5816" s="171"/>
      <c r="G5816" s="171"/>
      <c r="H5816"/>
      <c r="I5816" s="171"/>
      <c r="J5816" s="171"/>
      <c r="K5816" s="171"/>
      <c r="L5816" s="171"/>
      <c r="M5816" s="171"/>
      <c r="N5816"/>
      <c r="O5816"/>
      <c r="P5816"/>
      <c r="Q5816"/>
      <c r="R5816"/>
      <c r="U5816" s="15"/>
      <c r="V5816" s="15"/>
      <c r="W5816" s="15"/>
    </row>
    <row r="5817" spans="2:23">
      <c r="B5817"/>
      <c r="C5817"/>
      <c r="D5817"/>
      <c r="E5817"/>
      <c r="F5817" s="171"/>
      <c r="G5817" s="171"/>
      <c r="H5817"/>
      <c r="I5817" s="171"/>
      <c r="J5817" s="171"/>
      <c r="K5817" s="171"/>
      <c r="L5817" s="171"/>
      <c r="M5817" s="171"/>
      <c r="N5817"/>
      <c r="O5817"/>
      <c r="P5817"/>
      <c r="Q5817"/>
      <c r="R5817"/>
      <c r="U5817" s="15"/>
      <c r="V5817" s="15"/>
      <c r="W5817" s="15"/>
    </row>
    <row r="5818" spans="2:23">
      <c r="B5818"/>
      <c r="C5818"/>
      <c r="D5818"/>
      <c r="E5818"/>
      <c r="F5818" s="171"/>
      <c r="G5818" s="171"/>
      <c r="H5818"/>
      <c r="I5818" s="171"/>
      <c r="J5818" s="171"/>
      <c r="K5818" s="171"/>
      <c r="L5818" s="171"/>
      <c r="M5818" s="171"/>
      <c r="N5818"/>
      <c r="O5818"/>
      <c r="P5818"/>
      <c r="Q5818"/>
      <c r="R5818"/>
      <c r="U5818" s="15"/>
      <c r="V5818" s="15"/>
      <c r="W5818" s="15"/>
    </row>
    <row r="5819" spans="2:23">
      <c r="B5819"/>
      <c r="C5819"/>
      <c r="D5819"/>
      <c r="E5819"/>
      <c r="F5819" s="171"/>
      <c r="G5819" s="171"/>
      <c r="H5819"/>
      <c r="I5819" s="171"/>
      <c r="J5819" s="171"/>
      <c r="K5819" s="171"/>
      <c r="L5819" s="171"/>
      <c r="M5819" s="171"/>
      <c r="N5819"/>
      <c r="O5819"/>
      <c r="P5819"/>
      <c r="Q5819"/>
      <c r="R5819"/>
      <c r="U5819" s="15"/>
      <c r="V5819" s="15"/>
      <c r="W5819" s="15"/>
    </row>
    <row r="5820" spans="2:23">
      <c r="B5820"/>
      <c r="C5820"/>
      <c r="D5820"/>
      <c r="E5820"/>
      <c r="F5820" s="171"/>
      <c r="G5820" s="171"/>
      <c r="H5820"/>
      <c r="I5820" s="171"/>
      <c r="J5820" s="171"/>
      <c r="K5820" s="171"/>
      <c r="L5820" s="171"/>
      <c r="M5820" s="171"/>
      <c r="N5820"/>
      <c r="O5820"/>
      <c r="P5820"/>
      <c r="Q5820"/>
      <c r="R5820"/>
      <c r="U5820" s="15"/>
      <c r="V5820" s="15"/>
      <c r="W5820" s="15"/>
    </row>
    <row r="5821" spans="2:23">
      <c r="B5821"/>
      <c r="C5821"/>
      <c r="D5821"/>
      <c r="E5821"/>
      <c r="F5821" s="171"/>
      <c r="G5821" s="171"/>
      <c r="H5821"/>
      <c r="I5821" s="171"/>
      <c r="J5821" s="171"/>
      <c r="K5821" s="171"/>
      <c r="L5821" s="171"/>
      <c r="M5821" s="171"/>
      <c r="N5821"/>
      <c r="O5821"/>
      <c r="P5821"/>
      <c r="Q5821"/>
      <c r="R5821"/>
      <c r="U5821" s="15"/>
      <c r="V5821" s="15"/>
      <c r="W5821" s="15"/>
    </row>
    <row r="5822" spans="2:23">
      <c r="B5822"/>
      <c r="C5822"/>
      <c r="D5822"/>
      <c r="E5822"/>
      <c r="F5822" s="171"/>
      <c r="G5822" s="171"/>
      <c r="H5822"/>
      <c r="I5822" s="171"/>
      <c r="J5822" s="171"/>
      <c r="K5822" s="171"/>
      <c r="L5822" s="171"/>
      <c r="M5822" s="171"/>
      <c r="N5822"/>
      <c r="O5822"/>
      <c r="P5822"/>
      <c r="Q5822"/>
      <c r="R5822"/>
      <c r="U5822" s="15"/>
      <c r="V5822" s="15"/>
      <c r="W5822" s="15"/>
    </row>
    <row r="5823" spans="2:23">
      <c r="B5823"/>
      <c r="C5823"/>
      <c r="D5823"/>
      <c r="E5823"/>
      <c r="F5823" s="171"/>
      <c r="G5823" s="171"/>
      <c r="H5823"/>
      <c r="I5823" s="171"/>
      <c r="J5823" s="171"/>
      <c r="K5823" s="171"/>
      <c r="L5823" s="171"/>
      <c r="M5823" s="171"/>
      <c r="N5823"/>
      <c r="O5823"/>
      <c r="P5823"/>
      <c r="Q5823"/>
      <c r="R5823"/>
      <c r="U5823" s="15"/>
      <c r="V5823" s="15"/>
      <c r="W5823" s="15"/>
    </row>
    <row r="5824" spans="2:23">
      <c r="B5824"/>
      <c r="C5824"/>
      <c r="D5824"/>
      <c r="E5824" s="171"/>
      <c r="F5824"/>
      <c r="G5824"/>
      <c r="H5824" s="171"/>
      <c r="I5824"/>
      <c r="J5824"/>
      <c r="K5824" s="171"/>
      <c r="L5824" s="171"/>
      <c r="M5824" s="171"/>
      <c r="N5824"/>
      <c r="O5824"/>
      <c r="P5824"/>
      <c r="Q5824"/>
      <c r="R5824"/>
      <c r="U5824" s="15"/>
      <c r="V5824" s="15"/>
      <c r="W5824" s="15"/>
    </row>
    <row r="5825" spans="2:23">
      <c r="B5825"/>
      <c r="C5825"/>
      <c r="D5825"/>
      <c r="E5825" s="171"/>
      <c r="F5825"/>
      <c r="G5825"/>
      <c r="H5825" s="171"/>
      <c r="I5825"/>
      <c r="J5825"/>
      <c r="K5825" s="171"/>
      <c r="L5825" s="171"/>
      <c r="M5825" s="171"/>
      <c r="N5825"/>
      <c r="O5825"/>
      <c r="P5825"/>
      <c r="Q5825"/>
      <c r="R5825"/>
      <c r="U5825" s="15"/>
      <c r="V5825" s="15"/>
      <c r="W5825" s="15"/>
    </row>
    <row r="5826" spans="2:23">
      <c r="B5826"/>
      <c r="C5826"/>
      <c r="D5826"/>
      <c r="E5826" s="171"/>
      <c r="F5826"/>
      <c r="G5826"/>
      <c r="H5826" s="171"/>
      <c r="I5826"/>
      <c r="J5826"/>
      <c r="K5826" s="171"/>
      <c r="L5826" s="171"/>
      <c r="M5826" s="171"/>
      <c r="N5826"/>
      <c r="O5826"/>
      <c r="P5826"/>
      <c r="Q5826"/>
      <c r="R5826"/>
      <c r="U5826" s="15"/>
      <c r="V5826" s="15"/>
      <c r="W5826" s="15"/>
    </row>
    <row r="5827" spans="2:23">
      <c r="B5827"/>
      <c r="C5827"/>
      <c r="D5827"/>
      <c r="E5827" s="171"/>
      <c r="F5827"/>
      <c r="G5827"/>
      <c r="H5827" s="171"/>
      <c r="I5827"/>
      <c r="J5827"/>
      <c r="K5827" s="171"/>
      <c r="L5827" s="171"/>
      <c r="M5827" s="171"/>
      <c r="N5827"/>
      <c r="O5827"/>
      <c r="P5827"/>
      <c r="Q5827"/>
      <c r="R5827"/>
      <c r="U5827" s="15"/>
      <c r="V5827" s="15"/>
      <c r="W5827" s="15"/>
    </row>
    <row r="5828" spans="2:23">
      <c r="B5828"/>
      <c r="C5828"/>
      <c r="D5828"/>
      <c r="E5828" s="171"/>
      <c r="F5828"/>
      <c r="G5828"/>
      <c r="H5828" s="171"/>
      <c r="I5828"/>
      <c r="J5828"/>
      <c r="K5828" s="171"/>
      <c r="L5828" s="171"/>
      <c r="M5828" s="171"/>
      <c r="N5828"/>
      <c r="O5828"/>
      <c r="P5828"/>
      <c r="Q5828"/>
      <c r="R5828"/>
      <c r="U5828" s="15"/>
      <c r="V5828" s="15"/>
      <c r="W5828" s="15"/>
    </row>
    <row r="5829" spans="2:23">
      <c r="B5829"/>
      <c r="C5829"/>
      <c r="D5829"/>
      <c r="E5829" s="171"/>
      <c r="F5829"/>
      <c r="G5829"/>
      <c r="H5829" s="171"/>
      <c r="I5829"/>
      <c r="J5829"/>
      <c r="K5829" s="171"/>
      <c r="L5829" s="171"/>
      <c r="M5829" s="171"/>
      <c r="N5829"/>
      <c r="O5829"/>
      <c r="P5829"/>
      <c r="Q5829"/>
      <c r="R5829"/>
      <c r="U5829" s="15"/>
      <c r="V5829" s="15"/>
      <c r="W5829" s="15"/>
    </row>
    <row r="5830" spans="2:23">
      <c r="B5830"/>
      <c r="C5830"/>
      <c r="D5830"/>
      <c r="E5830" s="171"/>
      <c r="F5830"/>
      <c r="G5830"/>
      <c r="H5830" s="171"/>
      <c r="I5830"/>
      <c r="J5830"/>
      <c r="K5830" s="171"/>
      <c r="L5830" s="171"/>
      <c r="M5830" s="171"/>
      <c r="N5830"/>
      <c r="O5830"/>
      <c r="P5830"/>
      <c r="Q5830"/>
      <c r="R5830"/>
      <c r="U5830" s="15"/>
      <c r="V5830" s="15"/>
      <c r="W5830" s="15"/>
    </row>
    <row r="5831" spans="2:23">
      <c r="B5831"/>
      <c r="C5831"/>
      <c r="D5831"/>
      <c r="E5831" s="171"/>
      <c r="F5831"/>
      <c r="G5831"/>
      <c r="H5831" s="171"/>
      <c r="I5831"/>
      <c r="J5831"/>
      <c r="K5831" s="171"/>
      <c r="L5831" s="171"/>
      <c r="M5831" s="171"/>
      <c r="N5831"/>
      <c r="O5831"/>
      <c r="P5831"/>
      <c r="Q5831"/>
      <c r="R5831"/>
      <c r="U5831" s="15"/>
      <c r="V5831" s="15"/>
      <c r="W5831" s="15"/>
    </row>
    <row r="5832" spans="2:23">
      <c r="B5832"/>
      <c r="C5832"/>
      <c r="D5832"/>
      <c r="E5832" s="171"/>
      <c r="F5832"/>
      <c r="G5832"/>
      <c r="H5832" s="171"/>
      <c r="I5832"/>
      <c r="J5832"/>
      <c r="K5832" s="171"/>
      <c r="L5832" s="171"/>
      <c r="M5832" s="171"/>
      <c r="N5832"/>
      <c r="O5832"/>
      <c r="P5832"/>
      <c r="Q5832"/>
      <c r="R5832"/>
      <c r="U5832" s="15"/>
      <c r="V5832" s="15"/>
      <c r="W5832" s="15"/>
    </row>
    <row r="5833" spans="2:23">
      <c r="B5833"/>
      <c r="C5833"/>
      <c r="D5833"/>
      <c r="E5833" s="171"/>
      <c r="F5833"/>
      <c r="G5833"/>
      <c r="H5833" s="171"/>
      <c r="I5833"/>
      <c r="J5833"/>
      <c r="K5833" s="171"/>
      <c r="L5833" s="171"/>
      <c r="M5833" s="171"/>
      <c r="N5833"/>
      <c r="O5833"/>
      <c r="P5833"/>
      <c r="Q5833"/>
      <c r="R5833"/>
      <c r="U5833" s="15"/>
      <c r="V5833" s="15"/>
      <c r="W5833" s="15"/>
    </row>
    <row r="5834" spans="2:23">
      <c r="B5834"/>
      <c r="C5834"/>
      <c r="D5834"/>
      <c r="E5834" s="171"/>
      <c r="F5834"/>
      <c r="G5834"/>
      <c r="H5834" s="171"/>
      <c r="I5834"/>
      <c r="J5834"/>
      <c r="K5834" s="171"/>
      <c r="L5834" s="171"/>
      <c r="M5834" s="171"/>
      <c r="N5834"/>
      <c r="O5834"/>
      <c r="P5834"/>
      <c r="Q5834"/>
      <c r="R5834"/>
      <c r="U5834" s="15"/>
      <c r="V5834" s="15"/>
      <c r="W5834" s="15"/>
    </row>
    <row r="5835" spans="2:23">
      <c r="B5835"/>
      <c r="C5835"/>
      <c r="D5835"/>
      <c r="E5835" s="171"/>
      <c r="F5835"/>
      <c r="G5835"/>
      <c r="H5835" s="171"/>
      <c r="I5835"/>
      <c r="J5835"/>
      <c r="K5835" s="171"/>
      <c r="L5835" s="171"/>
      <c r="M5835" s="171"/>
      <c r="N5835"/>
      <c r="O5835"/>
      <c r="P5835"/>
      <c r="Q5835"/>
      <c r="R5835"/>
      <c r="U5835" s="15"/>
      <c r="V5835" s="15"/>
      <c r="W5835" s="15"/>
    </row>
    <row r="5836" spans="2:23">
      <c r="B5836"/>
      <c r="C5836"/>
      <c r="D5836"/>
      <c r="E5836" s="171"/>
      <c r="F5836"/>
      <c r="G5836"/>
      <c r="H5836" s="171"/>
      <c r="I5836"/>
      <c r="J5836"/>
      <c r="K5836" s="171"/>
      <c r="L5836" s="171"/>
      <c r="M5836" s="171"/>
      <c r="N5836"/>
      <c r="O5836"/>
      <c r="P5836"/>
      <c r="Q5836"/>
      <c r="R5836"/>
      <c r="U5836" s="15"/>
      <c r="V5836" s="15"/>
      <c r="W5836" s="15"/>
    </row>
    <row r="5837" spans="2:23">
      <c r="B5837"/>
      <c r="C5837"/>
      <c r="D5837"/>
      <c r="E5837" s="171"/>
      <c r="F5837"/>
      <c r="G5837"/>
      <c r="H5837" s="171"/>
      <c r="I5837"/>
      <c r="J5837"/>
      <c r="K5837" s="171"/>
      <c r="L5837" s="171"/>
      <c r="M5837" s="171"/>
      <c r="N5837"/>
      <c r="O5837"/>
      <c r="P5837"/>
      <c r="Q5837"/>
      <c r="R5837"/>
      <c r="U5837" s="15"/>
      <c r="V5837" s="15"/>
      <c r="W5837" s="15"/>
    </row>
    <row r="5838" spans="2:23">
      <c r="B5838"/>
      <c r="C5838"/>
      <c r="D5838"/>
      <c r="E5838" s="171"/>
      <c r="F5838"/>
      <c r="G5838"/>
      <c r="H5838" s="171"/>
      <c r="I5838"/>
      <c r="J5838"/>
      <c r="K5838" s="171"/>
      <c r="L5838" s="171"/>
      <c r="M5838" s="171"/>
      <c r="N5838"/>
      <c r="O5838"/>
      <c r="P5838"/>
      <c r="Q5838"/>
      <c r="R5838"/>
      <c r="U5838" s="15"/>
      <c r="V5838" s="15"/>
      <c r="W5838" s="15"/>
    </row>
    <row r="5839" spans="2:23">
      <c r="B5839"/>
      <c r="C5839"/>
      <c r="D5839"/>
      <c r="E5839" s="171"/>
      <c r="F5839"/>
      <c r="G5839"/>
      <c r="H5839" s="171"/>
      <c r="I5839"/>
      <c r="J5839"/>
      <c r="K5839" s="171"/>
      <c r="L5839" s="171"/>
      <c r="M5839" s="171"/>
      <c r="N5839"/>
      <c r="O5839"/>
      <c r="P5839"/>
      <c r="Q5839"/>
      <c r="R5839"/>
      <c r="U5839" s="15"/>
      <c r="V5839" s="15"/>
      <c r="W5839" s="15"/>
    </row>
    <row r="5840" spans="2:23">
      <c r="B5840"/>
      <c r="C5840"/>
      <c r="D5840"/>
      <c r="E5840" s="171"/>
      <c r="F5840"/>
      <c r="G5840"/>
      <c r="H5840" s="171"/>
      <c r="I5840"/>
      <c r="J5840"/>
      <c r="K5840" s="171"/>
      <c r="L5840" s="171"/>
      <c r="M5840" s="171"/>
      <c r="N5840"/>
      <c r="O5840"/>
      <c r="P5840"/>
      <c r="Q5840"/>
      <c r="R5840"/>
      <c r="U5840" s="15"/>
      <c r="V5840" s="15"/>
      <c r="W5840" s="15"/>
    </row>
    <row r="5841" spans="2:23">
      <c r="B5841"/>
      <c r="C5841"/>
      <c r="D5841"/>
      <c r="E5841" s="171"/>
      <c r="F5841"/>
      <c r="G5841"/>
      <c r="H5841" s="171"/>
      <c r="I5841"/>
      <c r="J5841"/>
      <c r="K5841" s="171"/>
      <c r="L5841" s="171"/>
      <c r="M5841" s="171"/>
      <c r="N5841"/>
      <c r="O5841"/>
      <c r="P5841"/>
      <c r="Q5841"/>
      <c r="R5841"/>
      <c r="U5841" s="15"/>
      <c r="V5841" s="15"/>
      <c r="W5841" s="15"/>
    </row>
    <row r="5842" spans="2:23">
      <c r="B5842"/>
      <c r="C5842"/>
      <c r="D5842"/>
      <c r="E5842" s="171"/>
      <c r="F5842"/>
      <c r="G5842"/>
      <c r="H5842" s="171"/>
      <c r="I5842"/>
      <c r="J5842"/>
      <c r="K5842" s="171"/>
      <c r="L5842" s="171"/>
      <c r="M5842" s="171"/>
      <c r="N5842"/>
      <c r="O5842"/>
      <c r="P5842"/>
      <c r="Q5842"/>
      <c r="R5842"/>
      <c r="U5842" s="15"/>
      <c r="V5842" s="15"/>
      <c r="W5842" s="15"/>
    </row>
    <row r="5843" spans="2:23">
      <c r="B5843"/>
      <c r="C5843"/>
      <c r="D5843"/>
      <c r="E5843" s="171"/>
      <c r="F5843"/>
      <c r="G5843"/>
      <c r="H5843" s="171"/>
      <c r="I5843"/>
      <c r="J5843"/>
      <c r="K5843" s="171"/>
      <c r="L5843" s="171"/>
      <c r="M5843" s="171"/>
      <c r="N5843"/>
      <c r="O5843"/>
      <c r="P5843"/>
      <c r="Q5843"/>
      <c r="R5843"/>
      <c r="U5843" s="15"/>
      <c r="V5843" s="15"/>
      <c r="W5843" s="15"/>
    </row>
    <row r="5844" spans="2:23">
      <c r="B5844"/>
      <c r="C5844"/>
      <c r="D5844"/>
      <c r="E5844" s="171"/>
      <c r="F5844"/>
      <c r="G5844"/>
      <c r="H5844" s="171"/>
      <c r="I5844"/>
      <c r="J5844"/>
      <c r="K5844" s="171"/>
      <c r="L5844" s="171"/>
      <c r="M5844" s="171"/>
      <c r="N5844"/>
      <c r="O5844"/>
      <c r="P5844"/>
      <c r="Q5844"/>
      <c r="R5844"/>
      <c r="U5844" s="15"/>
      <c r="V5844" s="15"/>
      <c r="W5844" s="15"/>
    </row>
    <row r="5845" spans="2:23">
      <c r="B5845"/>
      <c r="C5845"/>
      <c r="D5845"/>
      <c r="E5845" s="171"/>
      <c r="F5845"/>
      <c r="G5845"/>
      <c r="H5845" s="171"/>
      <c r="I5845"/>
      <c r="J5845"/>
      <c r="K5845" s="171"/>
      <c r="L5845" s="171"/>
      <c r="M5845" s="171"/>
      <c r="N5845"/>
      <c r="O5845"/>
      <c r="P5845"/>
      <c r="Q5845"/>
      <c r="R5845"/>
      <c r="U5845" s="15"/>
      <c r="V5845" s="15"/>
      <c r="W5845" s="15"/>
    </row>
    <row r="5846" spans="2:23">
      <c r="B5846"/>
      <c r="C5846"/>
      <c r="D5846"/>
      <c r="E5846" s="171"/>
      <c r="F5846"/>
      <c r="G5846"/>
      <c r="H5846" s="171"/>
      <c r="I5846"/>
      <c r="J5846"/>
      <c r="K5846" s="171"/>
      <c r="L5846" s="171"/>
      <c r="M5846" s="171"/>
      <c r="N5846"/>
      <c r="O5846"/>
      <c r="P5846"/>
      <c r="Q5846"/>
      <c r="R5846"/>
      <c r="U5846" s="15"/>
      <c r="V5846" s="15"/>
      <c r="W5846" s="15"/>
    </row>
    <row r="5847" spans="2:23">
      <c r="B5847"/>
      <c r="C5847"/>
      <c r="D5847"/>
      <c r="E5847" s="171"/>
      <c r="F5847"/>
      <c r="G5847"/>
      <c r="H5847" s="171"/>
      <c r="I5847"/>
      <c r="J5847"/>
      <c r="K5847" s="171"/>
      <c r="L5847" s="171"/>
      <c r="M5847" s="171"/>
      <c r="N5847"/>
      <c r="O5847"/>
      <c r="P5847"/>
      <c r="Q5847"/>
      <c r="R5847"/>
      <c r="U5847" s="15"/>
      <c r="V5847" s="15"/>
      <c r="W5847" s="15"/>
    </row>
    <row r="5848" spans="2:23">
      <c r="B5848"/>
      <c r="C5848"/>
      <c r="D5848"/>
      <c r="E5848" s="171"/>
      <c r="F5848"/>
      <c r="G5848"/>
      <c r="H5848" s="171"/>
      <c r="I5848"/>
      <c r="J5848"/>
      <c r="K5848" s="171"/>
      <c r="L5848" s="171"/>
      <c r="M5848" s="171"/>
      <c r="N5848"/>
      <c r="O5848"/>
      <c r="P5848"/>
      <c r="Q5848"/>
      <c r="R5848"/>
      <c r="U5848" s="15"/>
      <c r="V5848" s="15"/>
      <c r="W5848" s="15"/>
    </row>
    <row r="5849" spans="2:23">
      <c r="B5849"/>
      <c r="C5849"/>
      <c r="D5849"/>
      <c r="E5849" s="171"/>
      <c r="F5849"/>
      <c r="G5849"/>
      <c r="H5849" s="171"/>
      <c r="I5849"/>
      <c r="J5849"/>
      <c r="K5849" s="171"/>
      <c r="L5849" s="171"/>
      <c r="M5849" s="171"/>
      <c r="N5849"/>
      <c r="O5849"/>
      <c r="P5849"/>
      <c r="Q5849"/>
      <c r="R5849"/>
      <c r="U5849" s="15"/>
      <c r="V5849" s="15"/>
      <c r="W5849" s="15"/>
    </row>
    <row r="5850" spans="2:23">
      <c r="B5850"/>
      <c r="C5850"/>
      <c r="D5850"/>
      <c r="E5850" s="171"/>
      <c r="F5850"/>
      <c r="G5850"/>
      <c r="H5850" s="171"/>
      <c r="I5850"/>
      <c r="J5850"/>
      <c r="K5850" s="171"/>
      <c r="L5850" s="171"/>
      <c r="M5850" s="171"/>
      <c r="N5850"/>
      <c r="O5850"/>
      <c r="P5850"/>
      <c r="Q5850"/>
      <c r="R5850"/>
      <c r="U5850" s="15"/>
      <c r="V5850" s="15"/>
      <c r="W5850" s="15"/>
    </row>
    <row r="5851" spans="2:23">
      <c r="B5851"/>
      <c r="C5851"/>
      <c r="D5851"/>
      <c r="E5851" s="171"/>
      <c r="F5851"/>
      <c r="G5851"/>
      <c r="H5851" s="171"/>
      <c r="I5851"/>
      <c r="J5851"/>
      <c r="K5851" s="171"/>
      <c r="L5851" s="171"/>
      <c r="M5851" s="171"/>
      <c r="N5851"/>
      <c r="O5851"/>
      <c r="P5851"/>
      <c r="Q5851"/>
      <c r="R5851"/>
      <c r="U5851" s="15"/>
      <c r="V5851" s="15"/>
      <c r="W5851" s="15"/>
    </row>
    <row r="5852" spans="2:23">
      <c r="B5852"/>
      <c r="C5852"/>
      <c r="D5852"/>
      <c r="E5852" s="171"/>
      <c r="F5852"/>
      <c r="G5852"/>
      <c r="H5852" s="171"/>
      <c r="I5852"/>
      <c r="J5852"/>
      <c r="K5852" s="171"/>
      <c r="L5852" s="171"/>
      <c r="M5852" s="171"/>
      <c r="N5852"/>
      <c r="O5852"/>
      <c r="P5852"/>
      <c r="Q5852"/>
      <c r="R5852"/>
      <c r="U5852" s="15"/>
      <c r="V5852" s="15"/>
      <c r="W5852" s="15"/>
    </row>
    <row r="5853" spans="2:23">
      <c r="B5853"/>
      <c r="C5853"/>
      <c r="D5853"/>
      <c r="E5853" s="171"/>
      <c r="F5853"/>
      <c r="G5853"/>
      <c r="H5853" s="171"/>
      <c r="I5853"/>
      <c r="J5853"/>
      <c r="K5853" s="171"/>
      <c r="L5853" s="171"/>
      <c r="M5853" s="171"/>
      <c r="N5853"/>
      <c r="O5853"/>
      <c r="P5853"/>
      <c r="Q5853"/>
      <c r="R5853"/>
      <c r="U5853" s="15"/>
      <c r="V5853" s="15"/>
      <c r="W5853" s="15"/>
    </row>
    <row r="5854" spans="2:23">
      <c r="B5854"/>
      <c r="C5854"/>
      <c r="D5854"/>
      <c r="E5854" s="171"/>
      <c r="F5854"/>
      <c r="G5854"/>
      <c r="H5854" s="171"/>
      <c r="I5854"/>
      <c r="J5854"/>
      <c r="K5854" s="171"/>
      <c r="L5854" s="171"/>
      <c r="M5854" s="171"/>
      <c r="N5854"/>
      <c r="O5854"/>
      <c r="P5854"/>
      <c r="Q5854"/>
      <c r="R5854"/>
      <c r="U5854" s="15"/>
      <c r="V5854" s="15"/>
      <c r="W5854" s="15"/>
    </row>
    <row r="5855" spans="2:23">
      <c r="B5855"/>
      <c r="C5855"/>
      <c r="D5855"/>
      <c r="E5855" s="171"/>
      <c r="F5855"/>
      <c r="G5855"/>
      <c r="H5855" s="171"/>
      <c r="I5855"/>
      <c r="J5855"/>
      <c r="K5855" s="171"/>
      <c r="L5855" s="171"/>
      <c r="M5855" s="171"/>
      <c r="N5855"/>
      <c r="O5855"/>
      <c r="P5855"/>
      <c r="Q5855"/>
      <c r="R5855"/>
      <c r="U5855" s="15"/>
      <c r="V5855" s="15"/>
      <c r="W5855" s="15"/>
    </row>
    <row r="5856" spans="2:23">
      <c r="B5856"/>
      <c r="C5856"/>
      <c r="D5856"/>
      <c r="E5856" s="171"/>
      <c r="F5856"/>
      <c r="G5856"/>
      <c r="H5856" s="171"/>
      <c r="I5856"/>
      <c r="J5856"/>
      <c r="K5856" s="171"/>
      <c r="L5856" s="171"/>
      <c r="M5856" s="171"/>
      <c r="N5856"/>
      <c r="O5856"/>
      <c r="P5856"/>
      <c r="Q5856"/>
      <c r="R5856"/>
      <c r="U5856" s="15"/>
      <c r="V5856" s="15"/>
      <c r="W5856" s="15"/>
    </row>
    <row r="5857" spans="2:23">
      <c r="B5857"/>
      <c r="C5857"/>
      <c r="D5857"/>
      <c r="E5857" s="171"/>
      <c r="F5857"/>
      <c r="G5857"/>
      <c r="H5857" s="171"/>
      <c r="I5857"/>
      <c r="J5857"/>
      <c r="K5857" s="171"/>
      <c r="L5857" s="171"/>
      <c r="M5857" s="171"/>
      <c r="N5857"/>
      <c r="O5857"/>
      <c r="P5857"/>
      <c r="Q5857"/>
      <c r="R5857"/>
      <c r="U5857" s="15"/>
      <c r="V5857" s="15"/>
      <c r="W5857" s="15"/>
    </row>
    <row r="5858" spans="2:23">
      <c r="B5858"/>
      <c r="C5858"/>
      <c r="D5858"/>
      <c r="E5858" s="171"/>
      <c r="F5858"/>
      <c r="G5858"/>
      <c r="H5858" s="171"/>
      <c r="I5858"/>
      <c r="J5858"/>
      <c r="K5858" s="171"/>
      <c r="L5858" s="171"/>
      <c r="M5858" s="171"/>
      <c r="N5858"/>
      <c r="O5858"/>
      <c r="P5858"/>
      <c r="Q5858"/>
      <c r="R5858"/>
      <c r="U5858" s="15"/>
      <c r="V5858" s="15"/>
      <c r="W5858" s="15"/>
    </row>
    <row r="5859" spans="2:23">
      <c r="B5859"/>
      <c r="C5859"/>
      <c r="D5859"/>
      <c r="E5859" s="171"/>
      <c r="F5859"/>
      <c r="G5859"/>
      <c r="H5859" s="171"/>
      <c r="I5859"/>
      <c r="J5859"/>
      <c r="K5859" s="171"/>
      <c r="L5859" s="171"/>
      <c r="M5859" s="171"/>
      <c r="N5859"/>
      <c r="O5859"/>
      <c r="P5859"/>
      <c r="Q5859"/>
      <c r="R5859"/>
      <c r="U5859" s="15"/>
      <c r="V5859" s="15"/>
      <c r="W5859" s="15"/>
    </row>
    <row r="5860" spans="2:23">
      <c r="B5860"/>
      <c r="C5860"/>
      <c r="D5860"/>
      <c r="E5860" s="171"/>
      <c r="F5860"/>
      <c r="G5860"/>
      <c r="H5860" s="171"/>
      <c r="I5860"/>
      <c r="J5860"/>
      <c r="K5860" s="171"/>
      <c r="L5860" s="171"/>
      <c r="M5860" s="171"/>
      <c r="N5860"/>
      <c r="O5860"/>
      <c r="P5860"/>
      <c r="Q5860"/>
      <c r="R5860"/>
      <c r="U5860" s="15"/>
      <c r="V5860" s="15"/>
      <c r="W5860" s="15"/>
    </row>
    <row r="5861" spans="2:23">
      <c r="B5861"/>
      <c r="C5861"/>
      <c r="D5861"/>
      <c r="E5861" s="171"/>
      <c r="F5861"/>
      <c r="G5861"/>
      <c r="H5861" s="171"/>
      <c r="I5861"/>
      <c r="J5861"/>
      <c r="K5861" s="171"/>
      <c r="L5861" s="171"/>
      <c r="M5861" s="171"/>
      <c r="N5861"/>
      <c r="O5861"/>
      <c r="P5861"/>
      <c r="Q5861"/>
      <c r="R5861"/>
      <c r="U5861" s="15"/>
      <c r="V5861" s="15"/>
      <c r="W5861" s="15"/>
    </row>
    <row r="5862" spans="2:23">
      <c r="B5862"/>
      <c r="C5862"/>
      <c r="D5862"/>
      <c r="E5862" s="171"/>
      <c r="F5862"/>
      <c r="G5862"/>
      <c r="H5862" s="171"/>
      <c r="I5862"/>
      <c r="J5862"/>
      <c r="K5862" s="171"/>
      <c r="L5862" s="171"/>
      <c r="M5862" s="171"/>
      <c r="N5862"/>
      <c r="O5862"/>
      <c r="P5862"/>
      <c r="Q5862"/>
      <c r="R5862"/>
      <c r="U5862" s="15"/>
      <c r="V5862" s="15"/>
      <c r="W5862" s="15"/>
    </row>
    <row r="5863" spans="2:23">
      <c r="B5863"/>
      <c r="C5863"/>
      <c r="D5863"/>
      <c r="E5863" s="171"/>
      <c r="F5863"/>
      <c r="G5863"/>
      <c r="H5863" s="171"/>
      <c r="I5863"/>
      <c r="J5863"/>
      <c r="K5863" s="171"/>
      <c r="L5863" s="171"/>
      <c r="M5863" s="171"/>
      <c r="N5863"/>
      <c r="O5863"/>
      <c r="P5863"/>
      <c r="Q5863"/>
      <c r="R5863"/>
      <c r="U5863" s="15"/>
      <c r="V5863" s="15"/>
      <c r="W5863" s="15"/>
    </row>
    <row r="5864" spans="2:23">
      <c r="B5864"/>
      <c r="C5864"/>
      <c r="D5864"/>
      <c r="E5864" s="171"/>
      <c r="F5864"/>
      <c r="G5864"/>
      <c r="H5864" s="171"/>
      <c r="I5864"/>
      <c r="J5864"/>
      <c r="K5864" s="171"/>
      <c r="L5864" s="171"/>
      <c r="M5864" s="171"/>
      <c r="N5864"/>
      <c r="O5864"/>
      <c r="P5864"/>
      <c r="Q5864"/>
      <c r="R5864"/>
      <c r="U5864" s="15"/>
      <c r="V5864" s="15"/>
      <c r="W5864" s="15"/>
    </row>
    <row r="5865" spans="2:23">
      <c r="B5865"/>
      <c r="C5865"/>
      <c r="D5865"/>
      <c r="E5865" s="171"/>
      <c r="F5865"/>
      <c r="G5865"/>
      <c r="H5865" s="171"/>
      <c r="I5865"/>
      <c r="J5865"/>
      <c r="K5865" s="171"/>
      <c r="L5865" s="171"/>
      <c r="M5865" s="171"/>
      <c r="N5865"/>
      <c r="O5865"/>
      <c r="P5865"/>
      <c r="Q5865"/>
      <c r="R5865"/>
      <c r="U5865" s="15"/>
      <c r="V5865" s="15"/>
      <c r="W5865" s="15"/>
    </row>
    <row r="5866" spans="2:23">
      <c r="B5866"/>
      <c r="C5866"/>
      <c r="D5866"/>
      <c r="E5866" s="171"/>
      <c r="F5866"/>
      <c r="G5866"/>
      <c r="H5866" s="171"/>
      <c r="I5866"/>
      <c r="J5866"/>
      <c r="K5866" s="171"/>
      <c r="L5866" s="171"/>
      <c r="M5866" s="171"/>
      <c r="N5866"/>
      <c r="O5866"/>
      <c r="P5866"/>
      <c r="Q5866"/>
      <c r="R5866"/>
      <c r="U5866" s="15"/>
      <c r="V5866" s="15"/>
      <c r="W5866" s="15"/>
    </row>
    <row r="5867" spans="2:23">
      <c r="B5867"/>
      <c r="C5867"/>
      <c r="D5867"/>
      <c r="E5867" s="171"/>
      <c r="F5867"/>
      <c r="G5867"/>
      <c r="H5867" s="171"/>
      <c r="I5867"/>
      <c r="J5867"/>
      <c r="K5867" s="171"/>
      <c r="L5867" s="171"/>
      <c r="M5867" s="171"/>
      <c r="N5867"/>
      <c r="O5867"/>
      <c r="P5867"/>
      <c r="Q5867"/>
      <c r="R5867"/>
      <c r="U5867" s="15"/>
      <c r="V5867" s="15"/>
      <c r="W5867" s="15"/>
    </row>
    <row r="5868" spans="2:23">
      <c r="B5868"/>
      <c r="C5868"/>
      <c r="D5868"/>
      <c r="E5868" s="171"/>
      <c r="F5868"/>
      <c r="G5868"/>
      <c r="H5868" s="171"/>
      <c r="I5868"/>
      <c r="J5868"/>
      <c r="K5868" s="171"/>
      <c r="L5868" s="171"/>
      <c r="M5868" s="171"/>
      <c r="N5868"/>
      <c r="O5868"/>
      <c r="P5868"/>
      <c r="Q5868"/>
      <c r="R5868"/>
      <c r="U5868" s="15"/>
      <c r="V5868" s="15"/>
      <c r="W5868" s="15"/>
    </row>
    <row r="5869" spans="2:23">
      <c r="B5869"/>
      <c r="C5869"/>
      <c r="D5869"/>
      <c r="E5869" s="171"/>
      <c r="F5869"/>
      <c r="G5869"/>
      <c r="H5869" s="171"/>
      <c r="I5869"/>
      <c r="J5869"/>
      <c r="K5869" s="171"/>
      <c r="L5869" s="171"/>
      <c r="M5869" s="171"/>
      <c r="N5869"/>
      <c r="O5869"/>
      <c r="P5869"/>
      <c r="Q5869"/>
      <c r="R5869"/>
      <c r="U5869" s="15"/>
      <c r="V5869" s="15"/>
      <c r="W5869" s="15"/>
    </row>
    <row r="5870" spans="2:23">
      <c r="B5870"/>
      <c r="C5870"/>
      <c r="D5870"/>
      <c r="E5870" s="171"/>
      <c r="F5870"/>
      <c r="G5870"/>
      <c r="H5870" s="171"/>
      <c r="I5870"/>
      <c r="J5870"/>
      <c r="K5870" s="171"/>
      <c r="L5870" s="171"/>
      <c r="M5870" s="171"/>
      <c r="N5870"/>
      <c r="O5870"/>
      <c r="P5870"/>
      <c r="Q5870"/>
      <c r="R5870"/>
      <c r="U5870" s="15"/>
      <c r="V5870" s="15"/>
      <c r="W5870" s="15"/>
    </row>
    <row r="5871" spans="2:23">
      <c r="B5871"/>
      <c r="C5871"/>
      <c r="D5871"/>
      <c r="E5871" s="171"/>
      <c r="F5871"/>
      <c r="G5871"/>
      <c r="H5871" s="171"/>
      <c r="I5871"/>
      <c r="J5871"/>
      <c r="K5871" s="171"/>
      <c r="L5871" s="171"/>
      <c r="M5871" s="171"/>
      <c r="N5871"/>
      <c r="O5871"/>
      <c r="P5871"/>
      <c r="Q5871"/>
      <c r="R5871"/>
      <c r="U5871" s="15"/>
      <c r="V5871" s="15"/>
      <c r="W5871" s="15"/>
    </row>
    <row r="5872" spans="2:23">
      <c r="B5872"/>
      <c r="C5872"/>
      <c r="D5872"/>
      <c r="E5872" s="171"/>
      <c r="F5872"/>
      <c r="G5872"/>
      <c r="H5872" s="171"/>
      <c r="I5872"/>
      <c r="J5872"/>
      <c r="K5872" s="171"/>
      <c r="L5872" s="171"/>
      <c r="M5872" s="171"/>
      <c r="N5872"/>
      <c r="O5872"/>
      <c r="P5872"/>
      <c r="Q5872"/>
      <c r="R5872"/>
      <c r="U5872" s="15"/>
      <c r="V5872" s="15"/>
      <c r="W5872" s="15"/>
    </row>
    <row r="5873" spans="2:23">
      <c r="B5873"/>
      <c r="C5873"/>
      <c r="D5873"/>
      <c r="E5873" s="171"/>
      <c r="F5873"/>
      <c r="G5873"/>
      <c r="H5873" s="171"/>
      <c r="I5873"/>
      <c r="J5873"/>
      <c r="K5873" s="171"/>
      <c r="L5873" s="171"/>
      <c r="M5873" s="171"/>
      <c r="N5873"/>
      <c r="O5873"/>
      <c r="P5873"/>
      <c r="Q5873"/>
      <c r="R5873"/>
      <c r="U5873" s="15"/>
      <c r="V5873" s="15"/>
      <c r="W5873" s="15"/>
    </row>
    <row r="5874" spans="2:23">
      <c r="B5874"/>
      <c r="C5874"/>
      <c r="D5874"/>
      <c r="E5874" s="171"/>
      <c r="F5874"/>
      <c r="G5874"/>
      <c r="H5874" s="171"/>
      <c r="I5874"/>
      <c r="J5874"/>
      <c r="K5874" s="171"/>
      <c r="L5874" s="171"/>
      <c r="M5874" s="171"/>
      <c r="N5874"/>
      <c r="O5874"/>
      <c r="P5874"/>
      <c r="Q5874"/>
      <c r="R5874"/>
      <c r="U5874" s="15"/>
      <c r="V5874" s="15"/>
      <c r="W5874" s="15"/>
    </row>
    <row r="5875" spans="2:23">
      <c r="B5875"/>
      <c r="C5875"/>
      <c r="D5875"/>
      <c r="E5875" s="171"/>
      <c r="F5875"/>
      <c r="G5875"/>
      <c r="H5875" s="171"/>
      <c r="I5875"/>
      <c r="J5875"/>
      <c r="K5875" s="171"/>
      <c r="L5875" s="171"/>
      <c r="M5875" s="171"/>
      <c r="N5875"/>
      <c r="O5875"/>
      <c r="P5875"/>
      <c r="Q5875"/>
      <c r="R5875"/>
      <c r="U5875" s="15"/>
      <c r="V5875" s="15"/>
      <c r="W5875" s="15"/>
    </row>
    <row r="5876" spans="2:23">
      <c r="B5876"/>
      <c r="C5876"/>
      <c r="D5876"/>
      <c r="E5876" s="171"/>
      <c r="F5876"/>
      <c r="G5876"/>
      <c r="H5876" s="171"/>
      <c r="I5876"/>
      <c r="J5876"/>
      <c r="K5876" s="171"/>
      <c r="L5876" s="171"/>
      <c r="M5876" s="171"/>
      <c r="N5876"/>
      <c r="O5876"/>
      <c r="P5876"/>
      <c r="Q5876"/>
      <c r="R5876"/>
      <c r="U5876" s="15"/>
      <c r="V5876" s="15"/>
      <c r="W5876" s="15"/>
    </row>
    <row r="5877" spans="2:23">
      <c r="B5877"/>
      <c r="C5877"/>
      <c r="D5877"/>
      <c r="E5877" s="171"/>
      <c r="F5877"/>
      <c r="G5877"/>
      <c r="H5877" s="171"/>
      <c r="I5877"/>
      <c r="J5877"/>
      <c r="K5877" s="171"/>
      <c r="L5877" s="171"/>
      <c r="M5877" s="171"/>
      <c r="N5877"/>
      <c r="O5877"/>
      <c r="P5877"/>
      <c r="Q5877"/>
      <c r="R5877"/>
      <c r="U5877" s="15"/>
      <c r="V5877" s="15"/>
      <c r="W5877" s="15"/>
    </row>
    <row r="5878" spans="2:23">
      <c r="B5878"/>
      <c r="C5878"/>
      <c r="D5878"/>
      <c r="E5878" s="171"/>
      <c r="F5878"/>
      <c r="G5878"/>
      <c r="H5878" s="171"/>
      <c r="I5878"/>
      <c r="J5878"/>
      <c r="K5878" s="171"/>
      <c r="L5878" s="171"/>
      <c r="M5878" s="171"/>
      <c r="N5878"/>
      <c r="O5878"/>
      <c r="P5878"/>
      <c r="Q5878"/>
      <c r="R5878"/>
      <c r="U5878" s="15"/>
      <c r="V5878" s="15"/>
      <c r="W5878" s="15"/>
    </row>
    <row r="5879" spans="2:23">
      <c r="B5879"/>
      <c r="C5879"/>
      <c r="D5879"/>
      <c r="E5879" s="171"/>
      <c r="F5879"/>
      <c r="G5879"/>
      <c r="H5879" s="171"/>
      <c r="I5879"/>
      <c r="J5879"/>
      <c r="K5879" s="171"/>
      <c r="L5879" s="171"/>
      <c r="M5879" s="171"/>
      <c r="N5879"/>
      <c r="O5879"/>
      <c r="P5879"/>
      <c r="Q5879"/>
      <c r="R5879"/>
      <c r="U5879" s="15"/>
      <c r="V5879" s="15"/>
      <c r="W5879" s="15"/>
    </row>
    <row r="5880" spans="2:23">
      <c r="B5880"/>
      <c r="C5880"/>
      <c r="D5880"/>
      <c r="E5880" s="171"/>
      <c r="F5880"/>
      <c r="G5880"/>
      <c r="H5880" s="171"/>
      <c r="I5880"/>
      <c r="J5880"/>
      <c r="K5880" s="171"/>
      <c r="L5880" s="171"/>
      <c r="M5880" s="171"/>
      <c r="N5880"/>
      <c r="O5880"/>
      <c r="P5880"/>
      <c r="Q5880"/>
      <c r="R5880"/>
      <c r="U5880" s="15"/>
      <c r="V5880" s="15"/>
      <c r="W5880" s="15"/>
    </row>
    <row r="5881" spans="2:23">
      <c r="B5881"/>
      <c r="C5881"/>
      <c r="D5881"/>
      <c r="E5881" s="171"/>
      <c r="F5881"/>
      <c r="G5881"/>
      <c r="H5881" s="171"/>
      <c r="I5881"/>
      <c r="J5881"/>
      <c r="K5881" s="171"/>
      <c r="L5881" s="171"/>
      <c r="M5881" s="171"/>
      <c r="N5881"/>
      <c r="O5881"/>
      <c r="P5881"/>
      <c r="Q5881"/>
      <c r="R5881"/>
      <c r="U5881" s="15"/>
      <c r="V5881" s="15"/>
      <c r="W5881" s="15"/>
    </row>
    <row r="5882" spans="2:23">
      <c r="B5882"/>
      <c r="C5882"/>
      <c r="D5882"/>
      <c r="E5882" s="171"/>
      <c r="F5882"/>
      <c r="G5882"/>
      <c r="H5882" s="171"/>
      <c r="I5882"/>
      <c r="J5882"/>
      <c r="K5882" s="171"/>
      <c r="L5882" s="171"/>
      <c r="M5882" s="171"/>
      <c r="N5882"/>
      <c r="O5882"/>
      <c r="P5882"/>
      <c r="Q5882"/>
      <c r="R5882"/>
      <c r="U5882" s="15"/>
      <c r="V5882" s="15"/>
      <c r="W5882" s="15"/>
    </row>
    <row r="5883" spans="2:23">
      <c r="B5883"/>
      <c r="C5883"/>
      <c r="D5883"/>
      <c r="E5883" s="171"/>
      <c r="F5883"/>
      <c r="G5883"/>
      <c r="H5883" s="171"/>
      <c r="I5883"/>
      <c r="J5883"/>
      <c r="K5883" s="171"/>
      <c r="L5883" s="171"/>
      <c r="M5883" s="171"/>
      <c r="N5883"/>
      <c r="O5883"/>
      <c r="P5883"/>
      <c r="Q5883"/>
      <c r="R5883"/>
      <c r="U5883" s="15"/>
      <c r="V5883" s="15"/>
      <c r="W5883" s="15"/>
    </row>
    <row r="5884" spans="2:23">
      <c r="B5884"/>
      <c r="C5884"/>
      <c r="D5884"/>
      <c r="E5884" s="171"/>
      <c r="F5884"/>
      <c r="G5884"/>
      <c r="H5884" s="171"/>
      <c r="I5884"/>
      <c r="J5884"/>
      <c r="K5884" s="171"/>
      <c r="L5884" s="171"/>
      <c r="M5884" s="171"/>
      <c r="N5884"/>
      <c r="O5884"/>
      <c r="P5884"/>
      <c r="Q5884"/>
      <c r="R5884"/>
      <c r="U5884" s="15"/>
      <c r="V5884" s="15"/>
      <c r="W5884" s="15"/>
    </row>
    <row r="5885" spans="2:23">
      <c r="B5885"/>
      <c r="C5885"/>
      <c r="D5885"/>
      <c r="E5885" s="171"/>
      <c r="F5885"/>
      <c r="G5885"/>
      <c r="H5885" s="171"/>
      <c r="I5885"/>
      <c r="J5885"/>
      <c r="K5885" s="171"/>
      <c r="L5885" s="171"/>
      <c r="M5885" s="171"/>
      <c r="N5885"/>
      <c r="O5885"/>
      <c r="P5885"/>
      <c r="Q5885"/>
      <c r="R5885"/>
      <c r="U5885" s="15"/>
      <c r="V5885" s="15"/>
      <c r="W5885" s="15"/>
    </row>
    <row r="5886" spans="2:23">
      <c r="B5886"/>
      <c r="C5886"/>
      <c r="D5886"/>
      <c r="E5886" s="171"/>
      <c r="F5886"/>
      <c r="G5886"/>
      <c r="H5886" s="171"/>
      <c r="I5886"/>
      <c r="J5886"/>
      <c r="K5886" s="171"/>
      <c r="L5886" s="171"/>
      <c r="M5886" s="171"/>
      <c r="N5886"/>
      <c r="O5886"/>
      <c r="P5886"/>
      <c r="Q5886"/>
      <c r="R5886"/>
      <c r="U5886" s="15"/>
      <c r="V5886" s="15"/>
      <c r="W5886" s="15"/>
    </row>
    <row r="5887" spans="2:23">
      <c r="B5887"/>
      <c r="C5887"/>
      <c r="D5887"/>
      <c r="E5887" s="171"/>
      <c r="F5887"/>
      <c r="G5887"/>
      <c r="H5887" s="171"/>
      <c r="I5887"/>
      <c r="J5887"/>
      <c r="K5887" s="171"/>
      <c r="L5887" s="171"/>
      <c r="M5887" s="171"/>
      <c r="N5887"/>
      <c r="O5887"/>
      <c r="P5887"/>
      <c r="Q5887"/>
      <c r="R5887"/>
      <c r="U5887" s="15"/>
      <c r="V5887" s="15"/>
      <c r="W5887" s="15"/>
    </row>
    <row r="5888" spans="2:23">
      <c r="B5888"/>
      <c r="C5888"/>
      <c r="D5888"/>
      <c r="E5888" s="171"/>
      <c r="F5888"/>
      <c r="G5888"/>
      <c r="H5888" s="171"/>
      <c r="I5888"/>
      <c r="J5888"/>
      <c r="K5888" s="171"/>
      <c r="L5888" s="171"/>
      <c r="M5888" s="171"/>
      <c r="N5888"/>
      <c r="O5888"/>
      <c r="P5888"/>
      <c r="Q5888"/>
      <c r="R5888"/>
      <c r="U5888" s="15"/>
      <c r="V5888" s="15"/>
      <c r="W5888" s="15"/>
    </row>
    <row r="5889" spans="2:23">
      <c r="B5889"/>
      <c r="C5889"/>
      <c r="D5889"/>
      <c r="E5889" s="171"/>
      <c r="F5889"/>
      <c r="G5889"/>
      <c r="H5889" s="171"/>
      <c r="I5889"/>
      <c r="J5889"/>
      <c r="K5889" s="171"/>
      <c r="L5889" s="171"/>
      <c r="M5889" s="171"/>
      <c r="N5889"/>
      <c r="O5889"/>
      <c r="P5889"/>
      <c r="Q5889"/>
      <c r="R5889"/>
      <c r="U5889" s="15"/>
      <c r="V5889" s="15"/>
      <c r="W5889" s="15"/>
    </row>
    <row r="5890" spans="2:23">
      <c r="B5890"/>
      <c r="C5890"/>
      <c r="D5890"/>
      <c r="E5890" s="171"/>
      <c r="F5890"/>
      <c r="G5890"/>
      <c r="H5890" s="171"/>
      <c r="I5890"/>
      <c r="J5890"/>
      <c r="K5890" s="171"/>
      <c r="L5890" s="171"/>
      <c r="M5890" s="171"/>
      <c r="N5890"/>
      <c r="O5890"/>
      <c r="P5890"/>
      <c r="Q5890"/>
      <c r="R5890"/>
      <c r="U5890" s="15"/>
      <c r="V5890" s="15"/>
      <c r="W5890" s="15"/>
    </row>
    <row r="5891" spans="2:23">
      <c r="B5891"/>
      <c r="C5891"/>
      <c r="D5891"/>
      <c r="E5891" s="171"/>
      <c r="F5891"/>
      <c r="G5891"/>
      <c r="H5891" s="171"/>
      <c r="I5891"/>
      <c r="J5891"/>
      <c r="K5891" s="171"/>
      <c r="L5891" s="171"/>
      <c r="M5891" s="171"/>
      <c r="N5891"/>
      <c r="O5891"/>
      <c r="P5891"/>
      <c r="Q5891"/>
      <c r="R5891"/>
      <c r="U5891" s="15"/>
      <c r="V5891" s="15"/>
      <c r="W5891" s="15"/>
    </row>
    <row r="5892" spans="2:23">
      <c r="B5892"/>
      <c r="C5892"/>
      <c r="D5892"/>
      <c r="E5892" s="171"/>
      <c r="F5892"/>
      <c r="G5892"/>
      <c r="H5892" s="171"/>
      <c r="I5892"/>
      <c r="J5892"/>
      <c r="K5892" s="171"/>
      <c r="L5892" s="171"/>
      <c r="M5892" s="171"/>
      <c r="N5892"/>
      <c r="O5892"/>
      <c r="P5892"/>
      <c r="Q5892"/>
      <c r="R5892"/>
      <c r="U5892" s="15"/>
      <c r="V5892" s="15"/>
      <c r="W5892" s="15"/>
    </row>
    <row r="5893" spans="2:23">
      <c r="B5893"/>
      <c r="C5893"/>
      <c r="D5893"/>
      <c r="E5893" s="171"/>
      <c r="F5893"/>
      <c r="G5893"/>
      <c r="H5893" s="171"/>
      <c r="I5893"/>
      <c r="J5893"/>
      <c r="K5893" s="171"/>
      <c r="L5893" s="171"/>
      <c r="M5893" s="171"/>
      <c r="N5893"/>
      <c r="O5893"/>
      <c r="P5893"/>
      <c r="Q5893"/>
      <c r="R5893"/>
      <c r="U5893" s="15"/>
      <c r="V5893" s="15"/>
      <c r="W5893" s="15"/>
    </row>
    <row r="5894" spans="2:23">
      <c r="B5894"/>
      <c r="C5894"/>
      <c r="D5894"/>
      <c r="E5894" s="171"/>
      <c r="F5894"/>
      <c r="G5894"/>
      <c r="H5894" s="171"/>
      <c r="I5894"/>
      <c r="J5894"/>
      <c r="K5894" s="171"/>
      <c r="L5894" s="171"/>
      <c r="M5894" s="171"/>
      <c r="N5894"/>
      <c r="O5894"/>
      <c r="P5894"/>
      <c r="Q5894"/>
      <c r="R5894"/>
      <c r="U5894" s="15"/>
      <c r="V5894" s="15"/>
      <c r="W5894" s="15"/>
    </row>
    <row r="5895" spans="2:23">
      <c r="B5895"/>
      <c r="C5895"/>
      <c r="D5895"/>
      <c r="E5895" s="171"/>
      <c r="F5895"/>
      <c r="G5895"/>
      <c r="H5895" s="171"/>
      <c r="I5895"/>
      <c r="J5895"/>
      <c r="K5895" s="171"/>
      <c r="L5895" s="171"/>
      <c r="M5895" s="171"/>
      <c r="N5895"/>
      <c r="O5895"/>
      <c r="P5895"/>
      <c r="Q5895"/>
      <c r="R5895"/>
      <c r="U5895" s="15"/>
      <c r="V5895" s="15"/>
      <c r="W5895" s="15"/>
    </row>
    <row r="5896" spans="2:23">
      <c r="B5896"/>
      <c r="C5896"/>
      <c r="D5896"/>
      <c r="E5896" s="171"/>
      <c r="F5896"/>
      <c r="G5896"/>
      <c r="H5896" s="171"/>
      <c r="I5896"/>
      <c r="J5896"/>
      <c r="K5896" s="171"/>
      <c r="L5896" s="171"/>
      <c r="M5896" s="171"/>
      <c r="N5896"/>
      <c r="O5896"/>
      <c r="P5896"/>
      <c r="Q5896"/>
      <c r="R5896"/>
      <c r="U5896" s="15"/>
      <c r="V5896" s="15"/>
      <c r="W5896" s="15"/>
    </row>
    <row r="5897" spans="2:23">
      <c r="B5897"/>
      <c r="C5897"/>
      <c r="D5897"/>
      <c r="E5897" s="171"/>
      <c r="F5897"/>
      <c r="G5897"/>
      <c r="H5897" s="171"/>
      <c r="I5897"/>
      <c r="J5897"/>
      <c r="K5897" s="171"/>
      <c r="L5897" s="171"/>
      <c r="M5897" s="171"/>
      <c r="N5897"/>
      <c r="O5897"/>
      <c r="P5897"/>
      <c r="Q5897"/>
      <c r="R5897"/>
      <c r="U5897" s="15"/>
      <c r="V5897" s="15"/>
      <c r="W5897" s="15"/>
    </row>
    <row r="5898" spans="2:23">
      <c r="B5898"/>
      <c r="C5898"/>
      <c r="D5898"/>
      <c r="E5898" s="171"/>
      <c r="F5898"/>
      <c r="G5898"/>
      <c r="H5898" s="171"/>
      <c r="I5898"/>
      <c r="J5898"/>
      <c r="K5898" s="171"/>
      <c r="L5898" s="171"/>
      <c r="M5898" s="171"/>
      <c r="N5898"/>
      <c r="O5898"/>
      <c r="P5898"/>
      <c r="Q5898"/>
      <c r="R5898"/>
      <c r="U5898" s="15"/>
      <c r="V5898" s="15"/>
      <c r="W5898" s="15"/>
    </row>
    <row r="5899" spans="2:23">
      <c r="B5899"/>
      <c r="C5899"/>
      <c r="D5899"/>
      <c r="E5899" s="171"/>
      <c r="F5899"/>
      <c r="G5899"/>
      <c r="H5899" s="171"/>
      <c r="I5899"/>
      <c r="J5899"/>
      <c r="K5899" s="171"/>
      <c r="L5899" s="171"/>
      <c r="M5899" s="171"/>
      <c r="N5899"/>
      <c r="O5899"/>
      <c r="P5899"/>
      <c r="Q5899"/>
      <c r="R5899"/>
      <c r="U5899" s="15"/>
      <c r="V5899" s="15"/>
      <c r="W5899" s="15"/>
    </row>
    <row r="5900" spans="2:23">
      <c r="B5900"/>
      <c r="C5900"/>
      <c r="D5900"/>
      <c r="E5900" s="171"/>
      <c r="F5900"/>
      <c r="G5900"/>
      <c r="H5900" s="171"/>
      <c r="I5900"/>
      <c r="J5900"/>
      <c r="K5900" s="171"/>
      <c r="L5900" s="171"/>
      <c r="M5900" s="171"/>
      <c r="N5900"/>
      <c r="O5900"/>
      <c r="P5900"/>
      <c r="Q5900"/>
      <c r="R5900"/>
      <c r="U5900" s="15"/>
      <c r="V5900" s="15"/>
      <c r="W5900" s="15"/>
    </row>
    <row r="5901" spans="2:23">
      <c r="B5901"/>
      <c r="C5901"/>
      <c r="D5901"/>
      <c r="E5901" s="171"/>
      <c r="F5901"/>
      <c r="G5901"/>
      <c r="H5901" s="171"/>
      <c r="I5901"/>
      <c r="J5901"/>
      <c r="K5901" s="171"/>
      <c r="L5901" s="171"/>
      <c r="M5901" s="171"/>
      <c r="N5901"/>
      <c r="O5901"/>
      <c r="P5901"/>
      <c r="Q5901"/>
      <c r="R5901"/>
      <c r="U5901" s="15"/>
      <c r="V5901" s="15"/>
      <c r="W5901" s="15"/>
    </row>
    <row r="5902" spans="2:23">
      <c r="B5902"/>
      <c r="C5902"/>
      <c r="D5902"/>
      <c r="E5902" s="171"/>
      <c r="F5902"/>
      <c r="G5902"/>
      <c r="H5902" s="171"/>
      <c r="I5902"/>
      <c r="J5902"/>
      <c r="K5902" s="171"/>
      <c r="L5902" s="171"/>
      <c r="M5902" s="171"/>
      <c r="N5902"/>
      <c r="O5902"/>
      <c r="P5902"/>
      <c r="Q5902"/>
      <c r="R5902"/>
      <c r="U5902" s="15"/>
      <c r="V5902" s="15"/>
      <c r="W5902" s="15"/>
    </row>
    <row r="5903" spans="2:23">
      <c r="B5903"/>
      <c r="C5903"/>
      <c r="D5903"/>
      <c r="E5903" s="171"/>
      <c r="F5903"/>
      <c r="G5903"/>
      <c r="H5903" s="171"/>
      <c r="I5903"/>
      <c r="J5903"/>
      <c r="K5903" s="171"/>
      <c r="L5903" s="171"/>
      <c r="M5903" s="171"/>
      <c r="N5903"/>
      <c r="O5903"/>
      <c r="P5903"/>
      <c r="Q5903"/>
      <c r="R5903"/>
      <c r="U5903" s="15"/>
      <c r="V5903" s="15"/>
      <c r="W5903" s="15"/>
    </row>
    <row r="5904" spans="2:23">
      <c r="B5904"/>
      <c r="C5904"/>
      <c r="D5904"/>
      <c r="E5904" s="171"/>
      <c r="F5904"/>
      <c r="G5904"/>
      <c r="H5904" s="171"/>
      <c r="I5904"/>
      <c r="J5904"/>
      <c r="K5904" s="171"/>
      <c r="L5904" s="171"/>
      <c r="M5904" s="171"/>
      <c r="N5904"/>
      <c r="O5904"/>
      <c r="P5904"/>
      <c r="Q5904"/>
      <c r="R5904"/>
      <c r="U5904" s="15"/>
      <c r="V5904" s="15"/>
      <c r="W5904" s="15"/>
    </row>
    <row r="5905" spans="2:23">
      <c r="B5905"/>
      <c r="C5905"/>
      <c r="D5905"/>
      <c r="E5905" s="171"/>
      <c r="F5905"/>
      <c r="G5905"/>
      <c r="H5905" s="171"/>
      <c r="I5905"/>
      <c r="J5905"/>
      <c r="K5905" s="171"/>
      <c r="L5905" s="171"/>
      <c r="M5905" s="171"/>
      <c r="N5905"/>
      <c r="O5905"/>
      <c r="P5905"/>
      <c r="Q5905"/>
      <c r="R5905"/>
      <c r="U5905" s="15"/>
      <c r="V5905" s="15"/>
      <c r="W5905" s="15"/>
    </row>
    <row r="5906" spans="2:23">
      <c r="B5906"/>
      <c r="C5906"/>
      <c r="D5906"/>
      <c r="E5906" s="171"/>
      <c r="F5906"/>
      <c r="G5906"/>
      <c r="H5906" s="171"/>
      <c r="I5906"/>
      <c r="J5906"/>
      <c r="K5906" s="171"/>
      <c r="L5906" s="171"/>
      <c r="M5906" s="171"/>
      <c r="N5906"/>
      <c r="O5906"/>
      <c r="P5906"/>
      <c r="Q5906"/>
      <c r="R5906"/>
      <c r="U5906" s="15"/>
      <c r="V5906" s="15"/>
      <c r="W5906" s="15"/>
    </row>
    <row r="5907" spans="2:23">
      <c r="B5907"/>
      <c r="C5907"/>
      <c r="D5907"/>
      <c r="E5907" s="171"/>
      <c r="F5907"/>
      <c r="G5907"/>
      <c r="H5907" s="171"/>
      <c r="I5907"/>
      <c r="J5907"/>
      <c r="K5907" s="171"/>
      <c r="L5907" s="171"/>
      <c r="M5907" s="171"/>
      <c r="N5907"/>
      <c r="O5907"/>
      <c r="P5907"/>
      <c r="Q5907"/>
      <c r="R5907"/>
      <c r="U5907" s="15"/>
      <c r="V5907" s="15"/>
      <c r="W5907" s="15"/>
    </row>
    <row r="5908" spans="2:23">
      <c r="B5908"/>
      <c r="C5908"/>
      <c r="D5908"/>
      <c r="E5908" s="171"/>
      <c r="F5908"/>
      <c r="G5908"/>
      <c r="H5908" s="171"/>
      <c r="I5908"/>
      <c r="J5908"/>
      <c r="K5908" s="171"/>
      <c r="L5908" s="171"/>
      <c r="M5908" s="171"/>
      <c r="N5908"/>
      <c r="O5908"/>
      <c r="P5908"/>
      <c r="Q5908"/>
      <c r="R5908"/>
      <c r="U5908" s="15"/>
      <c r="V5908" s="15"/>
      <c r="W5908" s="15"/>
    </row>
    <row r="5909" spans="2:23">
      <c r="B5909"/>
      <c r="C5909"/>
      <c r="D5909"/>
      <c r="E5909" s="171"/>
      <c r="F5909"/>
      <c r="G5909"/>
      <c r="H5909" s="171"/>
      <c r="I5909"/>
      <c r="J5909"/>
      <c r="K5909" s="171"/>
      <c r="L5909" s="171"/>
      <c r="M5909" s="171"/>
      <c r="N5909"/>
      <c r="O5909"/>
      <c r="P5909"/>
      <c r="Q5909"/>
      <c r="R5909"/>
      <c r="U5909" s="15"/>
      <c r="V5909" s="15"/>
      <c r="W5909" s="15"/>
    </row>
    <row r="5910" spans="2:23">
      <c r="B5910"/>
      <c r="C5910"/>
      <c r="D5910"/>
      <c r="E5910" s="171"/>
      <c r="F5910"/>
      <c r="G5910"/>
      <c r="H5910" s="171"/>
      <c r="I5910"/>
      <c r="J5910"/>
      <c r="K5910" s="171"/>
      <c r="L5910" s="171"/>
      <c r="M5910" s="171"/>
      <c r="N5910"/>
      <c r="O5910"/>
      <c r="P5910"/>
      <c r="Q5910"/>
      <c r="R5910"/>
      <c r="U5910" s="15"/>
      <c r="V5910" s="15"/>
      <c r="W5910" s="15"/>
    </row>
    <row r="5911" spans="2:23">
      <c r="B5911"/>
      <c r="C5911"/>
      <c r="D5911"/>
      <c r="E5911" s="171"/>
      <c r="F5911"/>
      <c r="G5911"/>
      <c r="H5911" s="171"/>
      <c r="I5911"/>
      <c r="J5911"/>
      <c r="K5911" s="171"/>
      <c r="L5911" s="171"/>
      <c r="M5911" s="171"/>
      <c r="N5911"/>
      <c r="O5911"/>
      <c r="P5911"/>
      <c r="Q5911"/>
      <c r="R5911"/>
      <c r="U5911" s="15"/>
      <c r="V5911" s="15"/>
      <c r="W5911" s="15"/>
    </row>
    <row r="5912" spans="2:23">
      <c r="B5912"/>
      <c r="C5912"/>
      <c r="D5912"/>
      <c r="E5912" s="171"/>
      <c r="F5912"/>
      <c r="G5912"/>
      <c r="H5912" s="171"/>
      <c r="I5912"/>
      <c r="J5912"/>
      <c r="K5912" s="171"/>
      <c r="L5912" s="171"/>
      <c r="M5912" s="171"/>
      <c r="N5912"/>
      <c r="O5912"/>
      <c r="P5912"/>
      <c r="Q5912"/>
      <c r="R5912"/>
      <c r="U5912" s="15"/>
      <c r="V5912" s="15"/>
      <c r="W5912" s="15"/>
    </row>
    <row r="5913" spans="2:23">
      <c r="B5913"/>
      <c r="C5913"/>
      <c r="D5913"/>
      <c r="E5913" s="171"/>
      <c r="F5913"/>
      <c r="G5913"/>
      <c r="H5913" s="171"/>
      <c r="I5913"/>
      <c r="J5913"/>
      <c r="K5913" s="171"/>
      <c r="L5913" s="171"/>
      <c r="M5913" s="171"/>
      <c r="N5913"/>
      <c r="O5913"/>
      <c r="P5913"/>
      <c r="Q5913"/>
      <c r="R5913"/>
      <c r="U5913" s="15"/>
      <c r="V5913" s="15"/>
      <c r="W5913" s="15"/>
    </row>
    <row r="5914" spans="2:23">
      <c r="B5914"/>
      <c r="C5914"/>
      <c r="D5914"/>
      <c r="E5914" s="171"/>
      <c r="F5914"/>
      <c r="G5914"/>
      <c r="H5914" s="171"/>
      <c r="I5914"/>
      <c r="J5914"/>
      <c r="K5914" s="171"/>
      <c r="L5914" s="171"/>
      <c r="M5914" s="171"/>
      <c r="N5914"/>
      <c r="O5914"/>
      <c r="P5914"/>
      <c r="Q5914"/>
      <c r="R5914"/>
      <c r="U5914" s="15"/>
      <c r="V5914" s="15"/>
      <c r="W5914" s="15"/>
    </row>
    <row r="5915" spans="2:23">
      <c r="B5915"/>
      <c r="C5915"/>
      <c r="D5915"/>
      <c r="E5915" s="171"/>
      <c r="F5915"/>
      <c r="G5915"/>
      <c r="H5915" s="171"/>
      <c r="I5915"/>
      <c r="J5915"/>
      <c r="K5915" s="171"/>
      <c r="L5915" s="171"/>
      <c r="M5915" s="171"/>
      <c r="N5915"/>
      <c r="O5915"/>
      <c r="P5915"/>
      <c r="Q5915"/>
      <c r="R5915"/>
      <c r="U5915" s="15"/>
      <c r="V5915" s="15"/>
      <c r="W5915" s="15"/>
    </row>
    <row r="5916" spans="2:23">
      <c r="B5916"/>
      <c r="C5916"/>
      <c r="D5916"/>
      <c r="E5916" s="171"/>
      <c r="F5916"/>
      <c r="G5916"/>
      <c r="H5916" s="171"/>
      <c r="I5916"/>
      <c r="J5916"/>
      <c r="K5916" s="171"/>
      <c r="L5916" s="171"/>
      <c r="M5916" s="171"/>
      <c r="N5916"/>
      <c r="O5916"/>
      <c r="P5916"/>
      <c r="Q5916"/>
      <c r="R5916"/>
      <c r="U5916" s="15"/>
      <c r="V5916" s="15"/>
      <c r="W5916" s="15"/>
    </row>
    <row r="5917" spans="2:23">
      <c r="B5917"/>
      <c r="C5917"/>
      <c r="D5917"/>
      <c r="E5917" s="171"/>
      <c r="F5917"/>
      <c r="G5917"/>
      <c r="H5917" s="171"/>
      <c r="I5917"/>
      <c r="J5917"/>
      <c r="K5917" s="171"/>
      <c r="L5917" s="171"/>
      <c r="M5917" s="171"/>
      <c r="N5917"/>
      <c r="O5917"/>
      <c r="P5917"/>
      <c r="Q5917"/>
      <c r="R5917"/>
      <c r="U5917" s="15"/>
      <c r="V5917" s="15"/>
      <c r="W5917" s="15"/>
    </row>
    <row r="5918" spans="2:23">
      <c r="B5918"/>
      <c r="C5918"/>
      <c r="D5918"/>
      <c r="E5918" s="171"/>
      <c r="F5918"/>
      <c r="G5918"/>
      <c r="H5918" s="171"/>
      <c r="I5918"/>
      <c r="J5918"/>
      <c r="K5918" s="171"/>
      <c r="L5918" s="171"/>
      <c r="M5918" s="171"/>
      <c r="N5918"/>
      <c r="O5918"/>
      <c r="P5918"/>
      <c r="Q5918"/>
      <c r="R5918"/>
      <c r="U5918" s="15"/>
      <c r="V5918" s="15"/>
      <c r="W5918" s="15"/>
    </row>
    <row r="5919" spans="2:23">
      <c r="B5919"/>
      <c r="C5919"/>
      <c r="D5919"/>
      <c r="E5919" s="171"/>
      <c r="F5919"/>
      <c r="G5919"/>
      <c r="H5919" s="171"/>
      <c r="I5919"/>
      <c r="J5919"/>
      <c r="K5919" s="171"/>
      <c r="L5919" s="171"/>
      <c r="M5919" s="171"/>
      <c r="N5919"/>
      <c r="O5919"/>
      <c r="P5919"/>
      <c r="Q5919"/>
      <c r="R5919"/>
      <c r="U5919" s="15"/>
      <c r="V5919" s="15"/>
      <c r="W5919" s="15"/>
    </row>
    <row r="5920" spans="2:23">
      <c r="B5920"/>
      <c r="C5920"/>
      <c r="D5920"/>
      <c r="E5920" s="171"/>
      <c r="F5920"/>
      <c r="G5920"/>
      <c r="H5920" s="171"/>
      <c r="I5920"/>
      <c r="J5920"/>
      <c r="K5920" s="171"/>
      <c r="L5920" s="171"/>
      <c r="M5920" s="171"/>
      <c r="N5920"/>
      <c r="O5920"/>
      <c r="P5920"/>
      <c r="Q5920"/>
      <c r="R5920"/>
      <c r="U5920" s="15"/>
      <c r="V5920" s="15"/>
      <c r="W5920" s="15"/>
    </row>
    <row r="5921" spans="2:23">
      <c r="B5921"/>
      <c r="C5921"/>
      <c r="D5921"/>
      <c r="E5921" s="171"/>
      <c r="F5921"/>
      <c r="G5921"/>
      <c r="H5921" s="171"/>
      <c r="I5921"/>
      <c r="J5921"/>
      <c r="K5921" s="171"/>
      <c r="L5921" s="171"/>
      <c r="M5921" s="171"/>
      <c r="N5921"/>
      <c r="O5921"/>
      <c r="P5921"/>
      <c r="Q5921"/>
      <c r="R5921"/>
      <c r="U5921" s="15"/>
      <c r="V5921" s="15"/>
      <c r="W5921" s="15"/>
    </row>
    <row r="5922" spans="2:23">
      <c r="B5922"/>
      <c r="C5922"/>
      <c r="D5922"/>
      <c r="E5922" s="171"/>
      <c r="F5922"/>
      <c r="G5922"/>
      <c r="H5922" s="171"/>
      <c r="I5922"/>
      <c r="J5922"/>
      <c r="K5922" s="171"/>
      <c r="L5922" s="171"/>
      <c r="M5922" s="171"/>
      <c r="N5922"/>
      <c r="O5922"/>
      <c r="P5922"/>
      <c r="Q5922"/>
      <c r="R5922"/>
      <c r="U5922" s="15"/>
      <c r="V5922" s="15"/>
      <c r="W5922" s="15"/>
    </row>
    <row r="5923" spans="2:23">
      <c r="B5923"/>
      <c r="C5923"/>
      <c r="D5923"/>
      <c r="E5923" s="171"/>
      <c r="F5923"/>
      <c r="G5923"/>
      <c r="H5923" s="171"/>
      <c r="I5923"/>
      <c r="J5923"/>
      <c r="K5923" s="171"/>
      <c r="L5923" s="171"/>
      <c r="M5923" s="171"/>
      <c r="N5923"/>
      <c r="O5923"/>
      <c r="P5923"/>
      <c r="Q5923"/>
      <c r="R5923"/>
      <c r="U5923" s="15"/>
      <c r="V5923" s="15"/>
      <c r="W5923" s="15"/>
    </row>
    <row r="5924" spans="2:23">
      <c r="B5924"/>
      <c r="C5924"/>
      <c r="D5924"/>
      <c r="E5924" s="171"/>
      <c r="F5924"/>
      <c r="G5924"/>
      <c r="H5924" s="171"/>
      <c r="I5924"/>
      <c r="J5924"/>
      <c r="K5924" s="171"/>
      <c r="L5924" s="171"/>
      <c r="M5924" s="171"/>
      <c r="N5924"/>
      <c r="O5924"/>
      <c r="P5924"/>
      <c r="Q5924"/>
      <c r="R5924"/>
      <c r="U5924" s="15"/>
      <c r="V5924" s="15"/>
      <c r="W5924" s="15"/>
    </row>
    <row r="5925" spans="2:23">
      <c r="B5925"/>
      <c r="C5925"/>
      <c r="D5925"/>
      <c r="E5925" s="171"/>
      <c r="F5925"/>
      <c r="G5925"/>
      <c r="H5925" s="171"/>
      <c r="I5925"/>
      <c r="J5925"/>
      <c r="K5925" s="171"/>
      <c r="L5925" s="171"/>
      <c r="M5925" s="171"/>
      <c r="N5925"/>
      <c r="O5925"/>
      <c r="P5925"/>
      <c r="Q5925"/>
      <c r="R5925"/>
      <c r="U5925" s="15"/>
      <c r="V5925" s="15"/>
      <c r="W5925" s="15"/>
    </row>
    <row r="5926" spans="2:23">
      <c r="B5926"/>
      <c r="C5926"/>
      <c r="D5926"/>
      <c r="E5926" s="171"/>
      <c r="F5926"/>
      <c r="G5926"/>
      <c r="H5926" s="171"/>
      <c r="I5926"/>
      <c r="J5926"/>
      <c r="K5926" s="171"/>
      <c r="L5926" s="171"/>
      <c r="M5926" s="171"/>
      <c r="N5926"/>
      <c r="O5926"/>
      <c r="P5926"/>
      <c r="Q5926"/>
      <c r="R5926"/>
      <c r="U5926" s="15"/>
      <c r="V5926" s="15"/>
      <c r="W5926" s="15"/>
    </row>
    <row r="5927" spans="2:23">
      <c r="B5927"/>
      <c r="C5927"/>
      <c r="D5927"/>
      <c r="E5927" s="171"/>
      <c r="F5927"/>
      <c r="G5927"/>
      <c r="H5927" s="171"/>
      <c r="I5927"/>
      <c r="J5927"/>
      <c r="K5927" s="171"/>
      <c r="L5927" s="171"/>
      <c r="M5927" s="171"/>
      <c r="N5927"/>
      <c r="O5927"/>
      <c r="P5927"/>
      <c r="Q5927"/>
      <c r="R5927"/>
      <c r="U5927" s="15"/>
      <c r="V5927" s="15"/>
      <c r="W5927" s="15"/>
    </row>
    <row r="5928" spans="2:23">
      <c r="B5928"/>
      <c r="C5928"/>
      <c r="D5928"/>
      <c r="E5928" s="171"/>
      <c r="F5928"/>
      <c r="G5928"/>
      <c r="H5928" s="171"/>
      <c r="I5928"/>
      <c r="J5928"/>
      <c r="K5928" s="171"/>
      <c r="L5928" s="171"/>
      <c r="M5928" s="171"/>
      <c r="N5928"/>
      <c r="O5928"/>
      <c r="P5928"/>
      <c r="Q5928"/>
      <c r="R5928"/>
      <c r="U5928" s="15"/>
      <c r="V5928" s="15"/>
      <c r="W5928" s="15"/>
    </row>
    <row r="5929" spans="2:23">
      <c r="B5929"/>
      <c r="C5929"/>
      <c r="D5929"/>
      <c r="E5929" s="171"/>
      <c r="F5929"/>
      <c r="G5929"/>
      <c r="H5929" s="171"/>
      <c r="I5929"/>
      <c r="J5929"/>
      <c r="K5929" s="171"/>
      <c r="L5929" s="171"/>
      <c r="M5929" s="171"/>
      <c r="N5929"/>
      <c r="O5929"/>
      <c r="P5929"/>
      <c r="Q5929"/>
      <c r="R5929"/>
      <c r="U5929" s="15"/>
      <c r="V5929" s="15"/>
      <c r="W5929" s="15"/>
    </row>
    <row r="5930" spans="2:23">
      <c r="B5930"/>
      <c r="C5930"/>
      <c r="D5930"/>
      <c r="E5930" s="171"/>
      <c r="F5930"/>
      <c r="G5930"/>
      <c r="H5930" s="171"/>
      <c r="I5930"/>
      <c r="J5930"/>
      <c r="K5930" s="171"/>
      <c r="L5930" s="171"/>
      <c r="M5930" s="171"/>
      <c r="N5930"/>
      <c r="O5930"/>
      <c r="P5930"/>
      <c r="Q5930"/>
      <c r="R5930"/>
      <c r="U5930" s="15"/>
      <c r="V5930" s="15"/>
      <c r="W5930" s="15"/>
    </row>
    <row r="5931" spans="2:23">
      <c r="B5931"/>
      <c r="C5931"/>
      <c r="D5931"/>
      <c r="E5931" s="171"/>
      <c r="F5931"/>
      <c r="G5931"/>
      <c r="H5931" s="171"/>
      <c r="I5931"/>
      <c r="J5931"/>
      <c r="K5931" s="171"/>
      <c r="L5931" s="171"/>
      <c r="M5931" s="171"/>
      <c r="N5931"/>
      <c r="O5931"/>
      <c r="P5931"/>
      <c r="Q5931"/>
      <c r="R5931"/>
      <c r="U5931" s="15"/>
      <c r="V5931" s="15"/>
      <c r="W5931" s="15"/>
    </row>
    <row r="5932" spans="2:23">
      <c r="B5932"/>
      <c r="C5932"/>
      <c r="D5932"/>
      <c r="E5932" s="171"/>
      <c r="F5932"/>
      <c r="G5932"/>
      <c r="H5932" s="171"/>
      <c r="I5932"/>
      <c r="J5932"/>
      <c r="K5932" s="171"/>
      <c r="L5932" s="171"/>
      <c r="M5932" s="171"/>
      <c r="N5932"/>
      <c r="O5932"/>
      <c r="P5932"/>
      <c r="Q5932"/>
      <c r="R5932"/>
      <c r="U5932" s="15"/>
      <c r="V5932" s="15"/>
      <c r="W5932" s="15"/>
    </row>
    <row r="5933" spans="2:23">
      <c r="B5933"/>
      <c r="C5933"/>
      <c r="D5933"/>
      <c r="E5933" s="171"/>
      <c r="F5933"/>
      <c r="G5933"/>
      <c r="H5933" s="171"/>
      <c r="I5933"/>
      <c r="J5933"/>
      <c r="K5933" s="171"/>
      <c r="L5933" s="171"/>
      <c r="M5933" s="171"/>
      <c r="N5933"/>
      <c r="O5933"/>
      <c r="P5933"/>
      <c r="Q5933"/>
      <c r="R5933"/>
      <c r="U5933" s="15"/>
      <c r="V5933" s="15"/>
      <c r="W5933" s="15"/>
    </row>
    <row r="5934" spans="2:23">
      <c r="B5934"/>
      <c r="C5934"/>
      <c r="D5934"/>
      <c r="E5934" s="171"/>
      <c r="F5934"/>
      <c r="G5934"/>
      <c r="H5934" s="171"/>
      <c r="I5934"/>
      <c r="J5934"/>
      <c r="K5934" s="171"/>
      <c r="L5934" s="171"/>
      <c r="M5934" s="171"/>
      <c r="N5934"/>
      <c r="O5934"/>
      <c r="P5934"/>
      <c r="Q5934"/>
      <c r="R5934"/>
      <c r="U5934" s="15"/>
      <c r="V5934" s="15"/>
      <c r="W5934" s="15"/>
    </row>
    <row r="5935" spans="2:23">
      <c r="B5935"/>
      <c r="C5935"/>
      <c r="D5935"/>
      <c r="E5935" s="171"/>
      <c r="F5935"/>
      <c r="G5935"/>
      <c r="H5935" s="171"/>
      <c r="I5935"/>
      <c r="J5935"/>
      <c r="K5935" s="171"/>
      <c r="L5935" s="171"/>
      <c r="M5935" s="171"/>
      <c r="N5935"/>
      <c r="O5935"/>
      <c r="P5935"/>
      <c r="Q5935"/>
      <c r="R5935"/>
      <c r="U5935" s="15"/>
      <c r="V5935" s="15"/>
      <c r="W5935" s="15"/>
    </row>
  </sheetData>
  <autoFilter ref="A7:AI1729" xr:uid="{85524F94-3817-48A8-B711-C8E57EB2DC99}"/>
  <mergeCells count="7">
    <mergeCell ref="D1:N4"/>
    <mergeCell ref="E6:G6"/>
    <mergeCell ref="H6:J6"/>
    <mergeCell ref="K6:M6"/>
    <mergeCell ref="N6:O6"/>
    <mergeCell ref="P6:R6"/>
    <mergeCell ref="S6:AI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0B4E-5769-4642-8EF7-94F854A894EB}">
  <dimension ref="A1:L41"/>
  <sheetViews>
    <sheetView showGridLines="0" zoomScale="60" zoomScaleNormal="82" workbookViewId="0">
      <pane xSplit="3" ySplit="8" topLeftCell="D9" activePane="bottomRight" state="frozen"/>
      <selection pane="bottomRight" activeCell="D38" sqref="D38"/>
      <selection pane="bottomLeft" activeCell="A9" sqref="A9"/>
      <selection pane="topRight" activeCell="D1" sqref="D1"/>
    </sheetView>
  </sheetViews>
  <sheetFormatPr defaultColWidth="8.85546875" defaultRowHeight="15"/>
  <cols>
    <col min="2" max="2" width="23.5703125" customWidth="1"/>
    <col min="3" max="3" width="40.28515625" customWidth="1"/>
    <col min="4" max="4" width="80.28515625" customWidth="1"/>
    <col min="5" max="5" width="17" bestFit="1" customWidth="1"/>
    <col min="6" max="6" width="9.7109375" bestFit="1" customWidth="1"/>
    <col min="7" max="7" width="29.42578125" bestFit="1" customWidth="1"/>
    <col min="8" max="8" width="49.85546875" customWidth="1"/>
    <col min="11" max="11" width="18.85546875" bestFit="1" customWidth="1"/>
    <col min="12" max="12" width="25.28515625" customWidth="1"/>
  </cols>
  <sheetData>
    <row r="1" spans="1:12" s="1" customFormat="1" ht="14.25" customHeight="1">
      <c r="B1" s="2"/>
      <c r="C1" s="228" t="s">
        <v>90</v>
      </c>
      <c r="D1" s="228"/>
      <c r="E1" s="228"/>
      <c r="F1" s="228"/>
      <c r="G1" s="228"/>
      <c r="H1" s="228"/>
      <c r="I1" s="228"/>
      <c r="J1" s="228"/>
      <c r="K1" s="4"/>
    </row>
    <row r="2" spans="1:12" s="1" customFormat="1" ht="14.25" customHeight="1">
      <c r="A2" s="4"/>
      <c r="B2" s="2"/>
      <c r="C2" s="228"/>
      <c r="D2" s="228"/>
      <c r="E2" s="228"/>
      <c r="F2" s="228"/>
      <c r="G2" s="228"/>
      <c r="H2" s="228"/>
      <c r="I2" s="228"/>
      <c r="J2" s="228"/>
      <c r="K2" s="4"/>
    </row>
    <row r="3" spans="1:12" s="1" customFormat="1" ht="1.5" customHeight="1" thickBot="1">
      <c r="A3" s="4"/>
      <c r="B3" s="2"/>
      <c r="C3" s="228"/>
      <c r="D3" s="228"/>
      <c r="E3" s="228"/>
      <c r="F3" s="228"/>
      <c r="G3" s="228"/>
      <c r="H3" s="228"/>
      <c r="I3" s="228"/>
      <c r="J3" s="228"/>
      <c r="K3" s="4"/>
    </row>
    <row r="4" spans="1:12" s="1" customFormat="1" ht="14.1" hidden="1" customHeight="1" thickBot="1">
      <c r="A4" s="4"/>
      <c r="B4" s="2"/>
      <c r="C4" s="228"/>
      <c r="D4" s="228"/>
      <c r="E4" s="228"/>
      <c r="F4" s="228"/>
      <c r="G4" s="228"/>
      <c r="H4" s="228"/>
      <c r="I4" s="228"/>
      <c r="J4" s="228"/>
      <c r="K4" s="4"/>
    </row>
    <row r="5" spans="1:12" hidden="1" thickBot="1"/>
    <row r="6" spans="1:12" hidden="1" thickBot="1"/>
    <row r="7" spans="1:12" hidden="1" thickBot="1"/>
    <row r="8" spans="1:12" ht="69.95" customHeight="1">
      <c r="B8" s="192" t="s">
        <v>88</v>
      </c>
      <c r="C8" s="193" t="s">
        <v>91</v>
      </c>
      <c r="D8" s="194" t="s">
        <v>92</v>
      </c>
      <c r="E8" s="210" t="s">
        <v>93</v>
      </c>
      <c r="F8" s="211" t="s">
        <v>94</v>
      </c>
      <c r="G8" s="212" t="s">
        <v>95</v>
      </c>
      <c r="H8" s="210" t="s">
        <v>96</v>
      </c>
    </row>
    <row r="9" spans="1:12">
      <c r="B9" s="253" t="s">
        <v>5</v>
      </c>
      <c r="C9" s="254" t="s">
        <v>42</v>
      </c>
      <c r="D9" s="254" t="s">
        <v>42</v>
      </c>
      <c r="E9" s="216" t="s">
        <v>97</v>
      </c>
      <c r="F9" s="216">
        <v>906</v>
      </c>
      <c r="G9" s="214" t="str">
        <f t="shared" ref="G9:G12" si="0">IF(E9="Overload",RIGHT(MID(D9,1,FIND(", ",D9)),LEN(MID(D9,1,FIND(", ",D9)))-5),"")</f>
        <v/>
      </c>
      <c r="H9" s="217" t="str">
        <f t="shared" ref="H9:H17" si="1">IF(E9="Overload",RIGHT(D9,LEN(D9)-LEN(G9)-5-5),"")</f>
        <v/>
      </c>
      <c r="L9" s="196"/>
    </row>
    <row r="10" spans="1:12">
      <c r="B10" s="218" t="s">
        <v>6</v>
      </c>
      <c r="C10" s="215" t="s">
        <v>48</v>
      </c>
      <c r="D10" s="215" t="s">
        <v>48</v>
      </c>
      <c r="E10" s="214" t="s">
        <v>98</v>
      </c>
      <c r="F10" s="214">
        <v>228</v>
      </c>
      <c r="G10" s="214" t="str">
        <f t="shared" si="0"/>
        <v/>
      </c>
      <c r="H10" s="217" t="str">
        <f t="shared" si="1"/>
        <v/>
      </c>
      <c r="L10" s="196"/>
    </row>
    <row r="11" spans="1:12">
      <c r="B11" s="218" t="s">
        <v>6</v>
      </c>
      <c r="C11" s="215" t="s">
        <v>54</v>
      </c>
      <c r="D11" s="215" t="s">
        <v>99</v>
      </c>
      <c r="E11" s="214" t="s">
        <v>100</v>
      </c>
      <c r="F11" s="214">
        <v>113</v>
      </c>
      <c r="G11" s="214" t="str">
        <f t="shared" si="0"/>
        <v xml:space="preserve"> CNE: 380kV Lavorgo - Musignano [DIR] [CH],</v>
      </c>
      <c r="H11" s="217" t="str">
        <f t="shared" si="1"/>
        <v>-2 Robbia-Gorlago + Robbia-S.Fiorano</v>
      </c>
      <c r="L11" s="196"/>
    </row>
    <row r="12" spans="1:12">
      <c r="B12" s="218" t="s">
        <v>6</v>
      </c>
      <c r="C12" s="215" t="s">
        <v>101</v>
      </c>
      <c r="D12" s="215" t="s">
        <v>102</v>
      </c>
      <c r="E12" s="214" t="s">
        <v>100</v>
      </c>
      <c r="F12" s="214">
        <v>6</v>
      </c>
      <c r="G12" s="214" t="str">
        <f t="shared" si="0"/>
        <v xml:space="preserve"> CNE: 380kV Pradella-Robbia [DIR],</v>
      </c>
      <c r="H12" s="217" t="str">
        <f t="shared" si="1"/>
        <v>-2 Pradella-Sils + Filisur-Sils</v>
      </c>
      <c r="L12" s="196"/>
    </row>
    <row r="13" spans="1:12">
      <c r="B13" s="218" t="s">
        <v>6</v>
      </c>
      <c r="C13" s="215" t="s">
        <v>55</v>
      </c>
      <c r="D13" s="215" t="s">
        <v>103</v>
      </c>
      <c r="E13" s="214" t="s">
        <v>100</v>
      </c>
      <c r="F13" s="214">
        <v>21</v>
      </c>
      <c r="G13" s="214" t="str">
        <f>IF(E13="Overload",RIGHT(MID(D13,1,FIND(", ",D13)),LEN(MID(D13,1,FIND(", ",D13)))-5),"")</f>
        <v xml:space="preserve"> CNE: 380kV Lavorgo - Musignano [DIR] [CH],</v>
      </c>
      <c r="H13" s="217" t="str">
        <f t="shared" si="1"/>
        <v>-2 Pradella-Robbia + Filisur-Robbia</v>
      </c>
      <c r="L13" s="196"/>
    </row>
    <row r="14" spans="1:12">
      <c r="B14" s="218" t="s">
        <v>6</v>
      </c>
      <c r="C14" s="215" t="s">
        <v>60</v>
      </c>
      <c r="D14" s="215" t="s">
        <v>60</v>
      </c>
      <c r="E14" s="214" t="s">
        <v>104</v>
      </c>
      <c r="F14" s="214">
        <v>304</v>
      </c>
      <c r="G14" s="214" t="str">
        <f t="shared" ref="G14:G17" si="2">IF(E14="Overload",RIGHT(MID(D14,1,FIND(", ",D14)),LEN(MID(D14,1,FIND(", ",D14)))-5),"")</f>
        <v/>
      </c>
      <c r="H14" s="217" t="str">
        <f t="shared" si="1"/>
        <v/>
      </c>
      <c r="L14" s="196"/>
    </row>
    <row r="15" spans="1:12">
      <c r="B15" s="218" t="s">
        <v>6</v>
      </c>
      <c r="C15" s="215" t="s">
        <v>105</v>
      </c>
      <c r="D15" s="215" t="s">
        <v>105</v>
      </c>
      <c r="E15" s="214" t="s">
        <v>106</v>
      </c>
      <c r="F15" s="214">
        <v>12</v>
      </c>
      <c r="G15" s="214"/>
      <c r="H15" s="217"/>
    </row>
    <row r="16" spans="1:12">
      <c r="B16" s="218" t="s">
        <v>6</v>
      </c>
      <c r="C16" s="215" t="s">
        <v>107</v>
      </c>
      <c r="D16" s="215" t="s">
        <v>108</v>
      </c>
      <c r="E16" s="214" t="s">
        <v>100</v>
      </c>
      <c r="F16" s="214">
        <v>8</v>
      </c>
      <c r="G16" s="214" t="str">
        <f>IF(E10="Overload",RIGHT(MID(D16,1,FIND(", ",D16)),LEN(MID(D16,1,FIND(", ",D16)))-5),"")</f>
        <v/>
      </c>
      <c r="H16" s="217" t="str">
        <f>IF(E10="Overload",RIGHT(D16,LEN(D16)-LEN(G16)-5-5),"")</f>
        <v/>
      </c>
    </row>
    <row r="17" spans="2:8">
      <c r="B17" s="218" t="s">
        <v>6</v>
      </c>
      <c r="C17" s="215" t="s">
        <v>109</v>
      </c>
      <c r="D17" s="215" t="s">
        <v>110</v>
      </c>
      <c r="E17" s="214" t="s">
        <v>100</v>
      </c>
      <c r="F17" s="214">
        <v>17</v>
      </c>
      <c r="G17" s="214" t="str">
        <f t="shared" si="2"/>
        <v xml:space="preserve"> CNE: 380kV Bulciago - Soazza [DIR] [CH],</v>
      </c>
      <c r="H17" s="217" t="str">
        <f t="shared" si="1"/>
        <v>-2 Pradella-Robbia + Filisur-Robbia</v>
      </c>
    </row>
    <row r="18" spans="2:8">
      <c r="B18" s="218" t="s">
        <v>6</v>
      </c>
      <c r="C18" s="215" t="s">
        <v>111</v>
      </c>
      <c r="D18" s="215" t="s">
        <v>112</v>
      </c>
      <c r="E18" s="214" t="s">
        <v>100</v>
      </c>
      <c r="F18" s="214">
        <v>41</v>
      </c>
      <c r="G18" s="214" t="str">
        <f t="shared" ref="G18:G40" si="3">IF(E18="Overload",RIGHT(MID(D18,1,FIND(", ",D18)),LEN(MID(D18,1,FIND(", ",D18)))-5),"")</f>
        <v xml:space="preserve"> CNE: 380kV Fiorano-Robbia [DIR][IT],</v>
      </c>
      <c r="H18" s="217" t="str">
        <f t="shared" ref="H18:H40" si="4">IF(E18="Overload",RIGHT(D18,LEN(D18)-LEN(G18)-5-5),"")</f>
        <v>80KV GORLAGO-ROBBIA</v>
      </c>
    </row>
    <row r="19" spans="2:8">
      <c r="B19" s="218" t="s">
        <v>6</v>
      </c>
      <c r="C19" s="215" t="s">
        <v>113</v>
      </c>
      <c r="D19" s="215" t="s">
        <v>114</v>
      </c>
      <c r="E19" s="214" t="s">
        <v>100</v>
      </c>
      <c r="F19" s="214">
        <v>36</v>
      </c>
      <c r="G19" s="214" t="str">
        <f t="shared" si="3"/>
        <v xml:space="preserve"> CNE: 220kV Riddes - Valpelline [DIR] [CH],</v>
      </c>
      <c r="H19" s="217" t="str">
        <f t="shared" si="4"/>
        <v>-2 ALBERTVILLE-RONDISSONE</v>
      </c>
    </row>
    <row r="20" spans="2:8">
      <c r="B20" s="218" t="s">
        <v>6</v>
      </c>
      <c r="C20" s="215" t="s">
        <v>115</v>
      </c>
      <c r="D20" s="215" t="s">
        <v>116</v>
      </c>
      <c r="E20" s="214" t="s">
        <v>100</v>
      </c>
      <c r="F20" s="214">
        <v>6</v>
      </c>
      <c r="G20" s="214" t="str">
        <f t="shared" si="3"/>
        <v xml:space="preserve"> CNE: 380kV Bulciago - Soazza [DIR] [CH],</v>
      </c>
      <c r="H20" s="217" t="str">
        <f t="shared" si="4"/>
        <v>-2 Pradella-Robbia + Pradella-Sils</v>
      </c>
    </row>
    <row r="21" spans="2:8">
      <c r="B21" s="218" t="s">
        <v>6</v>
      </c>
      <c r="C21" s="215" t="s">
        <v>117</v>
      </c>
      <c r="D21" s="215" t="s">
        <v>118</v>
      </c>
      <c r="E21" s="214" t="s">
        <v>100</v>
      </c>
      <c r="F21" s="214">
        <v>6</v>
      </c>
      <c r="G21" s="214" t="str">
        <f t="shared" si="3"/>
        <v xml:space="preserve"> CNE: 220kV Avise - Riddes [OPP] [CH],</v>
      </c>
      <c r="H21" s="217" t="str">
        <f t="shared" si="4"/>
        <v>-2 ALBERTVILLE-RONDISSONE</v>
      </c>
    </row>
    <row r="22" spans="2:8">
      <c r="B22" s="218" t="s">
        <v>6</v>
      </c>
      <c r="C22" s="215" t="s">
        <v>119</v>
      </c>
      <c r="D22" s="215" t="s">
        <v>120</v>
      </c>
      <c r="E22" s="214" t="s">
        <v>100</v>
      </c>
      <c r="F22" s="214">
        <v>37</v>
      </c>
      <c r="G22" s="214" t="str">
        <f t="shared" si="3"/>
        <v xml:space="preserve"> CNE: 380kV Bulciago - Soazza [DIR] [CH],</v>
      </c>
      <c r="H22" s="217" t="str">
        <f t="shared" si="4"/>
        <v>-2 Robbia-Gorlago + Robbia-S.Fiorano</v>
      </c>
    </row>
    <row r="23" spans="2:8">
      <c r="B23" s="218" t="s">
        <v>6</v>
      </c>
      <c r="C23" s="215" t="s">
        <v>121</v>
      </c>
      <c r="D23" s="215" t="s">
        <v>121</v>
      </c>
      <c r="E23" s="214" t="s">
        <v>106</v>
      </c>
      <c r="F23" s="214">
        <v>6</v>
      </c>
      <c r="G23" s="214" t="str">
        <f t="shared" si="3"/>
        <v/>
      </c>
      <c r="H23" s="217" t="str">
        <f t="shared" si="4"/>
        <v/>
      </c>
    </row>
    <row r="24" spans="2:8">
      <c r="B24" s="218" t="s">
        <v>6</v>
      </c>
      <c r="C24" s="215" t="s">
        <v>122</v>
      </c>
      <c r="D24" s="215" t="s">
        <v>122</v>
      </c>
      <c r="E24" s="214" t="s">
        <v>106</v>
      </c>
      <c r="F24" s="214">
        <v>3</v>
      </c>
      <c r="G24" s="214" t="str">
        <f t="shared" si="3"/>
        <v/>
      </c>
      <c r="H24" s="217" t="str">
        <f t="shared" si="4"/>
        <v/>
      </c>
    </row>
    <row r="25" spans="2:8">
      <c r="B25" s="218" t="s">
        <v>7</v>
      </c>
      <c r="C25" s="215" t="s">
        <v>43</v>
      </c>
      <c r="D25" s="215" t="s">
        <v>43</v>
      </c>
      <c r="E25" s="214" t="s">
        <v>106</v>
      </c>
      <c r="F25" s="214">
        <v>91</v>
      </c>
      <c r="G25" s="214" t="str">
        <f t="shared" si="3"/>
        <v/>
      </c>
      <c r="H25" s="217" t="str">
        <f t="shared" si="4"/>
        <v/>
      </c>
    </row>
    <row r="26" spans="2:8">
      <c r="B26" s="218" t="s">
        <v>7</v>
      </c>
      <c r="C26" s="215" t="s">
        <v>49</v>
      </c>
      <c r="D26" s="215" t="s">
        <v>49</v>
      </c>
      <c r="E26" s="214" t="s">
        <v>123</v>
      </c>
      <c r="F26" s="214">
        <v>119</v>
      </c>
      <c r="G26" s="214" t="str">
        <f t="shared" si="3"/>
        <v/>
      </c>
      <c r="H26" s="217" t="str">
        <f t="shared" si="4"/>
        <v/>
      </c>
    </row>
    <row r="27" spans="2:8">
      <c r="B27" s="218" t="s">
        <v>7</v>
      </c>
      <c r="C27" s="215" t="s">
        <v>124</v>
      </c>
      <c r="D27" s="215" t="s">
        <v>124</v>
      </c>
      <c r="E27" s="214" t="s">
        <v>106</v>
      </c>
      <c r="F27" s="214">
        <v>3</v>
      </c>
      <c r="G27" s="214" t="str">
        <f t="shared" si="3"/>
        <v/>
      </c>
      <c r="H27" s="217" t="str">
        <f t="shared" si="4"/>
        <v/>
      </c>
    </row>
    <row r="28" spans="2:8">
      <c r="B28" s="218" t="s">
        <v>7</v>
      </c>
      <c r="C28" s="215" t="s">
        <v>125</v>
      </c>
      <c r="D28" s="215" t="s">
        <v>125</v>
      </c>
      <c r="E28" s="214" t="s">
        <v>106</v>
      </c>
      <c r="F28" s="214">
        <v>7</v>
      </c>
      <c r="G28" s="214" t="str">
        <f t="shared" si="3"/>
        <v/>
      </c>
      <c r="H28" s="217" t="str">
        <f t="shared" si="4"/>
        <v/>
      </c>
    </row>
    <row r="29" spans="2:8">
      <c r="B29" s="218" t="s">
        <v>7</v>
      </c>
      <c r="C29" s="215" t="s">
        <v>57</v>
      </c>
      <c r="D29" s="215" t="s">
        <v>57</v>
      </c>
      <c r="E29" s="214" t="s">
        <v>106</v>
      </c>
      <c r="F29" s="214">
        <v>187</v>
      </c>
      <c r="G29" s="214" t="str">
        <f t="shared" si="3"/>
        <v/>
      </c>
      <c r="H29" s="217" t="str">
        <f t="shared" si="4"/>
        <v/>
      </c>
    </row>
    <row r="30" spans="2:8">
      <c r="B30" s="218" t="s">
        <v>7</v>
      </c>
      <c r="C30" s="215" t="s">
        <v>126</v>
      </c>
      <c r="D30" s="215" t="s">
        <v>126</v>
      </c>
      <c r="E30" s="214" t="s">
        <v>123</v>
      </c>
      <c r="F30" s="214">
        <v>120</v>
      </c>
      <c r="G30" s="214" t="str">
        <f t="shared" si="3"/>
        <v/>
      </c>
      <c r="H30" s="217" t="str">
        <f t="shared" si="4"/>
        <v/>
      </c>
    </row>
    <row r="31" spans="2:8">
      <c r="B31" s="218" t="s">
        <v>7</v>
      </c>
      <c r="C31" s="215" t="s">
        <v>127</v>
      </c>
      <c r="D31" s="215" t="s">
        <v>127</v>
      </c>
      <c r="E31" s="214" t="s">
        <v>106</v>
      </c>
      <c r="F31" s="214">
        <v>11</v>
      </c>
      <c r="G31" s="214" t="str">
        <f t="shared" si="3"/>
        <v/>
      </c>
      <c r="H31" s="217" t="str">
        <f t="shared" si="4"/>
        <v/>
      </c>
    </row>
    <row r="32" spans="2:8">
      <c r="B32" s="218" t="s">
        <v>7</v>
      </c>
      <c r="C32" s="215" t="s">
        <v>128</v>
      </c>
      <c r="D32" s="215" t="s">
        <v>128</v>
      </c>
      <c r="E32" s="214" t="s">
        <v>106</v>
      </c>
      <c r="F32" s="214">
        <v>4</v>
      </c>
      <c r="G32" s="214" t="str">
        <f t="shared" si="3"/>
        <v/>
      </c>
      <c r="H32" s="217" t="str">
        <f t="shared" si="4"/>
        <v/>
      </c>
    </row>
    <row r="33" spans="2:8">
      <c r="B33" s="218" t="s">
        <v>7</v>
      </c>
      <c r="C33" s="215" t="s">
        <v>129</v>
      </c>
      <c r="D33" s="215" t="s">
        <v>129</v>
      </c>
      <c r="E33" s="214" t="s">
        <v>106</v>
      </c>
      <c r="F33" s="214">
        <v>1</v>
      </c>
      <c r="G33" s="214" t="str">
        <f t="shared" si="3"/>
        <v/>
      </c>
      <c r="H33" s="217" t="str">
        <f t="shared" si="4"/>
        <v/>
      </c>
    </row>
    <row r="34" spans="2:8">
      <c r="B34" s="218" t="s">
        <v>7</v>
      </c>
      <c r="C34" s="215" t="s">
        <v>65</v>
      </c>
      <c r="D34" s="215" t="s">
        <v>65</v>
      </c>
      <c r="E34" s="214" t="s">
        <v>106</v>
      </c>
      <c r="F34" s="214">
        <v>7</v>
      </c>
      <c r="G34" s="214" t="str">
        <f t="shared" si="3"/>
        <v/>
      </c>
      <c r="H34" s="217" t="str">
        <f t="shared" si="4"/>
        <v/>
      </c>
    </row>
    <row r="35" spans="2:8">
      <c r="B35" s="218" t="s">
        <v>7</v>
      </c>
      <c r="C35" s="215" t="s">
        <v>130</v>
      </c>
      <c r="D35" s="215" t="s">
        <v>130</v>
      </c>
      <c r="E35" s="214" t="s">
        <v>106</v>
      </c>
      <c r="F35" s="214">
        <v>6</v>
      </c>
      <c r="G35" s="214" t="str">
        <f t="shared" si="3"/>
        <v/>
      </c>
      <c r="H35" s="217" t="str">
        <f t="shared" si="4"/>
        <v/>
      </c>
    </row>
    <row r="36" spans="2:8">
      <c r="B36" s="218" t="s">
        <v>7</v>
      </c>
      <c r="C36" s="215" t="s">
        <v>131</v>
      </c>
      <c r="D36" s="215" t="s">
        <v>131</v>
      </c>
      <c r="E36" s="214" t="s">
        <v>106</v>
      </c>
      <c r="F36" s="214">
        <v>4</v>
      </c>
      <c r="G36" s="214" t="str">
        <f t="shared" si="3"/>
        <v/>
      </c>
      <c r="H36" s="217" t="str">
        <f t="shared" si="4"/>
        <v/>
      </c>
    </row>
    <row r="37" spans="2:8">
      <c r="B37" s="218" t="s">
        <v>7</v>
      </c>
      <c r="C37" s="215" t="s">
        <v>66</v>
      </c>
      <c r="D37" s="215" t="s">
        <v>66</v>
      </c>
      <c r="E37" s="214" t="s">
        <v>106</v>
      </c>
      <c r="F37" s="214">
        <v>2</v>
      </c>
      <c r="G37" s="214" t="str">
        <f t="shared" si="3"/>
        <v/>
      </c>
      <c r="H37" s="217" t="str">
        <f t="shared" si="4"/>
        <v/>
      </c>
    </row>
    <row r="38" spans="2:8">
      <c r="B38" s="218" t="s">
        <v>9</v>
      </c>
      <c r="C38" s="215" t="s">
        <v>61</v>
      </c>
      <c r="D38" s="215" t="s">
        <v>61</v>
      </c>
      <c r="E38" s="214" t="s">
        <v>123</v>
      </c>
      <c r="F38" s="214">
        <v>5</v>
      </c>
      <c r="G38" s="214" t="str">
        <f t="shared" si="3"/>
        <v/>
      </c>
      <c r="H38" s="217" t="str">
        <f t="shared" si="4"/>
        <v/>
      </c>
    </row>
    <row r="39" spans="2:8">
      <c r="B39" s="218" t="s">
        <v>9</v>
      </c>
      <c r="C39" s="215" t="s">
        <v>51</v>
      </c>
      <c r="D39" s="215" t="s">
        <v>51</v>
      </c>
      <c r="E39" s="214" t="s">
        <v>106</v>
      </c>
      <c r="F39" s="214">
        <v>27</v>
      </c>
      <c r="G39" s="214" t="str">
        <f t="shared" si="3"/>
        <v/>
      </c>
      <c r="H39" s="217" t="str">
        <f t="shared" si="4"/>
        <v/>
      </c>
    </row>
    <row r="40" spans="2:8">
      <c r="B40" s="218" t="s">
        <v>8</v>
      </c>
      <c r="C40" s="215" t="s">
        <v>58</v>
      </c>
      <c r="D40" s="215" t="s">
        <v>132</v>
      </c>
      <c r="E40" s="214" t="s">
        <v>100</v>
      </c>
      <c r="F40" s="214">
        <v>239</v>
      </c>
      <c r="G40" s="214" t="str">
        <f t="shared" si="3"/>
        <v xml:space="preserve"> CNE: 400 kV Divaca-Redipuglia,</v>
      </c>
      <c r="H40" s="217" t="str">
        <f t="shared" si="4"/>
        <v>-2 Robbia-Gorlago + Robbia-S.Fiorano</v>
      </c>
    </row>
    <row r="41" spans="2:8">
      <c r="B41" s="255" t="s">
        <v>87</v>
      </c>
      <c r="C41" s="256" t="s">
        <v>52</v>
      </c>
      <c r="D41" s="256" t="s">
        <v>52</v>
      </c>
      <c r="E41" s="219" t="s">
        <v>87</v>
      </c>
      <c r="F41" s="219">
        <v>51</v>
      </c>
      <c r="G41" s="219" t="str">
        <f>IF(E41="Overload",RIGHT(MID(D41,1,FIND(", ",D41)),LEN(MID(D41,1,FIND(", ",D41)))-5),"")</f>
        <v/>
      </c>
      <c r="H41" s="220" t="str">
        <f>IF(E41="Overload",RIGHT(D41,LEN(D41)-LEN(G41)-5-5),"")</f>
        <v/>
      </c>
    </row>
  </sheetData>
  <mergeCells count="1">
    <mergeCell ref="C1:J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7364E-6641-5D48-8612-5F7223E867BD}">
  <dimension ref="B1:BA1099"/>
  <sheetViews>
    <sheetView showGridLines="0" topLeftCell="P1" zoomScale="40" zoomScaleNormal="40" workbookViewId="0">
      <selection activeCell="AA3" sqref="AA3"/>
    </sheetView>
  </sheetViews>
  <sheetFormatPr defaultColWidth="10.85546875" defaultRowHeight="14.45"/>
  <cols>
    <col min="2" max="2" width="12" style="15" bestFit="1" customWidth="1"/>
    <col min="3" max="3" width="12" style="15" customWidth="1"/>
    <col min="4" max="4" width="10.42578125" style="15" bestFit="1" customWidth="1"/>
    <col min="5" max="5" width="19.42578125" style="15" bestFit="1" customWidth="1"/>
    <col min="6" max="6" width="12.85546875" style="15" customWidth="1"/>
    <col min="7" max="7" width="12.85546875" style="63" customWidth="1"/>
    <col min="8" max="8" width="19.42578125" style="64" bestFit="1" customWidth="1"/>
    <col min="9" max="10" width="14.42578125" style="15" bestFit="1" customWidth="1"/>
    <col min="11" max="11" width="8.42578125" style="15" customWidth="1"/>
    <col min="12" max="12" width="14" style="15" customWidth="1"/>
    <col min="13" max="13" width="13.42578125" style="15" customWidth="1"/>
    <col min="14" max="14" width="11" style="15" customWidth="1"/>
    <col min="15" max="15" width="18.42578125" style="15" customWidth="1"/>
    <col min="16" max="16" width="42.42578125" style="15" customWidth="1"/>
    <col min="17" max="17" width="14.140625" style="15" customWidth="1"/>
    <col min="18" max="18" width="22.42578125" style="15" customWidth="1"/>
    <col min="19" max="19" width="25.42578125" style="15" hidden="1" customWidth="1"/>
    <col min="20" max="20" width="11.42578125" style="15" hidden="1" customWidth="1"/>
    <col min="21" max="21" width="25.42578125" style="15" customWidth="1"/>
    <col min="22" max="23" width="14.140625" style="15" customWidth="1"/>
    <col min="24" max="24" width="18" style="15" customWidth="1"/>
    <col min="25" max="25" width="8.42578125" style="15" customWidth="1"/>
    <col min="26" max="26" width="17.140625" style="15" customWidth="1"/>
    <col min="27" max="27" width="18.42578125" style="15" customWidth="1"/>
    <col min="28" max="28" width="8.42578125" style="15" customWidth="1"/>
    <col min="29" max="31" width="17.140625" style="15" customWidth="1"/>
    <col min="32" max="32" width="8.42578125" style="15" customWidth="1"/>
    <col min="33" max="33" width="17.140625" style="15" customWidth="1"/>
    <col min="34" max="37" width="8.42578125" style="15" customWidth="1"/>
    <col min="38" max="38" width="18.140625" style="15" customWidth="1"/>
    <col min="39" max="39" width="18.85546875" style="15" bestFit="1" customWidth="1"/>
    <col min="40" max="40" width="8.42578125" style="15" customWidth="1"/>
    <col min="41" max="41" width="18.140625" style="15" customWidth="1"/>
    <col min="42" max="42" width="12.5703125" style="15" bestFit="1" customWidth="1"/>
    <col min="43" max="43" width="12.5703125" style="15" customWidth="1"/>
    <col min="44" max="44" width="8.85546875" style="15" customWidth="1"/>
    <col min="45" max="45" width="18.85546875" style="15" bestFit="1" customWidth="1"/>
    <col min="46" max="47" width="8.85546875" style="15" customWidth="1"/>
    <col min="48" max="48" width="12.5703125" style="15" bestFit="1" customWidth="1"/>
    <col min="49" max="49" width="12.5703125" style="15" customWidth="1"/>
    <col min="50" max="50" width="8.85546875" style="15" customWidth="1"/>
    <col min="51" max="51" width="18.85546875" style="15" bestFit="1" customWidth="1"/>
    <col min="52" max="52" width="8.85546875" style="15" customWidth="1"/>
    <col min="53" max="53" width="10.85546875" style="15" bestFit="1" customWidth="1"/>
  </cols>
  <sheetData>
    <row r="1" spans="2:53" s="4" customFormat="1" ht="30" customHeight="1">
      <c r="D1" s="241" t="s">
        <v>133</v>
      </c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</row>
    <row r="2" spans="2:53" s="4" customFormat="1" ht="30" customHeight="1"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</row>
    <row r="3" spans="2:53" s="4" customFormat="1" ht="30" customHeight="1"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</row>
    <row r="4" spans="2:53" s="4" customFormat="1" ht="30" customHeight="1"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</row>
    <row r="5" spans="2:53" s="4" customFormat="1" ht="15.95" customHeight="1" thickBot="1"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</row>
    <row r="6" spans="2:53">
      <c r="E6" s="235" t="s">
        <v>1</v>
      </c>
      <c r="F6" s="236"/>
      <c r="G6" s="237"/>
      <c r="H6" s="235" t="s">
        <v>2</v>
      </c>
      <c r="I6" s="236"/>
      <c r="J6" s="236"/>
      <c r="K6" s="80"/>
      <c r="L6" s="235" t="s">
        <v>3</v>
      </c>
      <c r="M6" s="236"/>
      <c r="N6" s="237"/>
      <c r="O6" s="235" t="s">
        <v>4</v>
      </c>
      <c r="P6" s="236"/>
      <c r="X6" s="16" t="s">
        <v>5</v>
      </c>
      <c r="Y6" s="16" t="s">
        <v>5</v>
      </c>
      <c r="Z6" s="16" t="s">
        <v>5</v>
      </c>
      <c r="AA6" s="16" t="s">
        <v>5</v>
      </c>
      <c r="AB6" s="16" t="s">
        <v>5</v>
      </c>
      <c r="AC6" s="16" t="s">
        <v>5</v>
      </c>
      <c r="AD6" s="16" t="s">
        <v>6</v>
      </c>
      <c r="AE6" s="16" t="s">
        <v>6</v>
      </c>
      <c r="AF6" s="16" t="s">
        <v>6</v>
      </c>
      <c r="AG6" s="16" t="s">
        <v>6</v>
      </c>
      <c r="AH6" s="16" t="s">
        <v>6</v>
      </c>
      <c r="AI6" s="16" t="s">
        <v>6</v>
      </c>
      <c r="AJ6" s="16" t="s">
        <v>7</v>
      </c>
      <c r="AK6" s="16" t="s">
        <v>7</v>
      </c>
      <c r="AL6" s="16" t="s">
        <v>7</v>
      </c>
      <c r="AM6" s="16" t="s">
        <v>7</v>
      </c>
      <c r="AN6" s="16" t="s">
        <v>7</v>
      </c>
      <c r="AO6" s="16" t="s">
        <v>7</v>
      </c>
      <c r="AP6" s="16" t="s">
        <v>8</v>
      </c>
      <c r="AQ6" s="16" t="s">
        <v>8</v>
      </c>
      <c r="AR6" s="16" t="s">
        <v>8</v>
      </c>
      <c r="AS6" s="16" t="s">
        <v>8</v>
      </c>
      <c r="AT6" s="16" t="s">
        <v>8</v>
      </c>
      <c r="AU6" s="16" t="s">
        <v>8</v>
      </c>
      <c r="AV6" s="16" t="s">
        <v>9</v>
      </c>
      <c r="AW6" s="16" t="s">
        <v>9</v>
      </c>
      <c r="AX6" s="16" t="s">
        <v>9</v>
      </c>
      <c r="AY6" s="16" t="s">
        <v>9</v>
      </c>
      <c r="AZ6" s="16" t="s">
        <v>9</v>
      </c>
      <c r="BA6" s="81" t="s">
        <v>9</v>
      </c>
    </row>
    <row r="7" spans="2:53" ht="15" thickBot="1">
      <c r="B7" s="18" t="s">
        <v>10</v>
      </c>
      <c r="C7" s="18" t="s">
        <v>11</v>
      </c>
      <c r="D7" s="18" t="s">
        <v>12</v>
      </c>
      <c r="E7" s="18" t="s">
        <v>13</v>
      </c>
      <c r="F7" s="19" t="s">
        <v>14</v>
      </c>
      <c r="G7" s="20" t="s">
        <v>15</v>
      </c>
      <c r="H7" s="18" t="s">
        <v>13</v>
      </c>
      <c r="I7" s="19" t="s">
        <v>14</v>
      </c>
      <c r="J7" s="19" t="s">
        <v>15</v>
      </c>
      <c r="K7" s="20"/>
      <c r="L7" s="18" t="s">
        <v>16</v>
      </c>
      <c r="M7" s="19" t="s">
        <v>17</v>
      </c>
      <c r="N7" s="20" t="s">
        <v>18</v>
      </c>
      <c r="O7" s="18" t="s">
        <v>19</v>
      </c>
      <c r="P7" s="19" t="s">
        <v>20</v>
      </c>
      <c r="Q7" s="20" t="s">
        <v>21</v>
      </c>
      <c r="R7" s="18" t="s">
        <v>22</v>
      </c>
      <c r="S7" s="19" t="s">
        <v>23</v>
      </c>
      <c r="T7" s="20" t="s">
        <v>24</v>
      </c>
      <c r="U7" s="18" t="s">
        <v>134</v>
      </c>
      <c r="V7" s="18" t="s">
        <v>26</v>
      </c>
      <c r="W7" s="18" t="s">
        <v>27</v>
      </c>
      <c r="X7" s="18" t="s">
        <v>135</v>
      </c>
      <c r="Y7" s="18" t="s">
        <v>29</v>
      </c>
      <c r="Z7" s="18" t="s">
        <v>30</v>
      </c>
      <c r="AA7" s="18" t="s">
        <v>136</v>
      </c>
      <c r="AB7" s="18" t="s">
        <v>32</v>
      </c>
      <c r="AC7" s="18" t="s">
        <v>30</v>
      </c>
      <c r="AD7" s="18" t="s">
        <v>33</v>
      </c>
      <c r="AE7" s="18" t="s">
        <v>29</v>
      </c>
      <c r="AF7" s="18" t="s">
        <v>30</v>
      </c>
      <c r="AG7" s="18" t="s">
        <v>136</v>
      </c>
      <c r="AH7" s="18" t="s">
        <v>34</v>
      </c>
      <c r="AI7" s="18" t="s">
        <v>30</v>
      </c>
      <c r="AJ7" s="18" t="s">
        <v>33</v>
      </c>
      <c r="AK7" s="18" t="s">
        <v>29</v>
      </c>
      <c r="AL7" s="18" t="s">
        <v>30</v>
      </c>
      <c r="AM7" s="18" t="s">
        <v>136</v>
      </c>
      <c r="AN7" s="18" t="s">
        <v>34</v>
      </c>
      <c r="AO7" s="18" t="s">
        <v>30</v>
      </c>
      <c r="AP7" s="18" t="s">
        <v>33</v>
      </c>
      <c r="AQ7" s="18" t="s">
        <v>29</v>
      </c>
      <c r="AR7" s="18" t="s">
        <v>30</v>
      </c>
      <c r="AS7" s="18" t="s">
        <v>136</v>
      </c>
      <c r="AT7" s="18" t="s">
        <v>34</v>
      </c>
      <c r="AU7" s="18" t="s">
        <v>30</v>
      </c>
      <c r="AV7" s="18" t="s">
        <v>33</v>
      </c>
      <c r="AW7" s="18" t="s">
        <v>29</v>
      </c>
      <c r="AX7" s="18" t="s">
        <v>30</v>
      </c>
      <c r="AY7" s="18" t="s">
        <v>136</v>
      </c>
      <c r="AZ7" s="18" t="s">
        <v>34</v>
      </c>
      <c r="BA7" s="82" t="s">
        <v>30</v>
      </c>
    </row>
    <row r="8" spans="2:53">
      <c r="B8" s="21" t="s">
        <v>137</v>
      </c>
      <c r="C8" s="22" t="s">
        <v>39</v>
      </c>
      <c r="D8" s="23" t="s">
        <v>138</v>
      </c>
      <c r="E8" s="24">
        <v>8782</v>
      </c>
      <c r="F8" s="24"/>
      <c r="G8" s="25"/>
      <c r="H8" s="26">
        <v>8782</v>
      </c>
      <c r="I8" s="24"/>
      <c r="J8" s="24"/>
      <c r="K8" s="24"/>
      <c r="L8" s="26">
        <v>-2379</v>
      </c>
      <c r="M8" s="24">
        <v>-2379</v>
      </c>
      <c r="N8" s="25">
        <v>-2378</v>
      </c>
      <c r="O8" s="26" t="s">
        <v>40</v>
      </c>
      <c r="P8" s="25" t="s">
        <v>40</v>
      </c>
      <c r="Q8" s="28">
        <v>0</v>
      </c>
      <c r="R8" s="24">
        <v>0</v>
      </c>
      <c r="S8" s="24" t="s">
        <v>139</v>
      </c>
      <c r="T8" s="24" t="s">
        <v>139</v>
      </c>
      <c r="U8" s="29" t="s">
        <v>139</v>
      </c>
      <c r="V8" s="25">
        <v>0</v>
      </c>
      <c r="W8" s="30">
        <v>0</v>
      </c>
      <c r="X8" s="26" t="s">
        <v>140</v>
      </c>
      <c r="Y8" s="24" t="s">
        <v>140</v>
      </c>
      <c r="Z8" s="25" t="s">
        <v>140</v>
      </c>
      <c r="AA8" s="24" t="s">
        <v>140</v>
      </c>
      <c r="AB8" s="24" t="s">
        <v>140</v>
      </c>
      <c r="AC8" s="25" t="s">
        <v>140</v>
      </c>
      <c r="AD8" s="24" t="s">
        <v>140</v>
      </c>
      <c r="AE8" s="24" t="s">
        <v>140</v>
      </c>
      <c r="AF8" s="25" t="s">
        <v>140</v>
      </c>
      <c r="AG8" s="24" t="s">
        <v>140</v>
      </c>
      <c r="AH8" s="24" t="s">
        <v>140</v>
      </c>
      <c r="AI8" s="25" t="s">
        <v>140</v>
      </c>
      <c r="AJ8" s="26" t="s">
        <v>140</v>
      </c>
      <c r="AK8" s="24" t="s">
        <v>140</v>
      </c>
      <c r="AL8" s="25" t="s">
        <v>140</v>
      </c>
      <c r="AM8" s="24" t="s">
        <v>140</v>
      </c>
      <c r="AN8" s="24" t="s">
        <v>140</v>
      </c>
      <c r="AO8" s="25" t="s">
        <v>140</v>
      </c>
      <c r="AP8" s="25" t="s">
        <v>140</v>
      </c>
      <c r="AQ8" s="25" t="s">
        <v>140</v>
      </c>
      <c r="AR8" s="30" t="s">
        <v>140</v>
      </c>
      <c r="AS8" s="25" t="s">
        <v>140</v>
      </c>
      <c r="AT8" s="30" t="s">
        <v>140</v>
      </c>
      <c r="AU8" s="30" t="s">
        <v>140</v>
      </c>
      <c r="AV8" s="25" t="s">
        <v>140</v>
      </c>
      <c r="AW8" s="25" t="s">
        <v>140</v>
      </c>
      <c r="AX8" s="30" t="s">
        <v>140</v>
      </c>
      <c r="AY8" s="25" t="s">
        <v>140</v>
      </c>
      <c r="AZ8" s="30" t="s">
        <v>140</v>
      </c>
      <c r="BA8" s="30" t="s">
        <v>140</v>
      </c>
    </row>
    <row r="9" spans="2:53">
      <c r="B9" s="21" t="s">
        <v>137</v>
      </c>
      <c r="C9" s="22" t="s">
        <v>39</v>
      </c>
      <c r="D9" s="23" t="s">
        <v>141</v>
      </c>
      <c r="E9" s="24">
        <v>8782</v>
      </c>
      <c r="F9" s="24"/>
      <c r="G9" s="25"/>
      <c r="H9" s="26">
        <v>8782</v>
      </c>
      <c r="I9" s="24"/>
      <c r="J9" s="24"/>
      <c r="K9" s="24"/>
      <c r="L9" s="26">
        <v>-2379</v>
      </c>
      <c r="M9" s="24">
        <v>-2379</v>
      </c>
      <c r="N9" s="25">
        <v>-2378</v>
      </c>
      <c r="O9" s="26" t="s">
        <v>40</v>
      </c>
      <c r="P9" s="25" t="s">
        <v>40</v>
      </c>
      <c r="Q9" s="26">
        <v>0</v>
      </c>
      <c r="R9" s="24">
        <v>0</v>
      </c>
      <c r="S9" s="24" t="s">
        <v>139</v>
      </c>
      <c r="T9" s="24" t="s">
        <v>139</v>
      </c>
      <c r="U9" s="29" t="s">
        <v>139</v>
      </c>
      <c r="V9" s="25">
        <v>0</v>
      </c>
      <c r="W9" s="30">
        <v>0</v>
      </c>
      <c r="X9" s="26" t="s">
        <v>140</v>
      </c>
      <c r="Y9" s="24" t="s">
        <v>140</v>
      </c>
      <c r="Z9" s="25" t="s">
        <v>140</v>
      </c>
      <c r="AA9" s="24" t="s">
        <v>140</v>
      </c>
      <c r="AB9" s="24" t="s">
        <v>140</v>
      </c>
      <c r="AC9" s="25" t="s">
        <v>140</v>
      </c>
      <c r="AD9" s="24" t="s">
        <v>140</v>
      </c>
      <c r="AE9" s="24" t="s">
        <v>140</v>
      </c>
      <c r="AF9" s="25" t="s">
        <v>140</v>
      </c>
      <c r="AG9" s="24" t="s">
        <v>140</v>
      </c>
      <c r="AH9" s="24" t="s">
        <v>140</v>
      </c>
      <c r="AI9" s="25" t="s">
        <v>140</v>
      </c>
      <c r="AJ9" s="26" t="s">
        <v>140</v>
      </c>
      <c r="AK9" s="24" t="s">
        <v>140</v>
      </c>
      <c r="AL9" s="25" t="s">
        <v>140</v>
      </c>
      <c r="AM9" s="24" t="s">
        <v>140</v>
      </c>
      <c r="AN9" s="24" t="s">
        <v>140</v>
      </c>
      <c r="AO9" s="25" t="s">
        <v>140</v>
      </c>
      <c r="AP9" s="25" t="s">
        <v>140</v>
      </c>
      <c r="AQ9" s="25" t="s">
        <v>140</v>
      </c>
      <c r="AR9" s="30" t="s">
        <v>140</v>
      </c>
      <c r="AS9" s="25" t="s">
        <v>140</v>
      </c>
      <c r="AT9" s="30" t="s">
        <v>140</v>
      </c>
      <c r="AU9" s="30" t="s">
        <v>140</v>
      </c>
      <c r="AV9" s="25" t="s">
        <v>140</v>
      </c>
      <c r="AW9" s="25" t="s">
        <v>140</v>
      </c>
      <c r="AX9" s="30" t="s">
        <v>140</v>
      </c>
      <c r="AY9" s="25" t="s">
        <v>140</v>
      </c>
      <c r="AZ9" s="30" t="s">
        <v>140</v>
      </c>
      <c r="BA9" s="30" t="s">
        <v>140</v>
      </c>
    </row>
    <row r="10" spans="2:53">
      <c r="B10" s="21" t="s">
        <v>137</v>
      </c>
      <c r="C10" s="22" t="s">
        <v>39</v>
      </c>
      <c r="D10" s="23" t="s">
        <v>142</v>
      </c>
      <c r="E10" s="24">
        <v>8782</v>
      </c>
      <c r="F10" s="24"/>
      <c r="G10" s="25"/>
      <c r="H10" s="26">
        <v>8782</v>
      </c>
      <c r="I10" s="24"/>
      <c r="J10" s="24"/>
      <c r="K10" s="24"/>
      <c r="L10" s="26">
        <v>-2379</v>
      </c>
      <c r="M10" s="24">
        <v>-2379</v>
      </c>
      <c r="N10" s="25">
        <v>-2378</v>
      </c>
      <c r="O10" s="26" t="s">
        <v>40</v>
      </c>
      <c r="P10" s="25" t="s">
        <v>40</v>
      </c>
      <c r="Q10" s="26">
        <v>0</v>
      </c>
      <c r="R10" s="24">
        <v>0</v>
      </c>
      <c r="S10" s="24" t="s">
        <v>139</v>
      </c>
      <c r="T10" s="24" t="s">
        <v>139</v>
      </c>
      <c r="U10" s="29" t="s">
        <v>139</v>
      </c>
      <c r="V10" s="25">
        <v>0</v>
      </c>
      <c r="W10" s="30">
        <v>0</v>
      </c>
      <c r="X10" s="26" t="s">
        <v>140</v>
      </c>
      <c r="Y10" s="24" t="s">
        <v>140</v>
      </c>
      <c r="Z10" s="25" t="s">
        <v>140</v>
      </c>
      <c r="AA10" s="24" t="s">
        <v>140</v>
      </c>
      <c r="AB10" s="24" t="s">
        <v>140</v>
      </c>
      <c r="AC10" s="25" t="s">
        <v>140</v>
      </c>
      <c r="AD10" s="24" t="s">
        <v>140</v>
      </c>
      <c r="AE10" s="24" t="s">
        <v>140</v>
      </c>
      <c r="AF10" s="25" t="s">
        <v>140</v>
      </c>
      <c r="AG10" s="24" t="s">
        <v>140</v>
      </c>
      <c r="AH10" s="24" t="s">
        <v>140</v>
      </c>
      <c r="AI10" s="25" t="s">
        <v>140</v>
      </c>
      <c r="AJ10" s="26" t="s">
        <v>140</v>
      </c>
      <c r="AK10" s="24" t="s">
        <v>140</v>
      </c>
      <c r="AL10" s="25" t="s">
        <v>140</v>
      </c>
      <c r="AM10" s="24" t="s">
        <v>140</v>
      </c>
      <c r="AN10" s="24" t="s">
        <v>140</v>
      </c>
      <c r="AO10" s="25" t="s">
        <v>140</v>
      </c>
      <c r="AP10" s="25" t="s">
        <v>140</v>
      </c>
      <c r="AQ10" s="25" t="s">
        <v>140</v>
      </c>
      <c r="AR10" s="30" t="s">
        <v>140</v>
      </c>
      <c r="AS10" s="25" t="s">
        <v>140</v>
      </c>
      <c r="AT10" s="30" t="s">
        <v>140</v>
      </c>
      <c r="AU10" s="30" t="s">
        <v>140</v>
      </c>
      <c r="AV10" s="25" t="s">
        <v>140</v>
      </c>
      <c r="AW10" s="25" t="s">
        <v>140</v>
      </c>
      <c r="AX10" s="30" t="s">
        <v>140</v>
      </c>
      <c r="AY10" s="25" t="s">
        <v>140</v>
      </c>
      <c r="AZ10" s="30" t="s">
        <v>140</v>
      </c>
      <c r="BA10" s="30" t="s">
        <v>140</v>
      </c>
    </row>
    <row r="11" spans="2:53">
      <c r="B11" s="21" t="s">
        <v>137</v>
      </c>
      <c r="C11" s="22" t="s">
        <v>39</v>
      </c>
      <c r="D11" s="23" t="s">
        <v>143</v>
      </c>
      <c r="E11" s="24">
        <v>8606</v>
      </c>
      <c r="F11" s="24"/>
      <c r="G11" s="25"/>
      <c r="H11" s="26">
        <v>8606</v>
      </c>
      <c r="I11" s="24"/>
      <c r="J11" s="24"/>
      <c r="K11" s="24"/>
      <c r="L11" s="26">
        <v>-1796</v>
      </c>
      <c r="M11" s="24">
        <v>-1796</v>
      </c>
      <c r="N11" s="25">
        <v>-1782</v>
      </c>
      <c r="O11" s="26" t="s">
        <v>40</v>
      </c>
      <c r="P11" s="25" t="s">
        <v>144</v>
      </c>
      <c r="Q11" s="26">
        <v>0</v>
      </c>
      <c r="R11" s="24">
        <v>0</v>
      </c>
      <c r="S11" s="24" t="s">
        <v>139</v>
      </c>
      <c r="T11" s="24" t="s">
        <v>139</v>
      </c>
      <c r="U11" s="29" t="s">
        <v>139</v>
      </c>
      <c r="V11" s="25">
        <v>0</v>
      </c>
      <c r="W11" s="30">
        <v>0</v>
      </c>
      <c r="X11" s="26" t="s">
        <v>140</v>
      </c>
      <c r="Y11" s="24" t="s">
        <v>140</v>
      </c>
      <c r="Z11" s="25" t="s">
        <v>140</v>
      </c>
      <c r="AA11" s="24" t="s">
        <v>140</v>
      </c>
      <c r="AB11" s="24" t="s">
        <v>140</v>
      </c>
      <c r="AC11" s="25" t="s">
        <v>140</v>
      </c>
      <c r="AD11" s="24" t="s">
        <v>140</v>
      </c>
      <c r="AE11" s="24" t="s">
        <v>140</v>
      </c>
      <c r="AF11" s="25" t="s">
        <v>140</v>
      </c>
      <c r="AG11" s="24" t="s">
        <v>140</v>
      </c>
      <c r="AH11" s="24" t="s">
        <v>140</v>
      </c>
      <c r="AI11" s="25" t="s">
        <v>140</v>
      </c>
      <c r="AJ11" s="26" t="s">
        <v>140</v>
      </c>
      <c r="AK11" s="24" t="s">
        <v>140</v>
      </c>
      <c r="AL11" s="25" t="s">
        <v>140</v>
      </c>
      <c r="AM11" s="24" t="s">
        <v>140</v>
      </c>
      <c r="AN11" s="24" t="s">
        <v>140</v>
      </c>
      <c r="AO11" s="25" t="s">
        <v>140</v>
      </c>
      <c r="AP11" s="25" t="s">
        <v>140</v>
      </c>
      <c r="AQ11" s="25" t="s">
        <v>140</v>
      </c>
      <c r="AR11" s="30" t="s">
        <v>140</v>
      </c>
      <c r="AS11" s="25" t="s">
        <v>140</v>
      </c>
      <c r="AT11" s="30" t="s">
        <v>140</v>
      </c>
      <c r="AU11" s="30" t="s">
        <v>140</v>
      </c>
      <c r="AV11" s="25" t="s">
        <v>140</v>
      </c>
      <c r="AW11" s="25" t="s">
        <v>140</v>
      </c>
      <c r="AX11" s="30" t="s">
        <v>140</v>
      </c>
      <c r="AY11" s="25" t="s">
        <v>140</v>
      </c>
      <c r="AZ11" s="30" t="s">
        <v>140</v>
      </c>
      <c r="BA11" s="30" t="s">
        <v>140</v>
      </c>
    </row>
    <row r="12" spans="2:53">
      <c r="B12" s="21" t="s">
        <v>137</v>
      </c>
      <c r="C12" s="22" t="s">
        <v>39</v>
      </c>
      <c r="D12" s="23" t="s">
        <v>145</v>
      </c>
      <c r="E12" s="24">
        <v>8606</v>
      </c>
      <c r="F12" s="24"/>
      <c r="G12" s="25"/>
      <c r="H12" s="26">
        <v>8606</v>
      </c>
      <c r="I12" s="24"/>
      <c r="J12" s="24"/>
      <c r="K12" s="24"/>
      <c r="L12" s="26">
        <v>-1796</v>
      </c>
      <c r="M12" s="24">
        <v>-1796</v>
      </c>
      <c r="N12" s="25">
        <v>-1782</v>
      </c>
      <c r="O12" s="26" t="s">
        <v>40</v>
      </c>
      <c r="P12" s="25" t="s">
        <v>144</v>
      </c>
      <c r="Q12" s="26">
        <v>0</v>
      </c>
      <c r="R12" s="24">
        <v>0</v>
      </c>
      <c r="S12" s="24" t="s">
        <v>139</v>
      </c>
      <c r="T12" s="24" t="s">
        <v>139</v>
      </c>
      <c r="U12" s="29" t="s">
        <v>139</v>
      </c>
      <c r="V12" s="25">
        <v>0</v>
      </c>
      <c r="W12" s="30">
        <v>0</v>
      </c>
      <c r="X12" s="26" t="s">
        <v>140</v>
      </c>
      <c r="Y12" s="24" t="s">
        <v>140</v>
      </c>
      <c r="Z12" s="25" t="s">
        <v>140</v>
      </c>
      <c r="AA12" s="24" t="s">
        <v>140</v>
      </c>
      <c r="AB12" s="24" t="s">
        <v>140</v>
      </c>
      <c r="AC12" s="25" t="s">
        <v>140</v>
      </c>
      <c r="AD12" s="24" t="s">
        <v>140</v>
      </c>
      <c r="AE12" s="24" t="s">
        <v>140</v>
      </c>
      <c r="AF12" s="25" t="s">
        <v>140</v>
      </c>
      <c r="AG12" s="24" t="s">
        <v>140</v>
      </c>
      <c r="AH12" s="24" t="s">
        <v>140</v>
      </c>
      <c r="AI12" s="25" t="s">
        <v>140</v>
      </c>
      <c r="AJ12" s="26" t="s">
        <v>140</v>
      </c>
      <c r="AK12" s="24" t="s">
        <v>140</v>
      </c>
      <c r="AL12" s="25" t="s">
        <v>140</v>
      </c>
      <c r="AM12" s="24" t="s">
        <v>140</v>
      </c>
      <c r="AN12" s="24" t="s">
        <v>140</v>
      </c>
      <c r="AO12" s="25" t="s">
        <v>140</v>
      </c>
      <c r="AP12" s="25" t="s">
        <v>140</v>
      </c>
      <c r="AQ12" s="25" t="s">
        <v>140</v>
      </c>
      <c r="AR12" s="30" t="s">
        <v>140</v>
      </c>
      <c r="AS12" s="25" t="s">
        <v>140</v>
      </c>
      <c r="AT12" s="30" t="s">
        <v>140</v>
      </c>
      <c r="AU12" s="30" t="s">
        <v>140</v>
      </c>
      <c r="AV12" s="25" t="s">
        <v>140</v>
      </c>
      <c r="AW12" s="25" t="s">
        <v>140</v>
      </c>
      <c r="AX12" s="30" t="s">
        <v>140</v>
      </c>
      <c r="AY12" s="25" t="s">
        <v>140</v>
      </c>
      <c r="AZ12" s="30" t="s">
        <v>140</v>
      </c>
      <c r="BA12" s="30" t="s">
        <v>140</v>
      </c>
    </row>
    <row r="13" spans="2:53">
      <c r="B13" s="21" t="s">
        <v>137</v>
      </c>
      <c r="C13" s="22" t="s">
        <v>39</v>
      </c>
      <c r="D13" s="23" t="s">
        <v>146</v>
      </c>
      <c r="E13" s="24">
        <v>8606</v>
      </c>
      <c r="F13" s="24"/>
      <c r="G13" s="25"/>
      <c r="H13" s="26">
        <v>8606</v>
      </c>
      <c r="I13" s="24"/>
      <c r="J13" s="24"/>
      <c r="K13" s="24"/>
      <c r="L13" s="26">
        <v>-1796</v>
      </c>
      <c r="M13" s="24">
        <v>-1796</v>
      </c>
      <c r="N13" s="25">
        <v>-1782</v>
      </c>
      <c r="O13" s="26" t="s">
        <v>40</v>
      </c>
      <c r="P13" s="25" t="s">
        <v>144</v>
      </c>
      <c r="Q13" s="26">
        <v>0</v>
      </c>
      <c r="R13" s="24">
        <v>0</v>
      </c>
      <c r="S13" s="24" t="s">
        <v>139</v>
      </c>
      <c r="T13" s="24" t="s">
        <v>139</v>
      </c>
      <c r="U13" s="29" t="s">
        <v>139</v>
      </c>
      <c r="V13" s="25">
        <v>0</v>
      </c>
      <c r="W13" s="30">
        <v>0</v>
      </c>
      <c r="X13" s="26" t="s">
        <v>140</v>
      </c>
      <c r="Y13" s="24" t="s">
        <v>140</v>
      </c>
      <c r="Z13" s="25" t="s">
        <v>140</v>
      </c>
      <c r="AA13" s="24" t="s">
        <v>140</v>
      </c>
      <c r="AB13" s="24" t="s">
        <v>140</v>
      </c>
      <c r="AC13" s="25" t="s">
        <v>140</v>
      </c>
      <c r="AD13" s="24" t="s">
        <v>140</v>
      </c>
      <c r="AE13" s="24" t="s">
        <v>140</v>
      </c>
      <c r="AF13" s="25" t="s">
        <v>140</v>
      </c>
      <c r="AG13" s="24" t="s">
        <v>140</v>
      </c>
      <c r="AH13" s="24" t="s">
        <v>140</v>
      </c>
      <c r="AI13" s="25" t="s">
        <v>140</v>
      </c>
      <c r="AJ13" s="26" t="s">
        <v>140</v>
      </c>
      <c r="AK13" s="24" t="s">
        <v>140</v>
      </c>
      <c r="AL13" s="25" t="s">
        <v>140</v>
      </c>
      <c r="AM13" s="24" t="s">
        <v>140</v>
      </c>
      <c r="AN13" s="24" t="s">
        <v>140</v>
      </c>
      <c r="AO13" s="25" t="s">
        <v>140</v>
      </c>
      <c r="AP13" s="25" t="s">
        <v>140</v>
      </c>
      <c r="AQ13" s="25" t="s">
        <v>140</v>
      </c>
      <c r="AR13" s="30" t="s">
        <v>140</v>
      </c>
      <c r="AS13" s="25" t="s">
        <v>140</v>
      </c>
      <c r="AT13" s="30" t="s">
        <v>140</v>
      </c>
      <c r="AU13" s="30" t="s">
        <v>140</v>
      </c>
      <c r="AV13" s="25" t="s">
        <v>140</v>
      </c>
      <c r="AW13" s="25" t="s">
        <v>140</v>
      </c>
      <c r="AX13" s="30" t="s">
        <v>140</v>
      </c>
      <c r="AY13" s="25" t="s">
        <v>140</v>
      </c>
      <c r="AZ13" s="30" t="s">
        <v>140</v>
      </c>
      <c r="BA13" s="30" t="s">
        <v>140</v>
      </c>
    </row>
    <row r="14" spans="2:53">
      <c r="B14" s="21" t="s">
        <v>137</v>
      </c>
      <c r="C14" s="22" t="s">
        <v>39</v>
      </c>
      <c r="D14" s="23" t="s">
        <v>147</v>
      </c>
      <c r="E14" s="24"/>
      <c r="F14" s="24">
        <v>6460</v>
      </c>
      <c r="G14" s="25">
        <v>942</v>
      </c>
      <c r="H14" s="26"/>
      <c r="I14" s="24">
        <v>6861</v>
      </c>
      <c r="J14" s="24">
        <v>951</v>
      </c>
      <c r="K14" s="24"/>
      <c r="L14" s="26">
        <v>1026</v>
      </c>
      <c r="M14" s="24">
        <v>10</v>
      </c>
      <c r="N14" s="25">
        <v>1026</v>
      </c>
      <c r="O14" s="26" t="s">
        <v>44</v>
      </c>
      <c r="P14" s="25" t="s">
        <v>144</v>
      </c>
      <c r="Q14" s="26">
        <v>1016</v>
      </c>
      <c r="R14" s="24" t="s">
        <v>139</v>
      </c>
      <c r="S14" s="24">
        <v>-401</v>
      </c>
      <c r="T14" s="24">
        <v>-9</v>
      </c>
      <c r="U14" s="29">
        <v>-410</v>
      </c>
      <c r="V14" s="25">
        <v>10</v>
      </c>
      <c r="W14" s="30">
        <v>0</v>
      </c>
      <c r="X14" s="26" t="s">
        <v>140</v>
      </c>
      <c r="Y14" s="24" t="s">
        <v>140</v>
      </c>
      <c r="Z14" s="25" t="s">
        <v>140</v>
      </c>
      <c r="AA14" s="24" t="s">
        <v>140</v>
      </c>
      <c r="AB14" s="24" t="s">
        <v>140</v>
      </c>
      <c r="AC14" s="25" t="s">
        <v>140</v>
      </c>
      <c r="AD14" s="24" t="s">
        <v>140</v>
      </c>
      <c r="AE14" s="24" t="s">
        <v>140</v>
      </c>
      <c r="AF14" s="25" t="s">
        <v>140</v>
      </c>
      <c r="AG14" s="24" t="s">
        <v>140</v>
      </c>
      <c r="AH14" s="24" t="s">
        <v>140</v>
      </c>
      <c r="AI14" s="25" t="s">
        <v>140</v>
      </c>
      <c r="AJ14" s="26" t="s">
        <v>140</v>
      </c>
      <c r="AK14" s="24" t="s">
        <v>140</v>
      </c>
      <c r="AL14" s="25" t="s">
        <v>140</v>
      </c>
      <c r="AM14" s="24" t="s">
        <v>140</v>
      </c>
      <c r="AN14" s="24" t="s">
        <v>140</v>
      </c>
      <c r="AO14" s="25" t="s">
        <v>140</v>
      </c>
      <c r="AP14" s="25" t="s">
        <v>140</v>
      </c>
      <c r="AQ14" s="25" t="s">
        <v>140</v>
      </c>
      <c r="AR14" s="30" t="s">
        <v>140</v>
      </c>
      <c r="AS14" s="25" t="s">
        <v>140</v>
      </c>
      <c r="AT14" s="30" t="s">
        <v>140</v>
      </c>
      <c r="AU14" s="30" t="s">
        <v>140</v>
      </c>
      <c r="AV14" s="25" t="s">
        <v>140</v>
      </c>
      <c r="AW14" s="25" t="s">
        <v>140</v>
      </c>
      <c r="AX14" s="30" t="s">
        <v>140</v>
      </c>
      <c r="AY14" s="25" t="s">
        <v>140</v>
      </c>
      <c r="AZ14" s="30" t="s">
        <v>140</v>
      </c>
      <c r="BA14" s="30" t="s">
        <v>140</v>
      </c>
    </row>
    <row r="15" spans="2:53">
      <c r="B15" s="21" t="s">
        <v>137</v>
      </c>
      <c r="C15" s="22" t="s">
        <v>39</v>
      </c>
      <c r="D15" s="23" t="s">
        <v>148</v>
      </c>
      <c r="E15" s="24"/>
      <c r="F15" s="24">
        <v>7623</v>
      </c>
      <c r="G15" s="25">
        <v>1071</v>
      </c>
      <c r="H15" s="26"/>
      <c r="I15" s="24">
        <v>7623</v>
      </c>
      <c r="J15" s="24">
        <v>1071</v>
      </c>
      <c r="K15" s="24"/>
      <c r="L15" s="26">
        <v>-954</v>
      </c>
      <c r="M15" s="24">
        <v>-954</v>
      </c>
      <c r="N15" s="25">
        <v>-954</v>
      </c>
      <c r="O15" s="26" t="s">
        <v>40</v>
      </c>
      <c r="P15" s="25" t="s">
        <v>144</v>
      </c>
      <c r="Q15" s="26">
        <v>0</v>
      </c>
      <c r="R15" s="24" t="s">
        <v>139</v>
      </c>
      <c r="S15" s="24">
        <v>0</v>
      </c>
      <c r="T15" s="24">
        <v>0</v>
      </c>
      <c r="U15" s="29">
        <v>0</v>
      </c>
      <c r="V15" s="25">
        <v>0</v>
      </c>
      <c r="W15" s="30">
        <v>0</v>
      </c>
      <c r="X15" s="26" t="s">
        <v>140</v>
      </c>
      <c r="Y15" s="24" t="s">
        <v>140</v>
      </c>
      <c r="Z15" s="25" t="s">
        <v>140</v>
      </c>
      <c r="AA15" s="24" t="s">
        <v>140</v>
      </c>
      <c r="AB15" s="24" t="s">
        <v>140</v>
      </c>
      <c r="AC15" s="25" t="s">
        <v>140</v>
      </c>
      <c r="AD15" s="24" t="s">
        <v>140</v>
      </c>
      <c r="AE15" s="24" t="s">
        <v>140</v>
      </c>
      <c r="AF15" s="25" t="s">
        <v>140</v>
      </c>
      <c r="AG15" s="24" t="s">
        <v>140</v>
      </c>
      <c r="AH15" s="24" t="s">
        <v>140</v>
      </c>
      <c r="AI15" s="25" t="s">
        <v>140</v>
      </c>
      <c r="AJ15" s="26" t="s">
        <v>140</v>
      </c>
      <c r="AK15" s="24" t="s">
        <v>140</v>
      </c>
      <c r="AL15" s="25" t="s">
        <v>140</v>
      </c>
      <c r="AM15" s="24" t="s">
        <v>140</v>
      </c>
      <c r="AN15" s="24" t="s">
        <v>140</v>
      </c>
      <c r="AO15" s="25" t="s">
        <v>140</v>
      </c>
      <c r="AP15" s="25" t="s">
        <v>140</v>
      </c>
      <c r="AQ15" s="25" t="s">
        <v>140</v>
      </c>
      <c r="AR15" s="30" t="s">
        <v>140</v>
      </c>
      <c r="AS15" s="25" t="s">
        <v>140</v>
      </c>
      <c r="AT15" s="30" t="s">
        <v>140</v>
      </c>
      <c r="AU15" s="30" t="s">
        <v>140</v>
      </c>
      <c r="AV15" s="25" t="s">
        <v>140</v>
      </c>
      <c r="AW15" s="25" t="s">
        <v>140</v>
      </c>
      <c r="AX15" s="30" t="s">
        <v>140</v>
      </c>
      <c r="AY15" s="25" t="s">
        <v>140</v>
      </c>
      <c r="AZ15" s="30" t="s">
        <v>140</v>
      </c>
      <c r="BA15" s="30" t="s">
        <v>140</v>
      </c>
    </row>
    <row r="16" spans="2:53">
      <c r="B16" s="21" t="s">
        <v>137</v>
      </c>
      <c r="C16" s="22" t="s">
        <v>39</v>
      </c>
      <c r="D16" s="23" t="s">
        <v>149</v>
      </c>
      <c r="E16" s="24"/>
      <c r="F16" s="24">
        <v>6996</v>
      </c>
      <c r="G16" s="25">
        <v>1072</v>
      </c>
      <c r="H16" s="26"/>
      <c r="I16" s="24">
        <v>7253</v>
      </c>
      <c r="J16" s="24">
        <v>1058</v>
      </c>
      <c r="K16" s="24"/>
      <c r="L16" s="26">
        <v>614</v>
      </c>
      <c r="M16" s="24">
        <v>10</v>
      </c>
      <c r="N16" s="25">
        <v>614</v>
      </c>
      <c r="O16" s="26" t="s">
        <v>44</v>
      </c>
      <c r="P16" s="25" t="s">
        <v>144</v>
      </c>
      <c r="Q16" s="26">
        <v>604</v>
      </c>
      <c r="R16" s="24" t="s">
        <v>139</v>
      </c>
      <c r="S16" s="24">
        <v>-257</v>
      </c>
      <c r="T16" s="24">
        <v>14</v>
      </c>
      <c r="U16" s="29">
        <v>-243</v>
      </c>
      <c r="V16" s="25">
        <v>10</v>
      </c>
      <c r="W16" s="30">
        <v>1</v>
      </c>
      <c r="X16" s="26" t="s">
        <v>140</v>
      </c>
      <c r="Y16" s="24" t="s">
        <v>140</v>
      </c>
      <c r="Z16" s="25" t="s">
        <v>140</v>
      </c>
      <c r="AA16" s="24" t="s">
        <v>140</v>
      </c>
      <c r="AB16" s="24" t="s">
        <v>140</v>
      </c>
      <c r="AC16" s="25" t="s">
        <v>140</v>
      </c>
      <c r="AD16" s="24" t="s">
        <v>140</v>
      </c>
      <c r="AE16" s="24" t="s">
        <v>140</v>
      </c>
      <c r="AF16" s="25" t="s">
        <v>140</v>
      </c>
      <c r="AG16" s="24" t="s">
        <v>140</v>
      </c>
      <c r="AH16" s="24" t="s">
        <v>140</v>
      </c>
      <c r="AI16" s="25" t="s">
        <v>140</v>
      </c>
      <c r="AJ16" s="26" t="s">
        <v>140</v>
      </c>
      <c r="AK16" s="24" t="s">
        <v>140</v>
      </c>
      <c r="AL16" s="25" t="s">
        <v>140</v>
      </c>
      <c r="AM16" s="24" t="s">
        <v>140</v>
      </c>
      <c r="AN16" s="24" t="s">
        <v>140</v>
      </c>
      <c r="AO16" s="25" t="s">
        <v>140</v>
      </c>
      <c r="AP16" s="25" t="s">
        <v>140</v>
      </c>
      <c r="AQ16" s="25" t="s">
        <v>140</v>
      </c>
      <c r="AR16" s="30" t="s">
        <v>140</v>
      </c>
      <c r="AS16" s="25" t="s">
        <v>140</v>
      </c>
      <c r="AT16" s="30" t="s">
        <v>140</v>
      </c>
      <c r="AU16" s="30" t="s">
        <v>140</v>
      </c>
      <c r="AV16" s="25" t="s">
        <v>140</v>
      </c>
      <c r="AW16" s="25" t="s">
        <v>140</v>
      </c>
      <c r="AX16" s="30" t="s">
        <v>140</v>
      </c>
      <c r="AY16" s="25">
        <v>-10000</v>
      </c>
      <c r="AZ16" s="30" t="s">
        <v>140</v>
      </c>
      <c r="BA16" s="30" t="s">
        <v>150</v>
      </c>
    </row>
    <row r="17" spans="2:53">
      <c r="B17" s="21" t="s">
        <v>137</v>
      </c>
      <c r="C17" s="22" t="s">
        <v>39</v>
      </c>
      <c r="D17" s="23" t="s">
        <v>151</v>
      </c>
      <c r="E17" s="24">
        <v>9316</v>
      </c>
      <c r="F17" s="24"/>
      <c r="G17" s="25"/>
      <c r="H17" s="26">
        <v>9305</v>
      </c>
      <c r="I17" s="24"/>
      <c r="J17" s="24"/>
      <c r="K17" s="24"/>
      <c r="L17" s="26">
        <v>-1928</v>
      </c>
      <c r="M17" s="24">
        <v>-1928</v>
      </c>
      <c r="N17" s="25">
        <v>-1916</v>
      </c>
      <c r="O17" s="26" t="s">
        <v>40</v>
      </c>
      <c r="P17" s="25" t="s">
        <v>45</v>
      </c>
      <c r="Q17" s="26">
        <v>0</v>
      </c>
      <c r="R17" s="24">
        <v>11</v>
      </c>
      <c r="S17" s="24" t="s">
        <v>139</v>
      </c>
      <c r="T17" s="24" t="s">
        <v>139</v>
      </c>
      <c r="U17" s="29" t="s">
        <v>139</v>
      </c>
      <c r="V17" s="25">
        <v>0</v>
      </c>
      <c r="W17" s="30">
        <v>1</v>
      </c>
      <c r="X17" s="26" t="s">
        <v>140</v>
      </c>
      <c r="Y17" s="24" t="s">
        <v>140</v>
      </c>
      <c r="Z17" s="25" t="s">
        <v>140</v>
      </c>
      <c r="AA17" s="24" t="s">
        <v>140</v>
      </c>
      <c r="AB17" s="24" t="s">
        <v>140</v>
      </c>
      <c r="AC17" s="25" t="s">
        <v>140</v>
      </c>
      <c r="AD17" s="24" t="s">
        <v>140</v>
      </c>
      <c r="AE17" s="24">
        <v>9055</v>
      </c>
      <c r="AF17" s="25" t="s">
        <v>152</v>
      </c>
      <c r="AG17" s="24" t="s">
        <v>140</v>
      </c>
      <c r="AH17" s="24" t="s">
        <v>140</v>
      </c>
      <c r="AI17" s="25" t="s">
        <v>140</v>
      </c>
      <c r="AJ17" s="26" t="s">
        <v>140</v>
      </c>
      <c r="AK17" s="24" t="s">
        <v>140</v>
      </c>
      <c r="AL17" s="25" t="s">
        <v>140</v>
      </c>
      <c r="AM17" s="24" t="s">
        <v>140</v>
      </c>
      <c r="AN17" s="24" t="s">
        <v>140</v>
      </c>
      <c r="AO17" s="25" t="s">
        <v>140</v>
      </c>
      <c r="AP17" s="25" t="s">
        <v>140</v>
      </c>
      <c r="AQ17" s="25" t="s">
        <v>140</v>
      </c>
      <c r="AR17" s="30" t="s">
        <v>140</v>
      </c>
      <c r="AS17" s="25" t="s">
        <v>140</v>
      </c>
      <c r="AT17" s="30" t="s">
        <v>140</v>
      </c>
      <c r="AU17" s="30" t="s">
        <v>140</v>
      </c>
      <c r="AV17" s="25" t="s">
        <v>140</v>
      </c>
      <c r="AW17" s="25" t="s">
        <v>140</v>
      </c>
      <c r="AX17" s="30" t="s">
        <v>140</v>
      </c>
      <c r="AY17" s="25" t="s">
        <v>140</v>
      </c>
      <c r="AZ17" s="30" t="s">
        <v>140</v>
      </c>
      <c r="BA17" s="30" t="s">
        <v>140</v>
      </c>
    </row>
    <row r="18" spans="2:53">
      <c r="B18" s="21" t="s">
        <v>137</v>
      </c>
      <c r="C18" s="22" t="s">
        <v>39</v>
      </c>
      <c r="D18" s="23" t="s">
        <v>153</v>
      </c>
      <c r="E18" s="24">
        <v>9316</v>
      </c>
      <c r="F18" s="24"/>
      <c r="G18" s="25"/>
      <c r="H18" s="26">
        <v>9140</v>
      </c>
      <c r="I18" s="24"/>
      <c r="J18" s="24"/>
      <c r="K18" s="24"/>
      <c r="L18" s="26">
        <v>-1928</v>
      </c>
      <c r="M18" s="24">
        <v>-1928</v>
      </c>
      <c r="N18" s="25">
        <v>-1752</v>
      </c>
      <c r="O18" s="26" t="s">
        <v>40</v>
      </c>
      <c r="P18" s="25" t="s">
        <v>45</v>
      </c>
      <c r="Q18" s="26">
        <v>0</v>
      </c>
      <c r="R18" s="24">
        <v>176</v>
      </c>
      <c r="S18" s="24" t="s">
        <v>139</v>
      </c>
      <c r="T18" s="24" t="s">
        <v>139</v>
      </c>
      <c r="U18" s="29" t="s">
        <v>139</v>
      </c>
      <c r="V18" s="25">
        <v>0</v>
      </c>
      <c r="W18" s="30">
        <v>1</v>
      </c>
      <c r="X18" s="26" t="s">
        <v>140</v>
      </c>
      <c r="Y18" s="24" t="s">
        <v>140</v>
      </c>
      <c r="Z18" s="25" t="s">
        <v>140</v>
      </c>
      <c r="AA18" s="24" t="s">
        <v>140</v>
      </c>
      <c r="AB18" s="24" t="s">
        <v>140</v>
      </c>
      <c r="AC18" s="25" t="s">
        <v>140</v>
      </c>
      <c r="AD18" s="24" t="s">
        <v>140</v>
      </c>
      <c r="AE18" s="24">
        <v>8890</v>
      </c>
      <c r="AF18" s="25" t="s">
        <v>154</v>
      </c>
      <c r="AG18" s="24" t="s">
        <v>140</v>
      </c>
      <c r="AH18" s="24" t="s">
        <v>140</v>
      </c>
      <c r="AI18" s="25" t="s">
        <v>140</v>
      </c>
      <c r="AJ18" s="26" t="s">
        <v>140</v>
      </c>
      <c r="AK18" s="24" t="s">
        <v>140</v>
      </c>
      <c r="AL18" s="25" t="s">
        <v>140</v>
      </c>
      <c r="AM18" s="24" t="s">
        <v>140</v>
      </c>
      <c r="AN18" s="24" t="s">
        <v>140</v>
      </c>
      <c r="AO18" s="25" t="s">
        <v>140</v>
      </c>
      <c r="AP18" s="25" t="s">
        <v>140</v>
      </c>
      <c r="AQ18" s="25" t="s">
        <v>140</v>
      </c>
      <c r="AR18" s="30" t="s">
        <v>140</v>
      </c>
      <c r="AS18" s="25" t="s">
        <v>140</v>
      </c>
      <c r="AT18" s="30" t="s">
        <v>140</v>
      </c>
      <c r="AU18" s="30" t="s">
        <v>140</v>
      </c>
      <c r="AV18" s="25" t="s">
        <v>140</v>
      </c>
      <c r="AW18" s="25" t="s">
        <v>140</v>
      </c>
      <c r="AX18" s="30" t="s">
        <v>140</v>
      </c>
      <c r="AY18" s="25" t="s">
        <v>140</v>
      </c>
      <c r="AZ18" s="30" t="s">
        <v>140</v>
      </c>
      <c r="BA18" s="30" t="s">
        <v>140</v>
      </c>
    </row>
    <row r="19" spans="2:53" ht="15" thickBot="1">
      <c r="B19" s="31" t="s">
        <v>137</v>
      </c>
      <c r="C19" s="32" t="s">
        <v>39</v>
      </c>
      <c r="D19" s="33" t="s">
        <v>155</v>
      </c>
      <c r="E19" s="34">
        <v>8506</v>
      </c>
      <c r="F19" s="34"/>
      <c r="G19" s="35"/>
      <c r="H19" s="36">
        <v>8506</v>
      </c>
      <c r="I19" s="34"/>
      <c r="J19" s="34"/>
      <c r="K19" s="34"/>
      <c r="L19" s="36">
        <v>-1075</v>
      </c>
      <c r="M19" s="34">
        <v>-1075</v>
      </c>
      <c r="N19" s="35">
        <v>-1075</v>
      </c>
      <c r="O19" s="36" t="s">
        <v>40</v>
      </c>
      <c r="P19" s="35" t="s">
        <v>40</v>
      </c>
      <c r="Q19" s="36">
        <v>0</v>
      </c>
      <c r="R19" s="24">
        <v>0</v>
      </c>
      <c r="S19" s="24" t="s">
        <v>139</v>
      </c>
      <c r="T19" s="24" t="s">
        <v>139</v>
      </c>
      <c r="U19" s="29" t="s">
        <v>139</v>
      </c>
      <c r="V19" s="25">
        <v>0</v>
      </c>
      <c r="W19" s="30">
        <v>0</v>
      </c>
      <c r="X19" s="36" t="s">
        <v>140</v>
      </c>
      <c r="Y19" s="34" t="s">
        <v>140</v>
      </c>
      <c r="Z19" s="35" t="s">
        <v>140</v>
      </c>
      <c r="AA19" s="34" t="s">
        <v>140</v>
      </c>
      <c r="AB19" s="34" t="s">
        <v>140</v>
      </c>
      <c r="AC19" s="35" t="s">
        <v>140</v>
      </c>
      <c r="AD19" s="34" t="s">
        <v>140</v>
      </c>
      <c r="AE19" s="34" t="s">
        <v>140</v>
      </c>
      <c r="AF19" s="35" t="s">
        <v>140</v>
      </c>
      <c r="AG19" s="34" t="s">
        <v>140</v>
      </c>
      <c r="AH19" s="34" t="s">
        <v>140</v>
      </c>
      <c r="AI19" s="35" t="s">
        <v>140</v>
      </c>
      <c r="AJ19" s="36" t="s">
        <v>140</v>
      </c>
      <c r="AK19" s="34" t="s">
        <v>140</v>
      </c>
      <c r="AL19" s="35" t="s">
        <v>140</v>
      </c>
      <c r="AM19" s="34" t="s">
        <v>140</v>
      </c>
      <c r="AN19" s="34" t="s">
        <v>140</v>
      </c>
      <c r="AO19" s="35" t="s">
        <v>140</v>
      </c>
      <c r="AP19" s="35" t="s">
        <v>140</v>
      </c>
      <c r="AQ19" s="35" t="s">
        <v>140</v>
      </c>
      <c r="AR19" s="37" t="s">
        <v>140</v>
      </c>
      <c r="AS19" s="35" t="s">
        <v>140</v>
      </c>
      <c r="AT19" s="37" t="s">
        <v>140</v>
      </c>
      <c r="AU19" s="37" t="s">
        <v>140</v>
      </c>
      <c r="AV19" s="35" t="s">
        <v>140</v>
      </c>
      <c r="AW19" s="35" t="s">
        <v>140</v>
      </c>
      <c r="AX19" s="37" t="s">
        <v>140</v>
      </c>
      <c r="AY19" s="35" t="s">
        <v>140</v>
      </c>
      <c r="AZ19" s="37" t="s">
        <v>140</v>
      </c>
      <c r="BA19" s="37" t="s">
        <v>140</v>
      </c>
    </row>
    <row r="20" spans="2:53">
      <c r="B20" s="38" t="s">
        <v>156</v>
      </c>
      <c r="C20" s="39" t="s">
        <v>39</v>
      </c>
      <c r="D20" s="40" t="s">
        <v>138</v>
      </c>
      <c r="E20" s="27">
        <v>8418</v>
      </c>
      <c r="F20" s="27"/>
      <c r="G20" s="41"/>
      <c r="H20" s="28">
        <v>8418</v>
      </c>
      <c r="I20" s="27"/>
      <c r="J20" s="27"/>
      <c r="K20" s="27"/>
      <c r="L20" s="28">
        <v>0</v>
      </c>
      <c r="M20" s="27">
        <v>0</v>
      </c>
      <c r="N20" s="41">
        <v>-439</v>
      </c>
      <c r="O20" s="28" t="s">
        <v>40</v>
      </c>
      <c r="P20" s="41" t="s">
        <v>41</v>
      </c>
      <c r="Q20" s="28">
        <v>0</v>
      </c>
      <c r="R20" s="24">
        <v>0</v>
      </c>
      <c r="S20" s="24" t="s">
        <v>139</v>
      </c>
      <c r="T20" s="24" t="s">
        <v>139</v>
      </c>
      <c r="U20" s="29" t="s">
        <v>139</v>
      </c>
      <c r="V20" s="25">
        <v>0</v>
      </c>
      <c r="W20" s="30">
        <v>0</v>
      </c>
      <c r="X20" s="28" t="s">
        <v>140</v>
      </c>
      <c r="Y20" s="27" t="s">
        <v>140</v>
      </c>
      <c r="Z20" s="41" t="s">
        <v>140</v>
      </c>
      <c r="AA20" s="27" t="s">
        <v>140</v>
      </c>
      <c r="AB20" s="27" t="s">
        <v>140</v>
      </c>
      <c r="AC20" s="25" t="s">
        <v>140</v>
      </c>
      <c r="AD20" s="27" t="s">
        <v>140</v>
      </c>
      <c r="AE20" s="27" t="s">
        <v>140</v>
      </c>
      <c r="AF20" s="41" t="s">
        <v>140</v>
      </c>
      <c r="AG20" s="27" t="s">
        <v>140</v>
      </c>
      <c r="AH20" s="27" t="s">
        <v>140</v>
      </c>
      <c r="AI20" s="41" t="s">
        <v>140</v>
      </c>
      <c r="AJ20" s="28" t="s">
        <v>140</v>
      </c>
      <c r="AK20" s="27" t="s">
        <v>140</v>
      </c>
      <c r="AL20" s="41" t="s">
        <v>140</v>
      </c>
      <c r="AM20" s="27" t="s">
        <v>140</v>
      </c>
      <c r="AN20" s="27" t="s">
        <v>140</v>
      </c>
      <c r="AO20" s="41" t="s">
        <v>140</v>
      </c>
      <c r="AP20" s="41" t="s">
        <v>140</v>
      </c>
      <c r="AQ20" s="41" t="s">
        <v>140</v>
      </c>
      <c r="AR20" s="42" t="s">
        <v>140</v>
      </c>
      <c r="AS20" s="41" t="s">
        <v>140</v>
      </c>
      <c r="AT20" s="42" t="s">
        <v>140</v>
      </c>
      <c r="AU20" s="42" t="s">
        <v>140</v>
      </c>
      <c r="AV20" s="41" t="s">
        <v>140</v>
      </c>
      <c r="AW20" s="41" t="s">
        <v>140</v>
      </c>
      <c r="AX20" s="42" t="s">
        <v>140</v>
      </c>
      <c r="AY20" s="41" t="s">
        <v>140</v>
      </c>
      <c r="AZ20" s="42" t="s">
        <v>140</v>
      </c>
      <c r="BA20" s="42" t="s">
        <v>140</v>
      </c>
    </row>
    <row r="21" spans="2:53">
      <c r="B21" s="43" t="s">
        <v>156</v>
      </c>
      <c r="C21" s="22" t="s">
        <v>39</v>
      </c>
      <c r="D21" s="23" t="s">
        <v>141</v>
      </c>
      <c r="E21" s="24">
        <v>8418</v>
      </c>
      <c r="F21" s="24"/>
      <c r="G21" s="25"/>
      <c r="H21" s="26">
        <v>8418</v>
      </c>
      <c r="I21" s="24"/>
      <c r="J21" s="24"/>
      <c r="K21" s="24"/>
      <c r="L21" s="26">
        <v>0</v>
      </c>
      <c r="M21" s="24">
        <v>0</v>
      </c>
      <c r="N21" s="25">
        <v>-439</v>
      </c>
      <c r="O21" s="26" t="s">
        <v>40</v>
      </c>
      <c r="P21" s="25" t="s">
        <v>41</v>
      </c>
      <c r="Q21" s="26">
        <v>0</v>
      </c>
      <c r="R21" s="24">
        <v>0</v>
      </c>
      <c r="S21" s="24" t="s">
        <v>139</v>
      </c>
      <c r="T21" s="24" t="s">
        <v>139</v>
      </c>
      <c r="U21" s="29" t="s">
        <v>139</v>
      </c>
      <c r="V21" s="25">
        <v>0</v>
      </c>
      <c r="W21" s="30">
        <v>0</v>
      </c>
      <c r="X21" s="26" t="s">
        <v>140</v>
      </c>
      <c r="Y21" s="24" t="s">
        <v>140</v>
      </c>
      <c r="Z21" s="25" t="s">
        <v>140</v>
      </c>
      <c r="AA21" s="24" t="s">
        <v>140</v>
      </c>
      <c r="AB21" s="24" t="s">
        <v>140</v>
      </c>
      <c r="AC21" s="25" t="s">
        <v>140</v>
      </c>
      <c r="AD21" s="24" t="s">
        <v>140</v>
      </c>
      <c r="AE21" s="24" t="s">
        <v>140</v>
      </c>
      <c r="AF21" s="25" t="s">
        <v>140</v>
      </c>
      <c r="AG21" s="24" t="s">
        <v>140</v>
      </c>
      <c r="AH21" s="24" t="s">
        <v>140</v>
      </c>
      <c r="AI21" s="25" t="s">
        <v>140</v>
      </c>
      <c r="AJ21" s="26" t="s">
        <v>140</v>
      </c>
      <c r="AK21" s="24" t="s">
        <v>140</v>
      </c>
      <c r="AL21" s="25" t="s">
        <v>140</v>
      </c>
      <c r="AM21" s="24" t="s">
        <v>140</v>
      </c>
      <c r="AN21" s="24" t="s">
        <v>140</v>
      </c>
      <c r="AO21" s="25" t="s">
        <v>140</v>
      </c>
      <c r="AP21" s="25" t="s">
        <v>140</v>
      </c>
      <c r="AQ21" s="25" t="s">
        <v>140</v>
      </c>
      <c r="AR21" s="30" t="s">
        <v>140</v>
      </c>
      <c r="AS21" s="25" t="s">
        <v>140</v>
      </c>
      <c r="AT21" s="30" t="s">
        <v>140</v>
      </c>
      <c r="AU21" s="30" t="s">
        <v>140</v>
      </c>
      <c r="AV21" s="25" t="s">
        <v>140</v>
      </c>
      <c r="AW21" s="25" t="s">
        <v>140</v>
      </c>
      <c r="AX21" s="30" t="s">
        <v>140</v>
      </c>
      <c r="AY21" s="25" t="s">
        <v>140</v>
      </c>
      <c r="AZ21" s="30" t="s">
        <v>140</v>
      </c>
      <c r="BA21" s="30" t="s">
        <v>140</v>
      </c>
    </row>
    <row r="22" spans="2:53">
      <c r="B22" s="43" t="s">
        <v>156</v>
      </c>
      <c r="C22" s="22" t="s">
        <v>39</v>
      </c>
      <c r="D22" s="23" t="s">
        <v>142</v>
      </c>
      <c r="E22" s="24">
        <v>8494</v>
      </c>
      <c r="F22" s="24"/>
      <c r="G22" s="25"/>
      <c r="H22" s="26">
        <v>8494</v>
      </c>
      <c r="I22" s="24"/>
      <c r="J22" s="24"/>
      <c r="K22" s="24"/>
      <c r="L22" s="26">
        <v>0</v>
      </c>
      <c r="M22" s="24">
        <v>0</v>
      </c>
      <c r="N22" s="25">
        <v>-529</v>
      </c>
      <c r="O22" s="26" t="s">
        <v>144</v>
      </c>
      <c r="P22" s="25" t="s">
        <v>41</v>
      </c>
      <c r="Q22" s="26">
        <v>0</v>
      </c>
      <c r="R22" s="24">
        <v>0</v>
      </c>
      <c r="S22" s="24" t="s">
        <v>139</v>
      </c>
      <c r="T22" s="24" t="s">
        <v>139</v>
      </c>
      <c r="U22" s="29" t="s">
        <v>139</v>
      </c>
      <c r="V22" s="25">
        <v>0</v>
      </c>
      <c r="W22" s="30">
        <v>0</v>
      </c>
      <c r="X22" s="26" t="s">
        <v>140</v>
      </c>
      <c r="Y22" s="24" t="s">
        <v>140</v>
      </c>
      <c r="Z22" s="25" t="s">
        <v>140</v>
      </c>
      <c r="AA22" s="24" t="s">
        <v>140</v>
      </c>
      <c r="AB22" s="24" t="s">
        <v>140</v>
      </c>
      <c r="AC22" s="25" t="s">
        <v>140</v>
      </c>
      <c r="AD22" s="24" t="s">
        <v>140</v>
      </c>
      <c r="AE22" s="24" t="s">
        <v>140</v>
      </c>
      <c r="AF22" s="25" t="s">
        <v>140</v>
      </c>
      <c r="AG22" s="24" t="s">
        <v>140</v>
      </c>
      <c r="AH22" s="24" t="s">
        <v>140</v>
      </c>
      <c r="AI22" s="25" t="s">
        <v>140</v>
      </c>
      <c r="AJ22" s="26" t="s">
        <v>140</v>
      </c>
      <c r="AK22" s="24" t="s">
        <v>140</v>
      </c>
      <c r="AL22" s="25" t="s">
        <v>140</v>
      </c>
      <c r="AM22" s="24" t="s">
        <v>140</v>
      </c>
      <c r="AN22" s="24" t="s">
        <v>140</v>
      </c>
      <c r="AO22" s="25" t="s">
        <v>140</v>
      </c>
      <c r="AP22" s="25" t="s">
        <v>140</v>
      </c>
      <c r="AQ22" s="25" t="s">
        <v>140</v>
      </c>
      <c r="AR22" s="30" t="s">
        <v>140</v>
      </c>
      <c r="AS22" s="25" t="s">
        <v>140</v>
      </c>
      <c r="AT22" s="30" t="s">
        <v>140</v>
      </c>
      <c r="AU22" s="30" t="s">
        <v>140</v>
      </c>
      <c r="AV22" s="25" t="s">
        <v>140</v>
      </c>
      <c r="AW22" s="25" t="s">
        <v>140</v>
      </c>
      <c r="AX22" s="30" t="s">
        <v>140</v>
      </c>
      <c r="AY22" s="25" t="s">
        <v>140</v>
      </c>
      <c r="AZ22" s="30" t="s">
        <v>140</v>
      </c>
      <c r="BA22" s="30" t="s">
        <v>140</v>
      </c>
    </row>
    <row r="23" spans="2:53">
      <c r="B23" s="43" t="s">
        <v>156</v>
      </c>
      <c r="C23" s="22" t="s">
        <v>39</v>
      </c>
      <c r="D23" s="23" t="s">
        <v>143</v>
      </c>
      <c r="E23" s="24">
        <v>8828</v>
      </c>
      <c r="F23" s="24"/>
      <c r="G23" s="25"/>
      <c r="H23" s="26">
        <v>8828</v>
      </c>
      <c r="I23" s="24"/>
      <c r="J23" s="24"/>
      <c r="K23" s="24"/>
      <c r="L23" s="26">
        <v>-446</v>
      </c>
      <c r="M23" s="24">
        <v>-446</v>
      </c>
      <c r="N23" s="25">
        <v>-418</v>
      </c>
      <c r="O23" s="26" t="s">
        <v>40</v>
      </c>
      <c r="P23" s="25" t="s">
        <v>41</v>
      </c>
      <c r="Q23" s="26">
        <v>0</v>
      </c>
      <c r="R23" s="24">
        <v>0</v>
      </c>
      <c r="S23" s="24" t="s">
        <v>139</v>
      </c>
      <c r="T23" s="24" t="s">
        <v>139</v>
      </c>
      <c r="U23" s="29" t="s">
        <v>139</v>
      </c>
      <c r="V23" s="25">
        <v>0</v>
      </c>
      <c r="W23" s="30">
        <v>0</v>
      </c>
      <c r="X23" s="26" t="s">
        <v>140</v>
      </c>
      <c r="Y23" s="24" t="s">
        <v>140</v>
      </c>
      <c r="Z23" s="25" t="s">
        <v>140</v>
      </c>
      <c r="AA23" s="24" t="s">
        <v>140</v>
      </c>
      <c r="AB23" s="24" t="s">
        <v>140</v>
      </c>
      <c r="AC23" s="25" t="s">
        <v>140</v>
      </c>
      <c r="AD23" s="24" t="s">
        <v>140</v>
      </c>
      <c r="AE23" s="24" t="s">
        <v>140</v>
      </c>
      <c r="AF23" s="25" t="s">
        <v>140</v>
      </c>
      <c r="AG23" s="24" t="s">
        <v>140</v>
      </c>
      <c r="AH23" s="24" t="s">
        <v>140</v>
      </c>
      <c r="AI23" s="25" t="s">
        <v>140</v>
      </c>
      <c r="AJ23" s="26" t="s">
        <v>140</v>
      </c>
      <c r="AK23" s="24" t="s">
        <v>140</v>
      </c>
      <c r="AL23" s="25" t="s">
        <v>140</v>
      </c>
      <c r="AM23" s="24" t="s">
        <v>140</v>
      </c>
      <c r="AN23" s="24" t="s">
        <v>140</v>
      </c>
      <c r="AO23" s="25" t="s">
        <v>140</v>
      </c>
      <c r="AP23" s="25" t="s">
        <v>140</v>
      </c>
      <c r="AQ23" s="25" t="s">
        <v>140</v>
      </c>
      <c r="AR23" s="30" t="s">
        <v>140</v>
      </c>
      <c r="AS23" s="25" t="s">
        <v>140</v>
      </c>
      <c r="AT23" s="30" t="s">
        <v>140</v>
      </c>
      <c r="AU23" s="30" t="s">
        <v>140</v>
      </c>
      <c r="AV23" s="25" t="s">
        <v>140</v>
      </c>
      <c r="AW23" s="25" t="s">
        <v>140</v>
      </c>
      <c r="AX23" s="30" t="s">
        <v>140</v>
      </c>
      <c r="AY23" s="25" t="s">
        <v>140</v>
      </c>
      <c r="AZ23" s="30" t="s">
        <v>140</v>
      </c>
      <c r="BA23" s="30" t="s">
        <v>140</v>
      </c>
    </row>
    <row r="24" spans="2:53">
      <c r="B24" s="43" t="s">
        <v>156</v>
      </c>
      <c r="C24" s="22" t="s">
        <v>39</v>
      </c>
      <c r="D24" s="23" t="s">
        <v>145</v>
      </c>
      <c r="E24" s="24">
        <v>8828</v>
      </c>
      <c r="F24" s="24"/>
      <c r="G24" s="25"/>
      <c r="H24" s="26">
        <v>8828</v>
      </c>
      <c r="I24" s="24"/>
      <c r="J24" s="24"/>
      <c r="K24" s="24"/>
      <c r="L24" s="26">
        <v>-446</v>
      </c>
      <c r="M24" s="24">
        <v>-446</v>
      </c>
      <c r="N24" s="25">
        <v>-418</v>
      </c>
      <c r="O24" s="26" t="s">
        <v>40</v>
      </c>
      <c r="P24" s="25" t="s">
        <v>41</v>
      </c>
      <c r="Q24" s="26">
        <v>0</v>
      </c>
      <c r="R24" s="24">
        <v>0</v>
      </c>
      <c r="S24" s="24" t="s">
        <v>139</v>
      </c>
      <c r="T24" s="24" t="s">
        <v>139</v>
      </c>
      <c r="U24" s="29" t="s">
        <v>139</v>
      </c>
      <c r="V24" s="25">
        <v>0</v>
      </c>
      <c r="W24" s="30">
        <v>0</v>
      </c>
      <c r="X24" s="26" t="s">
        <v>140</v>
      </c>
      <c r="Y24" s="24" t="s">
        <v>140</v>
      </c>
      <c r="Z24" s="25" t="s">
        <v>140</v>
      </c>
      <c r="AA24" s="24" t="s">
        <v>140</v>
      </c>
      <c r="AB24" s="24" t="s">
        <v>140</v>
      </c>
      <c r="AC24" s="25" t="s">
        <v>140</v>
      </c>
      <c r="AD24" s="24" t="s">
        <v>140</v>
      </c>
      <c r="AE24" s="24" t="s">
        <v>140</v>
      </c>
      <c r="AF24" s="25" t="s">
        <v>140</v>
      </c>
      <c r="AG24" s="24" t="s">
        <v>140</v>
      </c>
      <c r="AH24" s="24" t="s">
        <v>140</v>
      </c>
      <c r="AI24" s="25" t="s">
        <v>140</v>
      </c>
      <c r="AJ24" s="26" t="s">
        <v>140</v>
      </c>
      <c r="AK24" s="24" t="s">
        <v>140</v>
      </c>
      <c r="AL24" s="25" t="s">
        <v>140</v>
      </c>
      <c r="AM24" s="24" t="s">
        <v>140</v>
      </c>
      <c r="AN24" s="24" t="s">
        <v>140</v>
      </c>
      <c r="AO24" s="25" t="s">
        <v>140</v>
      </c>
      <c r="AP24" s="25" t="s">
        <v>140</v>
      </c>
      <c r="AQ24" s="25" t="s">
        <v>140</v>
      </c>
      <c r="AR24" s="30" t="s">
        <v>140</v>
      </c>
      <c r="AS24" s="25" t="s">
        <v>140</v>
      </c>
      <c r="AT24" s="30" t="s">
        <v>140</v>
      </c>
      <c r="AU24" s="30" t="s">
        <v>140</v>
      </c>
      <c r="AV24" s="25" t="s">
        <v>140</v>
      </c>
      <c r="AW24" s="25" t="s">
        <v>140</v>
      </c>
      <c r="AX24" s="30" t="s">
        <v>140</v>
      </c>
      <c r="AY24" s="25" t="s">
        <v>140</v>
      </c>
      <c r="AZ24" s="30" t="s">
        <v>140</v>
      </c>
      <c r="BA24" s="30" t="s">
        <v>140</v>
      </c>
    </row>
    <row r="25" spans="2:53">
      <c r="B25" s="43" t="s">
        <v>156</v>
      </c>
      <c r="C25" s="22" t="s">
        <v>39</v>
      </c>
      <c r="D25" s="23" t="s">
        <v>146</v>
      </c>
      <c r="E25" s="24">
        <v>8828</v>
      </c>
      <c r="F25" s="24"/>
      <c r="G25" s="25"/>
      <c r="H25" s="26">
        <v>8828</v>
      </c>
      <c r="I25" s="24"/>
      <c r="J25" s="24"/>
      <c r="K25" s="24"/>
      <c r="L25" s="26">
        <v>-446</v>
      </c>
      <c r="M25" s="24">
        <v>-446</v>
      </c>
      <c r="N25" s="25">
        <v>-418</v>
      </c>
      <c r="O25" s="26" t="s">
        <v>40</v>
      </c>
      <c r="P25" s="25" t="s">
        <v>41</v>
      </c>
      <c r="Q25" s="26">
        <v>0</v>
      </c>
      <c r="R25" s="24">
        <v>0</v>
      </c>
      <c r="S25" s="24" t="s">
        <v>139</v>
      </c>
      <c r="T25" s="24" t="s">
        <v>139</v>
      </c>
      <c r="U25" s="29" t="s">
        <v>139</v>
      </c>
      <c r="V25" s="25">
        <v>0</v>
      </c>
      <c r="W25" s="30">
        <v>0</v>
      </c>
      <c r="X25" s="26" t="s">
        <v>140</v>
      </c>
      <c r="Y25" s="24" t="s">
        <v>140</v>
      </c>
      <c r="Z25" s="25" t="s">
        <v>140</v>
      </c>
      <c r="AA25" s="24" t="s">
        <v>140</v>
      </c>
      <c r="AB25" s="24" t="s">
        <v>140</v>
      </c>
      <c r="AC25" s="25" t="s">
        <v>140</v>
      </c>
      <c r="AD25" s="24" t="s">
        <v>140</v>
      </c>
      <c r="AE25" s="24" t="s">
        <v>140</v>
      </c>
      <c r="AF25" s="25" t="s">
        <v>140</v>
      </c>
      <c r="AG25" s="24" t="s">
        <v>140</v>
      </c>
      <c r="AH25" s="24" t="s">
        <v>140</v>
      </c>
      <c r="AI25" s="25" t="s">
        <v>140</v>
      </c>
      <c r="AJ25" s="26" t="s">
        <v>140</v>
      </c>
      <c r="AK25" s="24" t="s">
        <v>140</v>
      </c>
      <c r="AL25" s="25" t="s">
        <v>140</v>
      </c>
      <c r="AM25" s="24" t="s">
        <v>140</v>
      </c>
      <c r="AN25" s="24" t="s">
        <v>140</v>
      </c>
      <c r="AO25" s="25" t="s">
        <v>140</v>
      </c>
      <c r="AP25" s="25" t="s">
        <v>140</v>
      </c>
      <c r="AQ25" s="25" t="s">
        <v>140</v>
      </c>
      <c r="AR25" s="30" t="s">
        <v>140</v>
      </c>
      <c r="AS25" s="25" t="s">
        <v>140</v>
      </c>
      <c r="AT25" s="30" t="s">
        <v>140</v>
      </c>
      <c r="AU25" s="30" t="s">
        <v>140</v>
      </c>
      <c r="AV25" s="25" t="s">
        <v>140</v>
      </c>
      <c r="AW25" s="25" t="s">
        <v>140</v>
      </c>
      <c r="AX25" s="30" t="s">
        <v>140</v>
      </c>
      <c r="AY25" s="25" t="s">
        <v>140</v>
      </c>
      <c r="AZ25" s="30" t="s">
        <v>140</v>
      </c>
      <c r="BA25" s="30" t="s">
        <v>140</v>
      </c>
    </row>
    <row r="26" spans="2:53">
      <c r="B26" s="43" t="s">
        <v>156</v>
      </c>
      <c r="C26" s="22" t="s">
        <v>39</v>
      </c>
      <c r="D26" s="23" t="s">
        <v>147</v>
      </c>
      <c r="E26" s="24">
        <v>7837</v>
      </c>
      <c r="F26" s="24"/>
      <c r="G26" s="25"/>
      <c r="H26" s="26">
        <v>7837</v>
      </c>
      <c r="I26" s="24"/>
      <c r="J26" s="24"/>
      <c r="K26" s="24"/>
      <c r="L26" s="26">
        <v>0</v>
      </c>
      <c r="M26" s="24">
        <v>0</v>
      </c>
      <c r="N26" s="25">
        <v>0</v>
      </c>
      <c r="O26" s="26" t="s">
        <v>144</v>
      </c>
      <c r="P26" s="25" t="s">
        <v>41</v>
      </c>
      <c r="Q26" s="26">
        <v>0</v>
      </c>
      <c r="R26" s="24">
        <v>0</v>
      </c>
      <c r="S26" s="24" t="s">
        <v>139</v>
      </c>
      <c r="T26" s="24" t="s">
        <v>139</v>
      </c>
      <c r="U26" s="29" t="s">
        <v>139</v>
      </c>
      <c r="V26" s="25">
        <v>0</v>
      </c>
      <c r="W26" s="30">
        <v>0</v>
      </c>
      <c r="X26" s="26" t="s">
        <v>140</v>
      </c>
      <c r="Y26" s="24" t="s">
        <v>140</v>
      </c>
      <c r="Z26" s="25" t="s">
        <v>140</v>
      </c>
      <c r="AA26" s="24" t="s">
        <v>140</v>
      </c>
      <c r="AB26" s="24" t="s">
        <v>140</v>
      </c>
      <c r="AC26" s="25" t="s">
        <v>140</v>
      </c>
      <c r="AD26" s="24" t="s">
        <v>140</v>
      </c>
      <c r="AE26" s="24" t="s">
        <v>140</v>
      </c>
      <c r="AF26" s="25" t="s">
        <v>140</v>
      </c>
      <c r="AG26" s="24" t="s">
        <v>140</v>
      </c>
      <c r="AH26" s="24" t="s">
        <v>140</v>
      </c>
      <c r="AI26" s="25" t="s">
        <v>140</v>
      </c>
      <c r="AJ26" s="26" t="s">
        <v>140</v>
      </c>
      <c r="AK26" s="24" t="s">
        <v>140</v>
      </c>
      <c r="AL26" s="25" t="s">
        <v>140</v>
      </c>
      <c r="AM26" s="24" t="s">
        <v>140</v>
      </c>
      <c r="AN26" s="24" t="s">
        <v>140</v>
      </c>
      <c r="AO26" s="25" t="s">
        <v>140</v>
      </c>
      <c r="AP26" s="25" t="s">
        <v>140</v>
      </c>
      <c r="AQ26" s="25" t="s">
        <v>140</v>
      </c>
      <c r="AR26" s="30" t="s">
        <v>140</v>
      </c>
      <c r="AS26" s="25" t="s">
        <v>140</v>
      </c>
      <c r="AT26" s="30" t="s">
        <v>140</v>
      </c>
      <c r="AU26" s="30" t="s">
        <v>140</v>
      </c>
      <c r="AV26" s="25" t="s">
        <v>140</v>
      </c>
      <c r="AW26" s="25" t="s">
        <v>140</v>
      </c>
      <c r="AX26" s="30" t="s">
        <v>140</v>
      </c>
      <c r="AY26" s="25" t="s">
        <v>140</v>
      </c>
      <c r="AZ26" s="30" t="s">
        <v>140</v>
      </c>
      <c r="BA26" s="30" t="s">
        <v>140</v>
      </c>
    </row>
    <row r="27" spans="2:53">
      <c r="B27" s="43" t="s">
        <v>156</v>
      </c>
      <c r="C27" s="22" t="s">
        <v>39</v>
      </c>
      <c r="D27" s="23" t="s">
        <v>148</v>
      </c>
      <c r="E27" s="24">
        <v>8507</v>
      </c>
      <c r="F27" s="24"/>
      <c r="G27" s="25"/>
      <c r="H27" s="26">
        <v>8589</v>
      </c>
      <c r="I27" s="24"/>
      <c r="J27" s="24"/>
      <c r="K27" s="24"/>
      <c r="L27" s="26">
        <v>0</v>
      </c>
      <c r="M27" s="24">
        <v>0</v>
      </c>
      <c r="N27" s="25">
        <v>0</v>
      </c>
      <c r="O27" s="26" t="s">
        <v>144</v>
      </c>
      <c r="P27" s="25" t="s">
        <v>41</v>
      </c>
      <c r="Q27" s="26">
        <v>0</v>
      </c>
      <c r="R27" s="24">
        <v>-82</v>
      </c>
      <c r="S27" s="24" t="s">
        <v>139</v>
      </c>
      <c r="T27" s="24" t="s">
        <v>139</v>
      </c>
      <c r="U27" s="29" t="s">
        <v>139</v>
      </c>
      <c r="V27" s="25">
        <v>0</v>
      </c>
      <c r="W27" s="30">
        <v>0</v>
      </c>
      <c r="X27" s="26" t="s">
        <v>140</v>
      </c>
      <c r="Y27" s="24" t="s">
        <v>140</v>
      </c>
      <c r="Z27" s="25" t="s">
        <v>140</v>
      </c>
      <c r="AA27" s="24" t="s">
        <v>140</v>
      </c>
      <c r="AB27" s="24" t="s">
        <v>140</v>
      </c>
      <c r="AC27" s="25" t="s">
        <v>140</v>
      </c>
      <c r="AD27" s="24" t="s">
        <v>140</v>
      </c>
      <c r="AE27" s="24" t="s">
        <v>140</v>
      </c>
      <c r="AF27" s="25" t="s">
        <v>140</v>
      </c>
      <c r="AG27" s="24" t="s">
        <v>140</v>
      </c>
      <c r="AH27" s="24" t="s">
        <v>140</v>
      </c>
      <c r="AI27" s="25" t="s">
        <v>140</v>
      </c>
      <c r="AJ27" s="26" t="s">
        <v>140</v>
      </c>
      <c r="AK27" s="24" t="s">
        <v>140</v>
      </c>
      <c r="AL27" s="25" t="s">
        <v>140</v>
      </c>
      <c r="AM27" s="24" t="s">
        <v>140</v>
      </c>
      <c r="AN27" s="24" t="s">
        <v>140</v>
      </c>
      <c r="AO27" s="25" t="s">
        <v>140</v>
      </c>
      <c r="AP27" s="25" t="s">
        <v>140</v>
      </c>
      <c r="AQ27" s="25" t="s">
        <v>140</v>
      </c>
      <c r="AR27" s="30" t="s">
        <v>140</v>
      </c>
      <c r="AS27" s="25" t="s">
        <v>140</v>
      </c>
      <c r="AT27" s="30" t="s">
        <v>140</v>
      </c>
      <c r="AU27" s="30" t="s">
        <v>140</v>
      </c>
      <c r="AV27" s="25" t="s">
        <v>140</v>
      </c>
      <c r="AW27" s="25" t="s">
        <v>140</v>
      </c>
      <c r="AX27" s="30" t="s">
        <v>140</v>
      </c>
      <c r="AY27" s="25" t="s">
        <v>140</v>
      </c>
      <c r="AZ27" s="30" t="s">
        <v>140</v>
      </c>
      <c r="BA27" s="30" t="s">
        <v>140</v>
      </c>
    </row>
    <row r="28" spans="2:53">
      <c r="B28" s="43" t="s">
        <v>156</v>
      </c>
      <c r="C28" s="22" t="s">
        <v>39</v>
      </c>
      <c r="D28" s="23" t="s">
        <v>149</v>
      </c>
      <c r="E28" s="24">
        <v>8807</v>
      </c>
      <c r="F28" s="24"/>
      <c r="G28" s="25"/>
      <c r="H28" s="26">
        <v>8807</v>
      </c>
      <c r="I28" s="24"/>
      <c r="J28" s="24"/>
      <c r="K28" s="24"/>
      <c r="L28" s="26">
        <v>0</v>
      </c>
      <c r="M28" s="24">
        <v>0</v>
      </c>
      <c r="N28" s="25">
        <v>0</v>
      </c>
      <c r="O28" s="26" t="s">
        <v>144</v>
      </c>
      <c r="P28" s="25" t="s">
        <v>41</v>
      </c>
      <c r="Q28" s="26">
        <v>0</v>
      </c>
      <c r="R28" s="24">
        <v>0</v>
      </c>
      <c r="S28" s="24" t="s">
        <v>139</v>
      </c>
      <c r="T28" s="24" t="s">
        <v>139</v>
      </c>
      <c r="U28" s="29" t="s">
        <v>139</v>
      </c>
      <c r="V28" s="25">
        <v>0</v>
      </c>
      <c r="W28" s="30">
        <v>0</v>
      </c>
      <c r="X28" s="26" t="s">
        <v>140</v>
      </c>
      <c r="Y28" s="24" t="s">
        <v>140</v>
      </c>
      <c r="Z28" s="25" t="s">
        <v>140</v>
      </c>
      <c r="AA28" s="24" t="s">
        <v>140</v>
      </c>
      <c r="AB28" s="24" t="s">
        <v>140</v>
      </c>
      <c r="AC28" s="25" t="s">
        <v>140</v>
      </c>
      <c r="AD28" s="24" t="s">
        <v>140</v>
      </c>
      <c r="AE28" s="24" t="s">
        <v>140</v>
      </c>
      <c r="AF28" s="25" t="s">
        <v>140</v>
      </c>
      <c r="AG28" s="24" t="s">
        <v>140</v>
      </c>
      <c r="AH28" s="24" t="s">
        <v>140</v>
      </c>
      <c r="AI28" s="25" t="s">
        <v>140</v>
      </c>
      <c r="AJ28" s="26" t="s">
        <v>140</v>
      </c>
      <c r="AK28" s="24" t="s">
        <v>140</v>
      </c>
      <c r="AL28" s="25" t="s">
        <v>140</v>
      </c>
      <c r="AM28" s="24" t="s">
        <v>140</v>
      </c>
      <c r="AN28" s="24" t="s">
        <v>140</v>
      </c>
      <c r="AO28" s="25" t="s">
        <v>140</v>
      </c>
      <c r="AP28" s="25" t="s">
        <v>140</v>
      </c>
      <c r="AQ28" s="25" t="s">
        <v>140</v>
      </c>
      <c r="AR28" s="30" t="s">
        <v>140</v>
      </c>
      <c r="AS28" s="25" t="s">
        <v>140</v>
      </c>
      <c r="AT28" s="30" t="s">
        <v>140</v>
      </c>
      <c r="AU28" s="30" t="s">
        <v>140</v>
      </c>
      <c r="AV28" s="25" t="s">
        <v>140</v>
      </c>
      <c r="AW28" s="25" t="s">
        <v>140</v>
      </c>
      <c r="AX28" s="30" t="s">
        <v>140</v>
      </c>
      <c r="AY28" s="25" t="s">
        <v>140</v>
      </c>
      <c r="AZ28" s="30" t="s">
        <v>140</v>
      </c>
      <c r="BA28" s="30" t="s">
        <v>140</v>
      </c>
    </row>
    <row r="29" spans="2:53">
      <c r="B29" s="43" t="s">
        <v>156</v>
      </c>
      <c r="C29" s="22" t="s">
        <v>39</v>
      </c>
      <c r="D29" s="23" t="s">
        <v>151</v>
      </c>
      <c r="E29" s="24">
        <v>9506</v>
      </c>
      <c r="F29" s="24"/>
      <c r="G29" s="25"/>
      <c r="H29" s="26">
        <v>9499</v>
      </c>
      <c r="I29" s="24"/>
      <c r="J29" s="24"/>
      <c r="K29" s="24"/>
      <c r="L29" s="26">
        <v>-3222</v>
      </c>
      <c r="M29" s="24">
        <v>-3222</v>
      </c>
      <c r="N29" s="25">
        <v>-3214</v>
      </c>
      <c r="O29" s="26" t="s">
        <v>40</v>
      </c>
      <c r="P29" s="25" t="s">
        <v>41</v>
      </c>
      <c r="Q29" s="26">
        <v>0</v>
      </c>
      <c r="R29" s="24">
        <v>7</v>
      </c>
      <c r="S29" s="24" t="s">
        <v>139</v>
      </c>
      <c r="T29" s="24" t="s">
        <v>139</v>
      </c>
      <c r="U29" s="29" t="s">
        <v>139</v>
      </c>
      <c r="V29" s="25">
        <v>0</v>
      </c>
      <c r="W29" s="30">
        <v>1</v>
      </c>
      <c r="X29" s="26">
        <v>155</v>
      </c>
      <c r="Y29" s="24" t="s">
        <v>140</v>
      </c>
      <c r="Z29" s="25" t="s">
        <v>42</v>
      </c>
      <c r="AA29" s="24">
        <v>450</v>
      </c>
      <c r="AB29" s="24" t="s">
        <v>140</v>
      </c>
      <c r="AC29" s="25" t="s">
        <v>42</v>
      </c>
      <c r="AD29" s="24" t="s">
        <v>140</v>
      </c>
      <c r="AE29" s="24" t="s">
        <v>140</v>
      </c>
      <c r="AF29" s="25" t="s">
        <v>140</v>
      </c>
      <c r="AG29" s="24" t="s">
        <v>140</v>
      </c>
      <c r="AH29" s="24" t="s">
        <v>140</v>
      </c>
      <c r="AI29" s="25" t="s">
        <v>140</v>
      </c>
      <c r="AJ29" s="26" t="s">
        <v>140</v>
      </c>
      <c r="AK29" s="24" t="s">
        <v>140</v>
      </c>
      <c r="AL29" s="25" t="s">
        <v>140</v>
      </c>
      <c r="AM29" s="24" t="s">
        <v>140</v>
      </c>
      <c r="AN29" s="24" t="s">
        <v>140</v>
      </c>
      <c r="AO29" s="25" t="s">
        <v>140</v>
      </c>
      <c r="AP29" s="25" t="s">
        <v>140</v>
      </c>
      <c r="AQ29" s="25" t="s">
        <v>140</v>
      </c>
      <c r="AR29" s="30" t="s">
        <v>140</v>
      </c>
      <c r="AS29" s="25" t="s">
        <v>140</v>
      </c>
      <c r="AT29" s="30" t="s">
        <v>140</v>
      </c>
      <c r="AU29" s="30" t="s">
        <v>140</v>
      </c>
      <c r="AV29" s="25" t="s">
        <v>140</v>
      </c>
      <c r="AW29" s="25" t="s">
        <v>140</v>
      </c>
      <c r="AX29" s="30" t="s">
        <v>140</v>
      </c>
      <c r="AY29" s="25" t="s">
        <v>140</v>
      </c>
      <c r="AZ29" s="30" t="s">
        <v>140</v>
      </c>
      <c r="BA29" s="30" t="s">
        <v>140</v>
      </c>
    </row>
    <row r="30" spans="2:53">
      <c r="B30" s="43" t="s">
        <v>156</v>
      </c>
      <c r="C30" s="22" t="s">
        <v>39</v>
      </c>
      <c r="D30" s="23" t="s">
        <v>153</v>
      </c>
      <c r="E30" s="24">
        <v>9506</v>
      </c>
      <c r="F30" s="24"/>
      <c r="G30" s="25"/>
      <c r="H30" s="26">
        <v>9499</v>
      </c>
      <c r="I30" s="24"/>
      <c r="J30" s="24"/>
      <c r="K30" s="24"/>
      <c r="L30" s="26">
        <v>-3222</v>
      </c>
      <c r="M30" s="24">
        <v>-3222</v>
      </c>
      <c r="N30" s="25">
        <v>-3216</v>
      </c>
      <c r="O30" s="26" t="s">
        <v>40</v>
      </c>
      <c r="P30" s="25" t="s">
        <v>41</v>
      </c>
      <c r="Q30" s="26">
        <v>0</v>
      </c>
      <c r="R30" s="24">
        <v>7</v>
      </c>
      <c r="S30" s="24" t="s">
        <v>139</v>
      </c>
      <c r="T30" s="24" t="s">
        <v>139</v>
      </c>
      <c r="U30" s="29" t="s">
        <v>139</v>
      </c>
      <c r="V30" s="25">
        <v>0</v>
      </c>
      <c r="W30" s="30">
        <v>1</v>
      </c>
      <c r="X30" s="26">
        <v>155</v>
      </c>
      <c r="Y30" s="24" t="s">
        <v>140</v>
      </c>
      <c r="Z30" s="25" t="s">
        <v>42</v>
      </c>
      <c r="AA30" s="24">
        <v>450</v>
      </c>
      <c r="AB30" s="24" t="s">
        <v>140</v>
      </c>
      <c r="AC30" s="25" t="s">
        <v>42</v>
      </c>
      <c r="AD30" s="24" t="s">
        <v>140</v>
      </c>
      <c r="AE30" s="24" t="s">
        <v>140</v>
      </c>
      <c r="AF30" s="25" t="s">
        <v>140</v>
      </c>
      <c r="AG30" s="24" t="s">
        <v>140</v>
      </c>
      <c r="AH30" s="24" t="s">
        <v>140</v>
      </c>
      <c r="AI30" s="25" t="s">
        <v>140</v>
      </c>
      <c r="AJ30" s="26" t="s">
        <v>140</v>
      </c>
      <c r="AK30" s="24" t="s">
        <v>140</v>
      </c>
      <c r="AL30" s="25" t="s">
        <v>140</v>
      </c>
      <c r="AM30" s="24" t="s">
        <v>140</v>
      </c>
      <c r="AN30" s="24" t="s">
        <v>140</v>
      </c>
      <c r="AO30" s="25" t="s">
        <v>140</v>
      </c>
      <c r="AP30" s="25" t="s">
        <v>140</v>
      </c>
      <c r="AQ30" s="25" t="s">
        <v>140</v>
      </c>
      <c r="AR30" s="30" t="s">
        <v>140</v>
      </c>
      <c r="AS30" s="25" t="s">
        <v>140</v>
      </c>
      <c r="AT30" s="30" t="s">
        <v>140</v>
      </c>
      <c r="AU30" s="30" t="s">
        <v>140</v>
      </c>
      <c r="AV30" s="25" t="s">
        <v>140</v>
      </c>
      <c r="AW30" s="25" t="s">
        <v>140</v>
      </c>
      <c r="AX30" s="30" t="s">
        <v>140</v>
      </c>
      <c r="AY30" s="25" t="s">
        <v>140</v>
      </c>
      <c r="AZ30" s="30" t="s">
        <v>140</v>
      </c>
      <c r="BA30" s="30" t="s">
        <v>140</v>
      </c>
    </row>
    <row r="31" spans="2:53" ht="15" thickBot="1">
      <c r="B31" s="44" t="s">
        <v>156</v>
      </c>
      <c r="C31" s="32" t="s">
        <v>39</v>
      </c>
      <c r="D31" s="33" t="s">
        <v>155</v>
      </c>
      <c r="E31" s="34">
        <v>8696</v>
      </c>
      <c r="F31" s="34"/>
      <c r="G31" s="35"/>
      <c r="H31" s="36">
        <v>8688</v>
      </c>
      <c r="I31" s="34"/>
      <c r="J31" s="34"/>
      <c r="K31" s="34"/>
      <c r="L31" s="36">
        <v>-2502</v>
      </c>
      <c r="M31" s="34">
        <v>-2502</v>
      </c>
      <c r="N31" s="35">
        <v>-2495</v>
      </c>
      <c r="O31" s="36" t="s">
        <v>40</v>
      </c>
      <c r="P31" s="35" t="s">
        <v>41</v>
      </c>
      <c r="Q31" s="36">
        <v>0</v>
      </c>
      <c r="R31" s="24">
        <v>8</v>
      </c>
      <c r="S31" s="24" t="s">
        <v>139</v>
      </c>
      <c r="T31" s="24" t="s">
        <v>139</v>
      </c>
      <c r="U31" s="29" t="s">
        <v>139</v>
      </c>
      <c r="V31" s="25">
        <v>0</v>
      </c>
      <c r="W31" s="30">
        <v>1</v>
      </c>
      <c r="X31" s="36">
        <v>170</v>
      </c>
      <c r="Y31" s="34" t="s">
        <v>140</v>
      </c>
      <c r="Z31" s="25" t="s">
        <v>42</v>
      </c>
      <c r="AA31" s="34">
        <v>435</v>
      </c>
      <c r="AB31" s="34" t="s">
        <v>140</v>
      </c>
      <c r="AC31" s="25" t="s">
        <v>42</v>
      </c>
      <c r="AD31" s="34" t="s">
        <v>140</v>
      </c>
      <c r="AE31" s="34" t="s">
        <v>140</v>
      </c>
      <c r="AF31" s="35" t="s">
        <v>140</v>
      </c>
      <c r="AG31" s="34" t="s">
        <v>140</v>
      </c>
      <c r="AH31" s="34" t="s">
        <v>140</v>
      </c>
      <c r="AI31" s="35" t="s">
        <v>140</v>
      </c>
      <c r="AJ31" s="36" t="s">
        <v>140</v>
      </c>
      <c r="AK31" s="34" t="s">
        <v>140</v>
      </c>
      <c r="AL31" s="35" t="s">
        <v>140</v>
      </c>
      <c r="AM31" s="34" t="s">
        <v>140</v>
      </c>
      <c r="AN31" s="34" t="s">
        <v>140</v>
      </c>
      <c r="AO31" s="35" t="s">
        <v>140</v>
      </c>
      <c r="AP31" s="35" t="s">
        <v>140</v>
      </c>
      <c r="AQ31" s="35" t="s">
        <v>140</v>
      </c>
      <c r="AR31" s="37" t="s">
        <v>140</v>
      </c>
      <c r="AS31" s="35" t="s">
        <v>140</v>
      </c>
      <c r="AT31" s="37" t="s">
        <v>140</v>
      </c>
      <c r="AU31" s="37" t="s">
        <v>140</v>
      </c>
      <c r="AV31" s="35" t="s">
        <v>140</v>
      </c>
      <c r="AW31" s="35" t="s">
        <v>140</v>
      </c>
      <c r="AX31" s="37" t="s">
        <v>140</v>
      </c>
      <c r="AY31" s="35" t="s">
        <v>140</v>
      </c>
      <c r="AZ31" s="37" t="s">
        <v>140</v>
      </c>
      <c r="BA31" s="37" t="s">
        <v>140</v>
      </c>
    </row>
    <row r="32" spans="2:53">
      <c r="B32" s="38" t="s">
        <v>157</v>
      </c>
      <c r="C32" s="39" t="s">
        <v>39</v>
      </c>
      <c r="D32" s="40" t="s">
        <v>138</v>
      </c>
      <c r="E32" s="27">
        <v>8118</v>
      </c>
      <c r="F32" s="27"/>
      <c r="G32" s="41"/>
      <c r="H32" s="28">
        <v>8118</v>
      </c>
      <c r="I32" s="27"/>
      <c r="J32" s="27"/>
      <c r="K32" s="27"/>
      <c r="L32" s="28">
        <v>-2985</v>
      </c>
      <c r="M32" s="27">
        <v>-2985</v>
      </c>
      <c r="N32" s="41">
        <v>-2987</v>
      </c>
      <c r="O32" s="28" t="s">
        <v>144</v>
      </c>
      <c r="P32" s="41" t="s">
        <v>41</v>
      </c>
      <c r="Q32" s="28">
        <v>0</v>
      </c>
      <c r="R32" s="24">
        <v>0</v>
      </c>
      <c r="S32" s="24" t="s">
        <v>139</v>
      </c>
      <c r="T32" s="24" t="s">
        <v>139</v>
      </c>
      <c r="U32" s="29" t="s">
        <v>139</v>
      </c>
      <c r="V32" s="25">
        <v>0</v>
      </c>
      <c r="W32" s="30">
        <v>1</v>
      </c>
      <c r="X32" s="28" t="s">
        <v>140</v>
      </c>
      <c r="Y32" s="27" t="s">
        <v>140</v>
      </c>
      <c r="Z32" s="41" t="s">
        <v>140</v>
      </c>
      <c r="AA32" s="27" t="s">
        <v>140</v>
      </c>
      <c r="AB32" s="27" t="s">
        <v>140</v>
      </c>
      <c r="AC32" s="41" t="s">
        <v>140</v>
      </c>
      <c r="AD32" s="27" t="s">
        <v>140</v>
      </c>
      <c r="AE32" s="27" t="s">
        <v>140</v>
      </c>
      <c r="AF32" s="41" t="s">
        <v>140</v>
      </c>
      <c r="AG32" s="27" t="s">
        <v>140</v>
      </c>
      <c r="AH32" s="27" t="s">
        <v>140</v>
      </c>
      <c r="AI32" s="41" t="s">
        <v>140</v>
      </c>
      <c r="AJ32" s="28" t="s">
        <v>140</v>
      </c>
      <c r="AK32" s="27" t="s">
        <v>140</v>
      </c>
      <c r="AL32" s="41" t="s">
        <v>140</v>
      </c>
      <c r="AM32" s="27" t="s">
        <v>140</v>
      </c>
      <c r="AN32" s="27" t="s">
        <v>140</v>
      </c>
      <c r="AO32" s="41" t="s">
        <v>140</v>
      </c>
      <c r="AP32" s="41" t="s">
        <v>140</v>
      </c>
      <c r="AQ32" s="41" t="s">
        <v>140</v>
      </c>
      <c r="AR32" s="42" t="s">
        <v>140</v>
      </c>
      <c r="AS32" s="41" t="s">
        <v>140</v>
      </c>
      <c r="AT32" s="42" t="s">
        <v>140</v>
      </c>
      <c r="AU32" s="42" t="s">
        <v>140</v>
      </c>
      <c r="AV32" s="41">
        <v>-10000</v>
      </c>
      <c r="AW32" s="41" t="s">
        <v>140</v>
      </c>
      <c r="AX32" s="42" t="s">
        <v>150</v>
      </c>
      <c r="AY32" s="41" t="s">
        <v>140</v>
      </c>
      <c r="AZ32" s="42" t="s">
        <v>140</v>
      </c>
      <c r="BA32" s="42" t="s">
        <v>140</v>
      </c>
    </row>
    <row r="33" spans="2:53">
      <c r="B33" s="43" t="s">
        <v>157</v>
      </c>
      <c r="C33" s="22" t="s">
        <v>39</v>
      </c>
      <c r="D33" s="23" t="s">
        <v>141</v>
      </c>
      <c r="E33" s="24">
        <v>8118</v>
      </c>
      <c r="F33" s="24"/>
      <c r="G33" s="25"/>
      <c r="H33" s="26">
        <v>8118</v>
      </c>
      <c r="I33" s="24"/>
      <c r="J33" s="24"/>
      <c r="K33" s="24"/>
      <c r="L33" s="26">
        <v>-2985</v>
      </c>
      <c r="M33" s="24">
        <v>-2985</v>
      </c>
      <c r="N33" s="25">
        <v>-2987</v>
      </c>
      <c r="O33" s="26" t="s">
        <v>144</v>
      </c>
      <c r="P33" s="25" t="s">
        <v>41</v>
      </c>
      <c r="Q33" s="26">
        <v>0</v>
      </c>
      <c r="R33" s="24">
        <v>0</v>
      </c>
      <c r="S33" s="24" t="s">
        <v>139</v>
      </c>
      <c r="T33" s="24" t="s">
        <v>139</v>
      </c>
      <c r="U33" s="29" t="s">
        <v>139</v>
      </c>
      <c r="V33" s="25">
        <v>0</v>
      </c>
      <c r="W33" s="30">
        <v>1</v>
      </c>
      <c r="X33" s="26" t="s">
        <v>140</v>
      </c>
      <c r="Y33" s="24" t="s">
        <v>140</v>
      </c>
      <c r="Z33" s="25" t="s">
        <v>140</v>
      </c>
      <c r="AA33" s="24" t="s">
        <v>140</v>
      </c>
      <c r="AB33" s="24" t="s">
        <v>140</v>
      </c>
      <c r="AC33" s="25" t="s">
        <v>140</v>
      </c>
      <c r="AD33" s="24" t="s">
        <v>140</v>
      </c>
      <c r="AE33" s="24" t="s">
        <v>140</v>
      </c>
      <c r="AF33" s="25" t="s">
        <v>140</v>
      </c>
      <c r="AG33" s="24" t="s">
        <v>140</v>
      </c>
      <c r="AH33" s="24" t="s">
        <v>140</v>
      </c>
      <c r="AI33" s="25" t="s">
        <v>140</v>
      </c>
      <c r="AJ33" s="26" t="s">
        <v>140</v>
      </c>
      <c r="AK33" s="24" t="s">
        <v>140</v>
      </c>
      <c r="AL33" s="25" t="s">
        <v>140</v>
      </c>
      <c r="AM33" s="24" t="s">
        <v>140</v>
      </c>
      <c r="AN33" s="24" t="s">
        <v>140</v>
      </c>
      <c r="AO33" s="25" t="s">
        <v>140</v>
      </c>
      <c r="AP33" s="25" t="s">
        <v>140</v>
      </c>
      <c r="AQ33" s="25" t="s">
        <v>140</v>
      </c>
      <c r="AR33" s="30" t="s">
        <v>140</v>
      </c>
      <c r="AS33" s="25" t="s">
        <v>140</v>
      </c>
      <c r="AT33" s="30" t="s">
        <v>140</v>
      </c>
      <c r="AU33" s="30" t="s">
        <v>140</v>
      </c>
      <c r="AV33" s="25">
        <v>-10000</v>
      </c>
      <c r="AW33" s="25" t="s">
        <v>140</v>
      </c>
      <c r="AX33" s="30" t="s">
        <v>150</v>
      </c>
      <c r="AY33" s="25" t="s">
        <v>140</v>
      </c>
      <c r="AZ33" s="30" t="s">
        <v>140</v>
      </c>
      <c r="BA33" s="30" t="s">
        <v>140</v>
      </c>
    </row>
    <row r="34" spans="2:53">
      <c r="B34" s="43" t="s">
        <v>157</v>
      </c>
      <c r="C34" s="22" t="s">
        <v>39</v>
      </c>
      <c r="D34" s="23" t="s">
        <v>142</v>
      </c>
      <c r="E34" s="24">
        <v>8075</v>
      </c>
      <c r="F34" s="24"/>
      <c r="G34" s="25"/>
      <c r="H34" s="26">
        <v>8062</v>
      </c>
      <c r="I34" s="24"/>
      <c r="J34" s="24"/>
      <c r="K34" s="24"/>
      <c r="L34" s="26">
        <v>-2942</v>
      </c>
      <c r="M34" s="24">
        <v>-2942</v>
      </c>
      <c r="N34" s="25">
        <v>-2931</v>
      </c>
      <c r="O34" s="26" t="s">
        <v>40</v>
      </c>
      <c r="P34" s="25" t="s">
        <v>41</v>
      </c>
      <c r="Q34" s="26">
        <v>0</v>
      </c>
      <c r="R34" s="24">
        <v>13</v>
      </c>
      <c r="S34" s="24" t="s">
        <v>139</v>
      </c>
      <c r="T34" s="24" t="s">
        <v>139</v>
      </c>
      <c r="U34" s="29" t="s">
        <v>139</v>
      </c>
      <c r="V34" s="25">
        <v>0</v>
      </c>
      <c r="W34" s="30">
        <v>1</v>
      </c>
      <c r="X34" s="26">
        <v>155</v>
      </c>
      <c r="Y34" s="24" t="s">
        <v>140</v>
      </c>
      <c r="Z34" s="25" t="s">
        <v>42</v>
      </c>
      <c r="AA34" s="24">
        <v>450</v>
      </c>
      <c r="AB34" s="24" t="s">
        <v>140</v>
      </c>
      <c r="AC34" s="25" t="s">
        <v>42</v>
      </c>
      <c r="AD34" s="24" t="s">
        <v>140</v>
      </c>
      <c r="AE34" s="24" t="s">
        <v>140</v>
      </c>
      <c r="AF34" s="25" t="s">
        <v>140</v>
      </c>
      <c r="AG34" s="24" t="s">
        <v>140</v>
      </c>
      <c r="AH34" s="24" t="s">
        <v>140</v>
      </c>
      <c r="AI34" s="25" t="s">
        <v>140</v>
      </c>
      <c r="AJ34" s="26" t="s">
        <v>140</v>
      </c>
      <c r="AK34" s="24" t="s">
        <v>140</v>
      </c>
      <c r="AL34" s="25" t="s">
        <v>140</v>
      </c>
      <c r="AM34" s="24" t="s">
        <v>140</v>
      </c>
      <c r="AN34" s="24" t="s">
        <v>140</v>
      </c>
      <c r="AO34" s="25" t="s">
        <v>140</v>
      </c>
      <c r="AP34" s="25" t="s">
        <v>140</v>
      </c>
      <c r="AQ34" s="25" t="s">
        <v>140</v>
      </c>
      <c r="AR34" s="30" t="s">
        <v>140</v>
      </c>
      <c r="AS34" s="25" t="s">
        <v>140</v>
      </c>
      <c r="AT34" s="30" t="s">
        <v>140</v>
      </c>
      <c r="AU34" s="30" t="s">
        <v>140</v>
      </c>
      <c r="AV34" s="25">
        <v>-10000</v>
      </c>
      <c r="AW34" s="25" t="s">
        <v>140</v>
      </c>
      <c r="AX34" s="30" t="s">
        <v>150</v>
      </c>
      <c r="AY34" s="25" t="s">
        <v>140</v>
      </c>
      <c r="AZ34" s="30" t="s">
        <v>140</v>
      </c>
      <c r="BA34" s="30" t="s">
        <v>140</v>
      </c>
    </row>
    <row r="35" spans="2:53">
      <c r="B35" s="43" t="s">
        <v>157</v>
      </c>
      <c r="C35" s="22" t="s">
        <v>39</v>
      </c>
      <c r="D35" s="23" t="s">
        <v>143</v>
      </c>
      <c r="E35" s="24">
        <v>8228</v>
      </c>
      <c r="F35" s="24"/>
      <c r="G35" s="25"/>
      <c r="H35" s="26">
        <v>8206</v>
      </c>
      <c r="I35" s="24"/>
      <c r="J35" s="24"/>
      <c r="K35" s="24"/>
      <c r="L35" s="26">
        <v>-4670</v>
      </c>
      <c r="M35" s="24">
        <v>-4670</v>
      </c>
      <c r="N35" s="25">
        <v>-4653</v>
      </c>
      <c r="O35" s="26" t="s">
        <v>40</v>
      </c>
      <c r="P35" s="25" t="s">
        <v>41</v>
      </c>
      <c r="Q35" s="26">
        <v>0</v>
      </c>
      <c r="R35" s="24">
        <v>22</v>
      </c>
      <c r="S35" s="24" t="s">
        <v>139</v>
      </c>
      <c r="T35" s="24" t="s">
        <v>139</v>
      </c>
      <c r="U35" s="29" t="s">
        <v>139</v>
      </c>
      <c r="V35" s="25">
        <v>0</v>
      </c>
      <c r="W35" s="30">
        <v>1</v>
      </c>
      <c r="X35" s="26">
        <v>155</v>
      </c>
      <c r="Y35" s="24" t="s">
        <v>140</v>
      </c>
      <c r="Z35" s="25" t="s">
        <v>42</v>
      </c>
      <c r="AA35" s="24">
        <v>450</v>
      </c>
      <c r="AB35" s="24" t="s">
        <v>140</v>
      </c>
      <c r="AC35" s="25" t="s">
        <v>42</v>
      </c>
      <c r="AD35" s="24" t="s">
        <v>140</v>
      </c>
      <c r="AE35" s="24" t="s">
        <v>140</v>
      </c>
      <c r="AF35" s="25" t="s">
        <v>140</v>
      </c>
      <c r="AG35" s="24" t="s">
        <v>140</v>
      </c>
      <c r="AH35" s="24" t="s">
        <v>140</v>
      </c>
      <c r="AI35" s="25" t="s">
        <v>140</v>
      </c>
      <c r="AJ35" s="26" t="s">
        <v>140</v>
      </c>
      <c r="AK35" s="24" t="s">
        <v>140</v>
      </c>
      <c r="AL35" s="25" t="s">
        <v>140</v>
      </c>
      <c r="AM35" s="24" t="s">
        <v>140</v>
      </c>
      <c r="AN35" s="24" t="s">
        <v>140</v>
      </c>
      <c r="AO35" s="25" t="s">
        <v>140</v>
      </c>
      <c r="AP35" s="25" t="s">
        <v>140</v>
      </c>
      <c r="AQ35" s="25" t="s">
        <v>140</v>
      </c>
      <c r="AR35" s="30" t="s">
        <v>140</v>
      </c>
      <c r="AS35" s="25" t="s">
        <v>140</v>
      </c>
      <c r="AT35" s="30" t="s">
        <v>140</v>
      </c>
      <c r="AU35" s="30" t="s">
        <v>140</v>
      </c>
      <c r="AV35" s="25">
        <v>-10000</v>
      </c>
      <c r="AW35" s="25" t="s">
        <v>140</v>
      </c>
      <c r="AX35" s="30" t="s">
        <v>150</v>
      </c>
      <c r="AY35" s="25" t="s">
        <v>140</v>
      </c>
      <c r="AZ35" s="30" t="s">
        <v>140</v>
      </c>
      <c r="BA35" s="30" t="s">
        <v>140</v>
      </c>
    </row>
    <row r="36" spans="2:53">
      <c r="B36" s="43" t="s">
        <v>157</v>
      </c>
      <c r="C36" s="22" t="s">
        <v>39</v>
      </c>
      <c r="D36" s="23" t="s">
        <v>145</v>
      </c>
      <c r="E36" s="24">
        <v>8228</v>
      </c>
      <c r="F36" s="24"/>
      <c r="G36" s="25"/>
      <c r="H36" s="26">
        <v>8030</v>
      </c>
      <c r="I36" s="24"/>
      <c r="J36" s="24"/>
      <c r="K36" s="24"/>
      <c r="L36" s="26">
        <v>-4670</v>
      </c>
      <c r="M36" s="24">
        <v>-4670</v>
      </c>
      <c r="N36" s="25">
        <v>-4474</v>
      </c>
      <c r="O36" s="26" t="s">
        <v>40</v>
      </c>
      <c r="P36" s="25" t="s">
        <v>45</v>
      </c>
      <c r="Q36" s="26">
        <v>0</v>
      </c>
      <c r="R36" s="24">
        <v>198</v>
      </c>
      <c r="S36" s="24" t="s">
        <v>139</v>
      </c>
      <c r="T36" s="24" t="s">
        <v>139</v>
      </c>
      <c r="U36" s="29" t="s">
        <v>139</v>
      </c>
      <c r="V36" s="25">
        <v>0</v>
      </c>
      <c r="W36" s="30">
        <v>1</v>
      </c>
      <c r="X36" s="26">
        <v>155</v>
      </c>
      <c r="Y36" s="24" t="s">
        <v>140</v>
      </c>
      <c r="Z36" s="25" t="s">
        <v>42</v>
      </c>
      <c r="AA36" s="24">
        <v>450</v>
      </c>
      <c r="AB36" s="24" t="s">
        <v>140</v>
      </c>
      <c r="AC36" s="25" t="s">
        <v>42</v>
      </c>
      <c r="AD36" s="24" t="s">
        <v>140</v>
      </c>
      <c r="AE36" s="24">
        <v>7791</v>
      </c>
      <c r="AF36" s="25" t="s">
        <v>113</v>
      </c>
      <c r="AG36" s="24" t="s">
        <v>140</v>
      </c>
      <c r="AH36" s="24" t="s">
        <v>140</v>
      </c>
      <c r="AI36" s="25" t="s">
        <v>140</v>
      </c>
      <c r="AJ36" s="26" t="s">
        <v>140</v>
      </c>
      <c r="AK36" s="24" t="s">
        <v>140</v>
      </c>
      <c r="AL36" s="25" t="s">
        <v>140</v>
      </c>
      <c r="AM36" s="24" t="s">
        <v>140</v>
      </c>
      <c r="AN36" s="24" t="s">
        <v>140</v>
      </c>
      <c r="AO36" s="25" t="s">
        <v>140</v>
      </c>
      <c r="AP36" s="25" t="s">
        <v>140</v>
      </c>
      <c r="AQ36" s="25" t="s">
        <v>140</v>
      </c>
      <c r="AR36" s="30" t="s">
        <v>140</v>
      </c>
      <c r="AS36" s="25" t="s">
        <v>140</v>
      </c>
      <c r="AT36" s="30" t="s">
        <v>140</v>
      </c>
      <c r="AU36" s="30" t="s">
        <v>140</v>
      </c>
      <c r="AV36" s="25">
        <v>-10000</v>
      </c>
      <c r="AW36" s="25" t="s">
        <v>140</v>
      </c>
      <c r="AX36" s="30" t="s">
        <v>150</v>
      </c>
      <c r="AY36" s="25" t="s">
        <v>140</v>
      </c>
      <c r="AZ36" s="30" t="s">
        <v>140</v>
      </c>
      <c r="BA36" s="30" t="s">
        <v>140</v>
      </c>
    </row>
    <row r="37" spans="2:53">
      <c r="B37" s="43" t="s">
        <v>157</v>
      </c>
      <c r="C37" s="22" t="s">
        <v>39</v>
      </c>
      <c r="D37" s="23" t="s">
        <v>146</v>
      </c>
      <c r="E37" s="24">
        <v>9528</v>
      </c>
      <c r="F37" s="24"/>
      <c r="G37" s="25"/>
      <c r="H37" s="26">
        <v>7997</v>
      </c>
      <c r="I37" s="24"/>
      <c r="J37" s="24"/>
      <c r="K37" s="24"/>
      <c r="L37" s="26">
        <v>-6026</v>
      </c>
      <c r="M37" s="24">
        <v>-6026</v>
      </c>
      <c r="N37" s="25">
        <v>-4498</v>
      </c>
      <c r="O37" s="26" t="s">
        <v>40</v>
      </c>
      <c r="P37" s="25" t="s">
        <v>41</v>
      </c>
      <c r="Q37" s="26">
        <v>0</v>
      </c>
      <c r="R37" s="24">
        <v>1531</v>
      </c>
      <c r="S37" s="24" t="s">
        <v>139</v>
      </c>
      <c r="T37" s="24" t="s">
        <v>139</v>
      </c>
      <c r="U37" s="29" t="s">
        <v>139</v>
      </c>
      <c r="V37" s="25">
        <v>0</v>
      </c>
      <c r="W37" s="30">
        <v>1</v>
      </c>
      <c r="X37" s="26" t="s">
        <v>140</v>
      </c>
      <c r="Y37" s="24" t="s">
        <v>140</v>
      </c>
      <c r="Z37" s="25" t="s">
        <v>140</v>
      </c>
      <c r="AA37" s="24" t="s">
        <v>140</v>
      </c>
      <c r="AB37" s="24" t="s">
        <v>140</v>
      </c>
      <c r="AC37" s="25" t="s">
        <v>140</v>
      </c>
      <c r="AD37" s="24" t="s">
        <v>140</v>
      </c>
      <c r="AE37" s="24">
        <v>8274</v>
      </c>
      <c r="AF37" s="25" t="s">
        <v>113</v>
      </c>
      <c r="AG37" s="24" t="s">
        <v>140</v>
      </c>
      <c r="AH37" s="24" t="s">
        <v>140</v>
      </c>
      <c r="AI37" s="25" t="s">
        <v>140</v>
      </c>
      <c r="AJ37" s="26">
        <v>3000</v>
      </c>
      <c r="AK37" s="24" t="s">
        <v>140</v>
      </c>
      <c r="AL37" s="25" t="s">
        <v>158</v>
      </c>
      <c r="AM37" s="24" t="s">
        <v>140</v>
      </c>
      <c r="AN37" s="24" t="s">
        <v>140</v>
      </c>
      <c r="AO37" s="25" t="s">
        <v>140</v>
      </c>
      <c r="AP37" s="25" t="s">
        <v>140</v>
      </c>
      <c r="AQ37" s="25" t="s">
        <v>140</v>
      </c>
      <c r="AR37" s="30" t="s">
        <v>140</v>
      </c>
      <c r="AS37" s="25" t="s">
        <v>140</v>
      </c>
      <c r="AT37" s="30" t="s">
        <v>140</v>
      </c>
      <c r="AU37" s="30" t="s">
        <v>140</v>
      </c>
      <c r="AV37" s="25">
        <v>-10000</v>
      </c>
      <c r="AW37" s="25" t="s">
        <v>140</v>
      </c>
      <c r="AX37" s="30" t="s">
        <v>150</v>
      </c>
      <c r="AY37" s="25" t="s">
        <v>140</v>
      </c>
      <c r="AZ37" s="30" t="s">
        <v>140</v>
      </c>
      <c r="BA37" s="30" t="s">
        <v>140</v>
      </c>
    </row>
    <row r="38" spans="2:53">
      <c r="B38" s="43" t="s">
        <v>157</v>
      </c>
      <c r="C38" s="22" t="s">
        <v>39</v>
      </c>
      <c r="D38" s="23" t="s">
        <v>147</v>
      </c>
      <c r="E38" s="24"/>
      <c r="F38" s="24">
        <v>5962</v>
      </c>
      <c r="G38" s="25">
        <v>572</v>
      </c>
      <c r="H38" s="26"/>
      <c r="I38" s="24">
        <v>6059</v>
      </c>
      <c r="J38" s="24">
        <v>572</v>
      </c>
      <c r="K38" s="24"/>
      <c r="L38" s="26">
        <v>-4077</v>
      </c>
      <c r="M38" s="24">
        <v>-4077</v>
      </c>
      <c r="N38" s="25">
        <v>-4077</v>
      </c>
      <c r="O38" s="26" t="s">
        <v>144</v>
      </c>
      <c r="P38" s="25" t="s">
        <v>41</v>
      </c>
      <c r="Q38" s="26">
        <v>0</v>
      </c>
      <c r="R38" s="24" t="s">
        <v>139</v>
      </c>
      <c r="S38" s="24">
        <v>-97</v>
      </c>
      <c r="T38" s="24">
        <v>0</v>
      </c>
      <c r="U38" s="29">
        <v>-97</v>
      </c>
      <c r="V38" s="25">
        <v>0</v>
      </c>
      <c r="W38" s="30">
        <v>1</v>
      </c>
      <c r="X38" s="26" t="s">
        <v>140</v>
      </c>
      <c r="Y38" s="24" t="s">
        <v>140</v>
      </c>
      <c r="Z38" s="25" t="s">
        <v>140</v>
      </c>
      <c r="AA38" s="24" t="s">
        <v>140</v>
      </c>
      <c r="AB38" s="24" t="s">
        <v>140</v>
      </c>
      <c r="AC38" s="25" t="s">
        <v>140</v>
      </c>
      <c r="AD38" s="24" t="s">
        <v>140</v>
      </c>
      <c r="AE38" s="24" t="s">
        <v>140</v>
      </c>
      <c r="AF38" s="25" t="s">
        <v>140</v>
      </c>
      <c r="AG38" s="24" t="s">
        <v>140</v>
      </c>
      <c r="AH38" s="24" t="s">
        <v>140</v>
      </c>
      <c r="AI38" s="25" t="s">
        <v>140</v>
      </c>
      <c r="AJ38" s="26" t="s">
        <v>140</v>
      </c>
      <c r="AK38" s="24" t="s">
        <v>140</v>
      </c>
      <c r="AL38" s="25" t="s">
        <v>140</v>
      </c>
      <c r="AM38" s="24" t="s">
        <v>140</v>
      </c>
      <c r="AN38" s="24" t="s">
        <v>140</v>
      </c>
      <c r="AO38" s="25" t="s">
        <v>140</v>
      </c>
      <c r="AP38" s="25" t="s">
        <v>140</v>
      </c>
      <c r="AQ38" s="25" t="s">
        <v>140</v>
      </c>
      <c r="AR38" s="30" t="s">
        <v>140</v>
      </c>
      <c r="AS38" s="25" t="s">
        <v>140</v>
      </c>
      <c r="AT38" s="30" t="s">
        <v>140</v>
      </c>
      <c r="AU38" s="30" t="s">
        <v>140</v>
      </c>
      <c r="AV38" s="25" t="s">
        <v>140</v>
      </c>
      <c r="AW38" s="25" t="s">
        <v>140</v>
      </c>
      <c r="AX38" s="30" t="s">
        <v>140</v>
      </c>
      <c r="AY38" s="25">
        <v>-10000</v>
      </c>
      <c r="AZ38" s="30" t="s">
        <v>140</v>
      </c>
      <c r="BA38" s="30" t="s">
        <v>150</v>
      </c>
    </row>
    <row r="39" spans="2:53">
      <c r="B39" s="43" t="s">
        <v>157</v>
      </c>
      <c r="C39" s="22" t="s">
        <v>39</v>
      </c>
      <c r="D39" s="23" t="s">
        <v>148</v>
      </c>
      <c r="E39" s="24"/>
      <c r="F39" s="24">
        <v>6061</v>
      </c>
      <c r="G39" s="25">
        <v>572</v>
      </c>
      <c r="H39" s="26"/>
      <c r="I39" s="24">
        <v>6061</v>
      </c>
      <c r="J39" s="24">
        <v>572</v>
      </c>
      <c r="K39" s="24"/>
      <c r="L39" s="26">
        <v>-4592</v>
      </c>
      <c r="M39" s="24">
        <v>-4592</v>
      </c>
      <c r="N39" s="25">
        <v>-4592</v>
      </c>
      <c r="O39" s="26" t="s">
        <v>144</v>
      </c>
      <c r="P39" s="25" t="s">
        <v>41</v>
      </c>
      <c r="Q39" s="26">
        <v>0</v>
      </c>
      <c r="R39" s="24" t="s">
        <v>139</v>
      </c>
      <c r="S39" s="24">
        <v>0</v>
      </c>
      <c r="T39" s="24">
        <v>0</v>
      </c>
      <c r="U39" s="29">
        <v>0</v>
      </c>
      <c r="V39" s="25">
        <v>0</v>
      </c>
      <c r="W39" s="30">
        <v>1</v>
      </c>
      <c r="X39" s="26" t="s">
        <v>140</v>
      </c>
      <c r="Y39" s="24" t="s">
        <v>140</v>
      </c>
      <c r="Z39" s="25" t="s">
        <v>140</v>
      </c>
      <c r="AA39" s="24" t="s">
        <v>140</v>
      </c>
      <c r="AB39" s="24" t="s">
        <v>140</v>
      </c>
      <c r="AC39" s="25" t="s">
        <v>140</v>
      </c>
      <c r="AD39" s="24" t="s">
        <v>140</v>
      </c>
      <c r="AE39" s="24" t="s">
        <v>140</v>
      </c>
      <c r="AF39" s="25" t="s">
        <v>140</v>
      </c>
      <c r="AG39" s="24" t="s">
        <v>140</v>
      </c>
      <c r="AH39" s="24" t="s">
        <v>140</v>
      </c>
      <c r="AI39" s="25" t="s">
        <v>140</v>
      </c>
      <c r="AJ39" s="26" t="s">
        <v>140</v>
      </c>
      <c r="AK39" s="24" t="s">
        <v>140</v>
      </c>
      <c r="AL39" s="25" t="s">
        <v>140</v>
      </c>
      <c r="AM39" s="24" t="s">
        <v>140</v>
      </c>
      <c r="AN39" s="24" t="s">
        <v>140</v>
      </c>
      <c r="AO39" s="25" t="s">
        <v>140</v>
      </c>
      <c r="AP39" s="25" t="s">
        <v>140</v>
      </c>
      <c r="AQ39" s="25" t="s">
        <v>140</v>
      </c>
      <c r="AR39" s="30" t="s">
        <v>140</v>
      </c>
      <c r="AS39" s="25" t="s">
        <v>140</v>
      </c>
      <c r="AT39" s="30" t="s">
        <v>140</v>
      </c>
      <c r="AU39" s="30" t="s">
        <v>140</v>
      </c>
      <c r="AV39" s="25" t="s">
        <v>140</v>
      </c>
      <c r="AW39" s="25" t="s">
        <v>140</v>
      </c>
      <c r="AX39" s="30" t="s">
        <v>140</v>
      </c>
      <c r="AY39" s="25">
        <v>-10000</v>
      </c>
      <c r="AZ39" s="30" t="s">
        <v>140</v>
      </c>
      <c r="BA39" s="30" t="s">
        <v>150</v>
      </c>
    </row>
    <row r="40" spans="2:53">
      <c r="B40" s="43" t="s">
        <v>157</v>
      </c>
      <c r="C40" s="22" t="s">
        <v>39</v>
      </c>
      <c r="D40" s="23" t="s">
        <v>149</v>
      </c>
      <c r="E40" s="24"/>
      <c r="F40" s="24">
        <v>5223</v>
      </c>
      <c r="G40" s="25">
        <v>563</v>
      </c>
      <c r="H40" s="26"/>
      <c r="I40" s="24">
        <v>5479</v>
      </c>
      <c r="J40" s="24">
        <v>563</v>
      </c>
      <c r="K40" s="24"/>
      <c r="L40" s="26">
        <v>-3602</v>
      </c>
      <c r="M40" s="24">
        <v>-3602</v>
      </c>
      <c r="N40" s="25">
        <v>-3602</v>
      </c>
      <c r="O40" s="26" t="s">
        <v>144</v>
      </c>
      <c r="P40" s="25" t="s">
        <v>41</v>
      </c>
      <c r="Q40" s="26">
        <v>0</v>
      </c>
      <c r="R40" s="24" t="s">
        <v>139</v>
      </c>
      <c r="S40" s="24">
        <v>-256</v>
      </c>
      <c r="T40" s="24">
        <v>0</v>
      </c>
      <c r="U40" s="29">
        <v>-256</v>
      </c>
      <c r="V40" s="25">
        <v>0</v>
      </c>
      <c r="W40" s="30">
        <v>1</v>
      </c>
      <c r="X40" s="26" t="s">
        <v>140</v>
      </c>
      <c r="Y40" s="24" t="s">
        <v>140</v>
      </c>
      <c r="Z40" s="25" t="s">
        <v>140</v>
      </c>
      <c r="AA40" s="24" t="s">
        <v>140</v>
      </c>
      <c r="AB40" s="24" t="s">
        <v>140</v>
      </c>
      <c r="AC40" s="25" t="s">
        <v>140</v>
      </c>
      <c r="AD40" s="24" t="s">
        <v>140</v>
      </c>
      <c r="AE40" s="24" t="s">
        <v>140</v>
      </c>
      <c r="AF40" s="25" t="s">
        <v>140</v>
      </c>
      <c r="AG40" s="24" t="s">
        <v>140</v>
      </c>
      <c r="AH40" s="24" t="s">
        <v>140</v>
      </c>
      <c r="AI40" s="25" t="s">
        <v>140</v>
      </c>
      <c r="AJ40" s="26" t="s">
        <v>140</v>
      </c>
      <c r="AK40" s="24" t="s">
        <v>140</v>
      </c>
      <c r="AL40" s="25" t="s">
        <v>140</v>
      </c>
      <c r="AM40" s="24" t="s">
        <v>140</v>
      </c>
      <c r="AN40" s="24" t="s">
        <v>140</v>
      </c>
      <c r="AO40" s="25" t="s">
        <v>140</v>
      </c>
      <c r="AP40" s="25" t="s">
        <v>140</v>
      </c>
      <c r="AQ40" s="25" t="s">
        <v>140</v>
      </c>
      <c r="AR40" s="30" t="s">
        <v>140</v>
      </c>
      <c r="AS40" s="25" t="s">
        <v>140</v>
      </c>
      <c r="AT40" s="30" t="s">
        <v>140</v>
      </c>
      <c r="AU40" s="30" t="s">
        <v>140</v>
      </c>
      <c r="AV40" s="25" t="s">
        <v>140</v>
      </c>
      <c r="AW40" s="25" t="s">
        <v>140</v>
      </c>
      <c r="AX40" s="30" t="s">
        <v>140</v>
      </c>
      <c r="AY40" s="25">
        <v>-10000</v>
      </c>
      <c r="AZ40" s="30" t="s">
        <v>140</v>
      </c>
      <c r="BA40" s="30" t="s">
        <v>150</v>
      </c>
    </row>
    <row r="41" spans="2:53">
      <c r="B41" s="43" t="s">
        <v>157</v>
      </c>
      <c r="C41" s="22" t="s">
        <v>39</v>
      </c>
      <c r="D41" s="23" t="s">
        <v>151</v>
      </c>
      <c r="E41" s="24">
        <v>8480</v>
      </c>
      <c r="F41" s="24"/>
      <c r="G41" s="25"/>
      <c r="H41" s="26">
        <v>7584</v>
      </c>
      <c r="I41" s="24"/>
      <c r="J41" s="24"/>
      <c r="K41" s="24"/>
      <c r="L41" s="26">
        <v>-2596</v>
      </c>
      <c r="M41" s="24">
        <v>-2596</v>
      </c>
      <c r="N41" s="25">
        <v>-1706</v>
      </c>
      <c r="O41" s="26" t="s">
        <v>40</v>
      </c>
      <c r="P41" s="25" t="s">
        <v>41</v>
      </c>
      <c r="Q41" s="26">
        <v>0</v>
      </c>
      <c r="R41" s="24">
        <v>896</v>
      </c>
      <c r="S41" s="24" t="s">
        <v>139</v>
      </c>
      <c r="T41" s="24" t="s">
        <v>139</v>
      </c>
      <c r="U41" s="29" t="s">
        <v>139</v>
      </c>
      <c r="V41" s="25">
        <v>0</v>
      </c>
      <c r="W41" s="30">
        <v>0</v>
      </c>
      <c r="X41" s="26" t="s">
        <v>140</v>
      </c>
      <c r="Y41" s="24" t="s">
        <v>140</v>
      </c>
      <c r="Z41" s="25" t="s">
        <v>140</v>
      </c>
      <c r="AA41" s="24" t="s">
        <v>140</v>
      </c>
      <c r="AB41" s="24" t="s">
        <v>140</v>
      </c>
      <c r="AC41" s="25" t="s">
        <v>140</v>
      </c>
      <c r="AD41" s="24" t="s">
        <v>140</v>
      </c>
      <c r="AE41" s="24" t="s">
        <v>140</v>
      </c>
      <c r="AF41" s="25" t="s">
        <v>140</v>
      </c>
      <c r="AG41" s="24" t="s">
        <v>140</v>
      </c>
      <c r="AH41" s="24" t="s">
        <v>140</v>
      </c>
      <c r="AI41" s="25" t="s">
        <v>140</v>
      </c>
      <c r="AJ41" s="26" t="s">
        <v>140</v>
      </c>
      <c r="AK41" s="24" t="s">
        <v>140</v>
      </c>
      <c r="AL41" s="25" t="s">
        <v>140</v>
      </c>
      <c r="AM41" s="24" t="s">
        <v>140</v>
      </c>
      <c r="AN41" s="24" t="s">
        <v>140</v>
      </c>
      <c r="AO41" s="25" t="s">
        <v>140</v>
      </c>
      <c r="AP41" s="25" t="s">
        <v>140</v>
      </c>
      <c r="AQ41" s="25" t="s">
        <v>140</v>
      </c>
      <c r="AR41" s="30" t="s">
        <v>140</v>
      </c>
      <c r="AS41" s="25" t="s">
        <v>140</v>
      </c>
      <c r="AT41" s="30" t="s">
        <v>140</v>
      </c>
      <c r="AU41" s="30" t="s">
        <v>140</v>
      </c>
      <c r="AV41" s="25" t="s">
        <v>140</v>
      </c>
      <c r="AW41" s="25" t="s">
        <v>140</v>
      </c>
      <c r="AX41" s="30" t="s">
        <v>140</v>
      </c>
      <c r="AY41" s="25" t="s">
        <v>140</v>
      </c>
      <c r="AZ41" s="30" t="s">
        <v>140</v>
      </c>
      <c r="BA41" s="30" t="s">
        <v>140</v>
      </c>
    </row>
    <row r="42" spans="2:53">
      <c r="B42" s="43" t="s">
        <v>157</v>
      </c>
      <c r="C42" s="22" t="s">
        <v>39</v>
      </c>
      <c r="D42" s="23" t="s">
        <v>153</v>
      </c>
      <c r="E42" s="24">
        <v>8480</v>
      </c>
      <c r="F42" s="24"/>
      <c r="G42" s="25"/>
      <c r="H42" s="26">
        <v>8478</v>
      </c>
      <c r="I42" s="24"/>
      <c r="J42" s="24"/>
      <c r="K42" s="24"/>
      <c r="L42" s="26">
        <v>-2596</v>
      </c>
      <c r="M42" s="24">
        <v>-2596</v>
      </c>
      <c r="N42" s="25">
        <v>-2595</v>
      </c>
      <c r="O42" s="26" t="s">
        <v>40</v>
      </c>
      <c r="P42" s="25" t="s">
        <v>41</v>
      </c>
      <c r="Q42" s="26">
        <v>0</v>
      </c>
      <c r="R42" s="24">
        <v>2</v>
      </c>
      <c r="S42" s="24" t="s">
        <v>139</v>
      </c>
      <c r="T42" s="24" t="s">
        <v>139</v>
      </c>
      <c r="U42" s="29" t="s">
        <v>139</v>
      </c>
      <c r="V42" s="25">
        <v>0</v>
      </c>
      <c r="W42" s="30">
        <v>0</v>
      </c>
      <c r="X42" s="26" t="s">
        <v>140</v>
      </c>
      <c r="Y42" s="24" t="s">
        <v>140</v>
      </c>
      <c r="Z42" s="25" t="s">
        <v>140</v>
      </c>
      <c r="AA42" s="24" t="s">
        <v>140</v>
      </c>
      <c r="AB42" s="24" t="s">
        <v>140</v>
      </c>
      <c r="AC42" s="25" t="s">
        <v>140</v>
      </c>
      <c r="AD42" s="24" t="s">
        <v>140</v>
      </c>
      <c r="AE42" s="24" t="s">
        <v>140</v>
      </c>
      <c r="AF42" s="25" t="s">
        <v>140</v>
      </c>
      <c r="AG42" s="24" t="s">
        <v>140</v>
      </c>
      <c r="AH42" s="24" t="s">
        <v>140</v>
      </c>
      <c r="AI42" s="25" t="s">
        <v>140</v>
      </c>
      <c r="AJ42" s="26" t="s">
        <v>140</v>
      </c>
      <c r="AK42" s="24" t="s">
        <v>140</v>
      </c>
      <c r="AL42" s="25" t="s">
        <v>140</v>
      </c>
      <c r="AM42" s="24" t="s">
        <v>140</v>
      </c>
      <c r="AN42" s="24" t="s">
        <v>140</v>
      </c>
      <c r="AO42" s="25" t="s">
        <v>140</v>
      </c>
      <c r="AP42" s="25" t="s">
        <v>140</v>
      </c>
      <c r="AQ42" s="25" t="s">
        <v>140</v>
      </c>
      <c r="AR42" s="30" t="s">
        <v>140</v>
      </c>
      <c r="AS42" s="25" t="s">
        <v>140</v>
      </c>
      <c r="AT42" s="30" t="s">
        <v>140</v>
      </c>
      <c r="AU42" s="30" t="s">
        <v>140</v>
      </c>
      <c r="AV42" s="25" t="s">
        <v>140</v>
      </c>
      <c r="AW42" s="25" t="s">
        <v>140</v>
      </c>
      <c r="AX42" s="30" t="s">
        <v>140</v>
      </c>
      <c r="AY42" s="25" t="s">
        <v>140</v>
      </c>
      <c r="AZ42" s="30" t="s">
        <v>140</v>
      </c>
      <c r="BA42" s="30" t="s">
        <v>140</v>
      </c>
    </row>
    <row r="43" spans="2:53" ht="15" thickBot="1">
      <c r="B43" s="44" t="s">
        <v>157</v>
      </c>
      <c r="C43" s="32" t="s">
        <v>39</v>
      </c>
      <c r="D43" s="33" t="s">
        <v>155</v>
      </c>
      <c r="E43" s="34">
        <v>7670</v>
      </c>
      <c r="F43" s="34"/>
      <c r="G43" s="35"/>
      <c r="H43" s="36">
        <v>7670</v>
      </c>
      <c r="I43" s="34"/>
      <c r="J43" s="34"/>
      <c r="K43" s="34"/>
      <c r="L43" s="36">
        <v>-1782</v>
      </c>
      <c r="M43" s="34">
        <v>-1782</v>
      </c>
      <c r="N43" s="35">
        <v>-1782</v>
      </c>
      <c r="O43" s="36" t="s">
        <v>40</v>
      </c>
      <c r="P43" s="35" t="s">
        <v>41</v>
      </c>
      <c r="Q43" s="36">
        <v>0</v>
      </c>
      <c r="R43" s="24">
        <v>0</v>
      </c>
      <c r="S43" s="24" t="s">
        <v>139</v>
      </c>
      <c r="T43" s="24" t="s">
        <v>139</v>
      </c>
      <c r="U43" s="29" t="s">
        <v>139</v>
      </c>
      <c r="V43" s="25">
        <v>0</v>
      </c>
      <c r="W43" s="30">
        <v>0</v>
      </c>
      <c r="X43" s="36" t="s">
        <v>140</v>
      </c>
      <c r="Y43" s="34" t="s">
        <v>140</v>
      </c>
      <c r="Z43" s="35" t="s">
        <v>140</v>
      </c>
      <c r="AA43" s="34" t="s">
        <v>140</v>
      </c>
      <c r="AB43" s="34" t="s">
        <v>140</v>
      </c>
      <c r="AC43" s="35" t="s">
        <v>140</v>
      </c>
      <c r="AD43" s="34" t="s">
        <v>140</v>
      </c>
      <c r="AE43" s="34" t="s">
        <v>140</v>
      </c>
      <c r="AF43" s="35" t="s">
        <v>140</v>
      </c>
      <c r="AG43" s="34" t="s">
        <v>140</v>
      </c>
      <c r="AH43" s="34" t="s">
        <v>140</v>
      </c>
      <c r="AI43" s="35" t="s">
        <v>140</v>
      </c>
      <c r="AJ43" s="36" t="s">
        <v>140</v>
      </c>
      <c r="AK43" s="34" t="s">
        <v>140</v>
      </c>
      <c r="AL43" s="35" t="s">
        <v>140</v>
      </c>
      <c r="AM43" s="34" t="s">
        <v>140</v>
      </c>
      <c r="AN43" s="34" t="s">
        <v>140</v>
      </c>
      <c r="AO43" s="35" t="s">
        <v>140</v>
      </c>
      <c r="AP43" s="35" t="s">
        <v>140</v>
      </c>
      <c r="AQ43" s="35" t="s">
        <v>140</v>
      </c>
      <c r="AR43" s="37" t="s">
        <v>140</v>
      </c>
      <c r="AS43" s="35" t="s">
        <v>140</v>
      </c>
      <c r="AT43" s="37" t="s">
        <v>140</v>
      </c>
      <c r="AU43" s="37" t="s">
        <v>140</v>
      </c>
      <c r="AV43" s="35" t="s">
        <v>140</v>
      </c>
      <c r="AW43" s="35" t="s">
        <v>140</v>
      </c>
      <c r="AX43" s="37" t="s">
        <v>140</v>
      </c>
      <c r="AY43" s="35" t="s">
        <v>140</v>
      </c>
      <c r="AZ43" s="37" t="s">
        <v>140</v>
      </c>
      <c r="BA43" s="37" t="s">
        <v>140</v>
      </c>
    </row>
    <row r="44" spans="2:53">
      <c r="B44" s="45" t="s">
        <v>159</v>
      </c>
      <c r="C44" s="39" t="s">
        <v>39</v>
      </c>
      <c r="D44" s="40" t="s">
        <v>138</v>
      </c>
      <c r="E44" s="27">
        <v>8116</v>
      </c>
      <c r="F44" s="27"/>
      <c r="G44" s="41"/>
      <c r="H44" s="28">
        <v>8116</v>
      </c>
      <c r="I44" s="27"/>
      <c r="J44" s="27"/>
      <c r="K44" s="27"/>
      <c r="L44" s="28">
        <v>0</v>
      </c>
      <c r="M44" s="27">
        <v>0</v>
      </c>
      <c r="N44" s="41">
        <v>0</v>
      </c>
      <c r="O44" s="28" t="s">
        <v>160</v>
      </c>
      <c r="P44" s="41" t="s">
        <v>160</v>
      </c>
      <c r="Q44" s="28">
        <v>0</v>
      </c>
      <c r="R44" s="24">
        <v>0</v>
      </c>
      <c r="S44" s="24" t="s">
        <v>139</v>
      </c>
      <c r="T44" s="24" t="s">
        <v>139</v>
      </c>
      <c r="U44" s="29" t="s">
        <v>139</v>
      </c>
      <c r="V44" s="25">
        <v>0</v>
      </c>
      <c r="W44" s="30">
        <v>1</v>
      </c>
      <c r="X44" s="28" t="s">
        <v>140</v>
      </c>
      <c r="Y44" s="27" t="s">
        <v>140</v>
      </c>
      <c r="Z44" s="41" t="s">
        <v>140</v>
      </c>
      <c r="AA44" s="27" t="s">
        <v>140</v>
      </c>
      <c r="AB44" s="27" t="s">
        <v>140</v>
      </c>
      <c r="AC44" s="41" t="s">
        <v>140</v>
      </c>
      <c r="AD44" s="27" t="s">
        <v>140</v>
      </c>
      <c r="AE44" s="27" t="s">
        <v>140</v>
      </c>
      <c r="AF44" s="41" t="s">
        <v>140</v>
      </c>
      <c r="AG44" s="27" t="s">
        <v>140</v>
      </c>
      <c r="AH44" s="27" t="s">
        <v>140</v>
      </c>
      <c r="AI44" s="41" t="s">
        <v>140</v>
      </c>
      <c r="AJ44" s="28" t="s">
        <v>140</v>
      </c>
      <c r="AK44" s="27" t="s">
        <v>140</v>
      </c>
      <c r="AL44" s="41" t="s">
        <v>140</v>
      </c>
      <c r="AM44" s="27" t="s">
        <v>140</v>
      </c>
      <c r="AN44" s="27" t="s">
        <v>140</v>
      </c>
      <c r="AO44" s="41" t="s">
        <v>140</v>
      </c>
      <c r="AP44" s="41" t="s">
        <v>140</v>
      </c>
      <c r="AQ44" s="41" t="s">
        <v>140</v>
      </c>
      <c r="AR44" s="42" t="s">
        <v>140</v>
      </c>
      <c r="AS44" s="41" t="s">
        <v>140</v>
      </c>
      <c r="AT44" s="42" t="s">
        <v>140</v>
      </c>
      <c r="AU44" s="42" t="s">
        <v>140</v>
      </c>
      <c r="AV44" s="41">
        <v>-10000</v>
      </c>
      <c r="AW44" s="41" t="s">
        <v>140</v>
      </c>
      <c r="AX44" s="42" t="s">
        <v>150</v>
      </c>
      <c r="AY44" s="41" t="s">
        <v>140</v>
      </c>
      <c r="AZ44" s="42" t="s">
        <v>140</v>
      </c>
      <c r="BA44" s="42" t="s">
        <v>140</v>
      </c>
    </row>
    <row r="45" spans="2:53">
      <c r="B45" s="21" t="s">
        <v>159</v>
      </c>
      <c r="C45" s="22" t="s">
        <v>39</v>
      </c>
      <c r="D45" s="23" t="s">
        <v>141</v>
      </c>
      <c r="E45" s="24">
        <v>8116</v>
      </c>
      <c r="F45" s="24"/>
      <c r="G45" s="25"/>
      <c r="H45" s="26">
        <v>8116</v>
      </c>
      <c r="I45" s="24"/>
      <c r="J45" s="24"/>
      <c r="K45" s="24"/>
      <c r="L45" s="26">
        <v>0</v>
      </c>
      <c r="M45" s="24">
        <v>0</v>
      </c>
      <c r="N45" s="25">
        <v>0</v>
      </c>
      <c r="O45" s="26" t="s">
        <v>160</v>
      </c>
      <c r="P45" s="25" t="s">
        <v>160</v>
      </c>
      <c r="Q45" s="26">
        <v>0</v>
      </c>
      <c r="R45" s="24">
        <v>0</v>
      </c>
      <c r="S45" s="24" t="s">
        <v>139</v>
      </c>
      <c r="T45" s="24" t="s">
        <v>139</v>
      </c>
      <c r="U45" s="29" t="s">
        <v>139</v>
      </c>
      <c r="V45" s="25">
        <v>0</v>
      </c>
      <c r="W45" s="30">
        <v>1</v>
      </c>
      <c r="X45" s="26" t="s">
        <v>140</v>
      </c>
      <c r="Y45" s="24" t="s">
        <v>140</v>
      </c>
      <c r="Z45" s="25" t="s">
        <v>140</v>
      </c>
      <c r="AA45" s="24" t="s">
        <v>140</v>
      </c>
      <c r="AB45" s="24" t="s">
        <v>140</v>
      </c>
      <c r="AC45" s="25" t="s">
        <v>140</v>
      </c>
      <c r="AD45" s="24" t="s">
        <v>140</v>
      </c>
      <c r="AE45" s="24" t="s">
        <v>140</v>
      </c>
      <c r="AF45" s="25" t="s">
        <v>140</v>
      </c>
      <c r="AG45" s="24" t="s">
        <v>140</v>
      </c>
      <c r="AH45" s="24" t="s">
        <v>140</v>
      </c>
      <c r="AI45" s="25" t="s">
        <v>140</v>
      </c>
      <c r="AJ45" s="26" t="s">
        <v>140</v>
      </c>
      <c r="AK45" s="24" t="s">
        <v>140</v>
      </c>
      <c r="AL45" s="25" t="s">
        <v>140</v>
      </c>
      <c r="AM45" s="24" t="s">
        <v>140</v>
      </c>
      <c r="AN45" s="24" t="s">
        <v>140</v>
      </c>
      <c r="AO45" s="25" t="s">
        <v>140</v>
      </c>
      <c r="AP45" s="25" t="s">
        <v>140</v>
      </c>
      <c r="AQ45" s="25" t="s">
        <v>140</v>
      </c>
      <c r="AR45" s="30" t="s">
        <v>140</v>
      </c>
      <c r="AS45" s="25" t="s">
        <v>140</v>
      </c>
      <c r="AT45" s="30" t="s">
        <v>140</v>
      </c>
      <c r="AU45" s="30" t="s">
        <v>140</v>
      </c>
      <c r="AV45" s="25">
        <v>-10000</v>
      </c>
      <c r="AW45" s="25" t="s">
        <v>140</v>
      </c>
      <c r="AX45" s="30" t="s">
        <v>150</v>
      </c>
      <c r="AY45" s="25" t="s">
        <v>140</v>
      </c>
      <c r="AZ45" s="30" t="s">
        <v>140</v>
      </c>
      <c r="BA45" s="30" t="s">
        <v>140</v>
      </c>
    </row>
    <row r="46" spans="2:53">
      <c r="B46" s="21" t="s">
        <v>159</v>
      </c>
      <c r="C46" s="22" t="s">
        <v>39</v>
      </c>
      <c r="D46" s="23" t="s">
        <v>142</v>
      </c>
      <c r="E46" s="24">
        <v>8116</v>
      </c>
      <c r="F46" s="24"/>
      <c r="G46" s="25"/>
      <c r="H46" s="26">
        <v>8116</v>
      </c>
      <c r="I46" s="24"/>
      <c r="J46" s="24"/>
      <c r="K46" s="24"/>
      <c r="L46" s="26">
        <v>0</v>
      </c>
      <c r="M46" s="24">
        <v>0</v>
      </c>
      <c r="N46" s="25">
        <v>0</v>
      </c>
      <c r="O46" s="26" t="s">
        <v>160</v>
      </c>
      <c r="P46" s="25" t="s">
        <v>160</v>
      </c>
      <c r="Q46" s="26">
        <v>0</v>
      </c>
      <c r="R46" s="24">
        <v>0</v>
      </c>
      <c r="S46" s="24" t="s">
        <v>139</v>
      </c>
      <c r="T46" s="24" t="s">
        <v>139</v>
      </c>
      <c r="U46" s="29" t="s">
        <v>139</v>
      </c>
      <c r="V46" s="25">
        <v>0</v>
      </c>
      <c r="W46" s="30">
        <v>1</v>
      </c>
      <c r="X46" s="26" t="s">
        <v>140</v>
      </c>
      <c r="Y46" s="24" t="s">
        <v>140</v>
      </c>
      <c r="Z46" s="25" t="s">
        <v>140</v>
      </c>
      <c r="AA46" s="24" t="s">
        <v>140</v>
      </c>
      <c r="AB46" s="24" t="s">
        <v>140</v>
      </c>
      <c r="AC46" s="25" t="s">
        <v>140</v>
      </c>
      <c r="AD46" s="24" t="s">
        <v>140</v>
      </c>
      <c r="AE46" s="24" t="s">
        <v>140</v>
      </c>
      <c r="AF46" s="25" t="s">
        <v>140</v>
      </c>
      <c r="AG46" s="24" t="s">
        <v>140</v>
      </c>
      <c r="AH46" s="24" t="s">
        <v>140</v>
      </c>
      <c r="AI46" s="25" t="s">
        <v>140</v>
      </c>
      <c r="AJ46" s="26" t="s">
        <v>140</v>
      </c>
      <c r="AK46" s="24" t="s">
        <v>140</v>
      </c>
      <c r="AL46" s="25" t="s">
        <v>140</v>
      </c>
      <c r="AM46" s="24" t="s">
        <v>140</v>
      </c>
      <c r="AN46" s="24" t="s">
        <v>140</v>
      </c>
      <c r="AO46" s="25" t="s">
        <v>140</v>
      </c>
      <c r="AP46" s="25" t="s">
        <v>140</v>
      </c>
      <c r="AQ46" s="25" t="s">
        <v>140</v>
      </c>
      <c r="AR46" s="30" t="s">
        <v>140</v>
      </c>
      <c r="AS46" s="25" t="s">
        <v>140</v>
      </c>
      <c r="AT46" s="30" t="s">
        <v>140</v>
      </c>
      <c r="AU46" s="30" t="s">
        <v>140</v>
      </c>
      <c r="AV46" s="25">
        <v>-10000</v>
      </c>
      <c r="AW46" s="25" t="s">
        <v>140</v>
      </c>
      <c r="AX46" s="30" t="s">
        <v>150</v>
      </c>
      <c r="AY46" s="25" t="s">
        <v>140</v>
      </c>
      <c r="AZ46" s="30" t="s">
        <v>140</v>
      </c>
      <c r="BA46" s="30" t="s">
        <v>140</v>
      </c>
    </row>
    <row r="47" spans="2:53">
      <c r="B47" s="21" t="s">
        <v>159</v>
      </c>
      <c r="C47" s="22" t="s">
        <v>39</v>
      </c>
      <c r="D47" s="23" t="s">
        <v>143</v>
      </c>
      <c r="E47" s="24">
        <v>7243</v>
      </c>
      <c r="F47" s="24"/>
      <c r="G47" s="25"/>
      <c r="H47" s="26">
        <v>7243</v>
      </c>
      <c r="I47" s="24"/>
      <c r="J47" s="24"/>
      <c r="K47" s="24"/>
      <c r="L47" s="26">
        <v>0</v>
      </c>
      <c r="M47" s="24">
        <v>0</v>
      </c>
      <c r="N47" s="25">
        <v>0</v>
      </c>
      <c r="O47" s="26" t="s">
        <v>144</v>
      </c>
      <c r="P47" s="25" t="s">
        <v>144</v>
      </c>
      <c r="Q47" s="26">
        <v>0</v>
      </c>
      <c r="R47" s="24">
        <v>0</v>
      </c>
      <c r="S47" s="24" t="s">
        <v>139</v>
      </c>
      <c r="T47" s="24" t="s">
        <v>139</v>
      </c>
      <c r="U47" s="29" t="s">
        <v>139</v>
      </c>
      <c r="V47" s="25">
        <v>0</v>
      </c>
      <c r="W47" s="30">
        <v>1</v>
      </c>
      <c r="X47" s="26" t="s">
        <v>140</v>
      </c>
      <c r="Y47" s="24" t="s">
        <v>140</v>
      </c>
      <c r="Z47" s="25" t="s">
        <v>140</v>
      </c>
      <c r="AA47" s="24" t="s">
        <v>140</v>
      </c>
      <c r="AB47" s="24" t="s">
        <v>140</v>
      </c>
      <c r="AC47" s="25" t="s">
        <v>140</v>
      </c>
      <c r="AD47" s="24" t="s">
        <v>140</v>
      </c>
      <c r="AE47" s="24" t="s">
        <v>140</v>
      </c>
      <c r="AF47" s="25" t="s">
        <v>140</v>
      </c>
      <c r="AG47" s="24" t="s">
        <v>140</v>
      </c>
      <c r="AH47" s="24" t="s">
        <v>140</v>
      </c>
      <c r="AI47" s="25" t="s">
        <v>140</v>
      </c>
      <c r="AJ47" s="26" t="s">
        <v>140</v>
      </c>
      <c r="AK47" s="24" t="s">
        <v>140</v>
      </c>
      <c r="AL47" s="25" t="s">
        <v>140</v>
      </c>
      <c r="AM47" s="24" t="s">
        <v>140</v>
      </c>
      <c r="AN47" s="24" t="s">
        <v>140</v>
      </c>
      <c r="AO47" s="25" t="s">
        <v>140</v>
      </c>
      <c r="AP47" s="25" t="s">
        <v>140</v>
      </c>
      <c r="AQ47" s="25" t="s">
        <v>140</v>
      </c>
      <c r="AR47" s="30" t="s">
        <v>140</v>
      </c>
      <c r="AS47" s="25" t="s">
        <v>140</v>
      </c>
      <c r="AT47" s="30" t="s">
        <v>140</v>
      </c>
      <c r="AU47" s="30" t="s">
        <v>140</v>
      </c>
      <c r="AV47" s="25">
        <v>-10000</v>
      </c>
      <c r="AW47" s="25" t="s">
        <v>140</v>
      </c>
      <c r="AX47" s="30" t="s">
        <v>150</v>
      </c>
      <c r="AY47" s="25" t="s">
        <v>140</v>
      </c>
      <c r="AZ47" s="30" t="s">
        <v>140</v>
      </c>
      <c r="BA47" s="30" t="s">
        <v>140</v>
      </c>
    </row>
    <row r="48" spans="2:53">
      <c r="B48" s="21" t="s">
        <v>159</v>
      </c>
      <c r="C48" s="22" t="s">
        <v>39</v>
      </c>
      <c r="D48" s="23" t="s">
        <v>145</v>
      </c>
      <c r="E48" s="24">
        <v>7243</v>
      </c>
      <c r="F48" s="24"/>
      <c r="G48" s="25"/>
      <c r="H48" s="26">
        <v>7243</v>
      </c>
      <c r="I48" s="24"/>
      <c r="J48" s="24"/>
      <c r="K48" s="24"/>
      <c r="L48" s="26">
        <v>0</v>
      </c>
      <c r="M48" s="24">
        <v>0</v>
      </c>
      <c r="N48" s="25">
        <v>0</v>
      </c>
      <c r="O48" s="26" t="s">
        <v>144</v>
      </c>
      <c r="P48" s="25" t="s">
        <v>144</v>
      </c>
      <c r="Q48" s="26">
        <v>0</v>
      </c>
      <c r="R48" s="24">
        <v>0</v>
      </c>
      <c r="S48" s="24" t="s">
        <v>139</v>
      </c>
      <c r="T48" s="24" t="s">
        <v>139</v>
      </c>
      <c r="U48" s="29" t="s">
        <v>139</v>
      </c>
      <c r="V48" s="25">
        <v>0</v>
      </c>
      <c r="W48" s="30">
        <v>0</v>
      </c>
      <c r="X48" s="26" t="s">
        <v>140</v>
      </c>
      <c r="Y48" s="24" t="s">
        <v>140</v>
      </c>
      <c r="Z48" s="25" t="s">
        <v>140</v>
      </c>
      <c r="AA48" s="24" t="s">
        <v>140</v>
      </c>
      <c r="AB48" s="24" t="s">
        <v>140</v>
      </c>
      <c r="AC48" s="25" t="s">
        <v>140</v>
      </c>
      <c r="AD48" s="24" t="s">
        <v>140</v>
      </c>
      <c r="AE48" s="24" t="s">
        <v>140</v>
      </c>
      <c r="AF48" s="25" t="s">
        <v>140</v>
      </c>
      <c r="AG48" s="24" t="s">
        <v>140</v>
      </c>
      <c r="AH48" s="24" t="s">
        <v>140</v>
      </c>
      <c r="AI48" s="25" t="s">
        <v>140</v>
      </c>
      <c r="AJ48" s="26" t="s">
        <v>140</v>
      </c>
      <c r="AK48" s="24" t="s">
        <v>140</v>
      </c>
      <c r="AL48" s="25" t="s">
        <v>140</v>
      </c>
      <c r="AM48" s="24" t="s">
        <v>140</v>
      </c>
      <c r="AN48" s="24" t="s">
        <v>140</v>
      </c>
      <c r="AO48" s="25" t="s">
        <v>140</v>
      </c>
      <c r="AP48" s="25" t="s">
        <v>140</v>
      </c>
      <c r="AQ48" s="25" t="s">
        <v>140</v>
      </c>
      <c r="AR48" s="30" t="s">
        <v>140</v>
      </c>
      <c r="AS48" s="25" t="s">
        <v>140</v>
      </c>
      <c r="AT48" s="30" t="s">
        <v>140</v>
      </c>
      <c r="AU48" s="30" t="s">
        <v>140</v>
      </c>
      <c r="AV48" s="25" t="s">
        <v>140</v>
      </c>
      <c r="AW48" s="25" t="s">
        <v>140</v>
      </c>
      <c r="AX48" s="30" t="s">
        <v>140</v>
      </c>
      <c r="AY48" s="25" t="s">
        <v>140</v>
      </c>
      <c r="AZ48" s="30" t="s">
        <v>140</v>
      </c>
      <c r="BA48" s="30" t="s">
        <v>140</v>
      </c>
    </row>
    <row r="49" spans="2:53">
      <c r="B49" s="21" t="s">
        <v>159</v>
      </c>
      <c r="C49" s="22" t="s">
        <v>39</v>
      </c>
      <c r="D49" s="23" t="s">
        <v>146</v>
      </c>
      <c r="E49" s="24">
        <v>7442</v>
      </c>
      <c r="F49" s="24"/>
      <c r="G49" s="25"/>
      <c r="H49" s="26">
        <v>7442</v>
      </c>
      <c r="I49" s="24"/>
      <c r="J49" s="24"/>
      <c r="K49" s="24"/>
      <c r="L49" s="26">
        <v>0</v>
      </c>
      <c r="M49" s="24">
        <v>0</v>
      </c>
      <c r="N49" s="25">
        <v>0</v>
      </c>
      <c r="O49" s="26" t="s">
        <v>144</v>
      </c>
      <c r="P49" s="25" t="s">
        <v>144</v>
      </c>
      <c r="Q49" s="26">
        <v>0</v>
      </c>
      <c r="R49" s="24">
        <v>0</v>
      </c>
      <c r="S49" s="24" t="s">
        <v>139</v>
      </c>
      <c r="T49" s="24" t="s">
        <v>139</v>
      </c>
      <c r="U49" s="29" t="s">
        <v>139</v>
      </c>
      <c r="V49" s="25">
        <v>0</v>
      </c>
      <c r="W49" s="30">
        <v>0</v>
      </c>
      <c r="X49" s="26" t="s">
        <v>140</v>
      </c>
      <c r="Y49" s="24" t="s">
        <v>140</v>
      </c>
      <c r="Z49" s="25" t="s">
        <v>140</v>
      </c>
      <c r="AA49" s="24" t="s">
        <v>140</v>
      </c>
      <c r="AB49" s="24" t="s">
        <v>140</v>
      </c>
      <c r="AC49" s="25" t="s">
        <v>140</v>
      </c>
      <c r="AD49" s="24" t="s">
        <v>140</v>
      </c>
      <c r="AE49" s="24" t="s">
        <v>140</v>
      </c>
      <c r="AF49" s="25" t="s">
        <v>140</v>
      </c>
      <c r="AG49" s="24" t="s">
        <v>140</v>
      </c>
      <c r="AH49" s="24" t="s">
        <v>140</v>
      </c>
      <c r="AI49" s="25" t="s">
        <v>140</v>
      </c>
      <c r="AJ49" s="26" t="s">
        <v>140</v>
      </c>
      <c r="AK49" s="24" t="s">
        <v>140</v>
      </c>
      <c r="AL49" s="25" t="s">
        <v>140</v>
      </c>
      <c r="AM49" s="24" t="s">
        <v>140</v>
      </c>
      <c r="AN49" s="24" t="s">
        <v>140</v>
      </c>
      <c r="AO49" s="25" t="s">
        <v>140</v>
      </c>
      <c r="AP49" s="25" t="s">
        <v>140</v>
      </c>
      <c r="AQ49" s="25" t="s">
        <v>140</v>
      </c>
      <c r="AR49" s="30" t="s">
        <v>140</v>
      </c>
      <c r="AS49" s="25" t="s">
        <v>140</v>
      </c>
      <c r="AT49" s="30" t="s">
        <v>140</v>
      </c>
      <c r="AU49" s="30" t="s">
        <v>140</v>
      </c>
      <c r="AV49" s="25" t="s">
        <v>140</v>
      </c>
      <c r="AW49" s="25" t="s">
        <v>140</v>
      </c>
      <c r="AX49" s="30" t="s">
        <v>140</v>
      </c>
      <c r="AY49" s="25" t="s">
        <v>140</v>
      </c>
      <c r="AZ49" s="30" t="s">
        <v>140</v>
      </c>
      <c r="BA49" s="30" t="s">
        <v>140</v>
      </c>
    </row>
    <row r="50" spans="2:53">
      <c r="B50" s="21" t="s">
        <v>159</v>
      </c>
      <c r="C50" s="22" t="s">
        <v>39</v>
      </c>
      <c r="D50" s="23" t="s">
        <v>147</v>
      </c>
      <c r="E50" s="24">
        <v>6718</v>
      </c>
      <c r="F50" s="24"/>
      <c r="G50" s="25"/>
      <c r="H50" s="26">
        <v>6722</v>
      </c>
      <c r="I50" s="24"/>
      <c r="J50" s="24"/>
      <c r="K50" s="24"/>
      <c r="L50" s="26">
        <v>0</v>
      </c>
      <c r="M50" s="24">
        <v>0</v>
      </c>
      <c r="N50" s="25">
        <v>0</v>
      </c>
      <c r="O50" s="26" t="s">
        <v>144</v>
      </c>
      <c r="P50" s="25" t="s">
        <v>144</v>
      </c>
      <c r="Q50" s="26">
        <v>0</v>
      </c>
      <c r="R50" s="24">
        <v>-4</v>
      </c>
      <c r="S50" s="24" t="s">
        <v>139</v>
      </c>
      <c r="T50" s="24" t="s">
        <v>139</v>
      </c>
      <c r="U50" s="29" t="s">
        <v>139</v>
      </c>
      <c r="V50" s="25">
        <v>0</v>
      </c>
      <c r="W50" s="30">
        <v>0</v>
      </c>
      <c r="X50" s="26" t="s">
        <v>140</v>
      </c>
      <c r="Y50" s="24" t="s">
        <v>140</v>
      </c>
      <c r="Z50" s="25" t="s">
        <v>140</v>
      </c>
      <c r="AA50" s="24" t="s">
        <v>140</v>
      </c>
      <c r="AB50" s="24" t="s">
        <v>140</v>
      </c>
      <c r="AC50" s="25" t="s">
        <v>140</v>
      </c>
      <c r="AD50" s="24" t="s">
        <v>140</v>
      </c>
      <c r="AE50" s="24" t="s">
        <v>140</v>
      </c>
      <c r="AF50" s="25" t="s">
        <v>140</v>
      </c>
      <c r="AG50" s="24" t="s">
        <v>140</v>
      </c>
      <c r="AH50" s="24" t="s">
        <v>140</v>
      </c>
      <c r="AI50" s="25" t="s">
        <v>140</v>
      </c>
      <c r="AJ50" s="26" t="s">
        <v>140</v>
      </c>
      <c r="AK50" s="24" t="s">
        <v>140</v>
      </c>
      <c r="AL50" s="25" t="s">
        <v>140</v>
      </c>
      <c r="AM50" s="24" t="s">
        <v>140</v>
      </c>
      <c r="AN50" s="24" t="s">
        <v>140</v>
      </c>
      <c r="AO50" s="25" t="s">
        <v>140</v>
      </c>
      <c r="AP50" s="25" t="s">
        <v>140</v>
      </c>
      <c r="AQ50" s="25" t="s">
        <v>140</v>
      </c>
      <c r="AR50" s="30" t="s">
        <v>140</v>
      </c>
      <c r="AS50" s="25" t="s">
        <v>140</v>
      </c>
      <c r="AT50" s="30" t="s">
        <v>140</v>
      </c>
      <c r="AU50" s="30" t="s">
        <v>140</v>
      </c>
      <c r="AV50" s="25" t="s">
        <v>140</v>
      </c>
      <c r="AW50" s="25" t="s">
        <v>140</v>
      </c>
      <c r="AX50" s="30" t="s">
        <v>140</v>
      </c>
      <c r="AY50" s="25" t="s">
        <v>140</v>
      </c>
      <c r="AZ50" s="30" t="s">
        <v>140</v>
      </c>
      <c r="BA50" s="30" t="s">
        <v>140</v>
      </c>
    </row>
    <row r="51" spans="2:53">
      <c r="B51" s="21" t="s">
        <v>159</v>
      </c>
      <c r="C51" s="22" t="s">
        <v>39</v>
      </c>
      <c r="D51" s="23" t="s">
        <v>148</v>
      </c>
      <c r="E51" s="24">
        <v>5301</v>
      </c>
      <c r="F51" s="24"/>
      <c r="G51" s="25"/>
      <c r="H51" s="26">
        <v>5301</v>
      </c>
      <c r="I51" s="24"/>
      <c r="J51" s="24"/>
      <c r="K51" s="24"/>
      <c r="L51" s="26">
        <v>0</v>
      </c>
      <c r="M51" s="24">
        <v>0</v>
      </c>
      <c r="N51" s="25">
        <v>0</v>
      </c>
      <c r="O51" s="26" t="s">
        <v>144</v>
      </c>
      <c r="P51" s="25" t="s">
        <v>144</v>
      </c>
      <c r="Q51" s="26">
        <v>0</v>
      </c>
      <c r="R51" s="24">
        <v>0</v>
      </c>
      <c r="S51" s="24" t="s">
        <v>139</v>
      </c>
      <c r="T51" s="24" t="s">
        <v>139</v>
      </c>
      <c r="U51" s="29" t="s">
        <v>139</v>
      </c>
      <c r="V51" s="25">
        <v>0</v>
      </c>
      <c r="W51" s="30">
        <v>0</v>
      </c>
      <c r="X51" s="26" t="s">
        <v>140</v>
      </c>
      <c r="Y51" s="24" t="s">
        <v>140</v>
      </c>
      <c r="Z51" s="25" t="s">
        <v>140</v>
      </c>
      <c r="AA51" s="24" t="s">
        <v>140</v>
      </c>
      <c r="AB51" s="24" t="s">
        <v>140</v>
      </c>
      <c r="AC51" s="25" t="s">
        <v>140</v>
      </c>
      <c r="AD51" s="24" t="s">
        <v>140</v>
      </c>
      <c r="AE51" s="24" t="s">
        <v>140</v>
      </c>
      <c r="AF51" s="25" t="s">
        <v>140</v>
      </c>
      <c r="AG51" s="24" t="s">
        <v>140</v>
      </c>
      <c r="AH51" s="24" t="s">
        <v>140</v>
      </c>
      <c r="AI51" s="25" t="s">
        <v>140</v>
      </c>
      <c r="AJ51" s="26" t="s">
        <v>140</v>
      </c>
      <c r="AK51" s="24" t="s">
        <v>140</v>
      </c>
      <c r="AL51" s="25" t="s">
        <v>140</v>
      </c>
      <c r="AM51" s="24" t="s">
        <v>140</v>
      </c>
      <c r="AN51" s="24" t="s">
        <v>140</v>
      </c>
      <c r="AO51" s="25" t="s">
        <v>140</v>
      </c>
      <c r="AP51" s="25" t="s">
        <v>140</v>
      </c>
      <c r="AQ51" s="25" t="s">
        <v>140</v>
      </c>
      <c r="AR51" s="30" t="s">
        <v>140</v>
      </c>
      <c r="AS51" s="25" t="s">
        <v>140</v>
      </c>
      <c r="AT51" s="30" t="s">
        <v>140</v>
      </c>
      <c r="AU51" s="30" t="s">
        <v>140</v>
      </c>
      <c r="AV51" s="25" t="s">
        <v>140</v>
      </c>
      <c r="AW51" s="25" t="s">
        <v>140</v>
      </c>
      <c r="AX51" s="30" t="s">
        <v>140</v>
      </c>
      <c r="AY51" s="25" t="s">
        <v>140</v>
      </c>
      <c r="AZ51" s="30" t="s">
        <v>140</v>
      </c>
      <c r="BA51" s="30" t="s">
        <v>140</v>
      </c>
    </row>
    <row r="52" spans="2:53">
      <c r="B52" s="21" t="s">
        <v>159</v>
      </c>
      <c r="C52" s="22" t="s">
        <v>39</v>
      </c>
      <c r="D52" s="23" t="s">
        <v>149</v>
      </c>
      <c r="E52" s="24">
        <v>6600</v>
      </c>
      <c r="F52" s="24"/>
      <c r="G52" s="25"/>
      <c r="H52" s="26">
        <v>6610</v>
      </c>
      <c r="I52" s="24"/>
      <c r="J52" s="24"/>
      <c r="K52" s="24"/>
      <c r="L52" s="26">
        <v>0</v>
      </c>
      <c r="M52" s="24">
        <v>0</v>
      </c>
      <c r="N52" s="25">
        <v>0</v>
      </c>
      <c r="O52" s="26" t="s">
        <v>144</v>
      </c>
      <c r="P52" s="25" t="s">
        <v>144</v>
      </c>
      <c r="Q52" s="26">
        <v>0</v>
      </c>
      <c r="R52" s="24">
        <v>-10</v>
      </c>
      <c r="S52" s="24" t="s">
        <v>139</v>
      </c>
      <c r="T52" s="24" t="s">
        <v>139</v>
      </c>
      <c r="U52" s="29" t="s">
        <v>139</v>
      </c>
      <c r="V52" s="25">
        <v>0</v>
      </c>
      <c r="W52" s="30">
        <v>0</v>
      </c>
      <c r="X52" s="26" t="s">
        <v>140</v>
      </c>
      <c r="Y52" s="24" t="s">
        <v>140</v>
      </c>
      <c r="Z52" s="25" t="s">
        <v>140</v>
      </c>
      <c r="AA52" s="24" t="s">
        <v>140</v>
      </c>
      <c r="AB52" s="24" t="s">
        <v>140</v>
      </c>
      <c r="AC52" s="25" t="s">
        <v>140</v>
      </c>
      <c r="AD52" s="24" t="s">
        <v>140</v>
      </c>
      <c r="AE52" s="24" t="s">
        <v>140</v>
      </c>
      <c r="AF52" s="25" t="s">
        <v>140</v>
      </c>
      <c r="AG52" s="24" t="s">
        <v>140</v>
      </c>
      <c r="AH52" s="24" t="s">
        <v>140</v>
      </c>
      <c r="AI52" s="25" t="s">
        <v>140</v>
      </c>
      <c r="AJ52" s="26" t="s">
        <v>140</v>
      </c>
      <c r="AK52" s="24" t="s">
        <v>140</v>
      </c>
      <c r="AL52" s="25" t="s">
        <v>140</v>
      </c>
      <c r="AM52" s="24" t="s">
        <v>140</v>
      </c>
      <c r="AN52" s="24" t="s">
        <v>140</v>
      </c>
      <c r="AO52" s="25" t="s">
        <v>140</v>
      </c>
      <c r="AP52" s="25" t="s">
        <v>140</v>
      </c>
      <c r="AQ52" s="25" t="s">
        <v>140</v>
      </c>
      <c r="AR52" s="30" t="s">
        <v>140</v>
      </c>
      <c r="AS52" s="25" t="s">
        <v>140</v>
      </c>
      <c r="AT52" s="30" t="s">
        <v>140</v>
      </c>
      <c r="AU52" s="30" t="s">
        <v>140</v>
      </c>
      <c r="AV52" s="25" t="s">
        <v>140</v>
      </c>
      <c r="AW52" s="25" t="s">
        <v>140</v>
      </c>
      <c r="AX52" s="30" t="s">
        <v>140</v>
      </c>
      <c r="AY52" s="25" t="s">
        <v>140</v>
      </c>
      <c r="AZ52" s="30" t="s">
        <v>140</v>
      </c>
      <c r="BA52" s="30" t="s">
        <v>140</v>
      </c>
    </row>
    <row r="53" spans="2:53">
      <c r="B53" s="21" t="s">
        <v>159</v>
      </c>
      <c r="C53" s="22" t="s">
        <v>39</v>
      </c>
      <c r="D53" s="23" t="s">
        <v>151</v>
      </c>
      <c r="E53" s="24">
        <v>7061</v>
      </c>
      <c r="F53" s="24"/>
      <c r="G53" s="25"/>
      <c r="H53" s="26">
        <v>7074</v>
      </c>
      <c r="I53" s="24"/>
      <c r="J53" s="24"/>
      <c r="K53" s="24"/>
      <c r="L53" s="26">
        <v>0</v>
      </c>
      <c r="M53" s="24">
        <v>0</v>
      </c>
      <c r="N53" s="25">
        <v>0</v>
      </c>
      <c r="O53" s="26" t="s">
        <v>144</v>
      </c>
      <c r="P53" s="25" t="s">
        <v>144</v>
      </c>
      <c r="Q53" s="26">
        <v>0</v>
      </c>
      <c r="R53" s="24">
        <v>-13</v>
      </c>
      <c r="S53" s="24" t="s">
        <v>139</v>
      </c>
      <c r="T53" s="24" t="s">
        <v>139</v>
      </c>
      <c r="U53" s="29" t="s">
        <v>139</v>
      </c>
      <c r="V53" s="25">
        <v>0</v>
      </c>
      <c r="W53" s="30">
        <v>0</v>
      </c>
      <c r="X53" s="26" t="s">
        <v>140</v>
      </c>
      <c r="Y53" s="24" t="s">
        <v>140</v>
      </c>
      <c r="Z53" s="25" t="s">
        <v>140</v>
      </c>
      <c r="AA53" s="24" t="s">
        <v>140</v>
      </c>
      <c r="AB53" s="24" t="s">
        <v>140</v>
      </c>
      <c r="AC53" s="25" t="s">
        <v>140</v>
      </c>
      <c r="AD53" s="24" t="s">
        <v>140</v>
      </c>
      <c r="AE53" s="24" t="s">
        <v>140</v>
      </c>
      <c r="AF53" s="25" t="s">
        <v>140</v>
      </c>
      <c r="AG53" s="24" t="s">
        <v>140</v>
      </c>
      <c r="AH53" s="24" t="s">
        <v>140</v>
      </c>
      <c r="AI53" s="25" t="s">
        <v>140</v>
      </c>
      <c r="AJ53" s="26" t="s">
        <v>140</v>
      </c>
      <c r="AK53" s="24" t="s">
        <v>140</v>
      </c>
      <c r="AL53" s="25" t="s">
        <v>140</v>
      </c>
      <c r="AM53" s="24" t="s">
        <v>140</v>
      </c>
      <c r="AN53" s="24" t="s">
        <v>140</v>
      </c>
      <c r="AO53" s="25" t="s">
        <v>140</v>
      </c>
      <c r="AP53" s="25" t="s">
        <v>140</v>
      </c>
      <c r="AQ53" s="25" t="s">
        <v>140</v>
      </c>
      <c r="AR53" s="30" t="s">
        <v>140</v>
      </c>
      <c r="AS53" s="25" t="s">
        <v>140</v>
      </c>
      <c r="AT53" s="30" t="s">
        <v>140</v>
      </c>
      <c r="AU53" s="30" t="s">
        <v>140</v>
      </c>
      <c r="AV53" s="25" t="s">
        <v>140</v>
      </c>
      <c r="AW53" s="25" t="s">
        <v>140</v>
      </c>
      <c r="AX53" s="30" t="s">
        <v>140</v>
      </c>
      <c r="AY53" s="25" t="s">
        <v>140</v>
      </c>
      <c r="AZ53" s="30" t="s">
        <v>140</v>
      </c>
      <c r="BA53" s="30" t="s">
        <v>140</v>
      </c>
    </row>
    <row r="54" spans="2:53">
      <c r="B54" s="21" t="s">
        <v>159</v>
      </c>
      <c r="C54" s="22" t="s">
        <v>39</v>
      </c>
      <c r="D54" s="23" t="s">
        <v>153</v>
      </c>
      <c r="E54" s="24">
        <v>7559</v>
      </c>
      <c r="F54" s="24"/>
      <c r="G54" s="25"/>
      <c r="H54" s="26">
        <v>7560</v>
      </c>
      <c r="I54" s="24"/>
      <c r="J54" s="24"/>
      <c r="K54" s="24"/>
      <c r="L54" s="26">
        <v>0</v>
      </c>
      <c r="M54" s="24">
        <v>0</v>
      </c>
      <c r="N54" s="25">
        <v>0</v>
      </c>
      <c r="O54" s="26" t="s">
        <v>144</v>
      </c>
      <c r="P54" s="25" t="s">
        <v>144</v>
      </c>
      <c r="Q54" s="26">
        <v>0</v>
      </c>
      <c r="R54" s="24">
        <v>-1</v>
      </c>
      <c r="S54" s="24" t="s">
        <v>139</v>
      </c>
      <c r="T54" s="24" t="s">
        <v>139</v>
      </c>
      <c r="U54" s="29" t="s">
        <v>139</v>
      </c>
      <c r="V54" s="25">
        <v>0</v>
      </c>
      <c r="W54" s="30">
        <v>0</v>
      </c>
      <c r="X54" s="26" t="s">
        <v>140</v>
      </c>
      <c r="Y54" s="24" t="s">
        <v>140</v>
      </c>
      <c r="Z54" s="25" t="s">
        <v>140</v>
      </c>
      <c r="AA54" s="24" t="s">
        <v>140</v>
      </c>
      <c r="AB54" s="24" t="s">
        <v>140</v>
      </c>
      <c r="AC54" s="25" t="s">
        <v>140</v>
      </c>
      <c r="AD54" s="24" t="s">
        <v>140</v>
      </c>
      <c r="AE54" s="24" t="s">
        <v>140</v>
      </c>
      <c r="AF54" s="25" t="s">
        <v>140</v>
      </c>
      <c r="AG54" s="24" t="s">
        <v>140</v>
      </c>
      <c r="AH54" s="24" t="s">
        <v>140</v>
      </c>
      <c r="AI54" s="25" t="s">
        <v>140</v>
      </c>
      <c r="AJ54" s="26" t="s">
        <v>140</v>
      </c>
      <c r="AK54" s="24" t="s">
        <v>140</v>
      </c>
      <c r="AL54" s="25" t="s">
        <v>140</v>
      </c>
      <c r="AM54" s="24" t="s">
        <v>140</v>
      </c>
      <c r="AN54" s="24" t="s">
        <v>140</v>
      </c>
      <c r="AO54" s="25" t="s">
        <v>140</v>
      </c>
      <c r="AP54" s="25" t="s">
        <v>140</v>
      </c>
      <c r="AQ54" s="25" t="s">
        <v>140</v>
      </c>
      <c r="AR54" s="30" t="s">
        <v>140</v>
      </c>
      <c r="AS54" s="25" t="s">
        <v>140</v>
      </c>
      <c r="AT54" s="30" t="s">
        <v>140</v>
      </c>
      <c r="AU54" s="30" t="s">
        <v>140</v>
      </c>
      <c r="AV54" s="25" t="s">
        <v>140</v>
      </c>
      <c r="AW54" s="25" t="s">
        <v>140</v>
      </c>
      <c r="AX54" s="30" t="s">
        <v>140</v>
      </c>
      <c r="AY54" s="25" t="s">
        <v>140</v>
      </c>
      <c r="AZ54" s="30" t="s">
        <v>140</v>
      </c>
      <c r="BA54" s="30" t="s">
        <v>140</v>
      </c>
    </row>
    <row r="55" spans="2:53" ht="15" thickBot="1">
      <c r="B55" s="21" t="s">
        <v>159</v>
      </c>
      <c r="C55" s="32" t="s">
        <v>39</v>
      </c>
      <c r="D55" s="33" t="s">
        <v>155</v>
      </c>
      <c r="E55" s="34">
        <v>6938</v>
      </c>
      <c r="F55" s="34"/>
      <c r="G55" s="35"/>
      <c r="H55" s="36">
        <v>6938</v>
      </c>
      <c r="I55" s="34"/>
      <c r="J55" s="34"/>
      <c r="K55" s="34"/>
      <c r="L55" s="36">
        <v>0</v>
      </c>
      <c r="M55" s="34">
        <v>0</v>
      </c>
      <c r="N55" s="35">
        <v>0</v>
      </c>
      <c r="O55" s="36" t="s">
        <v>144</v>
      </c>
      <c r="P55" s="35" t="s">
        <v>144</v>
      </c>
      <c r="Q55" s="36">
        <v>0</v>
      </c>
      <c r="R55" s="24">
        <v>0</v>
      </c>
      <c r="S55" s="24" t="s">
        <v>139</v>
      </c>
      <c r="T55" s="24" t="s">
        <v>139</v>
      </c>
      <c r="U55" s="29" t="s">
        <v>139</v>
      </c>
      <c r="V55" s="25">
        <v>0</v>
      </c>
      <c r="W55" s="30">
        <v>0</v>
      </c>
      <c r="X55" s="36" t="s">
        <v>140</v>
      </c>
      <c r="Y55" s="34" t="s">
        <v>140</v>
      </c>
      <c r="Z55" s="25" t="s">
        <v>140</v>
      </c>
      <c r="AA55" s="34" t="s">
        <v>140</v>
      </c>
      <c r="AB55" s="34" t="s">
        <v>140</v>
      </c>
      <c r="AC55" s="25" t="s">
        <v>140</v>
      </c>
      <c r="AD55" s="34" t="s">
        <v>140</v>
      </c>
      <c r="AE55" s="34" t="s">
        <v>140</v>
      </c>
      <c r="AF55" s="35" t="s">
        <v>140</v>
      </c>
      <c r="AG55" s="34" t="s">
        <v>140</v>
      </c>
      <c r="AH55" s="34" t="s">
        <v>140</v>
      </c>
      <c r="AI55" s="35" t="s">
        <v>140</v>
      </c>
      <c r="AJ55" s="36" t="s">
        <v>140</v>
      </c>
      <c r="AK55" s="34" t="s">
        <v>140</v>
      </c>
      <c r="AL55" s="35" t="s">
        <v>140</v>
      </c>
      <c r="AM55" s="34" t="s">
        <v>140</v>
      </c>
      <c r="AN55" s="34" t="s">
        <v>140</v>
      </c>
      <c r="AO55" s="35" t="s">
        <v>140</v>
      </c>
      <c r="AP55" s="35" t="s">
        <v>140</v>
      </c>
      <c r="AQ55" s="35" t="s">
        <v>140</v>
      </c>
      <c r="AR55" s="37" t="s">
        <v>140</v>
      </c>
      <c r="AS55" s="35" t="s">
        <v>140</v>
      </c>
      <c r="AT55" s="37" t="s">
        <v>140</v>
      </c>
      <c r="AU55" s="37" t="s">
        <v>140</v>
      </c>
      <c r="AV55" s="35" t="s">
        <v>140</v>
      </c>
      <c r="AW55" s="35" t="s">
        <v>140</v>
      </c>
      <c r="AX55" s="37" t="s">
        <v>140</v>
      </c>
      <c r="AY55" s="35" t="s">
        <v>140</v>
      </c>
      <c r="AZ55" s="37" t="s">
        <v>140</v>
      </c>
      <c r="BA55" s="37" t="s">
        <v>140</v>
      </c>
    </row>
    <row r="56" spans="2:53">
      <c r="B56" s="38" t="s">
        <v>161</v>
      </c>
      <c r="C56" s="39" t="s">
        <v>39</v>
      </c>
      <c r="D56" s="40" t="s">
        <v>138</v>
      </c>
      <c r="E56" s="27"/>
      <c r="F56" s="27">
        <v>2595</v>
      </c>
      <c r="G56" s="41">
        <v>1234</v>
      </c>
      <c r="H56" s="28"/>
      <c r="I56" s="27">
        <v>2189</v>
      </c>
      <c r="J56" s="27">
        <v>1137</v>
      </c>
      <c r="K56" s="27"/>
      <c r="L56" s="28">
        <v>0</v>
      </c>
      <c r="M56" s="27">
        <v>0</v>
      </c>
      <c r="N56" s="41">
        <v>0</v>
      </c>
      <c r="O56" s="28" t="s">
        <v>160</v>
      </c>
      <c r="P56" s="41" t="s">
        <v>41</v>
      </c>
      <c r="Q56" s="28">
        <v>0</v>
      </c>
      <c r="R56" s="24" t="s">
        <v>139</v>
      </c>
      <c r="S56" s="24">
        <v>406</v>
      </c>
      <c r="T56" s="24">
        <v>97</v>
      </c>
      <c r="U56" s="29">
        <v>503</v>
      </c>
      <c r="V56" s="25">
        <v>0</v>
      </c>
      <c r="W56" s="30">
        <v>1</v>
      </c>
      <c r="X56" s="28" t="s">
        <v>140</v>
      </c>
      <c r="Y56" s="27" t="s">
        <v>140</v>
      </c>
      <c r="Z56" s="41" t="s">
        <v>140</v>
      </c>
      <c r="AA56" s="27" t="s">
        <v>140</v>
      </c>
      <c r="AB56" s="27" t="s">
        <v>140</v>
      </c>
      <c r="AC56" s="41" t="s">
        <v>140</v>
      </c>
      <c r="AD56" s="27" t="s">
        <v>140</v>
      </c>
      <c r="AE56" s="27" t="s">
        <v>140</v>
      </c>
      <c r="AF56" s="41" t="s">
        <v>140</v>
      </c>
      <c r="AG56" s="27" t="s">
        <v>140</v>
      </c>
      <c r="AH56" s="27" t="s">
        <v>140</v>
      </c>
      <c r="AI56" s="41" t="s">
        <v>140</v>
      </c>
      <c r="AJ56" s="28" t="s">
        <v>140</v>
      </c>
      <c r="AK56" s="27" t="s">
        <v>140</v>
      </c>
      <c r="AL56" s="41" t="s">
        <v>140</v>
      </c>
      <c r="AM56" s="27">
        <v>3200</v>
      </c>
      <c r="AN56" s="27" t="s">
        <v>140</v>
      </c>
      <c r="AO56" s="41" t="s">
        <v>43</v>
      </c>
      <c r="AP56" s="41" t="s">
        <v>140</v>
      </c>
      <c r="AQ56" s="41" t="s">
        <v>140</v>
      </c>
      <c r="AR56" s="42" t="s">
        <v>140</v>
      </c>
      <c r="AS56" s="41" t="s">
        <v>140</v>
      </c>
      <c r="AT56" s="42" t="s">
        <v>140</v>
      </c>
      <c r="AU56" s="42" t="s">
        <v>140</v>
      </c>
      <c r="AV56" s="41" t="s">
        <v>140</v>
      </c>
      <c r="AW56" s="41" t="s">
        <v>140</v>
      </c>
      <c r="AX56" s="42" t="s">
        <v>140</v>
      </c>
      <c r="AY56" s="41" t="s">
        <v>140</v>
      </c>
      <c r="AZ56" s="42" t="s">
        <v>140</v>
      </c>
      <c r="BA56" s="42" t="s">
        <v>140</v>
      </c>
    </row>
    <row r="57" spans="2:53">
      <c r="B57" s="43" t="s">
        <v>161</v>
      </c>
      <c r="C57" s="22" t="s">
        <v>39</v>
      </c>
      <c r="D57" s="23" t="s">
        <v>141</v>
      </c>
      <c r="E57" s="24"/>
      <c r="F57" s="24">
        <v>2595</v>
      </c>
      <c r="G57" s="25">
        <v>1234</v>
      </c>
      <c r="H57" s="26"/>
      <c r="I57" s="24">
        <v>1410</v>
      </c>
      <c r="J57" s="24">
        <v>1140</v>
      </c>
      <c r="K57" s="24"/>
      <c r="L57" s="26">
        <v>0</v>
      </c>
      <c r="M57" s="24">
        <v>0</v>
      </c>
      <c r="N57" s="25">
        <v>0</v>
      </c>
      <c r="O57" s="26" t="s">
        <v>160</v>
      </c>
      <c r="P57" s="25" t="s">
        <v>41</v>
      </c>
      <c r="Q57" s="26">
        <v>0</v>
      </c>
      <c r="R57" s="24" t="s">
        <v>139</v>
      </c>
      <c r="S57" s="24">
        <v>1185</v>
      </c>
      <c r="T57" s="24">
        <v>94</v>
      </c>
      <c r="U57" s="29">
        <v>1279</v>
      </c>
      <c r="V57" s="25">
        <v>0</v>
      </c>
      <c r="W57" s="30">
        <v>1</v>
      </c>
      <c r="X57" s="26" t="s">
        <v>140</v>
      </c>
      <c r="Y57" s="24" t="s">
        <v>140</v>
      </c>
      <c r="Z57" s="25" t="s">
        <v>140</v>
      </c>
      <c r="AA57" s="24" t="s">
        <v>140</v>
      </c>
      <c r="AB57" s="24" t="s">
        <v>140</v>
      </c>
      <c r="AC57" s="25" t="s">
        <v>140</v>
      </c>
      <c r="AD57" s="24" t="s">
        <v>140</v>
      </c>
      <c r="AE57" s="24" t="s">
        <v>140</v>
      </c>
      <c r="AF57" s="25" t="s">
        <v>140</v>
      </c>
      <c r="AG57" s="24" t="s">
        <v>140</v>
      </c>
      <c r="AH57" s="24" t="s">
        <v>140</v>
      </c>
      <c r="AI57" s="25" t="s">
        <v>140</v>
      </c>
      <c r="AJ57" s="26" t="s">
        <v>140</v>
      </c>
      <c r="AK57" s="24" t="s">
        <v>140</v>
      </c>
      <c r="AL57" s="25" t="s">
        <v>140</v>
      </c>
      <c r="AM57" s="24">
        <v>3200</v>
      </c>
      <c r="AN57" s="24" t="s">
        <v>140</v>
      </c>
      <c r="AO57" s="25" t="s">
        <v>43</v>
      </c>
      <c r="AP57" s="25" t="s">
        <v>140</v>
      </c>
      <c r="AQ57" s="25" t="s">
        <v>140</v>
      </c>
      <c r="AR57" s="30" t="s">
        <v>140</v>
      </c>
      <c r="AS57" s="25" t="s">
        <v>140</v>
      </c>
      <c r="AT57" s="30" t="s">
        <v>140</v>
      </c>
      <c r="AU57" s="30" t="s">
        <v>140</v>
      </c>
      <c r="AV57" s="25" t="s">
        <v>140</v>
      </c>
      <c r="AW57" s="25" t="s">
        <v>140</v>
      </c>
      <c r="AX57" s="30" t="s">
        <v>140</v>
      </c>
      <c r="AY57" s="25" t="s">
        <v>140</v>
      </c>
      <c r="AZ57" s="30" t="s">
        <v>140</v>
      </c>
      <c r="BA57" s="30" t="s">
        <v>140</v>
      </c>
    </row>
    <row r="58" spans="2:53">
      <c r="B58" s="43" t="s">
        <v>161</v>
      </c>
      <c r="C58" s="22" t="s">
        <v>39</v>
      </c>
      <c r="D58" s="23" t="s">
        <v>142</v>
      </c>
      <c r="E58" s="24"/>
      <c r="F58" s="24">
        <v>2595</v>
      </c>
      <c r="G58" s="25">
        <v>1234</v>
      </c>
      <c r="H58" s="26"/>
      <c r="I58" s="24">
        <v>496</v>
      </c>
      <c r="J58" s="24">
        <v>1202</v>
      </c>
      <c r="K58" s="24"/>
      <c r="L58" s="26">
        <v>0</v>
      </c>
      <c r="M58" s="24">
        <v>0</v>
      </c>
      <c r="N58" s="25">
        <v>0</v>
      </c>
      <c r="O58" s="26" t="s">
        <v>160</v>
      </c>
      <c r="P58" s="25" t="s">
        <v>41</v>
      </c>
      <c r="Q58" s="26">
        <v>0</v>
      </c>
      <c r="R58" s="24" t="s">
        <v>139</v>
      </c>
      <c r="S58" s="24">
        <v>2099</v>
      </c>
      <c r="T58" s="24">
        <v>32</v>
      </c>
      <c r="U58" s="29">
        <v>2131</v>
      </c>
      <c r="V58" s="25">
        <v>0</v>
      </c>
      <c r="W58" s="30">
        <v>1</v>
      </c>
      <c r="X58" s="26" t="s">
        <v>140</v>
      </c>
      <c r="Y58" s="24" t="s">
        <v>140</v>
      </c>
      <c r="Z58" s="25" t="s">
        <v>140</v>
      </c>
      <c r="AA58" s="24" t="s">
        <v>140</v>
      </c>
      <c r="AB58" s="24" t="s">
        <v>140</v>
      </c>
      <c r="AC58" s="25" t="s">
        <v>140</v>
      </c>
      <c r="AD58" s="24" t="s">
        <v>140</v>
      </c>
      <c r="AE58" s="24" t="s">
        <v>140</v>
      </c>
      <c r="AF58" s="25" t="s">
        <v>140</v>
      </c>
      <c r="AG58" s="24" t="s">
        <v>140</v>
      </c>
      <c r="AH58" s="24" t="s">
        <v>140</v>
      </c>
      <c r="AI58" s="25" t="s">
        <v>140</v>
      </c>
      <c r="AJ58" s="26" t="s">
        <v>140</v>
      </c>
      <c r="AK58" s="24" t="s">
        <v>140</v>
      </c>
      <c r="AL58" s="25" t="s">
        <v>140</v>
      </c>
      <c r="AM58" s="24">
        <v>3200</v>
      </c>
      <c r="AN58" s="24" t="s">
        <v>140</v>
      </c>
      <c r="AO58" s="25" t="s">
        <v>43</v>
      </c>
      <c r="AP58" s="25" t="s">
        <v>140</v>
      </c>
      <c r="AQ58" s="25" t="s">
        <v>140</v>
      </c>
      <c r="AR58" s="30" t="s">
        <v>140</v>
      </c>
      <c r="AS58" s="25" t="s">
        <v>140</v>
      </c>
      <c r="AT58" s="30" t="s">
        <v>140</v>
      </c>
      <c r="AU58" s="30" t="s">
        <v>140</v>
      </c>
      <c r="AV58" s="25" t="s">
        <v>140</v>
      </c>
      <c r="AW58" s="25" t="s">
        <v>140</v>
      </c>
      <c r="AX58" s="30" t="s">
        <v>140</v>
      </c>
      <c r="AY58" s="25" t="s">
        <v>140</v>
      </c>
      <c r="AZ58" s="30" t="s">
        <v>140</v>
      </c>
      <c r="BA58" s="30" t="s">
        <v>140</v>
      </c>
    </row>
    <row r="59" spans="2:53">
      <c r="B59" s="43" t="s">
        <v>161</v>
      </c>
      <c r="C59" s="22" t="s">
        <v>39</v>
      </c>
      <c r="D59" s="23" t="s">
        <v>143</v>
      </c>
      <c r="E59" s="24"/>
      <c r="F59" s="24">
        <v>2163</v>
      </c>
      <c r="G59" s="25">
        <v>701</v>
      </c>
      <c r="H59" s="26"/>
      <c r="I59" s="24">
        <v>2438</v>
      </c>
      <c r="J59" s="24">
        <v>701</v>
      </c>
      <c r="K59" s="24"/>
      <c r="L59" s="26">
        <v>0</v>
      </c>
      <c r="M59" s="24">
        <v>0</v>
      </c>
      <c r="N59" s="25">
        <v>0</v>
      </c>
      <c r="O59" s="26" t="s">
        <v>144</v>
      </c>
      <c r="P59" s="25" t="s">
        <v>41</v>
      </c>
      <c r="Q59" s="26">
        <v>0</v>
      </c>
      <c r="R59" s="24" t="s">
        <v>139</v>
      </c>
      <c r="S59" s="24">
        <v>-275</v>
      </c>
      <c r="T59" s="24">
        <v>0</v>
      </c>
      <c r="U59" s="29">
        <v>-275</v>
      </c>
      <c r="V59" s="25">
        <v>0</v>
      </c>
      <c r="W59" s="30">
        <v>0</v>
      </c>
      <c r="X59" s="26" t="s">
        <v>140</v>
      </c>
      <c r="Y59" s="24" t="s">
        <v>140</v>
      </c>
      <c r="Z59" s="25" t="s">
        <v>140</v>
      </c>
      <c r="AA59" s="24" t="s">
        <v>140</v>
      </c>
      <c r="AB59" s="24" t="s">
        <v>140</v>
      </c>
      <c r="AC59" s="25" t="s">
        <v>140</v>
      </c>
      <c r="AD59" s="24" t="s">
        <v>140</v>
      </c>
      <c r="AE59" s="24" t="s">
        <v>140</v>
      </c>
      <c r="AF59" s="25" t="s">
        <v>140</v>
      </c>
      <c r="AG59" s="24" t="s">
        <v>140</v>
      </c>
      <c r="AH59" s="24" t="s">
        <v>140</v>
      </c>
      <c r="AI59" s="25" t="s">
        <v>140</v>
      </c>
      <c r="AJ59" s="26" t="s">
        <v>140</v>
      </c>
      <c r="AK59" s="24" t="s">
        <v>140</v>
      </c>
      <c r="AL59" s="25" t="s">
        <v>140</v>
      </c>
      <c r="AM59" s="24" t="s">
        <v>140</v>
      </c>
      <c r="AN59" s="24" t="s">
        <v>140</v>
      </c>
      <c r="AO59" s="25" t="s">
        <v>140</v>
      </c>
      <c r="AP59" s="25" t="s">
        <v>140</v>
      </c>
      <c r="AQ59" s="25" t="s">
        <v>140</v>
      </c>
      <c r="AR59" s="30" t="s">
        <v>140</v>
      </c>
      <c r="AS59" s="25" t="s">
        <v>140</v>
      </c>
      <c r="AT59" s="30" t="s">
        <v>140</v>
      </c>
      <c r="AU59" s="30" t="s">
        <v>140</v>
      </c>
      <c r="AV59" s="25" t="s">
        <v>140</v>
      </c>
      <c r="AW59" s="25" t="s">
        <v>140</v>
      </c>
      <c r="AX59" s="30" t="s">
        <v>140</v>
      </c>
      <c r="AY59" s="25" t="s">
        <v>140</v>
      </c>
      <c r="AZ59" s="30" t="s">
        <v>140</v>
      </c>
      <c r="BA59" s="30" t="s">
        <v>140</v>
      </c>
    </row>
    <row r="60" spans="2:53">
      <c r="B60" s="43" t="s">
        <v>161</v>
      </c>
      <c r="C60" s="22" t="s">
        <v>39</v>
      </c>
      <c r="D60" s="23" t="s">
        <v>145</v>
      </c>
      <c r="E60" s="24"/>
      <c r="F60" s="24">
        <v>3986</v>
      </c>
      <c r="G60" s="25">
        <v>701</v>
      </c>
      <c r="H60" s="26"/>
      <c r="I60" s="24">
        <v>3949</v>
      </c>
      <c r="J60" s="24">
        <v>701</v>
      </c>
      <c r="K60" s="24"/>
      <c r="L60" s="26">
        <v>0</v>
      </c>
      <c r="M60" s="24">
        <v>0</v>
      </c>
      <c r="N60" s="25">
        <v>0</v>
      </c>
      <c r="O60" s="26" t="s">
        <v>144</v>
      </c>
      <c r="P60" s="25" t="s">
        <v>41</v>
      </c>
      <c r="Q60" s="26">
        <v>0</v>
      </c>
      <c r="R60" s="24" t="s">
        <v>139</v>
      </c>
      <c r="S60" s="24">
        <v>37</v>
      </c>
      <c r="T60" s="24">
        <v>0</v>
      </c>
      <c r="U60" s="29">
        <v>37</v>
      </c>
      <c r="V60" s="25">
        <v>0</v>
      </c>
      <c r="W60" s="30">
        <v>0</v>
      </c>
      <c r="X60" s="26" t="s">
        <v>140</v>
      </c>
      <c r="Y60" s="24" t="s">
        <v>140</v>
      </c>
      <c r="Z60" s="25" t="s">
        <v>140</v>
      </c>
      <c r="AA60" s="24" t="s">
        <v>140</v>
      </c>
      <c r="AB60" s="24" t="s">
        <v>140</v>
      </c>
      <c r="AC60" s="25" t="s">
        <v>140</v>
      </c>
      <c r="AD60" s="24" t="s">
        <v>140</v>
      </c>
      <c r="AE60" s="24" t="s">
        <v>140</v>
      </c>
      <c r="AF60" s="25" t="s">
        <v>140</v>
      </c>
      <c r="AG60" s="24" t="s">
        <v>140</v>
      </c>
      <c r="AH60" s="24" t="s">
        <v>140</v>
      </c>
      <c r="AI60" s="25" t="s">
        <v>140</v>
      </c>
      <c r="AJ60" s="26" t="s">
        <v>140</v>
      </c>
      <c r="AK60" s="24" t="s">
        <v>140</v>
      </c>
      <c r="AL60" s="25" t="s">
        <v>140</v>
      </c>
      <c r="AM60" s="24" t="s">
        <v>140</v>
      </c>
      <c r="AN60" s="24" t="s">
        <v>140</v>
      </c>
      <c r="AO60" s="25" t="s">
        <v>140</v>
      </c>
      <c r="AP60" s="25" t="s">
        <v>140</v>
      </c>
      <c r="AQ60" s="25" t="s">
        <v>140</v>
      </c>
      <c r="AR60" s="30" t="s">
        <v>140</v>
      </c>
      <c r="AS60" s="25" t="s">
        <v>140</v>
      </c>
      <c r="AT60" s="30" t="s">
        <v>140</v>
      </c>
      <c r="AU60" s="30" t="s">
        <v>140</v>
      </c>
      <c r="AV60" s="25" t="s">
        <v>140</v>
      </c>
      <c r="AW60" s="25" t="s">
        <v>140</v>
      </c>
      <c r="AX60" s="30" t="s">
        <v>140</v>
      </c>
      <c r="AY60" s="25" t="s">
        <v>140</v>
      </c>
      <c r="AZ60" s="30" t="s">
        <v>140</v>
      </c>
      <c r="BA60" s="30" t="s">
        <v>140</v>
      </c>
    </row>
    <row r="61" spans="2:53">
      <c r="B61" s="43" t="s">
        <v>161</v>
      </c>
      <c r="C61" s="22" t="s">
        <v>39</v>
      </c>
      <c r="D61" s="23" t="s">
        <v>146</v>
      </c>
      <c r="E61" s="24"/>
      <c r="F61" s="24">
        <v>4982</v>
      </c>
      <c r="G61" s="25">
        <v>701</v>
      </c>
      <c r="H61" s="26"/>
      <c r="I61" s="24">
        <v>4982</v>
      </c>
      <c r="J61" s="24">
        <v>701</v>
      </c>
      <c r="K61" s="24"/>
      <c r="L61" s="26">
        <v>0</v>
      </c>
      <c r="M61" s="24">
        <v>0</v>
      </c>
      <c r="N61" s="25">
        <v>0</v>
      </c>
      <c r="O61" s="26" t="s">
        <v>144</v>
      </c>
      <c r="P61" s="25" t="s">
        <v>41</v>
      </c>
      <c r="Q61" s="26">
        <v>0</v>
      </c>
      <c r="R61" s="24" t="s">
        <v>139</v>
      </c>
      <c r="S61" s="24">
        <v>0</v>
      </c>
      <c r="T61" s="24">
        <v>0</v>
      </c>
      <c r="U61" s="29">
        <v>0</v>
      </c>
      <c r="V61" s="25">
        <v>0</v>
      </c>
      <c r="W61" s="30">
        <v>1</v>
      </c>
      <c r="X61" s="26" t="s">
        <v>140</v>
      </c>
      <c r="Y61" s="24" t="s">
        <v>140</v>
      </c>
      <c r="Z61" s="25" t="s">
        <v>140</v>
      </c>
      <c r="AA61" s="24" t="s">
        <v>140</v>
      </c>
      <c r="AB61" s="24" t="s">
        <v>140</v>
      </c>
      <c r="AC61" s="25" t="s">
        <v>140</v>
      </c>
      <c r="AD61" s="24" t="s">
        <v>140</v>
      </c>
      <c r="AE61" s="24" t="s">
        <v>140</v>
      </c>
      <c r="AF61" s="25" t="s">
        <v>140</v>
      </c>
      <c r="AG61" s="24" t="s">
        <v>140</v>
      </c>
      <c r="AH61" s="24" t="s">
        <v>140</v>
      </c>
      <c r="AI61" s="25" t="s">
        <v>140</v>
      </c>
      <c r="AJ61" s="26" t="s">
        <v>140</v>
      </c>
      <c r="AK61" s="24" t="s">
        <v>140</v>
      </c>
      <c r="AL61" s="25" t="s">
        <v>140</v>
      </c>
      <c r="AM61" s="24" t="s">
        <v>140</v>
      </c>
      <c r="AN61" s="24" t="s">
        <v>140</v>
      </c>
      <c r="AO61" s="25" t="s">
        <v>140</v>
      </c>
      <c r="AP61" s="25" t="s">
        <v>140</v>
      </c>
      <c r="AQ61" s="25" t="s">
        <v>140</v>
      </c>
      <c r="AR61" s="30" t="s">
        <v>140</v>
      </c>
      <c r="AS61" s="25" t="s">
        <v>140</v>
      </c>
      <c r="AT61" s="30" t="s">
        <v>140</v>
      </c>
      <c r="AU61" s="30" t="s">
        <v>140</v>
      </c>
      <c r="AV61" s="25" t="s">
        <v>140</v>
      </c>
      <c r="AW61" s="25" t="s">
        <v>140</v>
      </c>
      <c r="AX61" s="30" t="s">
        <v>140</v>
      </c>
      <c r="AY61" s="25">
        <v>-10000</v>
      </c>
      <c r="AZ61" s="30" t="s">
        <v>140</v>
      </c>
      <c r="BA61" s="30" t="s">
        <v>150</v>
      </c>
    </row>
    <row r="62" spans="2:53">
      <c r="B62" s="43" t="s">
        <v>161</v>
      </c>
      <c r="C62" s="22" t="s">
        <v>39</v>
      </c>
      <c r="D62" s="23" t="s">
        <v>147</v>
      </c>
      <c r="E62" s="24">
        <v>9112</v>
      </c>
      <c r="F62" s="24"/>
      <c r="G62" s="25"/>
      <c r="H62" s="26">
        <v>6742</v>
      </c>
      <c r="I62" s="24"/>
      <c r="J62" s="24"/>
      <c r="K62" s="24"/>
      <c r="L62" s="26">
        <v>0</v>
      </c>
      <c r="M62" s="24">
        <v>0</v>
      </c>
      <c r="N62" s="25">
        <v>-643</v>
      </c>
      <c r="O62" s="26" t="s">
        <v>40</v>
      </c>
      <c r="P62" s="25" t="s">
        <v>41</v>
      </c>
      <c r="Q62" s="26">
        <v>0</v>
      </c>
      <c r="R62" s="24">
        <v>2370</v>
      </c>
      <c r="S62" s="24" t="s">
        <v>139</v>
      </c>
      <c r="T62" s="24" t="s">
        <v>139</v>
      </c>
      <c r="U62" s="29" t="s">
        <v>139</v>
      </c>
      <c r="V62" s="25">
        <v>0</v>
      </c>
      <c r="W62" s="30">
        <v>1</v>
      </c>
      <c r="X62" s="26" t="s">
        <v>140</v>
      </c>
      <c r="Y62" s="24" t="s">
        <v>140</v>
      </c>
      <c r="Z62" s="25" t="s">
        <v>140</v>
      </c>
      <c r="AA62" s="24" t="s">
        <v>140</v>
      </c>
      <c r="AB62" s="24" t="s">
        <v>140</v>
      </c>
      <c r="AC62" s="25" t="s">
        <v>140</v>
      </c>
      <c r="AD62" s="24" t="s">
        <v>140</v>
      </c>
      <c r="AE62" s="24" t="s">
        <v>140</v>
      </c>
      <c r="AF62" s="25" t="s">
        <v>140</v>
      </c>
      <c r="AG62" s="24" t="s">
        <v>140</v>
      </c>
      <c r="AH62" s="24" t="s">
        <v>140</v>
      </c>
      <c r="AI62" s="25" t="s">
        <v>140</v>
      </c>
      <c r="AJ62" s="26">
        <v>3200</v>
      </c>
      <c r="AK62" s="24" t="s">
        <v>140</v>
      </c>
      <c r="AL62" s="25" t="s">
        <v>43</v>
      </c>
      <c r="AM62" s="24" t="s">
        <v>140</v>
      </c>
      <c r="AN62" s="24" t="s">
        <v>140</v>
      </c>
      <c r="AO62" s="25" t="s">
        <v>140</v>
      </c>
      <c r="AP62" s="25" t="s">
        <v>140</v>
      </c>
      <c r="AQ62" s="25" t="s">
        <v>140</v>
      </c>
      <c r="AR62" s="30" t="s">
        <v>140</v>
      </c>
      <c r="AS62" s="25" t="s">
        <v>140</v>
      </c>
      <c r="AT62" s="30" t="s">
        <v>140</v>
      </c>
      <c r="AU62" s="30" t="s">
        <v>140</v>
      </c>
      <c r="AV62" s="25">
        <v>-10000</v>
      </c>
      <c r="AW62" s="25" t="s">
        <v>140</v>
      </c>
      <c r="AX62" s="30" t="s">
        <v>150</v>
      </c>
      <c r="AY62" s="25" t="s">
        <v>140</v>
      </c>
      <c r="AZ62" s="30" t="s">
        <v>140</v>
      </c>
      <c r="BA62" s="30" t="s">
        <v>140</v>
      </c>
    </row>
    <row r="63" spans="2:53">
      <c r="B63" s="43" t="s">
        <v>161</v>
      </c>
      <c r="C63" s="22" t="s">
        <v>39</v>
      </c>
      <c r="D63" s="23" t="s">
        <v>148</v>
      </c>
      <c r="E63" s="24">
        <v>9112</v>
      </c>
      <c r="F63" s="24"/>
      <c r="G63" s="25"/>
      <c r="H63" s="26">
        <v>7556</v>
      </c>
      <c r="I63" s="24"/>
      <c r="J63" s="24"/>
      <c r="K63" s="24"/>
      <c r="L63" s="26">
        <v>0</v>
      </c>
      <c r="M63" s="24">
        <v>0</v>
      </c>
      <c r="N63" s="25">
        <v>-1239</v>
      </c>
      <c r="O63" s="26" t="s">
        <v>40</v>
      </c>
      <c r="P63" s="25" t="s">
        <v>41</v>
      </c>
      <c r="Q63" s="26">
        <v>0</v>
      </c>
      <c r="R63" s="24">
        <v>1556</v>
      </c>
      <c r="S63" s="24" t="s">
        <v>139</v>
      </c>
      <c r="T63" s="24" t="s">
        <v>139</v>
      </c>
      <c r="U63" s="29" t="s">
        <v>139</v>
      </c>
      <c r="V63" s="25">
        <v>0</v>
      </c>
      <c r="W63" s="30">
        <v>1</v>
      </c>
      <c r="X63" s="26" t="s">
        <v>140</v>
      </c>
      <c r="Y63" s="24" t="s">
        <v>140</v>
      </c>
      <c r="Z63" s="25" t="s">
        <v>140</v>
      </c>
      <c r="AA63" s="24" t="s">
        <v>140</v>
      </c>
      <c r="AB63" s="24" t="s">
        <v>140</v>
      </c>
      <c r="AC63" s="25" t="s">
        <v>140</v>
      </c>
      <c r="AD63" s="24" t="s">
        <v>140</v>
      </c>
      <c r="AE63" s="24" t="s">
        <v>140</v>
      </c>
      <c r="AF63" s="25" t="s">
        <v>140</v>
      </c>
      <c r="AG63" s="24" t="s">
        <v>140</v>
      </c>
      <c r="AH63" s="24" t="s">
        <v>140</v>
      </c>
      <c r="AI63" s="25" t="s">
        <v>140</v>
      </c>
      <c r="AJ63" s="26">
        <v>3200</v>
      </c>
      <c r="AK63" s="24" t="s">
        <v>140</v>
      </c>
      <c r="AL63" s="25" t="s">
        <v>43</v>
      </c>
      <c r="AM63" s="24" t="s">
        <v>140</v>
      </c>
      <c r="AN63" s="24" t="s">
        <v>140</v>
      </c>
      <c r="AO63" s="25" t="s">
        <v>140</v>
      </c>
      <c r="AP63" s="25" t="s">
        <v>140</v>
      </c>
      <c r="AQ63" s="25" t="s">
        <v>140</v>
      </c>
      <c r="AR63" s="30" t="s">
        <v>140</v>
      </c>
      <c r="AS63" s="25" t="s">
        <v>140</v>
      </c>
      <c r="AT63" s="30" t="s">
        <v>140</v>
      </c>
      <c r="AU63" s="30" t="s">
        <v>140</v>
      </c>
      <c r="AV63" s="25">
        <v>-10000</v>
      </c>
      <c r="AW63" s="25" t="s">
        <v>140</v>
      </c>
      <c r="AX63" s="30" t="s">
        <v>150</v>
      </c>
      <c r="AY63" s="25" t="s">
        <v>140</v>
      </c>
      <c r="AZ63" s="30" t="s">
        <v>140</v>
      </c>
      <c r="BA63" s="30" t="s">
        <v>140</v>
      </c>
    </row>
    <row r="64" spans="2:53">
      <c r="B64" s="43" t="s">
        <v>161</v>
      </c>
      <c r="C64" s="22" t="s">
        <v>39</v>
      </c>
      <c r="D64" s="23" t="s">
        <v>149</v>
      </c>
      <c r="E64" s="24">
        <v>9112</v>
      </c>
      <c r="F64" s="24"/>
      <c r="G64" s="25"/>
      <c r="H64" s="26">
        <v>8644</v>
      </c>
      <c r="I64" s="24"/>
      <c r="J64" s="24"/>
      <c r="K64" s="24"/>
      <c r="L64" s="26">
        <v>0</v>
      </c>
      <c r="M64" s="24">
        <v>0</v>
      </c>
      <c r="N64" s="25">
        <v>-2178</v>
      </c>
      <c r="O64" s="26" t="s">
        <v>40</v>
      </c>
      <c r="P64" s="25" t="s">
        <v>41</v>
      </c>
      <c r="Q64" s="26">
        <v>0</v>
      </c>
      <c r="R64" s="24">
        <v>468</v>
      </c>
      <c r="S64" s="24" t="s">
        <v>139</v>
      </c>
      <c r="T64" s="24" t="s">
        <v>139</v>
      </c>
      <c r="U64" s="29" t="s">
        <v>139</v>
      </c>
      <c r="V64" s="25">
        <v>0</v>
      </c>
      <c r="W64" s="30">
        <v>1</v>
      </c>
      <c r="X64" s="26" t="s">
        <v>140</v>
      </c>
      <c r="Y64" s="24" t="s">
        <v>140</v>
      </c>
      <c r="Z64" s="25" t="s">
        <v>140</v>
      </c>
      <c r="AA64" s="24" t="s">
        <v>140</v>
      </c>
      <c r="AB64" s="24" t="s">
        <v>140</v>
      </c>
      <c r="AC64" s="25" t="s">
        <v>140</v>
      </c>
      <c r="AD64" s="24" t="s">
        <v>140</v>
      </c>
      <c r="AE64" s="24" t="s">
        <v>140</v>
      </c>
      <c r="AF64" s="25" t="s">
        <v>140</v>
      </c>
      <c r="AG64" s="24" t="s">
        <v>140</v>
      </c>
      <c r="AH64" s="24" t="s">
        <v>140</v>
      </c>
      <c r="AI64" s="25" t="s">
        <v>140</v>
      </c>
      <c r="AJ64" s="26">
        <v>3200</v>
      </c>
      <c r="AK64" s="24" t="s">
        <v>140</v>
      </c>
      <c r="AL64" s="25" t="s">
        <v>43</v>
      </c>
      <c r="AM64" s="24" t="s">
        <v>140</v>
      </c>
      <c r="AN64" s="24" t="s">
        <v>140</v>
      </c>
      <c r="AO64" s="25" t="s">
        <v>140</v>
      </c>
      <c r="AP64" s="25" t="s">
        <v>140</v>
      </c>
      <c r="AQ64" s="25" t="s">
        <v>140</v>
      </c>
      <c r="AR64" s="30" t="s">
        <v>140</v>
      </c>
      <c r="AS64" s="25" t="s">
        <v>140</v>
      </c>
      <c r="AT64" s="30" t="s">
        <v>140</v>
      </c>
      <c r="AU64" s="30" t="s">
        <v>140</v>
      </c>
      <c r="AV64" s="25">
        <v>-10000</v>
      </c>
      <c r="AW64" s="25" t="s">
        <v>140</v>
      </c>
      <c r="AX64" s="30" t="s">
        <v>150</v>
      </c>
      <c r="AY64" s="25" t="s">
        <v>140</v>
      </c>
      <c r="AZ64" s="30" t="s">
        <v>140</v>
      </c>
      <c r="BA64" s="30" t="s">
        <v>140</v>
      </c>
    </row>
    <row r="65" spans="2:53">
      <c r="B65" s="43" t="s">
        <v>161</v>
      </c>
      <c r="C65" s="22" t="s">
        <v>39</v>
      </c>
      <c r="D65" s="23" t="s">
        <v>151</v>
      </c>
      <c r="E65" s="24">
        <v>9873</v>
      </c>
      <c r="F65" s="24"/>
      <c r="G65" s="25"/>
      <c r="H65" s="26">
        <v>9236</v>
      </c>
      <c r="I65" s="24"/>
      <c r="J65" s="24"/>
      <c r="K65" s="24"/>
      <c r="L65" s="26">
        <v>0</v>
      </c>
      <c r="M65" s="24">
        <v>0</v>
      </c>
      <c r="N65" s="25">
        <v>-1418</v>
      </c>
      <c r="O65" s="26" t="s">
        <v>40</v>
      </c>
      <c r="P65" s="25" t="s">
        <v>41</v>
      </c>
      <c r="Q65" s="26">
        <v>0</v>
      </c>
      <c r="R65" s="24">
        <v>637</v>
      </c>
      <c r="S65" s="24" t="s">
        <v>139</v>
      </c>
      <c r="T65" s="24" t="s">
        <v>139</v>
      </c>
      <c r="U65" s="29" t="s">
        <v>139</v>
      </c>
      <c r="V65" s="25">
        <v>0</v>
      </c>
      <c r="W65" s="30">
        <v>1</v>
      </c>
      <c r="X65" s="26">
        <v>155</v>
      </c>
      <c r="Y65" s="24" t="s">
        <v>140</v>
      </c>
      <c r="Z65" s="25" t="s">
        <v>42</v>
      </c>
      <c r="AA65" s="24">
        <v>450</v>
      </c>
      <c r="AB65" s="24" t="s">
        <v>140</v>
      </c>
      <c r="AC65" s="25" t="s">
        <v>42</v>
      </c>
      <c r="AD65" s="24" t="s">
        <v>140</v>
      </c>
      <c r="AE65" s="24" t="s">
        <v>140</v>
      </c>
      <c r="AF65" s="25" t="s">
        <v>140</v>
      </c>
      <c r="AG65" s="24" t="s">
        <v>140</v>
      </c>
      <c r="AH65" s="24" t="s">
        <v>140</v>
      </c>
      <c r="AI65" s="25" t="s">
        <v>140</v>
      </c>
      <c r="AJ65" s="26">
        <v>3200</v>
      </c>
      <c r="AK65" s="24" t="s">
        <v>140</v>
      </c>
      <c r="AL65" s="25" t="s">
        <v>43</v>
      </c>
      <c r="AM65" s="24" t="s">
        <v>140</v>
      </c>
      <c r="AN65" s="24" t="s">
        <v>140</v>
      </c>
      <c r="AO65" s="25" t="s">
        <v>140</v>
      </c>
      <c r="AP65" s="25" t="s">
        <v>140</v>
      </c>
      <c r="AQ65" s="25" t="s">
        <v>140</v>
      </c>
      <c r="AR65" s="30" t="s">
        <v>140</v>
      </c>
      <c r="AS65" s="25" t="s">
        <v>140</v>
      </c>
      <c r="AT65" s="30" t="s">
        <v>140</v>
      </c>
      <c r="AU65" s="30" t="s">
        <v>140</v>
      </c>
      <c r="AV65" s="25">
        <v>-10000</v>
      </c>
      <c r="AW65" s="25" t="s">
        <v>140</v>
      </c>
      <c r="AX65" s="30" t="s">
        <v>150</v>
      </c>
      <c r="AY65" s="25" t="s">
        <v>140</v>
      </c>
      <c r="AZ65" s="30" t="s">
        <v>140</v>
      </c>
      <c r="BA65" s="30" t="s">
        <v>140</v>
      </c>
    </row>
    <row r="66" spans="2:53">
      <c r="B66" s="43" t="s">
        <v>161</v>
      </c>
      <c r="C66" s="22" t="s">
        <v>39</v>
      </c>
      <c r="D66" s="23" t="s">
        <v>153</v>
      </c>
      <c r="E66" s="24">
        <v>9873</v>
      </c>
      <c r="F66" s="24"/>
      <c r="G66" s="25"/>
      <c r="H66" s="26">
        <v>9236</v>
      </c>
      <c r="I66" s="24"/>
      <c r="J66" s="24"/>
      <c r="K66" s="24"/>
      <c r="L66" s="26">
        <v>0</v>
      </c>
      <c r="M66" s="24">
        <v>0</v>
      </c>
      <c r="N66" s="25">
        <v>-1418</v>
      </c>
      <c r="O66" s="26" t="s">
        <v>40</v>
      </c>
      <c r="P66" s="25" t="s">
        <v>41</v>
      </c>
      <c r="Q66" s="26">
        <v>0</v>
      </c>
      <c r="R66" s="24">
        <v>637</v>
      </c>
      <c r="S66" s="24" t="s">
        <v>139</v>
      </c>
      <c r="T66" s="24" t="s">
        <v>139</v>
      </c>
      <c r="U66" s="29" t="s">
        <v>139</v>
      </c>
      <c r="V66" s="25">
        <v>0</v>
      </c>
      <c r="W66" s="30">
        <v>1</v>
      </c>
      <c r="X66" s="26">
        <v>155</v>
      </c>
      <c r="Y66" s="24" t="s">
        <v>140</v>
      </c>
      <c r="Z66" s="25" t="s">
        <v>42</v>
      </c>
      <c r="AA66" s="24">
        <v>450</v>
      </c>
      <c r="AB66" s="24" t="s">
        <v>140</v>
      </c>
      <c r="AC66" s="25" t="s">
        <v>42</v>
      </c>
      <c r="AD66" s="24" t="s">
        <v>140</v>
      </c>
      <c r="AE66" s="24" t="s">
        <v>140</v>
      </c>
      <c r="AF66" s="25" t="s">
        <v>140</v>
      </c>
      <c r="AG66" s="24" t="s">
        <v>140</v>
      </c>
      <c r="AH66" s="24" t="s">
        <v>140</v>
      </c>
      <c r="AI66" s="25" t="s">
        <v>140</v>
      </c>
      <c r="AJ66" s="26">
        <v>3200</v>
      </c>
      <c r="AK66" s="24" t="s">
        <v>140</v>
      </c>
      <c r="AL66" s="25" t="s">
        <v>43</v>
      </c>
      <c r="AM66" s="24" t="s">
        <v>140</v>
      </c>
      <c r="AN66" s="24" t="s">
        <v>140</v>
      </c>
      <c r="AO66" s="25" t="s">
        <v>140</v>
      </c>
      <c r="AP66" s="25" t="s">
        <v>140</v>
      </c>
      <c r="AQ66" s="25" t="s">
        <v>140</v>
      </c>
      <c r="AR66" s="30" t="s">
        <v>140</v>
      </c>
      <c r="AS66" s="25" t="s">
        <v>140</v>
      </c>
      <c r="AT66" s="30" t="s">
        <v>140</v>
      </c>
      <c r="AU66" s="30" t="s">
        <v>140</v>
      </c>
      <c r="AV66" s="25">
        <v>-10000</v>
      </c>
      <c r="AW66" s="25" t="s">
        <v>140</v>
      </c>
      <c r="AX66" s="30" t="s">
        <v>150</v>
      </c>
      <c r="AY66" s="25" t="s">
        <v>140</v>
      </c>
      <c r="AZ66" s="30" t="s">
        <v>140</v>
      </c>
      <c r="BA66" s="30" t="s">
        <v>140</v>
      </c>
    </row>
    <row r="67" spans="2:53" ht="15" thickBot="1">
      <c r="B67" s="44" t="s">
        <v>161</v>
      </c>
      <c r="C67" s="32" t="s">
        <v>39</v>
      </c>
      <c r="D67" s="33" t="s">
        <v>155</v>
      </c>
      <c r="E67" s="34">
        <v>9063</v>
      </c>
      <c r="F67" s="34"/>
      <c r="G67" s="35"/>
      <c r="H67" s="36">
        <v>8571</v>
      </c>
      <c r="I67" s="34"/>
      <c r="J67" s="34"/>
      <c r="K67" s="34"/>
      <c r="L67" s="36">
        <v>0</v>
      </c>
      <c r="M67" s="34">
        <v>0</v>
      </c>
      <c r="N67" s="35">
        <v>-684</v>
      </c>
      <c r="O67" s="36" t="s">
        <v>40</v>
      </c>
      <c r="P67" s="35" t="s">
        <v>41</v>
      </c>
      <c r="Q67" s="36">
        <v>0</v>
      </c>
      <c r="R67" s="24">
        <v>492</v>
      </c>
      <c r="S67" s="24" t="s">
        <v>139</v>
      </c>
      <c r="T67" s="24" t="s">
        <v>139</v>
      </c>
      <c r="U67" s="29" t="s">
        <v>139</v>
      </c>
      <c r="V67" s="25">
        <v>0</v>
      </c>
      <c r="W67" s="30">
        <v>1</v>
      </c>
      <c r="X67" s="36">
        <v>170</v>
      </c>
      <c r="Y67" s="34" t="s">
        <v>140</v>
      </c>
      <c r="Z67" s="25" t="s">
        <v>42</v>
      </c>
      <c r="AA67" s="34">
        <v>435</v>
      </c>
      <c r="AB67" s="34" t="s">
        <v>140</v>
      </c>
      <c r="AC67" s="25" t="s">
        <v>42</v>
      </c>
      <c r="AD67" s="34" t="s">
        <v>140</v>
      </c>
      <c r="AE67" s="34" t="s">
        <v>140</v>
      </c>
      <c r="AF67" s="35" t="s">
        <v>140</v>
      </c>
      <c r="AG67" s="34" t="s">
        <v>140</v>
      </c>
      <c r="AH67" s="34" t="s">
        <v>140</v>
      </c>
      <c r="AI67" s="35" t="s">
        <v>140</v>
      </c>
      <c r="AJ67" s="36">
        <v>3200</v>
      </c>
      <c r="AK67" s="34" t="s">
        <v>140</v>
      </c>
      <c r="AL67" s="35" t="s">
        <v>43</v>
      </c>
      <c r="AM67" s="34" t="s">
        <v>140</v>
      </c>
      <c r="AN67" s="34" t="s">
        <v>140</v>
      </c>
      <c r="AO67" s="35" t="s">
        <v>140</v>
      </c>
      <c r="AP67" s="35" t="s">
        <v>140</v>
      </c>
      <c r="AQ67" s="35" t="s">
        <v>140</v>
      </c>
      <c r="AR67" s="37" t="s">
        <v>140</v>
      </c>
      <c r="AS67" s="35" t="s">
        <v>140</v>
      </c>
      <c r="AT67" s="37" t="s">
        <v>140</v>
      </c>
      <c r="AU67" s="37" t="s">
        <v>140</v>
      </c>
      <c r="AV67" s="35">
        <v>-10000</v>
      </c>
      <c r="AW67" s="35" t="s">
        <v>140</v>
      </c>
      <c r="AX67" s="37" t="s">
        <v>150</v>
      </c>
      <c r="AY67" s="35" t="s">
        <v>140</v>
      </c>
      <c r="AZ67" s="37" t="s">
        <v>140</v>
      </c>
      <c r="BA67" s="37" t="s">
        <v>140</v>
      </c>
    </row>
    <row r="68" spans="2:53">
      <c r="B68" s="38" t="s">
        <v>162</v>
      </c>
      <c r="C68" s="39" t="s">
        <v>39</v>
      </c>
      <c r="D68" s="40" t="s">
        <v>138</v>
      </c>
      <c r="E68" s="27"/>
      <c r="F68" s="27">
        <v>2642</v>
      </c>
      <c r="G68" s="41">
        <v>718</v>
      </c>
      <c r="H68" s="28"/>
      <c r="I68" s="27">
        <v>2772</v>
      </c>
      <c r="J68" s="27">
        <v>718</v>
      </c>
      <c r="K68" s="27"/>
      <c r="L68" s="28">
        <v>0</v>
      </c>
      <c r="M68" s="27">
        <v>0</v>
      </c>
      <c r="N68" s="41">
        <v>0</v>
      </c>
      <c r="O68" s="28" t="s">
        <v>144</v>
      </c>
      <c r="P68" s="41" t="s">
        <v>144</v>
      </c>
      <c r="Q68" s="28">
        <v>0</v>
      </c>
      <c r="R68" s="24" t="s">
        <v>139</v>
      </c>
      <c r="S68" s="24">
        <v>-130</v>
      </c>
      <c r="T68" s="24">
        <v>0</v>
      </c>
      <c r="U68" s="29">
        <v>-130</v>
      </c>
      <c r="V68" s="25">
        <v>0</v>
      </c>
      <c r="W68" s="30">
        <v>1</v>
      </c>
      <c r="X68" s="28" t="s">
        <v>140</v>
      </c>
      <c r="Y68" s="27" t="s">
        <v>140</v>
      </c>
      <c r="Z68" s="41" t="s">
        <v>140</v>
      </c>
      <c r="AA68" s="27" t="s">
        <v>140</v>
      </c>
      <c r="AB68" s="27" t="s">
        <v>140</v>
      </c>
      <c r="AC68" s="41" t="s">
        <v>140</v>
      </c>
      <c r="AD68" s="27" t="s">
        <v>140</v>
      </c>
      <c r="AE68" s="27" t="s">
        <v>140</v>
      </c>
      <c r="AF68" s="41" t="s">
        <v>140</v>
      </c>
      <c r="AG68" s="27" t="s">
        <v>140</v>
      </c>
      <c r="AH68" s="27" t="s">
        <v>140</v>
      </c>
      <c r="AI68" s="41" t="s">
        <v>140</v>
      </c>
      <c r="AJ68" s="28" t="s">
        <v>140</v>
      </c>
      <c r="AK68" s="27" t="s">
        <v>140</v>
      </c>
      <c r="AL68" s="41" t="s">
        <v>140</v>
      </c>
      <c r="AM68" s="27" t="s">
        <v>140</v>
      </c>
      <c r="AN68" s="27" t="s">
        <v>140</v>
      </c>
      <c r="AO68" s="41" t="s">
        <v>140</v>
      </c>
      <c r="AP68" s="41" t="s">
        <v>140</v>
      </c>
      <c r="AQ68" s="41" t="s">
        <v>140</v>
      </c>
      <c r="AR68" s="42" t="s">
        <v>140</v>
      </c>
      <c r="AS68" s="41" t="s">
        <v>140</v>
      </c>
      <c r="AT68" s="42" t="s">
        <v>140</v>
      </c>
      <c r="AU68" s="42" t="s">
        <v>140</v>
      </c>
      <c r="AV68" s="41" t="s">
        <v>140</v>
      </c>
      <c r="AW68" s="41" t="s">
        <v>140</v>
      </c>
      <c r="AX68" s="42" t="s">
        <v>140</v>
      </c>
      <c r="AY68" s="41">
        <v>-10000</v>
      </c>
      <c r="AZ68" s="42" t="s">
        <v>140</v>
      </c>
      <c r="BA68" s="42" t="s">
        <v>150</v>
      </c>
    </row>
    <row r="69" spans="2:53">
      <c r="B69" s="43" t="s">
        <v>162</v>
      </c>
      <c r="C69" s="22" t="s">
        <v>39</v>
      </c>
      <c r="D69" s="23" t="s">
        <v>141</v>
      </c>
      <c r="E69" s="24"/>
      <c r="F69" s="24">
        <v>2772</v>
      </c>
      <c r="G69" s="25">
        <v>718</v>
      </c>
      <c r="H69" s="26"/>
      <c r="I69" s="24">
        <v>2772</v>
      </c>
      <c r="J69" s="24">
        <v>718</v>
      </c>
      <c r="K69" s="24"/>
      <c r="L69" s="26">
        <v>0</v>
      </c>
      <c r="M69" s="24">
        <v>0</v>
      </c>
      <c r="N69" s="25">
        <v>0</v>
      </c>
      <c r="O69" s="26" t="s">
        <v>144</v>
      </c>
      <c r="P69" s="25" t="s">
        <v>144</v>
      </c>
      <c r="Q69" s="26">
        <v>0</v>
      </c>
      <c r="R69" s="24" t="s">
        <v>139</v>
      </c>
      <c r="S69" s="24">
        <v>0</v>
      </c>
      <c r="T69" s="24">
        <v>0</v>
      </c>
      <c r="U69" s="29">
        <v>0</v>
      </c>
      <c r="V69" s="25">
        <v>0</v>
      </c>
      <c r="W69" s="30">
        <v>0</v>
      </c>
      <c r="X69" s="26" t="s">
        <v>140</v>
      </c>
      <c r="Y69" s="24" t="s">
        <v>140</v>
      </c>
      <c r="Z69" s="25" t="s">
        <v>140</v>
      </c>
      <c r="AA69" s="24" t="s">
        <v>140</v>
      </c>
      <c r="AB69" s="24" t="s">
        <v>140</v>
      </c>
      <c r="AC69" s="25" t="s">
        <v>140</v>
      </c>
      <c r="AD69" s="24" t="s">
        <v>140</v>
      </c>
      <c r="AE69" s="24" t="s">
        <v>140</v>
      </c>
      <c r="AF69" s="25" t="s">
        <v>140</v>
      </c>
      <c r="AG69" s="24" t="s">
        <v>140</v>
      </c>
      <c r="AH69" s="24" t="s">
        <v>140</v>
      </c>
      <c r="AI69" s="25" t="s">
        <v>140</v>
      </c>
      <c r="AJ69" s="26" t="s">
        <v>140</v>
      </c>
      <c r="AK69" s="24" t="s">
        <v>140</v>
      </c>
      <c r="AL69" s="25" t="s">
        <v>140</v>
      </c>
      <c r="AM69" s="24" t="s">
        <v>140</v>
      </c>
      <c r="AN69" s="24" t="s">
        <v>140</v>
      </c>
      <c r="AO69" s="25" t="s">
        <v>140</v>
      </c>
      <c r="AP69" s="25" t="s">
        <v>140</v>
      </c>
      <c r="AQ69" s="25" t="s">
        <v>140</v>
      </c>
      <c r="AR69" s="30" t="s">
        <v>140</v>
      </c>
      <c r="AS69" s="25" t="s">
        <v>140</v>
      </c>
      <c r="AT69" s="30" t="s">
        <v>140</v>
      </c>
      <c r="AU69" s="30" t="s">
        <v>140</v>
      </c>
      <c r="AV69" s="25" t="s">
        <v>140</v>
      </c>
      <c r="AW69" s="25" t="s">
        <v>140</v>
      </c>
      <c r="AX69" s="30" t="s">
        <v>140</v>
      </c>
      <c r="AY69" s="25" t="s">
        <v>140</v>
      </c>
      <c r="AZ69" s="30" t="s">
        <v>140</v>
      </c>
      <c r="BA69" s="30" t="s">
        <v>140</v>
      </c>
    </row>
    <row r="70" spans="2:53">
      <c r="B70" s="43" t="s">
        <v>162</v>
      </c>
      <c r="C70" s="22" t="s">
        <v>39</v>
      </c>
      <c r="D70" s="23" t="s">
        <v>142</v>
      </c>
      <c r="E70" s="24"/>
      <c r="F70" s="24">
        <v>2642</v>
      </c>
      <c r="G70" s="25">
        <v>718</v>
      </c>
      <c r="H70" s="26"/>
      <c r="I70" s="24">
        <v>2772</v>
      </c>
      <c r="J70" s="24">
        <v>718</v>
      </c>
      <c r="K70" s="24"/>
      <c r="L70" s="26">
        <v>0</v>
      </c>
      <c r="M70" s="24">
        <v>0</v>
      </c>
      <c r="N70" s="25">
        <v>0</v>
      </c>
      <c r="O70" s="26" t="s">
        <v>144</v>
      </c>
      <c r="P70" s="25" t="s">
        <v>144</v>
      </c>
      <c r="Q70" s="26">
        <v>0</v>
      </c>
      <c r="R70" s="24" t="s">
        <v>139</v>
      </c>
      <c r="S70" s="24">
        <v>-130</v>
      </c>
      <c r="T70" s="24">
        <v>0</v>
      </c>
      <c r="U70" s="29">
        <v>-130</v>
      </c>
      <c r="V70" s="25">
        <v>0</v>
      </c>
      <c r="W70" s="30">
        <v>0</v>
      </c>
      <c r="X70" s="26" t="s">
        <v>140</v>
      </c>
      <c r="Y70" s="24" t="s">
        <v>140</v>
      </c>
      <c r="Z70" s="25" t="s">
        <v>140</v>
      </c>
      <c r="AA70" s="24" t="s">
        <v>140</v>
      </c>
      <c r="AB70" s="24" t="s">
        <v>140</v>
      </c>
      <c r="AC70" s="25" t="s">
        <v>140</v>
      </c>
      <c r="AD70" s="24" t="s">
        <v>140</v>
      </c>
      <c r="AE70" s="24" t="s">
        <v>140</v>
      </c>
      <c r="AF70" s="25" t="s">
        <v>140</v>
      </c>
      <c r="AG70" s="24" t="s">
        <v>140</v>
      </c>
      <c r="AH70" s="24" t="s">
        <v>140</v>
      </c>
      <c r="AI70" s="25" t="s">
        <v>140</v>
      </c>
      <c r="AJ70" s="26" t="s">
        <v>140</v>
      </c>
      <c r="AK70" s="24" t="s">
        <v>140</v>
      </c>
      <c r="AL70" s="25" t="s">
        <v>140</v>
      </c>
      <c r="AM70" s="24" t="s">
        <v>140</v>
      </c>
      <c r="AN70" s="24" t="s">
        <v>140</v>
      </c>
      <c r="AO70" s="25" t="s">
        <v>140</v>
      </c>
      <c r="AP70" s="25" t="s">
        <v>140</v>
      </c>
      <c r="AQ70" s="25" t="s">
        <v>140</v>
      </c>
      <c r="AR70" s="30" t="s">
        <v>140</v>
      </c>
      <c r="AS70" s="25" t="s">
        <v>140</v>
      </c>
      <c r="AT70" s="30" t="s">
        <v>140</v>
      </c>
      <c r="AU70" s="30" t="s">
        <v>140</v>
      </c>
      <c r="AV70" s="25" t="s">
        <v>140</v>
      </c>
      <c r="AW70" s="25" t="s">
        <v>140</v>
      </c>
      <c r="AX70" s="30" t="s">
        <v>140</v>
      </c>
      <c r="AY70" s="25" t="s">
        <v>140</v>
      </c>
      <c r="AZ70" s="30" t="s">
        <v>140</v>
      </c>
      <c r="BA70" s="30" t="s">
        <v>140</v>
      </c>
    </row>
    <row r="71" spans="2:53">
      <c r="B71" s="43" t="s">
        <v>162</v>
      </c>
      <c r="C71" s="22" t="s">
        <v>39</v>
      </c>
      <c r="D71" s="23" t="s">
        <v>143</v>
      </c>
      <c r="E71" s="24"/>
      <c r="F71" s="24">
        <v>2342</v>
      </c>
      <c r="G71" s="25">
        <v>418</v>
      </c>
      <c r="H71" s="26"/>
      <c r="I71" s="24">
        <v>2496</v>
      </c>
      <c r="J71" s="24">
        <v>418</v>
      </c>
      <c r="K71" s="24"/>
      <c r="L71" s="26">
        <v>0</v>
      </c>
      <c r="M71" s="24">
        <v>0</v>
      </c>
      <c r="N71" s="25">
        <v>0</v>
      </c>
      <c r="O71" s="26" t="s">
        <v>144</v>
      </c>
      <c r="P71" s="25" t="s">
        <v>144</v>
      </c>
      <c r="Q71" s="26">
        <v>0</v>
      </c>
      <c r="R71" s="24" t="s">
        <v>139</v>
      </c>
      <c r="S71" s="24">
        <v>-154</v>
      </c>
      <c r="T71" s="24">
        <v>0</v>
      </c>
      <c r="U71" s="29">
        <v>-154</v>
      </c>
      <c r="V71" s="25">
        <v>0</v>
      </c>
      <c r="W71" s="30">
        <v>0</v>
      </c>
      <c r="X71" s="26" t="s">
        <v>140</v>
      </c>
      <c r="Y71" s="24" t="s">
        <v>140</v>
      </c>
      <c r="Z71" s="25" t="s">
        <v>140</v>
      </c>
      <c r="AA71" s="24" t="s">
        <v>140</v>
      </c>
      <c r="AB71" s="24" t="s">
        <v>140</v>
      </c>
      <c r="AC71" s="25" t="s">
        <v>140</v>
      </c>
      <c r="AD71" s="24" t="s">
        <v>140</v>
      </c>
      <c r="AE71" s="24" t="s">
        <v>140</v>
      </c>
      <c r="AF71" s="25" t="s">
        <v>140</v>
      </c>
      <c r="AG71" s="24" t="s">
        <v>140</v>
      </c>
      <c r="AH71" s="24" t="s">
        <v>140</v>
      </c>
      <c r="AI71" s="25" t="s">
        <v>140</v>
      </c>
      <c r="AJ71" s="26" t="s">
        <v>140</v>
      </c>
      <c r="AK71" s="24" t="s">
        <v>140</v>
      </c>
      <c r="AL71" s="25" t="s">
        <v>140</v>
      </c>
      <c r="AM71" s="24" t="s">
        <v>140</v>
      </c>
      <c r="AN71" s="24" t="s">
        <v>140</v>
      </c>
      <c r="AO71" s="25" t="s">
        <v>140</v>
      </c>
      <c r="AP71" s="25" t="s">
        <v>140</v>
      </c>
      <c r="AQ71" s="25" t="s">
        <v>140</v>
      </c>
      <c r="AR71" s="30" t="s">
        <v>140</v>
      </c>
      <c r="AS71" s="25" t="s">
        <v>140</v>
      </c>
      <c r="AT71" s="30" t="s">
        <v>140</v>
      </c>
      <c r="AU71" s="30" t="s">
        <v>140</v>
      </c>
      <c r="AV71" s="25" t="s">
        <v>140</v>
      </c>
      <c r="AW71" s="25" t="s">
        <v>140</v>
      </c>
      <c r="AX71" s="30" t="s">
        <v>140</v>
      </c>
      <c r="AY71" s="25" t="s">
        <v>140</v>
      </c>
      <c r="AZ71" s="30" t="s">
        <v>140</v>
      </c>
      <c r="BA71" s="30" t="s">
        <v>140</v>
      </c>
    </row>
    <row r="72" spans="2:53">
      <c r="B72" s="43" t="s">
        <v>162</v>
      </c>
      <c r="C72" s="22" t="s">
        <v>39</v>
      </c>
      <c r="D72" s="23" t="s">
        <v>145</v>
      </c>
      <c r="E72" s="24"/>
      <c r="F72" s="24">
        <v>2804</v>
      </c>
      <c r="G72" s="25">
        <v>418</v>
      </c>
      <c r="H72" s="26"/>
      <c r="I72" s="24">
        <v>2804</v>
      </c>
      <c r="J72" s="24">
        <v>418</v>
      </c>
      <c r="K72" s="24"/>
      <c r="L72" s="26">
        <v>0</v>
      </c>
      <c r="M72" s="24">
        <v>0</v>
      </c>
      <c r="N72" s="25">
        <v>0</v>
      </c>
      <c r="O72" s="26" t="s">
        <v>144</v>
      </c>
      <c r="P72" s="25" t="s">
        <v>144</v>
      </c>
      <c r="Q72" s="26">
        <v>0</v>
      </c>
      <c r="R72" s="24" t="s">
        <v>139</v>
      </c>
      <c r="S72" s="24">
        <v>0</v>
      </c>
      <c r="T72" s="24">
        <v>0</v>
      </c>
      <c r="U72" s="29">
        <v>0</v>
      </c>
      <c r="V72" s="25">
        <v>0</v>
      </c>
      <c r="W72" s="30">
        <v>0</v>
      </c>
      <c r="X72" s="26" t="s">
        <v>140</v>
      </c>
      <c r="Y72" s="24" t="s">
        <v>140</v>
      </c>
      <c r="Z72" s="25" t="s">
        <v>140</v>
      </c>
      <c r="AA72" s="24" t="s">
        <v>140</v>
      </c>
      <c r="AB72" s="24" t="s">
        <v>140</v>
      </c>
      <c r="AC72" s="25" t="s">
        <v>140</v>
      </c>
      <c r="AD72" s="24" t="s">
        <v>140</v>
      </c>
      <c r="AE72" s="24" t="s">
        <v>140</v>
      </c>
      <c r="AF72" s="25" t="s">
        <v>140</v>
      </c>
      <c r="AG72" s="24" t="s">
        <v>140</v>
      </c>
      <c r="AH72" s="24" t="s">
        <v>140</v>
      </c>
      <c r="AI72" s="25" t="s">
        <v>140</v>
      </c>
      <c r="AJ72" s="26" t="s">
        <v>140</v>
      </c>
      <c r="AK72" s="24" t="s">
        <v>140</v>
      </c>
      <c r="AL72" s="25" t="s">
        <v>140</v>
      </c>
      <c r="AM72" s="24" t="s">
        <v>140</v>
      </c>
      <c r="AN72" s="24" t="s">
        <v>140</v>
      </c>
      <c r="AO72" s="25" t="s">
        <v>140</v>
      </c>
      <c r="AP72" s="25" t="s">
        <v>140</v>
      </c>
      <c r="AQ72" s="25" t="s">
        <v>140</v>
      </c>
      <c r="AR72" s="30" t="s">
        <v>140</v>
      </c>
      <c r="AS72" s="25" t="s">
        <v>140</v>
      </c>
      <c r="AT72" s="30" t="s">
        <v>140</v>
      </c>
      <c r="AU72" s="30" t="s">
        <v>140</v>
      </c>
      <c r="AV72" s="25" t="s">
        <v>140</v>
      </c>
      <c r="AW72" s="25" t="s">
        <v>140</v>
      </c>
      <c r="AX72" s="30" t="s">
        <v>140</v>
      </c>
      <c r="AY72" s="25" t="s">
        <v>140</v>
      </c>
      <c r="AZ72" s="30" t="s">
        <v>140</v>
      </c>
      <c r="BA72" s="30" t="s">
        <v>140</v>
      </c>
    </row>
    <row r="73" spans="2:53">
      <c r="B73" s="43" t="s">
        <v>162</v>
      </c>
      <c r="C73" s="22" t="s">
        <v>39</v>
      </c>
      <c r="D73" s="23" t="s">
        <v>146</v>
      </c>
      <c r="E73" s="24"/>
      <c r="F73" s="24">
        <v>2342</v>
      </c>
      <c r="G73" s="25">
        <v>418</v>
      </c>
      <c r="H73" s="26"/>
      <c r="I73" s="24">
        <v>2496</v>
      </c>
      <c r="J73" s="24">
        <v>418</v>
      </c>
      <c r="K73" s="24"/>
      <c r="L73" s="26">
        <v>0</v>
      </c>
      <c r="M73" s="24">
        <v>0</v>
      </c>
      <c r="N73" s="25">
        <v>0</v>
      </c>
      <c r="O73" s="26" t="s">
        <v>144</v>
      </c>
      <c r="P73" s="25" t="s">
        <v>144</v>
      </c>
      <c r="Q73" s="26">
        <v>0</v>
      </c>
      <c r="R73" s="24" t="s">
        <v>139</v>
      </c>
      <c r="S73" s="24">
        <v>-154</v>
      </c>
      <c r="T73" s="24">
        <v>0</v>
      </c>
      <c r="U73" s="29">
        <v>-154</v>
      </c>
      <c r="V73" s="25">
        <v>0</v>
      </c>
      <c r="W73" s="30">
        <v>0</v>
      </c>
      <c r="X73" s="26" t="s">
        <v>140</v>
      </c>
      <c r="Y73" s="24" t="s">
        <v>140</v>
      </c>
      <c r="Z73" s="25" t="s">
        <v>140</v>
      </c>
      <c r="AA73" s="24" t="s">
        <v>140</v>
      </c>
      <c r="AB73" s="24" t="s">
        <v>140</v>
      </c>
      <c r="AC73" s="25" t="s">
        <v>140</v>
      </c>
      <c r="AD73" s="24" t="s">
        <v>140</v>
      </c>
      <c r="AE73" s="24" t="s">
        <v>140</v>
      </c>
      <c r="AF73" s="25" t="s">
        <v>140</v>
      </c>
      <c r="AG73" s="24" t="s">
        <v>140</v>
      </c>
      <c r="AH73" s="24" t="s">
        <v>140</v>
      </c>
      <c r="AI73" s="25" t="s">
        <v>140</v>
      </c>
      <c r="AJ73" s="26" t="s">
        <v>140</v>
      </c>
      <c r="AK73" s="24" t="s">
        <v>140</v>
      </c>
      <c r="AL73" s="25" t="s">
        <v>140</v>
      </c>
      <c r="AM73" s="24" t="s">
        <v>140</v>
      </c>
      <c r="AN73" s="24" t="s">
        <v>140</v>
      </c>
      <c r="AO73" s="25" t="s">
        <v>140</v>
      </c>
      <c r="AP73" s="25" t="s">
        <v>140</v>
      </c>
      <c r="AQ73" s="25" t="s">
        <v>140</v>
      </c>
      <c r="AR73" s="30" t="s">
        <v>140</v>
      </c>
      <c r="AS73" s="25" t="s">
        <v>140</v>
      </c>
      <c r="AT73" s="30" t="s">
        <v>140</v>
      </c>
      <c r="AU73" s="30" t="s">
        <v>140</v>
      </c>
      <c r="AV73" s="25" t="s">
        <v>140</v>
      </c>
      <c r="AW73" s="25" t="s">
        <v>140</v>
      </c>
      <c r="AX73" s="30" t="s">
        <v>140</v>
      </c>
      <c r="AY73" s="25" t="s">
        <v>140</v>
      </c>
      <c r="AZ73" s="30" t="s">
        <v>140</v>
      </c>
      <c r="BA73" s="30" t="s">
        <v>140</v>
      </c>
    </row>
    <row r="74" spans="2:53">
      <c r="B74" s="43" t="s">
        <v>162</v>
      </c>
      <c r="C74" s="22" t="s">
        <v>39</v>
      </c>
      <c r="D74" s="23" t="s">
        <v>147</v>
      </c>
      <c r="E74" s="24"/>
      <c r="F74" s="24">
        <v>4236</v>
      </c>
      <c r="G74" s="25">
        <v>914</v>
      </c>
      <c r="H74" s="26"/>
      <c r="I74" s="24">
        <v>4236</v>
      </c>
      <c r="J74" s="24">
        <v>914</v>
      </c>
      <c r="K74" s="24"/>
      <c r="L74" s="26">
        <v>0</v>
      </c>
      <c r="M74" s="24">
        <v>0</v>
      </c>
      <c r="N74" s="25">
        <v>0</v>
      </c>
      <c r="O74" s="26" t="s">
        <v>144</v>
      </c>
      <c r="P74" s="25" t="s">
        <v>144</v>
      </c>
      <c r="Q74" s="26">
        <v>0</v>
      </c>
      <c r="R74" s="24" t="s">
        <v>139</v>
      </c>
      <c r="S74" s="24">
        <v>0</v>
      </c>
      <c r="T74" s="24">
        <v>0</v>
      </c>
      <c r="U74" s="29">
        <v>0</v>
      </c>
      <c r="V74" s="25">
        <v>0</v>
      </c>
      <c r="W74" s="30">
        <v>1</v>
      </c>
      <c r="X74" s="26" t="s">
        <v>140</v>
      </c>
      <c r="Y74" s="24" t="s">
        <v>140</v>
      </c>
      <c r="Z74" s="25" t="s">
        <v>140</v>
      </c>
      <c r="AA74" s="24" t="s">
        <v>140</v>
      </c>
      <c r="AB74" s="24" t="s">
        <v>140</v>
      </c>
      <c r="AC74" s="25" t="s">
        <v>140</v>
      </c>
      <c r="AD74" s="24" t="s">
        <v>140</v>
      </c>
      <c r="AE74" s="24" t="s">
        <v>140</v>
      </c>
      <c r="AF74" s="25" t="s">
        <v>140</v>
      </c>
      <c r="AG74" s="24" t="s">
        <v>140</v>
      </c>
      <c r="AH74" s="24" t="s">
        <v>140</v>
      </c>
      <c r="AI74" s="25" t="s">
        <v>140</v>
      </c>
      <c r="AJ74" s="26" t="s">
        <v>140</v>
      </c>
      <c r="AK74" s="24" t="s">
        <v>140</v>
      </c>
      <c r="AL74" s="25" t="s">
        <v>140</v>
      </c>
      <c r="AM74" s="24" t="s">
        <v>140</v>
      </c>
      <c r="AN74" s="24" t="s">
        <v>140</v>
      </c>
      <c r="AO74" s="25" t="s">
        <v>140</v>
      </c>
      <c r="AP74" s="25" t="s">
        <v>140</v>
      </c>
      <c r="AQ74" s="25" t="s">
        <v>140</v>
      </c>
      <c r="AR74" s="30" t="s">
        <v>140</v>
      </c>
      <c r="AS74" s="25" t="s">
        <v>140</v>
      </c>
      <c r="AT74" s="30" t="s">
        <v>140</v>
      </c>
      <c r="AU74" s="30" t="s">
        <v>140</v>
      </c>
      <c r="AV74" s="25" t="s">
        <v>140</v>
      </c>
      <c r="AW74" s="25" t="s">
        <v>140</v>
      </c>
      <c r="AX74" s="30" t="s">
        <v>140</v>
      </c>
      <c r="AY74" s="25">
        <v>-10000</v>
      </c>
      <c r="AZ74" s="30" t="s">
        <v>140</v>
      </c>
      <c r="BA74" s="30" t="s">
        <v>150</v>
      </c>
    </row>
    <row r="75" spans="2:53">
      <c r="B75" s="43" t="s">
        <v>162</v>
      </c>
      <c r="C75" s="22" t="s">
        <v>39</v>
      </c>
      <c r="D75" s="23" t="s">
        <v>148</v>
      </c>
      <c r="E75" s="24"/>
      <c r="F75" s="24">
        <v>5475</v>
      </c>
      <c r="G75" s="25">
        <v>892</v>
      </c>
      <c r="H75" s="26"/>
      <c r="I75" s="24">
        <v>5475</v>
      </c>
      <c r="J75" s="24">
        <v>903</v>
      </c>
      <c r="K75" s="24"/>
      <c r="L75" s="26">
        <v>0</v>
      </c>
      <c r="M75" s="24">
        <v>0</v>
      </c>
      <c r="N75" s="25">
        <v>0</v>
      </c>
      <c r="O75" s="26" t="s">
        <v>144</v>
      </c>
      <c r="P75" s="25" t="s">
        <v>144</v>
      </c>
      <c r="Q75" s="26">
        <v>0</v>
      </c>
      <c r="R75" s="24" t="s">
        <v>139</v>
      </c>
      <c r="S75" s="24">
        <v>0</v>
      </c>
      <c r="T75" s="24">
        <v>-11</v>
      </c>
      <c r="U75" s="29">
        <v>-11</v>
      </c>
      <c r="V75" s="25">
        <v>0</v>
      </c>
      <c r="W75" s="30">
        <v>1</v>
      </c>
      <c r="X75" s="26" t="s">
        <v>140</v>
      </c>
      <c r="Y75" s="24" t="s">
        <v>140</v>
      </c>
      <c r="Z75" s="25" t="s">
        <v>140</v>
      </c>
      <c r="AA75" s="24" t="s">
        <v>140</v>
      </c>
      <c r="AB75" s="24" t="s">
        <v>140</v>
      </c>
      <c r="AC75" s="25" t="s">
        <v>140</v>
      </c>
      <c r="AD75" s="24" t="s">
        <v>140</v>
      </c>
      <c r="AE75" s="24" t="s">
        <v>140</v>
      </c>
      <c r="AF75" s="25" t="s">
        <v>140</v>
      </c>
      <c r="AG75" s="24" t="s">
        <v>140</v>
      </c>
      <c r="AH75" s="24" t="s">
        <v>140</v>
      </c>
      <c r="AI75" s="25" t="s">
        <v>140</v>
      </c>
      <c r="AJ75" s="26" t="s">
        <v>140</v>
      </c>
      <c r="AK75" s="24" t="s">
        <v>140</v>
      </c>
      <c r="AL75" s="25" t="s">
        <v>140</v>
      </c>
      <c r="AM75" s="24" t="s">
        <v>140</v>
      </c>
      <c r="AN75" s="24" t="s">
        <v>140</v>
      </c>
      <c r="AO75" s="25" t="s">
        <v>140</v>
      </c>
      <c r="AP75" s="25" t="s">
        <v>140</v>
      </c>
      <c r="AQ75" s="25" t="s">
        <v>140</v>
      </c>
      <c r="AR75" s="30" t="s">
        <v>140</v>
      </c>
      <c r="AS75" s="25" t="s">
        <v>140</v>
      </c>
      <c r="AT75" s="30" t="s">
        <v>140</v>
      </c>
      <c r="AU75" s="30" t="s">
        <v>140</v>
      </c>
      <c r="AV75" s="25" t="s">
        <v>140</v>
      </c>
      <c r="AW75" s="25" t="s">
        <v>140</v>
      </c>
      <c r="AX75" s="30" t="s">
        <v>140</v>
      </c>
      <c r="AY75" s="25">
        <v>-10000</v>
      </c>
      <c r="AZ75" s="30" t="s">
        <v>140</v>
      </c>
      <c r="BA75" s="30" t="s">
        <v>150</v>
      </c>
    </row>
    <row r="76" spans="2:53">
      <c r="B76" s="43" t="s">
        <v>162</v>
      </c>
      <c r="C76" s="22" t="s">
        <v>39</v>
      </c>
      <c r="D76" s="23" t="s">
        <v>149</v>
      </c>
      <c r="E76" s="24"/>
      <c r="F76" s="24">
        <v>6021</v>
      </c>
      <c r="G76" s="25">
        <v>812</v>
      </c>
      <c r="H76" s="26"/>
      <c r="I76" s="24">
        <v>6021</v>
      </c>
      <c r="J76" s="24">
        <v>893</v>
      </c>
      <c r="K76" s="24"/>
      <c r="L76" s="26">
        <v>0</v>
      </c>
      <c r="M76" s="24">
        <v>0</v>
      </c>
      <c r="N76" s="25">
        <v>0</v>
      </c>
      <c r="O76" s="26" t="s">
        <v>144</v>
      </c>
      <c r="P76" s="25" t="s">
        <v>144</v>
      </c>
      <c r="Q76" s="26">
        <v>0</v>
      </c>
      <c r="R76" s="24" t="s">
        <v>139</v>
      </c>
      <c r="S76" s="24">
        <v>0</v>
      </c>
      <c r="T76" s="24">
        <v>-81</v>
      </c>
      <c r="U76" s="29">
        <v>-81</v>
      </c>
      <c r="V76" s="25">
        <v>0</v>
      </c>
      <c r="W76" s="30">
        <v>1</v>
      </c>
      <c r="X76" s="26" t="s">
        <v>140</v>
      </c>
      <c r="Y76" s="24" t="s">
        <v>140</v>
      </c>
      <c r="Z76" s="25" t="s">
        <v>140</v>
      </c>
      <c r="AA76" s="24" t="s">
        <v>140</v>
      </c>
      <c r="AB76" s="24" t="s">
        <v>140</v>
      </c>
      <c r="AC76" s="25" t="s">
        <v>140</v>
      </c>
      <c r="AD76" s="24" t="s">
        <v>140</v>
      </c>
      <c r="AE76" s="24" t="s">
        <v>140</v>
      </c>
      <c r="AF76" s="25" t="s">
        <v>140</v>
      </c>
      <c r="AG76" s="24" t="s">
        <v>140</v>
      </c>
      <c r="AH76" s="24" t="s">
        <v>140</v>
      </c>
      <c r="AI76" s="25" t="s">
        <v>140</v>
      </c>
      <c r="AJ76" s="26" t="s">
        <v>140</v>
      </c>
      <c r="AK76" s="24" t="s">
        <v>140</v>
      </c>
      <c r="AL76" s="25" t="s">
        <v>140</v>
      </c>
      <c r="AM76" s="24" t="s">
        <v>140</v>
      </c>
      <c r="AN76" s="24" t="s">
        <v>140</v>
      </c>
      <c r="AO76" s="25" t="s">
        <v>140</v>
      </c>
      <c r="AP76" s="25" t="s">
        <v>140</v>
      </c>
      <c r="AQ76" s="25" t="s">
        <v>140</v>
      </c>
      <c r="AR76" s="30" t="s">
        <v>140</v>
      </c>
      <c r="AS76" s="25" t="s">
        <v>140</v>
      </c>
      <c r="AT76" s="30" t="s">
        <v>140</v>
      </c>
      <c r="AU76" s="30" t="s">
        <v>140</v>
      </c>
      <c r="AV76" s="25" t="s">
        <v>140</v>
      </c>
      <c r="AW76" s="25" t="s">
        <v>140</v>
      </c>
      <c r="AX76" s="30" t="s">
        <v>140</v>
      </c>
      <c r="AY76" s="25">
        <v>-10000</v>
      </c>
      <c r="AZ76" s="30" t="s">
        <v>140</v>
      </c>
      <c r="BA76" s="30" t="s">
        <v>150</v>
      </c>
    </row>
    <row r="77" spans="2:53">
      <c r="B77" s="43" t="s">
        <v>162</v>
      </c>
      <c r="C77" s="22" t="s">
        <v>39</v>
      </c>
      <c r="D77" s="23" t="s">
        <v>151</v>
      </c>
      <c r="E77" s="24"/>
      <c r="F77" s="24">
        <v>6280</v>
      </c>
      <c r="G77" s="25">
        <v>597</v>
      </c>
      <c r="H77" s="26"/>
      <c r="I77" s="24">
        <v>6280</v>
      </c>
      <c r="J77" s="24">
        <v>597</v>
      </c>
      <c r="K77" s="24"/>
      <c r="L77" s="26">
        <v>4045</v>
      </c>
      <c r="M77" s="24">
        <v>0</v>
      </c>
      <c r="N77" s="25">
        <v>4045</v>
      </c>
      <c r="O77" s="26" t="s">
        <v>40</v>
      </c>
      <c r="P77" s="25" t="s">
        <v>144</v>
      </c>
      <c r="Q77" s="26">
        <v>4045</v>
      </c>
      <c r="R77" s="24" t="s">
        <v>139</v>
      </c>
      <c r="S77" s="24">
        <v>0</v>
      </c>
      <c r="T77" s="24">
        <v>0</v>
      </c>
      <c r="U77" s="29">
        <v>0</v>
      </c>
      <c r="V77" s="25">
        <v>0</v>
      </c>
      <c r="W77" s="30">
        <v>1</v>
      </c>
      <c r="X77" s="26" t="s">
        <v>140</v>
      </c>
      <c r="Y77" s="24" t="s">
        <v>140</v>
      </c>
      <c r="Z77" s="25" t="s">
        <v>140</v>
      </c>
      <c r="AA77" s="24" t="s">
        <v>140</v>
      </c>
      <c r="AB77" s="24" t="s">
        <v>140</v>
      </c>
      <c r="AC77" s="25" t="s">
        <v>140</v>
      </c>
      <c r="AD77" s="24" t="s">
        <v>140</v>
      </c>
      <c r="AE77" s="24" t="s">
        <v>140</v>
      </c>
      <c r="AF77" s="25" t="s">
        <v>140</v>
      </c>
      <c r="AG77" s="24" t="s">
        <v>140</v>
      </c>
      <c r="AH77" s="24" t="s">
        <v>140</v>
      </c>
      <c r="AI77" s="25" t="s">
        <v>140</v>
      </c>
      <c r="AJ77" s="26" t="s">
        <v>140</v>
      </c>
      <c r="AK77" s="24" t="s">
        <v>140</v>
      </c>
      <c r="AL77" s="25" t="s">
        <v>140</v>
      </c>
      <c r="AM77" s="24" t="s">
        <v>140</v>
      </c>
      <c r="AN77" s="24" t="s">
        <v>140</v>
      </c>
      <c r="AO77" s="25" t="s">
        <v>140</v>
      </c>
      <c r="AP77" s="25" t="s">
        <v>140</v>
      </c>
      <c r="AQ77" s="25" t="s">
        <v>140</v>
      </c>
      <c r="AR77" s="30" t="s">
        <v>140</v>
      </c>
      <c r="AS77" s="25" t="s">
        <v>140</v>
      </c>
      <c r="AT77" s="30" t="s">
        <v>140</v>
      </c>
      <c r="AU77" s="30" t="s">
        <v>140</v>
      </c>
      <c r="AV77" s="25" t="s">
        <v>140</v>
      </c>
      <c r="AW77" s="25" t="s">
        <v>140</v>
      </c>
      <c r="AX77" s="30" t="s">
        <v>140</v>
      </c>
      <c r="AY77" s="25">
        <v>-10000</v>
      </c>
      <c r="AZ77" s="30" t="s">
        <v>140</v>
      </c>
      <c r="BA77" s="30" t="s">
        <v>150</v>
      </c>
    </row>
    <row r="78" spans="2:53">
      <c r="B78" s="43" t="s">
        <v>162</v>
      </c>
      <c r="C78" s="22" t="s">
        <v>39</v>
      </c>
      <c r="D78" s="23" t="s">
        <v>153</v>
      </c>
      <c r="E78" s="24"/>
      <c r="F78" s="24">
        <v>6010</v>
      </c>
      <c r="G78" s="25">
        <v>718</v>
      </c>
      <c r="H78" s="26"/>
      <c r="I78" s="24">
        <v>6010</v>
      </c>
      <c r="J78" s="24">
        <v>718</v>
      </c>
      <c r="K78" s="24"/>
      <c r="L78" s="26">
        <v>4227</v>
      </c>
      <c r="M78" s="24">
        <v>0</v>
      </c>
      <c r="N78" s="25">
        <v>4227</v>
      </c>
      <c r="O78" s="26" t="s">
        <v>144</v>
      </c>
      <c r="P78" s="25" t="s">
        <v>144</v>
      </c>
      <c r="Q78" s="26">
        <v>4227</v>
      </c>
      <c r="R78" s="24" t="s">
        <v>139</v>
      </c>
      <c r="S78" s="24">
        <v>0</v>
      </c>
      <c r="T78" s="24">
        <v>0</v>
      </c>
      <c r="U78" s="29">
        <v>0</v>
      </c>
      <c r="V78" s="25">
        <v>0</v>
      </c>
      <c r="W78" s="30">
        <v>1</v>
      </c>
      <c r="X78" s="26" t="s">
        <v>140</v>
      </c>
      <c r="Y78" s="24" t="s">
        <v>140</v>
      </c>
      <c r="Z78" s="25" t="s">
        <v>140</v>
      </c>
      <c r="AA78" s="24" t="s">
        <v>140</v>
      </c>
      <c r="AB78" s="24" t="s">
        <v>140</v>
      </c>
      <c r="AC78" s="25" t="s">
        <v>140</v>
      </c>
      <c r="AD78" s="24" t="s">
        <v>140</v>
      </c>
      <c r="AE78" s="24" t="s">
        <v>140</v>
      </c>
      <c r="AF78" s="25" t="s">
        <v>140</v>
      </c>
      <c r="AG78" s="24" t="s">
        <v>140</v>
      </c>
      <c r="AH78" s="24" t="s">
        <v>140</v>
      </c>
      <c r="AI78" s="25" t="s">
        <v>140</v>
      </c>
      <c r="AJ78" s="26" t="s">
        <v>140</v>
      </c>
      <c r="AK78" s="24" t="s">
        <v>140</v>
      </c>
      <c r="AL78" s="25" t="s">
        <v>140</v>
      </c>
      <c r="AM78" s="24" t="s">
        <v>140</v>
      </c>
      <c r="AN78" s="24" t="s">
        <v>140</v>
      </c>
      <c r="AO78" s="25" t="s">
        <v>140</v>
      </c>
      <c r="AP78" s="25" t="s">
        <v>140</v>
      </c>
      <c r="AQ78" s="25" t="s">
        <v>140</v>
      </c>
      <c r="AR78" s="30" t="s">
        <v>140</v>
      </c>
      <c r="AS78" s="25" t="s">
        <v>140</v>
      </c>
      <c r="AT78" s="30" t="s">
        <v>140</v>
      </c>
      <c r="AU78" s="30" t="s">
        <v>140</v>
      </c>
      <c r="AV78" s="25" t="s">
        <v>140</v>
      </c>
      <c r="AW78" s="25" t="s">
        <v>140</v>
      </c>
      <c r="AX78" s="30" t="s">
        <v>140</v>
      </c>
      <c r="AY78" s="25">
        <v>-10000</v>
      </c>
      <c r="AZ78" s="30" t="s">
        <v>140</v>
      </c>
      <c r="BA78" s="30" t="s">
        <v>150</v>
      </c>
    </row>
    <row r="79" spans="2:53" ht="15" thickBot="1">
      <c r="B79" s="44" t="s">
        <v>162</v>
      </c>
      <c r="C79" s="32" t="s">
        <v>39</v>
      </c>
      <c r="D79" s="33" t="s">
        <v>155</v>
      </c>
      <c r="E79" s="34"/>
      <c r="F79" s="34">
        <v>6132</v>
      </c>
      <c r="G79" s="35">
        <v>718</v>
      </c>
      <c r="H79" s="36"/>
      <c r="I79" s="34">
        <v>6132</v>
      </c>
      <c r="J79" s="34">
        <v>718</v>
      </c>
      <c r="K79" s="34"/>
      <c r="L79" s="36">
        <v>4090</v>
      </c>
      <c r="M79" s="34">
        <v>0</v>
      </c>
      <c r="N79" s="35">
        <v>4090</v>
      </c>
      <c r="O79" s="36" t="s">
        <v>144</v>
      </c>
      <c r="P79" s="35" t="s">
        <v>144</v>
      </c>
      <c r="Q79" s="36">
        <v>4090</v>
      </c>
      <c r="R79" s="24" t="s">
        <v>139</v>
      </c>
      <c r="S79" s="24">
        <v>0</v>
      </c>
      <c r="T79" s="24">
        <v>0</v>
      </c>
      <c r="U79" s="29">
        <v>0</v>
      </c>
      <c r="V79" s="25">
        <v>0</v>
      </c>
      <c r="W79" s="30">
        <v>1</v>
      </c>
      <c r="X79" s="36" t="s">
        <v>140</v>
      </c>
      <c r="Y79" s="34" t="s">
        <v>140</v>
      </c>
      <c r="Z79" s="25" t="s">
        <v>140</v>
      </c>
      <c r="AA79" s="34" t="s">
        <v>140</v>
      </c>
      <c r="AB79" s="34" t="s">
        <v>140</v>
      </c>
      <c r="AC79" s="25" t="s">
        <v>140</v>
      </c>
      <c r="AD79" s="34" t="s">
        <v>140</v>
      </c>
      <c r="AE79" s="34" t="s">
        <v>140</v>
      </c>
      <c r="AF79" s="35" t="s">
        <v>140</v>
      </c>
      <c r="AG79" s="34" t="s">
        <v>140</v>
      </c>
      <c r="AH79" s="34" t="s">
        <v>140</v>
      </c>
      <c r="AI79" s="35" t="s">
        <v>140</v>
      </c>
      <c r="AJ79" s="36" t="s">
        <v>140</v>
      </c>
      <c r="AK79" s="34" t="s">
        <v>140</v>
      </c>
      <c r="AL79" s="35" t="s">
        <v>140</v>
      </c>
      <c r="AM79" s="34" t="s">
        <v>140</v>
      </c>
      <c r="AN79" s="34" t="s">
        <v>140</v>
      </c>
      <c r="AO79" s="35" t="s">
        <v>140</v>
      </c>
      <c r="AP79" s="35" t="s">
        <v>140</v>
      </c>
      <c r="AQ79" s="35" t="s">
        <v>140</v>
      </c>
      <c r="AR79" s="37" t="s">
        <v>140</v>
      </c>
      <c r="AS79" s="35" t="s">
        <v>140</v>
      </c>
      <c r="AT79" s="37" t="s">
        <v>140</v>
      </c>
      <c r="AU79" s="37" t="s">
        <v>140</v>
      </c>
      <c r="AV79" s="35" t="s">
        <v>140</v>
      </c>
      <c r="AW79" s="35" t="s">
        <v>140</v>
      </c>
      <c r="AX79" s="37" t="s">
        <v>140</v>
      </c>
      <c r="AY79" s="35">
        <v>-10000</v>
      </c>
      <c r="AZ79" s="37" t="s">
        <v>140</v>
      </c>
      <c r="BA79" s="37" t="s">
        <v>150</v>
      </c>
    </row>
    <row r="80" spans="2:53">
      <c r="B80" s="45" t="s">
        <v>163</v>
      </c>
      <c r="C80" s="39" t="s">
        <v>39</v>
      </c>
      <c r="D80" s="40" t="s">
        <v>138</v>
      </c>
      <c r="E80" s="27">
        <v>6449</v>
      </c>
      <c r="F80" s="27"/>
      <c r="G80" s="41"/>
      <c r="H80" s="28">
        <v>6449</v>
      </c>
      <c r="I80" s="27"/>
      <c r="J80" s="27"/>
      <c r="K80" s="27"/>
      <c r="L80" s="28">
        <v>0</v>
      </c>
      <c r="M80" s="27">
        <v>0</v>
      </c>
      <c r="N80" s="41">
        <v>0</v>
      </c>
      <c r="O80" s="28" t="s">
        <v>160</v>
      </c>
      <c r="P80" s="41" t="s">
        <v>160</v>
      </c>
      <c r="Q80" s="28">
        <v>0</v>
      </c>
      <c r="R80" s="24">
        <v>0</v>
      </c>
      <c r="S80" s="24" t="s">
        <v>139</v>
      </c>
      <c r="T80" s="24" t="s">
        <v>139</v>
      </c>
      <c r="U80" s="29" t="s">
        <v>139</v>
      </c>
      <c r="V80" s="25">
        <v>0</v>
      </c>
      <c r="W80" s="30">
        <v>0</v>
      </c>
      <c r="X80" s="28" t="s">
        <v>140</v>
      </c>
      <c r="Y80" s="27" t="s">
        <v>140</v>
      </c>
      <c r="Z80" s="41" t="s">
        <v>140</v>
      </c>
      <c r="AA80" s="27" t="s">
        <v>140</v>
      </c>
      <c r="AB80" s="27" t="s">
        <v>140</v>
      </c>
      <c r="AC80" s="41" t="s">
        <v>140</v>
      </c>
      <c r="AD80" s="27" t="s">
        <v>140</v>
      </c>
      <c r="AE80" s="27" t="s">
        <v>140</v>
      </c>
      <c r="AF80" s="41" t="s">
        <v>140</v>
      </c>
      <c r="AG80" s="27" t="s">
        <v>140</v>
      </c>
      <c r="AH80" s="27" t="s">
        <v>140</v>
      </c>
      <c r="AI80" s="41" t="s">
        <v>140</v>
      </c>
      <c r="AJ80" s="28" t="s">
        <v>140</v>
      </c>
      <c r="AK80" s="27" t="s">
        <v>140</v>
      </c>
      <c r="AL80" s="41" t="s">
        <v>140</v>
      </c>
      <c r="AM80" s="27" t="s">
        <v>140</v>
      </c>
      <c r="AN80" s="27" t="s">
        <v>140</v>
      </c>
      <c r="AO80" s="41" t="s">
        <v>140</v>
      </c>
      <c r="AP80" s="41" t="s">
        <v>140</v>
      </c>
      <c r="AQ80" s="41" t="s">
        <v>140</v>
      </c>
      <c r="AR80" s="42" t="s">
        <v>140</v>
      </c>
      <c r="AS80" s="41" t="s">
        <v>140</v>
      </c>
      <c r="AT80" s="42" t="s">
        <v>140</v>
      </c>
      <c r="AU80" s="42" t="s">
        <v>140</v>
      </c>
      <c r="AV80" s="41" t="s">
        <v>140</v>
      </c>
      <c r="AW80" s="41" t="s">
        <v>140</v>
      </c>
      <c r="AX80" s="42" t="s">
        <v>140</v>
      </c>
      <c r="AY80" s="41" t="s">
        <v>140</v>
      </c>
      <c r="AZ80" s="42" t="s">
        <v>140</v>
      </c>
      <c r="BA80" s="42" t="s">
        <v>140</v>
      </c>
    </row>
    <row r="81" spans="2:53">
      <c r="B81" s="21" t="s">
        <v>163</v>
      </c>
      <c r="C81" s="22" t="s">
        <v>39</v>
      </c>
      <c r="D81" s="23" t="s">
        <v>141</v>
      </c>
      <c r="E81" s="24">
        <v>6449</v>
      </c>
      <c r="F81" s="24"/>
      <c r="G81" s="25"/>
      <c r="H81" s="26">
        <v>6449</v>
      </c>
      <c r="I81" s="24"/>
      <c r="J81" s="24"/>
      <c r="K81" s="24"/>
      <c r="L81" s="26">
        <v>0</v>
      </c>
      <c r="M81" s="24">
        <v>0</v>
      </c>
      <c r="N81" s="25">
        <v>0</v>
      </c>
      <c r="O81" s="26" t="s">
        <v>160</v>
      </c>
      <c r="P81" s="25" t="s">
        <v>160</v>
      </c>
      <c r="Q81" s="26">
        <v>0</v>
      </c>
      <c r="R81" s="24">
        <v>0</v>
      </c>
      <c r="S81" s="24" t="s">
        <v>139</v>
      </c>
      <c r="T81" s="24" t="s">
        <v>139</v>
      </c>
      <c r="U81" s="29" t="s">
        <v>139</v>
      </c>
      <c r="V81" s="25">
        <v>0</v>
      </c>
      <c r="W81" s="30">
        <v>0</v>
      </c>
      <c r="X81" s="26" t="s">
        <v>140</v>
      </c>
      <c r="Y81" s="24" t="s">
        <v>140</v>
      </c>
      <c r="Z81" s="25" t="s">
        <v>140</v>
      </c>
      <c r="AA81" s="24" t="s">
        <v>140</v>
      </c>
      <c r="AB81" s="24" t="s">
        <v>140</v>
      </c>
      <c r="AC81" s="25" t="s">
        <v>140</v>
      </c>
      <c r="AD81" s="24" t="s">
        <v>140</v>
      </c>
      <c r="AE81" s="24" t="s">
        <v>140</v>
      </c>
      <c r="AF81" s="25" t="s">
        <v>140</v>
      </c>
      <c r="AG81" s="24" t="s">
        <v>140</v>
      </c>
      <c r="AH81" s="24" t="s">
        <v>140</v>
      </c>
      <c r="AI81" s="25" t="s">
        <v>140</v>
      </c>
      <c r="AJ81" s="26" t="s">
        <v>140</v>
      </c>
      <c r="AK81" s="24" t="s">
        <v>140</v>
      </c>
      <c r="AL81" s="25" t="s">
        <v>140</v>
      </c>
      <c r="AM81" s="24" t="s">
        <v>140</v>
      </c>
      <c r="AN81" s="24" t="s">
        <v>140</v>
      </c>
      <c r="AO81" s="25" t="s">
        <v>140</v>
      </c>
      <c r="AP81" s="25" t="s">
        <v>140</v>
      </c>
      <c r="AQ81" s="25" t="s">
        <v>140</v>
      </c>
      <c r="AR81" s="30" t="s">
        <v>140</v>
      </c>
      <c r="AS81" s="25" t="s">
        <v>140</v>
      </c>
      <c r="AT81" s="30" t="s">
        <v>140</v>
      </c>
      <c r="AU81" s="30" t="s">
        <v>140</v>
      </c>
      <c r="AV81" s="25" t="s">
        <v>140</v>
      </c>
      <c r="AW81" s="25" t="s">
        <v>140</v>
      </c>
      <c r="AX81" s="30" t="s">
        <v>140</v>
      </c>
      <c r="AY81" s="25" t="s">
        <v>140</v>
      </c>
      <c r="AZ81" s="30" t="s">
        <v>140</v>
      </c>
      <c r="BA81" s="30" t="s">
        <v>140</v>
      </c>
    </row>
    <row r="82" spans="2:53">
      <c r="B82" s="21" t="s">
        <v>163</v>
      </c>
      <c r="C82" s="22" t="s">
        <v>39</v>
      </c>
      <c r="D82" s="23" t="s">
        <v>142</v>
      </c>
      <c r="E82" s="24">
        <v>6449</v>
      </c>
      <c r="F82" s="24"/>
      <c r="G82" s="25"/>
      <c r="H82" s="26">
        <v>6449</v>
      </c>
      <c r="I82" s="24"/>
      <c r="J82" s="24"/>
      <c r="K82" s="24"/>
      <c r="L82" s="26">
        <v>0</v>
      </c>
      <c r="M82" s="24">
        <v>0</v>
      </c>
      <c r="N82" s="25">
        <v>0</v>
      </c>
      <c r="O82" s="26" t="s">
        <v>160</v>
      </c>
      <c r="P82" s="25" t="s">
        <v>160</v>
      </c>
      <c r="Q82" s="26">
        <v>0</v>
      </c>
      <c r="R82" s="24">
        <v>0</v>
      </c>
      <c r="S82" s="24" t="s">
        <v>139</v>
      </c>
      <c r="T82" s="24" t="s">
        <v>139</v>
      </c>
      <c r="U82" s="29" t="s">
        <v>139</v>
      </c>
      <c r="V82" s="25">
        <v>0</v>
      </c>
      <c r="W82" s="30">
        <v>0</v>
      </c>
      <c r="X82" s="26" t="s">
        <v>140</v>
      </c>
      <c r="Y82" s="24" t="s">
        <v>140</v>
      </c>
      <c r="Z82" s="25" t="s">
        <v>140</v>
      </c>
      <c r="AA82" s="24" t="s">
        <v>140</v>
      </c>
      <c r="AB82" s="24" t="s">
        <v>140</v>
      </c>
      <c r="AC82" s="25" t="s">
        <v>140</v>
      </c>
      <c r="AD82" s="24" t="s">
        <v>140</v>
      </c>
      <c r="AE82" s="24" t="s">
        <v>140</v>
      </c>
      <c r="AF82" s="25" t="s">
        <v>140</v>
      </c>
      <c r="AG82" s="24" t="s">
        <v>140</v>
      </c>
      <c r="AH82" s="24" t="s">
        <v>140</v>
      </c>
      <c r="AI82" s="25" t="s">
        <v>140</v>
      </c>
      <c r="AJ82" s="26" t="s">
        <v>140</v>
      </c>
      <c r="AK82" s="24" t="s">
        <v>140</v>
      </c>
      <c r="AL82" s="25" t="s">
        <v>140</v>
      </c>
      <c r="AM82" s="24" t="s">
        <v>140</v>
      </c>
      <c r="AN82" s="24" t="s">
        <v>140</v>
      </c>
      <c r="AO82" s="25" t="s">
        <v>140</v>
      </c>
      <c r="AP82" s="25" t="s">
        <v>140</v>
      </c>
      <c r="AQ82" s="25" t="s">
        <v>140</v>
      </c>
      <c r="AR82" s="30" t="s">
        <v>140</v>
      </c>
      <c r="AS82" s="25" t="s">
        <v>140</v>
      </c>
      <c r="AT82" s="30" t="s">
        <v>140</v>
      </c>
      <c r="AU82" s="30" t="s">
        <v>140</v>
      </c>
      <c r="AV82" s="25" t="s">
        <v>140</v>
      </c>
      <c r="AW82" s="25" t="s">
        <v>140</v>
      </c>
      <c r="AX82" s="30" t="s">
        <v>140</v>
      </c>
      <c r="AY82" s="25" t="s">
        <v>140</v>
      </c>
      <c r="AZ82" s="30" t="s">
        <v>140</v>
      </c>
      <c r="BA82" s="30" t="s">
        <v>140</v>
      </c>
    </row>
    <row r="83" spans="2:53">
      <c r="B83" s="21" t="s">
        <v>163</v>
      </c>
      <c r="C83" s="22" t="s">
        <v>39</v>
      </c>
      <c r="D83" s="23" t="s">
        <v>143</v>
      </c>
      <c r="E83" s="24"/>
      <c r="F83" s="24">
        <v>6404</v>
      </c>
      <c r="G83" s="25">
        <v>-93</v>
      </c>
      <c r="H83" s="26"/>
      <c r="I83" s="24">
        <v>6404</v>
      </c>
      <c r="J83" s="24">
        <v>-90</v>
      </c>
      <c r="K83" s="24"/>
      <c r="L83" s="26">
        <v>0</v>
      </c>
      <c r="M83" s="24">
        <v>0</v>
      </c>
      <c r="N83" s="25">
        <v>0</v>
      </c>
      <c r="O83" s="26" t="s">
        <v>144</v>
      </c>
      <c r="P83" s="25" t="s">
        <v>144</v>
      </c>
      <c r="Q83" s="26">
        <v>0</v>
      </c>
      <c r="R83" s="24" t="s">
        <v>139</v>
      </c>
      <c r="S83" s="24">
        <v>0</v>
      </c>
      <c r="T83" s="24">
        <v>-3</v>
      </c>
      <c r="U83" s="29">
        <v>-3</v>
      </c>
      <c r="V83" s="25">
        <v>0</v>
      </c>
      <c r="W83" s="30">
        <v>0</v>
      </c>
      <c r="X83" s="26" t="s">
        <v>140</v>
      </c>
      <c r="Y83" s="24" t="s">
        <v>140</v>
      </c>
      <c r="Z83" s="25" t="s">
        <v>140</v>
      </c>
      <c r="AA83" s="24" t="s">
        <v>140</v>
      </c>
      <c r="AB83" s="24" t="s">
        <v>140</v>
      </c>
      <c r="AC83" s="25" t="s">
        <v>140</v>
      </c>
      <c r="AD83" s="24" t="s">
        <v>140</v>
      </c>
      <c r="AE83" s="24" t="s">
        <v>140</v>
      </c>
      <c r="AF83" s="25" t="s">
        <v>140</v>
      </c>
      <c r="AG83" s="24" t="s">
        <v>140</v>
      </c>
      <c r="AH83" s="24" t="s">
        <v>140</v>
      </c>
      <c r="AI83" s="25" t="s">
        <v>140</v>
      </c>
      <c r="AJ83" s="26" t="s">
        <v>140</v>
      </c>
      <c r="AK83" s="24" t="s">
        <v>140</v>
      </c>
      <c r="AL83" s="25" t="s">
        <v>140</v>
      </c>
      <c r="AM83" s="24" t="s">
        <v>140</v>
      </c>
      <c r="AN83" s="24" t="s">
        <v>140</v>
      </c>
      <c r="AO83" s="25" t="s">
        <v>140</v>
      </c>
      <c r="AP83" s="25" t="s">
        <v>140</v>
      </c>
      <c r="AQ83" s="25" t="s">
        <v>140</v>
      </c>
      <c r="AR83" s="30" t="s">
        <v>140</v>
      </c>
      <c r="AS83" s="25" t="s">
        <v>140</v>
      </c>
      <c r="AT83" s="30" t="s">
        <v>140</v>
      </c>
      <c r="AU83" s="30" t="s">
        <v>140</v>
      </c>
      <c r="AV83" s="25" t="s">
        <v>140</v>
      </c>
      <c r="AW83" s="25" t="s">
        <v>140</v>
      </c>
      <c r="AX83" s="30" t="s">
        <v>140</v>
      </c>
      <c r="AY83" s="25" t="s">
        <v>140</v>
      </c>
      <c r="AZ83" s="30" t="s">
        <v>140</v>
      </c>
      <c r="BA83" s="30" t="s">
        <v>140</v>
      </c>
    </row>
    <row r="84" spans="2:53">
      <c r="B84" s="21" t="s">
        <v>163</v>
      </c>
      <c r="C84" s="22" t="s">
        <v>39</v>
      </c>
      <c r="D84" s="23" t="s">
        <v>145</v>
      </c>
      <c r="E84" s="24"/>
      <c r="F84" s="24">
        <v>6523</v>
      </c>
      <c r="G84" s="25">
        <v>703</v>
      </c>
      <c r="H84" s="26"/>
      <c r="I84" s="24">
        <v>6523</v>
      </c>
      <c r="J84" s="24">
        <v>703</v>
      </c>
      <c r="K84" s="24"/>
      <c r="L84" s="26">
        <v>0</v>
      </c>
      <c r="M84" s="24">
        <v>0</v>
      </c>
      <c r="N84" s="25">
        <v>0</v>
      </c>
      <c r="O84" s="26" t="s">
        <v>144</v>
      </c>
      <c r="P84" s="25" t="s">
        <v>144</v>
      </c>
      <c r="Q84" s="26">
        <v>0</v>
      </c>
      <c r="R84" s="24" t="s">
        <v>139</v>
      </c>
      <c r="S84" s="24">
        <v>0</v>
      </c>
      <c r="T84" s="24">
        <v>0</v>
      </c>
      <c r="U84" s="29">
        <v>0</v>
      </c>
      <c r="V84" s="25">
        <v>0</v>
      </c>
      <c r="W84" s="30">
        <v>0</v>
      </c>
      <c r="X84" s="26" t="s">
        <v>140</v>
      </c>
      <c r="Y84" s="24" t="s">
        <v>140</v>
      </c>
      <c r="Z84" s="25" t="s">
        <v>140</v>
      </c>
      <c r="AA84" s="24" t="s">
        <v>140</v>
      </c>
      <c r="AB84" s="24" t="s">
        <v>140</v>
      </c>
      <c r="AC84" s="25" t="s">
        <v>140</v>
      </c>
      <c r="AD84" s="24" t="s">
        <v>140</v>
      </c>
      <c r="AE84" s="24" t="s">
        <v>140</v>
      </c>
      <c r="AF84" s="25" t="s">
        <v>140</v>
      </c>
      <c r="AG84" s="24" t="s">
        <v>140</v>
      </c>
      <c r="AH84" s="24" t="s">
        <v>140</v>
      </c>
      <c r="AI84" s="25" t="s">
        <v>140</v>
      </c>
      <c r="AJ84" s="26" t="s">
        <v>140</v>
      </c>
      <c r="AK84" s="24" t="s">
        <v>140</v>
      </c>
      <c r="AL84" s="25" t="s">
        <v>140</v>
      </c>
      <c r="AM84" s="24" t="s">
        <v>140</v>
      </c>
      <c r="AN84" s="24" t="s">
        <v>140</v>
      </c>
      <c r="AO84" s="25" t="s">
        <v>140</v>
      </c>
      <c r="AP84" s="25" t="s">
        <v>140</v>
      </c>
      <c r="AQ84" s="25" t="s">
        <v>140</v>
      </c>
      <c r="AR84" s="30" t="s">
        <v>140</v>
      </c>
      <c r="AS84" s="25" t="s">
        <v>140</v>
      </c>
      <c r="AT84" s="30" t="s">
        <v>140</v>
      </c>
      <c r="AU84" s="30" t="s">
        <v>140</v>
      </c>
      <c r="AV84" s="25" t="s">
        <v>140</v>
      </c>
      <c r="AW84" s="25" t="s">
        <v>140</v>
      </c>
      <c r="AX84" s="30" t="s">
        <v>140</v>
      </c>
      <c r="AY84" s="25" t="s">
        <v>140</v>
      </c>
      <c r="AZ84" s="30" t="s">
        <v>140</v>
      </c>
      <c r="BA84" s="30" t="s">
        <v>140</v>
      </c>
    </row>
    <row r="85" spans="2:53">
      <c r="B85" s="21" t="s">
        <v>163</v>
      </c>
      <c r="C85" s="22" t="s">
        <v>39</v>
      </c>
      <c r="D85" s="23" t="s">
        <v>146</v>
      </c>
      <c r="E85" s="24"/>
      <c r="F85" s="24">
        <v>5900</v>
      </c>
      <c r="G85" s="25">
        <v>703</v>
      </c>
      <c r="H85" s="26"/>
      <c r="I85" s="24">
        <v>5900</v>
      </c>
      <c r="J85" s="24">
        <v>703</v>
      </c>
      <c r="K85" s="24"/>
      <c r="L85" s="26">
        <v>0</v>
      </c>
      <c r="M85" s="24">
        <v>0</v>
      </c>
      <c r="N85" s="25">
        <v>0</v>
      </c>
      <c r="O85" s="26" t="s">
        <v>144</v>
      </c>
      <c r="P85" s="25" t="s">
        <v>144</v>
      </c>
      <c r="Q85" s="26">
        <v>0</v>
      </c>
      <c r="R85" s="24" t="s">
        <v>139</v>
      </c>
      <c r="S85" s="24">
        <v>0</v>
      </c>
      <c r="T85" s="24">
        <v>0</v>
      </c>
      <c r="U85" s="29">
        <v>0</v>
      </c>
      <c r="V85" s="25">
        <v>0</v>
      </c>
      <c r="W85" s="30">
        <v>0</v>
      </c>
      <c r="X85" s="26" t="s">
        <v>140</v>
      </c>
      <c r="Y85" s="24" t="s">
        <v>140</v>
      </c>
      <c r="Z85" s="25" t="s">
        <v>140</v>
      </c>
      <c r="AA85" s="24" t="s">
        <v>140</v>
      </c>
      <c r="AB85" s="24" t="s">
        <v>140</v>
      </c>
      <c r="AC85" s="25" t="s">
        <v>140</v>
      </c>
      <c r="AD85" s="24" t="s">
        <v>140</v>
      </c>
      <c r="AE85" s="24" t="s">
        <v>140</v>
      </c>
      <c r="AF85" s="25" t="s">
        <v>140</v>
      </c>
      <c r="AG85" s="24" t="s">
        <v>140</v>
      </c>
      <c r="AH85" s="24" t="s">
        <v>140</v>
      </c>
      <c r="AI85" s="25" t="s">
        <v>140</v>
      </c>
      <c r="AJ85" s="26" t="s">
        <v>140</v>
      </c>
      <c r="AK85" s="24" t="s">
        <v>140</v>
      </c>
      <c r="AL85" s="25" t="s">
        <v>140</v>
      </c>
      <c r="AM85" s="24" t="s">
        <v>140</v>
      </c>
      <c r="AN85" s="24" t="s">
        <v>140</v>
      </c>
      <c r="AO85" s="25" t="s">
        <v>140</v>
      </c>
      <c r="AP85" s="25" t="s">
        <v>140</v>
      </c>
      <c r="AQ85" s="25" t="s">
        <v>140</v>
      </c>
      <c r="AR85" s="30" t="s">
        <v>140</v>
      </c>
      <c r="AS85" s="25" t="s">
        <v>140</v>
      </c>
      <c r="AT85" s="30" t="s">
        <v>140</v>
      </c>
      <c r="AU85" s="30" t="s">
        <v>140</v>
      </c>
      <c r="AV85" s="25" t="s">
        <v>140</v>
      </c>
      <c r="AW85" s="25" t="s">
        <v>140</v>
      </c>
      <c r="AX85" s="30" t="s">
        <v>140</v>
      </c>
      <c r="AY85" s="25" t="s">
        <v>140</v>
      </c>
      <c r="AZ85" s="30" t="s">
        <v>140</v>
      </c>
      <c r="BA85" s="30" t="s">
        <v>140</v>
      </c>
    </row>
    <row r="86" spans="2:53">
      <c r="B86" s="21" t="s">
        <v>163</v>
      </c>
      <c r="C86" s="22" t="s">
        <v>39</v>
      </c>
      <c r="D86" s="23" t="s">
        <v>147</v>
      </c>
      <c r="E86" s="24"/>
      <c r="F86" s="24">
        <v>5488</v>
      </c>
      <c r="G86" s="25">
        <v>877</v>
      </c>
      <c r="H86" s="26"/>
      <c r="I86" s="24">
        <v>5947</v>
      </c>
      <c r="J86" s="24">
        <v>933</v>
      </c>
      <c r="K86" s="24"/>
      <c r="L86" s="26">
        <v>0</v>
      </c>
      <c r="M86" s="24">
        <v>0</v>
      </c>
      <c r="N86" s="25">
        <v>0</v>
      </c>
      <c r="O86" s="26" t="s">
        <v>160</v>
      </c>
      <c r="P86" s="25" t="s">
        <v>144</v>
      </c>
      <c r="Q86" s="26">
        <v>0</v>
      </c>
      <c r="R86" s="24" t="s">
        <v>139</v>
      </c>
      <c r="S86" s="24">
        <v>-459</v>
      </c>
      <c r="T86" s="24">
        <v>-56</v>
      </c>
      <c r="U86" s="29">
        <v>-515</v>
      </c>
      <c r="V86" s="25">
        <v>0</v>
      </c>
      <c r="W86" s="30">
        <v>1</v>
      </c>
      <c r="X86" s="26" t="s">
        <v>140</v>
      </c>
      <c r="Y86" s="24" t="s">
        <v>140</v>
      </c>
      <c r="Z86" s="25" t="s">
        <v>140</v>
      </c>
      <c r="AA86" s="24" t="s">
        <v>140</v>
      </c>
      <c r="AB86" s="24" t="s">
        <v>140</v>
      </c>
      <c r="AC86" s="25" t="s">
        <v>140</v>
      </c>
      <c r="AD86" s="24" t="s">
        <v>140</v>
      </c>
      <c r="AE86" s="24" t="s">
        <v>140</v>
      </c>
      <c r="AF86" s="25" t="s">
        <v>140</v>
      </c>
      <c r="AG86" s="24" t="s">
        <v>140</v>
      </c>
      <c r="AH86" s="24" t="s">
        <v>140</v>
      </c>
      <c r="AI86" s="25" t="s">
        <v>140</v>
      </c>
      <c r="AJ86" s="26" t="s">
        <v>140</v>
      </c>
      <c r="AK86" s="24" t="s">
        <v>140</v>
      </c>
      <c r="AL86" s="25" t="s">
        <v>140</v>
      </c>
      <c r="AM86" s="24">
        <v>3200</v>
      </c>
      <c r="AN86" s="24" t="s">
        <v>140</v>
      </c>
      <c r="AO86" s="25" t="s">
        <v>43</v>
      </c>
      <c r="AP86" s="25" t="s">
        <v>140</v>
      </c>
      <c r="AQ86" s="25" t="s">
        <v>140</v>
      </c>
      <c r="AR86" s="30" t="s">
        <v>140</v>
      </c>
      <c r="AS86" s="25" t="s">
        <v>140</v>
      </c>
      <c r="AT86" s="30" t="s">
        <v>140</v>
      </c>
      <c r="AU86" s="30" t="s">
        <v>140</v>
      </c>
      <c r="AV86" s="25" t="s">
        <v>140</v>
      </c>
      <c r="AW86" s="25" t="s">
        <v>140</v>
      </c>
      <c r="AX86" s="30" t="s">
        <v>140</v>
      </c>
      <c r="AY86" s="25" t="s">
        <v>140</v>
      </c>
      <c r="AZ86" s="30" t="s">
        <v>140</v>
      </c>
      <c r="BA86" s="30" t="s">
        <v>140</v>
      </c>
    </row>
    <row r="87" spans="2:53">
      <c r="B87" s="21" t="s">
        <v>163</v>
      </c>
      <c r="C87" s="22" t="s">
        <v>39</v>
      </c>
      <c r="D87" s="23" t="s">
        <v>148</v>
      </c>
      <c r="E87" s="24"/>
      <c r="F87" s="24">
        <v>5844</v>
      </c>
      <c r="G87" s="25">
        <v>935</v>
      </c>
      <c r="H87" s="26"/>
      <c r="I87" s="24">
        <v>5011</v>
      </c>
      <c r="J87" s="24">
        <v>935</v>
      </c>
      <c r="K87" s="24"/>
      <c r="L87" s="26">
        <v>0</v>
      </c>
      <c r="M87" s="24">
        <v>0</v>
      </c>
      <c r="N87" s="25">
        <v>0</v>
      </c>
      <c r="O87" s="26" t="s">
        <v>144</v>
      </c>
      <c r="P87" s="25" t="s">
        <v>144</v>
      </c>
      <c r="Q87" s="26">
        <v>0</v>
      </c>
      <c r="R87" s="24" t="s">
        <v>139</v>
      </c>
      <c r="S87" s="24">
        <v>833</v>
      </c>
      <c r="T87" s="24">
        <v>0</v>
      </c>
      <c r="U87" s="29">
        <v>833</v>
      </c>
      <c r="V87" s="25">
        <v>0</v>
      </c>
      <c r="W87" s="30">
        <v>1</v>
      </c>
      <c r="X87" s="26" t="s">
        <v>140</v>
      </c>
      <c r="Y87" s="24" t="s">
        <v>140</v>
      </c>
      <c r="Z87" s="25" t="s">
        <v>140</v>
      </c>
      <c r="AA87" s="24" t="s">
        <v>140</v>
      </c>
      <c r="AB87" s="24" t="s">
        <v>140</v>
      </c>
      <c r="AC87" s="25" t="s">
        <v>140</v>
      </c>
      <c r="AD87" s="24" t="s">
        <v>140</v>
      </c>
      <c r="AE87" s="24" t="s">
        <v>140</v>
      </c>
      <c r="AF87" s="25" t="s">
        <v>164</v>
      </c>
      <c r="AG87" s="24" t="s">
        <v>140</v>
      </c>
      <c r="AH87" s="24">
        <v>4289</v>
      </c>
      <c r="AI87" s="25" t="s">
        <v>164</v>
      </c>
      <c r="AJ87" s="26" t="s">
        <v>140</v>
      </c>
      <c r="AK87" s="24" t="s">
        <v>140</v>
      </c>
      <c r="AL87" s="25" t="s">
        <v>140</v>
      </c>
      <c r="AM87" s="24" t="s">
        <v>140</v>
      </c>
      <c r="AN87" s="24" t="s">
        <v>140</v>
      </c>
      <c r="AO87" s="25" t="s">
        <v>140</v>
      </c>
      <c r="AP87" s="25" t="s">
        <v>140</v>
      </c>
      <c r="AQ87" s="25" t="s">
        <v>140</v>
      </c>
      <c r="AR87" s="30" t="s">
        <v>140</v>
      </c>
      <c r="AS87" s="25" t="s">
        <v>140</v>
      </c>
      <c r="AT87" s="30" t="s">
        <v>140</v>
      </c>
      <c r="AU87" s="30" t="s">
        <v>140</v>
      </c>
      <c r="AV87" s="25" t="s">
        <v>140</v>
      </c>
      <c r="AW87" s="25" t="s">
        <v>140</v>
      </c>
      <c r="AX87" s="30" t="s">
        <v>140</v>
      </c>
      <c r="AY87" s="25" t="s">
        <v>140</v>
      </c>
      <c r="AZ87" s="30" t="s">
        <v>140</v>
      </c>
      <c r="BA87" s="30" t="s">
        <v>140</v>
      </c>
    </row>
    <row r="88" spans="2:53">
      <c r="B88" s="21" t="s">
        <v>163</v>
      </c>
      <c r="C88" s="22" t="s">
        <v>39</v>
      </c>
      <c r="D88" s="23" t="s">
        <v>149</v>
      </c>
      <c r="E88" s="24"/>
      <c r="F88" s="24">
        <v>5488</v>
      </c>
      <c r="G88" s="25">
        <v>877</v>
      </c>
      <c r="H88" s="26"/>
      <c r="I88" s="24">
        <v>4671</v>
      </c>
      <c r="J88" s="24">
        <v>909</v>
      </c>
      <c r="K88" s="24"/>
      <c r="L88" s="26">
        <v>0</v>
      </c>
      <c r="M88" s="24">
        <v>0</v>
      </c>
      <c r="N88" s="25">
        <v>0</v>
      </c>
      <c r="O88" s="26" t="s">
        <v>160</v>
      </c>
      <c r="P88" s="25" t="s">
        <v>41</v>
      </c>
      <c r="Q88" s="26">
        <v>0</v>
      </c>
      <c r="R88" s="24" t="s">
        <v>139</v>
      </c>
      <c r="S88" s="24">
        <v>817</v>
      </c>
      <c r="T88" s="24">
        <v>-32</v>
      </c>
      <c r="U88" s="29">
        <v>785</v>
      </c>
      <c r="V88" s="25">
        <v>0</v>
      </c>
      <c r="W88" s="30">
        <v>1</v>
      </c>
      <c r="X88" s="26" t="s">
        <v>140</v>
      </c>
      <c r="Y88" s="24" t="s">
        <v>140</v>
      </c>
      <c r="Z88" s="25" t="s">
        <v>140</v>
      </c>
      <c r="AA88" s="24" t="s">
        <v>140</v>
      </c>
      <c r="AB88" s="24" t="s">
        <v>140</v>
      </c>
      <c r="AC88" s="25" t="s">
        <v>140</v>
      </c>
      <c r="AD88" s="24" t="s">
        <v>140</v>
      </c>
      <c r="AE88" s="24" t="s">
        <v>140</v>
      </c>
      <c r="AF88" s="25" t="s">
        <v>164</v>
      </c>
      <c r="AG88" s="24" t="s">
        <v>140</v>
      </c>
      <c r="AH88" s="24">
        <v>4078</v>
      </c>
      <c r="AI88" s="25" t="s">
        <v>164</v>
      </c>
      <c r="AJ88" s="26" t="s">
        <v>140</v>
      </c>
      <c r="AK88" s="24" t="s">
        <v>140</v>
      </c>
      <c r="AL88" s="25" t="s">
        <v>140</v>
      </c>
      <c r="AM88" s="24">
        <v>3200</v>
      </c>
      <c r="AN88" s="24" t="s">
        <v>140</v>
      </c>
      <c r="AO88" s="25" t="s">
        <v>43</v>
      </c>
      <c r="AP88" s="25" t="s">
        <v>140</v>
      </c>
      <c r="AQ88" s="25" t="s">
        <v>140</v>
      </c>
      <c r="AR88" s="30" t="s">
        <v>140</v>
      </c>
      <c r="AS88" s="25" t="s">
        <v>140</v>
      </c>
      <c r="AT88" s="30" t="s">
        <v>140</v>
      </c>
      <c r="AU88" s="30" t="s">
        <v>140</v>
      </c>
      <c r="AV88" s="25" t="s">
        <v>140</v>
      </c>
      <c r="AW88" s="25" t="s">
        <v>140</v>
      </c>
      <c r="AX88" s="30" t="s">
        <v>140</v>
      </c>
      <c r="AY88" s="25" t="s">
        <v>140</v>
      </c>
      <c r="AZ88" s="30" t="s">
        <v>140</v>
      </c>
      <c r="BA88" s="30" t="s">
        <v>140</v>
      </c>
    </row>
    <row r="89" spans="2:53">
      <c r="B89" s="21" t="s">
        <v>163</v>
      </c>
      <c r="C89" s="22" t="s">
        <v>39</v>
      </c>
      <c r="D89" s="23" t="s">
        <v>151</v>
      </c>
      <c r="E89" s="24"/>
      <c r="F89" s="24">
        <v>5620</v>
      </c>
      <c r="G89" s="25">
        <v>830</v>
      </c>
      <c r="H89" s="26"/>
      <c r="I89" s="24">
        <v>6142</v>
      </c>
      <c r="J89" s="24">
        <v>830</v>
      </c>
      <c r="K89" s="24"/>
      <c r="L89" s="26">
        <v>41</v>
      </c>
      <c r="M89" s="24">
        <v>0</v>
      </c>
      <c r="N89" s="25">
        <v>41</v>
      </c>
      <c r="O89" s="26" t="s">
        <v>144</v>
      </c>
      <c r="P89" s="25" t="s">
        <v>52</v>
      </c>
      <c r="Q89" s="26">
        <v>41</v>
      </c>
      <c r="R89" s="24" t="s">
        <v>139</v>
      </c>
      <c r="S89" s="24">
        <v>-522</v>
      </c>
      <c r="T89" s="24">
        <v>0</v>
      </c>
      <c r="U89" s="29">
        <v>-522</v>
      </c>
      <c r="V89" s="25">
        <v>0</v>
      </c>
      <c r="W89" s="30">
        <v>1</v>
      </c>
      <c r="X89" s="26" t="s">
        <v>140</v>
      </c>
      <c r="Y89" s="24" t="s">
        <v>140</v>
      </c>
      <c r="Z89" s="25" t="s">
        <v>140</v>
      </c>
      <c r="AA89" s="24" t="s">
        <v>140</v>
      </c>
      <c r="AB89" s="24" t="s">
        <v>140</v>
      </c>
      <c r="AC89" s="25" t="s">
        <v>140</v>
      </c>
      <c r="AD89" s="24" t="s">
        <v>140</v>
      </c>
      <c r="AE89" s="24" t="s">
        <v>140</v>
      </c>
      <c r="AF89" s="25" t="s">
        <v>140</v>
      </c>
      <c r="AG89" s="24" t="s">
        <v>140</v>
      </c>
      <c r="AH89" s="24" t="s">
        <v>140</v>
      </c>
      <c r="AI89" s="25" t="s">
        <v>140</v>
      </c>
      <c r="AJ89" s="26" t="s">
        <v>140</v>
      </c>
      <c r="AK89" s="24" t="s">
        <v>140</v>
      </c>
      <c r="AL89" s="25" t="s">
        <v>140</v>
      </c>
      <c r="AM89" s="24" t="s">
        <v>140</v>
      </c>
      <c r="AN89" s="24" t="s">
        <v>140</v>
      </c>
      <c r="AO89" s="25" t="s">
        <v>140</v>
      </c>
      <c r="AP89" s="25" t="s">
        <v>140</v>
      </c>
      <c r="AQ89" s="25" t="s">
        <v>140</v>
      </c>
      <c r="AR89" s="30" t="s">
        <v>140</v>
      </c>
      <c r="AS89" s="25" t="s">
        <v>140</v>
      </c>
      <c r="AT89" s="30" t="s">
        <v>140</v>
      </c>
      <c r="AU89" s="30" t="s">
        <v>140</v>
      </c>
      <c r="AV89" s="25" t="s">
        <v>140</v>
      </c>
      <c r="AW89" s="25" t="s">
        <v>140</v>
      </c>
      <c r="AX89" s="30" t="s">
        <v>140</v>
      </c>
      <c r="AY89" s="25" t="s">
        <v>140</v>
      </c>
      <c r="AZ89" s="30" t="s">
        <v>140</v>
      </c>
      <c r="BA89" s="30" t="s">
        <v>140</v>
      </c>
    </row>
    <row r="90" spans="2:53">
      <c r="B90" s="21" t="s">
        <v>163</v>
      </c>
      <c r="C90" s="22" t="s">
        <v>39</v>
      </c>
      <c r="D90" s="23" t="s">
        <v>153</v>
      </c>
      <c r="E90" s="24"/>
      <c r="F90" s="24">
        <v>7397</v>
      </c>
      <c r="G90" s="25">
        <v>830</v>
      </c>
      <c r="H90" s="26"/>
      <c r="I90" s="24">
        <v>7397</v>
      </c>
      <c r="J90" s="24">
        <v>830</v>
      </c>
      <c r="K90" s="24"/>
      <c r="L90" s="26">
        <v>-1893</v>
      </c>
      <c r="M90" s="24">
        <v>-1893</v>
      </c>
      <c r="N90" s="25">
        <v>-1893</v>
      </c>
      <c r="O90" s="26" t="s">
        <v>144</v>
      </c>
      <c r="P90" s="25" t="s">
        <v>144</v>
      </c>
      <c r="Q90" s="26">
        <v>0</v>
      </c>
      <c r="R90" s="24" t="s">
        <v>139</v>
      </c>
      <c r="S90" s="24">
        <v>0</v>
      </c>
      <c r="T90" s="24">
        <v>0</v>
      </c>
      <c r="U90" s="29">
        <v>0</v>
      </c>
      <c r="V90" s="25">
        <v>0</v>
      </c>
      <c r="W90" s="30">
        <v>0</v>
      </c>
      <c r="X90" s="26" t="s">
        <v>140</v>
      </c>
      <c r="Y90" s="24" t="s">
        <v>140</v>
      </c>
      <c r="Z90" s="25" t="s">
        <v>140</v>
      </c>
      <c r="AA90" s="24" t="s">
        <v>140</v>
      </c>
      <c r="AB90" s="24" t="s">
        <v>140</v>
      </c>
      <c r="AC90" s="25" t="s">
        <v>140</v>
      </c>
      <c r="AD90" s="24" t="s">
        <v>140</v>
      </c>
      <c r="AE90" s="24" t="s">
        <v>140</v>
      </c>
      <c r="AF90" s="25" t="s">
        <v>140</v>
      </c>
      <c r="AG90" s="24" t="s">
        <v>140</v>
      </c>
      <c r="AH90" s="24" t="s">
        <v>140</v>
      </c>
      <c r="AI90" s="25" t="s">
        <v>140</v>
      </c>
      <c r="AJ90" s="26" t="s">
        <v>140</v>
      </c>
      <c r="AK90" s="24" t="s">
        <v>140</v>
      </c>
      <c r="AL90" s="25" t="s">
        <v>140</v>
      </c>
      <c r="AM90" s="24" t="s">
        <v>140</v>
      </c>
      <c r="AN90" s="24" t="s">
        <v>140</v>
      </c>
      <c r="AO90" s="25" t="s">
        <v>140</v>
      </c>
      <c r="AP90" s="25" t="s">
        <v>140</v>
      </c>
      <c r="AQ90" s="25" t="s">
        <v>140</v>
      </c>
      <c r="AR90" s="30" t="s">
        <v>140</v>
      </c>
      <c r="AS90" s="25" t="s">
        <v>140</v>
      </c>
      <c r="AT90" s="30" t="s">
        <v>140</v>
      </c>
      <c r="AU90" s="30" t="s">
        <v>140</v>
      </c>
      <c r="AV90" s="25" t="s">
        <v>140</v>
      </c>
      <c r="AW90" s="25" t="s">
        <v>140</v>
      </c>
      <c r="AX90" s="30" t="s">
        <v>140</v>
      </c>
      <c r="AY90" s="25" t="s">
        <v>140</v>
      </c>
      <c r="AZ90" s="30" t="s">
        <v>140</v>
      </c>
      <c r="BA90" s="30" t="s">
        <v>140</v>
      </c>
    </row>
    <row r="91" spans="2:53" ht="15" thickBot="1">
      <c r="B91" s="31" t="s">
        <v>163</v>
      </c>
      <c r="C91" s="32" t="s">
        <v>39</v>
      </c>
      <c r="D91" s="33" t="s">
        <v>155</v>
      </c>
      <c r="E91" s="34"/>
      <c r="F91" s="34">
        <v>5839</v>
      </c>
      <c r="G91" s="35">
        <v>692</v>
      </c>
      <c r="H91" s="36"/>
      <c r="I91" s="34">
        <v>6083</v>
      </c>
      <c r="J91" s="34">
        <v>691</v>
      </c>
      <c r="K91" s="34"/>
      <c r="L91" s="36">
        <v>-430</v>
      </c>
      <c r="M91" s="34">
        <v>-430</v>
      </c>
      <c r="N91" s="35">
        <v>-430</v>
      </c>
      <c r="O91" s="36" t="s">
        <v>40</v>
      </c>
      <c r="P91" s="35" t="s">
        <v>144</v>
      </c>
      <c r="Q91" s="36">
        <v>0</v>
      </c>
      <c r="R91" s="24" t="s">
        <v>139</v>
      </c>
      <c r="S91" s="24">
        <v>-244</v>
      </c>
      <c r="T91" s="24">
        <v>1</v>
      </c>
      <c r="U91" s="29">
        <v>-243</v>
      </c>
      <c r="V91" s="25">
        <v>0</v>
      </c>
      <c r="W91" s="30">
        <v>0</v>
      </c>
      <c r="X91" s="36" t="s">
        <v>140</v>
      </c>
      <c r="Y91" s="34" t="s">
        <v>140</v>
      </c>
      <c r="Z91" s="25" t="s">
        <v>140</v>
      </c>
      <c r="AA91" s="34" t="s">
        <v>140</v>
      </c>
      <c r="AB91" s="34" t="s">
        <v>140</v>
      </c>
      <c r="AC91" s="25" t="s">
        <v>140</v>
      </c>
      <c r="AD91" s="34" t="s">
        <v>140</v>
      </c>
      <c r="AE91" s="34" t="s">
        <v>140</v>
      </c>
      <c r="AF91" s="35" t="s">
        <v>140</v>
      </c>
      <c r="AG91" s="34" t="s">
        <v>140</v>
      </c>
      <c r="AH91" s="34" t="s">
        <v>140</v>
      </c>
      <c r="AI91" s="35" t="s">
        <v>140</v>
      </c>
      <c r="AJ91" s="36" t="s">
        <v>140</v>
      </c>
      <c r="AK91" s="34" t="s">
        <v>140</v>
      </c>
      <c r="AL91" s="35" t="s">
        <v>140</v>
      </c>
      <c r="AM91" s="34" t="s">
        <v>140</v>
      </c>
      <c r="AN91" s="34" t="s">
        <v>140</v>
      </c>
      <c r="AO91" s="35" t="s">
        <v>140</v>
      </c>
      <c r="AP91" s="35" t="s">
        <v>140</v>
      </c>
      <c r="AQ91" s="35" t="s">
        <v>140</v>
      </c>
      <c r="AR91" s="37" t="s">
        <v>140</v>
      </c>
      <c r="AS91" s="35" t="s">
        <v>140</v>
      </c>
      <c r="AT91" s="37" t="s">
        <v>140</v>
      </c>
      <c r="AU91" s="37" t="s">
        <v>140</v>
      </c>
      <c r="AV91" s="35" t="s">
        <v>140</v>
      </c>
      <c r="AW91" s="35" t="s">
        <v>140</v>
      </c>
      <c r="AX91" s="37" t="s">
        <v>140</v>
      </c>
      <c r="AY91" s="35" t="s">
        <v>140</v>
      </c>
      <c r="AZ91" s="37" t="s">
        <v>140</v>
      </c>
      <c r="BA91" s="37" t="s">
        <v>140</v>
      </c>
    </row>
    <row r="92" spans="2:53">
      <c r="B92" s="38" t="s">
        <v>165</v>
      </c>
      <c r="C92" s="39" t="s">
        <v>39</v>
      </c>
      <c r="D92" s="40" t="s">
        <v>138</v>
      </c>
      <c r="E92" s="27"/>
      <c r="F92" s="27">
        <v>6805</v>
      </c>
      <c r="G92" s="41">
        <v>130</v>
      </c>
      <c r="H92" s="28"/>
      <c r="I92" s="27">
        <v>6809</v>
      </c>
      <c r="J92" s="27">
        <v>130</v>
      </c>
      <c r="K92" s="27"/>
      <c r="L92" s="28">
        <v>15080</v>
      </c>
      <c r="M92" s="27">
        <v>-72</v>
      </c>
      <c r="N92" s="41">
        <v>15080</v>
      </c>
      <c r="O92" s="28" t="s">
        <v>144</v>
      </c>
      <c r="P92" s="41" t="s">
        <v>144</v>
      </c>
      <c r="Q92" s="28">
        <v>15152</v>
      </c>
      <c r="R92" s="24" t="s">
        <v>139</v>
      </c>
      <c r="S92" s="24">
        <v>-4</v>
      </c>
      <c r="T92" s="24">
        <v>0</v>
      </c>
      <c r="U92" s="29">
        <v>-4</v>
      </c>
      <c r="V92" s="25">
        <v>-72</v>
      </c>
      <c r="W92" s="30">
        <v>1</v>
      </c>
      <c r="X92" s="28" t="s">
        <v>140</v>
      </c>
      <c r="Y92" s="27" t="s">
        <v>140</v>
      </c>
      <c r="Z92" s="41" t="s">
        <v>140</v>
      </c>
      <c r="AA92" s="27" t="s">
        <v>140</v>
      </c>
      <c r="AB92" s="27" t="s">
        <v>140</v>
      </c>
      <c r="AC92" s="41" t="s">
        <v>140</v>
      </c>
      <c r="AD92" s="27" t="s">
        <v>140</v>
      </c>
      <c r="AE92" s="27" t="s">
        <v>140</v>
      </c>
      <c r="AF92" s="41" t="s">
        <v>48</v>
      </c>
      <c r="AG92" s="27" t="s">
        <v>140</v>
      </c>
      <c r="AH92" s="27">
        <v>6614</v>
      </c>
      <c r="AI92" s="41" t="s">
        <v>48</v>
      </c>
      <c r="AJ92" s="28" t="s">
        <v>140</v>
      </c>
      <c r="AK92" s="27" t="s">
        <v>140</v>
      </c>
      <c r="AL92" s="41" t="s">
        <v>140</v>
      </c>
      <c r="AM92" s="27" t="s">
        <v>140</v>
      </c>
      <c r="AN92" s="27" t="s">
        <v>140</v>
      </c>
      <c r="AO92" s="41" t="s">
        <v>140</v>
      </c>
      <c r="AP92" s="41" t="s">
        <v>140</v>
      </c>
      <c r="AQ92" s="41" t="s">
        <v>140</v>
      </c>
      <c r="AR92" s="42" t="s">
        <v>140</v>
      </c>
      <c r="AS92" s="41" t="s">
        <v>140</v>
      </c>
      <c r="AT92" s="42" t="s">
        <v>140</v>
      </c>
      <c r="AU92" s="42" t="s">
        <v>140</v>
      </c>
      <c r="AV92" s="41" t="s">
        <v>140</v>
      </c>
      <c r="AW92" s="41" t="s">
        <v>140</v>
      </c>
      <c r="AX92" s="42" t="s">
        <v>140</v>
      </c>
      <c r="AY92" s="41">
        <v>-10000</v>
      </c>
      <c r="AZ92" s="42" t="s">
        <v>140</v>
      </c>
      <c r="BA92" s="42" t="s">
        <v>150</v>
      </c>
    </row>
    <row r="93" spans="2:53">
      <c r="B93" s="43" t="s">
        <v>165</v>
      </c>
      <c r="C93" s="22" t="s">
        <v>39</v>
      </c>
      <c r="D93" s="23" t="s">
        <v>141</v>
      </c>
      <c r="E93" s="24"/>
      <c r="F93" s="24">
        <v>6570</v>
      </c>
      <c r="G93" s="25">
        <v>72</v>
      </c>
      <c r="H93" s="26"/>
      <c r="I93" s="24">
        <v>6552</v>
      </c>
      <c r="J93" s="24">
        <v>72</v>
      </c>
      <c r="K93" s="24"/>
      <c r="L93" s="26">
        <v>15247</v>
      </c>
      <c r="M93" s="24">
        <v>-72</v>
      </c>
      <c r="N93" s="25">
        <v>15247</v>
      </c>
      <c r="O93" s="26" t="s">
        <v>144</v>
      </c>
      <c r="P93" s="25" t="s">
        <v>144</v>
      </c>
      <c r="Q93" s="26">
        <v>15319</v>
      </c>
      <c r="R93" s="24" t="s">
        <v>139</v>
      </c>
      <c r="S93" s="24">
        <v>18</v>
      </c>
      <c r="T93" s="24">
        <v>0</v>
      </c>
      <c r="U93" s="29">
        <v>18</v>
      </c>
      <c r="V93" s="25">
        <v>-72</v>
      </c>
      <c r="W93" s="30">
        <v>1</v>
      </c>
      <c r="X93" s="26" t="s">
        <v>140</v>
      </c>
      <c r="Y93" s="24" t="s">
        <v>140</v>
      </c>
      <c r="Z93" s="25" t="s">
        <v>140</v>
      </c>
      <c r="AA93" s="24" t="s">
        <v>140</v>
      </c>
      <c r="AB93" s="24" t="s">
        <v>140</v>
      </c>
      <c r="AC93" s="25" t="s">
        <v>140</v>
      </c>
      <c r="AD93" s="24" t="s">
        <v>140</v>
      </c>
      <c r="AE93" s="24" t="s">
        <v>140</v>
      </c>
      <c r="AF93" s="25" t="s">
        <v>48</v>
      </c>
      <c r="AG93" s="24" t="s">
        <v>140</v>
      </c>
      <c r="AH93" s="24">
        <v>6379</v>
      </c>
      <c r="AI93" s="25" t="s">
        <v>48</v>
      </c>
      <c r="AJ93" s="26" t="s">
        <v>140</v>
      </c>
      <c r="AK93" s="24" t="s">
        <v>140</v>
      </c>
      <c r="AL93" s="25" t="s">
        <v>140</v>
      </c>
      <c r="AM93" s="24" t="s">
        <v>140</v>
      </c>
      <c r="AN93" s="24" t="s">
        <v>140</v>
      </c>
      <c r="AO93" s="25" t="s">
        <v>140</v>
      </c>
      <c r="AP93" s="25" t="s">
        <v>140</v>
      </c>
      <c r="AQ93" s="25" t="s">
        <v>140</v>
      </c>
      <c r="AR93" s="30" t="s">
        <v>140</v>
      </c>
      <c r="AS93" s="25" t="s">
        <v>140</v>
      </c>
      <c r="AT93" s="30" t="s">
        <v>140</v>
      </c>
      <c r="AU93" s="30" t="s">
        <v>140</v>
      </c>
      <c r="AV93" s="25" t="s">
        <v>140</v>
      </c>
      <c r="AW93" s="25" t="s">
        <v>140</v>
      </c>
      <c r="AX93" s="30" t="s">
        <v>140</v>
      </c>
      <c r="AY93" s="25">
        <v>-10000</v>
      </c>
      <c r="AZ93" s="30" t="s">
        <v>140</v>
      </c>
      <c r="BA93" s="30" t="s">
        <v>150</v>
      </c>
    </row>
    <row r="94" spans="2:53">
      <c r="B94" s="43" t="s">
        <v>165</v>
      </c>
      <c r="C94" s="22" t="s">
        <v>39</v>
      </c>
      <c r="D94" s="23" t="s">
        <v>142</v>
      </c>
      <c r="E94" s="24"/>
      <c r="F94" s="24">
        <v>6678</v>
      </c>
      <c r="G94" s="25">
        <v>130</v>
      </c>
      <c r="H94" s="26"/>
      <c r="I94" s="24">
        <v>6678</v>
      </c>
      <c r="J94" s="24">
        <v>130</v>
      </c>
      <c r="K94" s="24"/>
      <c r="L94" s="26">
        <v>15083</v>
      </c>
      <c r="M94" s="24">
        <v>-72</v>
      </c>
      <c r="N94" s="25">
        <v>15083</v>
      </c>
      <c r="O94" s="26" t="s">
        <v>144</v>
      </c>
      <c r="P94" s="25" t="s">
        <v>144</v>
      </c>
      <c r="Q94" s="26">
        <v>15155</v>
      </c>
      <c r="R94" s="24" t="s">
        <v>139</v>
      </c>
      <c r="S94" s="24">
        <v>0</v>
      </c>
      <c r="T94" s="24">
        <v>0</v>
      </c>
      <c r="U94" s="29">
        <v>0</v>
      </c>
      <c r="V94" s="25">
        <v>-72</v>
      </c>
      <c r="W94" s="30">
        <v>1</v>
      </c>
      <c r="X94" s="26" t="s">
        <v>140</v>
      </c>
      <c r="Y94" s="24" t="s">
        <v>140</v>
      </c>
      <c r="Z94" s="25" t="s">
        <v>140</v>
      </c>
      <c r="AA94" s="24" t="s">
        <v>140</v>
      </c>
      <c r="AB94" s="24" t="s">
        <v>140</v>
      </c>
      <c r="AC94" s="25" t="s">
        <v>140</v>
      </c>
      <c r="AD94" s="24" t="s">
        <v>140</v>
      </c>
      <c r="AE94" s="24" t="s">
        <v>140</v>
      </c>
      <c r="AF94" s="25" t="s">
        <v>48</v>
      </c>
      <c r="AG94" s="24" t="s">
        <v>140</v>
      </c>
      <c r="AH94" s="24">
        <v>6487</v>
      </c>
      <c r="AI94" s="25" t="s">
        <v>48</v>
      </c>
      <c r="AJ94" s="26" t="s">
        <v>140</v>
      </c>
      <c r="AK94" s="24" t="s">
        <v>140</v>
      </c>
      <c r="AL94" s="25" t="s">
        <v>140</v>
      </c>
      <c r="AM94" s="24" t="s">
        <v>140</v>
      </c>
      <c r="AN94" s="24" t="s">
        <v>140</v>
      </c>
      <c r="AO94" s="25" t="s">
        <v>140</v>
      </c>
      <c r="AP94" s="25" t="s">
        <v>140</v>
      </c>
      <c r="AQ94" s="25" t="s">
        <v>140</v>
      </c>
      <c r="AR94" s="30" t="s">
        <v>140</v>
      </c>
      <c r="AS94" s="25" t="s">
        <v>140</v>
      </c>
      <c r="AT94" s="30" t="s">
        <v>140</v>
      </c>
      <c r="AU94" s="30" t="s">
        <v>140</v>
      </c>
      <c r="AV94" s="25" t="s">
        <v>140</v>
      </c>
      <c r="AW94" s="25" t="s">
        <v>140</v>
      </c>
      <c r="AX94" s="30" t="s">
        <v>140</v>
      </c>
      <c r="AY94" s="25">
        <v>-10000</v>
      </c>
      <c r="AZ94" s="30" t="s">
        <v>140</v>
      </c>
      <c r="BA94" s="30" t="s">
        <v>150</v>
      </c>
    </row>
    <row r="95" spans="2:53">
      <c r="B95" s="43" t="s">
        <v>165</v>
      </c>
      <c r="C95" s="22" t="s">
        <v>39</v>
      </c>
      <c r="D95" s="23" t="s">
        <v>143</v>
      </c>
      <c r="E95" s="24">
        <v>6414</v>
      </c>
      <c r="F95" s="24"/>
      <c r="G95" s="25"/>
      <c r="H95" s="26">
        <v>6414</v>
      </c>
      <c r="I95" s="24"/>
      <c r="J95" s="24"/>
      <c r="K95" s="24"/>
      <c r="L95" s="26">
        <v>14450</v>
      </c>
      <c r="M95" s="24">
        <v>-27</v>
      </c>
      <c r="N95" s="25">
        <v>13370</v>
      </c>
      <c r="O95" s="26" t="s">
        <v>144</v>
      </c>
      <c r="P95" s="25" t="s">
        <v>144</v>
      </c>
      <c r="Q95" s="26">
        <v>14477</v>
      </c>
      <c r="R95" s="24">
        <v>0</v>
      </c>
      <c r="S95" s="24" t="s">
        <v>139</v>
      </c>
      <c r="T95" s="24" t="s">
        <v>139</v>
      </c>
      <c r="U95" s="29" t="s">
        <v>139</v>
      </c>
      <c r="V95" s="25">
        <v>-1107</v>
      </c>
      <c r="W95" s="30">
        <v>1</v>
      </c>
      <c r="X95" s="26" t="s">
        <v>140</v>
      </c>
      <c r="Y95" s="24" t="s">
        <v>140</v>
      </c>
      <c r="Z95" s="25" t="s">
        <v>140</v>
      </c>
      <c r="AA95" s="24" t="s">
        <v>140</v>
      </c>
      <c r="AB95" s="24" t="s">
        <v>140</v>
      </c>
      <c r="AC95" s="25" t="s">
        <v>140</v>
      </c>
      <c r="AD95" s="24" t="s">
        <v>140</v>
      </c>
      <c r="AE95" s="24" t="s">
        <v>140</v>
      </c>
      <c r="AF95" s="25" t="s">
        <v>140</v>
      </c>
      <c r="AG95" s="24" t="s">
        <v>140</v>
      </c>
      <c r="AH95" s="24" t="s">
        <v>140</v>
      </c>
      <c r="AI95" s="25" t="s">
        <v>140</v>
      </c>
      <c r="AJ95" s="26" t="s">
        <v>140</v>
      </c>
      <c r="AK95" s="24" t="s">
        <v>140</v>
      </c>
      <c r="AL95" s="25" t="s">
        <v>140</v>
      </c>
      <c r="AM95" s="24" t="s">
        <v>140</v>
      </c>
      <c r="AN95" s="24" t="s">
        <v>140</v>
      </c>
      <c r="AO95" s="25" t="s">
        <v>140</v>
      </c>
      <c r="AP95" s="25" t="s">
        <v>140</v>
      </c>
      <c r="AQ95" s="25" t="s">
        <v>140</v>
      </c>
      <c r="AR95" s="30" t="s">
        <v>140</v>
      </c>
      <c r="AS95" s="25" t="s">
        <v>140</v>
      </c>
      <c r="AT95" s="30" t="s">
        <v>140</v>
      </c>
      <c r="AU95" s="30" t="s">
        <v>140</v>
      </c>
      <c r="AV95" s="25">
        <v>-10000</v>
      </c>
      <c r="AW95" s="25" t="s">
        <v>140</v>
      </c>
      <c r="AX95" s="30" t="s">
        <v>150</v>
      </c>
      <c r="AY95" s="25" t="s">
        <v>140</v>
      </c>
      <c r="AZ95" s="30" t="s">
        <v>140</v>
      </c>
      <c r="BA95" s="30" t="s">
        <v>140</v>
      </c>
    </row>
    <row r="96" spans="2:53">
      <c r="B96" s="43" t="s">
        <v>165</v>
      </c>
      <c r="C96" s="22" t="s">
        <v>39</v>
      </c>
      <c r="D96" s="23" t="s">
        <v>145</v>
      </c>
      <c r="E96" s="24">
        <v>7160</v>
      </c>
      <c r="F96" s="24"/>
      <c r="G96" s="25"/>
      <c r="H96" s="26">
        <v>7160</v>
      </c>
      <c r="I96" s="24"/>
      <c r="J96" s="24"/>
      <c r="K96" s="24"/>
      <c r="L96" s="26">
        <v>13704</v>
      </c>
      <c r="M96" s="24">
        <v>-27</v>
      </c>
      <c r="N96" s="25">
        <v>13076</v>
      </c>
      <c r="O96" s="26" t="s">
        <v>144</v>
      </c>
      <c r="P96" s="25" t="s">
        <v>144</v>
      </c>
      <c r="Q96" s="26">
        <v>13731</v>
      </c>
      <c r="R96" s="24">
        <v>0</v>
      </c>
      <c r="S96" s="24" t="s">
        <v>139</v>
      </c>
      <c r="T96" s="24" t="s">
        <v>139</v>
      </c>
      <c r="U96" s="29" t="s">
        <v>139</v>
      </c>
      <c r="V96" s="25">
        <v>-655</v>
      </c>
      <c r="W96" s="30">
        <v>1</v>
      </c>
      <c r="X96" s="26" t="s">
        <v>140</v>
      </c>
      <c r="Y96" s="24" t="s">
        <v>140</v>
      </c>
      <c r="Z96" s="25" t="s">
        <v>140</v>
      </c>
      <c r="AA96" s="24" t="s">
        <v>140</v>
      </c>
      <c r="AB96" s="24" t="s">
        <v>140</v>
      </c>
      <c r="AC96" s="25" t="s">
        <v>140</v>
      </c>
      <c r="AD96" s="24" t="s">
        <v>140</v>
      </c>
      <c r="AE96" s="24" t="s">
        <v>140</v>
      </c>
      <c r="AF96" s="25" t="s">
        <v>140</v>
      </c>
      <c r="AG96" s="24" t="s">
        <v>140</v>
      </c>
      <c r="AH96" s="24" t="s">
        <v>140</v>
      </c>
      <c r="AI96" s="25" t="s">
        <v>140</v>
      </c>
      <c r="AJ96" s="26" t="s">
        <v>140</v>
      </c>
      <c r="AK96" s="24" t="s">
        <v>140</v>
      </c>
      <c r="AL96" s="25" t="s">
        <v>140</v>
      </c>
      <c r="AM96" s="24" t="s">
        <v>140</v>
      </c>
      <c r="AN96" s="24" t="s">
        <v>140</v>
      </c>
      <c r="AO96" s="25" t="s">
        <v>140</v>
      </c>
      <c r="AP96" s="25" t="s">
        <v>140</v>
      </c>
      <c r="AQ96" s="25" t="s">
        <v>140</v>
      </c>
      <c r="AR96" s="30" t="s">
        <v>140</v>
      </c>
      <c r="AS96" s="25" t="s">
        <v>140</v>
      </c>
      <c r="AT96" s="30" t="s">
        <v>140</v>
      </c>
      <c r="AU96" s="30" t="s">
        <v>140</v>
      </c>
      <c r="AV96" s="25">
        <v>-10000</v>
      </c>
      <c r="AW96" s="25" t="s">
        <v>140</v>
      </c>
      <c r="AX96" s="30" t="s">
        <v>150</v>
      </c>
      <c r="AY96" s="25" t="s">
        <v>140</v>
      </c>
      <c r="AZ96" s="30" t="s">
        <v>140</v>
      </c>
      <c r="BA96" s="30" t="s">
        <v>140</v>
      </c>
    </row>
    <row r="97" spans="2:53">
      <c r="B97" s="43" t="s">
        <v>165</v>
      </c>
      <c r="C97" s="22" t="s">
        <v>39</v>
      </c>
      <c r="D97" s="23" t="s">
        <v>146</v>
      </c>
      <c r="E97" s="24">
        <v>6028</v>
      </c>
      <c r="F97" s="24"/>
      <c r="G97" s="25"/>
      <c r="H97" s="26">
        <v>6056</v>
      </c>
      <c r="I97" s="24"/>
      <c r="J97" s="24"/>
      <c r="K97" s="24"/>
      <c r="L97" s="26">
        <v>14836</v>
      </c>
      <c r="M97" s="24">
        <v>-27</v>
      </c>
      <c r="N97" s="25">
        <v>13221</v>
      </c>
      <c r="O97" s="26" t="s">
        <v>144</v>
      </c>
      <c r="P97" s="25" t="s">
        <v>144</v>
      </c>
      <c r="Q97" s="26">
        <v>14863</v>
      </c>
      <c r="R97" s="24">
        <v>-28</v>
      </c>
      <c r="S97" s="24" t="s">
        <v>139</v>
      </c>
      <c r="T97" s="24" t="s">
        <v>139</v>
      </c>
      <c r="U97" s="29" t="s">
        <v>139</v>
      </c>
      <c r="V97" s="25">
        <v>-1642</v>
      </c>
      <c r="W97" s="30">
        <v>1</v>
      </c>
      <c r="X97" s="26" t="s">
        <v>140</v>
      </c>
      <c r="Y97" s="24" t="s">
        <v>140</v>
      </c>
      <c r="Z97" s="25" t="s">
        <v>140</v>
      </c>
      <c r="AA97" s="24" t="s">
        <v>140</v>
      </c>
      <c r="AB97" s="24" t="s">
        <v>140</v>
      </c>
      <c r="AC97" s="25" t="s">
        <v>140</v>
      </c>
      <c r="AD97" s="24" t="s">
        <v>140</v>
      </c>
      <c r="AE97" s="24" t="s">
        <v>140</v>
      </c>
      <c r="AF97" s="25" t="s">
        <v>140</v>
      </c>
      <c r="AG97" s="24" t="s">
        <v>140</v>
      </c>
      <c r="AH97" s="24" t="s">
        <v>140</v>
      </c>
      <c r="AI97" s="25" t="s">
        <v>140</v>
      </c>
      <c r="AJ97" s="26" t="s">
        <v>140</v>
      </c>
      <c r="AK97" s="24" t="s">
        <v>140</v>
      </c>
      <c r="AL97" s="25" t="s">
        <v>140</v>
      </c>
      <c r="AM97" s="24" t="s">
        <v>140</v>
      </c>
      <c r="AN97" s="24" t="s">
        <v>140</v>
      </c>
      <c r="AO97" s="25" t="s">
        <v>140</v>
      </c>
      <c r="AP97" s="25" t="s">
        <v>140</v>
      </c>
      <c r="AQ97" s="25" t="s">
        <v>140</v>
      </c>
      <c r="AR97" s="30" t="s">
        <v>140</v>
      </c>
      <c r="AS97" s="25" t="s">
        <v>140</v>
      </c>
      <c r="AT97" s="30" t="s">
        <v>140</v>
      </c>
      <c r="AU97" s="30" t="s">
        <v>140</v>
      </c>
      <c r="AV97" s="25">
        <v>-10000</v>
      </c>
      <c r="AW97" s="25" t="s">
        <v>140</v>
      </c>
      <c r="AX97" s="30" t="s">
        <v>150</v>
      </c>
      <c r="AY97" s="25" t="s">
        <v>140</v>
      </c>
      <c r="AZ97" s="30" t="s">
        <v>140</v>
      </c>
      <c r="BA97" s="30" t="s">
        <v>140</v>
      </c>
    </row>
    <row r="98" spans="2:53">
      <c r="B98" s="43" t="s">
        <v>165</v>
      </c>
      <c r="C98" s="22" t="s">
        <v>39</v>
      </c>
      <c r="D98" s="23" t="s">
        <v>147</v>
      </c>
      <c r="E98" s="24"/>
      <c r="F98" s="24">
        <v>4883</v>
      </c>
      <c r="G98" s="25">
        <v>792</v>
      </c>
      <c r="H98" s="26"/>
      <c r="I98" s="24">
        <v>5516</v>
      </c>
      <c r="J98" s="24">
        <v>792</v>
      </c>
      <c r="K98" s="24"/>
      <c r="L98" s="26">
        <v>0</v>
      </c>
      <c r="M98" s="24">
        <v>0</v>
      </c>
      <c r="N98" s="25">
        <v>0</v>
      </c>
      <c r="O98" s="26" t="s">
        <v>144</v>
      </c>
      <c r="P98" s="25" t="s">
        <v>144</v>
      </c>
      <c r="Q98" s="26">
        <v>0</v>
      </c>
      <c r="R98" s="24" t="s">
        <v>139</v>
      </c>
      <c r="S98" s="24">
        <v>-633</v>
      </c>
      <c r="T98" s="24">
        <v>0</v>
      </c>
      <c r="U98" s="29">
        <v>-633</v>
      </c>
      <c r="V98" s="25">
        <v>0</v>
      </c>
      <c r="W98" s="30">
        <v>1</v>
      </c>
      <c r="X98" s="26" t="s">
        <v>140</v>
      </c>
      <c r="Y98" s="24" t="s">
        <v>140</v>
      </c>
      <c r="Z98" s="25" t="s">
        <v>140</v>
      </c>
      <c r="AA98" s="24" t="s">
        <v>140</v>
      </c>
      <c r="AB98" s="24" t="s">
        <v>140</v>
      </c>
      <c r="AC98" s="25" t="s">
        <v>140</v>
      </c>
      <c r="AD98" s="24" t="s">
        <v>140</v>
      </c>
      <c r="AE98" s="24" t="s">
        <v>140</v>
      </c>
      <c r="AF98" s="25" t="s">
        <v>140</v>
      </c>
      <c r="AG98" s="24" t="s">
        <v>140</v>
      </c>
      <c r="AH98" s="24" t="s">
        <v>140</v>
      </c>
      <c r="AI98" s="25" t="s">
        <v>140</v>
      </c>
      <c r="AJ98" s="26" t="s">
        <v>140</v>
      </c>
      <c r="AK98" s="24" t="s">
        <v>140</v>
      </c>
      <c r="AL98" s="25" t="s">
        <v>140</v>
      </c>
      <c r="AM98" s="24" t="s">
        <v>140</v>
      </c>
      <c r="AN98" s="24" t="s">
        <v>140</v>
      </c>
      <c r="AO98" s="25" t="s">
        <v>140</v>
      </c>
      <c r="AP98" s="25" t="s">
        <v>140</v>
      </c>
      <c r="AQ98" s="25" t="s">
        <v>140</v>
      </c>
      <c r="AR98" s="30" t="s">
        <v>140</v>
      </c>
      <c r="AS98" s="25" t="s">
        <v>140</v>
      </c>
      <c r="AT98" s="30" t="s">
        <v>140</v>
      </c>
      <c r="AU98" s="30" t="s">
        <v>140</v>
      </c>
      <c r="AV98" s="25" t="s">
        <v>140</v>
      </c>
      <c r="AW98" s="25" t="s">
        <v>140</v>
      </c>
      <c r="AX98" s="30" t="s">
        <v>140</v>
      </c>
      <c r="AY98" s="25">
        <v>-10000</v>
      </c>
      <c r="AZ98" s="30" t="s">
        <v>140</v>
      </c>
      <c r="BA98" s="30" t="s">
        <v>150</v>
      </c>
    </row>
    <row r="99" spans="2:53">
      <c r="B99" s="43" t="s">
        <v>165</v>
      </c>
      <c r="C99" s="22" t="s">
        <v>39</v>
      </c>
      <c r="D99" s="23" t="s">
        <v>148</v>
      </c>
      <c r="E99" s="24"/>
      <c r="F99" s="24">
        <v>5684</v>
      </c>
      <c r="G99" s="25">
        <v>684</v>
      </c>
      <c r="H99" s="26"/>
      <c r="I99" s="24">
        <v>5186</v>
      </c>
      <c r="J99" s="24">
        <v>677</v>
      </c>
      <c r="K99" s="24"/>
      <c r="L99" s="26">
        <v>0</v>
      </c>
      <c r="M99" s="24">
        <v>0</v>
      </c>
      <c r="N99" s="25">
        <v>0</v>
      </c>
      <c r="O99" s="26" t="s">
        <v>160</v>
      </c>
      <c r="P99" s="25" t="s">
        <v>144</v>
      </c>
      <c r="Q99" s="26">
        <v>0</v>
      </c>
      <c r="R99" s="24" t="s">
        <v>139</v>
      </c>
      <c r="S99" s="24">
        <v>498</v>
      </c>
      <c r="T99" s="24">
        <v>7</v>
      </c>
      <c r="U99" s="29">
        <v>505</v>
      </c>
      <c r="V99" s="25">
        <v>0</v>
      </c>
      <c r="W99" s="30">
        <v>1</v>
      </c>
      <c r="X99" s="26" t="s">
        <v>140</v>
      </c>
      <c r="Y99" s="24" t="s">
        <v>140</v>
      </c>
      <c r="Z99" s="25" t="s">
        <v>140</v>
      </c>
      <c r="AA99" s="24" t="s">
        <v>140</v>
      </c>
      <c r="AB99" s="24" t="s">
        <v>140</v>
      </c>
      <c r="AC99" s="25" t="s">
        <v>140</v>
      </c>
      <c r="AD99" s="24" t="s">
        <v>140</v>
      </c>
      <c r="AE99" s="24" t="s">
        <v>140</v>
      </c>
      <c r="AF99" s="25" t="s">
        <v>164</v>
      </c>
      <c r="AG99" s="24" t="s">
        <v>140</v>
      </c>
      <c r="AH99" s="24">
        <v>4645</v>
      </c>
      <c r="AI99" s="25" t="s">
        <v>164</v>
      </c>
      <c r="AJ99" s="26" t="s">
        <v>140</v>
      </c>
      <c r="AK99" s="24" t="s">
        <v>140</v>
      </c>
      <c r="AL99" s="25" t="s">
        <v>140</v>
      </c>
      <c r="AM99" s="24">
        <v>3200</v>
      </c>
      <c r="AN99" s="24" t="s">
        <v>140</v>
      </c>
      <c r="AO99" s="25" t="s">
        <v>43</v>
      </c>
      <c r="AP99" s="25" t="s">
        <v>140</v>
      </c>
      <c r="AQ99" s="25" t="s">
        <v>140</v>
      </c>
      <c r="AR99" s="30" t="s">
        <v>140</v>
      </c>
      <c r="AS99" s="25" t="s">
        <v>140</v>
      </c>
      <c r="AT99" s="30" t="s">
        <v>140</v>
      </c>
      <c r="AU99" s="30" t="s">
        <v>140</v>
      </c>
      <c r="AV99" s="25" t="s">
        <v>140</v>
      </c>
      <c r="AW99" s="25" t="s">
        <v>140</v>
      </c>
      <c r="AX99" s="30" t="s">
        <v>140</v>
      </c>
      <c r="AY99" s="25">
        <v>-10000</v>
      </c>
      <c r="AZ99" s="30" t="s">
        <v>140</v>
      </c>
      <c r="BA99" s="30" t="s">
        <v>150</v>
      </c>
    </row>
    <row r="100" spans="2:53">
      <c r="B100" s="43" t="s">
        <v>165</v>
      </c>
      <c r="C100" s="22" t="s">
        <v>39</v>
      </c>
      <c r="D100" s="23" t="s">
        <v>149</v>
      </c>
      <c r="E100" s="24"/>
      <c r="F100" s="24">
        <v>4002</v>
      </c>
      <c r="G100" s="25">
        <v>795</v>
      </c>
      <c r="H100" s="26"/>
      <c r="I100" s="24">
        <v>4755</v>
      </c>
      <c r="J100" s="24">
        <v>795</v>
      </c>
      <c r="K100" s="24"/>
      <c r="L100" s="26">
        <v>0</v>
      </c>
      <c r="M100" s="24">
        <v>0</v>
      </c>
      <c r="N100" s="25">
        <v>0</v>
      </c>
      <c r="O100" s="26" t="s">
        <v>144</v>
      </c>
      <c r="P100" s="25" t="s">
        <v>144</v>
      </c>
      <c r="Q100" s="26">
        <v>0</v>
      </c>
      <c r="R100" s="24" t="s">
        <v>139</v>
      </c>
      <c r="S100" s="24">
        <v>-753</v>
      </c>
      <c r="T100" s="24">
        <v>0</v>
      </c>
      <c r="U100" s="29">
        <v>-753</v>
      </c>
      <c r="V100" s="25">
        <v>0</v>
      </c>
      <c r="W100" s="30">
        <v>1</v>
      </c>
      <c r="X100" s="26" t="s">
        <v>140</v>
      </c>
      <c r="Y100" s="24" t="s">
        <v>140</v>
      </c>
      <c r="Z100" s="25" t="s">
        <v>140</v>
      </c>
      <c r="AA100" s="24" t="s">
        <v>140</v>
      </c>
      <c r="AB100" s="24" t="s">
        <v>140</v>
      </c>
      <c r="AC100" s="25" t="s">
        <v>140</v>
      </c>
      <c r="AD100" s="24" t="s">
        <v>140</v>
      </c>
      <c r="AE100" s="24" t="s">
        <v>140</v>
      </c>
      <c r="AF100" s="25" t="s">
        <v>164</v>
      </c>
      <c r="AG100" s="24" t="s">
        <v>140</v>
      </c>
      <c r="AH100" s="24">
        <v>4308</v>
      </c>
      <c r="AI100" s="25" t="s">
        <v>164</v>
      </c>
      <c r="AJ100" s="26" t="s">
        <v>140</v>
      </c>
      <c r="AK100" s="24" t="s">
        <v>140</v>
      </c>
      <c r="AL100" s="25" t="s">
        <v>140</v>
      </c>
      <c r="AM100" s="24" t="s">
        <v>140</v>
      </c>
      <c r="AN100" s="24" t="s">
        <v>140</v>
      </c>
      <c r="AO100" s="25" t="s">
        <v>140</v>
      </c>
      <c r="AP100" s="25" t="s">
        <v>140</v>
      </c>
      <c r="AQ100" s="25" t="s">
        <v>140</v>
      </c>
      <c r="AR100" s="30" t="s">
        <v>140</v>
      </c>
      <c r="AS100" s="25" t="s">
        <v>140</v>
      </c>
      <c r="AT100" s="30" t="s">
        <v>140</v>
      </c>
      <c r="AU100" s="30" t="s">
        <v>140</v>
      </c>
      <c r="AV100" s="25" t="s">
        <v>140</v>
      </c>
      <c r="AW100" s="25" t="s">
        <v>140</v>
      </c>
      <c r="AX100" s="30" t="s">
        <v>140</v>
      </c>
      <c r="AY100" s="25">
        <v>-10000</v>
      </c>
      <c r="AZ100" s="30" t="s">
        <v>140</v>
      </c>
      <c r="BA100" s="30" t="s">
        <v>150</v>
      </c>
    </row>
    <row r="101" spans="2:53">
      <c r="B101" s="43" t="s">
        <v>165</v>
      </c>
      <c r="C101" s="22" t="s">
        <v>39</v>
      </c>
      <c r="D101" s="23" t="s">
        <v>151</v>
      </c>
      <c r="E101" s="24"/>
      <c r="F101" s="24">
        <v>6042</v>
      </c>
      <c r="G101" s="25">
        <v>803</v>
      </c>
      <c r="H101" s="26"/>
      <c r="I101" s="24">
        <v>6299</v>
      </c>
      <c r="J101" s="24">
        <v>803</v>
      </c>
      <c r="K101" s="24"/>
      <c r="L101" s="26">
        <v>-1107</v>
      </c>
      <c r="M101" s="24">
        <v>-1107</v>
      </c>
      <c r="N101" s="25">
        <v>-1107</v>
      </c>
      <c r="O101" s="26" t="s">
        <v>144</v>
      </c>
      <c r="P101" s="25" t="s">
        <v>52</v>
      </c>
      <c r="Q101" s="26">
        <v>0</v>
      </c>
      <c r="R101" s="24" t="s">
        <v>139</v>
      </c>
      <c r="S101" s="24">
        <v>-257</v>
      </c>
      <c r="T101" s="24">
        <v>0</v>
      </c>
      <c r="U101" s="29">
        <v>-257</v>
      </c>
      <c r="V101" s="25">
        <v>0</v>
      </c>
      <c r="W101" s="30">
        <v>1</v>
      </c>
      <c r="X101" s="26" t="s">
        <v>140</v>
      </c>
      <c r="Y101" s="24" t="s">
        <v>140</v>
      </c>
      <c r="Z101" s="25" t="s">
        <v>140</v>
      </c>
      <c r="AA101" s="24" t="s">
        <v>140</v>
      </c>
      <c r="AB101" s="24" t="s">
        <v>140</v>
      </c>
      <c r="AC101" s="25" t="s">
        <v>140</v>
      </c>
      <c r="AD101" s="24" t="s">
        <v>140</v>
      </c>
      <c r="AE101" s="24" t="s">
        <v>140</v>
      </c>
      <c r="AF101" s="25" t="s">
        <v>140</v>
      </c>
      <c r="AG101" s="24" t="s">
        <v>140</v>
      </c>
      <c r="AH101" s="24" t="s">
        <v>140</v>
      </c>
      <c r="AI101" s="25" t="s">
        <v>140</v>
      </c>
      <c r="AJ101" s="26" t="s">
        <v>140</v>
      </c>
      <c r="AK101" s="24" t="s">
        <v>140</v>
      </c>
      <c r="AL101" s="25" t="s">
        <v>140</v>
      </c>
      <c r="AM101" s="24" t="s">
        <v>140</v>
      </c>
      <c r="AN101" s="24" t="s">
        <v>140</v>
      </c>
      <c r="AO101" s="25" t="s">
        <v>140</v>
      </c>
      <c r="AP101" s="25" t="s">
        <v>140</v>
      </c>
      <c r="AQ101" s="25" t="s">
        <v>140</v>
      </c>
      <c r="AR101" s="30" t="s">
        <v>140</v>
      </c>
      <c r="AS101" s="25" t="s">
        <v>140</v>
      </c>
      <c r="AT101" s="30" t="s">
        <v>140</v>
      </c>
      <c r="AU101" s="30" t="s">
        <v>140</v>
      </c>
      <c r="AV101" s="25" t="s">
        <v>140</v>
      </c>
      <c r="AW101" s="25" t="s">
        <v>140</v>
      </c>
      <c r="AX101" s="30" t="s">
        <v>140</v>
      </c>
      <c r="AY101" s="25">
        <v>-10000</v>
      </c>
      <c r="AZ101" s="30" t="s">
        <v>140</v>
      </c>
      <c r="BA101" s="30" t="s">
        <v>150</v>
      </c>
    </row>
    <row r="102" spans="2:53">
      <c r="B102" s="43" t="s">
        <v>165</v>
      </c>
      <c r="C102" s="22" t="s">
        <v>39</v>
      </c>
      <c r="D102" s="23" t="s">
        <v>153</v>
      </c>
      <c r="E102" s="24"/>
      <c r="F102" s="24">
        <v>6732</v>
      </c>
      <c r="G102" s="25">
        <v>860</v>
      </c>
      <c r="H102" s="26"/>
      <c r="I102" s="24">
        <v>6732</v>
      </c>
      <c r="J102" s="24">
        <v>860</v>
      </c>
      <c r="K102" s="24"/>
      <c r="L102" s="26">
        <v>-1999</v>
      </c>
      <c r="M102" s="24">
        <v>-1999</v>
      </c>
      <c r="N102" s="25">
        <v>-1999</v>
      </c>
      <c r="O102" s="26" t="s">
        <v>144</v>
      </c>
      <c r="P102" s="25" t="s">
        <v>144</v>
      </c>
      <c r="Q102" s="26">
        <v>0</v>
      </c>
      <c r="R102" s="24" t="s">
        <v>139</v>
      </c>
      <c r="S102" s="24">
        <v>0</v>
      </c>
      <c r="T102" s="24">
        <v>0</v>
      </c>
      <c r="U102" s="29">
        <v>0</v>
      </c>
      <c r="V102" s="25">
        <v>0</v>
      </c>
      <c r="W102" s="30">
        <v>1</v>
      </c>
      <c r="X102" s="26" t="s">
        <v>140</v>
      </c>
      <c r="Y102" s="24" t="s">
        <v>140</v>
      </c>
      <c r="Z102" s="25" t="s">
        <v>140</v>
      </c>
      <c r="AA102" s="24" t="s">
        <v>140</v>
      </c>
      <c r="AB102" s="24" t="s">
        <v>140</v>
      </c>
      <c r="AC102" s="25" t="s">
        <v>140</v>
      </c>
      <c r="AD102" s="24" t="s">
        <v>140</v>
      </c>
      <c r="AE102" s="24" t="s">
        <v>140</v>
      </c>
      <c r="AF102" s="25" t="s">
        <v>140</v>
      </c>
      <c r="AG102" s="24" t="s">
        <v>140</v>
      </c>
      <c r="AH102" s="24" t="s">
        <v>140</v>
      </c>
      <c r="AI102" s="25" t="s">
        <v>140</v>
      </c>
      <c r="AJ102" s="26" t="s">
        <v>140</v>
      </c>
      <c r="AK102" s="24" t="s">
        <v>140</v>
      </c>
      <c r="AL102" s="25" t="s">
        <v>140</v>
      </c>
      <c r="AM102" s="24" t="s">
        <v>140</v>
      </c>
      <c r="AN102" s="24" t="s">
        <v>140</v>
      </c>
      <c r="AO102" s="25" t="s">
        <v>140</v>
      </c>
      <c r="AP102" s="25" t="s">
        <v>140</v>
      </c>
      <c r="AQ102" s="25" t="s">
        <v>140</v>
      </c>
      <c r="AR102" s="30" t="s">
        <v>140</v>
      </c>
      <c r="AS102" s="25" t="s">
        <v>140</v>
      </c>
      <c r="AT102" s="30" t="s">
        <v>140</v>
      </c>
      <c r="AU102" s="30" t="s">
        <v>140</v>
      </c>
      <c r="AV102" s="25" t="s">
        <v>140</v>
      </c>
      <c r="AW102" s="25" t="s">
        <v>140</v>
      </c>
      <c r="AX102" s="30" t="s">
        <v>140</v>
      </c>
      <c r="AY102" s="25">
        <v>-10000</v>
      </c>
      <c r="AZ102" s="30" t="s">
        <v>140</v>
      </c>
      <c r="BA102" s="30" t="s">
        <v>150</v>
      </c>
    </row>
    <row r="103" spans="2:53" ht="15" thickBot="1">
      <c r="B103" s="44" t="s">
        <v>165</v>
      </c>
      <c r="C103" s="32" t="s">
        <v>39</v>
      </c>
      <c r="D103" s="33" t="s">
        <v>155</v>
      </c>
      <c r="E103" s="34"/>
      <c r="F103" s="34">
        <v>6480</v>
      </c>
      <c r="G103" s="35">
        <v>879</v>
      </c>
      <c r="H103" s="36"/>
      <c r="I103" s="34">
        <v>6481</v>
      </c>
      <c r="J103" s="34">
        <v>889</v>
      </c>
      <c r="K103" s="34"/>
      <c r="L103" s="36">
        <v>-1974</v>
      </c>
      <c r="M103" s="34">
        <v>-1974</v>
      </c>
      <c r="N103" s="35">
        <v>-1974</v>
      </c>
      <c r="O103" s="36" t="s">
        <v>40</v>
      </c>
      <c r="P103" s="35" t="s">
        <v>144</v>
      </c>
      <c r="Q103" s="36">
        <v>0</v>
      </c>
      <c r="R103" s="24" t="s">
        <v>139</v>
      </c>
      <c r="S103" s="24">
        <v>-1</v>
      </c>
      <c r="T103" s="24">
        <v>-10</v>
      </c>
      <c r="U103" s="29">
        <v>-11</v>
      </c>
      <c r="V103" s="25">
        <v>0</v>
      </c>
      <c r="W103" s="30">
        <v>1</v>
      </c>
      <c r="X103" s="36" t="s">
        <v>140</v>
      </c>
      <c r="Y103" s="34" t="s">
        <v>140</v>
      </c>
      <c r="Z103" s="25" t="s">
        <v>140</v>
      </c>
      <c r="AA103" s="34" t="s">
        <v>140</v>
      </c>
      <c r="AB103" s="34" t="s">
        <v>140</v>
      </c>
      <c r="AC103" s="25" t="s">
        <v>140</v>
      </c>
      <c r="AD103" s="34" t="s">
        <v>140</v>
      </c>
      <c r="AE103" s="34" t="s">
        <v>140</v>
      </c>
      <c r="AF103" s="35" t="s">
        <v>140</v>
      </c>
      <c r="AG103" s="34" t="s">
        <v>140</v>
      </c>
      <c r="AH103" s="34" t="s">
        <v>140</v>
      </c>
      <c r="AI103" s="35" t="s">
        <v>140</v>
      </c>
      <c r="AJ103" s="36" t="s">
        <v>140</v>
      </c>
      <c r="AK103" s="34" t="s">
        <v>140</v>
      </c>
      <c r="AL103" s="35" t="s">
        <v>140</v>
      </c>
      <c r="AM103" s="34" t="s">
        <v>140</v>
      </c>
      <c r="AN103" s="34" t="s">
        <v>140</v>
      </c>
      <c r="AO103" s="35" t="s">
        <v>140</v>
      </c>
      <c r="AP103" s="35" t="s">
        <v>140</v>
      </c>
      <c r="AQ103" s="35" t="s">
        <v>140</v>
      </c>
      <c r="AR103" s="37" t="s">
        <v>140</v>
      </c>
      <c r="AS103" s="35" t="s">
        <v>140</v>
      </c>
      <c r="AT103" s="37" t="s">
        <v>140</v>
      </c>
      <c r="AU103" s="37" t="s">
        <v>140</v>
      </c>
      <c r="AV103" s="35" t="s">
        <v>140</v>
      </c>
      <c r="AW103" s="35" t="s">
        <v>140</v>
      </c>
      <c r="AX103" s="37" t="s">
        <v>140</v>
      </c>
      <c r="AY103" s="35">
        <v>-10000</v>
      </c>
      <c r="AZ103" s="37" t="s">
        <v>140</v>
      </c>
      <c r="BA103" s="37" t="s">
        <v>150</v>
      </c>
    </row>
    <row r="104" spans="2:53">
      <c r="B104" s="38" t="s">
        <v>166</v>
      </c>
      <c r="C104" s="39" t="s">
        <v>39</v>
      </c>
      <c r="D104" s="40" t="s">
        <v>138</v>
      </c>
      <c r="E104" s="24">
        <v>7449</v>
      </c>
      <c r="F104" s="24"/>
      <c r="G104" s="25"/>
      <c r="H104" s="28">
        <v>7449</v>
      </c>
      <c r="I104" s="27"/>
      <c r="J104" s="27"/>
      <c r="K104" s="27"/>
      <c r="L104" s="28">
        <v>-1917</v>
      </c>
      <c r="M104" s="27">
        <v>-1917</v>
      </c>
      <c r="N104" s="41">
        <v>-1837</v>
      </c>
      <c r="O104" s="26" t="s">
        <v>144</v>
      </c>
      <c r="P104" s="41" t="s">
        <v>144</v>
      </c>
      <c r="Q104" s="28">
        <v>0</v>
      </c>
      <c r="R104" s="24">
        <v>0</v>
      </c>
      <c r="S104" s="24" t="s">
        <v>139</v>
      </c>
      <c r="T104" s="24" t="s">
        <v>139</v>
      </c>
      <c r="U104" s="29" t="s">
        <v>139</v>
      </c>
      <c r="V104" s="25">
        <v>0</v>
      </c>
      <c r="W104" s="30">
        <v>0</v>
      </c>
      <c r="X104" s="28" t="s">
        <v>140</v>
      </c>
      <c r="Y104" s="27" t="s">
        <v>140</v>
      </c>
      <c r="Z104" s="41" t="s">
        <v>140</v>
      </c>
      <c r="AA104" s="27" t="s">
        <v>140</v>
      </c>
      <c r="AB104" s="27" t="s">
        <v>140</v>
      </c>
      <c r="AC104" s="41" t="s">
        <v>140</v>
      </c>
      <c r="AD104" s="27" t="s">
        <v>140</v>
      </c>
      <c r="AE104" s="27" t="s">
        <v>140</v>
      </c>
      <c r="AF104" s="41" t="s">
        <v>140</v>
      </c>
      <c r="AG104" s="27" t="s">
        <v>140</v>
      </c>
      <c r="AH104" s="27" t="s">
        <v>140</v>
      </c>
      <c r="AI104" s="41" t="s">
        <v>140</v>
      </c>
      <c r="AJ104" s="28" t="s">
        <v>140</v>
      </c>
      <c r="AK104" s="27" t="s">
        <v>140</v>
      </c>
      <c r="AL104" s="41" t="s">
        <v>140</v>
      </c>
      <c r="AM104" s="27" t="s">
        <v>140</v>
      </c>
      <c r="AN104" s="27" t="s">
        <v>140</v>
      </c>
      <c r="AO104" s="41" t="s">
        <v>140</v>
      </c>
      <c r="AP104" s="41" t="s">
        <v>140</v>
      </c>
      <c r="AQ104" s="41" t="s">
        <v>140</v>
      </c>
      <c r="AR104" s="42" t="s">
        <v>140</v>
      </c>
      <c r="AS104" s="41" t="s">
        <v>140</v>
      </c>
      <c r="AT104" s="42" t="s">
        <v>140</v>
      </c>
      <c r="AU104" s="42" t="s">
        <v>140</v>
      </c>
      <c r="AV104" s="41" t="s">
        <v>140</v>
      </c>
      <c r="AW104" s="41" t="s">
        <v>140</v>
      </c>
      <c r="AX104" s="42" t="s">
        <v>140</v>
      </c>
      <c r="AY104" s="41" t="s">
        <v>140</v>
      </c>
      <c r="AZ104" s="42" t="s">
        <v>140</v>
      </c>
      <c r="BA104" s="42" t="s">
        <v>140</v>
      </c>
    </row>
    <row r="105" spans="2:53">
      <c r="B105" s="43" t="s">
        <v>166</v>
      </c>
      <c r="C105" s="22" t="s">
        <v>39</v>
      </c>
      <c r="D105" s="23" t="s">
        <v>141</v>
      </c>
      <c r="E105" s="24">
        <v>7449</v>
      </c>
      <c r="F105" s="24"/>
      <c r="G105" s="25"/>
      <c r="H105" s="26">
        <v>7449</v>
      </c>
      <c r="I105" s="24"/>
      <c r="J105" s="24"/>
      <c r="K105" s="24"/>
      <c r="L105" s="26">
        <v>-1917</v>
      </c>
      <c r="M105" s="24">
        <v>-1917</v>
      </c>
      <c r="N105" s="25">
        <v>-1837</v>
      </c>
      <c r="O105" s="26" t="s">
        <v>144</v>
      </c>
      <c r="P105" s="25" t="s">
        <v>144</v>
      </c>
      <c r="Q105" s="26">
        <v>0</v>
      </c>
      <c r="R105" s="24">
        <v>0</v>
      </c>
      <c r="S105" s="24" t="s">
        <v>139</v>
      </c>
      <c r="T105" s="24" t="s">
        <v>139</v>
      </c>
      <c r="U105" s="29" t="s">
        <v>139</v>
      </c>
      <c r="V105" s="25">
        <v>0</v>
      </c>
      <c r="W105" s="30">
        <v>0</v>
      </c>
      <c r="X105" s="26" t="s">
        <v>140</v>
      </c>
      <c r="Y105" s="24" t="s">
        <v>140</v>
      </c>
      <c r="Z105" s="25" t="s">
        <v>140</v>
      </c>
      <c r="AA105" s="24" t="s">
        <v>140</v>
      </c>
      <c r="AB105" s="24" t="s">
        <v>140</v>
      </c>
      <c r="AC105" s="25" t="s">
        <v>140</v>
      </c>
      <c r="AD105" s="24" t="s">
        <v>140</v>
      </c>
      <c r="AE105" s="24" t="s">
        <v>140</v>
      </c>
      <c r="AF105" s="25" t="s">
        <v>140</v>
      </c>
      <c r="AG105" s="24" t="s">
        <v>140</v>
      </c>
      <c r="AH105" s="24" t="s">
        <v>140</v>
      </c>
      <c r="AI105" s="25" t="s">
        <v>140</v>
      </c>
      <c r="AJ105" s="26" t="s">
        <v>140</v>
      </c>
      <c r="AK105" s="24" t="s">
        <v>140</v>
      </c>
      <c r="AL105" s="25" t="s">
        <v>140</v>
      </c>
      <c r="AM105" s="24" t="s">
        <v>140</v>
      </c>
      <c r="AN105" s="24" t="s">
        <v>140</v>
      </c>
      <c r="AO105" s="25" t="s">
        <v>140</v>
      </c>
      <c r="AP105" s="25" t="s">
        <v>140</v>
      </c>
      <c r="AQ105" s="25" t="s">
        <v>140</v>
      </c>
      <c r="AR105" s="30" t="s">
        <v>140</v>
      </c>
      <c r="AS105" s="25" t="s">
        <v>140</v>
      </c>
      <c r="AT105" s="30" t="s">
        <v>140</v>
      </c>
      <c r="AU105" s="30" t="s">
        <v>140</v>
      </c>
      <c r="AV105" s="25" t="s">
        <v>140</v>
      </c>
      <c r="AW105" s="25" t="s">
        <v>140</v>
      </c>
      <c r="AX105" s="30" t="s">
        <v>140</v>
      </c>
      <c r="AY105" s="25" t="s">
        <v>140</v>
      </c>
      <c r="AZ105" s="30" t="s">
        <v>140</v>
      </c>
      <c r="BA105" s="30" t="s">
        <v>140</v>
      </c>
    </row>
    <row r="106" spans="2:53">
      <c r="B106" s="43" t="s">
        <v>166</v>
      </c>
      <c r="C106" s="22" t="s">
        <v>39</v>
      </c>
      <c r="D106" s="23" t="s">
        <v>142</v>
      </c>
      <c r="E106" s="24">
        <v>7449</v>
      </c>
      <c r="F106" s="24"/>
      <c r="G106" s="25"/>
      <c r="H106" s="26">
        <v>7449</v>
      </c>
      <c r="I106" s="24"/>
      <c r="J106" s="24"/>
      <c r="K106" s="24"/>
      <c r="L106" s="26">
        <v>-1917</v>
      </c>
      <c r="M106" s="24">
        <v>-1917</v>
      </c>
      <c r="N106" s="25">
        <v>-1837</v>
      </c>
      <c r="O106" s="26" t="s">
        <v>144</v>
      </c>
      <c r="P106" s="25" t="s">
        <v>144</v>
      </c>
      <c r="Q106" s="26">
        <v>0</v>
      </c>
      <c r="R106" s="24">
        <v>0</v>
      </c>
      <c r="S106" s="24" t="s">
        <v>139</v>
      </c>
      <c r="T106" s="24" t="s">
        <v>139</v>
      </c>
      <c r="U106" s="29" t="s">
        <v>139</v>
      </c>
      <c r="V106" s="25">
        <v>0</v>
      </c>
      <c r="W106" s="30">
        <v>0</v>
      </c>
      <c r="X106" s="26" t="s">
        <v>140</v>
      </c>
      <c r="Y106" s="24" t="s">
        <v>140</v>
      </c>
      <c r="Z106" s="25" t="s">
        <v>140</v>
      </c>
      <c r="AA106" s="24" t="s">
        <v>140</v>
      </c>
      <c r="AB106" s="24" t="s">
        <v>140</v>
      </c>
      <c r="AC106" s="25" t="s">
        <v>140</v>
      </c>
      <c r="AD106" s="24" t="s">
        <v>140</v>
      </c>
      <c r="AE106" s="24" t="s">
        <v>140</v>
      </c>
      <c r="AF106" s="25" t="s">
        <v>140</v>
      </c>
      <c r="AG106" s="24" t="s">
        <v>140</v>
      </c>
      <c r="AH106" s="24" t="s">
        <v>140</v>
      </c>
      <c r="AI106" s="25" t="s">
        <v>140</v>
      </c>
      <c r="AJ106" s="26" t="s">
        <v>140</v>
      </c>
      <c r="AK106" s="24" t="s">
        <v>140</v>
      </c>
      <c r="AL106" s="25" t="s">
        <v>140</v>
      </c>
      <c r="AM106" s="24" t="s">
        <v>140</v>
      </c>
      <c r="AN106" s="24" t="s">
        <v>140</v>
      </c>
      <c r="AO106" s="25" t="s">
        <v>140</v>
      </c>
      <c r="AP106" s="25" t="s">
        <v>140</v>
      </c>
      <c r="AQ106" s="25" t="s">
        <v>140</v>
      </c>
      <c r="AR106" s="30" t="s">
        <v>140</v>
      </c>
      <c r="AS106" s="25" t="s">
        <v>140</v>
      </c>
      <c r="AT106" s="30" t="s">
        <v>140</v>
      </c>
      <c r="AU106" s="30" t="s">
        <v>140</v>
      </c>
      <c r="AV106" s="25" t="s">
        <v>140</v>
      </c>
      <c r="AW106" s="25" t="s">
        <v>140</v>
      </c>
      <c r="AX106" s="30" t="s">
        <v>140</v>
      </c>
      <c r="AY106" s="25" t="s">
        <v>140</v>
      </c>
      <c r="AZ106" s="30" t="s">
        <v>140</v>
      </c>
      <c r="BA106" s="30" t="s">
        <v>140</v>
      </c>
    </row>
    <row r="107" spans="2:53">
      <c r="B107" s="43" t="s">
        <v>166</v>
      </c>
      <c r="C107" s="22" t="s">
        <v>39</v>
      </c>
      <c r="D107" s="23" t="s">
        <v>143</v>
      </c>
      <c r="E107" s="24">
        <v>8375</v>
      </c>
      <c r="F107" s="24"/>
      <c r="G107" s="25"/>
      <c r="H107" s="26">
        <v>8375</v>
      </c>
      <c r="I107" s="24"/>
      <c r="J107" s="24"/>
      <c r="K107" s="24"/>
      <c r="L107" s="26">
        <v>0</v>
      </c>
      <c r="M107" s="24">
        <v>0</v>
      </c>
      <c r="N107" s="25">
        <v>0</v>
      </c>
      <c r="O107" s="26" t="s">
        <v>144</v>
      </c>
      <c r="P107" s="25" t="s">
        <v>144</v>
      </c>
      <c r="Q107" s="26">
        <v>0</v>
      </c>
      <c r="R107" s="24">
        <v>0</v>
      </c>
      <c r="S107" s="24" t="s">
        <v>139</v>
      </c>
      <c r="T107" s="24" t="s">
        <v>139</v>
      </c>
      <c r="U107" s="29" t="s">
        <v>139</v>
      </c>
      <c r="V107" s="25">
        <v>0</v>
      </c>
      <c r="W107" s="30">
        <v>0</v>
      </c>
      <c r="X107" s="26" t="s">
        <v>140</v>
      </c>
      <c r="Y107" s="24" t="s">
        <v>140</v>
      </c>
      <c r="Z107" s="25" t="s">
        <v>140</v>
      </c>
      <c r="AA107" s="24" t="s">
        <v>140</v>
      </c>
      <c r="AB107" s="24" t="s">
        <v>140</v>
      </c>
      <c r="AC107" s="25" t="s">
        <v>140</v>
      </c>
      <c r="AD107" s="24" t="s">
        <v>140</v>
      </c>
      <c r="AE107" s="24" t="s">
        <v>140</v>
      </c>
      <c r="AF107" s="25" t="s">
        <v>140</v>
      </c>
      <c r="AG107" s="24" t="s">
        <v>140</v>
      </c>
      <c r="AH107" s="24" t="s">
        <v>140</v>
      </c>
      <c r="AI107" s="25" t="s">
        <v>140</v>
      </c>
      <c r="AJ107" s="26" t="s">
        <v>140</v>
      </c>
      <c r="AK107" s="24" t="s">
        <v>140</v>
      </c>
      <c r="AL107" s="25" t="s">
        <v>140</v>
      </c>
      <c r="AM107" s="24" t="s">
        <v>140</v>
      </c>
      <c r="AN107" s="24" t="s">
        <v>140</v>
      </c>
      <c r="AO107" s="25" t="s">
        <v>140</v>
      </c>
      <c r="AP107" s="25" t="s">
        <v>140</v>
      </c>
      <c r="AQ107" s="25" t="s">
        <v>140</v>
      </c>
      <c r="AR107" s="30" t="s">
        <v>140</v>
      </c>
      <c r="AS107" s="25" t="s">
        <v>140</v>
      </c>
      <c r="AT107" s="30" t="s">
        <v>140</v>
      </c>
      <c r="AU107" s="30" t="s">
        <v>140</v>
      </c>
      <c r="AV107" s="25" t="s">
        <v>140</v>
      </c>
      <c r="AW107" s="25" t="s">
        <v>140</v>
      </c>
      <c r="AX107" s="30" t="s">
        <v>140</v>
      </c>
      <c r="AY107" s="25" t="s">
        <v>140</v>
      </c>
      <c r="AZ107" s="30" t="s">
        <v>140</v>
      </c>
      <c r="BA107" s="30" t="s">
        <v>140</v>
      </c>
    </row>
    <row r="108" spans="2:53">
      <c r="B108" s="43" t="s">
        <v>166</v>
      </c>
      <c r="C108" s="22" t="s">
        <v>39</v>
      </c>
      <c r="D108" s="23" t="s">
        <v>145</v>
      </c>
      <c r="E108" s="24">
        <v>8366</v>
      </c>
      <c r="F108" s="24"/>
      <c r="G108" s="25"/>
      <c r="H108" s="26">
        <v>8366</v>
      </c>
      <c r="I108" s="24"/>
      <c r="J108" s="24"/>
      <c r="K108" s="24"/>
      <c r="L108" s="26">
        <v>0</v>
      </c>
      <c r="M108" s="24">
        <v>0</v>
      </c>
      <c r="N108" s="25">
        <v>0</v>
      </c>
      <c r="O108" s="26" t="s">
        <v>144</v>
      </c>
      <c r="P108" s="25" t="s">
        <v>144</v>
      </c>
      <c r="Q108" s="26">
        <v>0</v>
      </c>
      <c r="R108" s="24">
        <v>0</v>
      </c>
      <c r="S108" s="24" t="s">
        <v>139</v>
      </c>
      <c r="T108" s="24" t="s">
        <v>139</v>
      </c>
      <c r="U108" s="29" t="s">
        <v>139</v>
      </c>
      <c r="V108" s="25">
        <v>0</v>
      </c>
      <c r="W108" s="30">
        <v>0</v>
      </c>
      <c r="X108" s="26" t="s">
        <v>140</v>
      </c>
      <c r="Y108" s="24" t="s">
        <v>140</v>
      </c>
      <c r="Z108" s="25" t="s">
        <v>140</v>
      </c>
      <c r="AA108" s="24" t="s">
        <v>140</v>
      </c>
      <c r="AB108" s="24" t="s">
        <v>140</v>
      </c>
      <c r="AC108" s="25" t="s">
        <v>140</v>
      </c>
      <c r="AD108" s="24" t="s">
        <v>140</v>
      </c>
      <c r="AE108" s="24" t="s">
        <v>140</v>
      </c>
      <c r="AF108" s="25" t="s">
        <v>140</v>
      </c>
      <c r="AG108" s="24" t="s">
        <v>140</v>
      </c>
      <c r="AH108" s="24" t="s">
        <v>140</v>
      </c>
      <c r="AI108" s="25" t="s">
        <v>140</v>
      </c>
      <c r="AJ108" s="26" t="s">
        <v>140</v>
      </c>
      <c r="AK108" s="24" t="s">
        <v>140</v>
      </c>
      <c r="AL108" s="25" t="s">
        <v>140</v>
      </c>
      <c r="AM108" s="24" t="s">
        <v>140</v>
      </c>
      <c r="AN108" s="24" t="s">
        <v>140</v>
      </c>
      <c r="AO108" s="25" t="s">
        <v>140</v>
      </c>
      <c r="AP108" s="25" t="s">
        <v>140</v>
      </c>
      <c r="AQ108" s="25" t="s">
        <v>140</v>
      </c>
      <c r="AR108" s="30" t="s">
        <v>140</v>
      </c>
      <c r="AS108" s="25" t="s">
        <v>140</v>
      </c>
      <c r="AT108" s="30" t="s">
        <v>140</v>
      </c>
      <c r="AU108" s="30" t="s">
        <v>140</v>
      </c>
      <c r="AV108" s="25" t="s">
        <v>140</v>
      </c>
      <c r="AW108" s="25" t="s">
        <v>140</v>
      </c>
      <c r="AX108" s="30" t="s">
        <v>140</v>
      </c>
      <c r="AY108" s="25" t="s">
        <v>140</v>
      </c>
      <c r="AZ108" s="30" t="s">
        <v>140</v>
      </c>
      <c r="BA108" s="30" t="s">
        <v>140</v>
      </c>
    </row>
    <row r="109" spans="2:53">
      <c r="B109" s="43" t="s">
        <v>166</v>
      </c>
      <c r="C109" s="22" t="s">
        <v>39</v>
      </c>
      <c r="D109" s="23" t="s">
        <v>146</v>
      </c>
      <c r="E109" s="24">
        <v>7876</v>
      </c>
      <c r="F109" s="24"/>
      <c r="G109" s="25"/>
      <c r="H109" s="26">
        <v>7876</v>
      </c>
      <c r="I109" s="24"/>
      <c r="J109" s="24"/>
      <c r="K109" s="24"/>
      <c r="L109" s="26">
        <v>0</v>
      </c>
      <c r="M109" s="24">
        <v>0</v>
      </c>
      <c r="N109" s="25">
        <v>0</v>
      </c>
      <c r="O109" s="26" t="s">
        <v>144</v>
      </c>
      <c r="P109" s="25" t="s">
        <v>144</v>
      </c>
      <c r="Q109" s="26">
        <v>0</v>
      </c>
      <c r="R109" s="24">
        <v>0</v>
      </c>
      <c r="S109" s="24" t="s">
        <v>139</v>
      </c>
      <c r="T109" s="24" t="s">
        <v>139</v>
      </c>
      <c r="U109" s="29" t="s">
        <v>139</v>
      </c>
      <c r="V109" s="25">
        <v>0</v>
      </c>
      <c r="W109" s="30">
        <v>0</v>
      </c>
      <c r="X109" s="26" t="s">
        <v>140</v>
      </c>
      <c r="Y109" s="24" t="s">
        <v>140</v>
      </c>
      <c r="Z109" s="25" t="s">
        <v>140</v>
      </c>
      <c r="AA109" s="24" t="s">
        <v>140</v>
      </c>
      <c r="AB109" s="24" t="s">
        <v>140</v>
      </c>
      <c r="AC109" s="25" t="s">
        <v>140</v>
      </c>
      <c r="AD109" s="24" t="s">
        <v>140</v>
      </c>
      <c r="AE109" s="24" t="s">
        <v>140</v>
      </c>
      <c r="AF109" s="25" t="s">
        <v>140</v>
      </c>
      <c r="AG109" s="24" t="s">
        <v>140</v>
      </c>
      <c r="AH109" s="24" t="s">
        <v>140</v>
      </c>
      <c r="AI109" s="25" t="s">
        <v>140</v>
      </c>
      <c r="AJ109" s="26" t="s">
        <v>140</v>
      </c>
      <c r="AK109" s="24" t="s">
        <v>140</v>
      </c>
      <c r="AL109" s="25" t="s">
        <v>140</v>
      </c>
      <c r="AM109" s="24" t="s">
        <v>140</v>
      </c>
      <c r="AN109" s="24" t="s">
        <v>140</v>
      </c>
      <c r="AO109" s="25" t="s">
        <v>140</v>
      </c>
      <c r="AP109" s="25" t="s">
        <v>140</v>
      </c>
      <c r="AQ109" s="25" t="s">
        <v>140</v>
      </c>
      <c r="AR109" s="30" t="s">
        <v>140</v>
      </c>
      <c r="AS109" s="25" t="s">
        <v>140</v>
      </c>
      <c r="AT109" s="30" t="s">
        <v>140</v>
      </c>
      <c r="AU109" s="30" t="s">
        <v>140</v>
      </c>
      <c r="AV109" s="25" t="s">
        <v>140</v>
      </c>
      <c r="AW109" s="25" t="s">
        <v>140</v>
      </c>
      <c r="AX109" s="30" t="s">
        <v>140</v>
      </c>
      <c r="AY109" s="25" t="s">
        <v>140</v>
      </c>
      <c r="AZ109" s="30" t="s">
        <v>140</v>
      </c>
      <c r="BA109" s="30" t="s">
        <v>140</v>
      </c>
    </row>
    <row r="110" spans="2:53">
      <c r="B110" s="43" t="s">
        <v>166</v>
      </c>
      <c r="C110" s="22" t="s">
        <v>39</v>
      </c>
      <c r="D110" s="23" t="s">
        <v>147</v>
      </c>
      <c r="E110" s="24"/>
      <c r="F110" s="24">
        <v>6622</v>
      </c>
      <c r="G110" s="25">
        <v>867</v>
      </c>
      <c r="H110" s="26"/>
      <c r="I110" s="24">
        <v>6725</v>
      </c>
      <c r="J110" s="24">
        <v>880</v>
      </c>
      <c r="K110" s="24"/>
      <c r="L110" s="26">
        <v>-1755</v>
      </c>
      <c r="M110" s="24">
        <v>-1755</v>
      </c>
      <c r="N110" s="25">
        <v>-1755</v>
      </c>
      <c r="O110" s="26" t="s">
        <v>40</v>
      </c>
      <c r="P110" s="25" t="s">
        <v>144</v>
      </c>
      <c r="Q110" s="26">
        <v>0</v>
      </c>
      <c r="R110" s="24" t="s">
        <v>139</v>
      </c>
      <c r="S110" s="24">
        <v>-103</v>
      </c>
      <c r="T110" s="24">
        <v>-13</v>
      </c>
      <c r="U110" s="29">
        <v>-116</v>
      </c>
      <c r="V110" s="25">
        <v>0</v>
      </c>
      <c r="W110" s="30">
        <v>1</v>
      </c>
      <c r="X110" s="26" t="s">
        <v>140</v>
      </c>
      <c r="Y110" s="24" t="s">
        <v>140</v>
      </c>
      <c r="Z110" s="25" t="s">
        <v>140</v>
      </c>
      <c r="AA110" s="24" t="s">
        <v>140</v>
      </c>
      <c r="AB110" s="24" t="s">
        <v>140</v>
      </c>
      <c r="AC110" s="25" t="s">
        <v>140</v>
      </c>
      <c r="AD110" s="24" t="s">
        <v>140</v>
      </c>
      <c r="AE110" s="24" t="s">
        <v>140</v>
      </c>
      <c r="AF110" s="25" t="s">
        <v>140</v>
      </c>
      <c r="AG110" s="24" t="s">
        <v>140</v>
      </c>
      <c r="AH110" s="24" t="s">
        <v>140</v>
      </c>
      <c r="AI110" s="25" t="s">
        <v>140</v>
      </c>
      <c r="AJ110" s="26" t="s">
        <v>140</v>
      </c>
      <c r="AK110" s="24" t="s">
        <v>140</v>
      </c>
      <c r="AL110" s="25" t="s">
        <v>140</v>
      </c>
      <c r="AM110" s="24" t="s">
        <v>140</v>
      </c>
      <c r="AN110" s="24" t="s">
        <v>140</v>
      </c>
      <c r="AO110" s="25" t="s">
        <v>140</v>
      </c>
      <c r="AP110" s="25" t="s">
        <v>140</v>
      </c>
      <c r="AQ110" s="25" t="s">
        <v>140</v>
      </c>
      <c r="AR110" s="30" t="s">
        <v>140</v>
      </c>
      <c r="AS110" s="25" t="s">
        <v>140</v>
      </c>
      <c r="AT110" s="30" t="s">
        <v>140</v>
      </c>
      <c r="AU110" s="30" t="s">
        <v>140</v>
      </c>
      <c r="AV110" s="25" t="s">
        <v>140</v>
      </c>
      <c r="AW110" s="25" t="s">
        <v>140</v>
      </c>
      <c r="AX110" s="30" t="s">
        <v>140</v>
      </c>
      <c r="AY110" s="25">
        <v>-10000</v>
      </c>
      <c r="AZ110" s="30" t="s">
        <v>140</v>
      </c>
      <c r="BA110" s="30" t="s">
        <v>150</v>
      </c>
    </row>
    <row r="111" spans="2:53">
      <c r="B111" s="43" t="s">
        <v>166</v>
      </c>
      <c r="C111" s="22" t="s">
        <v>39</v>
      </c>
      <c r="D111" s="23" t="s">
        <v>148</v>
      </c>
      <c r="E111" s="24"/>
      <c r="F111" s="24">
        <v>7407</v>
      </c>
      <c r="G111" s="25">
        <v>777</v>
      </c>
      <c r="H111" s="26"/>
      <c r="I111" s="24">
        <v>7407</v>
      </c>
      <c r="J111" s="24">
        <v>777</v>
      </c>
      <c r="K111" s="24"/>
      <c r="L111" s="26">
        <v>-2374</v>
      </c>
      <c r="M111" s="24">
        <v>-2374</v>
      </c>
      <c r="N111" s="25">
        <v>-2374</v>
      </c>
      <c r="O111" s="26" t="s">
        <v>144</v>
      </c>
      <c r="P111" s="25" t="s">
        <v>144</v>
      </c>
      <c r="Q111" s="26">
        <v>0</v>
      </c>
      <c r="R111" s="24" t="s">
        <v>139</v>
      </c>
      <c r="S111" s="24">
        <v>0</v>
      </c>
      <c r="T111" s="24">
        <v>0</v>
      </c>
      <c r="U111" s="29">
        <v>0</v>
      </c>
      <c r="V111" s="25">
        <v>0</v>
      </c>
      <c r="W111" s="30">
        <v>0</v>
      </c>
      <c r="X111" s="26" t="s">
        <v>140</v>
      </c>
      <c r="Y111" s="24" t="s">
        <v>140</v>
      </c>
      <c r="Z111" s="25" t="s">
        <v>140</v>
      </c>
      <c r="AA111" s="24" t="s">
        <v>140</v>
      </c>
      <c r="AB111" s="24" t="s">
        <v>140</v>
      </c>
      <c r="AC111" s="25" t="s">
        <v>140</v>
      </c>
      <c r="AD111" s="24" t="s">
        <v>140</v>
      </c>
      <c r="AE111" s="24" t="s">
        <v>140</v>
      </c>
      <c r="AF111" s="25" t="s">
        <v>140</v>
      </c>
      <c r="AG111" s="24" t="s">
        <v>140</v>
      </c>
      <c r="AH111" s="24" t="s">
        <v>140</v>
      </c>
      <c r="AI111" s="25" t="s">
        <v>140</v>
      </c>
      <c r="AJ111" s="26" t="s">
        <v>140</v>
      </c>
      <c r="AK111" s="24" t="s">
        <v>140</v>
      </c>
      <c r="AL111" s="25" t="s">
        <v>140</v>
      </c>
      <c r="AM111" s="24" t="s">
        <v>140</v>
      </c>
      <c r="AN111" s="24" t="s">
        <v>140</v>
      </c>
      <c r="AO111" s="25" t="s">
        <v>140</v>
      </c>
      <c r="AP111" s="25" t="s">
        <v>140</v>
      </c>
      <c r="AQ111" s="25" t="s">
        <v>140</v>
      </c>
      <c r="AR111" s="30" t="s">
        <v>140</v>
      </c>
      <c r="AS111" s="25" t="s">
        <v>140</v>
      </c>
      <c r="AT111" s="30" t="s">
        <v>140</v>
      </c>
      <c r="AU111" s="30" t="s">
        <v>140</v>
      </c>
      <c r="AV111" s="25" t="s">
        <v>140</v>
      </c>
      <c r="AW111" s="25" t="s">
        <v>140</v>
      </c>
      <c r="AX111" s="30" t="s">
        <v>140</v>
      </c>
      <c r="AY111" s="25" t="s">
        <v>140</v>
      </c>
      <c r="AZ111" s="30" t="s">
        <v>140</v>
      </c>
      <c r="BA111" s="30" t="s">
        <v>140</v>
      </c>
    </row>
    <row r="112" spans="2:53">
      <c r="B112" s="43" t="s">
        <v>166</v>
      </c>
      <c r="C112" s="22" t="s">
        <v>39</v>
      </c>
      <c r="D112" s="23" t="s">
        <v>149</v>
      </c>
      <c r="E112" s="24"/>
      <c r="F112" s="24">
        <v>7272</v>
      </c>
      <c r="G112" s="25">
        <v>867</v>
      </c>
      <c r="H112" s="26"/>
      <c r="I112" s="24">
        <v>7306</v>
      </c>
      <c r="J112" s="24">
        <v>879</v>
      </c>
      <c r="K112" s="24"/>
      <c r="L112" s="26">
        <v>-2206</v>
      </c>
      <c r="M112" s="24">
        <v>-2206</v>
      </c>
      <c r="N112" s="25">
        <v>-2206</v>
      </c>
      <c r="O112" s="26" t="s">
        <v>144</v>
      </c>
      <c r="P112" s="25" t="s">
        <v>144</v>
      </c>
      <c r="Q112" s="26">
        <v>0</v>
      </c>
      <c r="R112" s="24" t="s">
        <v>139</v>
      </c>
      <c r="S112" s="24">
        <v>-34</v>
      </c>
      <c r="T112" s="24">
        <v>-12</v>
      </c>
      <c r="U112" s="29">
        <v>-46</v>
      </c>
      <c r="V112" s="25">
        <v>0</v>
      </c>
      <c r="W112" s="30">
        <v>1</v>
      </c>
      <c r="X112" s="26" t="s">
        <v>140</v>
      </c>
      <c r="Y112" s="24" t="s">
        <v>140</v>
      </c>
      <c r="Z112" s="25" t="s">
        <v>140</v>
      </c>
      <c r="AA112" s="24" t="s">
        <v>140</v>
      </c>
      <c r="AB112" s="24" t="s">
        <v>140</v>
      </c>
      <c r="AC112" s="25" t="s">
        <v>140</v>
      </c>
      <c r="AD112" s="24" t="s">
        <v>140</v>
      </c>
      <c r="AE112" s="24" t="s">
        <v>140</v>
      </c>
      <c r="AF112" s="25" t="s">
        <v>164</v>
      </c>
      <c r="AG112" s="24" t="s">
        <v>140</v>
      </c>
      <c r="AH112" s="24">
        <v>7071</v>
      </c>
      <c r="AI112" s="25" t="s">
        <v>164</v>
      </c>
      <c r="AJ112" s="26" t="s">
        <v>140</v>
      </c>
      <c r="AK112" s="24" t="s">
        <v>140</v>
      </c>
      <c r="AL112" s="25" t="s">
        <v>140</v>
      </c>
      <c r="AM112" s="24" t="s">
        <v>140</v>
      </c>
      <c r="AN112" s="24" t="s">
        <v>140</v>
      </c>
      <c r="AO112" s="25" t="s">
        <v>140</v>
      </c>
      <c r="AP112" s="25" t="s">
        <v>140</v>
      </c>
      <c r="AQ112" s="25" t="s">
        <v>140</v>
      </c>
      <c r="AR112" s="30" t="s">
        <v>140</v>
      </c>
      <c r="AS112" s="25" t="s">
        <v>140</v>
      </c>
      <c r="AT112" s="30" t="s">
        <v>140</v>
      </c>
      <c r="AU112" s="30" t="s">
        <v>140</v>
      </c>
      <c r="AV112" s="25" t="s">
        <v>140</v>
      </c>
      <c r="AW112" s="25" t="s">
        <v>140</v>
      </c>
      <c r="AX112" s="30" t="s">
        <v>140</v>
      </c>
      <c r="AY112" s="25" t="s">
        <v>140</v>
      </c>
      <c r="AZ112" s="30" t="s">
        <v>140</v>
      </c>
      <c r="BA112" s="30" t="s">
        <v>140</v>
      </c>
    </row>
    <row r="113" spans="2:53">
      <c r="B113" s="43" t="s">
        <v>166</v>
      </c>
      <c r="C113" s="22" t="s">
        <v>39</v>
      </c>
      <c r="D113" s="23" t="s">
        <v>151</v>
      </c>
      <c r="E113" s="24"/>
      <c r="F113" s="24">
        <v>7615</v>
      </c>
      <c r="G113" s="25">
        <v>702</v>
      </c>
      <c r="H113" s="26"/>
      <c r="I113" s="24">
        <v>7931</v>
      </c>
      <c r="J113" s="24">
        <v>702</v>
      </c>
      <c r="K113" s="24"/>
      <c r="L113" s="26">
        <v>-1391</v>
      </c>
      <c r="M113" s="24">
        <v>-1391</v>
      </c>
      <c r="N113" s="25">
        <v>-1391</v>
      </c>
      <c r="O113" s="26" t="s">
        <v>144</v>
      </c>
      <c r="P113" s="25" t="s">
        <v>144</v>
      </c>
      <c r="Q113" s="26">
        <v>0</v>
      </c>
      <c r="R113" s="24" t="s">
        <v>139</v>
      </c>
      <c r="S113" s="24">
        <v>-316</v>
      </c>
      <c r="T113" s="24">
        <v>0</v>
      </c>
      <c r="U113" s="29">
        <v>-316</v>
      </c>
      <c r="V113" s="25">
        <v>0</v>
      </c>
      <c r="W113" s="30">
        <v>0</v>
      </c>
      <c r="X113" s="26" t="s">
        <v>140</v>
      </c>
      <c r="Y113" s="24" t="s">
        <v>140</v>
      </c>
      <c r="Z113" s="25" t="s">
        <v>140</v>
      </c>
      <c r="AA113" s="24" t="s">
        <v>140</v>
      </c>
      <c r="AB113" s="24" t="s">
        <v>140</v>
      </c>
      <c r="AC113" s="25" t="s">
        <v>140</v>
      </c>
      <c r="AD113" s="24" t="s">
        <v>140</v>
      </c>
      <c r="AE113" s="24" t="s">
        <v>140</v>
      </c>
      <c r="AF113" s="25" t="s">
        <v>140</v>
      </c>
      <c r="AG113" s="24" t="s">
        <v>140</v>
      </c>
      <c r="AH113" s="24" t="s">
        <v>140</v>
      </c>
      <c r="AI113" s="25" t="s">
        <v>140</v>
      </c>
      <c r="AJ113" s="26" t="s">
        <v>140</v>
      </c>
      <c r="AK113" s="24" t="s">
        <v>140</v>
      </c>
      <c r="AL113" s="25" t="s">
        <v>140</v>
      </c>
      <c r="AM113" s="24" t="s">
        <v>140</v>
      </c>
      <c r="AN113" s="24" t="s">
        <v>140</v>
      </c>
      <c r="AO113" s="25" t="s">
        <v>140</v>
      </c>
      <c r="AP113" s="25" t="s">
        <v>140</v>
      </c>
      <c r="AQ113" s="25" t="s">
        <v>140</v>
      </c>
      <c r="AR113" s="30" t="s">
        <v>140</v>
      </c>
      <c r="AS113" s="25" t="s">
        <v>140</v>
      </c>
      <c r="AT113" s="30" t="s">
        <v>140</v>
      </c>
      <c r="AU113" s="30" t="s">
        <v>140</v>
      </c>
      <c r="AV113" s="25" t="s">
        <v>140</v>
      </c>
      <c r="AW113" s="25" t="s">
        <v>140</v>
      </c>
      <c r="AX113" s="30" t="s">
        <v>140</v>
      </c>
      <c r="AY113" s="25" t="s">
        <v>140</v>
      </c>
      <c r="AZ113" s="30" t="s">
        <v>140</v>
      </c>
      <c r="BA113" s="30" t="s">
        <v>140</v>
      </c>
    </row>
    <row r="114" spans="2:53">
      <c r="B114" s="43" t="s">
        <v>166</v>
      </c>
      <c r="C114" s="22" t="s">
        <v>39</v>
      </c>
      <c r="D114" s="23" t="s">
        <v>153</v>
      </c>
      <c r="E114" s="24"/>
      <c r="F114" s="24">
        <v>7890</v>
      </c>
      <c r="G114" s="25">
        <v>702</v>
      </c>
      <c r="H114" s="26"/>
      <c r="I114" s="24">
        <v>7960</v>
      </c>
      <c r="J114" s="24">
        <v>702</v>
      </c>
      <c r="K114" s="24"/>
      <c r="L114" s="26">
        <v>-2516</v>
      </c>
      <c r="M114" s="24">
        <v>-2516</v>
      </c>
      <c r="N114" s="25">
        <v>-2516</v>
      </c>
      <c r="O114" s="26" t="s">
        <v>144</v>
      </c>
      <c r="P114" s="25" t="s">
        <v>144</v>
      </c>
      <c r="Q114" s="26">
        <v>0</v>
      </c>
      <c r="R114" s="24" t="s">
        <v>139</v>
      </c>
      <c r="S114" s="24">
        <v>-70</v>
      </c>
      <c r="T114" s="24">
        <v>0</v>
      </c>
      <c r="U114" s="29">
        <v>-70</v>
      </c>
      <c r="V114" s="25">
        <v>0</v>
      </c>
      <c r="W114" s="30">
        <v>0</v>
      </c>
      <c r="X114" s="26" t="s">
        <v>140</v>
      </c>
      <c r="Y114" s="24" t="s">
        <v>140</v>
      </c>
      <c r="Z114" s="25" t="s">
        <v>140</v>
      </c>
      <c r="AA114" s="24" t="s">
        <v>140</v>
      </c>
      <c r="AB114" s="24" t="s">
        <v>140</v>
      </c>
      <c r="AC114" s="25" t="s">
        <v>140</v>
      </c>
      <c r="AD114" s="24" t="s">
        <v>140</v>
      </c>
      <c r="AE114" s="24" t="s">
        <v>140</v>
      </c>
      <c r="AF114" s="25" t="s">
        <v>140</v>
      </c>
      <c r="AG114" s="24" t="s">
        <v>140</v>
      </c>
      <c r="AH114" s="24" t="s">
        <v>140</v>
      </c>
      <c r="AI114" s="25" t="s">
        <v>140</v>
      </c>
      <c r="AJ114" s="26" t="s">
        <v>140</v>
      </c>
      <c r="AK114" s="24" t="s">
        <v>140</v>
      </c>
      <c r="AL114" s="25" t="s">
        <v>140</v>
      </c>
      <c r="AM114" s="24" t="s">
        <v>140</v>
      </c>
      <c r="AN114" s="24" t="s">
        <v>140</v>
      </c>
      <c r="AO114" s="25" t="s">
        <v>140</v>
      </c>
      <c r="AP114" s="25" t="s">
        <v>140</v>
      </c>
      <c r="AQ114" s="25" t="s">
        <v>140</v>
      </c>
      <c r="AR114" s="30" t="s">
        <v>140</v>
      </c>
      <c r="AS114" s="25" t="s">
        <v>140</v>
      </c>
      <c r="AT114" s="30" t="s">
        <v>140</v>
      </c>
      <c r="AU114" s="30" t="s">
        <v>140</v>
      </c>
      <c r="AV114" s="25" t="s">
        <v>140</v>
      </c>
      <c r="AW114" s="25" t="s">
        <v>140</v>
      </c>
      <c r="AX114" s="30" t="s">
        <v>140</v>
      </c>
      <c r="AY114" s="25" t="s">
        <v>140</v>
      </c>
      <c r="AZ114" s="30" t="s">
        <v>140</v>
      </c>
      <c r="BA114" s="30" t="s">
        <v>140</v>
      </c>
    </row>
    <row r="115" spans="2:53" ht="15" thickBot="1">
      <c r="B115" s="44" t="s">
        <v>166</v>
      </c>
      <c r="C115" s="32" t="s">
        <v>39</v>
      </c>
      <c r="D115" s="33" t="s">
        <v>155</v>
      </c>
      <c r="E115" s="34"/>
      <c r="F115" s="34">
        <v>7174</v>
      </c>
      <c r="G115" s="35">
        <v>720</v>
      </c>
      <c r="H115" s="36"/>
      <c r="I115" s="34">
        <v>7447</v>
      </c>
      <c r="J115" s="34">
        <v>720</v>
      </c>
      <c r="K115" s="34"/>
      <c r="L115" s="36">
        <v>-1034</v>
      </c>
      <c r="M115" s="34">
        <v>-1034</v>
      </c>
      <c r="N115" s="35">
        <v>-1034</v>
      </c>
      <c r="O115" s="36" t="s">
        <v>144</v>
      </c>
      <c r="P115" s="35" t="s">
        <v>144</v>
      </c>
      <c r="Q115" s="36">
        <v>0</v>
      </c>
      <c r="R115" s="24" t="s">
        <v>139</v>
      </c>
      <c r="S115" s="24">
        <v>-273</v>
      </c>
      <c r="T115" s="24">
        <v>0</v>
      </c>
      <c r="U115" s="29">
        <v>-273</v>
      </c>
      <c r="V115" s="25">
        <v>0</v>
      </c>
      <c r="W115" s="30">
        <v>0</v>
      </c>
      <c r="X115" s="36" t="s">
        <v>140</v>
      </c>
      <c r="Y115" s="34" t="s">
        <v>140</v>
      </c>
      <c r="Z115" s="35" t="s">
        <v>140</v>
      </c>
      <c r="AA115" s="34" t="s">
        <v>140</v>
      </c>
      <c r="AB115" s="34" t="s">
        <v>140</v>
      </c>
      <c r="AC115" s="35" t="s">
        <v>140</v>
      </c>
      <c r="AD115" s="34" t="s">
        <v>140</v>
      </c>
      <c r="AE115" s="34" t="s">
        <v>140</v>
      </c>
      <c r="AF115" s="35" t="s">
        <v>140</v>
      </c>
      <c r="AG115" s="34" t="s">
        <v>140</v>
      </c>
      <c r="AH115" s="34" t="s">
        <v>140</v>
      </c>
      <c r="AI115" s="35" t="s">
        <v>140</v>
      </c>
      <c r="AJ115" s="36" t="s">
        <v>140</v>
      </c>
      <c r="AK115" s="34" t="s">
        <v>140</v>
      </c>
      <c r="AL115" s="35" t="s">
        <v>140</v>
      </c>
      <c r="AM115" s="34" t="s">
        <v>140</v>
      </c>
      <c r="AN115" s="34" t="s">
        <v>140</v>
      </c>
      <c r="AO115" s="35" t="s">
        <v>140</v>
      </c>
      <c r="AP115" s="35" t="s">
        <v>140</v>
      </c>
      <c r="AQ115" s="35" t="s">
        <v>140</v>
      </c>
      <c r="AR115" s="37" t="s">
        <v>140</v>
      </c>
      <c r="AS115" s="35" t="s">
        <v>140</v>
      </c>
      <c r="AT115" s="37" t="s">
        <v>140</v>
      </c>
      <c r="AU115" s="37" t="s">
        <v>140</v>
      </c>
      <c r="AV115" s="35" t="s">
        <v>140</v>
      </c>
      <c r="AW115" s="35" t="s">
        <v>140</v>
      </c>
      <c r="AX115" s="37" t="s">
        <v>140</v>
      </c>
      <c r="AY115" s="35" t="s">
        <v>140</v>
      </c>
      <c r="AZ115" s="37" t="s">
        <v>140</v>
      </c>
      <c r="BA115" s="37" t="s">
        <v>140</v>
      </c>
    </row>
    <row r="116" spans="2:53">
      <c r="B116" s="38" t="s">
        <v>167</v>
      </c>
      <c r="C116" s="39" t="s">
        <v>39</v>
      </c>
      <c r="D116" s="40" t="s">
        <v>138</v>
      </c>
      <c r="E116" s="27">
        <v>7786</v>
      </c>
      <c r="F116" s="27"/>
      <c r="G116" s="41"/>
      <c r="H116" s="28">
        <v>7786</v>
      </c>
      <c r="I116" s="27"/>
      <c r="J116" s="27"/>
      <c r="K116" s="27"/>
      <c r="L116" s="28">
        <v>0</v>
      </c>
      <c r="M116" s="27">
        <v>0</v>
      </c>
      <c r="N116" s="41">
        <v>0</v>
      </c>
      <c r="O116" s="28" t="s">
        <v>144</v>
      </c>
      <c r="P116" s="41" t="s">
        <v>41</v>
      </c>
      <c r="Q116" s="28">
        <v>0</v>
      </c>
      <c r="R116" s="24">
        <v>0</v>
      </c>
      <c r="S116" s="24" t="s">
        <v>139</v>
      </c>
      <c r="T116" s="24" t="s">
        <v>139</v>
      </c>
      <c r="U116" s="29" t="s">
        <v>139</v>
      </c>
      <c r="V116" s="25">
        <v>0</v>
      </c>
      <c r="W116" s="30">
        <v>1</v>
      </c>
      <c r="X116" s="28" t="s">
        <v>140</v>
      </c>
      <c r="Y116" s="27" t="s">
        <v>140</v>
      </c>
      <c r="Z116" s="41" t="s">
        <v>140</v>
      </c>
      <c r="AA116" s="27" t="s">
        <v>140</v>
      </c>
      <c r="AB116" s="27" t="s">
        <v>140</v>
      </c>
      <c r="AC116" s="41" t="s">
        <v>140</v>
      </c>
      <c r="AD116" s="27" t="s">
        <v>140</v>
      </c>
      <c r="AE116" s="27" t="s">
        <v>140</v>
      </c>
      <c r="AF116" s="41" t="s">
        <v>140</v>
      </c>
      <c r="AG116" s="27" t="s">
        <v>140</v>
      </c>
      <c r="AH116" s="27" t="s">
        <v>140</v>
      </c>
      <c r="AI116" s="41" t="s">
        <v>140</v>
      </c>
      <c r="AJ116" s="28">
        <v>2600</v>
      </c>
      <c r="AK116" s="27" t="s">
        <v>140</v>
      </c>
      <c r="AL116" s="41" t="s">
        <v>43</v>
      </c>
      <c r="AM116" s="27" t="s">
        <v>140</v>
      </c>
      <c r="AN116" s="27" t="s">
        <v>140</v>
      </c>
      <c r="AO116" s="41" t="s">
        <v>140</v>
      </c>
      <c r="AP116" s="41" t="s">
        <v>140</v>
      </c>
      <c r="AQ116" s="41" t="s">
        <v>140</v>
      </c>
      <c r="AR116" s="42" t="s">
        <v>140</v>
      </c>
      <c r="AS116" s="41" t="s">
        <v>140</v>
      </c>
      <c r="AT116" s="42" t="s">
        <v>140</v>
      </c>
      <c r="AU116" s="42" t="s">
        <v>140</v>
      </c>
      <c r="AV116" s="41">
        <v>-10000</v>
      </c>
      <c r="AW116" s="41" t="s">
        <v>140</v>
      </c>
      <c r="AX116" s="42" t="s">
        <v>150</v>
      </c>
      <c r="AY116" s="41" t="s">
        <v>140</v>
      </c>
      <c r="AZ116" s="42" t="s">
        <v>140</v>
      </c>
      <c r="BA116" s="42" t="s">
        <v>140</v>
      </c>
    </row>
    <row r="117" spans="2:53">
      <c r="B117" s="43" t="s">
        <v>167</v>
      </c>
      <c r="C117" s="22" t="s">
        <v>39</v>
      </c>
      <c r="D117" s="23" t="s">
        <v>141</v>
      </c>
      <c r="E117" s="24">
        <v>7786</v>
      </c>
      <c r="F117" s="24"/>
      <c r="G117" s="25"/>
      <c r="H117" s="26">
        <v>7786</v>
      </c>
      <c r="I117" s="24"/>
      <c r="J117" s="24"/>
      <c r="K117" s="24"/>
      <c r="L117" s="26">
        <v>0</v>
      </c>
      <c r="M117" s="24">
        <v>0</v>
      </c>
      <c r="N117" s="25">
        <v>0</v>
      </c>
      <c r="O117" s="26" t="s">
        <v>144</v>
      </c>
      <c r="P117" s="25" t="s">
        <v>41</v>
      </c>
      <c r="Q117" s="26">
        <v>0</v>
      </c>
      <c r="R117" s="24">
        <v>0</v>
      </c>
      <c r="S117" s="24" t="s">
        <v>139</v>
      </c>
      <c r="T117" s="24" t="s">
        <v>139</v>
      </c>
      <c r="U117" s="29" t="s">
        <v>139</v>
      </c>
      <c r="V117" s="25">
        <v>0</v>
      </c>
      <c r="W117" s="30">
        <v>1</v>
      </c>
      <c r="X117" s="26" t="s">
        <v>140</v>
      </c>
      <c r="Y117" s="24" t="s">
        <v>140</v>
      </c>
      <c r="Z117" s="25" t="s">
        <v>140</v>
      </c>
      <c r="AA117" s="24" t="s">
        <v>140</v>
      </c>
      <c r="AB117" s="24" t="s">
        <v>140</v>
      </c>
      <c r="AC117" s="25" t="s">
        <v>140</v>
      </c>
      <c r="AD117" s="24" t="s">
        <v>140</v>
      </c>
      <c r="AE117" s="24" t="s">
        <v>140</v>
      </c>
      <c r="AF117" s="25" t="s">
        <v>140</v>
      </c>
      <c r="AG117" s="24" t="s">
        <v>140</v>
      </c>
      <c r="AH117" s="24" t="s">
        <v>140</v>
      </c>
      <c r="AI117" s="25" t="s">
        <v>140</v>
      </c>
      <c r="AJ117" s="26">
        <v>2600</v>
      </c>
      <c r="AK117" s="24" t="s">
        <v>140</v>
      </c>
      <c r="AL117" s="25" t="s">
        <v>43</v>
      </c>
      <c r="AM117" s="24" t="s">
        <v>140</v>
      </c>
      <c r="AN117" s="24" t="s">
        <v>140</v>
      </c>
      <c r="AO117" s="25" t="s">
        <v>140</v>
      </c>
      <c r="AP117" s="25" t="s">
        <v>140</v>
      </c>
      <c r="AQ117" s="25" t="s">
        <v>140</v>
      </c>
      <c r="AR117" s="30" t="s">
        <v>140</v>
      </c>
      <c r="AS117" s="25" t="s">
        <v>140</v>
      </c>
      <c r="AT117" s="30" t="s">
        <v>140</v>
      </c>
      <c r="AU117" s="30" t="s">
        <v>140</v>
      </c>
      <c r="AV117" s="25">
        <v>-10000</v>
      </c>
      <c r="AW117" s="25" t="s">
        <v>140</v>
      </c>
      <c r="AX117" s="30" t="s">
        <v>150</v>
      </c>
      <c r="AY117" s="25" t="s">
        <v>140</v>
      </c>
      <c r="AZ117" s="30" t="s">
        <v>140</v>
      </c>
      <c r="BA117" s="30" t="s">
        <v>140</v>
      </c>
    </row>
    <row r="118" spans="2:53">
      <c r="B118" s="43" t="s">
        <v>167</v>
      </c>
      <c r="C118" s="22" t="s">
        <v>39</v>
      </c>
      <c r="D118" s="23" t="s">
        <v>142</v>
      </c>
      <c r="E118" s="24">
        <v>7786</v>
      </c>
      <c r="F118" s="24"/>
      <c r="G118" s="25"/>
      <c r="H118" s="26">
        <v>7786</v>
      </c>
      <c r="I118" s="24"/>
      <c r="J118" s="24"/>
      <c r="K118" s="24"/>
      <c r="L118" s="26">
        <v>0</v>
      </c>
      <c r="M118" s="24">
        <v>0</v>
      </c>
      <c r="N118" s="25">
        <v>0</v>
      </c>
      <c r="O118" s="26" t="s">
        <v>144</v>
      </c>
      <c r="P118" s="25" t="s">
        <v>41</v>
      </c>
      <c r="Q118" s="26">
        <v>0</v>
      </c>
      <c r="R118" s="24">
        <v>0</v>
      </c>
      <c r="S118" s="24" t="s">
        <v>139</v>
      </c>
      <c r="T118" s="24" t="s">
        <v>139</v>
      </c>
      <c r="U118" s="29" t="s">
        <v>139</v>
      </c>
      <c r="V118" s="25">
        <v>0</v>
      </c>
      <c r="W118" s="30">
        <v>1</v>
      </c>
      <c r="X118" s="26" t="s">
        <v>140</v>
      </c>
      <c r="Y118" s="24" t="s">
        <v>140</v>
      </c>
      <c r="Z118" s="25" t="s">
        <v>140</v>
      </c>
      <c r="AA118" s="24" t="s">
        <v>140</v>
      </c>
      <c r="AB118" s="24" t="s">
        <v>140</v>
      </c>
      <c r="AC118" s="25" t="s">
        <v>140</v>
      </c>
      <c r="AD118" s="24" t="s">
        <v>140</v>
      </c>
      <c r="AE118" s="24" t="s">
        <v>140</v>
      </c>
      <c r="AF118" s="25" t="s">
        <v>140</v>
      </c>
      <c r="AG118" s="24" t="s">
        <v>140</v>
      </c>
      <c r="AH118" s="24" t="s">
        <v>140</v>
      </c>
      <c r="AI118" s="25" t="s">
        <v>140</v>
      </c>
      <c r="AJ118" s="26">
        <v>2600</v>
      </c>
      <c r="AK118" s="24" t="s">
        <v>140</v>
      </c>
      <c r="AL118" s="25" t="s">
        <v>43</v>
      </c>
      <c r="AM118" s="24" t="s">
        <v>140</v>
      </c>
      <c r="AN118" s="24" t="s">
        <v>140</v>
      </c>
      <c r="AO118" s="25" t="s">
        <v>140</v>
      </c>
      <c r="AP118" s="25" t="s">
        <v>140</v>
      </c>
      <c r="AQ118" s="25" t="s">
        <v>140</v>
      </c>
      <c r="AR118" s="30" t="s">
        <v>140</v>
      </c>
      <c r="AS118" s="25" t="s">
        <v>140</v>
      </c>
      <c r="AT118" s="30" t="s">
        <v>140</v>
      </c>
      <c r="AU118" s="30" t="s">
        <v>140</v>
      </c>
      <c r="AV118" s="25">
        <v>-10000</v>
      </c>
      <c r="AW118" s="25" t="s">
        <v>140</v>
      </c>
      <c r="AX118" s="30" t="s">
        <v>150</v>
      </c>
      <c r="AY118" s="25" t="s">
        <v>140</v>
      </c>
      <c r="AZ118" s="30" t="s">
        <v>140</v>
      </c>
      <c r="BA118" s="30" t="s">
        <v>140</v>
      </c>
    </row>
    <row r="119" spans="2:53">
      <c r="B119" s="43" t="s">
        <v>167</v>
      </c>
      <c r="C119" s="22" t="s">
        <v>39</v>
      </c>
      <c r="D119" s="23" t="s">
        <v>143</v>
      </c>
      <c r="E119" s="24">
        <v>7038</v>
      </c>
      <c r="F119" s="24"/>
      <c r="G119" s="25"/>
      <c r="H119" s="26">
        <v>7038</v>
      </c>
      <c r="I119" s="24"/>
      <c r="J119" s="24"/>
      <c r="K119" s="24"/>
      <c r="L119" s="26">
        <v>14967</v>
      </c>
      <c r="M119" s="24">
        <v>-45</v>
      </c>
      <c r="N119" s="25">
        <v>14966</v>
      </c>
      <c r="O119" s="26" t="s">
        <v>144</v>
      </c>
      <c r="P119" s="25" t="s">
        <v>41</v>
      </c>
      <c r="Q119" s="26">
        <v>15012</v>
      </c>
      <c r="R119" s="24">
        <v>0</v>
      </c>
      <c r="S119" s="24" t="s">
        <v>139</v>
      </c>
      <c r="T119" s="24" t="s">
        <v>139</v>
      </c>
      <c r="U119" s="29" t="s">
        <v>139</v>
      </c>
      <c r="V119" s="25">
        <v>-46</v>
      </c>
      <c r="W119" s="30">
        <v>1</v>
      </c>
      <c r="X119" s="26" t="s">
        <v>140</v>
      </c>
      <c r="Y119" s="24" t="s">
        <v>140</v>
      </c>
      <c r="Z119" s="25" t="s">
        <v>140</v>
      </c>
      <c r="AA119" s="24" t="s">
        <v>140</v>
      </c>
      <c r="AB119" s="24" t="s">
        <v>140</v>
      </c>
      <c r="AC119" s="25" t="s">
        <v>140</v>
      </c>
      <c r="AD119" s="24" t="s">
        <v>140</v>
      </c>
      <c r="AE119" s="24" t="s">
        <v>140</v>
      </c>
      <c r="AF119" s="25" t="s">
        <v>140</v>
      </c>
      <c r="AG119" s="24" t="s">
        <v>140</v>
      </c>
      <c r="AH119" s="24" t="s">
        <v>140</v>
      </c>
      <c r="AI119" s="25" t="s">
        <v>140</v>
      </c>
      <c r="AJ119" s="26" t="s">
        <v>140</v>
      </c>
      <c r="AK119" s="24" t="s">
        <v>140</v>
      </c>
      <c r="AL119" s="25" t="s">
        <v>140</v>
      </c>
      <c r="AM119" s="24" t="s">
        <v>140</v>
      </c>
      <c r="AN119" s="24" t="s">
        <v>140</v>
      </c>
      <c r="AO119" s="25" t="s">
        <v>140</v>
      </c>
      <c r="AP119" s="25" t="s">
        <v>140</v>
      </c>
      <c r="AQ119" s="25" t="s">
        <v>140</v>
      </c>
      <c r="AR119" s="30" t="s">
        <v>140</v>
      </c>
      <c r="AS119" s="25" t="s">
        <v>140</v>
      </c>
      <c r="AT119" s="30" t="s">
        <v>140</v>
      </c>
      <c r="AU119" s="30" t="s">
        <v>140</v>
      </c>
      <c r="AV119" s="25">
        <v>-10000</v>
      </c>
      <c r="AW119" s="25" t="s">
        <v>140</v>
      </c>
      <c r="AX119" s="30" t="s">
        <v>150</v>
      </c>
      <c r="AY119" s="25" t="s">
        <v>140</v>
      </c>
      <c r="AZ119" s="30" t="s">
        <v>140</v>
      </c>
      <c r="BA119" s="30" t="s">
        <v>140</v>
      </c>
    </row>
    <row r="120" spans="2:53">
      <c r="B120" s="43" t="s">
        <v>167</v>
      </c>
      <c r="C120" s="22" t="s">
        <v>39</v>
      </c>
      <c r="D120" s="23" t="s">
        <v>145</v>
      </c>
      <c r="E120" s="24">
        <v>7038</v>
      </c>
      <c r="F120" s="24"/>
      <c r="G120" s="25"/>
      <c r="H120" s="26">
        <v>7038</v>
      </c>
      <c r="I120" s="24"/>
      <c r="J120" s="24"/>
      <c r="K120" s="24"/>
      <c r="L120" s="26">
        <v>14967</v>
      </c>
      <c r="M120" s="24">
        <v>-45</v>
      </c>
      <c r="N120" s="25">
        <v>14966</v>
      </c>
      <c r="O120" s="26" t="s">
        <v>144</v>
      </c>
      <c r="P120" s="25" t="s">
        <v>41</v>
      </c>
      <c r="Q120" s="26">
        <v>15012</v>
      </c>
      <c r="R120" s="24">
        <v>0</v>
      </c>
      <c r="S120" s="24" t="s">
        <v>139</v>
      </c>
      <c r="T120" s="24" t="s">
        <v>139</v>
      </c>
      <c r="U120" s="29" t="s">
        <v>139</v>
      </c>
      <c r="V120" s="25">
        <v>-46</v>
      </c>
      <c r="W120" s="30">
        <v>1</v>
      </c>
      <c r="X120" s="26" t="s">
        <v>140</v>
      </c>
      <c r="Y120" s="24" t="s">
        <v>140</v>
      </c>
      <c r="Z120" s="25" t="s">
        <v>140</v>
      </c>
      <c r="AA120" s="24" t="s">
        <v>140</v>
      </c>
      <c r="AB120" s="24" t="s">
        <v>140</v>
      </c>
      <c r="AC120" s="25" t="s">
        <v>140</v>
      </c>
      <c r="AD120" s="24" t="s">
        <v>140</v>
      </c>
      <c r="AE120" s="24" t="s">
        <v>140</v>
      </c>
      <c r="AF120" s="25" t="s">
        <v>140</v>
      </c>
      <c r="AG120" s="24" t="s">
        <v>140</v>
      </c>
      <c r="AH120" s="24" t="s">
        <v>140</v>
      </c>
      <c r="AI120" s="25" t="s">
        <v>140</v>
      </c>
      <c r="AJ120" s="26" t="s">
        <v>140</v>
      </c>
      <c r="AK120" s="24" t="s">
        <v>140</v>
      </c>
      <c r="AL120" s="25" t="s">
        <v>140</v>
      </c>
      <c r="AM120" s="24" t="s">
        <v>140</v>
      </c>
      <c r="AN120" s="24" t="s">
        <v>140</v>
      </c>
      <c r="AO120" s="25" t="s">
        <v>140</v>
      </c>
      <c r="AP120" s="25" t="s">
        <v>140</v>
      </c>
      <c r="AQ120" s="25" t="s">
        <v>140</v>
      </c>
      <c r="AR120" s="30" t="s">
        <v>140</v>
      </c>
      <c r="AS120" s="25" t="s">
        <v>140</v>
      </c>
      <c r="AT120" s="30" t="s">
        <v>140</v>
      </c>
      <c r="AU120" s="30" t="s">
        <v>140</v>
      </c>
      <c r="AV120" s="25">
        <v>-10000</v>
      </c>
      <c r="AW120" s="25" t="s">
        <v>140</v>
      </c>
      <c r="AX120" s="30" t="s">
        <v>150</v>
      </c>
      <c r="AY120" s="25" t="s">
        <v>140</v>
      </c>
      <c r="AZ120" s="30" t="s">
        <v>140</v>
      </c>
      <c r="BA120" s="30" t="s">
        <v>140</v>
      </c>
    </row>
    <row r="121" spans="2:53">
      <c r="B121" s="43" t="s">
        <v>167</v>
      </c>
      <c r="C121" s="22" t="s">
        <v>39</v>
      </c>
      <c r="D121" s="23" t="s">
        <v>146</v>
      </c>
      <c r="E121" s="24">
        <v>7038</v>
      </c>
      <c r="F121" s="24"/>
      <c r="G121" s="25"/>
      <c r="H121" s="26">
        <v>7038</v>
      </c>
      <c r="I121" s="24"/>
      <c r="J121" s="24"/>
      <c r="K121" s="24"/>
      <c r="L121" s="26">
        <v>14967</v>
      </c>
      <c r="M121" s="24">
        <v>-45</v>
      </c>
      <c r="N121" s="25">
        <v>14966</v>
      </c>
      <c r="O121" s="26" t="s">
        <v>144</v>
      </c>
      <c r="P121" s="25" t="s">
        <v>41</v>
      </c>
      <c r="Q121" s="26">
        <v>15012</v>
      </c>
      <c r="R121" s="24">
        <v>0</v>
      </c>
      <c r="S121" s="24" t="s">
        <v>139</v>
      </c>
      <c r="T121" s="24" t="s">
        <v>139</v>
      </c>
      <c r="U121" s="29" t="s">
        <v>139</v>
      </c>
      <c r="V121" s="25">
        <v>-46</v>
      </c>
      <c r="W121" s="30">
        <v>1</v>
      </c>
      <c r="X121" s="26" t="s">
        <v>140</v>
      </c>
      <c r="Y121" s="24" t="s">
        <v>140</v>
      </c>
      <c r="Z121" s="25" t="s">
        <v>140</v>
      </c>
      <c r="AA121" s="24" t="s">
        <v>140</v>
      </c>
      <c r="AB121" s="24" t="s">
        <v>140</v>
      </c>
      <c r="AC121" s="25" t="s">
        <v>140</v>
      </c>
      <c r="AD121" s="24" t="s">
        <v>140</v>
      </c>
      <c r="AE121" s="24" t="s">
        <v>140</v>
      </c>
      <c r="AF121" s="25" t="s">
        <v>140</v>
      </c>
      <c r="AG121" s="24" t="s">
        <v>140</v>
      </c>
      <c r="AH121" s="24" t="s">
        <v>140</v>
      </c>
      <c r="AI121" s="25" t="s">
        <v>140</v>
      </c>
      <c r="AJ121" s="26" t="s">
        <v>140</v>
      </c>
      <c r="AK121" s="24" t="s">
        <v>140</v>
      </c>
      <c r="AL121" s="25" t="s">
        <v>140</v>
      </c>
      <c r="AM121" s="24" t="s">
        <v>140</v>
      </c>
      <c r="AN121" s="24" t="s">
        <v>140</v>
      </c>
      <c r="AO121" s="25" t="s">
        <v>140</v>
      </c>
      <c r="AP121" s="25" t="s">
        <v>140</v>
      </c>
      <c r="AQ121" s="25" t="s">
        <v>140</v>
      </c>
      <c r="AR121" s="30" t="s">
        <v>140</v>
      </c>
      <c r="AS121" s="25" t="s">
        <v>140</v>
      </c>
      <c r="AT121" s="30" t="s">
        <v>140</v>
      </c>
      <c r="AU121" s="30" t="s">
        <v>140</v>
      </c>
      <c r="AV121" s="25">
        <v>-10000</v>
      </c>
      <c r="AW121" s="25" t="s">
        <v>140</v>
      </c>
      <c r="AX121" s="30" t="s">
        <v>150</v>
      </c>
      <c r="AY121" s="25" t="s">
        <v>140</v>
      </c>
      <c r="AZ121" s="30" t="s">
        <v>140</v>
      </c>
      <c r="BA121" s="30" t="s">
        <v>140</v>
      </c>
    </row>
    <row r="122" spans="2:53">
      <c r="B122" s="43" t="s">
        <v>167</v>
      </c>
      <c r="C122" s="22" t="s">
        <v>39</v>
      </c>
      <c r="D122" s="23" t="s">
        <v>147</v>
      </c>
      <c r="E122" s="24"/>
      <c r="F122" s="24">
        <v>7263</v>
      </c>
      <c r="G122" s="25">
        <v>875</v>
      </c>
      <c r="H122" s="26"/>
      <c r="I122" s="24">
        <v>7263</v>
      </c>
      <c r="J122" s="24">
        <v>558</v>
      </c>
      <c r="K122" s="24"/>
      <c r="L122" s="26">
        <v>12410</v>
      </c>
      <c r="M122" s="24">
        <v>-81</v>
      </c>
      <c r="N122" s="25">
        <v>12410</v>
      </c>
      <c r="O122" s="26" t="s">
        <v>144</v>
      </c>
      <c r="P122" s="25" t="s">
        <v>52</v>
      </c>
      <c r="Q122" s="26">
        <v>12491</v>
      </c>
      <c r="R122" s="24" t="s">
        <v>139</v>
      </c>
      <c r="S122" s="24">
        <v>0</v>
      </c>
      <c r="T122" s="24">
        <v>317</v>
      </c>
      <c r="U122" s="29">
        <v>317</v>
      </c>
      <c r="V122" s="25">
        <v>-81</v>
      </c>
      <c r="W122" s="30">
        <v>1</v>
      </c>
      <c r="X122" s="26" t="s">
        <v>140</v>
      </c>
      <c r="Y122" s="24" t="s">
        <v>140</v>
      </c>
      <c r="Z122" s="25" t="s">
        <v>140</v>
      </c>
      <c r="AA122" s="24" t="s">
        <v>140</v>
      </c>
      <c r="AB122" s="24" t="s">
        <v>140</v>
      </c>
      <c r="AC122" s="25" t="s">
        <v>140</v>
      </c>
      <c r="AD122" s="24" t="s">
        <v>140</v>
      </c>
      <c r="AE122" s="24" t="s">
        <v>140</v>
      </c>
      <c r="AF122" s="25" t="s">
        <v>140</v>
      </c>
      <c r="AG122" s="24" t="s">
        <v>140</v>
      </c>
      <c r="AH122" s="24" t="s">
        <v>140</v>
      </c>
      <c r="AI122" s="25" t="s">
        <v>140</v>
      </c>
      <c r="AJ122" s="26" t="s">
        <v>140</v>
      </c>
      <c r="AK122" s="24" t="s">
        <v>140</v>
      </c>
      <c r="AL122" s="25" t="s">
        <v>140</v>
      </c>
      <c r="AM122" s="24">
        <v>2600</v>
      </c>
      <c r="AN122" s="24" t="s">
        <v>140</v>
      </c>
      <c r="AO122" s="25" t="s">
        <v>43</v>
      </c>
      <c r="AP122" s="25" t="s">
        <v>140</v>
      </c>
      <c r="AQ122" s="25" t="s">
        <v>140</v>
      </c>
      <c r="AR122" s="30" t="s">
        <v>140</v>
      </c>
      <c r="AS122" s="25" t="s">
        <v>140</v>
      </c>
      <c r="AT122" s="30" t="s">
        <v>140</v>
      </c>
      <c r="AU122" s="30" t="s">
        <v>140</v>
      </c>
      <c r="AV122" s="25" t="s">
        <v>140</v>
      </c>
      <c r="AW122" s="25" t="s">
        <v>140</v>
      </c>
      <c r="AX122" s="30" t="s">
        <v>140</v>
      </c>
      <c r="AY122" s="25" t="s">
        <v>140</v>
      </c>
      <c r="AZ122" s="30" t="s">
        <v>140</v>
      </c>
      <c r="BA122" s="30" t="s">
        <v>140</v>
      </c>
    </row>
    <row r="123" spans="2:53">
      <c r="B123" s="43" t="s">
        <v>167</v>
      </c>
      <c r="C123" s="22" t="s">
        <v>39</v>
      </c>
      <c r="D123" s="23" t="s">
        <v>148</v>
      </c>
      <c r="E123" s="24"/>
      <c r="F123" s="24">
        <v>7125</v>
      </c>
      <c r="G123" s="25">
        <v>883</v>
      </c>
      <c r="H123" s="26"/>
      <c r="I123" s="24">
        <v>7125</v>
      </c>
      <c r="J123" s="24">
        <v>883</v>
      </c>
      <c r="K123" s="24"/>
      <c r="L123" s="26">
        <v>12486</v>
      </c>
      <c r="M123" s="24">
        <v>-81</v>
      </c>
      <c r="N123" s="25">
        <v>12486</v>
      </c>
      <c r="O123" s="26" t="s">
        <v>144</v>
      </c>
      <c r="P123" s="25" t="s">
        <v>52</v>
      </c>
      <c r="Q123" s="26">
        <v>12567</v>
      </c>
      <c r="R123" s="24" t="s">
        <v>139</v>
      </c>
      <c r="S123" s="24">
        <v>0</v>
      </c>
      <c r="T123" s="24">
        <v>0</v>
      </c>
      <c r="U123" s="29">
        <v>0</v>
      </c>
      <c r="V123" s="25">
        <v>-81</v>
      </c>
      <c r="W123" s="30">
        <v>1</v>
      </c>
      <c r="X123" s="26" t="s">
        <v>140</v>
      </c>
      <c r="Y123" s="24" t="s">
        <v>140</v>
      </c>
      <c r="Z123" s="25" t="s">
        <v>140</v>
      </c>
      <c r="AA123" s="24" t="s">
        <v>140</v>
      </c>
      <c r="AB123" s="24" t="s">
        <v>140</v>
      </c>
      <c r="AC123" s="25" t="s">
        <v>140</v>
      </c>
      <c r="AD123" s="24" t="s">
        <v>140</v>
      </c>
      <c r="AE123" s="24" t="s">
        <v>140</v>
      </c>
      <c r="AF123" s="25" t="s">
        <v>164</v>
      </c>
      <c r="AG123" s="24" t="s">
        <v>140</v>
      </c>
      <c r="AH123" s="24">
        <v>6872</v>
      </c>
      <c r="AI123" s="25" t="s">
        <v>164</v>
      </c>
      <c r="AJ123" s="26" t="s">
        <v>140</v>
      </c>
      <c r="AK123" s="24" t="s">
        <v>140</v>
      </c>
      <c r="AL123" s="25" t="s">
        <v>140</v>
      </c>
      <c r="AM123" s="24" t="s">
        <v>140</v>
      </c>
      <c r="AN123" s="24" t="s">
        <v>140</v>
      </c>
      <c r="AO123" s="25" t="s">
        <v>140</v>
      </c>
      <c r="AP123" s="25" t="s">
        <v>140</v>
      </c>
      <c r="AQ123" s="25" t="s">
        <v>140</v>
      </c>
      <c r="AR123" s="30" t="s">
        <v>140</v>
      </c>
      <c r="AS123" s="25" t="s">
        <v>140</v>
      </c>
      <c r="AT123" s="30" t="s">
        <v>140</v>
      </c>
      <c r="AU123" s="30" t="s">
        <v>140</v>
      </c>
      <c r="AV123" s="25" t="s">
        <v>140</v>
      </c>
      <c r="AW123" s="25" t="s">
        <v>140</v>
      </c>
      <c r="AX123" s="30" t="s">
        <v>140</v>
      </c>
      <c r="AY123" s="25">
        <v>-10000</v>
      </c>
      <c r="AZ123" s="30" t="s">
        <v>140</v>
      </c>
      <c r="BA123" s="30" t="s">
        <v>150</v>
      </c>
    </row>
    <row r="124" spans="2:53">
      <c r="B124" s="43" t="s">
        <v>167</v>
      </c>
      <c r="C124" s="22" t="s">
        <v>39</v>
      </c>
      <c r="D124" s="23" t="s">
        <v>149</v>
      </c>
      <c r="E124" s="24"/>
      <c r="F124" s="24">
        <v>7304</v>
      </c>
      <c r="G124" s="25">
        <v>883</v>
      </c>
      <c r="H124" s="26"/>
      <c r="I124" s="24">
        <v>7317</v>
      </c>
      <c r="J124" s="24">
        <v>883</v>
      </c>
      <c r="K124" s="24"/>
      <c r="L124" s="26">
        <v>12704</v>
      </c>
      <c r="M124" s="24">
        <v>-81</v>
      </c>
      <c r="N124" s="25">
        <v>12704</v>
      </c>
      <c r="O124" s="26" t="s">
        <v>144</v>
      </c>
      <c r="P124" s="25" t="s">
        <v>52</v>
      </c>
      <c r="Q124" s="26">
        <v>12785</v>
      </c>
      <c r="R124" s="24" t="s">
        <v>139</v>
      </c>
      <c r="S124" s="24">
        <v>-13</v>
      </c>
      <c r="T124" s="24">
        <v>0</v>
      </c>
      <c r="U124" s="29">
        <v>-13</v>
      </c>
      <c r="V124" s="25">
        <v>-81</v>
      </c>
      <c r="W124" s="30">
        <v>1</v>
      </c>
      <c r="X124" s="26" t="s">
        <v>140</v>
      </c>
      <c r="Y124" s="24" t="s">
        <v>140</v>
      </c>
      <c r="Z124" s="25" t="s">
        <v>140</v>
      </c>
      <c r="AA124" s="24" t="s">
        <v>140</v>
      </c>
      <c r="AB124" s="24" t="s">
        <v>140</v>
      </c>
      <c r="AC124" s="25" t="s">
        <v>140</v>
      </c>
      <c r="AD124" s="24" t="s">
        <v>140</v>
      </c>
      <c r="AE124" s="24" t="s">
        <v>140</v>
      </c>
      <c r="AF124" s="25" t="s">
        <v>140</v>
      </c>
      <c r="AG124" s="24" t="s">
        <v>140</v>
      </c>
      <c r="AH124" s="24" t="s">
        <v>140</v>
      </c>
      <c r="AI124" s="25" t="s">
        <v>140</v>
      </c>
      <c r="AJ124" s="26" t="s">
        <v>140</v>
      </c>
      <c r="AK124" s="24" t="s">
        <v>140</v>
      </c>
      <c r="AL124" s="25" t="s">
        <v>140</v>
      </c>
      <c r="AM124" s="24" t="s">
        <v>140</v>
      </c>
      <c r="AN124" s="24" t="s">
        <v>140</v>
      </c>
      <c r="AO124" s="25" t="s">
        <v>140</v>
      </c>
      <c r="AP124" s="25" t="s">
        <v>140</v>
      </c>
      <c r="AQ124" s="25" t="s">
        <v>140</v>
      </c>
      <c r="AR124" s="30" t="s">
        <v>140</v>
      </c>
      <c r="AS124" s="25" t="s">
        <v>140</v>
      </c>
      <c r="AT124" s="30" t="s">
        <v>140</v>
      </c>
      <c r="AU124" s="30" t="s">
        <v>140</v>
      </c>
      <c r="AV124" s="25" t="s">
        <v>140</v>
      </c>
      <c r="AW124" s="25" t="s">
        <v>140</v>
      </c>
      <c r="AX124" s="30" t="s">
        <v>140</v>
      </c>
      <c r="AY124" s="25">
        <v>-10000</v>
      </c>
      <c r="AZ124" s="30" t="s">
        <v>140</v>
      </c>
      <c r="BA124" s="30" t="s">
        <v>150</v>
      </c>
    </row>
    <row r="125" spans="2:53">
      <c r="B125" s="43" t="s">
        <v>167</v>
      </c>
      <c r="C125" s="22" t="s">
        <v>39</v>
      </c>
      <c r="D125" s="23" t="s">
        <v>151</v>
      </c>
      <c r="E125" s="24">
        <v>7477</v>
      </c>
      <c r="F125" s="24"/>
      <c r="G125" s="25"/>
      <c r="H125" s="26">
        <v>7477</v>
      </c>
      <c r="I125" s="24"/>
      <c r="J125" s="24"/>
      <c r="K125" s="24"/>
      <c r="L125" s="26">
        <v>0</v>
      </c>
      <c r="M125" s="24">
        <v>0</v>
      </c>
      <c r="N125" s="25">
        <v>0</v>
      </c>
      <c r="O125" s="26" t="s">
        <v>144</v>
      </c>
      <c r="P125" s="25" t="s">
        <v>52</v>
      </c>
      <c r="Q125" s="26">
        <v>0</v>
      </c>
      <c r="R125" s="24">
        <v>0</v>
      </c>
      <c r="S125" s="24" t="s">
        <v>139</v>
      </c>
      <c r="T125" s="24" t="s">
        <v>139</v>
      </c>
      <c r="U125" s="29" t="s">
        <v>139</v>
      </c>
      <c r="V125" s="25">
        <v>0</v>
      </c>
      <c r="W125" s="30">
        <v>1</v>
      </c>
      <c r="X125" s="26" t="s">
        <v>140</v>
      </c>
      <c r="Y125" s="24" t="s">
        <v>140</v>
      </c>
      <c r="Z125" s="25" t="s">
        <v>140</v>
      </c>
      <c r="AA125" s="24" t="s">
        <v>140</v>
      </c>
      <c r="AB125" s="24" t="s">
        <v>140</v>
      </c>
      <c r="AC125" s="25" t="s">
        <v>140</v>
      </c>
      <c r="AD125" s="24" t="s">
        <v>140</v>
      </c>
      <c r="AE125" s="24" t="s">
        <v>140</v>
      </c>
      <c r="AF125" s="25" t="s">
        <v>140</v>
      </c>
      <c r="AG125" s="24" t="s">
        <v>140</v>
      </c>
      <c r="AH125" s="24" t="s">
        <v>140</v>
      </c>
      <c r="AI125" s="25" t="s">
        <v>140</v>
      </c>
      <c r="AJ125" s="26" t="s">
        <v>140</v>
      </c>
      <c r="AK125" s="24" t="s">
        <v>140</v>
      </c>
      <c r="AL125" s="25" t="s">
        <v>140</v>
      </c>
      <c r="AM125" s="24" t="s">
        <v>140</v>
      </c>
      <c r="AN125" s="24" t="s">
        <v>140</v>
      </c>
      <c r="AO125" s="25" t="s">
        <v>140</v>
      </c>
      <c r="AP125" s="25" t="s">
        <v>140</v>
      </c>
      <c r="AQ125" s="25" t="s">
        <v>140</v>
      </c>
      <c r="AR125" s="30" t="s">
        <v>140</v>
      </c>
      <c r="AS125" s="25" t="s">
        <v>140</v>
      </c>
      <c r="AT125" s="30" t="s">
        <v>140</v>
      </c>
      <c r="AU125" s="30" t="s">
        <v>140</v>
      </c>
      <c r="AV125" s="25">
        <v>-10000</v>
      </c>
      <c r="AW125" s="25" t="s">
        <v>140</v>
      </c>
      <c r="AX125" s="30" t="s">
        <v>150</v>
      </c>
      <c r="AY125" s="25" t="s">
        <v>140</v>
      </c>
      <c r="AZ125" s="30" t="s">
        <v>140</v>
      </c>
      <c r="BA125" s="30" t="s">
        <v>140</v>
      </c>
    </row>
    <row r="126" spans="2:53">
      <c r="B126" s="43" t="s">
        <v>167</v>
      </c>
      <c r="C126" s="22" t="s">
        <v>39</v>
      </c>
      <c r="D126" s="23" t="s">
        <v>153</v>
      </c>
      <c r="E126" s="24">
        <v>7458</v>
      </c>
      <c r="F126" s="24"/>
      <c r="G126" s="25"/>
      <c r="H126" s="26">
        <v>7458</v>
      </c>
      <c r="I126" s="24"/>
      <c r="J126" s="24"/>
      <c r="K126" s="24"/>
      <c r="L126" s="26">
        <v>0</v>
      </c>
      <c r="M126" s="24">
        <v>0</v>
      </c>
      <c r="N126" s="25">
        <v>0</v>
      </c>
      <c r="O126" s="26" t="s">
        <v>144</v>
      </c>
      <c r="P126" s="25" t="s">
        <v>52</v>
      </c>
      <c r="Q126" s="26">
        <v>0</v>
      </c>
      <c r="R126" s="24">
        <v>0</v>
      </c>
      <c r="S126" s="24" t="s">
        <v>139</v>
      </c>
      <c r="T126" s="24" t="s">
        <v>139</v>
      </c>
      <c r="U126" s="29" t="s">
        <v>139</v>
      </c>
      <c r="V126" s="25">
        <v>0</v>
      </c>
      <c r="W126" s="30">
        <v>1</v>
      </c>
      <c r="X126" s="26" t="s">
        <v>140</v>
      </c>
      <c r="Y126" s="24" t="s">
        <v>140</v>
      </c>
      <c r="Z126" s="25" t="s">
        <v>140</v>
      </c>
      <c r="AA126" s="24" t="s">
        <v>140</v>
      </c>
      <c r="AB126" s="24" t="s">
        <v>140</v>
      </c>
      <c r="AC126" s="25" t="s">
        <v>140</v>
      </c>
      <c r="AD126" s="24" t="s">
        <v>140</v>
      </c>
      <c r="AE126" s="24" t="s">
        <v>140</v>
      </c>
      <c r="AF126" s="25" t="s">
        <v>140</v>
      </c>
      <c r="AG126" s="24" t="s">
        <v>140</v>
      </c>
      <c r="AH126" s="24" t="s">
        <v>140</v>
      </c>
      <c r="AI126" s="25" t="s">
        <v>140</v>
      </c>
      <c r="AJ126" s="26" t="s">
        <v>140</v>
      </c>
      <c r="AK126" s="24" t="s">
        <v>140</v>
      </c>
      <c r="AL126" s="25" t="s">
        <v>140</v>
      </c>
      <c r="AM126" s="24" t="s">
        <v>140</v>
      </c>
      <c r="AN126" s="24" t="s">
        <v>140</v>
      </c>
      <c r="AO126" s="25" t="s">
        <v>140</v>
      </c>
      <c r="AP126" s="25" t="s">
        <v>140</v>
      </c>
      <c r="AQ126" s="25" t="s">
        <v>140</v>
      </c>
      <c r="AR126" s="30" t="s">
        <v>140</v>
      </c>
      <c r="AS126" s="25" t="s">
        <v>140</v>
      </c>
      <c r="AT126" s="30" t="s">
        <v>140</v>
      </c>
      <c r="AU126" s="30" t="s">
        <v>140</v>
      </c>
      <c r="AV126" s="25" t="s">
        <v>140</v>
      </c>
      <c r="AW126" s="25" t="s">
        <v>140</v>
      </c>
      <c r="AX126" s="30" t="s">
        <v>140</v>
      </c>
      <c r="AY126" s="25" t="s">
        <v>140</v>
      </c>
      <c r="AZ126" s="30" t="s">
        <v>140</v>
      </c>
      <c r="BA126" s="30" t="s">
        <v>140</v>
      </c>
    </row>
    <row r="127" spans="2:53" ht="15" thickBot="1">
      <c r="B127" s="44" t="s">
        <v>167</v>
      </c>
      <c r="C127" s="32" t="s">
        <v>39</v>
      </c>
      <c r="D127" s="33" t="s">
        <v>155</v>
      </c>
      <c r="E127" s="34">
        <v>6656</v>
      </c>
      <c r="F127" s="34"/>
      <c r="G127" s="35"/>
      <c r="H127" s="36">
        <v>6656</v>
      </c>
      <c r="I127" s="34"/>
      <c r="J127" s="34"/>
      <c r="K127" s="34"/>
      <c r="L127" s="36">
        <v>0</v>
      </c>
      <c r="M127" s="34">
        <v>0</v>
      </c>
      <c r="N127" s="35">
        <v>0</v>
      </c>
      <c r="O127" s="36" t="s">
        <v>144</v>
      </c>
      <c r="P127" s="35" t="s">
        <v>52</v>
      </c>
      <c r="Q127" s="36">
        <v>0</v>
      </c>
      <c r="R127" s="24">
        <v>0</v>
      </c>
      <c r="S127" s="24" t="s">
        <v>139</v>
      </c>
      <c r="T127" s="24" t="s">
        <v>139</v>
      </c>
      <c r="U127" s="29" t="s">
        <v>139</v>
      </c>
      <c r="V127" s="25">
        <v>0</v>
      </c>
      <c r="W127" s="30">
        <v>1</v>
      </c>
      <c r="X127" s="36" t="s">
        <v>140</v>
      </c>
      <c r="Y127" s="34" t="s">
        <v>140</v>
      </c>
      <c r="Z127" s="25" t="s">
        <v>140</v>
      </c>
      <c r="AA127" s="34" t="s">
        <v>140</v>
      </c>
      <c r="AB127" s="34" t="s">
        <v>140</v>
      </c>
      <c r="AC127" s="25" t="s">
        <v>140</v>
      </c>
      <c r="AD127" s="34" t="s">
        <v>140</v>
      </c>
      <c r="AE127" s="34" t="s">
        <v>140</v>
      </c>
      <c r="AF127" s="35" t="s">
        <v>140</v>
      </c>
      <c r="AG127" s="34" t="s">
        <v>140</v>
      </c>
      <c r="AH127" s="34" t="s">
        <v>140</v>
      </c>
      <c r="AI127" s="35" t="s">
        <v>140</v>
      </c>
      <c r="AJ127" s="36" t="s">
        <v>140</v>
      </c>
      <c r="AK127" s="34" t="s">
        <v>140</v>
      </c>
      <c r="AL127" s="35" t="s">
        <v>140</v>
      </c>
      <c r="AM127" s="34" t="s">
        <v>140</v>
      </c>
      <c r="AN127" s="34" t="s">
        <v>140</v>
      </c>
      <c r="AO127" s="35" t="s">
        <v>140</v>
      </c>
      <c r="AP127" s="35" t="s">
        <v>140</v>
      </c>
      <c r="AQ127" s="35" t="s">
        <v>140</v>
      </c>
      <c r="AR127" s="37" t="s">
        <v>140</v>
      </c>
      <c r="AS127" s="35" t="s">
        <v>140</v>
      </c>
      <c r="AT127" s="37" t="s">
        <v>140</v>
      </c>
      <c r="AU127" s="37" t="s">
        <v>140</v>
      </c>
      <c r="AV127" s="35" t="s">
        <v>140</v>
      </c>
      <c r="AW127" s="35" t="s">
        <v>140</v>
      </c>
      <c r="AX127" s="37" t="s">
        <v>140</v>
      </c>
      <c r="AY127" s="35" t="s">
        <v>140</v>
      </c>
      <c r="AZ127" s="37" t="s">
        <v>140</v>
      </c>
      <c r="BA127" s="37" t="s">
        <v>140</v>
      </c>
    </row>
    <row r="128" spans="2:53">
      <c r="B128" s="38" t="s">
        <v>168</v>
      </c>
      <c r="C128" s="39" t="s">
        <v>39</v>
      </c>
      <c r="D128" s="40" t="s">
        <v>138</v>
      </c>
      <c r="E128" s="27">
        <v>6288</v>
      </c>
      <c r="F128" s="27"/>
      <c r="G128" s="41"/>
      <c r="H128" s="28">
        <v>6288</v>
      </c>
      <c r="I128" s="27"/>
      <c r="J128" s="27"/>
      <c r="K128" s="27"/>
      <c r="L128" s="28">
        <v>0</v>
      </c>
      <c r="M128" s="27">
        <v>0</v>
      </c>
      <c r="N128" s="41">
        <v>0</v>
      </c>
      <c r="O128" s="28" t="s">
        <v>160</v>
      </c>
      <c r="P128" s="41" t="s">
        <v>144</v>
      </c>
      <c r="Q128" s="28">
        <v>0</v>
      </c>
      <c r="R128" s="24">
        <v>0</v>
      </c>
      <c r="S128" s="24" t="s">
        <v>139</v>
      </c>
      <c r="T128" s="24" t="s">
        <v>139</v>
      </c>
      <c r="U128" s="29" t="s">
        <v>139</v>
      </c>
      <c r="V128" s="25">
        <v>0</v>
      </c>
      <c r="W128" s="30">
        <v>1</v>
      </c>
      <c r="X128" s="28" t="s">
        <v>140</v>
      </c>
      <c r="Y128" s="27" t="s">
        <v>140</v>
      </c>
      <c r="Z128" s="41" t="s">
        <v>140</v>
      </c>
      <c r="AA128" s="27" t="s">
        <v>140</v>
      </c>
      <c r="AB128" s="27" t="s">
        <v>140</v>
      </c>
      <c r="AC128" s="41" t="s">
        <v>140</v>
      </c>
      <c r="AD128" s="27" t="s">
        <v>140</v>
      </c>
      <c r="AE128" s="27" t="s">
        <v>140</v>
      </c>
      <c r="AF128" s="41" t="s">
        <v>140</v>
      </c>
      <c r="AG128" s="27" t="s">
        <v>140</v>
      </c>
      <c r="AH128" s="27" t="s">
        <v>140</v>
      </c>
      <c r="AI128" s="41" t="s">
        <v>140</v>
      </c>
      <c r="AJ128" s="28" t="s">
        <v>140</v>
      </c>
      <c r="AK128" s="27" t="s">
        <v>140</v>
      </c>
      <c r="AL128" s="41" t="s">
        <v>140</v>
      </c>
      <c r="AM128" s="27" t="s">
        <v>140</v>
      </c>
      <c r="AN128" s="27" t="s">
        <v>140</v>
      </c>
      <c r="AO128" s="41" t="s">
        <v>140</v>
      </c>
      <c r="AP128" s="41" t="s">
        <v>140</v>
      </c>
      <c r="AQ128" s="41" t="s">
        <v>140</v>
      </c>
      <c r="AR128" s="42" t="s">
        <v>140</v>
      </c>
      <c r="AS128" s="41" t="s">
        <v>140</v>
      </c>
      <c r="AT128" s="42" t="s">
        <v>140</v>
      </c>
      <c r="AU128" s="42" t="s">
        <v>140</v>
      </c>
      <c r="AV128" s="41">
        <v>-10000</v>
      </c>
      <c r="AW128" s="41" t="s">
        <v>140</v>
      </c>
      <c r="AX128" s="42" t="s">
        <v>150</v>
      </c>
      <c r="AY128" s="41" t="s">
        <v>140</v>
      </c>
      <c r="AZ128" s="42" t="s">
        <v>140</v>
      </c>
      <c r="BA128" s="42" t="s">
        <v>140</v>
      </c>
    </row>
    <row r="129" spans="2:53">
      <c r="B129" s="43" t="s">
        <v>168</v>
      </c>
      <c r="C129" s="22" t="s">
        <v>39</v>
      </c>
      <c r="D129" s="23" t="s">
        <v>141</v>
      </c>
      <c r="E129" s="24">
        <v>6288</v>
      </c>
      <c r="F129" s="24"/>
      <c r="G129" s="25"/>
      <c r="H129" s="26">
        <v>6288</v>
      </c>
      <c r="I129" s="24"/>
      <c r="J129" s="24"/>
      <c r="K129" s="24"/>
      <c r="L129" s="26">
        <v>0</v>
      </c>
      <c r="M129" s="24">
        <v>0</v>
      </c>
      <c r="N129" s="25">
        <v>0</v>
      </c>
      <c r="O129" s="26" t="s">
        <v>160</v>
      </c>
      <c r="P129" s="25" t="s">
        <v>144</v>
      </c>
      <c r="Q129" s="26">
        <v>0</v>
      </c>
      <c r="R129" s="24">
        <v>0</v>
      </c>
      <c r="S129" s="24" t="s">
        <v>139</v>
      </c>
      <c r="T129" s="24" t="s">
        <v>139</v>
      </c>
      <c r="U129" s="29" t="s">
        <v>139</v>
      </c>
      <c r="V129" s="25">
        <v>0</v>
      </c>
      <c r="W129" s="30">
        <v>1</v>
      </c>
      <c r="X129" s="26" t="s">
        <v>140</v>
      </c>
      <c r="Y129" s="24" t="s">
        <v>140</v>
      </c>
      <c r="Z129" s="25" t="s">
        <v>140</v>
      </c>
      <c r="AA129" s="24" t="s">
        <v>140</v>
      </c>
      <c r="AB129" s="24" t="s">
        <v>140</v>
      </c>
      <c r="AC129" s="25" t="s">
        <v>140</v>
      </c>
      <c r="AD129" s="24" t="s">
        <v>140</v>
      </c>
      <c r="AE129" s="24" t="s">
        <v>140</v>
      </c>
      <c r="AF129" s="25" t="s">
        <v>140</v>
      </c>
      <c r="AG129" s="24" t="s">
        <v>140</v>
      </c>
      <c r="AH129" s="24" t="s">
        <v>140</v>
      </c>
      <c r="AI129" s="25" t="s">
        <v>140</v>
      </c>
      <c r="AJ129" s="26" t="s">
        <v>140</v>
      </c>
      <c r="AK129" s="24" t="s">
        <v>140</v>
      </c>
      <c r="AL129" s="25" t="s">
        <v>140</v>
      </c>
      <c r="AM129" s="24" t="s">
        <v>140</v>
      </c>
      <c r="AN129" s="24" t="s">
        <v>140</v>
      </c>
      <c r="AO129" s="25" t="s">
        <v>140</v>
      </c>
      <c r="AP129" s="25" t="s">
        <v>140</v>
      </c>
      <c r="AQ129" s="25" t="s">
        <v>140</v>
      </c>
      <c r="AR129" s="30" t="s">
        <v>140</v>
      </c>
      <c r="AS129" s="25" t="s">
        <v>140</v>
      </c>
      <c r="AT129" s="30" t="s">
        <v>140</v>
      </c>
      <c r="AU129" s="30" t="s">
        <v>140</v>
      </c>
      <c r="AV129" s="25">
        <v>-10000</v>
      </c>
      <c r="AW129" s="25" t="s">
        <v>140</v>
      </c>
      <c r="AX129" s="30" t="s">
        <v>150</v>
      </c>
      <c r="AY129" s="25" t="s">
        <v>140</v>
      </c>
      <c r="AZ129" s="30" t="s">
        <v>140</v>
      </c>
      <c r="BA129" s="30" t="s">
        <v>140</v>
      </c>
    </row>
    <row r="130" spans="2:53">
      <c r="B130" s="43" t="s">
        <v>168</v>
      </c>
      <c r="C130" s="22" t="s">
        <v>39</v>
      </c>
      <c r="D130" s="23" t="s">
        <v>142</v>
      </c>
      <c r="E130" s="24">
        <v>6288</v>
      </c>
      <c r="F130" s="24"/>
      <c r="G130" s="25"/>
      <c r="H130" s="26">
        <v>6288</v>
      </c>
      <c r="I130" s="24"/>
      <c r="J130" s="24"/>
      <c r="K130" s="24"/>
      <c r="L130" s="26">
        <v>0</v>
      </c>
      <c r="M130" s="24">
        <v>0</v>
      </c>
      <c r="N130" s="25">
        <v>0</v>
      </c>
      <c r="O130" s="26" t="s">
        <v>160</v>
      </c>
      <c r="P130" s="25" t="s">
        <v>144</v>
      </c>
      <c r="Q130" s="26">
        <v>0</v>
      </c>
      <c r="R130" s="24">
        <v>0</v>
      </c>
      <c r="S130" s="24" t="s">
        <v>139</v>
      </c>
      <c r="T130" s="24" t="s">
        <v>139</v>
      </c>
      <c r="U130" s="29" t="s">
        <v>139</v>
      </c>
      <c r="V130" s="25">
        <v>0</v>
      </c>
      <c r="W130" s="30">
        <v>1</v>
      </c>
      <c r="X130" s="26" t="s">
        <v>140</v>
      </c>
      <c r="Y130" s="24" t="s">
        <v>140</v>
      </c>
      <c r="Z130" s="25" t="s">
        <v>140</v>
      </c>
      <c r="AA130" s="24" t="s">
        <v>140</v>
      </c>
      <c r="AB130" s="24" t="s">
        <v>140</v>
      </c>
      <c r="AC130" s="25" t="s">
        <v>140</v>
      </c>
      <c r="AD130" s="24" t="s">
        <v>140</v>
      </c>
      <c r="AE130" s="24" t="s">
        <v>140</v>
      </c>
      <c r="AF130" s="25" t="s">
        <v>140</v>
      </c>
      <c r="AG130" s="24" t="s">
        <v>140</v>
      </c>
      <c r="AH130" s="24" t="s">
        <v>140</v>
      </c>
      <c r="AI130" s="25" t="s">
        <v>140</v>
      </c>
      <c r="AJ130" s="26" t="s">
        <v>140</v>
      </c>
      <c r="AK130" s="24" t="s">
        <v>140</v>
      </c>
      <c r="AL130" s="25" t="s">
        <v>140</v>
      </c>
      <c r="AM130" s="24" t="s">
        <v>140</v>
      </c>
      <c r="AN130" s="24" t="s">
        <v>140</v>
      </c>
      <c r="AO130" s="25" t="s">
        <v>140</v>
      </c>
      <c r="AP130" s="25" t="s">
        <v>140</v>
      </c>
      <c r="AQ130" s="25" t="s">
        <v>140</v>
      </c>
      <c r="AR130" s="30" t="s">
        <v>140</v>
      </c>
      <c r="AS130" s="25" t="s">
        <v>140</v>
      </c>
      <c r="AT130" s="30" t="s">
        <v>140</v>
      </c>
      <c r="AU130" s="30" t="s">
        <v>140</v>
      </c>
      <c r="AV130" s="25">
        <v>-10000</v>
      </c>
      <c r="AW130" s="25" t="s">
        <v>140</v>
      </c>
      <c r="AX130" s="30" t="s">
        <v>150</v>
      </c>
      <c r="AY130" s="25" t="s">
        <v>140</v>
      </c>
      <c r="AZ130" s="30" t="s">
        <v>140</v>
      </c>
      <c r="BA130" s="30" t="s">
        <v>140</v>
      </c>
    </row>
    <row r="131" spans="2:53">
      <c r="B131" s="43" t="s">
        <v>168</v>
      </c>
      <c r="C131" s="22" t="s">
        <v>39</v>
      </c>
      <c r="D131" s="23" t="s">
        <v>143</v>
      </c>
      <c r="E131" s="24">
        <v>5226</v>
      </c>
      <c r="F131" s="24"/>
      <c r="G131" s="25"/>
      <c r="H131" s="26">
        <v>5226</v>
      </c>
      <c r="I131" s="24"/>
      <c r="J131" s="24"/>
      <c r="K131" s="24"/>
      <c r="L131" s="26">
        <v>0</v>
      </c>
      <c r="M131" s="24">
        <v>0</v>
      </c>
      <c r="N131" s="25">
        <v>0</v>
      </c>
      <c r="O131" s="26" t="s">
        <v>144</v>
      </c>
      <c r="P131" s="25" t="s">
        <v>144</v>
      </c>
      <c r="Q131" s="26">
        <v>0</v>
      </c>
      <c r="R131" s="24">
        <v>0</v>
      </c>
      <c r="S131" s="24" t="s">
        <v>139</v>
      </c>
      <c r="T131" s="24" t="s">
        <v>139</v>
      </c>
      <c r="U131" s="29" t="s">
        <v>139</v>
      </c>
      <c r="V131" s="25">
        <v>0</v>
      </c>
      <c r="W131" s="30">
        <v>1</v>
      </c>
      <c r="X131" s="26" t="s">
        <v>140</v>
      </c>
      <c r="Y131" s="24" t="s">
        <v>140</v>
      </c>
      <c r="Z131" s="25" t="s">
        <v>140</v>
      </c>
      <c r="AA131" s="24" t="s">
        <v>140</v>
      </c>
      <c r="AB131" s="24" t="s">
        <v>140</v>
      </c>
      <c r="AC131" s="25" t="s">
        <v>140</v>
      </c>
      <c r="AD131" s="24" t="s">
        <v>140</v>
      </c>
      <c r="AE131" s="24" t="s">
        <v>140</v>
      </c>
      <c r="AF131" s="25" t="s">
        <v>140</v>
      </c>
      <c r="AG131" s="24" t="s">
        <v>140</v>
      </c>
      <c r="AH131" s="24" t="s">
        <v>140</v>
      </c>
      <c r="AI131" s="25" t="s">
        <v>140</v>
      </c>
      <c r="AJ131" s="26" t="s">
        <v>140</v>
      </c>
      <c r="AK131" s="24" t="s">
        <v>140</v>
      </c>
      <c r="AL131" s="25" t="s">
        <v>140</v>
      </c>
      <c r="AM131" s="24" t="s">
        <v>140</v>
      </c>
      <c r="AN131" s="24" t="s">
        <v>140</v>
      </c>
      <c r="AO131" s="25" t="s">
        <v>140</v>
      </c>
      <c r="AP131" s="25" t="s">
        <v>140</v>
      </c>
      <c r="AQ131" s="25" t="s">
        <v>140</v>
      </c>
      <c r="AR131" s="30" t="s">
        <v>140</v>
      </c>
      <c r="AS131" s="25" t="s">
        <v>140</v>
      </c>
      <c r="AT131" s="30" t="s">
        <v>140</v>
      </c>
      <c r="AU131" s="30" t="s">
        <v>140</v>
      </c>
      <c r="AV131" s="25">
        <v>-10000</v>
      </c>
      <c r="AW131" s="25" t="s">
        <v>140</v>
      </c>
      <c r="AX131" s="30" t="s">
        <v>150</v>
      </c>
      <c r="AY131" s="25" t="s">
        <v>140</v>
      </c>
      <c r="AZ131" s="30" t="s">
        <v>140</v>
      </c>
      <c r="BA131" s="30" t="s">
        <v>140</v>
      </c>
    </row>
    <row r="132" spans="2:53">
      <c r="B132" s="43" t="s">
        <v>168</v>
      </c>
      <c r="C132" s="22" t="s">
        <v>39</v>
      </c>
      <c r="D132" s="23" t="s">
        <v>145</v>
      </c>
      <c r="E132" s="24">
        <v>6500</v>
      </c>
      <c r="F132" s="24"/>
      <c r="G132" s="25"/>
      <c r="H132" s="26">
        <v>6500</v>
      </c>
      <c r="I132" s="24"/>
      <c r="J132" s="24"/>
      <c r="K132" s="24"/>
      <c r="L132" s="26">
        <v>0</v>
      </c>
      <c r="M132" s="24">
        <v>0</v>
      </c>
      <c r="N132" s="25">
        <v>0</v>
      </c>
      <c r="O132" s="26" t="s">
        <v>144</v>
      </c>
      <c r="P132" s="25" t="s">
        <v>144</v>
      </c>
      <c r="Q132" s="26">
        <v>0</v>
      </c>
      <c r="R132" s="24">
        <v>0</v>
      </c>
      <c r="S132" s="24" t="s">
        <v>139</v>
      </c>
      <c r="T132" s="24" t="s">
        <v>139</v>
      </c>
      <c r="U132" s="29" t="s">
        <v>139</v>
      </c>
      <c r="V132" s="25">
        <v>0</v>
      </c>
      <c r="W132" s="30">
        <v>1</v>
      </c>
      <c r="X132" s="26" t="s">
        <v>140</v>
      </c>
      <c r="Y132" s="24" t="s">
        <v>140</v>
      </c>
      <c r="Z132" s="25" t="s">
        <v>140</v>
      </c>
      <c r="AA132" s="24" t="s">
        <v>140</v>
      </c>
      <c r="AB132" s="24" t="s">
        <v>140</v>
      </c>
      <c r="AC132" s="25" t="s">
        <v>140</v>
      </c>
      <c r="AD132" s="24" t="s">
        <v>140</v>
      </c>
      <c r="AE132" s="24" t="s">
        <v>140</v>
      </c>
      <c r="AF132" s="25" t="s">
        <v>140</v>
      </c>
      <c r="AG132" s="24" t="s">
        <v>140</v>
      </c>
      <c r="AH132" s="24" t="s">
        <v>140</v>
      </c>
      <c r="AI132" s="25" t="s">
        <v>140</v>
      </c>
      <c r="AJ132" s="26" t="s">
        <v>140</v>
      </c>
      <c r="AK132" s="24" t="s">
        <v>140</v>
      </c>
      <c r="AL132" s="25" t="s">
        <v>140</v>
      </c>
      <c r="AM132" s="24" t="s">
        <v>140</v>
      </c>
      <c r="AN132" s="24" t="s">
        <v>140</v>
      </c>
      <c r="AO132" s="25" t="s">
        <v>140</v>
      </c>
      <c r="AP132" s="25" t="s">
        <v>140</v>
      </c>
      <c r="AQ132" s="25" t="s">
        <v>140</v>
      </c>
      <c r="AR132" s="30" t="s">
        <v>140</v>
      </c>
      <c r="AS132" s="25" t="s">
        <v>140</v>
      </c>
      <c r="AT132" s="30" t="s">
        <v>140</v>
      </c>
      <c r="AU132" s="30" t="s">
        <v>140</v>
      </c>
      <c r="AV132" s="25">
        <v>-10000</v>
      </c>
      <c r="AW132" s="25" t="s">
        <v>140</v>
      </c>
      <c r="AX132" s="30" t="s">
        <v>150</v>
      </c>
      <c r="AY132" s="25" t="s">
        <v>140</v>
      </c>
      <c r="AZ132" s="30" t="s">
        <v>140</v>
      </c>
      <c r="BA132" s="30" t="s">
        <v>140</v>
      </c>
    </row>
    <row r="133" spans="2:53">
      <c r="B133" s="43" t="s">
        <v>168</v>
      </c>
      <c r="C133" s="22" t="s">
        <v>39</v>
      </c>
      <c r="D133" s="23" t="s">
        <v>146</v>
      </c>
      <c r="E133" s="24">
        <v>7888</v>
      </c>
      <c r="F133" s="24"/>
      <c r="G133" s="25"/>
      <c r="H133" s="26">
        <v>7888</v>
      </c>
      <c r="I133" s="24"/>
      <c r="J133" s="24"/>
      <c r="K133" s="24"/>
      <c r="L133" s="26">
        <v>0</v>
      </c>
      <c r="M133" s="24">
        <v>0</v>
      </c>
      <c r="N133" s="25">
        <v>0</v>
      </c>
      <c r="O133" s="26" t="s">
        <v>144</v>
      </c>
      <c r="P133" s="25" t="s">
        <v>144</v>
      </c>
      <c r="Q133" s="26">
        <v>0</v>
      </c>
      <c r="R133" s="24">
        <v>0</v>
      </c>
      <c r="S133" s="24" t="s">
        <v>139</v>
      </c>
      <c r="T133" s="24" t="s">
        <v>139</v>
      </c>
      <c r="U133" s="29" t="s">
        <v>139</v>
      </c>
      <c r="V133" s="25">
        <v>0</v>
      </c>
      <c r="W133" s="30">
        <v>1</v>
      </c>
      <c r="X133" s="26" t="s">
        <v>140</v>
      </c>
      <c r="Y133" s="24" t="s">
        <v>140</v>
      </c>
      <c r="Z133" s="25" t="s">
        <v>140</v>
      </c>
      <c r="AA133" s="24" t="s">
        <v>140</v>
      </c>
      <c r="AB133" s="24" t="s">
        <v>140</v>
      </c>
      <c r="AC133" s="25" t="s">
        <v>140</v>
      </c>
      <c r="AD133" s="24" t="s">
        <v>140</v>
      </c>
      <c r="AE133" s="24" t="s">
        <v>140</v>
      </c>
      <c r="AF133" s="25" t="s">
        <v>140</v>
      </c>
      <c r="AG133" s="24" t="s">
        <v>140</v>
      </c>
      <c r="AH133" s="24" t="s">
        <v>140</v>
      </c>
      <c r="AI133" s="25" t="s">
        <v>140</v>
      </c>
      <c r="AJ133" s="26" t="s">
        <v>140</v>
      </c>
      <c r="AK133" s="24" t="s">
        <v>140</v>
      </c>
      <c r="AL133" s="25" t="s">
        <v>140</v>
      </c>
      <c r="AM133" s="24" t="s">
        <v>140</v>
      </c>
      <c r="AN133" s="24" t="s">
        <v>140</v>
      </c>
      <c r="AO133" s="25" t="s">
        <v>140</v>
      </c>
      <c r="AP133" s="25" t="s">
        <v>140</v>
      </c>
      <c r="AQ133" s="25" t="s">
        <v>140</v>
      </c>
      <c r="AR133" s="30" t="s">
        <v>140</v>
      </c>
      <c r="AS133" s="25" t="s">
        <v>140</v>
      </c>
      <c r="AT133" s="30" t="s">
        <v>140</v>
      </c>
      <c r="AU133" s="30" t="s">
        <v>140</v>
      </c>
      <c r="AV133" s="25">
        <v>-10000</v>
      </c>
      <c r="AW133" s="25" t="s">
        <v>140</v>
      </c>
      <c r="AX133" s="30" t="s">
        <v>150</v>
      </c>
      <c r="AY133" s="25" t="s">
        <v>140</v>
      </c>
      <c r="AZ133" s="30" t="s">
        <v>140</v>
      </c>
      <c r="BA133" s="30" t="s">
        <v>140</v>
      </c>
    </row>
    <row r="134" spans="2:53">
      <c r="B134" s="43" t="s">
        <v>168</v>
      </c>
      <c r="C134" s="22" t="s">
        <v>39</v>
      </c>
      <c r="D134" s="23" t="s">
        <v>147</v>
      </c>
      <c r="E134" s="24"/>
      <c r="F134" s="24">
        <v>7547</v>
      </c>
      <c r="G134" s="25">
        <v>489</v>
      </c>
      <c r="H134" s="26"/>
      <c r="I134" s="24">
        <v>7547</v>
      </c>
      <c r="J134" s="24">
        <v>484</v>
      </c>
      <c r="K134" s="24"/>
      <c r="L134" s="26">
        <v>0</v>
      </c>
      <c r="M134" s="24">
        <v>0</v>
      </c>
      <c r="N134" s="25">
        <v>0</v>
      </c>
      <c r="O134" s="26" t="s">
        <v>144</v>
      </c>
      <c r="P134" s="25" t="s">
        <v>144</v>
      </c>
      <c r="Q134" s="26">
        <v>0</v>
      </c>
      <c r="R134" s="24" t="s">
        <v>139</v>
      </c>
      <c r="S134" s="24">
        <v>0</v>
      </c>
      <c r="T134" s="24">
        <v>5</v>
      </c>
      <c r="U134" s="29">
        <v>5</v>
      </c>
      <c r="V134" s="25">
        <v>0</v>
      </c>
      <c r="W134" s="30">
        <v>1</v>
      </c>
      <c r="X134" s="26" t="s">
        <v>140</v>
      </c>
      <c r="Y134" s="24" t="s">
        <v>140</v>
      </c>
      <c r="Z134" s="25" t="s">
        <v>140</v>
      </c>
      <c r="AA134" s="24" t="s">
        <v>140</v>
      </c>
      <c r="AB134" s="24" t="s">
        <v>140</v>
      </c>
      <c r="AC134" s="25" t="s">
        <v>140</v>
      </c>
      <c r="AD134" s="24" t="s">
        <v>140</v>
      </c>
      <c r="AE134" s="24" t="s">
        <v>140</v>
      </c>
      <c r="AF134" s="25" t="s">
        <v>140</v>
      </c>
      <c r="AG134" s="24" t="s">
        <v>140</v>
      </c>
      <c r="AH134" s="24" t="s">
        <v>140</v>
      </c>
      <c r="AI134" s="25" t="s">
        <v>140</v>
      </c>
      <c r="AJ134" s="26" t="s">
        <v>140</v>
      </c>
      <c r="AK134" s="24" t="s">
        <v>140</v>
      </c>
      <c r="AL134" s="25" t="s">
        <v>140</v>
      </c>
      <c r="AM134" s="24" t="s">
        <v>140</v>
      </c>
      <c r="AN134" s="24" t="s">
        <v>140</v>
      </c>
      <c r="AO134" s="25" t="s">
        <v>140</v>
      </c>
      <c r="AP134" s="25" t="s">
        <v>140</v>
      </c>
      <c r="AQ134" s="25" t="s">
        <v>140</v>
      </c>
      <c r="AR134" s="30" t="s">
        <v>140</v>
      </c>
      <c r="AS134" s="25" t="s">
        <v>140</v>
      </c>
      <c r="AT134" s="30" t="s">
        <v>140</v>
      </c>
      <c r="AU134" s="30" t="s">
        <v>140</v>
      </c>
      <c r="AV134" s="25" t="s">
        <v>140</v>
      </c>
      <c r="AW134" s="25" t="s">
        <v>140</v>
      </c>
      <c r="AX134" s="30" t="s">
        <v>140</v>
      </c>
      <c r="AY134" s="25">
        <v>-10000</v>
      </c>
      <c r="AZ134" s="30" t="s">
        <v>140</v>
      </c>
      <c r="BA134" s="30" t="s">
        <v>150</v>
      </c>
    </row>
    <row r="135" spans="2:53">
      <c r="B135" s="43" t="s">
        <v>168</v>
      </c>
      <c r="C135" s="22" t="s">
        <v>39</v>
      </c>
      <c r="D135" s="23" t="s">
        <v>148</v>
      </c>
      <c r="E135" s="24"/>
      <c r="F135" s="24">
        <v>7458</v>
      </c>
      <c r="G135" s="25">
        <v>492</v>
      </c>
      <c r="H135" s="26"/>
      <c r="I135" s="24">
        <v>7458</v>
      </c>
      <c r="J135" s="24">
        <v>492</v>
      </c>
      <c r="K135" s="24"/>
      <c r="L135" s="26">
        <v>0</v>
      </c>
      <c r="M135" s="24">
        <v>0</v>
      </c>
      <c r="N135" s="25">
        <v>0</v>
      </c>
      <c r="O135" s="26" t="s">
        <v>144</v>
      </c>
      <c r="P135" s="25" t="s">
        <v>144</v>
      </c>
      <c r="Q135" s="26">
        <v>0</v>
      </c>
      <c r="R135" s="24" t="s">
        <v>139</v>
      </c>
      <c r="S135" s="24">
        <v>0</v>
      </c>
      <c r="T135" s="24">
        <v>0</v>
      </c>
      <c r="U135" s="29">
        <v>0</v>
      </c>
      <c r="V135" s="25">
        <v>0</v>
      </c>
      <c r="W135" s="30">
        <v>1</v>
      </c>
      <c r="X135" s="26" t="s">
        <v>140</v>
      </c>
      <c r="Y135" s="24" t="s">
        <v>140</v>
      </c>
      <c r="Z135" s="25" t="s">
        <v>140</v>
      </c>
      <c r="AA135" s="24" t="s">
        <v>140</v>
      </c>
      <c r="AB135" s="24" t="s">
        <v>140</v>
      </c>
      <c r="AC135" s="25" t="s">
        <v>140</v>
      </c>
      <c r="AD135" s="24" t="s">
        <v>140</v>
      </c>
      <c r="AE135" s="24" t="s">
        <v>140</v>
      </c>
      <c r="AF135" s="25" t="s">
        <v>140</v>
      </c>
      <c r="AG135" s="24" t="s">
        <v>140</v>
      </c>
      <c r="AH135" s="24" t="s">
        <v>140</v>
      </c>
      <c r="AI135" s="25" t="s">
        <v>140</v>
      </c>
      <c r="AJ135" s="26" t="s">
        <v>140</v>
      </c>
      <c r="AK135" s="24" t="s">
        <v>140</v>
      </c>
      <c r="AL135" s="25" t="s">
        <v>140</v>
      </c>
      <c r="AM135" s="24" t="s">
        <v>140</v>
      </c>
      <c r="AN135" s="24" t="s">
        <v>140</v>
      </c>
      <c r="AO135" s="25" t="s">
        <v>140</v>
      </c>
      <c r="AP135" s="25" t="s">
        <v>140</v>
      </c>
      <c r="AQ135" s="25" t="s">
        <v>140</v>
      </c>
      <c r="AR135" s="30" t="s">
        <v>140</v>
      </c>
      <c r="AS135" s="25" t="s">
        <v>140</v>
      </c>
      <c r="AT135" s="30" t="s">
        <v>140</v>
      </c>
      <c r="AU135" s="30" t="s">
        <v>140</v>
      </c>
      <c r="AV135" s="25" t="s">
        <v>140</v>
      </c>
      <c r="AW135" s="25" t="s">
        <v>140</v>
      </c>
      <c r="AX135" s="30" t="s">
        <v>140</v>
      </c>
      <c r="AY135" s="25">
        <v>-10000</v>
      </c>
      <c r="AZ135" s="30" t="s">
        <v>140</v>
      </c>
      <c r="BA135" s="30" t="s">
        <v>150</v>
      </c>
    </row>
    <row r="136" spans="2:53">
      <c r="B136" s="43" t="s">
        <v>168</v>
      </c>
      <c r="C136" s="22" t="s">
        <v>39</v>
      </c>
      <c r="D136" s="23" t="s">
        <v>149</v>
      </c>
      <c r="E136" s="24"/>
      <c r="F136" s="24">
        <v>7570</v>
      </c>
      <c r="G136" s="25">
        <v>496</v>
      </c>
      <c r="H136" s="26"/>
      <c r="I136" s="24">
        <v>7570</v>
      </c>
      <c r="J136" s="24">
        <v>496</v>
      </c>
      <c r="K136" s="24"/>
      <c r="L136" s="26">
        <v>0</v>
      </c>
      <c r="M136" s="24">
        <v>0</v>
      </c>
      <c r="N136" s="25">
        <v>0</v>
      </c>
      <c r="O136" s="26" t="s">
        <v>144</v>
      </c>
      <c r="P136" s="25" t="s">
        <v>144</v>
      </c>
      <c r="Q136" s="26">
        <v>0</v>
      </c>
      <c r="R136" s="24" t="s">
        <v>139</v>
      </c>
      <c r="S136" s="24">
        <v>0</v>
      </c>
      <c r="T136" s="24">
        <v>0</v>
      </c>
      <c r="U136" s="29">
        <v>0</v>
      </c>
      <c r="V136" s="25">
        <v>0</v>
      </c>
      <c r="W136" s="30">
        <v>1</v>
      </c>
      <c r="X136" s="26" t="s">
        <v>140</v>
      </c>
      <c r="Y136" s="24" t="s">
        <v>140</v>
      </c>
      <c r="Z136" s="25" t="s">
        <v>140</v>
      </c>
      <c r="AA136" s="24" t="s">
        <v>140</v>
      </c>
      <c r="AB136" s="24" t="s">
        <v>140</v>
      </c>
      <c r="AC136" s="25" t="s">
        <v>140</v>
      </c>
      <c r="AD136" s="24" t="s">
        <v>140</v>
      </c>
      <c r="AE136" s="24" t="s">
        <v>140</v>
      </c>
      <c r="AF136" s="25" t="s">
        <v>140</v>
      </c>
      <c r="AG136" s="24" t="s">
        <v>140</v>
      </c>
      <c r="AH136" s="24" t="s">
        <v>140</v>
      </c>
      <c r="AI136" s="25" t="s">
        <v>140</v>
      </c>
      <c r="AJ136" s="26" t="s">
        <v>140</v>
      </c>
      <c r="AK136" s="24" t="s">
        <v>140</v>
      </c>
      <c r="AL136" s="25" t="s">
        <v>140</v>
      </c>
      <c r="AM136" s="24" t="s">
        <v>140</v>
      </c>
      <c r="AN136" s="24" t="s">
        <v>140</v>
      </c>
      <c r="AO136" s="25" t="s">
        <v>140</v>
      </c>
      <c r="AP136" s="25" t="s">
        <v>140</v>
      </c>
      <c r="AQ136" s="25" t="s">
        <v>140</v>
      </c>
      <c r="AR136" s="30" t="s">
        <v>140</v>
      </c>
      <c r="AS136" s="25" t="s">
        <v>140</v>
      </c>
      <c r="AT136" s="30" t="s">
        <v>140</v>
      </c>
      <c r="AU136" s="30" t="s">
        <v>140</v>
      </c>
      <c r="AV136" s="25" t="s">
        <v>140</v>
      </c>
      <c r="AW136" s="25" t="s">
        <v>140</v>
      </c>
      <c r="AX136" s="30" t="s">
        <v>140</v>
      </c>
      <c r="AY136" s="25">
        <v>-10000</v>
      </c>
      <c r="AZ136" s="30" t="s">
        <v>140</v>
      </c>
      <c r="BA136" s="30" t="s">
        <v>150</v>
      </c>
    </row>
    <row r="137" spans="2:53">
      <c r="B137" s="43" t="s">
        <v>168</v>
      </c>
      <c r="C137" s="22" t="s">
        <v>39</v>
      </c>
      <c r="D137" s="23" t="s">
        <v>151</v>
      </c>
      <c r="E137" s="24"/>
      <c r="F137" s="24">
        <v>7497</v>
      </c>
      <c r="G137" s="25">
        <v>699</v>
      </c>
      <c r="H137" s="26"/>
      <c r="I137" s="24">
        <v>7497</v>
      </c>
      <c r="J137" s="24">
        <v>699</v>
      </c>
      <c r="K137" s="24"/>
      <c r="L137" s="26">
        <v>-2615</v>
      </c>
      <c r="M137" s="24">
        <v>-2615</v>
      </c>
      <c r="N137" s="25">
        <v>-2615</v>
      </c>
      <c r="O137" s="26" t="s">
        <v>144</v>
      </c>
      <c r="P137" s="25" t="s">
        <v>144</v>
      </c>
      <c r="Q137" s="26">
        <v>0</v>
      </c>
      <c r="R137" s="24" t="s">
        <v>139</v>
      </c>
      <c r="S137" s="24">
        <v>0</v>
      </c>
      <c r="T137" s="24">
        <v>0</v>
      </c>
      <c r="U137" s="29">
        <v>0</v>
      </c>
      <c r="V137" s="25">
        <v>0</v>
      </c>
      <c r="W137" s="30">
        <v>1</v>
      </c>
      <c r="X137" s="26" t="s">
        <v>140</v>
      </c>
      <c r="Y137" s="24" t="s">
        <v>140</v>
      </c>
      <c r="Z137" s="25" t="s">
        <v>140</v>
      </c>
      <c r="AA137" s="24" t="s">
        <v>140</v>
      </c>
      <c r="AB137" s="24" t="s">
        <v>140</v>
      </c>
      <c r="AC137" s="25" t="s">
        <v>140</v>
      </c>
      <c r="AD137" s="24" t="s">
        <v>140</v>
      </c>
      <c r="AE137" s="24" t="s">
        <v>140</v>
      </c>
      <c r="AF137" s="25" t="s">
        <v>140</v>
      </c>
      <c r="AG137" s="24" t="s">
        <v>140</v>
      </c>
      <c r="AH137" s="24" t="s">
        <v>140</v>
      </c>
      <c r="AI137" s="25" t="s">
        <v>140</v>
      </c>
      <c r="AJ137" s="26" t="s">
        <v>140</v>
      </c>
      <c r="AK137" s="24" t="s">
        <v>140</v>
      </c>
      <c r="AL137" s="25" t="s">
        <v>140</v>
      </c>
      <c r="AM137" s="24" t="s">
        <v>140</v>
      </c>
      <c r="AN137" s="24" t="s">
        <v>140</v>
      </c>
      <c r="AO137" s="25" t="s">
        <v>140</v>
      </c>
      <c r="AP137" s="25" t="s">
        <v>140</v>
      </c>
      <c r="AQ137" s="25" t="s">
        <v>140</v>
      </c>
      <c r="AR137" s="30" t="s">
        <v>140</v>
      </c>
      <c r="AS137" s="25" t="s">
        <v>140</v>
      </c>
      <c r="AT137" s="30" t="s">
        <v>140</v>
      </c>
      <c r="AU137" s="30" t="s">
        <v>140</v>
      </c>
      <c r="AV137" s="25" t="s">
        <v>140</v>
      </c>
      <c r="AW137" s="25" t="s">
        <v>140</v>
      </c>
      <c r="AX137" s="30" t="s">
        <v>140</v>
      </c>
      <c r="AY137" s="25">
        <v>-10000</v>
      </c>
      <c r="AZ137" s="30" t="s">
        <v>140</v>
      </c>
      <c r="BA137" s="30" t="s">
        <v>150</v>
      </c>
    </row>
    <row r="138" spans="2:53">
      <c r="B138" s="43" t="s">
        <v>168</v>
      </c>
      <c r="C138" s="22" t="s">
        <v>39</v>
      </c>
      <c r="D138" s="23" t="s">
        <v>153</v>
      </c>
      <c r="E138" s="24"/>
      <c r="F138" s="24">
        <v>7387</v>
      </c>
      <c r="G138" s="25">
        <v>699</v>
      </c>
      <c r="H138" s="26"/>
      <c r="I138" s="24">
        <v>7387</v>
      </c>
      <c r="J138" s="24">
        <v>698</v>
      </c>
      <c r="K138" s="24"/>
      <c r="L138" s="26">
        <v>-2560</v>
      </c>
      <c r="M138" s="24">
        <v>-2560</v>
      </c>
      <c r="N138" s="25">
        <v>-2560</v>
      </c>
      <c r="O138" s="26" t="s">
        <v>144</v>
      </c>
      <c r="P138" s="25" t="s">
        <v>144</v>
      </c>
      <c r="Q138" s="26">
        <v>0</v>
      </c>
      <c r="R138" s="24" t="s">
        <v>139</v>
      </c>
      <c r="S138" s="24">
        <v>0</v>
      </c>
      <c r="T138" s="24">
        <v>1</v>
      </c>
      <c r="U138" s="29">
        <v>1</v>
      </c>
      <c r="V138" s="25">
        <v>0</v>
      </c>
      <c r="W138" s="30">
        <v>1</v>
      </c>
      <c r="X138" s="26" t="s">
        <v>140</v>
      </c>
      <c r="Y138" s="24" t="s">
        <v>140</v>
      </c>
      <c r="Z138" s="25" t="s">
        <v>140</v>
      </c>
      <c r="AA138" s="24" t="s">
        <v>140</v>
      </c>
      <c r="AB138" s="24" t="s">
        <v>140</v>
      </c>
      <c r="AC138" s="25" t="s">
        <v>140</v>
      </c>
      <c r="AD138" s="24" t="s">
        <v>140</v>
      </c>
      <c r="AE138" s="24" t="s">
        <v>140</v>
      </c>
      <c r="AF138" s="25" t="s">
        <v>140</v>
      </c>
      <c r="AG138" s="24" t="s">
        <v>140</v>
      </c>
      <c r="AH138" s="24" t="s">
        <v>140</v>
      </c>
      <c r="AI138" s="25" t="s">
        <v>140</v>
      </c>
      <c r="AJ138" s="26" t="s">
        <v>140</v>
      </c>
      <c r="AK138" s="24" t="s">
        <v>140</v>
      </c>
      <c r="AL138" s="25" t="s">
        <v>140</v>
      </c>
      <c r="AM138" s="24" t="s">
        <v>140</v>
      </c>
      <c r="AN138" s="24" t="s">
        <v>140</v>
      </c>
      <c r="AO138" s="25" t="s">
        <v>140</v>
      </c>
      <c r="AP138" s="25" t="s">
        <v>140</v>
      </c>
      <c r="AQ138" s="25" t="s">
        <v>140</v>
      </c>
      <c r="AR138" s="30" t="s">
        <v>140</v>
      </c>
      <c r="AS138" s="25" t="s">
        <v>140</v>
      </c>
      <c r="AT138" s="30" t="s">
        <v>140</v>
      </c>
      <c r="AU138" s="30" t="s">
        <v>140</v>
      </c>
      <c r="AV138" s="25" t="s">
        <v>140</v>
      </c>
      <c r="AW138" s="25" t="s">
        <v>140</v>
      </c>
      <c r="AX138" s="30" t="s">
        <v>140</v>
      </c>
      <c r="AY138" s="25">
        <v>-10000</v>
      </c>
      <c r="AZ138" s="30" t="s">
        <v>140</v>
      </c>
      <c r="BA138" s="30" t="s">
        <v>150</v>
      </c>
    </row>
    <row r="139" spans="2:53" ht="15" thickBot="1">
      <c r="B139" s="44" t="s">
        <v>168</v>
      </c>
      <c r="C139" s="32" t="s">
        <v>39</v>
      </c>
      <c r="D139" s="33" t="s">
        <v>155</v>
      </c>
      <c r="E139" s="34"/>
      <c r="F139" s="34">
        <v>6874</v>
      </c>
      <c r="G139" s="35">
        <v>684</v>
      </c>
      <c r="H139" s="36"/>
      <c r="I139" s="34">
        <v>6874</v>
      </c>
      <c r="J139" s="34">
        <v>677</v>
      </c>
      <c r="K139" s="34"/>
      <c r="L139" s="36">
        <v>-2093</v>
      </c>
      <c r="M139" s="34">
        <v>-2093</v>
      </c>
      <c r="N139" s="35">
        <v>-2093</v>
      </c>
      <c r="O139" s="36" t="s">
        <v>144</v>
      </c>
      <c r="P139" s="35" t="s">
        <v>144</v>
      </c>
      <c r="Q139" s="36">
        <v>0</v>
      </c>
      <c r="R139" s="24" t="s">
        <v>139</v>
      </c>
      <c r="S139" s="24">
        <v>0</v>
      </c>
      <c r="T139" s="24">
        <v>7</v>
      </c>
      <c r="U139" s="29">
        <v>7</v>
      </c>
      <c r="V139" s="25">
        <v>0</v>
      </c>
      <c r="W139" s="30">
        <v>0</v>
      </c>
      <c r="X139" s="36" t="s">
        <v>140</v>
      </c>
      <c r="Y139" s="34" t="s">
        <v>140</v>
      </c>
      <c r="Z139" s="35" t="s">
        <v>140</v>
      </c>
      <c r="AA139" s="34" t="s">
        <v>140</v>
      </c>
      <c r="AB139" s="34" t="s">
        <v>140</v>
      </c>
      <c r="AC139" s="35" t="s">
        <v>140</v>
      </c>
      <c r="AD139" s="34" t="s">
        <v>140</v>
      </c>
      <c r="AE139" s="34" t="s">
        <v>140</v>
      </c>
      <c r="AF139" s="35" t="s">
        <v>140</v>
      </c>
      <c r="AG139" s="34" t="s">
        <v>140</v>
      </c>
      <c r="AH139" s="34" t="s">
        <v>140</v>
      </c>
      <c r="AI139" s="35" t="s">
        <v>140</v>
      </c>
      <c r="AJ139" s="36" t="s">
        <v>140</v>
      </c>
      <c r="AK139" s="34" t="s">
        <v>140</v>
      </c>
      <c r="AL139" s="35" t="s">
        <v>140</v>
      </c>
      <c r="AM139" s="34" t="s">
        <v>140</v>
      </c>
      <c r="AN139" s="34" t="s">
        <v>140</v>
      </c>
      <c r="AO139" s="35" t="s">
        <v>140</v>
      </c>
      <c r="AP139" s="35" t="s">
        <v>140</v>
      </c>
      <c r="AQ139" s="35" t="s">
        <v>140</v>
      </c>
      <c r="AR139" s="37" t="s">
        <v>140</v>
      </c>
      <c r="AS139" s="35" t="s">
        <v>140</v>
      </c>
      <c r="AT139" s="37" t="s">
        <v>140</v>
      </c>
      <c r="AU139" s="37" t="s">
        <v>140</v>
      </c>
      <c r="AV139" s="35" t="s">
        <v>140</v>
      </c>
      <c r="AW139" s="35" t="s">
        <v>140</v>
      </c>
      <c r="AX139" s="37" t="s">
        <v>140</v>
      </c>
      <c r="AY139" s="35" t="s">
        <v>140</v>
      </c>
      <c r="AZ139" s="37" t="s">
        <v>140</v>
      </c>
      <c r="BA139" s="37" t="s">
        <v>140</v>
      </c>
    </row>
    <row r="140" spans="2:53">
      <c r="B140" s="38" t="s">
        <v>169</v>
      </c>
      <c r="C140" s="39" t="s">
        <v>39</v>
      </c>
      <c r="D140" s="40" t="s">
        <v>138</v>
      </c>
      <c r="E140" s="27">
        <v>4130</v>
      </c>
      <c r="F140" s="27"/>
      <c r="G140" s="41"/>
      <c r="H140" s="28">
        <v>4267</v>
      </c>
      <c r="I140" s="27"/>
      <c r="J140" s="27"/>
      <c r="K140" s="27"/>
      <c r="L140" s="28">
        <v>0</v>
      </c>
      <c r="M140" s="27">
        <v>0</v>
      </c>
      <c r="N140" s="41">
        <v>0</v>
      </c>
      <c r="O140" s="28" t="s">
        <v>144</v>
      </c>
      <c r="P140" s="41" t="s">
        <v>144</v>
      </c>
      <c r="Q140" s="28">
        <v>0</v>
      </c>
      <c r="R140" s="24">
        <v>-137</v>
      </c>
      <c r="S140" s="24" t="s">
        <v>139</v>
      </c>
      <c r="T140" s="24" t="s">
        <v>139</v>
      </c>
      <c r="U140" s="29" t="s">
        <v>139</v>
      </c>
      <c r="V140" s="25">
        <v>0</v>
      </c>
      <c r="W140" s="30">
        <v>1</v>
      </c>
      <c r="X140" s="28" t="s">
        <v>140</v>
      </c>
      <c r="Y140" s="27" t="s">
        <v>140</v>
      </c>
      <c r="Z140" s="41" t="s">
        <v>140</v>
      </c>
      <c r="AA140" s="27" t="s">
        <v>140</v>
      </c>
      <c r="AB140" s="27" t="s">
        <v>140</v>
      </c>
      <c r="AC140" s="41" t="s">
        <v>140</v>
      </c>
      <c r="AD140" s="27" t="s">
        <v>140</v>
      </c>
      <c r="AE140" s="27" t="s">
        <v>140</v>
      </c>
      <c r="AF140" s="27" t="s">
        <v>140</v>
      </c>
      <c r="AG140" s="27" t="s">
        <v>140</v>
      </c>
      <c r="AH140" s="27" t="s">
        <v>140</v>
      </c>
      <c r="AI140" s="27" t="s">
        <v>140</v>
      </c>
      <c r="AJ140" s="27" t="s">
        <v>140</v>
      </c>
      <c r="AK140" s="27" t="s">
        <v>140</v>
      </c>
      <c r="AL140" s="27" t="s">
        <v>140</v>
      </c>
      <c r="AM140" s="27" t="s">
        <v>140</v>
      </c>
      <c r="AN140" s="27" t="s">
        <v>140</v>
      </c>
      <c r="AO140" s="27" t="s">
        <v>140</v>
      </c>
      <c r="AP140" s="27" t="s">
        <v>140</v>
      </c>
      <c r="AQ140" s="27" t="s">
        <v>140</v>
      </c>
      <c r="AR140" s="27" t="s">
        <v>140</v>
      </c>
      <c r="AS140" s="27" t="s">
        <v>140</v>
      </c>
      <c r="AT140" s="27" t="s">
        <v>140</v>
      </c>
      <c r="AU140" s="27" t="s">
        <v>140</v>
      </c>
      <c r="AV140" s="27">
        <v>-10000</v>
      </c>
      <c r="AW140" s="27" t="s">
        <v>140</v>
      </c>
      <c r="AX140" s="27" t="s">
        <v>150</v>
      </c>
      <c r="AY140" s="27" t="s">
        <v>140</v>
      </c>
      <c r="AZ140" s="27" t="s">
        <v>140</v>
      </c>
      <c r="BA140" s="27" t="s">
        <v>140</v>
      </c>
    </row>
    <row r="141" spans="2:53">
      <c r="B141" s="43" t="s">
        <v>169</v>
      </c>
      <c r="C141" s="22" t="s">
        <v>39</v>
      </c>
      <c r="D141" s="23" t="s">
        <v>141</v>
      </c>
      <c r="E141" s="24">
        <v>3123</v>
      </c>
      <c r="F141" s="24"/>
      <c r="G141" s="25"/>
      <c r="H141" s="26">
        <v>3283</v>
      </c>
      <c r="I141" s="24"/>
      <c r="J141" s="24"/>
      <c r="K141" s="24"/>
      <c r="L141" s="26">
        <v>0</v>
      </c>
      <c r="M141" s="24">
        <v>0</v>
      </c>
      <c r="N141" s="25">
        <v>0</v>
      </c>
      <c r="O141" s="26" t="s">
        <v>144</v>
      </c>
      <c r="P141" s="25" t="s">
        <v>41</v>
      </c>
      <c r="Q141" s="26">
        <v>0</v>
      </c>
      <c r="R141" s="24">
        <v>-160</v>
      </c>
      <c r="S141" s="24" t="s">
        <v>139</v>
      </c>
      <c r="T141" s="24" t="s">
        <v>139</v>
      </c>
      <c r="U141" s="29" t="s">
        <v>139</v>
      </c>
      <c r="V141" s="25">
        <v>0</v>
      </c>
      <c r="W141" s="30">
        <v>1</v>
      </c>
      <c r="X141" s="26" t="s">
        <v>140</v>
      </c>
      <c r="Y141" s="24" t="s">
        <v>140</v>
      </c>
      <c r="Z141" s="25" t="s">
        <v>140</v>
      </c>
      <c r="AA141" s="24" t="s">
        <v>140</v>
      </c>
      <c r="AB141" s="24" t="s">
        <v>140</v>
      </c>
      <c r="AC141" s="25" t="s">
        <v>140</v>
      </c>
      <c r="AD141" s="24" t="s">
        <v>140</v>
      </c>
      <c r="AE141" s="24" t="s">
        <v>140</v>
      </c>
      <c r="AF141" s="25" t="s">
        <v>140</v>
      </c>
      <c r="AG141" s="24" t="s">
        <v>140</v>
      </c>
      <c r="AH141" s="24" t="s">
        <v>140</v>
      </c>
      <c r="AI141" s="25" t="s">
        <v>140</v>
      </c>
      <c r="AJ141" s="26" t="s">
        <v>140</v>
      </c>
      <c r="AK141" s="24" t="s">
        <v>140</v>
      </c>
      <c r="AL141" s="25" t="s">
        <v>140</v>
      </c>
      <c r="AM141" s="24" t="s">
        <v>140</v>
      </c>
      <c r="AN141" s="24" t="s">
        <v>140</v>
      </c>
      <c r="AO141" s="25" t="s">
        <v>140</v>
      </c>
      <c r="AP141" s="25" t="s">
        <v>140</v>
      </c>
      <c r="AQ141" s="25" t="s">
        <v>140</v>
      </c>
      <c r="AR141" s="30" t="s">
        <v>140</v>
      </c>
      <c r="AS141" s="25" t="s">
        <v>140</v>
      </c>
      <c r="AT141" s="30" t="s">
        <v>140</v>
      </c>
      <c r="AU141" s="30" t="s">
        <v>140</v>
      </c>
      <c r="AV141" s="25">
        <v>-10000</v>
      </c>
      <c r="AW141" s="25" t="s">
        <v>140</v>
      </c>
      <c r="AX141" s="30" t="s">
        <v>150</v>
      </c>
      <c r="AY141" s="25" t="s">
        <v>140</v>
      </c>
      <c r="AZ141" s="30" t="s">
        <v>140</v>
      </c>
      <c r="BA141" s="30" t="s">
        <v>140</v>
      </c>
    </row>
    <row r="142" spans="2:53">
      <c r="B142" s="43" t="s">
        <v>169</v>
      </c>
      <c r="C142" s="22" t="s">
        <v>39</v>
      </c>
      <c r="D142" s="23" t="s">
        <v>142</v>
      </c>
      <c r="E142" s="24">
        <v>3165</v>
      </c>
      <c r="F142" s="24"/>
      <c r="G142" s="25"/>
      <c r="H142" s="26">
        <v>3386</v>
      </c>
      <c r="I142" s="24"/>
      <c r="J142" s="24"/>
      <c r="K142" s="24"/>
      <c r="L142" s="26">
        <v>0</v>
      </c>
      <c r="M142" s="24">
        <v>0</v>
      </c>
      <c r="N142" s="25">
        <v>0</v>
      </c>
      <c r="O142" s="26" t="s">
        <v>144</v>
      </c>
      <c r="P142" s="25" t="s">
        <v>41</v>
      </c>
      <c r="Q142" s="26">
        <v>0</v>
      </c>
      <c r="R142" s="24">
        <v>-221</v>
      </c>
      <c r="S142" s="24" t="s">
        <v>139</v>
      </c>
      <c r="T142" s="24" t="s">
        <v>139</v>
      </c>
      <c r="U142" s="29" t="s">
        <v>139</v>
      </c>
      <c r="V142" s="25">
        <v>0</v>
      </c>
      <c r="W142" s="30">
        <v>1</v>
      </c>
      <c r="X142" s="26" t="s">
        <v>140</v>
      </c>
      <c r="Y142" s="24" t="s">
        <v>140</v>
      </c>
      <c r="Z142" s="25" t="s">
        <v>140</v>
      </c>
      <c r="AA142" s="24" t="s">
        <v>140</v>
      </c>
      <c r="AB142" s="24" t="s">
        <v>140</v>
      </c>
      <c r="AC142" s="25" t="s">
        <v>140</v>
      </c>
      <c r="AD142" s="24" t="s">
        <v>140</v>
      </c>
      <c r="AE142" s="24" t="s">
        <v>140</v>
      </c>
      <c r="AF142" s="25" t="s">
        <v>140</v>
      </c>
      <c r="AG142" s="24" t="s">
        <v>140</v>
      </c>
      <c r="AH142" s="24" t="s">
        <v>140</v>
      </c>
      <c r="AI142" s="25" t="s">
        <v>140</v>
      </c>
      <c r="AJ142" s="26" t="s">
        <v>140</v>
      </c>
      <c r="AK142" s="24" t="s">
        <v>140</v>
      </c>
      <c r="AL142" s="25" t="s">
        <v>140</v>
      </c>
      <c r="AM142" s="24" t="s">
        <v>140</v>
      </c>
      <c r="AN142" s="24" t="s">
        <v>140</v>
      </c>
      <c r="AO142" s="25" t="s">
        <v>140</v>
      </c>
      <c r="AP142" s="25" t="s">
        <v>140</v>
      </c>
      <c r="AQ142" s="25" t="s">
        <v>140</v>
      </c>
      <c r="AR142" s="30" t="s">
        <v>140</v>
      </c>
      <c r="AS142" s="25" t="s">
        <v>140</v>
      </c>
      <c r="AT142" s="30" t="s">
        <v>140</v>
      </c>
      <c r="AU142" s="30" t="s">
        <v>140</v>
      </c>
      <c r="AV142" s="25">
        <v>-10000</v>
      </c>
      <c r="AW142" s="25" t="s">
        <v>140</v>
      </c>
      <c r="AX142" s="30" t="s">
        <v>150</v>
      </c>
      <c r="AY142" s="25" t="s">
        <v>140</v>
      </c>
      <c r="AZ142" s="30" t="s">
        <v>140</v>
      </c>
      <c r="BA142" s="30" t="s">
        <v>140</v>
      </c>
    </row>
    <row r="143" spans="2:53">
      <c r="B143" s="43" t="s">
        <v>169</v>
      </c>
      <c r="C143" s="22" t="s">
        <v>39</v>
      </c>
      <c r="D143" s="23" t="s">
        <v>143</v>
      </c>
      <c r="E143" s="24"/>
      <c r="F143" s="24">
        <v>7430</v>
      </c>
      <c r="G143" s="25">
        <v>815</v>
      </c>
      <c r="H143" s="26"/>
      <c r="I143" s="24">
        <v>4456</v>
      </c>
      <c r="J143" s="24">
        <v>815</v>
      </c>
      <c r="K143" s="24"/>
      <c r="L143" s="26">
        <v>0</v>
      </c>
      <c r="M143" s="24">
        <v>0</v>
      </c>
      <c r="N143" s="25">
        <v>0</v>
      </c>
      <c r="O143" s="26" t="s">
        <v>160</v>
      </c>
      <c r="P143" s="25" t="s">
        <v>52</v>
      </c>
      <c r="Q143" s="26">
        <v>0</v>
      </c>
      <c r="R143" s="24" t="s">
        <v>139</v>
      </c>
      <c r="S143" s="24">
        <v>2974</v>
      </c>
      <c r="T143" s="24">
        <v>0</v>
      </c>
      <c r="U143" s="29">
        <v>2974</v>
      </c>
      <c r="V143" s="25">
        <v>0</v>
      </c>
      <c r="W143" s="30">
        <v>1</v>
      </c>
      <c r="X143" s="26" t="s">
        <v>140</v>
      </c>
      <c r="Y143" s="24" t="s">
        <v>140</v>
      </c>
      <c r="Z143" s="25" t="s">
        <v>140</v>
      </c>
      <c r="AA143" s="24" t="s">
        <v>140</v>
      </c>
      <c r="AB143" s="24" t="s">
        <v>140</v>
      </c>
      <c r="AC143" s="25" t="s">
        <v>140</v>
      </c>
      <c r="AD143" s="24" t="s">
        <v>140</v>
      </c>
      <c r="AE143" s="24" t="s">
        <v>140</v>
      </c>
      <c r="AF143" s="25" t="s">
        <v>140</v>
      </c>
      <c r="AG143" s="24" t="s">
        <v>140</v>
      </c>
      <c r="AH143" s="24" t="s">
        <v>140</v>
      </c>
      <c r="AI143" s="25" t="s">
        <v>140</v>
      </c>
      <c r="AJ143" s="26" t="s">
        <v>140</v>
      </c>
      <c r="AK143" s="24" t="s">
        <v>140</v>
      </c>
      <c r="AL143" s="25" t="s">
        <v>140</v>
      </c>
      <c r="AM143" s="24" t="s">
        <v>140</v>
      </c>
      <c r="AN143" s="24" t="s">
        <v>140</v>
      </c>
      <c r="AO143" s="25" t="s">
        <v>140</v>
      </c>
      <c r="AP143" s="25" t="s">
        <v>140</v>
      </c>
      <c r="AQ143" s="25" t="s">
        <v>140</v>
      </c>
      <c r="AR143" s="30" t="s">
        <v>140</v>
      </c>
      <c r="AS143" s="25" t="s">
        <v>140</v>
      </c>
      <c r="AT143" s="30" t="s">
        <v>140</v>
      </c>
      <c r="AU143" s="30" t="s">
        <v>140</v>
      </c>
      <c r="AV143" s="25" t="s">
        <v>140</v>
      </c>
      <c r="AW143" s="25" t="s">
        <v>140</v>
      </c>
      <c r="AX143" s="30" t="s">
        <v>140</v>
      </c>
      <c r="AY143" s="25">
        <v>-10000</v>
      </c>
      <c r="AZ143" s="30" t="s">
        <v>140</v>
      </c>
      <c r="BA143" s="30" t="s">
        <v>150</v>
      </c>
    </row>
    <row r="144" spans="2:53">
      <c r="B144" s="43" t="s">
        <v>169</v>
      </c>
      <c r="C144" s="22" t="s">
        <v>39</v>
      </c>
      <c r="D144" s="23" t="s">
        <v>145</v>
      </c>
      <c r="E144" s="24"/>
      <c r="F144" s="24">
        <v>6540</v>
      </c>
      <c r="G144" s="25">
        <v>877</v>
      </c>
      <c r="H144" s="26"/>
      <c r="I144" s="24">
        <v>6447</v>
      </c>
      <c r="J144" s="24">
        <v>877</v>
      </c>
      <c r="K144" s="24"/>
      <c r="L144" s="26">
        <v>0</v>
      </c>
      <c r="M144" s="24">
        <v>0</v>
      </c>
      <c r="N144" s="25">
        <v>0</v>
      </c>
      <c r="O144" s="26" t="s">
        <v>144</v>
      </c>
      <c r="P144" s="25" t="s">
        <v>41</v>
      </c>
      <c r="Q144" s="26">
        <v>0</v>
      </c>
      <c r="R144" s="24" t="s">
        <v>139</v>
      </c>
      <c r="S144" s="24">
        <v>93</v>
      </c>
      <c r="T144" s="24">
        <v>0</v>
      </c>
      <c r="U144" s="29">
        <v>93</v>
      </c>
      <c r="V144" s="25">
        <v>0</v>
      </c>
      <c r="W144" s="30">
        <v>1</v>
      </c>
      <c r="X144" s="26">
        <v>155</v>
      </c>
      <c r="Y144" s="24" t="s">
        <v>140</v>
      </c>
      <c r="Z144" s="25" t="s">
        <v>170</v>
      </c>
      <c r="AA144" s="24">
        <v>43</v>
      </c>
      <c r="AB144" s="24" t="s">
        <v>140</v>
      </c>
      <c r="AC144" s="25" t="s">
        <v>170</v>
      </c>
      <c r="AD144" s="24" t="s">
        <v>140</v>
      </c>
      <c r="AE144" s="24" t="s">
        <v>140</v>
      </c>
      <c r="AF144" s="25" t="s">
        <v>140</v>
      </c>
      <c r="AG144" s="24" t="s">
        <v>140</v>
      </c>
      <c r="AH144" s="24" t="s">
        <v>140</v>
      </c>
      <c r="AI144" s="25" t="s">
        <v>140</v>
      </c>
      <c r="AJ144" s="26" t="s">
        <v>140</v>
      </c>
      <c r="AK144" s="24" t="s">
        <v>140</v>
      </c>
      <c r="AL144" s="25" t="s">
        <v>140</v>
      </c>
      <c r="AM144" s="24" t="s">
        <v>140</v>
      </c>
      <c r="AN144" s="24" t="s">
        <v>140</v>
      </c>
      <c r="AO144" s="25" t="s">
        <v>140</v>
      </c>
      <c r="AP144" s="25" t="s">
        <v>140</v>
      </c>
      <c r="AQ144" s="25" t="s">
        <v>140</v>
      </c>
      <c r="AR144" s="30" t="s">
        <v>140</v>
      </c>
      <c r="AS144" s="25" t="s">
        <v>140</v>
      </c>
      <c r="AT144" s="30" t="s">
        <v>140</v>
      </c>
      <c r="AU144" s="30" t="s">
        <v>140</v>
      </c>
      <c r="AV144" s="25" t="s">
        <v>140</v>
      </c>
      <c r="AW144" s="25" t="s">
        <v>140</v>
      </c>
      <c r="AX144" s="30" t="s">
        <v>140</v>
      </c>
      <c r="AY144" s="25">
        <v>-10000</v>
      </c>
      <c r="AZ144" s="30" t="s">
        <v>140</v>
      </c>
      <c r="BA144" s="30" t="s">
        <v>150</v>
      </c>
    </row>
    <row r="145" spans="2:53">
      <c r="B145" s="43" t="s">
        <v>169</v>
      </c>
      <c r="C145" s="22" t="s">
        <v>39</v>
      </c>
      <c r="D145" s="23" t="s">
        <v>146</v>
      </c>
      <c r="E145" s="24"/>
      <c r="F145" s="24">
        <v>7430</v>
      </c>
      <c r="G145" s="25">
        <v>815</v>
      </c>
      <c r="H145" s="26"/>
      <c r="I145" s="24">
        <v>6463</v>
      </c>
      <c r="J145" s="24">
        <v>139</v>
      </c>
      <c r="K145" s="24"/>
      <c r="L145" s="26">
        <v>0</v>
      </c>
      <c r="M145" s="24">
        <v>0</v>
      </c>
      <c r="N145" s="25">
        <v>0</v>
      </c>
      <c r="O145" s="26" t="s">
        <v>160</v>
      </c>
      <c r="P145" s="25" t="s">
        <v>41</v>
      </c>
      <c r="Q145" s="26">
        <v>0</v>
      </c>
      <c r="R145" s="24" t="s">
        <v>139</v>
      </c>
      <c r="S145" s="24">
        <v>967</v>
      </c>
      <c r="T145" s="24">
        <v>676</v>
      </c>
      <c r="U145" s="29">
        <v>1643</v>
      </c>
      <c r="V145" s="25">
        <v>0</v>
      </c>
      <c r="W145" s="30">
        <v>0</v>
      </c>
      <c r="X145" s="26" t="s">
        <v>140</v>
      </c>
      <c r="Y145" s="24" t="s">
        <v>140</v>
      </c>
      <c r="Z145" s="25" t="s">
        <v>140</v>
      </c>
      <c r="AA145" s="24" t="s">
        <v>140</v>
      </c>
      <c r="AB145" s="24" t="s">
        <v>140</v>
      </c>
      <c r="AC145" s="25" t="s">
        <v>140</v>
      </c>
      <c r="AD145" s="24" t="s">
        <v>140</v>
      </c>
      <c r="AE145" s="24" t="s">
        <v>140</v>
      </c>
      <c r="AF145" s="25" t="s">
        <v>140</v>
      </c>
      <c r="AG145" s="24" t="s">
        <v>140</v>
      </c>
      <c r="AH145" s="24" t="s">
        <v>140</v>
      </c>
      <c r="AI145" s="25" t="s">
        <v>140</v>
      </c>
      <c r="AJ145" s="26" t="s">
        <v>140</v>
      </c>
      <c r="AK145" s="24" t="s">
        <v>140</v>
      </c>
      <c r="AL145" s="25" t="s">
        <v>140</v>
      </c>
      <c r="AM145" s="24" t="s">
        <v>140</v>
      </c>
      <c r="AN145" s="24" t="s">
        <v>140</v>
      </c>
      <c r="AO145" s="25" t="s">
        <v>140</v>
      </c>
      <c r="AP145" s="25" t="s">
        <v>140</v>
      </c>
      <c r="AQ145" s="25" t="s">
        <v>140</v>
      </c>
      <c r="AR145" s="30" t="s">
        <v>140</v>
      </c>
      <c r="AS145" s="25" t="s">
        <v>140</v>
      </c>
      <c r="AT145" s="30" t="s">
        <v>140</v>
      </c>
      <c r="AU145" s="30" t="s">
        <v>140</v>
      </c>
      <c r="AV145" s="25" t="s">
        <v>140</v>
      </c>
      <c r="AW145" s="25" t="s">
        <v>140</v>
      </c>
      <c r="AX145" s="30" t="s">
        <v>140</v>
      </c>
      <c r="AY145" s="25" t="s">
        <v>140</v>
      </c>
      <c r="AZ145" s="30" t="s">
        <v>140</v>
      </c>
      <c r="BA145" s="30" t="s">
        <v>140</v>
      </c>
    </row>
    <row r="146" spans="2:53">
      <c r="B146" s="43" t="s">
        <v>169</v>
      </c>
      <c r="C146" s="22" t="s">
        <v>39</v>
      </c>
      <c r="D146" s="23" t="s">
        <v>147</v>
      </c>
      <c r="E146" s="24"/>
      <c r="F146" s="24">
        <v>7148</v>
      </c>
      <c r="G146" s="25">
        <v>877</v>
      </c>
      <c r="H146" s="26"/>
      <c r="I146" s="24">
        <v>7148</v>
      </c>
      <c r="J146" s="24">
        <v>877</v>
      </c>
      <c r="K146" s="24"/>
      <c r="L146" s="26">
        <v>-2138</v>
      </c>
      <c r="M146" s="24">
        <v>-2138</v>
      </c>
      <c r="N146" s="25">
        <v>-2138</v>
      </c>
      <c r="O146" s="26" t="s">
        <v>144</v>
      </c>
      <c r="P146" s="25" t="s">
        <v>41</v>
      </c>
      <c r="Q146" s="26">
        <v>0</v>
      </c>
      <c r="R146" s="24" t="s">
        <v>139</v>
      </c>
      <c r="S146" s="24">
        <v>0</v>
      </c>
      <c r="T146" s="24">
        <v>0</v>
      </c>
      <c r="U146" s="29">
        <v>0</v>
      </c>
      <c r="V146" s="25">
        <v>0</v>
      </c>
      <c r="W146" s="30">
        <v>0</v>
      </c>
      <c r="X146" s="26" t="s">
        <v>140</v>
      </c>
      <c r="Y146" s="24" t="s">
        <v>140</v>
      </c>
      <c r="Z146" s="25" t="s">
        <v>140</v>
      </c>
      <c r="AA146" s="24" t="s">
        <v>140</v>
      </c>
      <c r="AB146" s="24" t="s">
        <v>140</v>
      </c>
      <c r="AC146" s="25" t="s">
        <v>140</v>
      </c>
      <c r="AD146" s="24" t="s">
        <v>140</v>
      </c>
      <c r="AE146" s="24" t="s">
        <v>140</v>
      </c>
      <c r="AF146" s="25" t="s">
        <v>140</v>
      </c>
      <c r="AG146" s="24" t="s">
        <v>140</v>
      </c>
      <c r="AH146" s="24" t="s">
        <v>140</v>
      </c>
      <c r="AI146" s="25" t="s">
        <v>140</v>
      </c>
      <c r="AJ146" s="26" t="s">
        <v>140</v>
      </c>
      <c r="AK146" s="24" t="s">
        <v>140</v>
      </c>
      <c r="AL146" s="25" t="s">
        <v>140</v>
      </c>
      <c r="AM146" s="24" t="s">
        <v>140</v>
      </c>
      <c r="AN146" s="24" t="s">
        <v>140</v>
      </c>
      <c r="AO146" s="25" t="s">
        <v>140</v>
      </c>
      <c r="AP146" s="25" t="s">
        <v>140</v>
      </c>
      <c r="AQ146" s="25" t="s">
        <v>140</v>
      </c>
      <c r="AR146" s="30" t="s">
        <v>140</v>
      </c>
      <c r="AS146" s="25" t="s">
        <v>140</v>
      </c>
      <c r="AT146" s="30" t="s">
        <v>140</v>
      </c>
      <c r="AU146" s="30" t="s">
        <v>140</v>
      </c>
      <c r="AV146" s="25" t="s">
        <v>140</v>
      </c>
      <c r="AW146" s="25" t="s">
        <v>140</v>
      </c>
      <c r="AX146" s="30" t="s">
        <v>140</v>
      </c>
      <c r="AY146" s="25" t="s">
        <v>140</v>
      </c>
      <c r="AZ146" s="30" t="s">
        <v>140</v>
      </c>
      <c r="BA146" s="30" t="s">
        <v>140</v>
      </c>
    </row>
    <row r="147" spans="2:53">
      <c r="B147" s="43" t="s">
        <v>169</v>
      </c>
      <c r="C147" s="22" t="s">
        <v>39</v>
      </c>
      <c r="D147" s="23" t="s">
        <v>148</v>
      </c>
      <c r="E147" s="24"/>
      <c r="F147" s="24">
        <v>7243</v>
      </c>
      <c r="G147" s="25">
        <v>877</v>
      </c>
      <c r="H147" s="26"/>
      <c r="I147" s="24">
        <v>7243</v>
      </c>
      <c r="J147" s="24">
        <v>877</v>
      </c>
      <c r="K147" s="24"/>
      <c r="L147" s="26">
        <v>-2456</v>
      </c>
      <c r="M147" s="24">
        <v>-2456</v>
      </c>
      <c r="N147" s="25">
        <v>-2456</v>
      </c>
      <c r="O147" s="26" t="s">
        <v>144</v>
      </c>
      <c r="P147" s="25" t="s">
        <v>144</v>
      </c>
      <c r="Q147" s="26">
        <v>0</v>
      </c>
      <c r="R147" s="24" t="s">
        <v>139</v>
      </c>
      <c r="S147" s="24">
        <v>0</v>
      </c>
      <c r="T147" s="24">
        <v>0</v>
      </c>
      <c r="U147" s="29">
        <v>0</v>
      </c>
      <c r="V147" s="25">
        <v>0</v>
      </c>
      <c r="W147" s="30">
        <v>0</v>
      </c>
      <c r="X147" s="26" t="s">
        <v>140</v>
      </c>
      <c r="Y147" s="24" t="s">
        <v>140</v>
      </c>
      <c r="Z147" s="25" t="s">
        <v>140</v>
      </c>
      <c r="AA147" s="24" t="s">
        <v>140</v>
      </c>
      <c r="AB147" s="24" t="s">
        <v>140</v>
      </c>
      <c r="AC147" s="25" t="s">
        <v>140</v>
      </c>
      <c r="AD147" s="24" t="s">
        <v>140</v>
      </c>
      <c r="AE147" s="24" t="s">
        <v>140</v>
      </c>
      <c r="AF147" s="25" t="s">
        <v>140</v>
      </c>
      <c r="AG147" s="24" t="s">
        <v>140</v>
      </c>
      <c r="AH147" s="24" t="s">
        <v>140</v>
      </c>
      <c r="AI147" s="25" t="s">
        <v>140</v>
      </c>
      <c r="AJ147" s="26" t="s">
        <v>140</v>
      </c>
      <c r="AK147" s="24" t="s">
        <v>140</v>
      </c>
      <c r="AL147" s="25" t="s">
        <v>140</v>
      </c>
      <c r="AM147" s="24" t="s">
        <v>140</v>
      </c>
      <c r="AN147" s="24" t="s">
        <v>140</v>
      </c>
      <c r="AO147" s="25" t="s">
        <v>140</v>
      </c>
      <c r="AP147" s="25" t="s">
        <v>140</v>
      </c>
      <c r="AQ147" s="25" t="s">
        <v>140</v>
      </c>
      <c r="AR147" s="30" t="s">
        <v>140</v>
      </c>
      <c r="AS147" s="25" t="s">
        <v>140</v>
      </c>
      <c r="AT147" s="30" t="s">
        <v>140</v>
      </c>
      <c r="AU147" s="30" t="s">
        <v>140</v>
      </c>
      <c r="AV147" s="25" t="s">
        <v>140</v>
      </c>
      <c r="AW147" s="25" t="s">
        <v>140</v>
      </c>
      <c r="AX147" s="30" t="s">
        <v>140</v>
      </c>
      <c r="AY147" s="25" t="s">
        <v>140</v>
      </c>
      <c r="AZ147" s="30" t="s">
        <v>140</v>
      </c>
      <c r="BA147" s="30" t="s">
        <v>140</v>
      </c>
    </row>
    <row r="148" spans="2:53">
      <c r="B148" s="43" t="s">
        <v>169</v>
      </c>
      <c r="C148" s="22" t="s">
        <v>39</v>
      </c>
      <c r="D148" s="23" t="s">
        <v>149</v>
      </c>
      <c r="E148" s="24"/>
      <c r="F148" s="24">
        <v>7276</v>
      </c>
      <c r="G148" s="25">
        <v>877</v>
      </c>
      <c r="H148" s="26"/>
      <c r="I148" s="24">
        <v>7276</v>
      </c>
      <c r="J148" s="24">
        <v>877</v>
      </c>
      <c r="K148" s="24"/>
      <c r="L148" s="26">
        <v>-2054</v>
      </c>
      <c r="M148" s="24">
        <v>-2054</v>
      </c>
      <c r="N148" s="25">
        <v>-2054</v>
      </c>
      <c r="O148" s="26" t="s">
        <v>144</v>
      </c>
      <c r="P148" s="25" t="s">
        <v>41</v>
      </c>
      <c r="Q148" s="26">
        <v>0</v>
      </c>
      <c r="R148" s="24" t="s">
        <v>139</v>
      </c>
      <c r="S148" s="24">
        <v>0</v>
      </c>
      <c r="T148" s="24">
        <v>0</v>
      </c>
      <c r="U148" s="29">
        <v>0</v>
      </c>
      <c r="V148" s="25">
        <v>0</v>
      </c>
      <c r="W148" s="30">
        <v>0</v>
      </c>
      <c r="X148" s="26" t="s">
        <v>140</v>
      </c>
      <c r="Y148" s="24" t="s">
        <v>140</v>
      </c>
      <c r="Z148" s="25" t="s">
        <v>140</v>
      </c>
      <c r="AA148" s="24" t="s">
        <v>140</v>
      </c>
      <c r="AB148" s="24" t="s">
        <v>140</v>
      </c>
      <c r="AC148" s="25" t="s">
        <v>140</v>
      </c>
      <c r="AD148" s="24" t="s">
        <v>140</v>
      </c>
      <c r="AE148" s="24" t="s">
        <v>140</v>
      </c>
      <c r="AF148" s="25" t="s">
        <v>140</v>
      </c>
      <c r="AG148" s="24" t="s">
        <v>140</v>
      </c>
      <c r="AH148" s="24" t="s">
        <v>140</v>
      </c>
      <c r="AI148" s="25" t="s">
        <v>140</v>
      </c>
      <c r="AJ148" s="26" t="s">
        <v>140</v>
      </c>
      <c r="AK148" s="24" t="s">
        <v>140</v>
      </c>
      <c r="AL148" s="25" t="s">
        <v>140</v>
      </c>
      <c r="AM148" s="24" t="s">
        <v>140</v>
      </c>
      <c r="AN148" s="24" t="s">
        <v>140</v>
      </c>
      <c r="AO148" s="25" t="s">
        <v>140</v>
      </c>
      <c r="AP148" s="25" t="s">
        <v>140</v>
      </c>
      <c r="AQ148" s="25" t="s">
        <v>140</v>
      </c>
      <c r="AR148" s="30" t="s">
        <v>140</v>
      </c>
      <c r="AS148" s="25" t="s">
        <v>140</v>
      </c>
      <c r="AT148" s="30" t="s">
        <v>140</v>
      </c>
      <c r="AU148" s="30" t="s">
        <v>140</v>
      </c>
      <c r="AV148" s="25" t="s">
        <v>140</v>
      </c>
      <c r="AW148" s="25" t="s">
        <v>140</v>
      </c>
      <c r="AX148" s="30" t="s">
        <v>140</v>
      </c>
      <c r="AY148" s="25" t="s">
        <v>140</v>
      </c>
      <c r="AZ148" s="30" t="s">
        <v>140</v>
      </c>
      <c r="BA148" s="30" t="s">
        <v>140</v>
      </c>
    </row>
    <row r="149" spans="2:53">
      <c r="B149" s="43" t="s">
        <v>169</v>
      </c>
      <c r="C149" s="22" t="s">
        <v>39</v>
      </c>
      <c r="D149" s="23" t="s">
        <v>151</v>
      </c>
      <c r="E149" s="24"/>
      <c r="F149" s="24">
        <v>7791</v>
      </c>
      <c r="G149" s="25">
        <v>699</v>
      </c>
      <c r="H149" s="26"/>
      <c r="I149" s="24">
        <v>7791</v>
      </c>
      <c r="J149" s="24">
        <v>689</v>
      </c>
      <c r="K149" s="24"/>
      <c r="L149" s="26">
        <v>0</v>
      </c>
      <c r="M149" s="24">
        <v>0</v>
      </c>
      <c r="N149" s="25">
        <v>0</v>
      </c>
      <c r="O149" s="26" t="s">
        <v>144</v>
      </c>
      <c r="P149" s="25" t="s">
        <v>41</v>
      </c>
      <c r="Q149" s="26">
        <v>0</v>
      </c>
      <c r="R149" s="24" t="s">
        <v>139</v>
      </c>
      <c r="S149" s="24">
        <v>0</v>
      </c>
      <c r="T149" s="24">
        <v>10</v>
      </c>
      <c r="U149" s="29">
        <v>10</v>
      </c>
      <c r="V149" s="25">
        <v>0</v>
      </c>
      <c r="W149" s="30">
        <v>0</v>
      </c>
      <c r="X149" s="26" t="s">
        <v>140</v>
      </c>
      <c r="Y149" s="24" t="s">
        <v>140</v>
      </c>
      <c r="Z149" s="25" t="s">
        <v>140</v>
      </c>
      <c r="AA149" s="24" t="s">
        <v>140</v>
      </c>
      <c r="AB149" s="24" t="s">
        <v>140</v>
      </c>
      <c r="AC149" s="25" t="s">
        <v>140</v>
      </c>
      <c r="AD149" s="24" t="s">
        <v>140</v>
      </c>
      <c r="AE149" s="24" t="s">
        <v>140</v>
      </c>
      <c r="AF149" s="25" t="s">
        <v>140</v>
      </c>
      <c r="AG149" s="24" t="s">
        <v>140</v>
      </c>
      <c r="AH149" s="24" t="s">
        <v>140</v>
      </c>
      <c r="AI149" s="25" t="s">
        <v>140</v>
      </c>
      <c r="AJ149" s="26" t="s">
        <v>140</v>
      </c>
      <c r="AK149" s="24" t="s">
        <v>140</v>
      </c>
      <c r="AL149" s="25" t="s">
        <v>140</v>
      </c>
      <c r="AM149" s="24" t="s">
        <v>140</v>
      </c>
      <c r="AN149" s="24" t="s">
        <v>140</v>
      </c>
      <c r="AO149" s="25" t="s">
        <v>140</v>
      </c>
      <c r="AP149" s="25" t="s">
        <v>140</v>
      </c>
      <c r="AQ149" s="25" t="s">
        <v>140</v>
      </c>
      <c r="AR149" s="30" t="s">
        <v>140</v>
      </c>
      <c r="AS149" s="25" t="s">
        <v>140</v>
      </c>
      <c r="AT149" s="30" t="s">
        <v>140</v>
      </c>
      <c r="AU149" s="30" t="s">
        <v>140</v>
      </c>
      <c r="AV149" s="25" t="s">
        <v>140</v>
      </c>
      <c r="AW149" s="25" t="s">
        <v>140</v>
      </c>
      <c r="AX149" s="30" t="s">
        <v>140</v>
      </c>
      <c r="AY149" s="25" t="s">
        <v>140</v>
      </c>
      <c r="AZ149" s="30" t="s">
        <v>140</v>
      </c>
      <c r="BA149" s="30" t="s">
        <v>140</v>
      </c>
    </row>
    <row r="150" spans="2:53">
      <c r="B150" s="43" t="s">
        <v>169</v>
      </c>
      <c r="C150" s="22" t="s">
        <v>39</v>
      </c>
      <c r="D150" s="23" t="s">
        <v>153</v>
      </c>
      <c r="E150" s="24"/>
      <c r="F150" s="24">
        <v>7791</v>
      </c>
      <c r="G150" s="25">
        <v>549</v>
      </c>
      <c r="H150" s="26"/>
      <c r="I150" s="24">
        <v>7791</v>
      </c>
      <c r="J150" s="24">
        <v>534</v>
      </c>
      <c r="K150" s="24"/>
      <c r="L150" s="26">
        <v>0</v>
      </c>
      <c r="M150" s="24">
        <v>0</v>
      </c>
      <c r="N150" s="25">
        <v>0</v>
      </c>
      <c r="O150" s="26" t="s">
        <v>144</v>
      </c>
      <c r="P150" s="25" t="s">
        <v>41</v>
      </c>
      <c r="Q150" s="26">
        <v>0</v>
      </c>
      <c r="R150" s="24" t="s">
        <v>139</v>
      </c>
      <c r="S150" s="24">
        <v>0</v>
      </c>
      <c r="T150" s="24">
        <v>15</v>
      </c>
      <c r="U150" s="29">
        <v>15</v>
      </c>
      <c r="V150" s="25">
        <v>0</v>
      </c>
      <c r="W150" s="30">
        <v>0</v>
      </c>
      <c r="X150" s="26" t="s">
        <v>140</v>
      </c>
      <c r="Y150" s="24" t="s">
        <v>140</v>
      </c>
      <c r="Z150" s="25" t="s">
        <v>140</v>
      </c>
      <c r="AA150" s="24" t="s">
        <v>140</v>
      </c>
      <c r="AB150" s="24" t="s">
        <v>140</v>
      </c>
      <c r="AC150" s="25" t="s">
        <v>140</v>
      </c>
      <c r="AD150" s="24" t="s">
        <v>140</v>
      </c>
      <c r="AE150" s="24" t="s">
        <v>140</v>
      </c>
      <c r="AF150" s="25" t="s">
        <v>140</v>
      </c>
      <c r="AG150" s="24" t="s">
        <v>140</v>
      </c>
      <c r="AH150" s="24" t="s">
        <v>140</v>
      </c>
      <c r="AI150" s="25" t="s">
        <v>140</v>
      </c>
      <c r="AJ150" s="26" t="s">
        <v>140</v>
      </c>
      <c r="AK150" s="24" t="s">
        <v>140</v>
      </c>
      <c r="AL150" s="25" t="s">
        <v>140</v>
      </c>
      <c r="AM150" s="24" t="s">
        <v>140</v>
      </c>
      <c r="AN150" s="24" t="s">
        <v>140</v>
      </c>
      <c r="AO150" s="25" t="s">
        <v>140</v>
      </c>
      <c r="AP150" s="25" t="s">
        <v>140</v>
      </c>
      <c r="AQ150" s="25" t="s">
        <v>140</v>
      </c>
      <c r="AR150" s="30" t="s">
        <v>140</v>
      </c>
      <c r="AS150" s="25" t="s">
        <v>140</v>
      </c>
      <c r="AT150" s="30" t="s">
        <v>140</v>
      </c>
      <c r="AU150" s="30" t="s">
        <v>140</v>
      </c>
      <c r="AV150" s="25" t="s">
        <v>140</v>
      </c>
      <c r="AW150" s="25" t="s">
        <v>140</v>
      </c>
      <c r="AX150" s="30" t="s">
        <v>140</v>
      </c>
      <c r="AY150" s="25" t="s">
        <v>140</v>
      </c>
      <c r="AZ150" s="30" t="s">
        <v>140</v>
      </c>
      <c r="BA150" s="30" t="s">
        <v>140</v>
      </c>
    </row>
    <row r="151" spans="2:53" ht="15" thickBot="1">
      <c r="B151" s="44" t="s">
        <v>169</v>
      </c>
      <c r="C151" s="32" t="s">
        <v>39</v>
      </c>
      <c r="D151" s="33" t="s">
        <v>155</v>
      </c>
      <c r="E151" s="34"/>
      <c r="F151" s="34">
        <v>7085</v>
      </c>
      <c r="G151" s="35">
        <v>-474</v>
      </c>
      <c r="H151" s="36"/>
      <c r="I151" s="34">
        <v>7085</v>
      </c>
      <c r="J151" s="34">
        <v>-474</v>
      </c>
      <c r="K151" s="34"/>
      <c r="L151" s="36">
        <v>0</v>
      </c>
      <c r="M151" s="34">
        <v>0</v>
      </c>
      <c r="N151" s="35">
        <v>0</v>
      </c>
      <c r="O151" s="36" t="s">
        <v>144</v>
      </c>
      <c r="P151" s="35" t="s">
        <v>41</v>
      </c>
      <c r="Q151" s="36">
        <v>0</v>
      </c>
      <c r="R151" s="24" t="s">
        <v>139</v>
      </c>
      <c r="S151" s="24">
        <v>0</v>
      </c>
      <c r="T151" s="24">
        <v>0</v>
      </c>
      <c r="U151" s="29">
        <v>0</v>
      </c>
      <c r="V151" s="25">
        <v>0</v>
      </c>
      <c r="W151" s="30">
        <v>0</v>
      </c>
      <c r="X151" s="36" t="s">
        <v>140</v>
      </c>
      <c r="Y151" s="34" t="s">
        <v>140</v>
      </c>
      <c r="Z151" s="35" t="s">
        <v>140</v>
      </c>
      <c r="AA151" s="34" t="s">
        <v>140</v>
      </c>
      <c r="AB151" s="34" t="s">
        <v>140</v>
      </c>
      <c r="AC151" s="35" t="s">
        <v>140</v>
      </c>
      <c r="AD151" s="34" t="s">
        <v>140</v>
      </c>
      <c r="AE151" s="34" t="s">
        <v>140</v>
      </c>
      <c r="AF151" s="35" t="s">
        <v>140</v>
      </c>
      <c r="AG151" s="34" t="s">
        <v>140</v>
      </c>
      <c r="AH151" s="34" t="s">
        <v>140</v>
      </c>
      <c r="AI151" s="35" t="s">
        <v>140</v>
      </c>
      <c r="AJ151" s="36" t="s">
        <v>140</v>
      </c>
      <c r="AK151" s="34" t="s">
        <v>140</v>
      </c>
      <c r="AL151" s="35" t="s">
        <v>140</v>
      </c>
      <c r="AM151" s="34" t="s">
        <v>140</v>
      </c>
      <c r="AN151" s="34" t="s">
        <v>140</v>
      </c>
      <c r="AO151" s="35" t="s">
        <v>140</v>
      </c>
      <c r="AP151" s="35" t="s">
        <v>140</v>
      </c>
      <c r="AQ151" s="35" t="s">
        <v>140</v>
      </c>
      <c r="AR151" s="37" t="s">
        <v>140</v>
      </c>
      <c r="AS151" s="35" t="s">
        <v>140</v>
      </c>
      <c r="AT151" s="37" t="s">
        <v>140</v>
      </c>
      <c r="AU151" s="37" t="s">
        <v>140</v>
      </c>
      <c r="AV151" s="35" t="s">
        <v>140</v>
      </c>
      <c r="AW151" s="35" t="s">
        <v>140</v>
      </c>
      <c r="AX151" s="37" t="s">
        <v>140</v>
      </c>
      <c r="AY151" s="35" t="s">
        <v>140</v>
      </c>
      <c r="AZ151" s="37" t="s">
        <v>140</v>
      </c>
      <c r="BA151" s="37" t="s">
        <v>140</v>
      </c>
    </row>
    <row r="152" spans="2:53">
      <c r="B152" s="38" t="s">
        <v>171</v>
      </c>
      <c r="C152" s="39" t="s">
        <v>39</v>
      </c>
      <c r="D152" s="40" t="s">
        <v>138</v>
      </c>
      <c r="E152" s="27">
        <v>6765</v>
      </c>
      <c r="F152" s="27"/>
      <c r="G152" s="41"/>
      <c r="H152" s="28">
        <v>6765</v>
      </c>
      <c r="I152" s="27"/>
      <c r="J152" s="27"/>
      <c r="K152" s="27"/>
      <c r="L152" s="28">
        <v>0</v>
      </c>
      <c r="M152" s="27">
        <v>0</v>
      </c>
      <c r="N152" s="41">
        <v>0</v>
      </c>
      <c r="O152" s="28" t="s">
        <v>160</v>
      </c>
      <c r="P152" s="41" t="s">
        <v>144</v>
      </c>
      <c r="Q152" s="28">
        <v>0</v>
      </c>
      <c r="R152" s="24">
        <v>0</v>
      </c>
      <c r="S152" s="24" t="s">
        <v>139</v>
      </c>
      <c r="T152" s="24" t="s">
        <v>139</v>
      </c>
      <c r="U152" s="29" t="s">
        <v>139</v>
      </c>
      <c r="V152" s="25">
        <v>0</v>
      </c>
      <c r="W152" s="30">
        <v>0</v>
      </c>
      <c r="X152" s="28" t="s">
        <v>140</v>
      </c>
      <c r="Y152" s="27" t="s">
        <v>140</v>
      </c>
      <c r="Z152" s="41" t="s">
        <v>140</v>
      </c>
      <c r="AA152" s="27" t="s">
        <v>140</v>
      </c>
      <c r="AB152" s="27" t="s">
        <v>140</v>
      </c>
      <c r="AC152" s="41" t="s">
        <v>140</v>
      </c>
      <c r="AD152" s="27" t="s">
        <v>140</v>
      </c>
      <c r="AE152" s="27" t="s">
        <v>140</v>
      </c>
      <c r="AF152" s="41" t="s">
        <v>140</v>
      </c>
      <c r="AG152" s="27" t="s">
        <v>140</v>
      </c>
      <c r="AH152" s="27" t="s">
        <v>140</v>
      </c>
      <c r="AI152" s="41" t="s">
        <v>140</v>
      </c>
      <c r="AJ152" s="28" t="s">
        <v>140</v>
      </c>
      <c r="AK152" s="27" t="s">
        <v>140</v>
      </c>
      <c r="AL152" s="41" t="s">
        <v>140</v>
      </c>
      <c r="AM152" s="27" t="s">
        <v>140</v>
      </c>
      <c r="AN152" s="27" t="s">
        <v>140</v>
      </c>
      <c r="AO152" s="41" t="s">
        <v>140</v>
      </c>
      <c r="AP152" s="41" t="s">
        <v>140</v>
      </c>
      <c r="AQ152" s="41" t="s">
        <v>140</v>
      </c>
      <c r="AR152" s="42" t="s">
        <v>140</v>
      </c>
      <c r="AS152" s="41" t="s">
        <v>140</v>
      </c>
      <c r="AT152" s="42" t="s">
        <v>140</v>
      </c>
      <c r="AU152" s="42" t="s">
        <v>140</v>
      </c>
      <c r="AV152" s="41" t="s">
        <v>140</v>
      </c>
      <c r="AW152" s="41" t="s">
        <v>140</v>
      </c>
      <c r="AX152" s="42" t="s">
        <v>140</v>
      </c>
      <c r="AY152" s="41" t="s">
        <v>140</v>
      </c>
      <c r="AZ152" s="42" t="s">
        <v>140</v>
      </c>
      <c r="BA152" s="42" t="s">
        <v>140</v>
      </c>
    </row>
    <row r="153" spans="2:53">
      <c r="B153" s="43" t="s">
        <v>171</v>
      </c>
      <c r="C153" s="22" t="s">
        <v>39</v>
      </c>
      <c r="D153" s="23" t="s">
        <v>141</v>
      </c>
      <c r="E153" s="24">
        <v>6765</v>
      </c>
      <c r="F153" s="24"/>
      <c r="G153" s="25"/>
      <c r="H153" s="26">
        <v>6765</v>
      </c>
      <c r="I153" s="24"/>
      <c r="J153" s="24"/>
      <c r="K153" s="24"/>
      <c r="L153" s="26">
        <v>0</v>
      </c>
      <c r="M153" s="24">
        <v>0</v>
      </c>
      <c r="N153" s="25">
        <v>0</v>
      </c>
      <c r="O153" s="26" t="s">
        <v>160</v>
      </c>
      <c r="P153" s="25" t="s">
        <v>144</v>
      </c>
      <c r="Q153" s="26">
        <v>0</v>
      </c>
      <c r="R153" s="24">
        <v>0</v>
      </c>
      <c r="S153" s="24" t="s">
        <v>139</v>
      </c>
      <c r="T153" s="24" t="s">
        <v>139</v>
      </c>
      <c r="U153" s="29" t="s">
        <v>139</v>
      </c>
      <c r="V153" s="25">
        <v>0</v>
      </c>
      <c r="W153" s="30">
        <v>0</v>
      </c>
      <c r="X153" s="26" t="s">
        <v>140</v>
      </c>
      <c r="Y153" s="24" t="s">
        <v>140</v>
      </c>
      <c r="Z153" s="25" t="s">
        <v>140</v>
      </c>
      <c r="AA153" s="24" t="s">
        <v>140</v>
      </c>
      <c r="AB153" s="24" t="s">
        <v>140</v>
      </c>
      <c r="AC153" s="25" t="s">
        <v>140</v>
      </c>
      <c r="AD153" s="24" t="s">
        <v>140</v>
      </c>
      <c r="AE153" s="24" t="s">
        <v>140</v>
      </c>
      <c r="AF153" s="25" t="s">
        <v>140</v>
      </c>
      <c r="AG153" s="24" t="s">
        <v>140</v>
      </c>
      <c r="AH153" s="24" t="s">
        <v>140</v>
      </c>
      <c r="AI153" s="25" t="s">
        <v>140</v>
      </c>
      <c r="AJ153" s="26" t="s">
        <v>140</v>
      </c>
      <c r="AK153" s="24" t="s">
        <v>140</v>
      </c>
      <c r="AL153" s="25" t="s">
        <v>140</v>
      </c>
      <c r="AM153" s="24" t="s">
        <v>140</v>
      </c>
      <c r="AN153" s="24" t="s">
        <v>140</v>
      </c>
      <c r="AO153" s="25" t="s">
        <v>140</v>
      </c>
      <c r="AP153" s="25" t="s">
        <v>140</v>
      </c>
      <c r="AQ153" s="25" t="s">
        <v>140</v>
      </c>
      <c r="AR153" s="30" t="s">
        <v>140</v>
      </c>
      <c r="AS153" s="25" t="s">
        <v>140</v>
      </c>
      <c r="AT153" s="30" t="s">
        <v>140</v>
      </c>
      <c r="AU153" s="30" t="s">
        <v>140</v>
      </c>
      <c r="AV153" s="25" t="s">
        <v>140</v>
      </c>
      <c r="AW153" s="25" t="s">
        <v>140</v>
      </c>
      <c r="AX153" s="30" t="s">
        <v>140</v>
      </c>
      <c r="AY153" s="25" t="s">
        <v>140</v>
      </c>
      <c r="AZ153" s="30" t="s">
        <v>140</v>
      </c>
      <c r="BA153" s="30" t="s">
        <v>140</v>
      </c>
    </row>
    <row r="154" spans="2:53">
      <c r="B154" s="43" t="s">
        <v>171</v>
      </c>
      <c r="C154" s="22" t="s">
        <v>39</v>
      </c>
      <c r="D154" s="23" t="s">
        <v>142</v>
      </c>
      <c r="E154" s="24">
        <v>6765</v>
      </c>
      <c r="F154" s="24"/>
      <c r="G154" s="25"/>
      <c r="H154" s="26">
        <v>6765</v>
      </c>
      <c r="I154" s="24"/>
      <c r="J154" s="24"/>
      <c r="K154" s="24"/>
      <c r="L154" s="26">
        <v>0</v>
      </c>
      <c r="M154" s="24">
        <v>0</v>
      </c>
      <c r="N154" s="25">
        <v>0</v>
      </c>
      <c r="O154" s="26" t="s">
        <v>160</v>
      </c>
      <c r="P154" s="25" t="s">
        <v>144</v>
      </c>
      <c r="Q154" s="26">
        <v>0</v>
      </c>
      <c r="R154" s="24">
        <v>0</v>
      </c>
      <c r="S154" s="24" t="s">
        <v>139</v>
      </c>
      <c r="T154" s="24" t="s">
        <v>139</v>
      </c>
      <c r="U154" s="29" t="s">
        <v>139</v>
      </c>
      <c r="V154" s="25">
        <v>0</v>
      </c>
      <c r="W154" s="30">
        <v>0</v>
      </c>
      <c r="X154" s="26" t="s">
        <v>140</v>
      </c>
      <c r="Y154" s="24" t="s">
        <v>140</v>
      </c>
      <c r="Z154" s="25" t="s">
        <v>140</v>
      </c>
      <c r="AA154" s="24" t="s">
        <v>140</v>
      </c>
      <c r="AB154" s="24" t="s">
        <v>140</v>
      </c>
      <c r="AC154" s="25" t="s">
        <v>140</v>
      </c>
      <c r="AD154" s="24" t="s">
        <v>140</v>
      </c>
      <c r="AE154" s="24" t="s">
        <v>140</v>
      </c>
      <c r="AF154" s="25" t="s">
        <v>140</v>
      </c>
      <c r="AG154" s="24" t="s">
        <v>140</v>
      </c>
      <c r="AH154" s="24" t="s">
        <v>140</v>
      </c>
      <c r="AI154" s="25" t="s">
        <v>140</v>
      </c>
      <c r="AJ154" s="26" t="s">
        <v>140</v>
      </c>
      <c r="AK154" s="24" t="s">
        <v>140</v>
      </c>
      <c r="AL154" s="25" t="s">
        <v>140</v>
      </c>
      <c r="AM154" s="24" t="s">
        <v>140</v>
      </c>
      <c r="AN154" s="24" t="s">
        <v>140</v>
      </c>
      <c r="AO154" s="25" t="s">
        <v>140</v>
      </c>
      <c r="AP154" s="25" t="s">
        <v>140</v>
      </c>
      <c r="AQ154" s="25" t="s">
        <v>140</v>
      </c>
      <c r="AR154" s="30" t="s">
        <v>140</v>
      </c>
      <c r="AS154" s="25" t="s">
        <v>140</v>
      </c>
      <c r="AT154" s="30" t="s">
        <v>140</v>
      </c>
      <c r="AU154" s="30" t="s">
        <v>140</v>
      </c>
      <c r="AV154" s="25" t="s">
        <v>140</v>
      </c>
      <c r="AW154" s="25" t="s">
        <v>140</v>
      </c>
      <c r="AX154" s="30" t="s">
        <v>140</v>
      </c>
      <c r="AY154" s="25" t="s">
        <v>140</v>
      </c>
      <c r="AZ154" s="30" t="s">
        <v>140</v>
      </c>
      <c r="BA154" s="30" t="s">
        <v>140</v>
      </c>
    </row>
    <row r="155" spans="2:53">
      <c r="B155" s="43" t="s">
        <v>171</v>
      </c>
      <c r="C155" s="22" t="s">
        <v>39</v>
      </c>
      <c r="D155" s="23" t="s">
        <v>143</v>
      </c>
      <c r="E155" s="24"/>
      <c r="F155" s="24">
        <v>6980</v>
      </c>
      <c r="G155" s="25">
        <v>889</v>
      </c>
      <c r="H155" s="26"/>
      <c r="I155" s="24">
        <v>6474</v>
      </c>
      <c r="J155" s="24">
        <v>800</v>
      </c>
      <c r="K155" s="24"/>
      <c r="L155" s="26">
        <v>0</v>
      </c>
      <c r="M155" s="24">
        <v>0</v>
      </c>
      <c r="N155" s="25">
        <v>0</v>
      </c>
      <c r="O155" s="26" t="s">
        <v>160</v>
      </c>
      <c r="P155" s="25" t="s">
        <v>144</v>
      </c>
      <c r="Q155" s="26">
        <v>0</v>
      </c>
      <c r="R155" s="24" t="s">
        <v>139</v>
      </c>
      <c r="S155" s="24">
        <v>506</v>
      </c>
      <c r="T155" s="24">
        <v>89</v>
      </c>
      <c r="U155" s="29">
        <v>595</v>
      </c>
      <c r="V155" s="25">
        <v>0</v>
      </c>
      <c r="W155" s="30">
        <v>0</v>
      </c>
      <c r="X155" s="26" t="s">
        <v>140</v>
      </c>
      <c r="Y155" s="24" t="s">
        <v>140</v>
      </c>
      <c r="Z155" s="25" t="s">
        <v>140</v>
      </c>
      <c r="AA155" s="24" t="s">
        <v>140</v>
      </c>
      <c r="AB155" s="24" t="s">
        <v>140</v>
      </c>
      <c r="AC155" s="25" t="s">
        <v>140</v>
      </c>
      <c r="AD155" s="24" t="s">
        <v>140</v>
      </c>
      <c r="AE155" s="24" t="s">
        <v>140</v>
      </c>
      <c r="AF155" s="25" t="s">
        <v>140</v>
      </c>
      <c r="AG155" s="24" t="s">
        <v>140</v>
      </c>
      <c r="AH155" s="24" t="s">
        <v>140</v>
      </c>
      <c r="AI155" s="25" t="s">
        <v>140</v>
      </c>
      <c r="AJ155" s="26" t="s">
        <v>140</v>
      </c>
      <c r="AK155" s="24" t="s">
        <v>140</v>
      </c>
      <c r="AL155" s="25" t="s">
        <v>140</v>
      </c>
      <c r="AM155" s="24" t="s">
        <v>140</v>
      </c>
      <c r="AN155" s="24" t="s">
        <v>140</v>
      </c>
      <c r="AO155" s="25" t="s">
        <v>140</v>
      </c>
      <c r="AP155" s="25" t="s">
        <v>140</v>
      </c>
      <c r="AQ155" s="25" t="s">
        <v>140</v>
      </c>
      <c r="AR155" s="30" t="s">
        <v>140</v>
      </c>
      <c r="AS155" s="25" t="s">
        <v>140</v>
      </c>
      <c r="AT155" s="30" t="s">
        <v>140</v>
      </c>
      <c r="AU155" s="30" t="s">
        <v>140</v>
      </c>
      <c r="AV155" s="25" t="s">
        <v>140</v>
      </c>
      <c r="AW155" s="25" t="s">
        <v>140</v>
      </c>
      <c r="AX155" s="30" t="s">
        <v>140</v>
      </c>
      <c r="AY155" s="25" t="s">
        <v>140</v>
      </c>
      <c r="AZ155" s="30" t="s">
        <v>140</v>
      </c>
      <c r="BA155" s="30" t="s">
        <v>140</v>
      </c>
    </row>
    <row r="156" spans="2:53">
      <c r="B156" s="43" t="s">
        <v>171</v>
      </c>
      <c r="C156" s="22" t="s">
        <v>39</v>
      </c>
      <c r="D156" s="23" t="s">
        <v>145</v>
      </c>
      <c r="E156" s="24"/>
      <c r="F156" s="24">
        <v>7280</v>
      </c>
      <c r="G156" s="25">
        <v>889</v>
      </c>
      <c r="H156" s="26"/>
      <c r="I156" s="24">
        <v>7039</v>
      </c>
      <c r="J156" s="24">
        <v>732</v>
      </c>
      <c r="K156" s="24"/>
      <c r="L156" s="26">
        <v>0</v>
      </c>
      <c r="M156" s="24">
        <v>0</v>
      </c>
      <c r="N156" s="25">
        <v>0</v>
      </c>
      <c r="O156" s="26" t="s">
        <v>160</v>
      </c>
      <c r="P156" s="25" t="s">
        <v>144</v>
      </c>
      <c r="Q156" s="26">
        <v>0</v>
      </c>
      <c r="R156" s="24" t="s">
        <v>139</v>
      </c>
      <c r="S156" s="24">
        <v>241</v>
      </c>
      <c r="T156" s="24">
        <v>157</v>
      </c>
      <c r="U156" s="29">
        <v>398</v>
      </c>
      <c r="V156" s="25">
        <v>0</v>
      </c>
      <c r="W156" s="30">
        <v>0</v>
      </c>
      <c r="X156" s="26" t="s">
        <v>140</v>
      </c>
      <c r="Y156" s="24" t="s">
        <v>140</v>
      </c>
      <c r="Z156" s="25" t="s">
        <v>140</v>
      </c>
      <c r="AA156" s="24" t="s">
        <v>140</v>
      </c>
      <c r="AB156" s="24" t="s">
        <v>140</v>
      </c>
      <c r="AC156" s="25" t="s">
        <v>140</v>
      </c>
      <c r="AD156" s="24" t="s">
        <v>140</v>
      </c>
      <c r="AE156" s="24" t="s">
        <v>140</v>
      </c>
      <c r="AF156" s="25" t="s">
        <v>140</v>
      </c>
      <c r="AG156" s="24" t="s">
        <v>140</v>
      </c>
      <c r="AH156" s="24" t="s">
        <v>140</v>
      </c>
      <c r="AI156" s="25" t="s">
        <v>140</v>
      </c>
      <c r="AJ156" s="26" t="s">
        <v>140</v>
      </c>
      <c r="AK156" s="24" t="s">
        <v>140</v>
      </c>
      <c r="AL156" s="25" t="s">
        <v>140</v>
      </c>
      <c r="AM156" s="24" t="s">
        <v>140</v>
      </c>
      <c r="AN156" s="24" t="s">
        <v>140</v>
      </c>
      <c r="AO156" s="25" t="s">
        <v>140</v>
      </c>
      <c r="AP156" s="25" t="s">
        <v>140</v>
      </c>
      <c r="AQ156" s="25" t="s">
        <v>140</v>
      </c>
      <c r="AR156" s="30" t="s">
        <v>140</v>
      </c>
      <c r="AS156" s="25" t="s">
        <v>140</v>
      </c>
      <c r="AT156" s="30" t="s">
        <v>140</v>
      </c>
      <c r="AU156" s="30" t="s">
        <v>140</v>
      </c>
      <c r="AV156" s="25" t="s">
        <v>140</v>
      </c>
      <c r="AW156" s="25" t="s">
        <v>140</v>
      </c>
      <c r="AX156" s="30" t="s">
        <v>140</v>
      </c>
      <c r="AY156" s="25" t="s">
        <v>140</v>
      </c>
      <c r="AZ156" s="30" t="s">
        <v>140</v>
      </c>
      <c r="BA156" s="30" t="s">
        <v>140</v>
      </c>
    </row>
    <row r="157" spans="2:53">
      <c r="B157" s="43" t="s">
        <v>171</v>
      </c>
      <c r="C157" s="22" t="s">
        <v>39</v>
      </c>
      <c r="D157" s="23" t="s">
        <v>146</v>
      </c>
      <c r="E157" s="24"/>
      <c r="F157" s="24">
        <v>7280</v>
      </c>
      <c r="G157" s="25">
        <v>889</v>
      </c>
      <c r="H157" s="26"/>
      <c r="I157" s="24">
        <v>7029</v>
      </c>
      <c r="J157" s="24">
        <v>380</v>
      </c>
      <c r="K157" s="24"/>
      <c r="L157" s="26">
        <v>0</v>
      </c>
      <c r="M157" s="24">
        <v>0</v>
      </c>
      <c r="N157" s="25">
        <v>0</v>
      </c>
      <c r="O157" s="26" t="s">
        <v>160</v>
      </c>
      <c r="P157" s="25" t="s">
        <v>144</v>
      </c>
      <c r="Q157" s="26">
        <v>0</v>
      </c>
      <c r="R157" s="24" t="s">
        <v>139</v>
      </c>
      <c r="S157" s="24">
        <v>251</v>
      </c>
      <c r="T157" s="24">
        <v>509</v>
      </c>
      <c r="U157" s="29">
        <v>760</v>
      </c>
      <c r="V157" s="25">
        <v>0</v>
      </c>
      <c r="W157" s="30">
        <v>0</v>
      </c>
      <c r="X157" s="26" t="s">
        <v>140</v>
      </c>
      <c r="Y157" s="24" t="s">
        <v>140</v>
      </c>
      <c r="Z157" s="25" t="s">
        <v>140</v>
      </c>
      <c r="AA157" s="24" t="s">
        <v>140</v>
      </c>
      <c r="AB157" s="24" t="s">
        <v>140</v>
      </c>
      <c r="AC157" s="25" t="s">
        <v>140</v>
      </c>
      <c r="AD157" s="24" t="s">
        <v>140</v>
      </c>
      <c r="AE157" s="24" t="s">
        <v>140</v>
      </c>
      <c r="AF157" s="25" t="s">
        <v>140</v>
      </c>
      <c r="AG157" s="24" t="s">
        <v>140</v>
      </c>
      <c r="AH157" s="24" t="s">
        <v>140</v>
      </c>
      <c r="AI157" s="25" t="s">
        <v>140</v>
      </c>
      <c r="AJ157" s="26" t="s">
        <v>140</v>
      </c>
      <c r="AK157" s="24" t="s">
        <v>140</v>
      </c>
      <c r="AL157" s="25" t="s">
        <v>140</v>
      </c>
      <c r="AM157" s="24" t="s">
        <v>140</v>
      </c>
      <c r="AN157" s="24" t="s">
        <v>140</v>
      </c>
      <c r="AO157" s="25" t="s">
        <v>140</v>
      </c>
      <c r="AP157" s="25" t="s">
        <v>140</v>
      </c>
      <c r="AQ157" s="25" t="s">
        <v>140</v>
      </c>
      <c r="AR157" s="30" t="s">
        <v>140</v>
      </c>
      <c r="AS157" s="25" t="s">
        <v>140</v>
      </c>
      <c r="AT157" s="30" t="s">
        <v>140</v>
      </c>
      <c r="AU157" s="30" t="s">
        <v>140</v>
      </c>
      <c r="AV157" s="25" t="s">
        <v>140</v>
      </c>
      <c r="AW157" s="25" t="s">
        <v>140</v>
      </c>
      <c r="AX157" s="30" t="s">
        <v>140</v>
      </c>
      <c r="AY157" s="25" t="s">
        <v>140</v>
      </c>
      <c r="AZ157" s="30" t="s">
        <v>140</v>
      </c>
      <c r="BA157" s="30" t="s">
        <v>140</v>
      </c>
    </row>
    <row r="158" spans="2:53">
      <c r="B158" s="43" t="s">
        <v>171</v>
      </c>
      <c r="C158" s="22" t="s">
        <v>39</v>
      </c>
      <c r="D158" s="23" t="s">
        <v>147</v>
      </c>
      <c r="E158" s="24"/>
      <c r="F158" s="24">
        <v>6662</v>
      </c>
      <c r="G158" s="25">
        <v>60</v>
      </c>
      <c r="H158" s="26"/>
      <c r="I158" s="24">
        <v>6662</v>
      </c>
      <c r="J158" s="24">
        <v>60</v>
      </c>
      <c r="K158" s="24"/>
      <c r="L158" s="26">
        <v>-3033</v>
      </c>
      <c r="M158" s="24">
        <v>-3033</v>
      </c>
      <c r="N158" s="25">
        <v>-3033</v>
      </c>
      <c r="O158" s="26" t="s">
        <v>144</v>
      </c>
      <c r="P158" s="25" t="s">
        <v>144</v>
      </c>
      <c r="Q158" s="26">
        <v>0</v>
      </c>
      <c r="R158" s="24" t="s">
        <v>139</v>
      </c>
      <c r="S158" s="24">
        <v>0</v>
      </c>
      <c r="T158" s="24">
        <v>0</v>
      </c>
      <c r="U158" s="29">
        <v>0</v>
      </c>
      <c r="V158" s="25">
        <v>0</v>
      </c>
      <c r="W158" s="30">
        <v>0</v>
      </c>
      <c r="X158" s="26" t="s">
        <v>140</v>
      </c>
      <c r="Y158" s="24" t="s">
        <v>140</v>
      </c>
      <c r="Z158" s="25" t="s">
        <v>140</v>
      </c>
      <c r="AA158" s="24" t="s">
        <v>140</v>
      </c>
      <c r="AB158" s="24" t="s">
        <v>140</v>
      </c>
      <c r="AC158" s="25" t="s">
        <v>140</v>
      </c>
      <c r="AD158" s="24" t="s">
        <v>140</v>
      </c>
      <c r="AE158" s="24" t="s">
        <v>140</v>
      </c>
      <c r="AF158" s="25" t="s">
        <v>140</v>
      </c>
      <c r="AG158" s="24" t="s">
        <v>140</v>
      </c>
      <c r="AH158" s="24" t="s">
        <v>140</v>
      </c>
      <c r="AI158" s="25" t="s">
        <v>140</v>
      </c>
      <c r="AJ158" s="26" t="s">
        <v>140</v>
      </c>
      <c r="AK158" s="24" t="s">
        <v>140</v>
      </c>
      <c r="AL158" s="25" t="s">
        <v>140</v>
      </c>
      <c r="AM158" s="24" t="s">
        <v>140</v>
      </c>
      <c r="AN158" s="24" t="s">
        <v>140</v>
      </c>
      <c r="AO158" s="25" t="s">
        <v>140</v>
      </c>
      <c r="AP158" s="25" t="s">
        <v>140</v>
      </c>
      <c r="AQ158" s="25" t="s">
        <v>140</v>
      </c>
      <c r="AR158" s="30" t="s">
        <v>140</v>
      </c>
      <c r="AS158" s="25" t="s">
        <v>140</v>
      </c>
      <c r="AT158" s="30" t="s">
        <v>140</v>
      </c>
      <c r="AU158" s="30" t="s">
        <v>140</v>
      </c>
      <c r="AV158" s="25" t="s">
        <v>140</v>
      </c>
      <c r="AW158" s="25" t="s">
        <v>140</v>
      </c>
      <c r="AX158" s="30" t="s">
        <v>140</v>
      </c>
      <c r="AY158" s="25" t="s">
        <v>140</v>
      </c>
      <c r="AZ158" s="30" t="s">
        <v>140</v>
      </c>
      <c r="BA158" s="30" t="s">
        <v>140</v>
      </c>
    </row>
    <row r="159" spans="2:53">
      <c r="B159" s="43" t="s">
        <v>171</v>
      </c>
      <c r="C159" s="22" t="s">
        <v>39</v>
      </c>
      <c r="D159" s="23" t="s">
        <v>148</v>
      </c>
      <c r="E159" s="24"/>
      <c r="F159" s="24">
        <v>7185</v>
      </c>
      <c r="G159" s="25">
        <v>815</v>
      </c>
      <c r="H159" s="26"/>
      <c r="I159" s="24">
        <v>7185</v>
      </c>
      <c r="J159" s="24">
        <v>815</v>
      </c>
      <c r="K159" s="24"/>
      <c r="L159" s="26">
        <v>-2529</v>
      </c>
      <c r="M159" s="24">
        <v>-2529</v>
      </c>
      <c r="N159" s="25">
        <v>-2529</v>
      </c>
      <c r="O159" s="26" t="s">
        <v>144</v>
      </c>
      <c r="P159" s="25" t="s">
        <v>144</v>
      </c>
      <c r="Q159" s="26">
        <v>0</v>
      </c>
      <c r="R159" s="24" t="s">
        <v>139</v>
      </c>
      <c r="S159" s="24">
        <v>0</v>
      </c>
      <c r="T159" s="24">
        <v>0</v>
      </c>
      <c r="U159" s="29">
        <v>0</v>
      </c>
      <c r="V159" s="25">
        <v>0</v>
      </c>
      <c r="W159" s="30">
        <v>0</v>
      </c>
      <c r="X159" s="26" t="s">
        <v>140</v>
      </c>
      <c r="Y159" s="24" t="s">
        <v>140</v>
      </c>
      <c r="Z159" s="25" t="s">
        <v>140</v>
      </c>
      <c r="AA159" s="24" t="s">
        <v>140</v>
      </c>
      <c r="AB159" s="24" t="s">
        <v>140</v>
      </c>
      <c r="AC159" s="25" t="s">
        <v>140</v>
      </c>
      <c r="AD159" s="24" t="s">
        <v>140</v>
      </c>
      <c r="AE159" s="24" t="s">
        <v>140</v>
      </c>
      <c r="AF159" s="25" t="s">
        <v>140</v>
      </c>
      <c r="AG159" s="24" t="s">
        <v>140</v>
      </c>
      <c r="AH159" s="24" t="s">
        <v>140</v>
      </c>
      <c r="AI159" s="25" t="s">
        <v>140</v>
      </c>
      <c r="AJ159" s="26" t="s">
        <v>140</v>
      </c>
      <c r="AK159" s="24" t="s">
        <v>140</v>
      </c>
      <c r="AL159" s="25" t="s">
        <v>140</v>
      </c>
      <c r="AM159" s="24" t="s">
        <v>140</v>
      </c>
      <c r="AN159" s="24" t="s">
        <v>140</v>
      </c>
      <c r="AO159" s="25" t="s">
        <v>140</v>
      </c>
      <c r="AP159" s="25" t="s">
        <v>140</v>
      </c>
      <c r="AQ159" s="25" t="s">
        <v>140</v>
      </c>
      <c r="AR159" s="30" t="s">
        <v>140</v>
      </c>
      <c r="AS159" s="25" t="s">
        <v>140</v>
      </c>
      <c r="AT159" s="30" t="s">
        <v>140</v>
      </c>
      <c r="AU159" s="30" t="s">
        <v>140</v>
      </c>
      <c r="AV159" s="25" t="s">
        <v>140</v>
      </c>
      <c r="AW159" s="25" t="s">
        <v>140</v>
      </c>
      <c r="AX159" s="30" t="s">
        <v>140</v>
      </c>
      <c r="AY159" s="25" t="s">
        <v>140</v>
      </c>
      <c r="AZ159" s="30" t="s">
        <v>140</v>
      </c>
      <c r="BA159" s="30" t="s">
        <v>140</v>
      </c>
    </row>
    <row r="160" spans="2:53">
      <c r="B160" s="43" t="s">
        <v>171</v>
      </c>
      <c r="C160" s="22" t="s">
        <v>39</v>
      </c>
      <c r="D160" s="23" t="s">
        <v>149</v>
      </c>
      <c r="E160" s="24"/>
      <c r="F160" s="24">
        <v>6741</v>
      </c>
      <c r="G160" s="25">
        <v>753</v>
      </c>
      <c r="H160" s="26"/>
      <c r="I160" s="24">
        <v>6741</v>
      </c>
      <c r="J160" s="24">
        <v>775</v>
      </c>
      <c r="K160" s="24"/>
      <c r="L160" s="26">
        <v>-2563</v>
      </c>
      <c r="M160" s="24">
        <v>-2563</v>
      </c>
      <c r="N160" s="25">
        <v>-2563</v>
      </c>
      <c r="O160" s="26" t="s">
        <v>144</v>
      </c>
      <c r="P160" s="25" t="s">
        <v>144</v>
      </c>
      <c r="Q160" s="26">
        <v>0</v>
      </c>
      <c r="R160" s="24" t="s">
        <v>139</v>
      </c>
      <c r="S160" s="24">
        <v>0</v>
      </c>
      <c r="T160" s="24">
        <v>-22</v>
      </c>
      <c r="U160" s="29">
        <v>-22</v>
      </c>
      <c r="V160" s="25">
        <v>0</v>
      </c>
      <c r="W160" s="30">
        <v>0</v>
      </c>
      <c r="X160" s="26" t="s">
        <v>140</v>
      </c>
      <c r="Y160" s="24" t="s">
        <v>140</v>
      </c>
      <c r="Z160" s="25" t="s">
        <v>140</v>
      </c>
      <c r="AA160" s="24" t="s">
        <v>140</v>
      </c>
      <c r="AB160" s="24" t="s">
        <v>140</v>
      </c>
      <c r="AC160" s="25" t="s">
        <v>140</v>
      </c>
      <c r="AD160" s="24" t="s">
        <v>140</v>
      </c>
      <c r="AE160" s="24" t="s">
        <v>140</v>
      </c>
      <c r="AF160" s="25" t="s">
        <v>140</v>
      </c>
      <c r="AG160" s="24" t="s">
        <v>140</v>
      </c>
      <c r="AH160" s="24" t="s">
        <v>140</v>
      </c>
      <c r="AI160" s="25" t="s">
        <v>140</v>
      </c>
      <c r="AJ160" s="26" t="s">
        <v>140</v>
      </c>
      <c r="AK160" s="24" t="s">
        <v>140</v>
      </c>
      <c r="AL160" s="25" t="s">
        <v>140</v>
      </c>
      <c r="AM160" s="24" t="s">
        <v>140</v>
      </c>
      <c r="AN160" s="24" t="s">
        <v>140</v>
      </c>
      <c r="AO160" s="25" t="s">
        <v>140</v>
      </c>
      <c r="AP160" s="25" t="s">
        <v>140</v>
      </c>
      <c r="AQ160" s="25" t="s">
        <v>140</v>
      </c>
      <c r="AR160" s="30" t="s">
        <v>140</v>
      </c>
      <c r="AS160" s="25" t="s">
        <v>140</v>
      </c>
      <c r="AT160" s="30" t="s">
        <v>140</v>
      </c>
      <c r="AU160" s="30" t="s">
        <v>140</v>
      </c>
      <c r="AV160" s="25" t="s">
        <v>140</v>
      </c>
      <c r="AW160" s="25" t="s">
        <v>140</v>
      </c>
      <c r="AX160" s="30" t="s">
        <v>140</v>
      </c>
      <c r="AY160" s="25" t="s">
        <v>140</v>
      </c>
      <c r="AZ160" s="30" t="s">
        <v>140</v>
      </c>
      <c r="BA160" s="30" t="s">
        <v>140</v>
      </c>
    </row>
    <row r="161" spans="2:53">
      <c r="B161" s="43" t="s">
        <v>171</v>
      </c>
      <c r="C161" s="22" t="s">
        <v>39</v>
      </c>
      <c r="D161" s="23" t="s">
        <v>151</v>
      </c>
      <c r="E161" s="24">
        <v>7284</v>
      </c>
      <c r="F161" s="24"/>
      <c r="G161" s="25"/>
      <c r="H161" s="26">
        <v>7289</v>
      </c>
      <c r="I161" s="24"/>
      <c r="J161" s="24"/>
      <c r="K161" s="24"/>
      <c r="L161" s="26">
        <v>0</v>
      </c>
      <c r="M161" s="24">
        <v>0</v>
      </c>
      <c r="N161" s="25">
        <v>0</v>
      </c>
      <c r="O161" s="26" t="s">
        <v>144</v>
      </c>
      <c r="P161" s="25" t="s">
        <v>144</v>
      </c>
      <c r="Q161" s="26">
        <v>0</v>
      </c>
      <c r="R161" s="24">
        <v>-5</v>
      </c>
      <c r="S161" s="24" t="s">
        <v>139</v>
      </c>
      <c r="T161" s="24" t="s">
        <v>139</v>
      </c>
      <c r="U161" s="29" t="s">
        <v>139</v>
      </c>
      <c r="V161" s="25">
        <v>0</v>
      </c>
      <c r="W161" s="30">
        <v>0</v>
      </c>
      <c r="X161" s="26" t="s">
        <v>140</v>
      </c>
      <c r="Y161" s="24" t="s">
        <v>140</v>
      </c>
      <c r="Z161" s="25" t="s">
        <v>140</v>
      </c>
      <c r="AA161" s="24" t="s">
        <v>140</v>
      </c>
      <c r="AB161" s="24" t="s">
        <v>140</v>
      </c>
      <c r="AC161" s="25" t="s">
        <v>140</v>
      </c>
      <c r="AD161" s="24" t="s">
        <v>140</v>
      </c>
      <c r="AE161" s="24" t="s">
        <v>140</v>
      </c>
      <c r="AF161" s="25" t="s">
        <v>140</v>
      </c>
      <c r="AG161" s="24" t="s">
        <v>140</v>
      </c>
      <c r="AH161" s="24" t="s">
        <v>140</v>
      </c>
      <c r="AI161" s="25" t="s">
        <v>140</v>
      </c>
      <c r="AJ161" s="26" t="s">
        <v>140</v>
      </c>
      <c r="AK161" s="24" t="s">
        <v>140</v>
      </c>
      <c r="AL161" s="25" t="s">
        <v>140</v>
      </c>
      <c r="AM161" s="24" t="s">
        <v>140</v>
      </c>
      <c r="AN161" s="24" t="s">
        <v>140</v>
      </c>
      <c r="AO161" s="25" t="s">
        <v>140</v>
      </c>
      <c r="AP161" s="25" t="s">
        <v>140</v>
      </c>
      <c r="AQ161" s="25" t="s">
        <v>140</v>
      </c>
      <c r="AR161" s="30" t="s">
        <v>140</v>
      </c>
      <c r="AS161" s="25" t="s">
        <v>140</v>
      </c>
      <c r="AT161" s="30" t="s">
        <v>140</v>
      </c>
      <c r="AU161" s="30" t="s">
        <v>140</v>
      </c>
      <c r="AV161" s="25" t="s">
        <v>140</v>
      </c>
      <c r="AW161" s="25" t="s">
        <v>140</v>
      </c>
      <c r="AX161" s="30" t="s">
        <v>140</v>
      </c>
      <c r="AY161" s="25" t="s">
        <v>140</v>
      </c>
      <c r="AZ161" s="30" t="s">
        <v>140</v>
      </c>
      <c r="BA161" s="30" t="s">
        <v>140</v>
      </c>
    </row>
    <row r="162" spans="2:53">
      <c r="B162" s="43" t="s">
        <v>171</v>
      </c>
      <c r="C162" s="22" t="s">
        <v>39</v>
      </c>
      <c r="D162" s="23" t="s">
        <v>153</v>
      </c>
      <c r="E162" s="24">
        <v>7069</v>
      </c>
      <c r="F162" s="24"/>
      <c r="G162" s="25"/>
      <c r="H162" s="26">
        <v>7069</v>
      </c>
      <c r="I162" s="24"/>
      <c r="J162" s="24"/>
      <c r="K162" s="24"/>
      <c r="L162" s="26">
        <v>0</v>
      </c>
      <c r="M162" s="24">
        <v>0</v>
      </c>
      <c r="N162" s="25">
        <v>0</v>
      </c>
      <c r="O162" s="26" t="s">
        <v>144</v>
      </c>
      <c r="P162" s="25" t="s">
        <v>144</v>
      </c>
      <c r="Q162" s="26">
        <v>0</v>
      </c>
      <c r="R162" s="24">
        <v>0</v>
      </c>
      <c r="S162" s="24" t="s">
        <v>139</v>
      </c>
      <c r="T162" s="24" t="s">
        <v>139</v>
      </c>
      <c r="U162" s="29" t="s">
        <v>139</v>
      </c>
      <c r="V162" s="25">
        <v>0</v>
      </c>
      <c r="W162" s="30">
        <v>0</v>
      </c>
      <c r="X162" s="26" t="s">
        <v>140</v>
      </c>
      <c r="Y162" s="24" t="s">
        <v>140</v>
      </c>
      <c r="Z162" s="25" t="s">
        <v>140</v>
      </c>
      <c r="AA162" s="24" t="s">
        <v>140</v>
      </c>
      <c r="AB162" s="24" t="s">
        <v>140</v>
      </c>
      <c r="AC162" s="25" t="s">
        <v>140</v>
      </c>
      <c r="AD162" s="24" t="s">
        <v>140</v>
      </c>
      <c r="AE162" s="24" t="s">
        <v>140</v>
      </c>
      <c r="AF162" s="25" t="s">
        <v>140</v>
      </c>
      <c r="AG162" s="24" t="s">
        <v>140</v>
      </c>
      <c r="AH162" s="24" t="s">
        <v>140</v>
      </c>
      <c r="AI162" s="25" t="s">
        <v>140</v>
      </c>
      <c r="AJ162" s="26" t="s">
        <v>140</v>
      </c>
      <c r="AK162" s="24" t="s">
        <v>140</v>
      </c>
      <c r="AL162" s="25" t="s">
        <v>140</v>
      </c>
      <c r="AM162" s="24" t="s">
        <v>140</v>
      </c>
      <c r="AN162" s="24" t="s">
        <v>140</v>
      </c>
      <c r="AO162" s="25" t="s">
        <v>140</v>
      </c>
      <c r="AP162" s="25" t="s">
        <v>140</v>
      </c>
      <c r="AQ162" s="25" t="s">
        <v>140</v>
      </c>
      <c r="AR162" s="30" t="s">
        <v>140</v>
      </c>
      <c r="AS162" s="25" t="s">
        <v>140</v>
      </c>
      <c r="AT162" s="30" t="s">
        <v>140</v>
      </c>
      <c r="AU162" s="30" t="s">
        <v>140</v>
      </c>
      <c r="AV162" s="25" t="s">
        <v>140</v>
      </c>
      <c r="AW162" s="25" t="s">
        <v>140</v>
      </c>
      <c r="AX162" s="30" t="s">
        <v>140</v>
      </c>
      <c r="AY162" s="25" t="s">
        <v>140</v>
      </c>
      <c r="AZ162" s="30" t="s">
        <v>140</v>
      </c>
      <c r="BA162" s="30" t="s">
        <v>140</v>
      </c>
    </row>
    <row r="163" spans="2:53" ht="15" thickBot="1">
      <c r="B163" s="44" t="s">
        <v>171</v>
      </c>
      <c r="C163" s="32" t="s">
        <v>39</v>
      </c>
      <c r="D163" s="33" t="s">
        <v>155</v>
      </c>
      <c r="E163" s="34">
        <v>6691</v>
      </c>
      <c r="F163" s="34"/>
      <c r="G163" s="35"/>
      <c r="H163" s="36">
        <v>6697</v>
      </c>
      <c r="I163" s="34"/>
      <c r="J163" s="34"/>
      <c r="K163" s="34"/>
      <c r="L163" s="36">
        <v>0</v>
      </c>
      <c r="M163" s="34">
        <v>0</v>
      </c>
      <c r="N163" s="35">
        <v>0</v>
      </c>
      <c r="O163" s="36" t="s">
        <v>144</v>
      </c>
      <c r="P163" s="35" t="s">
        <v>144</v>
      </c>
      <c r="Q163" s="36">
        <v>0</v>
      </c>
      <c r="R163" s="24">
        <v>-6</v>
      </c>
      <c r="S163" s="24" t="s">
        <v>139</v>
      </c>
      <c r="T163" s="24" t="s">
        <v>139</v>
      </c>
      <c r="U163" s="29" t="s">
        <v>139</v>
      </c>
      <c r="V163" s="25">
        <v>0</v>
      </c>
      <c r="W163" s="30">
        <v>0</v>
      </c>
      <c r="X163" s="36" t="s">
        <v>140</v>
      </c>
      <c r="Y163" s="34" t="s">
        <v>140</v>
      </c>
      <c r="Z163" s="35" t="s">
        <v>140</v>
      </c>
      <c r="AA163" s="34" t="s">
        <v>140</v>
      </c>
      <c r="AB163" s="34" t="s">
        <v>140</v>
      </c>
      <c r="AC163" s="35" t="s">
        <v>140</v>
      </c>
      <c r="AD163" s="34" t="s">
        <v>140</v>
      </c>
      <c r="AE163" s="34" t="s">
        <v>140</v>
      </c>
      <c r="AF163" s="35" t="s">
        <v>140</v>
      </c>
      <c r="AG163" s="34" t="s">
        <v>140</v>
      </c>
      <c r="AH163" s="34" t="s">
        <v>140</v>
      </c>
      <c r="AI163" s="35" t="s">
        <v>140</v>
      </c>
      <c r="AJ163" s="36" t="s">
        <v>140</v>
      </c>
      <c r="AK163" s="34" t="s">
        <v>140</v>
      </c>
      <c r="AL163" s="35" t="s">
        <v>140</v>
      </c>
      <c r="AM163" s="34" t="s">
        <v>140</v>
      </c>
      <c r="AN163" s="34" t="s">
        <v>140</v>
      </c>
      <c r="AO163" s="35" t="s">
        <v>140</v>
      </c>
      <c r="AP163" s="35" t="s">
        <v>140</v>
      </c>
      <c r="AQ163" s="35" t="s">
        <v>140</v>
      </c>
      <c r="AR163" s="37" t="s">
        <v>140</v>
      </c>
      <c r="AS163" s="35" t="s">
        <v>140</v>
      </c>
      <c r="AT163" s="37" t="s">
        <v>140</v>
      </c>
      <c r="AU163" s="37" t="s">
        <v>140</v>
      </c>
      <c r="AV163" s="35" t="s">
        <v>140</v>
      </c>
      <c r="AW163" s="35" t="s">
        <v>140</v>
      </c>
      <c r="AX163" s="37" t="s">
        <v>140</v>
      </c>
      <c r="AY163" s="35" t="s">
        <v>140</v>
      </c>
      <c r="AZ163" s="37" t="s">
        <v>140</v>
      </c>
      <c r="BA163" s="37" t="s">
        <v>140</v>
      </c>
    </row>
    <row r="164" spans="2:53">
      <c r="B164" s="38" t="s">
        <v>172</v>
      </c>
      <c r="C164" s="39" t="s">
        <v>39</v>
      </c>
      <c r="D164" s="40" t="s">
        <v>138</v>
      </c>
      <c r="E164" s="27">
        <v>5734</v>
      </c>
      <c r="F164" s="27"/>
      <c r="G164" s="41"/>
      <c r="H164" s="28">
        <v>5734</v>
      </c>
      <c r="I164" s="27"/>
      <c r="J164" s="27"/>
      <c r="K164" s="27"/>
      <c r="L164" s="28">
        <v>0</v>
      </c>
      <c r="M164" s="27">
        <v>0</v>
      </c>
      <c r="N164" s="41">
        <v>0</v>
      </c>
      <c r="O164" s="28" t="s">
        <v>144</v>
      </c>
      <c r="P164" s="41" t="s">
        <v>144</v>
      </c>
      <c r="Q164" s="28">
        <v>0</v>
      </c>
      <c r="R164" s="24">
        <v>0</v>
      </c>
      <c r="S164" s="24" t="s">
        <v>139</v>
      </c>
      <c r="T164" s="24" t="s">
        <v>139</v>
      </c>
      <c r="U164" s="29" t="s">
        <v>139</v>
      </c>
      <c r="V164" s="25">
        <v>0</v>
      </c>
      <c r="W164" s="30">
        <v>0</v>
      </c>
      <c r="X164" s="28" t="s">
        <v>140</v>
      </c>
      <c r="Y164" s="27" t="s">
        <v>140</v>
      </c>
      <c r="Z164" s="41" t="s">
        <v>140</v>
      </c>
      <c r="AA164" s="27" t="s">
        <v>140</v>
      </c>
      <c r="AB164" s="27" t="s">
        <v>140</v>
      </c>
      <c r="AC164" s="41" t="s">
        <v>140</v>
      </c>
      <c r="AD164" s="27" t="s">
        <v>140</v>
      </c>
      <c r="AE164" s="27" t="s">
        <v>140</v>
      </c>
      <c r="AF164" s="41" t="s">
        <v>140</v>
      </c>
      <c r="AG164" s="27" t="s">
        <v>140</v>
      </c>
      <c r="AH164" s="27" t="s">
        <v>140</v>
      </c>
      <c r="AI164" s="41" t="s">
        <v>140</v>
      </c>
      <c r="AJ164" s="28" t="s">
        <v>140</v>
      </c>
      <c r="AK164" s="27" t="s">
        <v>140</v>
      </c>
      <c r="AL164" s="41" t="s">
        <v>140</v>
      </c>
      <c r="AM164" s="27" t="s">
        <v>140</v>
      </c>
      <c r="AN164" s="27" t="s">
        <v>140</v>
      </c>
      <c r="AO164" s="41" t="s">
        <v>140</v>
      </c>
      <c r="AP164" s="41" t="s">
        <v>140</v>
      </c>
      <c r="AQ164" s="41" t="s">
        <v>140</v>
      </c>
      <c r="AR164" s="42" t="s">
        <v>140</v>
      </c>
      <c r="AS164" s="41" t="s">
        <v>140</v>
      </c>
      <c r="AT164" s="42" t="s">
        <v>140</v>
      </c>
      <c r="AU164" s="42" t="s">
        <v>140</v>
      </c>
      <c r="AV164" s="41" t="s">
        <v>140</v>
      </c>
      <c r="AW164" s="41" t="s">
        <v>140</v>
      </c>
      <c r="AX164" s="42" t="s">
        <v>140</v>
      </c>
      <c r="AY164" s="41" t="s">
        <v>140</v>
      </c>
      <c r="AZ164" s="42" t="s">
        <v>140</v>
      </c>
      <c r="BA164" s="42" t="s">
        <v>140</v>
      </c>
    </row>
    <row r="165" spans="2:53">
      <c r="B165" s="43" t="s">
        <v>172</v>
      </c>
      <c r="C165" s="22" t="s">
        <v>39</v>
      </c>
      <c r="D165" s="23" t="s">
        <v>141</v>
      </c>
      <c r="E165" s="24">
        <v>5734</v>
      </c>
      <c r="F165" s="24"/>
      <c r="G165" s="25"/>
      <c r="H165" s="26">
        <v>5734</v>
      </c>
      <c r="I165" s="24"/>
      <c r="J165" s="24"/>
      <c r="K165" s="24"/>
      <c r="L165" s="26">
        <v>0</v>
      </c>
      <c r="M165" s="24">
        <v>0</v>
      </c>
      <c r="N165" s="25">
        <v>0</v>
      </c>
      <c r="O165" s="26" t="s">
        <v>144</v>
      </c>
      <c r="P165" s="25" t="s">
        <v>144</v>
      </c>
      <c r="Q165" s="26">
        <v>0</v>
      </c>
      <c r="R165" s="24">
        <v>0</v>
      </c>
      <c r="S165" s="24" t="s">
        <v>139</v>
      </c>
      <c r="T165" s="24" t="s">
        <v>139</v>
      </c>
      <c r="U165" s="29" t="s">
        <v>139</v>
      </c>
      <c r="V165" s="25">
        <v>0</v>
      </c>
      <c r="W165" s="30">
        <v>0</v>
      </c>
      <c r="X165" s="26" t="s">
        <v>140</v>
      </c>
      <c r="Y165" s="24" t="s">
        <v>140</v>
      </c>
      <c r="Z165" s="25" t="s">
        <v>140</v>
      </c>
      <c r="AA165" s="24" t="s">
        <v>140</v>
      </c>
      <c r="AB165" s="24" t="s">
        <v>140</v>
      </c>
      <c r="AC165" s="25" t="s">
        <v>140</v>
      </c>
      <c r="AD165" s="24" t="s">
        <v>140</v>
      </c>
      <c r="AE165" s="24" t="s">
        <v>140</v>
      </c>
      <c r="AF165" s="25" t="s">
        <v>140</v>
      </c>
      <c r="AG165" s="24" t="s">
        <v>140</v>
      </c>
      <c r="AH165" s="24" t="s">
        <v>140</v>
      </c>
      <c r="AI165" s="25" t="s">
        <v>140</v>
      </c>
      <c r="AJ165" s="26" t="s">
        <v>140</v>
      </c>
      <c r="AK165" s="24" t="s">
        <v>140</v>
      </c>
      <c r="AL165" s="25" t="s">
        <v>140</v>
      </c>
      <c r="AM165" s="24" t="s">
        <v>140</v>
      </c>
      <c r="AN165" s="24" t="s">
        <v>140</v>
      </c>
      <c r="AO165" s="25" t="s">
        <v>140</v>
      </c>
      <c r="AP165" s="25" t="s">
        <v>140</v>
      </c>
      <c r="AQ165" s="25" t="s">
        <v>140</v>
      </c>
      <c r="AR165" s="30" t="s">
        <v>140</v>
      </c>
      <c r="AS165" s="25" t="s">
        <v>140</v>
      </c>
      <c r="AT165" s="30" t="s">
        <v>140</v>
      </c>
      <c r="AU165" s="30" t="s">
        <v>140</v>
      </c>
      <c r="AV165" s="25" t="s">
        <v>140</v>
      </c>
      <c r="AW165" s="25" t="s">
        <v>140</v>
      </c>
      <c r="AX165" s="30" t="s">
        <v>140</v>
      </c>
      <c r="AY165" s="25" t="s">
        <v>140</v>
      </c>
      <c r="AZ165" s="30" t="s">
        <v>140</v>
      </c>
      <c r="BA165" s="30" t="s">
        <v>140</v>
      </c>
    </row>
    <row r="166" spans="2:53">
      <c r="B166" s="43" t="s">
        <v>172</v>
      </c>
      <c r="C166" s="22" t="s">
        <v>39</v>
      </c>
      <c r="D166" s="23" t="s">
        <v>142</v>
      </c>
      <c r="E166" s="24">
        <v>5734</v>
      </c>
      <c r="F166" s="24"/>
      <c r="G166" s="25"/>
      <c r="H166" s="26">
        <v>5734</v>
      </c>
      <c r="I166" s="24"/>
      <c r="J166" s="24"/>
      <c r="K166" s="24"/>
      <c r="L166" s="26">
        <v>0</v>
      </c>
      <c r="M166" s="24">
        <v>0</v>
      </c>
      <c r="N166" s="25">
        <v>0</v>
      </c>
      <c r="O166" s="26" t="s">
        <v>144</v>
      </c>
      <c r="P166" s="25" t="s">
        <v>144</v>
      </c>
      <c r="Q166" s="26">
        <v>0</v>
      </c>
      <c r="R166" s="24">
        <v>0</v>
      </c>
      <c r="S166" s="24" t="s">
        <v>139</v>
      </c>
      <c r="T166" s="24" t="s">
        <v>139</v>
      </c>
      <c r="U166" s="29" t="s">
        <v>139</v>
      </c>
      <c r="V166" s="25">
        <v>0</v>
      </c>
      <c r="W166" s="30">
        <v>0</v>
      </c>
      <c r="X166" s="26" t="s">
        <v>140</v>
      </c>
      <c r="Y166" s="24" t="s">
        <v>140</v>
      </c>
      <c r="Z166" s="25" t="s">
        <v>140</v>
      </c>
      <c r="AA166" s="24" t="s">
        <v>140</v>
      </c>
      <c r="AB166" s="24" t="s">
        <v>140</v>
      </c>
      <c r="AC166" s="25" t="s">
        <v>140</v>
      </c>
      <c r="AD166" s="24" t="s">
        <v>140</v>
      </c>
      <c r="AE166" s="24" t="s">
        <v>140</v>
      </c>
      <c r="AF166" s="25" t="s">
        <v>140</v>
      </c>
      <c r="AG166" s="24" t="s">
        <v>140</v>
      </c>
      <c r="AH166" s="24" t="s">
        <v>140</v>
      </c>
      <c r="AI166" s="25" t="s">
        <v>140</v>
      </c>
      <c r="AJ166" s="26" t="s">
        <v>140</v>
      </c>
      <c r="AK166" s="24" t="s">
        <v>140</v>
      </c>
      <c r="AL166" s="25" t="s">
        <v>140</v>
      </c>
      <c r="AM166" s="24" t="s">
        <v>140</v>
      </c>
      <c r="AN166" s="24" t="s">
        <v>140</v>
      </c>
      <c r="AO166" s="25" t="s">
        <v>140</v>
      </c>
      <c r="AP166" s="25" t="s">
        <v>140</v>
      </c>
      <c r="AQ166" s="25" t="s">
        <v>140</v>
      </c>
      <c r="AR166" s="30" t="s">
        <v>140</v>
      </c>
      <c r="AS166" s="25" t="s">
        <v>140</v>
      </c>
      <c r="AT166" s="30" t="s">
        <v>140</v>
      </c>
      <c r="AU166" s="30" t="s">
        <v>140</v>
      </c>
      <c r="AV166" s="25" t="s">
        <v>140</v>
      </c>
      <c r="AW166" s="25" t="s">
        <v>140</v>
      </c>
      <c r="AX166" s="30" t="s">
        <v>140</v>
      </c>
      <c r="AY166" s="25" t="s">
        <v>140</v>
      </c>
      <c r="AZ166" s="30" t="s">
        <v>140</v>
      </c>
      <c r="BA166" s="30" t="s">
        <v>140</v>
      </c>
    </row>
    <row r="167" spans="2:53">
      <c r="B167" s="43" t="s">
        <v>172</v>
      </c>
      <c r="C167" s="22" t="s">
        <v>39</v>
      </c>
      <c r="D167" s="23" t="s">
        <v>143</v>
      </c>
      <c r="E167" s="24">
        <v>6621</v>
      </c>
      <c r="F167" s="24"/>
      <c r="G167" s="25"/>
      <c r="H167" s="26">
        <v>6621</v>
      </c>
      <c r="I167" s="24"/>
      <c r="J167" s="24"/>
      <c r="K167" s="24"/>
      <c r="L167" s="26">
        <v>0</v>
      </c>
      <c r="M167" s="24">
        <v>0</v>
      </c>
      <c r="N167" s="25">
        <v>0</v>
      </c>
      <c r="O167" s="26" t="s">
        <v>144</v>
      </c>
      <c r="P167" s="25" t="s">
        <v>41</v>
      </c>
      <c r="Q167" s="26">
        <v>0</v>
      </c>
      <c r="R167" s="24">
        <v>0</v>
      </c>
      <c r="S167" s="24" t="s">
        <v>139</v>
      </c>
      <c r="T167" s="24" t="s">
        <v>139</v>
      </c>
      <c r="U167" s="29" t="s">
        <v>139</v>
      </c>
      <c r="V167" s="25">
        <v>0</v>
      </c>
      <c r="W167" s="30">
        <v>1</v>
      </c>
      <c r="X167" s="26" t="s">
        <v>140</v>
      </c>
      <c r="Y167" s="24" t="s">
        <v>140</v>
      </c>
      <c r="Z167" s="25" t="s">
        <v>140</v>
      </c>
      <c r="AA167" s="24" t="s">
        <v>140</v>
      </c>
      <c r="AB167" s="24" t="s">
        <v>140</v>
      </c>
      <c r="AC167" s="25" t="s">
        <v>140</v>
      </c>
      <c r="AD167" s="24" t="s">
        <v>140</v>
      </c>
      <c r="AE167" s="24" t="s">
        <v>140</v>
      </c>
      <c r="AF167" s="25" t="s">
        <v>140</v>
      </c>
      <c r="AG167" s="24" t="s">
        <v>140</v>
      </c>
      <c r="AH167" s="24" t="s">
        <v>140</v>
      </c>
      <c r="AI167" s="25" t="s">
        <v>140</v>
      </c>
      <c r="AJ167" s="26">
        <v>2000</v>
      </c>
      <c r="AK167" s="24" t="s">
        <v>140</v>
      </c>
      <c r="AL167" s="25" t="s">
        <v>57</v>
      </c>
      <c r="AM167" s="24" t="s">
        <v>140</v>
      </c>
      <c r="AN167" s="24" t="s">
        <v>140</v>
      </c>
      <c r="AO167" s="25" t="s">
        <v>140</v>
      </c>
      <c r="AP167" s="25" t="s">
        <v>140</v>
      </c>
      <c r="AQ167" s="25" t="s">
        <v>140</v>
      </c>
      <c r="AR167" s="30" t="s">
        <v>140</v>
      </c>
      <c r="AS167" s="25" t="s">
        <v>140</v>
      </c>
      <c r="AT167" s="30" t="s">
        <v>140</v>
      </c>
      <c r="AU167" s="30" t="s">
        <v>140</v>
      </c>
      <c r="AV167" s="25" t="s">
        <v>140</v>
      </c>
      <c r="AW167" s="25" t="s">
        <v>140</v>
      </c>
      <c r="AX167" s="30" t="s">
        <v>140</v>
      </c>
      <c r="AY167" s="25" t="s">
        <v>140</v>
      </c>
      <c r="AZ167" s="30" t="s">
        <v>140</v>
      </c>
      <c r="BA167" s="30" t="s">
        <v>140</v>
      </c>
    </row>
    <row r="168" spans="2:53">
      <c r="B168" s="43" t="s">
        <v>172</v>
      </c>
      <c r="C168" s="22" t="s">
        <v>39</v>
      </c>
      <c r="D168" s="23" t="s">
        <v>145</v>
      </c>
      <c r="E168" s="24">
        <v>6598</v>
      </c>
      <c r="F168" s="24"/>
      <c r="G168" s="25"/>
      <c r="H168" s="26">
        <v>6598</v>
      </c>
      <c r="I168" s="24"/>
      <c r="J168" s="24"/>
      <c r="K168" s="24"/>
      <c r="L168" s="26">
        <v>0</v>
      </c>
      <c r="M168" s="24">
        <v>0</v>
      </c>
      <c r="N168" s="25">
        <v>0</v>
      </c>
      <c r="O168" s="26" t="s">
        <v>144</v>
      </c>
      <c r="P168" s="25" t="s">
        <v>41</v>
      </c>
      <c r="Q168" s="26">
        <v>0</v>
      </c>
      <c r="R168" s="24">
        <v>0</v>
      </c>
      <c r="S168" s="24" t="s">
        <v>139</v>
      </c>
      <c r="T168" s="24" t="s">
        <v>139</v>
      </c>
      <c r="U168" s="29" t="s">
        <v>139</v>
      </c>
      <c r="V168" s="25">
        <v>0</v>
      </c>
      <c r="W168" s="30">
        <v>1</v>
      </c>
      <c r="X168" s="26" t="s">
        <v>140</v>
      </c>
      <c r="Y168" s="24" t="s">
        <v>140</v>
      </c>
      <c r="Z168" s="25" t="s">
        <v>140</v>
      </c>
      <c r="AA168" s="24" t="s">
        <v>140</v>
      </c>
      <c r="AB168" s="24" t="s">
        <v>140</v>
      </c>
      <c r="AC168" s="25" t="s">
        <v>140</v>
      </c>
      <c r="AD168" s="24" t="s">
        <v>140</v>
      </c>
      <c r="AE168" s="24" t="s">
        <v>140</v>
      </c>
      <c r="AF168" s="25" t="s">
        <v>140</v>
      </c>
      <c r="AG168" s="24" t="s">
        <v>140</v>
      </c>
      <c r="AH168" s="24" t="s">
        <v>140</v>
      </c>
      <c r="AI168" s="25" t="s">
        <v>140</v>
      </c>
      <c r="AJ168" s="26">
        <v>2000</v>
      </c>
      <c r="AK168" s="24" t="s">
        <v>140</v>
      </c>
      <c r="AL168" s="25" t="s">
        <v>57</v>
      </c>
      <c r="AM168" s="24" t="s">
        <v>140</v>
      </c>
      <c r="AN168" s="24" t="s">
        <v>140</v>
      </c>
      <c r="AO168" s="25" t="s">
        <v>140</v>
      </c>
      <c r="AP168" s="25" t="s">
        <v>140</v>
      </c>
      <c r="AQ168" s="25" t="s">
        <v>140</v>
      </c>
      <c r="AR168" s="30" t="s">
        <v>140</v>
      </c>
      <c r="AS168" s="25" t="s">
        <v>140</v>
      </c>
      <c r="AT168" s="30" t="s">
        <v>140</v>
      </c>
      <c r="AU168" s="30" t="s">
        <v>140</v>
      </c>
      <c r="AV168" s="25" t="s">
        <v>140</v>
      </c>
      <c r="AW168" s="25" t="s">
        <v>140</v>
      </c>
      <c r="AX168" s="30" t="s">
        <v>140</v>
      </c>
      <c r="AY168" s="25" t="s">
        <v>140</v>
      </c>
      <c r="AZ168" s="30" t="s">
        <v>140</v>
      </c>
      <c r="BA168" s="30" t="s">
        <v>140</v>
      </c>
    </row>
    <row r="169" spans="2:53">
      <c r="B169" s="43" t="s">
        <v>172</v>
      </c>
      <c r="C169" s="22" t="s">
        <v>39</v>
      </c>
      <c r="D169" s="23" t="s">
        <v>146</v>
      </c>
      <c r="E169" s="24">
        <v>6308</v>
      </c>
      <c r="F169" s="24"/>
      <c r="G169" s="25"/>
      <c r="H169" s="26">
        <v>6308</v>
      </c>
      <c r="I169" s="24"/>
      <c r="J169" s="24"/>
      <c r="K169" s="24"/>
      <c r="L169" s="26">
        <v>0</v>
      </c>
      <c r="M169" s="24">
        <v>0</v>
      </c>
      <c r="N169" s="25">
        <v>0</v>
      </c>
      <c r="O169" s="26" t="s">
        <v>144</v>
      </c>
      <c r="P169" s="25" t="s">
        <v>41</v>
      </c>
      <c r="Q169" s="26">
        <v>0</v>
      </c>
      <c r="R169" s="24">
        <v>0</v>
      </c>
      <c r="S169" s="24" t="s">
        <v>139</v>
      </c>
      <c r="T169" s="24" t="s">
        <v>139</v>
      </c>
      <c r="U169" s="29" t="s">
        <v>139</v>
      </c>
      <c r="V169" s="25">
        <v>0</v>
      </c>
      <c r="W169" s="30">
        <v>1</v>
      </c>
      <c r="X169" s="26" t="s">
        <v>140</v>
      </c>
      <c r="Y169" s="24" t="s">
        <v>140</v>
      </c>
      <c r="Z169" s="25" t="s">
        <v>140</v>
      </c>
      <c r="AA169" s="24" t="s">
        <v>140</v>
      </c>
      <c r="AB169" s="24" t="s">
        <v>140</v>
      </c>
      <c r="AC169" s="25" t="s">
        <v>140</v>
      </c>
      <c r="AD169" s="24" t="s">
        <v>140</v>
      </c>
      <c r="AE169" s="24" t="s">
        <v>140</v>
      </c>
      <c r="AF169" s="25" t="s">
        <v>140</v>
      </c>
      <c r="AG169" s="24" t="s">
        <v>140</v>
      </c>
      <c r="AH169" s="24" t="s">
        <v>140</v>
      </c>
      <c r="AI169" s="25" t="s">
        <v>140</v>
      </c>
      <c r="AJ169" s="26">
        <v>2000</v>
      </c>
      <c r="AK169" s="24" t="s">
        <v>140</v>
      </c>
      <c r="AL169" s="25" t="s">
        <v>57</v>
      </c>
      <c r="AM169" s="24" t="s">
        <v>140</v>
      </c>
      <c r="AN169" s="24" t="s">
        <v>140</v>
      </c>
      <c r="AO169" s="25" t="s">
        <v>140</v>
      </c>
      <c r="AP169" s="25" t="s">
        <v>140</v>
      </c>
      <c r="AQ169" s="25" t="s">
        <v>140</v>
      </c>
      <c r="AR169" s="30" t="s">
        <v>140</v>
      </c>
      <c r="AS169" s="25" t="s">
        <v>140</v>
      </c>
      <c r="AT169" s="30" t="s">
        <v>140</v>
      </c>
      <c r="AU169" s="30" t="s">
        <v>140</v>
      </c>
      <c r="AV169" s="25" t="s">
        <v>140</v>
      </c>
      <c r="AW169" s="25" t="s">
        <v>140</v>
      </c>
      <c r="AX169" s="30" t="s">
        <v>140</v>
      </c>
      <c r="AY169" s="25" t="s">
        <v>140</v>
      </c>
      <c r="AZ169" s="30" t="s">
        <v>140</v>
      </c>
      <c r="BA169" s="30" t="s">
        <v>140</v>
      </c>
    </row>
    <row r="170" spans="2:53">
      <c r="B170" s="43" t="s">
        <v>172</v>
      </c>
      <c r="C170" s="22" t="s">
        <v>39</v>
      </c>
      <c r="D170" s="23" t="s">
        <v>147</v>
      </c>
      <c r="E170" s="24"/>
      <c r="F170" s="24">
        <v>4234</v>
      </c>
      <c r="G170" s="25">
        <v>881</v>
      </c>
      <c r="H170" s="26"/>
      <c r="I170" s="24">
        <v>4470</v>
      </c>
      <c r="J170" s="24">
        <v>881</v>
      </c>
      <c r="K170" s="24"/>
      <c r="L170" s="26">
        <v>0</v>
      </c>
      <c r="M170" s="24">
        <v>0</v>
      </c>
      <c r="N170" s="25">
        <v>0</v>
      </c>
      <c r="O170" s="26" t="s">
        <v>144</v>
      </c>
      <c r="P170" s="25" t="s">
        <v>144</v>
      </c>
      <c r="Q170" s="26">
        <v>0</v>
      </c>
      <c r="R170" s="24" t="s">
        <v>139</v>
      </c>
      <c r="S170" s="24">
        <v>-236</v>
      </c>
      <c r="T170" s="24">
        <v>0</v>
      </c>
      <c r="U170" s="29">
        <v>-236</v>
      </c>
      <c r="V170" s="25">
        <v>0</v>
      </c>
      <c r="W170" s="30">
        <v>0</v>
      </c>
      <c r="X170" s="26" t="s">
        <v>140</v>
      </c>
      <c r="Y170" s="24" t="s">
        <v>140</v>
      </c>
      <c r="Z170" s="25" t="s">
        <v>140</v>
      </c>
      <c r="AA170" s="24" t="s">
        <v>140</v>
      </c>
      <c r="AB170" s="24" t="s">
        <v>140</v>
      </c>
      <c r="AC170" s="25" t="s">
        <v>140</v>
      </c>
      <c r="AD170" s="24" t="s">
        <v>140</v>
      </c>
      <c r="AE170" s="24" t="s">
        <v>140</v>
      </c>
      <c r="AF170" s="25" t="s">
        <v>140</v>
      </c>
      <c r="AG170" s="24" t="s">
        <v>140</v>
      </c>
      <c r="AH170" s="24" t="s">
        <v>140</v>
      </c>
      <c r="AI170" s="25" t="s">
        <v>140</v>
      </c>
      <c r="AJ170" s="26" t="s">
        <v>140</v>
      </c>
      <c r="AK170" s="24" t="s">
        <v>140</v>
      </c>
      <c r="AL170" s="25" t="s">
        <v>140</v>
      </c>
      <c r="AM170" s="24" t="s">
        <v>140</v>
      </c>
      <c r="AN170" s="24" t="s">
        <v>140</v>
      </c>
      <c r="AO170" s="25" t="s">
        <v>140</v>
      </c>
      <c r="AP170" s="25" t="s">
        <v>140</v>
      </c>
      <c r="AQ170" s="25" t="s">
        <v>140</v>
      </c>
      <c r="AR170" s="30" t="s">
        <v>140</v>
      </c>
      <c r="AS170" s="25" t="s">
        <v>140</v>
      </c>
      <c r="AT170" s="30" t="s">
        <v>140</v>
      </c>
      <c r="AU170" s="30" t="s">
        <v>140</v>
      </c>
      <c r="AV170" s="25" t="s">
        <v>140</v>
      </c>
      <c r="AW170" s="25" t="s">
        <v>140</v>
      </c>
      <c r="AX170" s="30" t="s">
        <v>140</v>
      </c>
      <c r="AY170" s="25" t="s">
        <v>140</v>
      </c>
      <c r="AZ170" s="30" t="s">
        <v>140</v>
      </c>
      <c r="BA170" s="30" t="s">
        <v>140</v>
      </c>
    </row>
    <row r="171" spans="2:53">
      <c r="B171" s="43" t="s">
        <v>172</v>
      </c>
      <c r="C171" s="22" t="s">
        <v>39</v>
      </c>
      <c r="D171" s="23" t="s">
        <v>148</v>
      </c>
      <c r="E171" s="24"/>
      <c r="F171" s="24">
        <v>4237</v>
      </c>
      <c r="G171" s="25">
        <v>881</v>
      </c>
      <c r="H171" s="26"/>
      <c r="I171" s="24">
        <v>3855</v>
      </c>
      <c r="J171" s="24">
        <v>881</v>
      </c>
      <c r="K171" s="24"/>
      <c r="L171" s="26">
        <v>0</v>
      </c>
      <c r="M171" s="24">
        <v>0</v>
      </c>
      <c r="N171" s="25">
        <v>0</v>
      </c>
      <c r="O171" s="26" t="s">
        <v>144</v>
      </c>
      <c r="P171" s="25" t="s">
        <v>144</v>
      </c>
      <c r="Q171" s="26">
        <v>0</v>
      </c>
      <c r="R171" s="24" t="s">
        <v>139</v>
      </c>
      <c r="S171" s="24">
        <v>382</v>
      </c>
      <c r="T171" s="24">
        <v>0</v>
      </c>
      <c r="U171" s="29">
        <v>382</v>
      </c>
      <c r="V171" s="25">
        <v>0</v>
      </c>
      <c r="W171" s="30">
        <v>1</v>
      </c>
      <c r="X171" s="26" t="s">
        <v>140</v>
      </c>
      <c r="Y171" s="24" t="s">
        <v>140</v>
      </c>
      <c r="Z171" s="25" t="s">
        <v>140</v>
      </c>
      <c r="AA171" s="24" t="s">
        <v>140</v>
      </c>
      <c r="AB171" s="24" t="s">
        <v>140</v>
      </c>
      <c r="AC171" s="25" t="s">
        <v>140</v>
      </c>
      <c r="AD171" s="24" t="s">
        <v>140</v>
      </c>
      <c r="AE171" s="24" t="s">
        <v>140</v>
      </c>
      <c r="AF171" s="25" t="s">
        <v>164</v>
      </c>
      <c r="AG171" s="24" t="s">
        <v>140</v>
      </c>
      <c r="AH171" s="24">
        <v>3435</v>
      </c>
      <c r="AI171" s="25" t="s">
        <v>164</v>
      </c>
      <c r="AJ171" s="26" t="s">
        <v>140</v>
      </c>
      <c r="AK171" s="24" t="s">
        <v>140</v>
      </c>
      <c r="AL171" s="25" t="s">
        <v>140</v>
      </c>
      <c r="AM171" s="24" t="s">
        <v>140</v>
      </c>
      <c r="AN171" s="24" t="s">
        <v>140</v>
      </c>
      <c r="AO171" s="25" t="s">
        <v>140</v>
      </c>
      <c r="AP171" s="25" t="s">
        <v>140</v>
      </c>
      <c r="AQ171" s="25" t="s">
        <v>140</v>
      </c>
      <c r="AR171" s="30" t="s">
        <v>140</v>
      </c>
      <c r="AS171" s="25" t="s">
        <v>140</v>
      </c>
      <c r="AT171" s="30" t="s">
        <v>140</v>
      </c>
      <c r="AU171" s="30" t="s">
        <v>140</v>
      </c>
      <c r="AV171" s="25" t="s">
        <v>140</v>
      </c>
      <c r="AW171" s="25" t="s">
        <v>140</v>
      </c>
      <c r="AX171" s="30" t="s">
        <v>140</v>
      </c>
      <c r="AY171" s="25">
        <v>-10000</v>
      </c>
      <c r="AZ171" s="30" t="s">
        <v>140</v>
      </c>
      <c r="BA171" s="30" t="s">
        <v>150</v>
      </c>
    </row>
    <row r="172" spans="2:53">
      <c r="B172" s="43" t="s">
        <v>172</v>
      </c>
      <c r="C172" s="22" t="s">
        <v>39</v>
      </c>
      <c r="D172" s="23" t="s">
        <v>149</v>
      </c>
      <c r="E172" s="24"/>
      <c r="F172" s="24">
        <v>3170</v>
      </c>
      <c r="G172" s="25">
        <v>881</v>
      </c>
      <c r="H172" s="26"/>
      <c r="I172" s="24">
        <v>3689</v>
      </c>
      <c r="J172" s="24">
        <v>881</v>
      </c>
      <c r="K172" s="24"/>
      <c r="L172" s="26">
        <v>0</v>
      </c>
      <c r="M172" s="24">
        <v>0</v>
      </c>
      <c r="N172" s="25">
        <v>0</v>
      </c>
      <c r="O172" s="26" t="s">
        <v>144</v>
      </c>
      <c r="P172" s="25" t="s">
        <v>144</v>
      </c>
      <c r="Q172" s="26">
        <v>0</v>
      </c>
      <c r="R172" s="24" t="s">
        <v>139</v>
      </c>
      <c r="S172" s="24">
        <v>-519</v>
      </c>
      <c r="T172" s="24">
        <v>0</v>
      </c>
      <c r="U172" s="29">
        <v>-519</v>
      </c>
      <c r="V172" s="25">
        <v>0</v>
      </c>
      <c r="W172" s="30">
        <v>1</v>
      </c>
      <c r="X172" s="26" t="s">
        <v>140</v>
      </c>
      <c r="Y172" s="24" t="s">
        <v>140</v>
      </c>
      <c r="Z172" s="25" t="s">
        <v>140</v>
      </c>
      <c r="AA172" s="24" t="s">
        <v>140</v>
      </c>
      <c r="AB172" s="24" t="s">
        <v>140</v>
      </c>
      <c r="AC172" s="25" t="s">
        <v>140</v>
      </c>
      <c r="AD172" s="24" t="s">
        <v>140</v>
      </c>
      <c r="AE172" s="24" t="s">
        <v>140</v>
      </c>
      <c r="AF172" s="25" t="s">
        <v>140</v>
      </c>
      <c r="AG172" s="24" t="s">
        <v>140</v>
      </c>
      <c r="AH172" s="24" t="s">
        <v>140</v>
      </c>
      <c r="AI172" s="25" t="s">
        <v>140</v>
      </c>
      <c r="AJ172" s="26" t="s">
        <v>140</v>
      </c>
      <c r="AK172" s="24" t="s">
        <v>140</v>
      </c>
      <c r="AL172" s="25" t="s">
        <v>140</v>
      </c>
      <c r="AM172" s="24" t="s">
        <v>140</v>
      </c>
      <c r="AN172" s="24" t="s">
        <v>140</v>
      </c>
      <c r="AO172" s="25" t="s">
        <v>140</v>
      </c>
      <c r="AP172" s="25" t="s">
        <v>140</v>
      </c>
      <c r="AQ172" s="25" t="s">
        <v>140</v>
      </c>
      <c r="AR172" s="30" t="s">
        <v>140</v>
      </c>
      <c r="AS172" s="25" t="s">
        <v>140</v>
      </c>
      <c r="AT172" s="30" t="s">
        <v>140</v>
      </c>
      <c r="AU172" s="30" t="s">
        <v>140</v>
      </c>
      <c r="AV172" s="25" t="s">
        <v>140</v>
      </c>
      <c r="AW172" s="25" t="s">
        <v>140</v>
      </c>
      <c r="AX172" s="30" t="s">
        <v>140</v>
      </c>
      <c r="AY172" s="25">
        <v>-10000</v>
      </c>
      <c r="AZ172" s="30" t="s">
        <v>140</v>
      </c>
      <c r="BA172" s="30" t="s">
        <v>150</v>
      </c>
    </row>
    <row r="173" spans="2:53">
      <c r="B173" s="43" t="s">
        <v>172</v>
      </c>
      <c r="C173" s="22" t="s">
        <v>39</v>
      </c>
      <c r="D173" s="23" t="s">
        <v>151</v>
      </c>
      <c r="E173" s="24">
        <v>5725</v>
      </c>
      <c r="F173" s="24"/>
      <c r="G173" s="25"/>
      <c r="H173" s="26">
        <v>5725</v>
      </c>
      <c r="I173" s="24"/>
      <c r="J173" s="24"/>
      <c r="K173" s="24"/>
      <c r="L173" s="26">
        <v>0</v>
      </c>
      <c r="M173" s="24">
        <v>0</v>
      </c>
      <c r="N173" s="25">
        <v>0</v>
      </c>
      <c r="O173" s="26" t="s">
        <v>144</v>
      </c>
      <c r="P173" s="25" t="s">
        <v>52</v>
      </c>
      <c r="Q173" s="26">
        <v>0</v>
      </c>
      <c r="R173" s="24">
        <v>0</v>
      </c>
      <c r="S173" s="24" t="s">
        <v>139</v>
      </c>
      <c r="T173" s="24" t="s">
        <v>139</v>
      </c>
      <c r="U173" s="29" t="s">
        <v>139</v>
      </c>
      <c r="V173" s="25">
        <v>0</v>
      </c>
      <c r="W173" s="30">
        <v>1</v>
      </c>
      <c r="X173" s="26" t="s">
        <v>140</v>
      </c>
      <c r="Y173" s="24" t="s">
        <v>140</v>
      </c>
      <c r="Z173" s="25" t="s">
        <v>140</v>
      </c>
      <c r="AA173" s="24" t="s">
        <v>140</v>
      </c>
      <c r="AB173" s="24" t="s">
        <v>140</v>
      </c>
      <c r="AC173" s="25" t="s">
        <v>140</v>
      </c>
      <c r="AD173" s="24" t="s">
        <v>140</v>
      </c>
      <c r="AE173" s="24" t="s">
        <v>140</v>
      </c>
      <c r="AF173" s="25" t="s">
        <v>140</v>
      </c>
      <c r="AG173" s="24" t="s">
        <v>140</v>
      </c>
      <c r="AH173" s="24" t="s">
        <v>140</v>
      </c>
      <c r="AI173" s="25" t="s">
        <v>140</v>
      </c>
      <c r="AJ173" s="26" t="s">
        <v>140</v>
      </c>
      <c r="AK173" s="24" t="s">
        <v>140</v>
      </c>
      <c r="AL173" s="25" t="s">
        <v>140</v>
      </c>
      <c r="AM173" s="24" t="s">
        <v>140</v>
      </c>
      <c r="AN173" s="24" t="s">
        <v>140</v>
      </c>
      <c r="AO173" s="25" t="s">
        <v>140</v>
      </c>
      <c r="AP173" s="25" t="s">
        <v>140</v>
      </c>
      <c r="AQ173" s="25" t="s">
        <v>140</v>
      </c>
      <c r="AR173" s="30" t="s">
        <v>140</v>
      </c>
      <c r="AS173" s="25" t="s">
        <v>140</v>
      </c>
      <c r="AT173" s="30" t="s">
        <v>140</v>
      </c>
      <c r="AU173" s="30" t="s">
        <v>140</v>
      </c>
      <c r="AV173" s="25" t="s">
        <v>140</v>
      </c>
      <c r="AW173" s="25" t="s">
        <v>140</v>
      </c>
      <c r="AX173" s="30" t="s">
        <v>140</v>
      </c>
      <c r="AY173" s="25" t="s">
        <v>140</v>
      </c>
      <c r="AZ173" s="30" t="s">
        <v>140</v>
      </c>
      <c r="BA173" s="30" t="s">
        <v>140</v>
      </c>
    </row>
    <row r="174" spans="2:53">
      <c r="B174" s="43" t="s">
        <v>172</v>
      </c>
      <c r="C174" s="22" t="s">
        <v>39</v>
      </c>
      <c r="D174" s="23" t="s">
        <v>153</v>
      </c>
      <c r="E174" s="24">
        <v>6458</v>
      </c>
      <c r="F174" s="24"/>
      <c r="G174" s="25"/>
      <c r="H174" s="26">
        <v>6458</v>
      </c>
      <c r="I174" s="24"/>
      <c r="J174" s="24"/>
      <c r="K174" s="24"/>
      <c r="L174" s="26">
        <v>0</v>
      </c>
      <c r="M174" s="24">
        <v>0</v>
      </c>
      <c r="N174" s="25">
        <v>0</v>
      </c>
      <c r="O174" s="26" t="s">
        <v>144</v>
      </c>
      <c r="P174" s="25" t="s">
        <v>41</v>
      </c>
      <c r="Q174" s="26">
        <v>0</v>
      </c>
      <c r="R174" s="24">
        <v>0</v>
      </c>
      <c r="S174" s="24" t="s">
        <v>139</v>
      </c>
      <c r="T174" s="24" t="s">
        <v>139</v>
      </c>
      <c r="U174" s="29" t="s">
        <v>139</v>
      </c>
      <c r="V174" s="25">
        <v>0</v>
      </c>
      <c r="W174" s="30">
        <v>1</v>
      </c>
      <c r="X174" s="26" t="s">
        <v>140</v>
      </c>
      <c r="Y174" s="24" t="s">
        <v>140</v>
      </c>
      <c r="Z174" s="25" t="s">
        <v>140</v>
      </c>
      <c r="AA174" s="24" t="s">
        <v>140</v>
      </c>
      <c r="AB174" s="24" t="s">
        <v>140</v>
      </c>
      <c r="AC174" s="25" t="s">
        <v>140</v>
      </c>
      <c r="AD174" s="24" t="s">
        <v>140</v>
      </c>
      <c r="AE174" s="24" t="s">
        <v>140</v>
      </c>
      <c r="AF174" s="25" t="s">
        <v>140</v>
      </c>
      <c r="AG174" s="24" t="s">
        <v>140</v>
      </c>
      <c r="AH174" s="24" t="s">
        <v>140</v>
      </c>
      <c r="AI174" s="25" t="s">
        <v>140</v>
      </c>
      <c r="AJ174" s="26">
        <v>2000</v>
      </c>
      <c r="AK174" s="24" t="s">
        <v>140</v>
      </c>
      <c r="AL174" s="25" t="s">
        <v>57</v>
      </c>
      <c r="AM174" s="24" t="s">
        <v>140</v>
      </c>
      <c r="AN174" s="24" t="s">
        <v>140</v>
      </c>
      <c r="AO174" s="25" t="s">
        <v>140</v>
      </c>
      <c r="AP174" s="25" t="s">
        <v>140</v>
      </c>
      <c r="AQ174" s="25" t="s">
        <v>140</v>
      </c>
      <c r="AR174" s="30" t="s">
        <v>140</v>
      </c>
      <c r="AS174" s="25" t="s">
        <v>140</v>
      </c>
      <c r="AT174" s="30" t="s">
        <v>140</v>
      </c>
      <c r="AU174" s="30" t="s">
        <v>140</v>
      </c>
      <c r="AV174" s="25" t="s">
        <v>140</v>
      </c>
      <c r="AW174" s="25" t="s">
        <v>140</v>
      </c>
      <c r="AX174" s="30" t="s">
        <v>140</v>
      </c>
      <c r="AY174" s="25" t="s">
        <v>140</v>
      </c>
      <c r="AZ174" s="30" t="s">
        <v>140</v>
      </c>
      <c r="BA174" s="30" t="s">
        <v>140</v>
      </c>
    </row>
    <row r="175" spans="2:53" ht="15" thickBot="1">
      <c r="B175" s="44" t="s">
        <v>172</v>
      </c>
      <c r="C175" s="32" t="s">
        <v>39</v>
      </c>
      <c r="D175" s="33" t="s">
        <v>155</v>
      </c>
      <c r="E175" s="34">
        <v>6176</v>
      </c>
      <c r="F175" s="34"/>
      <c r="G175" s="35"/>
      <c r="H175" s="36">
        <v>6176</v>
      </c>
      <c r="I175" s="34"/>
      <c r="J175" s="34"/>
      <c r="K175" s="34"/>
      <c r="L175" s="36">
        <v>0</v>
      </c>
      <c r="M175" s="34">
        <v>0</v>
      </c>
      <c r="N175" s="35">
        <v>0</v>
      </c>
      <c r="O175" s="36" t="s">
        <v>144</v>
      </c>
      <c r="P175" s="35" t="s">
        <v>41</v>
      </c>
      <c r="Q175" s="36">
        <v>0</v>
      </c>
      <c r="R175" s="24">
        <v>0</v>
      </c>
      <c r="S175" s="24" t="s">
        <v>139</v>
      </c>
      <c r="T175" s="24" t="s">
        <v>139</v>
      </c>
      <c r="U175" s="29" t="s">
        <v>139</v>
      </c>
      <c r="V175" s="25">
        <v>0</v>
      </c>
      <c r="W175" s="30">
        <v>1</v>
      </c>
      <c r="X175" s="36" t="s">
        <v>140</v>
      </c>
      <c r="Y175" s="34" t="s">
        <v>140</v>
      </c>
      <c r="Z175" s="25" t="s">
        <v>140</v>
      </c>
      <c r="AA175" s="34" t="s">
        <v>140</v>
      </c>
      <c r="AB175" s="34" t="s">
        <v>140</v>
      </c>
      <c r="AC175" s="25" t="s">
        <v>140</v>
      </c>
      <c r="AD175" s="34" t="s">
        <v>140</v>
      </c>
      <c r="AE175" s="34" t="s">
        <v>140</v>
      </c>
      <c r="AF175" s="35" t="s">
        <v>140</v>
      </c>
      <c r="AG175" s="34" t="s">
        <v>140</v>
      </c>
      <c r="AH175" s="34" t="s">
        <v>140</v>
      </c>
      <c r="AI175" s="35" t="s">
        <v>140</v>
      </c>
      <c r="AJ175" s="36">
        <v>2000</v>
      </c>
      <c r="AK175" s="34" t="s">
        <v>140</v>
      </c>
      <c r="AL175" s="35" t="s">
        <v>57</v>
      </c>
      <c r="AM175" s="34" t="s">
        <v>140</v>
      </c>
      <c r="AN175" s="34" t="s">
        <v>140</v>
      </c>
      <c r="AO175" s="35" t="s">
        <v>140</v>
      </c>
      <c r="AP175" s="35" t="s">
        <v>140</v>
      </c>
      <c r="AQ175" s="35" t="s">
        <v>140</v>
      </c>
      <c r="AR175" s="37" t="s">
        <v>140</v>
      </c>
      <c r="AS175" s="35" t="s">
        <v>140</v>
      </c>
      <c r="AT175" s="37" t="s">
        <v>140</v>
      </c>
      <c r="AU175" s="37" t="s">
        <v>140</v>
      </c>
      <c r="AV175" s="35" t="s">
        <v>140</v>
      </c>
      <c r="AW175" s="35" t="s">
        <v>140</v>
      </c>
      <c r="AX175" s="37" t="s">
        <v>140</v>
      </c>
      <c r="AY175" s="35" t="s">
        <v>140</v>
      </c>
      <c r="AZ175" s="37" t="s">
        <v>140</v>
      </c>
      <c r="BA175" s="37" t="s">
        <v>140</v>
      </c>
    </row>
    <row r="176" spans="2:53">
      <c r="B176" s="38" t="s">
        <v>173</v>
      </c>
      <c r="C176" s="39" t="s">
        <v>39</v>
      </c>
      <c r="D176" s="40" t="s">
        <v>138</v>
      </c>
      <c r="E176" s="27">
        <v>7181</v>
      </c>
      <c r="F176" s="27"/>
      <c r="G176" s="41"/>
      <c r="H176" s="28">
        <v>7181</v>
      </c>
      <c r="I176" s="27"/>
      <c r="J176" s="27"/>
      <c r="K176" s="27"/>
      <c r="L176" s="28">
        <v>0</v>
      </c>
      <c r="M176" s="27">
        <v>0</v>
      </c>
      <c r="N176" s="41">
        <v>0</v>
      </c>
      <c r="O176" s="28" t="s">
        <v>144</v>
      </c>
      <c r="P176" s="41" t="s">
        <v>41</v>
      </c>
      <c r="Q176" s="28">
        <v>0</v>
      </c>
      <c r="R176" s="24">
        <v>0</v>
      </c>
      <c r="S176" s="24" t="s">
        <v>139</v>
      </c>
      <c r="T176" s="24" t="s">
        <v>139</v>
      </c>
      <c r="U176" s="29" t="s">
        <v>139</v>
      </c>
      <c r="V176" s="25">
        <v>0</v>
      </c>
      <c r="W176" s="30">
        <v>1</v>
      </c>
      <c r="X176" s="28" t="s">
        <v>140</v>
      </c>
      <c r="Y176" s="27" t="s">
        <v>140</v>
      </c>
      <c r="Z176" s="41" t="s">
        <v>140</v>
      </c>
      <c r="AA176" s="27" t="s">
        <v>140</v>
      </c>
      <c r="AB176" s="27" t="s">
        <v>140</v>
      </c>
      <c r="AC176" s="41" t="s">
        <v>140</v>
      </c>
      <c r="AD176" s="27" t="s">
        <v>140</v>
      </c>
      <c r="AE176" s="27" t="s">
        <v>140</v>
      </c>
      <c r="AF176" s="41" t="s">
        <v>140</v>
      </c>
      <c r="AG176" s="27" t="s">
        <v>140</v>
      </c>
      <c r="AH176" s="27" t="s">
        <v>140</v>
      </c>
      <c r="AI176" s="41" t="s">
        <v>140</v>
      </c>
      <c r="AJ176" s="28">
        <v>2000</v>
      </c>
      <c r="AK176" s="27" t="s">
        <v>140</v>
      </c>
      <c r="AL176" s="41" t="s">
        <v>57</v>
      </c>
      <c r="AM176" s="27" t="s">
        <v>140</v>
      </c>
      <c r="AN176" s="27" t="s">
        <v>140</v>
      </c>
      <c r="AO176" s="41" t="s">
        <v>140</v>
      </c>
      <c r="AP176" s="41" t="s">
        <v>140</v>
      </c>
      <c r="AQ176" s="41" t="s">
        <v>140</v>
      </c>
      <c r="AR176" s="42" t="s">
        <v>140</v>
      </c>
      <c r="AS176" s="41" t="s">
        <v>140</v>
      </c>
      <c r="AT176" s="42" t="s">
        <v>140</v>
      </c>
      <c r="AU176" s="42" t="s">
        <v>140</v>
      </c>
      <c r="AV176" s="41" t="s">
        <v>140</v>
      </c>
      <c r="AW176" s="41" t="s">
        <v>140</v>
      </c>
      <c r="AX176" s="42" t="s">
        <v>140</v>
      </c>
      <c r="AY176" s="41" t="s">
        <v>140</v>
      </c>
      <c r="AZ176" s="42" t="s">
        <v>140</v>
      </c>
      <c r="BA176" s="42" t="s">
        <v>140</v>
      </c>
    </row>
    <row r="177" spans="2:53">
      <c r="B177" s="43" t="s">
        <v>173</v>
      </c>
      <c r="C177" s="22" t="s">
        <v>39</v>
      </c>
      <c r="D177" s="23" t="s">
        <v>141</v>
      </c>
      <c r="E177" s="24">
        <v>7130</v>
      </c>
      <c r="F177" s="24"/>
      <c r="G177" s="25"/>
      <c r="H177" s="26">
        <v>7130</v>
      </c>
      <c r="I177" s="24"/>
      <c r="J177" s="24"/>
      <c r="K177" s="24"/>
      <c r="L177" s="26">
        <v>0</v>
      </c>
      <c r="M177" s="24">
        <v>0</v>
      </c>
      <c r="N177" s="25">
        <v>0</v>
      </c>
      <c r="O177" s="26" t="s">
        <v>144</v>
      </c>
      <c r="P177" s="25" t="s">
        <v>41</v>
      </c>
      <c r="Q177" s="26">
        <v>0</v>
      </c>
      <c r="R177" s="24">
        <v>0</v>
      </c>
      <c r="S177" s="24" t="s">
        <v>139</v>
      </c>
      <c r="T177" s="24" t="s">
        <v>139</v>
      </c>
      <c r="U177" s="29" t="s">
        <v>139</v>
      </c>
      <c r="V177" s="25">
        <v>0</v>
      </c>
      <c r="W177" s="30">
        <v>1</v>
      </c>
      <c r="X177" s="26" t="s">
        <v>140</v>
      </c>
      <c r="Y177" s="24" t="s">
        <v>140</v>
      </c>
      <c r="Z177" s="25" t="s">
        <v>140</v>
      </c>
      <c r="AA177" s="24" t="s">
        <v>140</v>
      </c>
      <c r="AB177" s="24" t="s">
        <v>140</v>
      </c>
      <c r="AC177" s="25" t="s">
        <v>140</v>
      </c>
      <c r="AD177" s="24" t="s">
        <v>140</v>
      </c>
      <c r="AE177" s="24" t="s">
        <v>140</v>
      </c>
      <c r="AF177" s="25" t="s">
        <v>140</v>
      </c>
      <c r="AG177" s="24" t="s">
        <v>140</v>
      </c>
      <c r="AH177" s="24" t="s">
        <v>140</v>
      </c>
      <c r="AI177" s="25" t="s">
        <v>140</v>
      </c>
      <c r="AJ177" s="26">
        <v>2000</v>
      </c>
      <c r="AK177" s="24" t="s">
        <v>140</v>
      </c>
      <c r="AL177" s="25" t="s">
        <v>57</v>
      </c>
      <c r="AM177" s="24" t="s">
        <v>140</v>
      </c>
      <c r="AN177" s="24" t="s">
        <v>140</v>
      </c>
      <c r="AO177" s="25" t="s">
        <v>140</v>
      </c>
      <c r="AP177" s="25" t="s">
        <v>140</v>
      </c>
      <c r="AQ177" s="25" t="s">
        <v>140</v>
      </c>
      <c r="AR177" s="30" t="s">
        <v>140</v>
      </c>
      <c r="AS177" s="25" t="s">
        <v>140</v>
      </c>
      <c r="AT177" s="30" t="s">
        <v>140</v>
      </c>
      <c r="AU177" s="30" t="s">
        <v>140</v>
      </c>
      <c r="AV177" s="25" t="s">
        <v>140</v>
      </c>
      <c r="AW177" s="25" t="s">
        <v>140</v>
      </c>
      <c r="AX177" s="30" t="s">
        <v>140</v>
      </c>
      <c r="AY177" s="25" t="s">
        <v>140</v>
      </c>
      <c r="AZ177" s="30" t="s">
        <v>140</v>
      </c>
      <c r="BA177" s="30" t="s">
        <v>140</v>
      </c>
    </row>
    <row r="178" spans="2:53">
      <c r="B178" s="43" t="s">
        <v>173</v>
      </c>
      <c r="C178" s="22" t="s">
        <v>39</v>
      </c>
      <c r="D178" s="23" t="s">
        <v>142</v>
      </c>
      <c r="E178" s="24">
        <v>7239</v>
      </c>
      <c r="F178" s="24"/>
      <c r="G178" s="25"/>
      <c r="H178" s="26">
        <v>7239</v>
      </c>
      <c r="I178" s="24"/>
      <c r="J178" s="24"/>
      <c r="K178" s="24"/>
      <c r="L178" s="26">
        <v>0</v>
      </c>
      <c r="M178" s="24">
        <v>0</v>
      </c>
      <c r="N178" s="25">
        <v>0</v>
      </c>
      <c r="O178" s="26" t="s">
        <v>144</v>
      </c>
      <c r="P178" s="25" t="s">
        <v>41</v>
      </c>
      <c r="Q178" s="26">
        <v>0</v>
      </c>
      <c r="R178" s="24">
        <v>0</v>
      </c>
      <c r="S178" s="24" t="s">
        <v>139</v>
      </c>
      <c r="T178" s="24" t="s">
        <v>139</v>
      </c>
      <c r="U178" s="29" t="s">
        <v>139</v>
      </c>
      <c r="V178" s="25">
        <v>0</v>
      </c>
      <c r="W178" s="30">
        <v>1</v>
      </c>
      <c r="X178" s="26" t="s">
        <v>140</v>
      </c>
      <c r="Y178" s="24" t="s">
        <v>140</v>
      </c>
      <c r="Z178" s="25" t="s">
        <v>140</v>
      </c>
      <c r="AA178" s="24" t="s">
        <v>140</v>
      </c>
      <c r="AB178" s="24" t="s">
        <v>140</v>
      </c>
      <c r="AC178" s="25" t="s">
        <v>140</v>
      </c>
      <c r="AD178" s="24" t="s">
        <v>140</v>
      </c>
      <c r="AE178" s="24" t="s">
        <v>140</v>
      </c>
      <c r="AF178" s="25" t="s">
        <v>140</v>
      </c>
      <c r="AG178" s="24" t="s">
        <v>140</v>
      </c>
      <c r="AH178" s="24" t="s">
        <v>140</v>
      </c>
      <c r="AI178" s="25" t="s">
        <v>140</v>
      </c>
      <c r="AJ178" s="26">
        <v>2000</v>
      </c>
      <c r="AK178" s="24" t="s">
        <v>140</v>
      </c>
      <c r="AL178" s="25" t="s">
        <v>57</v>
      </c>
      <c r="AM178" s="24" t="s">
        <v>140</v>
      </c>
      <c r="AN178" s="24" t="s">
        <v>140</v>
      </c>
      <c r="AO178" s="25" t="s">
        <v>140</v>
      </c>
      <c r="AP178" s="25" t="s">
        <v>140</v>
      </c>
      <c r="AQ178" s="25" t="s">
        <v>140</v>
      </c>
      <c r="AR178" s="30" t="s">
        <v>140</v>
      </c>
      <c r="AS178" s="25" t="s">
        <v>140</v>
      </c>
      <c r="AT178" s="30" t="s">
        <v>140</v>
      </c>
      <c r="AU178" s="30" t="s">
        <v>140</v>
      </c>
      <c r="AV178" s="25" t="s">
        <v>140</v>
      </c>
      <c r="AW178" s="25" t="s">
        <v>140</v>
      </c>
      <c r="AX178" s="30" t="s">
        <v>140</v>
      </c>
      <c r="AY178" s="25" t="s">
        <v>140</v>
      </c>
      <c r="AZ178" s="30" t="s">
        <v>140</v>
      </c>
      <c r="BA178" s="30" t="s">
        <v>140</v>
      </c>
    </row>
    <row r="179" spans="2:53">
      <c r="B179" s="43" t="s">
        <v>173</v>
      </c>
      <c r="C179" s="22" t="s">
        <v>39</v>
      </c>
      <c r="D179" s="23" t="s">
        <v>143</v>
      </c>
      <c r="E179" s="24">
        <v>7142</v>
      </c>
      <c r="F179" s="24"/>
      <c r="G179" s="25"/>
      <c r="H179" s="26">
        <v>7142</v>
      </c>
      <c r="I179" s="24"/>
      <c r="J179" s="24"/>
      <c r="K179" s="24"/>
      <c r="L179" s="26">
        <v>0</v>
      </c>
      <c r="M179" s="24">
        <v>0</v>
      </c>
      <c r="N179" s="25">
        <v>0</v>
      </c>
      <c r="O179" s="26" t="s">
        <v>144</v>
      </c>
      <c r="P179" s="25" t="s">
        <v>41</v>
      </c>
      <c r="Q179" s="26">
        <v>0</v>
      </c>
      <c r="R179" s="24">
        <v>0</v>
      </c>
      <c r="S179" s="24" t="s">
        <v>139</v>
      </c>
      <c r="T179" s="24" t="s">
        <v>139</v>
      </c>
      <c r="U179" s="29" t="s">
        <v>139</v>
      </c>
      <c r="V179" s="25">
        <v>0</v>
      </c>
      <c r="W179" s="30">
        <v>1</v>
      </c>
      <c r="X179" s="26" t="s">
        <v>140</v>
      </c>
      <c r="Y179" s="24" t="s">
        <v>140</v>
      </c>
      <c r="Z179" s="25" t="s">
        <v>140</v>
      </c>
      <c r="AA179" s="24" t="s">
        <v>140</v>
      </c>
      <c r="AB179" s="24" t="s">
        <v>140</v>
      </c>
      <c r="AC179" s="25" t="s">
        <v>140</v>
      </c>
      <c r="AD179" s="24" t="s">
        <v>140</v>
      </c>
      <c r="AE179" s="24" t="s">
        <v>140</v>
      </c>
      <c r="AF179" s="25" t="s">
        <v>140</v>
      </c>
      <c r="AG179" s="24" t="s">
        <v>140</v>
      </c>
      <c r="AH179" s="24" t="s">
        <v>140</v>
      </c>
      <c r="AI179" s="25" t="s">
        <v>140</v>
      </c>
      <c r="AJ179" s="26">
        <v>2000</v>
      </c>
      <c r="AK179" s="24" t="s">
        <v>140</v>
      </c>
      <c r="AL179" s="25" t="s">
        <v>57</v>
      </c>
      <c r="AM179" s="24" t="s">
        <v>140</v>
      </c>
      <c r="AN179" s="24" t="s">
        <v>140</v>
      </c>
      <c r="AO179" s="25" t="s">
        <v>140</v>
      </c>
      <c r="AP179" s="25" t="s">
        <v>140</v>
      </c>
      <c r="AQ179" s="25" t="s">
        <v>140</v>
      </c>
      <c r="AR179" s="30" t="s">
        <v>140</v>
      </c>
      <c r="AS179" s="25" t="s">
        <v>140</v>
      </c>
      <c r="AT179" s="30" t="s">
        <v>140</v>
      </c>
      <c r="AU179" s="30" t="s">
        <v>140</v>
      </c>
      <c r="AV179" s="25" t="s">
        <v>140</v>
      </c>
      <c r="AW179" s="25" t="s">
        <v>140</v>
      </c>
      <c r="AX179" s="30" t="s">
        <v>140</v>
      </c>
      <c r="AY179" s="25" t="s">
        <v>140</v>
      </c>
      <c r="AZ179" s="30" t="s">
        <v>140</v>
      </c>
      <c r="BA179" s="30" t="s">
        <v>140</v>
      </c>
    </row>
    <row r="180" spans="2:53">
      <c r="B180" s="43" t="s">
        <v>173</v>
      </c>
      <c r="C180" s="22" t="s">
        <v>39</v>
      </c>
      <c r="D180" s="23" t="s">
        <v>145</v>
      </c>
      <c r="E180" s="24">
        <v>6952</v>
      </c>
      <c r="F180" s="24"/>
      <c r="G180" s="25"/>
      <c r="H180" s="26">
        <v>6951</v>
      </c>
      <c r="I180" s="24"/>
      <c r="J180" s="24"/>
      <c r="K180" s="24"/>
      <c r="L180" s="26">
        <v>0</v>
      </c>
      <c r="M180" s="24">
        <v>0</v>
      </c>
      <c r="N180" s="25">
        <v>0</v>
      </c>
      <c r="O180" s="26" t="s">
        <v>144</v>
      </c>
      <c r="P180" s="25" t="s">
        <v>41</v>
      </c>
      <c r="Q180" s="26">
        <v>0</v>
      </c>
      <c r="R180" s="24">
        <v>1</v>
      </c>
      <c r="S180" s="24" t="s">
        <v>139</v>
      </c>
      <c r="T180" s="24" t="s">
        <v>139</v>
      </c>
      <c r="U180" s="29" t="s">
        <v>139</v>
      </c>
      <c r="V180" s="25">
        <v>0</v>
      </c>
      <c r="W180" s="30">
        <v>1</v>
      </c>
      <c r="X180" s="26" t="s">
        <v>140</v>
      </c>
      <c r="Y180" s="24" t="s">
        <v>140</v>
      </c>
      <c r="Z180" s="25" t="s">
        <v>140</v>
      </c>
      <c r="AA180" s="24" t="s">
        <v>140</v>
      </c>
      <c r="AB180" s="24" t="s">
        <v>140</v>
      </c>
      <c r="AC180" s="25" t="s">
        <v>140</v>
      </c>
      <c r="AD180" s="24" t="s">
        <v>140</v>
      </c>
      <c r="AE180" s="24" t="s">
        <v>140</v>
      </c>
      <c r="AF180" s="25" t="s">
        <v>140</v>
      </c>
      <c r="AG180" s="24" t="s">
        <v>140</v>
      </c>
      <c r="AH180" s="24" t="s">
        <v>140</v>
      </c>
      <c r="AI180" s="25" t="s">
        <v>140</v>
      </c>
      <c r="AJ180" s="26">
        <v>2000</v>
      </c>
      <c r="AK180" s="24" t="s">
        <v>140</v>
      </c>
      <c r="AL180" s="25" t="s">
        <v>57</v>
      </c>
      <c r="AM180" s="24" t="s">
        <v>140</v>
      </c>
      <c r="AN180" s="24" t="s">
        <v>140</v>
      </c>
      <c r="AO180" s="25" t="s">
        <v>140</v>
      </c>
      <c r="AP180" s="25" t="s">
        <v>140</v>
      </c>
      <c r="AQ180" s="25" t="s">
        <v>140</v>
      </c>
      <c r="AR180" s="30" t="s">
        <v>140</v>
      </c>
      <c r="AS180" s="25" t="s">
        <v>140</v>
      </c>
      <c r="AT180" s="30" t="s">
        <v>140</v>
      </c>
      <c r="AU180" s="30" t="s">
        <v>140</v>
      </c>
      <c r="AV180" s="25">
        <v>-10000</v>
      </c>
      <c r="AW180" s="25" t="s">
        <v>140</v>
      </c>
      <c r="AX180" s="30" t="s">
        <v>150</v>
      </c>
      <c r="AY180" s="25" t="s">
        <v>140</v>
      </c>
      <c r="AZ180" s="30" t="s">
        <v>140</v>
      </c>
      <c r="BA180" s="30" t="s">
        <v>140</v>
      </c>
    </row>
    <row r="181" spans="2:53">
      <c r="B181" s="43" t="s">
        <v>173</v>
      </c>
      <c r="C181" s="22" t="s">
        <v>39</v>
      </c>
      <c r="D181" s="23" t="s">
        <v>146</v>
      </c>
      <c r="E181" s="24">
        <v>7165</v>
      </c>
      <c r="F181" s="24"/>
      <c r="G181" s="25"/>
      <c r="H181" s="26">
        <v>7165</v>
      </c>
      <c r="I181" s="24"/>
      <c r="J181" s="24"/>
      <c r="K181" s="24"/>
      <c r="L181" s="26">
        <v>0</v>
      </c>
      <c r="M181" s="24">
        <v>0</v>
      </c>
      <c r="N181" s="25">
        <v>0</v>
      </c>
      <c r="O181" s="26" t="s">
        <v>144</v>
      </c>
      <c r="P181" s="25" t="s">
        <v>41</v>
      </c>
      <c r="Q181" s="26">
        <v>0</v>
      </c>
      <c r="R181" s="24">
        <v>0</v>
      </c>
      <c r="S181" s="24" t="s">
        <v>139</v>
      </c>
      <c r="T181" s="24" t="s">
        <v>139</v>
      </c>
      <c r="U181" s="29" t="s">
        <v>139</v>
      </c>
      <c r="V181" s="25">
        <v>0</v>
      </c>
      <c r="W181" s="30">
        <v>1</v>
      </c>
      <c r="X181" s="26" t="s">
        <v>140</v>
      </c>
      <c r="Y181" s="24" t="s">
        <v>140</v>
      </c>
      <c r="Z181" s="25" t="s">
        <v>140</v>
      </c>
      <c r="AA181" s="24" t="s">
        <v>140</v>
      </c>
      <c r="AB181" s="24" t="s">
        <v>140</v>
      </c>
      <c r="AC181" s="25" t="s">
        <v>140</v>
      </c>
      <c r="AD181" s="24" t="s">
        <v>140</v>
      </c>
      <c r="AE181" s="24" t="s">
        <v>140</v>
      </c>
      <c r="AF181" s="25" t="s">
        <v>140</v>
      </c>
      <c r="AG181" s="24" t="s">
        <v>140</v>
      </c>
      <c r="AH181" s="24" t="s">
        <v>140</v>
      </c>
      <c r="AI181" s="25" t="s">
        <v>140</v>
      </c>
      <c r="AJ181" s="26">
        <v>2000</v>
      </c>
      <c r="AK181" s="24" t="s">
        <v>140</v>
      </c>
      <c r="AL181" s="25" t="s">
        <v>57</v>
      </c>
      <c r="AM181" s="24" t="s">
        <v>140</v>
      </c>
      <c r="AN181" s="24" t="s">
        <v>140</v>
      </c>
      <c r="AO181" s="25" t="s">
        <v>140</v>
      </c>
      <c r="AP181" s="25" t="s">
        <v>140</v>
      </c>
      <c r="AQ181" s="25" t="s">
        <v>140</v>
      </c>
      <c r="AR181" s="30" t="s">
        <v>140</v>
      </c>
      <c r="AS181" s="25" t="s">
        <v>140</v>
      </c>
      <c r="AT181" s="30" t="s">
        <v>140</v>
      </c>
      <c r="AU181" s="30" t="s">
        <v>140</v>
      </c>
      <c r="AV181" s="25">
        <v>-10000</v>
      </c>
      <c r="AW181" s="25" t="s">
        <v>140</v>
      </c>
      <c r="AX181" s="30" t="s">
        <v>150</v>
      </c>
      <c r="AY181" s="25" t="s">
        <v>140</v>
      </c>
      <c r="AZ181" s="30" t="s">
        <v>140</v>
      </c>
      <c r="BA181" s="30" t="s">
        <v>140</v>
      </c>
    </row>
    <row r="182" spans="2:53">
      <c r="B182" s="43" t="s">
        <v>173</v>
      </c>
      <c r="C182" s="22" t="s">
        <v>39</v>
      </c>
      <c r="D182" s="23" t="s">
        <v>147</v>
      </c>
      <c r="E182" s="24"/>
      <c r="F182" s="24">
        <v>6570</v>
      </c>
      <c r="G182" s="25">
        <v>391</v>
      </c>
      <c r="H182" s="26"/>
      <c r="I182" s="24">
        <v>6570</v>
      </c>
      <c r="J182" s="24">
        <v>421</v>
      </c>
      <c r="K182" s="24"/>
      <c r="L182" s="26">
        <v>-2504</v>
      </c>
      <c r="M182" s="24">
        <v>-2504</v>
      </c>
      <c r="N182" s="25">
        <v>-2504</v>
      </c>
      <c r="O182" s="26" t="s">
        <v>144</v>
      </c>
      <c r="P182" s="25" t="s">
        <v>41</v>
      </c>
      <c r="Q182" s="26">
        <v>0</v>
      </c>
      <c r="R182" s="24" t="s">
        <v>139</v>
      </c>
      <c r="S182" s="24">
        <v>0</v>
      </c>
      <c r="T182" s="24">
        <v>-30</v>
      </c>
      <c r="U182" s="29">
        <v>-30</v>
      </c>
      <c r="V182" s="25">
        <v>0</v>
      </c>
      <c r="W182" s="30">
        <v>1</v>
      </c>
      <c r="X182" s="26" t="s">
        <v>140</v>
      </c>
      <c r="Y182" s="24" t="s">
        <v>140</v>
      </c>
      <c r="Z182" s="25" t="s">
        <v>140</v>
      </c>
      <c r="AA182" s="24" t="s">
        <v>140</v>
      </c>
      <c r="AB182" s="24" t="s">
        <v>140</v>
      </c>
      <c r="AC182" s="25" t="s">
        <v>140</v>
      </c>
      <c r="AD182" s="24" t="s">
        <v>140</v>
      </c>
      <c r="AE182" s="24" t="s">
        <v>140</v>
      </c>
      <c r="AF182" s="25" t="s">
        <v>140</v>
      </c>
      <c r="AG182" s="24" t="s">
        <v>140</v>
      </c>
      <c r="AH182" s="24" t="s">
        <v>140</v>
      </c>
      <c r="AI182" s="25" t="s">
        <v>140</v>
      </c>
      <c r="AJ182" s="26" t="s">
        <v>140</v>
      </c>
      <c r="AK182" s="24" t="s">
        <v>140</v>
      </c>
      <c r="AL182" s="25" t="s">
        <v>140</v>
      </c>
      <c r="AM182" s="24">
        <v>2000</v>
      </c>
      <c r="AN182" s="24" t="s">
        <v>140</v>
      </c>
      <c r="AO182" s="25" t="s">
        <v>57</v>
      </c>
      <c r="AP182" s="25" t="s">
        <v>140</v>
      </c>
      <c r="AQ182" s="25" t="s">
        <v>140</v>
      </c>
      <c r="AR182" s="30" t="s">
        <v>140</v>
      </c>
      <c r="AS182" s="25" t="s">
        <v>140</v>
      </c>
      <c r="AT182" s="30" t="s">
        <v>140</v>
      </c>
      <c r="AU182" s="30" t="s">
        <v>140</v>
      </c>
      <c r="AV182" s="25" t="s">
        <v>140</v>
      </c>
      <c r="AW182" s="25" t="s">
        <v>140</v>
      </c>
      <c r="AX182" s="30" t="s">
        <v>140</v>
      </c>
      <c r="AY182" s="25">
        <v>-10000</v>
      </c>
      <c r="AZ182" s="30" t="s">
        <v>140</v>
      </c>
      <c r="BA182" s="30" t="s">
        <v>150</v>
      </c>
    </row>
    <row r="183" spans="2:53">
      <c r="B183" s="43" t="s">
        <v>173</v>
      </c>
      <c r="C183" s="22" t="s">
        <v>39</v>
      </c>
      <c r="D183" s="23" t="s">
        <v>148</v>
      </c>
      <c r="E183" s="24"/>
      <c r="F183" s="24">
        <v>6637</v>
      </c>
      <c r="G183" s="25">
        <v>881</v>
      </c>
      <c r="H183" s="26"/>
      <c r="I183" s="24">
        <v>6637</v>
      </c>
      <c r="J183" s="24">
        <v>881</v>
      </c>
      <c r="K183" s="24"/>
      <c r="L183" s="26">
        <v>-1638</v>
      </c>
      <c r="M183" s="24">
        <v>-1638</v>
      </c>
      <c r="N183" s="25">
        <v>-1638</v>
      </c>
      <c r="O183" s="26" t="s">
        <v>144</v>
      </c>
      <c r="P183" s="25" t="s">
        <v>41</v>
      </c>
      <c r="Q183" s="26">
        <v>0</v>
      </c>
      <c r="R183" s="24" t="s">
        <v>139</v>
      </c>
      <c r="S183" s="24">
        <v>0</v>
      </c>
      <c r="T183" s="24">
        <v>0</v>
      </c>
      <c r="U183" s="29">
        <v>0</v>
      </c>
      <c r="V183" s="25">
        <v>0</v>
      </c>
      <c r="W183" s="30">
        <v>1</v>
      </c>
      <c r="X183" s="26" t="s">
        <v>140</v>
      </c>
      <c r="Y183" s="24" t="s">
        <v>140</v>
      </c>
      <c r="Z183" s="25" t="s">
        <v>140</v>
      </c>
      <c r="AA183" s="24" t="s">
        <v>140</v>
      </c>
      <c r="AB183" s="24" t="s">
        <v>140</v>
      </c>
      <c r="AC183" s="25" t="s">
        <v>140</v>
      </c>
      <c r="AD183" s="24" t="s">
        <v>140</v>
      </c>
      <c r="AE183" s="24" t="s">
        <v>140</v>
      </c>
      <c r="AF183" s="25" t="s">
        <v>140</v>
      </c>
      <c r="AG183" s="24" t="s">
        <v>140</v>
      </c>
      <c r="AH183" s="24" t="s">
        <v>140</v>
      </c>
      <c r="AI183" s="25" t="s">
        <v>140</v>
      </c>
      <c r="AJ183" s="26" t="s">
        <v>140</v>
      </c>
      <c r="AK183" s="24" t="s">
        <v>140</v>
      </c>
      <c r="AL183" s="25" t="s">
        <v>140</v>
      </c>
      <c r="AM183" s="24">
        <v>2000</v>
      </c>
      <c r="AN183" s="24" t="s">
        <v>140</v>
      </c>
      <c r="AO183" s="25" t="s">
        <v>57</v>
      </c>
      <c r="AP183" s="25" t="s">
        <v>140</v>
      </c>
      <c r="AQ183" s="25" t="s">
        <v>140</v>
      </c>
      <c r="AR183" s="30" t="s">
        <v>140</v>
      </c>
      <c r="AS183" s="25" t="s">
        <v>140</v>
      </c>
      <c r="AT183" s="30" t="s">
        <v>140</v>
      </c>
      <c r="AU183" s="30" t="s">
        <v>140</v>
      </c>
      <c r="AV183" s="25" t="s">
        <v>140</v>
      </c>
      <c r="AW183" s="25" t="s">
        <v>140</v>
      </c>
      <c r="AX183" s="30" t="s">
        <v>140</v>
      </c>
      <c r="AY183" s="25" t="s">
        <v>140</v>
      </c>
      <c r="AZ183" s="30" t="s">
        <v>140</v>
      </c>
      <c r="BA183" s="30" t="s">
        <v>140</v>
      </c>
    </row>
    <row r="184" spans="2:53">
      <c r="B184" s="43" t="s">
        <v>173</v>
      </c>
      <c r="C184" s="22" t="s">
        <v>39</v>
      </c>
      <c r="D184" s="23" t="s">
        <v>149</v>
      </c>
      <c r="E184" s="24"/>
      <c r="F184" s="24">
        <v>6622</v>
      </c>
      <c r="G184" s="25">
        <v>856</v>
      </c>
      <c r="H184" s="26"/>
      <c r="I184" s="24">
        <v>6622</v>
      </c>
      <c r="J184" s="24">
        <v>876</v>
      </c>
      <c r="K184" s="24"/>
      <c r="L184" s="26">
        <v>-1923</v>
      </c>
      <c r="M184" s="24">
        <v>-1923</v>
      </c>
      <c r="N184" s="25">
        <v>-1923</v>
      </c>
      <c r="O184" s="26" t="s">
        <v>144</v>
      </c>
      <c r="P184" s="25" t="s">
        <v>41</v>
      </c>
      <c r="Q184" s="26">
        <v>0</v>
      </c>
      <c r="R184" s="24" t="s">
        <v>139</v>
      </c>
      <c r="S184" s="24">
        <v>0</v>
      </c>
      <c r="T184" s="24">
        <v>-20</v>
      </c>
      <c r="U184" s="29">
        <v>-20</v>
      </c>
      <c r="V184" s="25">
        <v>0</v>
      </c>
      <c r="W184" s="30">
        <v>1</v>
      </c>
      <c r="X184" s="26" t="s">
        <v>140</v>
      </c>
      <c r="Y184" s="24" t="s">
        <v>140</v>
      </c>
      <c r="Z184" s="25" t="s">
        <v>140</v>
      </c>
      <c r="AA184" s="24" t="s">
        <v>140</v>
      </c>
      <c r="AB184" s="24" t="s">
        <v>140</v>
      </c>
      <c r="AC184" s="25" t="s">
        <v>140</v>
      </c>
      <c r="AD184" s="24" t="s">
        <v>140</v>
      </c>
      <c r="AE184" s="24" t="s">
        <v>140</v>
      </c>
      <c r="AF184" s="25" t="s">
        <v>140</v>
      </c>
      <c r="AG184" s="24" t="s">
        <v>140</v>
      </c>
      <c r="AH184" s="24" t="s">
        <v>140</v>
      </c>
      <c r="AI184" s="25" t="s">
        <v>140</v>
      </c>
      <c r="AJ184" s="26" t="s">
        <v>140</v>
      </c>
      <c r="AK184" s="24" t="s">
        <v>140</v>
      </c>
      <c r="AL184" s="25" t="s">
        <v>140</v>
      </c>
      <c r="AM184" s="24">
        <v>2000</v>
      </c>
      <c r="AN184" s="24" t="s">
        <v>140</v>
      </c>
      <c r="AO184" s="25" t="s">
        <v>57</v>
      </c>
      <c r="AP184" s="25" t="s">
        <v>140</v>
      </c>
      <c r="AQ184" s="25" t="s">
        <v>140</v>
      </c>
      <c r="AR184" s="30" t="s">
        <v>140</v>
      </c>
      <c r="AS184" s="25" t="s">
        <v>140</v>
      </c>
      <c r="AT184" s="30" t="s">
        <v>140</v>
      </c>
      <c r="AU184" s="30" t="s">
        <v>140</v>
      </c>
      <c r="AV184" s="25" t="s">
        <v>140</v>
      </c>
      <c r="AW184" s="25" t="s">
        <v>140</v>
      </c>
      <c r="AX184" s="30" t="s">
        <v>140</v>
      </c>
      <c r="AY184" s="25" t="s">
        <v>140</v>
      </c>
      <c r="AZ184" s="30" t="s">
        <v>140</v>
      </c>
      <c r="BA184" s="30" t="s">
        <v>140</v>
      </c>
    </row>
    <row r="185" spans="2:53">
      <c r="B185" s="43" t="s">
        <v>173</v>
      </c>
      <c r="C185" s="22" t="s">
        <v>39</v>
      </c>
      <c r="D185" s="23" t="s">
        <v>151</v>
      </c>
      <c r="E185" s="24">
        <v>7314</v>
      </c>
      <c r="F185" s="24"/>
      <c r="G185" s="25"/>
      <c r="H185" s="26">
        <v>7309</v>
      </c>
      <c r="I185" s="24"/>
      <c r="J185" s="24"/>
      <c r="K185" s="24"/>
      <c r="L185" s="26">
        <v>0</v>
      </c>
      <c r="M185" s="24">
        <v>0</v>
      </c>
      <c r="N185" s="25">
        <v>0</v>
      </c>
      <c r="O185" s="26" t="s">
        <v>144</v>
      </c>
      <c r="P185" s="25" t="s">
        <v>41</v>
      </c>
      <c r="Q185" s="26">
        <v>0</v>
      </c>
      <c r="R185" s="24">
        <v>5</v>
      </c>
      <c r="S185" s="24" t="s">
        <v>139</v>
      </c>
      <c r="T185" s="24" t="s">
        <v>139</v>
      </c>
      <c r="U185" s="29" t="s">
        <v>139</v>
      </c>
      <c r="V185" s="25">
        <v>0</v>
      </c>
      <c r="W185" s="30">
        <v>1</v>
      </c>
      <c r="X185" s="26" t="s">
        <v>140</v>
      </c>
      <c r="Y185" s="24" t="s">
        <v>140</v>
      </c>
      <c r="Z185" s="25" t="s">
        <v>140</v>
      </c>
      <c r="AA185" s="24" t="s">
        <v>140</v>
      </c>
      <c r="AB185" s="24" t="s">
        <v>140</v>
      </c>
      <c r="AC185" s="25" t="s">
        <v>140</v>
      </c>
      <c r="AD185" s="24" t="s">
        <v>140</v>
      </c>
      <c r="AE185" s="24" t="s">
        <v>140</v>
      </c>
      <c r="AF185" s="25" t="s">
        <v>140</v>
      </c>
      <c r="AG185" s="24" t="s">
        <v>140</v>
      </c>
      <c r="AH185" s="24" t="s">
        <v>140</v>
      </c>
      <c r="AI185" s="25" t="s">
        <v>140</v>
      </c>
      <c r="AJ185" s="26">
        <v>2000</v>
      </c>
      <c r="AK185" s="24" t="s">
        <v>140</v>
      </c>
      <c r="AL185" s="25" t="s">
        <v>57</v>
      </c>
      <c r="AM185" s="24" t="s">
        <v>140</v>
      </c>
      <c r="AN185" s="24" t="s">
        <v>140</v>
      </c>
      <c r="AO185" s="25" t="s">
        <v>140</v>
      </c>
      <c r="AP185" s="25" t="s">
        <v>140</v>
      </c>
      <c r="AQ185" s="25" t="s">
        <v>140</v>
      </c>
      <c r="AR185" s="30" t="s">
        <v>140</v>
      </c>
      <c r="AS185" s="25" t="s">
        <v>140</v>
      </c>
      <c r="AT185" s="30" t="s">
        <v>140</v>
      </c>
      <c r="AU185" s="30" t="s">
        <v>140</v>
      </c>
      <c r="AV185" s="25" t="s">
        <v>140</v>
      </c>
      <c r="AW185" s="25" t="s">
        <v>140</v>
      </c>
      <c r="AX185" s="30" t="s">
        <v>140</v>
      </c>
      <c r="AY185" s="25" t="s">
        <v>140</v>
      </c>
      <c r="AZ185" s="30" t="s">
        <v>140</v>
      </c>
      <c r="BA185" s="30" t="s">
        <v>140</v>
      </c>
    </row>
    <row r="186" spans="2:53">
      <c r="B186" s="43" t="s">
        <v>173</v>
      </c>
      <c r="C186" s="22" t="s">
        <v>39</v>
      </c>
      <c r="D186" s="23" t="s">
        <v>153</v>
      </c>
      <c r="E186" s="24">
        <v>7489</v>
      </c>
      <c r="F186" s="24"/>
      <c r="G186" s="25"/>
      <c r="H186" s="26">
        <v>7489</v>
      </c>
      <c r="I186" s="24"/>
      <c r="J186" s="24"/>
      <c r="K186" s="24"/>
      <c r="L186" s="26">
        <v>0</v>
      </c>
      <c r="M186" s="24">
        <v>0</v>
      </c>
      <c r="N186" s="25">
        <v>0</v>
      </c>
      <c r="O186" s="26" t="s">
        <v>144</v>
      </c>
      <c r="P186" s="25" t="s">
        <v>41</v>
      </c>
      <c r="Q186" s="26">
        <v>0</v>
      </c>
      <c r="R186" s="24">
        <v>0</v>
      </c>
      <c r="S186" s="24" t="s">
        <v>139</v>
      </c>
      <c r="T186" s="24" t="s">
        <v>139</v>
      </c>
      <c r="U186" s="29" t="s">
        <v>139</v>
      </c>
      <c r="V186" s="25">
        <v>0</v>
      </c>
      <c r="W186" s="30">
        <v>1</v>
      </c>
      <c r="X186" s="26" t="s">
        <v>140</v>
      </c>
      <c r="Y186" s="24" t="s">
        <v>140</v>
      </c>
      <c r="Z186" s="25" t="s">
        <v>140</v>
      </c>
      <c r="AA186" s="24" t="s">
        <v>140</v>
      </c>
      <c r="AB186" s="24" t="s">
        <v>140</v>
      </c>
      <c r="AC186" s="25" t="s">
        <v>140</v>
      </c>
      <c r="AD186" s="24" t="s">
        <v>140</v>
      </c>
      <c r="AE186" s="24" t="s">
        <v>140</v>
      </c>
      <c r="AF186" s="25" t="s">
        <v>140</v>
      </c>
      <c r="AG186" s="24" t="s">
        <v>140</v>
      </c>
      <c r="AH186" s="24" t="s">
        <v>140</v>
      </c>
      <c r="AI186" s="25" t="s">
        <v>140</v>
      </c>
      <c r="AJ186" s="26">
        <v>2000</v>
      </c>
      <c r="AK186" s="24" t="s">
        <v>140</v>
      </c>
      <c r="AL186" s="25" t="s">
        <v>57</v>
      </c>
      <c r="AM186" s="24" t="s">
        <v>140</v>
      </c>
      <c r="AN186" s="24" t="s">
        <v>140</v>
      </c>
      <c r="AO186" s="25" t="s">
        <v>140</v>
      </c>
      <c r="AP186" s="25" t="s">
        <v>140</v>
      </c>
      <c r="AQ186" s="25" t="s">
        <v>140</v>
      </c>
      <c r="AR186" s="30" t="s">
        <v>140</v>
      </c>
      <c r="AS186" s="25" t="s">
        <v>140</v>
      </c>
      <c r="AT186" s="30" t="s">
        <v>140</v>
      </c>
      <c r="AU186" s="30" t="s">
        <v>140</v>
      </c>
      <c r="AV186" s="25" t="s">
        <v>140</v>
      </c>
      <c r="AW186" s="25" t="s">
        <v>140</v>
      </c>
      <c r="AX186" s="30" t="s">
        <v>140</v>
      </c>
      <c r="AY186" s="25" t="s">
        <v>140</v>
      </c>
      <c r="AZ186" s="30" t="s">
        <v>140</v>
      </c>
      <c r="BA186" s="30" t="s">
        <v>140</v>
      </c>
    </row>
    <row r="187" spans="2:53" ht="15" thickBot="1">
      <c r="B187" s="44" t="s">
        <v>173</v>
      </c>
      <c r="C187" s="32" t="s">
        <v>39</v>
      </c>
      <c r="D187" s="33" t="s">
        <v>155</v>
      </c>
      <c r="E187" s="34">
        <v>7154</v>
      </c>
      <c r="F187" s="34"/>
      <c r="G187" s="35"/>
      <c r="H187" s="36">
        <v>7154</v>
      </c>
      <c r="I187" s="34"/>
      <c r="J187" s="34"/>
      <c r="K187" s="34"/>
      <c r="L187" s="36">
        <v>0</v>
      </c>
      <c r="M187" s="34">
        <v>0</v>
      </c>
      <c r="N187" s="35">
        <v>0</v>
      </c>
      <c r="O187" s="36" t="s">
        <v>144</v>
      </c>
      <c r="P187" s="35" t="s">
        <v>41</v>
      </c>
      <c r="Q187" s="36">
        <v>0</v>
      </c>
      <c r="R187" s="24">
        <v>0</v>
      </c>
      <c r="S187" s="24" t="s">
        <v>139</v>
      </c>
      <c r="T187" s="24" t="s">
        <v>139</v>
      </c>
      <c r="U187" s="29" t="s">
        <v>139</v>
      </c>
      <c r="V187" s="25">
        <v>0</v>
      </c>
      <c r="W187" s="30">
        <v>1</v>
      </c>
      <c r="X187" s="36" t="s">
        <v>140</v>
      </c>
      <c r="Y187" s="34" t="s">
        <v>140</v>
      </c>
      <c r="Z187" s="25" t="s">
        <v>140</v>
      </c>
      <c r="AA187" s="34" t="s">
        <v>140</v>
      </c>
      <c r="AB187" s="34" t="s">
        <v>140</v>
      </c>
      <c r="AC187" s="25" t="s">
        <v>140</v>
      </c>
      <c r="AD187" s="34" t="s">
        <v>140</v>
      </c>
      <c r="AE187" s="34" t="s">
        <v>140</v>
      </c>
      <c r="AF187" s="35" t="s">
        <v>140</v>
      </c>
      <c r="AG187" s="34" t="s">
        <v>140</v>
      </c>
      <c r="AH187" s="34" t="s">
        <v>140</v>
      </c>
      <c r="AI187" s="35" t="s">
        <v>140</v>
      </c>
      <c r="AJ187" s="36">
        <v>2000</v>
      </c>
      <c r="AK187" s="34" t="s">
        <v>140</v>
      </c>
      <c r="AL187" s="35" t="s">
        <v>57</v>
      </c>
      <c r="AM187" s="34" t="s">
        <v>140</v>
      </c>
      <c r="AN187" s="34" t="s">
        <v>140</v>
      </c>
      <c r="AO187" s="35" t="s">
        <v>140</v>
      </c>
      <c r="AP187" s="35" t="s">
        <v>140</v>
      </c>
      <c r="AQ187" s="35" t="s">
        <v>140</v>
      </c>
      <c r="AR187" s="37" t="s">
        <v>140</v>
      </c>
      <c r="AS187" s="35" t="s">
        <v>140</v>
      </c>
      <c r="AT187" s="37" t="s">
        <v>140</v>
      </c>
      <c r="AU187" s="37" t="s">
        <v>140</v>
      </c>
      <c r="AV187" s="35" t="s">
        <v>140</v>
      </c>
      <c r="AW187" s="35" t="s">
        <v>140</v>
      </c>
      <c r="AX187" s="37" t="s">
        <v>140</v>
      </c>
      <c r="AY187" s="35" t="s">
        <v>140</v>
      </c>
      <c r="AZ187" s="37" t="s">
        <v>140</v>
      </c>
      <c r="BA187" s="37" t="s">
        <v>140</v>
      </c>
    </row>
    <row r="188" spans="2:53">
      <c r="B188" s="38" t="s">
        <v>174</v>
      </c>
      <c r="C188" s="39" t="s">
        <v>39</v>
      </c>
      <c r="D188" s="40" t="s">
        <v>138</v>
      </c>
      <c r="E188" s="27">
        <v>7248</v>
      </c>
      <c r="F188" s="27"/>
      <c r="G188" s="41"/>
      <c r="H188" s="28">
        <v>7248</v>
      </c>
      <c r="I188" s="27"/>
      <c r="J188" s="27"/>
      <c r="K188" s="27"/>
      <c r="L188" s="28">
        <v>0</v>
      </c>
      <c r="M188" s="27">
        <v>0</v>
      </c>
      <c r="N188" s="41">
        <v>0</v>
      </c>
      <c r="O188" s="28" t="s">
        <v>144</v>
      </c>
      <c r="P188" s="41" t="s">
        <v>41</v>
      </c>
      <c r="Q188" s="28">
        <v>0</v>
      </c>
      <c r="R188" s="24">
        <v>0</v>
      </c>
      <c r="S188" s="24" t="s">
        <v>139</v>
      </c>
      <c r="T188" s="24" t="s">
        <v>139</v>
      </c>
      <c r="U188" s="29" t="s">
        <v>139</v>
      </c>
      <c r="V188" s="25">
        <v>0</v>
      </c>
      <c r="W188" s="30">
        <v>1</v>
      </c>
      <c r="X188" s="28">
        <v>155</v>
      </c>
      <c r="Y188" s="27" t="s">
        <v>140</v>
      </c>
      <c r="Z188" s="41" t="s">
        <v>170</v>
      </c>
      <c r="AA188" s="27">
        <v>397</v>
      </c>
      <c r="AB188" s="27" t="s">
        <v>140</v>
      </c>
      <c r="AC188" s="41" t="s">
        <v>170</v>
      </c>
      <c r="AD188" s="27" t="s">
        <v>140</v>
      </c>
      <c r="AE188" s="27" t="s">
        <v>140</v>
      </c>
      <c r="AF188" s="41" t="s">
        <v>140</v>
      </c>
      <c r="AG188" s="27" t="s">
        <v>140</v>
      </c>
      <c r="AH188" s="27" t="s">
        <v>140</v>
      </c>
      <c r="AI188" s="41" t="s">
        <v>140</v>
      </c>
      <c r="AJ188" s="28">
        <v>2200</v>
      </c>
      <c r="AK188" s="27" t="s">
        <v>140</v>
      </c>
      <c r="AL188" s="41" t="s">
        <v>175</v>
      </c>
      <c r="AM188" s="27" t="s">
        <v>140</v>
      </c>
      <c r="AN188" s="27" t="s">
        <v>140</v>
      </c>
      <c r="AO188" s="41" t="s">
        <v>140</v>
      </c>
      <c r="AP188" s="41" t="s">
        <v>140</v>
      </c>
      <c r="AQ188" s="41" t="s">
        <v>140</v>
      </c>
      <c r="AR188" s="42" t="s">
        <v>140</v>
      </c>
      <c r="AS188" s="41" t="s">
        <v>140</v>
      </c>
      <c r="AT188" s="42" t="s">
        <v>140</v>
      </c>
      <c r="AU188" s="42" t="s">
        <v>140</v>
      </c>
      <c r="AV188" s="41">
        <v>-10000</v>
      </c>
      <c r="AW188" s="41" t="s">
        <v>140</v>
      </c>
      <c r="AX188" s="42" t="s">
        <v>150</v>
      </c>
      <c r="AY188" s="41" t="s">
        <v>140</v>
      </c>
      <c r="AZ188" s="42" t="s">
        <v>140</v>
      </c>
      <c r="BA188" s="42" t="s">
        <v>140</v>
      </c>
    </row>
    <row r="189" spans="2:53">
      <c r="B189" s="43" t="s">
        <v>174</v>
      </c>
      <c r="C189" s="22" t="s">
        <v>39</v>
      </c>
      <c r="D189" s="23" t="s">
        <v>141</v>
      </c>
      <c r="E189" s="24">
        <v>7248</v>
      </c>
      <c r="F189" s="24"/>
      <c r="G189" s="25"/>
      <c r="H189" s="26">
        <v>7248</v>
      </c>
      <c r="I189" s="24"/>
      <c r="J189" s="24"/>
      <c r="K189" s="24"/>
      <c r="L189" s="26">
        <v>0</v>
      </c>
      <c r="M189" s="24">
        <v>0</v>
      </c>
      <c r="N189" s="25">
        <v>0</v>
      </c>
      <c r="O189" s="26" t="s">
        <v>144</v>
      </c>
      <c r="P189" s="25" t="s">
        <v>41</v>
      </c>
      <c r="Q189" s="26">
        <v>0</v>
      </c>
      <c r="R189" s="24">
        <v>0</v>
      </c>
      <c r="S189" s="24" t="s">
        <v>139</v>
      </c>
      <c r="T189" s="24" t="s">
        <v>139</v>
      </c>
      <c r="U189" s="29" t="s">
        <v>139</v>
      </c>
      <c r="V189" s="25">
        <v>0</v>
      </c>
      <c r="W189" s="30">
        <v>1</v>
      </c>
      <c r="X189" s="26">
        <v>155</v>
      </c>
      <c r="Y189" s="24" t="s">
        <v>140</v>
      </c>
      <c r="Z189" s="25" t="s">
        <v>170</v>
      </c>
      <c r="AA189" s="24">
        <v>397</v>
      </c>
      <c r="AB189" s="24" t="s">
        <v>140</v>
      </c>
      <c r="AC189" s="25" t="s">
        <v>170</v>
      </c>
      <c r="AD189" s="24" t="s">
        <v>140</v>
      </c>
      <c r="AE189" s="24" t="s">
        <v>140</v>
      </c>
      <c r="AF189" s="25" t="s">
        <v>140</v>
      </c>
      <c r="AG189" s="24" t="s">
        <v>140</v>
      </c>
      <c r="AH189" s="24" t="s">
        <v>140</v>
      </c>
      <c r="AI189" s="25" t="s">
        <v>140</v>
      </c>
      <c r="AJ189" s="26">
        <v>2200</v>
      </c>
      <c r="AK189" s="24" t="s">
        <v>140</v>
      </c>
      <c r="AL189" s="25" t="s">
        <v>175</v>
      </c>
      <c r="AM189" s="24" t="s">
        <v>140</v>
      </c>
      <c r="AN189" s="24" t="s">
        <v>140</v>
      </c>
      <c r="AO189" s="25" t="s">
        <v>140</v>
      </c>
      <c r="AP189" s="25" t="s">
        <v>140</v>
      </c>
      <c r="AQ189" s="25" t="s">
        <v>140</v>
      </c>
      <c r="AR189" s="30" t="s">
        <v>140</v>
      </c>
      <c r="AS189" s="25" t="s">
        <v>140</v>
      </c>
      <c r="AT189" s="30" t="s">
        <v>140</v>
      </c>
      <c r="AU189" s="30" t="s">
        <v>140</v>
      </c>
      <c r="AV189" s="25">
        <v>-10000</v>
      </c>
      <c r="AW189" s="25" t="s">
        <v>140</v>
      </c>
      <c r="AX189" s="30" t="s">
        <v>150</v>
      </c>
      <c r="AY189" s="25" t="s">
        <v>140</v>
      </c>
      <c r="AZ189" s="30" t="s">
        <v>140</v>
      </c>
      <c r="BA189" s="30" t="s">
        <v>140</v>
      </c>
    </row>
    <row r="190" spans="2:53">
      <c r="B190" s="43" t="s">
        <v>174</v>
      </c>
      <c r="C190" s="22" t="s">
        <v>39</v>
      </c>
      <c r="D190" s="23" t="s">
        <v>142</v>
      </c>
      <c r="E190" s="24">
        <v>7248</v>
      </c>
      <c r="F190" s="24"/>
      <c r="G190" s="25"/>
      <c r="H190" s="26">
        <v>7248</v>
      </c>
      <c r="I190" s="24"/>
      <c r="J190" s="24"/>
      <c r="K190" s="24"/>
      <c r="L190" s="26">
        <v>0</v>
      </c>
      <c r="M190" s="24">
        <v>0</v>
      </c>
      <c r="N190" s="25">
        <v>0</v>
      </c>
      <c r="O190" s="26" t="s">
        <v>144</v>
      </c>
      <c r="P190" s="25" t="s">
        <v>41</v>
      </c>
      <c r="Q190" s="26">
        <v>0</v>
      </c>
      <c r="R190" s="24">
        <v>0</v>
      </c>
      <c r="S190" s="24" t="s">
        <v>139</v>
      </c>
      <c r="T190" s="24" t="s">
        <v>139</v>
      </c>
      <c r="U190" s="29" t="s">
        <v>139</v>
      </c>
      <c r="V190" s="25">
        <v>0</v>
      </c>
      <c r="W190" s="30">
        <v>1</v>
      </c>
      <c r="X190" s="26">
        <v>155</v>
      </c>
      <c r="Y190" s="24" t="s">
        <v>140</v>
      </c>
      <c r="Z190" s="25" t="s">
        <v>170</v>
      </c>
      <c r="AA190" s="24">
        <v>397</v>
      </c>
      <c r="AB190" s="24" t="s">
        <v>140</v>
      </c>
      <c r="AC190" s="25" t="s">
        <v>170</v>
      </c>
      <c r="AD190" s="24" t="s">
        <v>140</v>
      </c>
      <c r="AE190" s="24" t="s">
        <v>140</v>
      </c>
      <c r="AF190" s="25" t="s">
        <v>140</v>
      </c>
      <c r="AG190" s="24" t="s">
        <v>140</v>
      </c>
      <c r="AH190" s="24" t="s">
        <v>140</v>
      </c>
      <c r="AI190" s="25" t="s">
        <v>140</v>
      </c>
      <c r="AJ190" s="26">
        <v>2200</v>
      </c>
      <c r="AK190" s="24" t="s">
        <v>140</v>
      </c>
      <c r="AL190" s="25" t="s">
        <v>175</v>
      </c>
      <c r="AM190" s="24" t="s">
        <v>140</v>
      </c>
      <c r="AN190" s="24" t="s">
        <v>140</v>
      </c>
      <c r="AO190" s="25" t="s">
        <v>140</v>
      </c>
      <c r="AP190" s="25" t="s">
        <v>140</v>
      </c>
      <c r="AQ190" s="25" t="s">
        <v>140</v>
      </c>
      <c r="AR190" s="30" t="s">
        <v>140</v>
      </c>
      <c r="AS190" s="25" t="s">
        <v>140</v>
      </c>
      <c r="AT190" s="30" t="s">
        <v>140</v>
      </c>
      <c r="AU190" s="30" t="s">
        <v>140</v>
      </c>
      <c r="AV190" s="25">
        <v>-10000</v>
      </c>
      <c r="AW190" s="25" t="s">
        <v>140</v>
      </c>
      <c r="AX190" s="30" t="s">
        <v>150</v>
      </c>
      <c r="AY190" s="25" t="s">
        <v>140</v>
      </c>
      <c r="AZ190" s="30" t="s">
        <v>140</v>
      </c>
      <c r="BA190" s="30" t="s">
        <v>140</v>
      </c>
    </row>
    <row r="191" spans="2:53">
      <c r="B191" s="43" t="s">
        <v>174</v>
      </c>
      <c r="C191" s="22" t="s">
        <v>39</v>
      </c>
      <c r="D191" s="23" t="s">
        <v>143</v>
      </c>
      <c r="E191" s="24">
        <v>7247</v>
      </c>
      <c r="F191" s="24"/>
      <c r="G191" s="25"/>
      <c r="H191" s="26">
        <v>7247</v>
      </c>
      <c r="I191" s="46"/>
      <c r="J191" s="46"/>
      <c r="K191" s="24"/>
      <c r="L191" s="26">
        <v>0</v>
      </c>
      <c r="M191" s="24">
        <v>0</v>
      </c>
      <c r="N191" s="25">
        <v>0</v>
      </c>
      <c r="O191" s="26" t="s">
        <v>144</v>
      </c>
      <c r="P191" s="25" t="s">
        <v>41</v>
      </c>
      <c r="Q191" s="26">
        <v>0</v>
      </c>
      <c r="R191" s="24">
        <v>0</v>
      </c>
      <c r="S191" s="24" t="s">
        <v>139</v>
      </c>
      <c r="T191" s="24" t="s">
        <v>139</v>
      </c>
      <c r="U191" s="29" t="s">
        <v>139</v>
      </c>
      <c r="V191" s="25">
        <v>0</v>
      </c>
      <c r="W191" s="30">
        <v>1</v>
      </c>
      <c r="X191" s="26">
        <v>155</v>
      </c>
      <c r="Y191" s="24" t="s">
        <v>140</v>
      </c>
      <c r="Z191" s="25" t="s">
        <v>170</v>
      </c>
      <c r="AA191" s="24">
        <v>397</v>
      </c>
      <c r="AB191" s="24" t="s">
        <v>140</v>
      </c>
      <c r="AC191" s="25" t="s">
        <v>170</v>
      </c>
      <c r="AD191" s="24" t="s">
        <v>140</v>
      </c>
      <c r="AE191" s="24" t="s">
        <v>140</v>
      </c>
      <c r="AF191" s="25" t="s">
        <v>140</v>
      </c>
      <c r="AG191" s="24" t="s">
        <v>140</v>
      </c>
      <c r="AH191" s="24" t="s">
        <v>140</v>
      </c>
      <c r="AI191" s="25" t="s">
        <v>140</v>
      </c>
      <c r="AJ191" s="26">
        <v>2200</v>
      </c>
      <c r="AK191" s="24" t="s">
        <v>140</v>
      </c>
      <c r="AL191" s="25" t="s">
        <v>175</v>
      </c>
      <c r="AM191" s="24" t="s">
        <v>140</v>
      </c>
      <c r="AN191" s="24" t="s">
        <v>140</v>
      </c>
      <c r="AO191" s="25" t="s">
        <v>140</v>
      </c>
      <c r="AP191" s="25" t="s">
        <v>140</v>
      </c>
      <c r="AQ191" s="25" t="s">
        <v>140</v>
      </c>
      <c r="AR191" s="30" t="s">
        <v>140</v>
      </c>
      <c r="AS191" s="25" t="s">
        <v>140</v>
      </c>
      <c r="AT191" s="30" t="s">
        <v>140</v>
      </c>
      <c r="AU191" s="30" t="s">
        <v>140</v>
      </c>
      <c r="AV191" s="25">
        <v>-10000</v>
      </c>
      <c r="AW191" s="25" t="s">
        <v>140</v>
      </c>
      <c r="AX191" s="30" t="s">
        <v>150</v>
      </c>
      <c r="AY191" s="25" t="s">
        <v>140</v>
      </c>
      <c r="AZ191" s="30" t="s">
        <v>140</v>
      </c>
      <c r="BA191" s="30" t="s">
        <v>140</v>
      </c>
    </row>
    <row r="192" spans="2:53">
      <c r="B192" s="43" t="s">
        <v>174</v>
      </c>
      <c r="C192" s="22" t="s">
        <v>39</v>
      </c>
      <c r="D192" s="23" t="s">
        <v>145</v>
      </c>
      <c r="E192" s="24">
        <v>7247</v>
      </c>
      <c r="F192" s="24"/>
      <c r="G192" s="25"/>
      <c r="H192" s="26">
        <v>7247</v>
      </c>
      <c r="I192" s="46"/>
      <c r="J192" s="46"/>
      <c r="K192" s="24"/>
      <c r="L192" s="26">
        <v>0</v>
      </c>
      <c r="M192" s="24">
        <v>0</v>
      </c>
      <c r="N192" s="25">
        <v>0</v>
      </c>
      <c r="O192" s="26" t="s">
        <v>144</v>
      </c>
      <c r="P192" s="25" t="s">
        <v>41</v>
      </c>
      <c r="Q192" s="26">
        <v>0</v>
      </c>
      <c r="R192" s="24">
        <v>0</v>
      </c>
      <c r="S192" s="24" t="s">
        <v>139</v>
      </c>
      <c r="T192" s="24" t="s">
        <v>139</v>
      </c>
      <c r="U192" s="29" t="s">
        <v>139</v>
      </c>
      <c r="V192" s="25">
        <v>0</v>
      </c>
      <c r="W192" s="30">
        <v>1</v>
      </c>
      <c r="X192" s="26">
        <v>155</v>
      </c>
      <c r="Y192" s="24" t="s">
        <v>140</v>
      </c>
      <c r="Z192" s="25" t="s">
        <v>170</v>
      </c>
      <c r="AA192" s="24">
        <v>397</v>
      </c>
      <c r="AB192" s="24" t="s">
        <v>140</v>
      </c>
      <c r="AC192" s="25" t="s">
        <v>170</v>
      </c>
      <c r="AD192" s="24" t="s">
        <v>140</v>
      </c>
      <c r="AE192" s="24" t="s">
        <v>140</v>
      </c>
      <c r="AF192" s="25" t="s">
        <v>140</v>
      </c>
      <c r="AG192" s="24" t="s">
        <v>140</v>
      </c>
      <c r="AH192" s="24" t="s">
        <v>140</v>
      </c>
      <c r="AI192" s="25" t="s">
        <v>140</v>
      </c>
      <c r="AJ192" s="26">
        <v>2200</v>
      </c>
      <c r="AK192" s="24" t="s">
        <v>140</v>
      </c>
      <c r="AL192" s="25" t="s">
        <v>175</v>
      </c>
      <c r="AM192" s="24" t="s">
        <v>140</v>
      </c>
      <c r="AN192" s="24" t="s">
        <v>140</v>
      </c>
      <c r="AO192" s="25" t="s">
        <v>140</v>
      </c>
      <c r="AP192" s="25" t="s">
        <v>140</v>
      </c>
      <c r="AQ192" s="25" t="s">
        <v>140</v>
      </c>
      <c r="AR192" s="30" t="s">
        <v>140</v>
      </c>
      <c r="AS192" s="25" t="s">
        <v>140</v>
      </c>
      <c r="AT192" s="30" t="s">
        <v>140</v>
      </c>
      <c r="AU192" s="30" t="s">
        <v>140</v>
      </c>
      <c r="AV192" s="25">
        <v>-10000</v>
      </c>
      <c r="AW192" s="25" t="s">
        <v>140</v>
      </c>
      <c r="AX192" s="30" t="s">
        <v>150</v>
      </c>
      <c r="AY192" s="25" t="s">
        <v>140</v>
      </c>
      <c r="AZ192" s="30" t="s">
        <v>140</v>
      </c>
      <c r="BA192" s="30" t="s">
        <v>140</v>
      </c>
    </row>
    <row r="193" spans="2:53">
      <c r="B193" s="43" t="s">
        <v>174</v>
      </c>
      <c r="C193" s="22" t="s">
        <v>39</v>
      </c>
      <c r="D193" s="23" t="s">
        <v>146</v>
      </c>
      <c r="E193" s="24">
        <v>7241</v>
      </c>
      <c r="F193" s="24"/>
      <c r="G193" s="25"/>
      <c r="H193" s="26">
        <v>7241</v>
      </c>
      <c r="I193" s="46"/>
      <c r="J193" s="46"/>
      <c r="K193" s="24"/>
      <c r="L193" s="26">
        <v>0</v>
      </c>
      <c r="M193" s="24">
        <v>0</v>
      </c>
      <c r="N193" s="25">
        <v>0</v>
      </c>
      <c r="O193" s="26" t="s">
        <v>144</v>
      </c>
      <c r="P193" s="25" t="s">
        <v>41</v>
      </c>
      <c r="Q193" s="26">
        <v>0</v>
      </c>
      <c r="R193" s="24">
        <v>0</v>
      </c>
      <c r="S193" s="24" t="s">
        <v>139</v>
      </c>
      <c r="T193" s="24" t="s">
        <v>139</v>
      </c>
      <c r="U193" s="29" t="s">
        <v>139</v>
      </c>
      <c r="V193" s="25">
        <v>0</v>
      </c>
      <c r="W193" s="30">
        <v>1</v>
      </c>
      <c r="X193" s="26" t="s">
        <v>140</v>
      </c>
      <c r="Y193" s="24" t="s">
        <v>140</v>
      </c>
      <c r="Z193" s="25" t="s">
        <v>140</v>
      </c>
      <c r="AA193" s="24" t="s">
        <v>140</v>
      </c>
      <c r="AB193" s="24" t="s">
        <v>140</v>
      </c>
      <c r="AC193" s="25" t="s">
        <v>140</v>
      </c>
      <c r="AD193" s="24" t="s">
        <v>140</v>
      </c>
      <c r="AE193" s="24" t="s">
        <v>140</v>
      </c>
      <c r="AF193" s="25" t="s">
        <v>140</v>
      </c>
      <c r="AG193" s="24" t="s">
        <v>140</v>
      </c>
      <c r="AH193" s="24" t="s">
        <v>140</v>
      </c>
      <c r="AI193" s="25" t="s">
        <v>140</v>
      </c>
      <c r="AJ193" s="26">
        <v>2200</v>
      </c>
      <c r="AK193" s="24" t="s">
        <v>140</v>
      </c>
      <c r="AL193" s="25" t="s">
        <v>175</v>
      </c>
      <c r="AM193" s="24" t="s">
        <v>140</v>
      </c>
      <c r="AN193" s="24" t="s">
        <v>140</v>
      </c>
      <c r="AO193" s="25" t="s">
        <v>140</v>
      </c>
      <c r="AP193" s="25" t="s">
        <v>140</v>
      </c>
      <c r="AQ193" s="25" t="s">
        <v>140</v>
      </c>
      <c r="AR193" s="30" t="s">
        <v>140</v>
      </c>
      <c r="AS193" s="25" t="s">
        <v>140</v>
      </c>
      <c r="AT193" s="30" t="s">
        <v>140</v>
      </c>
      <c r="AU193" s="30" t="s">
        <v>140</v>
      </c>
      <c r="AV193" s="25" t="s">
        <v>140</v>
      </c>
      <c r="AW193" s="25" t="s">
        <v>140</v>
      </c>
      <c r="AX193" s="30" t="s">
        <v>140</v>
      </c>
      <c r="AY193" s="25" t="s">
        <v>140</v>
      </c>
      <c r="AZ193" s="30" t="s">
        <v>140</v>
      </c>
      <c r="BA193" s="30" t="s">
        <v>140</v>
      </c>
    </row>
    <row r="194" spans="2:53">
      <c r="B194" s="43" t="s">
        <v>174</v>
      </c>
      <c r="C194" s="22" t="s">
        <v>39</v>
      </c>
      <c r="D194" s="23" t="s">
        <v>147</v>
      </c>
      <c r="E194" s="24"/>
      <c r="F194" s="24">
        <v>5727</v>
      </c>
      <c r="G194" s="25">
        <v>701</v>
      </c>
      <c r="H194" s="26"/>
      <c r="I194" s="24">
        <v>5727</v>
      </c>
      <c r="J194" s="24">
        <v>701</v>
      </c>
      <c r="K194" s="24"/>
      <c r="L194" s="26">
        <v>27977</v>
      </c>
      <c r="M194" s="24">
        <v>0</v>
      </c>
      <c r="N194" s="25">
        <v>27977</v>
      </c>
      <c r="O194" s="26" t="s">
        <v>40</v>
      </c>
      <c r="P194" s="25" t="s">
        <v>41</v>
      </c>
      <c r="Q194" s="26">
        <v>27977</v>
      </c>
      <c r="R194" s="24" t="s">
        <v>139</v>
      </c>
      <c r="S194" s="24">
        <v>0</v>
      </c>
      <c r="T194" s="24">
        <v>0</v>
      </c>
      <c r="U194" s="29">
        <v>0</v>
      </c>
      <c r="V194" s="25">
        <v>0</v>
      </c>
      <c r="W194" s="30">
        <v>0</v>
      </c>
      <c r="X194" s="26" t="s">
        <v>140</v>
      </c>
      <c r="Y194" s="24" t="s">
        <v>140</v>
      </c>
      <c r="Z194" s="25" t="s">
        <v>140</v>
      </c>
      <c r="AA194" s="24" t="s">
        <v>140</v>
      </c>
      <c r="AB194" s="24" t="s">
        <v>140</v>
      </c>
      <c r="AC194" s="25" t="s">
        <v>140</v>
      </c>
      <c r="AD194" s="24" t="s">
        <v>140</v>
      </c>
      <c r="AE194" s="24" t="s">
        <v>140</v>
      </c>
      <c r="AF194" s="25" t="s">
        <v>140</v>
      </c>
      <c r="AG194" s="24" t="s">
        <v>140</v>
      </c>
      <c r="AH194" s="24" t="s">
        <v>140</v>
      </c>
      <c r="AI194" s="25" t="s">
        <v>140</v>
      </c>
      <c r="AJ194" s="26" t="s">
        <v>140</v>
      </c>
      <c r="AK194" s="24" t="s">
        <v>140</v>
      </c>
      <c r="AL194" s="25" t="s">
        <v>140</v>
      </c>
      <c r="AM194" s="24" t="s">
        <v>140</v>
      </c>
      <c r="AN194" s="24" t="s">
        <v>140</v>
      </c>
      <c r="AO194" s="25" t="s">
        <v>140</v>
      </c>
      <c r="AP194" s="25" t="s">
        <v>140</v>
      </c>
      <c r="AQ194" s="25" t="s">
        <v>140</v>
      </c>
      <c r="AR194" s="30" t="s">
        <v>140</v>
      </c>
      <c r="AS194" s="25" t="s">
        <v>140</v>
      </c>
      <c r="AT194" s="30" t="s">
        <v>140</v>
      </c>
      <c r="AU194" s="30" t="s">
        <v>140</v>
      </c>
      <c r="AV194" s="25" t="s">
        <v>140</v>
      </c>
      <c r="AW194" s="25" t="s">
        <v>140</v>
      </c>
      <c r="AX194" s="30" t="s">
        <v>140</v>
      </c>
      <c r="AY194" s="25" t="s">
        <v>140</v>
      </c>
      <c r="AZ194" s="30" t="s">
        <v>140</v>
      </c>
      <c r="BA194" s="30" t="s">
        <v>140</v>
      </c>
    </row>
    <row r="195" spans="2:53">
      <c r="B195" s="43" t="s">
        <v>174</v>
      </c>
      <c r="C195" s="22" t="s">
        <v>39</v>
      </c>
      <c r="D195" s="23" t="s">
        <v>148</v>
      </c>
      <c r="E195" s="24"/>
      <c r="F195" s="24">
        <v>6698</v>
      </c>
      <c r="G195" s="25">
        <v>701</v>
      </c>
      <c r="H195" s="26"/>
      <c r="I195" s="24">
        <v>6177</v>
      </c>
      <c r="J195" s="24">
        <v>701</v>
      </c>
      <c r="K195" s="24"/>
      <c r="L195" s="26">
        <v>26649</v>
      </c>
      <c r="M195" s="24">
        <v>0</v>
      </c>
      <c r="N195" s="25">
        <v>26649</v>
      </c>
      <c r="O195" s="26" t="s">
        <v>40</v>
      </c>
      <c r="P195" s="25" t="s">
        <v>41</v>
      </c>
      <c r="Q195" s="26">
        <v>26649</v>
      </c>
      <c r="R195" s="24" t="s">
        <v>139</v>
      </c>
      <c r="S195" s="24">
        <v>521</v>
      </c>
      <c r="T195" s="24">
        <v>0</v>
      </c>
      <c r="U195" s="29">
        <v>521</v>
      </c>
      <c r="V195" s="25">
        <v>0</v>
      </c>
      <c r="W195" s="30">
        <v>1</v>
      </c>
      <c r="X195" s="26" t="s">
        <v>140</v>
      </c>
      <c r="Y195" s="24" t="s">
        <v>140</v>
      </c>
      <c r="Z195" s="25" t="s">
        <v>140</v>
      </c>
      <c r="AA195" s="24" t="s">
        <v>140</v>
      </c>
      <c r="AB195" s="24" t="s">
        <v>140</v>
      </c>
      <c r="AC195" s="25" t="s">
        <v>140</v>
      </c>
      <c r="AD195" s="24" t="s">
        <v>140</v>
      </c>
      <c r="AE195" s="24" t="s">
        <v>140</v>
      </c>
      <c r="AF195" s="25" t="s">
        <v>140</v>
      </c>
      <c r="AG195" s="24" t="s">
        <v>140</v>
      </c>
      <c r="AH195" s="24" t="s">
        <v>140</v>
      </c>
      <c r="AI195" s="25" t="s">
        <v>140</v>
      </c>
      <c r="AJ195" s="26" t="s">
        <v>140</v>
      </c>
      <c r="AK195" s="24" t="s">
        <v>140</v>
      </c>
      <c r="AL195" s="25" t="s">
        <v>140</v>
      </c>
      <c r="AM195" s="24">
        <v>2200</v>
      </c>
      <c r="AN195" s="24" t="s">
        <v>140</v>
      </c>
      <c r="AO195" s="25" t="s">
        <v>175</v>
      </c>
      <c r="AP195" s="25" t="s">
        <v>140</v>
      </c>
      <c r="AQ195" s="25" t="s">
        <v>140</v>
      </c>
      <c r="AR195" s="30" t="s">
        <v>140</v>
      </c>
      <c r="AS195" s="25" t="s">
        <v>140</v>
      </c>
      <c r="AT195" s="30" t="s">
        <v>140</v>
      </c>
      <c r="AU195" s="30" t="s">
        <v>140</v>
      </c>
      <c r="AV195" s="25" t="s">
        <v>140</v>
      </c>
      <c r="AW195" s="25" t="s">
        <v>140</v>
      </c>
      <c r="AX195" s="30" t="s">
        <v>140</v>
      </c>
      <c r="AY195" s="25" t="s">
        <v>140</v>
      </c>
      <c r="AZ195" s="30" t="s">
        <v>140</v>
      </c>
      <c r="BA195" s="30" t="s">
        <v>140</v>
      </c>
    </row>
    <row r="196" spans="2:53">
      <c r="B196" s="43" t="s">
        <v>174</v>
      </c>
      <c r="C196" s="22" t="s">
        <v>39</v>
      </c>
      <c r="D196" s="23" t="s">
        <v>149</v>
      </c>
      <c r="E196" s="24"/>
      <c r="F196" s="24">
        <v>4717</v>
      </c>
      <c r="G196" s="25">
        <v>701</v>
      </c>
      <c r="H196" s="26"/>
      <c r="I196" s="24">
        <v>4717</v>
      </c>
      <c r="J196" s="24">
        <v>701</v>
      </c>
      <c r="K196" s="24"/>
      <c r="L196" s="26">
        <v>28443</v>
      </c>
      <c r="M196" s="24">
        <v>0</v>
      </c>
      <c r="N196" s="25">
        <v>28443</v>
      </c>
      <c r="O196" s="26" t="s">
        <v>40</v>
      </c>
      <c r="P196" s="25" t="s">
        <v>41</v>
      </c>
      <c r="Q196" s="26">
        <v>28443</v>
      </c>
      <c r="R196" s="24" t="s">
        <v>139</v>
      </c>
      <c r="S196" s="24">
        <v>0</v>
      </c>
      <c r="T196" s="24">
        <v>0</v>
      </c>
      <c r="U196" s="29">
        <v>0</v>
      </c>
      <c r="V196" s="25">
        <v>0</v>
      </c>
      <c r="W196" s="30">
        <v>0</v>
      </c>
      <c r="X196" s="26" t="s">
        <v>140</v>
      </c>
      <c r="Y196" s="24" t="s">
        <v>140</v>
      </c>
      <c r="Z196" s="25" t="s">
        <v>140</v>
      </c>
      <c r="AA196" s="24" t="s">
        <v>140</v>
      </c>
      <c r="AB196" s="24" t="s">
        <v>140</v>
      </c>
      <c r="AC196" s="25" t="s">
        <v>140</v>
      </c>
      <c r="AD196" s="24" t="s">
        <v>140</v>
      </c>
      <c r="AE196" s="24" t="s">
        <v>140</v>
      </c>
      <c r="AF196" s="25" t="s">
        <v>140</v>
      </c>
      <c r="AG196" s="24" t="s">
        <v>140</v>
      </c>
      <c r="AH196" s="24" t="s">
        <v>140</v>
      </c>
      <c r="AI196" s="25" t="s">
        <v>140</v>
      </c>
      <c r="AJ196" s="26" t="s">
        <v>140</v>
      </c>
      <c r="AK196" s="24" t="s">
        <v>140</v>
      </c>
      <c r="AL196" s="25" t="s">
        <v>140</v>
      </c>
      <c r="AM196" s="24" t="s">
        <v>140</v>
      </c>
      <c r="AN196" s="24" t="s">
        <v>140</v>
      </c>
      <c r="AO196" s="25" t="s">
        <v>140</v>
      </c>
      <c r="AP196" s="25" t="s">
        <v>140</v>
      </c>
      <c r="AQ196" s="25" t="s">
        <v>140</v>
      </c>
      <c r="AR196" s="30" t="s">
        <v>140</v>
      </c>
      <c r="AS196" s="25" t="s">
        <v>140</v>
      </c>
      <c r="AT196" s="30" t="s">
        <v>140</v>
      </c>
      <c r="AU196" s="30" t="s">
        <v>140</v>
      </c>
      <c r="AV196" s="25" t="s">
        <v>140</v>
      </c>
      <c r="AW196" s="25" t="s">
        <v>140</v>
      </c>
      <c r="AX196" s="30" t="s">
        <v>140</v>
      </c>
      <c r="AY196" s="25" t="s">
        <v>140</v>
      </c>
      <c r="AZ196" s="30" t="s">
        <v>140</v>
      </c>
      <c r="BA196" s="30" t="s">
        <v>140</v>
      </c>
    </row>
    <row r="197" spans="2:53">
      <c r="B197" s="43" t="s">
        <v>174</v>
      </c>
      <c r="C197" s="22" t="s">
        <v>39</v>
      </c>
      <c r="D197" s="23" t="s">
        <v>151</v>
      </c>
      <c r="E197" s="24">
        <v>6728</v>
      </c>
      <c r="F197" s="24"/>
      <c r="G197" s="25"/>
      <c r="H197" s="26">
        <v>6728</v>
      </c>
      <c r="I197" s="24"/>
      <c r="J197" s="24"/>
      <c r="K197" s="24"/>
      <c r="L197" s="26">
        <v>0</v>
      </c>
      <c r="M197" s="24">
        <v>0</v>
      </c>
      <c r="N197" s="25">
        <v>0</v>
      </c>
      <c r="O197" s="26" t="s">
        <v>144</v>
      </c>
      <c r="P197" s="25" t="s">
        <v>41</v>
      </c>
      <c r="Q197" s="26">
        <v>0</v>
      </c>
      <c r="R197" s="24">
        <v>0</v>
      </c>
      <c r="S197" s="24" t="s">
        <v>139</v>
      </c>
      <c r="T197" s="24" t="s">
        <v>139</v>
      </c>
      <c r="U197" s="29" t="s">
        <v>139</v>
      </c>
      <c r="V197" s="25">
        <v>0</v>
      </c>
      <c r="W197" s="30">
        <v>0</v>
      </c>
      <c r="X197" s="26" t="s">
        <v>140</v>
      </c>
      <c r="Y197" s="24" t="s">
        <v>140</v>
      </c>
      <c r="Z197" s="25" t="s">
        <v>140</v>
      </c>
      <c r="AA197" s="24" t="s">
        <v>140</v>
      </c>
      <c r="AB197" s="24" t="s">
        <v>140</v>
      </c>
      <c r="AC197" s="25" t="s">
        <v>140</v>
      </c>
      <c r="AD197" s="24" t="s">
        <v>140</v>
      </c>
      <c r="AE197" s="24" t="s">
        <v>140</v>
      </c>
      <c r="AF197" s="25" t="s">
        <v>140</v>
      </c>
      <c r="AG197" s="24" t="s">
        <v>140</v>
      </c>
      <c r="AH197" s="24" t="s">
        <v>140</v>
      </c>
      <c r="AI197" s="25" t="s">
        <v>140</v>
      </c>
      <c r="AJ197" s="26" t="s">
        <v>140</v>
      </c>
      <c r="AK197" s="24" t="s">
        <v>140</v>
      </c>
      <c r="AL197" s="25" t="s">
        <v>140</v>
      </c>
      <c r="AM197" s="24" t="s">
        <v>140</v>
      </c>
      <c r="AN197" s="24" t="s">
        <v>140</v>
      </c>
      <c r="AO197" s="25" t="s">
        <v>140</v>
      </c>
      <c r="AP197" s="25" t="s">
        <v>140</v>
      </c>
      <c r="AQ197" s="25" t="s">
        <v>140</v>
      </c>
      <c r="AR197" s="30" t="s">
        <v>140</v>
      </c>
      <c r="AS197" s="25" t="s">
        <v>140</v>
      </c>
      <c r="AT197" s="30" t="s">
        <v>140</v>
      </c>
      <c r="AU197" s="30" t="s">
        <v>140</v>
      </c>
      <c r="AV197" s="25" t="s">
        <v>140</v>
      </c>
      <c r="AW197" s="25" t="s">
        <v>140</v>
      </c>
      <c r="AX197" s="30" t="s">
        <v>140</v>
      </c>
      <c r="AY197" s="25" t="s">
        <v>140</v>
      </c>
      <c r="AZ197" s="30" t="s">
        <v>140</v>
      </c>
      <c r="BA197" s="30" t="s">
        <v>140</v>
      </c>
    </row>
    <row r="198" spans="2:53">
      <c r="B198" s="43" t="s">
        <v>174</v>
      </c>
      <c r="C198" s="22" t="s">
        <v>39</v>
      </c>
      <c r="D198" s="23" t="s">
        <v>153</v>
      </c>
      <c r="E198" s="24">
        <v>7451</v>
      </c>
      <c r="F198" s="24"/>
      <c r="G198" s="25"/>
      <c r="H198" s="26">
        <v>7451</v>
      </c>
      <c r="I198" s="24"/>
      <c r="J198" s="24"/>
      <c r="K198" s="24"/>
      <c r="L198" s="26">
        <v>0</v>
      </c>
      <c r="M198" s="24">
        <v>0</v>
      </c>
      <c r="N198" s="25">
        <v>0</v>
      </c>
      <c r="O198" s="26" t="s">
        <v>144</v>
      </c>
      <c r="P198" s="25" t="s">
        <v>41</v>
      </c>
      <c r="Q198" s="26">
        <v>0</v>
      </c>
      <c r="R198" s="24">
        <v>0</v>
      </c>
      <c r="S198" s="24" t="s">
        <v>139</v>
      </c>
      <c r="T198" s="24" t="s">
        <v>139</v>
      </c>
      <c r="U198" s="29" t="s">
        <v>139</v>
      </c>
      <c r="V198" s="25">
        <v>0</v>
      </c>
      <c r="W198" s="30">
        <v>1</v>
      </c>
      <c r="X198" s="26" t="s">
        <v>140</v>
      </c>
      <c r="Y198" s="24" t="s">
        <v>140</v>
      </c>
      <c r="Z198" s="25" t="s">
        <v>140</v>
      </c>
      <c r="AA198" s="24" t="s">
        <v>140</v>
      </c>
      <c r="AB198" s="24" t="s">
        <v>140</v>
      </c>
      <c r="AC198" s="25" t="s">
        <v>140</v>
      </c>
      <c r="AD198" s="24" t="s">
        <v>140</v>
      </c>
      <c r="AE198" s="24" t="s">
        <v>140</v>
      </c>
      <c r="AF198" s="25" t="s">
        <v>140</v>
      </c>
      <c r="AG198" s="24" t="s">
        <v>140</v>
      </c>
      <c r="AH198" s="24" t="s">
        <v>140</v>
      </c>
      <c r="AI198" s="25" t="s">
        <v>140</v>
      </c>
      <c r="AJ198" s="26">
        <v>2200</v>
      </c>
      <c r="AK198" s="24" t="s">
        <v>140</v>
      </c>
      <c r="AL198" s="25" t="s">
        <v>175</v>
      </c>
      <c r="AM198" s="24" t="s">
        <v>140</v>
      </c>
      <c r="AN198" s="24" t="s">
        <v>140</v>
      </c>
      <c r="AO198" s="25" t="s">
        <v>140</v>
      </c>
      <c r="AP198" s="25" t="s">
        <v>140</v>
      </c>
      <c r="AQ198" s="25" t="s">
        <v>140</v>
      </c>
      <c r="AR198" s="30" t="s">
        <v>140</v>
      </c>
      <c r="AS198" s="25" t="s">
        <v>140</v>
      </c>
      <c r="AT198" s="30" t="s">
        <v>140</v>
      </c>
      <c r="AU198" s="30" t="s">
        <v>140</v>
      </c>
      <c r="AV198" s="25" t="s">
        <v>140</v>
      </c>
      <c r="AW198" s="25" t="s">
        <v>140</v>
      </c>
      <c r="AX198" s="30" t="s">
        <v>140</v>
      </c>
      <c r="AY198" s="25" t="s">
        <v>140</v>
      </c>
      <c r="AZ198" s="30" t="s">
        <v>140</v>
      </c>
      <c r="BA198" s="30" t="s">
        <v>140</v>
      </c>
    </row>
    <row r="199" spans="2:53" ht="15" thickBot="1">
      <c r="B199" s="44" t="s">
        <v>174</v>
      </c>
      <c r="C199" s="32" t="s">
        <v>39</v>
      </c>
      <c r="D199" s="33" t="s">
        <v>155</v>
      </c>
      <c r="E199" s="34">
        <v>7084</v>
      </c>
      <c r="F199" s="34"/>
      <c r="G199" s="35"/>
      <c r="H199" s="36">
        <v>7084</v>
      </c>
      <c r="I199" s="34"/>
      <c r="J199" s="34"/>
      <c r="K199" s="34"/>
      <c r="L199" s="36">
        <v>0</v>
      </c>
      <c r="M199" s="34">
        <v>0</v>
      </c>
      <c r="N199" s="35">
        <v>0</v>
      </c>
      <c r="O199" s="36" t="s">
        <v>144</v>
      </c>
      <c r="P199" s="35" t="s">
        <v>41</v>
      </c>
      <c r="Q199" s="36">
        <v>0</v>
      </c>
      <c r="R199" s="24">
        <v>0</v>
      </c>
      <c r="S199" s="24" t="s">
        <v>139</v>
      </c>
      <c r="T199" s="24" t="s">
        <v>139</v>
      </c>
      <c r="U199" s="29" t="s">
        <v>139</v>
      </c>
      <c r="V199" s="25">
        <v>0</v>
      </c>
      <c r="W199" s="30">
        <v>1</v>
      </c>
      <c r="X199" s="36" t="s">
        <v>140</v>
      </c>
      <c r="Y199" s="34" t="s">
        <v>140</v>
      </c>
      <c r="Z199" s="35" t="s">
        <v>140</v>
      </c>
      <c r="AA199" s="34" t="s">
        <v>140</v>
      </c>
      <c r="AB199" s="34" t="s">
        <v>140</v>
      </c>
      <c r="AC199" s="35" t="s">
        <v>140</v>
      </c>
      <c r="AD199" s="34" t="s">
        <v>140</v>
      </c>
      <c r="AE199" s="34" t="s">
        <v>140</v>
      </c>
      <c r="AF199" s="35" t="s">
        <v>140</v>
      </c>
      <c r="AG199" s="34" t="s">
        <v>140</v>
      </c>
      <c r="AH199" s="34" t="s">
        <v>140</v>
      </c>
      <c r="AI199" s="35" t="s">
        <v>140</v>
      </c>
      <c r="AJ199" s="36">
        <v>2200</v>
      </c>
      <c r="AK199" s="34" t="s">
        <v>140</v>
      </c>
      <c r="AL199" s="35" t="s">
        <v>175</v>
      </c>
      <c r="AM199" s="34" t="s">
        <v>140</v>
      </c>
      <c r="AN199" s="34" t="s">
        <v>140</v>
      </c>
      <c r="AO199" s="35" t="s">
        <v>140</v>
      </c>
      <c r="AP199" s="35" t="s">
        <v>140</v>
      </c>
      <c r="AQ199" s="35" t="s">
        <v>140</v>
      </c>
      <c r="AR199" s="37" t="s">
        <v>140</v>
      </c>
      <c r="AS199" s="35" t="s">
        <v>140</v>
      </c>
      <c r="AT199" s="37" t="s">
        <v>140</v>
      </c>
      <c r="AU199" s="37" t="s">
        <v>140</v>
      </c>
      <c r="AV199" s="35" t="s">
        <v>140</v>
      </c>
      <c r="AW199" s="35" t="s">
        <v>140</v>
      </c>
      <c r="AX199" s="37" t="s">
        <v>140</v>
      </c>
      <c r="AY199" s="35" t="s">
        <v>140</v>
      </c>
      <c r="AZ199" s="37" t="s">
        <v>140</v>
      </c>
      <c r="BA199" s="37" t="s">
        <v>140</v>
      </c>
    </row>
    <row r="200" spans="2:53">
      <c r="B200" s="38" t="s">
        <v>176</v>
      </c>
      <c r="C200" s="39" t="s">
        <v>39</v>
      </c>
      <c r="D200" s="40" t="s">
        <v>138</v>
      </c>
      <c r="E200" s="27">
        <v>6210</v>
      </c>
      <c r="F200" s="27"/>
      <c r="G200" s="41"/>
      <c r="H200" s="28">
        <v>6210</v>
      </c>
      <c r="I200" s="27"/>
      <c r="J200" s="27"/>
      <c r="K200" s="27"/>
      <c r="L200" s="28">
        <v>0</v>
      </c>
      <c r="M200" s="27">
        <v>0</v>
      </c>
      <c r="N200" s="41">
        <v>0</v>
      </c>
      <c r="O200" s="28" t="s">
        <v>144</v>
      </c>
      <c r="P200" s="41" t="s">
        <v>144</v>
      </c>
      <c r="Q200" s="28">
        <v>0</v>
      </c>
      <c r="R200" s="24">
        <v>0</v>
      </c>
      <c r="S200" s="24" t="s">
        <v>139</v>
      </c>
      <c r="T200" s="24" t="s">
        <v>139</v>
      </c>
      <c r="U200" s="29" t="s">
        <v>139</v>
      </c>
      <c r="V200" s="25">
        <v>0</v>
      </c>
      <c r="W200" s="30">
        <v>1</v>
      </c>
      <c r="X200" s="28" t="s">
        <v>140</v>
      </c>
      <c r="Y200" s="27" t="s">
        <v>140</v>
      </c>
      <c r="Z200" s="41" t="s">
        <v>140</v>
      </c>
      <c r="AA200" s="27" t="s">
        <v>140</v>
      </c>
      <c r="AB200" s="27" t="s">
        <v>140</v>
      </c>
      <c r="AC200" s="41" t="s">
        <v>140</v>
      </c>
      <c r="AD200" s="27" t="s">
        <v>140</v>
      </c>
      <c r="AE200" s="27" t="s">
        <v>140</v>
      </c>
      <c r="AF200" s="41" t="s">
        <v>140</v>
      </c>
      <c r="AG200" s="27" t="s">
        <v>140</v>
      </c>
      <c r="AH200" s="27" t="s">
        <v>140</v>
      </c>
      <c r="AI200" s="41" t="s">
        <v>140</v>
      </c>
      <c r="AJ200" s="28" t="s">
        <v>140</v>
      </c>
      <c r="AK200" s="27" t="s">
        <v>140</v>
      </c>
      <c r="AL200" s="41" t="s">
        <v>140</v>
      </c>
      <c r="AM200" s="27" t="s">
        <v>140</v>
      </c>
      <c r="AN200" s="27" t="s">
        <v>140</v>
      </c>
      <c r="AO200" s="41" t="s">
        <v>140</v>
      </c>
      <c r="AP200" s="41" t="s">
        <v>140</v>
      </c>
      <c r="AQ200" s="41" t="s">
        <v>140</v>
      </c>
      <c r="AR200" s="42" t="s">
        <v>140</v>
      </c>
      <c r="AS200" s="41" t="s">
        <v>140</v>
      </c>
      <c r="AT200" s="42" t="s">
        <v>140</v>
      </c>
      <c r="AU200" s="42" t="s">
        <v>140</v>
      </c>
      <c r="AV200" s="41">
        <v>-10000</v>
      </c>
      <c r="AW200" s="41" t="s">
        <v>140</v>
      </c>
      <c r="AX200" s="42" t="s">
        <v>150</v>
      </c>
      <c r="AY200" s="41" t="s">
        <v>140</v>
      </c>
      <c r="AZ200" s="42" t="s">
        <v>140</v>
      </c>
      <c r="BA200" s="42" t="s">
        <v>140</v>
      </c>
    </row>
    <row r="201" spans="2:53">
      <c r="B201" s="43" t="s">
        <v>176</v>
      </c>
      <c r="C201" s="22" t="s">
        <v>39</v>
      </c>
      <c r="D201" s="23" t="s">
        <v>141</v>
      </c>
      <c r="E201" s="24">
        <v>6210</v>
      </c>
      <c r="F201" s="24"/>
      <c r="G201" s="25"/>
      <c r="H201" s="26">
        <v>6210</v>
      </c>
      <c r="I201" s="24"/>
      <c r="J201" s="24"/>
      <c r="K201" s="24"/>
      <c r="L201" s="26">
        <v>0</v>
      </c>
      <c r="M201" s="24">
        <v>0</v>
      </c>
      <c r="N201" s="25">
        <v>0</v>
      </c>
      <c r="O201" s="26" t="s">
        <v>144</v>
      </c>
      <c r="P201" s="25" t="s">
        <v>144</v>
      </c>
      <c r="Q201" s="26">
        <v>0</v>
      </c>
      <c r="R201" s="24">
        <v>0</v>
      </c>
      <c r="S201" s="24" t="s">
        <v>139</v>
      </c>
      <c r="T201" s="24" t="s">
        <v>139</v>
      </c>
      <c r="U201" s="29" t="s">
        <v>139</v>
      </c>
      <c r="V201" s="25">
        <v>0</v>
      </c>
      <c r="W201" s="30">
        <v>1</v>
      </c>
      <c r="X201" s="26" t="s">
        <v>140</v>
      </c>
      <c r="Y201" s="24" t="s">
        <v>140</v>
      </c>
      <c r="Z201" s="25" t="s">
        <v>140</v>
      </c>
      <c r="AA201" s="24" t="s">
        <v>140</v>
      </c>
      <c r="AB201" s="24" t="s">
        <v>140</v>
      </c>
      <c r="AC201" s="25" t="s">
        <v>140</v>
      </c>
      <c r="AD201" s="24" t="s">
        <v>140</v>
      </c>
      <c r="AE201" s="24" t="s">
        <v>140</v>
      </c>
      <c r="AF201" s="25" t="s">
        <v>140</v>
      </c>
      <c r="AG201" s="24" t="s">
        <v>140</v>
      </c>
      <c r="AH201" s="24" t="s">
        <v>140</v>
      </c>
      <c r="AI201" s="25" t="s">
        <v>140</v>
      </c>
      <c r="AJ201" s="26" t="s">
        <v>140</v>
      </c>
      <c r="AK201" s="24" t="s">
        <v>140</v>
      </c>
      <c r="AL201" s="25" t="s">
        <v>140</v>
      </c>
      <c r="AM201" s="24" t="s">
        <v>140</v>
      </c>
      <c r="AN201" s="24" t="s">
        <v>140</v>
      </c>
      <c r="AO201" s="25" t="s">
        <v>140</v>
      </c>
      <c r="AP201" s="25" t="s">
        <v>140</v>
      </c>
      <c r="AQ201" s="25" t="s">
        <v>140</v>
      </c>
      <c r="AR201" s="30" t="s">
        <v>140</v>
      </c>
      <c r="AS201" s="25" t="s">
        <v>140</v>
      </c>
      <c r="AT201" s="30" t="s">
        <v>140</v>
      </c>
      <c r="AU201" s="30" t="s">
        <v>140</v>
      </c>
      <c r="AV201" s="25">
        <v>-10000</v>
      </c>
      <c r="AW201" s="25" t="s">
        <v>140</v>
      </c>
      <c r="AX201" s="30" t="s">
        <v>150</v>
      </c>
      <c r="AY201" s="25" t="s">
        <v>140</v>
      </c>
      <c r="AZ201" s="30" t="s">
        <v>140</v>
      </c>
      <c r="BA201" s="30" t="s">
        <v>140</v>
      </c>
    </row>
    <row r="202" spans="2:53">
      <c r="B202" s="43" t="s">
        <v>176</v>
      </c>
      <c r="C202" s="22" t="s">
        <v>39</v>
      </c>
      <c r="D202" s="23" t="s">
        <v>142</v>
      </c>
      <c r="E202" s="24">
        <v>6210</v>
      </c>
      <c r="F202" s="24"/>
      <c r="G202" s="25"/>
      <c r="H202" s="26">
        <v>6210</v>
      </c>
      <c r="I202" s="24"/>
      <c r="J202" s="24"/>
      <c r="K202" s="24"/>
      <c r="L202" s="26">
        <v>0</v>
      </c>
      <c r="M202" s="24">
        <v>0</v>
      </c>
      <c r="N202" s="25">
        <v>0</v>
      </c>
      <c r="O202" s="26" t="s">
        <v>144</v>
      </c>
      <c r="P202" s="25" t="s">
        <v>144</v>
      </c>
      <c r="Q202" s="26">
        <v>0</v>
      </c>
      <c r="R202" s="24">
        <v>0</v>
      </c>
      <c r="S202" s="24" t="s">
        <v>139</v>
      </c>
      <c r="T202" s="24" t="s">
        <v>139</v>
      </c>
      <c r="U202" s="29" t="s">
        <v>139</v>
      </c>
      <c r="V202" s="25">
        <v>0</v>
      </c>
      <c r="W202" s="30">
        <v>1</v>
      </c>
      <c r="X202" s="26" t="s">
        <v>140</v>
      </c>
      <c r="Y202" s="24" t="s">
        <v>140</v>
      </c>
      <c r="Z202" s="25" t="s">
        <v>140</v>
      </c>
      <c r="AA202" s="24" t="s">
        <v>140</v>
      </c>
      <c r="AB202" s="24" t="s">
        <v>140</v>
      </c>
      <c r="AC202" s="25" t="s">
        <v>140</v>
      </c>
      <c r="AD202" s="24" t="s">
        <v>140</v>
      </c>
      <c r="AE202" s="24" t="s">
        <v>140</v>
      </c>
      <c r="AF202" s="25" t="s">
        <v>140</v>
      </c>
      <c r="AG202" s="24" t="s">
        <v>140</v>
      </c>
      <c r="AH202" s="24" t="s">
        <v>140</v>
      </c>
      <c r="AI202" s="25" t="s">
        <v>140</v>
      </c>
      <c r="AJ202" s="26" t="s">
        <v>140</v>
      </c>
      <c r="AK202" s="24" t="s">
        <v>140</v>
      </c>
      <c r="AL202" s="25" t="s">
        <v>140</v>
      </c>
      <c r="AM202" s="24" t="s">
        <v>140</v>
      </c>
      <c r="AN202" s="24" t="s">
        <v>140</v>
      </c>
      <c r="AO202" s="25" t="s">
        <v>140</v>
      </c>
      <c r="AP202" s="25" t="s">
        <v>140</v>
      </c>
      <c r="AQ202" s="25" t="s">
        <v>140</v>
      </c>
      <c r="AR202" s="30" t="s">
        <v>140</v>
      </c>
      <c r="AS202" s="25" t="s">
        <v>140</v>
      </c>
      <c r="AT202" s="30" t="s">
        <v>140</v>
      </c>
      <c r="AU202" s="30" t="s">
        <v>140</v>
      </c>
      <c r="AV202" s="25">
        <v>-10000</v>
      </c>
      <c r="AW202" s="25" t="s">
        <v>140</v>
      </c>
      <c r="AX202" s="30" t="s">
        <v>150</v>
      </c>
      <c r="AY202" s="25" t="s">
        <v>140</v>
      </c>
      <c r="AZ202" s="30" t="s">
        <v>140</v>
      </c>
      <c r="BA202" s="30" t="s">
        <v>140</v>
      </c>
    </row>
    <row r="203" spans="2:53">
      <c r="B203" s="43" t="s">
        <v>176</v>
      </c>
      <c r="C203" s="22" t="s">
        <v>39</v>
      </c>
      <c r="D203" s="23" t="s">
        <v>143</v>
      </c>
      <c r="E203" s="24">
        <v>7380</v>
      </c>
      <c r="F203" s="24"/>
      <c r="G203" s="25"/>
      <c r="H203" s="26">
        <v>7380</v>
      </c>
      <c r="I203" s="24"/>
      <c r="J203" s="24"/>
      <c r="K203" s="24"/>
      <c r="L203" s="26">
        <v>0</v>
      </c>
      <c r="M203" s="24">
        <v>0</v>
      </c>
      <c r="N203" s="25">
        <v>0</v>
      </c>
      <c r="O203" s="26" t="s">
        <v>144</v>
      </c>
      <c r="P203" s="25" t="s">
        <v>144</v>
      </c>
      <c r="Q203" s="26">
        <v>0</v>
      </c>
      <c r="R203" s="24">
        <v>0</v>
      </c>
      <c r="S203" s="24" t="s">
        <v>139</v>
      </c>
      <c r="T203" s="24" t="s">
        <v>139</v>
      </c>
      <c r="U203" s="29" t="s">
        <v>139</v>
      </c>
      <c r="V203" s="25">
        <v>0</v>
      </c>
      <c r="W203" s="30">
        <v>1</v>
      </c>
      <c r="X203" s="26" t="s">
        <v>140</v>
      </c>
      <c r="Y203" s="24" t="s">
        <v>140</v>
      </c>
      <c r="Z203" s="25" t="s">
        <v>140</v>
      </c>
      <c r="AA203" s="24" t="s">
        <v>140</v>
      </c>
      <c r="AB203" s="24" t="s">
        <v>140</v>
      </c>
      <c r="AC203" s="25" t="s">
        <v>140</v>
      </c>
      <c r="AD203" s="24" t="s">
        <v>140</v>
      </c>
      <c r="AE203" s="24" t="s">
        <v>140</v>
      </c>
      <c r="AF203" s="25" t="s">
        <v>140</v>
      </c>
      <c r="AG203" s="24" t="s">
        <v>140</v>
      </c>
      <c r="AH203" s="24" t="s">
        <v>140</v>
      </c>
      <c r="AI203" s="25" t="s">
        <v>140</v>
      </c>
      <c r="AJ203" s="26" t="s">
        <v>140</v>
      </c>
      <c r="AK203" s="24" t="s">
        <v>140</v>
      </c>
      <c r="AL203" s="25" t="s">
        <v>140</v>
      </c>
      <c r="AM203" s="24" t="s">
        <v>140</v>
      </c>
      <c r="AN203" s="24" t="s">
        <v>140</v>
      </c>
      <c r="AO203" s="25" t="s">
        <v>140</v>
      </c>
      <c r="AP203" s="25" t="s">
        <v>140</v>
      </c>
      <c r="AQ203" s="25" t="s">
        <v>140</v>
      </c>
      <c r="AR203" s="30" t="s">
        <v>140</v>
      </c>
      <c r="AS203" s="25" t="s">
        <v>140</v>
      </c>
      <c r="AT203" s="30" t="s">
        <v>140</v>
      </c>
      <c r="AU203" s="30" t="s">
        <v>140</v>
      </c>
      <c r="AV203" s="25">
        <v>-10000</v>
      </c>
      <c r="AW203" s="25" t="s">
        <v>140</v>
      </c>
      <c r="AX203" s="30" t="s">
        <v>150</v>
      </c>
      <c r="AY203" s="25" t="s">
        <v>140</v>
      </c>
      <c r="AZ203" s="30" t="s">
        <v>140</v>
      </c>
      <c r="BA203" s="30" t="s">
        <v>140</v>
      </c>
    </row>
    <row r="204" spans="2:53">
      <c r="B204" s="43" t="s">
        <v>176</v>
      </c>
      <c r="C204" s="22" t="s">
        <v>39</v>
      </c>
      <c r="D204" s="23" t="s">
        <v>145</v>
      </c>
      <c r="E204" s="24">
        <v>7430</v>
      </c>
      <c r="F204" s="24"/>
      <c r="G204" s="25"/>
      <c r="H204" s="26">
        <v>7430</v>
      </c>
      <c r="I204" s="24"/>
      <c r="J204" s="24"/>
      <c r="K204" s="24"/>
      <c r="L204" s="26">
        <v>0</v>
      </c>
      <c r="M204" s="24">
        <v>0</v>
      </c>
      <c r="N204" s="25">
        <v>0</v>
      </c>
      <c r="O204" s="26" t="s">
        <v>144</v>
      </c>
      <c r="P204" s="25" t="s">
        <v>144</v>
      </c>
      <c r="Q204" s="26">
        <v>0</v>
      </c>
      <c r="R204" s="24">
        <v>0</v>
      </c>
      <c r="S204" s="24" t="s">
        <v>139</v>
      </c>
      <c r="T204" s="24" t="s">
        <v>139</v>
      </c>
      <c r="U204" s="29" t="s">
        <v>139</v>
      </c>
      <c r="V204" s="25">
        <v>0</v>
      </c>
      <c r="W204" s="30">
        <v>1</v>
      </c>
      <c r="X204" s="26" t="s">
        <v>140</v>
      </c>
      <c r="Y204" s="24" t="s">
        <v>140</v>
      </c>
      <c r="Z204" s="25" t="s">
        <v>140</v>
      </c>
      <c r="AA204" s="24" t="s">
        <v>140</v>
      </c>
      <c r="AB204" s="24" t="s">
        <v>140</v>
      </c>
      <c r="AC204" s="25" t="s">
        <v>140</v>
      </c>
      <c r="AD204" s="24" t="s">
        <v>140</v>
      </c>
      <c r="AE204" s="24" t="s">
        <v>140</v>
      </c>
      <c r="AF204" s="25" t="s">
        <v>140</v>
      </c>
      <c r="AG204" s="24" t="s">
        <v>140</v>
      </c>
      <c r="AH204" s="24" t="s">
        <v>140</v>
      </c>
      <c r="AI204" s="25" t="s">
        <v>140</v>
      </c>
      <c r="AJ204" s="26" t="s">
        <v>140</v>
      </c>
      <c r="AK204" s="24" t="s">
        <v>140</v>
      </c>
      <c r="AL204" s="25" t="s">
        <v>140</v>
      </c>
      <c r="AM204" s="24" t="s">
        <v>140</v>
      </c>
      <c r="AN204" s="24" t="s">
        <v>140</v>
      </c>
      <c r="AO204" s="25" t="s">
        <v>140</v>
      </c>
      <c r="AP204" s="25" t="s">
        <v>140</v>
      </c>
      <c r="AQ204" s="25" t="s">
        <v>140</v>
      </c>
      <c r="AR204" s="30" t="s">
        <v>140</v>
      </c>
      <c r="AS204" s="25" t="s">
        <v>140</v>
      </c>
      <c r="AT204" s="30" t="s">
        <v>140</v>
      </c>
      <c r="AU204" s="30" t="s">
        <v>140</v>
      </c>
      <c r="AV204" s="25">
        <v>-10000</v>
      </c>
      <c r="AW204" s="25" t="s">
        <v>140</v>
      </c>
      <c r="AX204" s="30" t="s">
        <v>150</v>
      </c>
      <c r="AY204" s="25" t="s">
        <v>140</v>
      </c>
      <c r="AZ204" s="30" t="s">
        <v>140</v>
      </c>
      <c r="BA204" s="30" t="s">
        <v>140</v>
      </c>
    </row>
    <row r="205" spans="2:53">
      <c r="B205" s="43" t="s">
        <v>176</v>
      </c>
      <c r="C205" s="22" t="s">
        <v>39</v>
      </c>
      <c r="D205" s="23" t="s">
        <v>146</v>
      </c>
      <c r="E205" s="24">
        <v>7021</v>
      </c>
      <c r="F205" s="24"/>
      <c r="G205" s="25"/>
      <c r="H205" s="26">
        <v>7021</v>
      </c>
      <c r="I205" s="24"/>
      <c r="J205" s="24"/>
      <c r="K205" s="24"/>
      <c r="L205" s="26">
        <v>0</v>
      </c>
      <c r="M205" s="24">
        <v>0</v>
      </c>
      <c r="N205" s="25">
        <v>0</v>
      </c>
      <c r="O205" s="26" t="s">
        <v>144</v>
      </c>
      <c r="P205" s="25" t="s">
        <v>144</v>
      </c>
      <c r="Q205" s="26">
        <v>0</v>
      </c>
      <c r="R205" s="24">
        <v>0</v>
      </c>
      <c r="S205" s="24" t="s">
        <v>139</v>
      </c>
      <c r="T205" s="24" t="s">
        <v>139</v>
      </c>
      <c r="U205" s="29" t="s">
        <v>139</v>
      </c>
      <c r="V205" s="25">
        <v>0</v>
      </c>
      <c r="W205" s="30">
        <v>1</v>
      </c>
      <c r="X205" s="26" t="s">
        <v>140</v>
      </c>
      <c r="Y205" s="24" t="s">
        <v>140</v>
      </c>
      <c r="Z205" s="25" t="s">
        <v>140</v>
      </c>
      <c r="AA205" s="24" t="s">
        <v>140</v>
      </c>
      <c r="AB205" s="24" t="s">
        <v>140</v>
      </c>
      <c r="AC205" s="25" t="s">
        <v>140</v>
      </c>
      <c r="AD205" s="24" t="s">
        <v>140</v>
      </c>
      <c r="AE205" s="24" t="s">
        <v>140</v>
      </c>
      <c r="AF205" s="25" t="s">
        <v>140</v>
      </c>
      <c r="AG205" s="24" t="s">
        <v>140</v>
      </c>
      <c r="AH205" s="24" t="s">
        <v>140</v>
      </c>
      <c r="AI205" s="25" t="s">
        <v>140</v>
      </c>
      <c r="AJ205" s="26" t="s">
        <v>140</v>
      </c>
      <c r="AK205" s="24" t="s">
        <v>140</v>
      </c>
      <c r="AL205" s="25" t="s">
        <v>140</v>
      </c>
      <c r="AM205" s="24" t="s">
        <v>140</v>
      </c>
      <c r="AN205" s="24" t="s">
        <v>140</v>
      </c>
      <c r="AO205" s="25" t="s">
        <v>140</v>
      </c>
      <c r="AP205" s="25" t="s">
        <v>140</v>
      </c>
      <c r="AQ205" s="25" t="s">
        <v>140</v>
      </c>
      <c r="AR205" s="30" t="s">
        <v>140</v>
      </c>
      <c r="AS205" s="25" t="s">
        <v>140</v>
      </c>
      <c r="AT205" s="30" t="s">
        <v>140</v>
      </c>
      <c r="AU205" s="30" t="s">
        <v>140</v>
      </c>
      <c r="AV205" s="25">
        <v>-10000</v>
      </c>
      <c r="AW205" s="25" t="s">
        <v>140</v>
      </c>
      <c r="AX205" s="30" t="s">
        <v>150</v>
      </c>
      <c r="AY205" s="25" t="s">
        <v>140</v>
      </c>
      <c r="AZ205" s="30" t="s">
        <v>140</v>
      </c>
      <c r="BA205" s="30" t="s">
        <v>140</v>
      </c>
    </row>
    <row r="206" spans="2:53">
      <c r="B206" s="43" t="s">
        <v>176</v>
      </c>
      <c r="C206" s="22" t="s">
        <v>39</v>
      </c>
      <c r="D206" s="23" t="s">
        <v>147</v>
      </c>
      <c r="E206" s="24">
        <v>6958</v>
      </c>
      <c r="F206" s="24"/>
      <c r="G206" s="25"/>
      <c r="H206" s="26">
        <v>6958</v>
      </c>
      <c r="I206" s="24"/>
      <c r="J206" s="24"/>
      <c r="K206" s="24"/>
      <c r="L206" s="26">
        <v>0</v>
      </c>
      <c r="M206" s="24">
        <v>0</v>
      </c>
      <c r="N206" s="25">
        <v>9697</v>
      </c>
      <c r="O206" s="26" t="s">
        <v>144</v>
      </c>
      <c r="P206" s="25" t="s">
        <v>144</v>
      </c>
      <c r="Q206" s="26">
        <v>0</v>
      </c>
      <c r="R206" s="24">
        <v>0</v>
      </c>
      <c r="S206" s="24" t="s">
        <v>139</v>
      </c>
      <c r="T206" s="24" t="s">
        <v>139</v>
      </c>
      <c r="U206" s="29" t="s">
        <v>139</v>
      </c>
      <c r="V206" s="25">
        <v>9697</v>
      </c>
      <c r="W206" s="30">
        <v>0</v>
      </c>
      <c r="X206" s="26" t="s">
        <v>140</v>
      </c>
      <c r="Y206" s="24" t="s">
        <v>140</v>
      </c>
      <c r="Z206" s="25" t="s">
        <v>140</v>
      </c>
      <c r="AA206" s="24" t="s">
        <v>140</v>
      </c>
      <c r="AB206" s="24" t="s">
        <v>140</v>
      </c>
      <c r="AC206" s="25" t="s">
        <v>140</v>
      </c>
      <c r="AD206" s="24" t="s">
        <v>140</v>
      </c>
      <c r="AE206" s="24" t="s">
        <v>140</v>
      </c>
      <c r="AF206" s="25" t="s">
        <v>140</v>
      </c>
      <c r="AG206" s="24" t="s">
        <v>140</v>
      </c>
      <c r="AH206" s="24" t="s">
        <v>140</v>
      </c>
      <c r="AI206" s="25" t="s">
        <v>140</v>
      </c>
      <c r="AJ206" s="26" t="s">
        <v>140</v>
      </c>
      <c r="AK206" s="24" t="s">
        <v>140</v>
      </c>
      <c r="AL206" s="25" t="s">
        <v>140</v>
      </c>
      <c r="AM206" s="24" t="s">
        <v>140</v>
      </c>
      <c r="AN206" s="24" t="s">
        <v>140</v>
      </c>
      <c r="AO206" s="25" t="s">
        <v>140</v>
      </c>
      <c r="AP206" s="25" t="s">
        <v>140</v>
      </c>
      <c r="AQ206" s="25" t="s">
        <v>140</v>
      </c>
      <c r="AR206" s="30" t="s">
        <v>140</v>
      </c>
      <c r="AS206" s="25" t="s">
        <v>140</v>
      </c>
      <c r="AT206" s="30" t="s">
        <v>140</v>
      </c>
      <c r="AU206" s="30" t="s">
        <v>140</v>
      </c>
      <c r="AV206" s="25" t="s">
        <v>140</v>
      </c>
      <c r="AW206" s="25" t="s">
        <v>140</v>
      </c>
      <c r="AX206" s="30" t="s">
        <v>140</v>
      </c>
      <c r="AY206" s="25" t="s">
        <v>140</v>
      </c>
      <c r="AZ206" s="30" t="s">
        <v>140</v>
      </c>
      <c r="BA206" s="30" t="s">
        <v>140</v>
      </c>
    </row>
    <row r="207" spans="2:53">
      <c r="B207" s="43" t="s">
        <v>176</v>
      </c>
      <c r="C207" s="22" t="s">
        <v>39</v>
      </c>
      <c r="D207" s="23" t="s">
        <v>148</v>
      </c>
      <c r="E207" s="24">
        <v>6980</v>
      </c>
      <c r="F207" s="24"/>
      <c r="G207" s="25"/>
      <c r="H207" s="26">
        <v>6980</v>
      </c>
      <c r="I207" s="24"/>
      <c r="J207" s="24"/>
      <c r="K207" s="24"/>
      <c r="L207" s="26">
        <v>0</v>
      </c>
      <c r="M207" s="24">
        <v>0</v>
      </c>
      <c r="N207" s="25">
        <v>9696</v>
      </c>
      <c r="O207" s="26" t="s">
        <v>144</v>
      </c>
      <c r="P207" s="25" t="s">
        <v>144</v>
      </c>
      <c r="Q207" s="26">
        <v>0</v>
      </c>
      <c r="R207" s="24">
        <v>0</v>
      </c>
      <c r="S207" s="24" t="s">
        <v>139</v>
      </c>
      <c r="T207" s="24" t="s">
        <v>139</v>
      </c>
      <c r="U207" s="29" t="s">
        <v>139</v>
      </c>
      <c r="V207" s="25">
        <v>9696</v>
      </c>
      <c r="W207" s="30">
        <v>0</v>
      </c>
      <c r="X207" s="26" t="s">
        <v>140</v>
      </c>
      <c r="Y207" s="24" t="s">
        <v>140</v>
      </c>
      <c r="Z207" s="25" t="s">
        <v>140</v>
      </c>
      <c r="AA207" s="24" t="s">
        <v>140</v>
      </c>
      <c r="AB207" s="24" t="s">
        <v>140</v>
      </c>
      <c r="AC207" s="25" t="s">
        <v>140</v>
      </c>
      <c r="AD207" s="24" t="s">
        <v>140</v>
      </c>
      <c r="AE207" s="24" t="s">
        <v>140</v>
      </c>
      <c r="AF207" s="25" t="s">
        <v>140</v>
      </c>
      <c r="AG207" s="24" t="s">
        <v>140</v>
      </c>
      <c r="AH207" s="24" t="s">
        <v>140</v>
      </c>
      <c r="AI207" s="25" t="s">
        <v>140</v>
      </c>
      <c r="AJ207" s="26" t="s">
        <v>140</v>
      </c>
      <c r="AK207" s="24" t="s">
        <v>140</v>
      </c>
      <c r="AL207" s="25" t="s">
        <v>140</v>
      </c>
      <c r="AM207" s="24" t="s">
        <v>140</v>
      </c>
      <c r="AN207" s="24" t="s">
        <v>140</v>
      </c>
      <c r="AO207" s="25" t="s">
        <v>140</v>
      </c>
      <c r="AP207" s="25" t="s">
        <v>140</v>
      </c>
      <c r="AQ207" s="25" t="s">
        <v>140</v>
      </c>
      <c r="AR207" s="30" t="s">
        <v>140</v>
      </c>
      <c r="AS207" s="25" t="s">
        <v>140</v>
      </c>
      <c r="AT207" s="30" t="s">
        <v>140</v>
      </c>
      <c r="AU207" s="30" t="s">
        <v>140</v>
      </c>
      <c r="AV207" s="25" t="s">
        <v>140</v>
      </c>
      <c r="AW207" s="25" t="s">
        <v>140</v>
      </c>
      <c r="AX207" s="30" t="s">
        <v>140</v>
      </c>
      <c r="AY207" s="25" t="s">
        <v>140</v>
      </c>
      <c r="AZ207" s="30" t="s">
        <v>140</v>
      </c>
      <c r="BA207" s="30" t="s">
        <v>140</v>
      </c>
    </row>
    <row r="208" spans="2:53">
      <c r="B208" s="43" t="s">
        <v>176</v>
      </c>
      <c r="C208" s="22" t="s">
        <v>39</v>
      </c>
      <c r="D208" s="23" t="s">
        <v>149</v>
      </c>
      <c r="E208" s="24">
        <v>6981</v>
      </c>
      <c r="F208" s="24"/>
      <c r="G208" s="25"/>
      <c r="H208" s="26">
        <v>6981</v>
      </c>
      <c r="I208" s="24"/>
      <c r="J208" s="24"/>
      <c r="K208" s="24"/>
      <c r="L208" s="26">
        <v>0</v>
      </c>
      <c r="M208" s="24">
        <v>0</v>
      </c>
      <c r="N208" s="25">
        <v>9696</v>
      </c>
      <c r="O208" s="26" t="s">
        <v>144</v>
      </c>
      <c r="P208" s="25" t="s">
        <v>144</v>
      </c>
      <c r="Q208" s="26">
        <v>0</v>
      </c>
      <c r="R208" s="24">
        <v>0</v>
      </c>
      <c r="S208" s="24" t="s">
        <v>139</v>
      </c>
      <c r="T208" s="24" t="s">
        <v>139</v>
      </c>
      <c r="U208" s="29" t="s">
        <v>139</v>
      </c>
      <c r="V208" s="25">
        <v>9696</v>
      </c>
      <c r="W208" s="30">
        <v>0</v>
      </c>
      <c r="X208" s="26" t="s">
        <v>140</v>
      </c>
      <c r="Y208" s="24" t="s">
        <v>140</v>
      </c>
      <c r="Z208" s="25" t="s">
        <v>140</v>
      </c>
      <c r="AA208" s="24" t="s">
        <v>140</v>
      </c>
      <c r="AB208" s="24" t="s">
        <v>140</v>
      </c>
      <c r="AC208" s="25" t="s">
        <v>140</v>
      </c>
      <c r="AD208" s="24" t="s">
        <v>140</v>
      </c>
      <c r="AE208" s="24" t="s">
        <v>140</v>
      </c>
      <c r="AF208" s="25" t="s">
        <v>140</v>
      </c>
      <c r="AG208" s="24" t="s">
        <v>140</v>
      </c>
      <c r="AH208" s="24" t="s">
        <v>140</v>
      </c>
      <c r="AI208" s="25" t="s">
        <v>140</v>
      </c>
      <c r="AJ208" s="26" t="s">
        <v>140</v>
      </c>
      <c r="AK208" s="24" t="s">
        <v>140</v>
      </c>
      <c r="AL208" s="25" t="s">
        <v>140</v>
      </c>
      <c r="AM208" s="24" t="s">
        <v>140</v>
      </c>
      <c r="AN208" s="24" t="s">
        <v>140</v>
      </c>
      <c r="AO208" s="25" t="s">
        <v>140</v>
      </c>
      <c r="AP208" s="25" t="s">
        <v>140</v>
      </c>
      <c r="AQ208" s="25" t="s">
        <v>140</v>
      </c>
      <c r="AR208" s="30" t="s">
        <v>140</v>
      </c>
      <c r="AS208" s="25" t="s">
        <v>140</v>
      </c>
      <c r="AT208" s="30" t="s">
        <v>140</v>
      </c>
      <c r="AU208" s="30" t="s">
        <v>140</v>
      </c>
      <c r="AV208" s="25" t="s">
        <v>140</v>
      </c>
      <c r="AW208" s="25" t="s">
        <v>140</v>
      </c>
      <c r="AX208" s="30" t="s">
        <v>140</v>
      </c>
      <c r="AY208" s="25" t="s">
        <v>140</v>
      </c>
      <c r="AZ208" s="30" t="s">
        <v>140</v>
      </c>
      <c r="BA208" s="30" t="s">
        <v>140</v>
      </c>
    </row>
    <row r="209" spans="2:53">
      <c r="B209" s="43" t="s">
        <v>176</v>
      </c>
      <c r="C209" s="22" t="s">
        <v>39</v>
      </c>
      <c r="D209" s="23" t="s">
        <v>151</v>
      </c>
      <c r="E209" s="24">
        <v>6960</v>
      </c>
      <c r="F209" s="24"/>
      <c r="G209" s="25"/>
      <c r="H209" s="26">
        <v>6960</v>
      </c>
      <c r="I209" s="24"/>
      <c r="J209" s="24"/>
      <c r="K209" s="24"/>
      <c r="L209" s="26">
        <v>0</v>
      </c>
      <c r="M209" s="24">
        <v>0</v>
      </c>
      <c r="N209" s="25">
        <v>0</v>
      </c>
      <c r="O209" s="26" t="s">
        <v>144</v>
      </c>
      <c r="P209" s="25" t="s">
        <v>144</v>
      </c>
      <c r="Q209" s="26">
        <v>0</v>
      </c>
      <c r="R209" s="24">
        <v>0</v>
      </c>
      <c r="S209" s="24" t="s">
        <v>139</v>
      </c>
      <c r="T209" s="24" t="s">
        <v>139</v>
      </c>
      <c r="U209" s="29" t="s">
        <v>139</v>
      </c>
      <c r="V209" s="25">
        <v>0</v>
      </c>
      <c r="W209" s="30">
        <v>0</v>
      </c>
      <c r="X209" s="26" t="s">
        <v>140</v>
      </c>
      <c r="Y209" s="24" t="s">
        <v>140</v>
      </c>
      <c r="Z209" s="25" t="s">
        <v>140</v>
      </c>
      <c r="AA209" s="24" t="s">
        <v>140</v>
      </c>
      <c r="AB209" s="24" t="s">
        <v>140</v>
      </c>
      <c r="AC209" s="25" t="s">
        <v>140</v>
      </c>
      <c r="AD209" s="24" t="s">
        <v>140</v>
      </c>
      <c r="AE209" s="24" t="s">
        <v>140</v>
      </c>
      <c r="AF209" s="25" t="s">
        <v>140</v>
      </c>
      <c r="AG209" s="24" t="s">
        <v>140</v>
      </c>
      <c r="AH209" s="24" t="s">
        <v>140</v>
      </c>
      <c r="AI209" s="25" t="s">
        <v>140</v>
      </c>
      <c r="AJ209" s="26" t="s">
        <v>140</v>
      </c>
      <c r="AK209" s="24" t="s">
        <v>140</v>
      </c>
      <c r="AL209" s="25" t="s">
        <v>140</v>
      </c>
      <c r="AM209" s="24" t="s">
        <v>140</v>
      </c>
      <c r="AN209" s="24" t="s">
        <v>140</v>
      </c>
      <c r="AO209" s="25" t="s">
        <v>140</v>
      </c>
      <c r="AP209" s="25" t="s">
        <v>140</v>
      </c>
      <c r="AQ209" s="25" t="s">
        <v>140</v>
      </c>
      <c r="AR209" s="30" t="s">
        <v>140</v>
      </c>
      <c r="AS209" s="25" t="s">
        <v>140</v>
      </c>
      <c r="AT209" s="30" t="s">
        <v>140</v>
      </c>
      <c r="AU209" s="30" t="s">
        <v>140</v>
      </c>
      <c r="AV209" s="25" t="s">
        <v>140</v>
      </c>
      <c r="AW209" s="25" t="s">
        <v>140</v>
      </c>
      <c r="AX209" s="30" t="s">
        <v>140</v>
      </c>
      <c r="AY209" s="25" t="s">
        <v>140</v>
      </c>
      <c r="AZ209" s="30" t="s">
        <v>140</v>
      </c>
      <c r="BA209" s="30" t="s">
        <v>140</v>
      </c>
    </row>
    <row r="210" spans="2:53">
      <c r="B210" s="43" t="s">
        <v>176</v>
      </c>
      <c r="C210" s="22" t="s">
        <v>39</v>
      </c>
      <c r="D210" s="23" t="s">
        <v>153</v>
      </c>
      <c r="E210" s="24">
        <v>6960</v>
      </c>
      <c r="F210" s="24"/>
      <c r="G210" s="25"/>
      <c r="H210" s="26">
        <v>6960</v>
      </c>
      <c r="I210" s="24"/>
      <c r="J210" s="24"/>
      <c r="K210" s="24"/>
      <c r="L210" s="26">
        <v>0</v>
      </c>
      <c r="M210" s="24">
        <v>0</v>
      </c>
      <c r="N210" s="25">
        <v>0</v>
      </c>
      <c r="O210" s="26" t="s">
        <v>144</v>
      </c>
      <c r="P210" s="25" t="s">
        <v>144</v>
      </c>
      <c r="Q210" s="26">
        <v>0</v>
      </c>
      <c r="R210" s="24">
        <v>0</v>
      </c>
      <c r="S210" s="24" t="s">
        <v>139</v>
      </c>
      <c r="T210" s="24" t="s">
        <v>139</v>
      </c>
      <c r="U210" s="29" t="s">
        <v>139</v>
      </c>
      <c r="V210" s="25">
        <v>0</v>
      </c>
      <c r="W210" s="30">
        <v>0</v>
      </c>
      <c r="X210" s="26" t="s">
        <v>140</v>
      </c>
      <c r="Y210" s="24" t="s">
        <v>140</v>
      </c>
      <c r="Z210" s="25" t="s">
        <v>140</v>
      </c>
      <c r="AA210" s="24" t="s">
        <v>140</v>
      </c>
      <c r="AB210" s="24" t="s">
        <v>140</v>
      </c>
      <c r="AC210" s="25" t="s">
        <v>140</v>
      </c>
      <c r="AD210" s="24" t="s">
        <v>140</v>
      </c>
      <c r="AE210" s="24" t="s">
        <v>140</v>
      </c>
      <c r="AF210" s="25" t="s">
        <v>140</v>
      </c>
      <c r="AG210" s="24" t="s">
        <v>140</v>
      </c>
      <c r="AH210" s="24" t="s">
        <v>140</v>
      </c>
      <c r="AI210" s="25" t="s">
        <v>140</v>
      </c>
      <c r="AJ210" s="26" t="s">
        <v>140</v>
      </c>
      <c r="AK210" s="24" t="s">
        <v>140</v>
      </c>
      <c r="AL210" s="25" t="s">
        <v>140</v>
      </c>
      <c r="AM210" s="24" t="s">
        <v>140</v>
      </c>
      <c r="AN210" s="24" t="s">
        <v>140</v>
      </c>
      <c r="AO210" s="25" t="s">
        <v>140</v>
      </c>
      <c r="AP210" s="25" t="s">
        <v>140</v>
      </c>
      <c r="AQ210" s="25" t="s">
        <v>140</v>
      </c>
      <c r="AR210" s="30" t="s">
        <v>140</v>
      </c>
      <c r="AS210" s="25" t="s">
        <v>140</v>
      </c>
      <c r="AT210" s="30" t="s">
        <v>140</v>
      </c>
      <c r="AU210" s="30" t="s">
        <v>140</v>
      </c>
      <c r="AV210" s="25" t="s">
        <v>140</v>
      </c>
      <c r="AW210" s="25" t="s">
        <v>140</v>
      </c>
      <c r="AX210" s="30" t="s">
        <v>140</v>
      </c>
      <c r="AY210" s="25" t="s">
        <v>140</v>
      </c>
      <c r="AZ210" s="30" t="s">
        <v>140</v>
      </c>
      <c r="BA210" s="30" t="s">
        <v>140</v>
      </c>
    </row>
    <row r="211" spans="2:53" ht="15" thickBot="1">
      <c r="B211" s="44" t="s">
        <v>176</v>
      </c>
      <c r="C211" s="32" t="s">
        <v>39</v>
      </c>
      <c r="D211" s="33" t="s">
        <v>155</v>
      </c>
      <c r="E211" s="34">
        <v>6342</v>
      </c>
      <c r="F211" s="34"/>
      <c r="G211" s="35"/>
      <c r="H211" s="36">
        <v>6342</v>
      </c>
      <c r="I211" s="34"/>
      <c r="J211" s="34"/>
      <c r="K211" s="34"/>
      <c r="L211" s="36">
        <v>0</v>
      </c>
      <c r="M211" s="34">
        <v>0</v>
      </c>
      <c r="N211" s="35">
        <v>0</v>
      </c>
      <c r="O211" s="36" t="s">
        <v>144</v>
      </c>
      <c r="P211" s="35" t="s">
        <v>144</v>
      </c>
      <c r="Q211" s="36">
        <v>0</v>
      </c>
      <c r="R211" s="24">
        <v>0</v>
      </c>
      <c r="S211" s="24" t="s">
        <v>139</v>
      </c>
      <c r="T211" s="24" t="s">
        <v>139</v>
      </c>
      <c r="U211" s="29" t="s">
        <v>139</v>
      </c>
      <c r="V211" s="25">
        <v>0</v>
      </c>
      <c r="W211" s="30">
        <v>0</v>
      </c>
      <c r="X211" s="36" t="s">
        <v>140</v>
      </c>
      <c r="Y211" s="34" t="s">
        <v>140</v>
      </c>
      <c r="Z211" s="25" t="s">
        <v>140</v>
      </c>
      <c r="AA211" s="34" t="s">
        <v>140</v>
      </c>
      <c r="AB211" s="34" t="s">
        <v>140</v>
      </c>
      <c r="AC211" s="25" t="s">
        <v>140</v>
      </c>
      <c r="AD211" s="34" t="s">
        <v>140</v>
      </c>
      <c r="AE211" s="34" t="s">
        <v>140</v>
      </c>
      <c r="AF211" s="35" t="s">
        <v>140</v>
      </c>
      <c r="AG211" s="34" t="s">
        <v>140</v>
      </c>
      <c r="AH211" s="34" t="s">
        <v>140</v>
      </c>
      <c r="AI211" s="35" t="s">
        <v>140</v>
      </c>
      <c r="AJ211" s="36" t="s">
        <v>140</v>
      </c>
      <c r="AK211" s="34" t="s">
        <v>140</v>
      </c>
      <c r="AL211" s="35" t="s">
        <v>140</v>
      </c>
      <c r="AM211" s="34" t="s">
        <v>140</v>
      </c>
      <c r="AN211" s="34" t="s">
        <v>140</v>
      </c>
      <c r="AO211" s="35" t="s">
        <v>140</v>
      </c>
      <c r="AP211" s="35" t="s">
        <v>140</v>
      </c>
      <c r="AQ211" s="35" t="s">
        <v>140</v>
      </c>
      <c r="AR211" s="37" t="s">
        <v>140</v>
      </c>
      <c r="AS211" s="35" t="s">
        <v>140</v>
      </c>
      <c r="AT211" s="37" t="s">
        <v>140</v>
      </c>
      <c r="AU211" s="37" t="s">
        <v>140</v>
      </c>
      <c r="AV211" s="35" t="s">
        <v>140</v>
      </c>
      <c r="AW211" s="35" t="s">
        <v>140</v>
      </c>
      <c r="AX211" s="37" t="s">
        <v>140</v>
      </c>
      <c r="AY211" s="35" t="s">
        <v>140</v>
      </c>
      <c r="AZ211" s="37" t="s">
        <v>140</v>
      </c>
      <c r="BA211" s="37" t="s">
        <v>140</v>
      </c>
    </row>
    <row r="212" spans="2:53">
      <c r="B212" s="38" t="s">
        <v>177</v>
      </c>
      <c r="C212" s="39" t="s">
        <v>39</v>
      </c>
      <c r="D212" s="40" t="s">
        <v>138</v>
      </c>
      <c r="E212" s="27">
        <v>4235</v>
      </c>
      <c r="F212" s="27"/>
      <c r="G212" s="41"/>
      <c r="H212" s="28">
        <v>4235</v>
      </c>
      <c r="I212" s="27"/>
      <c r="J212" s="27"/>
      <c r="K212" s="27"/>
      <c r="L212" s="28">
        <v>0</v>
      </c>
      <c r="M212" s="27">
        <v>0</v>
      </c>
      <c r="N212" s="41">
        <v>0</v>
      </c>
      <c r="O212" s="28" t="s">
        <v>144</v>
      </c>
      <c r="P212" s="41" t="s">
        <v>144</v>
      </c>
      <c r="Q212" s="28">
        <v>0</v>
      </c>
      <c r="R212" s="24">
        <v>0</v>
      </c>
      <c r="S212" s="24" t="s">
        <v>139</v>
      </c>
      <c r="T212" s="24" t="s">
        <v>139</v>
      </c>
      <c r="U212" s="29" t="s">
        <v>139</v>
      </c>
      <c r="V212" s="25">
        <v>0</v>
      </c>
      <c r="W212" s="30">
        <v>1</v>
      </c>
      <c r="X212" s="28" t="s">
        <v>140</v>
      </c>
      <c r="Y212" s="27" t="s">
        <v>140</v>
      </c>
      <c r="Z212" s="41" t="s">
        <v>140</v>
      </c>
      <c r="AA212" s="27" t="s">
        <v>140</v>
      </c>
      <c r="AB212" s="27" t="s">
        <v>140</v>
      </c>
      <c r="AC212" s="41" t="s">
        <v>140</v>
      </c>
      <c r="AD212" s="27" t="s">
        <v>140</v>
      </c>
      <c r="AE212" s="27" t="s">
        <v>140</v>
      </c>
      <c r="AF212" s="41" t="s">
        <v>140</v>
      </c>
      <c r="AG212" s="27" t="s">
        <v>140</v>
      </c>
      <c r="AH212" s="27" t="s">
        <v>140</v>
      </c>
      <c r="AI212" s="41" t="s">
        <v>140</v>
      </c>
      <c r="AJ212" s="28" t="s">
        <v>140</v>
      </c>
      <c r="AK212" s="27" t="s">
        <v>140</v>
      </c>
      <c r="AL212" s="41" t="s">
        <v>140</v>
      </c>
      <c r="AM212" s="27" t="s">
        <v>140</v>
      </c>
      <c r="AN212" s="27" t="s">
        <v>140</v>
      </c>
      <c r="AO212" s="41" t="s">
        <v>140</v>
      </c>
      <c r="AP212" s="41" t="s">
        <v>140</v>
      </c>
      <c r="AQ212" s="41" t="s">
        <v>140</v>
      </c>
      <c r="AR212" s="42" t="s">
        <v>140</v>
      </c>
      <c r="AS212" s="41" t="s">
        <v>140</v>
      </c>
      <c r="AT212" s="42" t="s">
        <v>140</v>
      </c>
      <c r="AU212" s="42" t="s">
        <v>140</v>
      </c>
      <c r="AV212" s="41">
        <v>-10000</v>
      </c>
      <c r="AW212" s="41" t="s">
        <v>140</v>
      </c>
      <c r="AX212" s="42" t="s">
        <v>150</v>
      </c>
      <c r="AY212" s="41" t="s">
        <v>140</v>
      </c>
      <c r="AZ212" s="42" t="s">
        <v>140</v>
      </c>
      <c r="BA212" s="42" t="s">
        <v>140</v>
      </c>
    </row>
    <row r="213" spans="2:53">
      <c r="B213" s="43" t="s">
        <v>177</v>
      </c>
      <c r="C213" s="22" t="s">
        <v>39</v>
      </c>
      <c r="D213" s="23" t="s">
        <v>141</v>
      </c>
      <c r="E213" s="24">
        <v>5259</v>
      </c>
      <c r="F213" s="24"/>
      <c r="G213" s="25"/>
      <c r="H213" s="26">
        <v>5259</v>
      </c>
      <c r="I213" s="24"/>
      <c r="J213" s="24"/>
      <c r="K213" s="24"/>
      <c r="L213" s="26">
        <v>0</v>
      </c>
      <c r="M213" s="24">
        <v>0</v>
      </c>
      <c r="N213" s="25">
        <v>0</v>
      </c>
      <c r="O213" s="26" t="s">
        <v>144</v>
      </c>
      <c r="P213" s="25" t="s">
        <v>144</v>
      </c>
      <c r="Q213" s="26">
        <v>0</v>
      </c>
      <c r="R213" s="24">
        <v>0</v>
      </c>
      <c r="S213" s="24" t="s">
        <v>139</v>
      </c>
      <c r="T213" s="24" t="s">
        <v>139</v>
      </c>
      <c r="U213" s="29" t="s">
        <v>139</v>
      </c>
      <c r="V213" s="25">
        <v>0</v>
      </c>
      <c r="W213" s="30">
        <v>1</v>
      </c>
      <c r="X213" s="26" t="s">
        <v>140</v>
      </c>
      <c r="Y213" s="24" t="s">
        <v>140</v>
      </c>
      <c r="Z213" s="25" t="s">
        <v>140</v>
      </c>
      <c r="AA213" s="24" t="s">
        <v>140</v>
      </c>
      <c r="AB213" s="24" t="s">
        <v>140</v>
      </c>
      <c r="AC213" s="25" t="s">
        <v>140</v>
      </c>
      <c r="AD213" s="24" t="s">
        <v>140</v>
      </c>
      <c r="AE213" s="24" t="s">
        <v>140</v>
      </c>
      <c r="AF213" s="25" t="s">
        <v>140</v>
      </c>
      <c r="AG213" s="24" t="s">
        <v>140</v>
      </c>
      <c r="AH213" s="24" t="s">
        <v>140</v>
      </c>
      <c r="AI213" s="25" t="s">
        <v>140</v>
      </c>
      <c r="AJ213" s="26" t="s">
        <v>140</v>
      </c>
      <c r="AK213" s="24" t="s">
        <v>140</v>
      </c>
      <c r="AL213" s="25" t="s">
        <v>140</v>
      </c>
      <c r="AM213" s="24" t="s">
        <v>140</v>
      </c>
      <c r="AN213" s="24" t="s">
        <v>140</v>
      </c>
      <c r="AO213" s="25" t="s">
        <v>140</v>
      </c>
      <c r="AP213" s="25" t="s">
        <v>140</v>
      </c>
      <c r="AQ213" s="25" t="s">
        <v>140</v>
      </c>
      <c r="AR213" s="30" t="s">
        <v>140</v>
      </c>
      <c r="AS213" s="25" t="s">
        <v>140</v>
      </c>
      <c r="AT213" s="30" t="s">
        <v>140</v>
      </c>
      <c r="AU213" s="30" t="s">
        <v>140</v>
      </c>
      <c r="AV213" s="25">
        <v>-10000</v>
      </c>
      <c r="AW213" s="25" t="s">
        <v>140</v>
      </c>
      <c r="AX213" s="30" t="s">
        <v>150</v>
      </c>
      <c r="AY213" s="25" t="s">
        <v>140</v>
      </c>
      <c r="AZ213" s="30" t="s">
        <v>140</v>
      </c>
      <c r="BA213" s="30" t="s">
        <v>140</v>
      </c>
    </row>
    <row r="214" spans="2:53">
      <c r="B214" s="43" t="s">
        <v>177</v>
      </c>
      <c r="C214" s="22" t="s">
        <v>39</v>
      </c>
      <c r="D214" s="23" t="s">
        <v>142</v>
      </c>
      <c r="E214" s="24">
        <v>5361</v>
      </c>
      <c r="F214" s="24"/>
      <c r="G214" s="25"/>
      <c r="H214" s="26">
        <v>5361</v>
      </c>
      <c r="I214" s="24"/>
      <c r="J214" s="24"/>
      <c r="K214" s="24"/>
      <c r="L214" s="26">
        <v>0</v>
      </c>
      <c r="M214" s="24">
        <v>0</v>
      </c>
      <c r="N214" s="25">
        <v>0</v>
      </c>
      <c r="O214" s="26" t="s">
        <v>144</v>
      </c>
      <c r="P214" s="25" t="s">
        <v>144</v>
      </c>
      <c r="Q214" s="26">
        <v>0</v>
      </c>
      <c r="R214" s="24">
        <v>0</v>
      </c>
      <c r="S214" s="24" t="s">
        <v>139</v>
      </c>
      <c r="T214" s="24" t="s">
        <v>139</v>
      </c>
      <c r="U214" s="29" t="s">
        <v>139</v>
      </c>
      <c r="V214" s="25">
        <v>0</v>
      </c>
      <c r="W214" s="30">
        <v>1</v>
      </c>
      <c r="X214" s="26" t="s">
        <v>140</v>
      </c>
      <c r="Y214" s="24" t="s">
        <v>140</v>
      </c>
      <c r="Z214" s="25" t="s">
        <v>140</v>
      </c>
      <c r="AA214" s="24" t="s">
        <v>140</v>
      </c>
      <c r="AB214" s="24" t="s">
        <v>140</v>
      </c>
      <c r="AC214" s="25" t="s">
        <v>140</v>
      </c>
      <c r="AD214" s="24" t="s">
        <v>140</v>
      </c>
      <c r="AE214" s="24" t="s">
        <v>140</v>
      </c>
      <c r="AF214" s="25" t="s">
        <v>140</v>
      </c>
      <c r="AG214" s="24" t="s">
        <v>140</v>
      </c>
      <c r="AH214" s="24" t="s">
        <v>140</v>
      </c>
      <c r="AI214" s="25" t="s">
        <v>140</v>
      </c>
      <c r="AJ214" s="26" t="s">
        <v>140</v>
      </c>
      <c r="AK214" s="24" t="s">
        <v>140</v>
      </c>
      <c r="AL214" s="25" t="s">
        <v>140</v>
      </c>
      <c r="AM214" s="24" t="s">
        <v>140</v>
      </c>
      <c r="AN214" s="24" t="s">
        <v>140</v>
      </c>
      <c r="AO214" s="25" t="s">
        <v>140</v>
      </c>
      <c r="AP214" s="25" t="s">
        <v>140</v>
      </c>
      <c r="AQ214" s="25" t="s">
        <v>140</v>
      </c>
      <c r="AR214" s="30" t="s">
        <v>140</v>
      </c>
      <c r="AS214" s="25" t="s">
        <v>140</v>
      </c>
      <c r="AT214" s="30" t="s">
        <v>140</v>
      </c>
      <c r="AU214" s="30" t="s">
        <v>140</v>
      </c>
      <c r="AV214" s="25">
        <v>-10000</v>
      </c>
      <c r="AW214" s="25" t="s">
        <v>140</v>
      </c>
      <c r="AX214" s="30" t="s">
        <v>150</v>
      </c>
      <c r="AY214" s="25" t="s">
        <v>140</v>
      </c>
      <c r="AZ214" s="30" t="s">
        <v>140</v>
      </c>
      <c r="BA214" s="30" t="s">
        <v>140</v>
      </c>
    </row>
    <row r="215" spans="2:53">
      <c r="B215" s="43" t="s">
        <v>177</v>
      </c>
      <c r="C215" s="22" t="s">
        <v>39</v>
      </c>
      <c r="D215" s="23" t="s">
        <v>143</v>
      </c>
      <c r="E215" s="24">
        <v>5564</v>
      </c>
      <c r="F215" s="24"/>
      <c r="G215" s="25"/>
      <c r="H215" s="26">
        <v>5564</v>
      </c>
      <c r="I215" s="24"/>
      <c r="J215" s="24"/>
      <c r="K215" s="24"/>
      <c r="L215" s="26">
        <v>0</v>
      </c>
      <c r="M215" s="24">
        <v>0</v>
      </c>
      <c r="N215" s="25">
        <v>0</v>
      </c>
      <c r="O215" s="26" t="s">
        <v>144</v>
      </c>
      <c r="P215" s="25" t="s">
        <v>144</v>
      </c>
      <c r="Q215" s="26">
        <v>0</v>
      </c>
      <c r="R215" s="24">
        <v>0</v>
      </c>
      <c r="S215" s="24" t="s">
        <v>139</v>
      </c>
      <c r="T215" s="24" t="s">
        <v>139</v>
      </c>
      <c r="U215" s="29" t="s">
        <v>139</v>
      </c>
      <c r="V215" s="25">
        <v>0</v>
      </c>
      <c r="W215" s="30">
        <v>1</v>
      </c>
      <c r="X215" s="26" t="s">
        <v>140</v>
      </c>
      <c r="Y215" s="24" t="s">
        <v>140</v>
      </c>
      <c r="Z215" s="25" t="s">
        <v>140</v>
      </c>
      <c r="AA215" s="24" t="s">
        <v>140</v>
      </c>
      <c r="AB215" s="24" t="s">
        <v>140</v>
      </c>
      <c r="AC215" s="25" t="s">
        <v>140</v>
      </c>
      <c r="AD215" s="24" t="s">
        <v>140</v>
      </c>
      <c r="AE215" s="24" t="s">
        <v>140</v>
      </c>
      <c r="AF215" s="25" t="s">
        <v>140</v>
      </c>
      <c r="AG215" s="24" t="s">
        <v>140</v>
      </c>
      <c r="AH215" s="24" t="s">
        <v>140</v>
      </c>
      <c r="AI215" s="25" t="s">
        <v>140</v>
      </c>
      <c r="AJ215" s="26" t="s">
        <v>140</v>
      </c>
      <c r="AK215" s="24" t="s">
        <v>140</v>
      </c>
      <c r="AL215" s="25" t="s">
        <v>140</v>
      </c>
      <c r="AM215" s="24" t="s">
        <v>140</v>
      </c>
      <c r="AN215" s="24" t="s">
        <v>140</v>
      </c>
      <c r="AO215" s="25" t="s">
        <v>140</v>
      </c>
      <c r="AP215" s="25" t="s">
        <v>140</v>
      </c>
      <c r="AQ215" s="25" t="s">
        <v>140</v>
      </c>
      <c r="AR215" s="30" t="s">
        <v>140</v>
      </c>
      <c r="AS215" s="25" t="s">
        <v>140</v>
      </c>
      <c r="AT215" s="30" t="s">
        <v>140</v>
      </c>
      <c r="AU215" s="30" t="s">
        <v>140</v>
      </c>
      <c r="AV215" s="25">
        <v>-10000</v>
      </c>
      <c r="AW215" s="25" t="s">
        <v>140</v>
      </c>
      <c r="AX215" s="30" t="s">
        <v>150</v>
      </c>
      <c r="AY215" s="25" t="s">
        <v>140</v>
      </c>
      <c r="AZ215" s="30" t="s">
        <v>140</v>
      </c>
      <c r="BA215" s="30" t="s">
        <v>140</v>
      </c>
    </row>
    <row r="216" spans="2:53">
      <c r="B216" s="43" t="s">
        <v>177</v>
      </c>
      <c r="C216" s="22" t="s">
        <v>39</v>
      </c>
      <c r="D216" s="23" t="s">
        <v>145</v>
      </c>
      <c r="E216" s="24">
        <v>4514</v>
      </c>
      <c r="F216" s="24"/>
      <c r="G216" s="25"/>
      <c r="H216" s="26">
        <v>4514</v>
      </c>
      <c r="I216" s="24"/>
      <c r="J216" s="24"/>
      <c r="K216" s="24"/>
      <c r="L216" s="26">
        <v>0</v>
      </c>
      <c r="M216" s="24">
        <v>0</v>
      </c>
      <c r="N216" s="25">
        <v>0</v>
      </c>
      <c r="O216" s="26" t="s">
        <v>144</v>
      </c>
      <c r="P216" s="25" t="s">
        <v>144</v>
      </c>
      <c r="Q216" s="26">
        <v>0</v>
      </c>
      <c r="R216" s="24">
        <v>0</v>
      </c>
      <c r="S216" s="24" t="s">
        <v>139</v>
      </c>
      <c r="T216" s="24" t="s">
        <v>139</v>
      </c>
      <c r="U216" s="29" t="s">
        <v>139</v>
      </c>
      <c r="V216" s="25">
        <v>0</v>
      </c>
      <c r="W216" s="30">
        <v>1</v>
      </c>
      <c r="X216" s="26" t="s">
        <v>140</v>
      </c>
      <c r="Y216" s="24" t="s">
        <v>140</v>
      </c>
      <c r="Z216" s="25" t="s">
        <v>140</v>
      </c>
      <c r="AA216" s="24" t="s">
        <v>140</v>
      </c>
      <c r="AB216" s="24" t="s">
        <v>140</v>
      </c>
      <c r="AC216" s="25" t="s">
        <v>140</v>
      </c>
      <c r="AD216" s="24" t="s">
        <v>140</v>
      </c>
      <c r="AE216" s="24" t="s">
        <v>140</v>
      </c>
      <c r="AF216" s="25" t="s">
        <v>140</v>
      </c>
      <c r="AG216" s="24" t="s">
        <v>140</v>
      </c>
      <c r="AH216" s="24" t="s">
        <v>140</v>
      </c>
      <c r="AI216" s="25" t="s">
        <v>140</v>
      </c>
      <c r="AJ216" s="26" t="s">
        <v>140</v>
      </c>
      <c r="AK216" s="24" t="s">
        <v>140</v>
      </c>
      <c r="AL216" s="25" t="s">
        <v>140</v>
      </c>
      <c r="AM216" s="24" t="s">
        <v>140</v>
      </c>
      <c r="AN216" s="24" t="s">
        <v>140</v>
      </c>
      <c r="AO216" s="25" t="s">
        <v>140</v>
      </c>
      <c r="AP216" s="25" t="s">
        <v>140</v>
      </c>
      <c r="AQ216" s="25" t="s">
        <v>140</v>
      </c>
      <c r="AR216" s="30" t="s">
        <v>140</v>
      </c>
      <c r="AS216" s="25" t="s">
        <v>140</v>
      </c>
      <c r="AT216" s="30" t="s">
        <v>140</v>
      </c>
      <c r="AU216" s="30" t="s">
        <v>140</v>
      </c>
      <c r="AV216" s="25">
        <v>-10000</v>
      </c>
      <c r="AW216" s="25" t="s">
        <v>140</v>
      </c>
      <c r="AX216" s="30" t="s">
        <v>150</v>
      </c>
      <c r="AY216" s="25" t="s">
        <v>140</v>
      </c>
      <c r="AZ216" s="30" t="s">
        <v>140</v>
      </c>
      <c r="BA216" s="30" t="s">
        <v>140</v>
      </c>
    </row>
    <row r="217" spans="2:53">
      <c r="B217" s="43" t="s">
        <v>177</v>
      </c>
      <c r="C217" s="22" t="s">
        <v>39</v>
      </c>
      <c r="D217" s="23" t="s">
        <v>146</v>
      </c>
      <c r="E217" s="24">
        <v>5563</v>
      </c>
      <c r="F217" s="24"/>
      <c r="G217" s="25"/>
      <c r="H217" s="26">
        <v>5563</v>
      </c>
      <c r="I217" s="24"/>
      <c r="J217" s="24"/>
      <c r="K217" s="24"/>
      <c r="L217" s="26">
        <v>0</v>
      </c>
      <c r="M217" s="24">
        <v>0</v>
      </c>
      <c r="N217" s="25">
        <v>0</v>
      </c>
      <c r="O217" s="26" t="s">
        <v>144</v>
      </c>
      <c r="P217" s="25" t="s">
        <v>144</v>
      </c>
      <c r="Q217" s="26">
        <v>0</v>
      </c>
      <c r="R217" s="24">
        <v>0</v>
      </c>
      <c r="S217" s="24" t="s">
        <v>139</v>
      </c>
      <c r="T217" s="24" t="s">
        <v>139</v>
      </c>
      <c r="U217" s="29" t="s">
        <v>139</v>
      </c>
      <c r="V217" s="25">
        <v>0</v>
      </c>
      <c r="W217" s="30">
        <v>1</v>
      </c>
      <c r="X217" s="26" t="s">
        <v>140</v>
      </c>
      <c r="Y217" s="24" t="s">
        <v>140</v>
      </c>
      <c r="Z217" s="25" t="s">
        <v>140</v>
      </c>
      <c r="AA217" s="24" t="s">
        <v>140</v>
      </c>
      <c r="AB217" s="24" t="s">
        <v>140</v>
      </c>
      <c r="AC217" s="25" t="s">
        <v>140</v>
      </c>
      <c r="AD217" s="24" t="s">
        <v>140</v>
      </c>
      <c r="AE217" s="24" t="s">
        <v>140</v>
      </c>
      <c r="AF217" s="25" t="s">
        <v>140</v>
      </c>
      <c r="AG217" s="24" t="s">
        <v>140</v>
      </c>
      <c r="AH217" s="24" t="s">
        <v>140</v>
      </c>
      <c r="AI217" s="25" t="s">
        <v>140</v>
      </c>
      <c r="AJ217" s="26" t="s">
        <v>140</v>
      </c>
      <c r="AK217" s="24" t="s">
        <v>140</v>
      </c>
      <c r="AL217" s="25" t="s">
        <v>140</v>
      </c>
      <c r="AM217" s="24" t="s">
        <v>140</v>
      </c>
      <c r="AN217" s="24" t="s">
        <v>140</v>
      </c>
      <c r="AO217" s="25" t="s">
        <v>140</v>
      </c>
      <c r="AP217" s="25" t="s">
        <v>140</v>
      </c>
      <c r="AQ217" s="25" t="s">
        <v>140</v>
      </c>
      <c r="AR217" s="30" t="s">
        <v>140</v>
      </c>
      <c r="AS217" s="25" t="s">
        <v>140</v>
      </c>
      <c r="AT217" s="30" t="s">
        <v>140</v>
      </c>
      <c r="AU217" s="30" t="s">
        <v>140</v>
      </c>
      <c r="AV217" s="25">
        <v>-10000</v>
      </c>
      <c r="AW217" s="25" t="s">
        <v>140</v>
      </c>
      <c r="AX217" s="30" t="s">
        <v>150</v>
      </c>
      <c r="AY217" s="25" t="s">
        <v>140</v>
      </c>
      <c r="AZ217" s="30" t="s">
        <v>140</v>
      </c>
      <c r="BA217" s="30" t="s">
        <v>140</v>
      </c>
    </row>
    <row r="218" spans="2:53">
      <c r="B218" s="43" t="s">
        <v>177</v>
      </c>
      <c r="C218" s="22" t="s">
        <v>39</v>
      </c>
      <c r="D218" s="23" t="s">
        <v>147</v>
      </c>
      <c r="E218" s="24">
        <v>8675</v>
      </c>
      <c r="F218" s="24"/>
      <c r="G218" s="25"/>
      <c r="H218" s="26">
        <v>8225</v>
      </c>
      <c r="I218" s="24"/>
      <c r="J218" s="24"/>
      <c r="K218" s="24"/>
      <c r="L218" s="26">
        <v>-4548</v>
      </c>
      <c r="M218" s="24">
        <v>-4548</v>
      </c>
      <c r="N218" s="25">
        <v>-4163</v>
      </c>
      <c r="O218" s="26" t="s">
        <v>40</v>
      </c>
      <c r="P218" s="25" t="s">
        <v>52</v>
      </c>
      <c r="Q218" s="26">
        <v>0</v>
      </c>
      <c r="R218" s="24">
        <v>450</v>
      </c>
      <c r="S218" s="24" t="s">
        <v>139</v>
      </c>
      <c r="T218" s="24" t="s">
        <v>139</v>
      </c>
      <c r="U218" s="29" t="s">
        <v>139</v>
      </c>
      <c r="V218" s="25">
        <v>0</v>
      </c>
      <c r="W218" s="30">
        <v>1</v>
      </c>
      <c r="X218" s="26" t="s">
        <v>140</v>
      </c>
      <c r="Y218" s="24" t="s">
        <v>140</v>
      </c>
      <c r="Z218" s="25" t="s">
        <v>140</v>
      </c>
      <c r="AA218" s="24" t="s">
        <v>140</v>
      </c>
      <c r="AB218" s="24" t="s">
        <v>140</v>
      </c>
      <c r="AC218" s="25" t="s">
        <v>140</v>
      </c>
      <c r="AD218" s="24" t="s">
        <v>140</v>
      </c>
      <c r="AE218" s="24" t="s">
        <v>140</v>
      </c>
      <c r="AF218" s="25" t="s">
        <v>140</v>
      </c>
      <c r="AG218" s="24" t="s">
        <v>140</v>
      </c>
      <c r="AH218" s="24" t="s">
        <v>140</v>
      </c>
      <c r="AI218" s="25" t="s">
        <v>140</v>
      </c>
      <c r="AJ218" s="26" t="s">
        <v>140</v>
      </c>
      <c r="AK218" s="24" t="s">
        <v>140</v>
      </c>
      <c r="AL218" s="25" t="s">
        <v>140</v>
      </c>
      <c r="AM218" s="24" t="s">
        <v>140</v>
      </c>
      <c r="AN218" s="24" t="s">
        <v>140</v>
      </c>
      <c r="AO218" s="25" t="s">
        <v>140</v>
      </c>
      <c r="AP218" s="25" t="s">
        <v>140</v>
      </c>
      <c r="AQ218" s="25" t="s">
        <v>140</v>
      </c>
      <c r="AR218" s="30" t="s">
        <v>140</v>
      </c>
      <c r="AS218" s="25" t="s">
        <v>140</v>
      </c>
      <c r="AT218" s="30" t="s">
        <v>140</v>
      </c>
      <c r="AU218" s="30" t="s">
        <v>140</v>
      </c>
      <c r="AV218" s="25">
        <v>-10000</v>
      </c>
      <c r="AW218" s="25" t="s">
        <v>140</v>
      </c>
      <c r="AX218" s="30" t="s">
        <v>150</v>
      </c>
      <c r="AY218" s="25" t="s">
        <v>140</v>
      </c>
      <c r="AZ218" s="30" t="s">
        <v>140</v>
      </c>
      <c r="BA218" s="30" t="s">
        <v>140</v>
      </c>
    </row>
    <row r="219" spans="2:53">
      <c r="B219" s="43" t="s">
        <v>177</v>
      </c>
      <c r="C219" s="22" t="s">
        <v>39</v>
      </c>
      <c r="D219" s="23" t="s">
        <v>148</v>
      </c>
      <c r="E219" s="24">
        <v>8675</v>
      </c>
      <c r="F219" s="24"/>
      <c r="G219" s="25"/>
      <c r="H219" s="26">
        <v>8563</v>
      </c>
      <c r="I219" s="24"/>
      <c r="J219" s="24"/>
      <c r="K219" s="24"/>
      <c r="L219" s="26">
        <v>-4548</v>
      </c>
      <c r="M219" s="24">
        <v>-4548</v>
      </c>
      <c r="N219" s="25">
        <v>-4438</v>
      </c>
      <c r="O219" s="26" t="s">
        <v>40</v>
      </c>
      <c r="P219" s="25" t="s">
        <v>52</v>
      </c>
      <c r="Q219" s="26">
        <v>0</v>
      </c>
      <c r="R219" s="24">
        <v>112</v>
      </c>
      <c r="S219" s="24" t="s">
        <v>139</v>
      </c>
      <c r="T219" s="24" t="s">
        <v>139</v>
      </c>
      <c r="U219" s="29" t="s">
        <v>139</v>
      </c>
      <c r="V219" s="25">
        <v>0</v>
      </c>
      <c r="W219" s="30">
        <v>1</v>
      </c>
      <c r="X219" s="26" t="s">
        <v>140</v>
      </c>
      <c r="Y219" s="24" t="s">
        <v>140</v>
      </c>
      <c r="Z219" s="25" t="s">
        <v>140</v>
      </c>
      <c r="AA219" s="24" t="s">
        <v>140</v>
      </c>
      <c r="AB219" s="24" t="s">
        <v>140</v>
      </c>
      <c r="AC219" s="25" t="s">
        <v>140</v>
      </c>
      <c r="AD219" s="24" t="s">
        <v>140</v>
      </c>
      <c r="AE219" s="24" t="s">
        <v>140</v>
      </c>
      <c r="AF219" s="25" t="s">
        <v>140</v>
      </c>
      <c r="AG219" s="24" t="s">
        <v>140</v>
      </c>
      <c r="AH219" s="24" t="s">
        <v>140</v>
      </c>
      <c r="AI219" s="25" t="s">
        <v>140</v>
      </c>
      <c r="AJ219" s="26" t="s">
        <v>140</v>
      </c>
      <c r="AK219" s="24" t="s">
        <v>140</v>
      </c>
      <c r="AL219" s="25" t="s">
        <v>140</v>
      </c>
      <c r="AM219" s="24" t="s">
        <v>140</v>
      </c>
      <c r="AN219" s="24" t="s">
        <v>140</v>
      </c>
      <c r="AO219" s="25" t="s">
        <v>140</v>
      </c>
      <c r="AP219" s="25" t="s">
        <v>140</v>
      </c>
      <c r="AQ219" s="25" t="s">
        <v>140</v>
      </c>
      <c r="AR219" s="30" t="s">
        <v>140</v>
      </c>
      <c r="AS219" s="25" t="s">
        <v>140</v>
      </c>
      <c r="AT219" s="30" t="s">
        <v>140</v>
      </c>
      <c r="AU219" s="30" t="s">
        <v>140</v>
      </c>
      <c r="AV219" s="25">
        <v>-10000</v>
      </c>
      <c r="AW219" s="25" t="s">
        <v>140</v>
      </c>
      <c r="AX219" s="30" t="s">
        <v>150</v>
      </c>
      <c r="AY219" s="25" t="s">
        <v>140</v>
      </c>
      <c r="AZ219" s="30" t="s">
        <v>140</v>
      </c>
      <c r="BA219" s="30" t="s">
        <v>140</v>
      </c>
    </row>
    <row r="220" spans="2:53">
      <c r="B220" s="43" t="s">
        <v>177</v>
      </c>
      <c r="C220" s="22" t="s">
        <v>39</v>
      </c>
      <c r="D220" s="23" t="s">
        <v>149</v>
      </c>
      <c r="E220" s="24">
        <v>8675</v>
      </c>
      <c r="F220" s="24"/>
      <c r="G220" s="25"/>
      <c r="H220" s="26">
        <v>8675</v>
      </c>
      <c r="I220" s="24"/>
      <c r="J220" s="24"/>
      <c r="K220" s="24"/>
      <c r="L220" s="26">
        <v>-4548</v>
      </c>
      <c r="M220" s="24">
        <v>-4548</v>
      </c>
      <c r="N220" s="25">
        <v>-4547</v>
      </c>
      <c r="O220" s="26" t="s">
        <v>40</v>
      </c>
      <c r="P220" s="25" t="s">
        <v>40</v>
      </c>
      <c r="Q220" s="26">
        <v>0</v>
      </c>
      <c r="R220" s="24">
        <v>0</v>
      </c>
      <c r="S220" s="24" t="s">
        <v>139</v>
      </c>
      <c r="T220" s="24" t="s">
        <v>139</v>
      </c>
      <c r="U220" s="29" t="s">
        <v>139</v>
      </c>
      <c r="V220" s="25">
        <v>0</v>
      </c>
      <c r="W220" s="30">
        <v>1</v>
      </c>
      <c r="X220" s="26" t="s">
        <v>140</v>
      </c>
      <c r="Y220" s="24" t="s">
        <v>140</v>
      </c>
      <c r="Z220" s="25" t="s">
        <v>140</v>
      </c>
      <c r="AA220" s="24" t="s">
        <v>140</v>
      </c>
      <c r="AB220" s="24" t="s">
        <v>140</v>
      </c>
      <c r="AC220" s="25" t="s">
        <v>140</v>
      </c>
      <c r="AD220" s="24" t="s">
        <v>140</v>
      </c>
      <c r="AE220" s="24" t="s">
        <v>140</v>
      </c>
      <c r="AF220" s="25" t="s">
        <v>140</v>
      </c>
      <c r="AG220" s="24" t="s">
        <v>140</v>
      </c>
      <c r="AH220" s="24" t="s">
        <v>140</v>
      </c>
      <c r="AI220" s="25" t="s">
        <v>140</v>
      </c>
      <c r="AJ220" s="26" t="s">
        <v>140</v>
      </c>
      <c r="AK220" s="24" t="s">
        <v>140</v>
      </c>
      <c r="AL220" s="25" t="s">
        <v>140</v>
      </c>
      <c r="AM220" s="24" t="s">
        <v>140</v>
      </c>
      <c r="AN220" s="24" t="s">
        <v>140</v>
      </c>
      <c r="AO220" s="25" t="s">
        <v>140</v>
      </c>
      <c r="AP220" s="25" t="s">
        <v>140</v>
      </c>
      <c r="AQ220" s="25" t="s">
        <v>140</v>
      </c>
      <c r="AR220" s="30" t="s">
        <v>140</v>
      </c>
      <c r="AS220" s="25" t="s">
        <v>140</v>
      </c>
      <c r="AT220" s="30" t="s">
        <v>140</v>
      </c>
      <c r="AU220" s="30" t="s">
        <v>140</v>
      </c>
      <c r="AV220" s="25">
        <v>-10000</v>
      </c>
      <c r="AW220" s="25" t="s">
        <v>140</v>
      </c>
      <c r="AX220" s="30" t="s">
        <v>150</v>
      </c>
      <c r="AY220" s="25" t="s">
        <v>140</v>
      </c>
      <c r="AZ220" s="30" t="s">
        <v>140</v>
      </c>
      <c r="BA220" s="30" t="s">
        <v>140</v>
      </c>
    </row>
    <row r="221" spans="2:53">
      <c r="B221" s="43" t="s">
        <v>177</v>
      </c>
      <c r="C221" s="22" t="s">
        <v>39</v>
      </c>
      <c r="D221" s="23" t="s">
        <v>151</v>
      </c>
      <c r="E221" s="24">
        <v>8984</v>
      </c>
      <c r="F221" s="24"/>
      <c r="G221" s="25"/>
      <c r="H221" s="26">
        <v>8984</v>
      </c>
      <c r="I221" s="24"/>
      <c r="J221" s="24"/>
      <c r="K221" s="24"/>
      <c r="L221" s="26">
        <v>0</v>
      </c>
      <c r="M221" s="24">
        <v>0</v>
      </c>
      <c r="N221" s="25">
        <v>-2159</v>
      </c>
      <c r="O221" s="26" t="s">
        <v>40</v>
      </c>
      <c r="P221" s="25" t="s">
        <v>40</v>
      </c>
      <c r="Q221" s="26">
        <v>0</v>
      </c>
      <c r="R221" s="24">
        <v>0</v>
      </c>
      <c r="S221" s="24" t="s">
        <v>139</v>
      </c>
      <c r="T221" s="24" t="s">
        <v>139</v>
      </c>
      <c r="U221" s="29" t="s">
        <v>139</v>
      </c>
      <c r="V221" s="25">
        <v>0</v>
      </c>
      <c r="W221" s="30">
        <v>1</v>
      </c>
      <c r="X221" s="26" t="s">
        <v>140</v>
      </c>
      <c r="Y221" s="24" t="s">
        <v>140</v>
      </c>
      <c r="Z221" s="25" t="s">
        <v>140</v>
      </c>
      <c r="AA221" s="24" t="s">
        <v>140</v>
      </c>
      <c r="AB221" s="24" t="s">
        <v>140</v>
      </c>
      <c r="AC221" s="25" t="s">
        <v>140</v>
      </c>
      <c r="AD221" s="24" t="s">
        <v>140</v>
      </c>
      <c r="AE221" s="24" t="s">
        <v>140</v>
      </c>
      <c r="AF221" s="25" t="s">
        <v>140</v>
      </c>
      <c r="AG221" s="24" t="s">
        <v>140</v>
      </c>
      <c r="AH221" s="24" t="s">
        <v>140</v>
      </c>
      <c r="AI221" s="25" t="s">
        <v>140</v>
      </c>
      <c r="AJ221" s="26" t="s">
        <v>140</v>
      </c>
      <c r="AK221" s="24" t="s">
        <v>140</v>
      </c>
      <c r="AL221" s="25" t="s">
        <v>140</v>
      </c>
      <c r="AM221" s="24" t="s">
        <v>140</v>
      </c>
      <c r="AN221" s="24" t="s">
        <v>140</v>
      </c>
      <c r="AO221" s="25" t="s">
        <v>140</v>
      </c>
      <c r="AP221" s="25" t="s">
        <v>140</v>
      </c>
      <c r="AQ221" s="25" t="s">
        <v>140</v>
      </c>
      <c r="AR221" s="30" t="s">
        <v>140</v>
      </c>
      <c r="AS221" s="25" t="s">
        <v>140</v>
      </c>
      <c r="AT221" s="30" t="s">
        <v>140</v>
      </c>
      <c r="AU221" s="30" t="s">
        <v>140</v>
      </c>
      <c r="AV221" s="25">
        <v>-10000</v>
      </c>
      <c r="AW221" s="25" t="s">
        <v>140</v>
      </c>
      <c r="AX221" s="30" t="s">
        <v>150</v>
      </c>
      <c r="AY221" s="25" t="s">
        <v>140</v>
      </c>
      <c r="AZ221" s="30" t="s">
        <v>140</v>
      </c>
      <c r="BA221" s="30" t="s">
        <v>140</v>
      </c>
    </row>
    <row r="222" spans="2:53">
      <c r="B222" s="43" t="s">
        <v>177</v>
      </c>
      <c r="C222" s="22" t="s">
        <v>39</v>
      </c>
      <c r="D222" s="23" t="s">
        <v>153</v>
      </c>
      <c r="E222" s="24">
        <v>8984</v>
      </c>
      <c r="F222" s="24"/>
      <c r="G222" s="25"/>
      <c r="H222" s="26">
        <v>8984</v>
      </c>
      <c r="I222" s="24"/>
      <c r="J222" s="24"/>
      <c r="K222" s="24"/>
      <c r="L222" s="26">
        <v>0</v>
      </c>
      <c r="M222" s="24">
        <v>0</v>
      </c>
      <c r="N222" s="25">
        <v>-2159</v>
      </c>
      <c r="O222" s="26" t="s">
        <v>40</v>
      </c>
      <c r="P222" s="25" t="s">
        <v>40</v>
      </c>
      <c r="Q222" s="26">
        <v>0</v>
      </c>
      <c r="R222" s="24">
        <v>0</v>
      </c>
      <c r="S222" s="24" t="s">
        <v>139</v>
      </c>
      <c r="T222" s="24" t="s">
        <v>139</v>
      </c>
      <c r="U222" s="29" t="s">
        <v>139</v>
      </c>
      <c r="V222" s="25">
        <v>0</v>
      </c>
      <c r="W222" s="30">
        <v>1</v>
      </c>
      <c r="X222" s="26" t="s">
        <v>140</v>
      </c>
      <c r="Y222" s="24" t="s">
        <v>140</v>
      </c>
      <c r="Z222" s="25" t="s">
        <v>140</v>
      </c>
      <c r="AA222" s="24" t="s">
        <v>140</v>
      </c>
      <c r="AB222" s="24" t="s">
        <v>140</v>
      </c>
      <c r="AC222" s="25" t="s">
        <v>140</v>
      </c>
      <c r="AD222" s="24" t="s">
        <v>140</v>
      </c>
      <c r="AE222" s="24" t="s">
        <v>140</v>
      </c>
      <c r="AF222" s="25" t="s">
        <v>140</v>
      </c>
      <c r="AG222" s="24" t="s">
        <v>140</v>
      </c>
      <c r="AH222" s="24" t="s">
        <v>140</v>
      </c>
      <c r="AI222" s="25" t="s">
        <v>140</v>
      </c>
      <c r="AJ222" s="26" t="s">
        <v>140</v>
      </c>
      <c r="AK222" s="24" t="s">
        <v>140</v>
      </c>
      <c r="AL222" s="25" t="s">
        <v>140</v>
      </c>
      <c r="AM222" s="24" t="s">
        <v>140</v>
      </c>
      <c r="AN222" s="24" t="s">
        <v>140</v>
      </c>
      <c r="AO222" s="25" t="s">
        <v>140</v>
      </c>
      <c r="AP222" s="25" t="s">
        <v>140</v>
      </c>
      <c r="AQ222" s="25" t="s">
        <v>140</v>
      </c>
      <c r="AR222" s="30" t="s">
        <v>140</v>
      </c>
      <c r="AS222" s="25" t="s">
        <v>140</v>
      </c>
      <c r="AT222" s="30" t="s">
        <v>140</v>
      </c>
      <c r="AU222" s="30" t="s">
        <v>140</v>
      </c>
      <c r="AV222" s="25">
        <v>-10000</v>
      </c>
      <c r="AW222" s="25" t="s">
        <v>140</v>
      </c>
      <c r="AX222" s="30" t="s">
        <v>150</v>
      </c>
      <c r="AY222" s="25" t="s">
        <v>140</v>
      </c>
      <c r="AZ222" s="30" t="s">
        <v>140</v>
      </c>
      <c r="BA222" s="30" t="s">
        <v>140</v>
      </c>
    </row>
    <row r="223" spans="2:53" ht="15" thickBot="1">
      <c r="B223" s="44" t="s">
        <v>177</v>
      </c>
      <c r="C223" s="32" t="s">
        <v>39</v>
      </c>
      <c r="D223" s="33" t="s">
        <v>155</v>
      </c>
      <c r="E223" s="34">
        <v>8174</v>
      </c>
      <c r="F223" s="34"/>
      <c r="G223" s="35"/>
      <c r="H223" s="36">
        <v>8174</v>
      </c>
      <c r="I223" s="34"/>
      <c r="J223" s="34"/>
      <c r="K223" s="34"/>
      <c r="L223" s="36">
        <v>0</v>
      </c>
      <c r="M223" s="34">
        <v>0</v>
      </c>
      <c r="N223" s="35">
        <v>-1321</v>
      </c>
      <c r="O223" s="36" t="s">
        <v>40</v>
      </c>
      <c r="P223" s="35" t="s">
        <v>40</v>
      </c>
      <c r="Q223" s="36">
        <v>0</v>
      </c>
      <c r="R223" s="24">
        <v>0</v>
      </c>
      <c r="S223" s="24" t="s">
        <v>139</v>
      </c>
      <c r="T223" s="24" t="s">
        <v>139</v>
      </c>
      <c r="U223" s="29" t="s">
        <v>139</v>
      </c>
      <c r="V223" s="25">
        <v>0</v>
      </c>
      <c r="W223" s="30">
        <v>1</v>
      </c>
      <c r="X223" s="36" t="s">
        <v>140</v>
      </c>
      <c r="Y223" s="34" t="s">
        <v>140</v>
      </c>
      <c r="Z223" s="35" t="s">
        <v>140</v>
      </c>
      <c r="AA223" s="34" t="s">
        <v>140</v>
      </c>
      <c r="AB223" s="34" t="s">
        <v>140</v>
      </c>
      <c r="AC223" s="35" t="s">
        <v>140</v>
      </c>
      <c r="AD223" s="34" t="s">
        <v>140</v>
      </c>
      <c r="AE223" s="34" t="s">
        <v>140</v>
      </c>
      <c r="AF223" s="35" t="s">
        <v>140</v>
      </c>
      <c r="AG223" s="34" t="s">
        <v>140</v>
      </c>
      <c r="AH223" s="34" t="s">
        <v>140</v>
      </c>
      <c r="AI223" s="35" t="s">
        <v>140</v>
      </c>
      <c r="AJ223" s="36" t="s">
        <v>140</v>
      </c>
      <c r="AK223" s="34" t="s">
        <v>140</v>
      </c>
      <c r="AL223" s="35" t="s">
        <v>140</v>
      </c>
      <c r="AM223" s="34" t="s">
        <v>140</v>
      </c>
      <c r="AN223" s="34" t="s">
        <v>140</v>
      </c>
      <c r="AO223" s="35" t="s">
        <v>140</v>
      </c>
      <c r="AP223" s="35" t="s">
        <v>140</v>
      </c>
      <c r="AQ223" s="35" t="s">
        <v>140</v>
      </c>
      <c r="AR223" s="37" t="s">
        <v>140</v>
      </c>
      <c r="AS223" s="35" t="s">
        <v>140</v>
      </c>
      <c r="AT223" s="37" t="s">
        <v>140</v>
      </c>
      <c r="AU223" s="37" t="s">
        <v>140</v>
      </c>
      <c r="AV223" s="35">
        <v>-10000</v>
      </c>
      <c r="AW223" s="35" t="s">
        <v>140</v>
      </c>
      <c r="AX223" s="37" t="s">
        <v>150</v>
      </c>
      <c r="AY223" s="35" t="s">
        <v>140</v>
      </c>
      <c r="AZ223" s="37" t="s">
        <v>140</v>
      </c>
      <c r="BA223" s="37" t="s">
        <v>140</v>
      </c>
    </row>
    <row r="224" spans="2:53">
      <c r="B224" s="38" t="s">
        <v>178</v>
      </c>
      <c r="C224" s="39" t="s">
        <v>39</v>
      </c>
      <c r="D224" s="40" t="s">
        <v>138</v>
      </c>
      <c r="E224" s="27">
        <v>4493</v>
      </c>
      <c r="F224" s="27"/>
      <c r="G224" s="41"/>
      <c r="H224" s="28">
        <v>4467</v>
      </c>
      <c r="I224" s="27"/>
      <c r="J224" s="27"/>
      <c r="K224" s="27"/>
      <c r="L224" s="28">
        <v>0</v>
      </c>
      <c r="M224" s="27">
        <v>0</v>
      </c>
      <c r="N224" s="41">
        <v>0</v>
      </c>
      <c r="O224" s="28" t="s">
        <v>160</v>
      </c>
      <c r="P224" s="41" t="s">
        <v>41</v>
      </c>
      <c r="Q224" s="28">
        <v>0</v>
      </c>
      <c r="R224" s="24">
        <v>26</v>
      </c>
      <c r="S224" s="24" t="s">
        <v>139</v>
      </c>
      <c r="T224" s="24" t="s">
        <v>139</v>
      </c>
      <c r="U224" s="29" t="s">
        <v>139</v>
      </c>
      <c r="V224" s="25">
        <v>0</v>
      </c>
      <c r="W224" s="30">
        <v>1</v>
      </c>
      <c r="X224" s="28">
        <v>155</v>
      </c>
      <c r="Y224" s="27" t="s">
        <v>140</v>
      </c>
      <c r="Z224" s="41" t="s">
        <v>170</v>
      </c>
      <c r="AA224" s="27">
        <v>214</v>
      </c>
      <c r="AB224" s="27" t="s">
        <v>140</v>
      </c>
      <c r="AC224" s="41" t="s">
        <v>170</v>
      </c>
      <c r="AD224" s="27" t="s">
        <v>140</v>
      </c>
      <c r="AE224" s="27" t="s">
        <v>140</v>
      </c>
      <c r="AF224" s="41" t="s">
        <v>140</v>
      </c>
      <c r="AG224" s="27" t="s">
        <v>140</v>
      </c>
      <c r="AH224" s="27" t="s">
        <v>140</v>
      </c>
      <c r="AI224" s="41" t="s">
        <v>140</v>
      </c>
      <c r="AJ224" s="28" t="s">
        <v>140</v>
      </c>
      <c r="AK224" s="27" t="s">
        <v>140</v>
      </c>
      <c r="AL224" s="41" t="s">
        <v>140</v>
      </c>
      <c r="AM224" s="27" t="s">
        <v>140</v>
      </c>
      <c r="AN224" s="27" t="s">
        <v>140</v>
      </c>
      <c r="AO224" s="41" t="s">
        <v>140</v>
      </c>
      <c r="AP224" s="41" t="s">
        <v>140</v>
      </c>
      <c r="AQ224" s="41" t="s">
        <v>140</v>
      </c>
      <c r="AR224" s="42" t="s">
        <v>140</v>
      </c>
      <c r="AS224" s="41" t="s">
        <v>140</v>
      </c>
      <c r="AT224" s="42" t="s">
        <v>140</v>
      </c>
      <c r="AU224" s="42" t="s">
        <v>140</v>
      </c>
      <c r="AV224" s="41">
        <v>-10000</v>
      </c>
      <c r="AW224" s="41" t="s">
        <v>140</v>
      </c>
      <c r="AX224" s="42" t="s">
        <v>150</v>
      </c>
      <c r="AY224" s="41" t="s">
        <v>140</v>
      </c>
      <c r="AZ224" s="42" t="s">
        <v>140</v>
      </c>
      <c r="BA224" s="42" t="s">
        <v>140</v>
      </c>
    </row>
    <row r="225" spans="2:53">
      <c r="B225" s="43" t="s">
        <v>178</v>
      </c>
      <c r="C225" s="22" t="s">
        <v>39</v>
      </c>
      <c r="D225" s="23" t="s">
        <v>141</v>
      </c>
      <c r="E225" s="24">
        <v>4493</v>
      </c>
      <c r="F225" s="24"/>
      <c r="G225" s="25"/>
      <c r="H225" s="26">
        <v>4467</v>
      </c>
      <c r="I225" s="24"/>
      <c r="J225" s="24"/>
      <c r="K225" s="24"/>
      <c r="L225" s="26">
        <v>0</v>
      </c>
      <c r="M225" s="24">
        <v>0</v>
      </c>
      <c r="N225" s="25">
        <v>0</v>
      </c>
      <c r="O225" s="26" t="s">
        <v>160</v>
      </c>
      <c r="P225" s="25" t="s">
        <v>41</v>
      </c>
      <c r="Q225" s="26">
        <v>0</v>
      </c>
      <c r="R225" s="24">
        <v>26</v>
      </c>
      <c r="S225" s="24" t="s">
        <v>139</v>
      </c>
      <c r="T225" s="24" t="s">
        <v>139</v>
      </c>
      <c r="U225" s="29" t="s">
        <v>139</v>
      </c>
      <c r="V225" s="25">
        <v>0</v>
      </c>
      <c r="W225" s="30">
        <v>1</v>
      </c>
      <c r="X225" s="26">
        <v>155</v>
      </c>
      <c r="Y225" s="24" t="s">
        <v>140</v>
      </c>
      <c r="Z225" s="25" t="s">
        <v>170</v>
      </c>
      <c r="AA225" s="24">
        <v>214</v>
      </c>
      <c r="AB225" s="24" t="s">
        <v>140</v>
      </c>
      <c r="AC225" s="25" t="s">
        <v>170</v>
      </c>
      <c r="AD225" s="24" t="s">
        <v>140</v>
      </c>
      <c r="AE225" s="24" t="s">
        <v>140</v>
      </c>
      <c r="AF225" s="25" t="s">
        <v>140</v>
      </c>
      <c r="AG225" s="24" t="s">
        <v>140</v>
      </c>
      <c r="AH225" s="24" t="s">
        <v>140</v>
      </c>
      <c r="AI225" s="25" t="s">
        <v>140</v>
      </c>
      <c r="AJ225" s="26" t="s">
        <v>140</v>
      </c>
      <c r="AK225" s="24" t="s">
        <v>140</v>
      </c>
      <c r="AL225" s="25" t="s">
        <v>140</v>
      </c>
      <c r="AM225" s="24" t="s">
        <v>140</v>
      </c>
      <c r="AN225" s="24" t="s">
        <v>140</v>
      </c>
      <c r="AO225" s="25" t="s">
        <v>140</v>
      </c>
      <c r="AP225" s="25" t="s">
        <v>140</v>
      </c>
      <c r="AQ225" s="25" t="s">
        <v>140</v>
      </c>
      <c r="AR225" s="30" t="s">
        <v>140</v>
      </c>
      <c r="AS225" s="25" t="s">
        <v>140</v>
      </c>
      <c r="AT225" s="30" t="s">
        <v>140</v>
      </c>
      <c r="AU225" s="30" t="s">
        <v>140</v>
      </c>
      <c r="AV225" s="25">
        <v>-10000</v>
      </c>
      <c r="AW225" s="25" t="s">
        <v>140</v>
      </c>
      <c r="AX225" s="30" t="s">
        <v>150</v>
      </c>
      <c r="AY225" s="25" t="s">
        <v>140</v>
      </c>
      <c r="AZ225" s="30" t="s">
        <v>140</v>
      </c>
      <c r="BA225" s="30" t="s">
        <v>140</v>
      </c>
    </row>
    <row r="226" spans="2:53">
      <c r="B226" s="43" t="s">
        <v>178</v>
      </c>
      <c r="C226" s="22" t="s">
        <v>39</v>
      </c>
      <c r="D226" s="23" t="s">
        <v>142</v>
      </c>
      <c r="E226" s="24">
        <v>4493</v>
      </c>
      <c r="F226" s="24"/>
      <c r="G226" s="25"/>
      <c r="H226" s="26">
        <v>4467</v>
      </c>
      <c r="I226" s="24"/>
      <c r="J226" s="24"/>
      <c r="K226" s="24"/>
      <c r="L226" s="26">
        <v>0</v>
      </c>
      <c r="M226" s="24">
        <v>0</v>
      </c>
      <c r="N226" s="25">
        <v>0</v>
      </c>
      <c r="O226" s="26" t="s">
        <v>160</v>
      </c>
      <c r="P226" s="25" t="s">
        <v>41</v>
      </c>
      <c r="Q226" s="26">
        <v>0</v>
      </c>
      <c r="R226" s="24">
        <v>26</v>
      </c>
      <c r="S226" s="24" t="s">
        <v>139</v>
      </c>
      <c r="T226" s="24" t="s">
        <v>139</v>
      </c>
      <c r="U226" s="29" t="s">
        <v>139</v>
      </c>
      <c r="V226" s="25">
        <v>0</v>
      </c>
      <c r="W226" s="30">
        <v>1</v>
      </c>
      <c r="X226" s="26">
        <v>155</v>
      </c>
      <c r="Y226" s="24" t="s">
        <v>140</v>
      </c>
      <c r="Z226" s="25" t="s">
        <v>170</v>
      </c>
      <c r="AA226" s="24">
        <v>214</v>
      </c>
      <c r="AB226" s="24" t="s">
        <v>140</v>
      </c>
      <c r="AC226" s="25" t="s">
        <v>170</v>
      </c>
      <c r="AD226" s="24" t="s">
        <v>140</v>
      </c>
      <c r="AE226" s="24" t="s">
        <v>140</v>
      </c>
      <c r="AF226" s="25" t="s">
        <v>140</v>
      </c>
      <c r="AG226" s="24" t="s">
        <v>140</v>
      </c>
      <c r="AH226" s="24" t="s">
        <v>140</v>
      </c>
      <c r="AI226" s="25" t="s">
        <v>140</v>
      </c>
      <c r="AJ226" s="26" t="s">
        <v>140</v>
      </c>
      <c r="AK226" s="24" t="s">
        <v>140</v>
      </c>
      <c r="AL226" s="25" t="s">
        <v>140</v>
      </c>
      <c r="AM226" s="24" t="s">
        <v>140</v>
      </c>
      <c r="AN226" s="24" t="s">
        <v>140</v>
      </c>
      <c r="AO226" s="25" t="s">
        <v>140</v>
      </c>
      <c r="AP226" s="25" t="s">
        <v>140</v>
      </c>
      <c r="AQ226" s="25" t="s">
        <v>140</v>
      </c>
      <c r="AR226" s="30" t="s">
        <v>140</v>
      </c>
      <c r="AS226" s="25" t="s">
        <v>140</v>
      </c>
      <c r="AT226" s="30" t="s">
        <v>140</v>
      </c>
      <c r="AU226" s="30" t="s">
        <v>140</v>
      </c>
      <c r="AV226" s="25">
        <v>-10000</v>
      </c>
      <c r="AW226" s="25" t="s">
        <v>140</v>
      </c>
      <c r="AX226" s="30" t="s">
        <v>150</v>
      </c>
      <c r="AY226" s="25" t="s">
        <v>140</v>
      </c>
      <c r="AZ226" s="30" t="s">
        <v>140</v>
      </c>
      <c r="BA226" s="30" t="s">
        <v>140</v>
      </c>
    </row>
    <row r="227" spans="2:53">
      <c r="B227" s="43" t="s">
        <v>178</v>
      </c>
      <c r="C227" s="22" t="s">
        <v>39</v>
      </c>
      <c r="D227" s="23" t="s">
        <v>143</v>
      </c>
      <c r="E227" s="24">
        <v>5349</v>
      </c>
      <c r="F227" s="24"/>
      <c r="G227" s="25"/>
      <c r="H227" s="26">
        <v>5288</v>
      </c>
      <c r="I227" s="24"/>
      <c r="J227" s="24"/>
      <c r="K227" s="24"/>
      <c r="L227" s="26">
        <v>0</v>
      </c>
      <c r="M227" s="24">
        <v>0</v>
      </c>
      <c r="N227" s="25">
        <v>0</v>
      </c>
      <c r="O227" s="26" t="s">
        <v>160</v>
      </c>
      <c r="P227" s="25" t="s">
        <v>41</v>
      </c>
      <c r="Q227" s="26">
        <v>0</v>
      </c>
      <c r="R227" s="24">
        <v>61</v>
      </c>
      <c r="S227" s="24" t="s">
        <v>139</v>
      </c>
      <c r="T227" s="24" t="s">
        <v>139</v>
      </c>
      <c r="U227" s="29" t="s">
        <v>139</v>
      </c>
      <c r="V227" s="25">
        <v>0</v>
      </c>
      <c r="W227" s="30">
        <v>1</v>
      </c>
      <c r="X227" s="26">
        <v>155</v>
      </c>
      <c r="Y227" s="24" t="s">
        <v>140</v>
      </c>
      <c r="Z227" s="25" t="s">
        <v>170</v>
      </c>
      <c r="AA227" s="24">
        <v>214</v>
      </c>
      <c r="AB227" s="24" t="s">
        <v>140</v>
      </c>
      <c r="AC227" s="25" t="s">
        <v>170</v>
      </c>
      <c r="AD227" s="24" t="s">
        <v>140</v>
      </c>
      <c r="AE227" s="24" t="s">
        <v>140</v>
      </c>
      <c r="AF227" s="25" t="s">
        <v>140</v>
      </c>
      <c r="AG227" s="24" t="s">
        <v>140</v>
      </c>
      <c r="AH227" s="24" t="s">
        <v>140</v>
      </c>
      <c r="AI227" s="25" t="s">
        <v>140</v>
      </c>
      <c r="AJ227" s="26" t="s">
        <v>140</v>
      </c>
      <c r="AK227" s="24" t="s">
        <v>140</v>
      </c>
      <c r="AL227" s="25" t="s">
        <v>140</v>
      </c>
      <c r="AM227" s="24" t="s">
        <v>140</v>
      </c>
      <c r="AN227" s="24" t="s">
        <v>140</v>
      </c>
      <c r="AO227" s="25" t="s">
        <v>140</v>
      </c>
      <c r="AP227" s="25" t="s">
        <v>140</v>
      </c>
      <c r="AQ227" s="25" t="s">
        <v>140</v>
      </c>
      <c r="AR227" s="30" t="s">
        <v>140</v>
      </c>
      <c r="AS227" s="25" t="s">
        <v>140</v>
      </c>
      <c r="AT227" s="30" t="s">
        <v>140</v>
      </c>
      <c r="AU227" s="30" t="s">
        <v>140</v>
      </c>
      <c r="AV227" s="25">
        <v>-10000</v>
      </c>
      <c r="AW227" s="25" t="s">
        <v>140</v>
      </c>
      <c r="AX227" s="30" t="s">
        <v>150</v>
      </c>
      <c r="AY227" s="25" t="s">
        <v>140</v>
      </c>
      <c r="AZ227" s="30" t="s">
        <v>140</v>
      </c>
      <c r="BA227" s="30" t="s">
        <v>140</v>
      </c>
    </row>
    <row r="228" spans="2:53">
      <c r="B228" s="43" t="s">
        <v>178</v>
      </c>
      <c r="C228" s="22" t="s">
        <v>39</v>
      </c>
      <c r="D228" s="23" t="s">
        <v>145</v>
      </c>
      <c r="E228" s="24">
        <v>5349</v>
      </c>
      <c r="F228" s="24"/>
      <c r="G228" s="25"/>
      <c r="H228" s="26">
        <v>5288</v>
      </c>
      <c r="I228" s="24"/>
      <c r="J228" s="24"/>
      <c r="K228" s="24"/>
      <c r="L228" s="26">
        <v>0</v>
      </c>
      <c r="M228" s="24">
        <v>0</v>
      </c>
      <c r="N228" s="25">
        <v>0</v>
      </c>
      <c r="O228" s="26" t="s">
        <v>160</v>
      </c>
      <c r="P228" s="25" t="s">
        <v>41</v>
      </c>
      <c r="Q228" s="26">
        <v>0</v>
      </c>
      <c r="R228" s="24">
        <v>61</v>
      </c>
      <c r="S228" s="24" t="s">
        <v>139</v>
      </c>
      <c r="T228" s="24" t="s">
        <v>139</v>
      </c>
      <c r="U228" s="29" t="s">
        <v>139</v>
      </c>
      <c r="V228" s="25">
        <v>0</v>
      </c>
      <c r="W228" s="30">
        <v>1</v>
      </c>
      <c r="X228" s="26">
        <v>155</v>
      </c>
      <c r="Y228" s="24" t="s">
        <v>140</v>
      </c>
      <c r="Z228" s="25" t="s">
        <v>170</v>
      </c>
      <c r="AA228" s="24">
        <v>214</v>
      </c>
      <c r="AB228" s="24" t="s">
        <v>140</v>
      </c>
      <c r="AC228" s="25" t="s">
        <v>170</v>
      </c>
      <c r="AD228" s="24" t="s">
        <v>140</v>
      </c>
      <c r="AE228" s="24" t="s">
        <v>140</v>
      </c>
      <c r="AF228" s="25" t="s">
        <v>140</v>
      </c>
      <c r="AG228" s="24" t="s">
        <v>140</v>
      </c>
      <c r="AH228" s="24" t="s">
        <v>140</v>
      </c>
      <c r="AI228" s="25" t="s">
        <v>140</v>
      </c>
      <c r="AJ228" s="26" t="s">
        <v>140</v>
      </c>
      <c r="AK228" s="24" t="s">
        <v>140</v>
      </c>
      <c r="AL228" s="25" t="s">
        <v>140</v>
      </c>
      <c r="AM228" s="24" t="s">
        <v>140</v>
      </c>
      <c r="AN228" s="24" t="s">
        <v>140</v>
      </c>
      <c r="AO228" s="25" t="s">
        <v>140</v>
      </c>
      <c r="AP228" s="25" t="s">
        <v>140</v>
      </c>
      <c r="AQ228" s="25" t="s">
        <v>140</v>
      </c>
      <c r="AR228" s="30" t="s">
        <v>140</v>
      </c>
      <c r="AS228" s="25" t="s">
        <v>140</v>
      </c>
      <c r="AT228" s="30" t="s">
        <v>140</v>
      </c>
      <c r="AU228" s="30" t="s">
        <v>140</v>
      </c>
      <c r="AV228" s="25">
        <v>-10000</v>
      </c>
      <c r="AW228" s="25" t="s">
        <v>140</v>
      </c>
      <c r="AX228" s="30" t="s">
        <v>150</v>
      </c>
      <c r="AY228" s="25" t="s">
        <v>140</v>
      </c>
      <c r="AZ228" s="30" t="s">
        <v>140</v>
      </c>
      <c r="BA228" s="30" t="s">
        <v>140</v>
      </c>
    </row>
    <row r="229" spans="2:53">
      <c r="B229" s="43" t="s">
        <v>178</v>
      </c>
      <c r="C229" s="22" t="s">
        <v>39</v>
      </c>
      <c r="D229" s="23" t="s">
        <v>146</v>
      </c>
      <c r="E229" s="24">
        <v>5349</v>
      </c>
      <c r="F229" s="24"/>
      <c r="G229" s="25"/>
      <c r="H229" s="26">
        <v>5288</v>
      </c>
      <c r="I229" s="24"/>
      <c r="J229" s="24"/>
      <c r="K229" s="24"/>
      <c r="L229" s="26">
        <v>0</v>
      </c>
      <c r="M229" s="24">
        <v>0</v>
      </c>
      <c r="N229" s="25">
        <v>0</v>
      </c>
      <c r="O229" s="26" t="s">
        <v>160</v>
      </c>
      <c r="P229" s="25" t="s">
        <v>41</v>
      </c>
      <c r="Q229" s="26">
        <v>0</v>
      </c>
      <c r="R229" s="24">
        <v>61</v>
      </c>
      <c r="S229" s="24" t="s">
        <v>139</v>
      </c>
      <c r="T229" s="24" t="s">
        <v>139</v>
      </c>
      <c r="U229" s="29" t="s">
        <v>139</v>
      </c>
      <c r="V229" s="25">
        <v>0</v>
      </c>
      <c r="W229" s="30">
        <v>1</v>
      </c>
      <c r="X229" s="26">
        <v>155</v>
      </c>
      <c r="Y229" s="24" t="s">
        <v>140</v>
      </c>
      <c r="Z229" s="25" t="s">
        <v>170</v>
      </c>
      <c r="AA229" s="24">
        <v>214</v>
      </c>
      <c r="AB229" s="24" t="s">
        <v>140</v>
      </c>
      <c r="AC229" s="25" t="s">
        <v>170</v>
      </c>
      <c r="AD229" s="24" t="s">
        <v>140</v>
      </c>
      <c r="AE229" s="24" t="s">
        <v>140</v>
      </c>
      <c r="AF229" s="25" t="s">
        <v>140</v>
      </c>
      <c r="AG229" s="24" t="s">
        <v>140</v>
      </c>
      <c r="AH229" s="24" t="s">
        <v>140</v>
      </c>
      <c r="AI229" s="25" t="s">
        <v>140</v>
      </c>
      <c r="AJ229" s="26" t="s">
        <v>140</v>
      </c>
      <c r="AK229" s="24" t="s">
        <v>140</v>
      </c>
      <c r="AL229" s="25" t="s">
        <v>140</v>
      </c>
      <c r="AM229" s="24" t="s">
        <v>140</v>
      </c>
      <c r="AN229" s="24" t="s">
        <v>140</v>
      </c>
      <c r="AO229" s="25" t="s">
        <v>140</v>
      </c>
      <c r="AP229" s="25" t="s">
        <v>140</v>
      </c>
      <c r="AQ229" s="25" t="s">
        <v>140</v>
      </c>
      <c r="AR229" s="30" t="s">
        <v>140</v>
      </c>
      <c r="AS229" s="25" t="s">
        <v>140</v>
      </c>
      <c r="AT229" s="30" t="s">
        <v>140</v>
      </c>
      <c r="AU229" s="30" t="s">
        <v>140</v>
      </c>
      <c r="AV229" s="25">
        <v>-10000</v>
      </c>
      <c r="AW229" s="25" t="s">
        <v>140</v>
      </c>
      <c r="AX229" s="30" t="s">
        <v>150</v>
      </c>
      <c r="AY229" s="25" t="s">
        <v>140</v>
      </c>
      <c r="AZ229" s="30" t="s">
        <v>140</v>
      </c>
      <c r="BA229" s="30" t="s">
        <v>140</v>
      </c>
    </row>
    <row r="230" spans="2:53">
      <c r="B230" s="43" t="s">
        <v>178</v>
      </c>
      <c r="C230" s="22" t="s">
        <v>39</v>
      </c>
      <c r="D230" s="23" t="s">
        <v>147</v>
      </c>
      <c r="E230" s="24">
        <v>5515</v>
      </c>
      <c r="F230" s="24"/>
      <c r="G230" s="25"/>
      <c r="H230" s="26">
        <v>5515</v>
      </c>
      <c r="I230" s="24"/>
      <c r="J230" s="24"/>
      <c r="K230" s="24"/>
      <c r="L230" s="26">
        <v>-1604</v>
      </c>
      <c r="M230" s="24">
        <v>-1604</v>
      </c>
      <c r="N230" s="25">
        <v>-1604</v>
      </c>
      <c r="O230" s="26" t="s">
        <v>40</v>
      </c>
      <c r="P230" s="25" t="s">
        <v>41</v>
      </c>
      <c r="Q230" s="26">
        <v>0</v>
      </c>
      <c r="R230" s="24">
        <v>0</v>
      </c>
      <c r="S230" s="24" t="s">
        <v>139</v>
      </c>
      <c r="T230" s="24" t="s">
        <v>139</v>
      </c>
      <c r="U230" s="29" t="s">
        <v>139</v>
      </c>
      <c r="V230" s="25">
        <v>0</v>
      </c>
      <c r="W230" s="30">
        <v>0</v>
      </c>
      <c r="X230" s="26" t="s">
        <v>140</v>
      </c>
      <c r="Y230" s="24" t="s">
        <v>140</v>
      </c>
      <c r="Z230" s="25" t="s">
        <v>140</v>
      </c>
      <c r="AA230" s="24" t="s">
        <v>140</v>
      </c>
      <c r="AB230" s="24" t="s">
        <v>140</v>
      </c>
      <c r="AC230" s="25" t="s">
        <v>140</v>
      </c>
      <c r="AD230" s="24" t="s">
        <v>140</v>
      </c>
      <c r="AE230" s="24" t="s">
        <v>140</v>
      </c>
      <c r="AF230" s="25" t="s">
        <v>140</v>
      </c>
      <c r="AG230" s="24" t="s">
        <v>140</v>
      </c>
      <c r="AH230" s="24" t="s">
        <v>140</v>
      </c>
      <c r="AI230" s="25" t="s">
        <v>140</v>
      </c>
      <c r="AJ230" s="26" t="s">
        <v>140</v>
      </c>
      <c r="AK230" s="24" t="s">
        <v>140</v>
      </c>
      <c r="AL230" s="25" t="s">
        <v>140</v>
      </c>
      <c r="AM230" s="24" t="s">
        <v>140</v>
      </c>
      <c r="AN230" s="24" t="s">
        <v>140</v>
      </c>
      <c r="AO230" s="25" t="s">
        <v>140</v>
      </c>
      <c r="AP230" s="25" t="s">
        <v>140</v>
      </c>
      <c r="AQ230" s="25" t="s">
        <v>140</v>
      </c>
      <c r="AR230" s="30" t="s">
        <v>140</v>
      </c>
      <c r="AS230" s="25" t="s">
        <v>140</v>
      </c>
      <c r="AT230" s="30" t="s">
        <v>140</v>
      </c>
      <c r="AU230" s="30" t="s">
        <v>140</v>
      </c>
      <c r="AV230" s="25" t="s">
        <v>140</v>
      </c>
      <c r="AW230" s="25" t="s">
        <v>140</v>
      </c>
      <c r="AX230" s="30" t="s">
        <v>140</v>
      </c>
      <c r="AY230" s="25" t="s">
        <v>140</v>
      </c>
      <c r="AZ230" s="30" t="s">
        <v>140</v>
      </c>
      <c r="BA230" s="30" t="s">
        <v>140</v>
      </c>
    </row>
    <row r="231" spans="2:53">
      <c r="B231" s="43" t="s">
        <v>178</v>
      </c>
      <c r="C231" s="22" t="s">
        <v>39</v>
      </c>
      <c r="D231" s="23" t="s">
        <v>148</v>
      </c>
      <c r="E231" s="24">
        <v>5515</v>
      </c>
      <c r="F231" s="24"/>
      <c r="G231" s="25"/>
      <c r="H231" s="26">
        <v>5515</v>
      </c>
      <c r="I231" s="24"/>
      <c r="J231" s="24"/>
      <c r="K231" s="24"/>
      <c r="L231" s="26">
        <v>-1604</v>
      </c>
      <c r="M231" s="24">
        <v>-1604</v>
      </c>
      <c r="N231" s="25">
        <v>-1604</v>
      </c>
      <c r="O231" s="26" t="s">
        <v>40</v>
      </c>
      <c r="P231" s="25" t="s">
        <v>41</v>
      </c>
      <c r="Q231" s="26">
        <v>0</v>
      </c>
      <c r="R231" s="24">
        <v>0</v>
      </c>
      <c r="S231" s="24" t="s">
        <v>139</v>
      </c>
      <c r="T231" s="24" t="s">
        <v>139</v>
      </c>
      <c r="U231" s="29" t="s">
        <v>139</v>
      </c>
      <c r="V231" s="25">
        <v>0</v>
      </c>
      <c r="W231" s="30">
        <v>0</v>
      </c>
      <c r="X231" s="26" t="s">
        <v>140</v>
      </c>
      <c r="Y231" s="24" t="s">
        <v>140</v>
      </c>
      <c r="Z231" s="25" t="s">
        <v>140</v>
      </c>
      <c r="AA231" s="24" t="s">
        <v>140</v>
      </c>
      <c r="AB231" s="24" t="s">
        <v>140</v>
      </c>
      <c r="AC231" s="25" t="s">
        <v>140</v>
      </c>
      <c r="AD231" s="24" t="s">
        <v>140</v>
      </c>
      <c r="AE231" s="24" t="s">
        <v>140</v>
      </c>
      <c r="AF231" s="25" t="s">
        <v>140</v>
      </c>
      <c r="AG231" s="24" t="s">
        <v>140</v>
      </c>
      <c r="AH231" s="24" t="s">
        <v>140</v>
      </c>
      <c r="AI231" s="25" t="s">
        <v>140</v>
      </c>
      <c r="AJ231" s="26" t="s">
        <v>140</v>
      </c>
      <c r="AK231" s="24" t="s">
        <v>140</v>
      </c>
      <c r="AL231" s="25" t="s">
        <v>140</v>
      </c>
      <c r="AM231" s="24" t="s">
        <v>140</v>
      </c>
      <c r="AN231" s="24" t="s">
        <v>140</v>
      </c>
      <c r="AO231" s="25" t="s">
        <v>140</v>
      </c>
      <c r="AP231" s="25" t="s">
        <v>140</v>
      </c>
      <c r="AQ231" s="25" t="s">
        <v>140</v>
      </c>
      <c r="AR231" s="30" t="s">
        <v>140</v>
      </c>
      <c r="AS231" s="25" t="s">
        <v>140</v>
      </c>
      <c r="AT231" s="30" t="s">
        <v>140</v>
      </c>
      <c r="AU231" s="30" t="s">
        <v>140</v>
      </c>
      <c r="AV231" s="25" t="s">
        <v>140</v>
      </c>
      <c r="AW231" s="25" t="s">
        <v>140</v>
      </c>
      <c r="AX231" s="30" t="s">
        <v>140</v>
      </c>
      <c r="AY231" s="25" t="s">
        <v>140</v>
      </c>
      <c r="AZ231" s="30" t="s">
        <v>140</v>
      </c>
      <c r="BA231" s="30" t="s">
        <v>140</v>
      </c>
    </row>
    <row r="232" spans="2:53">
      <c r="B232" s="43" t="s">
        <v>178</v>
      </c>
      <c r="C232" s="22" t="s">
        <v>39</v>
      </c>
      <c r="D232" s="23" t="s">
        <v>149</v>
      </c>
      <c r="E232" s="24">
        <v>5515</v>
      </c>
      <c r="F232" s="24"/>
      <c r="G232" s="25"/>
      <c r="H232" s="26">
        <v>5514</v>
      </c>
      <c r="I232" s="24"/>
      <c r="J232" s="24"/>
      <c r="K232" s="24"/>
      <c r="L232" s="26">
        <v>-1604</v>
      </c>
      <c r="M232" s="24">
        <v>-1604</v>
      </c>
      <c r="N232" s="25">
        <v>-2232</v>
      </c>
      <c r="O232" s="26" t="s">
        <v>40</v>
      </c>
      <c r="P232" s="25" t="s">
        <v>41</v>
      </c>
      <c r="Q232" s="26">
        <v>0</v>
      </c>
      <c r="R232" s="24">
        <v>1</v>
      </c>
      <c r="S232" s="24" t="s">
        <v>139</v>
      </c>
      <c r="T232" s="24" t="s">
        <v>139</v>
      </c>
      <c r="U232" s="29" t="s">
        <v>139</v>
      </c>
      <c r="V232" s="25">
        <v>0</v>
      </c>
      <c r="W232" s="30">
        <v>0</v>
      </c>
      <c r="X232" s="26" t="s">
        <v>140</v>
      </c>
      <c r="Y232" s="24" t="s">
        <v>140</v>
      </c>
      <c r="Z232" s="25" t="s">
        <v>140</v>
      </c>
      <c r="AA232" s="24" t="s">
        <v>140</v>
      </c>
      <c r="AB232" s="24" t="s">
        <v>140</v>
      </c>
      <c r="AC232" s="25" t="s">
        <v>140</v>
      </c>
      <c r="AD232" s="24" t="s">
        <v>140</v>
      </c>
      <c r="AE232" s="24" t="s">
        <v>140</v>
      </c>
      <c r="AF232" s="25" t="s">
        <v>140</v>
      </c>
      <c r="AG232" s="24" t="s">
        <v>140</v>
      </c>
      <c r="AH232" s="24" t="s">
        <v>140</v>
      </c>
      <c r="AI232" s="25" t="s">
        <v>140</v>
      </c>
      <c r="AJ232" s="26" t="s">
        <v>140</v>
      </c>
      <c r="AK232" s="24" t="s">
        <v>140</v>
      </c>
      <c r="AL232" s="25" t="s">
        <v>140</v>
      </c>
      <c r="AM232" s="24" t="s">
        <v>140</v>
      </c>
      <c r="AN232" s="24" t="s">
        <v>140</v>
      </c>
      <c r="AO232" s="25" t="s">
        <v>140</v>
      </c>
      <c r="AP232" s="25" t="s">
        <v>140</v>
      </c>
      <c r="AQ232" s="25" t="s">
        <v>140</v>
      </c>
      <c r="AR232" s="30" t="s">
        <v>140</v>
      </c>
      <c r="AS232" s="25" t="s">
        <v>140</v>
      </c>
      <c r="AT232" s="30" t="s">
        <v>140</v>
      </c>
      <c r="AU232" s="30" t="s">
        <v>140</v>
      </c>
      <c r="AV232" s="25" t="s">
        <v>140</v>
      </c>
      <c r="AW232" s="25" t="s">
        <v>140</v>
      </c>
      <c r="AX232" s="30" t="s">
        <v>140</v>
      </c>
      <c r="AY232" s="25" t="s">
        <v>140</v>
      </c>
      <c r="AZ232" s="30" t="s">
        <v>140</v>
      </c>
      <c r="BA232" s="30" t="s">
        <v>140</v>
      </c>
    </row>
    <row r="233" spans="2:53">
      <c r="B233" s="43" t="s">
        <v>178</v>
      </c>
      <c r="C233" s="22" t="s">
        <v>39</v>
      </c>
      <c r="D233" s="23" t="s">
        <v>151</v>
      </c>
      <c r="E233" s="24"/>
      <c r="F233" s="24">
        <v>7125</v>
      </c>
      <c r="G233" s="25">
        <v>876</v>
      </c>
      <c r="H233" s="26"/>
      <c r="I233" s="24">
        <v>7125</v>
      </c>
      <c r="J233" s="24">
        <v>876</v>
      </c>
      <c r="K233" s="24"/>
      <c r="L233" s="26">
        <v>0</v>
      </c>
      <c r="M233" s="24">
        <v>0</v>
      </c>
      <c r="N233" s="25">
        <v>0</v>
      </c>
      <c r="O233" s="26" t="s">
        <v>144</v>
      </c>
      <c r="P233" s="25" t="s">
        <v>41</v>
      </c>
      <c r="Q233" s="26">
        <v>0</v>
      </c>
      <c r="R233" s="24" t="s">
        <v>139</v>
      </c>
      <c r="S233" s="24">
        <v>0</v>
      </c>
      <c r="T233" s="24">
        <v>0</v>
      </c>
      <c r="U233" s="29">
        <v>0</v>
      </c>
      <c r="V233" s="25">
        <v>0</v>
      </c>
      <c r="W233" s="30">
        <v>0</v>
      </c>
      <c r="X233" s="26" t="s">
        <v>140</v>
      </c>
      <c r="Y233" s="24" t="s">
        <v>140</v>
      </c>
      <c r="Z233" s="25" t="s">
        <v>140</v>
      </c>
      <c r="AA233" s="24" t="s">
        <v>140</v>
      </c>
      <c r="AB233" s="24" t="s">
        <v>140</v>
      </c>
      <c r="AC233" s="25" t="s">
        <v>140</v>
      </c>
      <c r="AD233" s="24" t="s">
        <v>140</v>
      </c>
      <c r="AE233" s="24" t="s">
        <v>140</v>
      </c>
      <c r="AF233" s="25" t="s">
        <v>140</v>
      </c>
      <c r="AG233" s="24" t="s">
        <v>140</v>
      </c>
      <c r="AH233" s="24" t="s">
        <v>140</v>
      </c>
      <c r="AI233" s="25" t="s">
        <v>140</v>
      </c>
      <c r="AJ233" s="26" t="s">
        <v>140</v>
      </c>
      <c r="AK233" s="24" t="s">
        <v>140</v>
      </c>
      <c r="AL233" s="25" t="s">
        <v>140</v>
      </c>
      <c r="AM233" s="24" t="s">
        <v>140</v>
      </c>
      <c r="AN233" s="24" t="s">
        <v>140</v>
      </c>
      <c r="AO233" s="25" t="s">
        <v>140</v>
      </c>
      <c r="AP233" s="25" t="s">
        <v>140</v>
      </c>
      <c r="AQ233" s="25" t="s">
        <v>140</v>
      </c>
      <c r="AR233" s="30" t="s">
        <v>140</v>
      </c>
      <c r="AS233" s="25" t="s">
        <v>140</v>
      </c>
      <c r="AT233" s="30" t="s">
        <v>140</v>
      </c>
      <c r="AU233" s="30" t="s">
        <v>140</v>
      </c>
      <c r="AV233" s="25" t="s">
        <v>140</v>
      </c>
      <c r="AW233" s="25" t="s">
        <v>140</v>
      </c>
      <c r="AX233" s="30" t="s">
        <v>140</v>
      </c>
      <c r="AY233" s="25" t="s">
        <v>140</v>
      </c>
      <c r="AZ233" s="30" t="s">
        <v>140</v>
      </c>
      <c r="BA233" s="30" t="s">
        <v>140</v>
      </c>
    </row>
    <row r="234" spans="2:53">
      <c r="B234" s="43" t="s">
        <v>178</v>
      </c>
      <c r="C234" s="22" t="s">
        <v>39</v>
      </c>
      <c r="D234" s="23" t="s">
        <v>153</v>
      </c>
      <c r="E234" s="24"/>
      <c r="F234" s="24">
        <v>7642</v>
      </c>
      <c r="G234" s="25">
        <v>876</v>
      </c>
      <c r="H234" s="26"/>
      <c r="I234" s="24">
        <v>7642</v>
      </c>
      <c r="J234" s="24">
        <v>876</v>
      </c>
      <c r="K234" s="24"/>
      <c r="L234" s="26">
        <v>0</v>
      </c>
      <c r="M234" s="24">
        <v>0</v>
      </c>
      <c r="N234" s="25">
        <v>0</v>
      </c>
      <c r="O234" s="26" t="s">
        <v>144</v>
      </c>
      <c r="P234" s="25" t="s">
        <v>41</v>
      </c>
      <c r="Q234" s="26">
        <v>0</v>
      </c>
      <c r="R234" s="24" t="s">
        <v>139</v>
      </c>
      <c r="S234" s="24">
        <v>0</v>
      </c>
      <c r="T234" s="24">
        <v>0</v>
      </c>
      <c r="U234" s="29">
        <v>0</v>
      </c>
      <c r="V234" s="25">
        <v>0</v>
      </c>
      <c r="W234" s="30">
        <v>0</v>
      </c>
      <c r="X234" s="26" t="s">
        <v>140</v>
      </c>
      <c r="Y234" s="24" t="s">
        <v>140</v>
      </c>
      <c r="Z234" s="25" t="s">
        <v>140</v>
      </c>
      <c r="AA234" s="24" t="s">
        <v>140</v>
      </c>
      <c r="AB234" s="24" t="s">
        <v>140</v>
      </c>
      <c r="AC234" s="25" t="s">
        <v>140</v>
      </c>
      <c r="AD234" s="24" t="s">
        <v>140</v>
      </c>
      <c r="AE234" s="24" t="s">
        <v>140</v>
      </c>
      <c r="AF234" s="25" t="s">
        <v>140</v>
      </c>
      <c r="AG234" s="24" t="s">
        <v>140</v>
      </c>
      <c r="AH234" s="24" t="s">
        <v>140</v>
      </c>
      <c r="AI234" s="25" t="s">
        <v>140</v>
      </c>
      <c r="AJ234" s="26" t="s">
        <v>140</v>
      </c>
      <c r="AK234" s="24" t="s">
        <v>140</v>
      </c>
      <c r="AL234" s="25" t="s">
        <v>140</v>
      </c>
      <c r="AM234" s="24" t="s">
        <v>140</v>
      </c>
      <c r="AN234" s="24" t="s">
        <v>140</v>
      </c>
      <c r="AO234" s="25" t="s">
        <v>140</v>
      </c>
      <c r="AP234" s="25" t="s">
        <v>140</v>
      </c>
      <c r="AQ234" s="25" t="s">
        <v>140</v>
      </c>
      <c r="AR234" s="30" t="s">
        <v>140</v>
      </c>
      <c r="AS234" s="25" t="s">
        <v>140</v>
      </c>
      <c r="AT234" s="30" t="s">
        <v>140</v>
      </c>
      <c r="AU234" s="30" t="s">
        <v>140</v>
      </c>
      <c r="AV234" s="25" t="s">
        <v>140</v>
      </c>
      <c r="AW234" s="25" t="s">
        <v>140</v>
      </c>
      <c r="AX234" s="30" t="s">
        <v>140</v>
      </c>
      <c r="AY234" s="25" t="s">
        <v>140</v>
      </c>
      <c r="AZ234" s="30" t="s">
        <v>140</v>
      </c>
      <c r="BA234" s="30" t="s">
        <v>140</v>
      </c>
    </row>
    <row r="235" spans="2:53" ht="15" thickBot="1">
      <c r="B235" s="44" t="s">
        <v>178</v>
      </c>
      <c r="C235" s="32" t="s">
        <v>39</v>
      </c>
      <c r="D235" s="33" t="s">
        <v>155</v>
      </c>
      <c r="E235" s="34"/>
      <c r="F235" s="34">
        <v>7191</v>
      </c>
      <c r="G235" s="35">
        <v>790</v>
      </c>
      <c r="H235" s="36"/>
      <c r="I235" s="34">
        <v>7191</v>
      </c>
      <c r="J235" s="34">
        <v>796</v>
      </c>
      <c r="K235" s="34"/>
      <c r="L235" s="36">
        <v>0</v>
      </c>
      <c r="M235" s="34">
        <v>0</v>
      </c>
      <c r="N235" s="35">
        <v>0</v>
      </c>
      <c r="O235" s="36" t="s">
        <v>144</v>
      </c>
      <c r="P235" s="35" t="s">
        <v>41</v>
      </c>
      <c r="Q235" s="36">
        <v>0</v>
      </c>
      <c r="R235" s="24" t="s">
        <v>139</v>
      </c>
      <c r="S235" s="24">
        <v>0</v>
      </c>
      <c r="T235" s="24">
        <v>-6</v>
      </c>
      <c r="U235" s="29">
        <v>-6</v>
      </c>
      <c r="V235" s="25">
        <v>0</v>
      </c>
      <c r="W235" s="30">
        <v>0</v>
      </c>
      <c r="X235" s="36" t="s">
        <v>140</v>
      </c>
      <c r="Y235" s="34" t="s">
        <v>140</v>
      </c>
      <c r="Z235" s="25" t="s">
        <v>140</v>
      </c>
      <c r="AA235" s="34" t="s">
        <v>140</v>
      </c>
      <c r="AB235" s="34" t="s">
        <v>140</v>
      </c>
      <c r="AC235" s="25" t="s">
        <v>140</v>
      </c>
      <c r="AD235" s="34" t="s">
        <v>140</v>
      </c>
      <c r="AE235" s="34" t="s">
        <v>140</v>
      </c>
      <c r="AF235" s="35" t="s">
        <v>140</v>
      </c>
      <c r="AG235" s="34" t="s">
        <v>140</v>
      </c>
      <c r="AH235" s="34" t="s">
        <v>140</v>
      </c>
      <c r="AI235" s="35" t="s">
        <v>140</v>
      </c>
      <c r="AJ235" s="36" t="s">
        <v>140</v>
      </c>
      <c r="AK235" s="34" t="s">
        <v>140</v>
      </c>
      <c r="AL235" s="35" t="s">
        <v>140</v>
      </c>
      <c r="AM235" s="34" t="s">
        <v>140</v>
      </c>
      <c r="AN235" s="34" t="s">
        <v>140</v>
      </c>
      <c r="AO235" s="35" t="s">
        <v>140</v>
      </c>
      <c r="AP235" s="35" t="s">
        <v>140</v>
      </c>
      <c r="AQ235" s="35" t="s">
        <v>140</v>
      </c>
      <c r="AR235" s="37" t="s">
        <v>140</v>
      </c>
      <c r="AS235" s="35" t="s">
        <v>140</v>
      </c>
      <c r="AT235" s="37" t="s">
        <v>140</v>
      </c>
      <c r="AU235" s="37" t="s">
        <v>140</v>
      </c>
      <c r="AV235" s="35" t="s">
        <v>140</v>
      </c>
      <c r="AW235" s="35" t="s">
        <v>140</v>
      </c>
      <c r="AX235" s="37" t="s">
        <v>140</v>
      </c>
      <c r="AY235" s="35" t="s">
        <v>140</v>
      </c>
      <c r="AZ235" s="37" t="s">
        <v>140</v>
      </c>
      <c r="BA235" s="37" t="s">
        <v>140</v>
      </c>
    </row>
    <row r="236" spans="2:53">
      <c r="B236" s="38" t="s">
        <v>179</v>
      </c>
      <c r="C236" s="39" t="s">
        <v>39</v>
      </c>
      <c r="D236" s="40" t="s">
        <v>138</v>
      </c>
      <c r="E236" s="27"/>
      <c r="F236" s="27">
        <v>3778</v>
      </c>
      <c r="G236" s="41">
        <v>3113</v>
      </c>
      <c r="H236" s="28"/>
      <c r="I236" s="27">
        <v>584</v>
      </c>
      <c r="J236" s="27">
        <v>2429</v>
      </c>
      <c r="K236" s="27"/>
      <c r="L236" s="28">
        <v>0</v>
      </c>
      <c r="M236" s="27">
        <v>0</v>
      </c>
      <c r="N236" s="41">
        <v>0</v>
      </c>
      <c r="O236" s="28" t="s">
        <v>160</v>
      </c>
      <c r="P236" s="41" t="s">
        <v>41</v>
      </c>
      <c r="Q236" s="28">
        <v>0</v>
      </c>
      <c r="R236" s="24" t="s">
        <v>139</v>
      </c>
      <c r="S236" s="24">
        <v>3194</v>
      </c>
      <c r="T236" s="24">
        <v>684</v>
      </c>
      <c r="U236" s="29">
        <v>3878</v>
      </c>
      <c r="V236" s="25">
        <v>0</v>
      </c>
      <c r="W236" s="30">
        <v>1</v>
      </c>
      <c r="X236" s="28">
        <v>137</v>
      </c>
      <c r="Y236" s="27" t="s">
        <v>140</v>
      </c>
      <c r="Z236" s="41" t="s">
        <v>170</v>
      </c>
      <c r="AA236" s="27">
        <v>0</v>
      </c>
      <c r="AB236" s="27" t="s">
        <v>140</v>
      </c>
      <c r="AC236" s="41" t="s">
        <v>170</v>
      </c>
      <c r="AD236" s="27" t="s">
        <v>140</v>
      </c>
      <c r="AE236" s="27" t="s">
        <v>140</v>
      </c>
      <c r="AF236" s="41" t="s">
        <v>140</v>
      </c>
      <c r="AG236" s="27" t="s">
        <v>140</v>
      </c>
      <c r="AH236" s="27" t="s">
        <v>140</v>
      </c>
      <c r="AI236" s="41" t="s">
        <v>140</v>
      </c>
      <c r="AJ236" s="28" t="s">
        <v>140</v>
      </c>
      <c r="AK236" s="27" t="s">
        <v>140</v>
      </c>
      <c r="AL236" s="41" t="s">
        <v>140</v>
      </c>
      <c r="AM236" s="41" t="s">
        <v>140</v>
      </c>
      <c r="AN236" s="27" t="s">
        <v>140</v>
      </c>
      <c r="AO236" s="41" t="s">
        <v>140</v>
      </c>
      <c r="AP236" s="41" t="s">
        <v>140</v>
      </c>
      <c r="AQ236" s="41" t="s">
        <v>140</v>
      </c>
      <c r="AR236" s="42" t="s">
        <v>140</v>
      </c>
      <c r="AS236" s="41" t="s">
        <v>140</v>
      </c>
      <c r="AT236" s="42" t="s">
        <v>140</v>
      </c>
      <c r="AU236" s="42" t="s">
        <v>140</v>
      </c>
      <c r="AV236" s="41" t="s">
        <v>140</v>
      </c>
      <c r="AW236" s="41" t="s">
        <v>140</v>
      </c>
      <c r="AX236" s="42" t="s">
        <v>140</v>
      </c>
      <c r="AY236" s="41">
        <v>-10000</v>
      </c>
      <c r="AZ236" s="42" t="s">
        <v>140</v>
      </c>
      <c r="BA236" s="42" t="s">
        <v>150</v>
      </c>
    </row>
    <row r="237" spans="2:53">
      <c r="B237" s="43" t="s">
        <v>179</v>
      </c>
      <c r="C237" s="22" t="s">
        <v>39</v>
      </c>
      <c r="D237" s="23" t="s">
        <v>141</v>
      </c>
      <c r="E237" s="24"/>
      <c r="F237" s="24">
        <v>3778</v>
      </c>
      <c r="G237" s="25">
        <v>3113</v>
      </c>
      <c r="H237" s="26"/>
      <c r="I237" s="24">
        <v>584</v>
      </c>
      <c r="J237" s="24">
        <v>1553</v>
      </c>
      <c r="K237" s="24"/>
      <c r="L237" s="26">
        <v>0</v>
      </c>
      <c r="M237" s="24">
        <v>0</v>
      </c>
      <c r="N237" s="25">
        <v>0</v>
      </c>
      <c r="O237" s="26" t="s">
        <v>160</v>
      </c>
      <c r="P237" s="25" t="s">
        <v>41</v>
      </c>
      <c r="Q237" s="26">
        <v>0</v>
      </c>
      <c r="R237" s="24" t="s">
        <v>139</v>
      </c>
      <c r="S237" s="24">
        <v>3194</v>
      </c>
      <c r="T237" s="24">
        <v>1560</v>
      </c>
      <c r="U237" s="29">
        <v>4754</v>
      </c>
      <c r="V237" s="25">
        <v>0</v>
      </c>
      <c r="W237" s="30">
        <v>1</v>
      </c>
      <c r="X237" s="26">
        <v>137</v>
      </c>
      <c r="Y237" s="24" t="s">
        <v>140</v>
      </c>
      <c r="Z237" s="25" t="s">
        <v>170</v>
      </c>
      <c r="AA237" s="24">
        <v>0</v>
      </c>
      <c r="AB237" s="24" t="s">
        <v>140</v>
      </c>
      <c r="AC237" s="25" t="s">
        <v>170</v>
      </c>
      <c r="AD237" s="24" t="s">
        <v>140</v>
      </c>
      <c r="AE237" s="24" t="s">
        <v>140</v>
      </c>
      <c r="AF237" s="25" t="s">
        <v>140</v>
      </c>
      <c r="AG237" s="24" t="s">
        <v>140</v>
      </c>
      <c r="AH237" s="24" t="s">
        <v>140</v>
      </c>
      <c r="AI237" s="25" t="s">
        <v>140</v>
      </c>
      <c r="AJ237" s="26" t="s">
        <v>140</v>
      </c>
      <c r="AK237" s="24" t="s">
        <v>140</v>
      </c>
      <c r="AL237" s="25" t="s">
        <v>140</v>
      </c>
      <c r="AM237" s="25" t="s">
        <v>140</v>
      </c>
      <c r="AN237" s="24" t="s">
        <v>140</v>
      </c>
      <c r="AO237" s="25" t="s">
        <v>140</v>
      </c>
      <c r="AP237" s="25" t="s">
        <v>140</v>
      </c>
      <c r="AQ237" s="25" t="s">
        <v>140</v>
      </c>
      <c r="AR237" s="30" t="s">
        <v>140</v>
      </c>
      <c r="AS237" s="25" t="s">
        <v>140</v>
      </c>
      <c r="AT237" s="30" t="s">
        <v>140</v>
      </c>
      <c r="AU237" s="30" t="s">
        <v>140</v>
      </c>
      <c r="AV237" s="25" t="s">
        <v>140</v>
      </c>
      <c r="AW237" s="25" t="s">
        <v>140</v>
      </c>
      <c r="AX237" s="30" t="s">
        <v>140</v>
      </c>
      <c r="AY237" s="25">
        <v>-10000</v>
      </c>
      <c r="AZ237" s="30" t="s">
        <v>140</v>
      </c>
      <c r="BA237" s="30" t="s">
        <v>150</v>
      </c>
    </row>
    <row r="238" spans="2:53">
      <c r="B238" s="43" t="s">
        <v>179</v>
      </c>
      <c r="C238" s="22" t="s">
        <v>39</v>
      </c>
      <c r="D238" s="23" t="s">
        <v>142</v>
      </c>
      <c r="E238" s="24"/>
      <c r="F238" s="24">
        <v>3778</v>
      </c>
      <c r="G238" s="25">
        <v>3113</v>
      </c>
      <c r="H238" s="26"/>
      <c r="I238" s="24">
        <v>584</v>
      </c>
      <c r="J238" s="24">
        <v>677</v>
      </c>
      <c r="K238" s="24"/>
      <c r="L238" s="26">
        <v>0</v>
      </c>
      <c r="M238" s="24">
        <v>0</v>
      </c>
      <c r="N238" s="25">
        <v>0</v>
      </c>
      <c r="O238" s="26" t="s">
        <v>160</v>
      </c>
      <c r="P238" s="25" t="s">
        <v>41</v>
      </c>
      <c r="Q238" s="26">
        <v>0</v>
      </c>
      <c r="R238" s="24" t="s">
        <v>139</v>
      </c>
      <c r="S238" s="24">
        <v>3194</v>
      </c>
      <c r="T238" s="24">
        <v>2436</v>
      </c>
      <c r="U238" s="29">
        <v>5630</v>
      </c>
      <c r="V238" s="25">
        <v>0</v>
      </c>
      <c r="W238" s="30">
        <v>1</v>
      </c>
      <c r="X238" s="26">
        <v>137</v>
      </c>
      <c r="Y238" s="24" t="s">
        <v>140</v>
      </c>
      <c r="Z238" s="25" t="s">
        <v>170</v>
      </c>
      <c r="AA238" s="24">
        <v>0</v>
      </c>
      <c r="AB238" s="24" t="s">
        <v>140</v>
      </c>
      <c r="AC238" s="25" t="s">
        <v>170</v>
      </c>
      <c r="AD238" s="24" t="s">
        <v>140</v>
      </c>
      <c r="AE238" s="24" t="s">
        <v>140</v>
      </c>
      <c r="AF238" s="25" t="s">
        <v>140</v>
      </c>
      <c r="AG238" s="24" t="s">
        <v>140</v>
      </c>
      <c r="AH238" s="24" t="s">
        <v>140</v>
      </c>
      <c r="AI238" s="25" t="s">
        <v>140</v>
      </c>
      <c r="AJ238" s="26" t="s">
        <v>140</v>
      </c>
      <c r="AK238" s="24" t="s">
        <v>140</v>
      </c>
      <c r="AL238" s="25" t="s">
        <v>140</v>
      </c>
      <c r="AM238" s="25" t="s">
        <v>140</v>
      </c>
      <c r="AN238" s="24" t="s">
        <v>140</v>
      </c>
      <c r="AO238" s="25" t="s">
        <v>140</v>
      </c>
      <c r="AP238" s="25" t="s">
        <v>140</v>
      </c>
      <c r="AQ238" s="25" t="s">
        <v>140</v>
      </c>
      <c r="AR238" s="30" t="s">
        <v>140</v>
      </c>
      <c r="AS238" s="25" t="s">
        <v>140</v>
      </c>
      <c r="AT238" s="30" t="s">
        <v>140</v>
      </c>
      <c r="AU238" s="30" t="s">
        <v>140</v>
      </c>
      <c r="AV238" s="25" t="s">
        <v>140</v>
      </c>
      <c r="AW238" s="25" t="s">
        <v>140</v>
      </c>
      <c r="AX238" s="30" t="s">
        <v>140</v>
      </c>
      <c r="AY238" s="25">
        <v>-10000</v>
      </c>
      <c r="AZ238" s="30" t="s">
        <v>140</v>
      </c>
      <c r="BA238" s="30" t="s">
        <v>150</v>
      </c>
    </row>
    <row r="239" spans="2:53">
      <c r="B239" s="43" t="s">
        <v>179</v>
      </c>
      <c r="C239" s="22" t="s">
        <v>39</v>
      </c>
      <c r="D239" s="23" t="s">
        <v>143</v>
      </c>
      <c r="E239" s="24"/>
      <c r="F239" s="24">
        <v>3278</v>
      </c>
      <c r="G239" s="25">
        <v>2874</v>
      </c>
      <c r="H239" s="26"/>
      <c r="I239" s="24">
        <v>508</v>
      </c>
      <c r="J239" s="24">
        <v>479</v>
      </c>
      <c r="K239" s="24"/>
      <c r="L239" s="26">
        <v>0</v>
      </c>
      <c r="M239" s="24">
        <v>0</v>
      </c>
      <c r="N239" s="25">
        <v>0</v>
      </c>
      <c r="O239" s="26" t="s">
        <v>160</v>
      </c>
      <c r="P239" s="25" t="s">
        <v>41</v>
      </c>
      <c r="Q239" s="26">
        <v>0</v>
      </c>
      <c r="R239" s="24" t="s">
        <v>139</v>
      </c>
      <c r="S239" s="24">
        <v>2770</v>
      </c>
      <c r="T239" s="24">
        <v>2395</v>
      </c>
      <c r="U239" s="29">
        <v>5165</v>
      </c>
      <c r="V239" s="25">
        <v>0</v>
      </c>
      <c r="W239" s="30">
        <v>1</v>
      </c>
      <c r="X239" s="26">
        <v>148</v>
      </c>
      <c r="Y239" s="24" t="s">
        <v>140</v>
      </c>
      <c r="Z239" s="25" t="s">
        <v>170</v>
      </c>
      <c r="AA239" s="24">
        <v>0</v>
      </c>
      <c r="AB239" s="24" t="s">
        <v>140</v>
      </c>
      <c r="AC239" s="25" t="s">
        <v>170</v>
      </c>
      <c r="AD239" s="24" t="s">
        <v>140</v>
      </c>
      <c r="AE239" s="24" t="s">
        <v>140</v>
      </c>
      <c r="AF239" s="25" t="s">
        <v>140</v>
      </c>
      <c r="AG239" s="24" t="s">
        <v>140</v>
      </c>
      <c r="AH239" s="24" t="s">
        <v>140</v>
      </c>
      <c r="AI239" s="25" t="s">
        <v>140</v>
      </c>
      <c r="AJ239" s="26" t="s">
        <v>140</v>
      </c>
      <c r="AK239" s="24" t="s">
        <v>140</v>
      </c>
      <c r="AL239" s="25" t="s">
        <v>140</v>
      </c>
      <c r="AM239" s="25" t="s">
        <v>140</v>
      </c>
      <c r="AN239" s="24" t="s">
        <v>140</v>
      </c>
      <c r="AO239" s="25" t="s">
        <v>140</v>
      </c>
      <c r="AP239" s="25" t="s">
        <v>140</v>
      </c>
      <c r="AQ239" s="25" t="s">
        <v>140</v>
      </c>
      <c r="AR239" s="30" t="s">
        <v>140</v>
      </c>
      <c r="AS239" s="25" t="s">
        <v>140</v>
      </c>
      <c r="AT239" s="30" t="s">
        <v>140</v>
      </c>
      <c r="AU239" s="30" t="s">
        <v>140</v>
      </c>
      <c r="AV239" s="25" t="s">
        <v>140</v>
      </c>
      <c r="AW239" s="25" t="s">
        <v>140</v>
      </c>
      <c r="AX239" s="30" t="s">
        <v>140</v>
      </c>
      <c r="AY239" s="25">
        <v>-10000</v>
      </c>
      <c r="AZ239" s="30" t="s">
        <v>140</v>
      </c>
      <c r="BA239" s="30" t="s">
        <v>150</v>
      </c>
    </row>
    <row r="240" spans="2:53">
      <c r="B240" s="43" t="s">
        <v>179</v>
      </c>
      <c r="C240" s="22" t="s">
        <v>39</v>
      </c>
      <c r="D240" s="23" t="s">
        <v>145</v>
      </c>
      <c r="E240" s="24"/>
      <c r="F240" s="24">
        <v>3278</v>
      </c>
      <c r="G240" s="25">
        <v>2874</v>
      </c>
      <c r="H240" s="26"/>
      <c r="I240" s="24">
        <v>482</v>
      </c>
      <c r="J240" s="24">
        <v>460</v>
      </c>
      <c r="K240" s="24"/>
      <c r="L240" s="26">
        <v>0</v>
      </c>
      <c r="M240" s="24">
        <v>0</v>
      </c>
      <c r="N240" s="25">
        <v>0</v>
      </c>
      <c r="O240" s="26" t="s">
        <v>160</v>
      </c>
      <c r="P240" s="25" t="s">
        <v>41</v>
      </c>
      <c r="Q240" s="26">
        <v>0</v>
      </c>
      <c r="R240" s="24" t="s">
        <v>139</v>
      </c>
      <c r="S240" s="24">
        <v>2796</v>
      </c>
      <c r="T240" s="24">
        <v>2414</v>
      </c>
      <c r="U240" s="29">
        <v>5210</v>
      </c>
      <c r="V240" s="25">
        <v>0</v>
      </c>
      <c r="W240" s="30">
        <v>1</v>
      </c>
      <c r="X240" s="26">
        <v>148</v>
      </c>
      <c r="Y240" s="24" t="s">
        <v>140</v>
      </c>
      <c r="Z240" s="25" t="s">
        <v>170</v>
      </c>
      <c r="AA240" s="24">
        <v>0</v>
      </c>
      <c r="AB240" s="24" t="s">
        <v>140</v>
      </c>
      <c r="AC240" s="25" t="s">
        <v>170</v>
      </c>
      <c r="AD240" s="24" t="s">
        <v>140</v>
      </c>
      <c r="AE240" s="24" t="s">
        <v>140</v>
      </c>
      <c r="AF240" s="25" t="s">
        <v>140</v>
      </c>
      <c r="AG240" s="24" t="s">
        <v>140</v>
      </c>
      <c r="AH240" s="24" t="s">
        <v>140</v>
      </c>
      <c r="AI240" s="25" t="s">
        <v>140</v>
      </c>
      <c r="AJ240" s="26" t="s">
        <v>140</v>
      </c>
      <c r="AK240" s="24" t="s">
        <v>140</v>
      </c>
      <c r="AL240" s="25" t="s">
        <v>140</v>
      </c>
      <c r="AM240" s="25" t="s">
        <v>140</v>
      </c>
      <c r="AN240" s="24" t="s">
        <v>140</v>
      </c>
      <c r="AO240" s="25" t="s">
        <v>140</v>
      </c>
      <c r="AP240" s="25" t="s">
        <v>140</v>
      </c>
      <c r="AQ240" s="25" t="s">
        <v>140</v>
      </c>
      <c r="AR240" s="30" t="s">
        <v>140</v>
      </c>
      <c r="AS240" s="25" t="s">
        <v>140</v>
      </c>
      <c r="AT240" s="30" t="s">
        <v>140</v>
      </c>
      <c r="AU240" s="30" t="s">
        <v>140</v>
      </c>
      <c r="AV240" s="25" t="s">
        <v>140</v>
      </c>
      <c r="AW240" s="25" t="s">
        <v>140</v>
      </c>
      <c r="AX240" s="30" t="s">
        <v>140</v>
      </c>
      <c r="AY240" s="25">
        <v>-10000</v>
      </c>
      <c r="AZ240" s="30" t="s">
        <v>140</v>
      </c>
      <c r="BA240" s="30" t="s">
        <v>150</v>
      </c>
    </row>
    <row r="241" spans="2:53">
      <c r="B241" s="43" t="s">
        <v>179</v>
      </c>
      <c r="C241" s="22" t="s">
        <v>39</v>
      </c>
      <c r="D241" s="23" t="s">
        <v>146</v>
      </c>
      <c r="E241" s="24"/>
      <c r="F241" s="24">
        <v>3278</v>
      </c>
      <c r="G241" s="25">
        <v>2874</v>
      </c>
      <c r="H241" s="26"/>
      <c r="I241" s="24">
        <v>-320</v>
      </c>
      <c r="J241" s="24">
        <v>-1312</v>
      </c>
      <c r="K241" s="24"/>
      <c r="L241" s="26">
        <v>0</v>
      </c>
      <c r="M241" s="24">
        <v>0</v>
      </c>
      <c r="N241" s="25">
        <v>0</v>
      </c>
      <c r="O241" s="26" t="s">
        <v>160</v>
      </c>
      <c r="P241" s="25" t="s">
        <v>41</v>
      </c>
      <c r="Q241" s="26">
        <v>0</v>
      </c>
      <c r="R241" s="24" t="s">
        <v>139</v>
      </c>
      <c r="S241" s="24">
        <v>3598</v>
      </c>
      <c r="T241" s="24">
        <v>4186</v>
      </c>
      <c r="U241" s="29">
        <v>7784</v>
      </c>
      <c r="V241" s="25">
        <v>0</v>
      </c>
      <c r="W241" s="30">
        <v>1</v>
      </c>
      <c r="X241" s="26">
        <v>170</v>
      </c>
      <c r="Y241" s="24" t="s">
        <v>140</v>
      </c>
      <c r="Z241" s="25" t="s">
        <v>170</v>
      </c>
      <c r="AA241" s="24">
        <v>-170</v>
      </c>
      <c r="AB241" s="24" t="s">
        <v>140</v>
      </c>
      <c r="AC241" s="25" t="s">
        <v>170</v>
      </c>
      <c r="AD241" s="24" t="s">
        <v>140</v>
      </c>
      <c r="AE241" s="24" t="s">
        <v>140</v>
      </c>
      <c r="AF241" s="25" t="s">
        <v>140</v>
      </c>
      <c r="AG241" s="24" t="s">
        <v>140</v>
      </c>
      <c r="AH241" s="24" t="s">
        <v>140</v>
      </c>
      <c r="AI241" s="25" t="s">
        <v>140</v>
      </c>
      <c r="AJ241" s="26" t="s">
        <v>140</v>
      </c>
      <c r="AK241" s="24" t="s">
        <v>140</v>
      </c>
      <c r="AL241" s="25" t="s">
        <v>140</v>
      </c>
      <c r="AM241" s="25" t="s">
        <v>140</v>
      </c>
      <c r="AN241" s="24" t="s">
        <v>140</v>
      </c>
      <c r="AO241" s="25" t="s">
        <v>140</v>
      </c>
      <c r="AP241" s="25" t="s">
        <v>140</v>
      </c>
      <c r="AQ241" s="25" t="s">
        <v>140</v>
      </c>
      <c r="AR241" s="30" t="s">
        <v>140</v>
      </c>
      <c r="AS241" s="25" t="s">
        <v>140</v>
      </c>
      <c r="AT241" s="30" t="s">
        <v>140</v>
      </c>
      <c r="AU241" s="30" t="s">
        <v>140</v>
      </c>
      <c r="AV241" s="25" t="s">
        <v>140</v>
      </c>
      <c r="AW241" s="25" t="s">
        <v>140</v>
      </c>
      <c r="AX241" s="30" t="s">
        <v>140</v>
      </c>
      <c r="AY241" s="25">
        <v>-10000</v>
      </c>
      <c r="AZ241" s="30" t="s">
        <v>140</v>
      </c>
      <c r="BA241" s="30" t="s">
        <v>150</v>
      </c>
    </row>
    <row r="242" spans="2:53">
      <c r="B242" s="43" t="s">
        <v>179</v>
      </c>
      <c r="C242" s="22" t="s">
        <v>39</v>
      </c>
      <c r="D242" s="23" t="s">
        <v>147</v>
      </c>
      <c r="E242" s="24">
        <v>6044</v>
      </c>
      <c r="F242" s="24"/>
      <c r="G242" s="25"/>
      <c r="H242" s="26">
        <v>3423</v>
      </c>
      <c r="I242" s="24"/>
      <c r="J242" s="24"/>
      <c r="K242" s="24"/>
      <c r="L242" s="26">
        <v>0</v>
      </c>
      <c r="M242" s="24">
        <v>0</v>
      </c>
      <c r="N242" s="25">
        <v>0</v>
      </c>
      <c r="O242" s="26" t="s">
        <v>160</v>
      </c>
      <c r="P242" s="25" t="s">
        <v>41</v>
      </c>
      <c r="Q242" s="26">
        <v>0</v>
      </c>
      <c r="R242" s="24">
        <v>2621</v>
      </c>
      <c r="S242" s="24" t="s">
        <v>139</v>
      </c>
      <c r="T242" s="24" t="s">
        <v>139</v>
      </c>
      <c r="U242" s="29" t="s">
        <v>139</v>
      </c>
      <c r="V242" s="25">
        <v>0</v>
      </c>
      <c r="W242" s="30">
        <v>1</v>
      </c>
      <c r="X242" s="26">
        <v>170</v>
      </c>
      <c r="Y242" s="24" t="s">
        <v>140</v>
      </c>
      <c r="Z242" s="25" t="s">
        <v>170</v>
      </c>
      <c r="AA242" s="24">
        <v>199</v>
      </c>
      <c r="AB242" s="24" t="s">
        <v>140</v>
      </c>
      <c r="AC242" s="25" t="s">
        <v>170</v>
      </c>
      <c r="AD242" s="24" t="s">
        <v>140</v>
      </c>
      <c r="AE242" s="24" t="s">
        <v>140</v>
      </c>
      <c r="AF242" s="25" t="s">
        <v>140</v>
      </c>
      <c r="AG242" s="24" t="s">
        <v>140</v>
      </c>
      <c r="AH242" s="24" t="s">
        <v>140</v>
      </c>
      <c r="AI242" s="25" t="s">
        <v>140</v>
      </c>
      <c r="AJ242" s="26" t="s">
        <v>140</v>
      </c>
      <c r="AK242" s="24" t="s">
        <v>140</v>
      </c>
      <c r="AL242" s="25" t="s">
        <v>140</v>
      </c>
      <c r="AM242" s="25" t="s">
        <v>140</v>
      </c>
      <c r="AN242" s="24" t="s">
        <v>140</v>
      </c>
      <c r="AO242" s="25" t="s">
        <v>140</v>
      </c>
      <c r="AP242" s="25" t="s">
        <v>140</v>
      </c>
      <c r="AQ242" s="25" t="s">
        <v>140</v>
      </c>
      <c r="AR242" s="30" t="s">
        <v>140</v>
      </c>
      <c r="AS242" s="25" t="s">
        <v>140</v>
      </c>
      <c r="AT242" s="30" t="s">
        <v>140</v>
      </c>
      <c r="AU242" s="30" t="s">
        <v>140</v>
      </c>
      <c r="AV242" s="25">
        <v>-10000</v>
      </c>
      <c r="AW242" s="25" t="s">
        <v>140</v>
      </c>
      <c r="AX242" s="30" t="s">
        <v>150</v>
      </c>
      <c r="AY242" s="25" t="s">
        <v>140</v>
      </c>
      <c r="AZ242" s="30" t="s">
        <v>140</v>
      </c>
      <c r="BA242" s="30" t="s">
        <v>140</v>
      </c>
    </row>
    <row r="243" spans="2:53">
      <c r="B243" s="43" t="s">
        <v>179</v>
      </c>
      <c r="C243" s="22" t="s">
        <v>39</v>
      </c>
      <c r="D243" s="23" t="s">
        <v>148</v>
      </c>
      <c r="E243" s="24">
        <v>6044</v>
      </c>
      <c r="F243" s="24"/>
      <c r="G243" s="25"/>
      <c r="H243" s="26">
        <v>4794</v>
      </c>
      <c r="I243" s="24"/>
      <c r="J243" s="24"/>
      <c r="K243" s="24"/>
      <c r="L243" s="26">
        <v>0</v>
      </c>
      <c r="M243" s="24">
        <v>0</v>
      </c>
      <c r="N243" s="25">
        <v>0</v>
      </c>
      <c r="O243" s="26" t="s">
        <v>160</v>
      </c>
      <c r="P243" s="25" t="s">
        <v>41</v>
      </c>
      <c r="Q243" s="26">
        <v>0</v>
      </c>
      <c r="R243" s="24">
        <v>1250</v>
      </c>
      <c r="S243" s="24" t="s">
        <v>139</v>
      </c>
      <c r="T243" s="24" t="s">
        <v>139</v>
      </c>
      <c r="U243" s="29" t="s">
        <v>139</v>
      </c>
      <c r="V243" s="25">
        <v>0</v>
      </c>
      <c r="W243" s="30">
        <v>1</v>
      </c>
      <c r="X243" s="26">
        <v>170</v>
      </c>
      <c r="Y243" s="24" t="s">
        <v>140</v>
      </c>
      <c r="Z243" s="25" t="s">
        <v>170</v>
      </c>
      <c r="AA243" s="24">
        <v>68</v>
      </c>
      <c r="AB243" s="24" t="s">
        <v>140</v>
      </c>
      <c r="AC243" s="25" t="s">
        <v>170</v>
      </c>
      <c r="AD243" s="24" t="s">
        <v>140</v>
      </c>
      <c r="AE243" s="24" t="s">
        <v>140</v>
      </c>
      <c r="AF243" s="25" t="s">
        <v>140</v>
      </c>
      <c r="AG243" s="24" t="s">
        <v>140</v>
      </c>
      <c r="AH243" s="24" t="s">
        <v>140</v>
      </c>
      <c r="AI243" s="25" t="s">
        <v>140</v>
      </c>
      <c r="AJ243" s="26" t="s">
        <v>140</v>
      </c>
      <c r="AK243" s="24" t="s">
        <v>140</v>
      </c>
      <c r="AL243" s="25" t="s">
        <v>140</v>
      </c>
      <c r="AM243" s="25" t="s">
        <v>140</v>
      </c>
      <c r="AN243" s="24" t="s">
        <v>140</v>
      </c>
      <c r="AO243" s="25" t="s">
        <v>140</v>
      </c>
      <c r="AP243" s="25" t="s">
        <v>140</v>
      </c>
      <c r="AQ243" s="25" t="s">
        <v>140</v>
      </c>
      <c r="AR243" s="30" t="s">
        <v>140</v>
      </c>
      <c r="AS243" s="25" t="s">
        <v>140</v>
      </c>
      <c r="AT243" s="30" t="s">
        <v>140</v>
      </c>
      <c r="AU243" s="30" t="s">
        <v>140</v>
      </c>
      <c r="AV243" s="25">
        <v>-10000</v>
      </c>
      <c r="AW243" s="25" t="s">
        <v>140</v>
      </c>
      <c r="AX243" s="30" t="s">
        <v>150</v>
      </c>
      <c r="AY243" s="25" t="s">
        <v>140</v>
      </c>
      <c r="AZ243" s="30" t="s">
        <v>140</v>
      </c>
      <c r="BA243" s="30" t="s">
        <v>140</v>
      </c>
    </row>
    <row r="244" spans="2:53">
      <c r="B244" s="43" t="s">
        <v>179</v>
      </c>
      <c r="C244" s="22" t="s">
        <v>39</v>
      </c>
      <c r="D244" s="23" t="s">
        <v>149</v>
      </c>
      <c r="E244" s="24">
        <v>6044</v>
      </c>
      <c r="F244" s="24"/>
      <c r="G244" s="25"/>
      <c r="H244" s="26">
        <v>5626</v>
      </c>
      <c r="I244" s="24"/>
      <c r="J244" s="24"/>
      <c r="K244" s="24"/>
      <c r="L244" s="26">
        <v>0</v>
      </c>
      <c r="M244" s="24">
        <v>0</v>
      </c>
      <c r="N244" s="25">
        <v>0</v>
      </c>
      <c r="O244" s="26" t="s">
        <v>160</v>
      </c>
      <c r="P244" s="25" t="s">
        <v>41</v>
      </c>
      <c r="Q244" s="26">
        <v>0</v>
      </c>
      <c r="R244" s="24">
        <v>418</v>
      </c>
      <c r="S244" s="24" t="s">
        <v>139</v>
      </c>
      <c r="T244" s="24" t="s">
        <v>139</v>
      </c>
      <c r="U244" s="29" t="s">
        <v>139</v>
      </c>
      <c r="V244" s="25">
        <v>0</v>
      </c>
      <c r="W244" s="30">
        <v>1</v>
      </c>
      <c r="X244" s="26">
        <v>170</v>
      </c>
      <c r="Y244" s="24" t="s">
        <v>140</v>
      </c>
      <c r="Z244" s="25" t="s">
        <v>170</v>
      </c>
      <c r="AA244" s="24">
        <v>-170</v>
      </c>
      <c r="AB244" s="24" t="s">
        <v>140</v>
      </c>
      <c r="AC244" s="25" t="s">
        <v>170</v>
      </c>
      <c r="AD244" s="24" t="s">
        <v>140</v>
      </c>
      <c r="AE244" s="24" t="s">
        <v>140</v>
      </c>
      <c r="AF244" s="25" t="s">
        <v>140</v>
      </c>
      <c r="AG244" s="24" t="s">
        <v>140</v>
      </c>
      <c r="AH244" s="24" t="s">
        <v>140</v>
      </c>
      <c r="AI244" s="25" t="s">
        <v>140</v>
      </c>
      <c r="AJ244" s="26" t="s">
        <v>140</v>
      </c>
      <c r="AK244" s="24" t="s">
        <v>140</v>
      </c>
      <c r="AL244" s="25" t="s">
        <v>140</v>
      </c>
      <c r="AM244" s="25" t="s">
        <v>140</v>
      </c>
      <c r="AN244" s="24" t="s">
        <v>140</v>
      </c>
      <c r="AO244" s="25" t="s">
        <v>140</v>
      </c>
      <c r="AP244" s="25" t="s">
        <v>140</v>
      </c>
      <c r="AQ244" s="25" t="s">
        <v>140</v>
      </c>
      <c r="AR244" s="30" t="s">
        <v>140</v>
      </c>
      <c r="AS244" s="25" t="s">
        <v>140</v>
      </c>
      <c r="AT244" s="30" t="s">
        <v>140</v>
      </c>
      <c r="AU244" s="30" t="s">
        <v>140</v>
      </c>
      <c r="AV244" s="25">
        <v>-10000</v>
      </c>
      <c r="AW244" s="25" t="s">
        <v>140</v>
      </c>
      <c r="AX244" s="30" t="s">
        <v>150</v>
      </c>
      <c r="AY244" s="25" t="s">
        <v>140</v>
      </c>
      <c r="AZ244" s="30" t="s">
        <v>140</v>
      </c>
      <c r="BA244" s="30" t="s">
        <v>140</v>
      </c>
    </row>
    <row r="245" spans="2:53">
      <c r="B245" s="43" t="s">
        <v>179</v>
      </c>
      <c r="C245" s="22" t="s">
        <v>39</v>
      </c>
      <c r="D245" s="23" t="s">
        <v>151</v>
      </c>
      <c r="E245" s="24"/>
      <c r="F245" s="24">
        <v>5262</v>
      </c>
      <c r="G245" s="25">
        <v>907</v>
      </c>
      <c r="H245" s="26"/>
      <c r="I245" s="24">
        <v>5260</v>
      </c>
      <c r="J245" s="24">
        <v>907</v>
      </c>
      <c r="K245" s="24"/>
      <c r="L245" s="26">
        <v>-1266</v>
      </c>
      <c r="M245" s="24">
        <v>-1266</v>
      </c>
      <c r="N245" s="25">
        <v>-1266</v>
      </c>
      <c r="O245" s="26" t="s">
        <v>144</v>
      </c>
      <c r="P245" s="25" t="s">
        <v>41</v>
      </c>
      <c r="Q245" s="26">
        <v>0</v>
      </c>
      <c r="R245" s="24" t="s">
        <v>139</v>
      </c>
      <c r="S245" s="24">
        <v>2</v>
      </c>
      <c r="T245" s="24">
        <v>0</v>
      </c>
      <c r="U245" s="29">
        <v>2</v>
      </c>
      <c r="V245" s="25">
        <v>0</v>
      </c>
      <c r="W245" s="30">
        <v>1</v>
      </c>
      <c r="X245" s="26">
        <v>170</v>
      </c>
      <c r="Y245" s="24" t="s">
        <v>140</v>
      </c>
      <c r="Z245" s="25" t="s">
        <v>170</v>
      </c>
      <c r="AA245" s="24">
        <v>-170</v>
      </c>
      <c r="AB245" s="24" t="s">
        <v>140</v>
      </c>
      <c r="AC245" s="25" t="s">
        <v>170</v>
      </c>
      <c r="AD245" s="24" t="s">
        <v>140</v>
      </c>
      <c r="AE245" s="24" t="s">
        <v>140</v>
      </c>
      <c r="AF245" s="25" t="s">
        <v>140</v>
      </c>
      <c r="AG245" s="24" t="s">
        <v>140</v>
      </c>
      <c r="AH245" s="24" t="s">
        <v>140</v>
      </c>
      <c r="AI245" s="25" t="s">
        <v>140</v>
      </c>
      <c r="AJ245" s="26" t="s">
        <v>140</v>
      </c>
      <c r="AK245" s="24" t="s">
        <v>140</v>
      </c>
      <c r="AL245" s="25" t="s">
        <v>140</v>
      </c>
      <c r="AM245" s="25" t="s">
        <v>140</v>
      </c>
      <c r="AN245" s="24" t="s">
        <v>140</v>
      </c>
      <c r="AO245" s="25" t="s">
        <v>140</v>
      </c>
      <c r="AP245" s="25" t="s">
        <v>140</v>
      </c>
      <c r="AQ245" s="25" t="s">
        <v>140</v>
      </c>
      <c r="AR245" s="30" t="s">
        <v>140</v>
      </c>
      <c r="AS245" s="25" t="s">
        <v>140</v>
      </c>
      <c r="AT245" s="30" t="s">
        <v>140</v>
      </c>
      <c r="AU245" s="30" t="s">
        <v>140</v>
      </c>
      <c r="AV245" s="25" t="s">
        <v>140</v>
      </c>
      <c r="AW245" s="25" t="s">
        <v>140</v>
      </c>
      <c r="AX245" s="30" t="s">
        <v>140</v>
      </c>
      <c r="AY245" s="25">
        <v>-10000</v>
      </c>
      <c r="AZ245" s="30" t="s">
        <v>140</v>
      </c>
      <c r="BA245" s="30" t="s">
        <v>150</v>
      </c>
    </row>
    <row r="246" spans="2:53">
      <c r="B246" s="43" t="s">
        <v>179</v>
      </c>
      <c r="C246" s="22" t="s">
        <v>39</v>
      </c>
      <c r="D246" s="23" t="s">
        <v>153</v>
      </c>
      <c r="E246" s="24"/>
      <c r="F246" s="24">
        <v>5264</v>
      </c>
      <c r="G246" s="25">
        <v>907</v>
      </c>
      <c r="H246" s="26"/>
      <c r="I246" s="24">
        <v>5264</v>
      </c>
      <c r="J246" s="24">
        <v>907</v>
      </c>
      <c r="K246" s="24"/>
      <c r="L246" s="26">
        <v>-1286</v>
      </c>
      <c r="M246" s="24">
        <v>-1286</v>
      </c>
      <c r="N246" s="25">
        <v>-1286</v>
      </c>
      <c r="O246" s="26" t="s">
        <v>144</v>
      </c>
      <c r="P246" s="25" t="s">
        <v>41</v>
      </c>
      <c r="Q246" s="26">
        <v>0</v>
      </c>
      <c r="R246" s="24" t="s">
        <v>139</v>
      </c>
      <c r="S246" s="24">
        <v>0</v>
      </c>
      <c r="T246" s="24">
        <v>0</v>
      </c>
      <c r="U246" s="29">
        <v>0</v>
      </c>
      <c r="V246" s="25">
        <v>0</v>
      </c>
      <c r="W246" s="30">
        <v>1</v>
      </c>
      <c r="X246" s="26">
        <v>170</v>
      </c>
      <c r="Y246" s="24" t="s">
        <v>140</v>
      </c>
      <c r="Z246" s="25" t="s">
        <v>170</v>
      </c>
      <c r="AA246" s="24">
        <v>-170</v>
      </c>
      <c r="AB246" s="24" t="s">
        <v>140</v>
      </c>
      <c r="AC246" s="25" t="s">
        <v>170</v>
      </c>
      <c r="AD246" s="24" t="s">
        <v>140</v>
      </c>
      <c r="AE246" s="24" t="s">
        <v>140</v>
      </c>
      <c r="AF246" s="25" t="s">
        <v>140</v>
      </c>
      <c r="AG246" s="24" t="s">
        <v>140</v>
      </c>
      <c r="AH246" s="24" t="s">
        <v>140</v>
      </c>
      <c r="AI246" s="25" t="s">
        <v>140</v>
      </c>
      <c r="AJ246" s="26" t="s">
        <v>140</v>
      </c>
      <c r="AK246" s="24" t="s">
        <v>140</v>
      </c>
      <c r="AL246" s="25" t="s">
        <v>140</v>
      </c>
      <c r="AM246" s="25" t="s">
        <v>140</v>
      </c>
      <c r="AN246" s="24" t="s">
        <v>140</v>
      </c>
      <c r="AO246" s="25" t="s">
        <v>140</v>
      </c>
      <c r="AP246" s="25" t="s">
        <v>140</v>
      </c>
      <c r="AQ246" s="25" t="s">
        <v>140</v>
      </c>
      <c r="AR246" s="30" t="s">
        <v>140</v>
      </c>
      <c r="AS246" s="25" t="s">
        <v>140</v>
      </c>
      <c r="AT246" s="30" t="s">
        <v>140</v>
      </c>
      <c r="AU246" s="30" t="s">
        <v>140</v>
      </c>
      <c r="AV246" s="25" t="s">
        <v>140</v>
      </c>
      <c r="AW246" s="25" t="s">
        <v>140</v>
      </c>
      <c r="AX246" s="30" t="s">
        <v>140</v>
      </c>
      <c r="AY246" s="25">
        <v>-10000</v>
      </c>
      <c r="AZ246" s="30" t="s">
        <v>140</v>
      </c>
      <c r="BA246" s="30" t="s">
        <v>150</v>
      </c>
    </row>
    <row r="247" spans="2:53" ht="15" thickBot="1">
      <c r="B247" s="44" t="s">
        <v>179</v>
      </c>
      <c r="C247" s="32" t="s">
        <v>39</v>
      </c>
      <c r="D247" s="33" t="s">
        <v>155</v>
      </c>
      <c r="E247" s="34"/>
      <c r="F247" s="34">
        <v>5250</v>
      </c>
      <c r="G247" s="35">
        <v>831</v>
      </c>
      <c r="H247" s="36"/>
      <c r="I247" s="34">
        <v>5250</v>
      </c>
      <c r="J247" s="34">
        <v>831</v>
      </c>
      <c r="K247" s="34"/>
      <c r="L247" s="36">
        <v>-1290</v>
      </c>
      <c r="M247" s="34">
        <v>-1290</v>
      </c>
      <c r="N247" s="35">
        <v>-1290</v>
      </c>
      <c r="O247" s="36" t="s">
        <v>144</v>
      </c>
      <c r="P247" s="35" t="s">
        <v>41</v>
      </c>
      <c r="Q247" s="36">
        <v>0</v>
      </c>
      <c r="R247" s="24" t="s">
        <v>139</v>
      </c>
      <c r="S247" s="24">
        <v>0</v>
      </c>
      <c r="T247" s="24">
        <v>0</v>
      </c>
      <c r="U247" s="29">
        <v>0</v>
      </c>
      <c r="V247" s="25">
        <v>0</v>
      </c>
      <c r="W247" s="30">
        <v>1</v>
      </c>
      <c r="X247" s="36">
        <v>94</v>
      </c>
      <c r="Y247" s="34" t="s">
        <v>140</v>
      </c>
      <c r="Z247" s="35" t="s">
        <v>170</v>
      </c>
      <c r="AA247" s="34">
        <v>-94</v>
      </c>
      <c r="AB247" s="34" t="s">
        <v>140</v>
      </c>
      <c r="AC247" s="35" t="s">
        <v>170</v>
      </c>
      <c r="AD247" s="34" t="s">
        <v>140</v>
      </c>
      <c r="AE247" s="34" t="s">
        <v>140</v>
      </c>
      <c r="AF247" s="35" t="s">
        <v>140</v>
      </c>
      <c r="AG247" s="34" t="s">
        <v>140</v>
      </c>
      <c r="AH247" s="34" t="s">
        <v>140</v>
      </c>
      <c r="AI247" s="35" t="s">
        <v>140</v>
      </c>
      <c r="AJ247" s="36" t="s">
        <v>140</v>
      </c>
      <c r="AK247" s="34" t="s">
        <v>140</v>
      </c>
      <c r="AL247" s="35" t="s">
        <v>140</v>
      </c>
      <c r="AM247" s="35" t="s">
        <v>140</v>
      </c>
      <c r="AN247" s="34" t="s">
        <v>140</v>
      </c>
      <c r="AO247" s="35" t="s">
        <v>140</v>
      </c>
      <c r="AP247" s="35" t="s">
        <v>140</v>
      </c>
      <c r="AQ247" s="35" t="s">
        <v>140</v>
      </c>
      <c r="AR247" s="37" t="s">
        <v>140</v>
      </c>
      <c r="AS247" s="35" t="s">
        <v>140</v>
      </c>
      <c r="AT247" s="37" t="s">
        <v>140</v>
      </c>
      <c r="AU247" s="37" t="s">
        <v>140</v>
      </c>
      <c r="AV247" s="35" t="s">
        <v>140</v>
      </c>
      <c r="AW247" s="35" t="s">
        <v>140</v>
      </c>
      <c r="AX247" s="37" t="s">
        <v>140</v>
      </c>
      <c r="AY247" s="35">
        <v>-10000</v>
      </c>
      <c r="AZ247" s="37" t="s">
        <v>140</v>
      </c>
      <c r="BA247" s="37" t="s">
        <v>150</v>
      </c>
    </row>
    <row r="248" spans="2:53">
      <c r="B248" s="38" t="s">
        <v>180</v>
      </c>
      <c r="C248" s="39" t="s">
        <v>39</v>
      </c>
      <c r="D248" s="40" t="s">
        <v>138</v>
      </c>
      <c r="E248" s="27"/>
      <c r="F248" s="27">
        <v>3278</v>
      </c>
      <c r="G248" s="41">
        <v>2874</v>
      </c>
      <c r="H248" s="28"/>
      <c r="I248" s="27">
        <v>1443</v>
      </c>
      <c r="J248" s="27">
        <v>2612</v>
      </c>
      <c r="K248" s="27"/>
      <c r="L248" s="28">
        <v>0</v>
      </c>
      <c r="M248" s="27">
        <v>0</v>
      </c>
      <c r="N248" s="41">
        <v>0</v>
      </c>
      <c r="O248" s="28" t="s">
        <v>160</v>
      </c>
      <c r="P248" s="41" t="s">
        <v>41</v>
      </c>
      <c r="Q248" s="28">
        <v>0</v>
      </c>
      <c r="R248" s="24" t="s">
        <v>139</v>
      </c>
      <c r="S248" s="24">
        <v>1835</v>
      </c>
      <c r="T248" s="24">
        <v>262</v>
      </c>
      <c r="U248" s="29">
        <v>2097</v>
      </c>
      <c r="V248" s="25">
        <v>0</v>
      </c>
      <c r="W248" s="30">
        <v>1</v>
      </c>
      <c r="X248" s="28">
        <v>148</v>
      </c>
      <c r="Y248" s="27" t="s">
        <v>140</v>
      </c>
      <c r="Z248" s="41" t="s">
        <v>170</v>
      </c>
      <c r="AA248" s="27">
        <v>435</v>
      </c>
      <c r="AB248" s="27" t="s">
        <v>140</v>
      </c>
      <c r="AC248" s="41" t="s">
        <v>170</v>
      </c>
      <c r="AD248" s="27" t="s">
        <v>140</v>
      </c>
      <c r="AE248" s="27" t="s">
        <v>140</v>
      </c>
      <c r="AF248" s="41" t="s">
        <v>140</v>
      </c>
      <c r="AG248" s="27" t="s">
        <v>140</v>
      </c>
      <c r="AH248" s="27" t="s">
        <v>140</v>
      </c>
      <c r="AI248" s="41" t="s">
        <v>140</v>
      </c>
      <c r="AJ248" s="28" t="s">
        <v>140</v>
      </c>
      <c r="AK248" s="27" t="s">
        <v>140</v>
      </c>
      <c r="AL248" s="41" t="s">
        <v>140</v>
      </c>
      <c r="AM248" s="41" t="s">
        <v>140</v>
      </c>
      <c r="AN248" s="27" t="s">
        <v>140</v>
      </c>
      <c r="AO248" s="41" t="s">
        <v>140</v>
      </c>
      <c r="AP248" s="41" t="s">
        <v>140</v>
      </c>
      <c r="AQ248" s="41" t="s">
        <v>140</v>
      </c>
      <c r="AR248" s="42" t="s">
        <v>140</v>
      </c>
      <c r="AS248" s="41" t="s">
        <v>140</v>
      </c>
      <c r="AT248" s="42" t="s">
        <v>140</v>
      </c>
      <c r="AU248" s="42" t="s">
        <v>140</v>
      </c>
      <c r="AV248" s="41" t="s">
        <v>140</v>
      </c>
      <c r="AW248" s="41" t="s">
        <v>140</v>
      </c>
      <c r="AX248" s="42" t="s">
        <v>140</v>
      </c>
      <c r="AY248" s="41">
        <v>-10000</v>
      </c>
      <c r="AZ248" s="42" t="s">
        <v>140</v>
      </c>
      <c r="BA248" s="42" t="s">
        <v>150</v>
      </c>
    </row>
    <row r="249" spans="2:53">
      <c r="B249" s="43" t="s">
        <v>180</v>
      </c>
      <c r="C249" s="22" t="s">
        <v>39</v>
      </c>
      <c r="D249" s="23" t="s">
        <v>141</v>
      </c>
      <c r="E249" s="24"/>
      <c r="F249" s="24">
        <v>3278</v>
      </c>
      <c r="G249" s="25">
        <v>2874</v>
      </c>
      <c r="H249" s="26"/>
      <c r="I249" s="24">
        <v>1442</v>
      </c>
      <c r="J249" s="24">
        <v>2608</v>
      </c>
      <c r="K249" s="24"/>
      <c r="L249" s="26">
        <v>0</v>
      </c>
      <c r="M249" s="24">
        <v>0</v>
      </c>
      <c r="N249" s="25">
        <v>0</v>
      </c>
      <c r="O249" s="26" t="s">
        <v>160</v>
      </c>
      <c r="P249" s="25" t="s">
        <v>41</v>
      </c>
      <c r="Q249" s="26">
        <v>0</v>
      </c>
      <c r="R249" s="24" t="s">
        <v>139</v>
      </c>
      <c r="S249" s="24">
        <v>1836</v>
      </c>
      <c r="T249" s="24">
        <v>266</v>
      </c>
      <c r="U249" s="29">
        <v>2102</v>
      </c>
      <c r="V249" s="25">
        <v>0</v>
      </c>
      <c r="W249" s="30">
        <v>1</v>
      </c>
      <c r="X249" s="26">
        <v>148</v>
      </c>
      <c r="Y249" s="24" t="s">
        <v>140</v>
      </c>
      <c r="Z249" s="25" t="s">
        <v>170</v>
      </c>
      <c r="AA249" s="24">
        <v>435</v>
      </c>
      <c r="AB249" s="24" t="s">
        <v>140</v>
      </c>
      <c r="AC249" s="25" t="s">
        <v>170</v>
      </c>
      <c r="AD249" s="24" t="s">
        <v>140</v>
      </c>
      <c r="AE249" s="24" t="s">
        <v>140</v>
      </c>
      <c r="AF249" s="25" t="s">
        <v>140</v>
      </c>
      <c r="AG249" s="24" t="s">
        <v>140</v>
      </c>
      <c r="AH249" s="24" t="s">
        <v>140</v>
      </c>
      <c r="AI249" s="25" t="s">
        <v>140</v>
      </c>
      <c r="AJ249" s="26" t="s">
        <v>140</v>
      </c>
      <c r="AK249" s="24" t="s">
        <v>140</v>
      </c>
      <c r="AL249" s="25" t="s">
        <v>140</v>
      </c>
      <c r="AM249" s="25" t="s">
        <v>140</v>
      </c>
      <c r="AN249" s="24" t="s">
        <v>140</v>
      </c>
      <c r="AO249" s="25" t="s">
        <v>140</v>
      </c>
      <c r="AP249" s="25" t="s">
        <v>140</v>
      </c>
      <c r="AQ249" s="25" t="s">
        <v>140</v>
      </c>
      <c r="AR249" s="30" t="s">
        <v>140</v>
      </c>
      <c r="AS249" s="25" t="s">
        <v>140</v>
      </c>
      <c r="AT249" s="30" t="s">
        <v>140</v>
      </c>
      <c r="AU249" s="30" t="s">
        <v>140</v>
      </c>
      <c r="AV249" s="25" t="s">
        <v>140</v>
      </c>
      <c r="AW249" s="25" t="s">
        <v>140</v>
      </c>
      <c r="AX249" s="30" t="s">
        <v>140</v>
      </c>
      <c r="AY249" s="25">
        <v>-10000</v>
      </c>
      <c r="AZ249" s="30" t="s">
        <v>140</v>
      </c>
      <c r="BA249" s="30" t="s">
        <v>150</v>
      </c>
    </row>
    <row r="250" spans="2:53">
      <c r="B250" s="43" t="s">
        <v>180</v>
      </c>
      <c r="C250" s="22" t="s">
        <v>39</v>
      </c>
      <c r="D250" s="23" t="s">
        <v>142</v>
      </c>
      <c r="E250" s="24"/>
      <c r="F250" s="24">
        <v>3278</v>
      </c>
      <c r="G250" s="25">
        <v>2874</v>
      </c>
      <c r="H250" s="26"/>
      <c r="I250" s="24">
        <v>1443</v>
      </c>
      <c r="J250" s="24">
        <v>2609</v>
      </c>
      <c r="K250" s="24"/>
      <c r="L250" s="26">
        <v>0</v>
      </c>
      <c r="M250" s="24">
        <v>0</v>
      </c>
      <c r="N250" s="25">
        <v>0</v>
      </c>
      <c r="O250" s="26" t="s">
        <v>160</v>
      </c>
      <c r="P250" s="25" t="s">
        <v>41</v>
      </c>
      <c r="Q250" s="26">
        <v>0</v>
      </c>
      <c r="R250" s="24" t="s">
        <v>139</v>
      </c>
      <c r="S250" s="24">
        <v>1835</v>
      </c>
      <c r="T250" s="24">
        <v>265</v>
      </c>
      <c r="U250" s="29">
        <v>2100</v>
      </c>
      <c r="V250" s="25">
        <v>0</v>
      </c>
      <c r="W250" s="30">
        <v>1</v>
      </c>
      <c r="X250" s="26">
        <v>148</v>
      </c>
      <c r="Y250" s="24" t="s">
        <v>140</v>
      </c>
      <c r="Z250" s="25" t="s">
        <v>170</v>
      </c>
      <c r="AA250" s="24">
        <v>435</v>
      </c>
      <c r="AB250" s="24" t="s">
        <v>140</v>
      </c>
      <c r="AC250" s="25" t="s">
        <v>170</v>
      </c>
      <c r="AD250" s="24" t="s">
        <v>140</v>
      </c>
      <c r="AE250" s="24" t="s">
        <v>140</v>
      </c>
      <c r="AF250" s="25" t="s">
        <v>140</v>
      </c>
      <c r="AG250" s="24" t="s">
        <v>140</v>
      </c>
      <c r="AH250" s="24" t="s">
        <v>140</v>
      </c>
      <c r="AI250" s="25" t="s">
        <v>140</v>
      </c>
      <c r="AJ250" s="26" t="s">
        <v>140</v>
      </c>
      <c r="AK250" s="24" t="s">
        <v>140</v>
      </c>
      <c r="AL250" s="25" t="s">
        <v>140</v>
      </c>
      <c r="AM250" s="25" t="s">
        <v>140</v>
      </c>
      <c r="AN250" s="24" t="s">
        <v>140</v>
      </c>
      <c r="AO250" s="25" t="s">
        <v>140</v>
      </c>
      <c r="AP250" s="25" t="s">
        <v>140</v>
      </c>
      <c r="AQ250" s="25" t="s">
        <v>140</v>
      </c>
      <c r="AR250" s="30" t="s">
        <v>140</v>
      </c>
      <c r="AS250" s="25" t="s">
        <v>140</v>
      </c>
      <c r="AT250" s="30" t="s">
        <v>140</v>
      </c>
      <c r="AU250" s="30" t="s">
        <v>140</v>
      </c>
      <c r="AV250" s="25" t="s">
        <v>140</v>
      </c>
      <c r="AW250" s="25" t="s">
        <v>140</v>
      </c>
      <c r="AX250" s="30" t="s">
        <v>140</v>
      </c>
      <c r="AY250" s="25">
        <v>-10000</v>
      </c>
      <c r="AZ250" s="30" t="s">
        <v>140</v>
      </c>
      <c r="BA250" s="30" t="s">
        <v>150</v>
      </c>
    </row>
    <row r="251" spans="2:53">
      <c r="B251" s="43" t="s">
        <v>180</v>
      </c>
      <c r="C251" s="22" t="s">
        <v>39</v>
      </c>
      <c r="D251" s="23" t="s">
        <v>143</v>
      </c>
      <c r="E251" s="24"/>
      <c r="F251" s="24">
        <v>-566</v>
      </c>
      <c r="G251" s="25">
        <v>2522</v>
      </c>
      <c r="H251" s="26"/>
      <c r="I251" s="24">
        <v>-566</v>
      </c>
      <c r="J251" s="24">
        <v>2441</v>
      </c>
      <c r="K251" s="24"/>
      <c r="L251" s="26">
        <v>7645</v>
      </c>
      <c r="M251" s="24">
        <v>0</v>
      </c>
      <c r="N251" s="25">
        <v>7645</v>
      </c>
      <c r="O251" s="26" t="s">
        <v>40</v>
      </c>
      <c r="P251" s="25" t="s">
        <v>41</v>
      </c>
      <c r="Q251" s="26">
        <v>7645</v>
      </c>
      <c r="R251" s="24" t="s">
        <v>139</v>
      </c>
      <c r="S251" s="24">
        <v>0</v>
      </c>
      <c r="T251" s="24">
        <v>81</v>
      </c>
      <c r="U251" s="29">
        <v>81</v>
      </c>
      <c r="V251" s="25">
        <v>0</v>
      </c>
      <c r="W251" s="30">
        <v>1</v>
      </c>
      <c r="X251" s="26">
        <v>147</v>
      </c>
      <c r="Y251" s="24" t="s">
        <v>140</v>
      </c>
      <c r="Z251" s="25" t="s">
        <v>170</v>
      </c>
      <c r="AA251" s="24">
        <v>435</v>
      </c>
      <c r="AB251" s="24" t="s">
        <v>140</v>
      </c>
      <c r="AC251" s="25" t="s">
        <v>170</v>
      </c>
      <c r="AD251" s="24" t="s">
        <v>140</v>
      </c>
      <c r="AE251" s="24" t="s">
        <v>140</v>
      </c>
      <c r="AF251" s="25" t="s">
        <v>140</v>
      </c>
      <c r="AG251" s="24" t="s">
        <v>140</v>
      </c>
      <c r="AH251" s="24" t="s">
        <v>140</v>
      </c>
      <c r="AI251" s="25" t="s">
        <v>140</v>
      </c>
      <c r="AJ251" s="26" t="s">
        <v>140</v>
      </c>
      <c r="AK251" s="24" t="s">
        <v>140</v>
      </c>
      <c r="AL251" s="25" t="s">
        <v>140</v>
      </c>
      <c r="AM251" s="25" t="s">
        <v>140</v>
      </c>
      <c r="AN251" s="24" t="s">
        <v>140</v>
      </c>
      <c r="AO251" s="25" t="s">
        <v>140</v>
      </c>
      <c r="AP251" s="25" t="s">
        <v>140</v>
      </c>
      <c r="AQ251" s="25" t="s">
        <v>140</v>
      </c>
      <c r="AR251" s="30" t="s">
        <v>140</v>
      </c>
      <c r="AS251" s="25" t="s">
        <v>140</v>
      </c>
      <c r="AT251" s="30" t="s">
        <v>140</v>
      </c>
      <c r="AU251" s="30" t="s">
        <v>140</v>
      </c>
      <c r="AV251" s="25" t="s">
        <v>140</v>
      </c>
      <c r="AW251" s="25" t="s">
        <v>140</v>
      </c>
      <c r="AX251" s="30" t="s">
        <v>140</v>
      </c>
      <c r="AY251" s="25">
        <v>-10000</v>
      </c>
      <c r="AZ251" s="30" t="s">
        <v>140</v>
      </c>
      <c r="BA251" s="30" t="s">
        <v>150</v>
      </c>
    </row>
    <row r="252" spans="2:53">
      <c r="B252" s="43" t="s">
        <v>180</v>
      </c>
      <c r="C252" s="22" t="s">
        <v>39</v>
      </c>
      <c r="D252" s="23" t="s">
        <v>145</v>
      </c>
      <c r="E252" s="24"/>
      <c r="F252" s="24">
        <v>1089</v>
      </c>
      <c r="G252" s="25">
        <v>2696</v>
      </c>
      <c r="H252" s="26"/>
      <c r="I252" s="24">
        <v>1089</v>
      </c>
      <c r="J252" s="24">
        <v>2792</v>
      </c>
      <c r="K252" s="24"/>
      <c r="L252" s="26">
        <v>6244</v>
      </c>
      <c r="M252" s="24">
        <v>0</v>
      </c>
      <c r="N252" s="25">
        <v>6244</v>
      </c>
      <c r="O252" s="26" t="s">
        <v>40</v>
      </c>
      <c r="P252" s="25" t="s">
        <v>41</v>
      </c>
      <c r="Q252" s="26">
        <v>6244</v>
      </c>
      <c r="R252" s="24" t="s">
        <v>139</v>
      </c>
      <c r="S252" s="24">
        <v>0</v>
      </c>
      <c r="T252" s="24">
        <v>-96</v>
      </c>
      <c r="U252" s="29">
        <v>-96</v>
      </c>
      <c r="V252" s="25">
        <v>0</v>
      </c>
      <c r="W252" s="30">
        <v>1</v>
      </c>
      <c r="X252" s="26">
        <v>170</v>
      </c>
      <c r="Y252" s="24" t="s">
        <v>140</v>
      </c>
      <c r="Z252" s="25" t="s">
        <v>170</v>
      </c>
      <c r="AA252" s="24">
        <v>-170</v>
      </c>
      <c r="AB252" s="24" t="s">
        <v>140</v>
      </c>
      <c r="AC252" s="25" t="s">
        <v>170</v>
      </c>
      <c r="AD252" s="24" t="s">
        <v>140</v>
      </c>
      <c r="AE252" s="24" t="s">
        <v>140</v>
      </c>
      <c r="AF252" s="25" t="s">
        <v>140</v>
      </c>
      <c r="AG252" s="24" t="s">
        <v>140</v>
      </c>
      <c r="AH252" s="24" t="s">
        <v>140</v>
      </c>
      <c r="AI252" s="25" t="s">
        <v>140</v>
      </c>
      <c r="AJ252" s="26" t="s">
        <v>140</v>
      </c>
      <c r="AK252" s="24" t="s">
        <v>140</v>
      </c>
      <c r="AL252" s="25" t="s">
        <v>140</v>
      </c>
      <c r="AM252" s="25" t="s">
        <v>140</v>
      </c>
      <c r="AN252" s="24" t="s">
        <v>140</v>
      </c>
      <c r="AO252" s="25" t="s">
        <v>140</v>
      </c>
      <c r="AP252" s="25" t="s">
        <v>140</v>
      </c>
      <c r="AQ252" s="25" t="s">
        <v>140</v>
      </c>
      <c r="AR252" s="30" t="s">
        <v>140</v>
      </c>
      <c r="AS252" s="25" t="s">
        <v>140</v>
      </c>
      <c r="AT252" s="30" t="s">
        <v>140</v>
      </c>
      <c r="AU252" s="30" t="s">
        <v>140</v>
      </c>
      <c r="AV252" s="25" t="s">
        <v>140</v>
      </c>
      <c r="AW252" s="25" t="s">
        <v>140</v>
      </c>
      <c r="AX252" s="30" t="s">
        <v>140</v>
      </c>
      <c r="AY252" s="25">
        <v>-10000</v>
      </c>
      <c r="AZ252" s="30" t="s">
        <v>140</v>
      </c>
      <c r="BA252" s="30" t="s">
        <v>150</v>
      </c>
    </row>
    <row r="253" spans="2:53">
      <c r="B253" s="43" t="s">
        <v>180</v>
      </c>
      <c r="C253" s="22" t="s">
        <v>39</v>
      </c>
      <c r="D253" s="23" t="s">
        <v>146</v>
      </c>
      <c r="E253" s="24"/>
      <c r="F253" s="24">
        <v>1089</v>
      </c>
      <c r="G253" s="25">
        <v>2728</v>
      </c>
      <c r="H253" s="26"/>
      <c r="I253" s="24">
        <v>1089</v>
      </c>
      <c r="J253" s="24">
        <v>2815</v>
      </c>
      <c r="K253" s="24"/>
      <c r="L253" s="26">
        <v>6270</v>
      </c>
      <c r="M253" s="24">
        <v>0</v>
      </c>
      <c r="N253" s="25">
        <v>6270</v>
      </c>
      <c r="O253" s="26" t="s">
        <v>40</v>
      </c>
      <c r="P253" s="25" t="s">
        <v>41</v>
      </c>
      <c r="Q253" s="26">
        <v>6270</v>
      </c>
      <c r="R253" s="24" t="s">
        <v>139</v>
      </c>
      <c r="S253" s="24">
        <v>0</v>
      </c>
      <c r="T253" s="24">
        <v>-87</v>
      </c>
      <c r="U253" s="29">
        <v>-87</v>
      </c>
      <c r="V253" s="25">
        <v>0</v>
      </c>
      <c r="W253" s="30">
        <v>0</v>
      </c>
      <c r="X253" s="26" t="s">
        <v>140</v>
      </c>
      <c r="Y253" s="24" t="s">
        <v>140</v>
      </c>
      <c r="Z253" s="25" t="s">
        <v>140</v>
      </c>
      <c r="AA253" s="24" t="s">
        <v>140</v>
      </c>
      <c r="AB253" s="24" t="s">
        <v>140</v>
      </c>
      <c r="AC253" s="25" t="s">
        <v>140</v>
      </c>
      <c r="AD253" s="24" t="s">
        <v>140</v>
      </c>
      <c r="AE253" s="24" t="s">
        <v>140</v>
      </c>
      <c r="AF253" s="25" t="s">
        <v>140</v>
      </c>
      <c r="AG253" s="24" t="s">
        <v>140</v>
      </c>
      <c r="AH253" s="24" t="s">
        <v>140</v>
      </c>
      <c r="AI253" s="25" t="s">
        <v>140</v>
      </c>
      <c r="AJ253" s="26" t="s">
        <v>140</v>
      </c>
      <c r="AK253" s="24" t="s">
        <v>140</v>
      </c>
      <c r="AL253" s="25" t="s">
        <v>140</v>
      </c>
      <c r="AM253" s="25" t="s">
        <v>140</v>
      </c>
      <c r="AN253" s="24" t="s">
        <v>140</v>
      </c>
      <c r="AO253" s="25" t="s">
        <v>140</v>
      </c>
      <c r="AP253" s="25" t="s">
        <v>140</v>
      </c>
      <c r="AQ253" s="25" t="s">
        <v>140</v>
      </c>
      <c r="AR253" s="30" t="s">
        <v>140</v>
      </c>
      <c r="AS253" s="25" t="s">
        <v>140</v>
      </c>
      <c r="AT253" s="30" t="s">
        <v>140</v>
      </c>
      <c r="AU253" s="30" t="s">
        <v>140</v>
      </c>
      <c r="AV253" s="25" t="s">
        <v>140</v>
      </c>
      <c r="AW253" s="25" t="s">
        <v>140</v>
      </c>
      <c r="AX253" s="30" t="s">
        <v>140</v>
      </c>
      <c r="AY253" s="25" t="s">
        <v>140</v>
      </c>
      <c r="AZ253" s="30" t="s">
        <v>140</v>
      </c>
      <c r="BA253" s="30" t="s">
        <v>140</v>
      </c>
    </row>
    <row r="254" spans="2:53">
      <c r="B254" s="43" t="s">
        <v>180</v>
      </c>
      <c r="C254" s="22" t="s">
        <v>39</v>
      </c>
      <c r="D254" s="23" t="s">
        <v>147</v>
      </c>
      <c r="E254" s="24"/>
      <c r="F254" s="24">
        <v>6376</v>
      </c>
      <c r="G254" s="25">
        <v>1217</v>
      </c>
      <c r="H254" s="26"/>
      <c r="I254" s="24">
        <v>2907</v>
      </c>
      <c r="J254" s="24">
        <v>1217</v>
      </c>
      <c r="K254" s="24"/>
      <c r="L254" s="26">
        <v>0</v>
      </c>
      <c r="M254" s="24">
        <v>0</v>
      </c>
      <c r="N254" s="25">
        <v>0</v>
      </c>
      <c r="O254" s="26" t="s">
        <v>160</v>
      </c>
      <c r="P254" s="25" t="s">
        <v>41</v>
      </c>
      <c r="Q254" s="26">
        <v>0</v>
      </c>
      <c r="R254" s="24" t="s">
        <v>139</v>
      </c>
      <c r="S254" s="24">
        <v>3469</v>
      </c>
      <c r="T254" s="24">
        <v>0</v>
      </c>
      <c r="U254" s="29">
        <v>3469</v>
      </c>
      <c r="V254" s="25">
        <v>0</v>
      </c>
      <c r="W254" s="30">
        <v>1</v>
      </c>
      <c r="X254" s="26">
        <v>170</v>
      </c>
      <c r="Y254" s="24" t="s">
        <v>140</v>
      </c>
      <c r="Z254" s="25" t="s">
        <v>42</v>
      </c>
      <c r="AA254" s="24">
        <v>-170</v>
      </c>
      <c r="AB254" s="24" t="s">
        <v>140</v>
      </c>
      <c r="AC254" s="25" t="s">
        <v>42</v>
      </c>
      <c r="AD254" s="24" t="s">
        <v>140</v>
      </c>
      <c r="AE254" s="24" t="s">
        <v>140</v>
      </c>
      <c r="AF254" s="25" t="s">
        <v>140</v>
      </c>
      <c r="AG254" s="24" t="s">
        <v>140</v>
      </c>
      <c r="AH254" s="24" t="s">
        <v>140</v>
      </c>
      <c r="AI254" s="25" t="s">
        <v>140</v>
      </c>
      <c r="AJ254" s="26" t="s">
        <v>140</v>
      </c>
      <c r="AK254" s="24" t="s">
        <v>140</v>
      </c>
      <c r="AL254" s="25" t="s">
        <v>140</v>
      </c>
      <c r="AM254" s="25" t="s">
        <v>140</v>
      </c>
      <c r="AN254" s="24" t="s">
        <v>140</v>
      </c>
      <c r="AO254" s="25" t="s">
        <v>140</v>
      </c>
      <c r="AP254" s="25" t="s">
        <v>140</v>
      </c>
      <c r="AQ254" s="25" t="s">
        <v>140</v>
      </c>
      <c r="AR254" s="30" t="s">
        <v>140</v>
      </c>
      <c r="AS254" s="25" t="s">
        <v>140</v>
      </c>
      <c r="AT254" s="30" t="s">
        <v>140</v>
      </c>
      <c r="AU254" s="30" t="s">
        <v>140</v>
      </c>
      <c r="AV254" s="25" t="s">
        <v>140</v>
      </c>
      <c r="AW254" s="25" t="s">
        <v>140</v>
      </c>
      <c r="AX254" s="30" t="s">
        <v>140</v>
      </c>
      <c r="AY254" s="25" t="s">
        <v>140</v>
      </c>
      <c r="AZ254" s="30" t="s">
        <v>140</v>
      </c>
      <c r="BA254" s="30" t="s">
        <v>140</v>
      </c>
    </row>
    <row r="255" spans="2:53">
      <c r="B255" s="43" t="s">
        <v>180</v>
      </c>
      <c r="C255" s="22" t="s">
        <v>39</v>
      </c>
      <c r="D255" s="23" t="s">
        <v>148</v>
      </c>
      <c r="E255" s="24"/>
      <c r="F255" s="24">
        <v>6376</v>
      </c>
      <c r="G255" s="25">
        <v>1217</v>
      </c>
      <c r="H255" s="26"/>
      <c r="I255" s="24">
        <v>4443</v>
      </c>
      <c r="J255" s="24">
        <v>907</v>
      </c>
      <c r="K255" s="24"/>
      <c r="L255" s="26">
        <v>0</v>
      </c>
      <c r="M255" s="24">
        <v>0</v>
      </c>
      <c r="N255" s="25">
        <v>0</v>
      </c>
      <c r="O255" s="26" t="s">
        <v>160</v>
      </c>
      <c r="P255" s="25" t="s">
        <v>41</v>
      </c>
      <c r="Q255" s="26">
        <v>0</v>
      </c>
      <c r="R255" s="24" t="s">
        <v>139</v>
      </c>
      <c r="S255" s="24">
        <v>1933</v>
      </c>
      <c r="T255" s="24">
        <v>310</v>
      </c>
      <c r="U255" s="29">
        <v>2243</v>
      </c>
      <c r="V255" s="25">
        <v>0</v>
      </c>
      <c r="W255" s="30">
        <v>0</v>
      </c>
      <c r="X255" s="26" t="s">
        <v>140</v>
      </c>
      <c r="Y255" s="24" t="s">
        <v>140</v>
      </c>
      <c r="Z255" s="25" t="s">
        <v>140</v>
      </c>
      <c r="AA255" s="24" t="s">
        <v>140</v>
      </c>
      <c r="AB255" s="24" t="s">
        <v>140</v>
      </c>
      <c r="AC255" s="25" t="s">
        <v>140</v>
      </c>
      <c r="AD255" s="24" t="s">
        <v>140</v>
      </c>
      <c r="AE255" s="24" t="s">
        <v>140</v>
      </c>
      <c r="AF255" s="25" t="s">
        <v>140</v>
      </c>
      <c r="AG255" s="24" t="s">
        <v>140</v>
      </c>
      <c r="AH255" s="24" t="s">
        <v>140</v>
      </c>
      <c r="AI255" s="25" t="s">
        <v>140</v>
      </c>
      <c r="AJ255" s="26" t="s">
        <v>140</v>
      </c>
      <c r="AK255" s="24" t="s">
        <v>140</v>
      </c>
      <c r="AL255" s="25" t="s">
        <v>140</v>
      </c>
      <c r="AM255" s="25" t="s">
        <v>140</v>
      </c>
      <c r="AN255" s="24" t="s">
        <v>140</v>
      </c>
      <c r="AO255" s="25" t="s">
        <v>140</v>
      </c>
      <c r="AP255" s="25" t="s">
        <v>140</v>
      </c>
      <c r="AQ255" s="25" t="s">
        <v>140</v>
      </c>
      <c r="AR255" s="30" t="s">
        <v>140</v>
      </c>
      <c r="AS255" s="25" t="s">
        <v>140</v>
      </c>
      <c r="AT255" s="30" t="s">
        <v>140</v>
      </c>
      <c r="AU255" s="30" t="s">
        <v>140</v>
      </c>
      <c r="AV255" s="25" t="s">
        <v>140</v>
      </c>
      <c r="AW255" s="25" t="s">
        <v>140</v>
      </c>
      <c r="AX255" s="30" t="s">
        <v>140</v>
      </c>
      <c r="AY255" s="25" t="s">
        <v>140</v>
      </c>
      <c r="AZ255" s="30" t="s">
        <v>140</v>
      </c>
      <c r="BA255" s="30" t="s">
        <v>140</v>
      </c>
    </row>
    <row r="256" spans="2:53">
      <c r="B256" s="43" t="s">
        <v>180</v>
      </c>
      <c r="C256" s="22" t="s">
        <v>39</v>
      </c>
      <c r="D256" s="23" t="s">
        <v>149</v>
      </c>
      <c r="E256" s="24"/>
      <c r="F256" s="24">
        <v>6376</v>
      </c>
      <c r="G256" s="25">
        <v>1217</v>
      </c>
      <c r="H256" s="26"/>
      <c r="I256" s="24">
        <v>5559</v>
      </c>
      <c r="J256" s="24">
        <v>907</v>
      </c>
      <c r="K256" s="24"/>
      <c r="L256" s="26">
        <v>0</v>
      </c>
      <c r="M256" s="24">
        <v>0</v>
      </c>
      <c r="N256" s="25">
        <v>0</v>
      </c>
      <c r="O256" s="26" t="s">
        <v>160</v>
      </c>
      <c r="P256" s="25" t="s">
        <v>41</v>
      </c>
      <c r="Q256" s="26">
        <v>0</v>
      </c>
      <c r="R256" s="24" t="s">
        <v>139</v>
      </c>
      <c r="S256" s="24">
        <v>817</v>
      </c>
      <c r="T256" s="24">
        <v>310</v>
      </c>
      <c r="U256" s="29">
        <v>1127</v>
      </c>
      <c r="V256" s="25">
        <v>0</v>
      </c>
      <c r="W256" s="30">
        <v>0</v>
      </c>
      <c r="X256" s="26" t="s">
        <v>140</v>
      </c>
      <c r="Y256" s="24" t="s">
        <v>140</v>
      </c>
      <c r="Z256" s="25" t="s">
        <v>140</v>
      </c>
      <c r="AA256" s="24" t="s">
        <v>140</v>
      </c>
      <c r="AB256" s="24" t="s">
        <v>140</v>
      </c>
      <c r="AC256" s="25" t="s">
        <v>140</v>
      </c>
      <c r="AD256" s="24" t="s">
        <v>140</v>
      </c>
      <c r="AE256" s="24" t="s">
        <v>140</v>
      </c>
      <c r="AF256" s="25" t="s">
        <v>140</v>
      </c>
      <c r="AG256" s="24" t="s">
        <v>140</v>
      </c>
      <c r="AH256" s="24" t="s">
        <v>140</v>
      </c>
      <c r="AI256" s="25" t="s">
        <v>140</v>
      </c>
      <c r="AJ256" s="26" t="s">
        <v>140</v>
      </c>
      <c r="AK256" s="24" t="s">
        <v>140</v>
      </c>
      <c r="AL256" s="25" t="s">
        <v>140</v>
      </c>
      <c r="AM256" s="25" t="s">
        <v>140</v>
      </c>
      <c r="AN256" s="24" t="s">
        <v>140</v>
      </c>
      <c r="AO256" s="25" t="s">
        <v>140</v>
      </c>
      <c r="AP256" s="25" t="s">
        <v>140</v>
      </c>
      <c r="AQ256" s="25" t="s">
        <v>140</v>
      </c>
      <c r="AR256" s="30" t="s">
        <v>140</v>
      </c>
      <c r="AS256" s="25" t="s">
        <v>140</v>
      </c>
      <c r="AT256" s="30" t="s">
        <v>140</v>
      </c>
      <c r="AU256" s="30" t="s">
        <v>140</v>
      </c>
      <c r="AV256" s="25" t="s">
        <v>140</v>
      </c>
      <c r="AW256" s="25" t="s">
        <v>140</v>
      </c>
      <c r="AX256" s="30" t="s">
        <v>140</v>
      </c>
      <c r="AY256" s="25" t="s">
        <v>140</v>
      </c>
      <c r="AZ256" s="30" t="s">
        <v>140</v>
      </c>
      <c r="BA256" s="30" t="s">
        <v>140</v>
      </c>
    </row>
    <row r="257" spans="2:53">
      <c r="B257" s="43" t="s">
        <v>180</v>
      </c>
      <c r="C257" s="22" t="s">
        <v>39</v>
      </c>
      <c r="D257" s="23" t="s">
        <v>151</v>
      </c>
      <c r="E257" s="24"/>
      <c r="F257" s="24">
        <v>4910</v>
      </c>
      <c r="G257" s="25">
        <v>880</v>
      </c>
      <c r="H257" s="26"/>
      <c r="I257" s="24">
        <v>5344</v>
      </c>
      <c r="J257" s="24">
        <v>881</v>
      </c>
      <c r="K257" s="24"/>
      <c r="L257" s="26">
        <v>-3331</v>
      </c>
      <c r="M257" s="24">
        <v>-3331</v>
      </c>
      <c r="N257" s="25">
        <v>-3331</v>
      </c>
      <c r="O257" s="26" t="s">
        <v>144</v>
      </c>
      <c r="P257" s="25" t="s">
        <v>41</v>
      </c>
      <c r="Q257" s="26">
        <v>0</v>
      </c>
      <c r="R257" s="24" t="s">
        <v>139</v>
      </c>
      <c r="S257" s="24">
        <v>-434</v>
      </c>
      <c r="T257" s="24">
        <v>-1</v>
      </c>
      <c r="U257" s="29">
        <v>-435</v>
      </c>
      <c r="V257" s="25">
        <v>0</v>
      </c>
      <c r="W257" s="30">
        <v>0</v>
      </c>
      <c r="X257" s="26" t="s">
        <v>140</v>
      </c>
      <c r="Y257" s="24" t="s">
        <v>140</v>
      </c>
      <c r="Z257" s="25" t="s">
        <v>140</v>
      </c>
      <c r="AA257" s="24" t="s">
        <v>140</v>
      </c>
      <c r="AB257" s="24" t="s">
        <v>140</v>
      </c>
      <c r="AC257" s="25" t="s">
        <v>140</v>
      </c>
      <c r="AD257" s="24" t="s">
        <v>140</v>
      </c>
      <c r="AE257" s="24" t="s">
        <v>140</v>
      </c>
      <c r="AF257" s="25" t="s">
        <v>140</v>
      </c>
      <c r="AG257" s="24" t="s">
        <v>140</v>
      </c>
      <c r="AH257" s="24" t="s">
        <v>140</v>
      </c>
      <c r="AI257" s="25" t="s">
        <v>140</v>
      </c>
      <c r="AJ257" s="26" t="s">
        <v>140</v>
      </c>
      <c r="AK257" s="24" t="s">
        <v>140</v>
      </c>
      <c r="AL257" s="25" t="s">
        <v>140</v>
      </c>
      <c r="AM257" s="25" t="s">
        <v>140</v>
      </c>
      <c r="AN257" s="24" t="s">
        <v>140</v>
      </c>
      <c r="AO257" s="25" t="s">
        <v>140</v>
      </c>
      <c r="AP257" s="25" t="s">
        <v>140</v>
      </c>
      <c r="AQ257" s="25" t="s">
        <v>140</v>
      </c>
      <c r="AR257" s="30" t="s">
        <v>140</v>
      </c>
      <c r="AS257" s="25" t="s">
        <v>140</v>
      </c>
      <c r="AT257" s="30" t="s">
        <v>140</v>
      </c>
      <c r="AU257" s="30" t="s">
        <v>140</v>
      </c>
      <c r="AV257" s="25" t="s">
        <v>140</v>
      </c>
      <c r="AW257" s="25" t="s">
        <v>140</v>
      </c>
      <c r="AX257" s="30" t="s">
        <v>140</v>
      </c>
      <c r="AY257" s="25" t="s">
        <v>140</v>
      </c>
      <c r="AZ257" s="30" t="s">
        <v>140</v>
      </c>
      <c r="BA257" s="30" t="s">
        <v>140</v>
      </c>
    </row>
    <row r="258" spans="2:53">
      <c r="B258" s="43" t="s">
        <v>180</v>
      </c>
      <c r="C258" s="22" t="s">
        <v>39</v>
      </c>
      <c r="D258" s="23" t="s">
        <v>153</v>
      </c>
      <c r="E258" s="24"/>
      <c r="F258" s="24">
        <v>5025</v>
      </c>
      <c r="G258" s="25">
        <v>847</v>
      </c>
      <c r="H258" s="26"/>
      <c r="I258" s="24">
        <v>5254</v>
      </c>
      <c r="J258" s="24">
        <v>858</v>
      </c>
      <c r="K258" s="24"/>
      <c r="L258" s="26">
        <v>-3478</v>
      </c>
      <c r="M258" s="24">
        <v>-3478</v>
      </c>
      <c r="N258" s="25">
        <v>-3478</v>
      </c>
      <c r="O258" s="26" t="s">
        <v>144</v>
      </c>
      <c r="P258" s="25" t="s">
        <v>144</v>
      </c>
      <c r="Q258" s="26">
        <v>0</v>
      </c>
      <c r="R258" s="24" t="s">
        <v>139</v>
      </c>
      <c r="S258" s="24">
        <v>-229</v>
      </c>
      <c r="T258" s="24">
        <v>-11</v>
      </c>
      <c r="U258" s="29">
        <v>-240</v>
      </c>
      <c r="V258" s="25">
        <v>0</v>
      </c>
      <c r="W258" s="30">
        <v>0</v>
      </c>
      <c r="X258" s="26" t="s">
        <v>140</v>
      </c>
      <c r="Y258" s="24" t="s">
        <v>140</v>
      </c>
      <c r="Z258" s="25" t="s">
        <v>140</v>
      </c>
      <c r="AA258" s="24" t="s">
        <v>140</v>
      </c>
      <c r="AB258" s="24" t="s">
        <v>140</v>
      </c>
      <c r="AC258" s="25" t="s">
        <v>140</v>
      </c>
      <c r="AD258" s="24" t="s">
        <v>140</v>
      </c>
      <c r="AE258" s="24" t="s">
        <v>140</v>
      </c>
      <c r="AF258" s="25" t="s">
        <v>140</v>
      </c>
      <c r="AG258" s="24" t="s">
        <v>140</v>
      </c>
      <c r="AH258" s="24" t="s">
        <v>140</v>
      </c>
      <c r="AI258" s="25" t="s">
        <v>140</v>
      </c>
      <c r="AJ258" s="26" t="s">
        <v>140</v>
      </c>
      <c r="AK258" s="24" t="s">
        <v>140</v>
      </c>
      <c r="AL258" s="25" t="s">
        <v>140</v>
      </c>
      <c r="AM258" s="25" t="s">
        <v>140</v>
      </c>
      <c r="AN258" s="24" t="s">
        <v>140</v>
      </c>
      <c r="AO258" s="25" t="s">
        <v>140</v>
      </c>
      <c r="AP258" s="25" t="s">
        <v>140</v>
      </c>
      <c r="AQ258" s="25" t="s">
        <v>140</v>
      </c>
      <c r="AR258" s="30" t="s">
        <v>140</v>
      </c>
      <c r="AS258" s="25" t="s">
        <v>140</v>
      </c>
      <c r="AT258" s="30" t="s">
        <v>140</v>
      </c>
      <c r="AU258" s="30" t="s">
        <v>140</v>
      </c>
      <c r="AV258" s="25" t="s">
        <v>140</v>
      </c>
      <c r="AW258" s="25" t="s">
        <v>140</v>
      </c>
      <c r="AX258" s="30" t="s">
        <v>140</v>
      </c>
      <c r="AY258" s="25" t="s">
        <v>140</v>
      </c>
      <c r="AZ258" s="30" t="s">
        <v>140</v>
      </c>
      <c r="BA258" s="30" t="s">
        <v>140</v>
      </c>
    </row>
    <row r="259" spans="2:53" ht="15" thickBot="1">
      <c r="B259" s="44" t="s">
        <v>180</v>
      </c>
      <c r="C259" s="32" t="s">
        <v>39</v>
      </c>
      <c r="D259" s="33" t="s">
        <v>155</v>
      </c>
      <c r="E259" s="34"/>
      <c r="F259" s="34">
        <v>5059</v>
      </c>
      <c r="G259" s="35">
        <v>907</v>
      </c>
      <c r="H259" s="36"/>
      <c r="I259" s="34">
        <v>5280</v>
      </c>
      <c r="J259" s="34">
        <v>907</v>
      </c>
      <c r="K259" s="34"/>
      <c r="L259" s="36">
        <v>-3014</v>
      </c>
      <c r="M259" s="34">
        <v>-3014</v>
      </c>
      <c r="N259" s="35">
        <v>-3014</v>
      </c>
      <c r="O259" s="36" t="s">
        <v>144</v>
      </c>
      <c r="P259" s="35" t="s">
        <v>144</v>
      </c>
      <c r="Q259" s="36">
        <v>0</v>
      </c>
      <c r="R259" s="24" t="s">
        <v>139</v>
      </c>
      <c r="S259" s="24">
        <v>-221</v>
      </c>
      <c r="T259" s="24">
        <v>0</v>
      </c>
      <c r="U259" s="29">
        <v>-221</v>
      </c>
      <c r="V259" s="25">
        <v>0</v>
      </c>
      <c r="W259" s="30">
        <v>0</v>
      </c>
      <c r="X259" s="36" t="s">
        <v>140</v>
      </c>
      <c r="Y259" s="34" t="s">
        <v>140</v>
      </c>
      <c r="Z259" s="25" t="s">
        <v>140</v>
      </c>
      <c r="AA259" s="34" t="s">
        <v>140</v>
      </c>
      <c r="AB259" s="34" t="s">
        <v>140</v>
      </c>
      <c r="AC259" s="25" t="s">
        <v>140</v>
      </c>
      <c r="AD259" s="34" t="s">
        <v>140</v>
      </c>
      <c r="AE259" s="34" t="s">
        <v>140</v>
      </c>
      <c r="AF259" s="35" t="s">
        <v>140</v>
      </c>
      <c r="AG259" s="34" t="s">
        <v>140</v>
      </c>
      <c r="AH259" s="34" t="s">
        <v>140</v>
      </c>
      <c r="AI259" s="35" t="s">
        <v>140</v>
      </c>
      <c r="AJ259" s="36" t="s">
        <v>140</v>
      </c>
      <c r="AK259" s="34" t="s">
        <v>140</v>
      </c>
      <c r="AL259" s="35" t="s">
        <v>140</v>
      </c>
      <c r="AM259" s="35" t="s">
        <v>140</v>
      </c>
      <c r="AN259" s="34" t="s">
        <v>140</v>
      </c>
      <c r="AO259" s="35" t="s">
        <v>140</v>
      </c>
      <c r="AP259" s="35" t="s">
        <v>140</v>
      </c>
      <c r="AQ259" s="35" t="s">
        <v>140</v>
      </c>
      <c r="AR259" s="37" t="s">
        <v>140</v>
      </c>
      <c r="AS259" s="35" t="s">
        <v>140</v>
      </c>
      <c r="AT259" s="37" t="s">
        <v>140</v>
      </c>
      <c r="AU259" s="37" t="s">
        <v>140</v>
      </c>
      <c r="AV259" s="35" t="s">
        <v>140</v>
      </c>
      <c r="AW259" s="35" t="s">
        <v>140</v>
      </c>
      <c r="AX259" s="37" t="s">
        <v>140</v>
      </c>
      <c r="AY259" s="35" t="s">
        <v>140</v>
      </c>
      <c r="AZ259" s="37" t="s">
        <v>140</v>
      </c>
      <c r="BA259" s="37" t="s">
        <v>140</v>
      </c>
    </row>
    <row r="260" spans="2:53">
      <c r="B260" s="38" t="s">
        <v>181</v>
      </c>
      <c r="C260" s="39" t="s">
        <v>39</v>
      </c>
      <c r="D260" s="40" t="s">
        <v>138</v>
      </c>
      <c r="E260" s="27">
        <v>2561</v>
      </c>
      <c r="F260" s="27"/>
      <c r="G260" s="41"/>
      <c r="H260" s="28">
        <v>2561</v>
      </c>
      <c r="I260" s="27"/>
      <c r="J260" s="27"/>
      <c r="K260" s="27"/>
      <c r="L260" s="28">
        <v>0</v>
      </c>
      <c r="M260" s="27">
        <v>0</v>
      </c>
      <c r="N260" s="41">
        <v>0</v>
      </c>
      <c r="O260" s="28" t="s">
        <v>144</v>
      </c>
      <c r="P260" s="41" t="s">
        <v>144</v>
      </c>
      <c r="Q260" s="28">
        <v>0</v>
      </c>
      <c r="R260" s="24">
        <v>0</v>
      </c>
      <c r="S260" s="24" t="s">
        <v>139</v>
      </c>
      <c r="T260" s="24" t="s">
        <v>139</v>
      </c>
      <c r="U260" s="29" t="s">
        <v>139</v>
      </c>
      <c r="V260" s="25">
        <v>0</v>
      </c>
      <c r="W260" s="30">
        <v>1</v>
      </c>
      <c r="X260" s="28" t="s">
        <v>140</v>
      </c>
      <c r="Y260" s="27" t="s">
        <v>140</v>
      </c>
      <c r="Z260" s="41" t="s">
        <v>140</v>
      </c>
      <c r="AA260" s="27" t="s">
        <v>140</v>
      </c>
      <c r="AB260" s="27" t="s">
        <v>140</v>
      </c>
      <c r="AC260" s="41" t="s">
        <v>140</v>
      </c>
      <c r="AD260" s="27" t="s">
        <v>140</v>
      </c>
      <c r="AE260" s="27" t="s">
        <v>140</v>
      </c>
      <c r="AF260" s="41" t="s">
        <v>140</v>
      </c>
      <c r="AG260" s="27" t="s">
        <v>140</v>
      </c>
      <c r="AH260" s="27" t="s">
        <v>140</v>
      </c>
      <c r="AI260" s="41" t="s">
        <v>140</v>
      </c>
      <c r="AJ260" s="28" t="s">
        <v>140</v>
      </c>
      <c r="AK260" s="27" t="s">
        <v>140</v>
      </c>
      <c r="AL260" s="41" t="s">
        <v>140</v>
      </c>
      <c r="AM260" s="27" t="s">
        <v>140</v>
      </c>
      <c r="AN260" s="27" t="s">
        <v>140</v>
      </c>
      <c r="AO260" s="41" t="s">
        <v>140</v>
      </c>
      <c r="AP260" s="41" t="s">
        <v>140</v>
      </c>
      <c r="AQ260" s="41" t="s">
        <v>140</v>
      </c>
      <c r="AR260" s="42" t="s">
        <v>140</v>
      </c>
      <c r="AS260" s="41" t="s">
        <v>140</v>
      </c>
      <c r="AT260" s="42" t="s">
        <v>140</v>
      </c>
      <c r="AU260" s="42" t="s">
        <v>140</v>
      </c>
      <c r="AV260" s="41">
        <v>-10000</v>
      </c>
      <c r="AW260" s="41" t="s">
        <v>140</v>
      </c>
      <c r="AX260" s="42" t="s">
        <v>150</v>
      </c>
      <c r="AY260" s="41" t="s">
        <v>140</v>
      </c>
      <c r="AZ260" s="42" t="s">
        <v>140</v>
      </c>
      <c r="BA260" s="42" t="s">
        <v>140</v>
      </c>
    </row>
    <row r="261" spans="2:53">
      <c r="B261" s="43" t="s">
        <v>181</v>
      </c>
      <c r="C261" s="22" t="s">
        <v>39</v>
      </c>
      <c r="D261" s="23" t="s">
        <v>141</v>
      </c>
      <c r="E261" s="24">
        <v>2877</v>
      </c>
      <c r="F261" s="24"/>
      <c r="G261" s="25"/>
      <c r="H261" s="26">
        <v>2877</v>
      </c>
      <c r="I261" s="24"/>
      <c r="J261" s="24"/>
      <c r="K261" s="24"/>
      <c r="L261" s="26">
        <v>0</v>
      </c>
      <c r="M261" s="24">
        <v>0</v>
      </c>
      <c r="N261" s="25">
        <v>0</v>
      </c>
      <c r="O261" s="26" t="s">
        <v>144</v>
      </c>
      <c r="P261" s="25" t="s">
        <v>144</v>
      </c>
      <c r="Q261" s="26">
        <v>0</v>
      </c>
      <c r="R261" s="24">
        <v>0</v>
      </c>
      <c r="S261" s="24" t="s">
        <v>139</v>
      </c>
      <c r="T261" s="24" t="s">
        <v>139</v>
      </c>
      <c r="U261" s="29" t="s">
        <v>139</v>
      </c>
      <c r="V261" s="25">
        <v>0</v>
      </c>
      <c r="W261" s="30">
        <v>1</v>
      </c>
      <c r="X261" s="26" t="s">
        <v>140</v>
      </c>
      <c r="Y261" s="24" t="s">
        <v>140</v>
      </c>
      <c r="Z261" s="25" t="s">
        <v>140</v>
      </c>
      <c r="AA261" s="24" t="s">
        <v>140</v>
      </c>
      <c r="AB261" s="24" t="s">
        <v>140</v>
      </c>
      <c r="AC261" s="25" t="s">
        <v>140</v>
      </c>
      <c r="AD261" s="24" t="s">
        <v>140</v>
      </c>
      <c r="AE261" s="24" t="s">
        <v>140</v>
      </c>
      <c r="AF261" s="25" t="s">
        <v>140</v>
      </c>
      <c r="AG261" s="24" t="s">
        <v>140</v>
      </c>
      <c r="AH261" s="24" t="s">
        <v>140</v>
      </c>
      <c r="AI261" s="25" t="s">
        <v>140</v>
      </c>
      <c r="AJ261" s="26" t="s">
        <v>140</v>
      </c>
      <c r="AK261" s="24" t="s">
        <v>140</v>
      </c>
      <c r="AL261" s="25" t="s">
        <v>140</v>
      </c>
      <c r="AM261" s="24" t="s">
        <v>140</v>
      </c>
      <c r="AN261" s="24" t="s">
        <v>140</v>
      </c>
      <c r="AO261" s="25" t="s">
        <v>140</v>
      </c>
      <c r="AP261" s="25" t="s">
        <v>140</v>
      </c>
      <c r="AQ261" s="25" t="s">
        <v>140</v>
      </c>
      <c r="AR261" s="30" t="s">
        <v>140</v>
      </c>
      <c r="AS261" s="25" t="s">
        <v>140</v>
      </c>
      <c r="AT261" s="30" t="s">
        <v>140</v>
      </c>
      <c r="AU261" s="30" t="s">
        <v>140</v>
      </c>
      <c r="AV261" s="25">
        <v>-10000</v>
      </c>
      <c r="AW261" s="25" t="s">
        <v>140</v>
      </c>
      <c r="AX261" s="30" t="s">
        <v>150</v>
      </c>
      <c r="AY261" s="25" t="s">
        <v>140</v>
      </c>
      <c r="AZ261" s="30" t="s">
        <v>140</v>
      </c>
      <c r="BA261" s="30" t="s">
        <v>140</v>
      </c>
    </row>
    <row r="262" spans="2:53">
      <c r="B262" s="43" t="s">
        <v>181</v>
      </c>
      <c r="C262" s="22" t="s">
        <v>39</v>
      </c>
      <c r="D262" s="23" t="s">
        <v>142</v>
      </c>
      <c r="E262" s="24">
        <v>4266</v>
      </c>
      <c r="F262" s="24"/>
      <c r="G262" s="25"/>
      <c r="H262" s="26">
        <v>4266</v>
      </c>
      <c r="I262" s="24"/>
      <c r="J262" s="24"/>
      <c r="K262" s="24"/>
      <c r="L262" s="26">
        <v>0</v>
      </c>
      <c r="M262" s="24">
        <v>0</v>
      </c>
      <c r="N262" s="25">
        <v>0</v>
      </c>
      <c r="O262" s="26" t="s">
        <v>144</v>
      </c>
      <c r="P262" s="25" t="s">
        <v>144</v>
      </c>
      <c r="Q262" s="26">
        <v>0</v>
      </c>
      <c r="R262" s="24">
        <v>0</v>
      </c>
      <c r="S262" s="24" t="s">
        <v>139</v>
      </c>
      <c r="T262" s="24" t="s">
        <v>139</v>
      </c>
      <c r="U262" s="29" t="s">
        <v>139</v>
      </c>
      <c r="V262" s="25">
        <v>0</v>
      </c>
      <c r="W262" s="30">
        <v>1</v>
      </c>
      <c r="X262" s="26" t="s">
        <v>140</v>
      </c>
      <c r="Y262" s="24" t="s">
        <v>140</v>
      </c>
      <c r="Z262" s="25" t="s">
        <v>140</v>
      </c>
      <c r="AA262" s="24" t="s">
        <v>140</v>
      </c>
      <c r="AB262" s="24" t="s">
        <v>140</v>
      </c>
      <c r="AC262" s="25" t="s">
        <v>140</v>
      </c>
      <c r="AD262" s="24" t="s">
        <v>140</v>
      </c>
      <c r="AE262" s="24" t="s">
        <v>140</v>
      </c>
      <c r="AF262" s="25" t="s">
        <v>140</v>
      </c>
      <c r="AG262" s="24" t="s">
        <v>140</v>
      </c>
      <c r="AH262" s="24" t="s">
        <v>140</v>
      </c>
      <c r="AI262" s="25" t="s">
        <v>140</v>
      </c>
      <c r="AJ262" s="26" t="s">
        <v>140</v>
      </c>
      <c r="AK262" s="24" t="s">
        <v>140</v>
      </c>
      <c r="AL262" s="25" t="s">
        <v>140</v>
      </c>
      <c r="AM262" s="24" t="s">
        <v>140</v>
      </c>
      <c r="AN262" s="24" t="s">
        <v>140</v>
      </c>
      <c r="AO262" s="25" t="s">
        <v>140</v>
      </c>
      <c r="AP262" s="25" t="s">
        <v>140</v>
      </c>
      <c r="AQ262" s="25" t="s">
        <v>140</v>
      </c>
      <c r="AR262" s="30" t="s">
        <v>140</v>
      </c>
      <c r="AS262" s="25" t="s">
        <v>140</v>
      </c>
      <c r="AT262" s="30" t="s">
        <v>140</v>
      </c>
      <c r="AU262" s="30" t="s">
        <v>140</v>
      </c>
      <c r="AV262" s="25">
        <v>-10000</v>
      </c>
      <c r="AW262" s="25" t="s">
        <v>140</v>
      </c>
      <c r="AX262" s="30" t="s">
        <v>150</v>
      </c>
      <c r="AY262" s="25" t="s">
        <v>140</v>
      </c>
      <c r="AZ262" s="30" t="s">
        <v>140</v>
      </c>
      <c r="BA262" s="30" t="s">
        <v>140</v>
      </c>
    </row>
    <row r="263" spans="2:53">
      <c r="B263" s="43" t="s">
        <v>181</v>
      </c>
      <c r="C263" s="22" t="s">
        <v>39</v>
      </c>
      <c r="D263" s="23" t="s">
        <v>143</v>
      </c>
      <c r="E263" s="24">
        <v>4427</v>
      </c>
      <c r="F263" s="24"/>
      <c r="G263" s="25"/>
      <c r="H263" s="26">
        <v>4427</v>
      </c>
      <c r="I263" s="24"/>
      <c r="J263" s="24"/>
      <c r="K263" s="24"/>
      <c r="L263" s="26">
        <v>0</v>
      </c>
      <c r="M263" s="24">
        <v>0</v>
      </c>
      <c r="N263" s="25">
        <v>0</v>
      </c>
      <c r="O263" s="26" t="s">
        <v>144</v>
      </c>
      <c r="P263" s="25" t="s">
        <v>144</v>
      </c>
      <c r="Q263" s="26">
        <v>0</v>
      </c>
      <c r="R263" s="24">
        <v>0</v>
      </c>
      <c r="S263" s="24" t="s">
        <v>139</v>
      </c>
      <c r="T263" s="24" t="s">
        <v>139</v>
      </c>
      <c r="U263" s="29" t="s">
        <v>139</v>
      </c>
      <c r="V263" s="25">
        <v>0</v>
      </c>
      <c r="W263" s="30">
        <v>1</v>
      </c>
      <c r="X263" s="26" t="s">
        <v>140</v>
      </c>
      <c r="Y263" s="24" t="s">
        <v>140</v>
      </c>
      <c r="Z263" s="25" t="s">
        <v>140</v>
      </c>
      <c r="AA263" s="24" t="s">
        <v>140</v>
      </c>
      <c r="AB263" s="24" t="s">
        <v>140</v>
      </c>
      <c r="AC263" s="25" t="s">
        <v>140</v>
      </c>
      <c r="AD263" s="24" t="s">
        <v>140</v>
      </c>
      <c r="AE263" s="24" t="s">
        <v>140</v>
      </c>
      <c r="AF263" s="25" t="s">
        <v>140</v>
      </c>
      <c r="AG263" s="24" t="s">
        <v>140</v>
      </c>
      <c r="AH263" s="24" t="s">
        <v>140</v>
      </c>
      <c r="AI263" s="25" t="s">
        <v>140</v>
      </c>
      <c r="AJ263" s="26" t="s">
        <v>140</v>
      </c>
      <c r="AK263" s="24" t="s">
        <v>140</v>
      </c>
      <c r="AL263" s="25" t="s">
        <v>140</v>
      </c>
      <c r="AM263" s="24" t="s">
        <v>140</v>
      </c>
      <c r="AN263" s="24" t="s">
        <v>140</v>
      </c>
      <c r="AO263" s="25" t="s">
        <v>140</v>
      </c>
      <c r="AP263" s="25" t="s">
        <v>140</v>
      </c>
      <c r="AQ263" s="25" t="s">
        <v>140</v>
      </c>
      <c r="AR263" s="30" t="s">
        <v>140</v>
      </c>
      <c r="AS263" s="25" t="s">
        <v>140</v>
      </c>
      <c r="AT263" s="30" t="s">
        <v>140</v>
      </c>
      <c r="AU263" s="30" t="s">
        <v>140</v>
      </c>
      <c r="AV263" s="25">
        <v>-10000</v>
      </c>
      <c r="AW263" s="25" t="s">
        <v>140</v>
      </c>
      <c r="AX263" s="30" t="s">
        <v>150</v>
      </c>
      <c r="AY263" s="25" t="s">
        <v>140</v>
      </c>
      <c r="AZ263" s="30" t="s">
        <v>140</v>
      </c>
      <c r="BA263" s="30" t="s">
        <v>140</v>
      </c>
    </row>
    <row r="264" spans="2:53">
      <c r="B264" s="43" t="s">
        <v>181</v>
      </c>
      <c r="C264" s="22" t="s">
        <v>39</v>
      </c>
      <c r="D264" s="23" t="s">
        <v>145</v>
      </c>
      <c r="E264" s="24">
        <v>4953</v>
      </c>
      <c r="F264" s="24"/>
      <c r="G264" s="25"/>
      <c r="H264" s="26">
        <v>4953</v>
      </c>
      <c r="I264" s="24"/>
      <c r="J264" s="24"/>
      <c r="K264" s="24"/>
      <c r="L264" s="26">
        <v>0</v>
      </c>
      <c r="M264" s="24">
        <v>0</v>
      </c>
      <c r="N264" s="25">
        <v>0</v>
      </c>
      <c r="O264" s="26" t="s">
        <v>144</v>
      </c>
      <c r="P264" s="25" t="s">
        <v>41</v>
      </c>
      <c r="Q264" s="26">
        <v>0</v>
      </c>
      <c r="R264" s="24">
        <v>0</v>
      </c>
      <c r="S264" s="24" t="s">
        <v>139</v>
      </c>
      <c r="T264" s="24" t="s">
        <v>139</v>
      </c>
      <c r="U264" s="29" t="s">
        <v>139</v>
      </c>
      <c r="V264" s="25">
        <v>0</v>
      </c>
      <c r="W264" s="30">
        <v>1</v>
      </c>
      <c r="X264" s="26" t="s">
        <v>140</v>
      </c>
      <c r="Y264" s="24" t="s">
        <v>140</v>
      </c>
      <c r="Z264" s="25" t="s">
        <v>140</v>
      </c>
      <c r="AA264" s="24" t="s">
        <v>140</v>
      </c>
      <c r="AB264" s="24" t="s">
        <v>140</v>
      </c>
      <c r="AC264" s="25" t="s">
        <v>140</v>
      </c>
      <c r="AD264" s="24" t="s">
        <v>140</v>
      </c>
      <c r="AE264" s="24" t="s">
        <v>140</v>
      </c>
      <c r="AF264" s="25" t="s">
        <v>140</v>
      </c>
      <c r="AG264" s="24" t="s">
        <v>140</v>
      </c>
      <c r="AH264" s="24" t="s">
        <v>140</v>
      </c>
      <c r="AI264" s="25" t="s">
        <v>140</v>
      </c>
      <c r="AJ264" s="26">
        <v>1600</v>
      </c>
      <c r="AK264" s="24" t="s">
        <v>140</v>
      </c>
      <c r="AL264" s="25" t="s">
        <v>57</v>
      </c>
      <c r="AM264" s="24" t="s">
        <v>140</v>
      </c>
      <c r="AN264" s="24" t="s">
        <v>140</v>
      </c>
      <c r="AO264" s="25" t="s">
        <v>140</v>
      </c>
      <c r="AP264" s="25" t="s">
        <v>140</v>
      </c>
      <c r="AQ264" s="25" t="s">
        <v>140</v>
      </c>
      <c r="AR264" s="30" t="s">
        <v>140</v>
      </c>
      <c r="AS264" s="25" t="s">
        <v>140</v>
      </c>
      <c r="AT264" s="30" t="s">
        <v>140</v>
      </c>
      <c r="AU264" s="30" t="s">
        <v>140</v>
      </c>
      <c r="AV264" s="25">
        <v>-10000</v>
      </c>
      <c r="AW264" s="25" t="s">
        <v>140</v>
      </c>
      <c r="AX264" s="30" t="s">
        <v>150</v>
      </c>
      <c r="AY264" s="25" t="s">
        <v>140</v>
      </c>
      <c r="AZ264" s="30" t="s">
        <v>140</v>
      </c>
      <c r="BA264" s="30" t="s">
        <v>140</v>
      </c>
    </row>
    <row r="265" spans="2:53">
      <c r="B265" s="43" t="s">
        <v>181</v>
      </c>
      <c r="C265" s="22" t="s">
        <v>39</v>
      </c>
      <c r="D265" s="23" t="s">
        <v>146</v>
      </c>
      <c r="E265" s="24">
        <v>4978</v>
      </c>
      <c r="F265" s="24"/>
      <c r="G265" s="25"/>
      <c r="H265" s="26">
        <v>4978</v>
      </c>
      <c r="I265" s="24"/>
      <c r="J265" s="24"/>
      <c r="K265" s="24"/>
      <c r="L265" s="26">
        <v>0</v>
      </c>
      <c r="M265" s="24">
        <v>0</v>
      </c>
      <c r="N265" s="25">
        <v>0</v>
      </c>
      <c r="O265" s="26" t="s">
        <v>144</v>
      </c>
      <c r="P265" s="25" t="s">
        <v>41</v>
      </c>
      <c r="Q265" s="26">
        <v>0</v>
      </c>
      <c r="R265" s="24">
        <v>0</v>
      </c>
      <c r="S265" s="24" t="s">
        <v>139</v>
      </c>
      <c r="T265" s="24" t="s">
        <v>139</v>
      </c>
      <c r="U265" s="29" t="s">
        <v>139</v>
      </c>
      <c r="V265" s="25">
        <v>0</v>
      </c>
      <c r="W265" s="30">
        <v>1</v>
      </c>
      <c r="X265" s="26" t="s">
        <v>140</v>
      </c>
      <c r="Y265" s="24" t="s">
        <v>140</v>
      </c>
      <c r="Z265" s="25" t="s">
        <v>140</v>
      </c>
      <c r="AA265" s="24" t="s">
        <v>140</v>
      </c>
      <c r="AB265" s="24" t="s">
        <v>140</v>
      </c>
      <c r="AC265" s="25" t="s">
        <v>140</v>
      </c>
      <c r="AD265" s="24" t="s">
        <v>140</v>
      </c>
      <c r="AE265" s="24" t="s">
        <v>140</v>
      </c>
      <c r="AF265" s="25" t="s">
        <v>140</v>
      </c>
      <c r="AG265" s="24" t="s">
        <v>140</v>
      </c>
      <c r="AH265" s="24" t="s">
        <v>140</v>
      </c>
      <c r="AI265" s="25" t="s">
        <v>140</v>
      </c>
      <c r="AJ265" s="26">
        <v>1600</v>
      </c>
      <c r="AK265" s="24" t="s">
        <v>140</v>
      </c>
      <c r="AL265" s="25" t="s">
        <v>57</v>
      </c>
      <c r="AM265" s="24" t="s">
        <v>140</v>
      </c>
      <c r="AN265" s="24" t="s">
        <v>140</v>
      </c>
      <c r="AO265" s="25" t="s">
        <v>140</v>
      </c>
      <c r="AP265" s="25" t="s">
        <v>140</v>
      </c>
      <c r="AQ265" s="25" t="s">
        <v>140</v>
      </c>
      <c r="AR265" s="30" t="s">
        <v>140</v>
      </c>
      <c r="AS265" s="25" t="s">
        <v>140</v>
      </c>
      <c r="AT265" s="30" t="s">
        <v>140</v>
      </c>
      <c r="AU265" s="30" t="s">
        <v>140</v>
      </c>
      <c r="AV265" s="25">
        <v>-10000</v>
      </c>
      <c r="AW265" s="25" t="s">
        <v>140</v>
      </c>
      <c r="AX265" s="30" t="s">
        <v>150</v>
      </c>
      <c r="AY265" s="25" t="s">
        <v>140</v>
      </c>
      <c r="AZ265" s="30" t="s">
        <v>140</v>
      </c>
      <c r="BA265" s="30" t="s">
        <v>140</v>
      </c>
    </row>
    <row r="266" spans="2:53">
      <c r="B266" s="43" t="s">
        <v>181</v>
      </c>
      <c r="C266" s="22" t="s">
        <v>39</v>
      </c>
      <c r="D266" s="23" t="s">
        <v>147</v>
      </c>
      <c r="E266" s="24">
        <v>4151</v>
      </c>
      <c r="F266" s="24"/>
      <c r="G266" s="25"/>
      <c r="H266" s="26">
        <v>4151</v>
      </c>
      <c r="I266" s="24"/>
      <c r="J266" s="24"/>
      <c r="K266" s="24"/>
      <c r="L266" s="26">
        <v>0</v>
      </c>
      <c r="M266" s="24">
        <v>0</v>
      </c>
      <c r="N266" s="25">
        <v>0</v>
      </c>
      <c r="O266" s="26" t="s">
        <v>144</v>
      </c>
      <c r="P266" s="25" t="s">
        <v>144</v>
      </c>
      <c r="Q266" s="26">
        <v>0</v>
      </c>
      <c r="R266" s="24">
        <v>0</v>
      </c>
      <c r="S266" s="24" t="s">
        <v>139</v>
      </c>
      <c r="T266" s="24" t="s">
        <v>139</v>
      </c>
      <c r="U266" s="29" t="s">
        <v>139</v>
      </c>
      <c r="V266" s="25">
        <v>0</v>
      </c>
      <c r="W266" s="30">
        <v>0</v>
      </c>
      <c r="X266" s="26" t="s">
        <v>140</v>
      </c>
      <c r="Y266" s="24" t="s">
        <v>140</v>
      </c>
      <c r="Z266" s="25" t="s">
        <v>140</v>
      </c>
      <c r="AA266" s="24" t="s">
        <v>140</v>
      </c>
      <c r="AB266" s="24" t="s">
        <v>140</v>
      </c>
      <c r="AC266" s="25" t="s">
        <v>140</v>
      </c>
      <c r="AD266" s="24" t="s">
        <v>140</v>
      </c>
      <c r="AE266" s="24" t="s">
        <v>140</v>
      </c>
      <c r="AF266" s="25" t="s">
        <v>140</v>
      </c>
      <c r="AG266" s="24" t="s">
        <v>140</v>
      </c>
      <c r="AH266" s="24" t="s">
        <v>140</v>
      </c>
      <c r="AI266" s="25" t="s">
        <v>140</v>
      </c>
      <c r="AJ266" s="26" t="s">
        <v>140</v>
      </c>
      <c r="AK266" s="24" t="s">
        <v>140</v>
      </c>
      <c r="AL266" s="25" t="s">
        <v>140</v>
      </c>
      <c r="AM266" s="24" t="s">
        <v>140</v>
      </c>
      <c r="AN266" s="24" t="s">
        <v>140</v>
      </c>
      <c r="AO266" s="25" t="s">
        <v>140</v>
      </c>
      <c r="AP266" s="25" t="s">
        <v>140</v>
      </c>
      <c r="AQ266" s="25" t="s">
        <v>140</v>
      </c>
      <c r="AR266" s="30" t="s">
        <v>140</v>
      </c>
      <c r="AS266" s="25" t="s">
        <v>140</v>
      </c>
      <c r="AT266" s="30" t="s">
        <v>140</v>
      </c>
      <c r="AU266" s="30" t="s">
        <v>140</v>
      </c>
      <c r="AV266" s="25" t="s">
        <v>140</v>
      </c>
      <c r="AW266" s="25" t="s">
        <v>140</v>
      </c>
      <c r="AX266" s="30" t="s">
        <v>140</v>
      </c>
      <c r="AY266" s="25" t="s">
        <v>140</v>
      </c>
      <c r="AZ266" s="30" t="s">
        <v>140</v>
      </c>
      <c r="BA266" s="30" t="s">
        <v>140</v>
      </c>
    </row>
    <row r="267" spans="2:53">
      <c r="B267" s="43" t="s">
        <v>181</v>
      </c>
      <c r="C267" s="22" t="s">
        <v>39</v>
      </c>
      <c r="D267" s="23" t="s">
        <v>148</v>
      </c>
      <c r="E267" s="24">
        <v>2687</v>
      </c>
      <c r="F267" s="24"/>
      <c r="G267" s="25"/>
      <c r="H267" s="26">
        <v>2687</v>
      </c>
      <c r="I267" s="24"/>
      <c r="J267" s="24"/>
      <c r="K267" s="24"/>
      <c r="L267" s="26">
        <v>0</v>
      </c>
      <c r="M267" s="24">
        <v>0</v>
      </c>
      <c r="N267" s="25">
        <v>0</v>
      </c>
      <c r="O267" s="26" t="s">
        <v>144</v>
      </c>
      <c r="P267" s="25" t="s">
        <v>144</v>
      </c>
      <c r="Q267" s="26">
        <v>0</v>
      </c>
      <c r="R267" s="24">
        <v>0</v>
      </c>
      <c r="S267" s="24" t="s">
        <v>139</v>
      </c>
      <c r="T267" s="24" t="s">
        <v>139</v>
      </c>
      <c r="U267" s="29" t="s">
        <v>139</v>
      </c>
      <c r="V267" s="25">
        <v>0</v>
      </c>
      <c r="W267" s="30">
        <v>0</v>
      </c>
      <c r="X267" s="26" t="s">
        <v>140</v>
      </c>
      <c r="Y267" s="24" t="s">
        <v>140</v>
      </c>
      <c r="Z267" s="25" t="s">
        <v>140</v>
      </c>
      <c r="AA267" s="24" t="s">
        <v>140</v>
      </c>
      <c r="AB267" s="24" t="s">
        <v>140</v>
      </c>
      <c r="AC267" s="25" t="s">
        <v>140</v>
      </c>
      <c r="AD267" s="24" t="s">
        <v>140</v>
      </c>
      <c r="AE267" s="24" t="s">
        <v>140</v>
      </c>
      <c r="AF267" s="25" t="s">
        <v>140</v>
      </c>
      <c r="AG267" s="24" t="s">
        <v>140</v>
      </c>
      <c r="AH267" s="24" t="s">
        <v>140</v>
      </c>
      <c r="AI267" s="25" t="s">
        <v>140</v>
      </c>
      <c r="AJ267" s="26" t="s">
        <v>140</v>
      </c>
      <c r="AK267" s="24" t="s">
        <v>140</v>
      </c>
      <c r="AL267" s="25" t="s">
        <v>140</v>
      </c>
      <c r="AM267" s="24" t="s">
        <v>140</v>
      </c>
      <c r="AN267" s="24" t="s">
        <v>140</v>
      </c>
      <c r="AO267" s="25" t="s">
        <v>140</v>
      </c>
      <c r="AP267" s="25" t="s">
        <v>140</v>
      </c>
      <c r="AQ267" s="25" t="s">
        <v>140</v>
      </c>
      <c r="AR267" s="30" t="s">
        <v>140</v>
      </c>
      <c r="AS267" s="25" t="s">
        <v>140</v>
      </c>
      <c r="AT267" s="30" t="s">
        <v>140</v>
      </c>
      <c r="AU267" s="30" t="s">
        <v>140</v>
      </c>
      <c r="AV267" s="25" t="s">
        <v>140</v>
      </c>
      <c r="AW267" s="25" t="s">
        <v>140</v>
      </c>
      <c r="AX267" s="30" t="s">
        <v>140</v>
      </c>
      <c r="AY267" s="25" t="s">
        <v>140</v>
      </c>
      <c r="AZ267" s="30" t="s">
        <v>140</v>
      </c>
      <c r="BA267" s="30" t="s">
        <v>140</v>
      </c>
    </row>
    <row r="268" spans="2:53">
      <c r="B268" s="43" t="s">
        <v>181</v>
      </c>
      <c r="C268" s="22" t="s">
        <v>39</v>
      </c>
      <c r="D268" s="23" t="s">
        <v>149</v>
      </c>
      <c r="E268" s="24">
        <v>2560</v>
      </c>
      <c r="F268" s="24"/>
      <c r="G268" s="25"/>
      <c r="H268" s="26">
        <v>2560</v>
      </c>
      <c r="I268" s="24"/>
      <c r="J268" s="24"/>
      <c r="K268" s="24"/>
      <c r="L268" s="26">
        <v>0</v>
      </c>
      <c r="M268" s="24">
        <v>0</v>
      </c>
      <c r="N268" s="25">
        <v>0</v>
      </c>
      <c r="O268" s="26" t="s">
        <v>144</v>
      </c>
      <c r="P268" s="25" t="s">
        <v>144</v>
      </c>
      <c r="Q268" s="26">
        <v>0</v>
      </c>
      <c r="R268" s="24">
        <v>0</v>
      </c>
      <c r="S268" s="24" t="s">
        <v>139</v>
      </c>
      <c r="T268" s="24" t="s">
        <v>139</v>
      </c>
      <c r="U268" s="29" t="s">
        <v>139</v>
      </c>
      <c r="V268" s="25">
        <v>0</v>
      </c>
      <c r="W268" s="30">
        <v>0</v>
      </c>
      <c r="X268" s="26" t="s">
        <v>140</v>
      </c>
      <c r="Y268" s="24" t="s">
        <v>140</v>
      </c>
      <c r="Z268" s="25" t="s">
        <v>140</v>
      </c>
      <c r="AA268" s="24" t="s">
        <v>140</v>
      </c>
      <c r="AB268" s="24" t="s">
        <v>140</v>
      </c>
      <c r="AC268" s="25" t="s">
        <v>140</v>
      </c>
      <c r="AD268" s="24" t="s">
        <v>140</v>
      </c>
      <c r="AE268" s="24" t="s">
        <v>140</v>
      </c>
      <c r="AF268" s="25" t="s">
        <v>140</v>
      </c>
      <c r="AG268" s="24" t="s">
        <v>140</v>
      </c>
      <c r="AH268" s="24" t="s">
        <v>140</v>
      </c>
      <c r="AI268" s="25" t="s">
        <v>140</v>
      </c>
      <c r="AJ268" s="26" t="s">
        <v>140</v>
      </c>
      <c r="AK268" s="24" t="s">
        <v>140</v>
      </c>
      <c r="AL268" s="25" t="s">
        <v>140</v>
      </c>
      <c r="AM268" s="24" t="s">
        <v>140</v>
      </c>
      <c r="AN268" s="24" t="s">
        <v>140</v>
      </c>
      <c r="AO268" s="25" t="s">
        <v>140</v>
      </c>
      <c r="AP268" s="25" t="s">
        <v>140</v>
      </c>
      <c r="AQ268" s="25" t="s">
        <v>140</v>
      </c>
      <c r="AR268" s="30" t="s">
        <v>140</v>
      </c>
      <c r="AS268" s="25" t="s">
        <v>140</v>
      </c>
      <c r="AT268" s="30" t="s">
        <v>140</v>
      </c>
      <c r="AU268" s="30" t="s">
        <v>140</v>
      </c>
      <c r="AV268" s="25" t="s">
        <v>140</v>
      </c>
      <c r="AW268" s="25" t="s">
        <v>140</v>
      </c>
      <c r="AX268" s="30" t="s">
        <v>140</v>
      </c>
      <c r="AY268" s="25" t="s">
        <v>140</v>
      </c>
      <c r="AZ268" s="30" t="s">
        <v>140</v>
      </c>
      <c r="BA268" s="30" t="s">
        <v>140</v>
      </c>
    </row>
    <row r="269" spans="2:53">
      <c r="B269" s="43" t="s">
        <v>181</v>
      </c>
      <c r="C269" s="22" t="s">
        <v>39</v>
      </c>
      <c r="D269" s="23" t="s">
        <v>151</v>
      </c>
      <c r="E269" s="24"/>
      <c r="F269" s="24">
        <v>3314</v>
      </c>
      <c r="G269" s="25">
        <v>703</v>
      </c>
      <c r="H269" s="26"/>
      <c r="I269" s="24">
        <v>3318</v>
      </c>
      <c r="J269" s="24">
        <v>703</v>
      </c>
      <c r="K269" s="24"/>
      <c r="L269" s="26">
        <v>0</v>
      </c>
      <c r="M269" s="24">
        <v>0</v>
      </c>
      <c r="N269" s="25">
        <v>0</v>
      </c>
      <c r="O269" s="26" t="s">
        <v>144</v>
      </c>
      <c r="P269" s="25" t="s">
        <v>144</v>
      </c>
      <c r="Q269" s="26">
        <v>0</v>
      </c>
      <c r="R269" s="24" t="s">
        <v>139</v>
      </c>
      <c r="S269" s="24">
        <v>-4</v>
      </c>
      <c r="T269" s="24">
        <v>0</v>
      </c>
      <c r="U269" s="29">
        <v>-4</v>
      </c>
      <c r="V269" s="25">
        <v>0</v>
      </c>
      <c r="W269" s="30">
        <v>0</v>
      </c>
      <c r="X269" s="26" t="s">
        <v>140</v>
      </c>
      <c r="Y269" s="24" t="s">
        <v>140</v>
      </c>
      <c r="Z269" s="25" t="s">
        <v>140</v>
      </c>
      <c r="AA269" s="24" t="s">
        <v>140</v>
      </c>
      <c r="AB269" s="24" t="s">
        <v>140</v>
      </c>
      <c r="AC269" s="25" t="s">
        <v>140</v>
      </c>
      <c r="AD269" s="24" t="s">
        <v>140</v>
      </c>
      <c r="AE269" s="24" t="s">
        <v>140</v>
      </c>
      <c r="AF269" s="25" t="s">
        <v>140</v>
      </c>
      <c r="AG269" s="24" t="s">
        <v>140</v>
      </c>
      <c r="AH269" s="24" t="s">
        <v>140</v>
      </c>
      <c r="AI269" s="25" t="s">
        <v>140</v>
      </c>
      <c r="AJ269" s="26" t="s">
        <v>140</v>
      </c>
      <c r="AK269" s="24" t="s">
        <v>140</v>
      </c>
      <c r="AL269" s="25" t="s">
        <v>140</v>
      </c>
      <c r="AM269" s="24" t="s">
        <v>140</v>
      </c>
      <c r="AN269" s="24" t="s">
        <v>140</v>
      </c>
      <c r="AO269" s="25" t="s">
        <v>140</v>
      </c>
      <c r="AP269" s="25" t="s">
        <v>140</v>
      </c>
      <c r="AQ269" s="25" t="s">
        <v>140</v>
      </c>
      <c r="AR269" s="30" t="s">
        <v>140</v>
      </c>
      <c r="AS269" s="25" t="s">
        <v>140</v>
      </c>
      <c r="AT269" s="30" t="s">
        <v>140</v>
      </c>
      <c r="AU269" s="30" t="s">
        <v>140</v>
      </c>
      <c r="AV269" s="25" t="s">
        <v>140</v>
      </c>
      <c r="AW269" s="25" t="s">
        <v>140</v>
      </c>
      <c r="AX269" s="30" t="s">
        <v>140</v>
      </c>
      <c r="AY269" s="25" t="s">
        <v>140</v>
      </c>
      <c r="AZ269" s="30" t="s">
        <v>140</v>
      </c>
      <c r="BA269" s="30" t="s">
        <v>140</v>
      </c>
    </row>
    <row r="270" spans="2:53">
      <c r="B270" s="43" t="s">
        <v>181</v>
      </c>
      <c r="C270" s="22" t="s">
        <v>39</v>
      </c>
      <c r="D270" s="23" t="s">
        <v>153</v>
      </c>
      <c r="E270" s="24"/>
      <c r="F270" s="24">
        <v>3969</v>
      </c>
      <c r="G270" s="25">
        <v>703</v>
      </c>
      <c r="H270" s="26"/>
      <c r="I270" s="24">
        <v>3961</v>
      </c>
      <c r="J270" s="24">
        <v>703</v>
      </c>
      <c r="K270" s="24"/>
      <c r="L270" s="26">
        <v>0</v>
      </c>
      <c r="M270" s="24">
        <v>0</v>
      </c>
      <c r="N270" s="25">
        <v>0</v>
      </c>
      <c r="O270" s="26" t="s">
        <v>144</v>
      </c>
      <c r="P270" s="25" t="s">
        <v>144</v>
      </c>
      <c r="Q270" s="26">
        <v>0</v>
      </c>
      <c r="R270" s="24" t="s">
        <v>139</v>
      </c>
      <c r="S270" s="24">
        <v>8</v>
      </c>
      <c r="T270" s="24">
        <v>0</v>
      </c>
      <c r="U270" s="29">
        <v>8</v>
      </c>
      <c r="V270" s="25">
        <v>0</v>
      </c>
      <c r="W270" s="30">
        <v>0</v>
      </c>
      <c r="X270" s="26" t="s">
        <v>140</v>
      </c>
      <c r="Y270" s="24" t="s">
        <v>140</v>
      </c>
      <c r="Z270" s="25" t="s">
        <v>140</v>
      </c>
      <c r="AA270" s="24" t="s">
        <v>140</v>
      </c>
      <c r="AB270" s="24" t="s">
        <v>140</v>
      </c>
      <c r="AC270" s="25" t="s">
        <v>140</v>
      </c>
      <c r="AD270" s="24" t="s">
        <v>140</v>
      </c>
      <c r="AE270" s="24" t="s">
        <v>140</v>
      </c>
      <c r="AF270" s="25" t="s">
        <v>140</v>
      </c>
      <c r="AG270" s="24" t="s">
        <v>140</v>
      </c>
      <c r="AH270" s="24" t="s">
        <v>140</v>
      </c>
      <c r="AI270" s="25" t="s">
        <v>140</v>
      </c>
      <c r="AJ270" s="26" t="s">
        <v>140</v>
      </c>
      <c r="AK270" s="24" t="s">
        <v>140</v>
      </c>
      <c r="AL270" s="25" t="s">
        <v>140</v>
      </c>
      <c r="AM270" s="24" t="s">
        <v>140</v>
      </c>
      <c r="AN270" s="24" t="s">
        <v>140</v>
      </c>
      <c r="AO270" s="25" t="s">
        <v>140</v>
      </c>
      <c r="AP270" s="25" t="s">
        <v>140</v>
      </c>
      <c r="AQ270" s="25" t="s">
        <v>140</v>
      </c>
      <c r="AR270" s="30" t="s">
        <v>140</v>
      </c>
      <c r="AS270" s="25" t="s">
        <v>140</v>
      </c>
      <c r="AT270" s="30" t="s">
        <v>140</v>
      </c>
      <c r="AU270" s="30" t="s">
        <v>140</v>
      </c>
      <c r="AV270" s="25" t="s">
        <v>140</v>
      </c>
      <c r="AW270" s="25" t="s">
        <v>140</v>
      </c>
      <c r="AX270" s="30" t="s">
        <v>140</v>
      </c>
      <c r="AY270" s="25" t="s">
        <v>140</v>
      </c>
      <c r="AZ270" s="30" t="s">
        <v>140</v>
      </c>
      <c r="BA270" s="30" t="s">
        <v>140</v>
      </c>
    </row>
    <row r="271" spans="2:53" ht="15" thickBot="1">
      <c r="B271" s="44" t="s">
        <v>181</v>
      </c>
      <c r="C271" s="32" t="s">
        <v>39</v>
      </c>
      <c r="D271" s="33" t="s">
        <v>155</v>
      </c>
      <c r="E271" s="34"/>
      <c r="F271" s="34">
        <v>3837</v>
      </c>
      <c r="G271" s="35">
        <v>720</v>
      </c>
      <c r="H271" s="36"/>
      <c r="I271" s="34">
        <v>3837</v>
      </c>
      <c r="J271" s="34">
        <v>720</v>
      </c>
      <c r="K271" s="34"/>
      <c r="L271" s="36">
        <v>0</v>
      </c>
      <c r="M271" s="34">
        <v>0</v>
      </c>
      <c r="N271" s="35">
        <v>0</v>
      </c>
      <c r="O271" s="36" t="s">
        <v>144</v>
      </c>
      <c r="P271" s="35" t="s">
        <v>144</v>
      </c>
      <c r="Q271" s="36">
        <v>0</v>
      </c>
      <c r="R271" s="24" t="s">
        <v>139</v>
      </c>
      <c r="S271" s="24">
        <v>0</v>
      </c>
      <c r="T271" s="24">
        <v>0</v>
      </c>
      <c r="U271" s="29">
        <v>0</v>
      </c>
      <c r="V271" s="25">
        <v>0</v>
      </c>
      <c r="W271" s="30">
        <v>1</v>
      </c>
      <c r="X271" s="36" t="s">
        <v>140</v>
      </c>
      <c r="Y271" s="34" t="s">
        <v>140</v>
      </c>
      <c r="Z271" s="35" t="s">
        <v>140</v>
      </c>
      <c r="AA271" s="34" t="s">
        <v>140</v>
      </c>
      <c r="AB271" s="34" t="s">
        <v>140</v>
      </c>
      <c r="AC271" s="35" t="s">
        <v>140</v>
      </c>
      <c r="AD271" s="34" t="s">
        <v>140</v>
      </c>
      <c r="AE271" s="34" t="s">
        <v>140</v>
      </c>
      <c r="AF271" s="35" t="s">
        <v>140</v>
      </c>
      <c r="AG271" s="34" t="s">
        <v>140</v>
      </c>
      <c r="AH271" s="34" t="s">
        <v>140</v>
      </c>
      <c r="AI271" s="35" t="s">
        <v>140</v>
      </c>
      <c r="AJ271" s="36" t="s">
        <v>140</v>
      </c>
      <c r="AK271" s="34" t="s">
        <v>140</v>
      </c>
      <c r="AL271" s="35" t="s">
        <v>140</v>
      </c>
      <c r="AM271" s="34" t="s">
        <v>140</v>
      </c>
      <c r="AN271" s="34" t="s">
        <v>140</v>
      </c>
      <c r="AO271" s="35" t="s">
        <v>140</v>
      </c>
      <c r="AP271" s="35" t="s">
        <v>140</v>
      </c>
      <c r="AQ271" s="35" t="s">
        <v>140</v>
      </c>
      <c r="AR271" s="37" t="s">
        <v>140</v>
      </c>
      <c r="AS271" s="35" t="s">
        <v>140</v>
      </c>
      <c r="AT271" s="37" t="s">
        <v>140</v>
      </c>
      <c r="AU271" s="37" t="s">
        <v>140</v>
      </c>
      <c r="AV271" s="35" t="s">
        <v>140</v>
      </c>
      <c r="AW271" s="35" t="s">
        <v>140</v>
      </c>
      <c r="AX271" s="37" t="s">
        <v>140</v>
      </c>
      <c r="AY271" s="35">
        <v>-10000</v>
      </c>
      <c r="AZ271" s="37" t="s">
        <v>140</v>
      </c>
      <c r="BA271" s="37" t="s">
        <v>150</v>
      </c>
    </row>
    <row r="272" spans="2:53">
      <c r="B272" s="38" t="s">
        <v>182</v>
      </c>
      <c r="C272" s="39" t="s">
        <v>39</v>
      </c>
      <c r="D272" s="40" t="s">
        <v>138</v>
      </c>
      <c r="E272" s="27">
        <v>4140</v>
      </c>
      <c r="F272" s="27"/>
      <c r="G272" s="41"/>
      <c r="H272" s="28">
        <v>4140</v>
      </c>
      <c r="I272" s="27"/>
      <c r="J272" s="27"/>
      <c r="K272" s="27"/>
      <c r="L272" s="28">
        <v>0</v>
      </c>
      <c r="M272" s="27">
        <v>0</v>
      </c>
      <c r="N272" s="41">
        <v>0</v>
      </c>
      <c r="O272" s="28" t="s">
        <v>144</v>
      </c>
      <c r="P272" s="41" t="s">
        <v>144</v>
      </c>
      <c r="Q272" s="28">
        <v>0</v>
      </c>
      <c r="R272" s="24">
        <v>0</v>
      </c>
      <c r="S272" s="24" t="s">
        <v>139</v>
      </c>
      <c r="T272" s="24" t="s">
        <v>139</v>
      </c>
      <c r="U272" s="29" t="s">
        <v>139</v>
      </c>
      <c r="V272" s="25">
        <v>0</v>
      </c>
      <c r="W272" s="30">
        <v>1</v>
      </c>
      <c r="X272" s="28" t="s">
        <v>140</v>
      </c>
      <c r="Y272" s="27" t="s">
        <v>140</v>
      </c>
      <c r="Z272" s="41" t="s">
        <v>140</v>
      </c>
      <c r="AA272" s="27" t="s">
        <v>140</v>
      </c>
      <c r="AB272" s="27" t="s">
        <v>140</v>
      </c>
      <c r="AC272" s="41" t="s">
        <v>140</v>
      </c>
      <c r="AD272" s="27" t="s">
        <v>140</v>
      </c>
      <c r="AE272" s="27" t="s">
        <v>140</v>
      </c>
      <c r="AF272" s="41" t="s">
        <v>140</v>
      </c>
      <c r="AG272" s="27" t="s">
        <v>140</v>
      </c>
      <c r="AH272" s="27" t="s">
        <v>140</v>
      </c>
      <c r="AI272" s="41" t="s">
        <v>140</v>
      </c>
      <c r="AJ272" s="28" t="s">
        <v>140</v>
      </c>
      <c r="AK272" s="27" t="s">
        <v>140</v>
      </c>
      <c r="AL272" s="41" t="s">
        <v>140</v>
      </c>
      <c r="AM272" s="27" t="s">
        <v>140</v>
      </c>
      <c r="AN272" s="27" t="s">
        <v>140</v>
      </c>
      <c r="AO272" s="41" t="s">
        <v>140</v>
      </c>
      <c r="AP272" s="41" t="s">
        <v>140</v>
      </c>
      <c r="AQ272" s="41" t="s">
        <v>140</v>
      </c>
      <c r="AR272" s="42" t="s">
        <v>140</v>
      </c>
      <c r="AS272" s="41" t="s">
        <v>140</v>
      </c>
      <c r="AT272" s="42" t="s">
        <v>140</v>
      </c>
      <c r="AU272" s="42" t="s">
        <v>140</v>
      </c>
      <c r="AV272" s="41">
        <v>-10000</v>
      </c>
      <c r="AW272" s="41" t="s">
        <v>140</v>
      </c>
      <c r="AX272" s="42" t="s">
        <v>150</v>
      </c>
      <c r="AY272" s="41" t="s">
        <v>140</v>
      </c>
      <c r="AZ272" s="42" t="s">
        <v>140</v>
      </c>
      <c r="BA272" s="42" t="s">
        <v>140</v>
      </c>
    </row>
    <row r="273" spans="2:53">
      <c r="B273" s="43" t="s">
        <v>182</v>
      </c>
      <c r="C273" s="22" t="s">
        <v>39</v>
      </c>
      <c r="D273" s="23" t="s">
        <v>141</v>
      </c>
      <c r="E273" s="24">
        <v>4169</v>
      </c>
      <c r="F273" s="24"/>
      <c r="G273" s="25"/>
      <c r="H273" s="26">
        <v>4169</v>
      </c>
      <c r="I273" s="24"/>
      <c r="J273" s="24"/>
      <c r="K273" s="24"/>
      <c r="L273" s="26">
        <v>0</v>
      </c>
      <c r="M273" s="24">
        <v>0</v>
      </c>
      <c r="N273" s="25">
        <v>0</v>
      </c>
      <c r="O273" s="26" t="s">
        <v>144</v>
      </c>
      <c r="P273" s="25" t="s">
        <v>144</v>
      </c>
      <c r="Q273" s="26">
        <v>0</v>
      </c>
      <c r="R273" s="24">
        <v>0</v>
      </c>
      <c r="S273" s="24" t="s">
        <v>139</v>
      </c>
      <c r="T273" s="24" t="s">
        <v>139</v>
      </c>
      <c r="U273" s="29" t="s">
        <v>139</v>
      </c>
      <c r="V273" s="25">
        <v>0</v>
      </c>
      <c r="W273" s="30">
        <v>1</v>
      </c>
      <c r="X273" s="26" t="s">
        <v>140</v>
      </c>
      <c r="Y273" s="24" t="s">
        <v>140</v>
      </c>
      <c r="Z273" s="25" t="s">
        <v>140</v>
      </c>
      <c r="AA273" s="24" t="s">
        <v>140</v>
      </c>
      <c r="AB273" s="24" t="s">
        <v>140</v>
      </c>
      <c r="AC273" s="25" t="s">
        <v>140</v>
      </c>
      <c r="AD273" s="24" t="s">
        <v>140</v>
      </c>
      <c r="AE273" s="24" t="s">
        <v>140</v>
      </c>
      <c r="AF273" s="25" t="s">
        <v>140</v>
      </c>
      <c r="AG273" s="24" t="s">
        <v>140</v>
      </c>
      <c r="AH273" s="24" t="s">
        <v>140</v>
      </c>
      <c r="AI273" s="25" t="s">
        <v>140</v>
      </c>
      <c r="AJ273" s="26" t="s">
        <v>140</v>
      </c>
      <c r="AK273" s="24" t="s">
        <v>140</v>
      </c>
      <c r="AL273" s="25" t="s">
        <v>140</v>
      </c>
      <c r="AM273" s="24" t="s">
        <v>140</v>
      </c>
      <c r="AN273" s="24" t="s">
        <v>140</v>
      </c>
      <c r="AO273" s="25" t="s">
        <v>140</v>
      </c>
      <c r="AP273" s="25" t="s">
        <v>140</v>
      </c>
      <c r="AQ273" s="25" t="s">
        <v>140</v>
      </c>
      <c r="AR273" s="30" t="s">
        <v>140</v>
      </c>
      <c r="AS273" s="25" t="s">
        <v>140</v>
      </c>
      <c r="AT273" s="30" t="s">
        <v>140</v>
      </c>
      <c r="AU273" s="30" t="s">
        <v>140</v>
      </c>
      <c r="AV273" s="25">
        <v>-10000</v>
      </c>
      <c r="AW273" s="25" t="s">
        <v>140</v>
      </c>
      <c r="AX273" s="30" t="s">
        <v>150</v>
      </c>
      <c r="AY273" s="25" t="s">
        <v>140</v>
      </c>
      <c r="AZ273" s="30" t="s">
        <v>140</v>
      </c>
      <c r="BA273" s="30" t="s">
        <v>140</v>
      </c>
    </row>
    <row r="274" spans="2:53">
      <c r="B274" s="43" t="s">
        <v>182</v>
      </c>
      <c r="C274" s="22" t="s">
        <v>39</v>
      </c>
      <c r="D274" s="23" t="s">
        <v>142</v>
      </c>
      <c r="E274" s="24">
        <v>4178</v>
      </c>
      <c r="F274" s="24"/>
      <c r="G274" s="25"/>
      <c r="H274" s="26">
        <v>4178</v>
      </c>
      <c r="I274" s="24"/>
      <c r="J274" s="24"/>
      <c r="K274" s="24"/>
      <c r="L274" s="26">
        <v>0</v>
      </c>
      <c r="M274" s="24">
        <v>0</v>
      </c>
      <c r="N274" s="25">
        <v>0</v>
      </c>
      <c r="O274" s="26" t="s">
        <v>144</v>
      </c>
      <c r="P274" s="25" t="s">
        <v>144</v>
      </c>
      <c r="Q274" s="26">
        <v>0</v>
      </c>
      <c r="R274" s="24">
        <v>0</v>
      </c>
      <c r="S274" s="24" t="s">
        <v>139</v>
      </c>
      <c r="T274" s="24" t="s">
        <v>139</v>
      </c>
      <c r="U274" s="29" t="s">
        <v>139</v>
      </c>
      <c r="V274" s="25">
        <v>0</v>
      </c>
      <c r="W274" s="30">
        <v>1</v>
      </c>
      <c r="X274" s="26" t="s">
        <v>140</v>
      </c>
      <c r="Y274" s="24" t="s">
        <v>140</v>
      </c>
      <c r="Z274" s="25" t="s">
        <v>140</v>
      </c>
      <c r="AA274" s="24" t="s">
        <v>140</v>
      </c>
      <c r="AB274" s="24" t="s">
        <v>140</v>
      </c>
      <c r="AC274" s="25" t="s">
        <v>140</v>
      </c>
      <c r="AD274" s="24" t="s">
        <v>140</v>
      </c>
      <c r="AE274" s="24" t="s">
        <v>140</v>
      </c>
      <c r="AF274" s="25" t="s">
        <v>140</v>
      </c>
      <c r="AG274" s="24" t="s">
        <v>140</v>
      </c>
      <c r="AH274" s="24" t="s">
        <v>140</v>
      </c>
      <c r="AI274" s="25" t="s">
        <v>140</v>
      </c>
      <c r="AJ274" s="26" t="s">
        <v>140</v>
      </c>
      <c r="AK274" s="24" t="s">
        <v>140</v>
      </c>
      <c r="AL274" s="25" t="s">
        <v>140</v>
      </c>
      <c r="AM274" s="24" t="s">
        <v>140</v>
      </c>
      <c r="AN274" s="24" t="s">
        <v>140</v>
      </c>
      <c r="AO274" s="25" t="s">
        <v>140</v>
      </c>
      <c r="AP274" s="25" t="s">
        <v>140</v>
      </c>
      <c r="AQ274" s="25" t="s">
        <v>140</v>
      </c>
      <c r="AR274" s="30" t="s">
        <v>140</v>
      </c>
      <c r="AS274" s="25" t="s">
        <v>140</v>
      </c>
      <c r="AT274" s="30" t="s">
        <v>140</v>
      </c>
      <c r="AU274" s="30" t="s">
        <v>140</v>
      </c>
      <c r="AV274" s="25">
        <v>-10000</v>
      </c>
      <c r="AW274" s="25" t="s">
        <v>140</v>
      </c>
      <c r="AX274" s="30" t="s">
        <v>150</v>
      </c>
      <c r="AY274" s="25" t="s">
        <v>140</v>
      </c>
      <c r="AZ274" s="30" t="s">
        <v>140</v>
      </c>
      <c r="BA274" s="30" t="s">
        <v>140</v>
      </c>
    </row>
    <row r="275" spans="2:53">
      <c r="B275" s="43" t="s">
        <v>182</v>
      </c>
      <c r="C275" s="22" t="s">
        <v>39</v>
      </c>
      <c r="D275" s="23" t="s">
        <v>143</v>
      </c>
      <c r="E275" s="24">
        <v>4172</v>
      </c>
      <c r="F275" s="24"/>
      <c r="G275" s="25"/>
      <c r="H275" s="26">
        <v>4172</v>
      </c>
      <c r="I275" s="24"/>
      <c r="J275" s="24"/>
      <c r="K275" s="24"/>
      <c r="L275" s="26">
        <v>0</v>
      </c>
      <c r="M275" s="24">
        <v>0</v>
      </c>
      <c r="N275" s="25">
        <v>0</v>
      </c>
      <c r="O275" s="26" t="s">
        <v>144</v>
      </c>
      <c r="P275" s="25" t="s">
        <v>144</v>
      </c>
      <c r="Q275" s="26">
        <v>0</v>
      </c>
      <c r="R275" s="24">
        <v>0</v>
      </c>
      <c r="S275" s="24" t="s">
        <v>139</v>
      </c>
      <c r="T275" s="24" t="s">
        <v>139</v>
      </c>
      <c r="U275" s="29" t="s">
        <v>139</v>
      </c>
      <c r="V275" s="25">
        <v>0</v>
      </c>
      <c r="W275" s="30">
        <v>1</v>
      </c>
      <c r="X275" s="26" t="s">
        <v>140</v>
      </c>
      <c r="Y275" s="24" t="s">
        <v>140</v>
      </c>
      <c r="Z275" s="25" t="s">
        <v>140</v>
      </c>
      <c r="AA275" s="24" t="s">
        <v>140</v>
      </c>
      <c r="AB275" s="24" t="s">
        <v>140</v>
      </c>
      <c r="AC275" s="25" t="s">
        <v>140</v>
      </c>
      <c r="AD275" s="24" t="s">
        <v>140</v>
      </c>
      <c r="AE275" s="24" t="s">
        <v>140</v>
      </c>
      <c r="AF275" s="25" t="s">
        <v>140</v>
      </c>
      <c r="AG275" s="24" t="s">
        <v>140</v>
      </c>
      <c r="AH275" s="24" t="s">
        <v>140</v>
      </c>
      <c r="AI275" s="25" t="s">
        <v>140</v>
      </c>
      <c r="AJ275" s="26" t="s">
        <v>140</v>
      </c>
      <c r="AK275" s="24" t="s">
        <v>140</v>
      </c>
      <c r="AL275" s="25" t="s">
        <v>140</v>
      </c>
      <c r="AM275" s="24" t="s">
        <v>140</v>
      </c>
      <c r="AN275" s="24" t="s">
        <v>140</v>
      </c>
      <c r="AO275" s="25" t="s">
        <v>140</v>
      </c>
      <c r="AP275" s="25" t="s">
        <v>140</v>
      </c>
      <c r="AQ275" s="25" t="s">
        <v>140</v>
      </c>
      <c r="AR275" s="30" t="s">
        <v>140</v>
      </c>
      <c r="AS275" s="25" t="s">
        <v>140</v>
      </c>
      <c r="AT275" s="30" t="s">
        <v>140</v>
      </c>
      <c r="AU275" s="30" t="s">
        <v>140</v>
      </c>
      <c r="AV275" s="25">
        <v>-10000</v>
      </c>
      <c r="AW275" s="25" t="s">
        <v>140</v>
      </c>
      <c r="AX275" s="30" t="s">
        <v>150</v>
      </c>
      <c r="AY275" s="25" t="s">
        <v>140</v>
      </c>
      <c r="AZ275" s="30" t="s">
        <v>140</v>
      </c>
      <c r="BA275" s="30" t="s">
        <v>140</v>
      </c>
    </row>
    <row r="276" spans="2:53">
      <c r="B276" s="43" t="s">
        <v>182</v>
      </c>
      <c r="C276" s="22" t="s">
        <v>39</v>
      </c>
      <c r="D276" s="23" t="s">
        <v>145</v>
      </c>
      <c r="E276" s="24">
        <v>3996</v>
      </c>
      <c r="F276" s="24"/>
      <c r="G276" s="25"/>
      <c r="H276" s="26">
        <v>3996</v>
      </c>
      <c r="I276" s="24"/>
      <c r="J276" s="24"/>
      <c r="K276" s="24"/>
      <c r="L276" s="26">
        <v>0</v>
      </c>
      <c r="M276" s="24">
        <v>0</v>
      </c>
      <c r="N276" s="25">
        <v>0</v>
      </c>
      <c r="O276" s="26" t="s">
        <v>144</v>
      </c>
      <c r="P276" s="25" t="s">
        <v>144</v>
      </c>
      <c r="Q276" s="26">
        <v>0</v>
      </c>
      <c r="R276" s="24">
        <v>0</v>
      </c>
      <c r="S276" s="24" t="s">
        <v>139</v>
      </c>
      <c r="T276" s="24" t="s">
        <v>139</v>
      </c>
      <c r="U276" s="29" t="s">
        <v>139</v>
      </c>
      <c r="V276" s="25">
        <v>0</v>
      </c>
      <c r="W276" s="30">
        <v>1</v>
      </c>
      <c r="X276" s="26" t="s">
        <v>140</v>
      </c>
      <c r="Y276" s="24" t="s">
        <v>140</v>
      </c>
      <c r="Z276" s="25" t="s">
        <v>140</v>
      </c>
      <c r="AA276" s="24" t="s">
        <v>140</v>
      </c>
      <c r="AB276" s="24" t="s">
        <v>140</v>
      </c>
      <c r="AC276" s="25" t="s">
        <v>140</v>
      </c>
      <c r="AD276" s="24" t="s">
        <v>140</v>
      </c>
      <c r="AE276" s="24" t="s">
        <v>140</v>
      </c>
      <c r="AF276" s="25" t="s">
        <v>140</v>
      </c>
      <c r="AG276" s="24" t="s">
        <v>140</v>
      </c>
      <c r="AH276" s="24" t="s">
        <v>140</v>
      </c>
      <c r="AI276" s="25" t="s">
        <v>140</v>
      </c>
      <c r="AJ276" s="26" t="s">
        <v>140</v>
      </c>
      <c r="AK276" s="24" t="s">
        <v>140</v>
      </c>
      <c r="AL276" s="25" t="s">
        <v>140</v>
      </c>
      <c r="AM276" s="24" t="s">
        <v>140</v>
      </c>
      <c r="AN276" s="24" t="s">
        <v>140</v>
      </c>
      <c r="AO276" s="25" t="s">
        <v>140</v>
      </c>
      <c r="AP276" s="25" t="s">
        <v>140</v>
      </c>
      <c r="AQ276" s="25" t="s">
        <v>140</v>
      </c>
      <c r="AR276" s="30" t="s">
        <v>140</v>
      </c>
      <c r="AS276" s="25" t="s">
        <v>140</v>
      </c>
      <c r="AT276" s="30" t="s">
        <v>140</v>
      </c>
      <c r="AU276" s="30" t="s">
        <v>140</v>
      </c>
      <c r="AV276" s="25">
        <v>-10000</v>
      </c>
      <c r="AW276" s="25" t="s">
        <v>140</v>
      </c>
      <c r="AX276" s="30" t="s">
        <v>150</v>
      </c>
      <c r="AY276" s="25" t="s">
        <v>140</v>
      </c>
      <c r="AZ276" s="30" t="s">
        <v>140</v>
      </c>
      <c r="BA276" s="30" t="s">
        <v>140</v>
      </c>
    </row>
    <row r="277" spans="2:53">
      <c r="B277" s="43" t="s">
        <v>182</v>
      </c>
      <c r="C277" s="22" t="s">
        <v>39</v>
      </c>
      <c r="D277" s="23" t="s">
        <v>146</v>
      </c>
      <c r="E277" s="24">
        <v>4589</v>
      </c>
      <c r="F277" s="24"/>
      <c r="G277" s="25"/>
      <c r="H277" s="26">
        <v>4618</v>
      </c>
      <c r="I277" s="24"/>
      <c r="J277" s="24"/>
      <c r="K277" s="24"/>
      <c r="L277" s="26">
        <v>0</v>
      </c>
      <c r="M277" s="24">
        <v>0</v>
      </c>
      <c r="N277" s="25">
        <v>0</v>
      </c>
      <c r="O277" s="26" t="s">
        <v>144</v>
      </c>
      <c r="P277" s="25" t="s">
        <v>144</v>
      </c>
      <c r="Q277" s="26">
        <v>0</v>
      </c>
      <c r="R277" s="24">
        <v>-29</v>
      </c>
      <c r="S277" s="24" t="s">
        <v>139</v>
      </c>
      <c r="T277" s="24" t="s">
        <v>139</v>
      </c>
      <c r="U277" s="29" t="s">
        <v>139</v>
      </c>
      <c r="V277" s="25">
        <v>0</v>
      </c>
      <c r="W277" s="30">
        <v>0</v>
      </c>
      <c r="X277" s="26" t="s">
        <v>140</v>
      </c>
      <c r="Y277" s="24" t="s">
        <v>140</v>
      </c>
      <c r="Z277" s="25" t="s">
        <v>140</v>
      </c>
      <c r="AA277" s="24" t="s">
        <v>140</v>
      </c>
      <c r="AB277" s="24" t="s">
        <v>140</v>
      </c>
      <c r="AC277" s="25" t="s">
        <v>140</v>
      </c>
      <c r="AD277" s="24" t="s">
        <v>140</v>
      </c>
      <c r="AE277" s="24" t="s">
        <v>140</v>
      </c>
      <c r="AF277" s="25" t="s">
        <v>140</v>
      </c>
      <c r="AG277" s="24" t="s">
        <v>140</v>
      </c>
      <c r="AH277" s="24" t="s">
        <v>140</v>
      </c>
      <c r="AI277" s="25" t="s">
        <v>140</v>
      </c>
      <c r="AJ277" s="26" t="s">
        <v>140</v>
      </c>
      <c r="AK277" s="24" t="s">
        <v>140</v>
      </c>
      <c r="AL277" s="25" t="s">
        <v>140</v>
      </c>
      <c r="AM277" s="24" t="s">
        <v>140</v>
      </c>
      <c r="AN277" s="24" t="s">
        <v>140</v>
      </c>
      <c r="AO277" s="25" t="s">
        <v>140</v>
      </c>
      <c r="AP277" s="25" t="s">
        <v>140</v>
      </c>
      <c r="AQ277" s="25" t="s">
        <v>140</v>
      </c>
      <c r="AR277" s="30" t="s">
        <v>140</v>
      </c>
      <c r="AS277" s="25" t="s">
        <v>140</v>
      </c>
      <c r="AT277" s="30" t="s">
        <v>140</v>
      </c>
      <c r="AU277" s="30" t="s">
        <v>140</v>
      </c>
      <c r="AV277" s="25" t="s">
        <v>140</v>
      </c>
      <c r="AW277" s="25" t="s">
        <v>140</v>
      </c>
      <c r="AX277" s="30" t="s">
        <v>140</v>
      </c>
      <c r="AY277" s="25" t="s">
        <v>140</v>
      </c>
      <c r="AZ277" s="30" t="s">
        <v>140</v>
      </c>
      <c r="BA277" s="30" t="s">
        <v>140</v>
      </c>
    </row>
    <row r="278" spans="2:53">
      <c r="B278" s="43" t="s">
        <v>182</v>
      </c>
      <c r="C278" s="22" t="s">
        <v>39</v>
      </c>
      <c r="D278" s="23" t="s">
        <v>147</v>
      </c>
      <c r="E278" s="24"/>
      <c r="F278" s="24">
        <v>3742</v>
      </c>
      <c r="G278" s="25">
        <v>703</v>
      </c>
      <c r="H278" s="26"/>
      <c r="I278" s="24">
        <v>3742</v>
      </c>
      <c r="J278" s="24">
        <v>703</v>
      </c>
      <c r="K278" s="24"/>
      <c r="L278" s="26">
        <v>0</v>
      </c>
      <c r="M278" s="24">
        <v>0</v>
      </c>
      <c r="N278" s="25">
        <v>0</v>
      </c>
      <c r="O278" s="26" t="s">
        <v>144</v>
      </c>
      <c r="P278" s="25" t="s">
        <v>144</v>
      </c>
      <c r="Q278" s="26">
        <v>0</v>
      </c>
      <c r="R278" s="24" t="s">
        <v>139</v>
      </c>
      <c r="S278" s="24">
        <v>0</v>
      </c>
      <c r="T278" s="24">
        <v>0</v>
      </c>
      <c r="U278" s="29">
        <v>0</v>
      </c>
      <c r="V278" s="25">
        <v>0</v>
      </c>
      <c r="W278" s="30">
        <v>0</v>
      </c>
      <c r="X278" s="26" t="s">
        <v>140</v>
      </c>
      <c r="Y278" s="24" t="s">
        <v>140</v>
      </c>
      <c r="Z278" s="25" t="s">
        <v>140</v>
      </c>
      <c r="AA278" s="24" t="s">
        <v>140</v>
      </c>
      <c r="AB278" s="24" t="s">
        <v>140</v>
      </c>
      <c r="AC278" s="25" t="s">
        <v>140</v>
      </c>
      <c r="AD278" s="24" t="s">
        <v>140</v>
      </c>
      <c r="AE278" s="24" t="s">
        <v>140</v>
      </c>
      <c r="AF278" s="25" t="s">
        <v>140</v>
      </c>
      <c r="AG278" s="24" t="s">
        <v>140</v>
      </c>
      <c r="AH278" s="24" t="s">
        <v>140</v>
      </c>
      <c r="AI278" s="25" t="s">
        <v>140</v>
      </c>
      <c r="AJ278" s="26" t="s">
        <v>140</v>
      </c>
      <c r="AK278" s="24" t="s">
        <v>140</v>
      </c>
      <c r="AL278" s="25" t="s">
        <v>140</v>
      </c>
      <c r="AM278" s="24" t="s">
        <v>140</v>
      </c>
      <c r="AN278" s="24" t="s">
        <v>140</v>
      </c>
      <c r="AO278" s="25" t="s">
        <v>140</v>
      </c>
      <c r="AP278" s="25" t="s">
        <v>140</v>
      </c>
      <c r="AQ278" s="25" t="s">
        <v>140</v>
      </c>
      <c r="AR278" s="30" t="s">
        <v>140</v>
      </c>
      <c r="AS278" s="25" t="s">
        <v>140</v>
      </c>
      <c r="AT278" s="30" t="s">
        <v>140</v>
      </c>
      <c r="AU278" s="30" t="s">
        <v>140</v>
      </c>
      <c r="AV278" s="25" t="s">
        <v>140</v>
      </c>
      <c r="AW278" s="25" t="s">
        <v>140</v>
      </c>
      <c r="AX278" s="30" t="s">
        <v>140</v>
      </c>
      <c r="AY278" s="25" t="s">
        <v>140</v>
      </c>
      <c r="AZ278" s="30" t="s">
        <v>140</v>
      </c>
      <c r="BA278" s="30" t="s">
        <v>140</v>
      </c>
    </row>
    <row r="279" spans="2:53">
      <c r="B279" s="43" t="s">
        <v>182</v>
      </c>
      <c r="C279" s="22" t="s">
        <v>39</v>
      </c>
      <c r="D279" s="23" t="s">
        <v>148</v>
      </c>
      <c r="E279" s="24"/>
      <c r="F279" s="24">
        <v>3126</v>
      </c>
      <c r="G279" s="25">
        <v>703</v>
      </c>
      <c r="H279" s="26"/>
      <c r="I279" s="24">
        <v>3126</v>
      </c>
      <c r="J279" s="24">
        <v>703</v>
      </c>
      <c r="K279" s="24"/>
      <c r="L279" s="26">
        <v>0</v>
      </c>
      <c r="M279" s="24">
        <v>0</v>
      </c>
      <c r="N279" s="25">
        <v>0</v>
      </c>
      <c r="O279" s="26" t="s">
        <v>144</v>
      </c>
      <c r="P279" s="25" t="s">
        <v>144</v>
      </c>
      <c r="Q279" s="26">
        <v>0</v>
      </c>
      <c r="R279" s="24" t="s">
        <v>139</v>
      </c>
      <c r="S279" s="24">
        <v>0</v>
      </c>
      <c r="T279" s="24">
        <v>0</v>
      </c>
      <c r="U279" s="29">
        <v>0</v>
      </c>
      <c r="V279" s="25">
        <v>0</v>
      </c>
      <c r="W279" s="30">
        <v>0</v>
      </c>
      <c r="X279" s="26" t="s">
        <v>140</v>
      </c>
      <c r="Y279" s="24" t="s">
        <v>140</v>
      </c>
      <c r="Z279" s="25" t="s">
        <v>140</v>
      </c>
      <c r="AA279" s="24" t="s">
        <v>140</v>
      </c>
      <c r="AB279" s="24" t="s">
        <v>140</v>
      </c>
      <c r="AC279" s="25" t="s">
        <v>140</v>
      </c>
      <c r="AD279" s="24" t="s">
        <v>140</v>
      </c>
      <c r="AE279" s="24" t="s">
        <v>140</v>
      </c>
      <c r="AF279" s="25" t="s">
        <v>140</v>
      </c>
      <c r="AG279" s="24" t="s">
        <v>140</v>
      </c>
      <c r="AH279" s="24" t="s">
        <v>140</v>
      </c>
      <c r="AI279" s="25" t="s">
        <v>140</v>
      </c>
      <c r="AJ279" s="26" t="s">
        <v>140</v>
      </c>
      <c r="AK279" s="24" t="s">
        <v>140</v>
      </c>
      <c r="AL279" s="25" t="s">
        <v>140</v>
      </c>
      <c r="AM279" s="24" t="s">
        <v>140</v>
      </c>
      <c r="AN279" s="24" t="s">
        <v>140</v>
      </c>
      <c r="AO279" s="25" t="s">
        <v>140</v>
      </c>
      <c r="AP279" s="25" t="s">
        <v>140</v>
      </c>
      <c r="AQ279" s="25" t="s">
        <v>140</v>
      </c>
      <c r="AR279" s="30" t="s">
        <v>140</v>
      </c>
      <c r="AS279" s="25" t="s">
        <v>140</v>
      </c>
      <c r="AT279" s="30" t="s">
        <v>140</v>
      </c>
      <c r="AU279" s="30" t="s">
        <v>140</v>
      </c>
      <c r="AV279" s="25" t="s">
        <v>140</v>
      </c>
      <c r="AW279" s="25" t="s">
        <v>140</v>
      </c>
      <c r="AX279" s="30" t="s">
        <v>140</v>
      </c>
      <c r="AY279" s="25" t="s">
        <v>140</v>
      </c>
      <c r="AZ279" s="30" t="s">
        <v>140</v>
      </c>
      <c r="BA279" s="30" t="s">
        <v>140</v>
      </c>
    </row>
    <row r="280" spans="2:53">
      <c r="B280" s="43" t="s">
        <v>182</v>
      </c>
      <c r="C280" s="22" t="s">
        <v>39</v>
      </c>
      <c r="D280" s="23" t="s">
        <v>149</v>
      </c>
      <c r="E280" s="24"/>
      <c r="F280" s="24">
        <v>3608</v>
      </c>
      <c r="G280" s="25">
        <v>703</v>
      </c>
      <c r="H280" s="26"/>
      <c r="I280" s="24">
        <v>3608</v>
      </c>
      <c r="J280" s="24">
        <v>703</v>
      </c>
      <c r="K280" s="24"/>
      <c r="L280" s="26">
        <v>0</v>
      </c>
      <c r="M280" s="24">
        <v>0</v>
      </c>
      <c r="N280" s="25">
        <v>0</v>
      </c>
      <c r="O280" s="26" t="s">
        <v>144</v>
      </c>
      <c r="P280" s="25" t="s">
        <v>144</v>
      </c>
      <c r="Q280" s="26">
        <v>0</v>
      </c>
      <c r="R280" s="24" t="s">
        <v>139</v>
      </c>
      <c r="S280" s="24">
        <v>0</v>
      </c>
      <c r="T280" s="24">
        <v>0</v>
      </c>
      <c r="U280" s="29">
        <v>0</v>
      </c>
      <c r="V280" s="25">
        <v>0</v>
      </c>
      <c r="W280" s="30">
        <v>0</v>
      </c>
      <c r="X280" s="26" t="s">
        <v>140</v>
      </c>
      <c r="Y280" s="24" t="s">
        <v>140</v>
      </c>
      <c r="Z280" s="25" t="s">
        <v>140</v>
      </c>
      <c r="AA280" s="24" t="s">
        <v>140</v>
      </c>
      <c r="AB280" s="24" t="s">
        <v>140</v>
      </c>
      <c r="AC280" s="25" t="s">
        <v>140</v>
      </c>
      <c r="AD280" s="24" t="s">
        <v>140</v>
      </c>
      <c r="AE280" s="24" t="s">
        <v>140</v>
      </c>
      <c r="AF280" s="25" t="s">
        <v>140</v>
      </c>
      <c r="AG280" s="24" t="s">
        <v>140</v>
      </c>
      <c r="AH280" s="24" t="s">
        <v>140</v>
      </c>
      <c r="AI280" s="25" t="s">
        <v>140</v>
      </c>
      <c r="AJ280" s="26" t="s">
        <v>140</v>
      </c>
      <c r="AK280" s="24" t="s">
        <v>140</v>
      </c>
      <c r="AL280" s="25" t="s">
        <v>140</v>
      </c>
      <c r="AM280" s="24" t="s">
        <v>140</v>
      </c>
      <c r="AN280" s="24" t="s">
        <v>140</v>
      </c>
      <c r="AO280" s="25" t="s">
        <v>140</v>
      </c>
      <c r="AP280" s="25" t="s">
        <v>140</v>
      </c>
      <c r="AQ280" s="25" t="s">
        <v>140</v>
      </c>
      <c r="AR280" s="30" t="s">
        <v>140</v>
      </c>
      <c r="AS280" s="25" t="s">
        <v>140</v>
      </c>
      <c r="AT280" s="30" t="s">
        <v>140</v>
      </c>
      <c r="AU280" s="30" t="s">
        <v>140</v>
      </c>
      <c r="AV280" s="25" t="s">
        <v>140</v>
      </c>
      <c r="AW280" s="25" t="s">
        <v>140</v>
      </c>
      <c r="AX280" s="30" t="s">
        <v>140</v>
      </c>
      <c r="AY280" s="25" t="s">
        <v>140</v>
      </c>
      <c r="AZ280" s="30" t="s">
        <v>140</v>
      </c>
      <c r="BA280" s="30" t="s">
        <v>140</v>
      </c>
    </row>
    <row r="281" spans="2:53">
      <c r="B281" s="43" t="s">
        <v>182</v>
      </c>
      <c r="C281" s="22" t="s">
        <v>39</v>
      </c>
      <c r="D281" s="23" t="s">
        <v>151</v>
      </c>
      <c r="E281" s="24">
        <v>3546</v>
      </c>
      <c r="F281" s="24"/>
      <c r="G281" s="25"/>
      <c r="H281" s="26">
        <v>3546</v>
      </c>
      <c r="I281" s="24"/>
      <c r="J281" s="24"/>
      <c r="K281" s="24"/>
      <c r="L281" s="26">
        <v>0</v>
      </c>
      <c r="M281" s="24">
        <v>0</v>
      </c>
      <c r="N281" s="25">
        <v>0</v>
      </c>
      <c r="O281" s="26" t="s">
        <v>144</v>
      </c>
      <c r="P281" s="25" t="s">
        <v>144</v>
      </c>
      <c r="Q281" s="26">
        <v>0</v>
      </c>
      <c r="R281" s="24">
        <v>0</v>
      </c>
      <c r="S281" s="24" t="s">
        <v>139</v>
      </c>
      <c r="T281" s="24" t="s">
        <v>139</v>
      </c>
      <c r="U281" s="29" t="s">
        <v>139</v>
      </c>
      <c r="V281" s="25">
        <v>0</v>
      </c>
      <c r="W281" s="30">
        <v>1</v>
      </c>
      <c r="X281" s="26" t="s">
        <v>140</v>
      </c>
      <c r="Y281" s="24" t="s">
        <v>140</v>
      </c>
      <c r="Z281" s="25" t="s">
        <v>140</v>
      </c>
      <c r="AA281" s="24" t="s">
        <v>140</v>
      </c>
      <c r="AB281" s="24" t="s">
        <v>140</v>
      </c>
      <c r="AC281" s="25" t="s">
        <v>140</v>
      </c>
      <c r="AD281" s="24" t="s">
        <v>140</v>
      </c>
      <c r="AE281" s="24" t="s">
        <v>140</v>
      </c>
      <c r="AF281" s="25" t="s">
        <v>140</v>
      </c>
      <c r="AG281" s="24" t="s">
        <v>140</v>
      </c>
      <c r="AH281" s="24" t="s">
        <v>140</v>
      </c>
      <c r="AI281" s="25" t="s">
        <v>140</v>
      </c>
      <c r="AJ281" s="26" t="s">
        <v>140</v>
      </c>
      <c r="AK281" s="24" t="s">
        <v>140</v>
      </c>
      <c r="AL281" s="25" t="s">
        <v>140</v>
      </c>
      <c r="AM281" s="24" t="s">
        <v>140</v>
      </c>
      <c r="AN281" s="24" t="s">
        <v>140</v>
      </c>
      <c r="AO281" s="25" t="s">
        <v>140</v>
      </c>
      <c r="AP281" s="25" t="s">
        <v>140</v>
      </c>
      <c r="AQ281" s="25" t="s">
        <v>140</v>
      </c>
      <c r="AR281" s="30" t="s">
        <v>140</v>
      </c>
      <c r="AS281" s="25" t="s">
        <v>140</v>
      </c>
      <c r="AT281" s="30" t="s">
        <v>140</v>
      </c>
      <c r="AU281" s="30" t="s">
        <v>140</v>
      </c>
      <c r="AV281" s="25">
        <v>-10000</v>
      </c>
      <c r="AW281" s="25" t="s">
        <v>140</v>
      </c>
      <c r="AX281" s="30" t="s">
        <v>150</v>
      </c>
      <c r="AY281" s="25" t="s">
        <v>140</v>
      </c>
      <c r="AZ281" s="30" t="s">
        <v>140</v>
      </c>
      <c r="BA281" s="30" t="s">
        <v>140</v>
      </c>
    </row>
    <row r="282" spans="2:53">
      <c r="B282" s="43" t="s">
        <v>182</v>
      </c>
      <c r="C282" s="22" t="s">
        <v>39</v>
      </c>
      <c r="D282" s="23" t="s">
        <v>153</v>
      </c>
      <c r="E282" s="24">
        <v>4169</v>
      </c>
      <c r="F282" s="24"/>
      <c r="G282" s="25"/>
      <c r="H282" s="26">
        <v>4169</v>
      </c>
      <c r="I282" s="24"/>
      <c r="J282" s="24"/>
      <c r="K282" s="24"/>
      <c r="L282" s="26">
        <v>0</v>
      </c>
      <c r="M282" s="24">
        <v>0</v>
      </c>
      <c r="N282" s="25">
        <v>0</v>
      </c>
      <c r="O282" s="26" t="s">
        <v>144</v>
      </c>
      <c r="P282" s="25" t="s">
        <v>144</v>
      </c>
      <c r="Q282" s="26">
        <v>0</v>
      </c>
      <c r="R282" s="24">
        <v>0</v>
      </c>
      <c r="S282" s="24" t="s">
        <v>139</v>
      </c>
      <c r="T282" s="24" t="s">
        <v>139</v>
      </c>
      <c r="U282" s="29" t="s">
        <v>139</v>
      </c>
      <c r="V282" s="25">
        <v>0</v>
      </c>
      <c r="W282" s="30">
        <v>1</v>
      </c>
      <c r="X282" s="26" t="s">
        <v>140</v>
      </c>
      <c r="Y282" s="24" t="s">
        <v>140</v>
      </c>
      <c r="Z282" s="25" t="s">
        <v>140</v>
      </c>
      <c r="AA282" s="24" t="s">
        <v>140</v>
      </c>
      <c r="AB282" s="24" t="s">
        <v>140</v>
      </c>
      <c r="AC282" s="25" t="s">
        <v>140</v>
      </c>
      <c r="AD282" s="24" t="s">
        <v>140</v>
      </c>
      <c r="AE282" s="24" t="s">
        <v>140</v>
      </c>
      <c r="AF282" s="25" t="s">
        <v>140</v>
      </c>
      <c r="AG282" s="24" t="s">
        <v>140</v>
      </c>
      <c r="AH282" s="24" t="s">
        <v>140</v>
      </c>
      <c r="AI282" s="25" t="s">
        <v>140</v>
      </c>
      <c r="AJ282" s="26" t="s">
        <v>140</v>
      </c>
      <c r="AK282" s="24" t="s">
        <v>140</v>
      </c>
      <c r="AL282" s="25" t="s">
        <v>140</v>
      </c>
      <c r="AM282" s="24" t="s">
        <v>140</v>
      </c>
      <c r="AN282" s="24" t="s">
        <v>140</v>
      </c>
      <c r="AO282" s="25" t="s">
        <v>140</v>
      </c>
      <c r="AP282" s="25" t="s">
        <v>140</v>
      </c>
      <c r="AQ282" s="25" t="s">
        <v>140</v>
      </c>
      <c r="AR282" s="30" t="s">
        <v>140</v>
      </c>
      <c r="AS282" s="25" t="s">
        <v>140</v>
      </c>
      <c r="AT282" s="30" t="s">
        <v>140</v>
      </c>
      <c r="AU282" s="30" t="s">
        <v>140</v>
      </c>
      <c r="AV282" s="25">
        <v>-10000</v>
      </c>
      <c r="AW282" s="25" t="s">
        <v>140</v>
      </c>
      <c r="AX282" s="30" t="s">
        <v>150</v>
      </c>
      <c r="AY282" s="25" t="s">
        <v>140</v>
      </c>
      <c r="AZ282" s="30" t="s">
        <v>140</v>
      </c>
      <c r="BA282" s="30" t="s">
        <v>140</v>
      </c>
    </row>
    <row r="283" spans="2:53" ht="15" thickBot="1">
      <c r="B283" s="44" t="s">
        <v>182</v>
      </c>
      <c r="C283" s="32" t="s">
        <v>39</v>
      </c>
      <c r="D283" s="33" t="s">
        <v>155</v>
      </c>
      <c r="E283" s="34">
        <v>3958</v>
      </c>
      <c r="F283" s="34"/>
      <c r="G283" s="35"/>
      <c r="H283" s="36">
        <v>3958</v>
      </c>
      <c r="I283" s="34"/>
      <c r="J283" s="34"/>
      <c r="K283" s="34"/>
      <c r="L283" s="36">
        <v>0</v>
      </c>
      <c r="M283" s="34">
        <v>0</v>
      </c>
      <c r="N283" s="35">
        <v>0</v>
      </c>
      <c r="O283" s="36" t="s">
        <v>144</v>
      </c>
      <c r="P283" s="35" t="s">
        <v>144</v>
      </c>
      <c r="Q283" s="36">
        <v>0</v>
      </c>
      <c r="R283" s="24">
        <v>0</v>
      </c>
      <c r="S283" s="24" t="s">
        <v>139</v>
      </c>
      <c r="T283" s="24" t="s">
        <v>139</v>
      </c>
      <c r="U283" s="29" t="s">
        <v>139</v>
      </c>
      <c r="V283" s="25">
        <v>0</v>
      </c>
      <c r="W283" s="30">
        <v>1</v>
      </c>
      <c r="X283" s="36" t="s">
        <v>140</v>
      </c>
      <c r="Y283" s="34" t="s">
        <v>140</v>
      </c>
      <c r="Z283" s="35" t="s">
        <v>140</v>
      </c>
      <c r="AA283" s="34" t="s">
        <v>140</v>
      </c>
      <c r="AB283" s="34" t="s">
        <v>140</v>
      </c>
      <c r="AC283" s="35" t="s">
        <v>140</v>
      </c>
      <c r="AD283" s="34" t="s">
        <v>140</v>
      </c>
      <c r="AE283" s="34" t="s">
        <v>140</v>
      </c>
      <c r="AF283" s="35" t="s">
        <v>140</v>
      </c>
      <c r="AG283" s="34" t="s">
        <v>140</v>
      </c>
      <c r="AH283" s="34" t="s">
        <v>140</v>
      </c>
      <c r="AI283" s="35" t="s">
        <v>140</v>
      </c>
      <c r="AJ283" s="36" t="s">
        <v>140</v>
      </c>
      <c r="AK283" s="34" t="s">
        <v>140</v>
      </c>
      <c r="AL283" s="35" t="s">
        <v>140</v>
      </c>
      <c r="AM283" s="34" t="s">
        <v>140</v>
      </c>
      <c r="AN283" s="34" t="s">
        <v>140</v>
      </c>
      <c r="AO283" s="35" t="s">
        <v>140</v>
      </c>
      <c r="AP283" s="35" t="s">
        <v>140</v>
      </c>
      <c r="AQ283" s="35" t="s">
        <v>140</v>
      </c>
      <c r="AR283" s="37" t="s">
        <v>140</v>
      </c>
      <c r="AS283" s="35" t="s">
        <v>140</v>
      </c>
      <c r="AT283" s="37" t="s">
        <v>140</v>
      </c>
      <c r="AU283" s="37" t="s">
        <v>140</v>
      </c>
      <c r="AV283" s="35">
        <v>-10000</v>
      </c>
      <c r="AW283" s="35" t="s">
        <v>140</v>
      </c>
      <c r="AX283" s="37" t="s">
        <v>150</v>
      </c>
      <c r="AY283" s="35" t="s">
        <v>140</v>
      </c>
      <c r="AZ283" s="37" t="s">
        <v>140</v>
      </c>
      <c r="BA283" s="37" t="s">
        <v>140</v>
      </c>
    </row>
    <row r="284" spans="2:53">
      <c r="B284" s="38" t="s">
        <v>183</v>
      </c>
      <c r="C284" s="39" t="s">
        <v>39</v>
      </c>
      <c r="D284" s="40" t="s">
        <v>138</v>
      </c>
      <c r="E284" s="27">
        <v>1536</v>
      </c>
      <c r="F284" s="27"/>
      <c r="G284" s="41"/>
      <c r="H284" s="28">
        <v>1536</v>
      </c>
      <c r="I284" s="27"/>
      <c r="J284" s="27"/>
      <c r="K284" s="27"/>
      <c r="L284" s="28">
        <v>0</v>
      </c>
      <c r="M284" s="27">
        <v>0</v>
      </c>
      <c r="N284" s="41">
        <v>0</v>
      </c>
      <c r="O284" s="28" t="s">
        <v>144</v>
      </c>
      <c r="P284" s="41" t="s">
        <v>41</v>
      </c>
      <c r="Q284" s="28">
        <v>0</v>
      </c>
      <c r="R284" s="24">
        <v>0</v>
      </c>
      <c r="S284" s="24" t="s">
        <v>139</v>
      </c>
      <c r="T284" s="24" t="s">
        <v>139</v>
      </c>
      <c r="U284" s="29" t="s">
        <v>139</v>
      </c>
      <c r="V284" s="25">
        <v>0</v>
      </c>
      <c r="W284" s="30">
        <v>1</v>
      </c>
      <c r="X284" s="28">
        <v>155</v>
      </c>
      <c r="Y284" s="27" t="s">
        <v>140</v>
      </c>
      <c r="Z284" s="41" t="s">
        <v>170</v>
      </c>
      <c r="AA284" s="27">
        <v>135</v>
      </c>
      <c r="AB284" s="27" t="s">
        <v>140</v>
      </c>
      <c r="AC284" s="41" t="s">
        <v>170</v>
      </c>
      <c r="AD284" s="27" t="s">
        <v>140</v>
      </c>
      <c r="AE284" s="27" t="s">
        <v>140</v>
      </c>
      <c r="AF284" s="41" t="s">
        <v>140</v>
      </c>
      <c r="AG284" s="27" t="s">
        <v>140</v>
      </c>
      <c r="AH284" s="27" t="s">
        <v>140</v>
      </c>
      <c r="AI284" s="41" t="s">
        <v>140</v>
      </c>
      <c r="AJ284" s="28" t="s">
        <v>140</v>
      </c>
      <c r="AK284" s="27" t="s">
        <v>140</v>
      </c>
      <c r="AL284" s="41" t="s">
        <v>140</v>
      </c>
      <c r="AM284" s="27" t="s">
        <v>140</v>
      </c>
      <c r="AN284" s="27" t="s">
        <v>140</v>
      </c>
      <c r="AO284" s="41" t="s">
        <v>140</v>
      </c>
      <c r="AP284" s="41" t="s">
        <v>140</v>
      </c>
      <c r="AQ284" s="41" t="s">
        <v>140</v>
      </c>
      <c r="AR284" s="42" t="s">
        <v>140</v>
      </c>
      <c r="AS284" s="41" t="s">
        <v>140</v>
      </c>
      <c r="AT284" s="42" t="s">
        <v>140</v>
      </c>
      <c r="AU284" s="42" t="s">
        <v>140</v>
      </c>
      <c r="AV284" s="41">
        <v>-10000</v>
      </c>
      <c r="AW284" s="41" t="s">
        <v>140</v>
      </c>
      <c r="AX284" s="42" t="s">
        <v>150</v>
      </c>
      <c r="AY284" s="41" t="s">
        <v>140</v>
      </c>
      <c r="AZ284" s="42" t="s">
        <v>140</v>
      </c>
      <c r="BA284" s="42" t="s">
        <v>140</v>
      </c>
    </row>
    <row r="285" spans="2:53">
      <c r="B285" s="43" t="s">
        <v>183</v>
      </c>
      <c r="C285" s="22" t="s">
        <v>39</v>
      </c>
      <c r="D285" s="23" t="s">
        <v>141</v>
      </c>
      <c r="E285" s="24">
        <v>1532</v>
      </c>
      <c r="F285" s="24"/>
      <c r="G285" s="25"/>
      <c r="H285" s="26">
        <v>1507</v>
      </c>
      <c r="I285" s="24"/>
      <c r="J285" s="24"/>
      <c r="K285" s="24"/>
      <c r="L285" s="26">
        <v>0</v>
      </c>
      <c r="M285" s="24">
        <v>0</v>
      </c>
      <c r="N285" s="25">
        <v>0</v>
      </c>
      <c r="O285" s="26" t="s">
        <v>144</v>
      </c>
      <c r="P285" s="25" t="s">
        <v>41</v>
      </c>
      <c r="Q285" s="26">
        <v>0</v>
      </c>
      <c r="R285" s="24">
        <v>25</v>
      </c>
      <c r="S285" s="24" t="s">
        <v>139</v>
      </c>
      <c r="T285" s="24" t="s">
        <v>139</v>
      </c>
      <c r="U285" s="29" t="s">
        <v>139</v>
      </c>
      <c r="V285" s="25">
        <v>0</v>
      </c>
      <c r="W285" s="30">
        <v>1</v>
      </c>
      <c r="X285" s="26">
        <v>170</v>
      </c>
      <c r="Y285" s="24" t="s">
        <v>140</v>
      </c>
      <c r="Z285" s="25" t="s">
        <v>170</v>
      </c>
      <c r="AA285" s="24">
        <v>-170</v>
      </c>
      <c r="AB285" s="24" t="s">
        <v>140</v>
      </c>
      <c r="AC285" s="25" t="s">
        <v>170</v>
      </c>
      <c r="AD285" s="24" t="s">
        <v>140</v>
      </c>
      <c r="AE285" s="24" t="s">
        <v>140</v>
      </c>
      <c r="AF285" s="25" t="s">
        <v>140</v>
      </c>
      <c r="AG285" s="24" t="s">
        <v>140</v>
      </c>
      <c r="AH285" s="24" t="s">
        <v>140</v>
      </c>
      <c r="AI285" s="25" t="s">
        <v>140</v>
      </c>
      <c r="AJ285" s="26" t="s">
        <v>140</v>
      </c>
      <c r="AK285" s="24" t="s">
        <v>140</v>
      </c>
      <c r="AL285" s="25" t="s">
        <v>140</v>
      </c>
      <c r="AM285" s="24" t="s">
        <v>140</v>
      </c>
      <c r="AN285" s="24" t="s">
        <v>140</v>
      </c>
      <c r="AO285" s="25" t="s">
        <v>140</v>
      </c>
      <c r="AP285" s="25" t="s">
        <v>140</v>
      </c>
      <c r="AQ285" s="25" t="s">
        <v>140</v>
      </c>
      <c r="AR285" s="30" t="s">
        <v>140</v>
      </c>
      <c r="AS285" s="25" t="s">
        <v>140</v>
      </c>
      <c r="AT285" s="30" t="s">
        <v>140</v>
      </c>
      <c r="AU285" s="30" t="s">
        <v>140</v>
      </c>
      <c r="AV285" s="25">
        <v>-10000</v>
      </c>
      <c r="AW285" s="25" t="s">
        <v>140</v>
      </c>
      <c r="AX285" s="30" t="s">
        <v>150</v>
      </c>
      <c r="AY285" s="25" t="s">
        <v>140</v>
      </c>
      <c r="AZ285" s="30" t="s">
        <v>140</v>
      </c>
      <c r="BA285" s="30" t="s">
        <v>140</v>
      </c>
    </row>
    <row r="286" spans="2:53">
      <c r="B286" s="43" t="s">
        <v>183</v>
      </c>
      <c r="C286" s="22" t="s">
        <v>39</v>
      </c>
      <c r="D286" s="23" t="s">
        <v>142</v>
      </c>
      <c r="E286" s="24">
        <v>1858</v>
      </c>
      <c r="F286" s="24"/>
      <c r="G286" s="25"/>
      <c r="H286" s="26">
        <v>1851</v>
      </c>
      <c r="I286" s="24"/>
      <c r="J286" s="24"/>
      <c r="K286" s="24"/>
      <c r="L286" s="26">
        <v>0</v>
      </c>
      <c r="M286" s="24">
        <v>0</v>
      </c>
      <c r="N286" s="25">
        <v>0</v>
      </c>
      <c r="O286" s="26" t="s">
        <v>144</v>
      </c>
      <c r="P286" s="25" t="s">
        <v>41</v>
      </c>
      <c r="Q286" s="26">
        <v>0</v>
      </c>
      <c r="R286" s="24">
        <v>7</v>
      </c>
      <c r="S286" s="24" t="s">
        <v>139</v>
      </c>
      <c r="T286" s="24" t="s">
        <v>139</v>
      </c>
      <c r="U286" s="29" t="s">
        <v>139</v>
      </c>
      <c r="V286" s="25">
        <v>0</v>
      </c>
      <c r="W286" s="30">
        <v>1</v>
      </c>
      <c r="X286" s="26">
        <v>170</v>
      </c>
      <c r="Y286" s="24" t="s">
        <v>140</v>
      </c>
      <c r="Z286" s="25" t="s">
        <v>170</v>
      </c>
      <c r="AA286" s="24">
        <v>-170</v>
      </c>
      <c r="AB286" s="24" t="s">
        <v>140</v>
      </c>
      <c r="AC286" s="25" t="s">
        <v>170</v>
      </c>
      <c r="AD286" s="24" t="s">
        <v>140</v>
      </c>
      <c r="AE286" s="24" t="s">
        <v>140</v>
      </c>
      <c r="AF286" s="25" t="s">
        <v>140</v>
      </c>
      <c r="AG286" s="24" t="s">
        <v>140</v>
      </c>
      <c r="AH286" s="24" t="s">
        <v>140</v>
      </c>
      <c r="AI286" s="25" t="s">
        <v>140</v>
      </c>
      <c r="AJ286" s="26" t="s">
        <v>140</v>
      </c>
      <c r="AK286" s="24" t="s">
        <v>140</v>
      </c>
      <c r="AL286" s="25" t="s">
        <v>140</v>
      </c>
      <c r="AM286" s="24" t="s">
        <v>140</v>
      </c>
      <c r="AN286" s="24" t="s">
        <v>140</v>
      </c>
      <c r="AO286" s="25" t="s">
        <v>140</v>
      </c>
      <c r="AP286" s="25" t="s">
        <v>140</v>
      </c>
      <c r="AQ286" s="25" t="s">
        <v>140</v>
      </c>
      <c r="AR286" s="30" t="s">
        <v>140</v>
      </c>
      <c r="AS286" s="25" t="s">
        <v>140</v>
      </c>
      <c r="AT286" s="30" t="s">
        <v>140</v>
      </c>
      <c r="AU286" s="30" t="s">
        <v>140</v>
      </c>
      <c r="AV286" s="25">
        <v>-10000</v>
      </c>
      <c r="AW286" s="25" t="s">
        <v>140</v>
      </c>
      <c r="AX286" s="30" t="s">
        <v>150</v>
      </c>
      <c r="AY286" s="25" t="s">
        <v>140</v>
      </c>
      <c r="AZ286" s="30" t="s">
        <v>140</v>
      </c>
      <c r="BA286" s="30" t="s">
        <v>140</v>
      </c>
    </row>
    <row r="287" spans="2:53">
      <c r="B287" s="43" t="s">
        <v>183</v>
      </c>
      <c r="C287" s="22" t="s">
        <v>39</v>
      </c>
      <c r="D287" s="23" t="s">
        <v>143</v>
      </c>
      <c r="E287" s="24">
        <v>2366</v>
      </c>
      <c r="F287" s="24"/>
      <c r="G287" s="25"/>
      <c r="H287" s="26">
        <v>2366</v>
      </c>
      <c r="I287" s="24"/>
      <c r="J287" s="24"/>
      <c r="K287" s="24"/>
      <c r="L287" s="26">
        <v>0</v>
      </c>
      <c r="M287" s="24">
        <v>0</v>
      </c>
      <c r="N287" s="25">
        <v>0</v>
      </c>
      <c r="O287" s="26" t="s">
        <v>144</v>
      </c>
      <c r="P287" s="25" t="s">
        <v>144</v>
      </c>
      <c r="Q287" s="26">
        <v>0</v>
      </c>
      <c r="R287" s="24">
        <v>0</v>
      </c>
      <c r="S287" s="24" t="s">
        <v>139</v>
      </c>
      <c r="T287" s="24" t="s">
        <v>139</v>
      </c>
      <c r="U287" s="29" t="s">
        <v>139</v>
      </c>
      <c r="V287" s="25">
        <v>0</v>
      </c>
      <c r="W287" s="30">
        <v>1</v>
      </c>
      <c r="X287" s="26">
        <v>170</v>
      </c>
      <c r="Y287" s="24" t="s">
        <v>140</v>
      </c>
      <c r="Z287" s="25" t="s">
        <v>170</v>
      </c>
      <c r="AA287" s="24">
        <v>243</v>
      </c>
      <c r="AB287" s="24" t="s">
        <v>140</v>
      </c>
      <c r="AC287" s="25" t="s">
        <v>170</v>
      </c>
      <c r="AD287" s="24" t="s">
        <v>140</v>
      </c>
      <c r="AE287" s="24" t="s">
        <v>140</v>
      </c>
      <c r="AF287" s="25" t="s">
        <v>140</v>
      </c>
      <c r="AG287" s="24" t="s">
        <v>140</v>
      </c>
      <c r="AH287" s="24" t="s">
        <v>140</v>
      </c>
      <c r="AI287" s="25" t="s">
        <v>140</v>
      </c>
      <c r="AJ287" s="26" t="s">
        <v>140</v>
      </c>
      <c r="AK287" s="24" t="s">
        <v>140</v>
      </c>
      <c r="AL287" s="25" t="s">
        <v>140</v>
      </c>
      <c r="AM287" s="24" t="s">
        <v>140</v>
      </c>
      <c r="AN287" s="24" t="s">
        <v>140</v>
      </c>
      <c r="AO287" s="25" t="s">
        <v>140</v>
      </c>
      <c r="AP287" s="25" t="s">
        <v>140</v>
      </c>
      <c r="AQ287" s="25" t="s">
        <v>140</v>
      </c>
      <c r="AR287" s="30" t="s">
        <v>140</v>
      </c>
      <c r="AS287" s="25" t="s">
        <v>140</v>
      </c>
      <c r="AT287" s="30" t="s">
        <v>140</v>
      </c>
      <c r="AU287" s="30" t="s">
        <v>140</v>
      </c>
      <c r="AV287" s="25">
        <v>-10000</v>
      </c>
      <c r="AW287" s="25" t="s">
        <v>140</v>
      </c>
      <c r="AX287" s="30" t="s">
        <v>150</v>
      </c>
      <c r="AY287" s="25" t="s">
        <v>140</v>
      </c>
      <c r="AZ287" s="30" t="s">
        <v>140</v>
      </c>
      <c r="BA287" s="30" t="s">
        <v>140</v>
      </c>
    </row>
    <row r="288" spans="2:53">
      <c r="B288" s="43" t="s">
        <v>183</v>
      </c>
      <c r="C288" s="22" t="s">
        <v>39</v>
      </c>
      <c r="D288" s="23" t="s">
        <v>145</v>
      </c>
      <c r="E288" s="24">
        <v>2955</v>
      </c>
      <c r="F288" s="24"/>
      <c r="G288" s="25"/>
      <c r="H288" s="26">
        <v>2955</v>
      </c>
      <c r="I288" s="24"/>
      <c r="J288" s="24"/>
      <c r="K288" s="24"/>
      <c r="L288" s="26">
        <v>0</v>
      </c>
      <c r="M288" s="24">
        <v>0</v>
      </c>
      <c r="N288" s="25">
        <v>0</v>
      </c>
      <c r="O288" s="26" t="s">
        <v>144</v>
      </c>
      <c r="P288" s="25" t="s">
        <v>144</v>
      </c>
      <c r="Q288" s="26">
        <v>0</v>
      </c>
      <c r="R288" s="24">
        <v>0</v>
      </c>
      <c r="S288" s="24" t="s">
        <v>139</v>
      </c>
      <c r="T288" s="24" t="s">
        <v>139</v>
      </c>
      <c r="U288" s="29" t="s">
        <v>139</v>
      </c>
      <c r="V288" s="25">
        <v>0</v>
      </c>
      <c r="W288" s="30">
        <v>1</v>
      </c>
      <c r="X288" s="26">
        <v>170</v>
      </c>
      <c r="Y288" s="24" t="s">
        <v>140</v>
      </c>
      <c r="Z288" s="25" t="s">
        <v>170</v>
      </c>
      <c r="AA288" s="24">
        <v>174</v>
      </c>
      <c r="AB288" s="24" t="s">
        <v>140</v>
      </c>
      <c r="AC288" s="25" t="s">
        <v>170</v>
      </c>
      <c r="AD288" s="24" t="s">
        <v>140</v>
      </c>
      <c r="AE288" s="24" t="s">
        <v>140</v>
      </c>
      <c r="AF288" s="25" t="s">
        <v>140</v>
      </c>
      <c r="AG288" s="24" t="s">
        <v>140</v>
      </c>
      <c r="AH288" s="24" t="s">
        <v>140</v>
      </c>
      <c r="AI288" s="25" t="s">
        <v>140</v>
      </c>
      <c r="AJ288" s="26" t="s">
        <v>140</v>
      </c>
      <c r="AK288" s="24" t="s">
        <v>140</v>
      </c>
      <c r="AL288" s="25" t="s">
        <v>140</v>
      </c>
      <c r="AM288" s="24" t="s">
        <v>140</v>
      </c>
      <c r="AN288" s="24" t="s">
        <v>140</v>
      </c>
      <c r="AO288" s="25" t="s">
        <v>140</v>
      </c>
      <c r="AP288" s="25" t="s">
        <v>140</v>
      </c>
      <c r="AQ288" s="25" t="s">
        <v>140</v>
      </c>
      <c r="AR288" s="30" t="s">
        <v>140</v>
      </c>
      <c r="AS288" s="25" t="s">
        <v>140</v>
      </c>
      <c r="AT288" s="30" t="s">
        <v>140</v>
      </c>
      <c r="AU288" s="30" t="s">
        <v>140</v>
      </c>
      <c r="AV288" s="25">
        <v>-10000</v>
      </c>
      <c r="AW288" s="25" t="s">
        <v>140</v>
      </c>
      <c r="AX288" s="30" t="s">
        <v>150</v>
      </c>
      <c r="AY288" s="25" t="s">
        <v>140</v>
      </c>
      <c r="AZ288" s="30" t="s">
        <v>140</v>
      </c>
      <c r="BA288" s="30" t="s">
        <v>140</v>
      </c>
    </row>
    <row r="289" spans="2:53">
      <c r="B289" s="43" t="s">
        <v>183</v>
      </c>
      <c r="C289" s="22" t="s">
        <v>39</v>
      </c>
      <c r="D289" s="23" t="s">
        <v>146</v>
      </c>
      <c r="E289" s="24">
        <v>2673</v>
      </c>
      <c r="F289" s="24"/>
      <c r="G289" s="25"/>
      <c r="H289" s="26">
        <v>2673</v>
      </c>
      <c r="I289" s="24"/>
      <c r="J289" s="24"/>
      <c r="K289" s="24"/>
      <c r="L289" s="26">
        <v>0</v>
      </c>
      <c r="M289" s="24">
        <v>0</v>
      </c>
      <c r="N289" s="25">
        <v>0</v>
      </c>
      <c r="O289" s="26" t="s">
        <v>144</v>
      </c>
      <c r="P289" s="25" t="s">
        <v>144</v>
      </c>
      <c r="Q289" s="26">
        <v>0</v>
      </c>
      <c r="R289" s="24">
        <v>0</v>
      </c>
      <c r="S289" s="24" t="s">
        <v>139</v>
      </c>
      <c r="T289" s="24" t="s">
        <v>139</v>
      </c>
      <c r="U289" s="29" t="s">
        <v>139</v>
      </c>
      <c r="V289" s="25">
        <v>0</v>
      </c>
      <c r="W289" s="30">
        <v>1</v>
      </c>
      <c r="X289" s="26">
        <v>170</v>
      </c>
      <c r="Y289" s="24" t="s">
        <v>140</v>
      </c>
      <c r="Z289" s="25" t="s">
        <v>170</v>
      </c>
      <c r="AA289" s="24">
        <v>182</v>
      </c>
      <c r="AB289" s="24" t="s">
        <v>140</v>
      </c>
      <c r="AC289" s="25" t="s">
        <v>170</v>
      </c>
      <c r="AD289" s="24" t="s">
        <v>140</v>
      </c>
      <c r="AE289" s="24" t="s">
        <v>140</v>
      </c>
      <c r="AF289" s="25" t="s">
        <v>140</v>
      </c>
      <c r="AG289" s="24" t="s">
        <v>140</v>
      </c>
      <c r="AH289" s="24" t="s">
        <v>140</v>
      </c>
      <c r="AI289" s="25" t="s">
        <v>140</v>
      </c>
      <c r="AJ289" s="26" t="s">
        <v>140</v>
      </c>
      <c r="AK289" s="24" t="s">
        <v>140</v>
      </c>
      <c r="AL289" s="25" t="s">
        <v>140</v>
      </c>
      <c r="AM289" s="24" t="s">
        <v>140</v>
      </c>
      <c r="AN289" s="24" t="s">
        <v>140</v>
      </c>
      <c r="AO289" s="25" t="s">
        <v>140</v>
      </c>
      <c r="AP289" s="25" t="s">
        <v>140</v>
      </c>
      <c r="AQ289" s="25" t="s">
        <v>140</v>
      </c>
      <c r="AR289" s="30" t="s">
        <v>140</v>
      </c>
      <c r="AS289" s="25" t="s">
        <v>140</v>
      </c>
      <c r="AT289" s="30" t="s">
        <v>140</v>
      </c>
      <c r="AU289" s="30" t="s">
        <v>140</v>
      </c>
      <c r="AV289" s="25">
        <v>-10000</v>
      </c>
      <c r="AW289" s="25" t="s">
        <v>140</v>
      </c>
      <c r="AX289" s="30" t="s">
        <v>150</v>
      </c>
      <c r="AY289" s="25" t="s">
        <v>140</v>
      </c>
      <c r="AZ289" s="30" t="s">
        <v>140</v>
      </c>
      <c r="BA289" s="30" t="s">
        <v>140</v>
      </c>
    </row>
    <row r="290" spans="2:53">
      <c r="B290" s="43" t="s">
        <v>183</v>
      </c>
      <c r="C290" s="22" t="s">
        <v>39</v>
      </c>
      <c r="D290" s="23" t="s">
        <v>147</v>
      </c>
      <c r="E290" s="24">
        <v>3303</v>
      </c>
      <c r="F290" s="24"/>
      <c r="G290" s="25"/>
      <c r="H290" s="26">
        <v>3322</v>
      </c>
      <c r="I290" s="24"/>
      <c r="J290" s="24"/>
      <c r="K290" s="24"/>
      <c r="L290" s="26">
        <v>0</v>
      </c>
      <c r="M290" s="24">
        <v>0</v>
      </c>
      <c r="N290" s="25">
        <v>0</v>
      </c>
      <c r="O290" s="26" t="s">
        <v>144</v>
      </c>
      <c r="P290" s="25" t="s">
        <v>41</v>
      </c>
      <c r="Q290" s="26">
        <v>0</v>
      </c>
      <c r="R290" s="24">
        <v>-19</v>
      </c>
      <c r="S290" s="24" t="s">
        <v>139</v>
      </c>
      <c r="T290" s="24" t="s">
        <v>139</v>
      </c>
      <c r="U290" s="29" t="s">
        <v>139</v>
      </c>
      <c r="V290" s="25">
        <v>0</v>
      </c>
      <c r="W290" s="30">
        <v>1</v>
      </c>
      <c r="X290" s="26" t="s">
        <v>140</v>
      </c>
      <c r="Y290" s="24" t="s">
        <v>140</v>
      </c>
      <c r="Z290" s="25" t="s">
        <v>140</v>
      </c>
      <c r="AA290" s="24" t="s">
        <v>140</v>
      </c>
      <c r="AB290" s="24" t="s">
        <v>140</v>
      </c>
      <c r="AC290" s="25" t="s">
        <v>140</v>
      </c>
      <c r="AD290" s="24" t="s">
        <v>140</v>
      </c>
      <c r="AE290" s="24" t="s">
        <v>140</v>
      </c>
      <c r="AF290" s="25" t="s">
        <v>140</v>
      </c>
      <c r="AG290" s="24" t="s">
        <v>140</v>
      </c>
      <c r="AH290" s="24" t="s">
        <v>140</v>
      </c>
      <c r="AI290" s="25" t="s">
        <v>140</v>
      </c>
      <c r="AJ290" s="26" t="s">
        <v>140</v>
      </c>
      <c r="AK290" s="24" t="s">
        <v>140</v>
      </c>
      <c r="AL290" s="25" t="s">
        <v>140</v>
      </c>
      <c r="AM290" s="24" t="s">
        <v>140</v>
      </c>
      <c r="AN290" s="24" t="s">
        <v>140</v>
      </c>
      <c r="AO290" s="25" t="s">
        <v>140</v>
      </c>
      <c r="AP290" s="25" t="s">
        <v>140</v>
      </c>
      <c r="AQ290" s="25" t="s">
        <v>140</v>
      </c>
      <c r="AR290" s="30" t="s">
        <v>140</v>
      </c>
      <c r="AS290" s="25" t="s">
        <v>140</v>
      </c>
      <c r="AT290" s="30" t="s">
        <v>140</v>
      </c>
      <c r="AU290" s="30" t="s">
        <v>140</v>
      </c>
      <c r="AV290" s="25">
        <v>-10000</v>
      </c>
      <c r="AW290" s="25" t="s">
        <v>140</v>
      </c>
      <c r="AX290" s="30" t="s">
        <v>150</v>
      </c>
      <c r="AY290" s="25" t="s">
        <v>140</v>
      </c>
      <c r="AZ290" s="30" t="s">
        <v>140</v>
      </c>
      <c r="BA290" s="30" t="s">
        <v>140</v>
      </c>
    </row>
    <row r="291" spans="2:53">
      <c r="B291" s="43" t="s">
        <v>183</v>
      </c>
      <c r="C291" s="22" t="s">
        <v>39</v>
      </c>
      <c r="D291" s="23" t="s">
        <v>148</v>
      </c>
      <c r="E291" s="24">
        <v>3983</v>
      </c>
      <c r="F291" s="24"/>
      <c r="G291" s="25"/>
      <c r="H291" s="26">
        <v>3983</v>
      </c>
      <c r="I291" s="24"/>
      <c r="J291" s="24"/>
      <c r="K291" s="24"/>
      <c r="L291" s="26">
        <v>0</v>
      </c>
      <c r="M291" s="24">
        <v>0</v>
      </c>
      <c r="N291" s="25">
        <v>0</v>
      </c>
      <c r="O291" s="26" t="s">
        <v>144</v>
      </c>
      <c r="P291" s="25" t="s">
        <v>41</v>
      </c>
      <c r="Q291" s="26">
        <v>0</v>
      </c>
      <c r="R291" s="24">
        <v>0</v>
      </c>
      <c r="S291" s="24" t="s">
        <v>139</v>
      </c>
      <c r="T291" s="24" t="s">
        <v>139</v>
      </c>
      <c r="U291" s="29" t="s">
        <v>139</v>
      </c>
      <c r="V291" s="25">
        <v>0</v>
      </c>
      <c r="W291" s="30">
        <v>1</v>
      </c>
      <c r="X291" s="26" t="s">
        <v>140</v>
      </c>
      <c r="Y291" s="24" t="s">
        <v>140</v>
      </c>
      <c r="Z291" s="25" t="s">
        <v>140</v>
      </c>
      <c r="AA291" s="24" t="s">
        <v>140</v>
      </c>
      <c r="AB291" s="24" t="s">
        <v>140</v>
      </c>
      <c r="AC291" s="25" t="s">
        <v>140</v>
      </c>
      <c r="AD291" s="24" t="s">
        <v>140</v>
      </c>
      <c r="AE291" s="24" t="s">
        <v>140</v>
      </c>
      <c r="AF291" s="25" t="s">
        <v>140</v>
      </c>
      <c r="AG291" s="24" t="s">
        <v>140</v>
      </c>
      <c r="AH291" s="24" t="s">
        <v>140</v>
      </c>
      <c r="AI291" s="25" t="s">
        <v>140</v>
      </c>
      <c r="AJ291" s="26" t="s">
        <v>140</v>
      </c>
      <c r="AK291" s="24" t="s">
        <v>140</v>
      </c>
      <c r="AL291" s="25" t="s">
        <v>140</v>
      </c>
      <c r="AM291" s="24" t="s">
        <v>140</v>
      </c>
      <c r="AN291" s="24" t="s">
        <v>140</v>
      </c>
      <c r="AO291" s="25" t="s">
        <v>140</v>
      </c>
      <c r="AP291" s="25" t="s">
        <v>140</v>
      </c>
      <c r="AQ291" s="25" t="s">
        <v>140</v>
      </c>
      <c r="AR291" s="30" t="s">
        <v>140</v>
      </c>
      <c r="AS291" s="25" t="s">
        <v>140</v>
      </c>
      <c r="AT291" s="30" t="s">
        <v>140</v>
      </c>
      <c r="AU291" s="30" t="s">
        <v>140</v>
      </c>
      <c r="AV291" s="25">
        <v>-10000</v>
      </c>
      <c r="AW291" s="25" t="s">
        <v>140</v>
      </c>
      <c r="AX291" s="30" t="s">
        <v>150</v>
      </c>
      <c r="AY291" s="25" t="s">
        <v>140</v>
      </c>
      <c r="AZ291" s="30" t="s">
        <v>140</v>
      </c>
      <c r="BA291" s="30" t="s">
        <v>140</v>
      </c>
    </row>
    <row r="292" spans="2:53">
      <c r="B292" s="43" t="s">
        <v>183</v>
      </c>
      <c r="C292" s="22" t="s">
        <v>39</v>
      </c>
      <c r="D292" s="23" t="s">
        <v>149</v>
      </c>
      <c r="E292" s="24">
        <v>3334</v>
      </c>
      <c r="F292" s="24"/>
      <c r="G292" s="25"/>
      <c r="H292" s="26">
        <v>3334</v>
      </c>
      <c r="I292" s="24"/>
      <c r="J292" s="24"/>
      <c r="K292" s="24"/>
      <c r="L292" s="26">
        <v>0</v>
      </c>
      <c r="M292" s="24">
        <v>0</v>
      </c>
      <c r="N292" s="25">
        <v>0</v>
      </c>
      <c r="O292" s="26" t="s">
        <v>144</v>
      </c>
      <c r="P292" s="25" t="s">
        <v>41</v>
      </c>
      <c r="Q292" s="26">
        <v>0</v>
      </c>
      <c r="R292" s="24">
        <v>0</v>
      </c>
      <c r="S292" s="24" t="s">
        <v>139</v>
      </c>
      <c r="T292" s="24" t="s">
        <v>139</v>
      </c>
      <c r="U292" s="29" t="s">
        <v>139</v>
      </c>
      <c r="V292" s="25">
        <v>0</v>
      </c>
      <c r="W292" s="30">
        <v>1</v>
      </c>
      <c r="X292" s="26" t="s">
        <v>140</v>
      </c>
      <c r="Y292" s="24" t="s">
        <v>140</v>
      </c>
      <c r="Z292" s="25" t="s">
        <v>140</v>
      </c>
      <c r="AA292" s="24" t="s">
        <v>140</v>
      </c>
      <c r="AB292" s="24" t="s">
        <v>140</v>
      </c>
      <c r="AC292" s="25" t="s">
        <v>140</v>
      </c>
      <c r="AD292" s="24" t="s">
        <v>140</v>
      </c>
      <c r="AE292" s="24" t="s">
        <v>140</v>
      </c>
      <c r="AF292" s="25" t="s">
        <v>140</v>
      </c>
      <c r="AG292" s="24" t="s">
        <v>140</v>
      </c>
      <c r="AH292" s="24" t="s">
        <v>140</v>
      </c>
      <c r="AI292" s="25" t="s">
        <v>140</v>
      </c>
      <c r="AJ292" s="26" t="s">
        <v>140</v>
      </c>
      <c r="AK292" s="24" t="s">
        <v>140</v>
      </c>
      <c r="AL292" s="25" t="s">
        <v>140</v>
      </c>
      <c r="AM292" s="24" t="s">
        <v>140</v>
      </c>
      <c r="AN292" s="24" t="s">
        <v>140</v>
      </c>
      <c r="AO292" s="25" t="s">
        <v>140</v>
      </c>
      <c r="AP292" s="25" t="s">
        <v>140</v>
      </c>
      <c r="AQ292" s="25" t="s">
        <v>140</v>
      </c>
      <c r="AR292" s="30" t="s">
        <v>140</v>
      </c>
      <c r="AS292" s="25" t="s">
        <v>140</v>
      </c>
      <c r="AT292" s="30" t="s">
        <v>140</v>
      </c>
      <c r="AU292" s="30" t="s">
        <v>140</v>
      </c>
      <c r="AV292" s="25">
        <v>-10000</v>
      </c>
      <c r="AW292" s="25" t="s">
        <v>140</v>
      </c>
      <c r="AX292" s="30" t="s">
        <v>150</v>
      </c>
      <c r="AY292" s="25" t="s">
        <v>140</v>
      </c>
      <c r="AZ292" s="30" t="s">
        <v>140</v>
      </c>
      <c r="BA292" s="30" t="s">
        <v>140</v>
      </c>
    </row>
    <row r="293" spans="2:53">
      <c r="B293" s="43" t="s">
        <v>183</v>
      </c>
      <c r="C293" s="22" t="s">
        <v>39</v>
      </c>
      <c r="D293" s="23" t="s">
        <v>151</v>
      </c>
      <c r="E293" s="24">
        <v>4018</v>
      </c>
      <c r="F293" s="24"/>
      <c r="G293" s="25"/>
      <c r="H293" s="26">
        <v>4018</v>
      </c>
      <c r="I293" s="24"/>
      <c r="J293" s="24"/>
      <c r="K293" s="24"/>
      <c r="L293" s="26">
        <v>0</v>
      </c>
      <c r="M293" s="24">
        <v>0</v>
      </c>
      <c r="N293" s="25">
        <v>0</v>
      </c>
      <c r="O293" s="26" t="s">
        <v>144</v>
      </c>
      <c r="P293" s="25" t="s">
        <v>41</v>
      </c>
      <c r="Q293" s="26">
        <v>0</v>
      </c>
      <c r="R293" s="24">
        <v>0</v>
      </c>
      <c r="S293" s="24" t="s">
        <v>139</v>
      </c>
      <c r="T293" s="24" t="s">
        <v>139</v>
      </c>
      <c r="U293" s="29" t="s">
        <v>139</v>
      </c>
      <c r="V293" s="25">
        <v>0</v>
      </c>
      <c r="W293" s="30">
        <v>1</v>
      </c>
      <c r="X293" s="26">
        <v>170</v>
      </c>
      <c r="Y293" s="24" t="s">
        <v>140</v>
      </c>
      <c r="Z293" s="25" t="s">
        <v>170</v>
      </c>
      <c r="AA293" s="24">
        <v>375</v>
      </c>
      <c r="AB293" s="24" t="s">
        <v>140</v>
      </c>
      <c r="AC293" s="25" t="s">
        <v>170</v>
      </c>
      <c r="AD293" s="24" t="s">
        <v>140</v>
      </c>
      <c r="AE293" s="24" t="s">
        <v>140</v>
      </c>
      <c r="AF293" s="25" t="s">
        <v>140</v>
      </c>
      <c r="AG293" s="24" t="s">
        <v>140</v>
      </c>
      <c r="AH293" s="24" t="s">
        <v>140</v>
      </c>
      <c r="AI293" s="25" t="s">
        <v>140</v>
      </c>
      <c r="AJ293" s="26" t="s">
        <v>140</v>
      </c>
      <c r="AK293" s="24" t="s">
        <v>140</v>
      </c>
      <c r="AL293" s="25" t="s">
        <v>140</v>
      </c>
      <c r="AM293" s="24" t="s">
        <v>140</v>
      </c>
      <c r="AN293" s="24" t="s">
        <v>140</v>
      </c>
      <c r="AO293" s="25" t="s">
        <v>140</v>
      </c>
      <c r="AP293" s="25" t="s">
        <v>140</v>
      </c>
      <c r="AQ293" s="25" t="s">
        <v>140</v>
      </c>
      <c r="AR293" s="30" t="s">
        <v>140</v>
      </c>
      <c r="AS293" s="25" t="s">
        <v>140</v>
      </c>
      <c r="AT293" s="30" t="s">
        <v>140</v>
      </c>
      <c r="AU293" s="30" t="s">
        <v>140</v>
      </c>
      <c r="AV293" s="25">
        <v>-10000</v>
      </c>
      <c r="AW293" s="25" t="s">
        <v>140</v>
      </c>
      <c r="AX293" s="30" t="s">
        <v>150</v>
      </c>
      <c r="AY293" s="25" t="s">
        <v>140</v>
      </c>
      <c r="AZ293" s="30" t="s">
        <v>140</v>
      </c>
      <c r="BA293" s="30" t="s">
        <v>140</v>
      </c>
    </row>
    <row r="294" spans="2:53">
      <c r="B294" s="43" t="s">
        <v>183</v>
      </c>
      <c r="C294" s="22" t="s">
        <v>39</v>
      </c>
      <c r="D294" s="23" t="s">
        <v>153</v>
      </c>
      <c r="E294" s="24">
        <v>3973</v>
      </c>
      <c r="F294" s="24"/>
      <c r="G294" s="25"/>
      <c r="H294" s="26">
        <v>3973</v>
      </c>
      <c r="I294" s="24"/>
      <c r="J294" s="24"/>
      <c r="K294" s="24"/>
      <c r="L294" s="26">
        <v>0</v>
      </c>
      <c r="M294" s="24">
        <v>0</v>
      </c>
      <c r="N294" s="25">
        <v>0</v>
      </c>
      <c r="O294" s="26" t="s">
        <v>144</v>
      </c>
      <c r="P294" s="25" t="s">
        <v>41</v>
      </c>
      <c r="Q294" s="26">
        <v>0</v>
      </c>
      <c r="R294" s="24">
        <v>0</v>
      </c>
      <c r="S294" s="24" t="s">
        <v>139</v>
      </c>
      <c r="T294" s="24" t="s">
        <v>139</v>
      </c>
      <c r="U294" s="29" t="s">
        <v>139</v>
      </c>
      <c r="V294" s="25">
        <v>0</v>
      </c>
      <c r="W294" s="30">
        <v>1</v>
      </c>
      <c r="X294" s="26">
        <v>170</v>
      </c>
      <c r="Y294" s="24" t="s">
        <v>140</v>
      </c>
      <c r="Z294" s="25" t="s">
        <v>170</v>
      </c>
      <c r="AA294" s="24">
        <v>448</v>
      </c>
      <c r="AB294" s="24" t="s">
        <v>140</v>
      </c>
      <c r="AC294" s="25" t="s">
        <v>170</v>
      </c>
      <c r="AD294" s="24" t="s">
        <v>140</v>
      </c>
      <c r="AE294" s="24" t="s">
        <v>140</v>
      </c>
      <c r="AF294" s="25" t="s">
        <v>140</v>
      </c>
      <c r="AG294" s="24" t="s">
        <v>140</v>
      </c>
      <c r="AH294" s="24" t="s">
        <v>140</v>
      </c>
      <c r="AI294" s="25" t="s">
        <v>140</v>
      </c>
      <c r="AJ294" s="26" t="s">
        <v>140</v>
      </c>
      <c r="AK294" s="24" t="s">
        <v>140</v>
      </c>
      <c r="AL294" s="25" t="s">
        <v>140</v>
      </c>
      <c r="AM294" s="24" t="s">
        <v>140</v>
      </c>
      <c r="AN294" s="24" t="s">
        <v>140</v>
      </c>
      <c r="AO294" s="25" t="s">
        <v>140</v>
      </c>
      <c r="AP294" s="25" t="s">
        <v>140</v>
      </c>
      <c r="AQ294" s="25" t="s">
        <v>140</v>
      </c>
      <c r="AR294" s="30" t="s">
        <v>140</v>
      </c>
      <c r="AS294" s="25" t="s">
        <v>140</v>
      </c>
      <c r="AT294" s="30" t="s">
        <v>140</v>
      </c>
      <c r="AU294" s="30" t="s">
        <v>140</v>
      </c>
      <c r="AV294" s="25">
        <v>-10000</v>
      </c>
      <c r="AW294" s="25" t="s">
        <v>140</v>
      </c>
      <c r="AX294" s="30" t="s">
        <v>150</v>
      </c>
      <c r="AY294" s="25" t="s">
        <v>140</v>
      </c>
      <c r="AZ294" s="30" t="s">
        <v>140</v>
      </c>
      <c r="BA294" s="30" t="s">
        <v>140</v>
      </c>
    </row>
    <row r="295" spans="2:53" ht="15" thickBot="1">
      <c r="B295" s="44" t="s">
        <v>183</v>
      </c>
      <c r="C295" s="32" t="s">
        <v>39</v>
      </c>
      <c r="D295" s="33" t="s">
        <v>155</v>
      </c>
      <c r="E295" s="34">
        <v>3965</v>
      </c>
      <c r="F295" s="34"/>
      <c r="G295" s="35"/>
      <c r="H295" s="36">
        <v>3965</v>
      </c>
      <c r="I295" s="34"/>
      <c r="J295" s="34"/>
      <c r="K295" s="34"/>
      <c r="L295" s="36">
        <v>0</v>
      </c>
      <c r="M295" s="34">
        <v>0</v>
      </c>
      <c r="N295" s="35">
        <v>0</v>
      </c>
      <c r="O295" s="36" t="s">
        <v>144</v>
      </c>
      <c r="P295" s="35" t="s">
        <v>41</v>
      </c>
      <c r="Q295" s="36">
        <v>0</v>
      </c>
      <c r="R295" s="24">
        <v>0</v>
      </c>
      <c r="S295" s="24" t="s">
        <v>139</v>
      </c>
      <c r="T295" s="24" t="s">
        <v>139</v>
      </c>
      <c r="U295" s="29" t="s">
        <v>139</v>
      </c>
      <c r="V295" s="25">
        <v>0</v>
      </c>
      <c r="W295" s="30">
        <v>1</v>
      </c>
      <c r="X295" s="36">
        <v>215</v>
      </c>
      <c r="Y295" s="34" t="s">
        <v>140</v>
      </c>
      <c r="Z295" s="25" t="s">
        <v>170</v>
      </c>
      <c r="AA295" s="34">
        <v>435</v>
      </c>
      <c r="AB295" s="34" t="s">
        <v>140</v>
      </c>
      <c r="AC295" s="25" t="s">
        <v>170</v>
      </c>
      <c r="AD295" s="34" t="s">
        <v>140</v>
      </c>
      <c r="AE295" s="34" t="s">
        <v>140</v>
      </c>
      <c r="AF295" s="35" t="s">
        <v>140</v>
      </c>
      <c r="AG295" s="34" t="s">
        <v>140</v>
      </c>
      <c r="AH295" s="34" t="s">
        <v>140</v>
      </c>
      <c r="AI295" s="35" t="s">
        <v>140</v>
      </c>
      <c r="AJ295" s="36" t="s">
        <v>140</v>
      </c>
      <c r="AK295" s="34" t="s">
        <v>140</v>
      </c>
      <c r="AL295" s="35" t="s">
        <v>140</v>
      </c>
      <c r="AM295" s="34" t="s">
        <v>140</v>
      </c>
      <c r="AN295" s="34" t="s">
        <v>140</v>
      </c>
      <c r="AO295" s="35" t="s">
        <v>140</v>
      </c>
      <c r="AP295" s="35" t="s">
        <v>140</v>
      </c>
      <c r="AQ295" s="35" t="s">
        <v>140</v>
      </c>
      <c r="AR295" s="37" t="s">
        <v>140</v>
      </c>
      <c r="AS295" s="35" t="s">
        <v>140</v>
      </c>
      <c r="AT295" s="37" t="s">
        <v>140</v>
      </c>
      <c r="AU295" s="37" t="s">
        <v>140</v>
      </c>
      <c r="AV295" s="35">
        <v>-10000</v>
      </c>
      <c r="AW295" s="35" t="s">
        <v>140</v>
      </c>
      <c r="AX295" s="37" t="s">
        <v>150</v>
      </c>
      <c r="AY295" s="35" t="s">
        <v>140</v>
      </c>
      <c r="AZ295" s="37" t="s">
        <v>140</v>
      </c>
      <c r="BA295" s="37" t="s">
        <v>140</v>
      </c>
    </row>
    <row r="296" spans="2:53">
      <c r="B296" s="38" t="s">
        <v>184</v>
      </c>
      <c r="C296" s="39" t="s">
        <v>39</v>
      </c>
      <c r="D296" s="40" t="s">
        <v>138</v>
      </c>
      <c r="E296" s="27">
        <v>-2626</v>
      </c>
      <c r="F296" s="27"/>
      <c r="G296" s="41"/>
      <c r="H296" s="28">
        <v>-2626</v>
      </c>
      <c r="I296" s="27"/>
      <c r="J296" s="27"/>
      <c r="K296" s="27"/>
      <c r="L296" s="28">
        <v>0</v>
      </c>
      <c r="M296" s="27">
        <v>0</v>
      </c>
      <c r="N296" s="41">
        <v>0</v>
      </c>
      <c r="O296" s="28" t="s">
        <v>144</v>
      </c>
      <c r="P296" s="41" t="s">
        <v>41</v>
      </c>
      <c r="Q296" s="28">
        <v>0</v>
      </c>
      <c r="R296" s="24">
        <v>0</v>
      </c>
      <c r="S296" s="24" t="s">
        <v>139</v>
      </c>
      <c r="T296" s="24" t="s">
        <v>139</v>
      </c>
      <c r="U296" s="29" t="s">
        <v>139</v>
      </c>
      <c r="V296" s="25">
        <v>0</v>
      </c>
      <c r="W296" s="30">
        <v>1</v>
      </c>
      <c r="X296" s="28">
        <v>215</v>
      </c>
      <c r="Y296" s="27" t="s">
        <v>140</v>
      </c>
      <c r="Z296" s="41" t="s">
        <v>170</v>
      </c>
      <c r="AA296" s="27">
        <v>-215</v>
      </c>
      <c r="AB296" s="27" t="s">
        <v>140</v>
      </c>
      <c r="AC296" s="41" t="s">
        <v>170</v>
      </c>
      <c r="AD296" s="27" t="s">
        <v>140</v>
      </c>
      <c r="AE296" s="27" t="s">
        <v>140</v>
      </c>
      <c r="AF296" s="41" t="s">
        <v>140</v>
      </c>
      <c r="AG296" s="27" t="s">
        <v>140</v>
      </c>
      <c r="AH296" s="27" t="s">
        <v>140</v>
      </c>
      <c r="AI296" s="41" t="s">
        <v>140</v>
      </c>
      <c r="AJ296" s="28" t="s">
        <v>140</v>
      </c>
      <c r="AK296" s="27" t="s">
        <v>140</v>
      </c>
      <c r="AL296" s="41" t="s">
        <v>140</v>
      </c>
      <c r="AM296" s="27" t="s">
        <v>140</v>
      </c>
      <c r="AN296" s="27" t="s">
        <v>140</v>
      </c>
      <c r="AO296" s="41" t="s">
        <v>140</v>
      </c>
      <c r="AP296" s="41" t="s">
        <v>140</v>
      </c>
      <c r="AQ296" s="41" t="s">
        <v>140</v>
      </c>
      <c r="AR296" s="42" t="s">
        <v>140</v>
      </c>
      <c r="AS296" s="41" t="s">
        <v>140</v>
      </c>
      <c r="AT296" s="42" t="s">
        <v>140</v>
      </c>
      <c r="AU296" s="42" t="s">
        <v>140</v>
      </c>
      <c r="AV296" s="41">
        <v>-10000</v>
      </c>
      <c r="AW296" s="41" t="s">
        <v>140</v>
      </c>
      <c r="AX296" s="42" t="s">
        <v>150</v>
      </c>
      <c r="AY296" s="41" t="s">
        <v>140</v>
      </c>
      <c r="AZ296" s="42" t="s">
        <v>140</v>
      </c>
      <c r="BA296" s="42" t="s">
        <v>140</v>
      </c>
    </row>
    <row r="297" spans="2:53">
      <c r="B297" s="43" t="s">
        <v>184</v>
      </c>
      <c r="C297" s="22" t="s">
        <v>39</v>
      </c>
      <c r="D297" s="23" t="s">
        <v>141</v>
      </c>
      <c r="E297" s="24">
        <v>-1416</v>
      </c>
      <c r="F297" s="24"/>
      <c r="G297" s="25"/>
      <c r="H297" s="26">
        <v>-1416</v>
      </c>
      <c r="I297" s="24"/>
      <c r="J297" s="24"/>
      <c r="K297" s="24"/>
      <c r="L297" s="26">
        <v>0</v>
      </c>
      <c r="M297" s="24">
        <v>0</v>
      </c>
      <c r="N297" s="25">
        <v>0</v>
      </c>
      <c r="O297" s="26" t="s">
        <v>144</v>
      </c>
      <c r="P297" s="25" t="s">
        <v>41</v>
      </c>
      <c r="Q297" s="26">
        <v>0</v>
      </c>
      <c r="R297" s="24">
        <v>0</v>
      </c>
      <c r="S297" s="24" t="s">
        <v>139</v>
      </c>
      <c r="T297" s="24" t="s">
        <v>139</v>
      </c>
      <c r="U297" s="29" t="s">
        <v>139</v>
      </c>
      <c r="V297" s="25">
        <v>0</v>
      </c>
      <c r="W297" s="30">
        <v>1</v>
      </c>
      <c r="X297" s="47">
        <v>215</v>
      </c>
      <c r="Y297" s="48" t="s">
        <v>140</v>
      </c>
      <c r="Z297" s="49" t="s">
        <v>170</v>
      </c>
      <c r="AA297" s="29">
        <v>-215</v>
      </c>
      <c r="AB297" s="24" t="s">
        <v>140</v>
      </c>
      <c r="AC297" s="25" t="s">
        <v>170</v>
      </c>
      <c r="AD297" s="24" t="s">
        <v>140</v>
      </c>
      <c r="AE297" s="24" t="s">
        <v>140</v>
      </c>
      <c r="AF297" s="25" t="s">
        <v>140</v>
      </c>
      <c r="AG297" s="24" t="s">
        <v>140</v>
      </c>
      <c r="AH297" s="24" t="s">
        <v>140</v>
      </c>
      <c r="AI297" s="25" t="s">
        <v>140</v>
      </c>
      <c r="AJ297" s="26" t="s">
        <v>140</v>
      </c>
      <c r="AK297" s="24" t="s">
        <v>140</v>
      </c>
      <c r="AL297" s="25" t="s">
        <v>140</v>
      </c>
      <c r="AM297" s="24" t="s">
        <v>140</v>
      </c>
      <c r="AN297" s="24" t="s">
        <v>140</v>
      </c>
      <c r="AO297" s="25" t="s">
        <v>140</v>
      </c>
      <c r="AP297" s="25" t="s">
        <v>140</v>
      </c>
      <c r="AQ297" s="25" t="s">
        <v>140</v>
      </c>
      <c r="AR297" s="30" t="s">
        <v>140</v>
      </c>
      <c r="AS297" s="25" t="s">
        <v>140</v>
      </c>
      <c r="AT297" s="30" t="s">
        <v>140</v>
      </c>
      <c r="AU297" s="30" t="s">
        <v>140</v>
      </c>
      <c r="AV297" s="25">
        <v>-10000</v>
      </c>
      <c r="AW297" s="25" t="s">
        <v>140</v>
      </c>
      <c r="AX297" s="30" t="s">
        <v>150</v>
      </c>
      <c r="AY297" s="25" t="s">
        <v>140</v>
      </c>
      <c r="AZ297" s="30" t="s">
        <v>140</v>
      </c>
      <c r="BA297" s="30" t="s">
        <v>140</v>
      </c>
    </row>
    <row r="298" spans="2:53">
      <c r="B298" s="43" t="s">
        <v>184</v>
      </c>
      <c r="C298" s="22" t="s">
        <v>39</v>
      </c>
      <c r="D298" s="23" t="s">
        <v>142</v>
      </c>
      <c r="E298" s="24">
        <v>-1390</v>
      </c>
      <c r="F298" s="24"/>
      <c r="G298" s="25"/>
      <c r="H298" s="26">
        <v>-1390</v>
      </c>
      <c r="I298" s="24"/>
      <c r="J298" s="24"/>
      <c r="K298" s="24"/>
      <c r="L298" s="26">
        <v>0</v>
      </c>
      <c r="M298" s="24">
        <v>0</v>
      </c>
      <c r="N298" s="25">
        <v>0</v>
      </c>
      <c r="O298" s="26" t="s">
        <v>144</v>
      </c>
      <c r="P298" s="25" t="s">
        <v>41</v>
      </c>
      <c r="Q298" s="26">
        <v>0</v>
      </c>
      <c r="R298" s="24">
        <v>0</v>
      </c>
      <c r="S298" s="24" t="s">
        <v>139</v>
      </c>
      <c r="T298" s="24" t="s">
        <v>139</v>
      </c>
      <c r="U298" s="29" t="s">
        <v>139</v>
      </c>
      <c r="V298" s="25">
        <v>0</v>
      </c>
      <c r="W298" s="30">
        <v>1</v>
      </c>
      <c r="X298" s="47">
        <v>215</v>
      </c>
      <c r="Y298" s="48" t="s">
        <v>140</v>
      </c>
      <c r="Z298" s="49" t="s">
        <v>170</v>
      </c>
      <c r="AA298" s="29">
        <v>-215</v>
      </c>
      <c r="AB298" s="24" t="s">
        <v>140</v>
      </c>
      <c r="AC298" s="25" t="s">
        <v>170</v>
      </c>
      <c r="AD298" s="24" t="s">
        <v>140</v>
      </c>
      <c r="AE298" s="24" t="s">
        <v>140</v>
      </c>
      <c r="AF298" s="25" t="s">
        <v>140</v>
      </c>
      <c r="AG298" s="24" t="s">
        <v>140</v>
      </c>
      <c r="AH298" s="24" t="s">
        <v>140</v>
      </c>
      <c r="AI298" s="25" t="s">
        <v>140</v>
      </c>
      <c r="AJ298" s="26" t="s">
        <v>140</v>
      </c>
      <c r="AK298" s="24" t="s">
        <v>140</v>
      </c>
      <c r="AL298" s="25" t="s">
        <v>140</v>
      </c>
      <c r="AM298" s="24" t="s">
        <v>140</v>
      </c>
      <c r="AN298" s="24" t="s">
        <v>140</v>
      </c>
      <c r="AO298" s="25" t="s">
        <v>140</v>
      </c>
      <c r="AP298" s="25" t="s">
        <v>140</v>
      </c>
      <c r="AQ298" s="25" t="s">
        <v>140</v>
      </c>
      <c r="AR298" s="30" t="s">
        <v>140</v>
      </c>
      <c r="AS298" s="25" t="s">
        <v>140</v>
      </c>
      <c r="AT298" s="30" t="s">
        <v>140</v>
      </c>
      <c r="AU298" s="30" t="s">
        <v>140</v>
      </c>
      <c r="AV298" s="25">
        <v>-10000</v>
      </c>
      <c r="AW298" s="25" t="s">
        <v>140</v>
      </c>
      <c r="AX298" s="30" t="s">
        <v>150</v>
      </c>
      <c r="AY298" s="25" t="s">
        <v>140</v>
      </c>
      <c r="AZ298" s="30" t="s">
        <v>140</v>
      </c>
      <c r="BA298" s="30" t="s">
        <v>140</v>
      </c>
    </row>
    <row r="299" spans="2:53">
      <c r="B299" s="43" t="s">
        <v>184</v>
      </c>
      <c r="C299" s="22" t="s">
        <v>39</v>
      </c>
      <c r="D299" s="23" t="s">
        <v>143</v>
      </c>
      <c r="E299" s="24">
        <v>-1410</v>
      </c>
      <c r="F299" s="24"/>
      <c r="G299" s="25"/>
      <c r="H299" s="26">
        <v>-1410</v>
      </c>
      <c r="I299" s="24"/>
      <c r="J299" s="24"/>
      <c r="K299" s="24"/>
      <c r="L299" s="26">
        <v>0</v>
      </c>
      <c r="M299" s="24">
        <v>0</v>
      </c>
      <c r="N299" s="25">
        <v>0</v>
      </c>
      <c r="O299" s="26" t="s">
        <v>144</v>
      </c>
      <c r="P299" s="25" t="s">
        <v>41</v>
      </c>
      <c r="Q299" s="26">
        <v>0</v>
      </c>
      <c r="R299" s="24">
        <v>0</v>
      </c>
      <c r="S299" s="24" t="s">
        <v>139</v>
      </c>
      <c r="T299" s="24" t="s">
        <v>139</v>
      </c>
      <c r="U299" s="29" t="s">
        <v>139</v>
      </c>
      <c r="V299" s="25">
        <v>0</v>
      </c>
      <c r="W299" s="30">
        <v>1</v>
      </c>
      <c r="X299" s="26">
        <v>215</v>
      </c>
      <c r="Y299" s="24" t="s">
        <v>140</v>
      </c>
      <c r="Z299" s="25" t="s">
        <v>170</v>
      </c>
      <c r="AA299" s="24">
        <v>-215</v>
      </c>
      <c r="AB299" s="24" t="s">
        <v>140</v>
      </c>
      <c r="AC299" s="25" t="s">
        <v>170</v>
      </c>
      <c r="AD299" s="24" t="s">
        <v>140</v>
      </c>
      <c r="AE299" s="24" t="s">
        <v>140</v>
      </c>
      <c r="AF299" s="25" t="s">
        <v>140</v>
      </c>
      <c r="AG299" s="24" t="s">
        <v>140</v>
      </c>
      <c r="AH299" s="24" t="s">
        <v>140</v>
      </c>
      <c r="AI299" s="25" t="s">
        <v>140</v>
      </c>
      <c r="AJ299" s="26" t="s">
        <v>140</v>
      </c>
      <c r="AK299" s="24" t="s">
        <v>140</v>
      </c>
      <c r="AL299" s="25" t="s">
        <v>140</v>
      </c>
      <c r="AM299" s="24" t="s">
        <v>140</v>
      </c>
      <c r="AN299" s="24" t="s">
        <v>140</v>
      </c>
      <c r="AO299" s="25" t="s">
        <v>140</v>
      </c>
      <c r="AP299" s="25" t="s">
        <v>140</v>
      </c>
      <c r="AQ299" s="25" t="s">
        <v>140</v>
      </c>
      <c r="AR299" s="30" t="s">
        <v>140</v>
      </c>
      <c r="AS299" s="25" t="s">
        <v>140</v>
      </c>
      <c r="AT299" s="30" t="s">
        <v>140</v>
      </c>
      <c r="AU299" s="30" t="s">
        <v>140</v>
      </c>
      <c r="AV299" s="25">
        <v>-10000</v>
      </c>
      <c r="AW299" s="25" t="s">
        <v>140</v>
      </c>
      <c r="AX299" s="30" t="s">
        <v>150</v>
      </c>
      <c r="AY299" s="25" t="s">
        <v>140</v>
      </c>
      <c r="AZ299" s="30" t="s">
        <v>140</v>
      </c>
      <c r="BA299" s="30" t="s">
        <v>140</v>
      </c>
    </row>
    <row r="300" spans="2:53">
      <c r="B300" s="43" t="s">
        <v>184</v>
      </c>
      <c r="C300" s="22" t="s">
        <v>39</v>
      </c>
      <c r="D300" s="23" t="s">
        <v>145</v>
      </c>
      <c r="E300" s="24">
        <v>-955</v>
      </c>
      <c r="F300" s="24"/>
      <c r="G300" s="25"/>
      <c r="H300" s="26">
        <v>-955</v>
      </c>
      <c r="I300" s="24"/>
      <c r="J300" s="24"/>
      <c r="K300" s="24"/>
      <c r="L300" s="26">
        <v>0</v>
      </c>
      <c r="M300" s="24">
        <v>0</v>
      </c>
      <c r="N300" s="25">
        <v>0</v>
      </c>
      <c r="O300" s="26" t="s">
        <v>144</v>
      </c>
      <c r="P300" s="25" t="s">
        <v>41</v>
      </c>
      <c r="Q300" s="26">
        <v>0</v>
      </c>
      <c r="R300" s="24">
        <v>0</v>
      </c>
      <c r="S300" s="24" t="s">
        <v>139</v>
      </c>
      <c r="T300" s="24" t="s">
        <v>139</v>
      </c>
      <c r="U300" s="29" t="s">
        <v>139</v>
      </c>
      <c r="V300" s="25">
        <v>0</v>
      </c>
      <c r="W300" s="30">
        <v>1</v>
      </c>
      <c r="X300" s="26">
        <v>215</v>
      </c>
      <c r="Y300" s="24" t="s">
        <v>140</v>
      </c>
      <c r="Z300" s="25" t="s">
        <v>170</v>
      </c>
      <c r="AA300" s="24">
        <v>-215</v>
      </c>
      <c r="AB300" s="24" t="s">
        <v>140</v>
      </c>
      <c r="AC300" s="25" t="s">
        <v>170</v>
      </c>
      <c r="AD300" s="24" t="s">
        <v>140</v>
      </c>
      <c r="AE300" s="24" t="s">
        <v>140</v>
      </c>
      <c r="AF300" s="25" t="s">
        <v>140</v>
      </c>
      <c r="AG300" s="24" t="s">
        <v>140</v>
      </c>
      <c r="AH300" s="24" t="s">
        <v>140</v>
      </c>
      <c r="AI300" s="25" t="s">
        <v>140</v>
      </c>
      <c r="AJ300" s="26" t="s">
        <v>140</v>
      </c>
      <c r="AK300" s="24" t="s">
        <v>140</v>
      </c>
      <c r="AL300" s="25" t="s">
        <v>140</v>
      </c>
      <c r="AM300" s="24" t="s">
        <v>140</v>
      </c>
      <c r="AN300" s="24" t="s">
        <v>140</v>
      </c>
      <c r="AO300" s="25" t="s">
        <v>140</v>
      </c>
      <c r="AP300" s="25" t="s">
        <v>140</v>
      </c>
      <c r="AQ300" s="25" t="s">
        <v>140</v>
      </c>
      <c r="AR300" s="30" t="s">
        <v>140</v>
      </c>
      <c r="AS300" s="25" t="s">
        <v>140</v>
      </c>
      <c r="AT300" s="30" t="s">
        <v>140</v>
      </c>
      <c r="AU300" s="30" t="s">
        <v>140</v>
      </c>
      <c r="AV300" s="25">
        <v>-10000</v>
      </c>
      <c r="AW300" s="25" t="s">
        <v>140</v>
      </c>
      <c r="AX300" s="30" t="s">
        <v>150</v>
      </c>
      <c r="AY300" s="25" t="s">
        <v>140</v>
      </c>
      <c r="AZ300" s="30" t="s">
        <v>140</v>
      </c>
      <c r="BA300" s="30" t="s">
        <v>140</v>
      </c>
    </row>
    <row r="301" spans="2:53">
      <c r="B301" s="43" t="s">
        <v>184</v>
      </c>
      <c r="C301" s="22" t="s">
        <v>39</v>
      </c>
      <c r="D301" s="23" t="s">
        <v>146</v>
      </c>
      <c r="E301" s="24">
        <v>762</v>
      </c>
      <c r="F301" s="24"/>
      <c r="G301" s="25"/>
      <c r="H301" s="26">
        <v>2070</v>
      </c>
      <c r="I301" s="24"/>
      <c r="J301" s="24"/>
      <c r="K301" s="24"/>
      <c r="L301" s="26">
        <v>0</v>
      </c>
      <c r="M301" s="24">
        <v>0</v>
      </c>
      <c r="N301" s="25">
        <v>0</v>
      </c>
      <c r="O301" s="26" t="s">
        <v>144</v>
      </c>
      <c r="P301" s="25" t="s">
        <v>41</v>
      </c>
      <c r="Q301" s="26">
        <v>0</v>
      </c>
      <c r="R301" s="24">
        <v>-1308</v>
      </c>
      <c r="S301" s="24" t="s">
        <v>139</v>
      </c>
      <c r="T301" s="24" t="s">
        <v>139</v>
      </c>
      <c r="U301" s="29" t="s">
        <v>139</v>
      </c>
      <c r="V301" s="25">
        <v>0</v>
      </c>
      <c r="W301" s="30">
        <v>1</v>
      </c>
      <c r="X301" s="26" t="s">
        <v>140</v>
      </c>
      <c r="Y301" s="24" t="s">
        <v>140</v>
      </c>
      <c r="Z301" s="25" t="s">
        <v>140</v>
      </c>
      <c r="AA301" s="24" t="s">
        <v>140</v>
      </c>
      <c r="AB301" s="24" t="s">
        <v>140</v>
      </c>
      <c r="AC301" s="25" t="s">
        <v>140</v>
      </c>
      <c r="AD301" s="24" t="s">
        <v>140</v>
      </c>
      <c r="AE301" s="24" t="s">
        <v>140</v>
      </c>
      <c r="AF301" s="25" t="s">
        <v>140</v>
      </c>
      <c r="AG301" s="24" t="s">
        <v>140</v>
      </c>
      <c r="AH301" s="24" t="s">
        <v>140</v>
      </c>
      <c r="AI301" s="25" t="s">
        <v>140</v>
      </c>
      <c r="AJ301" s="26" t="s">
        <v>140</v>
      </c>
      <c r="AK301" s="24" t="s">
        <v>140</v>
      </c>
      <c r="AL301" s="25" t="s">
        <v>140</v>
      </c>
      <c r="AM301" s="24" t="s">
        <v>140</v>
      </c>
      <c r="AN301" s="24" t="s">
        <v>140</v>
      </c>
      <c r="AO301" s="25" t="s">
        <v>140</v>
      </c>
      <c r="AP301" s="25" t="s">
        <v>140</v>
      </c>
      <c r="AQ301" s="25" t="s">
        <v>140</v>
      </c>
      <c r="AR301" s="30" t="s">
        <v>140</v>
      </c>
      <c r="AS301" s="25" t="s">
        <v>140</v>
      </c>
      <c r="AT301" s="30" t="s">
        <v>140</v>
      </c>
      <c r="AU301" s="30" t="s">
        <v>140</v>
      </c>
      <c r="AV301" s="25">
        <v>-10000</v>
      </c>
      <c r="AW301" s="25" t="s">
        <v>140</v>
      </c>
      <c r="AX301" s="30" t="s">
        <v>150</v>
      </c>
      <c r="AY301" s="25" t="s">
        <v>140</v>
      </c>
      <c r="AZ301" s="30" t="s">
        <v>140</v>
      </c>
      <c r="BA301" s="30" t="s">
        <v>140</v>
      </c>
    </row>
    <row r="302" spans="2:53">
      <c r="B302" s="43" t="s">
        <v>184</v>
      </c>
      <c r="C302" s="22" t="s">
        <v>39</v>
      </c>
      <c r="D302" s="23" t="s">
        <v>147</v>
      </c>
      <c r="E302" s="24">
        <v>3278</v>
      </c>
      <c r="F302" s="24"/>
      <c r="G302" s="25"/>
      <c r="H302" s="26">
        <v>3646</v>
      </c>
      <c r="I302" s="24"/>
      <c r="J302" s="24"/>
      <c r="K302" s="24"/>
      <c r="L302" s="26">
        <v>0</v>
      </c>
      <c r="M302" s="24">
        <v>0</v>
      </c>
      <c r="N302" s="25">
        <v>0</v>
      </c>
      <c r="O302" s="26" t="s">
        <v>144</v>
      </c>
      <c r="P302" s="25" t="s">
        <v>41</v>
      </c>
      <c r="Q302" s="26">
        <v>0</v>
      </c>
      <c r="R302" s="24">
        <v>-368</v>
      </c>
      <c r="S302" s="24" t="s">
        <v>139</v>
      </c>
      <c r="T302" s="24" t="s">
        <v>139</v>
      </c>
      <c r="U302" s="29" t="s">
        <v>139</v>
      </c>
      <c r="V302" s="25">
        <v>0</v>
      </c>
      <c r="W302" s="30">
        <v>1</v>
      </c>
      <c r="X302" s="26" t="s">
        <v>140</v>
      </c>
      <c r="Y302" s="24" t="s">
        <v>140</v>
      </c>
      <c r="Z302" s="25" t="s">
        <v>140</v>
      </c>
      <c r="AA302" s="24" t="s">
        <v>140</v>
      </c>
      <c r="AB302" s="24" t="s">
        <v>140</v>
      </c>
      <c r="AC302" s="25" t="s">
        <v>140</v>
      </c>
      <c r="AD302" s="24" t="s">
        <v>140</v>
      </c>
      <c r="AE302" s="24" t="s">
        <v>140</v>
      </c>
      <c r="AF302" s="25" t="s">
        <v>140</v>
      </c>
      <c r="AG302" s="24" t="s">
        <v>140</v>
      </c>
      <c r="AH302" s="24" t="s">
        <v>140</v>
      </c>
      <c r="AI302" s="25" t="s">
        <v>140</v>
      </c>
      <c r="AJ302" s="26" t="s">
        <v>140</v>
      </c>
      <c r="AK302" s="24" t="s">
        <v>140</v>
      </c>
      <c r="AL302" s="25" t="s">
        <v>140</v>
      </c>
      <c r="AM302" s="24" t="s">
        <v>140</v>
      </c>
      <c r="AN302" s="24" t="s">
        <v>140</v>
      </c>
      <c r="AO302" s="25" t="s">
        <v>140</v>
      </c>
      <c r="AP302" s="25" t="s">
        <v>140</v>
      </c>
      <c r="AQ302" s="25" t="s">
        <v>140</v>
      </c>
      <c r="AR302" s="30" t="s">
        <v>140</v>
      </c>
      <c r="AS302" s="25" t="s">
        <v>140</v>
      </c>
      <c r="AT302" s="30" t="s">
        <v>140</v>
      </c>
      <c r="AU302" s="30" t="s">
        <v>140</v>
      </c>
      <c r="AV302" s="25">
        <v>-10000</v>
      </c>
      <c r="AW302" s="25" t="s">
        <v>140</v>
      </c>
      <c r="AX302" s="30" t="s">
        <v>150</v>
      </c>
      <c r="AY302" s="25" t="s">
        <v>140</v>
      </c>
      <c r="AZ302" s="30" t="s">
        <v>140</v>
      </c>
      <c r="BA302" s="30" t="s">
        <v>140</v>
      </c>
    </row>
    <row r="303" spans="2:53">
      <c r="B303" s="43" t="s">
        <v>184</v>
      </c>
      <c r="C303" s="22" t="s">
        <v>39</v>
      </c>
      <c r="D303" s="23" t="s">
        <v>148</v>
      </c>
      <c r="E303" s="24">
        <v>4646</v>
      </c>
      <c r="F303" s="24"/>
      <c r="G303" s="25"/>
      <c r="H303" s="26">
        <v>4826</v>
      </c>
      <c r="I303" s="24"/>
      <c r="J303" s="24"/>
      <c r="K303" s="24"/>
      <c r="L303" s="26">
        <v>0</v>
      </c>
      <c r="M303" s="24">
        <v>0</v>
      </c>
      <c r="N303" s="25">
        <v>0</v>
      </c>
      <c r="O303" s="26" t="s">
        <v>144</v>
      </c>
      <c r="P303" s="25" t="s">
        <v>41</v>
      </c>
      <c r="Q303" s="26">
        <v>0</v>
      </c>
      <c r="R303" s="24">
        <v>-180</v>
      </c>
      <c r="S303" s="24" t="s">
        <v>139</v>
      </c>
      <c r="T303" s="24" t="s">
        <v>139</v>
      </c>
      <c r="U303" s="29" t="s">
        <v>139</v>
      </c>
      <c r="V303" s="25">
        <v>0</v>
      </c>
      <c r="W303" s="30">
        <v>1</v>
      </c>
      <c r="X303" s="26">
        <v>173</v>
      </c>
      <c r="Y303" s="24" t="s">
        <v>140</v>
      </c>
      <c r="Z303" s="25" t="s">
        <v>42</v>
      </c>
      <c r="AA303" s="24">
        <v>41</v>
      </c>
      <c r="AB303" s="24" t="s">
        <v>140</v>
      </c>
      <c r="AC303" s="25" t="s">
        <v>42</v>
      </c>
      <c r="AD303" s="24" t="s">
        <v>140</v>
      </c>
      <c r="AE303" s="24" t="s">
        <v>140</v>
      </c>
      <c r="AF303" s="25" t="s">
        <v>140</v>
      </c>
      <c r="AG303" s="24" t="s">
        <v>140</v>
      </c>
      <c r="AH303" s="24" t="s">
        <v>140</v>
      </c>
      <c r="AI303" s="25" t="s">
        <v>140</v>
      </c>
      <c r="AJ303" s="26" t="s">
        <v>140</v>
      </c>
      <c r="AK303" s="24" t="s">
        <v>140</v>
      </c>
      <c r="AL303" s="25" t="s">
        <v>140</v>
      </c>
      <c r="AM303" s="24" t="s">
        <v>140</v>
      </c>
      <c r="AN303" s="24" t="s">
        <v>140</v>
      </c>
      <c r="AO303" s="25" t="s">
        <v>140</v>
      </c>
      <c r="AP303" s="25" t="s">
        <v>140</v>
      </c>
      <c r="AQ303" s="25" t="s">
        <v>140</v>
      </c>
      <c r="AR303" s="30" t="s">
        <v>140</v>
      </c>
      <c r="AS303" s="25" t="s">
        <v>140</v>
      </c>
      <c r="AT303" s="30" t="s">
        <v>140</v>
      </c>
      <c r="AU303" s="30" t="s">
        <v>140</v>
      </c>
      <c r="AV303" s="25">
        <v>-10000</v>
      </c>
      <c r="AW303" s="25" t="s">
        <v>140</v>
      </c>
      <c r="AX303" s="30" t="s">
        <v>150</v>
      </c>
      <c r="AY303" s="25" t="s">
        <v>140</v>
      </c>
      <c r="AZ303" s="30" t="s">
        <v>140</v>
      </c>
      <c r="BA303" s="30" t="s">
        <v>140</v>
      </c>
    </row>
    <row r="304" spans="2:53">
      <c r="B304" s="43" t="s">
        <v>184</v>
      </c>
      <c r="C304" s="22" t="s">
        <v>39</v>
      </c>
      <c r="D304" s="23" t="s">
        <v>149</v>
      </c>
      <c r="E304" s="24">
        <v>5842</v>
      </c>
      <c r="F304" s="24"/>
      <c r="G304" s="25"/>
      <c r="H304" s="26">
        <v>5886</v>
      </c>
      <c r="I304" s="24"/>
      <c r="J304" s="24"/>
      <c r="K304" s="24"/>
      <c r="L304" s="26">
        <v>0</v>
      </c>
      <c r="M304" s="24">
        <v>0</v>
      </c>
      <c r="N304" s="25">
        <v>0</v>
      </c>
      <c r="O304" s="26" t="s">
        <v>144</v>
      </c>
      <c r="P304" s="25" t="s">
        <v>41</v>
      </c>
      <c r="Q304" s="26">
        <v>0</v>
      </c>
      <c r="R304" s="24">
        <v>-44</v>
      </c>
      <c r="S304" s="24" t="s">
        <v>139</v>
      </c>
      <c r="T304" s="24" t="s">
        <v>139</v>
      </c>
      <c r="U304" s="29" t="s">
        <v>139</v>
      </c>
      <c r="V304" s="25">
        <v>0</v>
      </c>
      <c r="W304" s="30">
        <v>1</v>
      </c>
      <c r="X304" s="26" t="s">
        <v>140</v>
      </c>
      <c r="Y304" s="24" t="s">
        <v>140</v>
      </c>
      <c r="Z304" s="25" t="s">
        <v>140</v>
      </c>
      <c r="AA304" s="24" t="s">
        <v>140</v>
      </c>
      <c r="AB304" s="24" t="s">
        <v>140</v>
      </c>
      <c r="AC304" s="25" t="s">
        <v>140</v>
      </c>
      <c r="AD304" s="24" t="s">
        <v>140</v>
      </c>
      <c r="AE304" s="24" t="s">
        <v>140</v>
      </c>
      <c r="AF304" s="25" t="s">
        <v>140</v>
      </c>
      <c r="AG304" s="24" t="s">
        <v>140</v>
      </c>
      <c r="AH304" s="24" t="s">
        <v>140</v>
      </c>
      <c r="AI304" s="25" t="s">
        <v>140</v>
      </c>
      <c r="AJ304" s="26" t="s">
        <v>140</v>
      </c>
      <c r="AK304" s="24" t="s">
        <v>140</v>
      </c>
      <c r="AL304" s="25" t="s">
        <v>140</v>
      </c>
      <c r="AM304" s="24" t="s">
        <v>140</v>
      </c>
      <c r="AN304" s="24" t="s">
        <v>140</v>
      </c>
      <c r="AO304" s="25" t="s">
        <v>140</v>
      </c>
      <c r="AP304" s="25" t="s">
        <v>140</v>
      </c>
      <c r="AQ304" s="25" t="s">
        <v>140</v>
      </c>
      <c r="AR304" s="30" t="s">
        <v>140</v>
      </c>
      <c r="AS304" s="25" t="s">
        <v>140</v>
      </c>
      <c r="AT304" s="30" t="s">
        <v>140</v>
      </c>
      <c r="AU304" s="30" t="s">
        <v>140</v>
      </c>
      <c r="AV304" s="25">
        <v>-10000</v>
      </c>
      <c r="AW304" s="25" t="s">
        <v>140</v>
      </c>
      <c r="AX304" s="30" t="s">
        <v>150</v>
      </c>
      <c r="AY304" s="25" t="s">
        <v>140</v>
      </c>
      <c r="AZ304" s="30" t="s">
        <v>140</v>
      </c>
      <c r="BA304" s="30" t="s">
        <v>140</v>
      </c>
    </row>
    <row r="305" spans="2:53">
      <c r="B305" s="43" t="s">
        <v>184</v>
      </c>
      <c r="C305" s="22" t="s">
        <v>39</v>
      </c>
      <c r="D305" s="23" t="s">
        <v>151</v>
      </c>
      <c r="E305" s="24">
        <v>6700</v>
      </c>
      <c r="F305" s="24"/>
      <c r="G305" s="25"/>
      <c r="H305" s="26">
        <v>6700</v>
      </c>
      <c r="I305" s="24"/>
      <c r="J305" s="24"/>
      <c r="K305" s="24"/>
      <c r="L305" s="26">
        <v>0</v>
      </c>
      <c r="M305" s="24">
        <v>0</v>
      </c>
      <c r="N305" s="25">
        <v>0</v>
      </c>
      <c r="O305" s="26" t="s">
        <v>144</v>
      </c>
      <c r="P305" s="25" t="s">
        <v>41</v>
      </c>
      <c r="Q305" s="26">
        <v>0</v>
      </c>
      <c r="R305" s="24">
        <v>0</v>
      </c>
      <c r="S305" s="24" t="s">
        <v>139</v>
      </c>
      <c r="T305" s="24" t="s">
        <v>139</v>
      </c>
      <c r="U305" s="29" t="s">
        <v>139</v>
      </c>
      <c r="V305" s="25">
        <v>0</v>
      </c>
      <c r="W305" s="30">
        <v>1</v>
      </c>
      <c r="X305" s="47">
        <v>170</v>
      </c>
      <c r="Y305" s="48" t="s">
        <v>140</v>
      </c>
      <c r="Z305" s="49" t="s">
        <v>170</v>
      </c>
      <c r="AA305" s="29">
        <v>74</v>
      </c>
      <c r="AB305" s="24" t="s">
        <v>140</v>
      </c>
      <c r="AC305" s="25" t="s">
        <v>170</v>
      </c>
      <c r="AD305" s="24" t="s">
        <v>140</v>
      </c>
      <c r="AE305" s="24" t="s">
        <v>140</v>
      </c>
      <c r="AF305" s="25" t="s">
        <v>140</v>
      </c>
      <c r="AG305" s="24" t="s">
        <v>140</v>
      </c>
      <c r="AH305" s="24" t="s">
        <v>140</v>
      </c>
      <c r="AI305" s="25" t="s">
        <v>140</v>
      </c>
      <c r="AJ305" s="26" t="s">
        <v>140</v>
      </c>
      <c r="AK305" s="24" t="s">
        <v>140</v>
      </c>
      <c r="AL305" s="25" t="s">
        <v>140</v>
      </c>
      <c r="AM305" s="24" t="s">
        <v>140</v>
      </c>
      <c r="AN305" s="24" t="s">
        <v>140</v>
      </c>
      <c r="AO305" s="25" t="s">
        <v>140</v>
      </c>
      <c r="AP305" s="25" t="s">
        <v>140</v>
      </c>
      <c r="AQ305" s="25" t="s">
        <v>140</v>
      </c>
      <c r="AR305" s="30" t="s">
        <v>140</v>
      </c>
      <c r="AS305" s="25" t="s">
        <v>140</v>
      </c>
      <c r="AT305" s="30" t="s">
        <v>140</v>
      </c>
      <c r="AU305" s="30" t="s">
        <v>140</v>
      </c>
      <c r="AV305" s="25">
        <v>-10000</v>
      </c>
      <c r="AW305" s="25" t="s">
        <v>140</v>
      </c>
      <c r="AX305" s="30" t="s">
        <v>150</v>
      </c>
      <c r="AY305" s="25" t="s">
        <v>140</v>
      </c>
      <c r="AZ305" s="30" t="s">
        <v>140</v>
      </c>
      <c r="BA305" s="30" t="s">
        <v>140</v>
      </c>
    </row>
    <row r="306" spans="2:53">
      <c r="B306" s="43" t="s">
        <v>184</v>
      </c>
      <c r="C306" s="22" t="s">
        <v>39</v>
      </c>
      <c r="D306" s="23" t="s">
        <v>153</v>
      </c>
      <c r="E306" s="24">
        <v>6375</v>
      </c>
      <c r="F306" s="24"/>
      <c r="G306" s="25"/>
      <c r="H306" s="26">
        <v>6375</v>
      </c>
      <c r="I306" s="24"/>
      <c r="J306" s="24"/>
      <c r="K306" s="24"/>
      <c r="L306" s="26">
        <v>0</v>
      </c>
      <c r="M306" s="24">
        <v>0</v>
      </c>
      <c r="N306" s="25">
        <v>0</v>
      </c>
      <c r="O306" s="26" t="s">
        <v>144</v>
      </c>
      <c r="P306" s="25" t="s">
        <v>41</v>
      </c>
      <c r="Q306" s="26">
        <v>0</v>
      </c>
      <c r="R306" s="24">
        <v>0</v>
      </c>
      <c r="S306" s="24" t="s">
        <v>139</v>
      </c>
      <c r="T306" s="24" t="s">
        <v>139</v>
      </c>
      <c r="U306" s="29" t="s">
        <v>139</v>
      </c>
      <c r="V306" s="25">
        <v>0</v>
      </c>
      <c r="W306" s="30">
        <v>1</v>
      </c>
      <c r="X306" s="47">
        <v>170</v>
      </c>
      <c r="Y306" s="48" t="s">
        <v>140</v>
      </c>
      <c r="Z306" s="49" t="s">
        <v>170</v>
      </c>
      <c r="AA306" s="29">
        <v>236</v>
      </c>
      <c r="AB306" s="24" t="s">
        <v>140</v>
      </c>
      <c r="AC306" s="25" t="s">
        <v>170</v>
      </c>
      <c r="AD306" s="24" t="s">
        <v>140</v>
      </c>
      <c r="AE306" s="24" t="s">
        <v>140</v>
      </c>
      <c r="AF306" s="25" t="s">
        <v>140</v>
      </c>
      <c r="AG306" s="24" t="s">
        <v>140</v>
      </c>
      <c r="AH306" s="24" t="s">
        <v>140</v>
      </c>
      <c r="AI306" s="25" t="s">
        <v>140</v>
      </c>
      <c r="AJ306" s="26" t="s">
        <v>140</v>
      </c>
      <c r="AK306" s="24" t="s">
        <v>140</v>
      </c>
      <c r="AL306" s="25" t="s">
        <v>140</v>
      </c>
      <c r="AM306" s="24" t="s">
        <v>140</v>
      </c>
      <c r="AN306" s="24" t="s">
        <v>140</v>
      </c>
      <c r="AO306" s="25" t="s">
        <v>140</v>
      </c>
      <c r="AP306" s="25" t="s">
        <v>140</v>
      </c>
      <c r="AQ306" s="25" t="s">
        <v>140</v>
      </c>
      <c r="AR306" s="30" t="s">
        <v>140</v>
      </c>
      <c r="AS306" s="25" t="s">
        <v>140</v>
      </c>
      <c r="AT306" s="30" t="s">
        <v>140</v>
      </c>
      <c r="AU306" s="30" t="s">
        <v>140</v>
      </c>
      <c r="AV306" s="25">
        <v>-10000</v>
      </c>
      <c r="AW306" s="25" t="s">
        <v>140</v>
      </c>
      <c r="AX306" s="30" t="s">
        <v>150</v>
      </c>
      <c r="AY306" s="25" t="s">
        <v>140</v>
      </c>
      <c r="AZ306" s="30" t="s">
        <v>140</v>
      </c>
      <c r="BA306" s="30" t="s">
        <v>140</v>
      </c>
    </row>
    <row r="307" spans="2:53" ht="15" thickBot="1">
      <c r="B307" s="44" t="s">
        <v>184</v>
      </c>
      <c r="C307" s="32" t="s">
        <v>39</v>
      </c>
      <c r="D307" s="33" t="s">
        <v>155</v>
      </c>
      <c r="E307" s="34">
        <v>6825</v>
      </c>
      <c r="F307" s="34"/>
      <c r="G307" s="35"/>
      <c r="H307" s="36">
        <v>6825</v>
      </c>
      <c r="I307" s="34"/>
      <c r="J307" s="34"/>
      <c r="K307" s="34"/>
      <c r="L307" s="36">
        <v>0</v>
      </c>
      <c r="M307" s="34">
        <v>0</v>
      </c>
      <c r="N307" s="35">
        <v>0</v>
      </c>
      <c r="O307" s="36" t="s">
        <v>144</v>
      </c>
      <c r="P307" s="35" t="s">
        <v>41</v>
      </c>
      <c r="Q307" s="36">
        <v>0</v>
      </c>
      <c r="R307" s="24">
        <v>0</v>
      </c>
      <c r="S307" s="24" t="s">
        <v>139</v>
      </c>
      <c r="T307" s="24" t="s">
        <v>139</v>
      </c>
      <c r="U307" s="29" t="s">
        <v>139</v>
      </c>
      <c r="V307" s="25">
        <v>0</v>
      </c>
      <c r="W307" s="30">
        <v>1</v>
      </c>
      <c r="X307" s="36">
        <v>215</v>
      </c>
      <c r="Y307" s="34" t="s">
        <v>140</v>
      </c>
      <c r="Z307" s="35" t="s">
        <v>170</v>
      </c>
      <c r="AA307" s="34">
        <v>490</v>
      </c>
      <c r="AB307" s="34" t="s">
        <v>140</v>
      </c>
      <c r="AC307" s="35" t="s">
        <v>170</v>
      </c>
      <c r="AD307" s="34" t="s">
        <v>140</v>
      </c>
      <c r="AE307" s="34" t="s">
        <v>140</v>
      </c>
      <c r="AF307" s="35" t="s">
        <v>140</v>
      </c>
      <c r="AG307" s="34" t="s">
        <v>140</v>
      </c>
      <c r="AH307" s="34" t="s">
        <v>140</v>
      </c>
      <c r="AI307" s="35" t="s">
        <v>140</v>
      </c>
      <c r="AJ307" s="36" t="s">
        <v>140</v>
      </c>
      <c r="AK307" s="34" t="s">
        <v>140</v>
      </c>
      <c r="AL307" s="35" t="s">
        <v>140</v>
      </c>
      <c r="AM307" s="34" t="s">
        <v>140</v>
      </c>
      <c r="AN307" s="34" t="s">
        <v>140</v>
      </c>
      <c r="AO307" s="35" t="s">
        <v>140</v>
      </c>
      <c r="AP307" s="35" t="s">
        <v>140</v>
      </c>
      <c r="AQ307" s="35" t="s">
        <v>140</v>
      </c>
      <c r="AR307" s="37" t="s">
        <v>140</v>
      </c>
      <c r="AS307" s="35" t="s">
        <v>140</v>
      </c>
      <c r="AT307" s="37" t="s">
        <v>140</v>
      </c>
      <c r="AU307" s="37" t="s">
        <v>140</v>
      </c>
      <c r="AV307" s="35">
        <v>-10000</v>
      </c>
      <c r="AW307" s="35" t="s">
        <v>140</v>
      </c>
      <c r="AX307" s="37" t="s">
        <v>150</v>
      </c>
      <c r="AY307" s="35" t="s">
        <v>140</v>
      </c>
      <c r="AZ307" s="37" t="s">
        <v>140</v>
      </c>
      <c r="BA307" s="37" t="s">
        <v>140</v>
      </c>
    </row>
    <row r="308" spans="2:53">
      <c r="B308" s="38" t="s">
        <v>185</v>
      </c>
      <c r="C308" s="39" t="s">
        <v>39</v>
      </c>
      <c r="D308" s="40" t="s">
        <v>138</v>
      </c>
      <c r="E308" s="27"/>
      <c r="F308" s="27">
        <v>1580</v>
      </c>
      <c r="G308" s="41">
        <v>515</v>
      </c>
      <c r="H308" s="28"/>
      <c r="I308" s="27">
        <v>1692</v>
      </c>
      <c r="J308" s="27">
        <v>671</v>
      </c>
      <c r="K308" s="27"/>
      <c r="L308" s="28">
        <v>0</v>
      </c>
      <c r="M308" s="27">
        <v>0</v>
      </c>
      <c r="N308" s="41">
        <v>0</v>
      </c>
      <c r="O308" s="28" t="s">
        <v>144</v>
      </c>
      <c r="P308" s="41" t="s">
        <v>144</v>
      </c>
      <c r="Q308" s="28">
        <v>0</v>
      </c>
      <c r="R308" s="24" t="s">
        <v>139</v>
      </c>
      <c r="S308" s="24">
        <v>-112</v>
      </c>
      <c r="T308" s="24">
        <v>-156</v>
      </c>
      <c r="U308" s="29">
        <v>-268</v>
      </c>
      <c r="V308" s="25">
        <v>0</v>
      </c>
      <c r="W308" s="30">
        <v>0</v>
      </c>
      <c r="X308" s="28" t="s">
        <v>140</v>
      </c>
      <c r="Y308" s="27" t="s">
        <v>140</v>
      </c>
      <c r="Z308" s="41" t="s">
        <v>140</v>
      </c>
      <c r="AA308" s="27" t="s">
        <v>140</v>
      </c>
      <c r="AB308" s="27" t="s">
        <v>140</v>
      </c>
      <c r="AC308" s="41" t="s">
        <v>140</v>
      </c>
      <c r="AD308" s="27" t="s">
        <v>140</v>
      </c>
      <c r="AE308" s="27" t="s">
        <v>140</v>
      </c>
      <c r="AF308" s="41" t="s">
        <v>140</v>
      </c>
      <c r="AG308" s="27" t="s">
        <v>140</v>
      </c>
      <c r="AH308" s="27" t="s">
        <v>140</v>
      </c>
      <c r="AI308" s="41" t="s">
        <v>140</v>
      </c>
      <c r="AJ308" s="28" t="s">
        <v>140</v>
      </c>
      <c r="AK308" s="27" t="s">
        <v>140</v>
      </c>
      <c r="AL308" s="41" t="s">
        <v>140</v>
      </c>
      <c r="AM308" s="27" t="s">
        <v>140</v>
      </c>
      <c r="AN308" s="27" t="s">
        <v>140</v>
      </c>
      <c r="AO308" s="41" t="s">
        <v>140</v>
      </c>
      <c r="AP308" s="41" t="s">
        <v>140</v>
      </c>
      <c r="AQ308" s="41" t="s">
        <v>140</v>
      </c>
      <c r="AR308" s="42" t="s">
        <v>140</v>
      </c>
      <c r="AS308" s="41" t="s">
        <v>140</v>
      </c>
      <c r="AT308" s="42" t="s">
        <v>140</v>
      </c>
      <c r="AU308" s="42" t="s">
        <v>140</v>
      </c>
      <c r="AV308" s="41" t="s">
        <v>140</v>
      </c>
      <c r="AW308" s="41" t="s">
        <v>140</v>
      </c>
      <c r="AX308" s="42" t="s">
        <v>140</v>
      </c>
      <c r="AY308" s="41" t="s">
        <v>186</v>
      </c>
      <c r="AZ308" s="42" t="s">
        <v>140</v>
      </c>
      <c r="BA308" s="42" t="s">
        <v>150</v>
      </c>
    </row>
    <row r="309" spans="2:53">
      <c r="B309" s="43" t="s">
        <v>185</v>
      </c>
      <c r="C309" s="22" t="s">
        <v>39</v>
      </c>
      <c r="D309" s="23" t="s">
        <v>141</v>
      </c>
      <c r="E309" s="24"/>
      <c r="F309" s="24">
        <v>1643</v>
      </c>
      <c r="G309" s="25">
        <v>450</v>
      </c>
      <c r="H309" s="26"/>
      <c r="I309" s="24">
        <v>1595</v>
      </c>
      <c r="J309" s="24">
        <v>576</v>
      </c>
      <c r="K309" s="24"/>
      <c r="L309" s="26">
        <v>0</v>
      </c>
      <c r="M309" s="24">
        <v>0</v>
      </c>
      <c r="N309" s="25">
        <v>0</v>
      </c>
      <c r="O309" s="26" t="s">
        <v>160</v>
      </c>
      <c r="P309" s="25" t="s">
        <v>144</v>
      </c>
      <c r="Q309" s="26">
        <v>0</v>
      </c>
      <c r="R309" s="24" t="s">
        <v>139</v>
      </c>
      <c r="S309" s="24">
        <v>48</v>
      </c>
      <c r="T309" s="24">
        <v>-126</v>
      </c>
      <c r="U309" s="29">
        <v>-78</v>
      </c>
      <c r="V309" s="25">
        <v>0</v>
      </c>
      <c r="W309" s="30">
        <v>0</v>
      </c>
      <c r="X309" s="26" t="s">
        <v>140</v>
      </c>
      <c r="Y309" s="24" t="s">
        <v>140</v>
      </c>
      <c r="Z309" s="25" t="s">
        <v>140</v>
      </c>
      <c r="AA309" s="24" t="s">
        <v>140</v>
      </c>
      <c r="AB309" s="24" t="s">
        <v>140</v>
      </c>
      <c r="AC309" s="25" t="s">
        <v>140</v>
      </c>
      <c r="AD309" s="24" t="s">
        <v>140</v>
      </c>
      <c r="AE309" s="24" t="s">
        <v>140</v>
      </c>
      <c r="AF309" s="25" t="s">
        <v>140</v>
      </c>
      <c r="AG309" s="24" t="s">
        <v>140</v>
      </c>
      <c r="AH309" s="24" t="s">
        <v>140</v>
      </c>
      <c r="AI309" s="25" t="s">
        <v>140</v>
      </c>
      <c r="AJ309" s="26" t="s">
        <v>140</v>
      </c>
      <c r="AK309" s="24" t="s">
        <v>140</v>
      </c>
      <c r="AL309" s="25" t="s">
        <v>140</v>
      </c>
      <c r="AM309" s="24" t="s">
        <v>140</v>
      </c>
      <c r="AN309" s="24" t="s">
        <v>140</v>
      </c>
      <c r="AO309" s="25" t="s">
        <v>140</v>
      </c>
      <c r="AP309" s="25" t="s">
        <v>140</v>
      </c>
      <c r="AQ309" s="25" t="s">
        <v>140</v>
      </c>
      <c r="AR309" s="30" t="s">
        <v>140</v>
      </c>
      <c r="AS309" s="25" t="s">
        <v>140</v>
      </c>
      <c r="AT309" s="30" t="s">
        <v>140</v>
      </c>
      <c r="AU309" s="30" t="s">
        <v>140</v>
      </c>
      <c r="AV309" s="25" t="s">
        <v>140</v>
      </c>
      <c r="AW309" s="25" t="s">
        <v>140</v>
      </c>
      <c r="AX309" s="30" t="s">
        <v>140</v>
      </c>
      <c r="AY309" s="25" t="s">
        <v>186</v>
      </c>
      <c r="AZ309" s="30" t="s">
        <v>140</v>
      </c>
      <c r="BA309" s="30" t="s">
        <v>150</v>
      </c>
    </row>
    <row r="310" spans="2:53">
      <c r="B310" s="43" t="s">
        <v>185</v>
      </c>
      <c r="C310" s="22" t="s">
        <v>39</v>
      </c>
      <c r="D310" s="23" t="s">
        <v>142</v>
      </c>
      <c r="E310" s="24"/>
      <c r="F310" s="24">
        <v>1728</v>
      </c>
      <c r="G310" s="25">
        <v>450</v>
      </c>
      <c r="H310" s="26"/>
      <c r="I310" s="24">
        <v>1317</v>
      </c>
      <c r="J310" s="24">
        <v>418</v>
      </c>
      <c r="K310" s="24"/>
      <c r="L310" s="26">
        <v>0</v>
      </c>
      <c r="M310" s="24">
        <v>0</v>
      </c>
      <c r="N310" s="25">
        <v>0</v>
      </c>
      <c r="O310" s="26" t="s">
        <v>160</v>
      </c>
      <c r="P310" s="25" t="s">
        <v>144</v>
      </c>
      <c r="Q310" s="26">
        <v>0</v>
      </c>
      <c r="R310" s="24" t="s">
        <v>139</v>
      </c>
      <c r="S310" s="24">
        <v>411</v>
      </c>
      <c r="T310" s="24">
        <v>32</v>
      </c>
      <c r="U310" s="29">
        <v>443</v>
      </c>
      <c r="V310" s="25">
        <v>0</v>
      </c>
      <c r="W310" s="30">
        <v>1</v>
      </c>
      <c r="X310" s="26" t="s">
        <v>140</v>
      </c>
      <c r="Y310" s="24" t="s">
        <v>140</v>
      </c>
      <c r="Z310" s="25" t="s">
        <v>140</v>
      </c>
      <c r="AA310" s="24" t="s">
        <v>140</v>
      </c>
      <c r="AB310" s="24" t="s">
        <v>140</v>
      </c>
      <c r="AC310" s="25" t="s">
        <v>140</v>
      </c>
      <c r="AD310" s="24" t="s">
        <v>140</v>
      </c>
      <c r="AE310" s="24" t="s">
        <v>140</v>
      </c>
      <c r="AF310" s="25" t="s">
        <v>140</v>
      </c>
      <c r="AG310" s="24" t="s">
        <v>140</v>
      </c>
      <c r="AH310" s="24" t="s">
        <v>140</v>
      </c>
      <c r="AI310" s="25" t="s">
        <v>140</v>
      </c>
      <c r="AJ310" s="26" t="s">
        <v>140</v>
      </c>
      <c r="AK310" s="24" t="s">
        <v>140</v>
      </c>
      <c r="AL310" s="25" t="s">
        <v>140</v>
      </c>
      <c r="AM310" s="24" t="s">
        <v>140</v>
      </c>
      <c r="AN310" s="24" t="s">
        <v>140</v>
      </c>
      <c r="AO310" s="25" t="s">
        <v>140</v>
      </c>
      <c r="AP310" s="25" t="s">
        <v>140</v>
      </c>
      <c r="AQ310" s="25" t="s">
        <v>140</v>
      </c>
      <c r="AR310" s="30" t="s">
        <v>140</v>
      </c>
      <c r="AS310" s="25" t="s">
        <v>140</v>
      </c>
      <c r="AT310" s="30" t="s">
        <v>140</v>
      </c>
      <c r="AU310" s="30" t="s">
        <v>140</v>
      </c>
      <c r="AV310" s="25" t="s">
        <v>140</v>
      </c>
      <c r="AW310" s="25" t="s">
        <v>140</v>
      </c>
      <c r="AX310" s="30" t="s">
        <v>140</v>
      </c>
      <c r="AY310" s="25">
        <v>-10000</v>
      </c>
      <c r="AZ310" s="30" t="s">
        <v>140</v>
      </c>
      <c r="BA310" s="30" t="s">
        <v>150</v>
      </c>
    </row>
    <row r="311" spans="2:53">
      <c r="B311" s="43" t="s">
        <v>185</v>
      </c>
      <c r="C311" s="22" t="s">
        <v>39</v>
      </c>
      <c r="D311" s="23" t="s">
        <v>143</v>
      </c>
      <c r="E311" s="24"/>
      <c r="F311" s="24">
        <v>2003</v>
      </c>
      <c r="G311" s="25">
        <v>618</v>
      </c>
      <c r="H311" s="26"/>
      <c r="I311" s="24">
        <v>1500</v>
      </c>
      <c r="J311" s="24">
        <v>585</v>
      </c>
      <c r="K311" s="24"/>
      <c r="L311" s="26">
        <v>0</v>
      </c>
      <c r="M311" s="24">
        <v>0</v>
      </c>
      <c r="N311" s="25">
        <v>0</v>
      </c>
      <c r="O311" s="26" t="s">
        <v>160</v>
      </c>
      <c r="P311" s="25" t="s">
        <v>52</v>
      </c>
      <c r="Q311" s="26">
        <v>0</v>
      </c>
      <c r="R311" s="24" t="s">
        <v>139</v>
      </c>
      <c r="S311" s="24">
        <v>503</v>
      </c>
      <c r="T311" s="24">
        <v>33</v>
      </c>
      <c r="U311" s="29">
        <v>536</v>
      </c>
      <c r="V311" s="25">
        <v>0</v>
      </c>
      <c r="W311" s="30">
        <v>1</v>
      </c>
      <c r="X311" s="26" t="s">
        <v>140</v>
      </c>
      <c r="Y311" s="24" t="s">
        <v>140</v>
      </c>
      <c r="Z311" s="25" t="s">
        <v>140</v>
      </c>
      <c r="AA311" s="24" t="s">
        <v>140</v>
      </c>
      <c r="AB311" s="24" t="s">
        <v>140</v>
      </c>
      <c r="AC311" s="25" t="s">
        <v>140</v>
      </c>
      <c r="AD311" s="24" t="s">
        <v>140</v>
      </c>
      <c r="AE311" s="24" t="s">
        <v>140</v>
      </c>
      <c r="AF311" s="25" t="s">
        <v>140</v>
      </c>
      <c r="AG311" s="24" t="s">
        <v>140</v>
      </c>
      <c r="AH311" s="24" t="s">
        <v>140</v>
      </c>
      <c r="AI311" s="25" t="s">
        <v>140</v>
      </c>
      <c r="AJ311" s="26" t="s">
        <v>140</v>
      </c>
      <c r="AK311" s="24" t="s">
        <v>140</v>
      </c>
      <c r="AL311" s="25" t="s">
        <v>140</v>
      </c>
      <c r="AM311" s="24" t="s">
        <v>140</v>
      </c>
      <c r="AN311" s="24" t="s">
        <v>140</v>
      </c>
      <c r="AO311" s="25" t="s">
        <v>140</v>
      </c>
      <c r="AP311" s="25" t="s">
        <v>140</v>
      </c>
      <c r="AQ311" s="25" t="s">
        <v>140</v>
      </c>
      <c r="AR311" s="30" t="s">
        <v>140</v>
      </c>
      <c r="AS311" s="25" t="s">
        <v>140</v>
      </c>
      <c r="AT311" s="30" t="s">
        <v>140</v>
      </c>
      <c r="AU311" s="30" t="s">
        <v>140</v>
      </c>
      <c r="AV311" s="25" t="s">
        <v>140</v>
      </c>
      <c r="AW311" s="25" t="s">
        <v>140</v>
      </c>
      <c r="AX311" s="30" t="s">
        <v>140</v>
      </c>
      <c r="AY311" s="25">
        <v>-10000</v>
      </c>
      <c r="AZ311" s="30" t="s">
        <v>140</v>
      </c>
      <c r="BA311" s="30" t="s">
        <v>150</v>
      </c>
    </row>
    <row r="312" spans="2:53">
      <c r="B312" s="43" t="s">
        <v>185</v>
      </c>
      <c r="C312" s="22" t="s">
        <v>39</v>
      </c>
      <c r="D312" s="23" t="s">
        <v>145</v>
      </c>
      <c r="E312" s="24"/>
      <c r="F312" s="24">
        <v>2048</v>
      </c>
      <c r="G312" s="25">
        <v>684</v>
      </c>
      <c r="H312" s="26"/>
      <c r="I312" s="24">
        <v>2048</v>
      </c>
      <c r="J312" s="24">
        <v>688</v>
      </c>
      <c r="K312" s="24"/>
      <c r="L312" s="26">
        <v>0</v>
      </c>
      <c r="M312" s="24">
        <v>0</v>
      </c>
      <c r="N312" s="25">
        <v>0</v>
      </c>
      <c r="O312" s="26" t="s">
        <v>144</v>
      </c>
      <c r="P312" s="25" t="s">
        <v>144</v>
      </c>
      <c r="Q312" s="26">
        <v>0</v>
      </c>
      <c r="R312" s="24" t="s">
        <v>139</v>
      </c>
      <c r="S312" s="24">
        <v>0</v>
      </c>
      <c r="T312" s="24">
        <v>-4</v>
      </c>
      <c r="U312" s="29">
        <v>-4</v>
      </c>
      <c r="V312" s="25">
        <v>0</v>
      </c>
      <c r="W312" s="30">
        <v>1</v>
      </c>
      <c r="X312" s="26" t="s">
        <v>140</v>
      </c>
      <c r="Y312" s="24" t="s">
        <v>140</v>
      </c>
      <c r="Z312" s="25" t="s">
        <v>140</v>
      </c>
      <c r="AA312" s="24" t="s">
        <v>140</v>
      </c>
      <c r="AB312" s="24" t="s">
        <v>140</v>
      </c>
      <c r="AC312" s="25" t="s">
        <v>140</v>
      </c>
      <c r="AD312" s="24" t="s">
        <v>140</v>
      </c>
      <c r="AE312" s="24" t="s">
        <v>140</v>
      </c>
      <c r="AF312" s="25" t="s">
        <v>140</v>
      </c>
      <c r="AG312" s="24" t="s">
        <v>140</v>
      </c>
      <c r="AH312" s="24" t="s">
        <v>140</v>
      </c>
      <c r="AI312" s="25" t="s">
        <v>140</v>
      </c>
      <c r="AJ312" s="26" t="s">
        <v>140</v>
      </c>
      <c r="AK312" s="24" t="s">
        <v>140</v>
      </c>
      <c r="AL312" s="25" t="s">
        <v>140</v>
      </c>
      <c r="AM312" s="24" t="s">
        <v>140</v>
      </c>
      <c r="AN312" s="24" t="s">
        <v>140</v>
      </c>
      <c r="AO312" s="25" t="s">
        <v>140</v>
      </c>
      <c r="AP312" s="25" t="s">
        <v>140</v>
      </c>
      <c r="AQ312" s="25" t="s">
        <v>140</v>
      </c>
      <c r="AR312" s="30" t="s">
        <v>140</v>
      </c>
      <c r="AS312" s="25" t="s">
        <v>140</v>
      </c>
      <c r="AT312" s="30" t="s">
        <v>140</v>
      </c>
      <c r="AU312" s="30" t="s">
        <v>140</v>
      </c>
      <c r="AV312" s="25" t="s">
        <v>140</v>
      </c>
      <c r="AW312" s="25" t="s">
        <v>140</v>
      </c>
      <c r="AX312" s="30" t="s">
        <v>140</v>
      </c>
      <c r="AY312" s="25">
        <v>-10000</v>
      </c>
      <c r="AZ312" s="30" t="s">
        <v>140</v>
      </c>
      <c r="BA312" s="30" t="s">
        <v>150</v>
      </c>
    </row>
    <row r="313" spans="2:53">
      <c r="B313" s="43" t="s">
        <v>185</v>
      </c>
      <c r="C313" s="22" t="s">
        <v>39</v>
      </c>
      <c r="D313" s="23" t="s">
        <v>146</v>
      </c>
      <c r="E313" s="24"/>
      <c r="F313" s="24">
        <v>2003</v>
      </c>
      <c r="G313" s="25">
        <v>618</v>
      </c>
      <c r="H313" s="26"/>
      <c r="I313" s="24">
        <v>1579</v>
      </c>
      <c r="J313" s="24">
        <v>618</v>
      </c>
      <c r="K313" s="24"/>
      <c r="L313" s="26">
        <v>0</v>
      </c>
      <c r="M313" s="24">
        <v>0</v>
      </c>
      <c r="N313" s="25">
        <v>0</v>
      </c>
      <c r="O313" s="26" t="s">
        <v>160</v>
      </c>
      <c r="P313" s="25" t="s">
        <v>144</v>
      </c>
      <c r="Q313" s="26">
        <v>0</v>
      </c>
      <c r="R313" s="24" t="s">
        <v>139</v>
      </c>
      <c r="S313" s="24">
        <v>424</v>
      </c>
      <c r="T313" s="24">
        <v>0</v>
      </c>
      <c r="U313" s="29">
        <v>424</v>
      </c>
      <c r="V313" s="25">
        <v>0</v>
      </c>
      <c r="W313" s="30">
        <v>1</v>
      </c>
      <c r="X313" s="26" t="s">
        <v>140</v>
      </c>
      <c r="Y313" s="24" t="s">
        <v>140</v>
      </c>
      <c r="Z313" s="25" t="s">
        <v>140</v>
      </c>
      <c r="AA313" s="24" t="s">
        <v>140</v>
      </c>
      <c r="AB313" s="24" t="s">
        <v>140</v>
      </c>
      <c r="AC313" s="25" t="s">
        <v>140</v>
      </c>
      <c r="AD313" s="24" t="s">
        <v>140</v>
      </c>
      <c r="AE313" s="24" t="s">
        <v>140</v>
      </c>
      <c r="AF313" s="25" t="s">
        <v>140</v>
      </c>
      <c r="AG313" s="24" t="s">
        <v>140</v>
      </c>
      <c r="AH313" s="24" t="s">
        <v>140</v>
      </c>
      <c r="AI313" s="25" t="s">
        <v>140</v>
      </c>
      <c r="AJ313" s="26" t="s">
        <v>140</v>
      </c>
      <c r="AK313" s="24" t="s">
        <v>140</v>
      </c>
      <c r="AL313" s="25" t="s">
        <v>140</v>
      </c>
      <c r="AM313" s="24" t="s">
        <v>140</v>
      </c>
      <c r="AN313" s="24" t="s">
        <v>140</v>
      </c>
      <c r="AO313" s="25" t="s">
        <v>140</v>
      </c>
      <c r="AP313" s="25" t="s">
        <v>140</v>
      </c>
      <c r="AQ313" s="25" t="s">
        <v>140</v>
      </c>
      <c r="AR313" s="30" t="s">
        <v>140</v>
      </c>
      <c r="AS313" s="25" t="s">
        <v>140</v>
      </c>
      <c r="AT313" s="30" t="s">
        <v>140</v>
      </c>
      <c r="AU313" s="30" t="s">
        <v>140</v>
      </c>
      <c r="AV313" s="25" t="s">
        <v>140</v>
      </c>
      <c r="AW313" s="25" t="s">
        <v>140</v>
      </c>
      <c r="AX313" s="30" t="s">
        <v>140</v>
      </c>
      <c r="AY313" s="25">
        <v>-10000</v>
      </c>
      <c r="AZ313" s="30" t="s">
        <v>140</v>
      </c>
      <c r="BA313" s="30" t="s">
        <v>150</v>
      </c>
    </row>
    <row r="314" spans="2:53">
      <c r="B314" s="43" t="s">
        <v>185</v>
      </c>
      <c r="C314" s="22" t="s">
        <v>39</v>
      </c>
      <c r="D314" s="23" t="s">
        <v>147</v>
      </c>
      <c r="E314" s="24"/>
      <c r="F314" s="24">
        <v>4468</v>
      </c>
      <c r="G314" s="25">
        <v>892</v>
      </c>
      <c r="H314" s="26"/>
      <c r="I314" s="24">
        <v>4468</v>
      </c>
      <c r="J314" s="24">
        <v>892</v>
      </c>
      <c r="K314" s="24"/>
      <c r="L314" s="26">
        <v>0</v>
      </c>
      <c r="M314" s="24">
        <v>0</v>
      </c>
      <c r="N314" s="25">
        <v>0</v>
      </c>
      <c r="O314" s="26" t="s">
        <v>144</v>
      </c>
      <c r="P314" s="25" t="s">
        <v>52</v>
      </c>
      <c r="Q314" s="26">
        <v>0</v>
      </c>
      <c r="R314" s="24" t="s">
        <v>139</v>
      </c>
      <c r="S314" s="24">
        <v>0</v>
      </c>
      <c r="T314" s="24">
        <v>0</v>
      </c>
      <c r="U314" s="29">
        <v>0</v>
      </c>
      <c r="V314" s="25">
        <v>0</v>
      </c>
      <c r="W314" s="30">
        <v>1</v>
      </c>
      <c r="X314" s="26" t="s">
        <v>140</v>
      </c>
      <c r="Y314" s="24" t="s">
        <v>140</v>
      </c>
      <c r="Z314" s="25" t="s">
        <v>140</v>
      </c>
      <c r="AA314" s="24" t="s">
        <v>140</v>
      </c>
      <c r="AB314" s="24" t="s">
        <v>140</v>
      </c>
      <c r="AC314" s="25" t="s">
        <v>140</v>
      </c>
      <c r="AD314" s="24" t="s">
        <v>140</v>
      </c>
      <c r="AE314" s="24" t="s">
        <v>140</v>
      </c>
      <c r="AF314" s="25" t="s">
        <v>140</v>
      </c>
      <c r="AG314" s="24" t="s">
        <v>140</v>
      </c>
      <c r="AH314" s="24" t="s">
        <v>140</v>
      </c>
      <c r="AI314" s="25" t="s">
        <v>140</v>
      </c>
      <c r="AJ314" s="26" t="s">
        <v>140</v>
      </c>
      <c r="AK314" s="24" t="s">
        <v>140</v>
      </c>
      <c r="AL314" s="25" t="s">
        <v>140</v>
      </c>
      <c r="AM314" s="24" t="s">
        <v>140</v>
      </c>
      <c r="AN314" s="24" t="s">
        <v>140</v>
      </c>
      <c r="AO314" s="25" t="s">
        <v>140</v>
      </c>
      <c r="AP314" s="25" t="s">
        <v>140</v>
      </c>
      <c r="AQ314" s="25" t="s">
        <v>140</v>
      </c>
      <c r="AR314" s="30" t="s">
        <v>140</v>
      </c>
      <c r="AS314" s="25" t="s">
        <v>140</v>
      </c>
      <c r="AT314" s="30" t="s">
        <v>140</v>
      </c>
      <c r="AU314" s="30" t="s">
        <v>140</v>
      </c>
      <c r="AV314" s="25" t="s">
        <v>140</v>
      </c>
      <c r="AW314" s="25" t="s">
        <v>140</v>
      </c>
      <c r="AX314" s="30" t="s">
        <v>140</v>
      </c>
      <c r="AY314" s="25" t="s">
        <v>140</v>
      </c>
      <c r="AZ314" s="30" t="s">
        <v>140</v>
      </c>
      <c r="BA314" s="30" t="s">
        <v>140</v>
      </c>
    </row>
    <row r="315" spans="2:53">
      <c r="B315" s="43" t="s">
        <v>185</v>
      </c>
      <c r="C315" s="22" t="s">
        <v>39</v>
      </c>
      <c r="D315" s="23" t="s">
        <v>148</v>
      </c>
      <c r="E315" s="24"/>
      <c r="F315" s="24">
        <v>5968</v>
      </c>
      <c r="G315" s="25">
        <v>892</v>
      </c>
      <c r="H315" s="26"/>
      <c r="I315" s="24">
        <v>5968</v>
      </c>
      <c r="J315" s="24">
        <v>892</v>
      </c>
      <c r="K315" s="24"/>
      <c r="L315" s="26">
        <v>0</v>
      </c>
      <c r="M315" s="24">
        <v>0</v>
      </c>
      <c r="N315" s="25">
        <v>0</v>
      </c>
      <c r="O315" s="26" t="s">
        <v>144</v>
      </c>
      <c r="P315" s="25" t="s">
        <v>52</v>
      </c>
      <c r="Q315" s="26">
        <v>0</v>
      </c>
      <c r="R315" s="24" t="s">
        <v>139</v>
      </c>
      <c r="S315" s="24">
        <v>0</v>
      </c>
      <c r="T315" s="24">
        <v>0</v>
      </c>
      <c r="U315" s="29">
        <v>0</v>
      </c>
      <c r="V315" s="25">
        <v>0</v>
      </c>
      <c r="W315" s="30">
        <v>1</v>
      </c>
      <c r="X315" s="26" t="s">
        <v>140</v>
      </c>
      <c r="Y315" s="24" t="s">
        <v>140</v>
      </c>
      <c r="Z315" s="25" t="s">
        <v>140</v>
      </c>
      <c r="AA315" s="24" t="s">
        <v>140</v>
      </c>
      <c r="AB315" s="24" t="s">
        <v>140</v>
      </c>
      <c r="AC315" s="25" t="s">
        <v>140</v>
      </c>
      <c r="AD315" s="24" t="s">
        <v>140</v>
      </c>
      <c r="AE315" s="24" t="s">
        <v>140</v>
      </c>
      <c r="AF315" s="25" t="s">
        <v>140</v>
      </c>
      <c r="AG315" s="24" t="s">
        <v>140</v>
      </c>
      <c r="AH315" s="24" t="s">
        <v>140</v>
      </c>
      <c r="AI315" s="25" t="s">
        <v>140</v>
      </c>
      <c r="AJ315" s="26" t="s">
        <v>140</v>
      </c>
      <c r="AK315" s="24" t="s">
        <v>140</v>
      </c>
      <c r="AL315" s="25" t="s">
        <v>140</v>
      </c>
      <c r="AM315" s="24" t="s">
        <v>140</v>
      </c>
      <c r="AN315" s="24" t="s">
        <v>140</v>
      </c>
      <c r="AO315" s="25" t="s">
        <v>140</v>
      </c>
      <c r="AP315" s="25" t="s">
        <v>140</v>
      </c>
      <c r="AQ315" s="25" t="s">
        <v>140</v>
      </c>
      <c r="AR315" s="30" t="s">
        <v>140</v>
      </c>
      <c r="AS315" s="25" t="s">
        <v>140</v>
      </c>
      <c r="AT315" s="30" t="s">
        <v>140</v>
      </c>
      <c r="AU315" s="30" t="s">
        <v>140</v>
      </c>
      <c r="AV315" s="25" t="s">
        <v>140</v>
      </c>
      <c r="AW315" s="25" t="s">
        <v>140</v>
      </c>
      <c r="AX315" s="30" t="s">
        <v>140</v>
      </c>
      <c r="AY315" s="25" t="s">
        <v>140</v>
      </c>
      <c r="AZ315" s="30" t="s">
        <v>140</v>
      </c>
      <c r="BA315" s="30" t="s">
        <v>140</v>
      </c>
    </row>
    <row r="316" spans="2:53">
      <c r="B316" s="43" t="s">
        <v>185</v>
      </c>
      <c r="C316" s="22" t="s">
        <v>39</v>
      </c>
      <c r="D316" s="23" t="s">
        <v>149</v>
      </c>
      <c r="E316" s="24"/>
      <c r="F316" s="24">
        <v>7412</v>
      </c>
      <c r="G316" s="25">
        <v>837</v>
      </c>
      <c r="H316" s="26"/>
      <c r="I316" s="24">
        <v>7412</v>
      </c>
      <c r="J316" s="24">
        <v>837</v>
      </c>
      <c r="K316" s="24"/>
      <c r="L316" s="26">
        <v>0</v>
      </c>
      <c r="M316" s="24">
        <v>0</v>
      </c>
      <c r="N316" s="25">
        <v>0</v>
      </c>
      <c r="O316" s="26" t="s">
        <v>144</v>
      </c>
      <c r="P316" s="25" t="s">
        <v>52</v>
      </c>
      <c r="Q316" s="26">
        <v>0</v>
      </c>
      <c r="R316" s="24" t="s">
        <v>139</v>
      </c>
      <c r="S316" s="24">
        <v>0</v>
      </c>
      <c r="T316" s="24">
        <v>0</v>
      </c>
      <c r="U316" s="29">
        <v>0</v>
      </c>
      <c r="V316" s="25">
        <v>0</v>
      </c>
      <c r="W316" s="30">
        <v>1</v>
      </c>
      <c r="X316" s="26" t="s">
        <v>140</v>
      </c>
      <c r="Y316" s="24" t="s">
        <v>140</v>
      </c>
      <c r="Z316" s="25" t="s">
        <v>140</v>
      </c>
      <c r="AA316" s="24" t="s">
        <v>140</v>
      </c>
      <c r="AB316" s="24" t="s">
        <v>140</v>
      </c>
      <c r="AC316" s="25" t="s">
        <v>140</v>
      </c>
      <c r="AD316" s="24" t="s">
        <v>140</v>
      </c>
      <c r="AE316" s="24" t="s">
        <v>140</v>
      </c>
      <c r="AF316" s="25" t="s">
        <v>140</v>
      </c>
      <c r="AG316" s="24" t="s">
        <v>140</v>
      </c>
      <c r="AH316" s="24" t="s">
        <v>140</v>
      </c>
      <c r="AI316" s="25" t="s">
        <v>140</v>
      </c>
      <c r="AJ316" s="26" t="s">
        <v>140</v>
      </c>
      <c r="AK316" s="24" t="s">
        <v>140</v>
      </c>
      <c r="AL316" s="25" t="s">
        <v>140</v>
      </c>
      <c r="AM316" s="24" t="s">
        <v>140</v>
      </c>
      <c r="AN316" s="24" t="s">
        <v>140</v>
      </c>
      <c r="AO316" s="25" t="s">
        <v>140</v>
      </c>
      <c r="AP316" s="25" t="s">
        <v>140</v>
      </c>
      <c r="AQ316" s="25" t="s">
        <v>140</v>
      </c>
      <c r="AR316" s="30" t="s">
        <v>140</v>
      </c>
      <c r="AS316" s="25" t="s">
        <v>140</v>
      </c>
      <c r="AT316" s="30" t="s">
        <v>140</v>
      </c>
      <c r="AU316" s="30" t="s">
        <v>140</v>
      </c>
      <c r="AV316" s="25" t="s">
        <v>140</v>
      </c>
      <c r="AW316" s="25" t="s">
        <v>140</v>
      </c>
      <c r="AX316" s="30" t="s">
        <v>140</v>
      </c>
      <c r="AY316" s="25" t="s">
        <v>140</v>
      </c>
      <c r="AZ316" s="30" t="s">
        <v>140</v>
      </c>
      <c r="BA316" s="30" t="s">
        <v>140</v>
      </c>
    </row>
    <row r="317" spans="2:53">
      <c r="B317" s="43" t="s">
        <v>185</v>
      </c>
      <c r="C317" s="22" t="s">
        <v>39</v>
      </c>
      <c r="D317" s="23" t="s">
        <v>151</v>
      </c>
      <c r="E317" s="24">
        <v>8190</v>
      </c>
      <c r="F317" s="24"/>
      <c r="G317" s="25"/>
      <c r="H317" s="26">
        <v>8204</v>
      </c>
      <c r="I317" s="24"/>
      <c r="J317" s="24"/>
      <c r="K317" s="24"/>
      <c r="L317" s="26">
        <v>0</v>
      </c>
      <c r="M317" s="24">
        <v>0</v>
      </c>
      <c r="N317" s="25">
        <v>0</v>
      </c>
      <c r="O317" s="26" t="s">
        <v>144</v>
      </c>
      <c r="P317" s="25" t="s">
        <v>52</v>
      </c>
      <c r="Q317" s="26">
        <v>0</v>
      </c>
      <c r="R317" s="24">
        <v>-14</v>
      </c>
      <c r="S317" s="24" t="s">
        <v>139</v>
      </c>
      <c r="T317" s="24" t="s">
        <v>139</v>
      </c>
      <c r="U317" s="29" t="s">
        <v>139</v>
      </c>
      <c r="V317" s="25">
        <v>0</v>
      </c>
      <c r="W317" s="30">
        <v>1</v>
      </c>
      <c r="X317" s="26" t="s">
        <v>140</v>
      </c>
      <c r="Y317" s="24" t="s">
        <v>140</v>
      </c>
      <c r="Z317" s="25" t="s">
        <v>140</v>
      </c>
      <c r="AA317" s="24" t="s">
        <v>140</v>
      </c>
      <c r="AB317" s="24" t="s">
        <v>140</v>
      </c>
      <c r="AC317" s="25" t="s">
        <v>140</v>
      </c>
      <c r="AD317" s="24" t="s">
        <v>140</v>
      </c>
      <c r="AE317" s="24" t="s">
        <v>140</v>
      </c>
      <c r="AF317" s="25" t="s">
        <v>140</v>
      </c>
      <c r="AG317" s="24" t="s">
        <v>140</v>
      </c>
      <c r="AH317" s="24" t="s">
        <v>140</v>
      </c>
      <c r="AI317" s="25" t="s">
        <v>140</v>
      </c>
      <c r="AJ317" s="26" t="s">
        <v>140</v>
      </c>
      <c r="AK317" s="24" t="s">
        <v>140</v>
      </c>
      <c r="AL317" s="25" t="s">
        <v>140</v>
      </c>
      <c r="AM317" s="24" t="s">
        <v>140</v>
      </c>
      <c r="AN317" s="24" t="s">
        <v>140</v>
      </c>
      <c r="AO317" s="25" t="s">
        <v>140</v>
      </c>
      <c r="AP317" s="25" t="s">
        <v>140</v>
      </c>
      <c r="AQ317" s="25" t="s">
        <v>140</v>
      </c>
      <c r="AR317" s="30" t="s">
        <v>140</v>
      </c>
      <c r="AS317" s="25" t="s">
        <v>140</v>
      </c>
      <c r="AT317" s="30" t="s">
        <v>140</v>
      </c>
      <c r="AU317" s="30" t="s">
        <v>140</v>
      </c>
      <c r="AV317" s="25" t="s">
        <v>140</v>
      </c>
      <c r="AW317" s="25" t="s">
        <v>140</v>
      </c>
      <c r="AX317" s="30" t="s">
        <v>140</v>
      </c>
      <c r="AY317" s="25" t="s">
        <v>140</v>
      </c>
      <c r="AZ317" s="30" t="s">
        <v>140</v>
      </c>
      <c r="BA317" s="30" t="s">
        <v>140</v>
      </c>
    </row>
    <row r="318" spans="2:53">
      <c r="B318" s="43" t="s">
        <v>185</v>
      </c>
      <c r="C318" s="22" t="s">
        <v>39</v>
      </c>
      <c r="D318" s="23" t="s">
        <v>153</v>
      </c>
      <c r="E318" s="24">
        <v>9116</v>
      </c>
      <c r="F318" s="24"/>
      <c r="G318" s="25"/>
      <c r="H318" s="26">
        <v>9103</v>
      </c>
      <c r="I318" s="24"/>
      <c r="J318" s="24"/>
      <c r="K318" s="24"/>
      <c r="L318" s="26">
        <v>0</v>
      </c>
      <c r="M318" s="24">
        <v>0</v>
      </c>
      <c r="N318" s="25">
        <v>0</v>
      </c>
      <c r="O318" s="26" t="s">
        <v>144</v>
      </c>
      <c r="P318" s="25" t="s">
        <v>52</v>
      </c>
      <c r="Q318" s="26">
        <v>0</v>
      </c>
      <c r="R318" s="24">
        <v>13</v>
      </c>
      <c r="S318" s="24" t="s">
        <v>139</v>
      </c>
      <c r="T318" s="24" t="s">
        <v>139</v>
      </c>
      <c r="U318" s="29" t="s">
        <v>139</v>
      </c>
      <c r="V318" s="25">
        <v>0</v>
      </c>
      <c r="W318" s="30">
        <v>1</v>
      </c>
      <c r="X318" s="26" t="s">
        <v>140</v>
      </c>
      <c r="Y318" s="24" t="s">
        <v>140</v>
      </c>
      <c r="Z318" s="25" t="s">
        <v>140</v>
      </c>
      <c r="AA318" s="24" t="s">
        <v>140</v>
      </c>
      <c r="AB318" s="24" t="s">
        <v>140</v>
      </c>
      <c r="AC318" s="25" t="s">
        <v>140</v>
      </c>
      <c r="AD318" s="24" t="s">
        <v>140</v>
      </c>
      <c r="AE318" s="24">
        <v>7848</v>
      </c>
      <c r="AF318" s="25" t="s">
        <v>105</v>
      </c>
      <c r="AG318" s="24" t="s">
        <v>140</v>
      </c>
      <c r="AH318" s="24" t="s">
        <v>140</v>
      </c>
      <c r="AI318" s="25" t="s">
        <v>140</v>
      </c>
      <c r="AJ318" s="26" t="s">
        <v>140</v>
      </c>
      <c r="AK318" s="24" t="s">
        <v>140</v>
      </c>
      <c r="AL318" s="25" t="s">
        <v>140</v>
      </c>
      <c r="AM318" s="24" t="s">
        <v>140</v>
      </c>
      <c r="AN318" s="24" t="s">
        <v>140</v>
      </c>
      <c r="AO318" s="25" t="s">
        <v>140</v>
      </c>
      <c r="AP318" s="25" t="s">
        <v>140</v>
      </c>
      <c r="AQ318" s="25" t="s">
        <v>140</v>
      </c>
      <c r="AR318" s="30" t="s">
        <v>140</v>
      </c>
      <c r="AS318" s="25" t="s">
        <v>140</v>
      </c>
      <c r="AT318" s="30" t="s">
        <v>140</v>
      </c>
      <c r="AU318" s="30" t="s">
        <v>140</v>
      </c>
      <c r="AV318" s="25" t="s">
        <v>140</v>
      </c>
      <c r="AW318" s="25" t="s">
        <v>140</v>
      </c>
      <c r="AX318" s="30" t="s">
        <v>140</v>
      </c>
      <c r="AY318" s="25" t="s">
        <v>140</v>
      </c>
      <c r="AZ318" s="30" t="s">
        <v>140</v>
      </c>
      <c r="BA318" s="30" t="s">
        <v>140</v>
      </c>
    </row>
    <row r="319" spans="2:53" ht="15" thickBot="1">
      <c r="B319" s="44" t="s">
        <v>185</v>
      </c>
      <c r="C319" s="32" t="s">
        <v>39</v>
      </c>
      <c r="D319" s="33" t="s">
        <v>155</v>
      </c>
      <c r="E319" s="34">
        <v>8810</v>
      </c>
      <c r="F319" s="34"/>
      <c r="G319" s="35"/>
      <c r="H319" s="36">
        <v>8815</v>
      </c>
      <c r="I319" s="34"/>
      <c r="J319" s="34"/>
      <c r="K319" s="34"/>
      <c r="L319" s="36">
        <v>0</v>
      </c>
      <c r="M319" s="34">
        <v>0</v>
      </c>
      <c r="N319" s="35">
        <v>0</v>
      </c>
      <c r="O319" s="36" t="s">
        <v>144</v>
      </c>
      <c r="P319" s="35" t="s">
        <v>144</v>
      </c>
      <c r="Q319" s="36">
        <v>0</v>
      </c>
      <c r="R319" s="24">
        <v>-5</v>
      </c>
      <c r="S319" s="24" t="s">
        <v>139</v>
      </c>
      <c r="T319" s="24" t="s">
        <v>139</v>
      </c>
      <c r="U319" s="29" t="s">
        <v>139</v>
      </c>
      <c r="V319" s="25">
        <v>0</v>
      </c>
      <c r="W319" s="30">
        <v>0</v>
      </c>
      <c r="X319" s="36" t="s">
        <v>140</v>
      </c>
      <c r="Y319" s="34" t="s">
        <v>140</v>
      </c>
      <c r="Z319" s="25" t="s">
        <v>140</v>
      </c>
      <c r="AA319" s="34" t="s">
        <v>140</v>
      </c>
      <c r="AB319" s="34" t="s">
        <v>140</v>
      </c>
      <c r="AC319" s="25" t="s">
        <v>140</v>
      </c>
      <c r="AD319" s="34" t="s">
        <v>140</v>
      </c>
      <c r="AE319" s="34" t="s">
        <v>140</v>
      </c>
      <c r="AF319" s="35" t="s">
        <v>140</v>
      </c>
      <c r="AG319" s="34" t="s">
        <v>140</v>
      </c>
      <c r="AH319" s="34" t="s">
        <v>140</v>
      </c>
      <c r="AI319" s="35" t="s">
        <v>140</v>
      </c>
      <c r="AJ319" s="36" t="s">
        <v>140</v>
      </c>
      <c r="AK319" s="34" t="s">
        <v>140</v>
      </c>
      <c r="AL319" s="35" t="s">
        <v>140</v>
      </c>
      <c r="AM319" s="34" t="s">
        <v>140</v>
      </c>
      <c r="AN319" s="34" t="s">
        <v>140</v>
      </c>
      <c r="AO319" s="35" t="s">
        <v>140</v>
      </c>
      <c r="AP319" s="35" t="s">
        <v>140</v>
      </c>
      <c r="AQ319" s="35" t="s">
        <v>140</v>
      </c>
      <c r="AR319" s="37" t="s">
        <v>140</v>
      </c>
      <c r="AS319" s="35" t="s">
        <v>140</v>
      </c>
      <c r="AT319" s="37" t="s">
        <v>140</v>
      </c>
      <c r="AU319" s="37" t="s">
        <v>140</v>
      </c>
      <c r="AV319" s="35" t="s">
        <v>140</v>
      </c>
      <c r="AW319" s="35" t="s">
        <v>140</v>
      </c>
      <c r="AX319" s="37" t="s">
        <v>140</v>
      </c>
      <c r="AY319" s="35" t="s">
        <v>140</v>
      </c>
      <c r="AZ319" s="37" t="s">
        <v>140</v>
      </c>
      <c r="BA319" s="37" t="s">
        <v>140</v>
      </c>
    </row>
    <row r="320" spans="2:53">
      <c r="B320" s="38" t="s">
        <v>187</v>
      </c>
      <c r="C320" s="39" t="s">
        <v>39</v>
      </c>
      <c r="D320" s="40" t="s">
        <v>138</v>
      </c>
      <c r="E320" s="27">
        <v>2732</v>
      </c>
      <c r="F320" s="27"/>
      <c r="G320" s="41"/>
      <c r="H320" s="28">
        <v>2732</v>
      </c>
      <c r="I320" s="27"/>
      <c r="J320" s="27"/>
      <c r="K320" s="27"/>
      <c r="L320" s="28">
        <v>0</v>
      </c>
      <c r="M320" s="27">
        <v>0</v>
      </c>
      <c r="N320" s="41">
        <v>0</v>
      </c>
      <c r="O320" s="28" t="s">
        <v>160</v>
      </c>
      <c r="P320" s="41" t="s">
        <v>41</v>
      </c>
      <c r="Q320" s="28">
        <v>0</v>
      </c>
      <c r="R320" s="24">
        <v>0</v>
      </c>
      <c r="S320" s="24" t="s">
        <v>139</v>
      </c>
      <c r="T320" s="24" t="s">
        <v>139</v>
      </c>
      <c r="U320" s="29" t="s">
        <v>139</v>
      </c>
      <c r="V320" s="25">
        <v>0</v>
      </c>
      <c r="W320" s="30">
        <v>1</v>
      </c>
      <c r="X320" s="28">
        <v>170</v>
      </c>
      <c r="Y320" s="27" t="s">
        <v>140</v>
      </c>
      <c r="Z320" s="41" t="s">
        <v>170</v>
      </c>
      <c r="AA320" s="27">
        <v>435</v>
      </c>
      <c r="AB320" s="27" t="s">
        <v>140</v>
      </c>
      <c r="AC320" s="41" t="s">
        <v>170</v>
      </c>
      <c r="AD320" s="27" t="s">
        <v>140</v>
      </c>
      <c r="AE320" s="27" t="s">
        <v>140</v>
      </c>
      <c r="AF320" s="41" t="s">
        <v>140</v>
      </c>
      <c r="AG320" s="27" t="s">
        <v>140</v>
      </c>
      <c r="AH320" s="27" t="s">
        <v>140</v>
      </c>
      <c r="AI320" s="41" t="s">
        <v>140</v>
      </c>
      <c r="AJ320" s="28" t="s">
        <v>140</v>
      </c>
      <c r="AK320" s="27" t="s">
        <v>140</v>
      </c>
      <c r="AL320" s="41" t="s">
        <v>140</v>
      </c>
      <c r="AM320" s="27" t="s">
        <v>140</v>
      </c>
      <c r="AN320" s="27" t="s">
        <v>140</v>
      </c>
      <c r="AO320" s="41" t="s">
        <v>140</v>
      </c>
      <c r="AP320" s="41" t="s">
        <v>140</v>
      </c>
      <c r="AQ320" s="41" t="s">
        <v>140</v>
      </c>
      <c r="AR320" s="42" t="s">
        <v>140</v>
      </c>
      <c r="AS320" s="41" t="s">
        <v>140</v>
      </c>
      <c r="AT320" s="42" t="s">
        <v>140</v>
      </c>
      <c r="AU320" s="42" t="s">
        <v>140</v>
      </c>
      <c r="AV320" s="41">
        <v>-10000</v>
      </c>
      <c r="AW320" s="41" t="s">
        <v>140</v>
      </c>
      <c r="AX320" s="42" t="s">
        <v>150</v>
      </c>
      <c r="AY320" s="41" t="s">
        <v>140</v>
      </c>
      <c r="AZ320" s="42" t="s">
        <v>140</v>
      </c>
      <c r="BA320" s="42" t="s">
        <v>140</v>
      </c>
    </row>
    <row r="321" spans="2:53">
      <c r="B321" s="43" t="s">
        <v>187</v>
      </c>
      <c r="C321" s="22" t="s">
        <v>39</v>
      </c>
      <c r="D321" s="23" t="s">
        <v>141</v>
      </c>
      <c r="E321" s="24">
        <v>2732</v>
      </c>
      <c r="F321" s="24"/>
      <c r="G321" s="25"/>
      <c r="H321" s="26">
        <v>2732</v>
      </c>
      <c r="I321" s="24"/>
      <c r="J321" s="24"/>
      <c r="K321" s="24"/>
      <c r="L321" s="26">
        <v>0</v>
      </c>
      <c r="M321" s="24">
        <v>0</v>
      </c>
      <c r="N321" s="25">
        <v>0</v>
      </c>
      <c r="O321" s="26" t="s">
        <v>160</v>
      </c>
      <c r="P321" s="25" t="s">
        <v>41</v>
      </c>
      <c r="Q321" s="26">
        <v>0</v>
      </c>
      <c r="R321" s="24">
        <v>0</v>
      </c>
      <c r="S321" s="24" t="s">
        <v>139</v>
      </c>
      <c r="T321" s="24" t="s">
        <v>139</v>
      </c>
      <c r="U321" s="29" t="s">
        <v>139</v>
      </c>
      <c r="V321" s="25">
        <v>0</v>
      </c>
      <c r="W321" s="30">
        <v>1</v>
      </c>
      <c r="X321" s="26">
        <v>170</v>
      </c>
      <c r="Y321" s="24" t="s">
        <v>140</v>
      </c>
      <c r="Z321" s="25" t="s">
        <v>170</v>
      </c>
      <c r="AA321" s="24">
        <v>435</v>
      </c>
      <c r="AB321" s="24" t="s">
        <v>140</v>
      </c>
      <c r="AC321" s="25" t="s">
        <v>170</v>
      </c>
      <c r="AD321" s="24" t="s">
        <v>140</v>
      </c>
      <c r="AE321" s="24" t="s">
        <v>140</v>
      </c>
      <c r="AF321" s="25" t="s">
        <v>140</v>
      </c>
      <c r="AG321" s="24" t="s">
        <v>140</v>
      </c>
      <c r="AH321" s="24" t="s">
        <v>140</v>
      </c>
      <c r="AI321" s="25" t="s">
        <v>140</v>
      </c>
      <c r="AJ321" s="26" t="s">
        <v>140</v>
      </c>
      <c r="AK321" s="24" t="s">
        <v>140</v>
      </c>
      <c r="AL321" s="25" t="s">
        <v>140</v>
      </c>
      <c r="AM321" s="24" t="s">
        <v>140</v>
      </c>
      <c r="AN321" s="24" t="s">
        <v>140</v>
      </c>
      <c r="AO321" s="25" t="s">
        <v>140</v>
      </c>
      <c r="AP321" s="25" t="s">
        <v>140</v>
      </c>
      <c r="AQ321" s="25" t="s">
        <v>140</v>
      </c>
      <c r="AR321" s="30" t="s">
        <v>140</v>
      </c>
      <c r="AS321" s="25" t="s">
        <v>140</v>
      </c>
      <c r="AT321" s="30" t="s">
        <v>140</v>
      </c>
      <c r="AU321" s="30" t="s">
        <v>140</v>
      </c>
      <c r="AV321" s="25">
        <v>-10000</v>
      </c>
      <c r="AW321" s="25" t="s">
        <v>140</v>
      </c>
      <c r="AX321" s="30" t="s">
        <v>150</v>
      </c>
      <c r="AY321" s="25" t="s">
        <v>140</v>
      </c>
      <c r="AZ321" s="30" t="s">
        <v>140</v>
      </c>
      <c r="BA321" s="30" t="s">
        <v>140</v>
      </c>
    </row>
    <row r="322" spans="2:53">
      <c r="B322" s="43" t="s">
        <v>187</v>
      </c>
      <c r="C322" s="22" t="s">
        <v>39</v>
      </c>
      <c r="D322" s="23" t="s">
        <v>142</v>
      </c>
      <c r="E322" s="24">
        <v>2732</v>
      </c>
      <c r="F322" s="24"/>
      <c r="G322" s="25"/>
      <c r="H322" s="26">
        <v>2732</v>
      </c>
      <c r="I322" s="24"/>
      <c r="J322" s="24"/>
      <c r="K322" s="24"/>
      <c r="L322" s="26">
        <v>0</v>
      </c>
      <c r="M322" s="24">
        <v>0</v>
      </c>
      <c r="N322" s="25">
        <v>0</v>
      </c>
      <c r="O322" s="26" t="s">
        <v>160</v>
      </c>
      <c r="P322" s="25" t="s">
        <v>41</v>
      </c>
      <c r="Q322" s="26">
        <v>0</v>
      </c>
      <c r="R322" s="24">
        <v>0</v>
      </c>
      <c r="S322" s="24" t="s">
        <v>139</v>
      </c>
      <c r="T322" s="24" t="s">
        <v>139</v>
      </c>
      <c r="U322" s="29" t="s">
        <v>139</v>
      </c>
      <c r="V322" s="25">
        <v>0</v>
      </c>
      <c r="W322" s="30">
        <v>1</v>
      </c>
      <c r="X322" s="26">
        <v>170</v>
      </c>
      <c r="Y322" s="24" t="s">
        <v>140</v>
      </c>
      <c r="Z322" s="25" t="s">
        <v>170</v>
      </c>
      <c r="AA322" s="24">
        <v>435</v>
      </c>
      <c r="AB322" s="24" t="s">
        <v>140</v>
      </c>
      <c r="AC322" s="25" t="s">
        <v>170</v>
      </c>
      <c r="AD322" s="24" t="s">
        <v>140</v>
      </c>
      <c r="AE322" s="24" t="s">
        <v>140</v>
      </c>
      <c r="AF322" s="25" t="s">
        <v>140</v>
      </c>
      <c r="AG322" s="24" t="s">
        <v>140</v>
      </c>
      <c r="AH322" s="24" t="s">
        <v>140</v>
      </c>
      <c r="AI322" s="25" t="s">
        <v>140</v>
      </c>
      <c r="AJ322" s="26" t="s">
        <v>140</v>
      </c>
      <c r="AK322" s="24" t="s">
        <v>140</v>
      </c>
      <c r="AL322" s="25" t="s">
        <v>140</v>
      </c>
      <c r="AM322" s="24" t="s">
        <v>140</v>
      </c>
      <c r="AN322" s="24" t="s">
        <v>140</v>
      </c>
      <c r="AO322" s="25" t="s">
        <v>140</v>
      </c>
      <c r="AP322" s="25" t="s">
        <v>140</v>
      </c>
      <c r="AQ322" s="25" t="s">
        <v>140</v>
      </c>
      <c r="AR322" s="30" t="s">
        <v>140</v>
      </c>
      <c r="AS322" s="25" t="s">
        <v>140</v>
      </c>
      <c r="AT322" s="30" t="s">
        <v>140</v>
      </c>
      <c r="AU322" s="30" t="s">
        <v>140</v>
      </c>
      <c r="AV322" s="25">
        <v>-10000</v>
      </c>
      <c r="AW322" s="25" t="s">
        <v>140</v>
      </c>
      <c r="AX322" s="30" t="s">
        <v>150</v>
      </c>
      <c r="AY322" s="25" t="s">
        <v>140</v>
      </c>
      <c r="AZ322" s="30" t="s">
        <v>140</v>
      </c>
      <c r="BA322" s="30" t="s">
        <v>140</v>
      </c>
    </row>
    <row r="323" spans="2:53">
      <c r="B323" s="43" t="s">
        <v>187</v>
      </c>
      <c r="C323" s="22" t="s">
        <v>39</v>
      </c>
      <c r="D323" s="23" t="s">
        <v>143</v>
      </c>
      <c r="E323" s="24">
        <v>2940</v>
      </c>
      <c r="F323" s="24"/>
      <c r="G323" s="25"/>
      <c r="H323" s="26">
        <v>2940</v>
      </c>
      <c r="I323" s="24"/>
      <c r="J323" s="24"/>
      <c r="K323" s="24"/>
      <c r="L323" s="26">
        <v>0</v>
      </c>
      <c r="M323" s="24">
        <v>0</v>
      </c>
      <c r="N323" s="25">
        <v>0</v>
      </c>
      <c r="O323" s="26" t="s">
        <v>160</v>
      </c>
      <c r="P323" s="25" t="s">
        <v>41</v>
      </c>
      <c r="Q323" s="26">
        <v>0</v>
      </c>
      <c r="R323" s="24">
        <v>0</v>
      </c>
      <c r="S323" s="24" t="s">
        <v>139</v>
      </c>
      <c r="T323" s="24" t="s">
        <v>139</v>
      </c>
      <c r="U323" s="29" t="s">
        <v>139</v>
      </c>
      <c r="V323" s="25">
        <v>0</v>
      </c>
      <c r="W323" s="30">
        <v>1</v>
      </c>
      <c r="X323" s="26">
        <v>170</v>
      </c>
      <c r="Y323" s="24" t="s">
        <v>140</v>
      </c>
      <c r="Z323" s="25" t="s">
        <v>170</v>
      </c>
      <c r="AA323" s="24">
        <v>435</v>
      </c>
      <c r="AB323" s="24" t="s">
        <v>140</v>
      </c>
      <c r="AC323" s="25" t="s">
        <v>170</v>
      </c>
      <c r="AD323" s="24" t="s">
        <v>140</v>
      </c>
      <c r="AE323" s="24" t="s">
        <v>140</v>
      </c>
      <c r="AF323" s="25" t="s">
        <v>140</v>
      </c>
      <c r="AG323" s="24" t="s">
        <v>140</v>
      </c>
      <c r="AH323" s="24" t="s">
        <v>140</v>
      </c>
      <c r="AI323" s="25" t="s">
        <v>140</v>
      </c>
      <c r="AJ323" s="26" t="s">
        <v>140</v>
      </c>
      <c r="AK323" s="24" t="s">
        <v>140</v>
      </c>
      <c r="AL323" s="25" t="s">
        <v>140</v>
      </c>
      <c r="AM323" s="24" t="s">
        <v>140</v>
      </c>
      <c r="AN323" s="24" t="s">
        <v>140</v>
      </c>
      <c r="AO323" s="25" t="s">
        <v>140</v>
      </c>
      <c r="AP323" s="25" t="s">
        <v>140</v>
      </c>
      <c r="AQ323" s="25" t="s">
        <v>140</v>
      </c>
      <c r="AR323" s="30" t="s">
        <v>140</v>
      </c>
      <c r="AS323" s="25" t="s">
        <v>140</v>
      </c>
      <c r="AT323" s="30" t="s">
        <v>140</v>
      </c>
      <c r="AU323" s="30" t="s">
        <v>140</v>
      </c>
      <c r="AV323" s="25">
        <v>-10000</v>
      </c>
      <c r="AW323" s="25" t="s">
        <v>140</v>
      </c>
      <c r="AX323" s="30" t="s">
        <v>150</v>
      </c>
      <c r="AY323" s="25" t="s">
        <v>140</v>
      </c>
      <c r="AZ323" s="30" t="s">
        <v>140</v>
      </c>
      <c r="BA323" s="30" t="s">
        <v>140</v>
      </c>
    </row>
    <row r="324" spans="2:53">
      <c r="B324" s="43" t="s">
        <v>187</v>
      </c>
      <c r="C324" s="22" t="s">
        <v>39</v>
      </c>
      <c r="D324" s="23" t="s">
        <v>145</v>
      </c>
      <c r="E324" s="24">
        <v>3168</v>
      </c>
      <c r="F324" s="24"/>
      <c r="G324" s="25"/>
      <c r="H324" s="26">
        <v>3168</v>
      </c>
      <c r="I324" s="24"/>
      <c r="J324" s="24"/>
      <c r="K324" s="24"/>
      <c r="L324" s="26">
        <v>0</v>
      </c>
      <c r="M324" s="24">
        <v>0</v>
      </c>
      <c r="N324" s="25">
        <v>0</v>
      </c>
      <c r="O324" s="26" t="s">
        <v>144</v>
      </c>
      <c r="P324" s="25" t="s">
        <v>41</v>
      </c>
      <c r="Q324" s="26">
        <v>0</v>
      </c>
      <c r="R324" s="24">
        <v>0</v>
      </c>
      <c r="S324" s="24" t="s">
        <v>139</v>
      </c>
      <c r="T324" s="24" t="s">
        <v>139</v>
      </c>
      <c r="U324" s="29" t="s">
        <v>139</v>
      </c>
      <c r="V324" s="25">
        <v>0</v>
      </c>
      <c r="W324" s="30">
        <v>1</v>
      </c>
      <c r="X324" s="26">
        <v>170</v>
      </c>
      <c r="Y324" s="24" t="s">
        <v>140</v>
      </c>
      <c r="Z324" s="25" t="s">
        <v>170</v>
      </c>
      <c r="AA324" s="24">
        <v>415</v>
      </c>
      <c r="AB324" s="24" t="s">
        <v>140</v>
      </c>
      <c r="AC324" s="25" t="s">
        <v>170</v>
      </c>
      <c r="AD324" s="24" t="s">
        <v>140</v>
      </c>
      <c r="AE324" s="24" t="s">
        <v>140</v>
      </c>
      <c r="AF324" s="25" t="s">
        <v>140</v>
      </c>
      <c r="AG324" s="24" t="s">
        <v>140</v>
      </c>
      <c r="AH324" s="24" t="s">
        <v>140</v>
      </c>
      <c r="AI324" s="25" t="s">
        <v>140</v>
      </c>
      <c r="AJ324" s="26" t="s">
        <v>140</v>
      </c>
      <c r="AK324" s="24" t="s">
        <v>140</v>
      </c>
      <c r="AL324" s="25" t="s">
        <v>140</v>
      </c>
      <c r="AM324" s="24" t="s">
        <v>140</v>
      </c>
      <c r="AN324" s="24" t="s">
        <v>140</v>
      </c>
      <c r="AO324" s="25" t="s">
        <v>140</v>
      </c>
      <c r="AP324" s="25" t="s">
        <v>140</v>
      </c>
      <c r="AQ324" s="25" t="s">
        <v>140</v>
      </c>
      <c r="AR324" s="30" t="s">
        <v>140</v>
      </c>
      <c r="AS324" s="25" t="s">
        <v>140</v>
      </c>
      <c r="AT324" s="30" t="s">
        <v>140</v>
      </c>
      <c r="AU324" s="30" t="s">
        <v>140</v>
      </c>
      <c r="AV324" s="25">
        <v>-10000</v>
      </c>
      <c r="AW324" s="25" t="s">
        <v>140</v>
      </c>
      <c r="AX324" s="30" t="s">
        <v>150</v>
      </c>
      <c r="AY324" s="25" t="s">
        <v>140</v>
      </c>
      <c r="AZ324" s="30" t="s">
        <v>140</v>
      </c>
      <c r="BA324" s="30" t="s">
        <v>140</v>
      </c>
    </row>
    <row r="325" spans="2:53">
      <c r="B325" s="43" t="s">
        <v>187</v>
      </c>
      <c r="C325" s="22" t="s">
        <v>39</v>
      </c>
      <c r="D325" s="23" t="s">
        <v>146</v>
      </c>
      <c r="E325" s="24">
        <v>4113</v>
      </c>
      <c r="F325" s="24"/>
      <c r="G325" s="25"/>
      <c r="H325" s="26">
        <v>4113</v>
      </c>
      <c r="I325" s="24"/>
      <c r="J325" s="24"/>
      <c r="K325" s="24"/>
      <c r="L325" s="26">
        <v>0</v>
      </c>
      <c r="M325" s="24">
        <v>0</v>
      </c>
      <c r="N325" s="25">
        <v>0</v>
      </c>
      <c r="O325" s="26" t="s">
        <v>144</v>
      </c>
      <c r="P325" s="25" t="s">
        <v>41</v>
      </c>
      <c r="Q325" s="26">
        <v>0</v>
      </c>
      <c r="R325" s="24">
        <v>0</v>
      </c>
      <c r="S325" s="24" t="s">
        <v>139</v>
      </c>
      <c r="T325" s="24" t="s">
        <v>139</v>
      </c>
      <c r="U325" s="29" t="s">
        <v>139</v>
      </c>
      <c r="V325" s="25">
        <v>0</v>
      </c>
      <c r="W325" s="30">
        <v>1</v>
      </c>
      <c r="X325" s="26">
        <v>170</v>
      </c>
      <c r="Y325" s="24" t="s">
        <v>140</v>
      </c>
      <c r="Z325" s="25" t="s">
        <v>170</v>
      </c>
      <c r="AA325" s="24">
        <v>0</v>
      </c>
      <c r="AB325" s="24" t="s">
        <v>140</v>
      </c>
      <c r="AC325" s="25" t="s">
        <v>170</v>
      </c>
      <c r="AD325" s="24" t="s">
        <v>140</v>
      </c>
      <c r="AE325" s="24" t="s">
        <v>140</v>
      </c>
      <c r="AF325" s="25" t="s">
        <v>140</v>
      </c>
      <c r="AG325" s="24" t="s">
        <v>140</v>
      </c>
      <c r="AH325" s="24" t="s">
        <v>140</v>
      </c>
      <c r="AI325" s="25" t="s">
        <v>140</v>
      </c>
      <c r="AJ325" s="26" t="s">
        <v>140</v>
      </c>
      <c r="AK325" s="24" t="s">
        <v>140</v>
      </c>
      <c r="AL325" s="25" t="s">
        <v>140</v>
      </c>
      <c r="AM325" s="24" t="s">
        <v>140</v>
      </c>
      <c r="AN325" s="24" t="s">
        <v>140</v>
      </c>
      <c r="AO325" s="25" t="s">
        <v>140</v>
      </c>
      <c r="AP325" s="25" t="s">
        <v>140</v>
      </c>
      <c r="AQ325" s="25" t="s">
        <v>140</v>
      </c>
      <c r="AR325" s="30" t="s">
        <v>140</v>
      </c>
      <c r="AS325" s="25" t="s">
        <v>140</v>
      </c>
      <c r="AT325" s="30" t="s">
        <v>140</v>
      </c>
      <c r="AU325" s="30" t="s">
        <v>140</v>
      </c>
      <c r="AV325" s="25">
        <v>-10000</v>
      </c>
      <c r="AW325" s="25" t="s">
        <v>140</v>
      </c>
      <c r="AX325" s="30" t="s">
        <v>150</v>
      </c>
      <c r="AY325" s="25" t="s">
        <v>140</v>
      </c>
      <c r="AZ325" s="30" t="s">
        <v>140</v>
      </c>
      <c r="BA325" s="30" t="s">
        <v>140</v>
      </c>
    </row>
    <row r="326" spans="2:53">
      <c r="B326" s="43" t="s">
        <v>187</v>
      </c>
      <c r="C326" s="22" t="s">
        <v>39</v>
      </c>
      <c r="D326" s="23" t="s">
        <v>147</v>
      </c>
      <c r="E326" s="24"/>
      <c r="F326" s="24">
        <v>5930</v>
      </c>
      <c r="G326" s="25">
        <v>910</v>
      </c>
      <c r="H326" s="26"/>
      <c r="I326" s="24">
        <v>5930</v>
      </c>
      <c r="J326" s="24">
        <v>910</v>
      </c>
      <c r="K326" s="24"/>
      <c r="L326" s="26">
        <v>0</v>
      </c>
      <c r="M326" s="24">
        <v>0</v>
      </c>
      <c r="N326" s="25">
        <v>0</v>
      </c>
      <c r="O326" s="26" t="s">
        <v>144</v>
      </c>
      <c r="P326" s="25" t="s">
        <v>144</v>
      </c>
      <c r="Q326" s="26">
        <v>0</v>
      </c>
      <c r="R326" s="24" t="s">
        <v>139</v>
      </c>
      <c r="S326" s="24">
        <v>0</v>
      </c>
      <c r="T326" s="24">
        <v>0</v>
      </c>
      <c r="U326" s="29">
        <v>0</v>
      </c>
      <c r="V326" s="25">
        <v>0</v>
      </c>
      <c r="W326" s="30">
        <v>0</v>
      </c>
      <c r="X326" s="26" t="s">
        <v>140</v>
      </c>
      <c r="Y326" s="24" t="s">
        <v>140</v>
      </c>
      <c r="Z326" s="25" t="s">
        <v>140</v>
      </c>
      <c r="AA326" s="24" t="s">
        <v>140</v>
      </c>
      <c r="AB326" s="24" t="s">
        <v>140</v>
      </c>
      <c r="AC326" s="25" t="s">
        <v>140</v>
      </c>
      <c r="AD326" s="24" t="s">
        <v>140</v>
      </c>
      <c r="AE326" s="24" t="s">
        <v>140</v>
      </c>
      <c r="AF326" s="25" t="s">
        <v>140</v>
      </c>
      <c r="AG326" s="24" t="s">
        <v>140</v>
      </c>
      <c r="AH326" s="24" t="s">
        <v>140</v>
      </c>
      <c r="AI326" s="25" t="s">
        <v>140</v>
      </c>
      <c r="AJ326" s="26" t="s">
        <v>140</v>
      </c>
      <c r="AK326" s="24" t="s">
        <v>140</v>
      </c>
      <c r="AL326" s="25" t="s">
        <v>140</v>
      </c>
      <c r="AM326" s="24" t="s">
        <v>140</v>
      </c>
      <c r="AN326" s="24" t="s">
        <v>140</v>
      </c>
      <c r="AO326" s="25" t="s">
        <v>140</v>
      </c>
      <c r="AP326" s="25" t="s">
        <v>140</v>
      </c>
      <c r="AQ326" s="25" t="s">
        <v>140</v>
      </c>
      <c r="AR326" s="30" t="s">
        <v>140</v>
      </c>
      <c r="AS326" s="25" t="s">
        <v>140</v>
      </c>
      <c r="AT326" s="30" t="s">
        <v>140</v>
      </c>
      <c r="AU326" s="30" t="s">
        <v>140</v>
      </c>
      <c r="AV326" s="25" t="s">
        <v>140</v>
      </c>
      <c r="AW326" s="25" t="s">
        <v>140</v>
      </c>
      <c r="AX326" s="30" t="s">
        <v>140</v>
      </c>
      <c r="AY326" s="25" t="s">
        <v>140</v>
      </c>
      <c r="AZ326" s="30" t="s">
        <v>140</v>
      </c>
      <c r="BA326" s="30" t="s">
        <v>140</v>
      </c>
    </row>
    <row r="327" spans="2:53">
      <c r="B327" s="43" t="s">
        <v>187</v>
      </c>
      <c r="C327" s="22" t="s">
        <v>39</v>
      </c>
      <c r="D327" s="23" t="s">
        <v>148</v>
      </c>
      <c r="E327" s="24"/>
      <c r="F327" s="24">
        <v>6432</v>
      </c>
      <c r="G327" s="25">
        <v>454</v>
      </c>
      <c r="H327" s="26"/>
      <c r="I327" s="24">
        <v>6432</v>
      </c>
      <c r="J327" s="24">
        <v>454</v>
      </c>
      <c r="K327" s="24"/>
      <c r="L327" s="26">
        <v>0</v>
      </c>
      <c r="M327" s="24">
        <v>0</v>
      </c>
      <c r="N327" s="25">
        <v>0</v>
      </c>
      <c r="O327" s="26" t="s">
        <v>144</v>
      </c>
      <c r="P327" s="25" t="s">
        <v>144</v>
      </c>
      <c r="Q327" s="26">
        <v>0</v>
      </c>
      <c r="R327" s="24" t="s">
        <v>139</v>
      </c>
      <c r="S327" s="24">
        <v>0</v>
      </c>
      <c r="T327" s="24">
        <v>0</v>
      </c>
      <c r="U327" s="29">
        <v>0</v>
      </c>
      <c r="V327" s="25">
        <v>0</v>
      </c>
      <c r="W327" s="30">
        <v>0</v>
      </c>
      <c r="X327" s="26" t="s">
        <v>140</v>
      </c>
      <c r="Y327" s="24" t="s">
        <v>140</v>
      </c>
      <c r="Z327" s="25" t="s">
        <v>140</v>
      </c>
      <c r="AA327" s="24" t="s">
        <v>140</v>
      </c>
      <c r="AB327" s="24" t="s">
        <v>140</v>
      </c>
      <c r="AC327" s="25" t="s">
        <v>140</v>
      </c>
      <c r="AD327" s="24" t="s">
        <v>140</v>
      </c>
      <c r="AE327" s="24" t="s">
        <v>140</v>
      </c>
      <c r="AF327" s="25" t="s">
        <v>140</v>
      </c>
      <c r="AG327" s="24" t="s">
        <v>140</v>
      </c>
      <c r="AH327" s="24" t="s">
        <v>140</v>
      </c>
      <c r="AI327" s="25" t="s">
        <v>140</v>
      </c>
      <c r="AJ327" s="26" t="s">
        <v>140</v>
      </c>
      <c r="AK327" s="24" t="s">
        <v>140</v>
      </c>
      <c r="AL327" s="25" t="s">
        <v>140</v>
      </c>
      <c r="AM327" s="24" t="s">
        <v>140</v>
      </c>
      <c r="AN327" s="24" t="s">
        <v>140</v>
      </c>
      <c r="AO327" s="25" t="s">
        <v>140</v>
      </c>
      <c r="AP327" s="25" t="s">
        <v>140</v>
      </c>
      <c r="AQ327" s="25" t="s">
        <v>140</v>
      </c>
      <c r="AR327" s="30" t="s">
        <v>140</v>
      </c>
      <c r="AS327" s="25" t="s">
        <v>140</v>
      </c>
      <c r="AT327" s="30" t="s">
        <v>140</v>
      </c>
      <c r="AU327" s="30" t="s">
        <v>140</v>
      </c>
      <c r="AV327" s="25" t="s">
        <v>140</v>
      </c>
      <c r="AW327" s="25" t="s">
        <v>140</v>
      </c>
      <c r="AX327" s="30" t="s">
        <v>140</v>
      </c>
      <c r="AY327" s="25" t="s">
        <v>140</v>
      </c>
      <c r="AZ327" s="30" t="s">
        <v>140</v>
      </c>
      <c r="BA327" s="30" t="s">
        <v>140</v>
      </c>
    </row>
    <row r="328" spans="2:53">
      <c r="B328" s="43" t="s">
        <v>187</v>
      </c>
      <c r="C328" s="22" t="s">
        <v>39</v>
      </c>
      <c r="D328" s="23" t="s">
        <v>149</v>
      </c>
      <c r="E328" s="24"/>
      <c r="F328" s="24">
        <v>6462</v>
      </c>
      <c r="G328" s="25">
        <v>547</v>
      </c>
      <c r="H328" s="26"/>
      <c r="I328" s="24">
        <v>6462</v>
      </c>
      <c r="J328" s="24">
        <v>549</v>
      </c>
      <c r="K328" s="24"/>
      <c r="L328" s="26">
        <v>0</v>
      </c>
      <c r="M328" s="24">
        <v>0</v>
      </c>
      <c r="N328" s="25">
        <v>0</v>
      </c>
      <c r="O328" s="26" t="s">
        <v>144</v>
      </c>
      <c r="P328" s="25" t="s">
        <v>144</v>
      </c>
      <c r="Q328" s="26">
        <v>0</v>
      </c>
      <c r="R328" s="24" t="s">
        <v>139</v>
      </c>
      <c r="S328" s="24">
        <v>0</v>
      </c>
      <c r="T328" s="24">
        <v>-2</v>
      </c>
      <c r="U328" s="29">
        <v>-2</v>
      </c>
      <c r="V328" s="25">
        <v>0</v>
      </c>
      <c r="W328" s="30">
        <v>0</v>
      </c>
      <c r="X328" s="26" t="s">
        <v>140</v>
      </c>
      <c r="Y328" s="24" t="s">
        <v>140</v>
      </c>
      <c r="Z328" s="25" t="s">
        <v>140</v>
      </c>
      <c r="AA328" s="24" t="s">
        <v>140</v>
      </c>
      <c r="AB328" s="24" t="s">
        <v>140</v>
      </c>
      <c r="AC328" s="25" t="s">
        <v>140</v>
      </c>
      <c r="AD328" s="24" t="s">
        <v>140</v>
      </c>
      <c r="AE328" s="24" t="s">
        <v>140</v>
      </c>
      <c r="AF328" s="25" t="s">
        <v>140</v>
      </c>
      <c r="AG328" s="24" t="s">
        <v>140</v>
      </c>
      <c r="AH328" s="24" t="s">
        <v>140</v>
      </c>
      <c r="AI328" s="25" t="s">
        <v>140</v>
      </c>
      <c r="AJ328" s="26" t="s">
        <v>140</v>
      </c>
      <c r="AK328" s="24" t="s">
        <v>140</v>
      </c>
      <c r="AL328" s="25" t="s">
        <v>140</v>
      </c>
      <c r="AM328" s="24" t="s">
        <v>140</v>
      </c>
      <c r="AN328" s="24" t="s">
        <v>140</v>
      </c>
      <c r="AO328" s="25" t="s">
        <v>140</v>
      </c>
      <c r="AP328" s="25" t="s">
        <v>140</v>
      </c>
      <c r="AQ328" s="25" t="s">
        <v>140</v>
      </c>
      <c r="AR328" s="30" t="s">
        <v>140</v>
      </c>
      <c r="AS328" s="25" t="s">
        <v>140</v>
      </c>
      <c r="AT328" s="30" t="s">
        <v>140</v>
      </c>
      <c r="AU328" s="30" t="s">
        <v>140</v>
      </c>
      <c r="AV328" s="25" t="s">
        <v>140</v>
      </c>
      <c r="AW328" s="25" t="s">
        <v>140</v>
      </c>
      <c r="AX328" s="30" t="s">
        <v>140</v>
      </c>
      <c r="AY328" s="25" t="s">
        <v>140</v>
      </c>
      <c r="AZ328" s="30" t="s">
        <v>140</v>
      </c>
      <c r="BA328" s="30" t="s">
        <v>140</v>
      </c>
    </row>
    <row r="329" spans="2:53">
      <c r="B329" s="43" t="s">
        <v>187</v>
      </c>
      <c r="C329" s="22" t="s">
        <v>39</v>
      </c>
      <c r="D329" s="23" t="s">
        <v>151</v>
      </c>
      <c r="E329" s="24">
        <v>7531</v>
      </c>
      <c r="F329" s="24"/>
      <c r="G329" s="25"/>
      <c r="H329" s="26">
        <v>7531</v>
      </c>
      <c r="I329" s="24"/>
      <c r="J329" s="24"/>
      <c r="K329" s="24"/>
      <c r="L329" s="26">
        <v>0</v>
      </c>
      <c r="M329" s="24">
        <v>0</v>
      </c>
      <c r="N329" s="25">
        <v>0</v>
      </c>
      <c r="O329" s="26" t="s">
        <v>144</v>
      </c>
      <c r="P329" s="25" t="s">
        <v>41</v>
      </c>
      <c r="Q329" s="26">
        <v>0</v>
      </c>
      <c r="R329" s="24">
        <v>0</v>
      </c>
      <c r="S329" s="24" t="s">
        <v>139</v>
      </c>
      <c r="T329" s="24" t="s">
        <v>139</v>
      </c>
      <c r="U329" s="29" t="s">
        <v>139</v>
      </c>
      <c r="V329" s="25">
        <v>0</v>
      </c>
      <c r="W329" s="30">
        <v>0</v>
      </c>
      <c r="X329" s="26" t="s">
        <v>140</v>
      </c>
      <c r="Y329" s="24" t="s">
        <v>140</v>
      </c>
      <c r="Z329" s="25" t="s">
        <v>140</v>
      </c>
      <c r="AA329" s="24" t="s">
        <v>140</v>
      </c>
      <c r="AB329" s="24" t="s">
        <v>140</v>
      </c>
      <c r="AC329" s="25" t="s">
        <v>140</v>
      </c>
      <c r="AD329" s="24" t="s">
        <v>140</v>
      </c>
      <c r="AE329" s="24" t="s">
        <v>140</v>
      </c>
      <c r="AF329" s="25" t="s">
        <v>140</v>
      </c>
      <c r="AG329" s="24" t="s">
        <v>140</v>
      </c>
      <c r="AH329" s="24" t="s">
        <v>140</v>
      </c>
      <c r="AI329" s="25" t="s">
        <v>140</v>
      </c>
      <c r="AJ329" s="26" t="s">
        <v>140</v>
      </c>
      <c r="AK329" s="24" t="s">
        <v>140</v>
      </c>
      <c r="AL329" s="25" t="s">
        <v>140</v>
      </c>
      <c r="AM329" s="24" t="s">
        <v>140</v>
      </c>
      <c r="AN329" s="24" t="s">
        <v>140</v>
      </c>
      <c r="AO329" s="25" t="s">
        <v>140</v>
      </c>
      <c r="AP329" s="25" t="s">
        <v>140</v>
      </c>
      <c r="AQ329" s="25" t="s">
        <v>140</v>
      </c>
      <c r="AR329" s="30" t="s">
        <v>140</v>
      </c>
      <c r="AS329" s="25" t="s">
        <v>140</v>
      </c>
      <c r="AT329" s="30" t="s">
        <v>140</v>
      </c>
      <c r="AU329" s="30" t="s">
        <v>140</v>
      </c>
      <c r="AV329" s="25" t="s">
        <v>140</v>
      </c>
      <c r="AW329" s="25" t="s">
        <v>140</v>
      </c>
      <c r="AX329" s="30" t="s">
        <v>140</v>
      </c>
      <c r="AY329" s="25" t="s">
        <v>140</v>
      </c>
      <c r="AZ329" s="30" t="s">
        <v>140</v>
      </c>
      <c r="BA329" s="30" t="s">
        <v>140</v>
      </c>
    </row>
    <row r="330" spans="2:53">
      <c r="B330" s="43" t="s">
        <v>187</v>
      </c>
      <c r="C330" s="22" t="s">
        <v>39</v>
      </c>
      <c r="D330" s="23" t="s">
        <v>153</v>
      </c>
      <c r="E330" s="24">
        <v>7539</v>
      </c>
      <c r="F330" s="24"/>
      <c r="G330" s="25"/>
      <c r="H330" s="26">
        <v>7539</v>
      </c>
      <c r="I330" s="24"/>
      <c r="J330" s="24"/>
      <c r="K330" s="24"/>
      <c r="L330" s="26">
        <v>0</v>
      </c>
      <c r="M330" s="24">
        <v>0</v>
      </c>
      <c r="N330" s="25">
        <v>0</v>
      </c>
      <c r="O330" s="26" t="s">
        <v>144</v>
      </c>
      <c r="P330" s="25" t="s">
        <v>41</v>
      </c>
      <c r="Q330" s="26">
        <v>0</v>
      </c>
      <c r="R330" s="24">
        <v>0</v>
      </c>
      <c r="S330" s="24" t="s">
        <v>139</v>
      </c>
      <c r="T330" s="24" t="s">
        <v>139</v>
      </c>
      <c r="U330" s="29" t="s">
        <v>139</v>
      </c>
      <c r="V330" s="25">
        <v>0</v>
      </c>
      <c r="W330" s="30">
        <v>0</v>
      </c>
      <c r="X330" s="26" t="s">
        <v>140</v>
      </c>
      <c r="Y330" s="24" t="s">
        <v>140</v>
      </c>
      <c r="Z330" s="25" t="s">
        <v>140</v>
      </c>
      <c r="AA330" s="24" t="s">
        <v>140</v>
      </c>
      <c r="AB330" s="24" t="s">
        <v>140</v>
      </c>
      <c r="AC330" s="25" t="s">
        <v>140</v>
      </c>
      <c r="AD330" s="24" t="s">
        <v>140</v>
      </c>
      <c r="AE330" s="24" t="s">
        <v>140</v>
      </c>
      <c r="AF330" s="25" t="s">
        <v>140</v>
      </c>
      <c r="AG330" s="24" t="s">
        <v>140</v>
      </c>
      <c r="AH330" s="24" t="s">
        <v>140</v>
      </c>
      <c r="AI330" s="25" t="s">
        <v>140</v>
      </c>
      <c r="AJ330" s="26" t="s">
        <v>140</v>
      </c>
      <c r="AK330" s="24" t="s">
        <v>140</v>
      </c>
      <c r="AL330" s="25" t="s">
        <v>140</v>
      </c>
      <c r="AM330" s="24" t="s">
        <v>140</v>
      </c>
      <c r="AN330" s="24" t="s">
        <v>140</v>
      </c>
      <c r="AO330" s="25" t="s">
        <v>140</v>
      </c>
      <c r="AP330" s="25" t="s">
        <v>140</v>
      </c>
      <c r="AQ330" s="25" t="s">
        <v>140</v>
      </c>
      <c r="AR330" s="30" t="s">
        <v>140</v>
      </c>
      <c r="AS330" s="25" t="s">
        <v>140</v>
      </c>
      <c r="AT330" s="30" t="s">
        <v>140</v>
      </c>
      <c r="AU330" s="30" t="s">
        <v>140</v>
      </c>
      <c r="AV330" s="25" t="s">
        <v>140</v>
      </c>
      <c r="AW330" s="25" t="s">
        <v>140</v>
      </c>
      <c r="AX330" s="30" t="s">
        <v>140</v>
      </c>
      <c r="AY330" s="25" t="s">
        <v>140</v>
      </c>
      <c r="AZ330" s="30" t="s">
        <v>140</v>
      </c>
      <c r="BA330" s="30" t="s">
        <v>140</v>
      </c>
    </row>
    <row r="331" spans="2:53" ht="15" thickBot="1">
      <c r="B331" s="44" t="s">
        <v>187</v>
      </c>
      <c r="C331" s="32" t="s">
        <v>39</v>
      </c>
      <c r="D331" s="33" t="s">
        <v>155</v>
      </c>
      <c r="E331" s="34">
        <v>7286</v>
      </c>
      <c r="F331" s="34"/>
      <c r="G331" s="35"/>
      <c r="H331" s="36">
        <v>7286</v>
      </c>
      <c r="I331" s="34"/>
      <c r="J331" s="34"/>
      <c r="K331" s="34"/>
      <c r="L331" s="36">
        <v>0</v>
      </c>
      <c r="M331" s="34">
        <v>0</v>
      </c>
      <c r="N331" s="35">
        <v>0</v>
      </c>
      <c r="O331" s="36" t="s">
        <v>144</v>
      </c>
      <c r="P331" s="35" t="s">
        <v>41</v>
      </c>
      <c r="Q331" s="36">
        <v>0</v>
      </c>
      <c r="R331" s="24">
        <v>0</v>
      </c>
      <c r="S331" s="24" t="s">
        <v>139</v>
      </c>
      <c r="T331" s="24" t="s">
        <v>139</v>
      </c>
      <c r="U331" s="29" t="s">
        <v>139</v>
      </c>
      <c r="V331" s="25">
        <v>0</v>
      </c>
      <c r="W331" s="30">
        <v>0</v>
      </c>
      <c r="X331" s="36" t="s">
        <v>140</v>
      </c>
      <c r="Y331" s="34" t="s">
        <v>140</v>
      </c>
      <c r="Z331" s="25" t="s">
        <v>140</v>
      </c>
      <c r="AA331" s="34" t="s">
        <v>140</v>
      </c>
      <c r="AB331" s="34" t="s">
        <v>140</v>
      </c>
      <c r="AC331" s="25" t="s">
        <v>140</v>
      </c>
      <c r="AD331" s="34" t="s">
        <v>140</v>
      </c>
      <c r="AE331" s="34" t="s">
        <v>140</v>
      </c>
      <c r="AF331" s="35" t="s">
        <v>140</v>
      </c>
      <c r="AG331" s="34" t="s">
        <v>140</v>
      </c>
      <c r="AH331" s="34" t="s">
        <v>140</v>
      </c>
      <c r="AI331" s="35" t="s">
        <v>140</v>
      </c>
      <c r="AJ331" s="36" t="s">
        <v>140</v>
      </c>
      <c r="AK331" s="34" t="s">
        <v>140</v>
      </c>
      <c r="AL331" s="35" t="s">
        <v>140</v>
      </c>
      <c r="AM331" s="34" t="s">
        <v>140</v>
      </c>
      <c r="AN331" s="34" t="s">
        <v>140</v>
      </c>
      <c r="AO331" s="35" t="s">
        <v>140</v>
      </c>
      <c r="AP331" s="35" t="s">
        <v>140</v>
      </c>
      <c r="AQ331" s="35" t="s">
        <v>140</v>
      </c>
      <c r="AR331" s="37" t="s">
        <v>140</v>
      </c>
      <c r="AS331" s="35" t="s">
        <v>140</v>
      </c>
      <c r="AT331" s="37" t="s">
        <v>140</v>
      </c>
      <c r="AU331" s="37" t="s">
        <v>140</v>
      </c>
      <c r="AV331" s="35" t="s">
        <v>140</v>
      </c>
      <c r="AW331" s="35" t="s">
        <v>140</v>
      </c>
      <c r="AX331" s="37" t="s">
        <v>140</v>
      </c>
      <c r="AY331" s="35" t="s">
        <v>140</v>
      </c>
      <c r="AZ331" s="37" t="s">
        <v>140</v>
      </c>
      <c r="BA331" s="37" t="s">
        <v>140</v>
      </c>
    </row>
    <row r="332" spans="2:53">
      <c r="B332" s="38" t="s">
        <v>188</v>
      </c>
      <c r="C332" s="39" t="s">
        <v>39</v>
      </c>
      <c r="D332" s="40" t="s">
        <v>138</v>
      </c>
      <c r="E332" s="27">
        <v>7481</v>
      </c>
      <c r="F332" s="27"/>
      <c r="G332" s="41"/>
      <c r="H332" s="28">
        <v>7446</v>
      </c>
      <c r="I332" s="27"/>
      <c r="J332" s="27"/>
      <c r="K332" s="27"/>
      <c r="L332" s="28">
        <v>-3362</v>
      </c>
      <c r="M332" s="27">
        <v>-3362</v>
      </c>
      <c r="N332" s="41">
        <v>-3330</v>
      </c>
      <c r="O332" s="28" t="s">
        <v>40</v>
      </c>
      <c r="P332" s="41" t="s">
        <v>41</v>
      </c>
      <c r="Q332" s="28">
        <v>0</v>
      </c>
      <c r="R332" s="24">
        <v>35</v>
      </c>
      <c r="S332" s="24" t="s">
        <v>139</v>
      </c>
      <c r="T332" s="24" t="s">
        <v>139</v>
      </c>
      <c r="U332" s="29" t="s">
        <v>139</v>
      </c>
      <c r="V332" s="25">
        <v>0</v>
      </c>
      <c r="W332" s="30">
        <v>1</v>
      </c>
      <c r="X332" s="28">
        <v>155</v>
      </c>
      <c r="Y332" s="27" t="s">
        <v>140</v>
      </c>
      <c r="Z332" s="41" t="s">
        <v>42</v>
      </c>
      <c r="AA332" s="27">
        <v>450</v>
      </c>
      <c r="AB332" s="27" t="s">
        <v>140</v>
      </c>
      <c r="AC332" s="41" t="s">
        <v>42</v>
      </c>
      <c r="AD332" s="27" t="s">
        <v>140</v>
      </c>
      <c r="AE332" s="27" t="s">
        <v>140</v>
      </c>
      <c r="AF332" s="41" t="s">
        <v>140</v>
      </c>
      <c r="AG332" s="27" t="s">
        <v>140</v>
      </c>
      <c r="AH332" s="27" t="s">
        <v>140</v>
      </c>
      <c r="AI332" s="41" t="s">
        <v>140</v>
      </c>
      <c r="AJ332" s="28" t="s">
        <v>140</v>
      </c>
      <c r="AK332" s="27" t="s">
        <v>140</v>
      </c>
      <c r="AL332" s="41" t="s">
        <v>140</v>
      </c>
      <c r="AM332" s="27" t="s">
        <v>140</v>
      </c>
      <c r="AN332" s="27" t="s">
        <v>140</v>
      </c>
      <c r="AO332" s="41" t="s">
        <v>140</v>
      </c>
      <c r="AP332" s="41" t="s">
        <v>140</v>
      </c>
      <c r="AQ332" s="41" t="s">
        <v>140</v>
      </c>
      <c r="AR332" s="42" t="s">
        <v>140</v>
      </c>
      <c r="AS332" s="41" t="s">
        <v>140</v>
      </c>
      <c r="AT332" s="42" t="s">
        <v>140</v>
      </c>
      <c r="AU332" s="42" t="s">
        <v>140</v>
      </c>
      <c r="AV332" s="41">
        <v>-10000</v>
      </c>
      <c r="AW332" s="41" t="s">
        <v>140</v>
      </c>
      <c r="AX332" s="42" t="s">
        <v>150</v>
      </c>
      <c r="AY332" s="41" t="s">
        <v>140</v>
      </c>
      <c r="AZ332" s="42" t="s">
        <v>140</v>
      </c>
      <c r="BA332" s="42" t="s">
        <v>140</v>
      </c>
    </row>
    <row r="333" spans="2:53">
      <c r="B333" s="43" t="s">
        <v>188</v>
      </c>
      <c r="C333" s="22" t="s">
        <v>39</v>
      </c>
      <c r="D333" s="23" t="s">
        <v>141</v>
      </c>
      <c r="E333" s="24">
        <v>7481</v>
      </c>
      <c r="F333" s="24"/>
      <c r="G333" s="25"/>
      <c r="H333" s="26">
        <v>7446</v>
      </c>
      <c r="I333" s="24"/>
      <c r="J333" s="24"/>
      <c r="K333" s="24"/>
      <c r="L333" s="26">
        <v>-3362</v>
      </c>
      <c r="M333" s="24">
        <v>-3362</v>
      </c>
      <c r="N333" s="25">
        <v>-3330</v>
      </c>
      <c r="O333" s="26" t="s">
        <v>40</v>
      </c>
      <c r="P333" s="25" t="s">
        <v>41</v>
      </c>
      <c r="Q333" s="26">
        <v>0</v>
      </c>
      <c r="R333" s="24">
        <v>35</v>
      </c>
      <c r="S333" s="24" t="s">
        <v>139</v>
      </c>
      <c r="T333" s="24" t="s">
        <v>139</v>
      </c>
      <c r="U333" s="29" t="s">
        <v>139</v>
      </c>
      <c r="V333" s="25">
        <v>0</v>
      </c>
      <c r="W333" s="30">
        <v>1</v>
      </c>
      <c r="X333" s="26">
        <v>155</v>
      </c>
      <c r="Y333" s="24" t="s">
        <v>140</v>
      </c>
      <c r="Z333" s="25" t="s">
        <v>42</v>
      </c>
      <c r="AA333" s="24">
        <v>450</v>
      </c>
      <c r="AB333" s="24" t="s">
        <v>140</v>
      </c>
      <c r="AC333" s="25" t="s">
        <v>42</v>
      </c>
      <c r="AD333" s="24" t="s">
        <v>140</v>
      </c>
      <c r="AE333" s="24" t="s">
        <v>140</v>
      </c>
      <c r="AF333" s="25" t="s">
        <v>140</v>
      </c>
      <c r="AG333" s="24" t="s">
        <v>140</v>
      </c>
      <c r="AH333" s="24" t="s">
        <v>140</v>
      </c>
      <c r="AI333" s="25" t="s">
        <v>140</v>
      </c>
      <c r="AJ333" s="26" t="s">
        <v>140</v>
      </c>
      <c r="AK333" s="24" t="s">
        <v>140</v>
      </c>
      <c r="AL333" s="25" t="s">
        <v>140</v>
      </c>
      <c r="AM333" s="24" t="s">
        <v>140</v>
      </c>
      <c r="AN333" s="24" t="s">
        <v>140</v>
      </c>
      <c r="AO333" s="25" t="s">
        <v>140</v>
      </c>
      <c r="AP333" s="25" t="s">
        <v>140</v>
      </c>
      <c r="AQ333" s="25" t="s">
        <v>140</v>
      </c>
      <c r="AR333" s="30" t="s">
        <v>140</v>
      </c>
      <c r="AS333" s="25" t="s">
        <v>140</v>
      </c>
      <c r="AT333" s="30" t="s">
        <v>140</v>
      </c>
      <c r="AU333" s="30" t="s">
        <v>140</v>
      </c>
      <c r="AV333" s="25">
        <v>-10000</v>
      </c>
      <c r="AW333" s="25" t="s">
        <v>140</v>
      </c>
      <c r="AX333" s="30" t="s">
        <v>150</v>
      </c>
      <c r="AY333" s="25" t="s">
        <v>140</v>
      </c>
      <c r="AZ333" s="30" t="s">
        <v>140</v>
      </c>
      <c r="BA333" s="30" t="s">
        <v>140</v>
      </c>
    </row>
    <row r="334" spans="2:53">
      <c r="B334" s="43" t="s">
        <v>188</v>
      </c>
      <c r="C334" s="22" t="s">
        <v>39</v>
      </c>
      <c r="D334" s="23" t="s">
        <v>142</v>
      </c>
      <c r="E334" s="24">
        <v>7481</v>
      </c>
      <c r="F334" s="24"/>
      <c r="G334" s="25"/>
      <c r="H334" s="26">
        <v>7446</v>
      </c>
      <c r="I334" s="24"/>
      <c r="J334" s="24"/>
      <c r="K334" s="24"/>
      <c r="L334" s="26">
        <v>-3362</v>
      </c>
      <c r="M334" s="24">
        <v>-3362</v>
      </c>
      <c r="N334" s="25">
        <v>-3330</v>
      </c>
      <c r="O334" s="26" t="s">
        <v>40</v>
      </c>
      <c r="P334" s="25" t="s">
        <v>41</v>
      </c>
      <c r="Q334" s="26">
        <v>0</v>
      </c>
      <c r="R334" s="24">
        <v>35</v>
      </c>
      <c r="S334" s="24" t="s">
        <v>139</v>
      </c>
      <c r="T334" s="24" t="s">
        <v>139</v>
      </c>
      <c r="U334" s="29" t="s">
        <v>139</v>
      </c>
      <c r="V334" s="25">
        <v>0</v>
      </c>
      <c r="W334" s="30">
        <v>1</v>
      </c>
      <c r="X334" s="26">
        <v>155</v>
      </c>
      <c r="Y334" s="24" t="s">
        <v>140</v>
      </c>
      <c r="Z334" s="25" t="s">
        <v>42</v>
      </c>
      <c r="AA334" s="24">
        <v>450</v>
      </c>
      <c r="AB334" s="24" t="s">
        <v>140</v>
      </c>
      <c r="AC334" s="25" t="s">
        <v>42</v>
      </c>
      <c r="AD334" s="24" t="s">
        <v>140</v>
      </c>
      <c r="AE334" s="24" t="s">
        <v>140</v>
      </c>
      <c r="AF334" s="25" t="s">
        <v>140</v>
      </c>
      <c r="AG334" s="24" t="s">
        <v>140</v>
      </c>
      <c r="AH334" s="24" t="s">
        <v>140</v>
      </c>
      <c r="AI334" s="25" t="s">
        <v>140</v>
      </c>
      <c r="AJ334" s="26" t="s">
        <v>140</v>
      </c>
      <c r="AK334" s="24" t="s">
        <v>140</v>
      </c>
      <c r="AL334" s="25" t="s">
        <v>140</v>
      </c>
      <c r="AM334" s="24" t="s">
        <v>140</v>
      </c>
      <c r="AN334" s="24" t="s">
        <v>140</v>
      </c>
      <c r="AO334" s="25" t="s">
        <v>140</v>
      </c>
      <c r="AP334" s="25" t="s">
        <v>140</v>
      </c>
      <c r="AQ334" s="25" t="s">
        <v>140</v>
      </c>
      <c r="AR334" s="30" t="s">
        <v>140</v>
      </c>
      <c r="AS334" s="25" t="s">
        <v>140</v>
      </c>
      <c r="AT334" s="30" t="s">
        <v>140</v>
      </c>
      <c r="AU334" s="30" t="s">
        <v>140</v>
      </c>
      <c r="AV334" s="25">
        <v>-10000</v>
      </c>
      <c r="AW334" s="25" t="s">
        <v>140</v>
      </c>
      <c r="AX334" s="30" t="s">
        <v>150</v>
      </c>
      <c r="AY334" s="25" t="s">
        <v>140</v>
      </c>
      <c r="AZ334" s="30" t="s">
        <v>140</v>
      </c>
      <c r="BA334" s="30" t="s">
        <v>140</v>
      </c>
    </row>
    <row r="335" spans="2:53">
      <c r="B335" s="43" t="s">
        <v>188</v>
      </c>
      <c r="C335" s="22" t="s">
        <v>39</v>
      </c>
      <c r="D335" s="23" t="s">
        <v>143</v>
      </c>
      <c r="E335" s="24">
        <v>6353</v>
      </c>
      <c r="F335" s="24"/>
      <c r="G335" s="25"/>
      <c r="H335" s="26">
        <v>6353</v>
      </c>
      <c r="I335" s="24"/>
      <c r="J335" s="24"/>
      <c r="K335" s="24"/>
      <c r="L335" s="26">
        <v>0</v>
      </c>
      <c r="M335" s="24">
        <v>0</v>
      </c>
      <c r="N335" s="25">
        <v>0</v>
      </c>
      <c r="O335" s="26" t="s">
        <v>144</v>
      </c>
      <c r="P335" s="25" t="s">
        <v>41</v>
      </c>
      <c r="Q335" s="26">
        <v>0</v>
      </c>
      <c r="R335" s="24">
        <v>0</v>
      </c>
      <c r="S335" s="24" t="s">
        <v>139</v>
      </c>
      <c r="T335" s="24" t="s">
        <v>139</v>
      </c>
      <c r="U335" s="29" t="s">
        <v>139</v>
      </c>
      <c r="V335" s="25">
        <v>0</v>
      </c>
      <c r="W335" s="30">
        <v>1</v>
      </c>
      <c r="X335" s="26">
        <v>155</v>
      </c>
      <c r="Y335" s="24" t="s">
        <v>140</v>
      </c>
      <c r="Z335" s="25" t="s">
        <v>42</v>
      </c>
      <c r="AA335" s="24">
        <v>419</v>
      </c>
      <c r="AB335" s="24" t="s">
        <v>140</v>
      </c>
      <c r="AC335" s="25" t="s">
        <v>42</v>
      </c>
      <c r="AD335" s="24" t="s">
        <v>140</v>
      </c>
      <c r="AE335" s="24" t="s">
        <v>140</v>
      </c>
      <c r="AF335" s="25" t="s">
        <v>140</v>
      </c>
      <c r="AG335" s="24" t="s">
        <v>140</v>
      </c>
      <c r="AH335" s="24" t="s">
        <v>140</v>
      </c>
      <c r="AI335" s="25" t="s">
        <v>140</v>
      </c>
      <c r="AJ335" s="26" t="s">
        <v>140</v>
      </c>
      <c r="AK335" s="24" t="s">
        <v>140</v>
      </c>
      <c r="AL335" s="25" t="s">
        <v>140</v>
      </c>
      <c r="AM335" s="24" t="s">
        <v>140</v>
      </c>
      <c r="AN335" s="24" t="s">
        <v>140</v>
      </c>
      <c r="AO335" s="25" t="s">
        <v>140</v>
      </c>
      <c r="AP335" s="25" t="s">
        <v>140</v>
      </c>
      <c r="AQ335" s="25" t="s">
        <v>140</v>
      </c>
      <c r="AR335" s="30" t="s">
        <v>140</v>
      </c>
      <c r="AS335" s="25" t="s">
        <v>140</v>
      </c>
      <c r="AT335" s="30" t="s">
        <v>140</v>
      </c>
      <c r="AU335" s="30" t="s">
        <v>140</v>
      </c>
      <c r="AV335" s="25">
        <v>-10000</v>
      </c>
      <c r="AW335" s="25" t="s">
        <v>140</v>
      </c>
      <c r="AX335" s="30" t="s">
        <v>150</v>
      </c>
      <c r="AY335" s="25" t="s">
        <v>140</v>
      </c>
      <c r="AZ335" s="30" t="s">
        <v>140</v>
      </c>
      <c r="BA335" s="30" t="s">
        <v>140</v>
      </c>
    </row>
    <row r="336" spans="2:53">
      <c r="B336" s="43" t="s">
        <v>188</v>
      </c>
      <c r="C336" s="22" t="s">
        <v>39</v>
      </c>
      <c r="D336" s="23" t="s">
        <v>145</v>
      </c>
      <c r="E336" s="24">
        <v>6253</v>
      </c>
      <c r="F336" s="24"/>
      <c r="G336" s="25"/>
      <c r="H336" s="26">
        <v>6253</v>
      </c>
      <c r="I336" s="24"/>
      <c r="J336" s="24"/>
      <c r="K336" s="24"/>
      <c r="L336" s="26">
        <v>0</v>
      </c>
      <c r="M336" s="24">
        <v>0</v>
      </c>
      <c r="N336" s="25">
        <v>0</v>
      </c>
      <c r="O336" s="26" t="s">
        <v>144</v>
      </c>
      <c r="P336" s="25" t="s">
        <v>41</v>
      </c>
      <c r="Q336" s="26">
        <v>0</v>
      </c>
      <c r="R336" s="24">
        <v>0</v>
      </c>
      <c r="S336" s="24" t="s">
        <v>139</v>
      </c>
      <c r="T336" s="24" t="s">
        <v>139</v>
      </c>
      <c r="U336" s="29" t="s">
        <v>139</v>
      </c>
      <c r="V336" s="25">
        <v>0</v>
      </c>
      <c r="W336" s="30">
        <v>1</v>
      </c>
      <c r="X336" s="26">
        <v>155</v>
      </c>
      <c r="Y336" s="24" t="s">
        <v>140</v>
      </c>
      <c r="Z336" s="25" t="s">
        <v>42</v>
      </c>
      <c r="AA336" s="24">
        <v>417</v>
      </c>
      <c r="AB336" s="24" t="s">
        <v>140</v>
      </c>
      <c r="AC336" s="25" t="s">
        <v>42</v>
      </c>
      <c r="AD336" s="24" t="s">
        <v>140</v>
      </c>
      <c r="AE336" s="24" t="s">
        <v>140</v>
      </c>
      <c r="AF336" s="25" t="s">
        <v>140</v>
      </c>
      <c r="AG336" s="24" t="s">
        <v>140</v>
      </c>
      <c r="AH336" s="24" t="s">
        <v>140</v>
      </c>
      <c r="AI336" s="25" t="s">
        <v>140</v>
      </c>
      <c r="AJ336" s="26" t="s">
        <v>140</v>
      </c>
      <c r="AK336" s="24" t="s">
        <v>140</v>
      </c>
      <c r="AL336" s="25" t="s">
        <v>140</v>
      </c>
      <c r="AM336" s="24" t="s">
        <v>140</v>
      </c>
      <c r="AN336" s="24" t="s">
        <v>140</v>
      </c>
      <c r="AO336" s="25" t="s">
        <v>140</v>
      </c>
      <c r="AP336" s="25" t="s">
        <v>140</v>
      </c>
      <c r="AQ336" s="25" t="s">
        <v>140</v>
      </c>
      <c r="AR336" s="30" t="s">
        <v>140</v>
      </c>
      <c r="AS336" s="25" t="s">
        <v>140</v>
      </c>
      <c r="AT336" s="30" t="s">
        <v>140</v>
      </c>
      <c r="AU336" s="30" t="s">
        <v>140</v>
      </c>
      <c r="AV336" s="25">
        <v>-10000</v>
      </c>
      <c r="AW336" s="25" t="s">
        <v>140</v>
      </c>
      <c r="AX336" s="30" t="s">
        <v>150</v>
      </c>
      <c r="AY336" s="25" t="s">
        <v>140</v>
      </c>
      <c r="AZ336" s="30" t="s">
        <v>140</v>
      </c>
      <c r="BA336" s="30" t="s">
        <v>140</v>
      </c>
    </row>
    <row r="337" spans="2:53">
      <c r="B337" s="43" t="s">
        <v>188</v>
      </c>
      <c r="C337" s="22" t="s">
        <v>39</v>
      </c>
      <c r="D337" s="23" t="s">
        <v>146</v>
      </c>
      <c r="E337" s="24">
        <v>7685</v>
      </c>
      <c r="F337" s="24"/>
      <c r="G337" s="25"/>
      <c r="H337" s="26">
        <v>7685</v>
      </c>
      <c r="I337" s="24"/>
      <c r="J337" s="24"/>
      <c r="K337" s="24"/>
      <c r="L337" s="26">
        <v>0</v>
      </c>
      <c r="M337" s="24">
        <v>0</v>
      </c>
      <c r="N337" s="25">
        <v>0</v>
      </c>
      <c r="O337" s="26" t="s">
        <v>144</v>
      </c>
      <c r="P337" s="25" t="s">
        <v>41</v>
      </c>
      <c r="Q337" s="26">
        <v>0</v>
      </c>
      <c r="R337" s="24">
        <v>0</v>
      </c>
      <c r="S337" s="24" t="s">
        <v>139</v>
      </c>
      <c r="T337" s="24" t="s">
        <v>139</v>
      </c>
      <c r="U337" s="29" t="s">
        <v>139</v>
      </c>
      <c r="V337" s="25">
        <v>0</v>
      </c>
      <c r="W337" s="30">
        <v>1</v>
      </c>
      <c r="X337" s="26">
        <v>155</v>
      </c>
      <c r="Y337" s="24" t="s">
        <v>140</v>
      </c>
      <c r="Z337" s="25" t="s">
        <v>42</v>
      </c>
      <c r="AA337" s="24">
        <v>421</v>
      </c>
      <c r="AB337" s="24" t="s">
        <v>140</v>
      </c>
      <c r="AC337" s="25" t="s">
        <v>42</v>
      </c>
      <c r="AD337" s="24" t="s">
        <v>140</v>
      </c>
      <c r="AE337" s="24" t="s">
        <v>140</v>
      </c>
      <c r="AF337" s="25" t="s">
        <v>140</v>
      </c>
      <c r="AG337" s="24" t="s">
        <v>140</v>
      </c>
      <c r="AH337" s="24" t="s">
        <v>140</v>
      </c>
      <c r="AI337" s="25" t="s">
        <v>140</v>
      </c>
      <c r="AJ337" s="26" t="s">
        <v>140</v>
      </c>
      <c r="AK337" s="24" t="s">
        <v>140</v>
      </c>
      <c r="AL337" s="25" t="s">
        <v>140</v>
      </c>
      <c r="AM337" s="24" t="s">
        <v>140</v>
      </c>
      <c r="AN337" s="24" t="s">
        <v>140</v>
      </c>
      <c r="AO337" s="25" t="s">
        <v>140</v>
      </c>
      <c r="AP337" s="25" t="s">
        <v>140</v>
      </c>
      <c r="AQ337" s="25" t="s">
        <v>140</v>
      </c>
      <c r="AR337" s="30" t="s">
        <v>140</v>
      </c>
      <c r="AS337" s="25" t="s">
        <v>140</v>
      </c>
      <c r="AT337" s="30" t="s">
        <v>140</v>
      </c>
      <c r="AU337" s="30" t="s">
        <v>140</v>
      </c>
      <c r="AV337" s="25">
        <v>-10000</v>
      </c>
      <c r="AW337" s="25" t="s">
        <v>140</v>
      </c>
      <c r="AX337" s="30" t="s">
        <v>150</v>
      </c>
      <c r="AY337" s="25" t="s">
        <v>140</v>
      </c>
      <c r="AZ337" s="30" t="s">
        <v>140</v>
      </c>
      <c r="BA337" s="30" t="s">
        <v>140</v>
      </c>
    </row>
    <row r="338" spans="2:53">
      <c r="B338" s="43" t="s">
        <v>188</v>
      </c>
      <c r="C338" s="22" t="s">
        <v>39</v>
      </c>
      <c r="D338" s="23" t="s">
        <v>147</v>
      </c>
      <c r="E338" s="24">
        <v>8277</v>
      </c>
      <c r="F338" s="24"/>
      <c r="G338" s="25"/>
      <c r="H338" s="26">
        <v>8282</v>
      </c>
      <c r="I338" s="24"/>
      <c r="J338" s="24"/>
      <c r="K338" s="24"/>
      <c r="L338" s="26">
        <v>0</v>
      </c>
      <c r="M338" s="24">
        <v>0</v>
      </c>
      <c r="N338" s="25">
        <v>0</v>
      </c>
      <c r="O338" s="26" t="s">
        <v>144</v>
      </c>
      <c r="P338" s="25" t="s">
        <v>41</v>
      </c>
      <c r="Q338" s="26">
        <v>0</v>
      </c>
      <c r="R338" s="24">
        <v>-5</v>
      </c>
      <c r="S338" s="24" t="s">
        <v>139</v>
      </c>
      <c r="T338" s="24" t="s">
        <v>139</v>
      </c>
      <c r="U338" s="29" t="s">
        <v>139</v>
      </c>
      <c r="V338" s="25">
        <v>0</v>
      </c>
      <c r="W338" s="30">
        <v>1</v>
      </c>
      <c r="X338" s="26">
        <v>155</v>
      </c>
      <c r="Y338" s="24" t="s">
        <v>140</v>
      </c>
      <c r="Z338" s="25" t="s">
        <v>42</v>
      </c>
      <c r="AA338" s="24">
        <v>450</v>
      </c>
      <c r="AB338" s="24" t="s">
        <v>140</v>
      </c>
      <c r="AC338" s="25" t="s">
        <v>42</v>
      </c>
      <c r="AD338" s="24" t="s">
        <v>140</v>
      </c>
      <c r="AE338" s="24" t="s">
        <v>140</v>
      </c>
      <c r="AF338" s="25" t="s">
        <v>140</v>
      </c>
      <c r="AG338" s="24" t="s">
        <v>140</v>
      </c>
      <c r="AH338" s="24" t="s">
        <v>140</v>
      </c>
      <c r="AI338" s="25" t="s">
        <v>140</v>
      </c>
      <c r="AJ338" s="26" t="s">
        <v>140</v>
      </c>
      <c r="AK338" s="24" t="s">
        <v>140</v>
      </c>
      <c r="AL338" s="25" t="s">
        <v>140</v>
      </c>
      <c r="AM338" s="24" t="s">
        <v>140</v>
      </c>
      <c r="AN338" s="24" t="s">
        <v>140</v>
      </c>
      <c r="AO338" s="25" t="s">
        <v>140</v>
      </c>
      <c r="AP338" s="25" t="s">
        <v>140</v>
      </c>
      <c r="AQ338" s="25" t="s">
        <v>140</v>
      </c>
      <c r="AR338" s="30" t="s">
        <v>140</v>
      </c>
      <c r="AS338" s="25" t="s">
        <v>140</v>
      </c>
      <c r="AT338" s="30" t="s">
        <v>140</v>
      </c>
      <c r="AU338" s="30" t="s">
        <v>140</v>
      </c>
      <c r="AV338" s="25">
        <v>-10000</v>
      </c>
      <c r="AW338" s="25" t="s">
        <v>140</v>
      </c>
      <c r="AX338" s="30" t="s">
        <v>150</v>
      </c>
      <c r="AY338" s="25" t="s">
        <v>140</v>
      </c>
      <c r="AZ338" s="30" t="s">
        <v>140</v>
      </c>
      <c r="BA338" s="30" t="s">
        <v>140</v>
      </c>
    </row>
    <row r="339" spans="2:53">
      <c r="B339" s="43" t="s">
        <v>188</v>
      </c>
      <c r="C339" s="22" t="s">
        <v>39</v>
      </c>
      <c r="D339" s="23" t="s">
        <v>148</v>
      </c>
      <c r="E339" s="24">
        <v>5523</v>
      </c>
      <c r="F339" s="24"/>
      <c r="G339" s="25"/>
      <c r="H339" s="26">
        <v>5523</v>
      </c>
      <c r="I339" s="24"/>
      <c r="J339" s="24"/>
      <c r="K339" s="24"/>
      <c r="L339" s="26">
        <v>0</v>
      </c>
      <c r="M339" s="24">
        <v>0</v>
      </c>
      <c r="N339" s="25">
        <v>0</v>
      </c>
      <c r="O339" s="26" t="s">
        <v>144</v>
      </c>
      <c r="P339" s="25" t="s">
        <v>41</v>
      </c>
      <c r="Q339" s="26">
        <v>0</v>
      </c>
      <c r="R339" s="24">
        <v>0</v>
      </c>
      <c r="S339" s="24" t="s">
        <v>139</v>
      </c>
      <c r="T339" s="24" t="s">
        <v>139</v>
      </c>
      <c r="U339" s="29" t="s">
        <v>139</v>
      </c>
      <c r="V339" s="25">
        <v>0</v>
      </c>
      <c r="W339" s="30">
        <v>1</v>
      </c>
      <c r="X339" s="26">
        <v>155</v>
      </c>
      <c r="Y339" s="24" t="s">
        <v>140</v>
      </c>
      <c r="Z339" s="25" t="s">
        <v>42</v>
      </c>
      <c r="AA339" s="24">
        <v>-155</v>
      </c>
      <c r="AB339" s="24" t="s">
        <v>140</v>
      </c>
      <c r="AC339" s="25" t="s">
        <v>42</v>
      </c>
      <c r="AD339" s="24" t="s">
        <v>140</v>
      </c>
      <c r="AE339" s="24" t="s">
        <v>140</v>
      </c>
      <c r="AF339" s="25" t="s">
        <v>140</v>
      </c>
      <c r="AG339" s="24" t="s">
        <v>140</v>
      </c>
      <c r="AH339" s="24" t="s">
        <v>140</v>
      </c>
      <c r="AI339" s="25" t="s">
        <v>140</v>
      </c>
      <c r="AJ339" s="26" t="s">
        <v>140</v>
      </c>
      <c r="AK339" s="24" t="s">
        <v>140</v>
      </c>
      <c r="AL339" s="25" t="s">
        <v>140</v>
      </c>
      <c r="AM339" s="24" t="s">
        <v>140</v>
      </c>
      <c r="AN339" s="24" t="s">
        <v>140</v>
      </c>
      <c r="AO339" s="25" t="s">
        <v>140</v>
      </c>
      <c r="AP339" s="25" t="s">
        <v>140</v>
      </c>
      <c r="AQ339" s="25" t="s">
        <v>140</v>
      </c>
      <c r="AR339" s="30" t="s">
        <v>140</v>
      </c>
      <c r="AS339" s="25" t="s">
        <v>140</v>
      </c>
      <c r="AT339" s="30" t="s">
        <v>140</v>
      </c>
      <c r="AU339" s="30" t="s">
        <v>140</v>
      </c>
      <c r="AV339" s="25">
        <v>-10000</v>
      </c>
      <c r="AW339" s="25" t="s">
        <v>140</v>
      </c>
      <c r="AX339" s="30" t="s">
        <v>150</v>
      </c>
      <c r="AY339" s="25" t="s">
        <v>140</v>
      </c>
      <c r="AZ339" s="30" t="s">
        <v>140</v>
      </c>
      <c r="BA339" s="30" t="s">
        <v>140</v>
      </c>
    </row>
    <row r="340" spans="2:53">
      <c r="B340" s="43" t="s">
        <v>188</v>
      </c>
      <c r="C340" s="22" t="s">
        <v>39</v>
      </c>
      <c r="D340" s="23" t="s">
        <v>149</v>
      </c>
      <c r="E340" s="24">
        <v>5132</v>
      </c>
      <c r="F340" s="24"/>
      <c r="G340" s="25"/>
      <c r="H340" s="26">
        <v>5132</v>
      </c>
      <c r="I340" s="24"/>
      <c r="J340" s="24"/>
      <c r="K340" s="24"/>
      <c r="L340" s="26">
        <v>0</v>
      </c>
      <c r="M340" s="24">
        <v>0</v>
      </c>
      <c r="N340" s="25">
        <v>0</v>
      </c>
      <c r="O340" s="26" t="s">
        <v>144</v>
      </c>
      <c r="P340" s="25" t="s">
        <v>41</v>
      </c>
      <c r="Q340" s="26">
        <v>0</v>
      </c>
      <c r="R340" s="24">
        <v>0</v>
      </c>
      <c r="S340" s="24" t="s">
        <v>139</v>
      </c>
      <c r="T340" s="24" t="s">
        <v>139</v>
      </c>
      <c r="U340" s="29" t="s">
        <v>139</v>
      </c>
      <c r="V340" s="25">
        <v>0</v>
      </c>
      <c r="W340" s="30">
        <v>1</v>
      </c>
      <c r="X340" s="26">
        <v>155</v>
      </c>
      <c r="Y340" s="24" t="s">
        <v>140</v>
      </c>
      <c r="Z340" s="25" t="s">
        <v>42</v>
      </c>
      <c r="AA340" s="24">
        <v>-155</v>
      </c>
      <c r="AB340" s="24" t="s">
        <v>140</v>
      </c>
      <c r="AC340" s="25" t="s">
        <v>42</v>
      </c>
      <c r="AD340" s="24" t="s">
        <v>140</v>
      </c>
      <c r="AE340" s="24" t="s">
        <v>140</v>
      </c>
      <c r="AF340" s="25" t="s">
        <v>140</v>
      </c>
      <c r="AG340" s="24" t="s">
        <v>140</v>
      </c>
      <c r="AH340" s="24" t="s">
        <v>140</v>
      </c>
      <c r="AI340" s="25" t="s">
        <v>140</v>
      </c>
      <c r="AJ340" s="26" t="s">
        <v>140</v>
      </c>
      <c r="AK340" s="24" t="s">
        <v>140</v>
      </c>
      <c r="AL340" s="25" t="s">
        <v>140</v>
      </c>
      <c r="AM340" s="24" t="s">
        <v>140</v>
      </c>
      <c r="AN340" s="24" t="s">
        <v>140</v>
      </c>
      <c r="AO340" s="25" t="s">
        <v>140</v>
      </c>
      <c r="AP340" s="25" t="s">
        <v>140</v>
      </c>
      <c r="AQ340" s="25" t="s">
        <v>140</v>
      </c>
      <c r="AR340" s="30" t="s">
        <v>140</v>
      </c>
      <c r="AS340" s="25" t="s">
        <v>140</v>
      </c>
      <c r="AT340" s="30" t="s">
        <v>140</v>
      </c>
      <c r="AU340" s="30" t="s">
        <v>140</v>
      </c>
      <c r="AV340" s="25">
        <v>-10000</v>
      </c>
      <c r="AW340" s="25" t="s">
        <v>140</v>
      </c>
      <c r="AX340" s="30" t="s">
        <v>150</v>
      </c>
      <c r="AY340" s="25" t="s">
        <v>140</v>
      </c>
      <c r="AZ340" s="30" t="s">
        <v>140</v>
      </c>
      <c r="BA340" s="30" t="s">
        <v>140</v>
      </c>
    </row>
    <row r="341" spans="2:53">
      <c r="B341" s="43" t="s">
        <v>188</v>
      </c>
      <c r="C341" s="22" t="s">
        <v>39</v>
      </c>
      <c r="D341" s="23" t="s">
        <v>151</v>
      </c>
      <c r="E341" s="24"/>
      <c r="F341" s="24">
        <v>5866</v>
      </c>
      <c r="G341" s="25">
        <v>852</v>
      </c>
      <c r="H341" s="26"/>
      <c r="I341" s="24">
        <v>5868</v>
      </c>
      <c r="J341" s="24">
        <v>852</v>
      </c>
      <c r="K341" s="24"/>
      <c r="L341" s="26">
        <v>-1945</v>
      </c>
      <c r="M341" s="24">
        <v>-1945</v>
      </c>
      <c r="N341" s="25">
        <v>-1945</v>
      </c>
      <c r="O341" s="26" t="s">
        <v>144</v>
      </c>
      <c r="P341" s="25" t="s">
        <v>41</v>
      </c>
      <c r="Q341" s="26">
        <v>0</v>
      </c>
      <c r="R341" s="24" t="s">
        <v>139</v>
      </c>
      <c r="S341" s="24">
        <v>-2</v>
      </c>
      <c r="T341" s="24">
        <v>0</v>
      </c>
      <c r="U341" s="29">
        <v>-2</v>
      </c>
      <c r="V341" s="25">
        <v>0</v>
      </c>
      <c r="W341" s="30">
        <v>1</v>
      </c>
      <c r="X341" s="26" t="s">
        <v>140</v>
      </c>
      <c r="Y341" s="24" t="s">
        <v>140</v>
      </c>
      <c r="Z341" s="25" t="s">
        <v>140</v>
      </c>
      <c r="AA341" s="24" t="s">
        <v>140</v>
      </c>
      <c r="AB341" s="24" t="s">
        <v>140</v>
      </c>
      <c r="AC341" s="25" t="s">
        <v>140</v>
      </c>
      <c r="AD341" s="24" t="s">
        <v>140</v>
      </c>
      <c r="AE341" s="24" t="s">
        <v>140</v>
      </c>
      <c r="AF341" s="25" t="s">
        <v>140</v>
      </c>
      <c r="AG341" s="24" t="s">
        <v>140</v>
      </c>
      <c r="AH341" s="24" t="s">
        <v>140</v>
      </c>
      <c r="AI341" s="25" t="s">
        <v>140</v>
      </c>
      <c r="AJ341" s="26" t="s">
        <v>140</v>
      </c>
      <c r="AK341" s="24" t="s">
        <v>140</v>
      </c>
      <c r="AL341" s="25" t="s">
        <v>140</v>
      </c>
      <c r="AM341" s="24" t="s">
        <v>140</v>
      </c>
      <c r="AN341" s="24" t="s">
        <v>140</v>
      </c>
      <c r="AO341" s="25" t="s">
        <v>140</v>
      </c>
      <c r="AP341" s="25" t="s">
        <v>140</v>
      </c>
      <c r="AQ341" s="25" t="s">
        <v>140</v>
      </c>
      <c r="AR341" s="30" t="s">
        <v>140</v>
      </c>
      <c r="AS341" s="25" t="s">
        <v>140</v>
      </c>
      <c r="AT341" s="30" t="s">
        <v>140</v>
      </c>
      <c r="AU341" s="30" t="s">
        <v>140</v>
      </c>
      <c r="AV341" s="25" t="s">
        <v>140</v>
      </c>
      <c r="AW341" s="25" t="s">
        <v>140</v>
      </c>
      <c r="AX341" s="30" t="s">
        <v>140</v>
      </c>
      <c r="AY341" s="25">
        <v>-10000</v>
      </c>
      <c r="AZ341" s="30" t="s">
        <v>140</v>
      </c>
      <c r="BA341" s="30" t="s">
        <v>150</v>
      </c>
    </row>
    <row r="342" spans="2:53">
      <c r="B342" s="43" t="s">
        <v>188</v>
      </c>
      <c r="C342" s="22" t="s">
        <v>39</v>
      </c>
      <c r="D342" s="23" t="s">
        <v>153</v>
      </c>
      <c r="E342" s="24"/>
      <c r="F342" s="24">
        <v>6201</v>
      </c>
      <c r="G342" s="25">
        <v>877</v>
      </c>
      <c r="H342" s="26"/>
      <c r="I342" s="24">
        <v>6201</v>
      </c>
      <c r="J342" s="24">
        <v>877</v>
      </c>
      <c r="K342" s="24"/>
      <c r="L342" s="26">
        <v>-2392</v>
      </c>
      <c r="M342" s="24">
        <v>-2392</v>
      </c>
      <c r="N342" s="25">
        <v>-2392</v>
      </c>
      <c r="O342" s="26" t="s">
        <v>144</v>
      </c>
      <c r="P342" s="25" t="s">
        <v>41</v>
      </c>
      <c r="Q342" s="26">
        <v>0</v>
      </c>
      <c r="R342" s="24" t="s">
        <v>139</v>
      </c>
      <c r="S342" s="24">
        <v>0</v>
      </c>
      <c r="T342" s="24">
        <v>0</v>
      </c>
      <c r="U342" s="29">
        <v>0</v>
      </c>
      <c r="V342" s="25">
        <v>0</v>
      </c>
      <c r="W342" s="30">
        <v>1</v>
      </c>
      <c r="X342" s="26" t="s">
        <v>140</v>
      </c>
      <c r="Y342" s="24" t="s">
        <v>140</v>
      </c>
      <c r="Z342" s="25" t="s">
        <v>140</v>
      </c>
      <c r="AA342" s="24" t="s">
        <v>140</v>
      </c>
      <c r="AB342" s="24" t="s">
        <v>140</v>
      </c>
      <c r="AC342" s="25" t="s">
        <v>140</v>
      </c>
      <c r="AD342" s="24" t="s">
        <v>140</v>
      </c>
      <c r="AE342" s="24" t="s">
        <v>140</v>
      </c>
      <c r="AF342" s="25" t="s">
        <v>140</v>
      </c>
      <c r="AG342" s="24" t="s">
        <v>140</v>
      </c>
      <c r="AH342" s="24" t="s">
        <v>140</v>
      </c>
      <c r="AI342" s="25" t="s">
        <v>140</v>
      </c>
      <c r="AJ342" s="26" t="s">
        <v>140</v>
      </c>
      <c r="AK342" s="24" t="s">
        <v>140</v>
      </c>
      <c r="AL342" s="25" t="s">
        <v>140</v>
      </c>
      <c r="AM342" s="24" t="s">
        <v>140</v>
      </c>
      <c r="AN342" s="24" t="s">
        <v>140</v>
      </c>
      <c r="AO342" s="25" t="s">
        <v>140</v>
      </c>
      <c r="AP342" s="25" t="s">
        <v>140</v>
      </c>
      <c r="AQ342" s="25" t="s">
        <v>140</v>
      </c>
      <c r="AR342" s="30" t="s">
        <v>140</v>
      </c>
      <c r="AS342" s="25" t="s">
        <v>140</v>
      </c>
      <c r="AT342" s="30" t="s">
        <v>140</v>
      </c>
      <c r="AU342" s="30" t="s">
        <v>140</v>
      </c>
      <c r="AV342" s="25" t="s">
        <v>140</v>
      </c>
      <c r="AW342" s="25" t="s">
        <v>140</v>
      </c>
      <c r="AX342" s="30" t="s">
        <v>140</v>
      </c>
      <c r="AY342" s="25">
        <v>-10000</v>
      </c>
      <c r="AZ342" s="30" t="s">
        <v>140</v>
      </c>
      <c r="BA342" s="30" t="s">
        <v>150</v>
      </c>
    </row>
    <row r="343" spans="2:53" ht="15" thickBot="1">
      <c r="B343" s="44" t="s">
        <v>188</v>
      </c>
      <c r="C343" s="32" t="s">
        <v>39</v>
      </c>
      <c r="D343" s="33" t="s">
        <v>155</v>
      </c>
      <c r="E343" s="34"/>
      <c r="F343" s="34">
        <v>6074</v>
      </c>
      <c r="G343" s="35">
        <v>925</v>
      </c>
      <c r="H343" s="36"/>
      <c r="I343" s="34">
        <v>6074</v>
      </c>
      <c r="J343" s="34">
        <v>323</v>
      </c>
      <c r="K343" s="34"/>
      <c r="L343" s="36">
        <v>-2585</v>
      </c>
      <c r="M343" s="34">
        <v>-2585</v>
      </c>
      <c r="N343" s="35">
        <v>-2585</v>
      </c>
      <c r="O343" s="36" t="s">
        <v>144</v>
      </c>
      <c r="P343" s="35" t="s">
        <v>41</v>
      </c>
      <c r="Q343" s="36">
        <v>0</v>
      </c>
      <c r="R343" s="24" t="s">
        <v>139</v>
      </c>
      <c r="S343" s="24">
        <v>0</v>
      </c>
      <c r="T343" s="24">
        <v>602</v>
      </c>
      <c r="U343" s="29">
        <v>602</v>
      </c>
      <c r="V343" s="25">
        <v>0</v>
      </c>
      <c r="W343" s="30">
        <v>1</v>
      </c>
      <c r="X343" s="36">
        <v>170</v>
      </c>
      <c r="Y343" s="34" t="s">
        <v>140</v>
      </c>
      <c r="Z343" s="25" t="s">
        <v>42</v>
      </c>
      <c r="AA343" s="34">
        <v>417</v>
      </c>
      <c r="AB343" s="34" t="s">
        <v>140</v>
      </c>
      <c r="AC343" s="25" t="s">
        <v>42</v>
      </c>
      <c r="AD343" s="34" t="s">
        <v>140</v>
      </c>
      <c r="AE343" s="34" t="s">
        <v>140</v>
      </c>
      <c r="AF343" s="35" t="s">
        <v>140</v>
      </c>
      <c r="AG343" s="34" t="s">
        <v>140</v>
      </c>
      <c r="AH343" s="34" t="s">
        <v>140</v>
      </c>
      <c r="AI343" s="35" t="s">
        <v>140</v>
      </c>
      <c r="AJ343" s="36" t="s">
        <v>140</v>
      </c>
      <c r="AK343" s="34" t="s">
        <v>140</v>
      </c>
      <c r="AL343" s="35" t="s">
        <v>140</v>
      </c>
      <c r="AM343" s="34" t="s">
        <v>140</v>
      </c>
      <c r="AN343" s="34" t="s">
        <v>140</v>
      </c>
      <c r="AO343" s="35" t="s">
        <v>140</v>
      </c>
      <c r="AP343" s="35" t="s">
        <v>140</v>
      </c>
      <c r="AQ343" s="35" t="s">
        <v>140</v>
      </c>
      <c r="AR343" s="37" t="s">
        <v>140</v>
      </c>
      <c r="AS343" s="35" t="s">
        <v>140</v>
      </c>
      <c r="AT343" s="37" t="s">
        <v>140</v>
      </c>
      <c r="AU343" s="37" t="s">
        <v>140</v>
      </c>
      <c r="AV343" s="35" t="s">
        <v>140</v>
      </c>
      <c r="AW343" s="35" t="s">
        <v>140</v>
      </c>
      <c r="AX343" s="37" t="s">
        <v>140</v>
      </c>
      <c r="AY343" s="35">
        <v>-10000</v>
      </c>
      <c r="AZ343" s="37" t="s">
        <v>140</v>
      </c>
      <c r="BA343" s="37" t="s">
        <v>150</v>
      </c>
    </row>
    <row r="344" spans="2:53">
      <c r="B344" s="38" t="s">
        <v>189</v>
      </c>
      <c r="C344" s="39" t="s">
        <v>39</v>
      </c>
      <c r="D344" s="40" t="s">
        <v>138</v>
      </c>
      <c r="E344" s="27">
        <v>7383</v>
      </c>
      <c r="F344" s="27"/>
      <c r="G344" s="41"/>
      <c r="H344" s="28">
        <v>7338</v>
      </c>
      <c r="I344" s="27"/>
      <c r="J344" s="27"/>
      <c r="K344" s="27"/>
      <c r="L344" s="28">
        <v>0</v>
      </c>
      <c r="M344" s="27">
        <v>0</v>
      </c>
      <c r="N344" s="41">
        <v>0</v>
      </c>
      <c r="O344" s="28" t="s">
        <v>160</v>
      </c>
      <c r="P344" s="41" t="s">
        <v>41</v>
      </c>
      <c r="Q344" s="28">
        <v>0</v>
      </c>
      <c r="R344" s="24">
        <v>45</v>
      </c>
      <c r="S344" s="24" t="s">
        <v>139</v>
      </c>
      <c r="T344" s="24" t="s">
        <v>139</v>
      </c>
      <c r="U344" s="29" t="s">
        <v>139</v>
      </c>
      <c r="V344" s="25">
        <v>0</v>
      </c>
      <c r="W344" s="30">
        <v>1</v>
      </c>
      <c r="X344" s="28">
        <v>155</v>
      </c>
      <c r="Y344" s="27" t="s">
        <v>140</v>
      </c>
      <c r="Z344" s="41" t="s">
        <v>170</v>
      </c>
      <c r="AA344" s="27">
        <v>329</v>
      </c>
      <c r="AB344" s="27" t="s">
        <v>140</v>
      </c>
      <c r="AC344" s="41" t="s">
        <v>170</v>
      </c>
      <c r="AD344" s="27" t="s">
        <v>140</v>
      </c>
      <c r="AE344" s="27" t="s">
        <v>140</v>
      </c>
      <c r="AF344" s="41" t="s">
        <v>140</v>
      </c>
      <c r="AG344" s="27" t="s">
        <v>140</v>
      </c>
      <c r="AH344" s="27" t="s">
        <v>140</v>
      </c>
      <c r="AI344" s="41" t="s">
        <v>140</v>
      </c>
      <c r="AJ344" s="28" t="s">
        <v>140</v>
      </c>
      <c r="AK344" s="27" t="s">
        <v>140</v>
      </c>
      <c r="AL344" s="41" t="s">
        <v>140</v>
      </c>
      <c r="AM344" s="27" t="s">
        <v>140</v>
      </c>
      <c r="AN344" s="27" t="s">
        <v>140</v>
      </c>
      <c r="AO344" s="41" t="s">
        <v>140</v>
      </c>
      <c r="AP344" s="41" t="s">
        <v>140</v>
      </c>
      <c r="AQ344" s="41" t="s">
        <v>140</v>
      </c>
      <c r="AR344" s="42" t="s">
        <v>140</v>
      </c>
      <c r="AS344" s="41" t="s">
        <v>140</v>
      </c>
      <c r="AT344" s="42" t="s">
        <v>140</v>
      </c>
      <c r="AU344" s="42" t="s">
        <v>140</v>
      </c>
      <c r="AV344" s="41">
        <v>-10000</v>
      </c>
      <c r="AW344" s="41" t="s">
        <v>140</v>
      </c>
      <c r="AX344" s="42" t="s">
        <v>150</v>
      </c>
      <c r="AY344" s="41" t="s">
        <v>140</v>
      </c>
      <c r="AZ344" s="42" t="s">
        <v>140</v>
      </c>
      <c r="BA344" s="42" t="s">
        <v>140</v>
      </c>
    </row>
    <row r="345" spans="2:53">
      <c r="B345" s="43" t="s">
        <v>189</v>
      </c>
      <c r="C345" s="22" t="s">
        <v>39</v>
      </c>
      <c r="D345" s="23" t="s">
        <v>141</v>
      </c>
      <c r="E345" s="24">
        <v>7383</v>
      </c>
      <c r="F345" s="24"/>
      <c r="G345" s="25"/>
      <c r="H345" s="26">
        <v>7338</v>
      </c>
      <c r="I345" s="24"/>
      <c r="J345" s="24"/>
      <c r="K345" s="24"/>
      <c r="L345" s="26">
        <v>0</v>
      </c>
      <c r="M345" s="24">
        <v>0</v>
      </c>
      <c r="N345" s="25">
        <v>0</v>
      </c>
      <c r="O345" s="26" t="s">
        <v>160</v>
      </c>
      <c r="P345" s="25" t="s">
        <v>41</v>
      </c>
      <c r="Q345" s="26">
        <v>0</v>
      </c>
      <c r="R345" s="24">
        <v>45</v>
      </c>
      <c r="S345" s="24" t="s">
        <v>139</v>
      </c>
      <c r="T345" s="24" t="s">
        <v>139</v>
      </c>
      <c r="U345" s="29" t="s">
        <v>139</v>
      </c>
      <c r="V345" s="25">
        <v>0</v>
      </c>
      <c r="W345" s="30">
        <v>1</v>
      </c>
      <c r="X345" s="26">
        <v>155</v>
      </c>
      <c r="Y345" s="24" t="s">
        <v>140</v>
      </c>
      <c r="Z345" s="25" t="s">
        <v>170</v>
      </c>
      <c r="AA345" s="24">
        <v>329</v>
      </c>
      <c r="AB345" s="24" t="s">
        <v>140</v>
      </c>
      <c r="AC345" s="25" t="s">
        <v>170</v>
      </c>
      <c r="AD345" s="24" t="s">
        <v>140</v>
      </c>
      <c r="AE345" s="24" t="s">
        <v>140</v>
      </c>
      <c r="AF345" s="25" t="s">
        <v>140</v>
      </c>
      <c r="AG345" s="24" t="s">
        <v>140</v>
      </c>
      <c r="AH345" s="24" t="s">
        <v>140</v>
      </c>
      <c r="AI345" s="25" t="s">
        <v>140</v>
      </c>
      <c r="AJ345" s="26" t="s">
        <v>140</v>
      </c>
      <c r="AK345" s="24" t="s">
        <v>140</v>
      </c>
      <c r="AL345" s="25" t="s">
        <v>140</v>
      </c>
      <c r="AM345" s="24" t="s">
        <v>140</v>
      </c>
      <c r="AN345" s="24" t="s">
        <v>140</v>
      </c>
      <c r="AO345" s="25" t="s">
        <v>140</v>
      </c>
      <c r="AP345" s="25" t="s">
        <v>140</v>
      </c>
      <c r="AQ345" s="25" t="s">
        <v>140</v>
      </c>
      <c r="AR345" s="30" t="s">
        <v>140</v>
      </c>
      <c r="AS345" s="25" t="s">
        <v>140</v>
      </c>
      <c r="AT345" s="30" t="s">
        <v>140</v>
      </c>
      <c r="AU345" s="30" t="s">
        <v>140</v>
      </c>
      <c r="AV345" s="25">
        <v>-10000</v>
      </c>
      <c r="AW345" s="25" t="s">
        <v>140</v>
      </c>
      <c r="AX345" s="30" t="s">
        <v>150</v>
      </c>
      <c r="AY345" s="25" t="s">
        <v>140</v>
      </c>
      <c r="AZ345" s="30" t="s">
        <v>140</v>
      </c>
      <c r="BA345" s="30" t="s">
        <v>140</v>
      </c>
    </row>
    <row r="346" spans="2:53">
      <c r="B346" s="43" t="s">
        <v>189</v>
      </c>
      <c r="C346" s="22" t="s">
        <v>39</v>
      </c>
      <c r="D346" s="23" t="s">
        <v>142</v>
      </c>
      <c r="E346" s="24">
        <v>7383</v>
      </c>
      <c r="F346" s="24"/>
      <c r="G346" s="25"/>
      <c r="H346" s="26">
        <v>7338</v>
      </c>
      <c r="I346" s="24"/>
      <c r="J346" s="24"/>
      <c r="K346" s="24"/>
      <c r="L346" s="26">
        <v>0</v>
      </c>
      <c r="M346" s="24">
        <v>0</v>
      </c>
      <c r="N346" s="25">
        <v>0</v>
      </c>
      <c r="O346" s="26" t="s">
        <v>160</v>
      </c>
      <c r="P346" s="25" t="s">
        <v>41</v>
      </c>
      <c r="Q346" s="26">
        <v>0</v>
      </c>
      <c r="R346" s="24">
        <v>45</v>
      </c>
      <c r="S346" s="24" t="s">
        <v>139</v>
      </c>
      <c r="T346" s="24" t="s">
        <v>139</v>
      </c>
      <c r="U346" s="29" t="s">
        <v>139</v>
      </c>
      <c r="V346" s="25">
        <v>0</v>
      </c>
      <c r="W346" s="30">
        <v>1</v>
      </c>
      <c r="X346" s="26">
        <v>155</v>
      </c>
      <c r="Y346" s="24" t="s">
        <v>140</v>
      </c>
      <c r="Z346" s="25" t="s">
        <v>170</v>
      </c>
      <c r="AA346" s="24">
        <v>329</v>
      </c>
      <c r="AB346" s="24" t="s">
        <v>140</v>
      </c>
      <c r="AC346" s="25" t="s">
        <v>170</v>
      </c>
      <c r="AD346" s="24" t="s">
        <v>140</v>
      </c>
      <c r="AE346" s="24" t="s">
        <v>140</v>
      </c>
      <c r="AF346" s="25" t="s">
        <v>140</v>
      </c>
      <c r="AG346" s="24" t="s">
        <v>140</v>
      </c>
      <c r="AH346" s="24" t="s">
        <v>140</v>
      </c>
      <c r="AI346" s="25" t="s">
        <v>140</v>
      </c>
      <c r="AJ346" s="26" t="s">
        <v>140</v>
      </c>
      <c r="AK346" s="24" t="s">
        <v>140</v>
      </c>
      <c r="AL346" s="25" t="s">
        <v>140</v>
      </c>
      <c r="AM346" s="24" t="s">
        <v>140</v>
      </c>
      <c r="AN346" s="24" t="s">
        <v>140</v>
      </c>
      <c r="AO346" s="25" t="s">
        <v>140</v>
      </c>
      <c r="AP346" s="25" t="s">
        <v>140</v>
      </c>
      <c r="AQ346" s="25" t="s">
        <v>140</v>
      </c>
      <c r="AR346" s="30" t="s">
        <v>140</v>
      </c>
      <c r="AS346" s="25" t="s">
        <v>140</v>
      </c>
      <c r="AT346" s="30" t="s">
        <v>140</v>
      </c>
      <c r="AU346" s="30" t="s">
        <v>140</v>
      </c>
      <c r="AV346" s="25">
        <v>-10000</v>
      </c>
      <c r="AW346" s="25" t="s">
        <v>140</v>
      </c>
      <c r="AX346" s="30" t="s">
        <v>150</v>
      </c>
      <c r="AY346" s="25" t="s">
        <v>140</v>
      </c>
      <c r="AZ346" s="30" t="s">
        <v>140</v>
      </c>
      <c r="BA346" s="30" t="s">
        <v>140</v>
      </c>
    </row>
    <row r="347" spans="2:53">
      <c r="B347" s="43" t="s">
        <v>189</v>
      </c>
      <c r="C347" s="22" t="s">
        <v>39</v>
      </c>
      <c r="D347" s="23" t="s">
        <v>143</v>
      </c>
      <c r="E347" s="24">
        <v>7060</v>
      </c>
      <c r="F347" s="24"/>
      <c r="G347" s="25"/>
      <c r="H347" s="26">
        <v>7056</v>
      </c>
      <c r="I347" s="24"/>
      <c r="J347" s="24"/>
      <c r="K347" s="24"/>
      <c r="L347" s="26">
        <v>-1777</v>
      </c>
      <c r="M347" s="24">
        <v>-1777</v>
      </c>
      <c r="N347" s="25">
        <v>-1773</v>
      </c>
      <c r="O347" s="26" t="s">
        <v>40</v>
      </c>
      <c r="P347" s="25" t="s">
        <v>41</v>
      </c>
      <c r="Q347" s="26">
        <v>0</v>
      </c>
      <c r="R347" s="24">
        <v>4</v>
      </c>
      <c r="S347" s="24" t="s">
        <v>139</v>
      </c>
      <c r="T347" s="24" t="s">
        <v>139</v>
      </c>
      <c r="U347" s="29" t="s">
        <v>139</v>
      </c>
      <c r="V347" s="25">
        <v>0</v>
      </c>
      <c r="W347" s="30">
        <v>1</v>
      </c>
      <c r="X347" s="26">
        <v>155</v>
      </c>
      <c r="Y347" s="24" t="s">
        <v>140</v>
      </c>
      <c r="Z347" s="25" t="s">
        <v>170</v>
      </c>
      <c r="AA347" s="24">
        <v>357</v>
      </c>
      <c r="AB347" s="24" t="s">
        <v>140</v>
      </c>
      <c r="AC347" s="25" t="s">
        <v>170</v>
      </c>
      <c r="AD347" s="24" t="s">
        <v>140</v>
      </c>
      <c r="AE347" s="24" t="s">
        <v>140</v>
      </c>
      <c r="AF347" s="25" t="s">
        <v>140</v>
      </c>
      <c r="AG347" s="24" t="s">
        <v>140</v>
      </c>
      <c r="AH347" s="24" t="s">
        <v>140</v>
      </c>
      <c r="AI347" s="25" t="s">
        <v>140</v>
      </c>
      <c r="AJ347" s="26" t="s">
        <v>140</v>
      </c>
      <c r="AK347" s="24" t="s">
        <v>140</v>
      </c>
      <c r="AL347" s="25" t="s">
        <v>140</v>
      </c>
      <c r="AM347" s="24" t="s">
        <v>140</v>
      </c>
      <c r="AN347" s="24" t="s">
        <v>140</v>
      </c>
      <c r="AO347" s="25" t="s">
        <v>140</v>
      </c>
      <c r="AP347" s="25" t="s">
        <v>140</v>
      </c>
      <c r="AQ347" s="25" t="s">
        <v>140</v>
      </c>
      <c r="AR347" s="30" t="s">
        <v>140</v>
      </c>
      <c r="AS347" s="25" t="s">
        <v>140</v>
      </c>
      <c r="AT347" s="30" t="s">
        <v>140</v>
      </c>
      <c r="AU347" s="30" t="s">
        <v>140</v>
      </c>
      <c r="AV347" s="25">
        <v>-10000</v>
      </c>
      <c r="AW347" s="25" t="s">
        <v>140</v>
      </c>
      <c r="AX347" s="30" t="s">
        <v>150</v>
      </c>
      <c r="AY347" s="25" t="s">
        <v>140</v>
      </c>
      <c r="AZ347" s="30" t="s">
        <v>140</v>
      </c>
      <c r="BA347" s="30" t="s">
        <v>140</v>
      </c>
    </row>
    <row r="348" spans="2:53">
      <c r="B348" s="43" t="s">
        <v>189</v>
      </c>
      <c r="C348" s="22" t="s">
        <v>39</v>
      </c>
      <c r="D348" s="23" t="s">
        <v>145</v>
      </c>
      <c r="E348" s="24">
        <v>7060</v>
      </c>
      <c r="F348" s="24"/>
      <c r="G348" s="25"/>
      <c r="H348" s="26">
        <v>7056</v>
      </c>
      <c r="I348" s="24"/>
      <c r="J348" s="24"/>
      <c r="K348" s="24"/>
      <c r="L348" s="26">
        <v>-1777</v>
      </c>
      <c r="M348" s="24">
        <v>-1777</v>
      </c>
      <c r="N348" s="25">
        <v>-1773</v>
      </c>
      <c r="O348" s="26" t="s">
        <v>40</v>
      </c>
      <c r="P348" s="25" t="s">
        <v>41</v>
      </c>
      <c r="Q348" s="26">
        <v>0</v>
      </c>
      <c r="R348" s="24">
        <v>4</v>
      </c>
      <c r="S348" s="24" t="s">
        <v>139</v>
      </c>
      <c r="T348" s="24" t="s">
        <v>139</v>
      </c>
      <c r="U348" s="29" t="s">
        <v>139</v>
      </c>
      <c r="V348" s="25">
        <v>0</v>
      </c>
      <c r="W348" s="30">
        <v>1</v>
      </c>
      <c r="X348" s="26">
        <v>155</v>
      </c>
      <c r="Y348" s="24" t="s">
        <v>140</v>
      </c>
      <c r="Z348" s="25" t="s">
        <v>170</v>
      </c>
      <c r="AA348" s="24">
        <v>357</v>
      </c>
      <c r="AB348" s="24" t="s">
        <v>140</v>
      </c>
      <c r="AC348" s="25" t="s">
        <v>170</v>
      </c>
      <c r="AD348" s="24" t="s">
        <v>140</v>
      </c>
      <c r="AE348" s="24" t="s">
        <v>140</v>
      </c>
      <c r="AF348" s="25" t="s">
        <v>140</v>
      </c>
      <c r="AG348" s="24" t="s">
        <v>140</v>
      </c>
      <c r="AH348" s="24" t="s">
        <v>140</v>
      </c>
      <c r="AI348" s="25" t="s">
        <v>140</v>
      </c>
      <c r="AJ348" s="26" t="s">
        <v>140</v>
      </c>
      <c r="AK348" s="24" t="s">
        <v>140</v>
      </c>
      <c r="AL348" s="25" t="s">
        <v>140</v>
      </c>
      <c r="AM348" s="24" t="s">
        <v>140</v>
      </c>
      <c r="AN348" s="24" t="s">
        <v>140</v>
      </c>
      <c r="AO348" s="25" t="s">
        <v>140</v>
      </c>
      <c r="AP348" s="25" t="s">
        <v>140</v>
      </c>
      <c r="AQ348" s="25" t="s">
        <v>140</v>
      </c>
      <c r="AR348" s="30" t="s">
        <v>140</v>
      </c>
      <c r="AS348" s="25" t="s">
        <v>140</v>
      </c>
      <c r="AT348" s="30" t="s">
        <v>140</v>
      </c>
      <c r="AU348" s="30" t="s">
        <v>140</v>
      </c>
      <c r="AV348" s="25">
        <v>-10000</v>
      </c>
      <c r="AW348" s="25" t="s">
        <v>140</v>
      </c>
      <c r="AX348" s="30" t="s">
        <v>150</v>
      </c>
      <c r="AY348" s="25" t="s">
        <v>140</v>
      </c>
      <c r="AZ348" s="30" t="s">
        <v>140</v>
      </c>
      <c r="BA348" s="30" t="s">
        <v>140</v>
      </c>
    </row>
    <row r="349" spans="2:53">
      <c r="B349" s="43" t="s">
        <v>189</v>
      </c>
      <c r="C349" s="22" t="s">
        <v>39</v>
      </c>
      <c r="D349" s="23" t="s">
        <v>146</v>
      </c>
      <c r="E349" s="24">
        <v>7060</v>
      </c>
      <c r="F349" s="24"/>
      <c r="G349" s="25"/>
      <c r="H349" s="26">
        <v>7056</v>
      </c>
      <c r="I349" s="24"/>
      <c r="J349" s="24"/>
      <c r="K349" s="24"/>
      <c r="L349" s="26">
        <v>-1777</v>
      </c>
      <c r="M349" s="24">
        <v>-1777</v>
      </c>
      <c r="N349" s="25">
        <v>-1773</v>
      </c>
      <c r="O349" s="26" t="s">
        <v>40</v>
      </c>
      <c r="P349" s="25" t="s">
        <v>40</v>
      </c>
      <c r="Q349" s="26">
        <v>0</v>
      </c>
      <c r="R349" s="24">
        <v>4</v>
      </c>
      <c r="S349" s="24" t="s">
        <v>139</v>
      </c>
      <c r="T349" s="24" t="s">
        <v>139</v>
      </c>
      <c r="U349" s="29" t="s">
        <v>139</v>
      </c>
      <c r="V349" s="25">
        <v>0</v>
      </c>
      <c r="W349" s="30">
        <v>1</v>
      </c>
      <c r="X349" s="26">
        <v>155</v>
      </c>
      <c r="Y349" s="24" t="s">
        <v>140</v>
      </c>
      <c r="Z349" s="25" t="s">
        <v>170</v>
      </c>
      <c r="AA349" s="24">
        <v>219</v>
      </c>
      <c r="AB349" s="24" t="s">
        <v>140</v>
      </c>
      <c r="AC349" s="25" t="s">
        <v>170</v>
      </c>
      <c r="AD349" s="24" t="s">
        <v>140</v>
      </c>
      <c r="AE349" s="24" t="s">
        <v>140</v>
      </c>
      <c r="AF349" s="25" t="s">
        <v>140</v>
      </c>
      <c r="AG349" s="24" t="s">
        <v>140</v>
      </c>
      <c r="AH349" s="24" t="s">
        <v>140</v>
      </c>
      <c r="AI349" s="25" t="s">
        <v>140</v>
      </c>
      <c r="AJ349" s="26" t="s">
        <v>140</v>
      </c>
      <c r="AK349" s="24" t="s">
        <v>140</v>
      </c>
      <c r="AL349" s="25" t="s">
        <v>140</v>
      </c>
      <c r="AM349" s="24" t="s">
        <v>140</v>
      </c>
      <c r="AN349" s="24" t="s">
        <v>140</v>
      </c>
      <c r="AO349" s="25" t="s">
        <v>140</v>
      </c>
      <c r="AP349" s="25" t="s">
        <v>140</v>
      </c>
      <c r="AQ349" s="25" t="s">
        <v>140</v>
      </c>
      <c r="AR349" s="30" t="s">
        <v>140</v>
      </c>
      <c r="AS349" s="25" t="s">
        <v>140</v>
      </c>
      <c r="AT349" s="30" t="s">
        <v>140</v>
      </c>
      <c r="AU349" s="30" t="s">
        <v>140</v>
      </c>
      <c r="AV349" s="25">
        <v>-10000</v>
      </c>
      <c r="AW349" s="25" t="s">
        <v>140</v>
      </c>
      <c r="AX349" s="30" t="s">
        <v>150</v>
      </c>
      <c r="AY349" s="25" t="s">
        <v>140</v>
      </c>
      <c r="AZ349" s="30" t="s">
        <v>140</v>
      </c>
      <c r="BA349" s="30" t="s">
        <v>140</v>
      </c>
    </row>
    <row r="350" spans="2:53">
      <c r="B350" s="43" t="s">
        <v>189</v>
      </c>
      <c r="C350" s="22" t="s">
        <v>39</v>
      </c>
      <c r="D350" s="23" t="s">
        <v>147</v>
      </c>
      <c r="E350" s="24"/>
      <c r="F350" s="24">
        <v>6924</v>
      </c>
      <c r="G350" s="25">
        <v>176</v>
      </c>
      <c r="H350" s="26"/>
      <c r="I350" s="24">
        <v>6924</v>
      </c>
      <c r="J350" s="24">
        <v>176</v>
      </c>
      <c r="K350" s="24"/>
      <c r="L350" s="26">
        <v>-1239</v>
      </c>
      <c r="M350" s="24">
        <v>-1239</v>
      </c>
      <c r="N350" s="25">
        <v>-1239</v>
      </c>
      <c r="O350" s="26" t="s">
        <v>144</v>
      </c>
      <c r="P350" s="25" t="s">
        <v>41</v>
      </c>
      <c r="Q350" s="26">
        <v>0</v>
      </c>
      <c r="R350" s="24" t="s">
        <v>139</v>
      </c>
      <c r="S350" s="24">
        <v>0</v>
      </c>
      <c r="T350" s="24">
        <v>0</v>
      </c>
      <c r="U350" s="29">
        <v>0</v>
      </c>
      <c r="V350" s="25">
        <v>0</v>
      </c>
      <c r="W350" s="30">
        <v>1</v>
      </c>
      <c r="X350" s="26" t="s">
        <v>140</v>
      </c>
      <c r="Y350" s="24" t="s">
        <v>140</v>
      </c>
      <c r="Z350" s="25" t="s">
        <v>140</v>
      </c>
      <c r="AA350" s="24" t="s">
        <v>140</v>
      </c>
      <c r="AB350" s="24" t="s">
        <v>140</v>
      </c>
      <c r="AC350" s="25" t="s">
        <v>140</v>
      </c>
      <c r="AD350" s="24" t="s">
        <v>140</v>
      </c>
      <c r="AE350" s="24" t="s">
        <v>140</v>
      </c>
      <c r="AF350" s="25" t="s">
        <v>140</v>
      </c>
      <c r="AG350" s="24" t="s">
        <v>140</v>
      </c>
      <c r="AH350" s="24" t="s">
        <v>140</v>
      </c>
      <c r="AI350" s="25" t="s">
        <v>140</v>
      </c>
      <c r="AJ350" s="26" t="s">
        <v>140</v>
      </c>
      <c r="AK350" s="24" t="s">
        <v>140</v>
      </c>
      <c r="AL350" s="25" t="s">
        <v>140</v>
      </c>
      <c r="AM350" s="24" t="s">
        <v>140</v>
      </c>
      <c r="AN350" s="24" t="s">
        <v>140</v>
      </c>
      <c r="AO350" s="25" t="s">
        <v>140</v>
      </c>
      <c r="AP350" s="25" t="s">
        <v>140</v>
      </c>
      <c r="AQ350" s="25" t="s">
        <v>140</v>
      </c>
      <c r="AR350" s="30" t="s">
        <v>140</v>
      </c>
      <c r="AS350" s="25" t="s">
        <v>140</v>
      </c>
      <c r="AT350" s="30" t="s">
        <v>140</v>
      </c>
      <c r="AU350" s="30" t="s">
        <v>140</v>
      </c>
      <c r="AV350" s="25" t="s">
        <v>140</v>
      </c>
      <c r="AW350" s="25" t="s">
        <v>140</v>
      </c>
      <c r="AX350" s="30" t="s">
        <v>140</v>
      </c>
      <c r="AY350" s="25">
        <v>-10000</v>
      </c>
      <c r="AZ350" s="30" t="s">
        <v>140</v>
      </c>
      <c r="BA350" s="30" t="s">
        <v>150</v>
      </c>
    </row>
    <row r="351" spans="2:53">
      <c r="B351" s="43" t="s">
        <v>189</v>
      </c>
      <c r="C351" s="22" t="s">
        <v>39</v>
      </c>
      <c r="D351" s="23" t="s">
        <v>148</v>
      </c>
      <c r="E351" s="24"/>
      <c r="F351" s="24">
        <v>6643</v>
      </c>
      <c r="G351" s="25">
        <v>462</v>
      </c>
      <c r="H351" s="26"/>
      <c r="I351" s="24">
        <v>6198</v>
      </c>
      <c r="J351" s="24">
        <v>249</v>
      </c>
      <c r="K351" s="24"/>
      <c r="L351" s="26">
        <v>-1172</v>
      </c>
      <c r="M351" s="24">
        <v>-1172</v>
      </c>
      <c r="N351" s="25">
        <v>-1172</v>
      </c>
      <c r="O351" s="26" t="s">
        <v>40</v>
      </c>
      <c r="P351" s="25" t="s">
        <v>41</v>
      </c>
      <c r="Q351" s="26">
        <v>0</v>
      </c>
      <c r="R351" s="24" t="s">
        <v>139</v>
      </c>
      <c r="S351" s="24">
        <v>445</v>
      </c>
      <c r="T351" s="24">
        <v>213</v>
      </c>
      <c r="U351" s="29">
        <v>658</v>
      </c>
      <c r="V351" s="25">
        <v>0</v>
      </c>
      <c r="W351" s="30">
        <v>1</v>
      </c>
      <c r="X351" s="26">
        <v>155</v>
      </c>
      <c r="Y351" s="24" t="s">
        <v>140</v>
      </c>
      <c r="Z351" s="25" t="s">
        <v>42</v>
      </c>
      <c r="AA351" s="24">
        <v>109</v>
      </c>
      <c r="AB351" s="24" t="s">
        <v>140</v>
      </c>
      <c r="AC351" s="25" t="s">
        <v>42</v>
      </c>
      <c r="AD351" s="24" t="s">
        <v>140</v>
      </c>
      <c r="AE351" s="24" t="s">
        <v>140</v>
      </c>
      <c r="AF351" s="25" t="s">
        <v>140</v>
      </c>
      <c r="AG351" s="24" t="s">
        <v>140</v>
      </c>
      <c r="AH351" s="24" t="s">
        <v>140</v>
      </c>
      <c r="AI351" s="25" t="s">
        <v>140</v>
      </c>
      <c r="AJ351" s="26" t="s">
        <v>140</v>
      </c>
      <c r="AK351" s="24" t="s">
        <v>140</v>
      </c>
      <c r="AL351" s="25" t="s">
        <v>140</v>
      </c>
      <c r="AM351" s="24" t="s">
        <v>140</v>
      </c>
      <c r="AN351" s="24" t="s">
        <v>140</v>
      </c>
      <c r="AO351" s="25" t="s">
        <v>140</v>
      </c>
      <c r="AP351" s="25" t="s">
        <v>140</v>
      </c>
      <c r="AQ351" s="25" t="s">
        <v>140</v>
      </c>
      <c r="AR351" s="30" t="s">
        <v>140</v>
      </c>
      <c r="AS351" s="25" t="s">
        <v>140</v>
      </c>
      <c r="AT351" s="30" t="s">
        <v>140</v>
      </c>
      <c r="AU351" s="30" t="s">
        <v>140</v>
      </c>
      <c r="AV351" s="25" t="s">
        <v>140</v>
      </c>
      <c r="AW351" s="25" t="s">
        <v>140</v>
      </c>
      <c r="AX351" s="30" t="s">
        <v>140</v>
      </c>
      <c r="AY351" s="25">
        <v>-10000</v>
      </c>
      <c r="AZ351" s="30" t="s">
        <v>140</v>
      </c>
      <c r="BA351" s="30" t="s">
        <v>150</v>
      </c>
    </row>
    <row r="352" spans="2:53">
      <c r="B352" s="43" t="s">
        <v>189</v>
      </c>
      <c r="C352" s="22" t="s">
        <v>39</v>
      </c>
      <c r="D352" s="23" t="s">
        <v>149</v>
      </c>
      <c r="E352" s="24"/>
      <c r="F352" s="24">
        <v>3914</v>
      </c>
      <c r="G352" s="25">
        <v>473</v>
      </c>
      <c r="H352" s="26"/>
      <c r="I352" s="24">
        <v>4307</v>
      </c>
      <c r="J352" s="24">
        <v>257</v>
      </c>
      <c r="K352" s="24"/>
      <c r="L352" s="26">
        <v>585</v>
      </c>
      <c r="M352" s="24">
        <v>11</v>
      </c>
      <c r="N352" s="25">
        <v>585</v>
      </c>
      <c r="O352" s="26" t="s">
        <v>44</v>
      </c>
      <c r="P352" s="25" t="s">
        <v>41</v>
      </c>
      <c r="Q352" s="26">
        <v>574</v>
      </c>
      <c r="R352" s="24" t="s">
        <v>139</v>
      </c>
      <c r="S352" s="24">
        <v>-393</v>
      </c>
      <c r="T352" s="24">
        <v>216</v>
      </c>
      <c r="U352" s="29">
        <v>-177</v>
      </c>
      <c r="V352" s="25">
        <v>11</v>
      </c>
      <c r="W352" s="30">
        <v>1</v>
      </c>
      <c r="X352" s="26">
        <v>155</v>
      </c>
      <c r="Y352" s="24" t="s">
        <v>140</v>
      </c>
      <c r="Z352" s="25" t="s">
        <v>42</v>
      </c>
      <c r="AA352" s="24">
        <v>-153</v>
      </c>
      <c r="AB352" s="24" t="s">
        <v>140</v>
      </c>
      <c r="AC352" s="25" t="s">
        <v>42</v>
      </c>
      <c r="AD352" s="24" t="s">
        <v>140</v>
      </c>
      <c r="AE352" s="24" t="s">
        <v>140</v>
      </c>
      <c r="AF352" s="25" t="s">
        <v>140</v>
      </c>
      <c r="AG352" s="24" t="s">
        <v>140</v>
      </c>
      <c r="AH352" s="24" t="s">
        <v>140</v>
      </c>
      <c r="AI352" s="25" t="s">
        <v>140</v>
      </c>
      <c r="AJ352" s="26" t="s">
        <v>140</v>
      </c>
      <c r="AK352" s="24" t="s">
        <v>140</v>
      </c>
      <c r="AL352" s="25" t="s">
        <v>140</v>
      </c>
      <c r="AM352" s="24">
        <v>1378</v>
      </c>
      <c r="AN352" s="24" t="s">
        <v>140</v>
      </c>
      <c r="AO352" s="25" t="s">
        <v>49</v>
      </c>
      <c r="AP352" s="25" t="s">
        <v>140</v>
      </c>
      <c r="AQ352" s="25" t="s">
        <v>140</v>
      </c>
      <c r="AR352" s="30" t="s">
        <v>140</v>
      </c>
      <c r="AS352" s="25" t="s">
        <v>140</v>
      </c>
      <c r="AT352" s="30" t="s">
        <v>140</v>
      </c>
      <c r="AU352" s="30" t="s">
        <v>140</v>
      </c>
      <c r="AV352" s="25" t="s">
        <v>140</v>
      </c>
      <c r="AW352" s="25" t="s">
        <v>140</v>
      </c>
      <c r="AX352" s="30" t="s">
        <v>140</v>
      </c>
      <c r="AY352" s="25">
        <v>-10000</v>
      </c>
      <c r="AZ352" s="30" t="s">
        <v>140</v>
      </c>
      <c r="BA352" s="30" t="s">
        <v>150</v>
      </c>
    </row>
    <row r="353" spans="2:53">
      <c r="B353" s="43" t="s">
        <v>189</v>
      </c>
      <c r="C353" s="22" t="s">
        <v>39</v>
      </c>
      <c r="D353" s="23" t="s">
        <v>151</v>
      </c>
      <c r="E353" s="24"/>
      <c r="F353" s="24">
        <v>4840</v>
      </c>
      <c r="G353" s="25">
        <v>190</v>
      </c>
      <c r="H353" s="26"/>
      <c r="I353" s="24">
        <v>5197</v>
      </c>
      <c r="J353" s="24">
        <v>176</v>
      </c>
      <c r="K353" s="24"/>
      <c r="L353" s="26">
        <v>2094</v>
      </c>
      <c r="M353" s="24">
        <v>2</v>
      </c>
      <c r="N353" s="25">
        <v>2094</v>
      </c>
      <c r="O353" s="26" t="s">
        <v>44</v>
      </c>
      <c r="P353" s="25" t="s">
        <v>41</v>
      </c>
      <c r="Q353" s="26">
        <v>2092</v>
      </c>
      <c r="R353" s="24" t="s">
        <v>139</v>
      </c>
      <c r="S353" s="24">
        <v>-357</v>
      </c>
      <c r="T353" s="24">
        <v>14</v>
      </c>
      <c r="U353" s="29">
        <v>-343</v>
      </c>
      <c r="V353" s="25">
        <v>2</v>
      </c>
      <c r="W353" s="30">
        <v>1</v>
      </c>
      <c r="X353" s="26" t="s">
        <v>140</v>
      </c>
      <c r="Y353" s="24" t="s">
        <v>140</v>
      </c>
      <c r="Z353" s="25" t="s">
        <v>140</v>
      </c>
      <c r="AA353" s="24" t="s">
        <v>140</v>
      </c>
      <c r="AB353" s="24" t="s">
        <v>140</v>
      </c>
      <c r="AC353" s="25" t="s">
        <v>140</v>
      </c>
      <c r="AD353" s="24" t="s">
        <v>140</v>
      </c>
      <c r="AE353" s="24" t="s">
        <v>140</v>
      </c>
      <c r="AF353" s="25" t="s">
        <v>140</v>
      </c>
      <c r="AG353" s="24" t="s">
        <v>140</v>
      </c>
      <c r="AH353" s="24" t="s">
        <v>140</v>
      </c>
      <c r="AI353" s="25" t="s">
        <v>140</v>
      </c>
      <c r="AJ353" s="26" t="s">
        <v>140</v>
      </c>
      <c r="AK353" s="24" t="s">
        <v>140</v>
      </c>
      <c r="AL353" s="25" t="s">
        <v>140</v>
      </c>
      <c r="AM353" s="24">
        <v>1754</v>
      </c>
      <c r="AN353" s="24" t="s">
        <v>140</v>
      </c>
      <c r="AO353" s="25" t="s">
        <v>49</v>
      </c>
      <c r="AP353" s="25" t="s">
        <v>140</v>
      </c>
      <c r="AQ353" s="25" t="s">
        <v>140</v>
      </c>
      <c r="AR353" s="30" t="s">
        <v>140</v>
      </c>
      <c r="AS353" s="25" t="s">
        <v>140</v>
      </c>
      <c r="AT353" s="30" t="s">
        <v>140</v>
      </c>
      <c r="AU353" s="30" t="s">
        <v>140</v>
      </c>
      <c r="AV353" s="25" t="s">
        <v>140</v>
      </c>
      <c r="AW353" s="25" t="s">
        <v>140</v>
      </c>
      <c r="AX353" s="30" t="s">
        <v>140</v>
      </c>
      <c r="AY353" s="25">
        <v>-10000</v>
      </c>
      <c r="AZ353" s="30" t="s">
        <v>140</v>
      </c>
      <c r="BA353" s="30" t="s">
        <v>150</v>
      </c>
    </row>
    <row r="354" spans="2:53">
      <c r="B354" s="43" t="s">
        <v>189</v>
      </c>
      <c r="C354" s="22" t="s">
        <v>39</v>
      </c>
      <c r="D354" s="23" t="s">
        <v>153</v>
      </c>
      <c r="E354" s="24"/>
      <c r="F354" s="24">
        <v>8503</v>
      </c>
      <c r="G354" s="25">
        <v>176</v>
      </c>
      <c r="H354" s="26"/>
      <c r="I354" s="24">
        <v>6800</v>
      </c>
      <c r="J354" s="24">
        <v>176</v>
      </c>
      <c r="K354" s="24"/>
      <c r="L354" s="26">
        <v>-2082</v>
      </c>
      <c r="M354" s="24">
        <v>-2082</v>
      </c>
      <c r="N354" s="25">
        <v>-2082</v>
      </c>
      <c r="O354" s="26" t="s">
        <v>40</v>
      </c>
      <c r="P354" s="25" t="s">
        <v>41</v>
      </c>
      <c r="Q354" s="26">
        <v>0</v>
      </c>
      <c r="R354" s="24" t="s">
        <v>139</v>
      </c>
      <c r="S354" s="24">
        <v>1703</v>
      </c>
      <c r="T354" s="24">
        <v>0</v>
      </c>
      <c r="U354" s="29">
        <v>1703</v>
      </c>
      <c r="V354" s="25">
        <v>0</v>
      </c>
      <c r="W354" s="30">
        <v>1</v>
      </c>
      <c r="X354" s="26" t="s">
        <v>140</v>
      </c>
      <c r="Y354" s="24" t="s">
        <v>140</v>
      </c>
      <c r="Z354" s="25" t="s">
        <v>140</v>
      </c>
      <c r="AA354" s="24" t="s">
        <v>140</v>
      </c>
      <c r="AB354" s="24" t="s">
        <v>140</v>
      </c>
      <c r="AC354" s="25" t="s">
        <v>140</v>
      </c>
      <c r="AD354" s="24" t="s">
        <v>140</v>
      </c>
      <c r="AE354" s="24" t="s">
        <v>140</v>
      </c>
      <c r="AF354" s="25" t="s">
        <v>140</v>
      </c>
      <c r="AG354" s="24" t="s">
        <v>140</v>
      </c>
      <c r="AH354" s="24" t="s">
        <v>140</v>
      </c>
      <c r="AI354" s="25" t="s">
        <v>140</v>
      </c>
      <c r="AJ354" s="26" t="s">
        <v>140</v>
      </c>
      <c r="AK354" s="24" t="s">
        <v>140</v>
      </c>
      <c r="AL354" s="25" t="s">
        <v>140</v>
      </c>
      <c r="AM354" s="24" t="s">
        <v>140</v>
      </c>
      <c r="AN354" s="24" t="s">
        <v>140</v>
      </c>
      <c r="AO354" s="25" t="s">
        <v>140</v>
      </c>
      <c r="AP354" s="25" t="s">
        <v>140</v>
      </c>
      <c r="AQ354" s="25" t="s">
        <v>140</v>
      </c>
      <c r="AR354" s="30" t="s">
        <v>140</v>
      </c>
      <c r="AS354" s="25" t="s">
        <v>140</v>
      </c>
      <c r="AT354" s="30" t="s">
        <v>140</v>
      </c>
      <c r="AU354" s="30" t="s">
        <v>140</v>
      </c>
      <c r="AV354" s="25" t="s">
        <v>140</v>
      </c>
      <c r="AW354" s="25" t="s">
        <v>140</v>
      </c>
      <c r="AX354" s="30" t="s">
        <v>140</v>
      </c>
      <c r="AY354" s="25">
        <v>-10000</v>
      </c>
      <c r="AZ354" s="30" t="s">
        <v>140</v>
      </c>
      <c r="BA354" s="30" t="s">
        <v>150</v>
      </c>
    </row>
    <row r="355" spans="2:53" ht="15" thickBot="1">
      <c r="B355" s="44" t="s">
        <v>189</v>
      </c>
      <c r="C355" s="32" t="s">
        <v>39</v>
      </c>
      <c r="D355" s="33" t="s">
        <v>155</v>
      </c>
      <c r="E355" s="34"/>
      <c r="F355" s="34">
        <v>5554</v>
      </c>
      <c r="G355" s="35">
        <v>194</v>
      </c>
      <c r="H355" s="36"/>
      <c r="I355" s="34">
        <v>5793</v>
      </c>
      <c r="J355" s="34">
        <v>105</v>
      </c>
      <c r="K355" s="34"/>
      <c r="L355" s="36">
        <v>1140</v>
      </c>
      <c r="M355" s="34">
        <v>2</v>
      </c>
      <c r="N355" s="35">
        <v>1140</v>
      </c>
      <c r="O355" s="36" t="s">
        <v>44</v>
      </c>
      <c r="P355" s="35" t="s">
        <v>41</v>
      </c>
      <c r="Q355" s="36">
        <v>1138</v>
      </c>
      <c r="R355" s="24" t="s">
        <v>139</v>
      </c>
      <c r="S355" s="24">
        <v>-239</v>
      </c>
      <c r="T355" s="24">
        <v>89</v>
      </c>
      <c r="U355" s="29">
        <v>-150</v>
      </c>
      <c r="V355" s="25">
        <v>2</v>
      </c>
      <c r="W355" s="30">
        <v>1</v>
      </c>
      <c r="X355" s="36" t="s">
        <v>140</v>
      </c>
      <c r="Y355" s="34" t="s">
        <v>140</v>
      </c>
      <c r="Z355" s="35" t="s">
        <v>140</v>
      </c>
      <c r="AA355" s="34" t="s">
        <v>140</v>
      </c>
      <c r="AB355" s="34" t="s">
        <v>140</v>
      </c>
      <c r="AC355" s="35" t="s">
        <v>140</v>
      </c>
      <c r="AD355" s="34" t="s">
        <v>140</v>
      </c>
      <c r="AE355" s="34" t="s">
        <v>140</v>
      </c>
      <c r="AF355" s="35" t="s">
        <v>140</v>
      </c>
      <c r="AG355" s="34" t="s">
        <v>140</v>
      </c>
      <c r="AH355" s="34" t="s">
        <v>140</v>
      </c>
      <c r="AI355" s="35" t="s">
        <v>140</v>
      </c>
      <c r="AJ355" s="36" t="s">
        <v>140</v>
      </c>
      <c r="AK355" s="34" t="s">
        <v>140</v>
      </c>
      <c r="AL355" s="35" t="s">
        <v>140</v>
      </c>
      <c r="AM355" s="34">
        <v>2157</v>
      </c>
      <c r="AN355" s="34" t="s">
        <v>140</v>
      </c>
      <c r="AO355" s="35" t="s">
        <v>49</v>
      </c>
      <c r="AP355" s="35" t="s">
        <v>140</v>
      </c>
      <c r="AQ355" s="35" t="s">
        <v>140</v>
      </c>
      <c r="AR355" s="37" t="s">
        <v>140</v>
      </c>
      <c r="AS355" s="35" t="s">
        <v>140</v>
      </c>
      <c r="AT355" s="37" t="s">
        <v>140</v>
      </c>
      <c r="AU355" s="37" t="s">
        <v>140</v>
      </c>
      <c r="AV355" s="35" t="s">
        <v>140</v>
      </c>
      <c r="AW355" s="35" t="s">
        <v>140</v>
      </c>
      <c r="AX355" s="37" t="s">
        <v>140</v>
      </c>
      <c r="AY355" s="35">
        <v>-10000</v>
      </c>
      <c r="AZ355" s="37" t="s">
        <v>140</v>
      </c>
      <c r="BA355" s="37" t="s">
        <v>150</v>
      </c>
    </row>
    <row r="356" spans="2:53">
      <c r="B356" s="38" t="s">
        <v>190</v>
      </c>
      <c r="C356" s="39" t="s">
        <v>39</v>
      </c>
      <c r="D356" s="40" t="s">
        <v>138</v>
      </c>
      <c r="E356" s="27">
        <v>5203</v>
      </c>
      <c r="F356" s="27"/>
      <c r="G356" s="41"/>
      <c r="H356" s="28">
        <v>5203</v>
      </c>
      <c r="I356" s="27"/>
      <c r="J356" s="27"/>
      <c r="K356" s="27"/>
      <c r="L356" s="28">
        <v>0</v>
      </c>
      <c r="M356" s="27">
        <v>0</v>
      </c>
      <c r="N356" s="41">
        <v>0</v>
      </c>
      <c r="O356" s="28" t="s">
        <v>160</v>
      </c>
      <c r="P356" s="41" t="s">
        <v>41</v>
      </c>
      <c r="Q356" s="28">
        <v>0</v>
      </c>
      <c r="R356" s="24">
        <v>0</v>
      </c>
      <c r="S356" s="24" t="s">
        <v>139</v>
      </c>
      <c r="T356" s="24" t="s">
        <v>139</v>
      </c>
      <c r="U356" s="29" t="s">
        <v>139</v>
      </c>
      <c r="V356" s="25">
        <v>0</v>
      </c>
      <c r="W356" s="30">
        <v>1</v>
      </c>
      <c r="X356" s="28">
        <v>155</v>
      </c>
      <c r="Y356" s="27" t="s">
        <v>140</v>
      </c>
      <c r="Z356" s="41" t="s">
        <v>170</v>
      </c>
      <c r="AA356" s="27">
        <v>379</v>
      </c>
      <c r="AB356" s="27" t="s">
        <v>140</v>
      </c>
      <c r="AC356" s="41" t="s">
        <v>170</v>
      </c>
      <c r="AD356" s="27" t="s">
        <v>140</v>
      </c>
      <c r="AE356" s="27" t="s">
        <v>140</v>
      </c>
      <c r="AF356" s="41" t="s">
        <v>140</v>
      </c>
      <c r="AG356" s="27" t="s">
        <v>140</v>
      </c>
      <c r="AH356" s="27" t="s">
        <v>140</v>
      </c>
      <c r="AI356" s="41" t="s">
        <v>140</v>
      </c>
      <c r="AJ356" s="28" t="s">
        <v>140</v>
      </c>
      <c r="AK356" s="27" t="s">
        <v>140</v>
      </c>
      <c r="AL356" s="41" t="s">
        <v>140</v>
      </c>
      <c r="AM356" s="27" t="s">
        <v>140</v>
      </c>
      <c r="AN356" s="27" t="s">
        <v>140</v>
      </c>
      <c r="AO356" s="41" t="s">
        <v>140</v>
      </c>
      <c r="AP356" s="41" t="s">
        <v>140</v>
      </c>
      <c r="AQ356" s="41" t="s">
        <v>140</v>
      </c>
      <c r="AR356" s="42" t="s">
        <v>140</v>
      </c>
      <c r="AS356" s="41" t="s">
        <v>140</v>
      </c>
      <c r="AT356" s="42" t="s">
        <v>140</v>
      </c>
      <c r="AU356" s="42" t="s">
        <v>140</v>
      </c>
      <c r="AV356" s="41">
        <v>-10000</v>
      </c>
      <c r="AW356" s="41" t="s">
        <v>140</v>
      </c>
      <c r="AX356" s="42" t="s">
        <v>150</v>
      </c>
      <c r="AY356" s="41" t="s">
        <v>140</v>
      </c>
      <c r="AZ356" s="42" t="s">
        <v>140</v>
      </c>
      <c r="BA356" s="42" t="s">
        <v>140</v>
      </c>
    </row>
    <row r="357" spans="2:53">
      <c r="B357" s="43" t="s">
        <v>190</v>
      </c>
      <c r="C357" s="22" t="s">
        <v>39</v>
      </c>
      <c r="D357" s="23" t="s">
        <v>141</v>
      </c>
      <c r="E357" s="24">
        <v>5203</v>
      </c>
      <c r="F357" s="24"/>
      <c r="G357" s="25"/>
      <c r="H357" s="26">
        <v>5203</v>
      </c>
      <c r="I357" s="24"/>
      <c r="J357" s="24"/>
      <c r="K357" s="24"/>
      <c r="L357" s="26">
        <v>0</v>
      </c>
      <c r="M357" s="24">
        <v>0</v>
      </c>
      <c r="N357" s="25">
        <v>0</v>
      </c>
      <c r="O357" s="26" t="s">
        <v>160</v>
      </c>
      <c r="P357" s="25" t="s">
        <v>41</v>
      </c>
      <c r="Q357" s="26">
        <v>0</v>
      </c>
      <c r="R357" s="24">
        <v>0</v>
      </c>
      <c r="S357" s="24" t="s">
        <v>139</v>
      </c>
      <c r="T357" s="24" t="s">
        <v>139</v>
      </c>
      <c r="U357" s="29" t="s">
        <v>139</v>
      </c>
      <c r="V357" s="25">
        <v>0</v>
      </c>
      <c r="W357" s="30">
        <v>1</v>
      </c>
      <c r="X357" s="26">
        <v>155</v>
      </c>
      <c r="Y357" s="24" t="s">
        <v>140</v>
      </c>
      <c r="Z357" s="25" t="s">
        <v>170</v>
      </c>
      <c r="AA357" s="24">
        <v>379</v>
      </c>
      <c r="AB357" s="24" t="s">
        <v>140</v>
      </c>
      <c r="AC357" s="25" t="s">
        <v>170</v>
      </c>
      <c r="AD357" s="24" t="s">
        <v>140</v>
      </c>
      <c r="AE357" s="24" t="s">
        <v>140</v>
      </c>
      <c r="AF357" s="25" t="s">
        <v>140</v>
      </c>
      <c r="AG357" s="24" t="s">
        <v>140</v>
      </c>
      <c r="AH357" s="24" t="s">
        <v>140</v>
      </c>
      <c r="AI357" s="25" t="s">
        <v>140</v>
      </c>
      <c r="AJ357" s="26" t="s">
        <v>140</v>
      </c>
      <c r="AK357" s="24" t="s">
        <v>140</v>
      </c>
      <c r="AL357" s="25" t="s">
        <v>140</v>
      </c>
      <c r="AM357" s="24" t="s">
        <v>140</v>
      </c>
      <c r="AN357" s="24" t="s">
        <v>140</v>
      </c>
      <c r="AO357" s="25" t="s">
        <v>140</v>
      </c>
      <c r="AP357" s="25" t="s">
        <v>140</v>
      </c>
      <c r="AQ357" s="25" t="s">
        <v>140</v>
      </c>
      <c r="AR357" s="30" t="s">
        <v>140</v>
      </c>
      <c r="AS357" s="25" t="s">
        <v>140</v>
      </c>
      <c r="AT357" s="30" t="s">
        <v>140</v>
      </c>
      <c r="AU357" s="30" t="s">
        <v>140</v>
      </c>
      <c r="AV357" s="25">
        <v>-10000</v>
      </c>
      <c r="AW357" s="25" t="s">
        <v>140</v>
      </c>
      <c r="AX357" s="30" t="s">
        <v>150</v>
      </c>
      <c r="AY357" s="25" t="s">
        <v>140</v>
      </c>
      <c r="AZ357" s="30" t="s">
        <v>140</v>
      </c>
      <c r="BA357" s="30" t="s">
        <v>140</v>
      </c>
    </row>
    <row r="358" spans="2:53">
      <c r="B358" s="43" t="s">
        <v>190</v>
      </c>
      <c r="C358" s="22" t="s">
        <v>39</v>
      </c>
      <c r="D358" s="23" t="s">
        <v>142</v>
      </c>
      <c r="E358" s="24">
        <v>5203</v>
      </c>
      <c r="F358" s="24"/>
      <c r="G358" s="25"/>
      <c r="H358" s="26">
        <v>5203</v>
      </c>
      <c r="I358" s="24"/>
      <c r="J358" s="24"/>
      <c r="K358" s="24"/>
      <c r="L358" s="26">
        <v>0</v>
      </c>
      <c r="M358" s="24">
        <v>0</v>
      </c>
      <c r="N358" s="25">
        <v>0</v>
      </c>
      <c r="O358" s="26" t="s">
        <v>160</v>
      </c>
      <c r="P358" s="25" t="s">
        <v>41</v>
      </c>
      <c r="Q358" s="26">
        <v>0</v>
      </c>
      <c r="R358" s="24">
        <v>0</v>
      </c>
      <c r="S358" s="24" t="s">
        <v>139</v>
      </c>
      <c r="T358" s="24" t="s">
        <v>139</v>
      </c>
      <c r="U358" s="29" t="s">
        <v>139</v>
      </c>
      <c r="V358" s="25">
        <v>0</v>
      </c>
      <c r="W358" s="30">
        <v>1</v>
      </c>
      <c r="X358" s="26">
        <v>155</v>
      </c>
      <c r="Y358" s="24" t="s">
        <v>140</v>
      </c>
      <c r="Z358" s="25" t="s">
        <v>170</v>
      </c>
      <c r="AA358" s="24">
        <v>379</v>
      </c>
      <c r="AB358" s="24" t="s">
        <v>140</v>
      </c>
      <c r="AC358" s="25" t="s">
        <v>170</v>
      </c>
      <c r="AD358" s="24" t="s">
        <v>140</v>
      </c>
      <c r="AE358" s="24" t="s">
        <v>140</v>
      </c>
      <c r="AF358" s="25" t="s">
        <v>140</v>
      </c>
      <c r="AG358" s="24" t="s">
        <v>140</v>
      </c>
      <c r="AH358" s="24" t="s">
        <v>140</v>
      </c>
      <c r="AI358" s="25" t="s">
        <v>140</v>
      </c>
      <c r="AJ358" s="26" t="s">
        <v>140</v>
      </c>
      <c r="AK358" s="24" t="s">
        <v>140</v>
      </c>
      <c r="AL358" s="25" t="s">
        <v>140</v>
      </c>
      <c r="AM358" s="24" t="s">
        <v>140</v>
      </c>
      <c r="AN358" s="24" t="s">
        <v>140</v>
      </c>
      <c r="AO358" s="25" t="s">
        <v>140</v>
      </c>
      <c r="AP358" s="25" t="s">
        <v>140</v>
      </c>
      <c r="AQ358" s="25" t="s">
        <v>140</v>
      </c>
      <c r="AR358" s="30" t="s">
        <v>140</v>
      </c>
      <c r="AS358" s="25" t="s">
        <v>140</v>
      </c>
      <c r="AT358" s="30" t="s">
        <v>140</v>
      </c>
      <c r="AU358" s="30" t="s">
        <v>140</v>
      </c>
      <c r="AV358" s="25">
        <v>-10000</v>
      </c>
      <c r="AW358" s="25" t="s">
        <v>140</v>
      </c>
      <c r="AX358" s="30" t="s">
        <v>150</v>
      </c>
      <c r="AY358" s="25" t="s">
        <v>140</v>
      </c>
      <c r="AZ358" s="30" t="s">
        <v>140</v>
      </c>
      <c r="BA358" s="30" t="s">
        <v>140</v>
      </c>
    </row>
    <row r="359" spans="2:53">
      <c r="B359" s="43" t="s">
        <v>190</v>
      </c>
      <c r="C359" s="22" t="s">
        <v>39</v>
      </c>
      <c r="D359" s="23" t="s">
        <v>143</v>
      </c>
      <c r="E359" s="24">
        <v>6293</v>
      </c>
      <c r="F359" s="24"/>
      <c r="G359" s="25"/>
      <c r="H359" s="26">
        <v>5965</v>
      </c>
      <c r="I359" s="24"/>
      <c r="J359" s="24"/>
      <c r="K359" s="24"/>
      <c r="L359" s="26">
        <v>0</v>
      </c>
      <c r="M359" s="24">
        <v>0</v>
      </c>
      <c r="N359" s="25">
        <v>0</v>
      </c>
      <c r="O359" s="26" t="s">
        <v>160</v>
      </c>
      <c r="P359" s="25" t="s">
        <v>41</v>
      </c>
      <c r="Q359" s="26">
        <v>0</v>
      </c>
      <c r="R359" s="24">
        <v>328</v>
      </c>
      <c r="S359" s="24" t="s">
        <v>139</v>
      </c>
      <c r="T359" s="24" t="s">
        <v>139</v>
      </c>
      <c r="U359" s="29" t="s">
        <v>139</v>
      </c>
      <c r="V359" s="25">
        <v>0</v>
      </c>
      <c r="W359" s="30">
        <v>1</v>
      </c>
      <c r="X359" s="26">
        <v>155</v>
      </c>
      <c r="Y359" s="24" t="s">
        <v>140</v>
      </c>
      <c r="Z359" s="25" t="s">
        <v>170</v>
      </c>
      <c r="AA359" s="24">
        <v>0</v>
      </c>
      <c r="AB359" s="24" t="s">
        <v>140</v>
      </c>
      <c r="AC359" s="25" t="s">
        <v>170</v>
      </c>
      <c r="AD359" s="24" t="s">
        <v>140</v>
      </c>
      <c r="AE359" s="24" t="s">
        <v>140</v>
      </c>
      <c r="AF359" s="25" t="s">
        <v>140</v>
      </c>
      <c r="AG359" s="24" t="s">
        <v>140</v>
      </c>
      <c r="AH359" s="24" t="s">
        <v>140</v>
      </c>
      <c r="AI359" s="25" t="s">
        <v>140</v>
      </c>
      <c r="AJ359" s="26" t="s">
        <v>140</v>
      </c>
      <c r="AK359" s="24" t="s">
        <v>140</v>
      </c>
      <c r="AL359" s="25" t="s">
        <v>140</v>
      </c>
      <c r="AM359" s="24" t="s">
        <v>140</v>
      </c>
      <c r="AN359" s="24" t="s">
        <v>140</v>
      </c>
      <c r="AO359" s="25" t="s">
        <v>140</v>
      </c>
      <c r="AP359" s="25" t="s">
        <v>140</v>
      </c>
      <c r="AQ359" s="25" t="s">
        <v>140</v>
      </c>
      <c r="AR359" s="30" t="s">
        <v>140</v>
      </c>
      <c r="AS359" s="25" t="s">
        <v>140</v>
      </c>
      <c r="AT359" s="30" t="s">
        <v>140</v>
      </c>
      <c r="AU359" s="30" t="s">
        <v>140</v>
      </c>
      <c r="AV359" s="25">
        <v>-10000</v>
      </c>
      <c r="AW359" s="25" t="s">
        <v>140</v>
      </c>
      <c r="AX359" s="30" t="s">
        <v>150</v>
      </c>
      <c r="AY359" s="25" t="s">
        <v>140</v>
      </c>
      <c r="AZ359" s="30" t="s">
        <v>140</v>
      </c>
      <c r="BA359" s="30" t="s">
        <v>140</v>
      </c>
    </row>
    <row r="360" spans="2:53">
      <c r="B360" s="43" t="s">
        <v>190</v>
      </c>
      <c r="C360" s="22" t="s">
        <v>39</v>
      </c>
      <c r="D360" s="23" t="s">
        <v>145</v>
      </c>
      <c r="E360" s="24">
        <v>6293</v>
      </c>
      <c r="F360" s="24"/>
      <c r="G360" s="25"/>
      <c r="H360" s="26">
        <v>5946</v>
      </c>
      <c r="I360" s="24"/>
      <c r="J360" s="24"/>
      <c r="K360" s="24"/>
      <c r="L360" s="26">
        <v>0</v>
      </c>
      <c r="M360" s="24">
        <v>0</v>
      </c>
      <c r="N360" s="25">
        <v>0</v>
      </c>
      <c r="O360" s="26" t="s">
        <v>160</v>
      </c>
      <c r="P360" s="25" t="s">
        <v>41</v>
      </c>
      <c r="Q360" s="26">
        <v>0</v>
      </c>
      <c r="R360" s="24">
        <v>347</v>
      </c>
      <c r="S360" s="24" t="s">
        <v>139</v>
      </c>
      <c r="T360" s="24" t="s">
        <v>139</v>
      </c>
      <c r="U360" s="29" t="s">
        <v>139</v>
      </c>
      <c r="V360" s="25">
        <v>0</v>
      </c>
      <c r="W360" s="30">
        <v>1</v>
      </c>
      <c r="X360" s="26">
        <v>155</v>
      </c>
      <c r="Y360" s="24" t="s">
        <v>140</v>
      </c>
      <c r="Z360" s="25" t="s">
        <v>170</v>
      </c>
      <c r="AA360" s="24">
        <v>-155</v>
      </c>
      <c r="AB360" s="24" t="s">
        <v>140</v>
      </c>
      <c r="AC360" s="25" t="s">
        <v>170</v>
      </c>
      <c r="AD360" s="24" t="s">
        <v>140</v>
      </c>
      <c r="AE360" s="24" t="s">
        <v>140</v>
      </c>
      <c r="AF360" s="25" t="s">
        <v>140</v>
      </c>
      <c r="AG360" s="24" t="s">
        <v>140</v>
      </c>
      <c r="AH360" s="24" t="s">
        <v>140</v>
      </c>
      <c r="AI360" s="25" t="s">
        <v>140</v>
      </c>
      <c r="AJ360" s="26" t="s">
        <v>140</v>
      </c>
      <c r="AK360" s="24" t="s">
        <v>140</v>
      </c>
      <c r="AL360" s="25" t="s">
        <v>140</v>
      </c>
      <c r="AM360" s="24" t="s">
        <v>140</v>
      </c>
      <c r="AN360" s="24" t="s">
        <v>140</v>
      </c>
      <c r="AO360" s="25" t="s">
        <v>140</v>
      </c>
      <c r="AP360" s="25" t="s">
        <v>140</v>
      </c>
      <c r="AQ360" s="25" t="s">
        <v>140</v>
      </c>
      <c r="AR360" s="30" t="s">
        <v>140</v>
      </c>
      <c r="AS360" s="25" t="s">
        <v>140</v>
      </c>
      <c r="AT360" s="30" t="s">
        <v>140</v>
      </c>
      <c r="AU360" s="30" t="s">
        <v>140</v>
      </c>
      <c r="AV360" s="25">
        <v>-10000</v>
      </c>
      <c r="AW360" s="25" t="s">
        <v>140</v>
      </c>
      <c r="AX360" s="30" t="s">
        <v>150</v>
      </c>
      <c r="AY360" s="25" t="s">
        <v>140</v>
      </c>
      <c r="AZ360" s="30" t="s">
        <v>140</v>
      </c>
      <c r="BA360" s="30" t="s">
        <v>140</v>
      </c>
    </row>
    <row r="361" spans="2:53">
      <c r="B361" s="43" t="s">
        <v>190</v>
      </c>
      <c r="C361" s="22" t="s">
        <v>39</v>
      </c>
      <c r="D361" s="23" t="s">
        <v>146</v>
      </c>
      <c r="E361" s="24">
        <v>7193</v>
      </c>
      <c r="F361" s="24"/>
      <c r="G361" s="25"/>
      <c r="H361" s="26">
        <v>7049</v>
      </c>
      <c r="I361" s="24"/>
      <c r="J361" s="24"/>
      <c r="K361" s="24"/>
      <c r="L361" s="26">
        <v>0</v>
      </c>
      <c r="M361" s="24">
        <v>0</v>
      </c>
      <c r="N361" s="25">
        <v>0</v>
      </c>
      <c r="O361" s="26" t="s">
        <v>160</v>
      </c>
      <c r="P361" s="25" t="s">
        <v>144</v>
      </c>
      <c r="Q361" s="26">
        <v>0</v>
      </c>
      <c r="R361" s="24">
        <v>144</v>
      </c>
      <c r="S361" s="24" t="s">
        <v>139</v>
      </c>
      <c r="T361" s="24" t="s">
        <v>139</v>
      </c>
      <c r="U361" s="29" t="s">
        <v>139</v>
      </c>
      <c r="V361" s="25">
        <v>0</v>
      </c>
      <c r="W361" s="30">
        <v>1</v>
      </c>
      <c r="X361" s="26">
        <v>155</v>
      </c>
      <c r="Y361" s="24" t="s">
        <v>140</v>
      </c>
      <c r="Z361" s="25" t="s">
        <v>170</v>
      </c>
      <c r="AA361" s="24">
        <v>8</v>
      </c>
      <c r="AB361" s="24" t="s">
        <v>140</v>
      </c>
      <c r="AC361" s="25" t="s">
        <v>170</v>
      </c>
      <c r="AD361" s="24" t="s">
        <v>140</v>
      </c>
      <c r="AE361" s="24" t="s">
        <v>140</v>
      </c>
      <c r="AF361" s="25" t="s">
        <v>140</v>
      </c>
      <c r="AG361" s="24" t="s">
        <v>140</v>
      </c>
      <c r="AH361" s="24" t="s">
        <v>140</v>
      </c>
      <c r="AI361" s="25" t="s">
        <v>140</v>
      </c>
      <c r="AJ361" s="26" t="s">
        <v>140</v>
      </c>
      <c r="AK361" s="24" t="s">
        <v>140</v>
      </c>
      <c r="AL361" s="25" t="s">
        <v>140</v>
      </c>
      <c r="AM361" s="24" t="s">
        <v>140</v>
      </c>
      <c r="AN361" s="24" t="s">
        <v>140</v>
      </c>
      <c r="AO361" s="25" t="s">
        <v>140</v>
      </c>
      <c r="AP361" s="25" t="s">
        <v>140</v>
      </c>
      <c r="AQ361" s="25" t="s">
        <v>140</v>
      </c>
      <c r="AR361" s="30" t="s">
        <v>140</v>
      </c>
      <c r="AS361" s="25" t="s">
        <v>140</v>
      </c>
      <c r="AT361" s="30" t="s">
        <v>140</v>
      </c>
      <c r="AU361" s="30" t="s">
        <v>140</v>
      </c>
      <c r="AV361" s="25">
        <v>-10000</v>
      </c>
      <c r="AW361" s="25" t="s">
        <v>140</v>
      </c>
      <c r="AX361" s="30" t="s">
        <v>150</v>
      </c>
      <c r="AY361" s="25" t="s">
        <v>140</v>
      </c>
      <c r="AZ361" s="30" t="s">
        <v>140</v>
      </c>
      <c r="BA361" s="30" t="s">
        <v>140</v>
      </c>
    </row>
    <row r="362" spans="2:53">
      <c r="B362" s="43" t="s">
        <v>190</v>
      </c>
      <c r="C362" s="22" t="s">
        <v>39</v>
      </c>
      <c r="D362" s="23" t="s">
        <v>147</v>
      </c>
      <c r="E362" s="24">
        <v>6751</v>
      </c>
      <c r="F362" s="24"/>
      <c r="G362" s="25"/>
      <c r="H362" s="26">
        <v>6751</v>
      </c>
      <c r="I362" s="24"/>
      <c r="J362" s="24"/>
      <c r="K362" s="24"/>
      <c r="L362" s="26">
        <v>0</v>
      </c>
      <c r="M362" s="24">
        <v>0</v>
      </c>
      <c r="N362" s="25">
        <v>0</v>
      </c>
      <c r="O362" s="26" t="s">
        <v>144</v>
      </c>
      <c r="P362" s="25" t="s">
        <v>144</v>
      </c>
      <c r="Q362" s="26">
        <v>0</v>
      </c>
      <c r="R362" s="24">
        <v>0</v>
      </c>
      <c r="S362" s="24" t="s">
        <v>139</v>
      </c>
      <c r="T362" s="24" t="s">
        <v>139</v>
      </c>
      <c r="U362" s="29" t="s">
        <v>139</v>
      </c>
      <c r="V362" s="25">
        <v>0</v>
      </c>
      <c r="W362" s="30">
        <v>1</v>
      </c>
      <c r="X362" s="26">
        <v>155</v>
      </c>
      <c r="Y362" s="24" t="s">
        <v>140</v>
      </c>
      <c r="Z362" s="25" t="s">
        <v>170</v>
      </c>
      <c r="AA362" s="24">
        <v>-155</v>
      </c>
      <c r="AB362" s="24" t="s">
        <v>140</v>
      </c>
      <c r="AC362" s="25" t="s">
        <v>170</v>
      </c>
      <c r="AD362" s="24" t="s">
        <v>140</v>
      </c>
      <c r="AE362" s="24" t="s">
        <v>140</v>
      </c>
      <c r="AF362" s="25" t="s">
        <v>140</v>
      </c>
      <c r="AG362" s="24" t="s">
        <v>140</v>
      </c>
      <c r="AH362" s="24" t="s">
        <v>140</v>
      </c>
      <c r="AI362" s="25" t="s">
        <v>140</v>
      </c>
      <c r="AJ362" s="26" t="s">
        <v>140</v>
      </c>
      <c r="AK362" s="24" t="s">
        <v>140</v>
      </c>
      <c r="AL362" s="25" t="s">
        <v>140</v>
      </c>
      <c r="AM362" s="24" t="s">
        <v>140</v>
      </c>
      <c r="AN362" s="24" t="s">
        <v>140</v>
      </c>
      <c r="AO362" s="25" t="s">
        <v>140</v>
      </c>
      <c r="AP362" s="25" t="s">
        <v>140</v>
      </c>
      <c r="AQ362" s="25" t="s">
        <v>140</v>
      </c>
      <c r="AR362" s="30" t="s">
        <v>140</v>
      </c>
      <c r="AS362" s="25" t="s">
        <v>140</v>
      </c>
      <c r="AT362" s="30" t="s">
        <v>140</v>
      </c>
      <c r="AU362" s="30" t="s">
        <v>140</v>
      </c>
      <c r="AV362" s="25">
        <v>-10000</v>
      </c>
      <c r="AW362" s="25" t="s">
        <v>140</v>
      </c>
      <c r="AX362" s="30" t="s">
        <v>150</v>
      </c>
      <c r="AY362" s="25" t="s">
        <v>140</v>
      </c>
      <c r="AZ362" s="30" t="s">
        <v>140</v>
      </c>
      <c r="BA362" s="30" t="s">
        <v>140</v>
      </c>
    </row>
    <row r="363" spans="2:53">
      <c r="B363" s="43" t="s">
        <v>190</v>
      </c>
      <c r="C363" s="22" t="s">
        <v>39</v>
      </c>
      <c r="D363" s="23" t="s">
        <v>148</v>
      </c>
      <c r="E363" s="24">
        <v>5620</v>
      </c>
      <c r="F363" s="24"/>
      <c r="G363" s="25"/>
      <c r="H363" s="26">
        <v>5620</v>
      </c>
      <c r="I363" s="24"/>
      <c r="J363" s="24"/>
      <c r="K363" s="24"/>
      <c r="L363" s="26">
        <v>0</v>
      </c>
      <c r="M363" s="24">
        <v>0</v>
      </c>
      <c r="N363" s="25">
        <v>0</v>
      </c>
      <c r="O363" s="26" t="s">
        <v>144</v>
      </c>
      <c r="P363" s="25" t="s">
        <v>144</v>
      </c>
      <c r="Q363" s="26">
        <v>0</v>
      </c>
      <c r="R363" s="24">
        <v>0</v>
      </c>
      <c r="S363" s="24" t="s">
        <v>139</v>
      </c>
      <c r="T363" s="24" t="s">
        <v>139</v>
      </c>
      <c r="U363" s="29" t="s">
        <v>139</v>
      </c>
      <c r="V363" s="25">
        <v>0</v>
      </c>
      <c r="W363" s="30">
        <v>1</v>
      </c>
      <c r="X363" s="26">
        <v>155</v>
      </c>
      <c r="Y363" s="24" t="s">
        <v>140</v>
      </c>
      <c r="Z363" s="25" t="s">
        <v>170</v>
      </c>
      <c r="AA363" s="24">
        <v>-155</v>
      </c>
      <c r="AB363" s="24" t="s">
        <v>140</v>
      </c>
      <c r="AC363" s="25" t="s">
        <v>170</v>
      </c>
      <c r="AD363" s="24" t="s">
        <v>140</v>
      </c>
      <c r="AE363" s="24" t="s">
        <v>140</v>
      </c>
      <c r="AF363" s="25" t="s">
        <v>140</v>
      </c>
      <c r="AG363" s="24" t="s">
        <v>140</v>
      </c>
      <c r="AH363" s="24" t="s">
        <v>140</v>
      </c>
      <c r="AI363" s="25" t="s">
        <v>140</v>
      </c>
      <c r="AJ363" s="26" t="s">
        <v>140</v>
      </c>
      <c r="AK363" s="24" t="s">
        <v>140</v>
      </c>
      <c r="AL363" s="25" t="s">
        <v>140</v>
      </c>
      <c r="AM363" s="24" t="s">
        <v>140</v>
      </c>
      <c r="AN363" s="24" t="s">
        <v>140</v>
      </c>
      <c r="AO363" s="25" t="s">
        <v>140</v>
      </c>
      <c r="AP363" s="25" t="s">
        <v>140</v>
      </c>
      <c r="AQ363" s="25" t="s">
        <v>140</v>
      </c>
      <c r="AR363" s="30" t="s">
        <v>140</v>
      </c>
      <c r="AS363" s="25" t="s">
        <v>140</v>
      </c>
      <c r="AT363" s="30" t="s">
        <v>140</v>
      </c>
      <c r="AU363" s="30" t="s">
        <v>140</v>
      </c>
      <c r="AV363" s="25">
        <v>-10000</v>
      </c>
      <c r="AW363" s="25" t="s">
        <v>140</v>
      </c>
      <c r="AX363" s="30" t="s">
        <v>150</v>
      </c>
      <c r="AY363" s="25" t="s">
        <v>140</v>
      </c>
      <c r="AZ363" s="30" t="s">
        <v>140</v>
      </c>
      <c r="BA363" s="30" t="s">
        <v>140</v>
      </c>
    </row>
    <row r="364" spans="2:53">
      <c r="B364" s="43" t="s">
        <v>190</v>
      </c>
      <c r="C364" s="22" t="s">
        <v>39</v>
      </c>
      <c r="D364" s="23" t="s">
        <v>149</v>
      </c>
      <c r="E364" s="24">
        <v>4419</v>
      </c>
      <c r="F364" s="24"/>
      <c r="G364" s="25"/>
      <c r="H364" s="26">
        <v>4419</v>
      </c>
      <c r="I364" s="24"/>
      <c r="J364" s="24"/>
      <c r="K364" s="24"/>
      <c r="L364" s="26">
        <v>0</v>
      </c>
      <c r="M364" s="24">
        <v>0</v>
      </c>
      <c r="N364" s="25">
        <v>0</v>
      </c>
      <c r="O364" s="26" t="s">
        <v>144</v>
      </c>
      <c r="P364" s="25" t="s">
        <v>41</v>
      </c>
      <c r="Q364" s="26">
        <v>0</v>
      </c>
      <c r="R364" s="24">
        <v>0</v>
      </c>
      <c r="S364" s="24" t="s">
        <v>139</v>
      </c>
      <c r="T364" s="24" t="s">
        <v>139</v>
      </c>
      <c r="U364" s="29" t="s">
        <v>139</v>
      </c>
      <c r="V364" s="25">
        <v>0</v>
      </c>
      <c r="W364" s="30">
        <v>0</v>
      </c>
      <c r="X364" s="26" t="s">
        <v>140</v>
      </c>
      <c r="Y364" s="24" t="s">
        <v>140</v>
      </c>
      <c r="Z364" s="25" t="s">
        <v>140</v>
      </c>
      <c r="AA364" s="24" t="s">
        <v>140</v>
      </c>
      <c r="AB364" s="24" t="s">
        <v>140</v>
      </c>
      <c r="AC364" s="25" t="s">
        <v>140</v>
      </c>
      <c r="AD364" s="24" t="s">
        <v>140</v>
      </c>
      <c r="AE364" s="24" t="s">
        <v>140</v>
      </c>
      <c r="AF364" s="25" t="s">
        <v>140</v>
      </c>
      <c r="AG364" s="24" t="s">
        <v>140</v>
      </c>
      <c r="AH364" s="24" t="s">
        <v>140</v>
      </c>
      <c r="AI364" s="25" t="s">
        <v>140</v>
      </c>
      <c r="AJ364" s="26" t="s">
        <v>140</v>
      </c>
      <c r="AK364" s="24" t="s">
        <v>140</v>
      </c>
      <c r="AL364" s="25" t="s">
        <v>140</v>
      </c>
      <c r="AM364" s="24" t="s">
        <v>140</v>
      </c>
      <c r="AN364" s="24" t="s">
        <v>140</v>
      </c>
      <c r="AO364" s="25" t="s">
        <v>140</v>
      </c>
      <c r="AP364" s="25" t="s">
        <v>140</v>
      </c>
      <c r="AQ364" s="25" t="s">
        <v>140</v>
      </c>
      <c r="AR364" s="30" t="s">
        <v>140</v>
      </c>
      <c r="AS364" s="25" t="s">
        <v>140</v>
      </c>
      <c r="AT364" s="30" t="s">
        <v>140</v>
      </c>
      <c r="AU364" s="30" t="s">
        <v>140</v>
      </c>
      <c r="AV364" s="25" t="s">
        <v>140</v>
      </c>
      <c r="AW364" s="25" t="s">
        <v>140</v>
      </c>
      <c r="AX364" s="30" t="s">
        <v>140</v>
      </c>
      <c r="AY364" s="25" t="s">
        <v>140</v>
      </c>
      <c r="AZ364" s="30" t="s">
        <v>140</v>
      </c>
      <c r="BA364" s="30" t="s">
        <v>140</v>
      </c>
    </row>
    <row r="365" spans="2:53">
      <c r="B365" s="43" t="s">
        <v>190</v>
      </c>
      <c r="C365" s="22" t="s">
        <v>39</v>
      </c>
      <c r="D365" s="23" t="s">
        <v>151</v>
      </c>
      <c r="E365" s="24"/>
      <c r="F365" s="24">
        <v>5525</v>
      </c>
      <c r="G365" s="25">
        <v>873</v>
      </c>
      <c r="H365" s="26"/>
      <c r="I365" s="24">
        <v>5653</v>
      </c>
      <c r="J365" s="24">
        <v>873</v>
      </c>
      <c r="K365" s="24"/>
      <c r="L365" s="26">
        <v>-1462</v>
      </c>
      <c r="M365" s="24">
        <v>-1462</v>
      </c>
      <c r="N365" s="25">
        <v>-1462</v>
      </c>
      <c r="O365" s="26" t="s">
        <v>144</v>
      </c>
      <c r="P365" s="25" t="s">
        <v>41</v>
      </c>
      <c r="Q365" s="26">
        <v>0</v>
      </c>
      <c r="R365" s="24" t="s">
        <v>139</v>
      </c>
      <c r="S365" s="24">
        <v>-128</v>
      </c>
      <c r="T365" s="24">
        <v>0</v>
      </c>
      <c r="U365" s="29">
        <v>-128</v>
      </c>
      <c r="V365" s="25">
        <v>0</v>
      </c>
      <c r="W365" s="30">
        <v>0</v>
      </c>
      <c r="X365" s="26" t="s">
        <v>140</v>
      </c>
      <c r="Y365" s="24" t="s">
        <v>140</v>
      </c>
      <c r="Z365" s="25" t="s">
        <v>140</v>
      </c>
      <c r="AA365" s="24" t="s">
        <v>140</v>
      </c>
      <c r="AB365" s="24" t="s">
        <v>140</v>
      </c>
      <c r="AC365" s="25" t="s">
        <v>140</v>
      </c>
      <c r="AD365" s="24" t="s">
        <v>140</v>
      </c>
      <c r="AE365" s="24" t="s">
        <v>140</v>
      </c>
      <c r="AF365" s="25" t="s">
        <v>140</v>
      </c>
      <c r="AG365" s="24" t="s">
        <v>140</v>
      </c>
      <c r="AH365" s="24" t="s">
        <v>140</v>
      </c>
      <c r="AI365" s="25" t="s">
        <v>140</v>
      </c>
      <c r="AJ365" s="26" t="s">
        <v>140</v>
      </c>
      <c r="AK365" s="24" t="s">
        <v>140</v>
      </c>
      <c r="AL365" s="25" t="s">
        <v>140</v>
      </c>
      <c r="AM365" s="24" t="s">
        <v>140</v>
      </c>
      <c r="AN365" s="24" t="s">
        <v>140</v>
      </c>
      <c r="AO365" s="25" t="s">
        <v>140</v>
      </c>
      <c r="AP365" s="25" t="s">
        <v>140</v>
      </c>
      <c r="AQ365" s="25" t="s">
        <v>140</v>
      </c>
      <c r="AR365" s="30" t="s">
        <v>140</v>
      </c>
      <c r="AS365" s="25" t="s">
        <v>140</v>
      </c>
      <c r="AT365" s="30" t="s">
        <v>140</v>
      </c>
      <c r="AU365" s="30" t="s">
        <v>140</v>
      </c>
      <c r="AV365" s="25" t="s">
        <v>140</v>
      </c>
      <c r="AW365" s="25" t="s">
        <v>140</v>
      </c>
      <c r="AX365" s="30" t="s">
        <v>140</v>
      </c>
      <c r="AY365" s="25" t="s">
        <v>140</v>
      </c>
      <c r="AZ365" s="30" t="s">
        <v>140</v>
      </c>
      <c r="BA365" s="30" t="s">
        <v>140</v>
      </c>
    </row>
    <row r="366" spans="2:53">
      <c r="B366" s="43" t="s">
        <v>190</v>
      </c>
      <c r="C366" s="22" t="s">
        <v>39</v>
      </c>
      <c r="D366" s="23" t="s">
        <v>153</v>
      </c>
      <c r="E366" s="24"/>
      <c r="F366" s="24">
        <v>7745</v>
      </c>
      <c r="G366" s="25">
        <v>873</v>
      </c>
      <c r="H366" s="26"/>
      <c r="I366" s="24">
        <v>6964</v>
      </c>
      <c r="J366" s="24">
        <v>873</v>
      </c>
      <c r="K366" s="24"/>
      <c r="L366" s="26">
        <v>-4348</v>
      </c>
      <c r="M366" s="24">
        <v>-4348</v>
      </c>
      <c r="N366" s="25">
        <v>-4348</v>
      </c>
      <c r="O366" s="26" t="s">
        <v>144</v>
      </c>
      <c r="P366" s="25" t="s">
        <v>52</v>
      </c>
      <c r="Q366" s="26">
        <v>0</v>
      </c>
      <c r="R366" s="24" t="s">
        <v>139</v>
      </c>
      <c r="S366" s="24">
        <v>781</v>
      </c>
      <c r="T366" s="24">
        <v>0</v>
      </c>
      <c r="U366" s="29">
        <v>781</v>
      </c>
      <c r="V366" s="25">
        <v>0</v>
      </c>
      <c r="W366" s="30">
        <v>1</v>
      </c>
      <c r="X366" s="26" t="s">
        <v>140</v>
      </c>
      <c r="Y366" s="24" t="s">
        <v>140</v>
      </c>
      <c r="Z366" s="25" t="s">
        <v>140</v>
      </c>
      <c r="AA366" s="24" t="s">
        <v>140</v>
      </c>
      <c r="AB366" s="24" t="s">
        <v>140</v>
      </c>
      <c r="AC366" s="25" t="s">
        <v>140</v>
      </c>
      <c r="AD366" s="24" t="s">
        <v>140</v>
      </c>
      <c r="AE366" s="24" t="s">
        <v>140</v>
      </c>
      <c r="AF366" s="25" t="s">
        <v>140</v>
      </c>
      <c r="AG366" s="24" t="s">
        <v>140</v>
      </c>
      <c r="AH366" s="24" t="s">
        <v>140</v>
      </c>
      <c r="AI366" s="25" t="s">
        <v>140</v>
      </c>
      <c r="AJ366" s="26" t="s">
        <v>140</v>
      </c>
      <c r="AK366" s="24" t="s">
        <v>140</v>
      </c>
      <c r="AL366" s="25" t="s">
        <v>140</v>
      </c>
      <c r="AM366" s="24" t="s">
        <v>140</v>
      </c>
      <c r="AN366" s="24" t="s">
        <v>140</v>
      </c>
      <c r="AO366" s="25" t="s">
        <v>140</v>
      </c>
      <c r="AP366" s="25" t="s">
        <v>140</v>
      </c>
      <c r="AQ366" s="25" t="s">
        <v>140</v>
      </c>
      <c r="AR366" s="30" t="s">
        <v>140</v>
      </c>
      <c r="AS366" s="25" t="s">
        <v>140</v>
      </c>
      <c r="AT366" s="30" t="s">
        <v>140</v>
      </c>
      <c r="AU366" s="30" t="s">
        <v>140</v>
      </c>
      <c r="AV366" s="25" t="s">
        <v>140</v>
      </c>
      <c r="AW366" s="25" t="s">
        <v>140</v>
      </c>
      <c r="AX366" s="30" t="s">
        <v>140</v>
      </c>
      <c r="AY366" s="25" t="s">
        <v>140</v>
      </c>
      <c r="AZ366" s="30" t="s">
        <v>140</v>
      </c>
      <c r="BA366" s="30" t="s">
        <v>140</v>
      </c>
    </row>
    <row r="367" spans="2:53" ht="15" thickBot="1">
      <c r="B367" s="44" t="s">
        <v>190</v>
      </c>
      <c r="C367" s="32" t="s">
        <v>39</v>
      </c>
      <c r="D367" s="33" t="s">
        <v>155</v>
      </c>
      <c r="E367" s="34"/>
      <c r="F367" s="34">
        <v>6439</v>
      </c>
      <c r="G367" s="35">
        <v>676</v>
      </c>
      <c r="H367" s="36"/>
      <c r="I367" s="34">
        <v>6662</v>
      </c>
      <c r="J367" s="34">
        <v>735</v>
      </c>
      <c r="K367" s="34"/>
      <c r="L367" s="36">
        <v>-2552</v>
      </c>
      <c r="M367" s="34">
        <v>-2552</v>
      </c>
      <c r="N367" s="35">
        <v>-2552</v>
      </c>
      <c r="O367" s="36" t="s">
        <v>40</v>
      </c>
      <c r="P367" s="35" t="s">
        <v>41</v>
      </c>
      <c r="Q367" s="36">
        <v>0</v>
      </c>
      <c r="R367" s="24" t="s">
        <v>139</v>
      </c>
      <c r="S367" s="24">
        <v>-223</v>
      </c>
      <c r="T367" s="24">
        <v>-59</v>
      </c>
      <c r="U367" s="29">
        <v>-282</v>
      </c>
      <c r="V367" s="25">
        <v>0</v>
      </c>
      <c r="W367" s="30">
        <v>0</v>
      </c>
      <c r="X367" s="36" t="s">
        <v>140</v>
      </c>
      <c r="Y367" s="34" t="s">
        <v>140</v>
      </c>
      <c r="Z367" s="25" t="s">
        <v>140</v>
      </c>
      <c r="AA367" s="34" t="s">
        <v>140</v>
      </c>
      <c r="AB367" s="34" t="s">
        <v>140</v>
      </c>
      <c r="AC367" s="25" t="s">
        <v>140</v>
      </c>
      <c r="AD367" s="34" t="s">
        <v>140</v>
      </c>
      <c r="AE367" s="34" t="s">
        <v>140</v>
      </c>
      <c r="AF367" s="35" t="s">
        <v>140</v>
      </c>
      <c r="AG367" s="34" t="s">
        <v>140</v>
      </c>
      <c r="AH367" s="34" t="s">
        <v>140</v>
      </c>
      <c r="AI367" s="35" t="s">
        <v>140</v>
      </c>
      <c r="AJ367" s="36" t="s">
        <v>140</v>
      </c>
      <c r="AK367" s="34" t="s">
        <v>140</v>
      </c>
      <c r="AL367" s="35" t="s">
        <v>140</v>
      </c>
      <c r="AM367" s="34" t="s">
        <v>140</v>
      </c>
      <c r="AN367" s="34" t="s">
        <v>140</v>
      </c>
      <c r="AO367" s="35" t="s">
        <v>140</v>
      </c>
      <c r="AP367" s="35" t="s">
        <v>140</v>
      </c>
      <c r="AQ367" s="35" t="s">
        <v>140</v>
      </c>
      <c r="AR367" s="37" t="s">
        <v>140</v>
      </c>
      <c r="AS367" s="35" t="s">
        <v>140</v>
      </c>
      <c r="AT367" s="37" t="s">
        <v>140</v>
      </c>
      <c r="AU367" s="37" t="s">
        <v>140</v>
      </c>
      <c r="AV367" s="35" t="s">
        <v>140</v>
      </c>
      <c r="AW367" s="35" t="s">
        <v>140</v>
      </c>
      <c r="AX367" s="37" t="s">
        <v>140</v>
      </c>
      <c r="AY367" s="35" t="s">
        <v>140</v>
      </c>
      <c r="AZ367" s="37" t="s">
        <v>140</v>
      </c>
      <c r="BA367" s="37" t="s">
        <v>140</v>
      </c>
    </row>
    <row r="368" spans="2:53">
      <c r="B368" s="45" t="s">
        <v>191</v>
      </c>
      <c r="C368" s="39" t="s">
        <v>62</v>
      </c>
      <c r="D368" s="40" t="s">
        <v>138</v>
      </c>
      <c r="E368" s="27"/>
      <c r="F368" s="27">
        <v>1136</v>
      </c>
      <c r="G368" s="41">
        <v>915</v>
      </c>
      <c r="H368" s="28"/>
      <c r="I368" s="27">
        <v>956</v>
      </c>
      <c r="J368" s="27">
        <v>862</v>
      </c>
      <c r="K368" s="27"/>
      <c r="L368" s="28">
        <v>0</v>
      </c>
      <c r="M368" s="27">
        <v>0</v>
      </c>
      <c r="N368" s="41">
        <v>0</v>
      </c>
      <c r="O368" s="28" t="s">
        <v>160</v>
      </c>
      <c r="P368" s="41" t="s">
        <v>41</v>
      </c>
      <c r="Q368" s="28">
        <v>0</v>
      </c>
      <c r="R368" s="24" t="s">
        <v>139</v>
      </c>
      <c r="S368" s="24">
        <v>180</v>
      </c>
      <c r="T368" s="24">
        <v>53</v>
      </c>
      <c r="U368" s="29">
        <v>233</v>
      </c>
      <c r="V368" s="25">
        <v>0</v>
      </c>
      <c r="W368" s="30">
        <v>1</v>
      </c>
      <c r="X368" s="28">
        <v>150</v>
      </c>
      <c r="Y368" s="27" t="s">
        <v>140</v>
      </c>
      <c r="Z368" s="41" t="s">
        <v>170</v>
      </c>
      <c r="AA368" s="27">
        <v>305</v>
      </c>
      <c r="AB368" s="27" t="s">
        <v>140</v>
      </c>
      <c r="AC368" s="41" t="s">
        <v>170</v>
      </c>
      <c r="AD368" s="27" t="s">
        <v>140</v>
      </c>
      <c r="AE368" s="27" t="s">
        <v>140</v>
      </c>
      <c r="AF368" s="41" t="s">
        <v>140</v>
      </c>
      <c r="AG368" s="27" t="s">
        <v>140</v>
      </c>
      <c r="AH368" s="27" t="s">
        <v>140</v>
      </c>
      <c r="AI368" s="41" t="s">
        <v>140</v>
      </c>
      <c r="AJ368" s="28" t="s">
        <v>140</v>
      </c>
      <c r="AK368" s="27" t="s">
        <v>140</v>
      </c>
      <c r="AL368" s="41" t="s">
        <v>140</v>
      </c>
      <c r="AM368" s="27" t="s">
        <v>140</v>
      </c>
      <c r="AN368" s="27" t="s">
        <v>140</v>
      </c>
      <c r="AO368" s="41" t="s">
        <v>140</v>
      </c>
      <c r="AP368" s="41" t="s">
        <v>140</v>
      </c>
      <c r="AQ368" s="41" t="s">
        <v>140</v>
      </c>
      <c r="AR368" s="42" t="s">
        <v>140</v>
      </c>
      <c r="AS368" s="41" t="s">
        <v>140</v>
      </c>
      <c r="AT368" s="42" t="s">
        <v>140</v>
      </c>
      <c r="AU368" s="42" t="s">
        <v>140</v>
      </c>
      <c r="AV368" s="41" t="s">
        <v>140</v>
      </c>
      <c r="AW368" s="41" t="s">
        <v>140</v>
      </c>
      <c r="AX368" s="42" t="s">
        <v>140</v>
      </c>
      <c r="AY368" s="41">
        <v>-10000</v>
      </c>
      <c r="AZ368" s="42" t="s">
        <v>140</v>
      </c>
      <c r="BA368" s="42" t="s">
        <v>150</v>
      </c>
    </row>
    <row r="369" spans="2:53">
      <c r="B369" s="21" t="s">
        <v>191</v>
      </c>
      <c r="C369" s="22" t="s">
        <v>62</v>
      </c>
      <c r="D369" s="23" t="s">
        <v>141</v>
      </c>
      <c r="E369" s="24"/>
      <c r="F369" s="24">
        <v>1136</v>
      </c>
      <c r="G369" s="25">
        <v>915</v>
      </c>
      <c r="H369" s="26"/>
      <c r="I369" s="24">
        <v>956</v>
      </c>
      <c r="J369" s="24">
        <v>862</v>
      </c>
      <c r="K369" s="24"/>
      <c r="L369" s="26">
        <v>0</v>
      </c>
      <c r="M369" s="24">
        <v>0</v>
      </c>
      <c r="N369" s="25">
        <v>0</v>
      </c>
      <c r="O369" s="26" t="s">
        <v>160</v>
      </c>
      <c r="P369" s="25" t="s">
        <v>41</v>
      </c>
      <c r="Q369" s="26">
        <v>0</v>
      </c>
      <c r="R369" s="24" t="s">
        <v>139</v>
      </c>
      <c r="S369" s="24">
        <v>180</v>
      </c>
      <c r="T369" s="24">
        <v>53</v>
      </c>
      <c r="U369" s="29">
        <v>233</v>
      </c>
      <c r="V369" s="25">
        <v>0</v>
      </c>
      <c r="W369" s="30">
        <v>1</v>
      </c>
      <c r="X369" s="26">
        <v>150</v>
      </c>
      <c r="Y369" s="24" t="s">
        <v>140</v>
      </c>
      <c r="Z369" s="25" t="s">
        <v>170</v>
      </c>
      <c r="AA369" s="24">
        <v>305</v>
      </c>
      <c r="AB369" s="24" t="s">
        <v>140</v>
      </c>
      <c r="AC369" s="25" t="s">
        <v>170</v>
      </c>
      <c r="AD369" s="24" t="s">
        <v>140</v>
      </c>
      <c r="AE369" s="24" t="s">
        <v>140</v>
      </c>
      <c r="AF369" s="25" t="s">
        <v>140</v>
      </c>
      <c r="AG369" s="24" t="s">
        <v>140</v>
      </c>
      <c r="AH369" s="24" t="s">
        <v>140</v>
      </c>
      <c r="AI369" s="25" t="s">
        <v>140</v>
      </c>
      <c r="AJ369" s="26" t="s">
        <v>140</v>
      </c>
      <c r="AK369" s="24" t="s">
        <v>140</v>
      </c>
      <c r="AL369" s="25" t="s">
        <v>140</v>
      </c>
      <c r="AM369" s="24" t="s">
        <v>140</v>
      </c>
      <c r="AN369" s="24" t="s">
        <v>140</v>
      </c>
      <c r="AO369" s="25" t="s">
        <v>140</v>
      </c>
      <c r="AP369" s="25" t="s">
        <v>140</v>
      </c>
      <c r="AQ369" s="25" t="s">
        <v>140</v>
      </c>
      <c r="AR369" s="30" t="s">
        <v>140</v>
      </c>
      <c r="AS369" s="25" t="s">
        <v>140</v>
      </c>
      <c r="AT369" s="30" t="s">
        <v>140</v>
      </c>
      <c r="AU369" s="30" t="s">
        <v>140</v>
      </c>
      <c r="AV369" s="25" t="s">
        <v>140</v>
      </c>
      <c r="AW369" s="25" t="s">
        <v>140</v>
      </c>
      <c r="AX369" s="30" t="s">
        <v>140</v>
      </c>
      <c r="AY369" s="25">
        <v>-10000</v>
      </c>
      <c r="AZ369" s="30" t="s">
        <v>140</v>
      </c>
      <c r="BA369" s="30" t="s">
        <v>150</v>
      </c>
    </row>
    <row r="370" spans="2:53">
      <c r="B370" s="21" t="s">
        <v>191</v>
      </c>
      <c r="C370" s="22" t="s">
        <v>62</v>
      </c>
      <c r="D370" s="23" t="s">
        <v>142</v>
      </c>
      <c r="E370" s="24"/>
      <c r="F370" s="24">
        <v>1136</v>
      </c>
      <c r="G370" s="25">
        <v>915</v>
      </c>
      <c r="H370" s="26"/>
      <c r="I370" s="24">
        <v>-45</v>
      </c>
      <c r="J370" s="24">
        <v>904</v>
      </c>
      <c r="K370" s="24"/>
      <c r="L370" s="26">
        <v>0</v>
      </c>
      <c r="M370" s="24">
        <v>0</v>
      </c>
      <c r="N370" s="25">
        <v>0</v>
      </c>
      <c r="O370" s="26" t="s">
        <v>160</v>
      </c>
      <c r="P370" s="25" t="s">
        <v>41</v>
      </c>
      <c r="Q370" s="26">
        <v>0</v>
      </c>
      <c r="R370" s="24" t="s">
        <v>139</v>
      </c>
      <c r="S370" s="24">
        <v>1181</v>
      </c>
      <c r="T370" s="24">
        <v>11</v>
      </c>
      <c r="U370" s="29">
        <v>1192</v>
      </c>
      <c r="V370" s="25">
        <v>0</v>
      </c>
      <c r="W370" s="30">
        <v>1</v>
      </c>
      <c r="X370" s="26">
        <v>150</v>
      </c>
      <c r="Y370" s="24" t="s">
        <v>140</v>
      </c>
      <c r="Z370" s="25" t="s">
        <v>170</v>
      </c>
      <c r="AA370" s="24">
        <v>305</v>
      </c>
      <c r="AB370" s="24" t="s">
        <v>140</v>
      </c>
      <c r="AC370" s="25" t="s">
        <v>170</v>
      </c>
      <c r="AD370" s="24" t="s">
        <v>140</v>
      </c>
      <c r="AE370" s="24" t="s">
        <v>140</v>
      </c>
      <c r="AF370" s="25" t="s">
        <v>140</v>
      </c>
      <c r="AG370" s="24" t="s">
        <v>140</v>
      </c>
      <c r="AH370" s="24" t="s">
        <v>140</v>
      </c>
      <c r="AI370" s="25" t="s">
        <v>140</v>
      </c>
      <c r="AJ370" s="26" t="s">
        <v>140</v>
      </c>
      <c r="AK370" s="24" t="s">
        <v>140</v>
      </c>
      <c r="AL370" s="25" t="s">
        <v>140</v>
      </c>
      <c r="AM370" s="24" t="s">
        <v>140</v>
      </c>
      <c r="AN370" s="24" t="s">
        <v>140</v>
      </c>
      <c r="AO370" s="25" t="s">
        <v>140</v>
      </c>
      <c r="AP370" s="25" t="s">
        <v>140</v>
      </c>
      <c r="AQ370" s="25" t="s">
        <v>140</v>
      </c>
      <c r="AR370" s="30" t="s">
        <v>140</v>
      </c>
      <c r="AS370" s="25" t="s">
        <v>140</v>
      </c>
      <c r="AT370" s="30" t="s">
        <v>140</v>
      </c>
      <c r="AU370" s="30" t="s">
        <v>140</v>
      </c>
      <c r="AV370" s="25" t="s">
        <v>140</v>
      </c>
      <c r="AW370" s="25" t="s">
        <v>140</v>
      </c>
      <c r="AX370" s="30" t="s">
        <v>140</v>
      </c>
      <c r="AY370" s="25">
        <v>-10000</v>
      </c>
      <c r="AZ370" s="30" t="s">
        <v>140</v>
      </c>
      <c r="BA370" s="30" t="s">
        <v>150</v>
      </c>
    </row>
    <row r="371" spans="2:53">
      <c r="B371" s="21" t="s">
        <v>191</v>
      </c>
      <c r="C371" s="22" t="s">
        <v>62</v>
      </c>
      <c r="D371" s="23" t="s">
        <v>143</v>
      </c>
      <c r="E371" s="24"/>
      <c r="F371" s="24">
        <v>1925</v>
      </c>
      <c r="G371" s="25">
        <v>645</v>
      </c>
      <c r="H371" s="26"/>
      <c r="I371" s="24">
        <v>819</v>
      </c>
      <c r="J371" s="24">
        <v>645</v>
      </c>
      <c r="K371" s="24"/>
      <c r="L371" s="26">
        <v>0</v>
      </c>
      <c r="M371" s="24">
        <v>0</v>
      </c>
      <c r="N371" s="25">
        <v>0</v>
      </c>
      <c r="O371" s="26" t="s">
        <v>160</v>
      </c>
      <c r="P371" s="25" t="s">
        <v>144</v>
      </c>
      <c r="Q371" s="26">
        <v>0</v>
      </c>
      <c r="R371" s="24" t="s">
        <v>139</v>
      </c>
      <c r="S371" s="24">
        <v>1106</v>
      </c>
      <c r="T371" s="24">
        <v>0</v>
      </c>
      <c r="U371" s="29">
        <v>1106</v>
      </c>
      <c r="V371" s="25">
        <v>0</v>
      </c>
      <c r="W371" s="30">
        <v>1</v>
      </c>
      <c r="X371" s="26">
        <v>150</v>
      </c>
      <c r="Y371" s="24" t="s">
        <v>140</v>
      </c>
      <c r="Z371" s="25" t="s">
        <v>170</v>
      </c>
      <c r="AA371" s="24">
        <v>49</v>
      </c>
      <c r="AB371" s="24" t="s">
        <v>140</v>
      </c>
      <c r="AC371" s="25" t="s">
        <v>170</v>
      </c>
      <c r="AD371" s="24" t="s">
        <v>140</v>
      </c>
      <c r="AE371" s="24" t="s">
        <v>140</v>
      </c>
      <c r="AF371" s="25" t="s">
        <v>140</v>
      </c>
      <c r="AG371" s="24" t="s">
        <v>140</v>
      </c>
      <c r="AH371" s="24" t="s">
        <v>140</v>
      </c>
      <c r="AI371" s="25" t="s">
        <v>140</v>
      </c>
      <c r="AJ371" s="26" t="s">
        <v>140</v>
      </c>
      <c r="AK371" s="24" t="s">
        <v>140</v>
      </c>
      <c r="AL371" s="25" t="s">
        <v>140</v>
      </c>
      <c r="AM371" s="24" t="s">
        <v>140</v>
      </c>
      <c r="AN371" s="24" t="s">
        <v>140</v>
      </c>
      <c r="AO371" s="25" t="s">
        <v>140</v>
      </c>
      <c r="AP371" s="25" t="s">
        <v>140</v>
      </c>
      <c r="AQ371" s="25" t="s">
        <v>140</v>
      </c>
      <c r="AR371" s="30" t="s">
        <v>140</v>
      </c>
      <c r="AS371" s="25" t="s">
        <v>140</v>
      </c>
      <c r="AT371" s="30" t="s">
        <v>140</v>
      </c>
      <c r="AU371" s="30" t="s">
        <v>140</v>
      </c>
      <c r="AV371" s="25" t="s">
        <v>140</v>
      </c>
      <c r="AW371" s="25" t="s">
        <v>140</v>
      </c>
      <c r="AX371" s="30" t="s">
        <v>140</v>
      </c>
      <c r="AY371" s="25">
        <v>-10000</v>
      </c>
      <c r="AZ371" s="30" t="s">
        <v>140</v>
      </c>
      <c r="BA371" s="30" t="s">
        <v>150</v>
      </c>
    </row>
    <row r="372" spans="2:53">
      <c r="B372" s="21" t="s">
        <v>191</v>
      </c>
      <c r="C372" s="22" t="s">
        <v>62</v>
      </c>
      <c r="D372" s="23" t="s">
        <v>145</v>
      </c>
      <c r="E372" s="24"/>
      <c r="F372" s="24">
        <v>1158</v>
      </c>
      <c r="G372" s="25">
        <v>678</v>
      </c>
      <c r="H372" s="26"/>
      <c r="I372" s="24">
        <v>1146</v>
      </c>
      <c r="J372" s="24">
        <v>678</v>
      </c>
      <c r="K372" s="24"/>
      <c r="L372" s="26">
        <v>0</v>
      </c>
      <c r="M372" s="24">
        <v>0</v>
      </c>
      <c r="N372" s="25">
        <v>0</v>
      </c>
      <c r="O372" s="26" t="s">
        <v>144</v>
      </c>
      <c r="P372" s="25" t="s">
        <v>41</v>
      </c>
      <c r="Q372" s="26">
        <v>0</v>
      </c>
      <c r="R372" s="24" t="s">
        <v>139</v>
      </c>
      <c r="S372" s="24">
        <v>12</v>
      </c>
      <c r="T372" s="24">
        <v>0</v>
      </c>
      <c r="U372" s="29">
        <v>12</v>
      </c>
      <c r="V372" s="25">
        <v>0</v>
      </c>
      <c r="W372" s="30">
        <v>1</v>
      </c>
      <c r="X372" s="26">
        <v>150</v>
      </c>
      <c r="Y372" s="24" t="s">
        <v>140</v>
      </c>
      <c r="Z372" s="25" t="s">
        <v>170</v>
      </c>
      <c r="AA372" s="24">
        <v>0</v>
      </c>
      <c r="AB372" s="24" t="s">
        <v>140</v>
      </c>
      <c r="AC372" s="25" t="s">
        <v>170</v>
      </c>
      <c r="AD372" s="24" t="s">
        <v>140</v>
      </c>
      <c r="AE372" s="24" t="s">
        <v>140</v>
      </c>
      <c r="AF372" s="25" t="s">
        <v>140</v>
      </c>
      <c r="AG372" s="24" t="s">
        <v>140</v>
      </c>
      <c r="AH372" s="24" t="s">
        <v>140</v>
      </c>
      <c r="AI372" s="25" t="s">
        <v>140</v>
      </c>
      <c r="AJ372" s="26" t="s">
        <v>140</v>
      </c>
      <c r="AK372" s="24" t="s">
        <v>140</v>
      </c>
      <c r="AL372" s="25" t="s">
        <v>140</v>
      </c>
      <c r="AM372" s="24" t="s">
        <v>140</v>
      </c>
      <c r="AN372" s="24" t="s">
        <v>140</v>
      </c>
      <c r="AO372" s="25" t="s">
        <v>140</v>
      </c>
      <c r="AP372" s="25" t="s">
        <v>140</v>
      </c>
      <c r="AQ372" s="25" t="s">
        <v>140</v>
      </c>
      <c r="AR372" s="30" t="s">
        <v>140</v>
      </c>
      <c r="AS372" s="25" t="s">
        <v>140</v>
      </c>
      <c r="AT372" s="30" t="s">
        <v>140</v>
      </c>
      <c r="AU372" s="30" t="s">
        <v>140</v>
      </c>
      <c r="AV372" s="25" t="s">
        <v>140</v>
      </c>
      <c r="AW372" s="25" t="s">
        <v>140</v>
      </c>
      <c r="AX372" s="30" t="s">
        <v>140</v>
      </c>
      <c r="AY372" s="25">
        <v>-10000</v>
      </c>
      <c r="AZ372" s="30" t="s">
        <v>140</v>
      </c>
      <c r="BA372" s="30" t="s">
        <v>150</v>
      </c>
    </row>
    <row r="373" spans="2:53">
      <c r="B373" s="21" t="s">
        <v>191</v>
      </c>
      <c r="C373" s="22" t="s">
        <v>62</v>
      </c>
      <c r="D373" s="23" t="s">
        <v>146</v>
      </c>
      <c r="E373" s="24"/>
      <c r="F373" s="24">
        <v>2143</v>
      </c>
      <c r="G373" s="25">
        <v>678</v>
      </c>
      <c r="H373" s="26"/>
      <c r="I373" s="24">
        <v>2143</v>
      </c>
      <c r="J373" s="24">
        <v>678</v>
      </c>
      <c r="K373" s="24"/>
      <c r="L373" s="26">
        <v>0</v>
      </c>
      <c r="M373" s="24">
        <v>0</v>
      </c>
      <c r="N373" s="25">
        <v>0</v>
      </c>
      <c r="O373" s="26" t="s">
        <v>144</v>
      </c>
      <c r="P373" s="25" t="s">
        <v>144</v>
      </c>
      <c r="Q373" s="26">
        <v>0</v>
      </c>
      <c r="R373" s="24" t="s">
        <v>139</v>
      </c>
      <c r="S373" s="24">
        <v>0</v>
      </c>
      <c r="T373" s="24">
        <v>0</v>
      </c>
      <c r="U373" s="29">
        <v>0</v>
      </c>
      <c r="V373" s="25">
        <v>0</v>
      </c>
      <c r="W373" s="30">
        <v>1</v>
      </c>
      <c r="X373" s="26">
        <v>160</v>
      </c>
      <c r="Y373" s="24" t="s">
        <v>140</v>
      </c>
      <c r="Z373" s="25" t="s">
        <v>170</v>
      </c>
      <c r="AA373" s="24">
        <v>-160</v>
      </c>
      <c r="AB373" s="24" t="s">
        <v>140</v>
      </c>
      <c r="AC373" s="25" t="s">
        <v>170</v>
      </c>
      <c r="AD373" s="24" t="s">
        <v>140</v>
      </c>
      <c r="AE373" s="24" t="s">
        <v>140</v>
      </c>
      <c r="AF373" s="25" t="s">
        <v>140</v>
      </c>
      <c r="AG373" s="24" t="s">
        <v>140</v>
      </c>
      <c r="AH373" s="24" t="s">
        <v>140</v>
      </c>
      <c r="AI373" s="25" t="s">
        <v>140</v>
      </c>
      <c r="AJ373" s="26" t="s">
        <v>140</v>
      </c>
      <c r="AK373" s="24" t="s">
        <v>140</v>
      </c>
      <c r="AL373" s="25" t="s">
        <v>140</v>
      </c>
      <c r="AM373" s="24" t="s">
        <v>140</v>
      </c>
      <c r="AN373" s="24" t="s">
        <v>140</v>
      </c>
      <c r="AO373" s="25" t="s">
        <v>140</v>
      </c>
      <c r="AP373" s="25" t="s">
        <v>140</v>
      </c>
      <c r="AQ373" s="25" t="s">
        <v>140</v>
      </c>
      <c r="AR373" s="30" t="s">
        <v>140</v>
      </c>
      <c r="AS373" s="25" t="s">
        <v>140</v>
      </c>
      <c r="AT373" s="30" t="s">
        <v>140</v>
      </c>
      <c r="AU373" s="30" t="s">
        <v>140</v>
      </c>
      <c r="AV373" s="25" t="s">
        <v>140</v>
      </c>
      <c r="AW373" s="25" t="s">
        <v>140</v>
      </c>
      <c r="AX373" s="30" t="s">
        <v>140</v>
      </c>
      <c r="AY373" s="25">
        <v>-10000</v>
      </c>
      <c r="AZ373" s="30" t="s">
        <v>140</v>
      </c>
      <c r="BA373" s="30" t="s">
        <v>150</v>
      </c>
    </row>
    <row r="374" spans="2:53">
      <c r="B374" s="21" t="s">
        <v>191</v>
      </c>
      <c r="C374" s="22" t="s">
        <v>62</v>
      </c>
      <c r="D374" s="23" t="s">
        <v>147</v>
      </c>
      <c r="E374" s="24"/>
      <c r="F374" s="24">
        <v>7263</v>
      </c>
      <c r="G374" s="25">
        <v>864</v>
      </c>
      <c r="H374" s="26"/>
      <c r="I374" s="24">
        <v>3924</v>
      </c>
      <c r="J374" s="24">
        <v>711</v>
      </c>
      <c r="K374" s="24"/>
      <c r="L374" s="26">
        <v>0</v>
      </c>
      <c r="M374" s="24">
        <v>0</v>
      </c>
      <c r="N374" s="25">
        <v>0</v>
      </c>
      <c r="O374" s="26" t="s">
        <v>160</v>
      </c>
      <c r="P374" s="25" t="s">
        <v>41</v>
      </c>
      <c r="Q374" s="26">
        <v>0</v>
      </c>
      <c r="R374" s="24" t="s">
        <v>139</v>
      </c>
      <c r="S374" s="24">
        <v>3339</v>
      </c>
      <c r="T374" s="24">
        <v>153</v>
      </c>
      <c r="U374" s="29">
        <v>3492</v>
      </c>
      <c r="V374" s="25">
        <v>0</v>
      </c>
      <c r="W374" s="30">
        <v>1</v>
      </c>
      <c r="X374" s="26">
        <v>130</v>
      </c>
      <c r="Y374" s="24" t="s">
        <v>140</v>
      </c>
      <c r="Z374" s="25" t="s">
        <v>170</v>
      </c>
      <c r="AA374" s="24">
        <v>-114</v>
      </c>
      <c r="AB374" s="24" t="s">
        <v>140</v>
      </c>
      <c r="AC374" s="25" t="s">
        <v>170</v>
      </c>
      <c r="AD374" s="24" t="s">
        <v>140</v>
      </c>
      <c r="AE374" s="24" t="s">
        <v>140</v>
      </c>
      <c r="AF374" s="25" t="s">
        <v>140</v>
      </c>
      <c r="AG374" s="24" t="s">
        <v>140</v>
      </c>
      <c r="AH374" s="24" t="s">
        <v>140</v>
      </c>
      <c r="AI374" s="25" t="s">
        <v>140</v>
      </c>
      <c r="AJ374" s="26" t="s">
        <v>140</v>
      </c>
      <c r="AK374" s="24" t="s">
        <v>140</v>
      </c>
      <c r="AL374" s="25" t="s">
        <v>140</v>
      </c>
      <c r="AM374" s="24" t="s">
        <v>140</v>
      </c>
      <c r="AN374" s="24" t="s">
        <v>140</v>
      </c>
      <c r="AO374" s="25" t="s">
        <v>140</v>
      </c>
      <c r="AP374" s="25" t="s">
        <v>140</v>
      </c>
      <c r="AQ374" s="25" t="s">
        <v>140</v>
      </c>
      <c r="AR374" s="30" t="s">
        <v>140</v>
      </c>
      <c r="AS374" s="25" t="s">
        <v>140</v>
      </c>
      <c r="AT374" s="30" t="s">
        <v>140</v>
      </c>
      <c r="AU374" s="30" t="s">
        <v>140</v>
      </c>
      <c r="AV374" s="25" t="s">
        <v>140</v>
      </c>
      <c r="AW374" s="25" t="s">
        <v>140</v>
      </c>
      <c r="AX374" s="30" t="s">
        <v>140</v>
      </c>
      <c r="AY374" s="25">
        <v>-10000</v>
      </c>
      <c r="AZ374" s="30" t="s">
        <v>140</v>
      </c>
      <c r="BA374" s="30" t="s">
        <v>150</v>
      </c>
    </row>
    <row r="375" spans="2:53">
      <c r="B375" s="21" t="s">
        <v>191</v>
      </c>
      <c r="C375" s="22" t="s">
        <v>62</v>
      </c>
      <c r="D375" s="23" t="s">
        <v>148</v>
      </c>
      <c r="E375" s="24"/>
      <c r="F375" s="24">
        <v>7263</v>
      </c>
      <c r="G375" s="25">
        <v>864</v>
      </c>
      <c r="H375" s="26"/>
      <c r="I375" s="24">
        <v>4833</v>
      </c>
      <c r="J375" s="24">
        <v>639</v>
      </c>
      <c r="K375" s="24"/>
      <c r="L375" s="26">
        <v>0</v>
      </c>
      <c r="M375" s="24">
        <v>0</v>
      </c>
      <c r="N375" s="25">
        <v>0</v>
      </c>
      <c r="O375" s="26" t="s">
        <v>160</v>
      </c>
      <c r="P375" s="25" t="s">
        <v>41</v>
      </c>
      <c r="Q375" s="26">
        <v>0</v>
      </c>
      <c r="R375" s="24" t="s">
        <v>139</v>
      </c>
      <c r="S375" s="24">
        <v>2430</v>
      </c>
      <c r="T375" s="24">
        <v>225</v>
      </c>
      <c r="U375" s="29">
        <v>2655</v>
      </c>
      <c r="V375" s="25">
        <v>0</v>
      </c>
      <c r="W375" s="30">
        <v>1</v>
      </c>
      <c r="X375" s="26">
        <v>115</v>
      </c>
      <c r="Y375" s="24" t="s">
        <v>140</v>
      </c>
      <c r="Z375" s="25" t="s">
        <v>170</v>
      </c>
      <c r="AA375" s="24">
        <v>-115</v>
      </c>
      <c r="AB375" s="24" t="s">
        <v>140</v>
      </c>
      <c r="AC375" s="25" t="s">
        <v>170</v>
      </c>
      <c r="AD375" s="24" t="s">
        <v>140</v>
      </c>
      <c r="AE375" s="24" t="s">
        <v>140</v>
      </c>
      <c r="AF375" s="25" t="s">
        <v>140</v>
      </c>
      <c r="AG375" s="24" t="s">
        <v>140</v>
      </c>
      <c r="AH375" s="24" t="s">
        <v>140</v>
      </c>
      <c r="AI375" s="25" t="s">
        <v>140</v>
      </c>
      <c r="AJ375" s="26" t="s">
        <v>140</v>
      </c>
      <c r="AK375" s="24" t="s">
        <v>140</v>
      </c>
      <c r="AL375" s="25" t="s">
        <v>140</v>
      </c>
      <c r="AM375" s="24" t="s">
        <v>140</v>
      </c>
      <c r="AN375" s="24" t="s">
        <v>140</v>
      </c>
      <c r="AO375" s="25" t="s">
        <v>140</v>
      </c>
      <c r="AP375" s="25" t="s">
        <v>140</v>
      </c>
      <c r="AQ375" s="25" t="s">
        <v>140</v>
      </c>
      <c r="AR375" s="30" t="s">
        <v>140</v>
      </c>
      <c r="AS375" s="25" t="s">
        <v>140</v>
      </c>
      <c r="AT375" s="30" t="s">
        <v>140</v>
      </c>
      <c r="AU375" s="30" t="s">
        <v>140</v>
      </c>
      <c r="AV375" s="25" t="s">
        <v>140</v>
      </c>
      <c r="AW375" s="25" t="s">
        <v>140</v>
      </c>
      <c r="AX375" s="30" t="s">
        <v>140</v>
      </c>
      <c r="AY375" s="25">
        <v>-10000</v>
      </c>
      <c r="AZ375" s="30" t="s">
        <v>140</v>
      </c>
      <c r="BA375" s="30" t="s">
        <v>150</v>
      </c>
    </row>
    <row r="376" spans="2:53">
      <c r="B376" s="21" t="s">
        <v>191</v>
      </c>
      <c r="C376" s="22" t="s">
        <v>62</v>
      </c>
      <c r="D376" s="23" t="s">
        <v>149</v>
      </c>
      <c r="E376" s="24"/>
      <c r="F376" s="24">
        <v>7263</v>
      </c>
      <c r="G376" s="25">
        <v>864</v>
      </c>
      <c r="H376" s="26"/>
      <c r="I376" s="24">
        <v>5633</v>
      </c>
      <c r="J376" s="24">
        <v>644</v>
      </c>
      <c r="K376" s="24"/>
      <c r="L376" s="26">
        <v>0</v>
      </c>
      <c r="M376" s="24">
        <v>0</v>
      </c>
      <c r="N376" s="25">
        <v>0</v>
      </c>
      <c r="O376" s="26" t="s">
        <v>160</v>
      </c>
      <c r="P376" s="25" t="s">
        <v>41</v>
      </c>
      <c r="Q376" s="26">
        <v>0</v>
      </c>
      <c r="R376" s="24" t="s">
        <v>139</v>
      </c>
      <c r="S376" s="24">
        <v>1630</v>
      </c>
      <c r="T376" s="24">
        <v>220</v>
      </c>
      <c r="U376" s="29">
        <v>1850</v>
      </c>
      <c r="V376" s="25">
        <v>0</v>
      </c>
      <c r="W376" s="30">
        <v>1</v>
      </c>
      <c r="X376" s="26">
        <v>116</v>
      </c>
      <c r="Y376" s="24" t="s">
        <v>140</v>
      </c>
      <c r="Z376" s="25" t="s">
        <v>170</v>
      </c>
      <c r="AA376" s="24">
        <v>-116</v>
      </c>
      <c r="AB376" s="24" t="s">
        <v>140</v>
      </c>
      <c r="AC376" s="25" t="s">
        <v>170</v>
      </c>
      <c r="AD376" s="24" t="s">
        <v>140</v>
      </c>
      <c r="AE376" s="24" t="s">
        <v>140</v>
      </c>
      <c r="AF376" s="25" t="s">
        <v>140</v>
      </c>
      <c r="AG376" s="24" t="s">
        <v>140</v>
      </c>
      <c r="AH376" s="24" t="s">
        <v>140</v>
      </c>
      <c r="AI376" s="25" t="s">
        <v>140</v>
      </c>
      <c r="AJ376" s="26" t="s">
        <v>140</v>
      </c>
      <c r="AK376" s="24" t="s">
        <v>140</v>
      </c>
      <c r="AL376" s="25" t="s">
        <v>140</v>
      </c>
      <c r="AM376" s="24" t="s">
        <v>140</v>
      </c>
      <c r="AN376" s="24" t="s">
        <v>140</v>
      </c>
      <c r="AO376" s="25" t="s">
        <v>140</v>
      </c>
      <c r="AP376" s="25" t="s">
        <v>140</v>
      </c>
      <c r="AQ376" s="25" t="s">
        <v>140</v>
      </c>
      <c r="AR376" s="30" t="s">
        <v>140</v>
      </c>
      <c r="AS376" s="25" t="s">
        <v>140</v>
      </c>
      <c r="AT376" s="30" t="s">
        <v>140</v>
      </c>
      <c r="AU376" s="30" t="s">
        <v>140</v>
      </c>
      <c r="AV376" s="25" t="s">
        <v>140</v>
      </c>
      <c r="AW376" s="25" t="s">
        <v>140</v>
      </c>
      <c r="AX376" s="30" t="s">
        <v>140</v>
      </c>
      <c r="AY376" s="25">
        <v>-10000</v>
      </c>
      <c r="AZ376" s="30" t="s">
        <v>140</v>
      </c>
      <c r="BA376" s="30" t="s">
        <v>150</v>
      </c>
    </row>
    <row r="377" spans="2:53">
      <c r="B377" s="21" t="s">
        <v>191</v>
      </c>
      <c r="C377" s="22" t="s">
        <v>62</v>
      </c>
      <c r="D377" s="23" t="s">
        <v>151</v>
      </c>
      <c r="E377" s="24"/>
      <c r="F377" s="24">
        <v>5537</v>
      </c>
      <c r="G377" s="25">
        <v>901</v>
      </c>
      <c r="H377" s="26"/>
      <c r="I377" s="24">
        <v>5883</v>
      </c>
      <c r="J377" s="24">
        <v>901</v>
      </c>
      <c r="K377" s="24"/>
      <c r="L377" s="26">
        <v>-593</v>
      </c>
      <c r="M377" s="24">
        <v>-593</v>
      </c>
      <c r="N377" s="25">
        <v>-593</v>
      </c>
      <c r="O377" s="26" t="s">
        <v>144</v>
      </c>
      <c r="P377" s="25" t="s">
        <v>41</v>
      </c>
      <c r="Q377" s="26">
        <v>0</v>
      </c>
      <c r="R377" s="24" t="s">
        <v>139</v>
      </c>
      <c r="S377" s="24">
        <v>-346</v>
      </c>
      <c r="T377" s="24">
        <v>0</v>
      </c>
      <c r="U377" s="29">
        <v>-346</v>
      </c>
      <c r="V377" s="25">
        <v>0</v>
      </c>
      <c r="W377" s="30">
        <v>1</v>
      </c>
      <c r="X377" s="26">
        <v>150</v>
      </c>
      <c r="Y377" s="24" t="s">
        <v>140</v>
      </c>
      <c r="Z377" s="25" t="s">
        <v>170</v>
      </c>
      <c r="AA377" s="24">
        <v>-42</v>
      </c>
      <c r="AB377" s="24" t="s">
        <v>140</v>
      </c>
      <c r="AC377" s="25" t="s">
        <v>170</v>
      </c>
      <c r="AD377" s="24" t="s">
        <v>140</v>
      </c>
      <c r="AE377" s="24" t="s">
        <v>140</v>
      </c>
      <c r="AF377" s="25" t="s">
        <v>140</v>
      </c>
      <c r="AG377" s="24" t="s">
        <v>140</v>
      </c>
      <c r="AH377" s="24" t="s">
        <v>140</v>
      </c>
      <c r="AI377" s="25" t="s">
        <v>140</v>
      </c>
      <c r="AJ377" s="26" t="s">
        <v>140</v>
      </c>
      <c r="AK377" s="24" t="s">
        <v>140</v>
      </c>
      <c r="AL377" s="25" t="s">
        <v>140</v>
      </c>
      <c r="AM377" s="24" t="s">
        <v>140</v>
      </c>
      <c r="AN377" s="24" t="s">
        <v>140</v>
      </c>
      <c r="AO377" s="25" t="s">
        <v>140</v>
      </c>
      <c r="AP377" s="25" t="s">
        <v>140</v>
      </c>
      <c r="AQ377" s="25" t="s">
        <v>140</v>
      </c>
      <c r="AR377" s="30" t="s">
        <v>140</v>
      </c>
      <c r="AS377" s="25" t="s">
        <v>140</v>
      </c>
      <c r="AT377" s="30" t="s">
        <v>140</v>
      </c>
      <c r="AU377" s="30" t="s">
        <v>140</v>
      </c>
      <c r="AV377" s="25" t="s">
        <v>140</v>
      </c>
      <c r="AW377" s="25" t="s">
        <v>140</v>
      </c>
      <c r="AX377" s="30" t="s">
        <v>140</v>
      </c>
      <c r="AY377" s="25">
        <v>-10000</v>
      </c>
      <c r="AZ377" s="30" t="s">
        <v>140</v>
      </c>
      <c r="BA377" s="30" t="s">
        <v>150</v>
      </c>
    </row>
    <row r="378" spans="2:53">
      <c r="B378" s="21" t="s">
        <v>191</v>
      </c>
      <c r="C378" s="22" t="s">
        <v>62</v>
      </c>
      <c r="D378" s="23" t="s">
        <v>153</v>
      </c>
      <c r="E378" s="24"/>
      <c r="F378" s="24">
        <v>6027</v>
      </c>
      <c r="G378" s="25">
        <v>910</v>
      </c>
      <c r="H378" s="26"/>
      <c r="I378" s="24">
        <v>6307</v>
      </c>
      <c r="J378" s="24">
        <v>910</v>
      </c>
      <c r="K378" s="24"/>
      <c r="L378" s="26">
        <v>-1168</v>
      </c>
      <c r="M378" s="24">
        <v>-1168</v>
      </c>
      <c r="N378" s="25">
        <v>-1168</v>
      </c>
      <c r="O378" s="26" t="s">
        <v>144</v>
      </c>
      <c r="P378" s="25" t="s">
        <v>144</v>
      </c>
      <c r="Q378" s="26">
        <v>0</v>
      </c>
      <c r="R378" s="24" t="s">
        <v>139</v>
      </c>
      <c r="S378" s="24">
        <v>-280</v>
      </c>
      <c r="T378" s="24">
        <v>0</v>
      </c>
      <c r="U378" s="29">
        <v>-280</v>
      </c>
      <c r="V378" s="25">
        <v>0</v>
      </c>
      <c r="W378" s="30">
        <v>1</v>
      </c>
      <c r="X378" s="26">
        <v>150</v>
      </c>
      <c r="Y378" s="24" t="s">
        <v>140</v>
      </c>
      <c r="Z378" s="25" t="s">
        <v>170</v>
      </c>
      <c r="AA378" s="24">
        <v>-10</v>
      </c>
      <c r="AB378" s="24" t="s">
        <v>140</v>
      </c>
      <c r="AC378" s="25" t="s">
        <v>170</v>
      </c>
      <c r="AD378" s="24" t="s">
        <v>140</v>
      </c>
      <c r="AE378" s="24" t="s">
        <v>140</v>
      </c>
      <c r="AF378" s="25" t="s">
        <v>140</v>
      </c>
      <c r="AG378" s="24" t="s">
        <v>140</v>
      </c>
      <c r="AH378" s="24" t="s">
        <v>140</v>
      </c>
      <c r="AI378" s="25" t="s">
        <v>140</v>
      </c>
      <c r="AJ378" s="26" t="s">
        <v>140</v>
      </c>
      <c r="AK378" s="24" t="s">
        <v>140</v>
      </c>
      <c r="AL378" s="25" t="s">
        <v>140</v>
      </c>
      <c r="AM378" s="24" t="s">
        <v>140</v>
      </c>
      <c r="AN378" s="24" t="s">
        <v>140</v>
      </c>
      <c r="AO378" s="25" t="s">
        <v>140</v>
      </c>
      <c r="AP378" s="25" t="s">
        <v>140</v>
      </c>
      <c r="AQ378" s="25" t="s">
        <v>140</v>
      </c>
      <c r="AR378" s="30" t="s">
        <v>140</v>
      </c>
      <c r="AS378" s="25" t="s">
        <v>140</v>
      </c>
      <c r="AT378" s="30" t="s">
        <v>140</v>
      </c>
      <c r="AU378" s="30" t="s">
        <v>140</v>
      </c>
      <c r="AV378" s="25" t="s">
        <v>140</v>
      </c>
      <c r="AW378" s="25" t="s">
        <v>140</v>
      </c>
      <c r="AX378" s="30" t="s">
        <v>140</v>
      </c>
      <c r="AY378" s="25">
        <v>-10000</v>
      </c>
      <c r="AZ378" s="30" t="s">
        <v>140</v>
      </c>
      <c r="BA378" s="30" t="s">
        <v>150</v>
      </c>
    </row>
    <row r="379" spans="2:53" ht="15" thickBot="1">
      <c r="B379" s="31" t="s">
        <v>191</v>
      </c>
      <c r="C379" s="32" t="s">
        <v>62</v>
      </c>
      <c r="D379" s="33" t="s">
        <v>155</v>
      </c>
      <c r="E379" s="34"/>
      <c r="F379" s="34">
        <v>4675</v>
      </c>
      <c r="G379" s="35">
        <v>532</v>
      </c>
      <c r="H379" s="36"/>
      <c r="I379" s="34">
        <v>5146</v>
      </c>
      <c r="J379" s="34">
        <v>596</v>
      </c>
      <c r="K379" s="34"/>
      <c r="L379" s="36">
        <v>-59</v>
      </c>
      <c r="M379" s="34">
        <v>-59</v>
      </c>
      <c r="N379" s="35">
        <v>-59</v>
      </c>
      <c r="O379" s="36" t="s">
        <v>144</v>
      </c>
      <c r="P379" s="35" t="s">
        <v>41</v>
      </c>
      <c r="Q379" s="36">
        <v>0</v>
      </c>
      <c r="R379" s="24" t="s">
        <v>139</v>
      </c>
      <c r="S379" s="24">
        <v>-471</v>
      </c>
      <c r="T379" s="24">
        <v>-64</v>
      </c>
      <c r="U379" s="29">
        <v>-535</v>
      </c>
      <c r="V379" s="25">
        <v>0</v>
      </c>
      <c r="W379" s="30">
        <v>1</v>
      </c>
      <c r="X379" s="36">
        <v>158</v>
      </c>
      <c r="Y379" s="34" t="s">
        <v>140</v>
      </c>
      <c r="Z379" s="25" t="s">
        <v>170</v>
      </c>
      <c r="AA379" s="34">
        <v>-131</v>
      </c>
      <c r="AB379" s="34" t="s">
        <v>140</v>
      </c>
      <c r="AC379" s="25" t="s">
        <v>170</v>
      </c>
      <c r="AD379" s="34" t="s">
        <v>140</v>
      </c>
      <c r="AE379" s="34" t="s">
        <v>140</v>
      </c>
      <c r="AF379" s="35" t="s">
        <v>140</v>
      </c>
      <c r="AG379" s="34" t="s">
        <v>140</v>
      </c>
      <c r="AH379" s="34" t="s">
        <v>140</v>
      </c>
      <c r="AI379" s="35" t="s">
        <v>140</v>
      </c>
      <c r="AJ379" s="36" t="s">
        <v>140</v>
      </c>
      <c r="AK379" s="34" t="s">
        <v>140</v>
      </c>
      <c r="AL379" s="35" t="s">
        <v>140</v>
      </c>
      <c r="AM379" s="34" t="s">
        <v>140</v>
      </c>
      <c r="AN379" s="34" t="s">
        <v>140</v>
      </c>
      <c r="AO379" s="35" t="s">
        <v>140</v>
      </c>
      <c r="AP379" s="35" t="s">
        <v>140</v>
      </c>
      <c r="AQ379" s="35" t="s">
        <v>140</v>
      </c>
      <c r="AR379" s="37" t="s">
        <v>140</v>
      </c>
      <c r="AS379" s="35" t="s">
        <v>140</v>
      </c>
      <c r="AT379" s="37" t="s">
        <v>140</v>
      </c>
      <c r="AU379" s="37" t="s">
        <v>140</v>
      </c>
      <c r="AV379" s="35" t="s">
        <v>140</v>
      </c>
      <c r="AW379" s="35" t="s">
        <v>140</v>
      </c>
      <c r="AX379" s="37" t="s">
        <v>140</v>
      </c>
      <c r="AY379" s="35">
        <v>-10000</v>
      </c>
      <c r="AZ379" s="37" t="s">
        <v>140</v>
      </c>
      <c r="BA379" s="37" t="s">
        <v>150</v>
      </c>
    </row>
    <row r="380" spans="2:53">
      <c r="B380" s="38" t="s">
        <v>192</v>
      </c>
      <c r="C380" s="39" t="s">
        <v>62</v>
      </c>
      <c r="D380" s="40" t="s">
        <v>138</v>
      </c>
      <c r="E380" s="27">
        <v>2505</v>
      </c>
      <c r="F380" s="27"/>
      <c r="G380" s="41"/>
      <c r="H380" s="28">
        <v>2505</v>
      </c>
      <c r="I380" s="27"/>
      <c r="J380" s="27"/>
      <c r="K380" s="27"/>
      <c r="L380" s="28">
        <v>0</v>
      </c>
      <c r="M380" s="27">
        <v>0</v>
      </c>
      <c r="N380" s="41">
        <v>0</v>
      </c>
      <c r="O380" s="28" t="s">
        <v>144</v>
      </c>
      <c r="P380" s="41" t="s">
        <v>144</v>
      </c>
      <c r="Q380" s="28">
        <v>0</v>
      </c>
      <c r="R380" s="24">
        <v>0</v>
      </c>
      <c r="S380" s="24" t="s">
        <v>139</v>
      </c>
      <c r="T380" s="24" t="s">
        <v>139</v>
      </c>
      <c r="U380" s="29" t="s">
        <v>139</v>
      </c>
      <c r="V380" s="25">
        <v>0</v>
      </c>
      <c r="W380" s="30">
        <v>1</v>
      </c>
      <c r="X380" s="28" t="s">
        <v>140</v>
      </c>
      <c r="Y380" s="27" t="s">
        <v>140</v>
      </c>
      <c r="Z380" s="41" t="s">
        <v>140</v>
      </c>
      <c r="AA380" s="27" t="s">
        <v>140</v>
      </c>
      <c r="AB380" s="27" t="s">
        <v>140</v>
      </c>
      <c r="AC380" s="41" t="s">
        <v>140</v>
      </c>
      <c r="AD380" s="27" t="s">
        <v>140</v>
      </c>
      <c r="AE380" s="27" t="s">
        <v>140</v>
      </c>
      <c r="AF380" s="41" t="s">
        <v>140</v>
      </c>
      <c r="AG380" s="27" t="s">
        <v>140</v>
      </c>
      <c r="AH380" s="27" t="s">
        <v>140</v>
      </c>
      <c r="AI380" s="41" t="s">
        <v>140</v>
      </c>
      <c r="AJ380" s="28" t="s">
        <v>140</v>
      </c>
      <c r="AK380" s="27" t="s">
        <v>140</v>
      </c>
      <c r="AL380" s="41" t="s">
        <v>140</v>
      </c>
      <c r="AM380" s="27" t="s">
        <v>140</v>
      </c>
      <c r="AN380" s="27" t="s">
        <v>140</v>
      </c>
      <c r="AO380" s="41" t="s">
        <v>140</v>
      </c>
      <c r="AP380" s="41" t="s">
        <v>140</v>
      </c>
      <c r="AQ380" s="41" t="s">
        <v>140</v>
      </c>
      <c r="AR380" s="42" t="s">
        <v>140</v>
      </c>
      <c r="AS380" s="41" t="s">
        <v>140</v>
      </c>
      <c r="AT380" s="42" t="s">
        <v>140</v>
      </c>
      <c r="AU380" s="42" t="s">
        <v>140</v>
      </c>
      <c r="AV380" s="41">
        <v>-10000</v>
      </c>
      <c r="AW380" s="41" t="s">
        <v>140</v>
      </c>
      <c r="AX380" s="42" t="s">
        <v>150</v>
      </c>
      <c r="AY380" s="41" t="s">
        <v>140</v>
      </c>
      <c r="AZ380" s="42" t="s">
        <v>140</v>
      </c>
      <c r="BA380" s="42" t="s">
        <v>140</v>
      </c>
    </row>
    <row r="381" spans="2:53">
      <c r="B381" s="43" t="s">
        <v>192</v>
      </c>
      <c r="C381" s="22" t="s">
        <v>62</v>
      </c>
      <c r="D381" s="23" t="s">
        <v>141</v>
      </c>
      <c r="E381" s="24">
        <v>2512</v>
      </c>
      <c r="F381" s="24"/>
      <c r="G381" s="25"/>
      <c r="H381" s="26">
        <v>2512</v>
      </c>
      <c r="I381" s="24"/>
      <c r="J381" s="24"/>
      <c r="K381" s="24"/>
      <c r="L381" s="26">
        <v>0</v>
      </c>
      <c r="M381" s="24">
        <v>0</v>
      </c>
      <c r="N381" s="25">
        <v>0</v>
      </c>
      <c r="O381" s="26" t="s">
        <v>144</v>
      </c>
      <c r="P381" s="25" t="s">
        <v>144</v>
      </c>
      <c r="Q381" s="26">
        <v>0</v>
      </c>
      <c r="R381" s="24">
        <v>0</v>
      </c>
      <c r="S381" s="24" t="s">
        <v>139</v>
      </c>
      <c r="T381" s="24" t="s">
        <v>139</v>
      </c>
      <c r="U381" s="29" t="s">
        <v>139</v>
      </c>
      <c r="V381" s="25">
        <v>0</v>
      </c>
      <c r="W381" s="30">
        <v>1</v>
      </c>
      <c r="X381" s="26" t="s">
        <v>140</v>
      </c>
      <c r="Y381" s="24" t="s">
        <v>140</v>
      </c>
      <c r="Z381" s="25" t="s">
        <v>140</v>
      </c>
      <c r="AA381" s="24" t="s">
        <v>140</v>
      </c>
      <c r="AB381" s="24" t="s">
        <v>140</v>
      </c>
      <c r="AC381" s="25" t="s">
        <v>140</v>
      </c>
      <c r="AD381" s="24" t="s">
        <v>140</v>
      </c>
      <c r="AE381" s="24" t="s">
        <v>140</v>
      </c>
      <c r="AF381" s="25" t="s">
        <v>140</v>
      </c>
      <c r="AG381" s="24" t="s">
        <v>140</v>
      </c>
      <c r="AH381" s="24" t="s">
        <v>140</v>
      </c>
      <c r="AI381" s="25" t="s">
        <v>140</v>
      </c>
      <c r="AJ381" s="26" t="s">
        <v>140</v>
      </c>
      <c r="AK381" s="24" t="s">
        <v>140</v>
      </c>
      <c r="AL381" s="25" t="s">
        <v>140</v>
      </c>
      <c r="AM381" s="24" t="s">
        <v>140</v>
      </c>
      <c r="AN381" s="24" t="s">
        <v>140</v>
      </c>
      <c r="AO381" s="25" t="s">
        <v>140</v>
      </c>
      <c r="AP381" s="25" t="s">
        <v>140</v>
      </c>
      <c r="AQ381" s="25" t="s">
        <v>140</v>
      </c>
      <c r="AR381" s="30" t="s">
        <v>140</v>
      </c>
      <c r="AS381" s="25" t="s">
        <v>140</v>
      </c>
      <c r="AT381" s="30" t="s">
        <v>140</v>
      </c>
      <c r="AU381" s="30" t="s">
        <v>140</v>
      </c>
      <c r="AV381" s="25">
        <v>-10000</v>
      </c>
      <c r="AW381" s="25" t="s">
        <v>140</v>
      </c>
      <c r="AX381" s="30" t="s">
        <v>150</v>
      </c>
      <c r="AY381" s="25" t="s">
        <v>140</v>
      </c>
      <c r="AZ381" s="30" t="s">
        <v>140</v>
      </c>
      <c r="BA381" s="30" t="s">
        <v>140</v>
      </c>
    </row>
    <row r="382" spans="2:53">
      <c r="B382" s="43" t="s">
        <v>192</v>
      </c>
      <c r="C382" s="22" t="s">
        <v>62</v>
      </c>
      <c r="D382" s="23" t="s">
        <v>142</v>
      </c>
      <c r="E382" s="24">
        <v>2602</v>
      </c>
      <c r="F382" s="24"/>
      <c r="G382" s="25"/>
      <c r="H382" s="26">
        <v>2602</v>
      </c>
      <c r="I382" s="24"/>
      <c r="J382" s="24"/>
      <c r="K382" s="24"/>
      <c r="L382" s="26">
        <v>0</v>
      </c>
      <c r="M382" s="24">
        <v>0</v>
      </c>
      <c r="N382" s="25">
        <v>0</v>
      </c>
      <c r="O382" s="26" t="s">
        <v>144</v>
      </c>
      <c r="P382" s="25" t="s">
        <v>144</v>
      </c>
      <c r="Q382" s="26">
        <v>0</v>
      </c>
      <c r="R382" s="24">
        <v>0</v>
      </c>
      <c r="S382" s="24" t="s">
        <v>139</v>
      </c>
      <c r="T382" s="24" t="s">
        <v>139</v>
      </c>
      <c r="U382" s="29" t="s">
        <v>139</v>
      </c>
      <c r="V382" s="25">
        <v>0</v>
      </c>
      <c r="W382" s="30">
        <v>1</v>
      </c>
      <c r="X382" s="26" t="s">
        <v>140</v>
      </c>
      <c r="Y382" s="24" t="s">
        <v>140</v>
      </c>
      <c r="Z382" s="25" t="s">
        <v>140</v>
      </c>
      <c r="AA382" s="24" t="s">
        <v>140</v>
      </c>
      <c r="AB382" s="24" t="s">
        <v>140</v>
      </c>
      <c r="AC382" s="25" t="s">
        <v>140</v>
      </c>
      <c r="AD382" s="24" t="s">
        <v>140</v>
      </c>
      <c r="AE382" s="24" t="s">
        <v>140</v>
      </c>
      <c r="AF382" s="25" t="s">
        <v>140</v>
      </c>
      <c r="AG382" s="24" t="s">
        <v>140</v>
      </c>
      <c r="AH382" s="24" t="s">
        <v>140</v>
      </c>
      <c r="AI382" s="25" t="s">
        <v>140</v>
      </c>
      <c r="AJ382" s="26" t="s">
        <v>140</v>
      </c>
      <c r="AK382" s="24" t="s">
        <v>140</v>
      </c>
      <c r="AL382" s="25" t="s">
        <v>140</v>
      </c>
      <c r="AM382" s="24" t="s">
        <v>140</v>
      </c>
      <c r="AN382" s="24" t="s">
        <v>140</v>
      </c>
      <c r="AO382" s="25" t="s">
        <v>140</v>
      </c>
      <c r="AP382" s="25" t="s">
        <v>140</v>
      </c>
      <c r="AQ382" s="25" t="s">
        <v>140</v>
      </c>
      <c r="AR382" s="30" t="s">
        <v>140</v>
      </c>
      <c r="AS382" s="25" t="s">
        <v>140</v>
      </c>
      <c r="AT382" s="30" t="s">
        <v>140</v>
      </c>
      <c r="AU382" s="30" t="s">
        <v>140</v>
      </c>
      <c r="AV382" s="25">
        <v>-10000</v>
      </c>
      <c r="AW382" s="25" t="s">
        <v>140</v>
      </c>
      <c r="AX382" s="30" t="s">
        <v>150</v>
      </c>
      <c r="AY382" s="25" t="s">
        <v>140</v>
      </c>
      <c r="AZ382" s="30" t="s">
        <v>140</v>
      </c>
      <c r="BA382" s="30" t="s">
        <v>140</v>
      </c>
    </row>
    <row r="383" spans="2:53">
      <c r="B383" s="43" t="s">
        <v>192</v>
      </c>
      <c r="C383" s="22" t="s">
        <v>62</v>
      </c>
      <c r="D383" s="23" t="s">
        <v>143</v>
      </c>
      <c r="E383" s="24">
        <v>2988</v>
      </c>
      <c r="F383" s="24"/>
      <c r="G383" s="25"/>
      <c r="H383" s="26">
        <v>2988</v>
      </c>
      <c r="I383" s="24"/>
      <c r="J383" s="24"/>
      <c r="K383" s="24"/>
      <c r="L383" s="26">
        <v>0</v>
      </c>
      <c r="M383" s="24">
        <v>0</v>
      </c>
      <c r="N383" s="25">
        <v>0</v>
      </c>
      <c r="O383" s="26" t="s">
        <v>144</v>
      </c>
      <c r="P383" s="25" t="s">
        <v>144</v>
      </c>
      <c r="Q383" s="26">
        <v>0</v>
      </c>
      <c r="R383" s="24">
        <v>0</v>
      </c>
      <c r="S383" s="24" t="s">
        <v>139</v>
      </c>
      <c r="T383" s="24" t="s">
        <v>139</v>
      </c>
      <c r="U383" s="29" t="s">
        <v>139</v>
      </c>
      <c r="V383" s="25">
        <v>0</v>
      </c>
      <c r="W383" s="30">
        <v>1</v>
      </c>
      <c r="X383" s="26" t="s">
        <v>140</v>
      </c>
      <c r="Y383" s="24" t="s">
        <v>140</v>
      </c>
      <c r="Z383" s="25" t="s">
        <v>140</v>
      </c>
      <c r="AA383" s="24" t="s">
        <v>140</v>
      </c>
      <c r="AB383" s="24" t="s">
        <v>140</v>
      </c>
      <c r="AC383" s="25" t="s">
        <v>140</v>
      </c>
      <c r="AD383" s="24" t="s">
        <v>140</v>
      </c>
      <c r="AE383" s="24" t="s">
        <v>140</v>
      </c>
      <c r="AF383" s="25" t="s">
        <v>140</v>
      </c>
      <c r="AG383" s="24" t="s">
        <v>140</v>
      </c>
      <c r="AH383" s="24" t="s">
        <v>140</v>
      </c>
      <c r="AI383" s="25" t="s">
        <v>140</v>
      </c>
      <c r="AJ383" s="26" t="s">
        <v>140</v>
      </c>
      <c r="AK383" s="24" t="s">
        <v>140</v>
      </c>
      <c r="AL383" s="25" t="s">
        <v>140</v>
      </c>
      <c r="AM383" s="24" t="s">
        <v>140</v>
      </c>
      <c r="AN383" s="24" t="s">
        <v>140</v>
      </c>
      <c r="AO383" s="25" t="s">
        <v>140</v>
      </c>
      <c r="AP383" s="25" t="s">
        <v>140</v>
      </c>
      <c r="AQ383" s="25" t="s">
        <v>140</v>
      </c>
      <c r="AR383" s="30" t="s">
        <v>140</v>
      </c>
      <c r="AS383" s="25" t="s">
        <v>140</v>
      </c>
      <c r="AT383" s="30" t="s">
        <v>140</v>
      </c>
      <c r="AU383" s="30" t="s">
        <v>140</v>
      </c>
      <c r="AV383" s="25">
        <v>-10000</v>
      </c>
      <c r="AW383" s="25" t="s">
        <v>140</v>
      </c>
      <c r="AX383" s="30" t="s">
        <v>150</v>
      </c>
      <c r="AY383" s="25" t="s">
        <v>140</v>
      </c>
      <c r="AZ383" s="30" t="s">
        <v>140</v>
      </c>
      <c r="BA383" s="30" t="s">
        <v>140</v>
      </c>
    </row>
    <row r="384" spans="2:53">
      <c r="B384" s="43" t="s">
        <v>192</v>
      </c>
      <c r="C384" s="22" t="s">
        <v>62</v>
      </c>
      <c r="D384" s="23" t="s">
        <v>145</v>
      </c>
      <c r="E384" s="24">
        <v>2828</v>
      </c>
      <c r="F384" s="24"/>
      <c r="G384" s="25"/>
      <c r="H384" s="26">
        <v>2828</v>
      </c>
      <c r="I384" s="24"/>
      <c r="J384" s="24"/>
      <c r="K384" s="24"/>
      <c r="L384" s="26">
        <v>0</v>
      </c>
      <c r="M384" s="24">
        <v>0</v>
      </c>
      <c r="N384" s="25">
        <v>0</v>
      </c>
      <c r="O384" s="26" t="s">
        <v>160</v>
      </c>
      <c r="P384" s="25" t="s">
        <v>144</v>
      </c>
      <c r="Q384" s="26">
        <v>0</v>
      </c>
      <c r="R384" s="24">
        <v>0</v>
      </c>
      <c r="S384" s="24" t="s">
        <v>139</v>
      </c>
      <c r="T384" s="24" t="s">
        <v>139</v>
      </c>
      <c r="U384" s="29" t="s">
        <v>139</v>
      </c>
      <c r="V384" s="25">
        <v>0</v>
      </c>
      <c r="W384" s="30">
        <v>1</v>
      </c>
      <c r="X384" s="26" t="s">
        <v>140</v>
      </c>
      <c r="Y384" s="24" t="s">
        <v>140</v>
      </c>
      <c r="Z384" s="25" t="s">
        <v>140</v>
      </c>
      <c r="AA384" s="24" t="s">
        <v>140</v>
      </c>
      <c r="AB384" s="24" t="s">
        <v>140</v>
      </c>
      <c r="AC384" s="25" t="s">
        <v>140</v>
      </c>
      <c r="AD384" s="24" t="s">
        <v>140</v>
      </c>
      <c r="AE384" s="24" t="s">
        <v>140</v>
      </c>
      <c r="AF384" s="25" t="s">
        <v>140</v>
      </c>
      <c r="AG384" s="24" t="s">
        <v>140</v>
      </c>
      <c r="AH384" s="24" t="s">
        <v>140</v>
      </c>
      <c r="AI384" s="25" t="s">
        <v>140</v>
      </c>
      <c r="AJ384" s="26" t="s">
        <v>140</v>
      </c>
      <c r="AK384" s="24" t="s">
        <v>140</v>
      </c>
      <c r="AL384" s="25" t="s">
        <v>140</v>
      </c>
      <c r="AM384" s="24" t="s">
        <v>140</v>
      </c>
      <c r="AN384" s="24" t="s">
        <v>140</v>
      </c>
      <c r="AO384" s="25" t="s">
        <v>140</v>
      </c>
      <c r="AP384" s="25" t="s">
        <v>140</v>
      </c>
      <c r="AQ384" s="25" t="s">
        <v>140</v>
      </c>
      <c r="AR384" s="30" t="s">
        <v>140</v>
      </c>
      <c r="AS384" s="25" t="s">
        <v>140</v>
      </c>
      <c r="AT384" s="30" t="s">
        <v>140</v>
      </c>
      <c r="AU384" s="30" t="s">
        <v>140</v>
      </c>
      <c r="AV384" s="25">
        <v>-10000</v>
      </c>
      <c r="AW384" s="25" t="s">
        <v>140</v>
      </c>
      <c r="AX384" s="30" t="s">
        <v>150</v>
      </c>
      <c r="AY384" s="25" t="s">
        <v>140</v>
      </c>
      <c r="AZ384" s="30" t="s">
        <v>140</v>
      </c>
      <c r="BA384" s="30" t="s">
        <v>140</v>
      </c>
    </row>
    <row r="385" spans="2:53">
      <c r="B385" s="43" t="s">
        <v>192</v>
      </c>
      <c r="C385" s="22" t="s">
        <v>62</v>
      </c>
      <c r="D385" s="23" t="s">
        <v>146</v>
      </c>
      <c r="E385" s="24">
        <v>3405</v>
      </c>
      <c r="F385" s="24"/>
      <c r="G385" s="25"/>
      <c r="H385" s="26">
        <v>3405</v>
      </c>
      <c r="I385" s="24"/>
      <c r="J385" s="24"/>
      <c r="K385" s="24"/>
      <c r="L385" s="26">
        <v>0</v>
      </c>
      <c r="M385" s="24">
        <v>0</v>
      </c>
      <c r="N385" s="25">
        <v>0</v>
      </c>
      <c r="O385" s="26" t="s">
        <v>144</v>
      </c>
      <c r="P385" s="25" t="s">
        <v>144</v>
      </c>
      <c r="Q385" s="26">
        <v>0</v>
      </c>
      <c r="R385" s="24">
        <v>0</v>
      </c>
      <c r="S385" s="24" t="s">
        <v>139</v>
      </c>
      <c r="T385" s="24" t="s">
        <v>139</v>
      </c>
      <c r="U385" s="29" t="s">
        <v>139</v>
      </c>
      <c r="V385" s="25">
        <v>0</v>
      </c>
      <c r="W385" s="30">
        <v>1</v>
      </c>
      <c r="X385" s="26" t="s">
        <v>140</v>
      </c>
      <c r="Y385" s="24" t="s">
        <v>140</v>
      </c>
      <c r="Z385" s="25" t="s">
        <v>140</v>
      </c>
      <c r="AA385" s="24" t="s">
        <v>140</v>
      </c>
      <c r="AB385" s="24" t="s">
        <v>140</v>
      </c>
      <c r="AC385" s="25" t="s">
        <v>140</v>
      </c>
      <c r="AD385" s="24" t="s">
        <v>140</v>
      </c>
      <c r="AE385" s="24" t="s">
        <v>140</v>
      </c>
      <c r="AF385" s="25" t="s">
        <v>140</v>
      </c>
      <c r="AG385" s="24" t="s">
        <v>140</v>
      </c>
      <c r="AH385" s="24" t="s">
        <v>140</v>
      </c>
      <c r="AI385" s="25" t="s">
        <v>140</v>
      </c>
      <c r="AJ385" s="26" t="s">
        <v>140</v>
      </c>
      <c r="AK385" s="24" t="s">
        <v>140</v>
      </c>
      <c r="AL385" s="25" t="s">
        <v>140</v>
      </c>
      <c r="AM385" s="24" t="s">
        <v>140</v>
      </c>
      <c r="AN385" s="24" t="s">
        <v>140</v>
      </c>
      <c r="AO385" s="25" t="s">
        <v>140</v>
      </c>
      <c r="AP385" s="25" t="s">
        <v>140</v>
      </c>
      <c r="AQ385" s="25" t="s">
        <v>140</v>
      </c>
      <c r="AR385" s="30" t="s">
        <v>140</v>
      </c>
      <c r="AS385" s="25" t="s">
        <v>140</v>
      </c>
      <c r="AT385" s="30" t="s">
        <v>140</v>
      </c>
      <c r="AU385" s="30" t="s">
        <v>140</v>
      </c>
      <c r="AV385" s="25">
        <v>-10000</v>
      </c>
      <c r="AW385" s="25" t="s">
        <v>140</v>
      </c>
      <c r="AX385" s="30" t="s">
        <v>150</v>
      </c>
      <c r="AY385" s="25" t="s">
        <v>140</v>
      </c>
      <c r="AZ385" s="30" t="s">
        <v>140</v>
      </c>
      <c r="BA385" s="30" t="s">
        <v>140</v>
      </c>
    </row>
    <row r="386" spans="2:53">
      <c r="B386" s="43" t="s">
        <v>192</v>
      </c>
      <c r="C386" s="22" t="s">
        <v>62</v>
      </c>
      <c r="D386" s="23" t="s">
        <v>147</v>
      </c>
      <c r="E386" s="24"/>
      <c r="F386" s="24">
        <v>6049</v>
      </c>
      <c r="G386" s="25">
        <v>615</v>
      </c>
      <c r="H386" s="26"/>
      <c r="I386" s="24">
        <v>6281</v>
      </c>
      <c r="J386" s="24">
        <v>615</v>
      </c>
      <c r="K386" s="24"/>
      <c r="L386" s="26">
        <v>-1826</v>
      </c>
      <c r="M386" s="24">
        <v>-1826</v>
      </c>
      <c r="N386" s="25">
        <v>-1826</v>
      </c>
      <c r="O386" s="26" t="s">
        <v>144</v>
      </c>
      <c r="P386" s="25" t="s">
        <v>52</v>
      </c>
      <c r="Q386" s="26">
        <v>0</v>
      </c>
      <c r="R386" s="24" t="s">
        <v>139</v>
      </c>
      <c r="S386" s="24">
        <v>-232</v>
      </c>
      <c r="T386" s="24">
        <v>0</v>
      </c>
      <c r="U386" s="29">
        <v>-232</v>
      </c>
      <c r="V386" s="25">
        <v>0</v>
      </c>
      <c r="W386" s="30">
        <v>1</v>
      </c>
      <c r="X386" s="26" t="s">
        <v>140</v>
      </c>
      <c r="Y386" s="24" t="s">
        <v>140</v>
      </c>
      <c r="Z386" s="25" t="s">
        <v>140</v>
      </c>
      <c r="AA386" s="24" t="s">
        <v>140</v>
      </c>
      <c r="AB386" s="24" t="s">
        <v>140</v>
      </c>
      <c r="AC386" s="25" t="s">
        <v>140</v>
      </c>
      <c r="AD386" s="24" t="s">
        <v>140</v>
      </c>
      <c r="AE386" s="24" t="s">
        <v>140</v>
      </c>
      <c r="AF386" s="25" t="s">
        <v>140</v>
      </c>
      <c r="AG386" s="24" t="s">
        <v>140</v>
      </c>
      <c r="AH386" s="24" t="s">
        <v>140</v>
      </c>
      <c r="AI386" s="25" t="s">
        <v>140</v>
      </c>
      <c r="AJ386" s="26" t="s">
        <v>140</v>
      </c>
      <c r="AK386" s="24" t="s">
        <v>140</v>
      </c>
      <c r="AL386" s="25" t="s">
        <v>140</v>
      </c>
      <c r="AM386" s="24" t="s">
        <v>140</v>
      </c>
      <c r="AN386" s="24" t="s">
        <v>140</v>
      </c>
      <c r="AO386" s="25" t="s">
        <v>140</v>
      </c>
      <c r="AP386" s="25" t="s">
        <v>140</v>
      </c>
      <c r="AQ386" s="25" t="s">
        <v>140</v>
      </c>
      <c r="AR386" s="30" t="s">
        <v>140</v>
      </c>
      <c r="AS386" s="25" t="s">
        <v>140</v>
      </c>
      <c r="AT386" s="30" t="s">
        <v>140</v>
      </c>
      <c r="AU386" s="30" t="s">
        <v>140</v>
      </c>
      <c r="AV386" s="25" t="s">
        <v>140</v>
      </c>
      <c r="AW386" s="25" t="s">
        <v>140</v>
      </c>
      <c r="AX386" s="30" t="s">
        <v>140</v>
      </c>
      <c r="AY386" s="25" t="s">
        <v>140</v>
      </c>
      <c r="AZ386" s="30" t="s">
        <v>140</v>
      </c>
      <c r="BA386" s="30" t="s">
        <v>140</v>
      </c>
    </row>
    <row r="387" spans="2:53">
      <c r="B387" s="43" t="s">
        <v>192</v>
      </c>
      <c r="C387" s="22" t="s">
        <v>62</v>
      </c>
      <c r="D387" s="23" t="s">
        <v>148</v>
      </c>
      <c r="E387" s="24"/>
      <c r="F387" s="24">
        <v>7047</v>
      </c>
      <c r="G387" s="25">
        <v>614</v>
      </c>
      <c r="H387" s="26"/>
      <c r="I387" s="24">
        <v>6774</v>
      </c>
      <c r="J387" s="24">
        <v>614</v>
      </c>
      <c r="K387" s="24"/>
      <c r="L387" s="26">
        <v>-2899</v>
      </c>
      <c r="M387" s="24">
        <v>-2899</v>
      </c>
      <c r="N387" s="25">
        <v>-2899</v>
      </c>
      <c r="O387" s="26" t="s">
        <v>144</v>
      </c>
      <c r="P387" s="25" t="s">
        <v>52</v>
      </c>
      <c r="Q387" s="26">
        <v>0</v>
      </c>
      <c r="R387" s="24" t="s">
        <v>139</v>
      </c>
      <c r="S387" s="24">
        <v>273</v>
      </c>
      <c r="T387" s="24">
        <v>0</v>
      </c>
      <c r="U387" s="29">
        <v>273</v>
      </c>
      <c r="V387" s="25">
        <v>0</v>
      </c>
      <c r="W387" s="30">
        <v>1</v>
      </c>
      <c r="X387" s="26" t="s">
        <v>140</v>
      </c>
      <c r="Y387" s="24" t="s">
        <v>140</v>
      </c>
      <c r="Z387" s="25" t="s">
        <v>140</v>
      </c>
      <c r="AA387" s="24" t="s">
        <v>140</v>
      </c>
      <c r="AB387" s="24" t="s">
        <v>140</v>
      </c>
      <c r="AC387" s="25" t="s">
        <v>140</v>
      </c>
      <c r="AD387" s="24" t="s">
        <v>140</v>
      </c>
      <c r="AE387" s="24" t="s">
        <v>140</v>
      </c>
      <c r="AF387" s="25" t="s">
        <v>140</v>
      </c>
      <c r="AG387" s="24" t="s">
        <v>140</v>
      </c>
      <c r="AH387" s="24" t="s">
        <v>140</v>
      </c>
      <c r="AI387" s="25" t="s">
        <v>140</v>
      </c>
      <c r="AJ387" s="26" t="s">
        <v>140</v>
      </c>
      <c r="AK387" s="24" t="s">
        <v>140</v>
      </c>
      <c r="AL387" s="25" t="s">
        <v>140</v>
      </c>
      <c r="AM387" s="24" t="s">
        <v>140</v>
      </c>
      <c r="AN387" s="24" t="s">
        <v>140</v>
      </c>
      <c r="AO387" s="25" t="s">
        <v>140</v>
      </c>
      <c r="AP387" s="25" t="s">
        <v>140</v>
      </c>
      <c r="AQ387" s="25" t="s">
        <v>140</v>
      </c>
      <c r="AR387" s="30" t="s">
        <v>140</v>
      </c>
      <c r="AS387" s="25" t="s">
        <v>140</v>
      </c>
      <c r="AT387" s="30" t="s">
        <v>140</v>
      </c>
      <c r="AU387" s="30" t="s">
        <v>140</v>
      </c>
      <c r="AV387" s="25" t="s">
        <v>140</v>
      </c>
      <c r="AW387" s="25" t="s">
        <v>140</v>
      </c>
      <c r="AX387" s="30" t="s">
        <v>140</v>
      </c>
      <c r="AY387" s="25" t="s">
        <v>140</v>
      </c>
      <c r="AZ387" s="30" t="s">
        <v>140</v>
      </c>
      <c r="BA387" s="30" t="s">
        <v>140</v>
      </c>
    </row>
    <row r="388" spans="2:53">
      <c r="B388" s="43" t="s">
        <v>192</v>
      </c>
      <c r="C388" s="22" t="s">
        <v>62</v>
      </c>
      <c r="D388" s="23" t="s">
        <v>149</v>
      </c>
      <c r="E388" s="24"/>
      <c r="F388" s="24">
        <v>6576</v>
      </c>
      <c r="G388" s="25">
        <v>614</v>
      </c>
      <c r="H388" s="26"/>
      <c r="I388" s="24">
        <v>6646</v>
      </c>
      <c r="J388" s="24">
        <v>614</v>
      </c>
      <c r="K388" s="24"/>
      <c r="L388" s="26">
        <v>-2413</v>
      </c>
      <c r="M388" s="24">
        <v>-2413</v>
      </c>
      <c r="N388" s="25">
        <v>-2413</v>
      </c>
      <c r="O388" s="26" t="s">
        <v>144</v>
      </c>
      <c r="P388" s="25" t="s">
        <v>144</v>
      </c>
      <c r="Q388" s="26">
        <v>0</v>
      </c>
      <c r="R388" s="24" t="s">
        <v>139</v>
      </c>
      <c r="S388" s="24">
        <v>-70</v>
      </c>
      <c r="T388" s="24">
        <v>0</v>
      </c>
      <c r="U388" s="29">
        <v>-70</v>
      </c>
      <c r="V388" s="25">
        <v>0</v>
      </c>
      <c r="W388" s="30">
        <v>1</v>
      </c>
      <c r="X388" s="26" t="s">
        <v>140</v>
      </c>
      <c r="Y388" s="24" t="s">
        <v>140</v>
      </c>
      <c r="Z388" s="25" t="s">
        <v>140</v>
      </c>
      <c r="AA388" s="24" t="s">
        <v>140</v>
      </c>
      <c r="AB388" s="24" t="s">
        <v>140</v>
      </c>
      <c r="AC388" s="25" t="s">
        <v>140</v>
      </c>
      <c r="AD388" s="24" t="s">
        <v>140</v>
      </c>
      <c r="AE388" s="24" t="s">
        <v>140</v>
      </c>
      <c r="AF388" s="25" t="s">
        <v>193</v>
      </c>
      <c r="AG388" s="24" t="s">
        <v>140</v>
      </c>
      <c r="AH388" s="24">
        <v>5682</v>
      </c>
      <c r="AI388" s="25" t="s">
        <v>193</v>
      </c>
      <c r="AJ388" s="26" t="s">
        <v>140</v>
      </c>
      <c r="AK388" s="24" t="s">
        <v>140</v>
      </c>
      <c r="AL388" s="25" t="s">
        <v>140</v>
      </c>
      <c r="AM388" s="24" t="s">
        <v>140</v>
      </c>
      <c r="AN388" s="24" t="s">
        <v>140</v>
      </c>
      <c r="AO388" s="25" t="s">
        <v>140</v>
      </c>
      <c r="AP388" s="25" t="s">
        <v>140</v>
      </c>
      <c r="AQ388" s="25" t="s">
        <v>140</v>
      </c>
      <c r="AR388" s="30" t="s">
        <v>140</v>
      </c>
      <c r="AS388" s="25" t="s">
        <v>140</v>
      </c>
      <c r="AT388" s="30" t="s">
        <v>140</v>
      </c>
      <c r="AU388" s="30" t="s">
        <v>140</v>
      </c>
      <c r="AV388" s="25" t="s">
        <v>140</v>
      </c>
      <c r="AW388" s="25" t="s">
        <v>140</v>
      </c>
      <c r="AX388" s="30" t="s">
        <v>140</v>
      </c>
      <c r="AY388" s="25" t="s">
        <v>140</v>
      </c>
      <c r="AZ388" s="30" t="s">
        <v>140</v>
      </c>
      <c r="BA388" s="30" t="s">
        <v>140</v>
      </c>
    </row>
    <row r="389" spans="2:53">
      <c r="B389" s="43" t="s">
        <v>192</v>
      </c>
      <c r="C389" s="22" t="s">
        <v>62</v>
      </c>
      <c r="D389" s="23" t="s">
        <v>151</v>
      </c>
      <c r="E389" s="24"/>
      <c r="F389" s="24">
        <v>7161</v>
      </c>
      <c r="G389" s="25">
        <v>766</v>
      </c>
      <c r="H389" s="26"/>
      <c r="I389" s="24">
        <v>7237</v>
      </c>
      <c r="J389" s="24">
        <v>766</v>
      </c>
      <c r="K389" s="24"/>
      <c r="L389" s="26">
        <v>-2260</v>
      </c>
      <c r="M389" s="24">
        <v>-2260</v>
      </c>
      <c r="N389" s="25">
        <v>-2260</v>
      </c>
      <c r="O389" s="26" t="s">
        <v>144</v>
      </c>
      <c r="P389" s="25" t="s">
        <v>144</v>
      </c>
      <c r="Q389" s="26">
        <v>0</v>
      </c>
      <c r="R389" s="24" t="s">
        <v>139</v>
      </c>
      <c r="S389" s="24">
        <v>-76</v>
      </c>
      <c r="T389" s="24">
        <v>0</v>
      </c>
      <c r="U389" s="29">
        <v>-76</v>
      </c>
      <c r="V389" s="25">
        <v>0</v>
      </c>
      <c r="W389" s="30">
        <v>1</v>
      </c>
      <c r="X389" s="26" t="s">
        <v>140</v>
      </c>
      <c r="Y389" s="24" t="s">
        <v>140</v>
      </c>
      <c r="Z389" s="25" t="s">
        <v>140</v>
      </c>
      <c r="AA389" s="24" t="s">
        <v>140</v>
      </c>
      <c r="AB389" s="24" t="s">
        <v>140</v>
      </c>
      <c r="AC389" s="25" t="s">
        <v>140</v>
      </c>
      <c r="AD389" s="24" t="s">
        <v>140</v>
      </c>
      <c r="AE389" s="24" t="s">
        <v>140</v>
      </c>
      <c r="AF389" s="25" t="s">
        <v>194</v>
      </c>
      <c r="AG389" s="24" t="s">
        <v>140</v>
      </c>
      <c r="AH389" s="24">
        <v>6122</v>
      </c>
      <c r="AI389" s="25" t="s">
        <v>194</v>
      </c>
      <c r="AJ389" s="26" t="s">
        <v>140</v>
      </c>
      <c r="AK389" s="24" t="s">
        <v>140</v>
      </c>
      <c r="AL389" s="25" t="s">
        <v>140</v>
      </c>
      <c r="AM389" s="24" t="s">
        <v>140</v>
      </c>
      <c r="AN389" s="24" t="s">
        <v>140</v>
      </c>
      <c r="AO389" s="25" t="s">
        <v>140</v>
      </c>
      <c r="AP389" s="25" t="s">
        <v>140</v>
      </c>
      <c r="AQ389" s="25" t="s">
        <v>140</v>
      </c>
      <c r="AR389" s="30" t="s">
        <v>140</v>
      </c>
      <c r="AS389" s="25" t="s">
        <v>140</v>
      </c>
      <c r="AT389" s="30" t="s">
        <v>140</v>
      </c>
      <c r="AU389" s="30" t="s">
        <v>140</v>
      </c>
      <c r="AV389" s="25" t="s">
        <v>140</v>
      </c>
      <c r="AW389" s="25" t="s">
        <v>140</v>
      </c>
      <c r="AX389" s="30" t="s">
        <v>140</v>
      </c>
      <c r="AY389" s="25" t="s">
        <v>140</v>
      </c>
      <c r="AZ389" s="30" t="s">
        <v>140</v>
      </c>
      <c r="BA389" s="30" t="s">
        <v>140</v>
      </c>
    </row>
    <row r="390" spans="2:53">
      <c r="B390" s="43" t="s">
        <v>192</v>
      </c>
      <c r="C390" s="22" t="s">
        <v>62</v>
      </c>
      <c r="D390" s="23" t="s">
        <v>153</v>
      </c>
      <c r="E390" s="24"/>
      <c r="F390" s="24">
        <v>7602</v>
      </c>
      <c r="G390" s="25">
        <v>766</v>
      </c>
      <c r="H390" s="26"/>
      <c r="I390" s="24">
        <v>7390</v>
      </c>
      <c r="J390" s="24">
        <v>766</v>
      </c>
      <c r="K390" s="24"/>
      <c r="L390" s="26">
        <v>-2772</v>
      </c>
      <c r="M390" s="24">
        <v>-2772</v>
      </c>
      <c r="N390" s="25">
        <v>-2772</v>
      </c>
      <c r="O390" s="26" t="s">
        <v>144</v>
      </c>
      <c r="P390" s="25" t="s">
        <v>144</v>
      </c>
      <c r="Q390" s="26">
        <v>0</v>
      </c>
      <c r="R390" s="24" t="s">
        <v>139</v>
      </c>
      <c r="S390" s="24">
        <v>212</v>
      </c>
      <c r="T390" s="24">
        <v>0</v>
      </c>
      <c r="U390" s="29">
        <v>212</v>
      </c>
      <c r="V390" s="25">
        <v>0</v>
      </c>
      <c r="W390" s="30">
        <v>1</v>
      </c>
      <c r="X390" s="26" t="s">
        <v>140</v>
      </c>
      <c r="Y390" s="24" t="s">
        <v>140</v>
      </c>
      <c r="Z390" s="25" t="s">
        <v>140</v>
      </c>
      <c r="AA390" s="24" t="s">
        <v>140</v>
      </c>
      <c r="AB390" s="24" t="s">
        <v>140</v>
      </c>
      <c r="AC390" s="25" t="s">
        <v>140</v>
      </c>
      <c r="AD390" s="24" t="s">
        <v>140</v>
      </c>
      <c r="AE390" s="24" t="s">
        <v>140</v>
      </c>
      <c r="AF390" s="25" t="s">
        <v>195</v>
      </c>
      <c r="AG390" s="24" t="s">
        <v>140</v>
      </c>
      <c r="AH390" s="24">
        <v>6279</v>
      </c>
      <c r="AI390" s="25" t="s">
        <v>195</v>
      </c>
      <c r="AJ390" s="26" t="s">
        <v>140</v>
      </c>
      <c r="AK390" s="24" t="s">
        <v>140</v>
      </c>
      <c r="AL390" s="25" t="s">
        <v>140</v>
      </c>
      <c r="AM390" s="24" t="s">
        <v>140</v>
      </c>
      <c r="AN390" s="24" t="s">
        <v>140</v>
      </c>
      <c r="AO390" s="25" t="s">
        <v>140</v>
      </c>
      <c r="AP390" s="25" t="s">
        <v>140</v>
      </c>
      <c r="AQ390" s="25" t="s">
        <v>140</v>
      </c>
      <c r="AR390" s="30" t="s">
        <v>140</v>
      </c>
      <c r="AS390" s="25" t="s">
        <v>140</v>
      </c>
      <c r="AT390" s="30" t="s">
        <v>140</v>
      </c>
      <c r="AU390" s="30" t="s">
        <v>140</v>
      </c>
      <c r="AV390" s="25" t="s">
        <v>140</v>
      </c>
      <c r="AW390" s="25" t="s">
        <v>140</v>
      </c>
      <c r="AX390" s="30" t="s">
        <v>140</v>
      </c>
      <c r="AY390" s="25" t="s">
        <v>140</v>
      </c>
      <c r="AZ390" s="30" t="s">
        <v>140</v>
      </c>
      <c r="BA390" s="30" t="s">
        <v>140</v>
      </c>
    </row>
    <row r="391" spans="2:53" ht="15" thickBot="1">
      <c r="B391" s="44" t="s">
        <v>192</v>
      </c>
      <c r="C391" s="32" t="s">
        <v>62</v>
      </c>
      <c r="D391" s="33" t="s">
        <v>155</v>
      </c>
      <c r="E391" s="34"/>
      <c r="F391" s="34">
        <v>7420</v>
      </c>
      <c r="G391" s="35">
        <v>670</v>
      </c>
      <c r="H391" s="36"/>
      <c r="I391" s="34">
        <v>7365</v>
      </c>
      <c r="J391" s="34">
        <v>710</v>
      </c>
      <c r="K391" s="34"/>
      <c r="L391" s="36">
        <v>-2332</v>
      </c>
      <c r="M391" s="34">
        <v>-2332</v>
      </c>
      <c r="N391" s="35">
        <v>-2332</v>
      </c>
      <c r="O391" s="36" t="s">
        <v>144</v>
      </c>
      <c r="P391" s="35" t="s">
        <v>144</v>
      </c>
      <c r="Q391" s="36">
        <v>0</v>
      </c>
      <c r="R391" s="24" t="s">
        <v>139</v>
      </c>
      <c r="S391" s="24">
        <v>55</v>
      </c>
      <c r="T391" s="24">
        <v>-40</v>
      </c>
      <c r="U391" s="29">
        <v>15</v>
      </c>
      <c r="V391" s="25">
        <v>0</v>
      </c>
      <c r="W391" s="30">
        <v>0</v>
      </c>
      <c r="X391" s="36" t="s">
        <v>140</v>
      </c>
      <c r="Y391" s="34" t="s">
        <v>140</v>
      </c>
      <c r="Z391" s="35" t="s">
        <v>140</v>
      </c>
      <c r="AA391" s="34" t="s">
        <v>140</v>
      </c>
      <c r="AB391" s="34" t="s">
        <v>140</v>
      </c>
      <c r="AC391" s="35" t="s">
        <v>140</v>
      </c>
      <c r="AD391" s="34" t="s">
        <v>140</v>
      </c>
      <c r="AE391" s="34" t="s">
        <v>140</v>
      </c>
      <c r="AF391" s="35" t="s">
        <v>140</v>
      </c>
      <c r="AG391" s="34" t="s">
        <v>140</v>
      </c>
      <c r="AH391" s="34" t="s">
        <v>140</v>
      </c>
      <c r="AI391" s="35" t="s">
        <v>140</v>
      </c>
      <c r="AJ391" s="36" t="s">
        <v>140</v>
      </c>
      <c r="AK391" s="34" t="s">
        <v>140</v>
      </c>
      <c r="AL391" s="35" t="s">
        <v>140</v>
      </c>
      <c r="AM391" s="34" t="s">
        <v>140</v>
      </c>
      <c r="AN391" s="34" t="s">
        <v>140</v>
      </c>
      <c r="AO391" s="35" t="s">
        <v>140</v>
      </c>
      <c r="AP391" s="35" t="s">
        <v>140</v>
      </c>
      <c r="AQ391" s="35" t="s">
        <v>140</v>
      </c>
      <c r="AR391" s="37" t="s">
        <v>140</v>
      </c>
      <c r="AS391" s="35" t="s">
        <v>140</v>
      </c>
      <c r="AT391" s="37" t="s">
        <v>140</v>
      </c>
      <c r="AU391" s="37" t="s">
        <v>140</v>
      </c>
      <c r="AV391" s="35" t="s">
        <v>140</v>
      </c>
      <c r="AW391" s="35" t="s">
        <v>140</v>
      </c>
      <c r="AX391" s="37" t="s">
        <v>140</v>
      </c>
      <c r="AY391" s="35" t="s">
        <v>140</v>
      </c>
      <c r="AZ391" s="37" t="s">
        <v>140</v>
      </c>
      <c r="BA391" s="37" t="s">
        <v>140</v>
      </c>
    </row>
    <row r="392" spans="2:53">
      <c r="B392" s="45" t="s">
        <v>196</v>
      </c>
      <c r="C392" s="39" t="s">
        <v>62</v>
      </c>
      <c r="D392" s="40" t="s">
        <v>138</v>
      </c>
      <c r="E392" s="27"/>
      <c r="F392" s="27">
        <v>638</v>
      </c>
      <c r="G392" s="41">
        <v>614</v>
      </c>
      <c r="H392" s="28"/>
      <c r="I392" s="27">
        <v>637</v>
      </c>
      <c r="J392" s="27">
        <v>614</v>
      </c>
      <c r="K392" s="27"/>
      <c r="L392" s="28">
        <v>0</v>
      </c>
      <c r="M392" s="27">
        <v>0</v>
      </c>
      <c r="N392" s="41">
        <v>0</v>
      </c>
      <c r="O392" s="28" t="s">
        <v>144</v>
      </c>
      <c r="P392" s="41" t="s">
        <v>41</v>
      </c>
      <c r="Q392" s="28">
        <v>0</v>
      </c>
      <c r="R392" s="24" t="s">
        <v>139</v>
      </c>
      <c r="S392" s="24">
        <v>1</v>
      </c>
      <c r="T392" s="24">
        <v>0</v>
      </c>
      <c r="U392" s="29">
        <v>1</v>
      </c>
      <c r="V392" s="25">
        <v>0</v>
      </c>
      <c r="W392" s="30">
        <v>1</v>
      </c>
      <c r="X392" s="28">
        <v>140</v>
      </c>
      <c r="Y392" s="27" t="s">
        <v>140</v>
      </c>
      <c r="Z392" s="41" t="s">
        <v>170</v>
      </c>
      <c r="AA392" s="27">
        <v>47</v>
      </c>
      <c r="AB392" s="27" t="s">
        <v>140</v>
      </c>
      <c r="AC392" s="41" t="s">
        <v>170</v>
      </c>
      <c r="AD392" s="27" t="s">
        <v>140</v>
      </c>
      <c r="AE392" s="27" t="s">
        <v>140</v>
      </c>
      <c r="AF392" s="41" t="s">
        <v>140</v>
      </c>
      <c r="AG392" s="27" t="s">
        <v>140</v>
      </c>
      <c r="AH392" s="27" t="s">
        <v>140</v>
      </c>
      <c r="AI392" s="41" t="s">
        <v>140</v>
      </c>
      <c r="AJ392" s="28" t="s">
        <v>140</v>
      </c>
      <c r="AK392" s="27" t="s">
        <v>140</v>
      </c>
      <c r="AL392" s="41" t="s">
        <v>140</v>
      </c>
      <c r="AM392" s="27" t="s">
        <v>140</v>
      </c>
      <c r="AN392" s="27" t="s">
        <v>140</v>
      </c>
      <c r="AO392" s="41" t="s">
        <v>140</v>
      </c>
      <c r="AP392" s="41" t="s">
        <v>140</v>
      </c>
      <c r="AQ392" s="41" t="s">
        <v>140</v>
      </c>
      <c r="AR392" s="42" t="s">
        <v>140</v>
      </c>
      <c r="AS392" s="41" t="s">
        <v>140</v>
      </c>
      <c r="AT392" s="42" t="s">
        <v>140</v>
      </c>
      <c r="AU392" s="42" t="s">
        <v>140</v>
      </c>
      <c r="AV392" s="41" t="s">
        <v>140</v>
      </c>
      <c r="AW392" s="41" t="s">
        <v>140</v>
      </c>
      <c r="AX392" s="42" t="s">
        <v>140</v>
      </c>
      <c r="AY392" s="41">
        <v>-10000</v>
      </c>
      <c r="AZ392" s="42" t="s">
        <v>140</v>
      </c>
      <c r="BA392" s="42" t="s">
        <v>150</v>
      </c>
    </row>
    <row r="393" spans="2:53">
      <c r="B393" s="21" t="s">
        <v>196</v>
      </c>
      <c r="C393" s="22" t="s">
        <v>62</v>
      </c>
      <c r="D393" s="23" t="s">
        <v>141</v>
      </c>
      <c r="E393" s="24"/>
      <c r="F393" s="24">
        <v>870</v>
      </c>
      <c r="G393" s="25">
        <v>516</v>
      </c>
      <c r="H393" s="26"/>
      <c r="I393" s="24">
        <v>362</v>
      </c>
      <c r="J393" s="24">
        <v>275</v>
      </c>
      <c r="K393" s="24"/>
      <c r="L393" s="26">
        <v>0</v>
      </c>
      <c r="M393" s="24">
        <v>0</v>
      </c>
      <c r="N393" s="25">
        <v>0</v>
      </c>
      <c r="O393" s="26" t="s">
        <v>160</v>
      </c>
      <c r="P393" s="25" t="s">
        <v>52</v>
      </c>
      <c r="Q393" s="26">
        <v>0</v>
      </c>
      <c r="R393" s="24" t="s">
        <v>139</v>
      </c>
      <c r="S393" s="24">
        <v>508</v>
      </c>
      <c r="T393" s="24">
        <v>241</v>
      </c>
      <c r="U393" s="29">
        <v>749</v>
      </c>
      <c r="V393" s="25">
        <v>0</v>
      </c>
      <c r="W393" s="30">
        <v>1</v>
      </c>
      <c r="X393" s="26">
        <v>140</v>
      </c>
      <c r="Y393" s="24" t="s">
        <v>140</v>
      </c>
      <c r="Z393" s="25" t="s">
        <v>170</v>
      </c>
      <c r="AA393" s="24">
        <v>44</v>
      </c>
      <c r="AB393" s="24" t="s">
        <v>140</v>
      </c>
      <c r="AC393" s="25" t="s">
        <v>170</v>
      </c>
      <c r="AD393" s="24" t="s">
        <v>140</v>
      </c>
      <c r="AE393" s="24" t="s">
        <v>140</v>
      </c>
      <c r="AF393" s="25" t="s">
        <v>140</v>
      </c>
      <c r="AG393" s="24" t="s">
        <v>140</v>
      </c>
      <c r="AH393" s="24" t="s">
        <v>140</v>
      </c>
      <c r="AI393" s="25" t="s">
        <v>140</v>
      </c>
      <c r="AJ393" s="26" t="s">
        <v>140</v>
      </c>
      <c r="AK393" s="24" t="s">
        <v>140</v>
      </c>
      <c r="AL393" s="25" t="s">
        <v>140</v>
      </c>
      <c r="AM393" s="24" t="s">
        <v>140</v>
      </c>
      <c r="AN393" s="24" t="s">
        <v>140</v>
      </c>
      <c r="AO393" s="25" t="s">
        <v>140</v>
      </c>
      <c r="AP393" s="25" t="s">
        <v>140</v>
      </c>
      <c r="AQ393" s="25" t="s">
        <v>140</v>
      </c>
      <c r="AR393" s="30" t="s">
        <v>140</v>
      </c>
      <c r="AS393" s="25" t="s">
        <v>140</v>
      </c>
      <c r="AT393" s="30" t="s">
        <v>140</v>
      </c>
      <c r="AU393" s="30" t="s">
        <v>140</v>
      </c>
      <c r="AV393" s="25" t="s">
        <v>140</v>
      </c>
      <c r="AW393" s="25" t="s">
        <v>140</v>
      </c>
      <c r="AX393" s="30" t="s">
        <v>140</v>
      </c>
      <c r="AY393" s="25">
        <v>-10000</v>
      </c>
      <c r="AZ393" s="30" t="s">
        <v>140</v>
      </c>
      <c r="BA393" s="30" t="s">
        <v>150</v>
      </c>
    </row>
    <row r="394" spans="2:53">
      <c r="B394" s="21" t="s">
        <v>196</v>
      </c>
      <c r="C394" s="22" t="s">
        <v>62</v>
      </c>
      <c r="D394" s="23" t="s">
        <v>142</v>
      </c>
      <c r="E394" s="24"/>
      <c r="F394" s="24">
        <v>635</v>
      </c>
      <c r="G394" s="25">
        <v>525</v>
      </c>
      <c r="H394" s="26"/>
      <c r="I394" s="24">
        <v>635</v>
      </c>
      <c r="J394" s="24">
        <v>525</v>
      </c>
      <c r="K394" s="24"/>
      <c r="L394" s="26">
        <v>0</v>
      </c>
      <c r="M394" s="24">
        <v>0</v>
      </c>
      <c r="N394" s="25">
        <v>0</v>
      </c>
      <c r="O394" s="26" t="s">
        <v>144</v>
      </c>
      <c r="P394" s="25" t="s">
        <v>52</v>
      </c>
      <c r="Q394" s="26">
        <v>0</v>
      </c>
      <c r="R394" s="24" t="s">
        <v>139</v>
      </c>
      <c r="S394" s="24">
        <v>0</v>
      </c>
      <c r="T394" s="24">
        <v>0</v>
      </c>
      <c r="U394" s="29">
        <v>0</v>
      </c>
      <c r="V394" s="25">
        <v>0</v>
      </c>
      <c r="W394" s="30">
        <v>1</v>
      </c>
      <c r="X394" s="26">
        <v>140</v>
      </c>
      <c r="Y394" s="24" t="s">
        <v>140</v>
      </c>
      <c r="Z394" s="25" t="s">
        <v>170</v>
      </c>
      <c r="AA394" s="24">
        <v>146</v>
      </c>
      <c r="AB394" s="24" t="s">
        <v>140</v>
      </c>
      <c r="AC394" s="25" t="s">
        <v>170</v>
      </c>
      <c r="AD394" s="24" t="s">
        <v>140</v>
      </c>
      <c r="AE394" s="24" t="s">
        <v>140</v>
      </c>
      <c r="AF394" s="25" t="s">
        <v>140</v>
      </c>
      <c r="AG394" s="24" t="s">
        <v>140</v>
      </c>
      <c r="AH394" s="24" t="s">
        <v>140</v>
      </c>
      <c r="AI394" s="25" t="s">
        <v>140</v>
      </c>
      <c r="AJ394" s="26" t="s">
        <v>140</v>
      </c>
      <c r="AK394" s="24" t="s">
        <v>140</v>
      </c>
      <c r="AL394" s="25" t="s">
        <v>140</v>
      </c>
      <c r="AM394" s="24" t="s">
        <v>140</v>
      </c>
      <c r="AN394" s="24" t="s">
        <v>140</v>
      </c>
      <c r="AO394" s="25" t="s">
        <v>140</v>
      </c>
      <c r="AP394" s="25" t="s">
        <v>140</v>
      </c>
      <c r="AQ394" s="25" t="s">
        <v>140</v>
      </c>
      <c r="AR394" s="30" t="s">
        <v>140</v>
      </c>
      <c r="AS394" s="25" t="s">
        <v>140</v>
      </c>
      <c r="AT394" s="30" t="s">
        <v>140</v>
      </c>
      <c r="AU394" s="30" t="s">
        <v>140</v>
      </c>
      <c r="AV394" s="25" t="s">
        <v>140</v>
      </c>
      <c r="AW394" s="25" t="s">
        <v>140</v>
      </c>
      <c r="AX394" s="30" t="s">
        <v>140</v>
      </c>
      <c r="AY394" s="25">
        <v>-10000</v>
      </c>
      <c r="AZ394" s="30" t="s">
        <v>140</v>
      </c>
      <c r="BA394" s="30" t="s">
        <v>150</v>
      </c>
    </row>
    <row r="395" spans="2:53">
      <c r="B395" s="21" t="s">
        <v>196</v>
      </c>
      <c r="C395" s="22" t="s">
        <v>62</v>
      </c>
      <c r="D395" s="23" t="s">
        <v>143</v>
      </c>
      <c r="E395" s="24">
        <v>963</v>
      </c>
      <c r="F395" s="24"/>
      <c r="G395" s="25"/>
      <c r="H395" s="26">
        <v>884</v>
      </c>
      <c r="I395" s="24"/>
      <c r="J395" s="24"/>
      <c r="K395" s="24"/>
      <c r="L395" s="26">
        <v>0</v>
      </c>
      <c r="M395" s="24">
        <v>0</v>
      </c>
      <c r="N395" s="25">
        <v>0</v>
      </c>
      <c r="O395" s="26" t="s">
        <v>160</v>
      </c>
      <c r="P395" s="25" t="s">
        <v>41</v>
      </c>
      <c r="Q395" s="26">
        <v>0</v>
      </c>
      <c r="R395" s="24">
        <v>79</v>
      </c>
      <c r="S395" s="24" t="s">
        <v>139</v>
      </c>
      <c r="T395" s="24" t="s">
        <v>139</v>
      </c>
      <c r="U395" s="29" t="s">
        <v>139</v>
      </c>
      <c r="V395" s="25">
        <v>0</v>
      </c>
      <c r="W395" s="30">
        <v>1</v>
      </c>
      <c r="X395" s="26">
        <v>137</v>
      </c>
      <c r="Y395" s="24" t="s">
        <v>140</v>
      </c>
      <c r="Z395" s="25" t="s">
        <v>170</v>
      </c>
      <c r="AA395" s="24">
        <v>0</v>
      </c>
      <c r="AB395" s="24" t="s">
        <v>140</v>
      </c>
      <c r="AC395" s="25" t="s">
        <v>170</v>
      </c>
      <c r="AD395" s="24" t="s">
        <v>140</v>
      </c>
      <c r="AE395" s="24" t="s">
        <v>140</v>
      </c>
      <c r="AF395" s="25" t="s">
        <v>140</v>
      </c>
      <c r="AG395" s="24" t="s">
        <v>140</v>
      </c>
      <c r="AH395" s="24" t="s">
        <v>140</v>
      </c>
      <c r="AI395" s="25" t="s">
        <v>140</v>
      </c>
      <c r="AJ395" s="26" t="s">
        <v>140</v>
      </c>
      <c r="AK395" s="24" t="s">
        <v>140</v>
      </c>
      <c r="AL395" s="25" t="s">
        <v>140</v>
      </c>
      <c r="AM395" s="24" t="s">
        <v>140</v>
      </c>
      <c r="AN395" s="24" t="s">
        <v>140</v>
      </c>
      <c r="AO395" s="25" t="s">
        <v>140</v>
      </c>
      <c r="AP395" s="25" t="s">
        <v>140</v>
      </c>
      <c r="AQ395" s="25" t="s">
        <v>140</v>
      </c>
      <c r="AR395" s="30" t="s">
        <v>140</v>
      </c>
      <c r="AS395" s="25" t="s">
        <v>140</v>
      </c>
      <c r="AT395" s="30" t="s">
        <v>140</v>
      </c>
      <c r="AU395" s="30" t="s">
        <v>140</v>
      </c>
      <c r="AV395" s="25">
        <v>-10000</v>
      </c>
      <c r="AW395" s="25" t="s">
        <v>140</v>
      </c>
      <c r="AX395" s="30" t="s">
        <v>150</v>
      </c>
      <c r="AY395" s="25" t="s">
        <v>140</v>
      </c>
      <c r="AZ395" s="30" t="s">
        <v>140</v>
      </c>
      <c r="BA395" s="30" t="s">
        <v>140</v>
      </c>
    </row>
    <row r="396" spans="2:53">
      <c r="B396" s="21" t="s">
        <v>196</v>
      </c>
      <c r="C396" s="22" t="s">
        <v>62</v>
      </c>
      <c r="D396" s="23" t="s">
        <v>145</v>
      </c>
      <c r="E396" s="24">
        <v>1290</v>
      </c>
      <c r="F396" s="24"/>
      <c r="G396" s="25"/>
      <c r="H396" s="26">
        <v>1290</v>
      </c>
      <c r="I396" s="24"/>
      <c r="J396" s="24"/>
      <c r="K396" s="24"/>
      <c r="L396" s="26">
        <v>0</v>
      </c>
      <c r="M396" s="24">
        <v>0</v>
      </c>
      <c r="N396" s="25">
        <v>0</v>
      </c>
      <c r="O396" s="26" t="s">
        <v>144</v>
      </c>
      <c r="P396" s="25" t="s">
        <v>41</v>
      </c>
      <c r="Q396" s="26">
        <v>0</v>
      </c>
      <c r="R396" s="24">
        <v>0</v>
      </c>
      <c r="S396" s="24" t="s">
        <v>139</v>
      </c>
      <c r="T396" s="24" t="s">
        <v>139</v>
      </c>
      <c r="U396" s="29" t="s">
        <v>139</v>
      </c>
      <c r="V396" s="25">
        <v>0</v>
      </c>
      <c r="W396" s="30">
        <v>1</v>
      </c>
      <c r="X396" s="26">
        <v>0</v>
      </c>
      <c r="Y396" s="24" t="s">
        <v>140</v>
      </c>
      <c r="Z396" s="25" t="s">
        <v>170</v>
      </c>
      <c r="AA396" s="24">
        <v>0</v>
      </c>
      <c r="AB396" s="24" t="s">
        <v>140</v>
      </c>
      <c r="AC396" s="25" t="s">
        <v>170</v>
      </c>
      <c r="AD396" s="24" t="s">
        <v>140</v>
      </c>
      <c r="AE396" s="24" t="s">
        <v>140</v>
      </c>
      <c r="AF396" s="25" t="s">
        <v>140</v>
      </c>
      <c r="AG396" s="24" t="s">
        <v>140</v>
      </c>
      <c r="AH396" s="24" t="s">
        <v>140</v>
      </c>
      <c r="AI396" s="25" t="s">
        <v>140</v>
      </c>
      <c r="AJ396" s="26" t="s">
        <v>140</v>
      </c>
      <c r="AK396" s="24" t="s">
        <v>140</v>
      </c>
      <c r="AL396" s="25" t="s">
        <v>140</v>
      </c>
      <c r="AM396" s="24" t="s">
        <v>140</v>
      </c>
      <c r="AN396" s="24" t="s">
        <v>140</v>
      </c>
      <c r="AO396" s="25" t="s">
        <v>140</v>
      </c>
      <c r="AP396" s="25" t="s">
        <v>140</v>
      </c>
      <c r="AQ396" s="25" t="s">
        <v>140</v>
      </c>
      <c r="AR396" s="30" t="s">
        <v>140</v>
      </c>
      <c r="AS396" s="25" t="s">
        <v>140</v>
      </c>
      <c r="AT396" s="30" t="s">
        <v>140</v>
      </c>
      <c r="AU396" s="30" t="s">
        <v>140</v>
      </c>
      <c r="AV396" s="25">
        <v>-10000</v>
      </c>
      <c r="AW396" s="25" t="s">
        <v>140</v>
      </c>
      <c r="AX396" s="30" t="s">
        <v>150</v>
      </c>
      <c r="AY396" s="25" t="s">
        <v>140</v>
      </c>
      <c r="AZ396" s="30" t="s">
        <v>140</v>
      </c>
      <c r="BA396" s="30" t="s">
        <v>140</v>
      </c>
    </row>
    <row r="397" spans="2:53">
      <c r="B397" s="21" t="s">
        <v>196</v>
      </c>
      <c r="C397" s="22" t="s">
        <v>62</v>
      </c>
      <c r="D397" s="23" t="s">
        <v>146</v>
      </c>
      <c r="E397" s="24">
        <v>2200</v>
      </c>
      <c r="F397" s="24"/>
      <c r="G397" s="25"/>
      <c r="H397" s="26">
        <v>2200</v>
      </c>
      <c r="I397" s="24"/>
      <c r="J397" s="24"/>
      <c r="K397" s="24"/>
      <c r="L397" s="26">
        <v>0</v>
      </c>
      <c r="M397" s="24">
        <v>0</v>
      </c>
      <c r="N397" s="25">
        <v>0</v>
      </c>
      <c r="O397" s="26" t="s">
        <v>144</v>
      </c>
      <c r="P397" s="25" t="s">
        <v>41</v>
      </c>
      <c r="Q397" s="26">
        <v>0</v>
      </c>
      <c r="R397" s="24">
        <v>0</v>
      </c>
      <c r="S397" s="24" t="s">
        <v>139</v>
      </c>
      <c r="T397" s="24" t="s">
        <v>139</v>
      </c>
      <c r="U397" s="29" t="s">
        <v>139</v>
      </c>
      <c r="V397" s="25">
        <v>0</v>
      </c>
      <c r="W397" s="30">
        <v>1</v>
      </c>
      <c r="X397" s="26">
        <v>140</v>
      </c>
      <c r="Y397" s="24" t="s">
        <v>140</v>
      </c>
      <c r="Z397" s="25" t="s">
        <v>170</v>
      </c>
      <c r="AA397" s="24">
        <v>-140</v>
      </c>
      <c r="AB397" s="24" t="s">
        <v>140</v>
      </c>
      <c r="AC397" s="25" t="s">
        <v>170</v>
      </c>
      <c r="AD397" s="24" t="s">
        <v>140</v>
      </c>
      <c r="AE397" s="24" t="s">
        <v>140</v>
      </c>
      <c r="AF397" s="25" t="s">
        <v>140</v>
      </c>
      <c r="AG397" s="24" t="s">
        <v>140</v>
      </c>
      <c r="AH397" s="24" t="s">
        <v>140</v>
      </c>
      <c r="AI397" s="25" t="s">
        <v>140</v>
      </c>
      <c r="AJ397" s="26" t="s">
        <v>140</v>
      </c>
      <c r="AK397" s="24" t="s">
        <v>140</v>
      </c>
      <c r="AL397" s="25" t="s">
        <v>140</v>
      </c>
      <c r="AM397" s="24" t="s">
        <v>140</v>
      </c>
      <c r="AN397" s="24" t="s">
        <v>140</v>
      </c>
      <c r="AO397" s="25" t="s">
        <v>140</v>
      </c>
      <c r="AP397" s="25" t="s">
        <v>140</v>
      </c>
      <c r="AQ397" s="25" t="s">
        <v>140</v>
      </c>
      <c r="AR397" s="30" t="s">
        <v>140</v>
      </c>
      <c r="AS397" s="25" t="s">
        <v>140</v>
      </c>
      <c r="AT397" s="30" t="s">
        <v>140</v>
      </c>
      <c r="AU397" s="30" t="s">
        <v>140</v>
      </c>
      <c r="AV397" s="25">
        <v>-10000</v>
      </c>
      <c r="AW397" s="25" t="s">
        <v>140</v>
      </c>
      <c r="AX397" s="30" t="s">
        <v>150</v>
      </c>
      <c r="AY397" s="25" t="s">
        <v>140</v>
      </c>
      <c r="AZ397" s="30" t="s">
        <v>140</v>
      </c>
      <c r="BA397" s="30" t="s">
        <v>140</v>
      </c>
    </row>
    <row r="398" spans="2:53">
      <c r="B398" s="21" t="s">
        <v>196</v>
      </c>
      <c r="C398" s="22" t="s">
        <v>62</v>
      </c>
      <c r="D398" s="23" t="s">
        <v>147</v>
      </c>
      <c r="E398" s="24"/>
      <c r="F398" s="24">
        <v>4361</v>
      </c>
      <c r="G398" s="25">
        <v>771</v>
      </c>
      <c r="H398" s="26"/>
      <c r="I398" s="24">
        <v>4361</v>
      </c>
      <c r="J398" s="24">
        <v>771</v>
      </c>
      <c r="K398" s="24"/>
      <c r="L398" s="26">
        <v>0</v>
      </c>
      <c r="M398" s="24">
        <v>0</v>
      </c>
      <c r="N398" s="25">
        <v>0</v>
      </c>
      <c r="O398" s="26" t="s">
        <v>144</v>
      </c>
      <c r="P398" s="25" t="s">
        <v>41</v>
      </c>
      <c r="Q398" s="26">
        <v>0</v>
      </c>
      <c r="R398" s="24" t="s">
        <v>139</v>
      </c>
      <c r="S398" s="24">
        <v>0</v>
      </c>
      <c r="T398" s="24">
        <v>0</v>
      </c>
      <c r="U398" s="29">
        <v>0</v>
      </c>
      <c r="V398" s="25">
        <v>0</v>
      </c>
      <c r="W398" s="30">
        <v>1</v>
      </c>
      <c r="X398" s="26" t="s">
        <v>140</v>
      </c>
      <c r="Y398" s="24" t="s">
        <v>140</v>
      </c>
      <c r="Z398" s="25" t="s">
        <v>140</v>
      </c>
      <c r="AA398" s="24" t="s">
        <v>140</v>
      </c>
      <c r="AB398" s="24" t="s">
        <v>140</v>
      </c>
      <c r="AC398" s="25" t="s">
        <v>140</v>
      </c>
      <c r="AD398" s="24" t="s">
        <v>140</v>
      </c>
      <c r="AE398" s="24" t="s">
        <v>140</v>
      </c>
      <c r="AF398" s="25" t="s">
        <v>140</v>
      </c>
      <c r="AG398" s="24" t="s">
        <v>140</v>
      </c>
      <c r="AH398" s="24" t="s">
        <v>140</v>
      </c>
      <c r="AI398" s="25" t="s">
        <v>140</v>
      </c>
      <c r="AJ398" s="26" t="s">
        <v>140</v>
      </c>
      <c r="AK398" s="24" t="s">
        <v>140</v>
      </c>
      <c r="AL398" s="25" t="s">
        <v>140</v>
      </c>
      <c r="AM398" s="24" t="s">
        <v>140</v>
      </c>
      <c r="AN398" s="24" t="s">
        <v>140</v>
      </c>
      <c r="AO398" s="25" t="s">
        <v>140</v>
      </c>
      <c r="AP398" s="25" t="s">
        <v>140</v>
      </c>
      <c r="AQ398" s="25" t="s">
        <v>140</v>
      </c>
      <c r="AR398" s="30" t="s">
        <v>140</v>
      </c>
      <c r="AS398" s="25" t="s">
        <v>140</v>
      </c>
      <c r="AT398" s="30" t="s">
        <v>140</v>
      </c>
      <c r="AU398" s="30" t="s">
        <v>140</v>
      </c>
      <c r="AV398" s="25" t="s">
        <v>140</v>
      </c>
      <c r="AW398" s="25" t="s">
        <v>140</v>
      </c>
      <c r="AX398" s="30" t="s">
        <v>140</v>
      </c>
      <c r="AY398" s="25">
        <v>-10000</v>
      </c>
      <c r="AZ398" s="30" t="s">
        <v>140</v>
      </c>
      <c r="BA398" s="30" t="s">
        <v>150</v>
      </c>
    </row>
    <row r="399" spans="2:53">
      <c r="B399" s="21" t="s">
        <v>196</v>
      </c>
      <c r="C399" s="22" t="s">
        <v>62</v>
      </c>
      <c r="D399" s="23" t="s">
        <v>148</v>
      </c>
      <c r="E399" s="24"/>
      <c r="F399" s="24">
        <v>5861</v>
      </c>
      <c r="G399" s="25">
        <v>771</v>
      </c>
      <c r="H399" s="26"/>
      <c r="I399" s="24">
        <v>5861</v>
      </c>
      <c r="J399" s="24">
        <v>771</v>
      </c>
      <c r="K399" s="24"/>
      <c r="L399" s="26">
        <v>0</v>
      </c>
      <c r="M399" s="24">
        <v>0</v>
      </c>
      <c r="N399" s="25">
        <v>0</v>
      </c>
      <c r="O399" s="26" t="s">
        <v>144</v>
      </c>
      <c r="P399" s="25" t="s">
        <v>41</v>
      </c>
      <c r="Q399" s="26">
        <v>0</v>
      </c>
      <c r="R399" s="24" t="s">
        <v>139</v>
      </c>
      <c r="S399" s="24">
        <v>0</v>
      </c>
      <c r="T399" s="24">
        <v>0</v>
      </c>
      <c r="U399" s="29">
        <v>0</v>
      </c>
      <c r="V399" s="25">
        <v>0</v>
      </c>
      <c r="W399" s="30">
        <v>1</v>
      </c>
      <c r="X399" s="26" t="s">
        <v>140</v>
      </c>
      <c r="Y399" s="24" t="s">
        <v>140</v>
      </c>
      <c r="Z399" s="25" t="s">
        <v>140</v>
      </c>
      <c r="AA399" s="24" t="s">
        <v>140</v>
      </c>
      <c r="AB399" s="24" t="s">
        <v>140</v>
      </c>
      <c r="AC399" s="25" t="s">
        <v>140</v>
      </c>
      <c r="AD399" s="24" t="s">
        <v>140</v>
      </c>
      <c r="AE399" s="24" t="s">
        <v>140</v>
      </c>
      <c r="AF399" s="25" t="s">
        <v>140</v>
      </c>
      <c r="AG399" s="24" t="s">
        <v>140</v>
      </c>
      <c r="AH399" s="24" t="s">
        <v>140</v>
      </c>
      <c r="AI399" s="25" t="s">
        <v>140</v>
      </c>
      <c r="AJ399" s="26" t="s">
        <v>140</v>
      </c>
      <c r="AK399" s="24" t="s">
        <v>140</v>
      </c>
      <c r="AL399" s="25" t="s">
        <v>140</v>
      </c>
      <c r="AM399" s="24" t="s">
        <v>140</v>
      </c>
      <c r="AN399" s="24" t="s">
        <v>140</v>
      </c>
      <c r="AO399" s="25" t="s">
        <v>140</v>
      </c>
      <c r="AP399" s="25" t="s">
        <v>140</v>
      </c>
      <c r="AQ399" s="25" t="s">
        <v>140</v>
      </c>
      <c r="AR399" s="30" t="s">
        <v>140</v>
      </c>
      <c r="AS399" s="25" t="s">
        <v>140</v>
      </c>
      <c r="AT399" s="30" t="s">
        <v>140</v>
      </c>
      <c r="AU399" s="30" t="s">
        <v>140</v>
      </c>
      <c r="AV399" s="25" t="s">
        <v>140</v>
      </c>
      <c r="AW399" s="25" t="s">
        <v>140</v>
      </c>
      <c r="AX399" s="30" t="s">
        <v>140</v>
      </c>
      <c r="AY399" s="25">
        <v>-10000</v>
      </c>
      <c r="AZ399" s="30" t="s">
        <v>140</v>
      </c>
      <c r="BA399" s="30" t="s">
        <v>150</v>
      </c>
    </row>
    <row r="400" spans="2:53">
      <c r="B400" s="21" t="s">
        <v>196</v>
      </c>
      <c r="C400" s="22" t="s">
        <v>62</v>
      </c>
      <c r="D400" s="23" t="s">
        <v>149</v>
      </c>
      <c r="E400" s="24"/>
      <c r="F400" s="24">
        <v>6650</v>
      </c>
      <c r="G400" s="25">
        <v>466</v>
      </c>
      <c r="H400" s="26"/>
      <c r="I400" s="24">
        <v>6650</v>
      </c>
      <c r="J400" s="24">
        <v>424</v>
      </c>
      <c r="K400" s="24"/>
      <c r="L400" s="26">
        <v>0</v>
      </c>
      <c r="M400" s="24">
        <v>0</v>
      </c>
      <c r="N400" s="25">
        <v>0</v>
      </c>
      <c r="O400" s="26" t="s">
        <v>144</v>
      </c>
      <c r="P400" s="25" t="s">
        <v>41</v>
      </c>
      <c r="Q400" s="26">
        <v>0</v>
      </c>
      <c r="R400" s="24" t="s">
        <v>139</v>
      </c>
      <c r="S400" s="24">
        <v>0</v>
      </c>
      <c r="T400" s="24">
        <v>42</v>
      </c>
      <c r="U400" s="29">
        <v>42</v>
      </c>
      <c r="V400" s="25">
        <v>0</v>
      </c>
      <c r="W400" s="30">
        <v>1</v>
      </c>
      <c r="X400" s="26" t="s">
        <v>140</v>
      </c>
      <c r="Y400" s="24" t="s">
        <v>140</v>
      </c>
      <c r="Z400" s="25" t="s">
        <v>140</v>
      </c>
      <c r="AA400" s="24" t="s">
        <v>140</v>
      </c>
      <c r="AB400" s="24" t="s">
        <v>140</v>
      </c>
      <c r="AC400" s="25" t="s">
        <v>140</v>
      </c>
      <c r="AD400" s="24" t="s">
        <v>140</v>
      </c>
      <c r="AE400" s="24" t="s">
        <v>140</v>
      </c>
      <c r="AF400" s="25" t="s">
        <v>140</v>
      </c>
      <c r="AG400" s="24" t="s">
        <v>140</v>
      </c>
      <c r="AH400" s="24" t="s">
        <v>140</v>
      </c>
      <c r="AI400" s="25" t="s">
        <v>140</v>
      </c>
      <c r="AJ400" s="26" t="s">
        <v>140</v>
      </c>
      <c r="AK400" s="24" t="s">
        <v>140</v>
      </c>
      <c r="AL400" s="25" t="s">
        <v>140</v>
      </c>
      <c r="AM400" s="24" t="s">
        <v>140</v>
      </c>
      <c r="AN400" s="24" t="s">
        <v>140</v>
      </c>
      <c r="AO400" s="25" t="s">
        <v>140</v>
      </c>
      <c r="AP400" s="25" t="s">
        <v>140</v>
      </c>
      <c r="AQ400" s="25" t="s">
        <v>140</v>
      </c>
      <c r="AR400" s="30" t="s">
        <v>140</v>
      </c>
      <c r="AS400" s="25" t="s">
        <v>140</v>
      </c>
      <c r="AT400" s="30" t="s">
        <v>140</v>
      </c>
      <c r="AU400" s="30" t="s">
        <v>140</v>
      </c>
      <c r="AV400" s="25" t="s">
        <v>140</v>
      </c>
      <c r="AW400" s="25" t="s">
        <v>140</v>
      </c>
      <c r="AX400" s="30" t="s">
        <v>140</v>
      </c>
      <c r="AY400" s="25">
        <v>-10000</v>
      </c>
      <c r="AZ400" s="30" t="s">
        <v>140</v>
      </c>
      <c r="BA400" s="30" t="s">
        <v>150</v>
      </c>
    </row>
    <row r="401" spans="2:53">
      <c r="B401" s="21" t="s">
        <v>196</v>
      </c>
      <c r="C401" s="22" t="s">
        <v>62</v>
      </c>
      <c r="D401" s="23" t="s">
        <v>151</v>
      </c>
      <c r="E401" s="24"/>
      <c r="F401" s="24">
        <v>7211</v>
      </c>
      <c r="G401" s="25">
        <v>282</v>
      </c>
      <c r="H401" s="26"/>
      <c r="I401" s="24">
        <v>7211</v>
      </c>
      <c r="J401" s="24">
        <v>282</v>
      </c>
      <c r="K401" s="24"/>
      <c r="L401" s="26">
        <v>0</v>
      </c>
      <c r="M401" s="24">
        <v>0</v>
      </c>
      <c r="N401" s="25">
        <v>0</v>
      </c>
      <c r="O401" s="26" t="s">
        <v>144</v>
      </c>
      <c r="P401" s="25" t="s">
        <v>41</v>
      </c>
      <c r="Q401" s="26">
        <v>0</v>
      </c>
      <c r="R401" s="24" t="s">
        <v>139</v>
      </c>
      <c r="S401" s="24">
        <v>0</v>
      </c>
      <c r="T401" s="24">
        <v>0</v>
      </c>
      <c r="U401" s="29">
        <v>0</v>
      </c>
      <c r="V401" s="25">
        <v>0</v>
      </c>
      <c r="W401" s="30">
        <v>0</v>
      </c>
      <c r="X401" s="26" t="s">
        <v>140</v>
      </c>
      <c r="Y401" s="24" t="s">
        <v>140</v>
      </c>
      <c r="Z401" s="25" t="s">
        <v>140</v>
      </c>
      <c r="AA401" s="24" t="s">
        <v>140</v>
      </c>
      <c r="AB401" s="24" t="s">
        <v>140</v>
      </c>
      <c r="AC401" s="25" t="s">
        <v>140</v>
      </c>
      <c r="AD401" s="24" t="s">
        <v>140</v>
      </c>
      <c r="AE401" s="24" t="s">
        <v>140</v>
      </c>
      <c r="AF401" s="25" t="s">
        <v>140</v>
      </c>
      <c r="AG401" s="24" t="s">
        <v>140</v>
      </c>
      <c r="AH401" s="24" t="s">
        <v>140</v>
      </c>
      <c r="AI401" s="25" t="s">
        <v>140</v>
      </c>
      <c r="AJ401" s="26" t="s">
        <v>140</v>
      </c>
      <c r="AK401" s="24" t="s">
        <v>140</v>
      </c>
      <c r="AL401" s="25" t="s">
        <v>140</v>
      </c>
      <c r="AM401" s="24" t="s">
        <v>140</v>
      </c>
      <c r="AN401" s="24" t="s">
        <v>140</v>
      </c>
      <c r="AO401" s="25" t="s">
        <v>140</v>
      </c>
      <c r="AP401" s="25" t="s">
        <v>140</v>
      </c>
      <c r="AQ401" s="25" t="s">
        <v>140</v>
      </c>
      <c r="AR401" s="30" t="s">
        <v>140</v>
      </c>
      <c r="AS401" s="25" t="s">
        <v>140</v>
      </c>
      <c r="AT401" s="30" t="s">
        <v>140</v>
      </c>
      <c r="AU401" s="30" t="s">
        <v>140</v>
      </c>
      <c r="AV401" s="25" t="s">
        <v>140</v>
      </c>
      <c r="AW401" s="25" t="s">
        <v>140</v>
      </c>
      <c r="AX401" s="30" t="s">
        <v>140</v>
      </c>
      <c r="AY401" s="25" t="s">
        <v>140</v>
      </c>
      <c r="AZ401" s="30" t="s">
        <v>140</v>
      </c>
      <c r="BA401" s="30" t="s">
        <v>140</v>
      </c>
    </row>
    <row r="402" spans="2:53">
      <c r="B402" s="21" t="s">
        <v>196</v>
      </c>
      <c r="C402" s="22" t="s">
        <v>62</v>
      </c>
      <c r="D402" s="23" t="s">
        <v>153</v>
      </c>
      <c r="E402" s="24"/>
      <c r="F402" s="24">
        <v>7211</v>
      </c>
      <c r="G402" s="25">
        <v>289</v>
      </c>
      <c r="H402" s="26"/>
      <c r="I402" s="24">
        <v>7211</v>
      </c>
      <c r="J402" s="24">
        <v>289</v>
      </c>
      <c r="K402" s="24"/>
      <c r="L402" s="26">
        <v>0</v>
      </c>
      <c r="M402" s="24">
        <v>0</v>
      </c>
      <c r="N402" s="25">
        <v>0</v>
      </c>
      <c r="O402" s="26" t="s">
        <v>144</v>
      </c>
      <c r="P402" s="25" t="s">
        <v>41</v>
      </c>
      <c r="Q402" s="26">
        <v>0</v>
      </c>
      <c r="R402" s="24" t="s">
        <v>139</v>
      </c>
      <c r="S402" s="24">
        <v>0</v>
      </c>
      <c r="T402" s="24">
        <v>0</v>
      </c>
      <c r="U402" s="29">
        <v>0</v>
      </c>
      <c r="V402" s="25">
        <v>0</v>
      </c>
      <c r="W402" s="30">
        <v>0</v>
      </c>
      <c r="X402" s="26" t="s">
        <v>140</v>
      </c>
      <c r="Y402" s="24" t="s">
        <v>140</v>
      </c>
      <c r="Z402" s="25" t="s">
        <v>140</v>
      </c>
      <c r="AA402" s="24" t="s">
        <v>140</v>
      </c>
      <c r="AB402" s="24" t="s">
        <v>140</v>
      </c>
      <c r="AC402" s="25" t="s">
        <v>140</v>
      </c>
      <c r="AD402" s="24" t="s">
        <v>140</v>
      </c>
      <c r="AE402" s="24" t="s">
        <v>140</v>
      </c>
      <c r="AF402" s="25" t="s">
        <v>140</v>
      </c>
      <c r="AG402" s="24" t="s">
        <v>140</v>
      </c>
      <c r="AH402" s="24" t="s">
        <v>140</v>
      </c>
      <c r="AI402" s="25" t="s">
        <v>140</v>
      </c>
      <c r="AJ402" s="26" t="s">
        <v>140</v>
      </c>
      <c r="AK402" s="24" t="s">
        <v>140</v>
      </c>
      <c r="AL402" s="25" t="s">
        <v>140</v>
      </c>
      <c r="AM402" s="24" t="s">
        <v>140</v>
      </c>
      <c r="AN402" s="24" t="s">
        <v>140</v>
      </c>
      <c r="AO402" s="25" t="s">
        <v>140</v>
      </c>
      <c r="AP402" s="25" t="s">
        <v>140</v>
      </c>
      <c r="AQ402" s="25" t="s">
        <v>140</v>
      </c>
      <c r="AR402" s="30" t="s">
        <v>140</v>
      </c>
      <c r="AS402" s="25" t="s">
        <v>140</v>
      </c>
      <c r="AT402" s="30" t="s">
        <v>140</v>
      </c>
      <c r="AU402" s="30" t="s">
        <v>140</v>
      </c>
      <c r="AV402" s="25" t="s">
        <v>140</v>
      </c>
      <c r="AW402" s="25" t="s">
        <v>140</v>
      </c>
      <c r="AX402" s="30" t="s">
        <v>140</v>
      </c>
      <c r="AY402" s="25" t="s">
        <v>140</v>
      </c>
      <c r="AZ402" s="30" t="s">
        <v>140</v>
      </c>
      <c r="BA402" s="30" t="s">
        <v>140</v>
      </c>
    </row>
    <row r="403" spans="2:53" ht="15" thickBot="1">
      <c r="B403" s="31" t="s">
        <v>196</v>
      </c>
      <c r="C403" s="32" t="s">
        <v>62</v>
      </c>
      <c r="D403" s="33" t="s">
        <v>155</v>
      </c>
      <c r="E403" s="34"/>
      <c r="F403" s="34">
        <v>6908</v>
      </c>
      <c r="G403" s="35">
        <v>130</v>
      </c>
      <c r="H403" s="36"/>
      <c r="I403" s="34">
        <v>6908</v>
      </c>
      <c r="J403" s="34">
        <v>128</v>
      </c>
      <c r="K403" s="34"/>
      <c r="L403" s="36">
        <v>0</v>
      </c>
      <c r="M403" s="34">
        <v>0</v>
      </c>
      <c r="N403" s="35">
        <v>0</v>
      </c>
      <c r="O403" s="36" t="s">
        <v>144</v>
      </c>
      <c r="P403" s="35" t="s">
        <v>41</v>
      </c>
      <c r="Q403" s="36">
        <v>0</v>
      </c>
      <c r="R403" s="24" t="s">
        <v>139</v>
      </c>
      <c r="S403" s="24">
        <v>0</v>
      </c>
      <c r="T403" s="24">
        <v>2</v>
      </c>
      <c r="U403" s="29">
        <v>2</v>
      </c>
      <c r="V403" s="25">
        <v>0</v>
      </c>
      <c r="W403" s="30">
        <v>0</v>
      </c>
      <c r="X403" s="36" t="s">
        <v>140</v>
      </c>
      <c r="Y403" s="34" t="s">
        <v>140</v>
      </c>
      <c r="Z403" s="35" t="s">
        <v>140</v>
      </c>
      <c r="AA403" s="34" t="s">
        <v>140</v>
      </c>
      <c r="AB403" s="34" t="s">
        <v>140</v>
      </c>
      <c r="AC403" s="35" t="s">
        <v>140</v>
      </c>
      <c r="AD403" s="34" t="s">
        <v>140</v>
      </c>
      <c r="AE403" s="34" t="s">
        <v>140</v>
      </c>
      <c r="AF403" s="35" t="s">
        <v>140</v>
      </c>
      <c r="AG403" s="34" t="s">
        <v>140</v>
      </c>
      <c r="AH403" s="34" t="s">
        <v>140</v>
      </c>
      <c r="AI403" s="35" t="s">
        <v>140</v>
      </c>
      <c r="AJ403" s="36" t="s">
        <v>140</v>
      </c>
      <c r="AK403" s="34" t="s">
        <v>140</v>
      </c>
      <c r="AL403" s="35" t="s">
        <v>140</v>
      </c>
      <c r="AM403" s="34" t="s">
        <v>140</v>
      </c>
      <c r="AN403" s="34" t="s">
        <v>140</v>
      </c>
      <c r="AO403" s="35" t="s">
        <v>140</v>
      </c>
      <c r="AP403" s="35" t="s">
        <v>140</v>
      </c>
      <c r="AQ403" s="35" t="s">
        <v>140</v>
      </c>
      <c r="AR403" s="37" t="s">
        <v>140</v>
      </c>
      <c r="AS403" s="35" t="s">
        <v>140</v>
      </c>
      <c r="AT403" s="37" t="s">
        <v>140</v>
      </c>
      <c r="AU403" s="37" t="s">
        <v>140</v>
      </c>
      <c r="AV403" s="35" t="s">
        <v>140</v>
      </c>
      <c r="AW403" s="35" t="s">
        <v>140</v>
      </c>
      <c r="AX403" s="37" t="s">
        <v>140</v>
      </c>
      <c r="AY403" s="35" t="s">
        <v>140</v>
      </c>
      <c r="AZ403" s="37" t="s">
        <v>140</v>
      </c>
      <c r="BA403" s="37" t="s">
        <v>140</v>
      </c>
    </row>
    <row r="404" spans="2:53">
      <c r="B404" s="38" t="s">
        <v>197</v>
      </c>
      <c r="C404" s="39" t="s">
        <v>62</v>
      </c>
      <c r="D404" s="40" t="s">
        <v>138</v>
      </c>
      <c r="E404" s="27"/>
      <c r="F404" s="27">
        <v>552</v>
      </c>
      <c r="G404" s="41">
        <v>121</v>
      </c>
      <c r="H404" s="28"/>
      <c r="I404" s="27">
        <v>569</v>
      </c>
      <c r="J404" s="27">
        <v>121</v>
      </c>
      <c r="K404" s="27"/>
      <c r="L404" s="28">
        <v>0</v>
      </c>
      <c r="M404" s="24">
        <v>0</v>
      </c>
      <c r="N404" s="41">
        <v>0</v>
      </c>
      <c r="O404" s="28" t="s">
        <v>144</v>
      </c>
      <c r="P404" s="41" t="s">
        <v>144</v>
      </c>
      <c r="Q404" s="28">
        <v>0</v>
      </c>
      <c r="R404" s="24" t="s">
        <v>139</v>
      </c>
      <c r="S404" s="24">
        <v>-17</v>
      </c>
      <c r="T404" s="24">
        <v>0</v>
      </c>
      <c r="U404" s="29">
        <v>-17</v>
      </c>
      <c r="V404" s="25">
        <v>0</v>
      </c>
      <c r="W404" s="30">
        <v>1</v>
      </c>
      <c r="X404" s="28">
        <v>160</v>
      </c>
      <c r="Y404" s="27" t="s">
        <v>140</v>
      </c>
      <c r="Z404" s="41" t="s">
        <v>170</v>
      </c>
      <c r="AA404" s="27">
        <v>81</v>
      </c>
      <c r="AB404" s="27" t="s">
        <v>140</v>
      </c>
      <c r="AC404" s="41" t="s">
        <v>170</v>
      </c>
      <c r="AD404" s="27" t="s">
        <v>140</v>
      </c>
      <c r="AE404" s="27" t="s">
        <v>140</v>
      </c>
      <c r="AF404" s="41" t="s">
        <v>140</v>
      </c>
      <c r="AG404" s="27" t="s">
        <v>140</v>
      </c>
      <c r="AH404" s="27" t="s">
        <v>140</v>
      </c>
      <c r="AI404" s="41" t="s">
        <v>140</v>
      </c>
      <c r="AJ404" s="28" t="s">
        <v>140</v>
      </c>
      <c r="AK404" s="27" t="s">
        <v>140</v>
      </c>
      <c r="AL404" s="41" t="s">
        <v>140</v>
      </c>
      <c r="AM404" s="27" t="s">
        <v>140</v>
      </c>
      <c r="AN404" s="27" t="s">
        <v>140</v>
      </c>
      <c r="AO404" s="41" t="s">
        <v>140</v>
      </c>
      <c r="AP404" s="41" t="s">
        <v>140</v>
      </c>
      <c r="AQ404" s="41" t="s">
        <v>140</v>
      </c>
      <c r="AR404" s="42" t="s">
        <v>140</v>
      </c>
      <c r="AS404" s="41" t="s">
        <v>140</v>
      </c>
      <c r="AT404" s="42" t="s">
        <v>140</v>
      </c>
      <c r="AU404" s="42" t="s">
        <v>140</v>
      </c>
      <c r="AV404" s="41" t="s">
        <v>140</v>
      </c>
      <c r="AW404" s="41" t="s">
        <v>140</v>
      </c>
      <c r="AX404" s="42" t="s">
        <v>140</v>
      </c>
      <c r="AY404" s="41">
        <v>-10000</v>
      </c>
      <c r="AZ404" s="42" t="s">
        <v>140</v>
      </c>
      <c r="BA404" s="42" t="s">
        <v>150</v>
      </c>
    </row>
    <row r="405" spans="2:53">
      <c r="B405" s="43" t="s">
        <v>197</v>
      </c>
      <c r="C405" s="22" t="s">
        <v>62</v>
      </c>
      <c r="D405" s="23" t="s">
        <v>141</v>
      </c>
      <c r="E405" s="24"/>
      <c r="F405" s="24">
        <v>886</v>
      </c>
      <c r="G405" s="25">
        <v>97</v>
      </c>
      <c r="H405" s="26"/>
      <c r="I405" s="24">
        <v>870</v>
      </c>
      <c r="J405" s="24">
        <v>97</v>
      </c>
      <c r="K405" s="24"/>
      <c r="L405" s="26">
        <v>0</v>
      </c>
      <c r="M405" s="24">
        <v>0</v>
      </c>
      <c r="N405" s="25">
        <v>0</v>
      </c>
      <c r="O405" s="26" t="s">
        <v>160</v>
      </c>
      <c r="P405" s="25" t="s">
        <v>160</v>
      </c>
      <c r="Q405" s="26">
        <v>0</v>
      </c>
      <c r="R405" s="24" t="s">
        <v>139</v>
      </c>
      <c r="S405" s="24">
        <v>16</v>
      </c>
      <c r="T405" s="24">
        <v>0</v>
      </c>
      <c r="U405" s="29">
        <v>16</v>
      </c>
      <c r="V405" s="25">
        <v>0</v>
      </c>
      <c r="W405" s="30">
        <v>1</v>
      </c>
      <c r="X405" s="26">
        <v>160</v>
      </c>
      <c r="Y405" s="24" t="s">
        <v>140</v>
      </c>
      <c r="Z405" s="25" t="s">
        <v>170</v>
      </c>
      <c r="AA405" s="24">
        <v>48</v>
      </c>
      <c r="AB405" s="24" t="s">
        <v>140</v>
      </c>
      <c r="AC405" s="25" t="s">
        <v>170</v>
      </c>
      <c r="AD405" s="24" t="s">
        <v>140</v>
      </c>
      <c r="AE405" s="24" t="s">
        <v>140</v>
      </c>
      <c r="AF405" s="25" t="s">
        <v>140</v>
      </c>
      <c r="AG405" s="24" t="s">
        <v>140</v>
      </c>
      <c r="AH405" s="24" t="s">
        <v>140</v>
      </c>
      <c r="AI405" s="25" t="s">
        <v>140</v>
      </c>
      <c r="AJ405" s="26" t="s">
        <v>140</v>
      </c>
      <c r="AK405" s="24" t="s">
        <v>140</v>
      </c>
      <c r="AL405" s="25" t="s">
        <v>140</v>
      </c>
      <c r="AM405" s="24" t="s">
        <v>140</v>
      </c>
      <c r="AN405" s="24" t="s">
        <v>140</v>
      </c>
      <c r="AO405" s="25" t="s">
        <v>140</v>
      </c>
      <c r="AP405" s="25" t="s">
        <v>140</v>
      </c>
      <c r="AQ405" s="25" t="s">
        <v>140</v>
      </c>
      <c r="AR405" s="30" t="s">
        <v>140</v>
      </c>
      <c r="AS405" s="25" t="s">
        <v>140</v>
      </c>
      <c r="AT405" s="30" t="s">
        <v>140</v>
      </c>
      <c r="AU405" s="30" t="s">
        <v>140</v>
      </c>
      <c r="AV405" s="25" t="s">
        <v>140</v>
      </c>
      <c r="AW405" s="25" t="s">
        <v>140</v>
      </c>
      <c r="AX405" s="30" t="s">
        <v>140</v>
      </c>
      <c r="AY405" s="25">
        <v>-10000</v>
      </c>
      <c r="AZ405" s="30" t="s">
        <v>140</v>
      </c>
      <c r="BA405" s="30" t="s">
        <v>150</v>
      </c>
    </row>
    <row r="406" spans="2:53">
      <c r="B406" s="43" t="s">
        <v>197</v>
      </c>
      <c r="C406" s="22" t="s">
        <v>62</v>
      </c>
      <c r="D406" s="23" t="s">
        <v>142</v>
      </c>
      <c r="E406" s="24"/>
      <c r="F406" s="24">
        <v>946</v>
      </c>
      <c r="G406" s="25">
        <v>97</v>
      </c>
      <c r="H406" s="26"/>
      <c r="I406" s="24">
        <v>883</v>
      </c>
      <c r="J406" s="24">
        <v>97</v>
      </c>
      <c r="K406" s="24"/>
      <c r="L406" s="26">
        <v>0</v>
      </c>
      <c r="M406" s="24">
        <v>0</v>
      </c>
      <c r="N406" s="25">
        <v>0</v>
      </c>
      <c r="O406" s="26" t="s">
        <v>160</v>
      </c>
      <c r="P406" s="25" t="s">
        <v>160</v>
      </c>
      <c r="Q406" s="26">
        <v>0</v>
      </c>
      <c r="R406" s="24" t="s">
        <v>139</v>
      </c>
      <c r="S406" s="24">
        <v>63</v>
      </c>
      <c r="T406" s="24">
        <v>0</v>
      </c>
      <c r="U406" s="29">
        <v>63</v>
      </c>
      <c r="V406" s="25">
        <v>0</v>
      </c>
      <c r="W406" s="30">
        <v>1</v>
      </c>
      <c r="X406" s="26">
        <v>160</v>
      </c>
      <c r="Y406" s="24" t="s">
        <v>140</v>
      </c>
      <c r="Z406" s="25" t="s">
        <v>170</v>
      </c>
      <c r="AA406" s="24">
        <v>0</v>
      </c>
      <c r="AB406" s="24" t="s">
        <v>140</v>
      </c>
      <c r="AC406" s="25" t="s">
        <v>170</v>
      </c>
      <c r="AD406" s="24" t="s">
        <v>140</v>
      </c>
      <c r="AE406" s="24" t="s">
        <v>140</v>
      </c>
      <c r="AF406" s="25" t="s">
        <v>140</v>
      </c>
      <c r="AG406" s="24" t="s">
        <v>140</v>
      </c>
      <c r="AH406" s="24" t="s">
        <v>140</v>
      </c>
      <c r="AI406" s="25" t="s">
        <v>140</v>
      </c>
      <c r="AJ406" s="26" t="s">
        <v>140</v>
      </c>
      <c r="AK406" s="24" t="s">
        <v>140</v>
      </c>
      <c r="AL406" s="25" t="s">
        <v>140</v>
      </c>
      <c r="AM406" s="24" t="s">
        <v>140</v>
      </c>
      <c r="AN406" s="24" t="s">
        <v>140</v>
      </c>
      <c r="AO406" s="25" t="s">
        <v>140</v>
      </c>
      <c r="AP406" s="25" t="s">
        <v>140</v>
      </c>
      <c r="AQ406" s="25" t="s">
        <v>140</v>
      </c>
      <c r="AR406" s="30" t="s">
        <v>140</v>
      </c>
      <c r="AS406" s="25" t="s">
        <v>140</v>
      </c>
      <c r="AT406" s="30" t="s">
        <v>140</v>
      </c>
      <c r="AU406" s="30" t="s">
        <v>140</v>
      </c>
      <c r="AV406" s="25" t="s">
        <v>140</v>
      </c>
      <c r="AW406" s="25" t="s">
        <v>140</v>
      </c>
      <c r="AX406" s="30" t="s">
        <v>140</v>
      </c>
      <c r="AY406" s="25">
        <v>-10000</v>
      </c>
      <c r="AZ406" s="30" t="s">
        <v>140</v>
      </c>
      <c r="BA406" s="30" t="s">
        <v>150</v>
      </c>
    </row>
    <row r="407" spans="2:53">
      <c r="B407" s="43" t="s">
        <v>197</v>
      </c>
      <c r="C407" s="22" t="s">
        <v>62</v>
      </c>
      <c r="D407" s="23" t="s">
        <v>143</v>
      </c>
      <c r="E407" s="24"/>
      <c r="F407" s="24">
        <v>550</v>
      </c>
      <c r="G407" s="25">
        <v>75</v>
      </c>
      <c r="H407" s="26"/>
      <c r="I407" s="24">
        <v>550</v>
      </c>
      <c r="J407" s="24">
        <v>75</v>
      </c>
      <c r="K407" s="24"/>
      <c r="L407" s="26">
        <v>0</v>
      </c>
      <c r="M407" s="24">
        <v>0</v>
      </c>
      <c r="N407" s="25">
        <v>0</v>
      </c>
      <c r="O407" s="26" t="s">
        <v>144</v>
      </c>
      <c r="P407" s="25" t="s">
        <v>41</v>
      </c>
      <c r="Q407" s="26">
        <v>0</v>
      </c>
      <c r="R407" s="24" t="s">
        <v>139</v>
      </c>
      <c r="S407" s="24">
        <v>0</v>
      </c>
      <c r="T407" s="24">
        <v>0</v>
      </c>
      <c r="U407" s="29">
        <v>0</v>
      </c>
      <c r="V407" s="25">
        <v>0</v>
      </c>
      <c r="W407" s="30">
        <v>1</v>
      </c>
      <c r="X407" s="26">
        <v>160</v>
      </c>
      <c r="Y407" s="24" t="s">
        <v>140</v>
      </c>
      <c r="Z407" s="25" t="s">
        <v>170</v>
      </c>
      <c r="AA407" s="24">
        <v>0</v>
      </c>
      <c r="AB407" s="24" t="s">
        <v>140</v>
      </c>
      <c r="AC407" s="25" t="s">
        <v>170</v>
      </c>
      <c r="AD407" s="24" t="s">
        <v>140</v>
      </c>
      <c r="AE407" s="24" t="s">
        <v>140</v>
      </c>
      <c r="AF407" s="25" t="s">
        <v>140</v>
      </c>
      <c r="AG407" s="24" t="s">
        <v>140</v>
      </c>
      <c r="AH407" s="24" t="s">
        <v>140</v>
      </c>
      <c r="AI407" s="25" t="s">
        <v>140</v>
      </c>
      <c r="AJ407" s="26" t="s">
        <v>140</v>
      </c>
      <c r="AK407" s="24" t="s">
        <v>140</v>
      </c>
      <c r="AL407" s="25" t="s">
        <v>140</v>
      </c>
      <c r="AM407" s="24" t="s">
        <v>140</v>
      </c>
      <c r="AN407" s="24" t="s">
        <v>140</v>
      </c>
      <c r="AO407" s="25" t="s">
        <v>140</v>
      </c>
      <c r="AP407" s="25" t="s">
        <v>140</v>
      </c>
      <c r="AQ407" s="25" t="s">
        <v>140</v>
      </c>
      <c r="AR407" s="30" t="s">
        <v>140</v>
      </c>
      <c r="AS407" s="25" t="s">
        <v>140</v>
      </c>
      <c r="AT407" s="30" t="s">
        <v>140</v>
      </c>
      <c r="AU407" s="30" t="s">
        <v>140</v>
      </c>
      <c r="AV407" s="25" t="s">
        <v>140</v>
      </c>
      <c r="AW407" s="25" t="s">
        <v>140</v>
      </c>
      <c r="AX407" s="30" t="s">
        <v>140</v>
      </c>
      <c r="AY407" s="25">
        <v>-10000</v>
      </c>
      <c r="AZ407" s="30" t="s">
        <v>140</v>
      </c>
      <c r="BA407" s="30" t="s">
        <v>150</v>
      </c>
    </row>
    <row r="408" spans="2:53">
      <c r="B408" s="43" t="s">
        <v>197</v>
      </c>
      <c r="C408" s="22" t="s">
        <v>62</v>
      </c>
      <c r="D408" s="23" t="s">
        <v>145</v>
      </c>
      <c r="E408" s="24"/>
      <c r="F408" s="24">
        <v>612</v>
      </c>
      <c r="G408" s="25">
        <v>98</v>
      </c>
      <c r="H408" s="26"/>
      <c r="I408" s="24">
        <v>612</v>
      </c>
      <c r="J408" s="24">
        <v>98</v>
      </c>
      <c r="K408" s="24"/>
      <c r="L408" s="26">
        <v>0</v>
      </c>
      <c r="M408" s="24">
        <v>0</v>
      </c>
      <c r="N408" s="25">
        <v>0</v>
      </c>
      <c r="O408" s="26" t="s">
        <v>144</v>
      </c>
      <c r="P408" s="25" t="s">
        <v>41</v>
      </c>
      <c r="Q408" s="26">
        <v>0</v>
      </c>
      <c r="R408" s="24" t="s">
        <v>139</v>
      </c>
      <c r="S408" s="24">
        <v>0</v>
      </c>
      <c r="T408" s="24">
        <v>0</v>
      </c>
      <c r="U408" s="29">
        <v>0</v>
      </c>
      <c r="V408" s="25">
        <v>0</v>
      </c>
      <c r="W408" s="30">
        <v>1</v>
      </c>
      <c r="X408" s="26">
        <v>160</v>
      </c>
      <c r="Y408" s="24" t="s">
        <v>140</v>
      </c>
      <c r="Z408" s="25" t="s">
        <v>170</v>
      </c>
      <c r="AA408" s="24">
        <v>0</v>
      </c>
      <c r="AB408" s="24" t="s">
        <v>140</v>
      </c>
      <c r="AC408" s="25" t="s">
        <v>170</v>
      </c>
      <c r="AD408" s="24" t="s">
        <v>140</v>
      </c>
      <c r="AE408" s="24" t="s">
        <v>140</v>
      </c>
      <c r="AF408" s="25" t="s">
        <v>140</v>
      </c>
      <c r="AG408" s="24" t="s">
        <v>140</v>
      </c>
      <c r="AH408" s="24" t="s">
        <v>140</v>
      </c>
      <c r="AI408" s="25" t="s">
        <v>140</v>
      </c>
      <c r="AJ408" s="26" t="s">
        <v>140</v>
      </c>
      <c r="AK408" s="24" t="s">
        <v>140</v>
      </c>
      <c r="AL408" s="25" t="s">
        <v>140</v>
      </c>
      <c r="AM408" s="24" t="s">
        <v>140</v>
      </c>
      <c r="AN408" s="24" t="s">
        <v>140</v>
      </c>
      <c r="AO408" s="25" t="s">
        <v>140</v>
      </c>
      <c r="AP408" s="25" t="s">
        <v>140</v>
      </c>
      <c r="AQ408" s="25" t="s">
        <v>140</v>
      </c>
      <c r="AR408" s="30" t="s">
        <v>140</v>
      </c>
      <c r="AS408" s="25" t="s">
        <v>140</v>
      </c>
      <c r="AT408" s="30" t="s">
        <v>140</v>
      </c>
      <c r="AU408" s="30" t="s">
        <v>140</v>
      </c>
      <c r="AV408" s="25" t="s">
        <v>140</v>
      </c>
      <c r="AW408" s="25" t="s">
        <v>140</v>
      </c>
      <c r="AX408" s="30" t="s">
        <v>140</v>
      </c>
      <c r="AY408" s="25">
        <v>-10000</v>
      </c>
      <c r="AZ408" s="30" t="s">
        <v>140</v>
      </c>
      <c r="BA408" s="30" t="s">
        <v>150</v>
      </c>
    </row>
    <row r="409" spans="2:53">
      <c r="B409" s="43" t="s">
        <v>197</v>
      </c>
      <c r="C409" s="22" t="s">
        <v>62</v>
      </c>
      <c r="D409" s="23" t="s">
        <v>146</v>
      </c>
      <c r="E409" s="24"/>
      <c r="F409" s="24">
        <v>2191</v>
      </c>
      <c r="G409" s="25">
        <v>757</v>
      </c>
      <c r="H409" s="26"/>
      <c r="I409" s="24">
        <v>2191</v>
      </c>
      <c r="J409" s="24">
        <v>757</v>
      </c>
      <c r="K409" s="24"/>
      <c r="L409" s="26">
        <v>0</v>
      </c>
      <c r="M409" s="24">
        <v>0</v>
      </c>
      <c r="N409" s="25">
        <v>0</v>
      </c>
      <c r="O409" s="26" t="s">
        <v>144</v>
      </c>
      <c r="P409" s="25" t="s">
        <v>41</v>
      </c>
      <c r="Q409" s="26">
        <v>0</v>
      </c>
      <c r="R409" s="24" t="s">
        <v>139</v>
      </c>
      <c r="S409" s="24">
        <v>0</v>
      </c>
      <c r="T409" s="24">
        <v>0</v>
      </c>
      <c r="U409" s="29">
        <v>0</v>
      </c>
      <c r="V409" s="25">
        <v>0</v>
      </c>
      <c r="W409" s="30">
        <v>1</v>
      </c>
      <c r="X409" s="26">
        <v>160</v>
      </c>
      <c r="Y409" s="24" t="s">
        <v>140</v>
      </c>
      <c r="Z409" s="25" t="s">
        <v>170</v>
      </c>
      <c r="AA409" s="24">
        <v>-160</v>
      </c>
      <c r="AB409" s="24" t="s">
        <v>140</v>
      </c>
      <c r="AC409" s="25" t="s">
        <v>170</v>
      </c>
      <c r="AD409" s="24" t="s">
        <v>140</v>
      </c>
      <c r="AE409" s="24" t="s">
        <v>140</v>
      </c>
      <c r="AF409" s="25" t="s">
        <v>140</v>
      </c>
      <c r="AG409" s="24" t="s">
        <v>140</v>
      </c>
      <c r="AH409" s="24" t="s">
        <v>140</v>
      </c>
      <c r="AI409" s="25" t="s">
        <v>140</v>
      </c>
      <c r="AJ409" s="26" t="s">
        <v>140</v>
      </c>
      <c r="AK409" s="24" t="s">
        <v>140</v>
      </c>
      <c r="AL409" s="25" t="s">
        <v>140</v>
      </c>
      <c r="AM409" s="24" t="s">
        <v>140</v>
      </c>
      <c r="AN409" s="24" t="s">
        <v>140</v>
      </c>
      <c r="AO409" s="25" t="s">
        <v>140</v>
      </c>
      <c r="AP409" s="25" t="s">
        <v>140</v>
      </c>
      <c r="AQ409" s="25" t="s">
        <v>140</v>
      </c>
      <c r="AR409" s="30" t="s">
        <v>140</v>
      </c>
      <c r="AS409" s="25" t="s">
        <v>140</v>
      </c>
      <c r="AT409" s="30" t="s">
        <v>140</v>
      </c>
      <c r="AU409" s="30" t="s">
        <v>140</v>
      </c>
      <c r="AV409" s="25" t="s">
        <v>140</v>
      </c>
      <c r="AW409" s="25" t="s">
        <v>140</v>
      </c>
      <c r="AX409" s="30" t="s">
        <v>140</v>
      </c>
      <c r="AY409" s="25">
        <v>-10000</v>
      </c>
      <c r="AZ409" s="30" t="s">
        <v>140</v>
      </c>
      <c r="BA409" s="30" t="s">
        <v>150</v>
      </c>
    </row>
    <row r="410" spans="2:53">
      <c r="B410" s="43" t="s">
        <v>197</v>
      </c>
      <c r="C410" s="22" t="s">
        <v>62</v>
      </c>
      <c r="D410" s="23" t="s">
        <v>147</v>
      </c>
      <c r="E410" s="24"/>
      <c r="F410" s="24">
        <v>4287</v>
      </c>
      <c r="G410" s="25">
        <v>899</v>
      </c>
      <c r="H410" s="26"/>
      <c r="I410" s="24">
        <v>4287</v>
      </c>
      <c r="J410" s="24">
        <v>899</v>
      </c>
      <c r="K410" s="24"/>
      <c r="L410" s="26">
        <v>0</v>
      </c>
      <c r="M410" s="24">
        <v>0</v>
      </c>
      <c r="N410" s="25">
        <v>0</v>
      </c>
      <c r="O410" s="26" t="s">
        <v>144</v>
      </c>
      <c r="P410" s="25" t="s">
        <v>41</v>
      </c>
      <c r="Q410" s="26">
        <v>0</v>
      </c>
      <c r="R410" s="24" t="s">
        <v>139</v>
      </c>
      <c r="S410" s="24">
        <v>0</v>
      </c>
      <c r="T410" s="24">
        <v>0</v>
      </c>
      <c r="U410" s="29">
        <v>0</v>
      </c>
      <c r="V410" s="25">
        <v>0</v>
      </c>
      <c r="W410" s="30">
        <v>0</v>
      </c>
      <c r="X410" s="26" t="s">
        <v>140</v>
      </c>
      <c r="Y410" s="24" t="s">
        <v>140</v>
      </c>
      <c r="Z410" s="25" t="s">
        <v>140</v>
      </c>
      <c r="AA410" s="24" t="s">
        <v>140</v>
      </c>
      <c r="AB410" s="24" t="s">
        <v>140</v>
      </c>
      <c r="AC410" s="25" t="s">
        <v>140</v>
      </c>
      <c r="AD410" s="24" t="s">
        <v>140</v>
      </c>
      <c r="AE410" s="24" t="s">
        <v>140</v>
      </c>
      <c r="AF410" s="25" t="s">
        <v>140</v>
      </c>
      <c r="AG410" s="24" t="s">
        <v>140</v>
      </c>
      <c r="AH410" s="24" t="s">
        <v>140</v>
      </c>
      <c r="AI410" s="25" t="s">
        <v>140</v>
      </c>
      <c r="AJ410" s="26" t="s">
        <v>140</v>
      </c>
      <c r="AK410" s="24" t="s">
        <v>140</v>
      </c>
      <c r="AL410" s="25" t="s">
        <v>140</v>
      </c>
      <c r="AM410" s="24" t="s">
        <v>140</v>
      </c>
      <c r="AN410" s="24" t="s">
        <v>140</v>
      </c>
      <c r="AO410" s="25" t="s">
        <v>140</v>
      </c>
      <c r="AP410" s="25" t="s">
        <v>140</v>
      </c>
      <c r="AQ410" s="25" t="s">
        <v>140</v>
      </c>
      <c r="AR410" s="30" t="s">
        <v>140</v>
      </c>
      <c r="AS410" s="25" t="s">
        <v>140</v>
      </c>
      <c r="AT410" s="30" t="s">
        <v>140</v>
      </c>
      <c r="AU410" s="30" t="s">
        <v>140</v>
      </c>
      <c r="AV410" s="25" t="s">
        <v>140</v>
      </c>
      <c r="AW410" s="25" t="s">
        <v>140</v>
      </c>
      <c r="AX410" s="30" t="s">
        <v>140</v>
      </c>
      <c r="AY410" s="25" t="s">
        <v>140</v>
      </c>
      <c r="AZ410" s="30" t="s">
        <v>140</v>
      </c>
      <c r="BA410" s="30" t="s">
        <v>140</v>
      </c>
    </row>
    <row r="411" spans="2:53">
      <c r="B411" s="43" t="s">
        <v>197</v>
      </c>
      <c r="C411" s="22" t="s">
        <v>62</v>
      </c>
      <c r="D411" s="23" t="s">
        <v>148</v>
      </c>
      <c r="E411" s="24"/>
      <c r="F411" s="24">
        <v>6552</v>
      </c>
      <c r="G411" s="25">
        <v>899</v>
      </c>
      <c r="H411" s="26"/>
      <c r="I411" s="24">
        <v>5787</v>
      </c>
      <c r="J411" s="24">
        <v>899</v>
      </c>
      <c r="K411" s="24"/>
      <c r="L411" s="26">
        <v>0</v>
      </c>
      <c r="M411" s="24">
        <v>0</v>
      </c>
      <c r="N411" s="25">
        <v>0</v>
      </c>
      <c r="O411" s="26" t="s">
        <v>144</v>
      </c>
      <c r="P411" s="25" t="s">
        <v>52</v>
      </c>
      <c r="Q411" s="26">
        <v>0</v>
      </c>
      <c r="R411" s="24" t="s">
        <v>139</v>
      </c>
      <c r="S411" s="24">
        <v>765</v>
      </c>
      <c r="T411" s="24">
        <v>0</v>
      </c>
      <c r="U411" s="29">
        <v>765</v>
      </c>
      <c r="V411" s="25">
        <v>0</v>
      </c>
      <c r="W411" s="30">
        <v>1</v>
      </c>
      <c r="X411" s="26" t="s">
        <v>140</v>
      </c>
      <c r="Y411" s="24" t="s">
        <v>140</v>
      </c>
      <c r="Z411" s="25" t="s">
        <v>140</v>
      </c>
      <c r="AA411" s="24" t="s">
        <v>140</v>
      </c>
      <c r="AB411" s="24" t="s">
        <v>140</v>
      </c>
      <c r="AC411" s="25" t="s">
        <v>140</v>
      </c>
      <c r="AD411" s="24" t="s">
        <v>140</v>
      </c>
      <c r="AE411" s="24" t="s">
        <v>140</v>
      </c>
      <c r="AF411" s="25" t="s">
        <v>140</v>
      </c>
      <c r="AG411" s="24" t="s">
        <v>140</v>
      </c>
      <c r="AH411" s="24" t="s">
        <v>140</v>
      </c>
      <c r="AI411" s="25" t="s">
        <v>140</v>
      </c>
      <c r="AJ411" s="26" t="s">
        <v>140</v>
      </c>
      <c r="AK411" s="24" t="s">
        <v>140</v>
      </c>
      <c r="AL411" s="25" t="s">
        <v>140</v>
      </c>
      <c r="AM411" s="24" t="s">
        <v>140</v>
      </c>
      <c r="AN411" s="24" t="s">
        <v>140</v>
      </c>
      <c r="AO411" s="25" t="s">
        <v>140</v>
      </c>
      <c r="AP411" s="25" t="s">
        <v>140</v>
      </c>
      <c r="AQ411" s="25" t="s">
        <v>140</v>
      </c>
      <c r="AR411" s="30" t="s">
        <v>140</v>
      </c>
      <c r="AS411" s="25" t="s">
        <v>140</v>
      </c>
      <c r="AT411" s="30" t="s">
        <v>140</v>
      </c>
      <c r="AU411" s="30" t="s">
        <v>140</v>
      </c>
      <c r="AV411" s="25" t="s">
        <v>140</v>
      </c>
      <c r="AW411" s="25" t="s">
        <v>140</v>
      </c>
      <c r="AX411" s="30" t="s">
        <v>140</v>
      </c>
      <c r="AY411" s="25" t="s">
        <v>140</v>
      </c>
      <c r="AZ411" s="30" t="s">
        <v>140</v>
      </c>
      <c r="BA411" s="30" t="s">
        <v>140</v>
      </c>
    </row>
    <row r="412" spans="2:53">
      <c r="B412" s="43" t="s">
        <v>197</v>
      </c>
      <c r="C412" s="22" t="s">
        <v>62</v>
      </c>
      <c r="D412" s="23" t="s">
        <v>149</v>
      </c>
      <c r="E412" s="24"/>
      <c r="F412" s="24">
        <v>7173</v>
      </c>
      <c r="G412" s="25">
        <v>865</v>
      </c>
      <c r="H412" s="26"/>
      <c r="I412" s="24">
        <v>6612</v>
      </c>
      <c r="J412" s="24">
        <v>452</v>
      </c>
      <c r="K412" s="24"/>
      <c r="L412" s="26">
        <v>0</v>
      </c>
      <c r="M412" s="24">
        <v>0</v>
      </c>
      <c r="N412" s="25">
        <v>0</v>
      </c>
      <c r="O412" s="26" t="s">
        <v>160</v>
      </c>
      <c r="P412" s="25" t="s">
        <v>41</v>
      </c>
      <c r="Q412" s="26">
        <v>0</v>
      </c>
      <c r="R412" s="24" t="s">
        <v>139</v>
      </c>
      <c r="S412" s="24">
        <v>561</v>
      </c>
      <c r="T412" s="24">
        <v>413</v>
      </c>
      <c r="U412" s="29">
        <v>974</v>
      </c>
      <c r="V412" s="25">
        <v>0</v>
      </c>
      <c r="W412" s="30">
        <v>0</v>
      </c>
      <c r="X412" s="26" t="s">
        <v>140</v>
      </c>
      <c r="Y412" s="24" t="s">
        <v>140</v>
      </c>
      <c r="Z412" s="25" t="s">
        <v>140</v>
      </c>
      <c r="AA412" s="24" t="s">
        <v>140</v>
      </c>
      <c r="AB412" s="24" t="s">
        <v>140</v>
      </c>
      <c r="AC412" s="25" t="s">
        <v>140</v>
      </c>
      <c r="AD412" s="24" t="s">
        <v>140</v>
      </c>
      <c r="AE412" s="24" t="s">
        <v>140</v>
      </c>
      <c r="AF412" s="25" t="s">
        <v>140</v>
      </c>
      <c r="AG412" s="24" t="s">
        <v>140</v>
      </c>
      <c r="AH412" s="24" t="s">
        <v>140</v>
      </c>
      <c r="AI412" s="25" t="s">
        <v>140</v>
      </c>
      <c r="AJ412" s="26" t="s">
        <v>140</v>
      </c>
      <c r="AK412" s="24" t="s">
        <v>140</v>
      </c>
      <c r="AL412" s="25" t="s">
        <v>140</v>
      </c>
      <c r="AM412" s="24" t="s">
        <v>140</v>
      </c>
      <c r="AN412" s="24" t="s">
        <v>140</v>
      </c>
      <c r="AO412" s="25" t="s">
        <v>140</v>
      </c>
      <c r="AP412" s="25" t="s">
        <v>140</v>
      </c>
      <c r="AQ412" s="25" t="s">
        <v>140</v>
      </c>
      <c r="AR412" s="30" t="s">
        <v>140</v>
      </c>
      <c r="AS412" s="25" t="s">
        <v>140</v>
      </c>
      <c r="AT412" s="30" t="s">
        <v>140</v>
      </c>
      <c r="AU412" s="30" t="s">
        <v>140</v>
      </c>
      <c r="AV412" s="25" t="s">
        <v>140</v>
      </c>
      <c r="AW412" s="25" t="s">
        <v>140</v>
      </c>
      <c r="AX412" s="30" t="s">
        <v>140</v>
      </c>
      <c r="AY412" s="25" t="s">
        <v>140</v>
      </c>
      <c r="AZ412" s="30" t="s">
        <v>140</v>
      </c>
      <c r="BA412" s="30" t="s">
        <v>140</v>
      </c>
    </row>
    <row r="413" spans="2:53">
      <c r="B413" s="43" t="s">
        <v>197</v>
      </c>
      <c r="C413" s="22" t="s">
        <v>62</v>
      </c>
      <c r="D413" s="23" t="s">
        <v>151</v>
      </c>
      <c r="E413" s="24"/>
      <c r="F413" s="24">
        <v>6901</v>
      </c>
      <c r="G413" s="25">
        <v>181</v>
      </c>
      <c r="H413" s="26"/>
      <c r="I413" s="24">
        <v>7155</v>
      </c>
      <c r="J413" s="24">
        <v>181</v>
      </c>
      <c r="K413" s="24"/>
      <c r="L413" s="26">
        <v>-1148</v>
      </c>
      <c r="M413" s="24">
        <v>-1148</v>
      </c>
      <c r="N413" s="25">
        <v>-1148</v>
      </c>
      <c r="O413" s="26" t="s">
        <v>144</v>
      </c>
      <c r="P413" s="25" t="s">
        <v>41</v>
      </c>
      <c r="Q413" s="26">
        <v>0</v>
      </c>
      <c r="R413" s="24" t="s">
        <v>139</v>
      </c>
      <c r="S413" s="24">
        <v>-254</v>
      </c>
      <c r="T413" s="24">
        <v>0</v>
      </c>
      <c r="U413" s="29">
        <v>-254</v>
      </c>
      <c r="V413" s="25">
        <v>0</v>
      </c>
      <c r="W413" s="30">
        <v>0</v>
      </c>
      <c r="X413" s="26" t="s">
        <v>140</v>
      </c>
      <c r="Y413" s="24" t="s">
        <v>140</v>
      </c>
      <c r="Z413" s="25" t="s">
        <v>140</v>
      </c>
      <c r="AA413" s="24" t="s">
        <v>140</v>
      </c>
      <c r="AB413" s="24" t="s">
        <v>140</v>
      </c>
      <c r="AC413" s="25" t="s">
        <v>140</v>
      </c>
      <c r="AD413" s="24" t="s">
        <v>140</v>
      </c>
      <c r="AE413" s="24" t="s">
        <v>140</v>
      </c>
      <c r="AF413" s="25" t="s">
        <v>140</v>
      </c>
      <c r="AG413" s="24" t="s">
        <v>140</v>
      </c>
      <c r="AH413" s="24" t="s">
        <v>140</v>
      </c>
      <c r="AI413" s="25" t="s">
        <v>140</v>
      </c>
      <c r="AJ413" s="26" t="s">
        <v>140</v>
      </c>
      <c r="AK413" s="24" t="s">
        <v>140</v>
      </c>
      <c r="AL413" s="25" t="s">
        <v>140</v>
      </c>
      <c r="AM413" s="24" t="s">
        <v>140</v>
      </c>
      <c r="AN413" s="24" t="s">
        <v>140</v>
      </c>
      <c r="AO413" s="25" t="s">
        <v>140</v>
      </c>
      <c r="AP413" s="25" t="s">
        <v>140</v>
      </c>
      <c r="AQ413" s="25" t="s">
        <v>140</v>
      </c>
      <c r="AR413" s="30" t="s">
        <v>140</v>
      </c>
      <c r="AS413" s="25" t="s">
        <v>140</v>
      </c>
      <c r="AT413" s="30" t="s">
        <v>140</v>
      </c>
      <c r="AU413" s="30" t="s">
        <v>140</v>
      </c>
      <c r="AV413" s="25" t="s">
        <v>140</v>
      </c>
      <c r="AW413" s="25" t="s">
        <v>140</v>
      </c>
      <c r="AX413" s="30" t="s">
        <v>140</v>
      </c>
      <c r="AY413" s="25" t="s">
        <v>140</v>
      </c>
      <c r="AZ413" s="30" t="s">
        <v>140</v>
      </c>
      <c r="BA413" s="30" t="s">
        <v>140</v>
      </c>
    </row>
    <row r="414" spans="2:53">
      <c r="B414" s="43" t="s">
        <v>197</v>
      </c>
      <c r="C414" s="22" t="s">
        <v>62</v>
      </c>
      <c r="D414" s="23" t="s">
        <v>153</v>
      </c>
      <c r="E414" s="24"/>
      <c r="F414" s="24">
        <v>7043</v>
      </c>
      <c r="G414" s="25">
        <v>181</v>
      </c>
      <c r="H414" s="26"/>
      <c r="I414" s="24">
        <v>7224</v>
      </c>
      <c r="J414" s="24">
        <v>181</v>
      </c>
      <c r="K414" s="24"/>
      <c r="L414" s="26">
        <v>-1405</v>
      </c>
      <c r="M414" s="24">
        <v>-1405</v>
      </c>
      <c r="N414" s="25">
        <v>-1405</v>
      </c>
      <c r="O414" s="26" t="s">
        <v>144</v>
      </c>
      <c r="P414" s="25" t="s">
        <v>41</v>
      </c>
      <c r="Q414" s="26">
        <v>0</v>
      </c>
      <c r="R414" s="24" t="s">
        <v>139</v>
      </c>
      <c r="S414" s="24">
        <v>-181</v>
      </c>
      <c r="T414" s="24">
        <v>0</v>
      </c>
      <c r="U414" s="29">
        <v>-181</v>
      </c>
      <c r="V414" s="25">
        <v>0</v>
      </c>
      <c r="W414" s="30">
        <v>0</v>
      </c>
      <c r="X414" s="26" t="s">
        <v>140</v>
      </c>
      <c r="Y414" s="24" t="s">
        <v>140</v>
      </c>
      <c r="Z414" s="25" t="s">
        <v>140</v>
      </c>
      <c r="AA414" s="24" t="s">
        <v>140</v>
      </c>
      <c r="AB414" s="24" t="s">
        <v>140</v>
      </c>
      <c r="AC414" s="25" t="s">
        <v>140</v>
      </c>
      <c r="AD414" s="24" t="s">
        <v>140</v>
      </c>
      <c r="AE414" s="24" t="s">
        <v>140</v>
      </c>
      <c r="AF414" s="25" t="s">
        <v>140</v>
      </c>
      <c r="AG414" s="24" t="s">
        <v>140</v>
      </c>
      <c r="AH414" s="24" t="s">
        <v>140</v>
      </c>
      <c r="AI414" s="25" t="s">
        <v>140</v>
      </c>
      <c r="AJ414" s="26" t="s">
        <v>140</v>
      </c>
      <c r="AK414" s="24" t="s">
        <v>140</v>
      </c>
      <c r="AL414" s="25" t="s">
        <v>140</v>
      </c>
      <c r="AM414" s="24" t="s">
        <v>140</v>
      </c>
      <c r="AN414" s="24" t="s">
        <v>140</v>
      </c>
      <c r="AO414" s="25" t="s">
        <v>140</v>
      </c>
      <c r="AP414" s="25" t="s">
        <v>140</v>
      </c>
      <c r="AQ414" s="25" t="s">
        <v>140</v>
      </c>
      <c r="AR414" s="30" t="s">
        <v>140</v>
      </c>
      <c r="AS414" s="25" t="s">
        <v>140</v>
      </c>
      <c r="AT414" s="30" t="s">
        <v>140</v>
      </c>
      <c r="AU414" s="30" t="s">
        <v>140</v>
      </c>
      <c r="AV414" s="25" t="s">
        <v>140</v>
      </c>
      <c r="AW414" s="25" t="s">
        <v>140</v>
      </c>
      <c r="AX414" s="30" t="s">
        <v>140</v>
      </c>
      <c r="AY414" s="25" t="s">
        <v>140</v>
      </c>
      <c r="AZ414" s="30" t="s">
        <v>140</v>
      </c>
      <c r="BA414" s="30" t="s">
        <v>140</v>
      </c>
    </row>
    <row r="415" spans="2:53" ht="15" thickBot="1">
      <c r="B415" s="44" t="s">
        <v>197</v>
      </c>
      <c r="C415" s="32" t="s">
        <v>62</v>
      </c>
      <c r="D415" s="33" t="s">
        <v>155</v>
      </c>
      <c r="E415" s="34"/>
      <c r="F415" s="34">
        <v>6247</v>
      </c>
      <c r="G415" s="35">
        <v>181</v>
      </c>
      <c r="H415" s="36"/>
      <c r="I415" s="34">
        <v>6588</v>
      </c>
      <c r="J415" s="34">
        <v>181</v>
      </c>
      <c r="K415" s="34"/>
      <c r="L415" s="26">
        <v>-821</v>
      </c>
      <c r="M415" s="24">
        <v>-821</v>
      </c>
      <c r="N415" s="35">
        <v>-821</v>
      </c>
      <c r="O415" s="36" t="s">
        <v>144</v>
      </c>
      <c r="P415" s="35" t="s">
        <v>41</v>
      </c>
      <c r="Q415" s="36">
        <v>0</v>
      </c>
      <c r="R415" s="24" t="s">
        <v>139</v>
      </c>
      <c r="S415" s="24">
        <v>-341</v>
      </c>
      <c r="T415" s="24">
        <v>0</v>
      </c>
      <c r="U415" s="29">
        <v>-341</v>
      </c>
      <c r="V415" s="25">
        <v>0</v>
      </c>
      <c r="W415" s="30">
        <v>0</v>
      </c>
      <c r="X415" s="36" t="s">
        <v>140</v>
      </c>
      <c r="Y415" s="34" t="s">
        <v>140</v>
      </c>
      <c r="Z415" s="35" t="s">
        <v>140</v>
      </c>
      <c r="AA415" s="34" t="s">
        <v>140</v>
      </c>
      <c r="AB415" s="34" t="s">
        <v>140</v>
      </c>
      <c r="AC415" s="35" t="s">
        <v>140</v>
      </c>
      <c r="AD415" s="34" t="s">
        <v>140</v>
      </c>
      <c r="AE415" s="34" t="s">
        <v>140</v>
      </c>
      <c r="AF415" s="35" t="s">
        <v>140</v>
      </c>
      <c r="AG415" s="34" t="s">
        <v>140</v>
      </c>
      <c r="AH415" s="34" t="s">
        <v>140</v>
      </c>
      <c r="AI415" s="35" t="s">
        <v>140</v>
      </c>
      <c r="AJ415" s="36" t="s">
        <v>140</v>
      </c>
      <c r="AK415" s="34" t="s">
        <v>140</v>
      </c>
      <c r="AL415" s="35" t="s">
        <v>140</v>
      </c>
      <c r="AM415" s="34" t="s">
        <v>140</v>
      </c>
      <c r="AN415" s="34" t="s">
        <v>140</v>
      </c>
      <c r="AO415" s="35" t="s">
        <v>140</v>
      </c>
      <c r="AP415" s="35" t="s">
        <v>140</v>
      </c>
      <c r="AQ415" s="35" t="s">
        <v>140</v>
      </c>
      <c r="AR415" s="37" t="s">
        <v>140</v>
      </c>
      <c r="AS415" s="35" t="s">
        <v>140</v>
      </c>
      <c r="AT415" s="37" t="s">
        <v>140</v>
      </c>
      <c r="AU415" s="37" t="s">
        <v>140</v>
      </c>
      <c r="AV415" s="35" t="s">
        <v>140</v>
      </c>
      <c r="AW415" s="35" t="s">
        <v>140</v>
      </c>
      <c r="AX415" s="37" t="s">
        <v>140</v>
      </c>
      <c r="AY415" s="35" t="s">
        <v>140</v>
      </c>
      <c r="AZ415" s="37" t="s">
        <v>140</v>
      </c>
      <c r="BA415" s="37" t="s">
        <v>140</v>
      </c>
    </row>
    <row r="416" spans="2:53">
      <c r="B416" s="38" t="s">
        <v>198</v>
      </c>
      <c r="C416" s="39" t="s">
        <v>62</v>
      </c>
      <c r="D416" s="40" t="s">
        <v>138</v>
      </c>
      <c r="E416" s="27">
        <v>5384</v>
      </c>
      <c r="F416" s="27"/>
      <c r="G416" s="41"/>
      <c r="H416" s="28">
        <v>5384</v>
      </c>
      <c r="I416" s="27"/>
      <c r="J416" s="27"/>
      <c r="K416" s="27"/>
      <c r="L416" s="28">
        <v>12713</v>
      </c>
      <c r="M416" s="27">
        <v>-90</v>
      </c>
      <c r="N416" s="41">
        <v>12417</v>
      </c>
      <c r="O416" s="28" t="s">
        <v>144</v>
      </c>
      <c r="P416" s="41" t="s">
        <v>144</v>
      </c>
      <c r="Q416" s="28">
        <v>12803</v>
      </c>
      <c r="R416" s="24">
        <v>0</v>
      </c>
      <c r="S416" s="24" t="s">
        <v>139</v>
      </c>
      <c r="T416" s="24" t="s">
        <v>139</v>
      </c>
      <c r="U416" s="29" t="s">
        <v>139</v>
      </c>
      <c r="V416" s="25">
        <v>-386</v>
      </c>
      <c r="W416" s="30">
        <v>1</v>
      </c>
      <c r="X416" s="28" t="s">
        <v>140</v>
      </c>
      <c r="Y416" s="27" t="s">
        <v>140</v>
      </c>
      <c r="Z416" s="41" t="s">
        <v>140</v>
      </c>
      <c r="AA416" s="27" t="s">
        <v>140</v>
      </c>
      <c r="AB416" s="27" t="s">
        <v>140</v>
      </c>
      <c r="AC416" s="41" t="s">
        <v>140</v>
      </c>
      <c r="AD416" s="27" t="s">
        <v>140</v>
      </c>
      <c r="AE416" s="27" t="s">
        <v>140</v>
      </c>
      <c r="AF416" s="41" t="s">
        <v>140</v>
      </c>
      <c r="AG416" s="27" t="s">
        <v>140</v>
      </c>
      <c r="AH416" s="27" t="s">
        <v>140</v>
      </c>
      <c r="AI416" s="41" t="s">
        <v>140</v>
      </c>
      <c r="AJ416" s="28" t="s">
        <v>140</v>
      </c>
      <c r="AK416" s="27" t="s">
        <v>140</v>
      </c>
      <c r="AL416" s="41" t="s">
        <v>140</v>
      </c>
      <c r="AM416" s="27" t="s">
        <v>140</v>
      </c>
      <c r="AN416" s="27" t="s">
        <v>140</v>
      </c>
      <c r="AO416" s="41" t="s">
        <v>140</v>
      </c>
      <c r="AP416" s="41" t="s">
        <v>140</v>
      </c>
      <c r="AQ416" s="41" t="s">
        <v>140</v>
      </c>
      <c r="AR416" s="42" t="s">
        <v>140</v>
      </c>
      <c r="AS416" s="41" t="s">
        <v>140</v>
      </c>
      <c r="AT416" s="42" t="s">
        <v>140</v>
      </c>
      <c r="AU416" s="42" t="s">
        <v>140</v>
      </c>
      <c r="AV416" s="41">
        <v>-10000</v>
      </c>
      <c r="AW416" s="41" t="s">
        <v>140</v>
      </c>
      <c r="AX416" s="42" t="s">
        <v>150</v>
      </c>
      <c r="AY416" s="41" t="s">
        <v>140</v>
      </c>
      <c r="AZ416" s="42" t="s">
        <v>140</v>
      </c>
      <c r="BA416" s="42" t="s">
        <v>140</v>
      </c>
    </row>
    <row r="417" spans="2:53">
      <c r="B417" s="43" t="s">
        <v>198</v>
      </c>
      <c r="C417" s="22" t="s">
        <v>62</v>
      </c>
      <c r="D417" s="23" t="s">
        <v>141</v>
      </c>
      <c r="E417" s="24">
        <v>5377</v>
      </c>
      <c r="F417" s="24"/>
      <c r="G417" s="25"/>
      <c r="H417" s="26">
        <v>5377</v>
      </c>
      <c r="I417" s="24"/>
      <c r="J417" s="24"/>
      <c r="K417" s="24"/>
      <c r="L417" s="26">
        <v>12720</v>
      </c>
      <c r="M417" s="24">
        <v>-90</v>
      </c>
      <c r="N417" s="25">
        <v>12417</v>
      </c>
      <c r="O417" s="26" t="s">
        <v>144</v>
      </c>
      <c r="P417" s="25" t="s">
        <v>144</v>
      </c>
      <c r="Q417" s="26">
        <v>12810</v>
      </c>
      <c r="R417" s="24">
        <v>0</v>
      </c>
      <c r="S417" s="24" t="s">
        <v>139</v>
      </c>
      <c r="T417" s="24" t="s">
        <v>139</v>
      </c>
      <c r="U417" s="29" t="s">
        <v>139</v>
      </c>
      <c r="V417" s="25">
        <v>-393</v>
      </c>
      <c r="W417" s="30">
        <v>1</v>
      </c>
      <c r="X417" s="26" t="s">
        <v>140</v>
      </c>
      <c r="Y417" s="24" t="s">
        <v>140</v>
      </c>
      <c r="Z417" s="25" t="s">
        <v>140</v>
      </c>
      <c r="AA417" s="24" t="s">
        <v>140</v>
      </c>
      <c r="AB417" s="24" t="s">
        <v>140</v>
      </c>
      <c r="AC417" s="25" t="s">
        <v>140</v>
      </c>
      <c r="AD417" s="24" t="s">
        <v>140</v>
      </c>
      <c r="AE417" s="24" t="s">
        <v>140</v>
      </c>
      <c r="AF417" s="25" t="s">
        <v>140</v>
      </c>
      <c r="AG417" s="24" t="s">
        <v>140</v>
      </c>
      <c r="AH417" s="24" t="s">
        <v>140</v>
      </c>
      <c r="AI417" s="25" t="s">
        <v>140</v>
      </c>
      <c r="AJ417" s="26" t="s">
        <v>140</v>
      </c>
      <c r="AK417" s="24" t="s">
        <v>140</v>
      </c>
      <c r="AL417" s="25" t="s">
        <v>140</v>
      </c>
      <c r="AM417" s="24" t="s">
        <v>140</v>
      </c>
      <c r="AN417" s="24" t="s">
        <v>140</v>
      </c>
      <c r="AO417" s="25" t="s">
        <v>140</v>
      </c>
      <c r="AP417" s="25" t="s">
        <v>140</v>
      </c>
      <c r="AQ417" s="25" t="s">
        <v>140</v>
      </c>
      <c r="AR417" s="30" t="s">
        <v>140</v>
      </c>
      <c r="AS417" s="25" t="s">
        <v>140</v>
      </c>
      <c r="AT417" s="30" t="s">
        <v>140</v>
      </c>
      <c r="AU417" s="30" t="s">
        <v>140</v>
      </c>
      <c r="AV417" s="25">
        <v>-10000</v>
      </c>
      <c r="AW417" s="25" t="s">
        <v>140</v>
      </c>
      <c r="AX417" s="30" t="s">
        <v>150</v>
      </c>
      <c r="AY417" s="25" t="s">
        <v>140</v>
      </c>
      <c r="AZ417" s="30" t="s">
        <v>140</v>
      </c>
      <c r="BA417" s="30" t="s">
        <v>140</v>
      </c>
    </row>
    <row r="418" spans="2:53">
      <c r="B418" s="43" t="s">
        <v>198</v>
      </c>
      <c r="C418" s="22" t="s">
        <v>62</v>
      </c>
      <c r="D418" s="23" t="s">
        <v>142</v>
      </c>
      <c r="E418" s="24">
        <v>5387</v>
      </c>
      <c r="F418" s="24"/>
      <c r="G418" s="25"/>
      <c r="H418" s="26">
        <v>5387</v>
      </c>
      <c r="I418" s="24"/>
      <c r="J418" s="24"/>
      <c r="K418" s="24"/>
      <c r="L418" s="26">
        <v>12710</v>
      </c>
      <c r="M418" s="24">
        <v>-90</v>
      </c>
      <c r="N418" s="25">
        <v>12417</v>
      </c>
      <c r="O418" s="26" t="s">
        <v>144</v>
      </c>
      <c r="P418" s="25" t="s">
        <v>144</v>
      </c>
      <c r="Q418" s="26">
        <v>12800</v>
      </c>
      <c r="R418" s="24">
        <v>0</v>
      </c>
      <c r="S418" s="24" t="s">
        <v>139</v>
      </c>
      <c r="T418" s="24" t="s">
        <v>139</v>
      </c>
      <c r="U418" s="29" t="s">
        <v>139</v>
      </c>
      <c r="V418" s="25">
        <v>-383</v>
      </c>
      <c r="W418" s="30">
        <v>1</v>
      </c>
      <c r="X418" s="26" t="s">
        <v>140</v>
      </c>
      <c r="Y418" s="24" t="s">
        <v>140</v>
      </c>
      <c r="Z418" s="25" t="s">
        <v>140</v>
      </c>
      <c r="AA418" s="24" t="s">
        <v>140</v>
      </c>
      <c r="AB418" s="24" t="s">
        <v>140</v>
      </c>
      <c r="AC418" s="25" t="s">
        <v>140</v>
      </c>
      <c r="AD418" s="24" t="s">
        <v>140</v>
      </c>
      <c r="AE418" s="24" t="s">
        <v>140</v>
      </c>
      <c r="AF418" s="25" t="s">
        <v>140</v>
      </c>
      <c r="AG418" s="24" t="s">
        <v>140</v>
      </c>
      <c r="AH418" s="24" t="s">
        <v>140</v>
      </c>
      <c r="AI418" s="25" t="s">
        <v>140</v>
      </c>
      <c r="AJ418" s="26" t="s">
        <v>140</v>
      </c>
      <c r="AK418" s="24" t="s">
        <v>140</v>
      </c>
      <c r="AL418" s="25" t="s">
        <v>140</v>
      </c>
      <c r="AM418" s="24" t="s">
        <v>140</v>
      </c>
      <c r="AN418" s="24" t="s">
        <v>140</v>
      </c>
      <c r="AO418" s="25" t="s">
        <v>140</v>
      </c>
      <c r="AP418" s="25" t="s">
        <v>140</v>
      </c>
      <c r="AQ418" s="25" t="s">
        <v>140</v>
      </c>
      <c r="AR418" s="30" t="s">
        <v>140</v>
      </c>
      <c r="AS418" s="25" t="s">
        <v>140</v>
      </c>
      <c r="AT418" s="30" t="s">
        <v>140</v>
      </c>
      <c r="AU418" s="30" t="s">
        <v>140</v>
      </c>
      <c r="AV418" s="25">
        <v>-10000</v>
      </c>
      <c r="AW418" s="25" t="s">
        <v>140</v>
      </c>
      <c r="AX418" s="30" t="s">
        <v>150</v>
      </c>
      <c r="AY418" s="25" t="s">
        <v>140</v>
      </c>
      <c r="AZ418" s="30" t="s">
        <v>140</v>
      </c>
      <c r="BA418" s="30" t="s">
        <v>140</v>
      </c>
    </row>
    <row r="419" spans="2:53">
      <c r="B419" s="43" t="s">
        <v>198</v>
      </c>
      <c r="C419" s="22" t="s">
        <v>62</v>
      </c>
      <c r="D419" s="23" t="s">
        <v>143</v>
      </c>
      <c r="E419" s="24">
        <v>5788</v>
      </c>
      <c r="F419" s="24"/>
      <c r="G419" s="25"/>
      <c r="H419" s="26">
        <v>5788</v>
      </c>
      <c r="I419" s="24"/>
      <c r="J419" s="24"/>
      <c r="K419" s="24"/>
      <c r="L419" s="26">
        <v>0</v>
      </c>
      <c r="M419" s="24">
        <v>0</v>
      </c>
      <c r="N419" s="25">
        <v>0</v>
      </c>
      <c r="O419" s="26" t="s">
        <v>144</v>
      </c>
      <c r="P419" s="25" t="s">
        <v>144</v>
      </c>
      <c r="Q419" s="26">
        <v>0</v>
      </c>
      <c r="R419" s="24">
        <v>0</v>
      </c>
      <c r="S419" s="24" t="s">
        <v>139</v>
      </c>
      <c r="T419" s="24" t="s">
        <v>139</v>
      </c>
      <c r="U419" s="29" t="s">
        <v>139</v>
      </c>
      <c r="V419" s="25">
        <v>0</v>
      </c>
      <c r="W419" s="30">
        <v>0</v>
      </c>
      <c r="X419" s="26" t="s">
        <v>140</v>
      </c>
      <c r="Y419" s="24" t="s">
        <v>140</v>
      </c>
      <c r="Z419" s="25" t="s">
        <v>140</v>
      </c>
      <c r="AA419" s="24" t="s">
        <v>140</v>
      </c>
      <c r="AB419" s="24" t="s">
        <v>140</v>
      </c>
      <c r="AC419" s="25" t="s">
        <v>140</v>
      </c>
      <c r="AD419" s="24" t="s">
        <v>140</v>
      </c>
      <c r="AE419" s="24" t="s">
        <v>140</v>
      </c>
      <c r="AF419" s="25" t="s">
        <v>140</v>
      </c>
      <c r="AG419" s="24" t="s">
        <v>140</v>
      </c>
      <c r="AH419" s="24" t="s">
        <v>140</v>
      </c>
      <c r="AI419" s="25" t="s">
        <v>140</v>
      </c>
      <c r="AJ419" s="26" t="s">
        <v>140</v>
      </c>
      <c r="AK419" s="24" t="s">
        <v>140</v>
      </c>
      <c r="AL419" s="25" t="s">
        <v>140</v>
      </c>
      <c r="AM419" s="24" t="s">
        <v>140</v>
      </c>
      <c r="AN419" s="24" t="s">
        <v>140</v>
      </c>
      <c r="AO419" s="25" t="s">
        <v>140</v>
      </c>
      <c r="AP419" s="25" t="s">
        <v>140</v>
      </c>
      <c r="AQ419" s="25" t="s">
        <v>140</v>
      </c>
      <c r="AR419" s="30" t="s">
        <v>140</v>
      </c>
      <c r="AS419" s="25" t="s">
        <v>140</v>
      </c>
      <c r="AT419" s="30" t="s">
        <v>140</v>
      </c>
      <c r="AU419" s="30" t="s">
        <v>140</v>
      </c>
      <c r="AV419" s="25" t="s">
        <v>140</v>
      </c>
      <c r="AW419" s="25" t="s">
        <v>140</v>
      </c>
      <c r="AX419" s="30" t="s">
        <v>140</v>
      </c>
      <c r="AY419" s="25" t="s">
        <v>140</v>
      </c>
      <c r="AZ419" s="30" t="s">
        <v>140</v>
      </c>
      <c r="BA419" s="30" t="s">
        <v>140</v>
      </c>
    </row>
    <row r="420" spans="2:53">
      <c r="B420" s="43" t="s">
        <v>198</v>
      </c>
      <c r="C420" s="22" t="s">
        <v>62</v>
      </c>
      <c r="D420" s="23" t="s">
        <v>145</v>
      </c>
      <c r="E420" s="24">
        <v>5754</v>
      </c>
      <c r="F420" s="24"/>
      <c r="G420" s="25"/>
      <c r="H420" s="26">
        <v>5754</v>
      </c>
      <c r="I420" s="24"/>
      <c r="J420" s="24"/>
      <c r="K420" s="24"/>
      <c r="L420" s="26">
        <v>0</v>
      </c>
      <c r="M420" s="24">
        <v>0</v>
      </c>
      <c r="N420" s="25">
        <v>0</v>
      </c>
      <c r="O420" s="26" t="s">
        <v>144</v>
      </c>
      <c r="P420" s="25" t="s">
        <v>144</v>
      </c>
      <c r="Q420" s="26">
        <v>0</v>
      </c>
      <c r="R420" s="24">
        <v>0</v>
      </c>
      <c r="S420" s="24" t="s">
        <v>139</v>
      </c>
      <c r="T420" s="24" t="s">
        <v>139</v>
      </c>
      <c r="U420" s="29" t="s">
        <v>139</v>
      </c>
      <c r="V420" s="25">
        <v>0</v>
      </c>
      <c r="W420" s="30">
        <v>0</v>
      </c>
      <c r="X420" s="26" t="s">
        <v>140</v>
      </c>
      <c r="Y420" s="24" t="s">
        <v>140</v>
      </c>
      <c r="Z420" s="25" t="s">
        <v>140</v>
      </c>
      <c r="AA420" s="24" t="s">
        <v>140</v>
      </c>
      <c r="AB420" s="24" t="s">
        <v>140</v>
      </c>
      <c r="AC420" s="25" t="s">
        <v>140</v>
      </c>
      <c r="AD420" s="24" t="s">
        <v>140</v>
      </c>
      <c r="AE420" s="24" t="s">
        <v>140</v>
      </c>
      <c r="AF420" s="25" t="s">
        <v>140</v>
      </c>
      <c r="AG420" s="24" t="s">
        <v>140</v>
      </c>
      <c r="AH420" s="24" t="s">
        <v>140</v>
      </c>
      <c r="AI420" s="25" t="s">
        <v>140</v>
      </c>
      <c r="AJ420" s="26" t="s">
        <v>140</v>
      </c>
      <c r="AK420" s="24" t="s">
        <v>140</v>
      </c>
      <c r="AL420" s="25" t="s">
        <v>140</v>
      </c>
      <c r="AM420" s="24" t="s">
        <v>140</v>
      </c>
      <c r="AN420" s="24" t="s">
        <v>140</v>
      </c>
      <c r="AO420" s="25" t="s">
        <v>140</v>
      </c>
      <c r="AP420" s="25" t="s">
        <v>140</v>
      </c>
      <c r="AQ420" s="25" t="s">
        <v>140</v>
      </c>
      <c r="AR420" s="30" t="s">
        <v>140</v>
      </c>
      <c r="AS420" s="25" t="s">
        <v>140</v>
      </c>
      <c r="AT420" s="30" t="s">
        <v>140</v>
      </c>
      <c r="AU420" s="30" t="s">
        <v>140</v>
      </c>
      <c r="AV420" s="25" t="s">
        <v>140</v>
      </c>
      <c r="AW420" s="25" t="s">
        <v>140</v>
      </c>
      <c r="AX420" s="30" t="s">
        <v>140</v>
      </c>
      <c r="AY420" s="25" t="s">
        <v>140</v>
      </c>
      <c r="AZ420" s="30" t="s">
        <v>140</v>
      </c>
      <c r="BA420" s="30" t="s">
        <v>140</v>
      </c>
    </row>
    <row r="421" spans="2:53">
      <c r="B421" s="43" t="s">
        <v>198</v>
      </c>
      <c r="C421" s="22" t="s">
        <v>62</v>
      </c>
      <c r="D421" s="23" t="s">
        <v>146</v>
      </c>
      <c r="E421" s="24">
        <v>5784</v>
      </c>
      <c r="F421" s="24"/>
      <c r="G421" s="25"/>
      <c r="H421" s="26">
        <v>5784</v>
      </c>
      <c r="I421" s="24"/>
      <c r="J421" s="24"/>
      <c r="K421" s="24"/>
      <c r="L421" s="26">
        <v>0</v>
      </c>
      <c r="M421" s="24">
        <v>0</v>
      </c>
      <c r="N421" s="25">
        <v>0</v>
      </c>
      <c r="O421" s="26" t="s">
        <v>144</v>
      </c>
      <c r="P421" s="25" t="s">
        <v>144</v>
      </c>
      <c r="Q421" s="26">
        <v>0</v>
      </c>
      <c r="R421" s="24">
        <v>0</v>
      </c>
      <c r="S421" s="24" t="s">
        <v>139</v>
      </c>
      <c r="T421" s="24" t="s">
        <v>139</v>
      </c>
      <c r="U421" s="29" t="s">
        <v>139</v>
      </c>
      <c r="V421" s="25">
        <v>0</v>
      </c>
      <c r="W421" s="30">
        <v>0</v>
      </c>
      <c r="X421" s="26" t="s">
        <v>140</v>
      </c>
      <c r="Y421" s="24" t="s">
        <v>140</v>
      </c>
      <c r="Z421" s="25" t="s">
        <v>140</v>
      </c>
      <c r="AA421" s="24" t="s">
        <v>140</v>
      </c>
      <c r="AB421" s="24" t="s">
        <v>140</v>
      </c>
      <c r="AC421" s="25" t="s">
        <v>140</v>
      </c>
      <c r="AD421" s="24" t="s">
        <v>140</v>
      </c>
      <c r="AE421" s="24" t="s">
        <v>140</v>
      </c>
      <c r="AF421" s="25" t="s">
        <v>140</v>
      </c>
      <c r="AG421" s="24" t="s">
        <v>140</v>
      </c>
      <c r="AH421" s="24" t="s">
        <v>140</v>
      </c>
      <c r="AI421" s="25" t="s">
        <v>140</v>
      </c>
      <c r="AJ421" s="26" t="s">
        <v>140</v>
      </c>
      <c r="AK421" s="24" t="s">
        <v>140</v>
      </c>
      <c r="AL421" s="25" t="s">
        <v>140</v>
      </c>
      <c r="AM421" s="24" t="s">
        <v>140</v>
      </c>
      <c r="AN421" s="24" t="s">
        <v>140</v>
      </c>
      <c r="AO421" s="25" t="s">
        <v>140</v>
      </c>
      <c r="AP421" s="25" t="s">
        <v>140</v>
      </c>
      <c r="AQ421" s="25" t="s">
        <v>140</v>
      </c>
      <c r="AR421" s="30" t="s">
        <v>140</v>
      </c>
      <c r="AS421" s="25" t="s">
        <v>140</v>
      </c>
      <c r="AT421" s="30" t="s">
        <v>140</v>
      </c>
      <c r="AU421" s="30" t="s">
        <v>140</v>
      </c>
      <c r="AV421" s="25" t="s">
        <v>140</v>
      </c>
      <c r="AW421" s="25" t="s">
        <v>140</v>
      </c>
      <c r="AX421" s="30" t="s">
        <v>140</v>
      </c>
      <c r="AY421" s="25" t="s">
        <v>140</v>
      </c>
      <c r="AZ421" s="30" t="s">
        <v>140</v>
      </c>
      <c r="BA421" s="30" t="s">
        <v>140</v>
      </c>
    </row>
    <row r="422" spans="2:53">
      <c r="B422" s="43" t="s">
        <v>198</v>
      </c>
      <c r="C422" s="22" t="s">
        <v>62</v>
      </c>
      <c r="D422" s="23" t="s">
        <v>147</v>
      </c>
      <c r="E422" s="24">
        <v>6043</v>
      </c>
      <c r="F422" s="24"/>
      <c r="G422" s="25"/>
      <c r="H422" s="26">
        <v>6043</v>
      </c>
      <c r="I422" s="24"/>
      <c r="J422" s="24"/>
      <c r="K422" s="24"/>
      <c r="L422" s="26">
        <v>-3500</v>
      </c>
      <c r="M422" s="24">
        <v>-3500</v>
      </c>
      <c r="N422" s="25">
        <v>-3703</v>
      </c>
      <c r="O422" s="26" t="s">
        <v>144</v>
      </c>
      <c r="P422" s="25" t="s">
        <v>144</v>
      </c>
      <c r="Q422" s="26">
        <v>0</v>
      </c>
      <c r="R422" s="24">
        <v>0</v>
      </c>
      <c r="S422" s="24" t="s">
        <v>139</v>
      </c>
      <c r="T422" s="24" t="s">
        <v>139</v>
      </c>
      <c r="U422" s="29" t="s">
        <v>139</v>
      </c>
      <c r="V422" s="25">
        <v>0</v>
      </c>
      <c r="W422" s="30">
        <v>0</v>
      </c>
      <c r="X422" s="26" t="s">
        <v>140</v>
      </c>
      <c r="Y422" s="24" t="s">
        <v>140</v>
      </c>
      <c r="Z422" s="25" t="s">
        <v>140</v>
      </c>
      <c r="AA422" s="24" t="s">
        <v>140</v>
      </c>
      <c r="AB422" s="24" t="s">
        <v>140</v>
      </c>
      <c r="AC422" s="25" t="s">
        <v>140</v>
      </c>
      <c r="AD422" s="24" t="s">
        <v>140</v>
      </c>
      <c r="AE422" s="24" t="s">
        <v>140</v>
      </c>
      <c r="AF422" s="25" t="s">
        <v>140</v>
      </c>
      <c r="AG422" s="24" t="s">
        <v>140</v>
      </c>
      <c r="AH422" s="24" t="s">
        <v>140</v>
      </c>
      <c r="AI422" s="25" t="s">
        <v>140</v>
      </c>
      <c r="AJ422" s="26" t="s">
        <v>140</v>
      </c>
      <c r="AK422" s="24" t="s">
        <v>140</v>
      </c>
      <c r="AL422" s="25" t="s">
        <v>140</v>
      </c>
      <c r="AM422" s="24" t="s">
        <v>140</v>
      </c>
      <c r="AN422" s="24" t="s">
        <v>140</v>
      </c>
      <c r="AO422" s="25" t="s">
        <v>140</v>
      </c>
      <c r="AP422" s="25" t="s">
        <v>140</v>
      </c>
      <c r="AQ422" s="25" t="s">
        <v>140</v>
      </c>
      <c r="AR422" s="30" t="s">
        <v>140</v>
      </c>
      <c r="AS422" s="25" t="s">
        <v>140</v>
      </c>
      <c r="AT422" s="30" t="s">
        <v>140</v>
      </c>
      <c r="AU422" s="30" t="s">
        <v>140</v>
      </c>
      <c r="AV422" s="25" t="s">
        <v>140</v>
      </c>
      <c r="AW422" s="25" t="s">
        <v>140</v>
      </c>
      <c r="AX422" s="30" t="s">
        <v>140</v>
      </c>
      <c r="AY422" s="25" t="s">
        <v>140</v>
      </c>
      <c r="AZ422" s="30" t="s">
        <v>140</v>
      </c>
      <c r="BA422" s="30" t="s">
        <v>140</v>
      </c>
    </row>
    <row r="423" spans="2:53">
      <c r="B423" s="43" t="s">
        <v>198</v>
      </c>
      <c r="C423" s="22" t="s">
        <v>62</v>
      </c>
      <c r="D423" s="23" t="s">
        <v>148</v>
      </c>
      <c r="E423" s="24">
        <v>5773</v>
      </c>
      <c r="F423" s="24"/>
      <c r="G423" s="25"/>
      <c r="H423" s="26">
        <v>5773</v>
      </c>
      <c r="I423" s="24"/>
      <c r="J423" s="24"/>
      <c r="K423" s="24"/>
      <c r="L423" s="26">
        <v>-3230</v>
      </c>
      <c r="M423" s="24">
        <v>-3230</v>
      </c>
      <c r="N423" s="25">
        <v>-3394</v>
      </c>
      <c r="O423" s="26" t="s">
        <v>144</v>
      </c>
      <c r="P423" s="25" t="s">
        <v>144</v>
      </c>
      <c r="Q423" s="26">
        <v>0</v>
      </c>
      <c r="R423" s="24">
        <v>0</v>
      </c>
      <c r="S423" s="24" t="s">
        <v>139</v>
      </c>
      <c r="T423" s="24" t="s">
        <v>139</v>
      </c>
      <c r="U423" s="29" t="s">
        <v>139</v>
      </c>
      <c r="V423" s="25">
        <v>0</v>
      </c>
      <c r="W423" s="30">
        <v>0</v>
      </c>
      <c r="X423" s="26" t="s">
        <v>140</v>
      </c>
      <c r="Y423" s="24" t="s">
        <v>140</v>
      </c>
      <c r="Z423" s="25" t="s">
        <v>140</v>
      </c>
      <c r="AA423" s="24" t="s">
        <v>140</v>
      </c>
      <c r="AB423" s="24" t="s">
        <v>140</v>
      </c>
      <c r="AC423" s="25" t="s">
        <v>140</v>
      </c>
      <c r="AD423" s="24" t="s">
        <v>140</v>
      </c>
      <c r="AE423" s="24" t="s">
        <v>140</v>
      </c>
      <c r="AF423" s="25" t="s">
        <v>140</v>
      </c>
      <c r="AG423" s="24" t="s">
        <v>140</v>
      </c>
      <c r="AH423" s="24" t="s">
        <v>140</v>
      </c>
      <c r="AI423" s="25" t="s">
        <v>140</v>
      </c>
      <c r="AJ423" s="26" t="s">
        <v>140</v>
      </c>
      <c r="AK423" s="24" t="s">
        <v>140</v>
      </c>
      <c r="AL423" s="25" t="s">
        <v>140</v>
      </c>
      <c r="AM423" s="24" t="s">
        <v>140</v>
      </c>
      <c r="AN423" s="24" t="s">
        <v>140</v>
      </c>
      <c r="AO423" s="25" t="s">
        <v>140</v>
      </c>
      <c r="AP423" s="25" t="s">
        <v>140</v>
      </c>
      <c r="AQ423" s="25" t="s">
        <v>140</v>
      </c>
      <c r="AR423" s="30" t="s">
        <v>140</v>
      </c>
      <c r="AS423" s="25" t="s">
        <v>140</v>
      </c>
      <c r="AT423" s="30" t="s">
        <v>140</v>
      </c>
      <c r="AU423" s="30" t="s">
        <v>140</v>
      </c>
      <c r="AV423" s="25" t="s">
        <v>140</v>
      </c>
      <c r="AW423" s="25" t="s">
        <v>140</v>
      </c>
      <c r="AX423" s="30" t="s">
        <v>140</v>
      </c>
      <c r="AY423" s="25" t="s">
        <v>140</v>
      </c>
      <c r="AZ423" s="30" t="s">
        <v>140</v>
      </c>
      <c r="BA423" s="30" t="s">
        <v>140</v>
      </c>
    </row>
    <row r="424" spans="2:53">
      <c r="B424" s="43" t="s">
        <v>198</v>
      </c>
      <c r="C424" s="22" t="s">
        <v>62</v>
      </c>
      <c r="D424" s="23" t="s">
        <v>149</v>
      </c>
      <c r="E424" s="24">
        <v>5181</v>
      </c>
      <c r="F424" s="24"/>
      <c r="G424" s="25"/>
      <c r="H424" s="26">
        <v>5181</v>
      </c>
      <c r="I424" s="24"/>
      <c r="J424" s="24"/>
      <c r="K424" s="24"/>
      <c r="L424" s="26">
        <v>-2638</v>
      </c>
      <c r="M424" s="24">
        <v>-2638</v>
      </c>
      <c r="N424" s="25">
        <v>-3118</v>
      </c>
      <c r="O424" s="26" t="s">
        <v>144</v>
      </c>
      <c r="P424" s="25" t="s">
        <v>144</v>
      </c>
      <c r="Q424" s="26">
        <v>0</v>
      </c>
      <c r="R424" s="24">
        <v>0</v>
      </c>
      <c r="S424" s="24" t="s">
        <v>139</v>
      </c>
      <c r="T424" s="24" t="s">
        <v>139</v>
      </c>
      <c r="U424" s="29" t="s">
        <v>139</v>
      </c>
      <c r="V424" s="25">
        <v>0</v>
      </c>
      <c r="W424" s="30">
        <v>0</v>
      </c>
      <c r="X424" s="26" t="s">
        <v>140</v>
      </c>
      <c r="Y424" s="24" t="s">
        <v>140</v>
      </c>
      <c r="Z424" s="25" t="s">
        <v>140</v>
      </c>
      <c r="AA424" s="24" t="s">
        <v>140</v>
      </c>
      <c r="AB424" s="24" t="s">
        <v>140</v>
      </c>
      <c r="AC424" s="25" t="s">
        <v>140</v>
      </c>
      <c r="AD424" s="24" t="s">
        <v>140</v>
      </c>
      <c r="AE424" s="24" t="s">
        <v>140</v>
      </c>
      <c r="AF424" s="25" t="s">
        <v>140</v>
      </c>
      <c r="AG424" s="24" t="s">
        <v>140</v>
      </c>
      <c r="AH424" s="24" t="s">
        <v>140</v>
      </c>
      <c r="AI424" s="25" t="s">
        <v>140</v>
      </c>
      <c r="AJ424" s="26" t="s">
        <v>140</v>
      </c>
      <c r="AK424" s="24" t="s">
        <v>140</v>
      </c>
      <c r="AL424" s="25" t="s">
        <v>140</v>
      </c>
      <c r="AM424" s="24" t="s">
        <v>140</v>
      </c>
      <c r="AN424" s="24" t="s">
        <v>140</v>
      </c>
      <c r="AO424" s="25" t="s">
        <v>140</v>
      </c>
      <c r="AP424" s="25" t="s">
        <v>140</v>
      </c>
      <c r="AQ424" s="25" t="s">
        <v>140</v>
      </c>
      <c r="AR424" s="30" t="s">
        <v>140</v>
      </c>
      <c r="AS424" s="25" t="s">
        <v>140</v>
      </c>
      <c r="AT424" s="30" t="s">
        <v>140</v>
      </c>
      <c r="AU424" s="30" t="s">
        <v>140</v>
      </c>
      <c r="AV424" s="25" t="s">
        <v>140</v>
      </c>
      <c r="AW424" s="25" t="s">
        <v>140</v>
      </c>
      <c r="AX424" s="30" t="s">
        <v>140</v>
      </c>
      <c r="AY424" s="25" t="s">
        <v>140</v>
      </c>
      <c r="AZ424" s="30" t="s">
        <v>140</v>
      </c>
      <c r="BA424" s="30" t="s">
        <v>140</v>
      </c>
    </row>
    <row r="425" spans="2:53">
      <c r="B425" s="43" t="s">
        <v>198</v>
      </c>
      <c r="C425" s="22" t="s">
        <v>62</v>
      </c>
      <c r="D425" s="23" t="s">
        <v>151</v>
      </c>
      <c r="E425" s="24"/>
      <c r="F425" s="24">
        <v>5360</v>
      </c>
      <c r="G425" s="25">
        <v>-30</v>
      </c>
      <c r="H425" s="26"/>
      <c r="I425" s="24">
        <v>5364</v>
      </c>
      <c r="J425" s="24">
        <v>2</v>
      </c>
      <c r="K425" s="24"/>
      <c r="L425" s="26">
        <v>9791</v>
      </c>
      <c r="M425" s="24">
        <v>-14</v>
      </c>
      <c r="N425" s="25">
        <v>9791</v>
      </c>
      <c r="O425" s="26" t="s">
        <v>144</v>
      </c>
      <c r="P425" s="25" t="s">
        <v>144</v>
      </c>
      <c r="Q425" s="26">
        <v>9805</v>
      </c>
      <c r="R425" s="24" t="s">
        <v>139</v>
      </c>
      <c r="S425" s="24">
        <v>-4</v>
      </c>
      <c r="T425" s="24">
        <v>-32</v>
      </c>
      <c r="U425" s="29">
        <v>-36</v>
      </c>
      <c r="V425" s="25">
        <v>-14</v>
      </c>
      <c r="W425" s="30">
        <v>0</v>
      </c>
      <c r="X425" s="26" t="s">
        <v>140</v>
      </c>
      <c r="Y425" s="24" t="s">
        <v>140</v>
      </c>
      <c r="Z425" s="25" t="s">
        <v>140</v>
      </c>
      <c r="AA425" s="24" t="s">
        <v>140</v>
      </c>
      <c r="AB425" s="24" t="s">
        <v>140</v>
      </c>
      <c r="AC425" s="25" t="s">
        <v>140</v>
      </c>
      <c r="AD425" s="24" t="s">
        <v>140</v>
      </c>
      <c r="AE425" s="24" t="s">
        <v>140</v>
      </c>
      <c r="AF425" s="25" t="s">
        <v>140</v>
      </c>
      <c r="AG425" s="24" t="s">
        <v>140</v>
      </c>
      <c r="AH425" s="24" t="s">
        <v>140</v>
      </c>
      <c r="AI425" s="25" t="s">
        <v>140</v>
      </c>
      <c r="AJ425" s="26" t="s">
        <v>140</v>
      </c>
      <c r="AK425" s="24" t="s">
        <v>140</v>
      </c>
      <c r="AL425" s="25" t="s">
        <v>140</v>
      </c>
      <c r="AM425" s="24" t="s">
        <v>140</v>
      </c>
      <c r="AN425" s="24" t="s">
        <v>140</v>
      </c>
      <c r="AO425" s="25" t="s">
        <v>140</v>
      </c>
      <c r="AP425" s="25" t="s">
        <v>140</v>
      </c>
      <c r="AQ425" s="25" t="s">
        <v>140</v>
      </c>
      <c r="AR425" s="30" t="s">
        <v>140</v>
      </c>
      <c r="AS425" s="25" t="s">
        <v>140</v>
      </c>
      <c r="AT425" s="30" t="s">
        <v>140</v>
      </c>
      <c r="AU425" s="30" t="s">
        <v>140</v>
      </c>
      <c r="AV425" s="25" t="s">
        <v>140</v>
      </c>
      <c r="AW425" s="25" t="s">
        <v>140</v>
      </c>
      <c r="AX425" s="30" t="s">
        <v>140</v>
      </c>
      <c r="AY425" s="25" t="s">
        <v>140</v>
      </c>
      <c r="AZ425" s="30" t="s">
        <v>140</v>
      </c>
      <c r="BA425" s="30" t="s">
        <v>140</v>
      </c>
    </row>
    <row r="426" spans="2:53">
      <c r="B426" s="43" t="s">
        <v>198</v>
      </c>
      <c r="C426" s="22" t="s">
        <v>62</v>
      </c>
      <c r="D426" s="23" t="s">
        <v>153</v>
      </c>
      <c r="E426" s="24"/>
      <c r="F426" s="24">
        <v>5560</v>
      </c>
      <c r="G426" s="25">
        <v>708</v>
      </c>
      <c r="H426" s="26"/>
      <c r="I426" s="24">
        <v>5560</v>
      </c>
      <c r="J426" s="24">
        <v>708</v>
      </c>
      <c r="K426" s="24"/>
      <c r="L426" s="26">
        <v>9935</v>
      </c>
      <c r="M426" s="24">
        <v>-14</v>
      </c>
      <c r="N426" s="25">
        <v>9935</v>
      </c>
      <c r="O426" s="26" t="s">
        <v>144</v>
      </c>
      <c r="P426" s="25" t="s">
        <v>144</v>
      </c>
      <c r="Q426" s="26">
        <v>9949</v>
      </c>
      <c r="R426" s="24" t="s">
        <v>139</v>
      </c>
      <c r="S426" s="24">
        <v>0</v>
      </c>
      <c r="T426" s="24">
        <v>0</v>
      </c>
      <c r="U426" s="29">
        <v>0</v>
      </c>
      <c r="V426" s="25">
        <v>-14</v>
      </c>
      <c r="W426" s="30">
        <v>0</v>
      </c>
      <c r="X426" s="26" t="s">
        <v>140</v>
      </c>
      <c r="Y426" s="24" t="s">
        <v>140</v>
      </c>
      <c r="Z426" s="25" t="s">
        <v>140</v>
      </c>
      <c r="AA426" s="24" t="s">
        <v>140</v>
      </c>
      <c r="AB426" s="24" t="s">
        <v>140</v>
      </c>
      <c r="AC426" s="25" t="s">
        <v>140</v>
      </c>
      <c r="AD426" s="24" t="s">
        <v>140</v>
      </c>
      <c r="AE426" s="24" t="s">
        <v>140</v>
      </c>
      <c r="AF426" s="25" t="s">
        <v>140</v>
      </c>
      <c r="AG426" s="24" t="s">
        <v>140</v>
      </c>
      <c r="AH426" s="24" t="s">
        <v>140</v>
      </c>
      <c r="AI426" s="25" t="s">
        <v>140</v>
      </c>
      <c r="AJ426" s="26" t="s">
        <v>140</v>
      </c>
      <c r="AK426" s="24" t="s">
        <v>140</v>
      </c>
      <c r="AL426" s="25" t="s">
        <v>140</v>
      </c>
      <c r="AM426" s="24" t="s">
        <v>140</v>
      </c>
      <c r="AN426" s="24" t="s">
        <v>140</v>
      </c>
      <c r="AO426" s="25" t="s">
        <v>140</v>
      </c>
      <c r="AP426" s="25" t="s">
        <v>140</v>
      </c>
      <c r="AQ426" s="25" t="s">
        <v>140</v>
      </c>
      <c r="AR426" s="30" t="s">
        <v>140</v>
      </c>
      <c r="AS426" s="25" t="s">
        <v>140</v>
      </c>
      <c r="AT426" s="30" t="s">
        <v>140</v>
      </c>
      <c r="AU426" s="30" t="s">
        <v>140</v>
      </c>
      <c r="AV426" s="25" t="s">
        <v>140</v>
      </c>
      <c r="AW426" s="25" t="s">
        <v>140</v>
      </c>
      <c r="AX426" s="30" t="s">
        <v>140</v>
      </c>
      <c r="AY426" s="25" t="s">
        <v>140</v>
      </c>
      <c r="AZ426" s="30" t="s">
        <v>140</v>
      </c>
      <c r="BA426" s="30" t="s">
        <v>140</v>
      </c>
    </row>
    <row r="427" spans="2:53" ht="15" thickBot="1">
      <c r="B427" s="44" t="s">
        <v>198</v>
      </c>
      <c r="C427" s="32" t="s">
        <v>62</v>
      </c>
      <c r="D427" s="33" t="s">
        <v>155</v>
      </c>
      <c r="E427" s="34"/>
      <c r="F427" s="34">
        <v>5024</v>
      </c>
      <c r="G427" s="35">
        <v>161</v>
      </c>
      <c r="H427" s="36"/>
      <c r="I427" s="34">
        <v>5024</v>
      </c>
      <c r="J427" s="34">
        <v>176</v>
      </c>
      <c r="K427" s="34"/>
      <c r="L427" s="36">
        <v>10226</v>
      </c>
      <c r="M427" s="34">
        <v>-14</v>
      </c>
      <c r="N427" s="35">
        <v>10226</v>
      </c>
      <c r="O427" s="36" t="s">
        <v>144</v>
      </c>
      <c r="P427" s="35" t="s">
        <v>144</v>
      </c>
      <c r="Q427" s="36">
        <v>10240</v>
      </c>
      <c r="R427" s="24" t="s">
        <v>139</v>
      </c>
      <c r="S427" s="24">
        <v>0</v>
      </c>
      <c r="T427" s="24">
        <v>-15</v>
      </c>
      <c r="U427" s="29">
        <v>-15</v>
      </c>
      <c r="V427" s="25">
        <v>-14</v>
      </c>
      <c r="W427" s="30">
        <v>0</v>
      </c>
      <c r="X427" s="36" t="s">
        <v>140</v>
      </c>
      <c r="Y427" s="34" t="s">
        <v>140</v>
      </c>
      <c r="Z427" s="35" t="s">
        <v>140</v>
      </c>
      <c r="AA427" s="34" t="s">
        <v>140</v>
      </c>
      <c r="AB427" s="34" t="s">
        <v>140</v>
      </c>
      <c r="AC427" s="35" t="s">
        <v>140</v>
      </c>
      <c r="AD427" s="34" t="s">
        <v>140</v>
      </c>
      <c r="AE427" s="34" t="s">
        <v>140</v>
      </c>
      <c r="AF427" s="35" t="s">
        <v>140</v>
      </c>
      <c r="AG427" s="34" t="s">
        <v>140</v>
      </c>
      <c r="AH427" s="34" t="s">
        <v>140</v>
      </c>
      <c r="AI427" s="35" t="s">
        <v>140</v>
      </c>
      <c r="AJ427" s="36" t="s">
        <v>140</v>
      </c>
      <c r="AK427" s="34" t="s">
        <v>140</v>
      </c>
      <c r="AL427" s="35" t="s">
        <v>140</v>
      </c>
      <c r="AM427" s="34" t="s">
        <v>140</v>
      </c>
      <c r="AN427" s="34" t="s">
        <v>140</v>
      </c>
      <c r="AO427" s="35" t="s">
        <v>140</v>
      </c>
      <c r="AP427" s="35" t="s">
        <v>140</v>
      </c>
      <c r="AQ427" s="35" t="s">
        <v>140</v>
      </c>
      <c r="AR427" s="37" t="s">
        <v>140</v>
      </c>
      <c r="AS427" s="35" t="s">
        <v>140</v>
      </c>
      <c r="AT427" s="37" t="s">
        <v>140</v>
      </c>
      <c r="AU427" s="37" t="s">
        <v>140</v>
      </c>
      <c r="AV427" s="35" t="s">
        <v>140</v>
      </c>
      <c r="AW427" s="35" t="s">
        <v>140</v>
      </c>
      <c r="AX427" s="37" t="s">
        <v>140</v>
      </c>
      <c r="AY427" s="35" t="s">
        <v>140</v>
      </c>
      <c r="AZ427" s="37" t="s">
        <v>140</v>
      </c>
      <c r="BA427" s="37" t="s">
        <v>140</v>
      </c>
    </row>
    <row r="428" spans="2:53">
      <c r="B428" s="21" t="s">
        <v>199</v>
      </c>
      <c r="C428" s="39" t="s">
        <v>62</v>
      </c>
      <c r="D428" s="40" t="s">
        <v>138</v>
      </c>
      <c r="E428" s="27">
        <v>7280</v>
      </c>
      <c r="F428" s="27"/>
      <c r="G428" s="41"/>
      <c r="H428" s="28">
        <v>7280</v>
      </c>
      <c r="I428" s="27"/>
      <c r="J428" s="27"/>
      <c r="K428" s="27"/>
      <c r="L428" s="28">
        <v>0</v>
      </c>
      <c r="M428" s="27">
        <v>0</v>
      </c>
      <c r="N428" s="41">
        <v>-2120</v>
      </c>
      <c r="O428" s="28" t="s">
        <v>144</v>
      </c>
      <c r="P428" s="41" t="s">
        <v>144</v>
      </c>
      <c r="Q428" s="28">
        <v>0</v>
      </c>
      <c r="R428" s="24">
        <v>0</v>
      </c>
      <c r="S428" s="24" t="s">
        <v>139</v>
      </c>
      <c r="T428" s="24" t="s">
        <v>139</v>
      </c>
      <c r="U428" s="29" t="s">
        <v>139</v>
      </c>
      <c r="V428" s="25">
        <v>0</v>
      </c>
      <c r="W428" s="30">
        <v>0</v>
      </c>
      <c r="X428" s="28" t="s">
        <v>140</v>
      </c>
      <c r="Y428" s="27" t="s">
        <v>140</v>
      </c>
      <c r="Z428" s="41" t="s">
        <v>140</v>
      </c>
      <c r="AA428" s="27" t="s">
        <v>140</v>
      </c>
      <c r="AB428" s="27" t="s">
        <v>140</v>
      </c>
      <c r="AC428" s="41" t="s">
        <v>140</v>
      </c>
      <c r="AD428" s="27" t="s">
        <v>140</v>
      </c>
      <c r="AE428" s="27" t="s">
        <v>140</v>
      </c>
      <c r="AF428" s="41" t="s">
        <v>140</v>
      </c>
      <c r="AG428" s="27" t="s">
        <v>140</v>
      </c>
      <c r="AH428" s="27" t="s">
        <v>140</v>
      </c>
      <c r="AI428" s="41" t="s">
        <v>140</v>
      </c>
      <c r="AJ428" s="28" t="s">
        <v>140</v>
      </c>
      <c r="AK428" s="27" t="s">
        <v>140</v>
      </c>
      <c r="AL428" s="41" t="s">
        <v>140</v>
      </c>
      <c r="AM428" s="27" t="s">
        <v>140</v>
      </c>
      <c r="AN428" s="27" t="s">
        <v>140</v>
      </c>
      <c r="AO428" s="41" t="s">
        <v>140</v>
      </c>
      <c r="AP428" s="41" t="s">
        <v>140</v>
      </c>
      <c r="AQ428" s="41" t="s">
        <v>140</v>
      </c>
      <c r="AR428" s="42" t="s">
        <v>140</v>
      </c>
      <c r="AS428" s="41" t="s">
        <v>140</v>
      </c>
      <c r="AT428" s="42" t="s">
        <v>140</v>
      </c>
      <c r="AU428" s="42" t="s">
        <v>140</v>
      </c>
      <c r="AV428" s="41" t="s">
        <v>140</v>
      </c>
      <c r="AW428" s="41" t="s">
        <v>140</v>
      </c>
      <c r="AX428" s="42" t="s">
        <v>140</v>
      </c>
      <c r="AY428" s="41" t="s">
        <v>140</v>
      </c>
      <c r="AZ428" s="42" t="s">
        <v>140</v>
      </c>
      <c r="BA428" s="42" t="s">
        <v>140</v>
      </c>
    </row>
    <row r="429" spans="2:53">
      <c r="B429" s="21" t="s">
        <v>199</v>
      </c>
      <c r="C429" s="22" t="s">
        <v>62</v>
      </c>
      <c r="D429" s="23" t="s">
        <v>141</v>
      </c>
      <c r="E429" s="24">
        <v>7960</v>
      </c>
      <c r="F429" s="24"/>
      <c r="G429" s="25"/>
      <c r="H429" s="26">
        <v>7960</v>
      </c>
      <c r="I429" s="24"/>
      <c r="J429" s="24"/>
      <c r="K429" s="24"/>
      <c r="L429" s="26">
        <v>0</v>
      </c>
      <c r="M429" s="24">
        <v>0</v>
      </c>
      <c r="N429" s="25">
        <v>-2774</v>
      </c>
      <c r="O429" s="26" t="s">
        <v>144</v>
      </c>
      <c r="P429" s="25" t="s">
        <v>144</v>
      </c>
      <c r="Q429" s="26">
        <v>0</v>
      </c>
      <c r="R429" s="24">
        <v>0</v>
      </c>
      <c r="S429" s="24" t="s">
        <v>139</v>
      </c>
      <c r="T429" s="24" t="s">
        <v>139</v>
      </c>
      <c r="U429" s="29" t="s">
        <v>139</v>
      </c>
      <c r="V429" s="25">
        <v>0</v>
      </c>
      <c r="W429" s="30">
        <v>0</v>
      </c>
      <c r="X429" s="26" t="s">
        <v>140</v>
      </c>
      <c r="Y429" s="24" t="s">
        <v>140</v>
      </c>
      <c r="Z429" s="25" t="s">
        <v>140</v>
      </c>
      <c r="AA429" s="24" t="s">
        <v>140</v>
      </c>
      <c r="AB429" s="24" t="s">
        <v>140</v>
      </c>
      <c r="AC429" s="25" t="s">
        <v>140</v>
      </c>
      <c r="AD429" s="24" t="s">
        <v>140</v>
      </c>
      <c r="AE429" s="24" t="s">
        <v>140</v>
      </c>
      <c r="AF429" s="25" t="s">
        <v>140</v>
      </c>
      <c r="AG429" s="24" t="s">
        <v>140</v>
      </c>
      <c r="AH429" s="24" t="s">
        <v>140</v>
      </c>
      <c r="AI429" s="25" t="s">
        <v>140</v>
      </c>
      <c r="AJ429" s="26" t="s">
        <v>140</v>
      </c>
      <c r="AK429" s="24" t="s">
        <v>140</v>
      </c>
      <c r="AL429" s="25" t="s">
        <v>140</v>
      </c>
      <c r="AM429" s="24" t="s">
        <v>140</v>
      </c>
      <c r="AN429" s="24" t="s">
        <v>140</v>
      </c>
      <c r="AO429" s="25" t="s">
        <v>140</v>
      </c>
      <c r="AP429" s="25" t="s">
        <v>140</v>
      </c>
      <c r="AQ429" s="25" t="s">
        <v>140</v>
      </c>
      <c r="AR429" s="30" t="s">
        <v>140</v>
      </c>
      <c r="AS429" s="25" t="s">
        <v>140</v>
      </c>
      <c r="AT429" s="30" t="s">
        <v>140</v>
      </c>
      <c r="AU429" s="30" t="s">
        <v>140</v>
      </c>
      <c r="AV429" s="25" t="s">
        <v>140</v>
      </c>
      <c r="AW429" s="25" t="s">
        <v>140</v>
      </c>
      <c r="AX429" s="30" t="s">
        <v>140</v>
      </c>
      <c r="AY429" s="25" t="s">
        <v>140</v>
      </c>
      <c r="AZ429" s="30" t="s">
        <v>140</v>
      </c>
      <c r="BA429" s="30" t="s">
        <v>140</v>
      </c>
    </row>
    <row r="430" spans="2:53">
      <c r="B430" s="21" t="s">
        <v>199</v>
      </c>
      <c r="C430" s="22" t="s">
        <v>62</v>
      </c>
      <c r="D430" s="23" t="s">
        <v>142</v>
      </c>
      <c r="E430" s="24">
        <v>7286</v>
      </c>
      <c r="F430" s="24"/>
      <c r="G430" s="25"/>
      <c r="H430" s="26">
        <v>7286</v>
      </c>
      <c r="I430" s="24"/>
      <c r="J430" s="24"/>
      <c r="K430" s="24"/>
      <c r="L430" s="26">
        <v>0</v>
      </c>
      <c r="M430" s="24">
        <v>0</v>
      </c>
      <c r="N430" s="25">
        <v>-2093</v>
      </c>
      <c r="O430" s="26" t="s">
        <v>144</v>
      </c>
      <c r="P430" s="25" t="s">
        <v>144</v>
      </c>
      <c r="Q430" s="26">
        <v>0</v>
      </c>
      <c r="R430" s="24">
        <v>0</v>
      </c>
      <c r="S430" s="24" t="s">
        <v>139</v>
      </c>
      <c r="T430" s="24" t="s">
        <v>139</v>
      </c>
      <c r="U430" s="29" t="s">
        <v>139</v>
      </c>
      <c r="V430" s="25">
        <v>0</v>
      </c>
      <c r="W430" s="30">
        <v>0</v>
      </c>
      <c r="X430" s="26" t="s">
        <v>140</v>
      </c>
      <c r="Y430" s="24" t="s">
        <v>140</v>
      </c>
      <c r="Z430" s="25" t="s">
        <v>140</v>
      </c>
      <c r="AA430" s="24" t="s">
        <v>140</v>
      </c>
      <c r="AB430" s="24" t="s">
        <v>140</v>
      </c>
      <c r="AC430" s="25" t="s">
        <v>140</v>
      </c>
      <c r="AD430" s="24" t="s">
        <v>140</v>
      </c>
      <c r="AE430" s="24" t="s">
        <v>140</v>
      </c>
      <c r="AF430" s="25" t="s">
        <v>140</v>
      </c>
      <c r="AG430" s="24" t="s">
        <v>140</v>
      </c>
      <c r="AH430" s="24" t="s">
        <v>140</v>
      </c>
      <c r="AI430" s="25" t="s">
        <v>140</v>
      </c>
      <c r="AJ430" s="26" t="s">
        <v>140</v>
      </c>
      <c r="AK430" s="24" t="s">
        <v>140</v>
      </c>
      <c r="AL430" s="25" t="s">
        <v>140</v>
      </c>
      <c r="AM430" s="24" t="s">
        <v>140</v>
      </c>
      <c r="AN430" s="24" t="s">
        <v>140</v>
      </c>
      <c r="AO430" s="25" t="s">
        <v>140</v>
      </c>
      <c r="AP430" s="25" t="s">
        <v>140</v>
      </c>
      <c r="AQ430" s="25" t="s">
        <v>140</v>
      </c>
      <c r="AR430" s="30" t="s">
        <v>140</v>
      </c>
      <c r="AS430" s="25" t="s">
        <v>140</v>
      </c>
      <c r="AT430" s="30" t="s">
        <v>140</v>
      </c>
      <c r="AU430" s="30" t="s">
        <v>140</v>
      </c>
      <c r="AV430" s="25" t="s">
        <v>140</v>
      </c>
      <c r="AW430" s="25" t="s">
        <v>140</v>
      </c>
      <c r="AX430" s="30" t="s">
        <v>140</v>
      </c>
      <c r="AY430" s="25" t="s">
        <v>140</v>
      </c>
      <c r="AZ430" s="30" t="s">
        <v>140</v>
      </c>
      <c r="BA430" s="30" t="s">
        <v>140</v>
      </c>
    </row>
    <row r="431" spans="2:53">
      <c r="B431" s="21" t="s">
        <v>199</v>
      </c>
      <c r="C431" s="22" t="s">
        <v>62</v>
      </c>
      <c r="D431" s="23" t="s">
        <v>143</v>
      </c>
      <c r="E431" s="24"/>
      <c r="F431" s="24">
        <v>5366</v>
      </c>
      <c r="G431" s="25">
        <v>-153</v>
      </c>
      <c r="H431" s="26"/>
      <c r="I431" s="24">
        <v>5366</v>
      </c>
      <c r="J431" s="24">
        <v>-153</v>
      </c>
      <c r="K431" s="24"/>
      <c r="L431" s="26">
        <v>-1045</v>
      </c>
      <c r="M431" s="24">
        <v>-1045</v>
      </c>
      <c r="N431" s="25">
        <v>-1045</v>
      </c>
      <c r="O431" s="26" t="s">
        <v>144</v>
      </c>
      <c r="P431" s="25" t="s">
        <v>144</v>
      </c>
      <c r="Q431" s="26">
        <v>0</v>
      </c>
      <c r="R431" s="24" t="s">
        <v>139</v>
      </c>
      <c r="S431" s="24">
        <v>0</v>
      </c>
      <c r="T431" s="24">
        <v>0</v>
      </c>
      <c r="U431" s="29">
        <v>0</v>
      </c>
      <c r="V431" s="25">
        <v>0</v>
      </c>
      <c r="W431" s="30">
        <v>0</v>
      </c>
      <c r="X431" s="26" t="s">
        <v>140</v>
      </c>
      <c r="Y431" s="24" t="s">
        <v>140</v>
      </c>
      <c r="Z431" s="25" t="s">
        <v>140</v>
      </c>
      <c r="AA431" s="24" t="s">
        <v>140</v>
      </c>
      <c r="AB431" s="24" t="s">
        <v>140</v>
      </c>
      <c r="AC431" s="25" t="s">
        <v>140</v>
      </c>
      <c r="AD431" s="24" t="s">
        <v>140</v>
      </c>
      <c r="AE431" s="24" t="s">
        <v>140</v>
      </c>
      <c r="AF431" s="25" t="s">
        <v>140</v>
      </c>
      <c r="AG431" s="24" t="s">
        <v>140</v>
      </c>
      <c r="AH431" s="24" t="s">
        <v>140</v>
      </c>
      <c r="AI431" s="25" t="s">
        <v>140</v>
      </c>
      <c r="AJ431" s="26" t="s">
        <v>140</v>
      </c>
      <c r="AK431" s="24" t="s">
        <v>140</v>
      </c>
      <c r="AL431" s="25" t="s">
        <v>140</v>
      </c>
      <c r="AM431" s="24" t="s">
        <v>140</v>
      </c>
      <c r="AN431" s="24" t="s">
        <v>140</v>
      </c>
      <c r="AO431" s="25" t="s">
        <v>140</v>
      </c>
      <c r="AP431" s="25" t="s">
        <v>140</v>
      </c>
      <c r="AQ431" s="25" t="s">
        <v>140</v>
      </c>
      <c r="AR431" s="30" t="s">
        <v>140</v>
      </c>
      <c r="AS431" s="25" t="s">
        <v>140</v>
      </c>
      <c r="AT431" s="30" t="s">
        <v>140</v>
      </c>
      <c r="AU431" s="30" t="s">
        <v>140</v>
      </c>
      <c r="AV431" s="25" t="s">
        <v>140</v>
      </c>
      <c r="AW431" s="25" t="s">
        <v>140</v>
      </c>
      <c r="AX431" s="30" t="s">
        <v>140</v>
      </c>
      <c r="AY431" s="25" t="s">
        <v>140</v>
      </c>
      <c r="AZ431" s="30" t="s">
        <v>140</v>
      </c>
      <c r="BA431" s="30" t="s">
        <v>140</v>
      </c>
    </row>
    <row r="432" spans="2:53">
      <c r="B432" s="21" t="s">
        <v>199</v>
      </c>
      <c r="C432" s="22" t="s">
        <v>62</v>
      </c>
      <c r="D432" s="23" t="s">
        <v>145</v>
      </c>
      <c r="E432" s="24"/>
      <c r="F432" s="24">
        <v>5402</v>
      </c>
      <c r="G432" s="25">
        <v>625</v>
      </c>
      <c r="H432" s="26"/>
      <c r="I432" s="24">
        <v>5402</v>
      </c>
      <c r="J432" s="24">
        <v>626</v>
      </c>
      <c r="K432" s="24"/>
      <c r="L432" s="26">
        <v>-1094</v>
      </c>
      <c r="M432" s="24">
        <v>-1094</v>
      </c>
      <c r="N432" s="25">
        <v>-1094</v>
      </c>
      <c r="O432" s="26" t="s">
        <v>144</v>
      </c>
      <c r="P432" s="25" t="s">
        <v>144</v>
      </c>
      <c r="Q432" s="26">
        <v>0</v>
      </c>
      <c r="R432" s="24" t="s">
        <v>139</v>
      </c>
      <c r="S432" s="24">
        <v>0</v>
      </c>
      <c r="T432" s="24">
        <v>-1</v>
      </c>
      <c r="U432" s="29">
        <v>-1</v>
      </c>
      <c r="V432" s="25">
        <v>0</v>
      </c>
      <c r="W432" s="30">
        <v>0</v>
      </c>
      <c r="X432" s="26" t="s">
        <v>140</v>
      </c>
      <c r="Y432" s="24" t="s">
        <v>140</v>
      </c>
      <c r="Z432" s="25" t="s">
        <v>140</v>
      </c>
      <c r="AA432" s="24" t="s">
        <v>140</v>
      </c>
      <c r="AB432" s="24" t="s">
        <v>140</v>
      </c>
      <c r="AC432" s="25" t="s">
        <v>140</v>
      </c>
      <c r="AD432" s="24" t="s">
        <v>140</v>
      </c>
      <c r="AE432" s="24" t="s">
        <v>140</v>
      </c>
      <c r="AF432" s="25" t="s">
        <v>140</v>
      </c>
      <c r="AG432" s="24" t="s">
        <v>140</v>
      </c>
      <c r="AH432" s="24" t="s">
        <v>140</v>
      </c>
      <c r="AI432" s="25" t="s">
        <v>140</v>
      </c>
      <c r="AJ432" s="26" t="s">
        <v>140</v>
      </c>
      <c r="AK432" s="24" t="s">
        <v>140</v>
      </c>
      <c r="AL432" s="25" t="s">
        <v>140</v>
      </c>
      <c r="AM432" s="24" t="s">
        <v>140</v>
      </c>
      <c r="AN432" s="24" t="s">
        <v>140</v>
      </c>
      <c r="AO432" s="25" t="s">
        <v>140</v>
      </c>
      <c r="AP432" s="25" t="s">
        <v>140</v>
      </c>
      <c r="AQ432" s="25" t="s">
        <v>140</v>
      </c>
      <c r="AR432" s="30" t="s">
        <v>140</v>
      </c>
      <c r="AS432" s="25" t="s">
        <v>140</v>
      </c>
      <c r="AT432" s="30" t="s">
        <v>140</v>
      </c>
      <c r="AU432" s="30" t="s">
        <v>140</v>
      </c>
      <c r="AV432" s="25" t="s">
        <v>140</v>
      </c>
      <c r="AW432" s="25" t="s">
        <v>140</v>
      </c>
      <c r="AX432" s="30" t="s">
        <v>140</v>
      </c>
      <c r="AY432" s="25" t="s">
        <v>140</v>
      </c>
      <c r="AZ432" s="30" t="s">
        <v>140</v>
      </c>
      <c r="BA432" s="30" t="s">
        <v>140</v>
      </c>
    </row>
    <row r="433" spans="2:53">
      <c r="B433" s="21" t="s">
        <v>199</v>
      </c>
      <c r="C433" s="22" t="s">
        <v>62</v>
      </c>
      <c r="D433" s="23" t="s">
        <v>146</v>
      </c>
      <c r="E433" s="24"/>
      <c r="F433" s="24">
        <v>5427</v>
      </c>
      <c r="G433" s="25">
        <v>646</v>
      </c>
      <c r="H433" s="26"/>
      <c r="I433" s="24">
        <v>5428</v>
      </c>
      <c r="J433" s="24">
        <v>560</v>
      </c>
      <c r="K433" s="24"/>
      <c r="L433" s="26">
        <v>-858</v>
      </c>
      <c r="M433" s="24">
        <v>-858</v>
      </c>
      <c r="N433" s="25">
        <v>-858</v>
      </c>
      <c r="O433" s="26" t="s">
        <v>144</v>
      </c>
      <c r="P433" s="25" t="s">
        <v>144</v>
      </c>
      <c r="Q433" s="26">
        <v>0</v>
      </c>
      <c r="R433" s="24" t="s">
        <v>139</v>
      </c>
      <c r="S433" s="24">
        <v>-1</v>
      </c>
      <c r="T433" s="24">
        <v>86</v>
      </c>
      <c r="U433" s="29">
        <v>85</v>
      </c>
      <c r="V433" s="25">
        <v>0</v>
      </c>
      <c r="W433" s="30">
        <v>0</v>
      </c>
      <c r="X433" s="26" t="s">
        <v>140</v>
      </c>
      <c r="Y433" s="24" t="s">
        <v>140</v>
      </c>
      <c r="Z433" s="25" t="s">
        <v>140</v>
      </c>
      <c r="AA433" s="24" t="s">
        <v>140</v>
      </c>
      <c r="AB433" s="24" t="s">
        <v>140</v>
      </c>
      <c r="AC433" s="25" t="s">
        <v>140</v>
      </c>
      <c r="AD433" s="24" t="s">
        <v>140</v>
      </c>
      <c r="AE433" s="24" t="s">
        <v>140</v>
      </c>
      <c r="AF433" s="25" t="s">
        <v>140</v>
      </c>
      <c r="AG433" s="24" t="s">
        <v>140</v>
      </c>
      <c r="AH433" s="24" t="s">
        <v>140</v>
      </c>
      <c r="AI433" s="25" t="s">
        <v>140</v>
      </c>
      <c r="AJ433" s="26" t="s">
        <v>140</v>
      </c>
      <c r="AK433" s="24" t="s">
        <v>140</v>
      </c>
      <c r="AL433" s="25" t="s">
        <v>140</v>
      </c>
      <c r="AM433" s="24" t="s">
        <v>140</v>
      </c>
      <c r="AN433" s="24" t="s">
        <v>140</v>
      </c>
      <c r="AO433" s="25" t="s">
        <v>140</v>
      </c>
      <c r="AP433" s="25" t="s">
        <v>140</v>
      </c>
      <c r="AQ433" s="25" t="s">
        <v>140</v>
      </c>
      <c r="AR433" s="30" t="s">
        <v>140</v>
      </c>
      <c r="AS433" s="25" t="s">
        <v>140</v>
      </c>
      <c r="AT433" s="30" t="s">
        <v>140</v>
      </c>
      <c r="AU433" s="30" t="s">
        <v>140</v>
      </c>
      <c r="AV433" s="25" t="s">
        <v>140</v>
      </c>
      <c r="AW433" s="25" t="s">
        <v>140</v>
      </c>
      <c r="AX433" s="30" t="s">
        <v>140</v>
      </c>
      <c r="AY433" s="25" t="s">
        <v>140</v>
      </c>
      <c r="AZ433" s="30" t="s">
        <v>140</v>
      </c>
      <c r="BA433" s="30" t="s">
        <v>140</v>
      </c>
    </row>
    <row r="434" spans="2:53">
      <c r="B434" s="21" t="s">
        <v>199</v>
      </c>
      <c r="C434" s="22" t="s">
        <v>62</v>
      </c>
      <c r="D434" s="23" t="s">
        <v>147</v>
      </c>
      <c r="E434" s="24"/>
      <c r="F434" s="24">
        <v>6330</v>
      </c>
      <c r="G434" s="25">
        <v>593</v>
      </c>
      <c r="H434" s="26"/>
      <c r="I434" s="24">
        <v>6331</v>
      </c>
      <c r="J434" s="24">
        <v>593</v>
      </c>
      <c r="K434" s="24"/>
      <c r="L434" s="26">
        <v>-914</v>
      </c>
      <c r="M434" s="24">
        <v>-914</v>
      </c>
      <c r="N434" s="25">
        <v>-914</v>
      </c>
      <c r="O434" s="26" t="s">
        <v>144</v>
      </c>
      <c r="P434" s="25" t="s">
        <v>144</v>
      </c>
      <c r="Q434" s="26">
        <v>0</v>
      </c>
      <c r="R434" s="24" t="s">
        <v>139</v>
      </c>
      <c r="S434" s="24">
        <v>-1</v>
      </c>
      <c r="T434" s="24">
        <v>0</v>
      </c>
      <c r="U434" s="29">
        <v>-1</v>
      </c>
      <c r="V434" s="25">
        <v>0</v>
      </c>
      <c r="W434" s="30">
        <v>0</v>
      </c>
      <c r="X434" s="26" t="s">
        <v>140</v>
      </c>
      <c r="Y434" s="24" t="s">
        <v>140</v>
      </c>
      <c r="Z434" s="25" t="s">
        <v>140</v>
      </c>
      <c r="AA434" s="24" t="s">
        <v>140</v>
      </c>
      <c r="AB434" s="24" t="s">
        <v>140</v>
      </c>
      <c r="AC434" s="25" t="s">
        <v>140</v>
      </c>
      <c r="AD434" s="24" t="s">
        <v>140</v>
      </c>
      <c r="AE434" s="24" t="s">
        <v>140</v>
      </c>
      <c r="AF434" s="25" t="s">
        <v>140</v>
      </c>
      <c r="AG434" s="24" t="s">
        <v>140</v>
      </c>
      <c r="AH434" s="24" t="s">
        <v>140</v>
      </c>
      <c r="AI434" s="25" t="s">
        <v>140</v>
      </c>
      <c r="AJ434" s="26" t="s">
        <v>140</v>
      </c>
      <c r="AK434" s="24" t="s">
        <v>140</v>
      </c>
      <c r="AL434" s="25" t="s">
        <v>140</v>
      </c>
      <c r="AM434" s="24" t="s">
        <v>140</v>
      </c>
      <c r="AN434" s="24" t="s">
        <v>140</v>
      </c>
      <c r="AO434" s="25" t="s">
        <v>140</v>
      </c>
      <c r="AP434" s="25" t="s">
        <v>140</v>
      </c>
      <c r="AQ434" s="25" t="s">
        <v>140</v>
      </c>
      <c r="AR434" s="30" t="s">
        <v>140</v>
      </c>
      <c r="AS434" s="25" t="s">
        <v>140</v>
      </c>
      <c r="AT434" s="30" t="s">
        <v>140</v>
      </c>
      <c r="AU434" s="30" t="s">
        <v>140</v>
      </c>
      <c r="AV434" s="25" t="s">
        <v>140</v>
      </c>
      <c r="AW434" s="25" t="s">
        <v>140</v>
      </c>
      <c r="AX434" s="30" t="s">
        <v>140</v>
      </c>
      <c r="AY434" s="25" t="s">
        <v>140</v>
      </c>
      <c r="AZ434" s="30" t="s">
        <v>140</v>
      </c>
      <c r="BA434" s="30" t="s">
        <v>140</v>
      </c>
    </row>
    <row r="435" spans="2:53">
      <c r="B435" s="21" t="s">
        <v>199</v>
      </c>
      <c r="C435" s="22" t="s">
        <v>62</v>
      </c>
      <c r="D435" s="23" t="s">
        <v>148</v>
      </c>
      <c r="E435" s="24"/>
      <c r="F435" s="24">
        <v>6121</v>
      </c>
      <c r="G435" s="25">
        <v>587</v>
      </c>
      <c r="H435" s="26"/>
      <c r="I435" s="24">
        <v>6121</v>
      </c>
      <c r="J435" s="24">
        <v>587</v>
      </c>
      <c r="K435" s="24"/>
      <c r="L435" s="26">
        <v>-797</v>
      </c>
      <c r="M435" s="24">
        <v>-797</v>
      </c>
      <c r="N435" s="25">
        <v>-797</v>
      </c>
      <c r="O435" s="26" t="s">
        <v>144</v>
      </c>
      <c r="P435" s="25" t="s">
        <v>144</v>
      </c>
      <c r="Q435" s="26">
        <v>0</v>
      </c>
      <c r="R435" s="24" t="s">
        <v>139</v>
      </c>
      <c r="S435" s="24">
        <v>0</v>
      </c>
      <c r="T435" s="24">
        <v>0</v>
      </c>
      <c r="U435" s="29">
        <v>0</v>
      </c>
      <c r="V435" s="25">
        <v>0</v>
      </c>
      <c r="W435" s="30">
        <v>0</v>
      </c>
      <c r="X435" s="26" t="s">
        <v>140</v>
      </c>
      <c r="Y435" s="24" t="s">
        <v>140</v>
      </c>
      <c r="Z435" s="25" t="s">
        <v>140</v>
      </c>
      <c r="AA435" s="24" t="s">
        <v>140</v>
      </c>
      <c r="AB435" s="24" t="s">
        <v>140</v>
      </c>
      <c r="AC435" s="25" t="s">
        <v>140</v>
      </c>
      <c r="AD435" s="24" t="s">
        <v>140</v>
      </c>
      <c r="AE435" s="24" t="s">
        <v>140</v>
      </c>
      <c r="AF435" s="25" t="s">
        <v>140</v>
      </c>
      <c r="AG435" s="24" t="s">
        <v>140</v>
      </c>
      <c r="AH435" s="24" t="s">
        <v>140</v>
      </c>
      <c r="AI435" s="25" t="s">
        <v>140</v>
      </c>
      <c r="AJ435" s="26" t="s">
        <v>140</v>
      </c>
      <c r="AK435" s="24" t="s">
        <v>140</v>
      </c>
      <c r="AL435" s="25" t="s">
        <v>140</v>
      </c>
      <c r="AM435" s="24" t="s">
        <v>140</v>
      </c>
      <c r="AN435" s="24" t="s">
        <v>140</v>
      </c>
      <c r="AO435" s="25" t="s">
        <v>140</v>
      </c>
      <c r="AP435" s="25" t="s">
        <v>140</v>
      </c>
      <c r="AQ435" s="25" t="s">
        <v>140</v>
      </c>
      <c r="AR435" s="30" t="s">
        <v>140</v>
      </c>
      <c r="AS435" s="25" t="s">
        <v>140</v>
      </c>
      <c r="AT435" s="30" t="s">
        <v>140</v>
      </c>
      <c r="AU435" s="30" t="s">
        <v>140</v>
      </c>
      <c r="AV435" s="25" t="s">
        <v>140</v>
      </c>
      <c r="AW435" s="25" t="s">
        <v>140</v>
      </c>
      <c r="AX435" s="30" t="s">
        <v>140</v>
      </c>
      <c r="AY435" s="25" t="s">
        <v>140</v>
      </c>
      <c r="AZ435" s="30" t="s">
        <v>140</v>
      </c>
      <c r="BA435" s="30" t="s">
        <v>140</v>
      </c>
    </row>
    <row r="436" spans="2:53">
      <c r="B436" s="21" t="s">
        <v>199</v>
      </c>
      <c r="C436" s="22" t="s">
        <v>62</v>
      </c>
      <c r="D436" s="23" t="s">
        <v>149</v>
      </c>
      <c r="E436" s="24"/>
      <c r="F436" s="24">
        <v>5738</v>
      </c>
      <c r="G436" s="25">
        <v>591</v>
      </c>
      <c r="H436" s="26"/>
      <c r="I436" s="24">
        <v>6004</v>
      </c>
      <c r="J436" s="24">
        <v>591</v>
      </c>
      <c r="K436" s="24"/>
      <c r="L436" s="26">
        <v>-615</v>
      </c>
      <c r="M436" s="24">
        <v>-615</v>
      </c>
      <c r="N436" s="25">
        <v>-615</v>
      </c>
      <c r="O436" s="26" t="s">
        <v>144</v>
      </c>
      <c r="P436" s="25" t="s">
        <v>144</v>
      </c>
      <c r="Q436" s="26">
        <v>0</v>
      </c>
      <c r="R436" s="24" t="s">
        <v>139</v>
      </c>
      <c r="S436" s="24">
        <v>-266</v>
      </c>
      <c r="T436" s="24">
        <v>0</v>
      </c>
      <c r="U436" s="29">
        <v>-266</v>
      </c>
      <c r="V436" s="25">
        <v>0</v>
      </c>
      <c r="W436" s="30">
        <v>0</v>
      </c>
      <c r="X436" s="26" t="s">
        <v>140</v>
      </c>
      <c r="Y436" s="24" t="s">
        <v>140</v>
      </c>
      <c r="Z436" s="25" t="s">
        <v>140</v>
      </c>
      <c r="AA436" s="24" t="s">
        <v>140</v>
      </c>
      <c r="AB436" s="24" t="s">
        <v>140</v>
      </c>
      <c r="AC436" s="25" t="s">
        <v>140</v>
      </c>
      <c r="AD436" s="24" t="s">
        <v>140</v>
      </c>
      <c r="AE436" s="24" t="s">
        <v>140</v>
      </c>
      <c r="AF436" s="25" t="s">
        <v>140</v>
      </c>
      <c r="AG436" s="24" t="s">
        <v>140</v>
      </c>
      <c r="AH436" s="24" t="s">
        <v>140</v>
      </c>
      <c r="AI436" s="25" t="s">
        <v>140</v>
      </c>
      <c r="AJ436" s="26" t="s">
        <v>140</v>
      </c>
      <c r="AK436" s="24" t="s">
        <v>140</v>
      </c>
      <c r="AL436" s="25" t="s">
        <v>140</v>
      </c>
      <c r="AM436" s="24" t="s">
        <v>140</v>
      </c>
      <c r="AN436" s="24" t="s">
        <v>140</v>
      </c>
      <c r="AO436" s="25" t="s">
        <v>140</v>
      </c>
      <c r="AP436" s="25" t="s">
        <v>140</v>
      </c>
      <c r="AQ436" s="25" t="s">
        <v>140</v>
      </c>
      <c r="AR436" s="30" t="s">
        <v>140</v>
      </c>
      <c r="AS436" s="25" t="s">
        <v>140</v>
      </c>
      <c r="AT436" s="30" t="s">
        <v>140</v>
      </c>
      <c r="AU436" s="30" t="s">
        <v>140</v>
      </c>
      <c r="AV436" s="25" t="s">
        <v>140</v>
      </c>
      <c r="AW436" s="25" t="s">
        <v>140</v>
      </c>
      <c r="AX436" s="30" t="s">
        <v>140</v>
      </c>
      <c r="AY436" s="25" t="s">
        <v>140</v>
      </c>
      <c r="AZ436" s="30" t="s">
        <v>140</v>
      </c>
      <c r="BA436" s="30" t="s">
        <v>140</v>
      </c>
    </row>
    <row r="437" spans="2:53">
      <c r="B437" s="21" t="s">
        <v>199</v>
      </c>
      <c r="C437" s="22" t="s">
        <v>62</v>
      </c>
      <c r="D437" s="23" t="s">
        <v>151</v>
      </c>
      <c r="E437" s="24"/>
      <c r="F437" s="24">
        <v>6035</v>
      </c>
      <c r="G437" s="25">
        <v>169</v>
      </c>
      <c r="H437" s="26"/>
      <c r="I437" s="24">
        <v>6306</v>
      </c>
      <c r="J437" s="24">
        <v>169</v>
      </c>
      <c r="K437" s="24"/>
      <c r="L437" s="26">
        <v>-683</v>
      </c>
      <c r="M437" s="24">
        <v>-683</v>
      </c>
      <c r="N437" s="25">
        <v>-683</v>
      </c>
      <c r="O437" s="26" t="s">
        <v>144</v>
      </c>
      <c r="P437" s="25" t="s">
        <v>144</v>
      </c>
      <c r="Q437" s="26">
        <v>0</v>
      </c>
      <c r="R437" s="24" t="s">
        <v>139</v>
      </c>
      <c r="S437" s="24">
        <v>-271</v>
      </c>
      <c r="T437" s="24">
        <v>0</v>
      </c>
      <c r="U437" s="29">
        <v>-271</v>
      </c>
      <c r="V437" s="25">
        <v>0</v>
      </c>
      <c r="W437" s="30">
        <v>0</v>
      </c>
      <c r="X437" s="26" t="s">
        <v>140</v>
      </c>
      <c r="Y437" s="24" t="s">
        <v>140</v>
      </c>
      <c r="Z437" s="25" t="s">
        <v>140</v>
      </c>
      <c r="AA437" s="24" t="s">
        <v>140</v>
      </c>
      <c r="AB437" s="24" t="s">
        <v>140</v>
      </c>
      <c r="AC437" s="25" t="s">
        <v>140</v>
      </c>
      <c r="AD437" s="24" t="s">
        <v>140</v>
      </c>
      <c r="AE437" s="24" t="s">
        <v>140</v>
      </c>
      <c r="AF437" s="25" t="s">
        <v>140</v>
      </c>
      <c r="AG437" s="24" t="s">
        <v>140</v>
      </c>
      <c r="AH437" s="24" t="s">
        <v>140</v>
      </c>
      <c r="AI437" s="25" t="s">
        <v>140</v>
      </c>
      <c r="AJ437" s="26" t="s">
        <v>140</v>
      </c>
      <c r="AK437" s="24" t="s">
        <v>140</v>
      </c>
      <c r="AL437" s="25" t="s">
        <v>140</v>
      </c>
      <c r="AM437" s="24" t="s">
        <v>140</v>
      </c>
      <c r="AN437" s="24" t="s">
        <v>140</v>
      </c>
      <c r="AO437" s="25" t="s">
        <v>140</v>
      </c>
      <c r="AP437" s="25" t="s">
        <v>140</v>
      </c>
      <c r="AQ437" s="25" t="s">
        <v>140</v>
      </c>
      <c r="AR437" s="30" t="s">
        <v>140</v>
      </c>
      <c r="AS437" s="25" t="s">
        <v>140</v>
      </c>
      <c r="AT437" s="30" t="s">
        <v>140</v>
      </c>
      <c r="AU437" s="30" t="s">
        <v>140</v>
      </c>
      <c r="AV437" s="25" t="s">
        <v>140</v>
      </c>
      <c r="AW437" s="25" t="s">
        <v>140</v>
      </c>
      <c r="AX437" s="30" t="s">
        <v>140</v>
      </c>
      <c r="AY437" s="25" t="s">
        <v>140</v>
      </c>
      <c r="AZ437" s="30" t="s">
        <v>140</v>
      </c>
      <c r="BA437" s="30" t="s">
        <v>140</v>
      </c>
    </row>
    <row r="438" spans="2:53">
      <c r="B438" s="21" t="s">
        <v>199</v>
      </c>
      <c r="C438" s="22" t="s">
        <v>62</v>
      </c>
      <c r="D438" s="23" t="s">
        <v>153</v>
      </c>
      <c r="E438" s="24"/>
      <c r="F438" s="24">
        <v>6402</v>
      </c>
      <c r="G438" s="25">
        <v>169</v>
      </c>
      <c r="H438" s="26"/>
      <c r="I438" s="24">
        <v>6451</v>
      </c>
      <c r="J438" s="24">
        <v>169</v>
      </c>
      <c r="K438" s="24"/>
      <c r="L438" s="26">
        <v>-933</v>
      </c>
      <c r="M438" s="24">
        <v>-933</v>
      </c>
      <c r="N438" s="25">
        <v>-933</v>
      </c>
      <c r="O438" s="26" t="s">
        <v>144</v>
      </c>
      <c r="P438" s="25" t="s">
        <v>144</v>
      </c>
      <c r="Q438" s="26">
        <v>0</v>
      </c>
      <c r="R438" s="24" t="s">
        <v>139</v>
      </c>
      <c r="S438" s="24">
        <v>-49</v>
      </c>
      <c r="T438" s="24">
        <v>0</v>
      </c>
      <c r="U438" s="29">
        <v>-49</v>
      </c>
      <c r="V438" s="25">
        <v>0</v>
      </c>
      <c r="W438" s="30">
        <v>0</v>
      </c>
      <c r="X438" s="26" t="s">
        <v>140</v>
      </c>
      <c r="Y438" s="24" t="s">
        <v>140</v>
      </c>
      <c r="Z438" s="25" t="s">
        <v>140</v>
      </c>
      <c r="AA438" s="24" t="s">
        <v>140</v>
      </c>
      <c r="AB438" s="24" t="s">
        <v>140</v>
      </c>
      <c r="AC438" s="25" t="s">
        <v>140</v>
      </c>
      <c r="AD438" s="24" t="s">
        <v>140</v>
      </c>
      <c r="AE438" s="24" t="s">
        <v>140</v>
      </c>
      <c r="AF438" s="25" t="s">
        <v>140</v>
      </c>
      <c r="AG438" s="24" t="s">
        <v>140</v>
      </c>
      <c r="AH438" s="24" t="s">
        <v>140</v>
      </c>
      <c r="AI438" s="25" t="s">
        <v>140</v>
      </c>
      <c r="AJ438" s="26" t="s">
        <v>140</v>
      </c>
      <c r="AK438" s="24" t="s">
        <v>140</v>
      </c>
      <c r="AL438" s="25" t="s">
        <v>140</v>
      </c>
      <c r="AM438" s="24" t="s">
        <v>140</v>
      </c>
      <c r="AN438" s="24" t="s">
        <v>140</v>
      </c>
      <c r="AO438" s="25" t="s">
        <v>140</v>
      </c>
      <c r="AP438" s="25" t="s">
        <v>140</v>
      </c>
      <c r="AQ438" s="25" t="s">
        <v>140</v>
      </c>
      <c r="AR438" s="30" t="s">
        <v>140</v>
      </c>
      <c r="AS438" s="25" t="s">
        <v>140</v>
      </c>
      <c r="AT438" s="30" t="s">
        <v>140</v>
      </c>
      <c r="AU438" s="30" t="s">
        <v>140</v>
      </c>
      <c r="AV438" s="25" t="s">
        <v>140</v>
      </c>
      <c r="AW438" s="25" t="s">
        <v>140</v>
      </c>
      <c r="AX438" s="30" t="s">
        <v>140</v>
      </c>
      <c r="AY438" s="25" t="s">
        <v>140</v>
      </c>
      <c r="AZ438" s="30" t="s">
        <v>140</v>
      </c>
      <c r="BA438" s="30" t="s">
        <v>140</v>
      </c>
    </row>
    <row r="439" spans="2:53" ht="15" thickBot="1">
      <c r="B439" s="21" t="s">
        <v>199</v>
      </c>
      <c r="C439" s="32" t="s">
        <v>62</v>
      </c>
      <c r="D439" s="33" t="s">
        <v>155</v>
      </c>
      <c r="E439" s="34"/>
      <c r="F439" s="34">
        <v>5869</v>
      </c>
      <c r="G439" s="35">
        <v>191</v>
      </c>
      <c r="H439" s="36"/>
      <c r="I439" s="34">
        <v>5862</v>
      </c>
      <c r="J439" s="34">
        <v>191</v>
      </c>
      <c r="K439" s="34"/>
      <c r="L439" s="36">
        <v>-633</v>
      </c>
      <c r="M439" s="34">
        <v>-633</v>
      </c>
      <c r="N439" s="35">
        <v>-633</v>
      </c>
      <c r="O439" s="36" t="s">
        <v>144</v>
      </c>
      <c r="P439" s="35" t="s">
        <v>144</v>
      </c>
      <c r="Q439" s="36">
        <v>0</v>
      </c>
      <c r="R439" s="24" t="s">
        <v>139</v>
      </c>
      <c r="S439" s="24">
        <v>7</v>
      </c>
      <c r="T439" s="24">
        <v>0</v>
      </c>
      <c r="U439" s="29">
        <v>7</v>
      </c>
      <c r="V439" s="25">
        <v>0</v>
      </c>
      <c r="W439" s="30">
        <v>0</v>
      </c>
      <c r="X439" s="36" t="s">
        <v>140</v>
      </c>
      <c r="Y439" s="34" t="s">
        <v>140</v>
      </c>
      <c r="Z439" s="35" t="s">
        <v>140</v>
      </c>
      <c r="AA439" s="34" t="s">
        <v>140</v>
      </c>
      <c r="AB439" s="34" t="s">
        <v>140</v>
      </c>
      <c r="AC439" s="35" t="s">
        <v>140</v>
      </c>
      <c r="AD439" s="34" t="s">
        <v>140</v>
      </c>
      <c r="AE439" s="34" t="s">
        <v>140</v>
      </c>
      <c r="AF439" s="35" t="s">
        <v>140</v>
      </c>
      <c r="AG439" s="34" t="s">
        <v>140</v>
      </c>
      <c r="AH439" s="34" t="s">
        <v>140</v>
      </c>
      <c r="AI439" s="35" t="s">
        <v>140</v>
      </c>
      <c r="AJ439" s="36" t="s">
        <v>140</v>
      </c>
      <c r="AK439" s="34" t="s">
        <v>140</v>
      </c>
      <c r="AL439" s="35" t="s">
        <v>140</v>
      </c>
      <c r="AM439" s="34" t="s">
        <v>140</v>
      </c>
      <c r="AN439" s="34" t="s">
        <v>140</v>
      </c>
      <c r="AO439" s="35" t="s">
        <v>140</v>
      </c>
      <c r="AP439" s="35" t="s">
        <v>140</v>
      </c>
      <c r="AQ439" s="35" t="s">
        <v>140</v>
      </c>
      <c r="AR439" s="37" t="s">
        <v>140</v>
      </c>
      <c r="AS439" s="35" t="s">
        <v>140</v>
      </c>
      <c r="AT439" s="37" t="s">
        <v>140</v>
      </c>
      <c r="AU439" s="37" t="s">
        <v>140</v>
      </c>
      <c r="AV439" s="35" t="s">
        <v>140</v>
      </c>
      <c r="AW439" s="35" t="s">
        <v>140</v>
      </c>
      <c r="AX439" s="37" t="s">
        <v>140</v>
      </c>
      <c r="AY439" s="35" t="s">
        <v>140</v>
      </c>
      <c r="AZ439" s="37" t="s">
        <v>140</v>
      </c>
      <c r="BA439" s="37" t="s">
        <v>140</v>
      </c>
    </row>
    <row r="440" spans="2:53">
      <c r="B440" s="38" t="s">
        <v>200</v>
      </c>
      <c r="C440" s="39" t="s">
        <v>62</v>
      </c>
      <c r="D440" s="40" t="s">
        <v>138</v>
      </c>
      <c r="E440" s="27">
        <v>5489</v>
      </c>
      <c r="F440" s="27"/>
      <c r="G440" s="41"/>
      <c r="H440" s="28">
        <v>5489</v>
      </c>
      <c r="I440" s="27"/>
      <c r="J440" s="27"/>
      <c r="K440" s="27"/>
      <c r="L440" s="28">
        <v>0</v>
      </c>
      <c r="M440" s="27">
        <v>0</v>
      </c>
      <c r="N440" s="41">
        <v>0</v>
      </c>
      <c r="O440" s="28" t="s">
        <v>144</v>
      </c>
      <c r="P440" s="41" t="s">
        <v>41</v>
      </c>
      <c r="Q440" s="28">
        <v>0</v>
      </c>
      <c r="R440" s="24">
        <v>0</v>
      </c>
      <c r="S440" s="24" t="s">
        <v>139</v>
      </c>
      <c r="T440" s="24" t="s">
        <v>139</v>
      </c>
      <c r="U440" s="29" t="s">
        <v>139</v>
      </c>
      <c r="V440" s="25">
        <v>0</v>
      </c>
      <c r="W440" s="30">
        <v>1</v>
      </c>
      <c r="X440" s="28">
        <v>-262</v>
      </c>
      <c r="Y440" s="27" t="s">
        <v>140</v>
      </c>
      <c r="Z440" s="41" t="s">
        <v>170</v>
      </c>
      <c r="AA440" s="27">
        <v>262</v>
      </c>
      <c r="AB440" s="27" t="s">
        <v>140</v>
      </c>
      <c r="AC440" s="41" t="s">
        <v>170</v>
      </c>
      <c r="AD440" s="27" t="s">
        <v>140</v>
      </c>
      <c r="AE440" s="27" t="s">
        <v>140</v>
      </c>
      <c r="AF440" s="41" t="s">
        <v>140</v>
      </c>
      <c r="AG440" s="27" t="s">
        <v>140</v>
      </c>
      <c r="AH440" s="27" t="s">
        <v>140</v>
      </c>
      <c r="AI440" s="41" t="s">
        <v>140</v>
      </c>
      <c r="AJ440" s="28" t="s">
        <v>140</v>
      </c>
      <c r="AK440" s="27" t="s">
        <v>140</v>
      </c>
      <c r="AL440" s="41" t="s">
        <v>140</v>
      </c>
      <c r="AM440" s="27" t="s">
        <v>140</v>
      </c>
      <c r="AN440" s="27" t="s">
        <v>140</v>
      </c>
      <c r="AO440" s="41" t="s">
        <v>140</v>
      </c>
      <c r="AP440" s="41" t="s">
        <v>140</v>
      </c>
      <c r="AQ440" s="41" t="s">
        <v>140</v>
      </c>
      <c r="AR440" s="42" t="s">
        <v>140</v>
      </c>
      <c r="AS440" s="41" t="s">
        <v>140</v>
      </c>
      <c r="AT440" s="42" t="s">
        <v>140</v>
      </c>
      <c r="AU440" s="42" t="s">
        <v>140</v>
      </c>
      <c r="AV440" s="41" t="s">
        <v>140</v>
      </c>
      <c r="AW440" s="41" t="s">
        <v>140</v>
      </c>
      <c r="AX440" s="42" t="s">
        <v>140</v>
      </c>
      <c r="AY440" s="41" t="s">
        <v>140</v>
      </c>
      <c r="AZ440" s="42" t="s">
        <v>140</v>
      </c>
      <c r="BA440" s="42" t="s">
        <v>140</v>
      </c>
    </row>
    <row r="441" spans="2:53">
      <c r="B441" s="43" t="s">
        <v>200</v>
      </c>
      <c r="C441" s="22" t="s">
        <v>62</v>
      </c>
      <c r="D441" s="23" t="s">
        <v>141</v>
      </c>
      <c r="E441" s="24">
        <v>5419</v>
      </c>
      <c r="F441" s="24"/>
      <c r="G441" s="25"/>
      <c r="H441" s="26">
        <v>5436</v>
      </c>
      <c r="I441" s="24"/>
      <c r="J441" s="24"/>
      <c r="K441" s="24"/>
      <c r="L441" s="26">
        <v>0</v>
      </c>
      <c r="M441" s="24">
        <v>0</v>
      </c>
      <c r="N441" s="25">
        <v>0</v>
      </c>
      <c r="O441" s="26" t="s">
        <v>144</v>
      </c>
      <c r="P441" s="25" t="s">
        <v>41</v>
      </c>
      <c r="Q441" s="26">
        <v>0</v>
      </c>
      <c r="R441" s="24">
        <v>-17</v>
      </c>
      <c r="S441" s="24" t="s">
        <v>139</v>
      </c>
      <c r="T441" s="24" t="s">
        <v>139</v>
      </c>
      <c r="U441" s="29" t="s">
        <v>139</v>
      </c>
      <c r="V441" s="25">
        <v>0</v>
      </c>
      <c r="W441" s="30">
        <v>1</v>
      </c>
      <c r="X441" s="26">
        <v>-262</v>
      </c>
      <c r="Y441" s="24" t="s">
        <v>140</v>
      </c>
      <c r="Z441" s="25" t="s">
        <v>170</v>
      </c>
      <c r="AA441" s="24">
        <v>262</v>
      </c>
      <c r="AB441" s="24" t="s">
        <v>140</v>
      </c>
      <c r="AC441" s="25" t="s">
        <v>170</v>
      </c>
      <c r="AD441" s="24" t="s">
        <v>140</v>
      </c>
      <c r="AE441" s="24" t="s">
        <v>140</v>
      </c>
      <c r="AF441" s="25" t="s">
        <v>140</v>
      </c>
      <c r="AG441" s="24" t="s">
        <v>140</v>
      </c>
      <c r="AH441" s="24" t="s">
        <v>140</v>
      </c>
      <c r="AI441" s="25" t="s">
        <v>140</v>
      </c>
      <c r="AJ441" s="26" t="s">
        <v>140</v>
      </c>
      <c r="AK441" s="24" t="s">
        <v>140</v>
      </c>
      <c r="AL441" s="25" t="s">
        <v>140</v>
      </c>
      <c r="AM441" s="24" t="s">
        <v>140</v>
      </c>
      <c r="AN441" s="24" t="s">
        <v>140</v>
      </c>
      <c r="AO441" s="25" t="s">
        <v>140</v>
      </c>
      <c r="AP441" s="25" t="s">
        <v>140</v>
      </c>
      <c r="AQ441" s="25" t="s">
        <v>140</v>
      </c>
      <c r="AR441" s="30" t="s">
        <v>140</v>
      </c>
      <c r="AS441" s="25" t="s">
        <v>140</v>
      </c>
      <c r="AT441" s="30" t="s">
        <v>140</v>
      </c>
      <c r="AU441" s="30" t="s">
        <v>140</v>
      </c>
      <c r="AV441" s="25" t="s">
        <v>140</v>
      </c>
      <c r="AW441" s="25" t="s">
        <v>140</v>
      </c>
      <c r="AX441" s="30" t="s">
        <v>140</v>
      </c>
      <c r="AY441" s="25" t="s">
        <v>140</v>
      </c>
      <c r="AZ441" s="30" t="s">
        <v>140</v>
      </c>
      <c r="BA441" s="30" t="s">
        <v>140</v>
      </c>
    </row>
    <row r="442" spans="2:53">
      <c r="B442" s="43" t="s">
        <v>200</v>
      </c>
      <c r="C442" s="22" t="s">
        <v>62</v>
      </c>
      <c r="D442" s="23" t="s">
        <v>142</v>
      </c>
      <c r="E442" s="24">
        <v>5677</v>
      </c>
      <c r="F442" s="24"/>
      <c r="G442" s="25"/>
      <c r="H442" s="26">
        <v>5677</v>
      </c>
      <c r="I442" s="24"/>
      <c r="J442" s="24"/>
      <c r="K442" s="24"/>
      <c r="L442" s="26">
        <v>0</v>
      </c>
      <c r="M442" s="24">
        <v>0</v>
      </c>
      <c r="N442" s="25">
        <v>0</v>
      </c>
      <c r="O442" s="26" t="s">
        <v>144</v>
      </c>
      <c r="P442" s="25" t="s">
        <v>41</v>
      </c>
      <c r="Q442" s="26">
        <v>0</v>
      </c>
      <c r="R442" s="24">
        <v>0</v>
      </c>
      <c r="S442" s="24" t="s">
        <v>139</v>
      </c>
      <c r="T442" s="24" t="s">
        <v>139</v>
      </c>
      <c r="U442" s="29" t="s">
        <v>139</v>
      </c>
      <c r="V442" s="25">
        <v>0</v>
      </c>
      <c r="W442" s="30">
        <v>1</v>
      </c>
      <c r="X442" s="26">
        <v>-262</v>
      </c>
      <c r="Y442" s="24" t="s">
        <v>140</v>
      </c>
      <c r="Z442" s="25" t="s">
        <v>170</v>
      </c>
      <c r="AA442" s="24">
        <v>262</v>
      </c>
      <c r="AB442" s="24" t="s">
        <v>140</v>
      </c>
      <c r="AC442" s="25" t="s">
        <v>170</v>
      </c>
      <c r="AD442" s="24" t="s">
        <v>140</v>
      </c>
      <c r="AE442" s="24" t="s">
        <v>140</v>
      </c>
      <c r="AF442" s="25" t="s">
        <v>140</v>
      </c>
      <c r="AG442" s="24" t="s">
        <v>140</v>
      </c>
      <c r="AH442" s="24" t="s">
        <v>140</v>
      </c>
      <c r="AI442" s="25" t="s">
        <v>140</v>
      </c>
      <c r="AJ442" s="26" t="s">
        <v>140</v>
      </c>
      <c r="AK442" s="24" t="s">
        <v>140</v>
      </c>
      <c r="AL442" s="25" t="s">
        <v>140</v>
      </c>
      <c r="AM442" s="24" t="s">
        <v>140</v>
      </c>
      <c r="AN442" s="24" t="s">
        <v>140</v>
      </c>
      <c r="AO442" s="25" t="s">
        <v>140</v>
      </c>
      <c r="AP442" s="25" t="s">
        <v>140</v>
      </c>
      <c r="AQ442" s="25" t="s">
        <v>140</v>
      </c>
      <c r="AR442" s="30" t="s">
        <v>140</v>
      </c>
      <c r="AS442" s="25" t="s">
        <v>140</v>
      </c>
      <c r="AT442" s="30" t="s">
        <v>140</v>
      </c>
      <c r="AU442" s="30" t="s">
        <v>140</v>
      </c>
      <c r="AV442" s="25" t="s">
        <v>140</v>
      </c>
      <c r="AW442" s="25" t="s">
        <v>140</v>
      </c>
      <c r="AX442" s="30" t="s">
        <v>140</v>
      </c>
      <c r="AY442" s="25" t="s">
        <v>140</v>
      </c>
      <c r="AZ442" s="30" t="s">
        <v>140</v>
      </c>
      <c r="BA442" s="30" t="s">
        <v>140</v>
      </c>
    </row>
    <row r="443" spans="2:53">
      <c r="B443" s="43" t="s">
        <v>200</v>
      </c>
      <c r="C443" s="22" t="s">
        <v>62</v>
      </c>
      <c r="D443" s="23" t="s">
        <v>143</v>
      </c>
      <c r="E443" s="24"/>
      <c r="F443" s="24">
        <v>5222</v>
      </c>
      <c r="G443" s="25">
        <v>337</v>
      </c>
      <c r="H443" s="26"/>
      <c r="I443" s="24">
        <v>5222</v>
      </c>
      <c r="J443" s="24">
        <v>337</v>
      </c>
      <c r="K443" s="24"/>
      <c r="L443" s="26">
        <v>0</v>
      </c>
      <c r="M443" s="24">
        <v>0</v>
      </c>
      <c r="N443" s="25">
        <v>0</v>
      </c>
      <c r="O443" s="26" t="s">
        <v>144</v>
      </c>
      <c r="P443" s="25" t="s">
        <v>41</v>
      </c>
      <c r="Q443" s="26">
        <v>0</v>
      </c>
      <c r="R443" s="24" t="s">
        <v>139</v>
      </c>
      <c r="S443" s="24">
        <v>0</v>
      </c>
      <c r="T443" s="24">
        <v>0</v>
      </c>
      <c r="U443" s="29">
        <v>0</v>
      </c>
      <c r="V443" s="25">
        <v>0</v>
      </c>
      <c r="W443" s="30">
        <v>1</v>
      </c>
      <c r="X443" s="26" t="s">
        <v>140</v>
      </c>
      <c r="Y443" s="24" t="s">
        <v>140</v>
      </c>
      <c r="Z443" s="25" t="s">
        <v>140</v>
      </c>
      <c r="AA443" s="24" t="s">
        <v>140</v>
      </c>
      <c r="AB443" s="24" t="s">
        <v>140</v>
      </c>
      <c r="AC443" s="25" t="s">
        <v>140</v>
      </c>
      <c r="AD443" s="24" t="s">
        <v>140</v>
      </c>
      <c r="AE443" s="24" t="s">
        <v>140</v>
      </c>
      <c r="AF443" s="25" t="s">
        <v>140</v>
      </c>
      <c r="AG443" s="24" t="s">
        <v>140</v>
      </c>
      <c r="AH443" s="24" t="s">
        <v>140</v>
      </c>
      <c r="AI443" s="25" t="s">
        <v>140</v>
      </c>
      <c r="AJ443" s="26" t="s">
        <v>140</v>
      </c>
      <c r="AK443" s="24" t="s">
        <v>140</v>
      </c>
      <c r="AL443" s="25" t="s">
        <v>140</v>
      </c>
      <c r="AM443" s="24" t="s">
        <v>140</v>
      </c>
      <c r="AN443" s="24" t="s">
        <v>140</v>
      </c>
      <c r="AO443" s="25" t="s">
        <v>140</v>
      </c>
      <c r="AP443" s="25" t="s">
        <v>140</v>
      </c>
      <c r="AQ443" s="25" t="s">
        <v>140</v>
      </c>
      <c r="AR443" s="30" t="s">
        <v>140</v>
      </c>
      <c r="AS443" s="25" t="s">
        <v>140</v>
      </c>
      <c r="AT443" s="30" t="s">
        <v>140</v>
      </c>
      <c r="AU443" s="30" t="s">
        <v>140</v>
      </c>
      <c r="AV443" s="25" t="s">
        <v>140</v>
      </c>
      <c r="AW443" s="25" t="s">
        <v>140</v>
      </c>
      <c r="AX443" s="30" t="s">
        <v>140</v>
      </c>
      <c r="AY443" s="25">
        <v>-10000</v>
      </c>
      <c r="AZ443" s="30" t="s">
        <v>140</v>
      </c>
      <c r="BA443" s="30" t="s">
        <v>150</v>
      </c>
    </row>
    <row r="444" spans="2:53">
      <c r="B444" s="43" t="s">
        <v>200</v>
      </c>
      <c r="C444" s="22" t="s">
        <v>62</v>
      </c>
      <c r="D444" s="23" t="s">
        <v>145</v>
      </c>
      <c r="E444" s="24"/>
      <c r="F444" s="24">
        <v>5308</v>
      </c>
      <c r="G444" s="25">
        <v>336</v>
      </c>
      <c r="H444" s="26"/>
      <c r="I444" s="24">
        <v>5308</v>
      </c>
      <c r="J444" s="24">
        <v>336</v>
      </c>
      <c r="K444" s="24"/>
      <c r="L444" s="26">
        <v>0</v>
      </c>
      <c r="M444" s="24">
        <v>0</v>
      </c>
      <c r="N444" s="25">
        <v>0</v>
      </c>
      <c r="O444" s="26" t="s">
        <v>144</v>
      </c>
      <c r="P444" s="25" t="s">
        <v>41</v>
      </c>
      <c r="Q444" s="26">
        <v>0</v>
      </c>
      <c r="R444" s="24" t="s">
        <v>139</v>
      </c>
      <c r="S444" s="24">
        <v>0</v>
      </c>
      <c r="T444" s="24">
        <v>0</v>
      </c>
      <c r="U444" s="29">
        <v>0</v>
      </c>
      <c r="V444" s="25">
        <v>0</v>
      </c>
      <c r="W444" s="30">
        <v>1</v>
      </c>
      <c r="X444" s="26" t="s">
        <v>140</v>
      </c>
      <c r="Y444" s="24" t="s">
        <v>140</v>
      </c>
      <c r="Z444" s="25" t="s">
        <v>140</v>
      </c>
      <c r="AA444" s="24" t="s">
        <v>140</v>
      </c>
      <c r="AB444" s="24" t="s">
        <v>140</v>
      </c>
      <c r="AC444" s="25" t="s">
        <v>140</v>
      </c>
      <c r="AD444" s="24" t="s">
        <v>140</v>
      </c>
      <c r="AE444" s="24" t="s">
        <v>140</v>
      </c>
      <c r="AF444" s="25" t="s">
        <v>140</v>
      </c>
      <c r="AG444" s="24" t="s">
        <v>140</v>
      </c>
      <c r="AH444" s="24" t="s">
        <v>140</v>
      </c>
      <c r="AI444" s="25" t="s">
        <v>140</v>
      </c>
      <c r="AJ444" s="26" t="s">
        <v>140</v>
      </c>
      <c r="AK444" s="24" t="s">
        <v>140</v>
      </c>
      <c r="AL444" s="25" t="s">
        <v>140</v>
      </c>
      <c r="AM444" s="24" t="s">
        <v>140</v>
      </c>
      <c r="AN444" s="24" t="s">
        <v>140</v>
      </c>
      <c r="AO444" s="25" t="s">
        <v>140</v>
      </c>
      <c r="AP444" s="25" t="s">
        <v>140</v>
      </c>
      <c r="AQ444" s="25" t="s">
        <v>140</v>
      </c>
      <c r="AR444" s="30" t="s">
        <v>140</v>
      </c>
      <c r="AS444" s="25" t="s">
        <v>140</v>
      </c>
      <c r="AT444" s="30" t="s">
        <v>140</v>
      </c>
      <c r="AU444" s="30" t="s">
        <v>140</v>
      </c>
      <c r="AV444" s="25" t="s">
        <v>140</v>
      </c>
      <c r="AW444" s="25" t="s">
        <v>140</v>
      </c>
      <c r="AX444" s="30" t="s">
        <v>140</v>
      </c>
      <c r="AY444" s="25">
        <v>-10000</v>
      </c>
      <c r="AZ444" s="30" t="s">
        <v>140</v>
      </c>
      <c r="BA444" s="30" t="s">
        <v>150</v>
      </c>
    </row>
    <row r="445" spans="2:53">
      <c r="B445" s="43" t="s">
        <v>200</v>
      </c>
      <c r="C445" s="22" t="s">
        <v>62</v>
      </c>
      <c r="D445" s="23" t="s">
        <v>146</v>
      </c>
      <c r="E445" s="24"/>
      <c r="F445" s="24">
        <v>5317</v>
      </c>
      <c r="G445" s="25">
        <v>281</v>
      </c>
      <c r="H445" s="26"/>
      <c r="I445" s="24">
        <v>5317</v>
      </c>
      <c r="J445" s="24">
        <v>282</v>
      </c>
      <c r="K445" s="24"/>
      <c r="L445" s="26">
        <v>0</v>
      </c>
      <c r="M445" s="24">
        <v>0</v>
      </c>
      <c r="N445" s="25">
        <v>0</v>
      </c>
      <c r="O445" s="26" t="s">
        <v>144</v>
      </c>
      <c r="P445" s="25" t="s">
        <v>41</v>
      </c>
      <c r="Q445" s="26">
        <v>0</v>
      </c>
      <c r="R445" s="24" t="s">
        <v>139</v>
      </c>
      <c r="S445" s="24">
        <v>0</v>
      </c>
      <c r="T445" s="24">
        <v>-1</v>
      </c>
      <c r="U445" s="29">
        <v>-1</v>
      </c>
      <c r="V445" s="25">
        <v>0</v>
      </c>
      <c r="W445" s="30">
        <v>1</v>
      </c>
      <c r="X445" s="26" t="s">
        <v>140</v>
      </c>
      <c r="Y445" s="24" t="s">
        <v>140</v>
      </c>
      <c r="Z445" s="25" t="s">
        <v>140</v>
      </c>
      <c r="AA445" s="24" t="s">
        <v>140</v>
      </c>
      <c r="AB445" s="24" t="s">
        <v>140</v>
      </c>
      <c r="AC445" s="25" t="s">
        <v>140</v>
      </c>
      <c r="AD445" s="24" t="s">
        <v>140</v>
      </c>
      <c r="AE445" s="24" t="s">
        <v>140</v>
      </c>
      <c r="AF445" s="25" t="s">
        <v>140</v>
      </c>
      <c r="AG445" s="24" t="s">
        <v>140</v>
      </c>
      <c r="AH445" s="24" t="s">
        <v>140</v>
      </c>
      <c r="AI445" s="25" t="s">
        <v>140</v>
      </c>
      <c r="AJ445" s="26" t="s">
        <v>140</v>
      </c>
      <c r="AK445" s="24" t="s">
        <v>140</v>
      </c>
      <c r="AL445" s="25" t="s">
        <v>140</v>
      </c>
      <c r="AM445" s="24" t="s">
        <v>140</v>
      </c>
      <c r="AN445" s="24" t="s">
        <v>140</v>
      </c>
      <c r="AO445" s="25" t="s">
        <v>140</v>
      </c>
      <c r="AP445" s="25" t="s">
        <v>140</v>
      </c>
      <c r="AQ445" s="25" t="s">
        <v>140</v>
      </c>
      <c r="AR445" s="30" t="s">
        <v>140</v>
      </c>
      <c r="AS445" s="25" t="s">
        <v>140</v>
      </c>
      <c r="AT445" s="30" t="s">
        <v>140</v>
      </c>
      <c r="AU445" s="30" t="s">
        <v>140</v>
      </c>
      <c r="AV445" s="25" t="s">
        <v>140</v>
      </c>
      <c r="AW445" s="25" t="s">
        <v>140</v>
      </c>
      <c r="AX445" s="30" t="s">
        <v>140</v>
      </c>
      <c r="AY445" s="25">
        <v>-10000</v>
      </c>
      <c r="AZ445" s="30" t="s">
        <v>140</v>
      </c>
      <c r="BA445" s="30" t="s">
        <v>150</v>
      </c>
    </row>
    <row r="446" spans="2:53">
      <c r="B446" s="43" t="s">
        <v>200</v>
      </c>
      <c r="C446" s="22" t="s">
        <v>62</v>
      </c>
      <c r="D446" s="23" t="s">
        <v>147</v>
      </c>
      <c r="E446" s="24">
        <v>5945</v>
      </c>
      <c r="F446" s="24"/>
      <c r="G446" s="25"/>
      <c r="H446" s="26">
        <v>5945</v>
      </c>
      <c r="I446" s="24"/>
      <c r="J446" s="24"/>
      <c r="K446" s="24"/>
      <c r="L446" s="26">
        <v>0</v>
      </c>
      <c r="M446" s="24">
        <v>0</v>
      </c>
      <c r="N446" s="25">
        <v>0</v>
      </c>
      <c r="O446" s="26" t="s">
        <v>144</v>
      </c>
      <c r="P446" s="25" t="s">
        <v>41</v>
      </c>
      <c r="Q446" s="26">
        <v>0</v>
      </c>
      <c r="R446" s="24">
        <v>0</v>
      </c>
      <c r="S446" s="24" t="s">
        <v>139</v>
      </c>
      <c r="T446" s="24" t="s">
        <v>139</v>
      </c>
      <c r="U446" s="29" t="s">
        <v>139</v>
      </c>
      <c r="V446" s="25">
        <v>0</v>
      </c>
      <c r="W446" s="30">
        <v>0</v>
      </c>
      <c r="X446" s="26" t="s">
        <v>140</v>
      </c>
      <c r="Y446" s="24" t="s">
        <v>140</v>
      </c>
      <c r="Z446" s="25" t="s">
        <v>140</v>
      </c>
      <c r="AA446" s="24" t="s">
        <v>140</v>
      </c>
      <c r="AB446" s="24" t="s">
        <v>140</v>
      </c>
      <c r="AC446" s="25" t="s">
        <v>140</v>
      </c>
      <c r="AD446" s="24" t="s">
        <v>140</v>
      </c>
      <c r="AE446" s="24" t="s">
        <v>140</v>
      </c>
      <c r="AF446" s="25" t="s">
        <v>140</v>
      </c>
      <c r="AG446" s="24" t="s">
        <v>140</v>
      </c>
      <c r="AH446" s="24" t="s">
        <v>140</v>
      </c>
      <c r="AI446" s="25" t="s">
        <v>140</v>
      </c>
      <c r="AJ446" s="26" t="s">
        <v>140</v>
      </c>
      <c r="AK446" s="24" t="s">
        <v>140</v>
      </c>
      <c r="AL446" s="25" t="s">
        <v>140</v>
      </c>
      <c r="AM446" s="24" t="s">
        <v>140</v>
      </c>
      <c r="AN446" s="24" t="s">
        <v>140</v>
      </c>
      <c r="AO446" s="25" t="s">
        <v>140</v>
      </c>
      <c r="AP446" s="25" t="s">
        <v>140</v>
      </c>
      <c r="AQ446" s="25" t="s">
        <v>140</v>
      </c>
      <c r="AR446" s="30" t="s">
        <v>140</v>
      </c>
      <c r="AS446" s="25" t="s">
        <v>140</v>
      </c>
      <c r="AT446" s="30" t="s">
        <v>140</v>
      </c>
      <c r="AU446" s="30" t="s">
        <v>140</v>
      </c>
      <c r="AV446" s="25" t="s">
        <v>140</v>
      </c>
      <c r="AW446" s="25" t="s">
        <v>140</v>
      </c>
      <c r="AX446" s="30" t="s">
        <v>140</v>
      </c>
      <c r="AY446" s="25" t="s">
        <v>140</v>
      </c>
      <c r="AZ446" s="30" t="s">
        <v>140</v>
      </c>
      <c r="BA446" s="30" t="s">
        <v>140</v>
      </c>
    </row>
    <row r="447" spans="2:53">
      <c r="B447" s="43" t="s">
        <v>200</v>
      </c>
      <c r="C447" s="22" t="s">
        <v>62</v>
      </c>
      <c r="D447" s="23" t="s">
        <v>148</v>
      </c>
      <c r="E447" s="24">
        <v>6157</v>
      </c>
      <c r="F447" s="24"/>
      <c r="G447" s="25"/>
      <c r="H447" s="26">
        <v>6157</v>
      </c>
      <c r="I447" s="24"/>
      <c r="J447" s="24"/>
      <c r="K447" s="24"/>
      <c r="L447" s="26">
        <v>0</v>
      </c>
      <c r="M447" s="24">
        <v>0</v>
      </c>
      <c r="N447" s="25">
        <v>0</v>
      </c>
      <c r="O447" s="26" t="s">
        <v>144</v>
      </c>
      <c r="P447" s="25" t="s">
        <v>41</v>
      </c>
      <c r="Q447" s="26">
        <v>0</v>
      </c>
      <c r="R447" s="24">
        <v>0</v>
      </c>
      <c r="S447" s="24" t="s">
        <v>139</v>
      </c>
      <c r="T447" s="24" t="s">
        <v>139</v>
      </c>
      <c r="U447" s="29" t="s">
        <v>139</v>
      </c>
      <c r="V447" s="25">
        <v>0</v>
      </c>
      <c r="W447" s="30">
        <v>0</v>
      </c>
      <c r="X447" s="26" t="s">
        <v>140</v>
      </c>
      <c r="Y447" s="24" t="s">
        <v>140</v>
      </c>
      <c r="Z447" s="25" t="s">
        <v>140</v>
      </c>
      <c r="AA447" s="24" t="s">
        <v>140</v>
      </c>
      <c r="AB447" s="24" t="s">
        <v>140</v>
      </c>
      <c r="AC447" s="25" t="s">
        <v>140</v>
      </c>
      <c r="AD447" s="24" t="s">
        <v>140</v>
      </c>
      <c r="AE447" s="24" t="s">
        <v>140</v>
      </c>
      <c r="AF447" s="25" t="s">
        <v>140</v>
      </c>
      <c r="AG447" s="24" t="s">
        <v>140</v>
      </c>
      <c r="AH447" s="24" t="s">
        <v>140</v>
      </c>
      <c r="AI447" s="25" t="s">
        <v>140</v>
      </c>
      <c r="AJ447" s="26" t="s">
        <v>140</v>
      </c>
      <c r="AK447" s="24" t="s">
        <v>140</v>
      </c>
      <c r="AL447" s="25" t="s">
        <v>140</v>
      </c>
      <c r="AM447" s="24" t="s">
        <v>140</v>
      </c>
      <c r="AN447" s="24" t="s">
        <v>140</v>
      </c>
      <c r="AO447" s="25" t="s">
        <v>140</v>
      </c>
      <c r="AP447" s="25" t="s">
        <v>140</v>
      </c>
      <c r="AQ447" s="25" t="s">
        <v>140</v>
      </c>
      <c r="AR447" s="30" t="s">
        <v>140</v>
      </c>
      <c r="AS447" s="25" t="s">
        <v>140</v>
      </c>
      <c r="AT447" s="30" t="s">
        <v>140</v>
      </c>
      <c r="AU447" s="30" t="s">
        <v>140</v>
      </c>
      <c r="AV447" s="25" t="s">
        <v>140</v>
      </c>
      <c r="AW447" s="25" t="s">
        <v>140</v>
      </c>
      <c r="AX447" s="30" t="s">
        <v>140</v>
      </c>
      <c r="AY447" s="25" t="s">
        <v>140</v>
      </c>
      <c r="AZ447" s="30" t="s">
        <v>140</v>
      </c>
      <c r="BA447" s="30" t="s">
        <v>140</v>
      </c>
    </row>
    <row r="448" spans="2:53">
      <c r="B448" s="43" t="s">
        <v>200</v>
      </c>
      <c r="C448" s="22" t="s">
        <v>62</v>
      </c>
      <c r="D448" s="23" t="s">
        <v>149</v>
      </c>
      <c r="E448" s="24">
        <v>5781</v>
      </c>
      <c r="F448" s="24"/>
      <c r="G448" s="25"/>
      <c r="H448" s="26">
        <v>5781</v>
      </c>
      <c r="I448" s="24"/>
      <c r="J448" s="24"/>
      <c r="K448" s="24"/>
      <c r="L448" s="26">
        <v>0</v>
      </c>
      <c r="M448" s="24">
        <v>0</v>
      </c>
      <c r="N448" s="25">
        <v>0</v>
      </c>
      <c r="O448" s="26" t="s">
        <v>144</v>
      </c>
      <c r="P448" s="25" t="s">
        <v>41</v>
      </c>
      <c r="Q448" s="26">
        <v>0</v>
      </c>
      <c r="R448" s="24">
        <v>0</v>
      </c>
      <c r="S448" s="24" t="s">
        <v>139</v>
      </c>
      <c r="T448" s="24" t="s">
        <v>139</v>
      </c>
      <c r="U448" s="29" t="s">
        <v>139</v>
      </c>
      <c r="V448" s="25">
        <v>0</v>
      </c>
      <c r="W448" s="30">
        <v>0</v>
      </c>
      <c r="X448" s="26" t="s">
        <v>140</v>
      </c>
      <c r="Y448" s="24" t="s">
        <v>140</v>
      </c>
      <c r="Z448" s="25" t="s">
        <v>140</v>
      </c>
      <c r="AA448" s="24" t="s">
        <v>140</v>
      </c>
      <c r="AB448" s="24" t="s">
        <v>140</v>
      </c>
      <c r="AC448" s="25" t="s">
        <v>140</v>
      </c>
      <c r="AD448" s="24" t="s">
        <v>140</v>
      </c>
      <c r="AE448" s="24" t="s">
        <v>140</v>
      </c>
      <c r="AF448" s="25" t="s">
        <v>140</v>
      </c>
      <c r="AG448" s="24" t="s">
        <v>140</v>
      </c>
      <c r="AH448" s="24" t="s">
        <v>140</v>
      </c>
      <c r="AI448" s="25" t="s">
        <v>140</v>
      </c>
      <c r="AJ448" s="26" t="s">
        <v>140</v>
      </c>
      <c r="AK448" s="24" t="s">
        <v>140</v>
      </c>
      <c r="AL448" s="25" t="s">
        <v>140</v>
      </c>
      <c r="AM448" s="24" t="s">
        <v>140</v>
      </c>
      <c r="AN448" s="24" t="s">
        <v>140</v>
      </c>
      <c r="AO448" s="25" t="s">
        <v>140</v>
      </c>
      <c r="AP448" s="25" t="s">
        <v>140</v>
      </c>
      <c r="AQ448" s="25" t="s">
        <v>140</v>
      </c>
      <c r="AR448" s="30" t="s">
        <v>140</v>
      </c>
      <c r="AS448" s="25" t="s">
        <v>140</v>
      </c>
      <c r="AT448" s="30" t="s">
        <v>140</v>
      </c>
      <c r="AU448" s="30" t="s">
        <v>140</v>
      </c>
      <c r="AV448" s="25" t="s">
        <v>140</v>
      </c>
      <c r="AW448" s="25" t="s">
        <v>140</v>
      </c>
      <c r="AX448" s="30" t="s">
        <v>140</v>
      </c>
      <c r="AY448" s="25" t="s">
        <v>140</v>
      </c>
      <c r="AZ448" s="30" t="s">
        <v>140</v>
      </c>
      <c r="BA448" s="30" t="s">
        <v>140</v>
      </c>
    </row>
    <row r="449" spans="2:53">
      <c r="B449" s="43" t="s">
        <v>200</v>
      </c>
      <c r="C449" s="22" t="s">
        <v>62</v>
      </c>
      <c r="D449" s="23" t="s">
        <v>151</v>
      </c>
      <c r="E449" s="24"/>
      <c r="F449" s="24">
        <v>6853</v>
      </c>
      <c r="G449" s="25">
        <v>-181</v>
      </c>
      <c r="H449" s="26"/>
      <c r="I449" s="24">
        <v>6906</v>
      </c>
      <c r="J449" s="24">
        <v>-181</v>
      </c>
      <c r="K449" s="24"/>
      <c r="L449" s="26">
        <v>-1938</v>
      </c>
      <c r="M449" s="24">
        <v>-1938</v>
      </c>
      <c r="N449" s="25">
        <v>-1938</v>
      </c>
      <c r="O449" s="26" t="s">
        <v>40</v>
      </c>
      <c r="P449" s="25" t="s">
        <v>52</v>
      </c>
      <c r="Q449" s="26">
        <v>0</v>
      </c>
      <c r="R449" s="24" t="s">
        <v>139</v>
      </c>
      <c r="S449" s="24">
        <v>-53</v>
      </c>
      <c r="T449" s="24">
        <v>0</v>
      </c>
      <c r="U449" s="29">
        <v>-53</v>
      </c>
      <c r="V449" s="25">
        <v>0</v>
      </c>
      <c r="W449" s="30">
        <v>1</v>
      </c>
      <c r="X449" s="26" t="s">
        <v>140</v>
      </c>
      <c r="Y449" s="24" t="s">
        <v>140</v>
      </c>
      <c r="Z449" s="25" t="s">
        <v>140</v>
      </c>
      <c r="AA449" s="24" t="s">
        <v>140</v>
      </c>
      <c r="AB449" s="24" t="s">
        <v>140</v>
      </c>
      <c r="AC449" s="25" t="s">
        <v>140</v>
      </c>
      <c r="AD449" s="24" t="s">
        <v>140</v>
      </c>
      <c r="AE449" s="24" t="s">
        <v>140</v>
      </c>
      <c r="AF449" s="25" t="s">
        <v>140</v>
      </c>
      <c r="AG449" s="24" t="s">
        <v>140</v>
      </c>
      <c r="AH449" s="24" t="s">
        <v>140</v>
      </c>
      <c r="AI449" s="25" t="s">
        <v>140</v>
      </c>
      <c r="AJ449" s="26" t="s">
        <v>140</v>
      </c>
      <c r="AK449" s="24" t="s">
        <v>140</v>
      </c>
      <c r="AL449" s="25" t="s">
        <v>140</v>
      </c>
      <c r="AM449" s="24" t="s">
        <v>140</v>
      </c>
      <c r="AN449" s="24" t="s">
        <v>140</v>
      </c>
      <c r="AO449" s="25" t="s">
        <v>140</v>
      </c>
      <c r="AP449" s="25" t="s">
        <v>140</v>
      </c>
      <c r="AQ449" s="25" t="s">
        <v>140</v>
      </c>
      <c r="AR449" s="30" t="s">
        <v>140</v>
      </c>
      <c r="AS449" s="25" t="s">
        <v>140</v>
      </c>
      <c r="AT449" s="30" t="s">
        <v>140</v>
      </c>
      <c r="AU449" s="30" t="s">
        <v>140</v>
      </c>
      <c r="AV449" s="25" t="s">
        <v>140</v>
      </c>
      <c r="AW449" s="25" t="s">
        <v>140</v>
      </c>
      <c r="AX449" s="30" t="s">
        <v>140</v>
      </c>
      <c r="AY449" s="25" t="s">
        <v>140</v>
      </c>
      <c r="AZ449" s="30" t="s">
        <v>140</v>
      </c>
      <c r="BA449" s="30" t="s">
        <v>140</v>
      </c>
    </row>
    <row r="450" spans="2:53">
      <c r="B450" s="43" t="s">
        <v>200</v>
      </c>
      <c r="C450" s="22" t="s">
        <v>62</v>
      </c>
      <c r="D450" s="23" t="s">
        <v>153</v>
      </c>
      <c r="E450" s="24"/>
      <c r="F450" s="24">
        <v>7536</v>
      </c>
      <c r="G450" s="25">
        <v>625</v>
      </c>
      <c r="H450" s="26"/>
      <c r="I450" s="24">
        <v>7520</v>
      </c>
      <c r="J450" s="24">
        <v>625</v>
      </c>
      <c r="K450" s="24"/>
      <c r="L450" s="26">
        <v>-2579</v>
      </c>
      <c r="M450" s="24">
        <v>-2579</v>
      </c>
      <c r="N450" s="25">
        <v>-2579</v>
      </c>
      <c r="O450" s="26" t="s">
        <v>40</v>
      </c>
      <c r="P450" s="25" t="s">
        <v>41</v>
      </c>
      <c r="Q450" s="26">
        <v>0</v>
      </c>
      <c r="R450" s="24" t="s">
        <v>139</v>
      </c>
      <c r="S450" s="24">
        <v>16</v>
      </c>
      <c r="T450" s="24">
        <v>0</v>
      </c>
      <c r="U450" s="29">
        <v>16</v>
      </c>
      <c r="V450" s="25">
        <v>0</v>
      </c>
      <c r="W450" s="30">
        <v>1</v>
      </c>
      <c r="X450" s="26">
        <v>140</v>
      </c>
      <c r="Y450" s="24" t="s">
        <v>140</v>
      </c>
      <c r="Z450" s="25" t="s">
        <v>42</v>
      </c>
      <c r="AA450" s="24">
        <v>425</v>
      </c>
      <c r="AB450" s="24" t="s">
        <v>140</v>
      </c>
      <c r="AC450" s="25" t="s">
        <v>42</v>
      </c>
      <c r="AD450" s="24" t="s">
        <v>140</v>
      </c>
      <c r="AE450" s="24" t="s">
        <v>140</v>
      </c>
      <c r="AF450" s="25" t="s">
        <v>140</v>
      </c>
      <c r="AG450" s="24" t="s">
        <v>140</v>
      </c>
      <c r="AH450" s="24" t="s">
        <v>140</v>
      </c>
      <c r="AI450" s="25" t="s">
        <v>140</v>
      </c>
      <c r="AJ450" s="26" t="s">
        <v>140</v>
      </c>
      <c r="AK450" s="24" t="s">
        <v>140</v>
      </c>
      <c r="AL450" s="25" t="s">
        <v>140</v>
      </c>
      <c r="AM450" s="24" t="s">
        <v>140</v>
      </c>
      <c r="AN450" s="24" t="s">
        <v>140</v>
      </c>
      <c r="AO450" s="25" t="s">
        <v>140</v>
      </c>
      <c r="AP450" s="25" t="s">
        <v>140</v>
      </c>
      <c r="AQ450" s="25" t="s">
        <v>140</v>
      </c>
      <c r="AR450" s="30" t="s">
        <v>140</v>
      </c>
      <c r="AS450" s="25" t="s">
        <v>140</v>
      </c>
      <c r="AT450" s="30" t="s">
        <v>140</v>
      </c>
      <c r="AU450" s="30" t="s">
        <v>140</v>
      </c>
      <c r="AV450" s="25" t="s">
        <v>140</v>
      </c>
      <c r="AW450" s="25" t="s">
        <v>140</v>
      </c>
      <c r="AX450" s="30" t="s">
        <v>140</v>
      </c>
      <c r="AY450" s="25" t="s">
        <v>140</v>
      </c>
      <c r="AZ450" s="30" t="s">
        <v>140</v>
      </c>
      <c r="BA450" s="30" t="s">
        <v>140</v>
      </c>
    </row>
    <row r="451" spans="2:53" ht="15" thickBot="1">
      <c r="B451" s="44" t="s">
        <v>200</v>
      </c>
      <c r="C451" s="32" t="s">
        <v>62</v>
      </c>
      <c r="D451" s="33" t="s">
        <v>155</v>
      </c>
      <c r="E451" s="34"/>
      <c r="F451" s="34">
        <v>6544</v>
      </c>
      <c r="G451" s="35">
        <v>404</v>
      </c>
      <c r="H451" s="36"/>
      <c r="I451" s="34">
        <v>6561</v>
      </c>
      <c r="J451" s="34">
        <v>399</v>
      </c>
      <c r="K451" s="34"/>
      <c r="L451" s="36">
        <v>-1469</v>
      </c>
      <c r="M451" s="34">
        <v>-1469</v>
      </c>
      <c r="N451" s="35">
        <v>-1469</v>
      </c>
      <c r="O451" s="36" t="s">
        <v>40</v>
      </c>
      <c r="P451" s="35" t="s">
        <v>41</v>
      </c>
      <c r="Q451" s="36">
        <v>0</v>
      </c>
      <c r="R451" s="24" t="s">
        <v>139</v>
      </c>
      <c r="S451" s="24">
        <v>-17</v>
      </c>
      <c r="T451" s="24">
        <v>5</v>
      </c>
      <c r="U451" s="29">
        <v>-12</v>
      </c>
      <c r="V451" s="25">
        <v>0</v>
      </c>
      <c r="W451" s="30">
        <v>0</v>
      </c>
      <c r="X451" s="36" t="s">
        <v>140</v>
      </c>
      <c r="Y451" s="34" t="s">
        <v>140</v>
      </c>
      <c r="Z451" s="35" t="s">
        <v>140</v>
      </c>
      <c r="AA451" s="34" t="s">
        <v>140</v>
      </c>
      <c r="AB451" s="34" t="s">
        <v>140</v>
      </c>
      <c r="AC451" s="35" t="s">
        <v>140</v>
      </c>
      <c r="AD451" s="34" t="s">
        <v>140</v>
      </c>
      <c r="AE451" s="34" t="s">
        <v>140</v>
      </c>
      <c r="AF451" s="35" t="s">
        <v>140</v>
      </c>
      <c r="AG451" s="34" t="s">
        <v>140</v>
      </c>
      <c r="AH451" s="34" t="s">
        <v>140</v>
      </c>
      <c r="AI451" s="35" t="s">
        <v>140</v>
      </c>
      <c r="AJ451" s="36" t="s">
        <v>140</v>
      </c>
      <c r="AK451" s="34" t="s">
        <v>140</v>
      </c>
      <c r="AL451" s="35" t="s">
        <v>140</v>
      </c>
      <c r="AM451" s="34" t="s">
        <v>140</v>
      </c>
      <c r="AN451" s="34" t="s">
        <v>140</v>
      </c>
      <c r="AO451" s="35" t="s">
        <v>140</v>
      </c>
      <c r="AP451" s="35" t="s">
        <v>140</v>
      </c>
      <c r="AQ451" s="35" t="s">
        <v>140</v>
      </c>
      <c r="AR451" s="37" t="s">
        <v>140</v>
      </c>
      <c r="AS451" s="35" t="s">
        <v>140</v>
      </c>
      <c r="AT451" s="37" t="s">
        <v>140</v>
      </c>
      <c r="AU451" s="37" t="s">
        <v>140</v>
      </c>
      <c r="AV451" s="35" t="s">
        <v>140</v>
      </c>
      <c r="AW451" s="35" t="s">
        <v>140</v>
      </c>
      <c r="AX451" s="37" t="s">
        <v>140</v>
      </c>
      <c r="AY451" s="35" t="s">
        <v>140</v>
      </c>
      <c r="AZ451" s="37" t="s">
        <v>140</v>
      </c>
      <c r="BA451" s="37" t="s">
        <v>140</v>
      </c>
    </row>
    <row r="452" spans="2:53">
      <c r="B452" s="38" t="s">
        <v>201</v>
      </c>
      <c r="C452" s="39" t="s">
        <v>62</v>
      </c>
      <c r="D452" s="40" t="s">
        <v>138</v>
      </c>
      <c r="E452" s="27"/>
      <c r="F452" s="27">
        <v>5523</v>
      </c>
      <c r="G452" s="41">
        <v>527</v>
      </c>
      <c r="H452" s="28"/>
      <c r="I452" s="27">
        <v>5523</v>
      </c>
      <c r="J452" s="27">
        <v>651</v>
      </c>
      <c r="K452" s="27"/>
      <c r="L452" s="28">
        <v>0</v>
      </c>
      <c r="M452" s="27">
        <v>0</v>
      </c>
      <c r="N452" s="41">
        <v>0</v>
      </c>
      <c r="O452" s="28" t="s">
        <v>144</v>
      </c>
      <c r="P452" s="41" t="s">
        <v>144</v>
      </c>
      <c r="Q452" s="28">
        <v>0</v>
      </c>
      <c r="R452" s="24" t="s">
        <v>139</v>
      </c>
      <c r="S452" s="24">
        <v>0</v>
      </c>
      <c r="T452" s="24">
        <v>-124</v>
      </c>
      <c r="U452" s="29">
        <v>-124</v>
      </c>
      <c r="V452" s="25">
        <v>0</v>
      </c>
      <c r="W452" s="30">
        <v>0</v>
      </c>
      <c r="X452" s="28" t="s">
        <v>140</v>
      </c>
      <c r="Y452" s="27" t="s">
        <v>140</v>
      </c>
      <c r="Z452" s="41" t="s">
        <v>140</v>
      </c>
      <c r="AA452" s="27" t="s">
        <v>140</v>
      </c>
      <c r="AB452" s="27" t="s">
        <v>140</v>
      </c>
      <c r="AC452" s="41" t="s">
        <v>140</v>
      </c>
      <c r="AD452" s="27" t="s">
        <v>140</v>
      </c>
      <c r="AE452" s="27" t="s">
        <v>140</v>
      </c>
      <c r="AF452" s="41" t="s">
        <v>140</v>
      </c>
      <c r="AG452" s="27" t="s">
        <v>140</v>
      </c>
      <c r="AH452" s="27" t="s">
        <v>140</v>
      </c>
      <c r="AI452" s="41" t="s">
        <v>140</v>
      </c>
      <c r="AJ452" s="28" t="s">
        <v>140</v>
      </c>
      <c r="AK452" s="27" t="s">
        <v>140</v>
      </c>
      <c r="AL452" s="41" t="s">
        <v>140</v>
      </c>
      <c r="AM452" s="27" t="s">
        <v>140</v>
      </c>
      <c r="AN452" s="27" t="s">
        <v>140</v>
      </c>
      <c r="AO452" s="41" t="s">
        <v>140</v>
      </c>
      <c r="AP452" s="41" t="s">
        <v>140</v>
      </c>
      <c r="AQ452" s="41" t="s">
        <v>140</v>
      </c>
      <c r="AR452" s="42" t="s">
        <v>140</v>
      </c>
      <c r="AS452" s="41" t="s">
        <v>140</v>
      </c>
      <c r="AT452" s="42" t="s">
        <v>140</v>
      </c>
      <c r="AU452" s="42" t="s">
        <v>140</v>
      </c>
      <c r="AV452" s="41" t="s">
        <v>140</v>
      </c>
      <c r="AW452" s="41" t="s">
        <v>140</v>
      </c>
      <c r="AX452" s="42" t="s">
        <v>140</v>
      </c>
      <c r="AY452" s="41" t="s">
        <v>140</v>
      </c>
      <c r="AZ452" s="42" t="s">
        <v>140</v>
      </c>
      <c r="BA452" s="42" t="s">
        <v>140</v>
      </c>
    </row>
    <row r="453" spans="2:53">
      <c r="B453" s="43" t="s">
        <v>201</v>
      </c>
      <c r="C453" s="22" t="s">
        <v>62</v>
      </c>
      <c r="D453" s="23" t="s">
        <v>141</v>
      </c>
      <c r="E453" s="24"/>
      <c r="F453" s="24">
        <v>5522</v>
      </c>
      <c r="G453" s="25">
        <v>250</v>
      </c>
      <c r="H453" s="26"/>
      <c r="I453" s="24">
        <v>5522</v>
      </c>
      <c r="J453" s="24">
        <v>247</v>
      </c>
      <c r="K453" s="24"/>
      <c r="L453" s="26">
        <v>0</v>
      </c>
      <c r="M453" s="24">
        <v>0</v>
      </c>
      <c r="N453" s="25">
        <v>0</v>
      </c>
      <c r="O453" s="26" t="s">
        <v>144</v>
      </c>
      <c r="P453" s="25" t="s">
        <v>144</v>
      </c>
      <c r="Q453" s="26">
        <v>0</v>
      </c>
      <c r="R453" s="24" t="s">
        <v>139</v>
      </c>
      <c r="S453" s="24">
        <v>0</v>
      </c>
      <c r="T453" s="24">
        <v>3</v>
      </c>
      <c r="U453" s="29">
        <v>3</v>
      </c>
      <c r="V453" s="25">
        <v>0</v>
      </c>
      <c r="W453" s="30">
        <v>0</v>
      </c>
      <c r="X453" s="26" t="s">
        <v>140</v>
      </c>
      <c r="Y453" s="24" t="s">
        <v>140</v>
      </c>
      <c r="Z453" s="25" t="s">
        <v>140</v>
      </c>
      <c r="AA453" s="24" t="s">
        <v>140</v>
      </c>
      <c r="AB453" s="24" t="s">
        <v>140</v>
      </c>
      <c r="AC453" s="25" t="s">
        <v>140</v>
      </c>
      <c r="AD453" s="24" t="s">
        <v>140</v>
      </c>
      <c r="AE453" s="24" t="s">
        <v>140</v>
      </c>
      <c r="AF453" s="25" t="s">
        <v>140</v>
      </c>
      <c r="AG453" s="24" t="s">
        <v>140</v>
      </c>
      <c r="AH453" s="24" t="s">
        <v>140</v>
      </c>
      <c r="AI453" s="25" t="s">
        <v>140</v>
      </c>
      <c r="AJ453" s="26" t="s">
        <v>140</v>
      </c>
      <c r="AK453" s="24" t="s">
        <v>140</v>
      </c>
      <c r="AL453" s="25" t="s">
        <v>140</v>
      </c>
      <c r="AM453" s="24" t="s">
        <v>140</v>
      </c>
      <c r="AN453" s="24" t="s">
        <v>140</v>
      </c>
      <c r="AO453" s="25" t="s">
        <v>140</v>
      </c>
      <c r="AP453" s="25" t="s">
        <v>140</v>
      </c>
      <c r="AQ453" s="25" t="s">
        <v>140</v>
      </c>
      <c r="AR453" s="30" t="s">
        <v>140</v>
      </c>
      <c r="AS453" s="25" t="s">
        <v>140</v>
      </c>
      <c r="AT453" s="30" t="s">
        <v>140</v>
      </c>
      <c r="AU453" s="30" t="s">
        <v>140</v>
      </c>
      <c r="AV453" s="25" t="s">
        <v>140</v>
      </c>
      <c r="AW453" s="25" t="s">
        <v>140</v>
      </c>
      <c r="AX453" s="30" t="s">
        <v>140</v>
      </c>
      <c r="AY453" s="25" t="s">
        <v>140</v>
      </c>
      <c r="AZ453" s="30" t="s">
        <v>140</v>
      </c>
      <c r="BA453" s="30" t="s">
        <v>140</v>
      </c>
    </row>
    <row r="454" spans="2:53">
      <c r="B454" s="43" t="s">
        <v>201</v>
      </c>
      <c r="C454" s="22" t="s">
        <v>62</v>
      </c>
      <c r="D454" s="23" t="s">
        <v>142</v>
      </c>
      <c r="E454" s="24"/>
      <c r="F454" s="24">
        <v>5523</v>
      </c>
      <c r="G454" s="25">
        <v>281</v>
      </c>
      <c r="H454" s="26"/>
      <c r="I454" s="24">
        <v>5523</v>
      </c>
      <c r="J454" s="24">
        <v>335</v>
      </c>
      <c r="K454" s="24"/>
      <c r="L454" s="26">
        <v>0</v>
      </c>
      <c r="M454" s="24">
        <v>0</v>
      </c>
      <c r="N454" s="25">
        <v>0</v>
      </c>
      <c r="O454" s="26" t="s">
        <v>144</v>
      </c>
      <c r="P454" s="25" t="s">
        <v>144</v>
      </c>
      <c r="Q454" s="26">
        <v>0</v>
      </c>
      <c r="R454" s="24" t="s">
        <v>139</v>
      </c>
      <c r="S454" s="24">
        <v>0</v>
      </c>
      <c r="T454" s="24">
        <v>-54</v>
      </c>
      <c r="U454" s="29">
        <v>-54</v>
      </c>
      <c r="V454" s="25">
        <v>0</v>
      </c>
      <c r="W454" s="30">
        <v>0</v>
      </c>
      <c r="X454" s="26" t="s">
        <v>140</v>
      </c>
      <c r="Y454" s="24" t="s">
        <v>140</v>
      </c>
      <c r="Z454" s="25" t="s">
        <v>140</v>
      </c>
      <c r="AA454" s="24" t="s">
        <v>140</v>
      </c>
      <c r="AB454" s="24" t="s">
        <v>140</v>
      </c>
      <c r="AC454" s="25" t="s">
        <v>140</v>
      </c>
      <c r="AD454" s="24" t="s">
        <v>140</v>
      </c>
      <c r="AE454" s="24" t="s">
        <v>140</v>
      </c>
      <c r="AF454" s="25" t="s">
        <v>140</v>
      </c>
      <c r="AG454" s="24" t="s">
        <v>140</v>
      </c>
      <c r="AH454" s="24" t="s">
        <v>140</v>
      </c>
      <c r="AI454" s="25" t="s">
        <v>140</v>
      </c>
      <c r="AJ454" s="26" t="s">
        <v>140</v>
      </c>
      <c r="AK454" s="24" t="s">
        <v>140</v>
      </c>
      <c r="AL454" s="25" t="s">
        <v>140</v>
      </c>
      <c r="AM454" s="24" t="s">
        <v>140</v>
      </c>
      <c r="AN454" s="24" t="s">
        <v>140</v>
      </c>
      <c r="AO454" s="25" t="s">
        <v>140</v>
      </c>
      <c r="AP454" s="25" t="s">
        <v>140</v>
      </c>
      <c r="AQ454" s="25" t="s">
        <v>140</v>
      </c>
      <c r="AR454" s="30" t="s">
        <v>140</v>
      </c>
      <c r="AS454" s="25" t="s">
        <v>140</v>
      </c>
      <c r="AT454" s="30" t="s">
        <v>140</v>
      </c>
      <c r="AU454" s="30" t="s">
        <v>140</v>
      </c>
      <c r="AV454" s="25" t="s">
        <v>140</v>
      </c>
      <c r="AW454" s="25" t="s">
        <v>140</v>
      </c>
      <c r="AX454" s="30" t="s">
        <v>140</v>
      </c>
      <c r="AY454" s="25" t="s">
        <v>140</v>
      </c>
      <c r="AZ454" s="30" t="s">
        <v>140</v>
      </c>
      <c r="BA454" s="30" t="s">
        <v>140</v>
      </c>
    </row>
    <row r="455" spans="2:53">
      <c r="B455" s="43" t="s">
        <v>201</v>
      </c>
      <c r="C455" s="22" t="s">
        <v>62</v>
      </c>
      <c r="D455" s="23" t="s">
        <v>143</v>
      </c>
      <c r="E455" s="24"/>
      <c r="F455" s="24">
        <v>5409</v>
      </c>
      <c r="G455" s="25">
        <v>530</v>
      </c>
      <c r="H455" s="26"/>
      <c r="I455" s="24">
        <v>5409</v>
      </c>
      <c r="J455" s="24">
        <v>532</v>
      </c>
      <c r="K455" s="24"/>
      <c r="L455" s="26">
        <v>12081</v>
      </c>
      <c r="M455" s="24">
        <v>-60</v>
      </c>
      <c r="N455" s="25">
        <v>12081</v>
      </c>
      <c r="O455" s="26" t="s">
        <v>144</v>
      </c>
      <c r="P455" s="25" t="s">
        <v>144</v>
      </c>
      <c r="Q455" s="26">
        <v>12141</v>
      </c>
      <c r="R455" s="24" t="s">
        <v>139</v>
      </c>
      <c r="S455" s="24">
        <v>0</v>
      </c>
      <c r="T455" s="24">
        <v>-2</v>
      </c>
      <c r="U455" s="29">
        <v>-2</v>
      </c>
      <c r="V455" s="25">
        <v>-60</v>
      </c>
      <c r="W455" s="30">
        <v>0</v>
      </c>
      <c r="X455" s="26" t="s">
        <v>140</v>
      </c>
      <c r="Y455" s="24" t="s">
        <v>140</v>
      </c>
      <c r="Z455" s="25" t="s">
        <v>140</v>
      </c>
      <c r="AA455" s="24" t="s">
        <v>140</v>
      </c>
      <c r="AB455" s="24" t="s">
        <v>140</v>
      </c>
      <c r="AC455" s="25" t="s">
        <v>140</v>
      </c>
      <c r="AD455" s="24" t="s">
        <v>140</v>
      </c>
      <c r="AE455" s="24" t="s">
        <v>140</v>
      </c>
      <c r="AF455" s="25" t="s">
        <v>140</v>
      </c>
      <c r="AG455" s="24" t="s">
        <v>140</v>
      </c>
      <c r="AH455" s="24" t="s">
        <v>140</v>
      </c>
      <c r="AI455" s="25" t="s">
        <v>140</v>
      </c>
      <c r="AJ455" s="26" t="s">
        <v>140</v>
      </c>
      <c r="AK455" s="24" t="s">
        <v>140</v>
      </c>
      <c r="AL455" s="25" t="s">
        <v>140</v>
      </c>
      <c r="AM455" s="24" t="s">
        <v>140</v>
      </c>
      <c r="AN455" s="24" t="s">
        <v>140</v>
      </c>
      <c r="AO455" s="25" t="s">
        <v>140</v>
      </c>
      <c r="AP455" s="25" t="s">
        <v>140</v>
      </c>
      <c r="AQ455" s="25" t="s">
        <v>140</v>
      </c>
      <c r="AR455" s="30" t="s">
        <v>140</v>
      </c>
      <c r="AS455" s="25" t="s">
        <v>140</v>
      </c>
      <c r="AT455" s="30" t="s">
        <v>140</v>
      </c>
      <c r="AU455" s="30" t="s">
        <v>140</v>
      </c>
      <c r="AV455" s="25" t="s">
        <v>140</v>
      </c>
      <c r="AW455" s="25" t="s">
        <v>140</v>
      </c>
      <c r="AX455" s="30" t="s">
        <v>140</v>
      </c>
      <c r="AY455" s="25" t="s">
        <v>140</v>
      </c>
      <c r="AZ455" s="30" t="s">
        <v>140</v>
      </c>
      <c r="BA455" s="30" t="s">
        <v>140</v>
      </c>
    </row>
    <row r="456" spans="2:53">
      <c r="B456" s="43" t="s">
        <v>201</v>
      </c>
      <c r="C456" s="22" t="s">
        <v>62</v>
      </c>
      <c r="D456" s="23" t="s">
        <v>145</v>
      </c>
      <c r="E456" s="24"/>
      <c r="F456" s="24">
        <v>5845</v>
      </c>
      <c r="G456" s="25">
        <v>652</v>
      </c>
      <c r="H456" s="26"/>
      <c r="I456" s="24">
        <v>5845</v>
      </c>
      <c r="J456" s="24">
        <v>652</v>
      </c>
      <c r="K456" s="24"/>
      <c r="L456" s="26">
        <v>11967</v>
      </c>
      <c r="M456" s="24">
        <v>-60</v>
      </c>
      <c r="N456" s="25">
        <v>11967</v>
      </c>
      <c r="O456" s="26" t="s">
        <v>144</v>
      </c>
      <c r="P456" s="25" t="s">
        <v>144</v>
      </c>
      <c r="Q456" s="26">
        <v>12027</v>
      </c>
      <c r="R456" s="24" t="s">
        <v>139</v>
      </c>
      <c r="S456" s="24">
        <v>0</v>
      </c>
      <c r="T456" s="24">
        <v>0</v>
      </c>
      <c r="U456" s="29">
        <v>0</v>
      </c>
      <c r="V456" s="25">
        <v>-60</v>
      </c>
      <c r="W456" s="30">
        <v>0</v>
      </c>
      <c r="X456" s="26" t="s">
        <v>140</v>
      </c>
      <c r="Y456" s="24" t="s">
        <v>140</v>
      </c>
      <c r="Z456" s="25" t="s">
        <v>140</v>
      </c>
      <c r="AA456" s="24" t="s">
        <v>140</v>
      </c>
      <c r="AB456" s="24" t="s">
        <v>140</v>
      </c>
      <c r="AC456" s="25" t="s">
        <v>140</v>
      </c>
      <c r="AD456" s="24" t="s">
        <v>140</v>
      </c>
      <c r="AE456" s="24" t="s">
        <v>140</v>
      </c>
      <c r="AF456" s="25" t="s">
        <v>140</v>
      </c>
      <c r="AG456" s="24" t="s">
        <v>140</v>
      </c>
      <c r="AH456" s="24" t="s">
        <v>140</v>
      </c>
      <c r="AI456" s="25" t="s">
        <v>140</v>
      </c>
      <c r="AJ456" s="26" t="s">
        <v>140</v>
      </c>
      <c r="AK456" s="24" t="s">
        <v>140</v>
      </c>
      <c r="AL456" s="25" t="s">
        <v>140</v>
      </c>
      <c r="AM456" s="24" t="s">
        <v>140</v>
      </c>
      <c r="AN456" s="24" t="s">
        <v>140</v>
      </c>
      <c r="AO456" s="25" t="s">
        <v>140</v>
      </c>
      <c r="AP456" s="25" t="s">
        <v>140</v>
      </c>
      <c r="AQ456" s="25" t="s">
        <v>140</v>
      </c>
      <c r="AR456" s="30" t="s">
        <v>140</v>
      </c>
      <c r="AS456" s="25" t="s">
        <v>140</v>
      </c>
      <c r="AT456" s="30" t="s">
        <v>140</v>
      </c>
      <c r="AU456" s="30" t="s">
        <v>140</v>
      </c>
      <c r="AV456" s="25" t="s">
        <v>140</v>
      </c>
      <c r="AW456" s="25" t="s">
        <v>140</v>
      </c>
      <c r="AX456" s="30" t="s">
        <v>140</v>
      </c>
      <c r="AY456" s="25" t="s">
        <v>140</v>
      </c>
      <c r="AZ456" s="30" t="s">
        <v>140</v>
      </c>
      <c r="BA456" s="30" t="s">
        <v>140</v>
      </c>
    </row>
    <row r="457" spans="2:53">
      <c r="B457" s="43" t="s">
        <v>201</v>
      </c>
      <c r="C457" s="22" t="s">
        <v>62</v>
      </c>
      <c r="D457" s="23" t="s">
        <v>146</v>
      </c>
      <c r="E457" s="24"/>
      <c r="F457" s="24">
        <v>5845</v>
      </c>
      <c r="G457" s="25">
        <v>652</v>
      </c>
      <c r="H457" s="26"/>
      <c r="I457" s="24">
        <v>5845</v>
      </c>
      <c r="J457" s="24">
        <v>652</v>
      </c>
      <c r="K457" s="24"/>
      <c r="L457" s="26">
        <v>11982</v>
      </c>
      <c r="M457" s="24">
        <v>-60</v>
      </c>
      <c r="N457" s="25">
        <v>11982</v>
      </c>
      <c r="O457" s="26" t="s">
        <v>144</v>
      </c>
      <c r="P457" s="25" t="s">
        <v>144</v>
      </c>
      <c r="Q457" s="26">
        <v>12042</v>
      </c>
      <c r="R457" s="24" t="s">
        <v>139</v>
      </c>
      <c r="S457" s="24">
        <v>0</v>
      </c>
      <c r="T457" s="24">
        <v>0</v>
      </c>
      <c r="U457" s="29">
        <v>0</v>
      </c>
      <c r="V457" s="25">
        <v>-60</v>
      </c>
      <c r="W457" s="30">
        <v>0</v>
      </c>
      <c r="X457" s="26" t="s">
        <v>140</v>
      </c>
      <c r="Y457" s="24" t="s">
        <v>140</v>
      </c>
      <c r="Z457" s="25" t="s">
        <v>140</v>
      </c>
      <c r="AA457" s="24" t="s">
        <v>140</v>
      </c>
      <c r="AB457" s="24" t="s">
        <v>140</v>
      </c>
      <c r="AC457" s="25" t="s">
        <v>140</v>
      </c>
      <c r="AD457" s="24" t="s">
        <v>140</v>
      </c>
      <c r="AE457" s="24" t="s">
        <v>140</v>
      </c>
      <c r="AF457" s="25" t="s">
        <v>140</v>
      </c>
      <c r="AG457" s="24" t="s">
        <v>140</v>
      </c>
      <c r="AH457" s="24" t="s">
        <v>140</v>
      </c>
      <c r="AI457" s="25" t="s">
        <v>140</v>
      </c>
      <c r="AJ457" s="26" t="s">
        <v>140</v>
      </c>
      <c r="AK457" s="24" t="s">
        <v>140</v>
      </c>
      <c r="AL457" s="25" t="s">
        <v>140</v>
      </c>
      <c r="AM457" s="24" t="s">
        <v>140</v>
      </c>
      <c r="AN457" s="24" t="s">
        <v>140</v>
      </c>
      <c r="AO457" s="25" t="s">
        <v>140</v>
      </c>
      <c r="AP457" s="25" t="s">
        <v>140</v>
      </c>
      <c r="AQ457" s="25" t="s">
        <v>140</v>
      </c>
      <c r="AR457" s="30" t="s">
        <v>140</v>
      </c>
      <c r="AS457" s="25" t="s">
        <v>140</v>
      </c>
      <c r="AT457" s="30" t="s">
        <v>140</v>
      </c>
      <c r="AU457" s="30" t="s">
        <v>140</v>
      </c>
      <c r="AV457" s="25" t="s">
        <v>140</v>
      </c>
      <c r="AW457" s="25" t="s">
        <v>140</v>
      </c>
      <c r="AX457" s="30" t="s">
        <v>140</v>
      </c>
      <c r="AY457" s="25" t="s">
        <v>140</v>
      </c>
      <c r="AZ457" s="30" t="s">
        <v>140</v>
      </c>
      <c r="BA457" s="30" t="s">
        <v>140</v>
      </c>
    </row>
    <row r="458" spans="2:53">
      <c r="B458" s="43" t="s">
        <v>201</v>
      </c>
      <c r="C458" s="22" t="s">
        <v>62</v>
      </c>
      <c r="D458" s="23" t="s">
        <v>147</v>
      </c>
      <c r="E458" s="24"/>
      <c r="F458" s="24">
        <v>5749</v>
      </c>
      <c r="G458" s="25">
        <v>629</v>
      </c>
      <c r="H458" s="26"/>
      <c r="I458" s="24">
        <v>5749</v>
      </c>
      <c r="J458" s="24">
        <v>629</v>
      </c>
      <c r="K458" s="24"/>
      <c r="L458" s="26">
        <v>-3420</v>
      </c>
      <c r="M458" s="24">
        <v>-3420</v>
      </c>
      <c r="N458" s="25">
        <v>-3420</v>
      </c>
      <c r="O458" s="26" t="s">
        <v>144</v>
      </c>
      <c r="P458" s="25" t="s">
        <v>144</v>
      </c>
      <c r="Q458" s="26">
        <v>0</v>
      </c>
      <c r="R458" s="24" t="s">
        <v>139</v>
      </c>
      <c r="S458" s="24">
        <v>0</v>
      </c>
      <c r="T458" s="24">
        <v>0</v>
      </c>
      <c r="U458" s="29">
        <v>0</v>
      </c>
      <c r="V458" s="25">
        <v>0</v>
      </c>
      <c r="W458" s="30">
        <v>0</v>
      </c>
      <c r="X458" s="26" t="s">
        <v>140</v>
      </c>
      <c r="Y458" s="24" t="s">
        <v>140</v>
      </c>
      <c r="Z458" s="25" t="s">
        <v>140</v>
      </c>
      <c r="AA458" s="24" t="s">
        <v>140</v>
      </c>
      <c r="AB458" s="24" t="s">
        <v>140</v>
      </c>
      <c r="AC458" s="25" t="s">
        <v>140</v>
      </c>
      <c r="AD458" s="24" t="s">
        <v>140</v>
      </c>
      <c r="AE458" s="24" t="s">
        <v>140</v>
      </c>
      <c r="AF458" s="25" t="s">
        <v>140</v>
      </c>
      <c r="AG458" s="24" t="s">
        <v>140</v>
      </c>
      <c r="AH458" s="24" t="s">
        <v>140</v>
      </c>
      <c r="AI458" s="25" t="s">
        <v>140</v>
      </c>
      <c r="AJ458" s="26" t="s">
        <v>140</v>
      </c>
      <c r="AK458" s="24" t="s">
        <v>140</v>
      </c>
      <c r="AL458" s="25" t="s">
        <v>140</v>
      </c>
      <c r="AM458" s="24" t="s">
        <v>140</v>
      </c>
      <c r="AN458" s="24" t="s">
        <v>140</v>
      </c>
      <c r="AO458" s="25" t="s">
        <v>140</v>
      </c>
      <c r="AP458" s="25" t="s">
        <v>140</v>
      </c>
      <c r="AQ458" s="25" t="s">
        <v>140</v>
      </c>
      <c r="AR458" s="30" t="s">
        <v>140</v>
      </c>
      <c r="AS458" s="25" t="s">
        <v>140</v>
      </c>
      <c r="AT458" s="30" t="s">
        <v>140</v>
      </c>
      <c r="AU458" s="30" t="s">
        <v>140</v>
      </c>
      <c r="AV458" s="25" t="s">
        <v>140</v>
      </c>
      <c r="AW458" s="25" t="s">
        <v>140</v>
      </c>
      <c r="AX458" s="30" t="s">
        <v>140</v>
      </c>
      <c r="AY458" s="25" t="s">
        <v>140</v>
      </c>
      <c r="AZ458" s="30" t="s">
        <v>140</v>
      </c>
      <c r="BA458" s="30" t="s">
        <v>140</v>
      </c>
    </row>
    <row r="459" spans="2:53">
      <c r="B459" s="43" t="s">
        <v>201</v>
      </c>
      <c r="C459" s="22" t="s">
        <v>62</v>
      </c>
      <c r="D459" s="23" t="s">
        <v>148</v>
      </c>
      <c r="E459" s="24"/>
      <c r="F459" s="24">
        <v>5749</v>
      </c>
      <c r="G459" s="25">
        <v>629</v>
      </c>
      <c r="H459" s="26"/>
      <c r="I459" s="24">
        <v>5749</v>
      </c>
      <c r="J459" s="24">
        <v>629</v>
      </c>
      <c r="K459" s="24"/>
      <c r="L459" s="26">
        <v>-3425</v>
      </c>
      <c r="M459" s="24">
        <v>-3425</v>
      </c>
      <c r="N459" s="25">
        <v>-3425</v>
      </c>
      <c r="O459" s="26" t="s">
        <v>144</v>
      </c>
      <c r="P459" s="25" t="s">
        <v>144</v>
      </c>
      <c r="Q459" s="26">
        <v>0</v>
      </c>
      <c r="R459" s="24" t="s">
        <v>139</v>
      </c>
      <c r="S459" s="24">
        <v>0</v>
      </c>
      <c r="T459" s="24">
        <v>0</v>
      </c>
      <c r="U459" s="29">
        <v>0</v>
      </c>
      <c r="V459" s="25">
        <v>0</v>
      </c>
      <c r="W459" s="30">
        <v>0</v>
      </c>
      <c r="X459" s="26" t="s">
        <v>140</v>
      </c>
      <c r="Y459" s="24" t="s">
        <v>140</v>
      </c>
      <c r="Z459" s="25" t="s">
        <v>140</v>
      </c>
      <c r="AA459" s="24" t="s">
        <v>140</v>
      </c>
      <c r="AB459" s="24" t="s">
        <v>140</v>
      </c>
      <c r="AC459" s="25" t="s">
        <v>140</v>
      </c>
      <c r="AD459" s="24" t="s">
        <v>140</v>
      </c>
      <c r="AE459" s="24" t="s">
        <v>140</v>
      </c>
      <c r="AF459" s="25" t="s">
        <v>140</v>
      </c>
      <c r="AG459" s="24" t="s">
        <v>140</v>
      </c>
      <c r="AH459" s="24" t="s">
        <v>140</v>
      </c>
      <c r="AI459" s="25" t="s">
        <v>140</v>
      </c>
      <c r="AJ459" s="26" t="s">
        <v>140</v>
      </c>
      <c r="AK459" s="24" t="s">
        <v>140</v>
      </c>
      <c r="AL459" s="25" t="s">
        <v>140</v>
      </c>
      <c r="AM459" s="24" t="s">
        <v>140</v>
      </c>
      <c r="AN459" s="24" t="s">
        <v>140</v>
      </c>
      <c r="AO459" s="25" t="s">
        <v>140</v>
      </c>
      <c r="AP459" s="25" t="s">
        <v>140</v>
      </c>
      <c r="AQ459" s="25" t="s">
        <v>140</v>
      </c>
      <c r="AR459" s="30" t="s">
        <v>140</v>
      </c>
      <c r="AS459" s="25" t="s">
        <v>140</v>
      </c>
      <c r="AT459" s="30" t="s">
        <v>140</v>
      </c>
      <c r="AU459" s="30" t="s">
        <v>140</v>
      </c>
      <c r="AV459" s="25" t="s">
        <v>140</v>
      </c>
      <c r="AW459" s="25" t="s">
        <v>140</v>
      </c>
      <c r="AX459" s="30" t="s">
        <v>140</v>
      </c>
      <c r="AY459" s="25" t="s">
        <v>140</v>
      </c>
      <c r="AZ459" s="30" t="s">
        <v>140</v>
      </c>
      <c r="BA459" s="30" t="s">
        <v>140</v>
      </c>
    </row>
    <row r="460" spans="2:53">
      <c r="B460" s="43" t="s">
        <v>201</v>
      </c>
      <c r="C460" s="22" t="s">
        <v>62</v>
      </c>
      <c r="D460" s="23" t="s">
        <v>149</v>
      </c>
      <c r="E460" s="24"/>
      <c r="F460" s="24">
        <v>5526</v>
      </c>
      <c r="G460" s="25">
        <v>476</v>
      </c>
      <c r="H460" s="26"/>
      <c r="I460" s="24">
        <v>5526</v>
      </c>
      <c r="J460" s="24">
        <v>476</v>
      </c>
      <c r="K460" s="24"/>
      <c r="L460" s="26">
        <v>-3224</v>
      </c>
      <c r="M460" s="24">
        <v>-3224</v>
      </c>
      <c r="N460" s="25">
        <v>-3224</v>
      </c>
      <c r="O460" s="26" t="s">
        <v>144</v>
      </c>
      <c r="P460" s="25" t="s">
        <v>144</v>
      </c>
      <c r="Q460" s="26">
        <v>0</v>
      </c>
      <c r="R460" s="24" t="s">
        <v>139</v>
      </c>
      <c r="S460" s="24">
        <v>0</v>
      </c>
      <c r="T460" s="24">
        <v>0</v>
      </c>
      <c r="U460" s="29">
        <v>0</v>
      </c>
      <c r="V460" s="25">
        <v>0</v>
      </c>
      <c r="W460" s="30">
        <v>1</v>
      </c>
      <c r="X460" s="26" t="s">
        <v>140</v>
      </c>
      <c r="Y460" s="24" t="s">
        <v>140</v>
      </c>
      <c r="Z460" s="25" t="s">
        <v>140</v>
      </c>
      <c r="AA460" s="24" t="s">
        <v>140</v>
      </c>
      <c r="AB460" s="24" t="s">
        <v>140</v>
      </c>
      <c r="AC460" s="25" t="s">
        <v>140</v>
      </c>
      <c r="AD460" s="24" t="s">
        <v>140</v>
      </c>
      <c r="AE460" s="24" t="s">
        <v>140</v>
      </c>
      <c r="AF460" s="25" t="s">
        <v>202</v>
      </c>
      <c r="AG460" s="24" t="s">
        <v>140</v>
      </c>
      <c r="AH460" s="24">
        <v>4682</v>
      </c>
      <c r="AI460" s="25" t="s">
        <v>202</v>
      </c>
      <c r="AJ460" s="26" t="s">
        <v>140</v>
      </c>
      <c r="AK460" s="24" t="s">
        <v>140</v>
      </c>
      <c r="AL460" s="25" t="s">
        <v>140</v>
      </c>
      <c r="AM460" s="24" t="s">
        <v>140</v>
      </c>
      <c r="AN460" s="24" t="s">
        <v>140</v>
      </c>
      <c r="AO460" s="25" t="s">
        <v>140</v>
      </c>
      <c r="AP460" s="25" t="s">
        <v>140</v>
      </c>
      <c r="AQ460" s="25" t="s">
        <v>140</v>
      </c>
      <c r="AR460" s="30" t="s">
        <v>140</v>
      </c>
      <c r="AS460" s="25" t="s">
        <v>140</v>
      </c>
      <c r="AT460" s="30" t="s">
        <v>140</v>
      </c>
      <c r="AU460" s="30" t="s">
        <v>140</v>
      </c>
      <c r="AV460" s="25" t="s">
        <v>140</v>
      </c>
      <c r="AW460" s="25" t="s">
        <v>140</v>
      </c>
      <c r="AX460" s="30" t="s">
        <v>140</v>
      </c>
      <c r="AY460" s="25" t="s">
        <v>140</v>
      </c>
      <c r="AZ460" s="30" t="s">
        <v>140</v>
      </c>
      <c r="BA460" s="30" t="s">
        <v>140</v>
      </c>
    </row>
    <row r="461" spans="2:53">
      <c r="B461" s="43" t="s">
        <v>201</v>
      </c>
      <c r="C461" s="22" t="s">
        <v>62</v>
      </c>
      <c r="D461" s="23" t="s">
        <v>151</v>
      </c>
      <c r="E461" s="24"/>
      <c r="F461" s="24">
        <v>6143</v>
      </c>
      <c r="G461" s="25">
        <v>748</v>
      </c>
      <c r="H461" s="26"/>
      <c r="I461" s="24">
        <v>6144</v>
      </c>
      <c r="J461" s="24">
        <v>757</v>
      </c>
      <c r="K461" s="24"/>
      <c r="L461" s="26">
        <v>-3323</v>
      </c>
      <c r="M461" s="24">
        <v>-3323</v>
      </c>
      <c r="N461" s="25">
        <v>-3323</v>
      </c>
      <c r="O461" s="26" t="s">
        <v>144</v>
      </c>
      <c r="P461" s="25" t="s">
        <v>144</v>
      </c>
      <c r="Q461" s="26">
        <v>0</v>
      </c>
      <c r="R461" s="24" t="s">
        <v>139</v>
      </c>
      <c r="S461" s="24">
        <v>-1</v>
      </c>
      <c r="T461" s="24">
        <v>-9</v>
      </c>
      <c r="U461" s="29">
        <v>-10</v>
      </c>
      <c r="V461" s="25">
        <v>0</v>
      </c>
      <c r="W461" s="30">
        <v>1</v>
      </c>
      <c r="X461" s="26" t="s">
        <v>140</v>
      </c>
      <c r="Y461" s="24" t="s">
        <v>140</v>
      </c>
      <c r="Z461" s="25" t="s">
        <v>140</v>
      </c>
      <c r="AA461" s="24" t="s">
        <v>140</v>
      </c>
      <c r="AB461" s="24" t="s">
        <v>140</v>
      </c>
      <c r="AC461" s="25" t="s">
        <v>140</v>
      </c>
      <c r="AD461" s="24" t="s">
        <v>140</v>
      </c>
      <c r="AE461" s="24" t="s">
        <v>140</v>
      </c>
      <c r="AF461" s="25" t="s">
        <v>202</v>
      </c>
      <c r="AG461" s="24" t="s">
        <v>140</v>
      </c>
      <c r="AH461" s="24">
        <v>5450</v>
      </c>
      <c r="AI461" s="25" t="s">
        <v>202</v>
      </c>
      <c r="AJ461" s="26" t="s">
        <v>140</v>
      </c>
      <c r="AK461" s="24" t="s">
        <v>140</v>
      </c>
      <c r="AL461" s="25" t="s">
        <v>140</v>
      </c>
      <c r="AM461" s="24" t="s">
        <v>140</v>
      </c>
      <c r="AN461" s="24" t="s">
        <v>140</v>
      </c>
      <c r="AO461" s="25" t="s">
        <v>140</v>
      </c>
      <c r="AP461" s="25" t="s">
        <v>140</v>
      </c>
      <c r="AQ461" s="25" t="s">
        <v>140</v>
      </c>
      <c r="AR461" s="30" t="s">
        <v>140</v>
      </c>
      <c r="AS461" s="25" t="s">
        <v>140</v>
      </c>
      <c r="AT461" s="30" t="s">
        <v>140</v>
      </c>
      <c r="AU461" s="30" t="s">
        <v>140</v>
      </c>
      <c r="AV461" s="25" t="s">
        <v>140</v>
      </c>
      <c r="AW461" s="25" t="s">
        <v>140</v>
      </c>
      <c r="AX461" s="30" t="s">
        <v>140</v>
      </c>
      <c r="AY461" s="25" t="s">
        <v>140</v>
      </c>
      <c r="AZ461" s="30" t="s">
        <v>140</v>
      </c>
      <c r="BA461" s="30" t="s">
        <v>140</v>
      </c>
    </row>
    <row r="462" spans="2:53">
      <c r="B462" s="43" t="s">
        <v>201</v>
      </c>
      <c r="C462" s="22" t="s">
        <v>62</v>
      </c>
      <c r="D462" s="23" t="s">
        <v>153</v>
      </c>
      <c r="E462" s="24"/>
      <c r="F462" s="24">
        <v>6574</v>
      </c>
      <c r="G462" s="25">
        <v>779</v>
      </c>
      <c r="H462" s="26"/>
      <c r="I462" s="24">
        <v>6574</v>
      </c>
      <c r="J462" s="24">
        <v>779</v>
      </c>
      <c r="K462" s="24"/>
      <c r="L462" s="26">
        <v>-3566</v>
      </c>
      <c r="M462" s="24">
        <v>-3566</v>
      </c>
      <c r="N462" s="25">
        <v>-3566</v>
      </c>
      <c r="O462" s="26" t="s">
        <v>144</v>
      </c>
      <c r="P462" s="25" t="s">
        <v>144</v>
      </c>
      <c r="Q462" s="26">
        <v>0</v>
      </c>
      <c r="R462" s="24" t="s">
        <v>139</v>
      </c>
      <c r="S462" s="24">
        <v>0</v>
      </c>
      <c r="T462" s="24">
        <v>0</v>
      </c>
      <c r="U462" s="29">
        <v>0</v>
      </c>
      <c r="V462" s="25">
        <v>0</v>
      </c>
      <c r="W462" s="30">
        <v>1</v>
      </c>
      <c r="X462" s="26" t="s">
        <v>140</v>
      </c>
      <c r="Y462" s="24" t="s">
        <v>140</v>
      </c>
      <c r="Z462" s="25" t="s">
        <v>140</v>
      </c>
      <c r="AA462" s="24" t="s">
        <v>140</v>
      </c>
      <c r="AB462" s="24" t="s">
        <v>140</v>
      </c>
      <c r="AC462" s="25" t="s">
        <v>140</v>
      </c>
      <c r="AD462" s="24" t="s">
        <v>140</v>
      </c>
      <c r="AE462" s="24" t="s">
        <v>140</v>
      </c>
      <c r="AF462" s="25" t="s">
        <v>202</v>
      </c>
      <c r="AG462" s="24" t="s">
        <v>140</v>
      </c>
      <c r="AH462" s="24">
        <v>5949</v>
      </c>
      <c r="AI462" s="25" t="s">
        <v>202</v>
      </c>
      <c r="AJ462" s="26" t="s">
        <v>140</v>
      </c>
      <c r="AK462" s="24" t="s">
        <v>140</v>
      </c>
      <c r="AL462" s="25" t="s">
        <v>140</v>
      </c>
      <c r="AM462" s="24" t="s">
        <v>140</v>
      </c>
      <c r="AN462" s="24" t="s">
        <v>140</v>
      </c>
      <c r="AO462" s="25" t="s">
        <v>140</v>
      </c>
      <c r="AP462" s="25" t="s">
        <v>140</v>
      </c>
      <c r="AQ462" s="25" t="s">
        <v>140</v>
      </c>
      <c r="AR462" s="30" t="s">
        <v>140</v>
      </c>
      <c r="AS462" s="25" t="s">
        <v>140</v>
      </c>
      <c r="AT462" s="30" t="s">
        <v>140</v>
      </c>
      <c r="AU462" s="30" t="s">
        <v>140</v>
      </c>
      <c r="AV462" s="25" t="s">
        <v>140</v>
      </c>
      <c r="AW462" s="25" t="s">
        <v>140</v>
      </c>
      <c r="AX462" s="30" t="s">
        <v>140</v>
      </c>
      <c r="AY462" s="25" t="s">
        <v>140</v>
      </c>
      <c r="AZ462" s="30" t="s">
        <v>140</v>
      </c>
      <c r="BA462" s="30" t="s">
        <v>140</v>
      </c>
    </row>
    <row r="463" spans="2:53" ht="15" thickBot="1">
      <c r="B463" s="44" t="s">
        <v>201</v>
      </c>
      <c r="C463" s="32" t="s">
        <v>62</v>
      </c>
      <c r="D463" s="33" t="s">
        <v>155</v>
      </c>
      <c r="E463" s="34"/>
      <c r="F463" s="34">
        <v>6202</v>
      </c>
      <c r="G463" s="35">
        <v>672</v>
      </c>
      <c r="H463" s="36"/>
      <c r="I463" s="34">
        <v>6202</v>
      </c>
      <c r="J463" s="34">
        <v>672</v>
      </c>
      <c r="K463" s="34"/>
      <c r="L463" s="36">
        <v>-3267</v>
      </c>
      <c r="M463" s="34">
        <v>-3267</v>
      </c>
      <c r="N463" s="35">
        <v>-3267</v>
      </c>
      <c r="O463" s="36" t="s">
        <v>144</v>
      </c>
      <c r="P463" s="35" t="s">
        <v>144</v>
      </c>
      <c r="Q463" s="36">
        <v>0</v>
      </c>
      <c r="R463" s="24" t="s">
        <v>139</v>
      </c>
      <c r="S463" s="24">
        <v>0</v>
      </c>
      <c r="T463" s="24">
        <v>0</v>
      </c>
      <c r="U463" s="29">
        <v>0</v>
      </c>
      <c r="V463" s="25">
        <v>0</v>
      </c>
      <c r="W463" s="30">
        <v>1</v>
      </c>
      <c r="X463" s="36" t="s">
        <v>140</v>
      </c>
      <c r="Y463" s="34" t="s">
        <v>140</v>
      </c>
      <c r="Z463" s="35" t="s">
        <v>140</v>
      </c>
      <c r="AA463" s="34" t="s">
        <v>140</v>
      </c>
      <c r="AB463" s="34" t="s">
        <v>140</v>
      </c>
      <c r="AC463" s="35" t="s">
        <v>140</v>
      </c>
      <c r="AD463" s="34" t="s">
        <v>140</v>
      </c>
      <c r="AE463" s="34" t="s">
        <v>140</v>
      </c>
      <c r="AF463" s="35" t="s">
        <v>202</v>
      </c>
      <c r="AG463" s="34" t="s">
        <v>140</v>
      </c>
      <c r="AH463" s="34">
        <v>5314</v>
      </c>
      <c r="AI463" s="35" t="s">
        <v>202</v>
      </c>
      <c r="AJ463" s="36" t="s">
        <v>140</v>
      </c>
      <c r="AK463" s="34" t="s">
        <v>140</v>
      </c>
      <c r="AL463" s="35" t="s">
        <v>140</v>
      </c>
      <c r="AM463" s="34" t="s">
        <v>140</v>
      </c>
      <c r="AN463" s="34" t="s">
        <v>140</v>
      </c>
      <c r="AO463" s="35" t="s">
        <v>140</v>
      </c>
      <c r="AP463" s="35" t="s">
        <v>140</v>
      </c>
      <c r="AQ463" s="35" t="s">
        <v>140</v>
      </c>
      <c r="AR463" s="37" t="s">
        <v>140</v>
      </c>
      <c r="AS463" s="35" t="s">
        <v>140</v>
      </c>
      <c r="AT463" s="37" t="s">
        <v>140</v>
      </c>
      <c r="AU463" s="37" t="s">
        <v>140</v>
      </c>
      <c r="AV463" s="35" t="s">
        <v>140</v>
      </c>
      <c r="AW463" s="35" t="s">
        <v>140</v>
      </c>
      <c r="AX463" s="37" t="s">
        <v>140</v>
      </c>
      <c r="AY463" s="35" t="s">
        <v>140</v>
      </c>
      <c r="AZ463" s="37" t="s">
        <v>140</v>
      </c>
      <c r="BA463" s="37" t="s">
        <v>140</v>
      </c>
    </row>
    <row r="464" spans="2:53">
      <c r="B464" s="45" t="s">
        <v>203</v>
      </c>
      <c r="C464" s="39" t="s">
        <v>62</v>
      </c>
      <c r="D464" s="40" t="s">
        <v>138</v>
      </c>
      <c r="E464" s="27">
        <v>8732</v>
      </c>
      <c r="F464" s="27"/>
      <c r="G464" s="41"/>
      <c r="H464" s="28">
        <v>8732</v>
      </c>
      <c r="I464" s="27"/>
      <c r="J464" s="27"/>
      <c r="K464" s="27"/>
      <c r="L464" s="28">
        <v>-1793</v>
      </c>
      <c r="M464" s="27">
        <v>-1793</v>
      </c>
      <c r="N464" s="41">
        <v>-1793</v>
      </c>
      <c r="O464" s="28" t="s">
        <v>40</v>
      </c>
      <c r="P464" s="41" t="s">
        <v>41</v>
      </c>
      <c r="Q464" s="28">
        <v>0</v>
      </c>
      <c r="R464" s="24">
        <v>0</v>
      </c>
      <c r="S464" s="24" t="s">
        <v>139</v>
      </c>
      <c r="T464" s="24" t="s">
        <v>139</v>
      </c>
      <c r="U464" s="29" t="s">
        <v>139</v>
      </c>
      <c r="V464" s="25">
        <v>0</v>
      </c>
      <c r="W464" s="30">
        <v>1</v>
      </c>
      <c r="X464" s="28">
        <v>-405</v>
      </c>
      <c r="Y464" s="27" t="s">
        <v>140</v>
      </c>
      <c r="Z464" s="41" t="s">
        <v>170</v>
      </c>
      <c r="AA464" s="27">
        <v>424</v>
      </c>
      <c r="AB464" s="27" t="s">
        <v>140</v>
      </c>
      <c r="AC464" s="41" t="s">
        <v>170</v>
      </c>
      <c r="AD464" s="27" t="s">
        <v>140</v>
      </c>
      <c r="AE464" s="27" t="s">
        <v>140</v>
      </c>
      <c r="AF464" s="41" t="s">
        <v>140</v>
      </c>
      <c r="AG464" s="27" t="s">
        <v>140</v>
      </c>
      <c r="AH464" s="27" t="s">
        <v>140</v>
      </c>
      <c r="AI464" s="41" t="s">
        <v>140</v>
      </c>
      <c r="AJ464" s="28" t="s">
        <v>140</v>
      </c>
      <c r="AK464" s="27" t="s">
        <v>140</v>
      </c>
      <c r="AL464" s="41" t="s">
        <v>140</v>
      </c>
      <c r="AM464" s="27" t="s">
        <v>140</v>
      </c>
      <c r="AN464" s="27" t="s">
        <v>140</v>
      </c>
      <c r="AO464" s="41" t="s">
        <v>140</v>
      </c>
      <c r="AP464" s="41" t="s">
        <v>140</v>
      </c>
      <c r="AQ464" s="41" t="s">
        <v>140</v>
      </c>
      <c r="AR464" s="42" t="s">
        <v>140</v>
      </c>
      <c r="AS464" s="41" t="s">
        <v>140</v>
      </c>
      <c r="AT464" s="42" t="s">
        <v>140</v>
      </c>
      <c r="AU464" s="42" t="s">
        <v>140</v>
      </c>
      <c r="AV464" s="41">
        <v>-10000</v>
      </c>
      <c r="AW464" s="41" t="s">
        <v>140</v>
      </c>
      <c r="AX464" s="42" t="s">
        <v>150</v>
      </c>
      <c r="AY464" s="41" t="s">
        <v>140</v>
      </c>
      <c r="AZ464" s="42" t="s">
        <v>140</v>
      </c>
      <c r="BA464" s="42" t="s">
        <v>140</v>
      </c>
    </row>
    <row r="465" spans="2:53">
      <c r="B465" s="21" t="s">
        <v>203</v>
      </c>
      <c r="C465" s="22" t="s">
        <v>62</v>
      </c>
      <c r="D465" s="23" t="s">
        <v>141</v>
      </c>
      <c r="E465" s="24">
        <v>8732</v>
      </c>
      <c r="F465" s="24"/>
      <c r="G465" s="25"/>
      <c r="H465" s="26">
        <v>8732</v>
      </c>
      <c r="I465" s="24"/>
      <c r="J465" s="24"/>
      <c r="K465" s="24"/>
      <c r="L465" s="26">
        <v>-1793</v>
      </c>
      <c r="M465" s="24">
        <v>-1793</v>
      </c>
      <c r="N465" s="25">
        <v>-1793</v>
      </c>
      <c r="O465" s="26" t="s">
        <v>40</v>
      </c>
      <c r="P465" s="25" t="s">
        <v>41</v>
      </c>
      <c r="Q465" s="26">
        <v>0</v>
      </c>
      <c r="R465" s="24">
        <v>0</v>
      </c>
      <c r="S465" s="24" t="s">
        <v>139</v>
      </c>
      <c r="T465" s="24" t="s">
        <v>139</v>
      </c>
      <c r="U465" s="29" t="s">
        <v>139</v>
      </c>
      <c r="V465" s="25">
        <v>0</v>
      </c>
      <c r="W465" s="30">
        <v>1</v>
      </c>
      <c r="X465" s="26">
        <v>-405</v>
      </c>
      <c r="Y465" s="24" t="s">
        <v>140</v>
      </c>
      <c r="Z465" s="25" t="s">
        <v>170</v>
      </c>
      <c r="AA465" s="24">
        <v>424</v>
      </c>
      <c r="AB465" s="24" t="s">
        <v>140</v>
      </c>
      <c r="AC465" s="25" t="s">
        <v>170</v>
      </c>
      <c r="AD465" s="24" t="s">
        <v>140</v>
      </c>
      <c r="AE465" s="24" t="s">
        <v>140</v>
      </c>
      <c r="AF465" s="25" t="s">
        <v>140</v>
      </c>
      <c r="AG465" s="24" t="s">
        <v>140</v>
      </c>
      <c r="AH465" s="24" t="s">
        <v>140</v>
      </c>
      <c r="AI465" s="25" t="s">
        <v>140</v>
      </c>
      <c r="AJ465" s="26" t="s">
        <v>140</v>
      </c>
      <c r="AK465" s="24" t="s">
        <v>140</v>
      </c>
      <c r="AL465" s="25" t="s">
        <v>140</v>
      </c>
      <c r="AM465" s="24" t="s">
        <v>140</v>
      </c>
      <c r="AN465" s="24" t="s">
        <v>140</v>
      </c>
      <c r="AO465" s="25" t="s">
        <v>140</v>
      </c>
      <c r="AP465" s="25" t="s">
        <v>140</v>
      </c>
      <c r="AQ465" s="25" t="s">
        <v>140</v>
      </c>
      <c r="AR465" s="30" t="s">
        <v>140</v>
      </c>
      <c r="AS465" s="25" t="s">
        <v>140</v>
      </c>
      <c r="AT465" s="30" t="s">
        <v>140</v>
      </c>
      <c r="AU465" s="30" t="s">
        <v>140</v>
      </c>
      <c r="AV465" s="25">
        <v>-10000</v>
      </c>
      <c r="AW465" s="25" t="s">
        <v>140</v>
      </c>
      <c r="AX465" s="30" t="s">
        <v>150</v>
      </c>
      <c r="AY465" s="25" t="s">
        <v>140</v>
      </c>
      <c r="AZ465" s="30" t="s">
        <v>140</v>
      </c>
      <c r="BA465" s="30" t="s">
        <v>140</v>
      </c>
    </row>
    <row r="466" spans="2:53">
      <c r="B466" s="21" t="s">
        <v>203</v>
      </c>
      <c r="C466" s="22" t="s">
        <v>62</v>
      </c>
      <c r="D466" s="23" t="s">
        <v>142</v>
      </c>
      <c r="E466" s="24">
        <v>8732</v>
      </c>
      <c r="F466" s="24"/>
      <c r="G466" s="25"/>
      <c r="H466" s="26">
        <v>8732</v>
      </c>
      <c r="I466" s="24"/>
      <c r="J466" s="24"/>
      <c r="K466" s="24"/>
      <c r="L466" s="26">
        <v>-1793</v>
      </c>
      <c r="M466" s="24">
        <v>-1793</v>
      </c>
      <c r="N466" s="25">
        <v>-1793</v>
      </c>
      <c r="O466" s="26" t="s">
        <v>40</v>
      </c>
      <c r="P466" s="25" t="s">
        <v>41</v>
      </c>
      <c r="Q466" s="26">
        <v>0</v>
      </c>
      <c r="R466" s="24">
        <v>0</v>
      </c>
      <c r="S466" s="24" t="s">
        <v>139</v>
      </c>
      <c r="T466" s="24" t="s">
        <v>139</v>
      </c>
      <c r="U466" s="29" t="s">
        <v>139</v>
      </c>
      <c r="V466" s="25">
        <v>0</v>
      </c>
      <c r="W466" s="30">
        <v>1</v>
      </c>
      <c r="X466" s="26">
        <v>-405</v>
      </c>
      <c r="Y466" s="24" t="s">
        <v>140</v>
      </c>
      <c r="Z466" s="25" t="s">
        <v>170</v>
      </c>
      <c r="AA466" s="24">
        <v>424</v>
      </c>
      <c r="AB466" s="24" t="s">
        <v>140</v>
      </c>
      <c r="AC466" s="25" t="s">
        <v>170</v>
      </c>
      <c r="AD466" s="24" t="s">
        <v>140</v>
      </c>
      <c r="AE466" s="24" t="s">
        <v>140</v>
      </c>
      <c r="AF466" s="25" t="s">
        <v>140</v>
      </c>
      <c r="AG466" s="24" t="s">
        <v>140</v>
      </c>
      <c r="AH466" s="24" t="s">
        <v>140</v>
      </c>
      <c r="AI466" s="25" t="s">
        <v>140</v>
      </c>
      <c r="AJ466" s="26" t="s">
        <v>140</v>
      </c>
      <c r="AK466" s="24" t="s">
        <v>140</v>
      </c>
      <c r="AL466" s="25" t="s">
        <v>140</v>
      </c>
      <c r="AM466" s="24" t="s">
        <v>140</v>
      </c>
      <c r="AN466" s="24" t="s">
        <v>140</v>
      </c>
      <c r="AO466" s="25" t="s">
        <v>140</v>
      </c>
      <c r="AP466" s="25" t="s">
        <v>140</v>
      </c>
      <c r="AQ466" s="25" t="s">
        <v>140</v>
      </c>
      <c r="AR466" s="30" t="s">
        <v>140</v>
      </c>
      <c r="AS466" s="25" t="s">
        <v>140</v>
      </c>
      <c r="AT466" s="30" t="s">
        <v>140</v>
      </c>
      <c r="AU466" s="30" t="s">
        <v>140</v>
      </c>
      <c r="AV466" s="25">
        <v>-10000</v>
      </c>
      <c r="AW466" s="25" t="s">
        <v>140</v>
      </c>
      <c r="AX466" s="30" t="s">
        <v>150</v>
      </c>
      <c r="AY466" s="25" t="s">
        <v>140</v>
      </c>
      <c r="AZ466" s="30" t="s">
        <v>140</v>
      </c>
      <c r="BA466" s="30" t="s">
        <v>140</v>
      </c>
    </row>
    <row r="467" spans="2:53">
      <c r="B467" s="21" t="s">
        <v>203</v>
      </c>
      <c r="C467" s="22" t="s">
        <v>62</v>
      </c>
      <c r="D467" s="23" t="s">
        <v>143</v>
      </c>
      <c r="E467" s="24">
        <v>7861</v>
      </c>
      <c r="F467" s="24"/>
      <c r="G467" s="25"/>
      <c r="H467" s="26">
        <v>7870</v>
      </c>
      <c r="I467" s="24"/>
      <c r="J467" s="24"/>
      <c r="K467" s="24"/>
      <c r="L467" s="26">
        <v>0</v>
      </c>
      <c r="M467" s="24">
        <v>0</v>
      </c>
      <c r="N467" s="25">
        <v>0</v>
      </c>
      <c r="O467" s="26" t="s">
        <v>144</v>
      </c>
      <c r="P467" s="25" t="s">
        <v>41</v>
      </c>
      <c r="Q467" s="26">
        <v>0</v>
      </c>
      <c r="R467" s="24">
        <v>-9</v>
      </c>
      <c r="S467" s="24" t="s">
        <v>139</v>
      </c>
      <c r="T467" s="24" t="s">
        <v>139</v>
      </c>
      <c r="U467" s="29" t="s">
        <v>139</v>
      </c>
      <c r="V467" s="25">
        <v>0</v>
      </c>
      <c r="W467" s="30">
        <v>1</v>
      </c>
      <c r="X467" s="26">
        <v>-416</v>
      </c>
      <c r="Y467" s="24" t="s">
        <v>140</v>
      </c>
      <c r="Z467" s="25" t="s">
        <v>170</v>
      </c>
      <c r="AA467" s="24">
        <v>416</v>
      </c>
      <c r="AB467" s="24" t="s">
        <v>140</v>
      </c>
      <c r="AC467" s="25" t="s">
        <v>170</v>
      </c>
      <c r="AD467" s="24" t="s">
        <v>140</v>
      </c>
      <c r="AE467" s="24" t="s">
        <v>140</v>
      </c>
      <c r="AF467" s="25" t="s">
        <v>140</v>
      </c>
      <c r="AG467" s="24" t="s">
        <v>140</v>
      </c>
      <c r="AH467" s="24" t="s">
        <v>140</v>
      </c>
      <c r="AI467" s="25" t="s">
        <v>140</v>
      </c>
      <c r="AJ467" s="26" t="s">
        <v>140</v>
      </c>
      <c r="AK467" s="24" t="s">
        <v>140</v>
      </c>
      <c r="AL467" s="25" t="s">
        <v>140</v>
      </c>
      <c r="AM467" s="24" t="s">
        <v>140</v>
      </c>
      <c r="AN467" s="24" t="s">
        <v>140</v>
      </c>
      <c r="AO467" s="25" t="s">
        <v>140</v>
      </c>
      <c r="AP467" s="25" t="s">
        <v>140</v>
      </c>
      <c r="AQ467" s="25" t="s">
        <v>140</v>
      </c>
      <c r="AR467" s="30" t="s">
        <v>140</v>
      </c>
      <c r="AS467" s="25" t="s">
        <v>140</v>
      </c>
      <c r="AT467" s="30" t="s">
        <v>140</v>
      </c>
      <c r="AU467" s="30" t="s">
        <v>140</v>
      </c>
      <c r="AV467" s="25">
        <v>-10000</v>
      </c>
      <c r="AW467" s="25" t="s">
        <v>140</v>
      </c>
      <c r="AX467" s="30" t="s">
        <v>150</v>
      </c>
      <c r="AY467" s="25" t="s">
        <v>140</v>
      </c>
      <c r="AZ467" s="30" t="s">
        <v>140</v>
      </c>
      <c r="BA467" s="30" t="s">
        <v>140</v>
      </c>
    </row>
    <row r="468" spans="2:53">
      <c r="B468" s="21" t="s">
        <v>203</v>
      </c>
      <c r="C468" s="22" t="s">
        <v>62</v>
      </c>
      <c r="D468" s="23" t="s">
        <v>145</v>
      </c>
      <c r="E468" s="24">
        <v>7900</v>
      </c>
      <c r="F468" s="24"/>
      <c r="G468" s="25"/>
      <c r="H468" s="26">
        <v>7900</v>
      </c>
      <c r="I468" s="24"/>
      <c r="J468" s="24"/>
      <c r="K468" s="24"/>
      <c r="L468" s="26">
        <v>0</v>
      </c>
      <c r="M468" s="24">
        <v>0</v>
      </c>
      <c r="N468" s="25">
        <v>0</v>
      </c>
      <c r="O468" s="26" t="s">
        <v>144</v>
      </c>
      <c r="P468" s="25" t="s">
        <v>41</v>
      </c>
      <c r="Q468" s="26">
        <v>0</v>
      </c>
      <c r="R468" s="24">
        <v>0</v>
      </c>
      <c r="S468" s="24" t="s">
        <v>139</v>
      </c>
      <c r="T468" s="24" t="s">
        <v>139</v>
      </c>
      <c r="U468" s="29" t="s">
        <v>139</v>
      </c>
      <c r="V468" s="25">
        <v>0</v>
      </c>
      <c r="W468" s="30">
        <v>0</v>
      </c>
      <c r="X468" s="26" t="s">
        <v>140</v>
      </c>
      <c r="Y468" s="24" t="s">
        <v>140</v>
      </c>
      <c r="Z468" s="25" t="s">
        <v>140</v>
      </c>
      <c r="AA468" s="24" t="s">
        <v>140</v>
      </c>
      <c r="AB468" s="24" t="s">
        <v>140</v>
      </c>
      <c r="AC468" s="25" t="s">
        <v>140</v>
      </c>
      <c r="AD468" s="24" t="s">
        <v>140</v>
      </c>
      <c r="AE468" s="24" t="s">
        <v>140</v>
      </c>
      <c r="AF468" s="25" t="s">
        <v>140</v>
      </c>
      <c r="AG468" s="24" t="s">
        <v>140</v>
      </c>
      <c r="AH468" s="24" t="s">
        <v>140</v>
      </c>
      <c r="AI468" s="25" t="s">
        <v>140</v>
      </c>
      <c r="AJ468" s="26" t="s">
        <v>140</v>
      </c>
      <c r="AK468" s="24" t="s">
        <v>140</v>
      </c>
      <c r="AL468" s="25" t="s">
        <v>140</v>
      </c>
      <c r="AM468" s="24" t="s">
        <v>140</v>
      </c>
      <c r="AN468" s="24" t="s">
        <v>140</v>
      </c>
      <c r="AO468" s="25" t="s">
        <v>140</v>
      </c>
      <c r="AP468" s="25" t="s">
        <v>140</v>
      </c>
      <c r="AQ468" s="25" t="s">
        <v>140</v>
      </c>
      <c r="AR468" s="30" t="s">
        <v>140</v>
      </c>
      <c r="AS468" s="25" t="s">
        <v>140</v>
      </c>
      <c r="AT468" s="30" t="s">
        <v>140</v>
      </c>
      <c r="AU468" s="30" t="s">
        <v>140</v>
      </c>
      <c r="AV468" s="25" t="s">
        <v>140</v>
      </c>
      <c r="AW468" s="25" t="s">
        <v>140</v>
      </c>
      <c r="AX468" s="30" t="s">
        <v>140</v>
      </c>
      <c r="AY468" s="25" t="s">
        <v>140</v>
      </c>
      <c r="AZ468" s="30" t="s">
        <v>140</v>
      </c>
      <c r="BA468" s="30" t="s">
        <v>140</v>
      </c>
    </row>
    <row r="469" spans="2:53">
      <c r="B469" s="21" t="s">
        <v>203</v>
      </c>
      <c r="C469" s="22" t="s">
        <v>62</v>
      </c>
      <c r="D469" s="23" t="s">
        <v>146</v>
      </c>
      <c r="E469" s="24">
        <v>7862</v>
      </c>
      <c r="F469" s="24"/>
      <c r="G469" s="25"/>
      <c r="H469" s="26">
        <v>7902</v>
      </c>
      <c r="I469" s="24"/>
      <c r="J469" s="24"/>
      <c r="K469" s="24"/>
      <c r="L469" s="26">
        <v>0</v>
      </c>
      <c r="M469" s="24">
        <v>0</v>
      </c>
      <c r="N469" s="25">
        <v>0</v>
      </c>
      <c r="O469" s="26" t="s">
        <v>144</v>
      </c>
      <c r="P469" s="25" t="s">
        <v>41</v>
      </c>
      <c r="Q469" s="26">
        <v>0</v>
      </c>
      <c r="R469" s="24">
        <v>-40</v>
      </c>
      <c r="S469" s="24" t="s">
        <v>139</v>
      </c>
      <c r="T469" s="24" t="s">
        <v>139</v>
      </c>
      <c r="U469" s="29" t="s">
        <v>139</v>
      </c>
      <c r="V469" s="25">
        <v>0</v>
      </c>
      <c r="W469" s="30">
        <v>0</v>
      </c>
      <c r="X469" s="26" t="s">
        <v>140</v>
      </c>
      <c r="Y469" s="24" t="s">
        <v>140</v>
      </c>
      <c r="Z469" s="25" t="s">
        <v>140</v>
      </c>
      <c r="AA469" s="24" t="s">
        <v>140</v>
      </c>
      <c r="AB469" s="24" t="s">
        <v>140</v>
      </c>
      <c r="AC469" s="25" t="s">
        <v>140</v>
      </c>
      <c r="AD469" s="24" t="s">
        <v>140</v>
      </c>
      <c r="AE469" s="24" t="s">
        <v>140</v>
      </c>
      <c r="AF469" s="25" t="s">
        <v>140</v>
      </c>
      <c r="AG469" s="24" t="s">
        <v>140</v>
      </c>
      <c r="AH469" s="24" t="s">
        <v>140</v>
      </c>
      <c r="AI469" s="25" t="s">
        <v>140</v>
      </c>
      <c r="AJ469" s="26" t="s">
        <v>140</v>
      </c>
      <c r="AK469" s="24" t="s">
        <v>140</v>
      </c>
      <c r="AL469" s="25" t="s">
        <v>140</v>
      </c>
      <c r="AM469" s="24" t="s">
        <v>140</v>
      </c>
      <c r="AN469" s="24" t="s">
        <v>140</v>
      </c>
      <c r="AO469" s="25" t="s">
        <v>140</v>
      </c>
      <c r="AP469" s="25" t="s">
        <v>140</v>
      </c>
      <c r="AQ469" s="25" t="s">
        <v>140</v>
      </c>
      <c r="AR469" s="30" t="s">
        <v>140</v>
      </c>
      <c r="AS469" s="25" t="s">
        <v>140</v>
      </c>
      <c r="AT469" s="30" t="s">
        <v>140</v>
      </c>
      <c r="AU469" s="30" t="s">
        <v>140</v>
      </c>
      <c r="AV469" s="25" t="s">
        <v>140</v>
      </c>
      <c r="AW469" s="25" t="s">
        <v>140</v>
      </c>
      <c r="AX469" s="30" t="s">
        <v>140</v>
      </c>
      <c r="AY469" s="25" t="s">
        <v>140</v>
      </c>
      <c r="AZ469" s="30" t="s">
        <v>140</v>
      </c>
      <c r="BA469" s="30" t="s">
        <v>140</v>
      </c>
    </row>
    <row r="470" spans="2:53">
      <c r="B470" s="21" t="s">
        <v>203</v>
      </c>
      <c r="C470" s="22" t="s">
        <v>62</v>
      </c>
      <c r="D470" s="23" t="s">
        <v>147</v>
      </c>
      <c r="E470" s="24">
        <v>6643</v>
      </c>
      <c r="F470" s="24"/>
      <c r="G470" s="25"/>
      <c r="H470" s="26">
        <v>6643</v>
      </c>
      <c r="I470" s="24"/>
      <c r="J470" s="24"/>
      <c r="K470" s="24"/>
      <c r="L470" s="26">
        <v>12728</v>
      </c>
      <c r="M470" s="24">
        <v>-63</v>
      </c>
      <c r="N470" s="25">
        <v>12728</v>
      </c>
      <c r="O470" s="26" t="s">
        <v>144</v>
      </c>
      <c r="P470" s="25" t="s">
        <v>41</v>
      </c>
      <c r="Q470" s="26">
        <v>12791</v>
      </c>
      <c r="R470" s="24">
        <v>0</v>
      </c>
      <c r="S470" s="24" t="s">
        <v>139</v>
      </c>
      <c r="T470" s="24" t="s">
        <v>139</v>
      </c>
      <c r="U470" s="29" t="s">
        <v>139</v>
      </c>
      <c r="V470" s="25">
        <v>-63</v>
      </c>
      <c r="W470" s="30">
        <v>0</v>
      </c>
      <c r="X470" s="26" t="s">
        <v>140</v>
      </c>
      <c r="Y470" s="24" t="s">
        <v>140</v>
      </c>
      <c r="Z470" s="25" t="s">
        <v>140</v>
      </c>
      <c r="AA470" s="24" t="s">
        <v>140</v>
      </c>
      <c r="AB470" s="24" t="s">
        <v>140</v>
      </c>
      <c r="AC470" s="25" t="s">
        <v>140</v>
      </c>
      <c r="AD470" s="24" t="s">
        <v>140</v>
      </c>
      <c r="AE470" s="24" t="s">
        <v>140</v>
      </c>
      <c r="AF470" s="25" t="s">
        <v>140</v>
      </c>
      <c r="AG470" s="24" t="s">
        <v>140</v>
      </c>
      <c r="AH470" s="24" t="s">
        <v>140</v>
      </c>
      <c r="AI470" s="25" t="s">
        <v>140</v>
      </c>
      <c r="AJ470" s="26" t="s">
        <v>140</v>
      </c>
      <c r="AK470" s="24" t="s">
        <v>140</v>
      </c>
      <c r="AL470" s="25" t="s">
        <v>140</v>
      </c>
      <c r="AM470" s="24" t="s">
        <v>140</v>
      </c>
      <c r="AN470" s="24" t="s">
        <v>140</v>
      </c>
      <c r="AO470" s="25" t="s">
        <v>140</v>
      </c>
      <c r="AP470" s="25" t="s">
        <v>140</v>
      </c>
      <c r="AQ470" s="25" t="s">
        <v>140</v>
      </c>
      <c r="AR470" s="30" t="s">
        <v>140</v>
      </c>
      <c r="AS470" s="25" t="s">
        <v>140</v>
      </c>
      <c r="AT470" s="30" t="s">
        <v>140</v>
      </c>
      <c r="AU470" s="30" t="s">
        <v>140</v>
      </c>
      <c r="AV470" s="25" t="s">
        <v>140</v>
      </c>
      <c r="AW470" s="25" t="s">
        <v>140</v>
      </c>
      <c r="AX470" s="30" t="s">
        <v>140</v>
      </c>
      <c r="AY470" s="25" t="s">
        <v>140</v>
      </c>
      <c r="AZ470" s="30" t="s">
        <v>140</v>
      </c>
      <c r="BA470" s="30" t="s">
        <v>140</v>
      </c>
    </row>
    <row r="471" spans="2:53">
      <c r="B471" s="21" t="s">
        <v>203</v>
      </c>
      <c r="C471" s="22" t="s">
        <v>62</v>
      </c>
      <c r="D471" s="23" t="s">
        <v>148</v>
      </c>
      <c r="E471" s="24">
        <v>6643</v>
      </c>
      <c r="F471" s="24"/>
      <c r="G471" s="25"/>
      <c r="H471" s="26">
        <v>6643</v>
      </c>
      <c r="I471" s="24"/>
      <c r="J471" s="24"/>
      <c r="K471" s="24"/>
      <c r="L471" s="26">
        <v>12728</v>
      </c>
      <c r="M471" s="24">
        <v>-63</v>
      </c>
      <c r="N471" s="25">
        <v>12728</v>
      </c>
      <c r="O471" s="26" t="s">
        <v>144</v>
      </c>
      <c r="P471" s="25" t="s">
        <v>41</v>
      </c>
      <c r="Q471" s="26">
        <v>12791</v>
      </c>
      <c r="R471" s="24">
        <v>0</v>
      </c>
      <c r="S471" s="24" t="s">
        <v>139</v>
      </c>
      <c r="T471" s="24" t="s">
        <v>139</v>
      </c>
      <c r="U471" s="29" t="s">
        <v>139</v>
      </c>
      <c r="V471" s="25">
        <v>-63</v>
      </c>
      <c r="W471" s="30">
        <v>0</v>
      </c>
      <c r="X471" s="26" t="s">
        <v>140</v>
      </c>
      <c r="Y471" s="24" t="s">
        <v>140</v>
      </c>
      <c r="Z471" s="25" t="s">
        <v>140</v>
      </c>
      <c r="AA471" s="24" t="s">
        <v>140</v>
      </c>
      <c r="AB471" s="24" t="s">
        <v>140</v>
      </c>
      <c r="AC471" s="25" t="s">
        <v>140</v>
      </c>
      <c r="AD471" s="24" t="s">
        <v>140</v>
      </c>
      <c r="AE471" s="24" t="s">
        <v>140</v>
      </c>
      <c r="AF471" s="25" t="s">
        <v>140</v>
      </c>
      <c r="AG471" s="24" t="s">
        <v>140</v>
      </c>
      <c r="AH471" s="24" t="s">
        <v>140</v>
      </c>
      <c r="AI471" s="25" t="s">
        <v>140</v>
      </c>
      <c r="AJ471" s="26" t="s">
        <v>140</v>
      </c>
      <c r="AK471" s="24" t="s">
        <v>140</v>
      </c>
      <c r="AL471" s="25" t="s">
        <v>140</v>
      </c>
      <c r="AM471" s="24" t="s">
        <v>140</v>
      </c>
      <c r="AN471" s="24" t="s">
        <v>140</v>
      </c>
      <c r="AO471" s="25" t="s">
        <v>140</v>
      </c>
      <c r="AP471" s="25" t="s">
        <v>140</v>
      </c>
      <c r="AQ471" s="25" t="s">
        <v>140</v>
      </c>
      <c r="AR471" s="30" t="s">
        <v>140</v>
      </c>
      <c r="AS471" s="25" t="s">
        <v>140</v>
      </c>
      <c r="AT471" s="30" t="s">
        <v>140</v>
      </c>
      <c r="AU471" s="30" t="s">
        <v>140</v>
      </c>
      <c r="AV471" s="25" t="s">
        <v>140</v>
      </c>
      <c r="AW471" s="25" t="s">
        <v>140</v>
      </c>
      <c r="AX471" s="30" t="s">
        <v>140</v>
      </c>
      <c r="AY471" s="25" t="s">
        <v>140</v>
      </c>
      <c r="AZ471" s="30" t="s">
        <v>140</v>
      </c>
      <c r="BA471" s="30" t="s">
        <v>140</v>
      </c>
    </row>
    <row r="472" spans="2:53">
      <c r="B472" s="21" t="s">
        <v>203</v>
      </c>
      <c r="C472" s="22" t="s">
        <v>62</v>
      </c>
      <c r="D472" s="23" t="s">
        <v>149</v>
      </c>
      <c r="E472" s="24">
        <v>6234</v>
      </c>
      <c r="F472" s="24"/>
      <c r="G472" s="25"/>
      <c r="H472" s="26">
        <v>6234</v>
      </c>
      <c r="I472" s="24"/>
      <c r="J472" s="24"/>
      <c r="K472" s="24"/>
      <c r="L472" s="26">
        <v>13137</v>
      </c>
      <c r="M472" s="24">
        <v>-63</v>
      </c>
      <c r="N472" s="25">
        <v>12816</v>
      </c>
      <c r="O472" s="26" t="s">
        <v>40</v>
      </c>
      <c r="P472" s="25" t="s">
        <v>41</v>
      </c>
      <c r="Q472" s="26">
        <v>13200</v>
      </c>
      <c r="R472" s="24">
        <v>0</v>
      </c>
      <c r="S472" s="24" t="s">
        <v>139</v>
      </c>
      <c r="T472" s="24" t="s">
        <v>139</v>
      </c>
      <c r="U472" s="29" t="s">
        <v>139</v>
      </c>
      <c r="V472" s="25">
        <v>-384</v>
      </c>
      <c r="W472" s="30">
        <v>0</v>
      </c>
      <c r="X472" s="26" t="s">
        <v>140</v>
      </c>
      <c r="Y472" s="24" t="s">
        <v>140</v>
      </c>
      <c r="Z472" s="25" t="s">
        <v>140</v>
      </c>
      <c r="AA472" s="24" t="s">
        <v>140</v>
      </c>
      <c r="AB472" s="24" t="s">
        <v>140</v>
      </c>
      <c r="AC472" s="25" t="s">
        <v>140</v>
      </c>
      <c r="AD472" s="24" t="s">
        <v>140</v>
      </c>
      <c r="AE472" s="24" t="s">
        <v>140</v>
      </c>
      <c r="AF472" s="25" t="s">
        <v>140</v>
      </c>
      <c r="AG472" s="24" t="s">
        <v>140</v>
      </c>
      <c r="AH472" s="24" t="s">
        <v>140</v>
      </c>
      <c r="AI472" s="25" t="s">
        <v>140</v>
      </c>
      <c r="AJ472" s="26" t="s">
        <v>140</v>
      </c>
      <c r="AK472" s="24" t="s">
        <v>140</v>
      </c>
      <c r="AL472" s="25" t="s">
        <v>140</v>
      </c>
      <c r="AM472" s="24" t="s">
        <v>140</v>
      </c>
      <c r="AN472" s="24" t="s">
        <v>140</v>
      </c>
      <c r="AO472" s="25" t="s">
        <v>140</v>
      </c>
      <c r="AP472" s="25" t="s">
        <v>140</v>
      </c>
      <c r="AQ472" s="25" t="s">
        <v>140</v>
      </c>
      <c r="AR472" s="30" t="s">
        <v>140</v>
      </c>
      <c r="AS472" s="25" t="s">
        <v>140</v>
      </c>
      <c r="AT472" s="30" t="s">
        <v>140</v>
      </c>
      <c r="AU472" s="30" t="s">
        <v>140</v>
      </c>
      <c r="AV472" s="25" t="s">
        <v>140</v>
      </c>
      <c r="AW472" s="25" t="s">
        <v>140</v>
      </c>
      <c r="AX472" s="30" t="s">
        <v>140</v>
      </c>
      <c r="AY472" s="25" t="s">
        <v>140</v>
      </c>
      <c r="AZ472" s="30" t="s">
        <v>140</v>
      </c>
      <c r="BA472" s="30" t="s">
        <v>140</v>
      </c>
    </row>
    <row r="473" spans="2:53">
      <c r="B473" s="21" t="s">
        <v>203</v>
      </c>
      <c r="C473" s="22" t="s">
        <v>62</v>
      </c>
      <c r="D473" s="23" t="s">
        <v>151</v>
      </c>
      <c r="E473" s="24">
        <v>6947</v>
      </c>
      <c r="F473" s="24"/>
      <c r="G473" s="25"/>
      <c r="H473" s="26">
        <v>6947</v>
      </c>
      <c r="I473" s="24"/>
      <c r="J473" s="24"/>
      <c r="K473" s="24"/>
      <c r="L473" s="26">
        <v>1371</v>
      </c>
      <c r="M473" s="24">
        <v>226</v>
      </c>
      <c r="N473" s="25">
        <v>1174</v>
      </c>
      <c r="O473" s="26" t="s">
        <v>44</v>
      </c>
      <c r="P473" s="25" t="s">
        <v>144</v>
      </c>
      <c r="Q473" s="26">
        <v>1145</v>
      </c>
      <c r="R473" s="24">
        <v>0</v>
      </c>
      <c r="S473" s="24" t="s">
        <v>139</v>
      </c>
      <c r="T473" s="24" t="s">
        <v>139</v>
      </c>
      <c r="U473" s="29" t="s">
        <v>139</v>
      </c>
      <c r="V473" s="25">
        <v>29</v>
      </c>
      <c r="W473" s="30">
        <v>0</v>
      </c>
      <c r="X473" s="26" t="s">
        <v>140</v>
      </c>
      <c r="Y473" s="24" t="s">
        <v>140</v>
      </c>
      <c r="Z473" s="25" t="s">
        <v>140</v>
      </c>
      <c r="AA473" s="24" t="s">
        <v>140</v>
      </c>
      <c r="AB473" s="24" t="s">
        <v>140</v>
      </c>
      <c r="AC473" s="25" t="s">
        <v>140</v>
      </c>
      <c r="AD473" s="24" t="s">
        <v>140</v>
      </c>
      <c r="AE473" s="24" t="s">
        <v>140</v>
      </c>
      <c r="AF473" s="25" t="s">
        <v>140</v>
      </c>
      <c r="AG473" s="24" t="s">
        <v>140</v>
      </c>
      <c r="AH473" s="24" t="s">
        <v>140</v>
      </c>
      <c r="AI473" s="25" t="s">
        <v>140</v>
      </c>
      <c r="AJ473" s="26" t="s">
        <v>140</v>
      </c>
      <c r="AK473" s="24" t="s">
        <v>140</v>
      </c>
      <c r="AL473" s="25" t="s">
        <v>140</v>
      </c>
      <c r="AM473" s="24" t="s">
        <v>140</v>
      </c>
      <c r="AN473" s="24" t="s">
        <v>140</v>
      </c>
      <c r="AO473" s="25" t="s">
        <v>140</v>
      </c>
      <c r="AP473" s="25" t="s">
        <v>140</v>
      </c>
      <c r="AQ473" s="25" t="s">
        <v>140</v>
      </c>
      <c r="AR473" s="30" t="s">
        <v>140</v>
      </c>
      <c r="AS473" s="25" t="s">
        <v>140</v>
      </c>
      <c r="AT473" s="30" t="s">
        <v>140</v>
      </c>
      <c r="AU473" s="30" t="s">
        <v>140</v>
      </c>
      <c r="AV473" s="25" t="s">
        <v>140</v>
      </c>
      <c r="AW473" s="25" t="s">
        <v>140</v>
      </c>
      <c r="AX473" s="30" t="s">
        <v>140</v>
      </c>
      <c r="AY473" s="25" t="s">
        <v>140</v>
      </c>
      <c r="AZ473" s="30" t="s">
        <v>140</v>
      </c>
      <c r="BA473" s="30" t="s">
        <v>140</v>
      </c>
    </row>
    <row r="474" spans="2:53">
      <c r="B474" s="21" t="s">
        <v>203</v>
      </c>
      <c r="C474" s="22" t="s">
        <v>62</v>
      </c>
      <c r="D474" s="23" t="s">
        <v>153</v>
      </c>
      <c r="E474" s="24">
        <v>6881</v>
      </c>
      <c r="F474" s="24"/>
      <c r="G474" s="25"/>
      <c r="H474" s="26">
        <v>6860</v>
      </c>
      <c r="I474" s="24"/>
      <c r="J474" s="24"/>
      <c r="K474" s="24"/>
      <c r="L474" s="26">
        <v>1437</v>
      </c>
      <c r="M474" s="24">
        <v>226</v>
      </c>
      <c r="N474" s="25">
        <v>1263</v>
      </c>
      <c r="O474" s="26" t="s">
        <v>44</v>
      </c>
      <c r="P474" s="25" t="s">
        <v>144</v>
      </c>
      <c r="Q474" s="26">
        <v>1211</v>
      </c>
      <c r="R474" s="24">
        <v>21</v>
      </c>
      <c r="S474" s="24" t="s">
        <v>139</v>
      </c>
      <c r="T474" s="24" t="s">
        <v>139</v>
      </c>
      <c r="U474" s="29" t="s">
        <v>139</v>
      </c>
      <c r="V474" s="25">
        <v>52</v>
      </c>
      <c r="W474" s="30">
        <v>1</v>
      </c>
      <c r="X474" s="26" t="s">
        <v>140</v>
      </c>
      <c r="Y474" s="24" t="s">
        <v>140</v>
      </c>
      <c r="Z474" s="25" t="s">
        <v>140</v>
      </c>
      <c r="AA474" s="24" t="s">
        <v>140</v>
      </c>
      <c r="AB474" s="24" t="s">
        <v>140</v>
      </c>
      <c r="AC474" s="25" t="s">
        <v>140</v>
      </c>
      <c r="AD474" s="24" t="s">
        <v>140</v>
      </c>
      <c r="AE474" s="24" t="s">
        <v>140</v>
      </c>
      <c r="AF474" s="25" t="s">
        <v>140</v>
      </c>
      <c r="AG474" s="24" t="s">
        <v>140</v>
      </c>
      <c r="AH474" s="24" t="s">
        <v>140</v>
      </c>
      <c r="AI474" s="25" t="s">
        <v>140</v>
      </c>
      <c r="AJ474" s="26" t="s">
        <v>140</v>
      </c>
      <c r="AK474" s="24">
        <v>6545</v>
      </c>
      <c r="AL474" s="25" t="s">
        <v>131</v>
      </c>
      <c r="AM474" s="24" t="s">
        <v>140</v>
      </c>
      <c r="AN474" s="24" t="s">
        <v>140</v>
      </c>
      <c r="AO474" s="25" t="s">
        <v>140</v>
      </c>
      <c r="AP474" s="25" t="s">
        <v>140</v>
      </c>
      <c r="AQ474" s="25" t="s">
        <v>140</v>
      </c>
      <c r="AR474" s="30" t="s">
        <v>140</v>
      </c>
      <c r="AS474" s="25" t="s">
        <v>140</v>
      </c>
      <c r="AT474" s="30" t="s">
        <v>140</v>
      </c>
      <c r="AU474" s="30" t="s">
        <v>140</v>
      </c>
      <c r="AV474" s="25" t="s">
        <v>140</v>
      </c>
      <c r="AW474" s="25" t="s">
        <v>140</v>
      </c>
      <c r="AX474" s="30" t="s">
        <v>140</v>
      </c>
      <c r="AY474" s="25" t="s">
        <v>140</v>
      </c>
      <c r="AZ474" s="30" t="s">
        <v>140</v>
      </c>
      <c r="BA474" s="30" t="s">
        <v>140</v>
      </c>
    </row>
    <row r="475" spans="2:53" ht="15" thickBot="1">
      <c r="B475" s="31" t="s">
        <v>203</v>
      </c>
      <c r="C475" s="32" t="s">
        <v>62</v>
      </c>
      <c r="D475" s="33" t="s">
        <v>155</v>
      </c>
      <c r="E475" s="34">
        <v>6343</v>
      </c>
      <c r="F475" s="34"/>
      <c r="G475" s="35"/>
      <c r="H475" s="36">
        <v>6343</v>
      </c>
      <c r="I475" s="34"/>
      <c r="J475" s="34"/>
      <c r="K475" s="34"/>
      <c r="L475" s="36">
        <v>1945</v>
      </c>
      <c r="M475" s="34">
        <v>225</v>
      </c>
      <c r="N475" s="35">
        <v>1753</v>
      </c>
      <c r="O475" s="36" t="s">
        <v>44</v>
      </c>
      <c r="P475" s="35" t="s">
        <v>144</v>
      </c>
      <c r="Q475" s="36">
        <v>1720</v>
      </c>
      <c r="R475" s="24">
        <v>0</v>
      </c>
      <c r="S475" s="24" t="s">
        <v>139</v>
      </c>
      <c r="T475" s="24" t="s">
        <v>139</v>
      </c>
      <c r="U475" s="29" t="s">
        <v>139</v>
      </c>
      <c r="V475" s="25">
        <v>33</v>
      </c>
      <c r="W475" s="30">
        <v>0</v>
      </c>
      <c r="X475" s="36" t="s">
        <v>140</v>
      </c>
      <c r="Y475" s="34" t="s">
        <v>140</v>
      </c>
      <c r="Z475" s="35" t="s">
        <v>140</v>
      </c>
      <c r="AA475" s="34" t="s">
        <v>140</v>
      </c>
      <c r="AB475" s="34" t="s">
        <v>140</v>
      </c>
      <c r="AC475" s="35" t="s">
        <v>140</v>
      </c>
      <c r="AD475" s="34" t="s">
        <v>140</v>
      </c>
      <c r="AE475" s="34" t="s">
        <v>140</v>
      </c>
      <c r="AF475" s="35" t="s">
        <v>140</v>
      </c>
      <c r="AG475" s="34" t="s">
        <v>140</v>
      </c>
      <c r="AH475" s="34" t="s">
        <v>140</v>
      </c>
      <c r="AI475" s="35" t="s">
        <v>140</v>
      </c>
      <c r="AJ475" s="36" t="s">
        <v>140</v>
      </c>
      <c r="AK475" s="34" t="s">
        <v>140</v>
      </c>
      <c r="AL475" s="35" t="s">
        <v>140</v>
      </c>
      <c r="AM475" s="34" t="s">
        <v>140</v>
      </c>
      <c r="AN475" s="34" t="s">
        <v>140</v>
      </c>
      <c r="AO475" s="35" t="s">
        <v>140</v>
      </c>
      <c r="AP475" s="35" t="s">
        <v>140</v>
      </c>
      <c r="AQ475" s="35" t="s">
        <v>140</v>
      </c>
      <c r="AR475" s="37" t="s">
        <v>140</v>
      </c>
      <c r="AS475" s="35" t="s">
        <v>140</v>
      </c>
      <c r="AT475" s="37" t="s">
        <v>140</v>
      </c>
      <c r="AU475" s="37" t="s">
        <v>140</v>
      </c>
      <c r="AV475" s="35" t="s">
        <v>140</v>
      </c>
      <c r="AW475" s="35" t="s">
        <v>140</v>
      </c>
      <c r="AX475" s="37" t="s">
        <v>140</v>
      </c>
      <c r="AY475" s="35" t="s">
        <v>140</v>
      </c>
      <c r="AZ475" s="37" t="s">
        <v>140</v>
      </c>
      <c r="BA475" s="37" t="s">
        <v>140</v>
      </c>
    </row>
    <row r="476" spans="2:53">
      <c r="B476" s="38" t="s">
        <v>204</v>
      </c>
      <c r="C476" s="39" t="s">
        <v>62</v>
      </c>
      <c r="D476" s="40" t="s">
        <v>138</v>
      </c>
      <c r="E476" s="27"/>
      <c r="F476" s="27">
        <v>2675</v>
      </c>
      <c r="G476" s="41">
        <v>828</v>
      </c>
      <c r="H476" s="28"/>
      <c r="I476" s="27">
        <v>1229</v>
      </c>
      <c r="J476" s="27">
        <v>828</v>
      </c>
      <c r="K476" s="27"/>
      <c r="L476" s="28">
        <v>0</v>
      </c>
      <c r="M476" s="27">
        <v>0</v>
      </c>
      <c r="N476" s="41">
        <v>0</v>
      </c>
      <c r="O476" s="28" t="s">
        <v>160</v>
      </c>
      <c r="P476" s="41" t="s">
        <v>144</v>
      </c>
      <c r="Q476" s="28">
        <v>0</v>
      </c>
      <c r="R476" s="24" t="s">
        <v>139</v>
      </c>
      <c r="S476" s="24">
        <v>1446</v>
      </c>
      <c r="T476" s="24">
        <v>0</v>
      </c>
      <c r="U476" s="29">
        <v>1446</v>
      </c>
      <c r="V476" s="25">
        <v>0</v>
      </c>
      <c r="W476" s="30">
        <v>0</v>
      </c>
      <c r="X476" s="28" t="s">
        <v>140</v>
      </c>
      <c r="Y476" s="27" t="s">
        <v>140</v>
      </c>
      <c r="Z476" s="41" t="s">
        <v>140</v>
      </c>
      <c r="AA476" s="27" t="s">
        <v>140</v>
      </c>
      <c r="AB476" s="27" t="s">
        <v>140</v>
      </c>
      <c r="AC476" s="41" t="s">
        <v>140</v>
      </c>
      <c r="AD476" s="27" t="s">
        <v>140</v>
      </c>
      <c r="AE476" s="27" t="s">
        <v>140</v>
      </c>
      <c r="AF476" s="41" t="s">
        <v>140</v>
      </c>
      <c r="AG476" s="27" t="s">
        <v>140</v>
      </c>
      <c r="AH476" s="27" t="s">
        <v>140</v>
      </c>
      <c r="AI476" s="41" t="s">
        <v>140</v>
      </c>
      <c r="AJ476" s="28" t="s">
        <v>140</v>
      </c>
      <c r="AK476" s="27" t="s">
        <v>140</v>
      </c>
      <c r="AL476" s="41" t="s">
        <v>140</v>
      </c>
      <c r="AM476" s="27" t="s">
        <v>140</v>
      </c>
      <c r="AN476" s="27" t="s">
        <v>140</v>
      </c>
      <c r="AO476" s="41" t="s">
        <v>140</v>
      </c>
      <c r="AP476" s="41" t="s">
        <v>140</v>
      </c>
      <c r="AQ476" s="41" t="s">
        <v>140</v>
      </c>
      <c r="AR476" s="42" t="s">
        <v>140</v>
      </c>
      <c r="AS476" s="41" t="s">
        <v>140</v>
      </c>
      <c r="AT476" s="42" t="s">
        <v>140</v>
      </c>
      <c r="AU476" s="42" t="s">
        <v>140</v>
      </c>
      <c r="AV476" s="41" t="s">
        <v>140</v>
      </c>
      <c r="AW476" s="41" t="s">
        <v>140</v>
      </c>
      <c r="AX476" s="42" t="s">
        <v>140</v>
      </c>
      <c r="AY476" s="41" t="s">
        <v>140</v>
      </c>
      <c r="AZ476" s="42" t="s">
        <v>140</v>
      </c>
      <c r="BA476" s="42" t="s">
        <v>140</v>
      </c>
    </row>
    <row r="477" spans="2:53">
      <c r="B477" s="43" t="s">
        <v>204</v>
      </c>
      <c r="C477" s="22" t="s">
        <v>62</v>
      </c>
      <c r="D477" s="23" t="s">
        <v>141</v>
      </c>
      <c r="E477" s="24"/>
      <c r="F477" s="24">
        <v>2675</v>
      </c>
      <c r="G477" s="25">
        <v>828</v>
      </c>
      <c r="H477" s="26"/>
      <c r="I477" s="24">
        <v>1374</v>
      </c>
      <c r="J477" s="24">
        <v>784</v>
      </c>
      <c r="K477" s="24"/>
      <c r="L477" s="26">
        <v>0</v>
      </c>
      <c r="M477" s="24">
        <v>0</v>
      </c>
      <c r="N477" s="25">
        <v>0</v>
      </c>
      <c r="O477" s="26" t="s">
        <v>160</v>
      </c>
      <c r="P477" s="25" t="s">
        <v>144</v>
      </c>
      <c r="Q477" s="26">
        <v>0</v>
      </c>
      <c r="R477" s="24" t="s">
        <v>139</v>
      </c>
      <c r="S477" s="24">
        <v>1301</v>
      </c>
      <c r="T477" s="24">
        <v>44</v>
      </c>
      <c r="U477" s="29">
        <v>1345</v>
      </c>
      <c r="V477" s="25">
        <v>0</v>
      </c>
      <c r="W477" s="30">
        <v>0</v>
      </c>
      <c r="X477" s="26" t="s">
        <v>140</v>
      </c>
      <c r="Y477" s="24" t="s">
        <v>140</v>
      </c>
      <c r="Z477" s="25" t="s">
        <v>140</v>
      </c>
      <c r="AA477" s="24" t="s">
        <v>140</v>
      </c>
      <c r="AB477" s="24" t="s">
        <v>140</v>
      </c>
      <c r="AC477" s="25" t="s">
        <v>140</v>
      </c>
      <c r="AD477" s="24" t="s">
        <v>140</v>
      </c>
      <c r="AE477" s="24" t="s">
        <v>140</v>
      </c>
      <c r="AF477" s="25" t="s">
        <v>140</v>
      </c>
      <c r="AG477" s="24" t="s">
        <v>140</v>
      </c>
      <c r="AH477" s="24" t="s">
        <v>140</v>
      </c>
      <c r="AI477" s="25" t="s">
        <v>140</v>
      </c>
      <c r="AJ477" s="26" t="s">
        <v>140</v>
      </c>
      <c r="AK477" s="24" t="s">
        <v>140</v>
      </c>
      <c r="AL477" s="25" t="s">
        <v>140</v>
      </c>
      <c r="AM477" s="24" t="s">
        <v>140</v>
      </c>
      <c r="AN477" s="24" t="s">
        <v>140</v>
      </c>
      <c r="AO477" s="25" t="s">
        <v>140</v>
      </c>
      <c r="AP477" s="25" t="s">
        <v>140</v>
      </c>
      <c r="AQ477" s="25" t="s">
        <v>140</v>
      </c>
      <c r="AR477" s="30" t="s">
        <v>140</v>
      </c>
      <c r="AS477" s="25" t="s">
        <v>140</v>
      </c>
      <c r="AT477" s="30" t="s">
        <v>140</v>
      </c>
      <c r="AU477" s="30" t="s">
        <v>140</v>
      </c>
      <c r="AV477" s="25" t="s">
        <v>140</v>
      </c>
      <c r="AW477" s="25" t="s">
        <v>140</v>
      </c>
      <c r="AX477" s="30" t="s">
        <v>140</v>
      </c>
      <c r="AY477" s="25" t="s">
        <v>140</v>
      </c>
      <c r="AZ477" s="30" t="s">
        <v>140</v>
      </c>
      <c r="BA477" s="30" t="s">
        <v>140</v>
      </c>
    </row>
    <row r="478" spans="2:53">
      <c r="B478" s="43" t="s">
        <v>204</v>
      </c>
      <c r="C478" s="22" t="s">
        <v>62</v>
      </c>
      <c r="D478" s="23" t="s">
        <v>142</v>
      </c>
      <c r="E478" s="24"/>
      <c r="F478" s="24">
        <v>2675</v>
      </c>
      <c r="G478" s="25">
        <v>828</v>
      </c>
      <c r="H478" s="26"/>
      <c r="I478" s="24">
        <v>1361</v>
      </c>
      <c r="J478" s="24">
        <v>791</v>
      </c>
      <c r="K478" s="24"/>
      <c r="L478" s="26">
        <v>0</v>
      </c>
      <c r="M478" s="24">
        <v>0</v>
      </c>
      <c r="N478" s="25">
        <v>0</v>
      </c>
      <c r="O478" s="26" t="s">
        <v>160</v>
      </c>
      <c r="P478" s="25" t="s">
        <v>144</v>
      </c>
      <c r="Q478" s="26">
        <v>0</v>
      </c>
      <c r="R478" s="24" t="s">
        <v>139</v>
      </c>
      <c r="S478" s="24">
        <v>1314</v>
      </c>
      <c r="T478" s="24">
        <v>37</v>
      </c>
      <c r="U478" s="29">
        <v>1351</v>
      </c>
      <c r="V478" s="25">
        <v>0</v>
      </c>
      <c r="W478" s="30">
        <v>0</v>
      </c>
      <c r="X478" s="26" t="s">
        <v>140</v>
      </c>
      <c r="Y478" s="24" t="s">
        <v>140</v>
      </c>
      <c r="Z478" s="25" t="s">
        <v>140</v>
      </c>
      <c r="AA478" s="24" t="s">
        <v>140</v>
      </c>
      <c r="AB478" s="24" t="s">
        <v>140</v>
      </c>
      <c r="AC478" s="25" t="s">
        <v>140</v>
      </c>
      <c r="AD478" s="24" t="s">
        <v>140</v>
      </c>
      <c r="AE478" s="24" t="s">
        <v>140</v>
      </c>
      <c r="AF478" s="25" t="s">
        <v>140</v>
      </c>
      <c r="AG478" s="24" t="s">
        <v>140</v>
      </c>
      <c r="AH478" s="24" t="s">
        <v>140</v>
      </c>
      <c r="AI478" s="25" t="s">
        <v>140</v>
      </c>
      <c r="AJ478" s="26" t="s">
        <v>140</v>
      </c>
      <c r="AK478" s="24" t="s">
        <v>140</v>
      </c>
      <c r="AL478" s="25" t="s">
        <v>140</v>
      </c>
      <c r="AM478" s="24" t="s">
        <v>140</v>
      </c>
      <c r="AN478" s="24" t="s">
        <v>140</v>
      </c>
      <c r="AO478" s="25" t="s">
        <v>140</v>
      </c>
      <c r="AP478" s="25" t="s">
        <v>140</v>
      </c>
      <c r="AQ478" s="25" t="s">
        <v>140</v>
      </c>
      <c r="AR478" s="30" t="s">
        <v>140</v>
      </c>
      <c r="AS478" s="25" t="s">
        <v>140</v>
      </c>
      <c r="AT478" s="30" t="s">
        <v>140</v>
      </c>
      <c r="AU478" s="30" t="s">
        <v>140</v>
      </c>
      <c r="AV478" s="25" t="s">
        <v>140</v>
      </c>
      <c r="AW478" s="25" t="s">
        <v>140</v>
      </c>
      <c r="AX478" s="30" t="s">
        <v>140</v>
      </c>
      <c r="AY478" s="25" t="s">
        <v>140</v>
      </c>
      <c r="AZ478" s="30" t="s">
        <v>140</v>
      </c>
      <c r="BA478" s="30" t="s">
        <v>140</v>
      </c>
    </row>
    <row r="479" spans="2:53">
      <c r="B479" s="43" t="s">
        <v>204</v>
      </c>
      <c r="C479" s="22" t="s">
        <v>62</v>
      </c>
      <c r="D479" s="23" t="s">
        <v>143</v>
      </c>
      <c r="E479" s="24"/>
      <c r="F479" s="24">
        <v>2064</v>
      </c>
      <c r="G479" s="25">
        <v>620</v>
      </c>
      <c r="H479" s="26"/>
      <c r="I479" s="24">
        <v>1894</v>
      </c>
      <c r="J479" s="24">
        <v>567</v>
      </c>
      <c r="K479" s="24"/>
      <c r="L479" s="26">
        <v>0</v>
      </c>
      <c r="M479" s="24">
        <v>0</v>
      </c>
      <c r="N479" s="25">
        <v>0</v>
      </c>
      <c r="O479" s="26" t="s">
        <v>160</v>
      </c>
      <c r="P479" s="25" t="s">
        <v>41</v>
      </c>
      <c r="Q479" s="26">
        <v>0</v>
      </c>
      <c r="R479" s="24" t="s">
        <v>139</v>
      </c>
      <c r="S479" s="24">
        <v>170</v>
      </c>
      <c r="T479" s="24">
        <v>53</v>
      </c>
      <c r="U479" s="29">
        <v>223</v>
      </c>
      <c r="V479" s="25">
        <v>0</v>
      </c>
      <c r="W479" s="30">
        <v>1</v>
      </c>
      <c r="X479" s="26">
        <v>-361</v>
      </c>
      <c r="Y479" s="24" t="s">
        <v>140</v>
      </c>
      <c r="Z479" s="25" t="s">
        <v>170</v>
      </c>
      <c r="AA479" s="24">
        <v>402</v>
      </c>
      <c r="AB479" s="24" t="s">
        <v>140</v>
      </c>
      <c r="AC479" s="25" t="s">
        <v>170</v>
      </c>
      <c r="AD479" s="24" t="s">
        <v>140</v>
      </c>
      <c r="AE479" s="24" t="s">
        <v>140</v>
      </c>
      <c r="AF479" s="25" t="s">
        <v>140</v>
      </c>
      <c r="AG479" s="24" t="s">
        <v>140</v>
      </c>
      <c r="AH479" s="24" t="s">
        <v>140</v>
      </c>
      <c r="AI479" s="25" t="s">
        <v>140</v>
      </c>
      <c r="AJ479" s="26" t="s">
        <v>140</v>
      </c>
      <c r="AK479" s="24" t="s">
        <v>140</v>
      </c>
      <c r="AL479" s="25" t="s">
        <v>140</v>
      </c>
      <c r="AM479" s="24" t="s">
        <v>140</v>
      </c>
      <c r="AN479" s="24" t="s">
        <v>140</v>
      </c>
      <c r="AO479" s="25" t="s">
        <v>140</v>
      </c>
      <c r="AP479" s="25" t="s">
        <v>140</v>
      </c>
      <c r="AQ479" s="25" t="s">
        <v>140</v>
      </c>
      <c r="AR479" s="30" t="s">
        <v>140</v>
      </c>
      <c r="AS479" s="25" t="s">
        <v>140</v>
      </c>
      <c r="AT479" s="30" t="s">
        <v>140</v>
      </c>
      <c r="AU479" s="30" t="s">
        <v>140</v>
      </c>
      <c r="AV479" s="25" t="s">
        <v>140</v>
      </c>
      <c r="AW479" s="25" t="s">
        <v>140</v>
      </c>
      <c r="AX479" s="30" t="s">
        <v>140</v>
      </c>
      <c r="AY479" s="25">
        <v>-10000</v>
      </c>
      <c r="AZ479" s="30" t="s">
        <v>140</v>
      </c>
      <c r="BA479" s="30" t="s">
        <v>150</v>
      </c>
    </row>
    <row r="480" spans="2:53">
      <c r="B480" s="43" t="s">
        <v>204</v>
      </c>
      <c r="C480" s="22" t="s">
        <v>62</v>
      </c>
      <c r="D480" s="23" t="s">
        <v>145</v>
      </c>
      <c r="E480" s="24"/>
      <c r="F480" s="24">
        <v>2088</v>
      </c>
      <c r="G480" s="25">
        <v>652</v>
      </c>
      <c r="H480" s="26"/>
      <c r="I480" s="24">
        <v>2088</v>
      </c>
      <c r="J480" s="24">
        <v>652</v>
      </c>
      <c r="K480" s="24"/>
      <c r="L480" s="26">
        <v>0</v>
      </c>
      <c r="M480" s="24">
        <v>0</v>
      </c>
      <c r="N480" s="25">
        <v>0</v>
      </c>
      <c r="O480" s="26" t="s">
        <v>144</v>
      </c>
      <c r="P480" s="25" t="s">
        <v>41</v>
      </c>
      <c r="Q480" s="26">
        <v>0</v>
      </c>
      <c r="R480" s="24" t="s">
        <v>139</v>
      </c>
      <c r="S480" s="24">
        <v>0</v>
      </c>
      <c r="T480" s="24">
        <v>0</v>
      </c>
      <c r="U480" s="29">
        <v>0</v>
      </c>
      <c r="V480" s="25">
        <v>0</v>
      </c>
      <c r="W480" s="30">
        <v>1</v>
      </c>
      <c r="X480" s="26">
        <v>-423</v>
      </c>
      <c r="Y480" s="24" t="s">
        <v>140</v>
      </c>
      <c r="Z480" s="25" t="s">
        <v>170</v>
      </c>
      <c r="AA480" s="24">
        <v>423</v>
      </c>
      <c r="AB480" s="24" t="s">
        <v>140</v>
      </c>
      <c r="AC480" s="25" t="s">
        <v>170</v>
      </c>
      <c r="AD480" s="24" t="s">
        <v>140</v>
      </c>
      <c r="AE480" s="24" t="s">
        <v>140</v>
      </c>
      <c r="AF480" s="25" t="s">
        <v>140</v>
      </c>
      <c r="AG480" s="24" t="s">
        <v>140</v>
      </c>
      <c r="AH480" s="24" t="s">
        <v>140</v>
      </c>
      <c r="AI480" s="25" t="s">
        <v>140</v>
      </c>
      <c r="AJ480" s="26" t="s">
        <v>140</v>
      </c>
      <c r="AK480" s="24" t="s">
        <v>140</v>
      </c>
      <c r="AL480" s="25" t="s">
        <v>140</v>
      </c>
      <c r="AM480" s="24" t="s">
        <v>140</v>
      </c>
      <c r="AN480" s="24" t="s">
        <v>140</v>
      </c>
      <c r="AO480" s="25" t="s">
        <v>140</v>
      </c>
      <c r="AP480" s="25" t="s">
        <v>140</v>
      </c>
      <c r="AQ480" s="25" t="s">
        <v>140</v>
      </c>
      <c r="AR480" s="30" t="s">
        <v>140</v>
      </c>
      <c r="AS480" s="25" t="s">
        <v>140</v>
      </c>
      <c r="AT480" s="30" t="s">
        <v>140</v>
      </c>
      <c r="AU480" s="30" t="s">
        <v>140</v>
      </c>
      <c r="AV480" s="25" t="s">
        <v>140</v>
      </c>
      <c r="AW480" s="25" t="s">
        <v>140</v>
      </c>
      <c r="AX480" s="30" t="s">
        <v>140</v>
      </c>
      <c r="AY480" s="25">
        <v>-10000</v>
      </c>
      <c r="AZ480" s="30" t="s">
        <v>140</v>
      </c>
      <c r="BA480" s="30" t="s">
        <v>150</v>
      </c>
    </row>
    <row r="481" spans="2:53">
      <c r="B481" s="43" t="s">
        <v>204</v>
      </c>
      <c r="C481" s="22" t="s">
        <v>62</v>
      </c>
      <c r="D481" s="23" t="s">
        <v>146</v>
      </c>
      <c r="E481" s="24"/>
      <c r="F481" s="24">
        <v>3038</v>
      </c>
      <c r="G481" s="25">
        <v>652</v>
      </c>
      <c r="H481" s="26"/>
      <c r="I481" s="24">
        <v>3038</v>
      </c>
      <c r="J481" s="24">
        <v>652</v>
      </c>
      <c r="K481" s="24"/>
      <c r="L481" s="26">
        <v>0</v>
      </c>
      <c r="M481" s="24">
        <v>0</v>
      </c>
      <c r="N481" s="25">
        <v>0</v>
      </c>
      <c r="O481" s="26" t="s">
        <v>144</v>
      </c>
      <c r="P481" s="25" t="s">
        <v>41</v>
      </c>
      <c r="Q481" s="26">
        <v>0</v>
      </c>
      <c r="R481" s="24" t="s">
        <v>139</v>
      </c>
      <c r="S481" s="24">
        <v>0</v>
      </c>
      <c r="T481" s="24">
        <v>0</v>
      </c>
      <c r="U481" s="29">
        <v>0</v>
      </c>
      <c r="V481" s="25">
        <v>0</v>
      </c>
      <c r="W481" s="30">
        <v>1</v>
      </c>
      <c r="X481" s="26">
        <v>150</v>
      </c>
      <c r="Y481" s="24" t="s">
        <v>140</v>
      </c>
      <c r="Z481" s="25" t="s">
        <v>170</v>
      </c>
      <c r="AA481" s="24">
        <v>-150</v>
      </c>
      <c r="AB481" s="24" t="s">
        <v>140</v>
      </c>
      <c r="AC481" s="25" t="s">
        <v>170</v>
      </c>
      <c r="AD481" s="24" t="s">
        <v>140</v>
      </c>
      <c r="AE481" s="24" t="s">
        <v>140</v>
      </c>
      <c r="AF481" s="25" t="s">
        <v>140</v>
      </c>
      <c r="AG481" s="24" t="s">
        <v>140</v>
      </c>
      <c r="AH481" s="24" t="s">
        <v>140</v>
      </c>
      <c r="AI481" s="25" t="s">
        <v>140</v>
      </c>
      <c r="AJ481" s="26" t="s">
        <v>140</v>
      </c>
      <c r="AK481" s="24" t="s">
        <v>140</v>
      </c>
      <c r="AL481" s="25" t="s">
        <v>140</v>
      </c>
      <c r="AM481" s="24" t="s">
        <v>140</v>
      </c>
      <c r="AN481" s="24" t="s">
        <v>140</v>
      </c>
      <c r="AO481" s="25" t="s">
        <v>140</v>
      </c>
      <c r="AP481" s="25" t="s">
        <v>140</v>
      </c>
      <c r="AQ481" s="25" t="s">
        <v>140</v>
      </c>
      <c r="AR481" s="30" t="s">
        <v>140</v>
      </c>
      <c r="AS481" s="25" t="s">
        <v>140</v>
      </c>
      <c r="AT481" s="30" t="s">
        <v>140</v>
      </c>
      <c r="AU481" s="30" t="s">
        <v>140</v>
      </c>
      <c r="AV481" s="25" t="s">
        <v>140</v>
      </c>
      <c r="AW481" s="25" t="s">
        <v>140</v>
      </c>
      <c r="AX481" s="30" t="s">
        <v>140</v>
      </c>
      <c r="AY481" s="25">
        <v>-10000</v>
      </c>
      <c r="AZ481" s="30" t="s">
        <v>140</v>
      </c>
      <c r="BA481" s="30" t="s">
        <v>150</v>
      </c>
    </row>
    <row r="482" spans="2:53">
      <c r="B482" s="43" t="s">
        <v>204</v>
      </c>
      <c r="C482" s="22" t="s">
        <v>62</v>
      </c>
      <c r="D482" s="23" t="s">
        <v>147</v>
      </c>
      <c r="E482" s="24"/>
      <c r="F482" s="24">
        <v>4429</v>
      </c>
      <c r="G482" s="25">
        <v>598</v>
      </c>
      <c r="H482" s="26"/>
      <c r="I482" s="24">
        <v>4463</v>
      </c>
      <c r="J482" s="24">
        <v>598</v>
      </c>
      <c r="K482" s="24"/>
      <c r="L482" s="26">
        <v>0</v>
      </c>
      <c r="M482" s="24">
        <v>0</v>
      </c>
      <c r="N482" s="25">
        <v>0</v>
      </c>
      <c r="O482" s="26" t="s">
        <v>144</v>
      </c>
      <c r="P482" s="25" t="s">
        <v>41</v>
      </c>
      <c r="Q482" s="26">
        <v>0</v>
      </c>
      <c r="R482" s="24" t="s">
        <v>139</v>
      </c>
      <c r="S482" s="24">
        <v>-34</v>
      </c>
      <c r="T482" s="24">
        <v>0</v>
      </c>
      <c r="U482" s="29">
        <v>-34</v>
      </c>
      <c r="V482" s="25">
        <v>0</v>
      </c>
      <c r="W482" s="30">
        <v>0</v>
      </c>
      <c r="X482" s="26" t="s">
        <v>140</v>
      </c>
      <c r="Y482" s="24" t="s">
        <v>140</v>
      </c>
      <c r="Z482" s="25" t="s">
        <v>140</v>
      </c>
      <c r="AA482" s="24" t="s">
        <v>140</v>
      </c>
      <c r="AB482" s="24" t="s">
        <v>140</v>
      </c>
      <c r="AC482" s="25" t="s">
        <v>140</v>
      </c>
      <c r="AD482" s="24" t="s">
        <v>140</v>
      </c>
      <c r="AE482" s="24" t="s">
        <v>140</v>
      </c>
      <c r="AF482" s="25" t="s">
        <v>140</v>
      </c>
      <c r="AG482" s="24" t="s">
        <v>140</v>
      </c>
      <c r="AH482" s="24" t="s">
        <v>140</v>
      </c>
      <c r="AI482" s="25" t="s">
        <v>140</v>
      </c>
      <c r="AJ482" s="26" t="s">
        <v>140</v>
      </c>
      <c r="AK482" s="24" t="s">
        <v>140</v>
      </c>
      <c r="AL482" s="25" t="s">
        <v>140</v>
      </c>
      <c r="AM482" s="24" t="s">
        <v>140</v>
      </c>
      <c r="AN482" s="24" t="s">
        <v>140</v>
      </c>
      <c r="AO482" s="25" t="s">
        <v>140</v>
      </c>
      <c r="AP482" s="25" t="s">
        <v>140</v>
      </c>
      <c r="AQ482" s="25" t="s">
        <v>140</v>
      </c>
      <c r="AR482" s="30" t="s">
        <v>140</v>
      </c>
      <c r="AS482" s="25" t="s">
        <v>140</v>
      </c>
      <c r="AT482" s="30" t="s">
        <v>140</v>
      </c>
      <c r="AU482" s="30" t="s">
        <v>140</v>
      </c>
      <c r="AV482" s="25" t="s">
        <v>140</v>
      </c>
      <c r="AW482" s="25" t="s">
        <v>140</v>
      </c>
      <c r="AX482" s="30" t="s">
        <v>140</v>
      </c>
      <c r="AY482" s="25" t="s">
        <v>140</v>
      </c>
      <c r="AZ482" s="30" t="s">
        <v>140</v>
      </c>
      <c r="BA482" s="30" t="s">
        <v>140</v>
      </c>
    </row>
    <row r="483" spans="2:53">
      <c r="B483" s="43" t="s">
        <v>204</v>
      </c>
      <c r="C483" s="22" t="s">
        <v>62</v>
      </c>
      <c r="D483" s="23" t="s">
        <v>148</v>
      </c>
      <c r="E483" s="24"/>
      <c r="F483" s="24">
        <v>5932</v>
      </c>
      <c r="G483" s="25">
        <v>586</v>
      </c>
      <c r="H483" s="26"/>
      <c r="I483" s="24">
        <v>5892</v>
      </c>
      <c r="J483" s="24">
        <v>586</v>
      </c>
      <c r="K483" s="24"/>
      <c r="L483" s="26">
        <v>0</v>
      </c>
      <c r="M483" s="24">
        <v>0</v>
      </c>
      <c r="N483" s="25">
        <v>0</v>
      </c>
      <c r="O483" s="26" t="s">
        <v>144</v>
      </c>
      <c r="P483" s="25" t="s">
        <v>41</v>
      </c>
      <c r="Q483" s="26">
        <v>0</v>
      </c>
      <c r="R483" s="24" t="s">
        <v>139</v>
      </c>
      <c r="S483" s="24">
        <v>40</v>
      </c>
      <c r="T483" s="24">
        <v>0</v>
      </c>
      <c r="U483" s="29">
        <v>40</v>
      </c>
      <c r="V483" s="25">
        <v>0</v>
      </c>
      <c r="W483" s="30">
        <v>0</v>
      </c>
      <c r="X483" s="26" t="s">
        <v>140</v>
      </c>
      <c r="Y483" s="24" t="s">
        <v>140</v>
      </c>
      <c r="Z483" s="25" t="s">
        <v>140</v>
      </c>
      <c r="AA483" s="24" t="s">
        <v>140</v>
      </c>
      <c r="AB483" s="24" t="s">
        <v>140</v>
      </c>
      <c r="AC483" s="25" t="s">
        <v>140</v>
      </c>
      <c r="AD483" s="24" t="s">
        <v>140</v>
      </c>
      <c r="AE483" s="24" t="s">
        <v>140</v>
      </c>
      <c r="AF483" s="25" t="s">
        <v>140</v>
      </c>
      <c r="AG483" s="24" t="s">
        <v>140</v>
      </c>
      <c r="AH483" s="24" t="s">
        <v>140</v>
      </c>
      <c r="AI483" s="25" t="s">
        <v>140</v>
      </c>
      <c r="AJ483" s="26" t="s">
        <v>140</v>
      </c>
      <c r="AK483" s="24" t="s">
        <v>140</v>
      </c>
      <c r="AL483" s="25" t="s">
        <v>140</v>
      </c>
      <c r="AM483" s="24" t="s">
        <v>140</v>
      </c>
      <c r="AN483" s="24" t="s">
        <v>140</v>
      </c>
      <c r="AO483" s="25" t="s">
        <v>140</v>
      </c>
      <c r="AP483" s="25" t="s">
        <v>140</v>
      </c>
      <c r="AQ483" s="25" t="s">
        <v>140</v>
      </c>
      <c r="AR483" s="30" t="s">
        <v>140</v>
      </c>
      <c r="AS483" s="25" t="s">
        <v>140</v>
      </c>
      <c r="AT483" s="30" t="s">
        <v>140</v>
      </c>
      <c r="AU483" s="30" t="s">
        <v>140</v>
      </c>
      <c r="AV483" s="25" t="s">
        <v>140</v>
      </c>
      <c r="AW483" s="25" t="s">
        <v>140</v>
      </c>
      <c r="AX483" s="30" t="s">
        <v>140</v>
      </c>
      <c r="AY483" s="25" t="s">
        <v>140</v>
      </c>
      <c r="AZ483" s="30" t="s">
        <v>140</v>
      </c>
      <c r="BA483" s="30" t="s">
        <v>140</v>
      </c>
    </row>
    <row r="484" spans="2:53">
      <c r="B484" s="43" t="s">
        <v>204</v>
      </c>
      <c r="C484" s="22" t="s">
        <v>62</v>
      </c>
      <c r="D484" s="23" t="s">
        <v>149</v>
      </c>
      <c r="E484" s="24"/>
      <c r="F484" s="24">
        <v>6393</v>
      </c>
      <c r="G484" s="25">
        <v>598</v>
      </c>
      <c r="H484" s="26"/>
      <c r="I484" s="24">
        <v>6379</v>
      </c>
      <c r="J484" s="24">
        <v>598</v>
      </c>
      <c r="K484" s="24"/>
      <c r="L484" s="26">
        <v>0</v>
      </c>
      <c r="M484" s="24">
        <v>0</v>
      </c>
      <c r="N484" s="25">
        <v>0</v>
      </c>
      <c r="O484" s="26" t="s">
        <v>144</v>
      </c>
      <c r="P484" s="25" t="s">
        <v>144</v>
      </c>
      <c r="Q484" s="26">
        <v>0</v>
      </c>
      <c r="R484" s="24" t="s">
        <v>139</v>
      </c>
      <c r="S484" s="24">
        <v>14</v>
      </c>
      <c r="T484" s="24">
        <v>0</v>
      </c>
      <c r="U484" s="29">
        <v>14</v>
      </c>
      <c r="V484" s="25">
        <v>0</v>
      </c>
      <c r="W484" s="30">
        <v>0</v>
      </c>
      <c r="X484" s="26" t="s">
        <v>140</v>
      </c>
      <c r="Y484" s="24" t="s">
        <v>140</v>
      </c>
      <c r="Z484" s="25" t="s">
        <v>140</v>
      </c>
      <c r="AA484" s="24" t="s">
        <v>140</v>
      </c>
      <c r="AB484" s="24" t="s">
        <v>140</v>
      </c>
      <c r="AC484" s="25" t="s">
        <v>140</v>
      </c>
      <c r="AD484" s="24" t="s">
        <v>140</v>
      </c>
      <c r="AE484" s="24" t="s">
        <v>140</v>
      </c>
      <c r="AF484" s="25" t="s">
        <v>140</v>
      </c>
      <c r="AG484" s="24" t="s">
        <v>140</v>
      </c>
      <c r="AH484" s="24" t="s">
        <v>140</v>
      </c>
      <c r="AI484" s="25" t="s">
        <v>140</v>
      </c>
      <c r="AJ484" s="26" t="s">
        <v>140</v>
      </c>
      <c r="AK484" s="24" t="s">
        <v>140</v>
      </c>
      <c r="AL484" s="25" t="s">
        <v>140</v>
      </c>
      <c r="AM484" s="24" t="s">
        <v>140</v>
      </c>
      <c r="AN484" s="24" t="s">
        <v>140</v>
      </c>
      <c r="AO484" s="25" t="s">
        <v>140</v>
      </c>
      <c r="AP484" s="25" t="s">
        <v>140</v>
      </c>
      <c r="AQ484" s="25" t="s">
        <v>140</v>
      </c>
      <c r="AR484" s="30" t="s">
        <v>140</v>
      </c>
      <c r="AS484" s="25" t="s">
        <v>140</v>
      </c>
      <c r="AT484" s="30" t="s">
        <v>140</v>
      </c>
      <c r="AU484" s="30" t="s">
        <v>140</v>
      </c>
      <c r="AV484" s="25" t="s">
        <v>140</v>
      </c>
      <c r="AW484" s="25" t="s">
        <v>140</v>
      </c>
      <c r="AX484" s="30" t="s">
        <v>140</v>
      </c>
      <c r="AY484" s="25" t="s">
        <v>140</v>
      </c>
      <c r="AZ484" s="30" t="s">
        <v>140</v>
      </c>
      <c r="BA484" s="30" t="s">
        <v>140</v>
      </c>
    </row>
    <row r="485" spans="2:53">
      <c r="B485" s="43" t="s">
        <v>204</v>
      </c>
      <c r="C485" s="22" t="s">
        <v>62</v>
      </c>
      <c r="D485" s="23" t="s">
        <v>151</v>
      </c>
      <c r="E485" s="24">
        <v>6388</v>
      </c>
      <c r="F485" s="24"/>
      <c r="G485" s="25"/>
      <c r="H485" s="26">
        <v>6388</v>
      </c>
      <c r="I485" s="24"/>
      <c r="J485" s="24"/>
      <c r="K485" s="24"/>
      <c r="L485" s="26">
        <v>-4021</v>
      </c>
      <c r="M485" s="24">
        <v>-4021</v>
      </c>
      <c r="N485" s="25">
        <v>-4861</v>
      </c>
      <c r="O485" s="26" t="s">
        <v>144</v>
      </c>
      <c r="P485" s="25" t="s">
        <v>41</v>
      </c>
      <c r="Q485" s="26">
        <v>0</v>
      </c>
      <c r="R485" s="24">
        <v>0</v>
      </c>
      <c r="S485" s="24" t="s">
        <v>139</v>
      </c>
      <c r="T485" s="24" t="s">
        <v>139</v>
      </c>
      <c r="U485" s="29" t="s">
        <v>139</v>
      </c>
      <c r="V485" s="25">
        <v>0</v>
      </c>
      <c r="W485" s="30">
        <v>0</v>
      </c>
      <c r="X485" s="26" t="s">
        <v>140</v>
      </c>
      <c r="Y485" s="24" t="s">
        <v>140</v>
      </c>
      <c r="Z485" s="25" t="s">
        <v>140</v>
      </c>
      <c r="AA485" s="24" t="s">
        <v>140</v>
      </c>
      <c r="AB485" s="24" t="s">
        <v>140</v>
      </c>
      <c r="AC485" s="25" t="s">
        <v>140</v>
      </c>
      <c r="AD485" s="24" t="s">
        <v>140</v>
      </c>
      <c r="AE485" s="24" t="s">
        <v>140</v>
      </c>
      <c r="AF485" s="25" t="s">
        <v>140</v>
      </c>
      <c r="AG485" s="24" t="s">
        <v>140</v>
      </c>
      <c r="AH485" s="24" t="s">
        <v>140</v>
      </c>
      <c r="AI485" s="25" t="s">
        <v>140</v>
      </c>
      <c r="AJ485" s="26" t="s">
        <v>140</v>
      </c>
      <c r="AK485" s="24" t="s">
        <v>140</v>
      </c>
      <c r="AL485" s="25" t="s">
        <v>140</v>
      </c>
      <c r="AM485" s="24" t="s">
        <v>140</v>
      </c>
      <c r="AN485" s="24" t="s">
        <v>140</v>
      </c>
      <c r="AO485" s="25" t="s">
        <v>140</v>
      </c>
      <c r="AP485" s="25" t="s">
        <v>140</v>
      </c>
      <c r="AQ485" s="25" t="s">
        <v>140</v>
      </c>
      <c r="AR485" s="30" t="s">
        <v>140</v>
      </c>
      <c r="AS485" s="25" t="s">
        <v>140</v>
      </c>
      <c r="AT485" s="30" t="s">
        <v>140</v>
      </c>
      <c r="AU485" s="30" t="s">
        <v>140</v>
      </c>
      <c r="AV485" s="25" t="s">
        <v>140</v>
      </c>
      <c r="AW485" s="25" t="s">
        <v>140</v>
      </c>
      <c r="AX485" s="30" t="s">
        <v>140</v>
      </c>
      <c r="AY485" s="25" t="s">
        <v>140</v>
      </c>
      <c r="AZ485" s="30" t="s">
        <v>140</v>
      </c>
      <c r="BA485" s="30" t="s">
        <v>140</v>
      </c>
    </row>
    <row r="486" spans="2:53">
      <c r="B486" s="43" t="s">
        <v>204</v>
      </c>
      <c r="C486" s="22" t="s">
        <v>62</v>
      </c>
      <c r="D486" s="23" t="s">
        <v>153</v>
      </c>
      <c r="E486" s="24">
        <v>5822</v>
      </c>
      <c r="F486" s="24"/>
      <c r="G486" s="25"/>
      <c r="H486" s="26">
        <v>5822</v>
      </c>
      <c r="I486" s="24"/>
      <c r="J486" s="24"/>
      <c r="K486" s="24"/>
      <c r="L486" s="26">
        <v>-3455</v>
      </c>
      <c r="M486" s="24">
        <v>-3455</v>
      </c>
      <c r="N486" s="25">
        <v>-4446</v>
      </c>
      <c r="O486" s="26" t="s">
        <v>144</v>
      </c>
      <c r="P486" s="25" t="s">
        <v>41</v>
      </c>
      <c r="Q486" s="26">
        <v>0</v>
      </c>
      <c r="R486" s="24">
        <v>0</v>
      </c>
      <c r="S486" s="24" t="s">
        <v>139</v>
      </c>
      <c r="T486" s="24" t="s">
        <v>139</v>
      </c>
      <c r="U486" s="29" t="s">
        <v>139</v>
      </c>
      <c r="V486" s="25">
        <v>0</v>
      </c>
      <c r="W486" s="30">
        <v>0</v>
      </c>
      <c r="X486" s="26" t="s">
        <v>140</v>
      </c>
      <c r="Y486" s="24" t="s">
        <v>140</v>
      </c>
      <c r="Z486" s="25" t="s">
        <v>140</v>
      </c>
      <c r="AA486" s="24" t="s">
        <v>140</v>
      </c>
      <c r="AB486" s="24" t="s">
        <v>140</v>
      </c>
      <c r="AC486" s="25" t="s">
        <v>140</v>
      </c>
      <c r="AD486" s="24" t="s">
        <v>140</v>
      </c>
      <c r="AE486" s="24" t="s">
        <v>140</v>
      </c>
      <c r="AF486" s="25" t="s">
        <v>140</v>
      </c>
      <c r="AG486" s="24" t="s">
        <v>140</v>
      </c>
      <c r="AH486" s="24" t="s">
        <v>140</v>
      </c>
      <c r="AI486" s="25" t="s">
        <v>140</v>
      </c>
      <c r="AJ486" s="26" t="s">
        <v>140</v>
      </c>
      <c r="AK486" s="24" t="s">
        <v>140</v>
      </c>
      <c r="AL486" s="25" t="s">
        <v>140</v>
      </c>
      <c r="AM486" s="24" t="s">
        <v>140</v>
      </c>
      <c r="AN486" s="24" t="s">
        <v>140</v>
      </c>
      <c r="AO486" s="25" t="s">
        <v>140</v>
      </c>
      <c r="AP486" s="25" t="s">
        <v>140</v>
      </c>
      <c r="AQ486" s="25" t="s">
        <v>140</v>
      </c>
      <c r="AR486" s="30" t="s">
        <v>140</v>
      </c>
      <c r="AS486" s="25" t="s">
        <v>140</v>
      </c>
      <c r="AT486" s="30" t="s">
        <v>140</v>
      </c>
      <c r="AU486" s="30" t="s">
        <v>140</v>
      </c>
      <c r="AV486" s="25" t="s">
        <v>140</v>
      </c>
      <c r="AW486" s="25" t="s">
        <v>140</v>
      </c>
      <c r="AX486" s="30" t="s">
        <v>140</v>
      </c>
      <c r="AY486" s="25" t="s">
        <v>140</v>
      </c>
      <c r="AZ486" s="30" t="s">
        <v>140</v>
      </c>
      <c r="BA486" s="30" t="s">
        <v>140</v>
      </c>
    </row>
    <row r="487" spans="2:53" ht="15" thickBot="1">
      <c r="B487" s="44" t="s">
        <v>204</v>
      </c>
      <c r="C487" s="32" t="s">
        <v>62</v>
      </c>
      <c r="D487" s="33" t="s">
        <v>155</v>
      </c>
      <c r="E487" s="34">
        <v>5757</v>
      </c>
      <c r="F487" s="34"/>
      <c r="G487" s="35"/>
      <c r="H487" s="36">
        <v>5757</v>
      </c>
      <c r="I487" s="34"/>
      <c r="J487" s="34"/>
      <c r="K487" s="34"/>
      <c r="L487" s="36">
        <v>-3396</v>
      </c>
      <c r="M487" s="34">
        <v>-3396</v>
      </c>
      <c r="N487" s="35">
        <v>-4103</v>
      </c>
      <c r="O487" s="36" t="s">
        <v>144</v>
      </c>
      <c r="P487" s="35" t="s">
        <v>144</v>
      </c>
      <c r="Q487" s="36">
        <v>0</v>
      </c>
      <c r="R487" s="24">
        <v>0</v>
      </c>
      <c r="S487" s="24" t="s">
        <v>139</v>
      </c>
      <c r="T487" s="24" t="s">
        <v>139</v>
      </c>
      <c r="U487" s="29" t="s">
        <v>139</v>
      </c>
      <c r="V487" s="25">
        <v>0</v>
      </c>
      <c r="W487" s="30">
        <v>0</v>
      </c>
      <c r="X487" s="36" t="s">
        <v>140</v>
      </c>
      <c r="Y487" s="34" t="s">
        <v>140</v>
      </c>
      <c r="Z487" s="35" t="s">
        <v>140</v>
      </c>
      <c r="AA487" s="34" t="s">
        <v>140</v>
      </c>
      <c r="AB487" s="34" t="s">
        <v>140</v>
      </c>
      <c r="AC487" s="35" t="s">
        <v>140</v>
      </c>
      <c r="AD487" s="34" t="s">
        <v>140</v>
      </c>
      <c r="AE487" s="34" t="s">
        <v>140</v>
      </c>
      <c r="AF487" s="35" t="s">
        <v>140</v>
      </c>
      <c r="AG487" s="34" t="s">
        <v>140</v>
      </c>
      <c r="AH487" s="34" t="s">
        <v>140</v>
      </c>
      <c r="AI487" s="35" t="s">
        <v>140</v>
      </c>
      <c r="AJ487" s="36" t="s">
        <v>140</v>
      </c>
      <c r="AK487" s="34" t="s">
        <v>140</v>
      </c>
      <c r="AL487" s="35" t="s">
        <v>140</v>
      </c>
      <c r="AM487" s="34" t="s">
        <v>140</v>
      </c>
      <c r="AN487" s="34" t="s">
        <v>140</v>
      </c>
      <c r="AO487" s="35" t="s">
        <v>140</v>
      </c>
      <c r="AP487" s="35" t="s">
        <v>140</v>
      </c>
      <c r="AQ487" s="35" t="s">
        <v>140</v>
      </c>
      <c r="AR487" s="37" t="s">
        <v>140</v>
      </c>
      <c r="AS487" s="35" t="s">
        <v>140</v>
      </c>
      <c r="AT487" s="37" t="s">
        <v>140</v>
      </c>
      <c r="AU487" s="37" t="s">
        <v>140</v>
      </c>
      <c r="AV487" s="35" t="s">
        <v>140</v>
      </c>
      <c r="AW487" s="35" t="s">
        <v>140</v>
      </c>
      <c r="AX487" s="37" t="s">
        <v>140</v>
      </c>
      <c r="AY487" s="35" t="s">
        <v>140</v>
      </c>
      <c r="AZ487" s="37" t="s">
        <v>140</v>
      </c>
      <c r="BA487" s="37" t="s">
        <v>140</v>
      </c>
    </row>
    <row r="488" spans="2:53">
      <c r="B488" s="38" t="s">
        <v>205</v>
      </c>
      <c r="C488" s="39" t="s">
        <v>62</v>
      </c>
      <c r="D488" s="40" t="s">
        <v>138</v>
      </c>
      <c r="E488" s="27"/>
      <c r="F488" s="27">
        <v>2767</v>
      </c>
      <c r="G488" s="41">
        <v>1116</v>
      </c>
      <c r="H488" s="28"/>
      <c r="I488" s="27">
        <v>1398</v>
      </c>
      <c r="J488" s="27">
        <v>1044</v>
      </c>
      <c r="K488" s="27"/>
      <c r="L488" s="28">
        <v>0</v>
      </c>
      <c r="M488" s="27">
        <v>0</v>
      </c>
      <c r="N488" s="41">
        <v>0</v>
      </c>
      <c r="O488" s="28" t="s">
        <v>160</v>
      </c>
      <c r="P488" s="41" t="s">
        <v>41</v>
      </c>
      <c r="Q488" s="28">
        <v>0</v>
      </c>
      <c r="R488" s="24" t="s">
        <v>139</v>
      </c>
      <c r="S488" s="24">
        <v>1369</v>
      </c>
      <c r="T488" s="24">
        <v>72</v>
      </c>
      <c r="U488" s="29">
        <v>1441</v>
      </c>
      <c r="V488" s="25">
        <v>0</v>
      </c>
      <c r="W488" s="30">
        <v>1</v>
      </c>
      <c r="X488" s="28">
        <v>160</v>
      </c>
      <c r="Y488" s="27" t="s">
        <v>140</v>
      </c>
      <c r="Z488" s="41" t="s">
        <v>170</v>
      </c>
      <c r="AA488" s="27">
        <v>340</v>
      </c>
      <c r="AB488" s="27" t="s">
        <v>140</v>
      </c>
      <c r="AC488" s="41" t="s">
        <v>170</v>
      </c>
      <c r="AD488" s="27" t="s">
        <v>140</v>
      </c>
      <c r="AE488" s="27" t="s">
        <v>140</v>
      </c>
      <c r="AF488" s="41" t="s">
        <v>140</v>
      </c>
      <c r="AG488" s="27" t="s">
        <v>140</v>
      </c>
      <c r="AH488" s="27" t="s">
        <v>140</v>
      </c>
      <c r="AI488" s="41" t="s">
        <v>140</v>
      </c>
      <c r="AJ488" s="28" t="s">
        <v>140</v>
      </c>
      <c r="AK488" s="27" t="s">
        <v>140</v>
      </c>
      <c r="AL488" s="41" t="s">
        <v>140</v>
      </c>
      <c r="AM488" s="27" t="s">
        <v>140</v>
      </c>
      <c r="AN488" s="27" t="s">
        <v>140</v>
      </c>
      <c r="AO488" s="41" t="s">
        <v>140</v>
      </c>
      <c r="AP488" s="41" t="s">
        <v>140</v>
      </c>
      <c r="AQ488" s="41" t="s">
        <v>140</v>
      </c>
      <c r="AR488" s="42" t="s">
        <v>140</v>
      </c>
      <c r="AS488" s="41" t="s">
        <v>140</v>
      </c>
      <c r="AT488" s="42" t="s">
        <v>140</v>
      </c>
      <c r="AU488" s="42" t="s">
        <v>140</v>
      </c>
      <c r="AV488" s="41" t="s">
        <v>140</v>
      </c>
      <c r="AW488" s="41" t="s">
        <v>140</v>
      </c>
      <c r="AX488" s="42" t="s">
        <v>140</v>
      </c>
      <c r="AY488" s="41">
        <v>-10000</v>
      </c>
      <c r="AZ488" s="42" t="s">
        <v>140</v>
      </c>
      <c r="BA488" s="42" t="s">
        <v>150</v>
      </c>
    </row>
    <row r="489" spans="2:53">
      <c r="B489" s="43" t="s">
        <v>205</v>
      </c>
      <c r="C489" s="22" t="s">
        <v>62</v>
      </c>
      <c r="D489" s="23" t="s">
        <v>141</v>
      </c>
      <c r="E489" s="24"/>
      <c r="F489" s="24">
        <v>2767</v>
      </c>
      <c r="G489" s="25">
        <v>1116</v>
      </c>
      <c r="H489" s="26"/>
      <c r="I489" s="24">
        <v>1399</v>
      </c>
      <c r="J489" s="24">
        <v>1044</v>
      </c>
      <c r="K489" s="24"/>
      <c r="L489" s="26">
        <v>0</v>
      </c>
      <c r="M489" s="24">
        <v>0</v>
      </c>
      <c r="N489" s="25">
        <v>0</v>
      </c>
      <c r="O489" s="26" t="s">
        <v>160</v>
      </c>
      <c r="P489" s="25" t="s">
        <v>144</v>
      </c>
      <c r="Q489" s="26">
        <v>0</v>
      </c>
      <c r="R489" s="24" t="s">
        <v>139</v>
      </c>
      <c r="S489" s="24">
        <v>1368</v>
      </c>
      <c r="T489" s="24">
        <v>72</v>
      </c>
      <c r="U489" s="29">
        <v>1440</v>
      </c>
      <c r="V489" s="25">
        <v>0</v>
      </c>
      <c r="W489" s="30">
        <v>1</v>
      </c>
      <c r="X489" s="26">
        <v>160</v>
      </c>
      <c r="Y489" s="24" t="s">
        <v>140</v>
      </c>
      <c r="Z489" s="25" t="s">
        <v>170</v>
      </c>
      <c r="AA489" s="24">
        <v>339</v>
      </c>
      <c r="AB489" s="24" t="s">
        <v>140</v>
      </c>
      <c r="AC489" s="25" t="s">
        <v>170</v>
      </c>
      <c r="AD489" s="24" t="s">
        <v>140</v>
      </c>
      <c r="AE489" s="24" t="s">
        <v>140</v>
      </c>
      <c r="AF489" s="25" t="s">
        <v>140</v>
      </c>
      <c r="AG489" s="24" t="s">
        <v>140</v>
      </c>
      <c r="AH489" s="24" t="s">
        <v>140</v>
      </c>
      <c r="AI489" s="25" t="s">
        <v>140</v>
      </c>
      <c r="AJ489" s="26" t="s">
        <v>140</v>
      </c>
      <c r="AK489" s="24" t="s">
        <v>140</v>
      </c>
      <c r="AL489" s="25" t="s">
        <v>140</v>
      </c>
      <c r="AM489" s="24" t="s">
        <v>140</v>
      </c>
      <c r="AN489" s="24" t="s">
        <v>140</v>
      </c>
      <c r="AO489" s="25" t="s">
        <v>140</v>
      </c>
      <c r="AP489" s="25" t="s">
        <v>140</v>
      </c>
      <c r="AQ489" s="25" t="s">
        <v>140</v>
      </c>
      <c r="AR489" s="30" t="s">
        <v>140</v>
      </c>
      <c r="AS489" s="25" t="s">
        <v>140</v>
      </c>
      <c r="AT489" s="30" t="s">
        <v>140</v>
      </c>
      <c r="AU489" s="30" t="s">
        <v>140</v>
      </c>
      <c r="AV489" s="25" t="s">
        <v>140</v>
      </c>
      <c r="AW489" s="25" t="s">
        <v>140</v>
      </c>
      <c r="AX489" s="30" t="s">
        <v>140</v>
      </c>
      <c r="AY489" s="25">
        <v>-10000</v>
      </c>
      <c r="AZ489" s="30" t="s">
        <v>140</v>
      </c>
      <c r="BA489" s="30" t="s">
        <v>150</v>
      </c>
    </row>
    <row r="490" spans="2:53">
      <c r="B490" s="43" t="s">
        <v>205</v>
      </c>
      <c r="C490" s="22" t="s">
        <v>62</v>
      </c>
      <c r="D490" s="23" t="s">
        <v>142</v>
      </c>
      <c r="E490" s="24"/>
      <c r="F490" s="24">
        <v>2767</v>
      </c>
      <c r="G490" s="25">
        <v>1116</v>
      </c>
      <c r="H490" s="26"/>
      <c r="I490" s="24">
        <v>1399</v>
      </c>
      <c r="J490" s="24">
        <v>1044</v>
      </c>
      <c r="K490" s="24"/>
      <c r="L490" s="26">
        <v>0</v>
      </c>
      <c r="M490" s="24">
        <v>0</v>
      </c>
      <c r="N490" s="25">
        <v>0</v>
      </c>
      <c r="O490" s="26" t="s">
        <v>160</v>
      </c>
      <c r="P490" s="25" t="s">
        <v>41</v>
      </c>
      <c r="Q490" s="26">
        <v>0</v>
      </c>
      <c r="R490" s="24" t="s">
        <v>139</v>
      </c>
      <c r="S490" s="24">
        <v>1368</v>
      </c>
      <c r="T490" s="24">
        <v>72</v>
      </c>
      <c r="U490" s="29">
        <v>1440</v>
      </c>
      <c r="V490" s="25">
        <v>0</v>
      </c>
      <c r="W490" s="30">
        <v>1</v>
      </c>
      <c r="X490" s="26">
        <v>160</v>
      </c>
      <c r="Y490" s="24" t="s">
        <v>140</v>
      </c>
      <c r="Z490" s="25" t="s">
        <v>170</v>
      </c>
      <c r="AA490" s="24">
        <v>340</v>
      </c>
      <c r="AB490" s="24" t="s">
        <v>140</v>
      </c>
      <c r="AC490" s="25" t="s">
        <v>170</v>
      </c>
      <c r="AD490" s="24" t="s">
        <v>140</v>
      </c>
      <c r="AE490" s="24" t="s">
        <v>140</v>
      </c>
      <c r="AF490" s="25" t="s">
        <v>140</v>
      </c>
      <c r="AG490" s="24" t="s">
        <v>140</v>
      </c>
      <c r="AH490" s="24" t="s">
        <v>140</v>
      </c>
      <c r="AI490" s="25" t="s">
        <v>140</v>
      </c>
      <c r="AJ490" s="26" t="s">
        <v>140</v>
      </c>
      <c r="AK490" s="24" t="s">
        <v>140</v>
      </c>
      <c r="AL490" s="25" t="s">
        <v>140</v>
      </c>
      <c r="AM490" s="24" t="s">
        <v>140</v>
      </c>
      <c r="AN490" s="24" t="s">
        <v>140</v>
      </c>
      <c r="AO490" s="25" t="s">
        <v>140</v>
      </c>
      <c r="AP490" s="25" t="s">
        <v>140</v>
      </c>
      <c r="AQ490" s="25" t="s">
        <v>140</v>
      </c>
      <c r="AR490" s="30" t="s">
        <v>140</v>
      </c>
      <c r="AS490" s="25" t="s">
        <v>140</v>
      </c>
      <c r="AT490" s="30" t="s">
        <v>140</v>
      </c>
      <c r="AU490" s="30" t="s">
        <v>140</v>
      </c>
      <c r="AV490" s="25" t="s">
        <v>140</v>
      </c>
      <c r="AW490" s="25" t="s">
        <v>140</v>
      </c>
      <c r="AX490" s="30" t="s">
        <v>140</v>
      </c>
      <c r="AY490" s="25">
        <v>-10000</v>
      </c>
      <c r="AZ490" s="30" t="s">
        <v>140</v>
      </c>
      <c r="BA490" s="30" t="s">
        <v>150</v>
      </c>
    </row>
    <row r="491" spans="2:53">
      <c r="B491" s="43" t="s">
        <v>205</v>
      </c>
      <c r="C491" s="22" t="s">
        <v>62</v>
      </c>
      <c r="D491" s="23" t="s">
        <v>143</v>
      </c>
      <c r="E491" s="24"/>
      <c r="F491" s="24">
        <v>1957</v>
      </c>
      <c r="G491" s="25">
        <v>480</v>
      </c>
      <c r="H491" s="26"/>
      <c r="I491" s="24">
        <v>1345</v>
      </c>
      <c r="J491" s="24">
        <v>462</v>
      </c>
      <c r="K491" s="24"/>
      <c r="L491" s="26">
        <v>0</v>
      </c>
      <c r="M491" s="24">
        <v>0</v>
      </c>
      <c r="N491" s="25">
        <v>0</v>
      </c>
      <c r="O491" s="26" t="s">
        <v>160</v>
      </c>
      <c r="P491" s="25" t="s">
        <v>41</v>
      </c>
      <c r="Q491" s="26">
        <v>0</v>
      </c>
      <c r="R491" s="24" t="s">
        <v>139</v>
      </c>
      <c r="S491" s="24">
        <v>612</v>
      </c>
      <c r="T491" s="24">
        <v>18</v>
      </c>
      <c r="U491" s="29">
        <v>630</v>
      </c>
      <c r="V491" s="25">
        <v>0</v>
      </c>
      <c r="W491" s="30">
        <v>1</v>
      </c>
      <c r="X491" s="26">
        <v>160</v>
      </c>
      <c r="Y491" s="24" t="s">
        <v>140</v>
      </c>
      <c r="Z491" s="25" t="s">
        <v>170</v>
      </c>
      <c r="AA491" s="24">
        <v>357</v>
      </c>
      <c r="AB491" s="24" t="s">
        <v>140</v>
      </c>
      <c r="AC491" s="25" t="s">
        <v>170</v>
      </c>
      <c r="AD491" s="24" t="s">
        <v>140</v>
      </c>
      <c r="AE491" s="24" t="s">
        <v>140</v>
      </c>
      <c r="AF491" s="25" t="s">
        <v>140</v>
      </c>
      <c r="AG491" s="24" t="s">
        <v>140</v>
      </c>
      <c r="AH491" s="24" t="s">
        <v>140</v>
      </c>
      <c r="AI491" s="25" t="s">
        <v>140</v>
      </c>
      <c r="AJ491" s="26" t="s">
        <v>140</v>
      </c>
      <c r="AK491" s="24" t="s">
        <v>140</v>
      </c>
      <c r="AL491" s="25" t="s">
        <v>140</v>
      </c>
      <c r="AM491" s="24" t="s">
        <v>140</v>
      </c>
      <c r="AN491" s="24" t="s">
        <v>140</v>
      </c>
      <c r="AO491" s="25" t="s">
        <v>140</v>
      </c>
      <c r="AP491" s="25" t="s">
        <v>140</v>
      </c>
      <c r="AQ491" s="25" t="s">
        <v>140</v>
      </c>
      <c r="AR491" s="30" t="s">
        <v>140</v>
      </c>
      <c r="AS491" s="25" t="s">
        <v>140</v>
      </c>
      <c r="AT491" s="30" t="s">
        <v>140</v>
      </c>
      <c r="AU491" s="30" t="s">
        <v>140</v>
      </c>
      <c r="AV491" s="25" t="s">
        <v>140</v>
      </c>
      <c r="AW491" s="25" t="s">
        <v>140</v>
      </c>
      <c r="AX491" s="30" t="s">
        <v>140</v>
      </c>
      <c r="AY491" s="25">
        <v>-10000</v>
      </c>
      <c r="AZ491" s="30" t="s">
        <v>140</v>
      </c>
      <c r="BA491" s="30" t="s">
        <v>150</v>
      </c>
    </row>
    <row r="492" spans="2:53">
      <c r="B492" s="43" t="s">
        <v>205</v>
      </c>
      <c r="C492" s="22" t="s">
        <v>62</v>
      </c>
      <c r="D492" s="23" t="s">
        <v>145</v>
      </c>
      <c r="E492" s="24"/>
      <c r="F492" s="24">
        <v>1928</v>
      </c>
      <c r="G492" s="25">
        <v>512</v>
      </c>
      <c r="H492" s="26"/>
      <c r="I492" s="24">
        <v>1928</v>
      </c>
      <c r="J492" s="24">
        <v>512</v>
      </c>
      <c r="K492" s="24"/>
      <c r="L492" s="26">
        <v>0</v>
      </c>
      <c r="M492" s="24">
        <v>0</v>
      </c>
      <c r="N492" s="25">
        <v>0</v>
      </c>
      <c r="O492" s="26" t="s">
        <v>144</v>
      </c>
      <c r="P492" s="25" t="s">
        <v>41</v>
      </c>
      <c r="Q492" s="26">
        <v>0</v>
      </c>
      <c r="R492" s="24" t="s">
        <v>139</v>
      </c>
      <c r="S492" s="24">
        <v>0</v>
      </c>
      <c r="T492" s="24">
        <v>0</v>
      </c>
      <c r="U492" s="29">
        <v>0</v>
      </c>
      <c r="V492" s="25">
        <v>0</v>
      </c>
      <c r="W492" s="30">
        <v>1</v>
      </c>
      <c r="X492" s="26">
        <v>160</v>
      </c>
      <c r="Y492" s="24" t="s">
        <v>140</v>
      </c>
      <c r="Z492" s="25" t="s">
        <v>170</v>
      </c>
      <c r="AA492" s="24">
        <v>357</v>
      </c>
      <c r="AB492" s="24" t="s">
        <v>140</v>
      </c>
      <c r="AC492" s="25" t="s">
        <v>170</v>
      </c>
      <c r="AD492" s="24" t="s">
        <v>140</v>
      </c>
      <c r="AE492" s="24" t="s">
        <v>140</v>
      </c>
      <c r="AF492" s="25" t="s">
        <v>140</v>
      </c>
      <c r="AG492" s="24" t="s">
        <v>140</v>
      </c>
      <c r="AH492" s="24" t="s">
        <v>140</v>
      </c>
      <c r="AI492" s="25" t="s">
        <v>140</v>
      </c>
      <c r="AJ492" s="26" t="s">
        <v>140</v>
      </c>
      <c r="AK492" s="24" t="s">
        <v>140</v>
      </c>
      <c r="AL492" s="25" t="s">
        <v>140</v>
      </c>
      <c r="AM492" s="24" t="s">
        <v>140</v>
      </c>
      <c r="AN492" s="24" t="s">
        <v>140</v>
      </c>
      <c r="AO492" s="25" t="s">
        <v>140</v>
      </c>
      <c r="AP492" s="25" t="s">
        <v>140</v>
      </c>
      <c r="AQ492" s="25" t="s">
        <v>140</v>
      </c>
      <c r="AR492" s="30" t="s">
        <v>140</v>
      </c>
      <c r="AS492" s="25" t="s">
        <v>140</v>
      </c>
      <c r="AT492" s="30" t="s">
        <v>140</v>
      </c>
      <c r="AU492" s="30" t="s">
        <v>140</v>
      </c>
      <c r="AV492" s="25" t="s">
        <v>140</v>
      </c>
      <c r="AW492" s="25" t="s">
        <v>140</v>
      </c>
      <c r="AX492" s="30" t="s">
        <v>140</v>
      </c>
      <c r="AY492" s="25">
        <v>-10000</v>
      </c>
      <c r="AZ492" s="30" t="s">
        <v>140</v>
      </c>
      <c r="BA492" s="30" t="s">
        <v>150</v>
      </c>
    </row>
    <row r="493" spans="2:53">
      <c r="B493" s="43" t="s">
        <v>205</v>
      </c>
      <c r="C493" s="22" t="s">
        <v>62</v>
      </c>
      <c r="D493" s="23" t="s">
        <v>146</v>
      </c>
      <c r="E493" s="24"/>
      <c r="F493" s="24">
        <v>2127</v>
      </c>
      <c r="G493" s="25">
        <v>673</v>
      </c>
      <c r="H493" s="26"/>
      <c r="I493" s="24">
        <v>2127</v>
      </c>
      <c r="J493" s="24">
        <v>673</v>
      </c>
      <c r="K493" s="24"/>
      <c r="L493" s="26">
        <v>0</v>
      </c>
      <c r="M493" s="24">
        <v>0</v>
      </c>
      <c r="N493" s="25">
        <v>0</v>
      </c>
      <c r="O493" s="26" t="s">
        <v>144</v>
      </c>
      <c r="P493" s="25" t="s">
        <v>144</v>
      </c>
      <c r="Q493" s="26">
        <v>0</v>
      </c>
      <c r="R493" s="24" t="s">
        <v>139</v>
      </c>
      <c r="S493" s="24">
        <v>0</v>
      </c>
      <c r="T493" s="24">
        <v>0</v>
      </c>
      <c r="U493" s="29">
        <v>0</v>
      </c>
      <c r="V493" s="25">
        <v>0</v>
      </c>
      <c r="W493" s="30">
        <v>1</v>
      </c>
      <c r="X493" s="26">
        <v>160</v>
      </c>
      <c r="Y493" s="24" t="s">
        <v>140</v>
      </c>
      <c r="Z493" s="25" t="s">
        <v>170</v>
      </c>
      <c r="AA493" s="24">
        <v>-160</v>
      </c>
      <c r="AB493" s="24" t="s">
        <v>140</v>
      </c>
      <c r="AC493" s="25" t="s">
        <v>170</v>
      </c>
      <c r="AD493" s="24" t="s">
        <v>140</v>
      </c>
      <c r="AE493" s="24" t="s">
        <v>140</v>
      </c>
      <c r="AF493" s="25" t="s">
        <v>140</v>
      </c>
      <c r="AG493" s="24" t="s">
        <v>140</v>
      </c>
      <c r="AH493" s="24" t="s">
        <v>140</v>
      </c>
      <c r="AI493" s="25" t="s">
        <v>140</v>
      </c>
      <c r="AJ493" s="26" t="s">
        <v>140</v>
      </c>
      <c r="AK493" s="24" t="s">
        <v>140</v>
      </c>
      <c r="AL493" s="25" t="s">
        <v>140</v>
      </c>
      <c r="AM493" s="24" t="s">
        <v>140</v>
      </c>
      <c r="AN493" s="24" t="s">
        <v>140</v>
      </c>
      <c r="AO493" s="25" t="s">
        <v>140</v>
      </c>
      <c r="AP493" s="25" t="s">
        <v>140</v>
      </c>
      <c r="AQ493" s="25" t="s">
        <v>140</v>
      </c>
      <c r="AR493" s="30" t="s">
        <v>140</v>
      </c>
      <c r="AS493" s="25" t="s">
        <v>140</v>
      </c>
      <c r="AT493" s="30" t="s">
        <v>140</v>
      </c>
      <c r="AU493" s="30" t="s">
        <v>140</v>
      </c>
      <c r="AV493" s="25" t="s">
        <v>140</v>
      </c>
      <c r="AW493" s="25" t="s">
        <v>140</v>
      </c>
      <c r="AX493" s="30" t="s">
        <v>140</v>
      </c>
      <c r="AY493" s="25">
        <v>-10000</v>
      </c>
      <c r="AZ493" s="30" t="s">
        <v>140</v>
      </c>
      <c r="BA493" s="30" t="s">
        <v>150</v>
      </c>
    </row>
    <row r="494" spans="2:53">
      <c r="B494" s="43" t="s">
        <v>205</v>
      </c>
      <c r="C494" s="22" t="s">
        <v>62</v>
      </c>
      <c r="D494" s="23" t="s">
        <v>147</v>
      </c>
      <c r="E494" s="24"/>
      <c r="F494" s="24">
        <v>2734</v>
      </c>
      <c r="G494" s="25">
        <v>849</v>
      </c>
      <c r="H494" s="26"/>
      <c r="I494" s="24">
        <v>2985</v>
      </c>
      <c r="J494" s="24">
        <v>851</v>
      </c>
      <c r="K494" s="24"/>
      <c r="L494" s="26">
        <v>9911</v>
      </c>
      <c r="M494" s="24">
        <v>-73</v>
      </c>
      <c r="N494" s="25">
        <v>9911</v>
      </c>
      <c r="O494" s="26" t="s">
        <v>144</v>
      </c>
      <c r="P494" s="25" t="s">
        <v>41</v>
      </c>
      <c r="Q494" s="26">
        <v>9984</v>
      </c>
      <c r="R494" s="24" t="s">
        <v>139</v>
      </c>
      <c r="S494" s="24">
        <v>-251</v>
      </c>
      <c r="T494" s="24">
        <v>-2</v>
      </c>
      <c r="U494" s="29">
        <v>-253</v>
      </c>
      <c r="V494" s="25">
        <v>-73</v>
      </c>
      <c r="W494" s="30">
        <v>0</v>
      </c>
      <c r="X494" s="26" t="s">
        <v>140</v>
      </c>
      <c r="Y494" s="24" t="s">
        <v>140</v>
      </c>
      <c r="Z494" s="25" t="s">
        <v>140</v>
      </c>
      <c r="AA494" s="24" t="s">
        <v>140</v>
      </c>
      <c r="AB494" s="24" t="s">
        <v>140</v>
      </c>
      <c r="AC494" s="25" t="s">
        <v>140</v>
      </c>
      <c r="AD494" s="24" t="s">
        <v>140</v>
      </c>
      <c r="AE494" s="24" t="s">
        <v>140</v>
      </c>
      <c r="AF494" s="25" t="s">
        <v>140</v>
      </c>
      <c r="AG494" s="24" t="s">
        <v>140</v>
      </c>
      <c r="AH494" s="24" t="s">
        <v>140</v>
      </c>
      <c r="AI494" s="25" t="s">
        <v>140</v>
      </c>
      <c r="AJ494" s="26" t="s">
        <v>140</v>
      </c>
      <c r="AK494" s="24" t="s">
        <v>140</v>
      </c>
      <c r="AL494" s="25" t="s">
        <v>140</v>
      </c>
      <c r="AM494" s="24" t="s">
        <v>140</v>
      </c>
      <c r="AN494" s="24" t="s">
        <v>140</v>
      </c>
      <c r="AO494" s="25" t="s">
        <v>140</v>
      </c>
      <c r="AP494" s="25" t="s">
        <v>140</v>
      </c>
      <c r="AQ494" s="25" t="s">
        <v>140</v>
      </c>
      <c r="AR494" s="30" t="s">
        <v>140</v>
      </c>
      <c r="AS494" s="25" t="s">
        <v>140</v>
      </c>
      <c r="AT494" s="30" t="s">
        <v>140</v>
      </c>
      <c r="AU494" s="30" t="s">
        <v>140</v>
      </c>
      <c r="AV494" s="25" t="s">
        <v>140</v>
      </c>
      <c r="AW494" s="25" t="s">
        <v>140</v>
      </c>
      <c r="AX494" s="30" t="s">
        <v>140</v>
      </c>
      <c r="AY494" s="25" t="s">
        <v>140</v>
      </c>
      <c r="AZ494" s="30" t="s">
        <v>140</v>
      </c>
      <c r="BA494" s="30" t="s">
        <v>140</v>
      </c>
    </row>
    <row r="495" spans="2:53">
      <c r="B495" s="43" t="s">
        <v>205</v>
      </c>
      <c r="C495" s="22" t="s">
        <v>62</v>
      </c>
      <c r="D495" s="23" t="s">
        <v>148</v>
      </c>
      <c r="E495" s="24"/>
      <c r="F495" s="24">
        <v>4234</v>
      </c>
      <c r="G495" s="25">
        <v>846</v>
      </c>
      <c r="H495" s="26"/>
      <c r="I495" s="24">
        <v>4234</v>
      </c>
      <c r="J495" s="24">
        <v>846</v>
      </c>
      <c r="K495" s="24"/>
      <c r="L495" s="26">
        <v>8264</v>
      </c>
      <c r="M495" s="24">
        <v>-73</v>
      </c>
      <c r="N495" s="25">
        <v>8264</v>
      </c>
      <c r="O495" s="26" t="s">
        <v>144</v>
      </c>
      <c r="P495" s="25" t="s">
        <v>41</v>
      </c>
      <c r="Q495" s="26">
        <v>8337</v>
      </c>
      <c r="R495" s="24" t="s">
        <v>139</v>
      </c>
      <c r="S495" s="24">
        <v>0</v>
      </c>
      <c r="T495" s="24">
        <v>0</v>
      </c>
      <c r="U495" s="29">
        <v>0</v>
      </c>
      <c r="V495" s="25">
        <v>-73</v>
      </c>
      <c r="W495" s="30">
        <v>0</v>
      </c>
      <c r="X495" s="26" t="s">
        <v>140</v>
      </c>
      <c r="Y495" s="24" t="s">
        <v>140</v>
      </c>
      <c r="Z495" s="25" t="s">
        <v>140</v>
      </c>
      <c r="AA495" s="24" t="s">
        <v>140</v>
      </c>
      <c r="AB495" s="24" t="s">
        <v>140</v>
      </c>
      <c r="AC495" s="25" t="s">
        <v>140</v>
      </c>
      <c r="AD495" s="24" t="s">
        <v>140</v>
      </c>
      <c r="AE495" s="24" t="s">
        <v>140</v>
      </c>
      <c r="AF495" s="25" t="s">
        <v>140</v>
      </c>
      <c r="AG495" s="24" t="s">
        <v>140</v>
      </c>
      <c r="AH495" s="24" t="s">
        <v>140</v>
      </c>
      <c r="AI495" s="25" t="s">
        <v>140</v>
      </c>
      <c r="AJ495" s="26" t="s">
        <v>140</v>
      </c>
      <c r="AK495" s="24" t="s">
        <v>140</v>
      </c>
      <c r="AL495" s="25" t="s">
        <v>140</v>
      </c>
      <c r="AM495" s="24" t="s">
        <v>140</v>
      </c>
      <c r="AN495" s="24" t="s">
        <v>140</v>
      </c>
      <c r="AO495" s="25" t="s">
        <v>140</v>
      </c>
      <c r="AP495" s="25" t="s">
        <v>140</v>
      </c>
      <c r="AQ495" s="25" t="s">
        <v>140</v>
      </c>
      <c r="AR495" s="30" t="s">
        <v>140</v>
      </c>
      <c r="AS495" s="25" t="s">
        <v>140</v>
      </c>
      <c r="AT495" s="30" t="s">
        <v>140</v>
      </c>
      <c r="AU495" s="30" t="s">
        <v>140</v>
      </c>
      <c r="AV495" s="25" t="s">
        <v>140</v>
      </c>
      <c r="AW495" s="25" t="s">
        <v>140</v>
      </c>
      <c r="AX495" s="30" t="s">
        <v>140</v>
      </c>
      <c r="AY495" s="25" t="s">
        <v>140</v>
      </c>
      <c r="AZ495" s="30" t="s">
        <v>140</v>
      </c>
      <c r="BA495" s="30" t="s">
        <v>140</v>
      </c>
    </row>
    <row r="496" spans="2:53">
      <c r="B496" s="43" t="s">
        <v>205</v>
      </c>
      <c r="C496" s="22" t="s">
        <v>62</v>
      </c>
      <c r="D496" s="23" t="s">
        <v>149</v>
      </c>
      <c r="E496" s="24"/>
      <c r="F496" s="24">
        <v>5734</v>
      </c>
      <c r="G496" s="25">
        <v>846</v>
      </c>
      <c r="H496" s="26"/>
      <c r="I496" s="24">
        <v>5734</v>
      </c>
      <c r="J496" s="24">
        <v>846</v>
      </c>
      <c r="K496" s="24"/>
      <c r="L496" s="26">
        <v>6577</v>
      </c>
      <c r="M496" s="24">
        <v>-73</v>
      </c>
      <c r="N496" s="25">
        <v>6577</v>
      </c>
      <c r="O496" s="26" t="s">
        <v>144</v>
      </c>
      <c r="P496" s="25" t="s">
        <v>41</v>
      </c>
      <c r="Q496" s="26">
        <v>6650</v>
      </c>
      <c r="R496" s="24" t="s">
        <v>139</v>
      </c>
      <c r="S496" s="24">
        <v>0</v>
      </c>
      <c r="T496" s="24">
        <v>0</v>
      </c>
      <c r="U496" s="29">
        <v>0</v>
      </c>
      <c r="V496" s="25">
        <v>-73</v>
      </c>
      <c r="W496" s="30">
        <v>0</v>
      </c>
      <c r="X496" s="26" t="s">
        <v>140</v>
      </c>
      <c r="Y496" s="24" t="s">
        <v>140</v>
      </c>
      <c r="Z496" s="25" t="s">
        <v>140</v>
      </c>
      <c r="AA496" s="24" t="s">
        <v>140</v>
      </c>
      <c r="AB496" s="24" t="s">
        <v>140</v>
      </c>
      <c r="AC496" s="25" t="s">
        <v>140</v>
      </c>
      <c r="AD496" s="24" t="s">
        <v>140</v>
      </c>
      <c r="AE496" s="24" t="s">
        <v>140</v>
      </c>
      <c r="AF496" s="25" t="s">
        <v>140</v>
      </c>
      <c r="AG496" s="24" t="s">
        <v>140</v>
      </c>
      <c r="AH496" s="24" t="s">
        <v>140</v>
      </c>
      <c r="AI496" s="25" t="s">
        <v>140</v>
      </c>
      <c r="AJ496" s="26" t="s">
        <v>140</v>
      </c>
      <c r="AK496" s="24" t="s">
        <v>140</v>
      </c>
      <c r="AL496" s="25" t="s">
        <v>140</v>
      </c>
      <c r="AM496" s="24" t="s">
        <v>140</v>
      </c>
      <c r="AN496" s="24" t="s">
        <v>140</v>
      </c>
      <c r="AO496" s="25" t="s">
        <v>140</v>
      </c>
      <c r="AP496" s="25" t="s">
        <v>140</v>
      </c>
      <c r="AQ496" s="25" t="s">
        <v>140</v>
      </c>
      <c r="AR496" s="30" t="s">
        <v>140</v>
      </c>
      <c r="AS496" s="25" t="s">
        <v>140</v>
      </c>
      <c r="AT496" s="30" t="s">
        <v>140</v>
      </c>
      <c r="AU496" s="30" t="s">
        <v>140</v>
      </c>
      <c r="AV496" s="25" t="s">
        <v>140</v>
      </c>
      <c r="AW496" s="25" t="s">
        <v>140</v>
      </c>
      <c r="AX496" s="30" t="s">
        <v>140</v>
      </c>
      <c r="AY496" s="25" t="s">
        <v>140</v>
      </c>
      <c r="AZ496" s="30" t="s">
        <v>140</v>
      </c>
      <c r="BA496" s="30" t="s">
        <v>140</v>
      </c>
    </row>
    <row r="497" spans="2:53">
      <c r="B497" s="43" t="s">
        <v>205</v>
      </c>
      <c r="C497" s="22" t="s">
        <v>62</v>
      </c>
      <c r="D497" s="23" t="s">
        <v>151</v>
      </c>
      <c r="E497" s="24">
        <v>6437</v>
      </c>
      <c r="F497" s="24"/>
      <c r="G497" s="25"/>
      <c r="H497" s="26">
        <v>6437</v>
      </c>
      <c r="I497" s="24"/>
      <c r="J497" s="24"/>
      <c r="K497" s="24"/>
      <c r="L497" s="26">
        <v>0</v>
      </c>
      <c r="M497" s="24">
        <v>0</v>
      </c>
      <c r="N497" s="25">
        <v>0</v>
      </c>
      <c r="O497" s="26" t="s">
        <v>144</v>
      </c>
      <c r="P497" s="25" t="s">
        <v>41</v>
      </c>
      <c r="Q497" s="26">
        <v>0</v>
      </c>
      <c r="R497" s="24">
        <v>0</v>
      </c>
      <c r="S497" s="24" t="s">
        <v>139</v>
      </c>
      <c r="T497" s="24" t="s">
        <v>139</v>
      </c>
      <c r="U497" s="29" t="s">
        <v>139</v>
      </c>
      <c r="V497" s="25">
        <v>0</v>
      </c>
      <c r="W497" s="30">
        <v>0</v>
      </c>
      <c r="X497" s="26" t="s">
        <v>140</v>
      </c>
      <c r="Y497" s="24" t="s">
        <v>140</v>
      </c>
      <c r="Z497" s="25" t="s">
        <v>140</v>
      </c>
      <c r="AA497" s="24" t="s">
        <v>140</v>
      </c>
      <c r="AB497" s="24" t="s">
        <v>140</v>
      </c>
      <c r="AC497" s="25" t="s">
        <v>140</v>
      </c>
      <c r="AD497" s="24" t="s">
        <v>140</v>
      </c>
      <c r="AE497" s="24" t="s">
        <v>140</v>
      </c>
      <c r="AF497" s="25" t="s">
        <v>140</v>
      </c>
      <c r="AG497" s="24" t="s">
        <v>140</v>
      </c>
      <c r="AH497" s="24" t="s">
        <v>140</v>
      </c>
      <c r="AI497" s="25" t="s">
        <v>140</v>
      </c>
      <c r="AJ497" s="26" t="s">
        <v>140</v>
      </c>
      <c r="AK497" s="24" t="s">
        <v>140</v>
      </c>
      <c r="AL497" s="25" t="s">
        <v>140</v>
      </c>
      <c r="AM497" s="24" t="s">
        <v>140</v>
      </c>
      <c r="AN497" s="24" t="s">
        <v>140</v>
      </c>
      <c r="AO497" s="25" t="s">
        <v>140</v>
      </c>
      <c r="AP497" s="25" t="s">
        <v>140</v>
      </c>
      <c r="AQ497" s="25" t="s">
        <v>140</v>
      </c>
      <c r="AR497" s="30" t="s">
        <v>140</v>
      </c>
      <c r="AS497" s="25" t="s">
        <v>140</v>
      </c>
      <c r="AT497" s="30" t="s">
        <v>140</v>
      </c>
      <c r="AU497" s="30" t="s">
        <v>140</v>
      </c>
      <c r="AV497" s="25" t="s">
        <v>140</v>
      </c>
      <c r="AW497" s="25" t="s">
        <v>140</v>
      </c>
      <c r="AX497" s="30" t="s">
        <v>140</v>
      </c>
      <c r="AY497" s="25" t="s">
        <v>140</v>
      </c>
      <c r="AZ497" s="30" t="s">
        <v>140</v>
      </c>
      <c r="BA497" s="30" t="s">
        <v>140</v>
      </c>
    </row>
    <row r="498" spans="2:53">
      <c r="B498" s="43" t="s">
        <v>205</v>
      </c>
      <c r="C498" s="22" t="s">
        <v>62</v>
      </c>
      <c r="D498" s="23" t="s">
        <v>153</v>
      </c>
      <c r="E498" s="24">
        <v>6202</v>
      </c>
      <c r="F498" s="24"/>
      <c r="G498" s="25"/>
      <c r="H498" s="26">
        <v>6202</v>
      </c>
      <c r="I498" s="24"/>
      <c r="J498" s="24"/>
      <c r="K498" s="24"/>
      <c r="L498" s="26">
        <v>0</v>
      </c>
      <c r="M498" s="24">
        <v>0</v>
      </c>
      <c r="N498" s="25">
        <v>0</v>
      </c>
      <c r="O498" s="26" t="s">
        <v>144</v>
      </c>
      <c r="P498" s="25" t="s">
        <v>41</v>
      </c>
      <c r="Q498" s="26">
        <v>0</v>
      </c>
      <c r="R498" s="24">
        <v>0</v>
      </c>
      <c r="S498" s="24" t="s">
        <v>139</v>
      </c>
      <c r="T498" s="24" t="s">
        <v>139</v>
      </c>
      <c r="U498" s="29" t="s">
        <v>139</v>
      </c>
      <c r="V498" s="25">
        <v>0</v>
      </c>
      <c r="W498" s="30">
        <v>0</v>
      </c>
      <c r="X498" s="26" t="s">
        <v>140</v>
      </c>
      <c r="Y498" s="24" t="s">
        <v>140</v>
      </c>
      <c r="Z498" s="25" t="s">
        <v>140</v>
      </c>
      <c r="AA498" s="24" t="s">
        <v>140</v>
      </c>
      <c r="AB498" s="24" t="s">
        <v>140</v>
      </c>
      <c r="AC498" s="25" t="s">
        <v>140</v>
      </c>
      <c r="AD498" s="24" t="s">
        <v>140</v>
      </c>
      <c r="AE498" s="24" t="s">
        <v>140</v>
      </c>
      <c r="AF498" s="25" t="s">
        <v>140</v>
      </c>
      <c r="AG498" s="24" t="s">
        <v>140</v>
      </c>
      <c r="AH498" s="24" t="s">
        <v>140</v>
      </c>
      <c r="AI498" s="25" t="s">
        <v>140</v>
      </c>
      <c r="AJ498" s="26" t="s">
        <v>140</v>
      </c>
      <c r="AK498" s="24" t="s">
        <v>140</v>
      </c>
      <c r="AL498" s="25" t="s">
        <v>140</v>
      </c>
      <c r="AM498" s="24" t="s">
        <v>140</v>
      </c>
      <c r="AN498" s="24" t="s">
        <v>140</v>
      </c>
      <c r="AO498" s="25" t="s">
        <v>140</v>
      </c>
      <c r="AP498" s="25" t="s">
        <v>140</v>
      </c>
      <c r="AQ498" s="25" t="s">
        <v>140</v>
      </c>
      <c r="AR498" s="30" t="s">
        <v>140</v>
      </c>
      <c r="AS498" s="25" t="s">
        <v>140</v>
      </c>
      <c r="AT498" s="30" t="s">
        <v>140</v>
      </c>
      <c r="AU498" s="30" t="s">
        <v>140</v>
      </c>
      <c r="AV498" s="25" t="s">
        <v>140</v>
      </c>
      <c r="AW498" s="25" t="s">
        <v>140</v>
      </c>
      <c r="AX498" s="30" t="s">
        <v>140</v>
      </c>
      <c r="AY498" s="25" t="s">
        <v>140</v>
      </c>
      <c r="AZ498" s="30" t="s">
        <v>140</v>
      </c>
      <c r="BA498" s="30" t="s">
        <v>140</v>
      </c>
    </row>
    <row r="499" spans="2:53" ht="15" thickBot="1">
      <c r="B499" s="44" t="s">
        <v>205</v>
      </c>
      <c r="C499" s="32" t="s">
        <v>62</v>
      </c>
      <c r="D499" s="33" t="s">
        <v>155</v>
      </c>
      <c r="E499" s="34">
        <v>6361</v>
      </c>
      <c r="F499" s="34"/>
      <c r="G499" s="35"/>
      <c r="H499" s="36">
        <v>6361</v>
      </c>
      <c r="I499" s="34"/>
      <c r="J499" s="34"/>
      <c r="K499" s="34"/>
      <c r="L499" s="36">
        <v>0</v>
      </c>
      <c r="M499" s="34">
        <v>0</v>
      </c>
      <c r="N499" s="35">
        <v>0</v>
      </c>
      <c r="O499" s="36" t="s">
        <v>144</v>
      </c>
      <c r="P499" s="35" t="s">
        <v>41</v>
      </c>
      <c r="Q499" s="36">
        <v>0</v>
      </c>
      <c r="R499" s="24">
        <v>0</v>
      </c>
      <c r="S499" s="24" t="s">
        <v>139</v>
      </c>
      <c r="T499" s="24" t="s">
        <v>139</v>
      </c>
      <c r="U499" s="29" t="s">
        <v>139</v>
      </c>
      <c r="V499" s="25">
        <v>0</v>
      </c>
      <c r="W499" s="30">
        <v>0</v>
      </c>
      <c r="X499" s="36" t="s">
        <v>140</v>
      </c>
      <c r="Y499" s="34" t="s">
        <v>140</v>
      </c>
      <c r="Z499" s="35" t="s">
        <v>140</v>
      </c>
      <c r="AA499" s="34" t="s">
        <v>140</v>
      </c>
      <c r="AB499" s="34" t="s">
        <v>140</v>
      </c>
      <c r="AC499" s="35" t="s">
        <v>140</v>
      </c>
      <c r="AD499" s="34" t="s">
        <v>140</v>
      </c>
      <c r="AE499" s="34" t="s">
        <v>140</v>
      </c>
      <c r="AF499" s="35" t="s">
        <v>140</v>
      </c>
      <c r="AG499" s="34" t="s">
        <v>140</v>
      </c>
      <c r="AH499" s="34" t="s">
        <v>140</v>
      </c>
      <c r="AI499" s="35" t="s">
        <v>140</v>
      </c>
      <c r="AJ499" s="36" t="s">
        <v>140</v>
      </c>
      <c r="AK499" s="34" t="s">
        <v>140</v>
      </c>
      <c r="AL499" s="35" t="s">
        <v>140</v>
      </c>
      <c r="AM499" s="34" t="s">
        <v>140</v>
      </c>
      <c r="AN499" s="34" t="s">
        <v>140</v>
      </c>
      <c r="AO499" s="35" t="s">
        <v>140</v>
      </c>
      <c r="AP499" s="35" t="s">
        <v>140</v>
      </c>
      <c r="AQ499" s="35" t="s">
        <v>140</v>
      </c>
      <c r="AR499" s="37" t="s">
        <v>140</v>
      </c>
      <c r="AS499" s="35" t="s">
        <v>140</v>
      </c>
      <c r="AT499" s="37" t="s">
        <v>140</v>
      </c>
      <c r="AU499" s="37" t="s">
        <v>140</v>
      </c>
      <c r="AV499" s="35" t="s">
        <v>140</v>
      </c>
      <c r="AW499" s="35" t="s">
        <v>140</v>
      </c>
      <c r="AX499" s="37" t="s">
        <v>140</v>
      </c>
      <c r="AY499" s="35" t="s">
        <v>140</v>
      </c>
      <c r="AZ499" s="37" t="s">
        <v>140</v>
      </c>
      <c r="BA499" s="37" t="s">
        <v>140</v>
      </c>
    </row>
    <row r="500" spans="2:53">
      <c r="B500" s="38" t="s">
        <v>206</v>
      </c>
      <c r="C500" s="39" t="s">
        <v>62</v>
      </c>
      <c r="D500" s="40" t="s">
        <v>138</v>
      </c>
      <c r="E500" s="27"/>
      <c r="F500" s="27">
        <v>7056</v>
      </c>
      <c r="G500" s="41">
        <v>775</v>
      </c>
      <c r="H500" s="28"/>
      <c r="I500" s="27">
        <v>6622</v>
      </c>
      <c r="J500" s="27">
        <v>579</v>
      </c>
      <c r="K500" s="27"/>
      <c r="L500" s="28">
        <v>0</v>
      </c>
      <c r="M500" s="27">
        <v>0</v>
      </c>
      <c r="N500" s="41">
        <v>0</v>
      </c>
      <c r="O500" s="28" t="s">
        <v>160</v>
      </c>
      <c r="P500" s="41" t="s">
        <v>144</v>
      </c>
      <c r="Q500" s="28">
        <v>0</v>
      </c>
      <c r="R500" s="24" t="s">
        <v>139</v>
      </c>
      <c r="S500" s="24">
        <v>434</v>
      </c>
      <c r="T500" s="24">
        <v>196</v>
      </c>
      <c r="U500" s="29">
        <v>630</v>
      </c>
      <c r="V500" s="25">
        <v>0</v>
      </c>
      <c r="W500" s="30">
        <v>0</v>
      </c>
      <c r="X500" s="28" t="s">
        <v>140</v>
      </c>
      <c r="Y500" s="27" t="s">
        <v>140</v>
      </c>
      <c r="Z500" s="41" t="s">
        <v>140</v>
      </c>
      <c r="AA500" s="27" t="s">
        <v>140</v>
      </c>
      <c r="AB500" s="27" t="s">
        <v>140</v>
      </c>
      <c r="AC500" s="41" t="s">
        <v>140</v>
      </c>
      <c r="AD500" s="27" t="s">
        <v>140</v>
      </c>
      <c r="AE500" s="27" t="s">
        <v>140</v>
      </c>
      <c r="AF500" s="41" t="s">
        <v>140</v>
      </c>
      <c r="AG500" s="27" t="s">
        <v>140</v>
      </c>
      <c r="AH500" s="27" t="s">
        <v>140</v>
      </c>
      <c r="AI500" s="41" t="s">
        <v>140</v>
      </c>
      <c r="AJ500" s="28" t="s">
        <v>140</v>
      </c>
      <c r="AK500" s="27" t="s">
        <v>140</v>
      </c>
      <c r="AL500" s="41" t="s">
        <v>140</v>
      </c>
      <c r="AM500" s="27" t="s">
        <v>140</v>
      </c>
      <c r="AN500" s="27" t="s">
        <v>140</v>
      </c>
      <c r="AO500" s="41" t="s">
        <v>140</v>
      </c>
      <c r="AP500" s="41" t="s">
        <v>140</v>
      </c>
      <c r="AQ500" s="41" t="s">
        <v>140</v>
      </c>
      <c r="AR500" s="42" t="s">
        <v>140</v>
      </c>
      <c r="AS500" s="41" t="s">
        <v>140</v>
      </c>
      <c r="AT500" s="42" t="s">
        <v>140</v>
      </c>
      <c r="AU500" s="42" t="s">
        <v>140</v>
      </c>
      <c r="AV500" s="41" t="s">
        <v>140</v>
      </c>
      <c r="AW500" s="41" t="s">
        <v>140</v>
      </c>
      <c r="AX500" s="42" t="s">
        <v>140</v>
      </c>
      <c r="AY500" s="41" t="s">
        <v>140</v>
      </c>
      <c r="AZ500" s="42" t="s">
        <v>140</v>
      </c>
      <c r="BA500" s="42" t="s">
        <v>140</v>
      </c>
    </row>
    <row r="501" spans="2:53">
      <c r="B501" s="43" t="s">
        <v>206</v>
      </c>
      <c r="C501" s="22" t="s">
        <v>62</v>
      </c>
      <c r="D501" s="23" t="s">
        <v>141</v>
      </c>
      <c r="E501" s="24"/>
      <c r="F501" s="24">
        <v>7056</v>
      </c>
      <c r="G501" s="25">
        <v>775</v>
      </c>
      <c r="H501" s="26"/>
      <c r="I501" s="24">
        <v>6622</v>
      </c>
      <c r="J501" s="24">
        <v>535</v>
      </c>
      <c r="K501" s="24"/>
      <c r="L501" s="26">
        <v>0</v>
      </c>
      <c r="M501" s="24">
        <v>0</v>
      </c>
      <c r="N501" s="25">
        <v>0</v>
      </c>
      <c r="O501" s="26" t="s">
        <v>160</v>
      </c>
      <c r="P501" s="25" t="s">
        <v>144</v>
      </c>
      <c r="Q501" s="26">
        <v>0</v>
      </c>
      <c r="R501" s="24" t="s">
        <v>139</v>
      </c>
      <c r="S501" s="24">
        <v>434</v>
      </c>
      <c r="T501" s="24">
        <v>240</v>
      </c>
      <c r="U501" s="29">
        <v>674</v>
      </c>
      <c r="V501" s="25">
        <v>0</v>
      </c>
      <c r="W501" s="30">
        <v>0</v>
      </c>
      <c r="X501" s="26" t="s">
        <v>140</v>
      </c>
      <c r="Y501" s="24" t="s">
        <v>140</v>
      </c>
      <c r="Z501" s="25" t="s">
        <v>140</v>
      </c>
      <c r="AA501" s="24" t="s">
        <v>140</v>
      </c>
      <c r="AB501" s="24" t="s">
        <v>140</v>
      </c>
      <c r="AC501" s="25" t="s">
        <v>140</v>
      </c>
      <c r="AD501" s="24" t="s">
        <v>140</v>
      </c>
      <c r="AE501" s="24" t="s">
        <v>140</v>
      </c>
      <c r="AF501" s="25" t="s">
        <v>140</v>
      </c>
      <c r="AG501" s="24" t="s">
        <v>140</v>
      </c>
      <c r="AH501" s="24" t="s">
        <v>140</v>
      </c>
      <c r="AI501" s="25" t="s">
        <v>140</v>
      </c>
      <c r="AJ501" s="26" t="s">
        <v>140</v>
      </c>
      <c r="AK501" s="24" t="s">
        <v>140</v>
      </c>
      <c r="AL501" s="25" t="s">
        <v>140</v>
      </c>
      <c r="AM501" s="24" t="s">
        <v>140</v>
      </c>
      <c r="AN501" s="24" t="s">
        <v>140</v>
      </c>
      <c r="AO501" s="25" t="s">
        <v>140</v>
      </c>
      <c r="AP501" s="25" t="s">
        <v>140</v>
      </c>
      <c r="AQ501" s="25" t="s">
        <v>140</v>
      </c>
      <c r="AR501" s="30" t="s">
        <v>140</v>
      </c>
      <c r="AS501" s="25" t="s">
        <v>140</v>
      </c>
      <c r="AT501" s="30" t="s">
        <v>140</v>
      </c>
      <c r="AU501" s="30" t="s">
        <v>140</v>
      </c>
      <c r="AV501" s="25" t="s">
        <v>140</v>
      </c>
      <c r="AW501" s="25" t="s">
        <v>140</v>
      </c>
      <c r="AX501" s="30" t="s">
        <v>140</v>
      </c>
      <c r="AY501" s="25" t="s">
        <v>140</v>
      </c>
      <c r="AZ501" s="30" t="s">
        <v>140</v>
      </c>
      <c r="BA501" s="30" t="s">
        <v>140</v>
      </c>
    </row>
    <row r="502" spans="2:53">
      <c r="B502" s="43" t="s">
        <v>206</v>
      </c>
      <c r="C502" s="22" t="s">
        <v>62</v>
      </c>
      <c r="D502" s="23" t="s">
        <v>142</v>
      </c>
      <c r="E502" s="24"/>
      <c r="F502" s="24">
        <v>7056</v>
      </c>
      <c r="G502" s="25">
        <v>775</v>
      </c>
      <c r="H502" s="26"/>
      <c r="I502" s="24">
        <v>6622</v>
      </c>
      <c r="J502" s="24">
        <v>447</v>
      </c>
      <c r="K502" s="24"/>
      <c r="L502" s="26">
        <v>0</v>
      </c>
      <c r="M502" s="24">
        <v>0</v>
      </c>
      <c r="N502" s="25">
        <v>0</v>
      </c>
      <c r="O502" s="26" t="s">
        <v>160</v>
      </c>
      <c r="P502" s="25" t="s">
        <v>144</v>
      </c>
      <c r="Q502" s="26">
        <v>0</v>
      </c>
      <c r="R502" s="24" t="s">
        <v>139</v>
      </c>
      <c r="S502" s="24">
        <v>434</v>
      </c>
      <c r="T502" s="24">
        <v>328</v>
      </c>
      <c r="U502" s="29">
        <v>762</v>
      </c>
      <c r="V502" s="25">
        <v>0</v>
      </c>
      <c r="W502" s="30">
        <v>0</v>
      </c>
      <c r="X502" s="26" t="s">
        <v>140</v>
      </c>
      <c r="Y502" s="24" t="s">
        <v>140</v>
      </c>
      <c r="Z502" s="25" t="s">
        <v>140</v>
      </c>
      <c r="AA502" s="24" t="s">
        <v>140</v>
      </c>
      <c r="AB502" s="24" t="s">
        <v>140</v>
      </c>
      <c r="AC502" s="25" t="s">
        <v>140</v>
      </c>
      <c r="AD502" s="24" t="s">
        <v>140</v>
      </c>
      <c r="AE502" s="24" t="s">
        <v>140</v>
      </c>
      <c r="AF502" s="25" t="s">
        <v>140</v>
      </c>
      <c r="AG502" s="24" t="s">
        <v>140</v>
      </c>
      <c r="AH502" s="24" t="s">
        <v>140</v>
      </c>
      <c r="AI502" s="25" t="s">
        <v>140</v>
      </c>
      <c r="AJ502" s="26" t="s">
        <v>140</v>
      </c>
      <c r="AK502" s="24" t="s">
        <v>140</v>
      </c>
      <c r="AL502" s="25" t="s">
        <v>140</v>
      </c>
      <c r="AM502" s="24" t="s">
        <v>140</v>
      </c>
      <c r="AN502" s="24" t="s">
        <v>140</v>
      </c>
      <c r="AO502" s="25" t="s">
        <v>140</v>
      </c>
      <c r="AP502" s="25" t="s">
        <v>140</v>
      </c>
      <c r="AQ502" s="25" t="s">
        <v>140</v>
      </c>
      <c r="AR502" s="30" t="s">
        <v>140</v>
      </c>
      <c r="AS502" s="25" t="s">
        <v>140</v>
      </c>
      <c r="AT502" s="30" t="s">
        <v>140</v>
      </c>
      <c r="AU502" s="30" t="s">
        <v>140</v>
      </c>
      <c r="AV502" s="25" t="s">
        <v>140</v>
      </c>
      <c r="AW502" s="25" t="s">
        <v>140</v>
      </c>
      <c r="AX502" s="30" t="s">
        <v>140</v>
      </c>
      <c r="AY502" s="25" t="s">
        <v>140</v>
      </c>
      <c r="AZ502" s="30" t="s">
        <v>140</v>
      </c>
      <c r="BA502" s="30" t="s">
        <v>140</v>
      </c>
    </row>
    <row r="503" spans="2:53">
      <c r="B503" s="43" t="s">
        <v>206</v>
      </c>
      <c r="C503" s="22" t="s">
        <v>62</v>
      </c>
      <c r="D503" s="23" t="s">
        <v>143</v>
      </c>
      <c r="E503" s="24">
        <v>6465</v>
      </c>
      <c r="F503" s="24"/>
      <c r="G503" s="25"/>
      <c r="H503" s="26">
        <v>6466</v>
      </c>
      <c r="I503" s="24"/>
      <c r="J503" s="24"/>
      <c r="K503" s="24"/>
      <c r="L503" s="26">
        <v>5529</v>
      </c>
      <c r="M503" s="24">
        <v>-49</v>
      </c>
      <c r="N503" s="25">
        <v>4875</v>
      </c>
      <c r="O503" s="26" t="s">
        <v>144</v>
      </c>
      <c r="P503" s="25" t="s">
        <v>144</v>
      </c>
      <c r="Q503" s="26">
        <v>5578</v>
      </c>
      <c r="R503" s="24">
        <v>-1</v>
      </c>
      <c r="S503" s="24" t="s">
        <v>139</v>
      </c>
      <c r="T503" s="24" t="s">
        <v>139</v>
      </c>
      <c r="U503" s="29" t="s">
        <v>139</v>
      </c>
      <c r="V503" s="25">
        <v>-703</v>
      </c>
      <c r="W503" s="30">
        <v>0</v>
      </c>
      <c r="X503" s="26" t="s">
        <v>140</v>
      </c>
      <c r="Y503" s="24" t="s">
        <v>140</v>
      </c>
      <c r="Z503" s="25" t="s">
        <v>140</v>
      </c>
      <c r="AA503" s="24" t="s">
        <v>140</v>
      </c>
      <c r="AB503" s="24" t="s">
        <v>140</v>
      </c>
      <c r="AC503" s="25" t="s">
        <v>140</v>
      </c>
      <c r="AD503" s="24" t="s">
        <v>140</v>
      </c>
      <c r="AE503" s="24" t="s">
        <v>140</v>
      </c>
      <c r="AF503" s="25" t="s">
        <v>140</v>
      </c>
      <c r="AG503" s="24" t="s">
        <v>140</v>
      </c>
      <c r="AH503" s="24" t="s">
        <v>140</v>
      </c>
      <c r="AI503" s="25" t="s">
        <v>140</v>
      </c>
      <c r="AJ503" s="26" t="s">
        <v>140</v>
      </c>
      <c r="AK503" s="24" t="s">
        <v>140</v>
      </c>
      <c r="AL503" s="25" t="s">
        <v>140</v>
      </c>
      <c r="AM503" s="24" t="s">
        <v>140</v>
      </c>
      <c r="AN503" s="24" t="s">
        <v>140</v>
      </c>
      <c r="AO503" s="25" t="s">
        <v>140</v>
      </c>
      <c r="AP503" s="25" t="s">
        <v>140</v>
      </c>
      <c r="AQ503" s="25" t="s">
        <v>140</v>
      </c>
      <c r="AR503" s="30" t="s">
        <v>140</v>
      </c>
      <c r="AS503" s="25" t="s">
        <v>140</v>
      </c>
      <c r="AT503" s="30" t="s">
        <v>140</v>
      </c>
      <c r="AU503" s="30" t="s">
        <v>140</v>
      </c>
      <c r="AV503" s="25" t="s">
        <v>140</v>
      </c>
      <c r="AW503" s="25" t="s">
        <v>140</v>
      </c>
      <c r="AX503" s="30" t="s">
        <v>140</v>
      </c>
      <c r="AY503" s="25" t="s">
        <v>140</v>
      </c>
      <c r="AZ503" s="30" t="s">
        <v>140</v>
      </c>
      <c r="BA503" s="30" t="s">
        <v>140</v>
      </c>
    </row>
    <row r="504" spans="2:53">
      <c r="B504" s="43" t="s">
        <v>206</v>
      </c>
      <c r="C504" s="22" t="s">
        <v>62</v>
      </c>
      <c r="D504" s="23" t="s">
        <v>145</v>
      </c>
      <c r="E504" s="24">
        <v>6732</v>
      </c>
      <c r="F504" s="24"/>
      <c r="G504" s="25"/>
      <c r="H504" s="26">
        <v>6736</v>
      </c>
      <c r="I504" s="24"/>
      <c r="J504" s="24"/>
      <c r="K504" s="24"/>
      <c r="L504" s="26">
        <v>5262</v>
      </c>
      <c r="M504" s="24">
        <v>-49</v>
      </c>
      <c r="N504" s="25">
        <v>4825</v>
      </c>
      <c r="O504" s="26" t="s">
        <v>144</v>
      </c>
      <c r="P504" s="25" t="s">
        <v>144</v>
      </c>
      <c r="Q504" s="26">
        <v>5311</v>
      </c>
      <c r="R504" s="24">
        <v>-4</v>
      </c>
      <c r="S504" s="24" t="s">
        <v>139</v>
      </c>
      <c r="T504" s="24" t="s">
        <v>139</v>
      </c>
      <c r="U504" s="29" t="s">
        <v>139</v>
      </c>
      <c r="V504" s="25">
        <v>-486</v>
      </c>
      <c r="W504" s="30">
        <v>0</v>
      </c>
      <c r="X504" s="26" t="s">
        <v>140</v>
      </c>
      <c r="Y504" s="24" t="s">
        <v>140</v>
      </c>
      <c r="Z504" s="25" t="s">
        <v>140</v>
      </c>
      <c r="AA504" s="24" t="s">
        <v>140</v>
      </c>
      <c r="AB504" s="24" t="s">
        <v>140</v>
      </c>
      <c r="AC504" s="25" t="s">
        <v>140</v>
      </c>
      <c r="AD504" s="24" t="s">
        <v>140</v>
      </c>
      <c r="AE504" s="24" t="s">
        <v>140</v>
      </c>
      <c r="AF504" s="25" t="s">
        <v>140</v>
      </c>
      <c r="AG504" s="24" t="s">
        <v>140</v>
      </c>
      <c r="AH504" s="24" t="s">
        <v>140</v>
      </c>
      <c r="AI504" s="25" t="s">
        <v>140</v>
      </c>
      <c r="AJ504" s="26" t="s">
        <v>140</v>
      </c>
      <c r="AK504" s="24" t="s">
        <v>140</v>
      </c>
      <c r="AL504" s="25" t="s">
        <v>140</v>
      </c>
      <c r="AM504" s="24" t="s">
        <v>140</v>
      </c>
      <c r="AN504" s="24" t="s">
        <v>140</v>
      </c>
      <c r="AO504" s="25" t="s">
        <v>140</v>
      </c>
      <c r="AP504" s="25" t="s">
        <v>140</v>
      </c>
      <c r="AQ504" s="25" t="s">
        <v>140</v>
      </c>
      <c r="AR504" s="30" t="s">
        <v>140</v>
      </c>
      <c r="AS504" s="25" t="s">
        <v>140</v>
      </c>
      <c r="AT504" s="30" t="s">
        <v>140</v>
      </c>
      <c r="AU504" s="30" t="s">
        <v>140</v>
      </c>
      <c r="AV504" s="25" t="s">
        <v>140</v>
      </c>
      <c r="AW504" s="25" t="s">
        <v>140</v>
      </c>
      <c r="AX504" s="30" t="s">
        <v>140</v>
      </c>
      <c r="AY504" s="25" t="s">
        <v>140</v>
      </c>
      <c r="AZ504" s="30" t="s">
        <v>140</v>
      </c>
      <c r="BA504" s="30" t="s">
        <v>140</v>
      </c>
    </row>
    <row r="505" spans="2:53">
      <c r="B505" s="43" t="s">
        <v>206</v>
      </c>
      <c r="C505" s="22" t="s">
        <v>62</v>
      </c>
      <c r="D505" s="23" t="s">
        <v>146</v>
      </c>
      <c r="E505" s="24">
        <v>6258</v>
      </c>
      <c r="F505" s="24"/>
      <c r="G505" s="25"/>
      <c r="H505" s="26">
        <v>6258</v>
      </c>
      <c r="I505" s="24"/>
      <c r="J505" s="24"/>
      <c r="K505" s="24"/>
      <c r="L505" s="26">
        <v>5736</v>
      </c>
      <c r="M505" s="24">
        <v>-49</v>
      </c>
      <c r="N505" s="25">
        <v>4913</v>
      </c>
      <c r="O505" s="26" t="s">
        <v>144</v>
      </c>
      <c r="P505" s="25" t="s">
        <v>144</v>
      </c>
      <c r="Q505" s="26">
        <v>5785</v>
      </c>
      <c r="R505" s="24">
        <v>0</v>
      </c>
      <c r="S505" s="24" t="s">
        <v>139</v>
      </c>
      <c r="T505" s="24" t="s">
        <v>139</v>
      </c>
      <c r="U505" s="29" t="s">
        <v>139</v>
      </c>
      <c r="V505" s="25">
        <v>-872</v>
      </c>
      <c r="W505" s="30">
        <v>0</v>
      </c>
      <c r="X505" s="26" t="s">
        <v>140</v>
      </c>
      <c r="Y505" s="24" t="s">
        <v>140</v>
      </c>
      <c r="Z505" s="25" t="s">
        <v>140</v>
      </c>
      <c r="AA505" s="24" t="s">
        <v>140</v>
      </c>
      <c r="AB505" s="24" t="s">
        <v>140</v>
      </c>
      <c r="AC505" s="25" t="s">
        <v>140</v>
      </c>
      <c r="AD505" s="24" t="s">
        <v>140</v>
      </c>
      <c r="AE505" s="24" t="s">
        <v>140</v>
      </c>
      <c r="AF505" s="25" t="s">
        <v>140</v>
      </c>
      <c r="AG505" s="24" t="s">
        <v>140</v>
      </c>
      <c r="AH505" s="24" t="s">
        <v>140</v>
      </c>
      <c r="AI505" s="25" t="s">
        <v>140</v>
      </c>
      <c r="AJ505" s="26" t="s">
        <v>140</v>
      </c>
      <c r="AK505" s="24" t="s">
        <v>140</v>
      </c>
      <c r="AL505" s="25" t="s">
        <v>140</v>
      </c>
      <c r="AM505" s="24" t="s">
        <v>140</v>
      </c>
      <c r="AN505" s="24" t="s">
        <v>140</v>
      </c>
      <c r="AO505" s="25" t="s">
        <v>140</v>
      </c>
      <c r="AP505" s="25" t="s">
        <v>140</v>
      </c>
      <c r="AQ505" s="25" t="s">
        <v>140</v>
      </c>
      <c r="AR505" s="30" t="s">
        <v>140</v>
      </c>
      <c r="AS505" s="25" t="s">
        <v>140</v>
      </c>
      <c r="AT505" s="30" t="s">
        <v>140</v>
      </c>
      <c r="AU505" s="30" t="s">
        <v>140</v>
      </c>
      <c r="AV505" s="25" t="s">
        <v>140</v>
      </c>
      <c r="AW505" s="25" t="s">
        <v>140</v>
      </c>
      <c r="AX505" s="30" t="s">
        <v>140</v>
      </c>
      <c r="AY505" s="25" t="s">
        <v>140</v>
      </c>
      <c r="AZ505" s="30" t="s">
        <v>140</v>
      </c>
      <c r="BA505" s="30" t="s">
        <v>140</v>
      </c>
    </row>
    <row r="506" spans="2:53">
      <c r="B506" s="43" t="s">
        <v>206</v>
      </c>
      <c r="C506" s="22" t="s">
        <v>62</v>
      </c>
      <c r="D506" s="23" t="s">
        <v>147</v>
      </c>
      <c r="E506" s="24"/>
      <c r="F506" s="24">
        <v>5879</v>
      </c>
      <c r="G506" s="25">
        <v>654</v>
      </c>
      <c r="H506" s="26"/>
      <c r="I506" s="24">
        <v>5879</v>
      </c>
      <c r="J506" s="24">
        <v>654</v>
      </c>
      <c r="K506" s="24"/>
      <c r="L506" s="26">
        <v>0</v>
      </c>
      <c r="M506" s="24">
        <v>0</v>
      </c>
      <c r="N506" s="25">
        <v>0</v>
      </c>
      <c r="O506" s="26" t="s">
        <v>144</v>
      </c>
      <c r="P506" s="25" t="s">
        <v>144</v>
      </c>
      <c r="Q506" s="26">
        <v>0</v>
      </c>
      <c r="R506" s="24" t="s">
        <v>139</v>
      </c>
      <c r="S506" s="24">
        <v>0</v>
      </c>
      <c r="T506" s="24">
        <v>0</v>
      </c>
      <c r="U506" s="29">
        <v>0</v>
      </c>
      <c r="V506" s="25">
        <v>0</v>
      </c>
      <c r="W506" s="30">
        <v>0</v>
      </c>
      <c r="X506" s="26" t="s">
        <v>140</v>
      </c>
      <c r="Y506" s="24" t="s">
        <v>140</v>
      </c>
      <c r="Z506" s="25" t="s">
        <v>140</v>
      </c>
      <c r="AA506" s="24" t="s">
        <v>140</v>
      </c>
      <c r="AB506" s="24" t="s">
        <v>140</v>
      </c>
      <c r="AC506" s="25" t="s">
        <v>140</v>
      </c>
      <c r="AD506" s="24" t="s">
        <v>140</v>
      </c>
      <c r="AE506" s="24" t="s">
        <v>140</v>
      </c>
      <c r="AF506" s="25" t="s">
        <v>140</v>
      </c>
      <c r="AG506" s="24" t="s">
        <v>140</v>
      </c>
      <c r="AH506" s="24" t="s">
        <v>140</v>
      </c>
      <c r="AI506" s="25" t="s">
        <v>140</v>
      </c>
      <c r="AJ506" s="26" t="s">
        <v>140</v>
      </c>
      <c r="AK506" s="24" t="s">
        <v>140</v>
      </c>
      <c r="AL506" s="25" t="s">
        <v>140</v>
      </c>
      <c r="AM506" s="24" t="s">
        <v>140</v>
      </c>
      <c r="AN506" s="24" t="s">
        <v>140</v>
      </c>
      <c r="AO506" s="25" t="s">
        <v>140</v>
      </c>
      <c r="AP506" s="25" t="s">
        <v>140</v>
      </c>
      <c r="AQ506" s="25" t="s">
        <v>140</v>
      </c>
      <c r="AR506" s="30" t="s">
        <v>140</v>
      </c>
      <c r="AS506" s="25" t="s">
        <v>140</v>
      </c>
      <c r="AT506" s="30" t="s">
        <v>140</v>
      </c>
      <c r="AU506" s="30" t="s">
        <v>140</v>
      </c>
      <c r="AV506" s="25" t="s">
        <v>140</v>
      </c>
      <c r="AW506" s="25" t="s">
        <v>140</v>
      </c>
      <c r="AX506" s="30" t="s">
        <v>140</v>
      </c>
      <c r="AY506" s="25" t="s">
        <v>140</v>
      </c>
      <c r="AZ506" s="30" t="s">
        <v>140</v>
      </c>
      <c r="BA506" s="30" t="s">
        <v>140</v>
      </c>
    </row>
    <row r="507" spans="2:53">
      <c r="B507" s="43" t="s">
        <v>206</v>
      </c>
      <c r="C507" s="22" t="s">
        <v>62</v>
      </c>
      <c r="D507" s="23" t="s">
        <v>148</v>
      </c>
      <c r="E507" s="24"/>
      <c r="F507" s="24">
        <v>5865</v>
      </c>
      <c r="G507" s="25">
        <v>654</v>
      </c>
      <c r="H507" s="26"/>
      <c r="I507" s="24">
        <v>5865</v>
      </c>
      <c r="J507" s="24">
        <v>654</v>
      </c>
      <c r="K507" s="24"/>
      <c r="L507" s="26">
        <v>0</v>
      </c>
      <c r="M507" s="24">
        <v>0</v>
      </c>
      <c r="N507" s="25">
        <v>0</v>
      </c>
      <c r="O507" s="26" t="s">
        <v>144</v>
      </c>
      <c r="P507" s="25" t="s">
        <v>144</v>
      </c>
      <c r="Q507" s="26">
        <v>0</v>
      </c>
      <c r="R507" s="24" t="s">
        <v>139</v>
      </c>
      <c r="S507" s="24">
        <v>0</v>
      </c>
      <c r="T507" s="24">
        <v>0</v>
      </c>
      <c r="U507" s="29">
        <v>0</v>
      </c>
      <c r="V507" s="25">
        <v>0</v>
      </c>
      <c r="W507" s="30">
        <v>0</v>
      </c>
      <c r="X507" s="26" t="s">
        <v>140</v>
      </c>
      <c r="Y507" s="24" t="s">
        <v>140</v>
      </c>
      <c r="Z507" s="25" t="s">
        <v>140</v>
      </c>
      <c r="AA507" s="24" t="s">
        <v>140</v>
      </c>
      <c r="AB507" s="24" t="s">
        <v>140</v>
      </c>
      <c r="AC507" s="25" t="s">
        <v>140</v>
      </c>
      <c r="AD507" s="24" t="s">
        <v>140</v>
      </c>
      <c r="AE507" s="24" t="s">
        <v>140</v>
      </c>
      <c r="AF507" s="25" t="s">
        <v>140</v>
      </c>
      <c r="AG507" s="24" t="s">
        <v>140</v>
      </c>
      <c r="AH507" s="24" t="s">
        <v>140</v>
      </c>
      <c r="AI507" s="25" t="s">
        <v>140</v>
      </c>
      <c r="AJ507" s="26" t="s">
        <v>140</v>
      </c>
      <c r="AK507" s="24" t="s">
        <v>140</v>
      </c>
      <c r="AL507" s="25" t="s">
        <v>140</v>
      </c>
      <c r="AM507" s="24" t="s">
        <v>140</v>
      </c>
      <c r="AN507" s="24" t="s">
        <v>140</v>
      </c>
      <c r="AO507" s="25" t="s">
        <v>140</v>
      </c>
      <c r="AP507" s="25" t="s">
        <v>140</v>
      </c>
      <c r="AQ507" s="25" t="s">
        <v>140</v>
      </c>
      <c r="AR507" s="30" t="s">
        <v>140</v>
      </c>
      <c r="AS507" s="25" t="s">
        <v>140</v>
      </c>
      <c r="AT507" s="30" t="s">
        <v>140</v>
      </c>
      <c r="AU507" s="30" t="s">
        <v>140</v>
      </c>
      <c r="AV507" s="25" t="s">
        <v>140</v>
      </c>
      <c r="AW507" s="25" t="s">
        <v>140</v>
      </c>
      <c r="AX507" s="30" t="s">
        <v>140</v>
      </c>
      <c r="AY507" s="25" t="s">
        <v>140</v>
      </c>
      <c r="AZ507" s="30" t="s">
        <v>140</v>
      </c>
      <c r="BA507" s="30" t="s">
        <v>140</v>
      </c>
    </row>
    <row r="508" spans="2:53">
      <c r="B508" s="43" t="s">
        <v>206</v>
      </c>
      <c r="C508" s="22" t="s">
        <v>62</v>
      </c>
      <c r="D508" s="23" t="s">
        <v>149</v>
      </c>
      <c r="E508" s="24"/>
      <c r="F508" s="24">
        <v>5867</v>
      </c>
      <c r="G508" s="25">
        <v>654</v>
      </c>
      <c r="H508" s="26"/>
      <c r="I508" s="24">
        <v>5867</v>
      </c>
      <c r="J508" s="24">
        <v>654</v>
      </c>
      <c r="K508" s="24"/>
      <c r="L508" s="26">
        <v>0</v>
      </c>
      <c r="M508" s="24">
        <v>0</v>
      </c>
      <c r="N508" s="25">
        <v>0</v>
      </c>
      <c r="O508" s="26" t="s">
        <v>144</v>
      </c>
      <c r="P508" s="25" t="s">
        <v>144</v>
      </c>
      <c r="Q508" s="26">
        <v>0</v>
      </c>
      <c r="R508" s="24" t="s">
        <v>139</v>
      </c>
      <c r="S508" s="24">
        <v>0</v>
      </c>
      <c r="T508" s="24">
        <v>0</v>
      </c>
      <c r="U508" s="29">
        <v>0</v>
      </c>
      <c r="V508" s="25">
        <v>0</v>
      </c>
      <c r="W508" s="30">
        <v>0</v>
      </c>
      <c r="X508" s="26" t="s">
        <v>140</v>
      </c>
      <c r="Y508" s="24" t="s">
        <v>140</v>
      </c>
      <c r="Z508" s="25" t="s">
        <v>140</v>
      </c>
      <c r="AA508" s="24" t="s">
        <v>140</v>
      </c>
      <c r="AB508" s="24" t="s">
        <v>140</v>
      </c>
      <c r="AC508" s="25" t="s">
        <v>140</v>
      </c>
      <c r="AD508" s="24" t="s">
        <v>140</v>
      </c>
      <c r="AE508" s="24" t="s">
        <v>140</v>
      </c>
      <c r="AF508" s="25" t="s">
        <v>140</v>
      </c>
      <c r="AG508" s="24" t="s">
        <v>140</v>
      </c>
      <c r="AH508" s="24" t="s">
        <v>140</v>
      </c>
      <c r="AI508" s="25" t="s">
        <v>140</v>
      </c>
      <c r="AJ508" s="26" t="s">
        <v>140</v>
      </c>
      <c r="AK508" s="24" t="s">
        <v>140</v>
      </c>
      <c r="AL508" s="25" t="s">
        <v>140</v>
      </c>
      <c r="AM508" s="24" t="s">
        <v>140</v>
      </c>
      <c r="AN508" s="24" t="s">
        <v>140</v>
      </c>
      <c r="AO508" s="25" t="s">
        <v>140</v>
      </c>
      <c r="AP508" s="25" t="s">
        <v>140</v>
      </c>
      <c r="AQ508" s="25" t="s">
        <v>140</v>
      </c>
      <c r="AR508" s="30" t="s">
        <v>140</v>
      </c>
      <c r="AS508" s="25" t="s">
        <v>140</v>
      </c>
      <c r="AT508" s="30" t="s">
        <v>140</v>
      </c>
      <c r="AU508" s="30" t="s">
        <v>140</v>
      </c>
      <c r="AV508" s="25" t="s">
        <v>140</v>
      </c>
      <c r="AW508" s="25" t="s">
        <v>140</v>
      </c>
      <c r="AX508" s="30" t="s">
        <v>140</v>
      </c>
      <c r="AY508" s="25" t="s">
        <v>140</v>
      </c>
      <c r="AZ508" s="30" t="s">
        <v>140</v>
      </c>
      <c r="BA508" s="30" t="s">
        <v>140</v>
      </c>
    </row>
    <row r="509" spans="2:53">
      <c r="B509" s="43" t="s">
        <v>206</v>
      </c>
      <c r="C509" s="22" t="s">
        <v>62</v>
      </c>
      <c r="D509" s="23" t="s">
        <v>151</v>
      </c>
      <c r="E509" s="24">
        <v>6680</v>
      </c>
      <c r="F509" s="24"/>
      <c r="G509" s="25"/>
      <c r="H509" s="26">
        <v>6680</v>
      </c>
      <c r="I509" s="24"/>
      <c r="J509" s="24"/>
      <c r="K509" s="24"/>
      <c r="L509" s="26">
        <v>0</v>
      </c>
      <c r="M509" s="24">
        <v>0</v>
      </c>
      <c r="N509" s="25">
        <v>0</v>
      </c>
      <c r="O509" s="26" t="s">
        <v>144</v>
      </c>
      <c r="P509" s="25" t="s">
        <v>144</v>
      </c>
      <c r="Q509" s="26">
        <v>0</v>
      </c>
      <c r="R509" s="24">
        <v>0</v>
      </c>
      <c r="S509" s="24" t="s">
        <v>139</v>
      </c>
      <c r="T509" s="24" t="s">
        <v>139</v>
      </c>
      <c r="U509" s="29" t="s">
        <v>139</v>
      </c>
      <c r="V509" s="25">
        <v>0</v>
      </c>
      <c r="W509" s="30">
        <v>0</v>
      </c>
      <c r="X509" s="26" t="s">
        <v>140</v>
      </c>
      <c r="Y509" s="24" t="s">
        <v>140</v>
      </c>
      <c r="Z509" s="25" t="s">
        <v>140</v>
      </c>
      <c r="AA509" s="24" t="s">
        <v>140</v>
      </c>
      <c r="AB509" s="24" t="s">
        <v>140</v>
      </c>
      <c r="AC509" s="25" t="s">
        <v>140</v>
      </c>
      <c r="AD509" s="24" t="s">
        <v>140</v>
      </c>
      <c r="AE509" s="24" t="s">
        <v>140</v>
      </c>
      <c r="AF509" s="25" t="s">
        <v>140</v>
      </c>
      <c r="AG509" s="24" t="s">
        <v>140</v>
      </c>
      <c r="AH509" s="24" t="s">
        <v>140</v>
      </c>
      <c r="AI509" s="25" t="s">
        <v>140</v>
      </c>
      <c r="AJ509" s="26" t="s">
        <v>140</v>
      </c>
      <c r="AK509" s="24" t="s">
        <v>140</v>
      </c>
      <c r="AL509" s="25" t="s">
        <v>140</v>
      </c>
      <c r="AM509" s="24" t="s">
        <v>140</v>
      </c>
      <c r="AN509" s="24" t="s">
        <v>140</v>
      </c>
      <c r="AO509" s="25" t="s">
        <v>140</v>
      </c>
      <c r="AP509" s="25" t="s">
        <v>140</v>
      </c>
      <c r="AQ509" s="25" t="s">
        <v>140</v>
      </c>
      <c r="AR509" s="30" t="s">
        <v>140</v>
      </c>
      <c r="AS509" s="25" t="s">
        <v>140</v>
      </c>
      <c r="AT509" s="30" t="s">
        <v>140</v>
      </c>
      <c r="AU509" s="30" t="s">
        <v>140</v>
      </c>
      <c r="AV509" s="25" t="s">
        <v>140</v>
      </c>
      <c r="AW509" s="25" t="s">
        <v>140</v>
      </c>
      <c r="AX509" s="30" t="s">
        <v>140</v>
      </c>
      <c r="AY509" s="25" t="s">
        <v>140</v>
      </c>
      <c r="AZ509" s="30" t="s">
        <v>140</v>
      </c>
      <c r="BA509" s="30" t="s">
        <v>140</v>
      </c>
    </row>
    <row r="510" spans="2:53">
      <c r="B510" s="43" t="s">
        <v>206</v>
      </c>
      <c r="C510" s="22" t="s">
        <v>62</v>
      </c>
      <c r="D510" s="23" t="s">
        <v>153</v>
      </c>
      <c r="E510" s="24">
        <v>6682</v>
      </c>
      <c r="F510" s="24"/>
      <c r="G510" s="25"/>
      <c r="H510" s="26">
        <v>6682</v>
      </c>
      <c r="I510" s="24"/>
      <c r="J510" s="24"/>
      <c r="K510" s="24"/>
      <c r="L510" s="26">
        <v>0</v>
      </c>
      <c r="M510" s="24">
        <v>0</v>
      </c>
      <c r="N510" s="25">
        <v>0</v>
      </c>
      <c r="O510" s="26" t="s">
        <v>144</v>
      </c>
      <c r="P510" s="25" t="s">
        <v>144</v>
      </c>
      <c r="Q510" s="26">
        <v>0</v>
      </c>
      <c r="R510" s="24">
        <v>0</v>
      </c>
      <c r="S510" s="24" t="s">
        <v>139</v>
      </c>
      <c r="T510" s="24" t="s">
        <v>139</v>
      </c>
      <c r="U510" s="29" t="s">
        <v>139</v>
      </c>
      <c r="V510" s="25">
        <v>0</v>
      </c>
      <c r="W510" s="30">
        <v>0</v>
      </c>
      <c r="X510" s="26" t="s">
        <v>140</v>
      </c>
      <c r="Y510" s="24" t="s">
        <v>140</v>
      </c>
      <c r="Z510" s="25" t="s">
        <v>140</v>
      </c>
      <c r="AA510" s="24" t="s">
        <v>140</v>
      </c>
      <c r="AB510" s="24" t="s">
        <v>140</v>
      </c>
      <c r="AC510" s="25" t="s">
        <v>140</v>
      </c>
      <c r="AD510" s="24" t="s">
        <v>140</v>
      </c>
      <c r="AE510" s="24" t="s">
        <v>140</v>
      </c>
      <c r="AF510" s="25" t="s">
        <v>140</v>
      </c>
      <c r="AG510" s="24" t="s">
        <v>140</v>
      </c>
      <c r="AH510" s="24" t="s">
        <v>140</v>
      </c>
      <c r="AI510" s="25" t="s">
        <v>140</v>
      </c>
      <c r="AJ510" s="26" t="s">
        <v>140</v>
      </c>
      <c r="AK510" s="24" t="s">
        <v>140</v>
      </c>
      <c r="AL510" s="25" t="s">
        <v>140</v>
      </c>
      <c r="AM510" s="24" t="s">
        <v>140</v>
      </c>
      <c r="AN510" s="24" t="s">
        <v>140</v>
      </c>
      <c r="AO510" s="25" t="s">
        <v>140</v>
      </c>
      <c r="AP510" s="25" t="s">
        <v>140</v>
      </c>
      <c r="AQ510" s="25" t="s">
        <v>140</v>
      </c>
      <c r="AR510" s="30" t="s">
        <v>140</v>
      </c>
      <c r="AS510" s="25" t="s">
        <v>140</v>
      </c>
      <c r="AT510" s="30" t="s">
        <v>140</v>
      </c>
      <c r="AU510" s="30" t="s">
        <v>140</v>
      </c>
      <c r="AV510" s="25" t="s">
        <v>140</v>
      </c>
      <c r="AW510" s="25" t="s">
        <v>140</v>
      </c>
      <c r="AX510" s="30" t="s">
        <v>140</v>
      </c>
      <c r="AY510" s="25" t="s">
        <v>140</v>
      </c>
      <c r="AZ510" s="30" t="s">
        <v>140</v>
      </c>
      <c r="BA510" s="30" t="s">
        <v>140</v>
      </c>
    </row>
    <row r="511" spans="2:53" ht="15" thickBot="1">
      <c r="B511" s="44" t="s">
        <v>206</v>
      </c>
      <c r="C511" s="32" t="s">
        <v>62</v>
      </c>
      <c r="D511" s="33" t="s">
        <v>155</v>
      </c>
      <c r="E511" s="34">
        <v>6305</v>
      </c>
      <c r="F511" s="34"/>
      <c r="G511" s="35"/>
      <c r="H511" s="36">
        <v>6305</v>
      </c>
      <c r="I511" s="34"/>
      <c r="J511" s="34"/>
      <c r="K511" s="34"/>
      <c r="L511" s="36">
        <v>0</v>
      </c>
      <c r="M511" s="34">
        <v>0</v>
      </c>
      <c r="N511" s="35">
        <v>0</v>
      </c>
      <c r="O511" s="36" t="s">
        <v>144</v>
      </c>
      <c r="P511" s="35" t="s">
        <v>144</v>
      </c>
      <c r="Q511" s="36">
        <v>0</v>
      </c>
      <c r="R511" s="24">
        <v>0</v>
      </c>
      <c r="S511" s="24" t="s">
        <v>139</v>
      </c>
      <c r="T511" s="24" t="s">
        <v>139</v>
      </c>
      <c r="U511" s="29" t="s">
        <v>139</v>
      </c>
      <c r="V511" s="25">
        <v>0</v>
      </c>
      <c r="W511" s="30">
        <v>0</v>
      </c>
      <c r="X511" s="36" t="s">
        <v>140</v>
      </c>
      <c r="Y511" s="34" t="s">
        <v>140</v>
      </c>
      <c r="Z511" s="35" t="s">
        <v>140</v>
      </c>
      <c r="AA511" s="34" t="s">
        <v>140</v>
      </c>
      <c r="AB511" s="34" t="s">
        <v>140</v>
      </c>
      <c r="AC511" s="35" t="s">
        <v>140</v>
      </c>
      <c r="AD511" s="34" t="s">
        <v>140</v>
      </c>
      <c r="AE511" s="34" t="s">
        <v>140</v>
      </c>
      <c r="AF511" s="35" t="s">
        <v>140</v>
      </c>
      <c r="AG511" s="34" t="s">
        <v>140</v>
      </c>
      <c r="AH511" s="34" t="s">
        <v>140</v>
      </c>
      <c r="AI511" s="35" t="s">
        <v>140</v>
      </c>
      <c r="AJ511" s="36" t="s">
        <v>140</v>
      </c>
      <c r="AK511" s="34" t="s">
        <v>140</v>
      </c>
      <c r="AL511" s="35" t="s">
        <v>140</v>
      </c>
      <c r="AM511" s="34" t="s">
        <v>140</v>
      </c>
      <c r="AN511" s="34" t="s">
        <v>140</v>
      </c>
      <c r="AO511" s="35" t="s">
        <v>140</v>
      </c>
      <c r="AP511" s="35" t="s">
        <v>140</v>
      </c>
      <c r="AQ511" s="35" t="s">
        <v>140</v>
      </c>
      <c r="AR511" s="37" t="s">
        <v>140</v>
      </c>
      <c r="AS511" s="35" t="s">
        <v>140</v>
      </c>
      <c r="AT511" s="37" t="s">
        <v>140</v>
      </c>
      <c r="AU511" s="37" t="s">
        <v>140</v>
      </c>
      <c r="AV511" s="35" t="s">
        <v>140</v>
      </c>
      <c r="AW511" s="35" t="s">
        <v>140</v>
      </c>
      <c r="AX511" s="37" t="s">
        <v>140</v>
      </c>
      <c r="AY511" s="35" t="s">
        <v>140</v>
      </c>
      <c r="AZ511" s="37" t="s">
        <v>140</v>
      </c>
      <c r="BA511" s="37" t="s">
        <v>140</v>
      </c>
    </row>
    <row r="512" spans="2:53">
      <c r="B512" s="38" t="s">
        <v>207</v>
      </c>
      <c r="C512" s="39" t="s">
        <v>62</v>
      </c>
      <c r="D512" s="40" t="s">
        <v>138</v>
      </c>
      <c r="E512" s="27">
        <v>6860</v>
      </c>
      <c r="F512" s="27"/>
      <c r="G512" s="41"/>
      <c r="H512" s="28">
        <v>6860</v>
      </c>
      <c r="I512" s="27"/>
      <c r="J512" s="27"/>
      <c r="K512" s="27"/>
      <c r="L512" s="28">
        <v>0</v>
      </c>
      <c r="M512" s="27">
        <v>0</v>
      </c>
      <c r="N512" s="41">
        <v>-2672</v>
      </c>
      <c r="O512" s="28" t="s">
        <v>40</v>
      </c>
      <c r="P512" s="41" t="s">
        <v>41</v>
      </c>
      <c r="Q512" s="28">
        <v>0</v>
      </c>
      <c r="R512" s="24">
        <v>0</v>
      </c>
      <c r="S512" s="24" t="s">
        <v>139</v>
      </c>
      <c r="T512" s="24" t="s">
        <v>139</v>
      </c>
      <c r="U512" s="29" t="s">
        <v>139</v>
      </c>
      <c r="V512" s="25">
        <v>0</v>
      </c>
      <c r="W512" s="30">
        <v>1</v>
      </c>
      <c r="X512" s="28">
        <v>-313</v>
      </c>
      <c r="Y512" s="27" t="s">
        <v>140</v>
      </c>
      <c r="Z512" s="41" t="s">
        <v>170</v>
      </c>
      <c r="AA512" s="27">
        <v>347</v>
      </c>
      <c r="AB512" s="27" t="s">
        <v>140</v>
      </c>
      <c r="AC512" s="41" t="s">
        <v>170</v>
      </c>
      <c r="AD512" s="27" t="s">
        <v>140</v>
      </c>
      <c r="AE512" s="27" t="s">
        <v>140</v>
      </c>
      <c r="AF512" s="41" t="s">
        <v>140</v>
      </c>
      <c r="AG512" s="27" t="s">
        <v>140</v>
      </c>
      <c r="AH512" s="27" t="s">
        <v>140</v>
      </c>
      <c r="AI512" s="41" t="s">
        <v>140</v>
      </c>
      <c r="AJ512" s="28" t="s">
        <v>140</v>
      </c>
      <c r="AK512" s="27" t="s">
        <v>140</v>
      </c>
      <c r="AL512" s="41" t="s">
        <v>140</v>
      </c>
      <c r="AM512" s="27" t="s">
        <v>140</v>
      </c>
      <c r="AN512" s="27" t="s">
        <v>140</v>
      </c>
      <c r="AO512" s="41" t="s">
        <v>140</v>
      </c>
      <c r="AP512" s="41" t="s">
        <v>140</v>
      </c>
      <c r="AQ512" s="41" t="s">
        <v>140</v>
      </c>
      <c r="AR512" s="42" t="s">
        <v>140</v>
      </c>
      <c r="AS512" s="41" t="s">
        <v>140</v>
      </c>
      <c r="AT512" s="42" t="s">
        <v>140</v>
      </c>
      <c r="AU512" s="42" t="s">
        <v>140</v>
      </c>
      <c r="AV512" s="41">
        <v>-10000</v>
      </c>
      <c r="AW512" s="41" t="s">
        <v>140</v>
      </c>
      <c r="AX512" s="42" t="s">
        <v>150</v>
      </c>
      <c r="AY512" s="41" t="s">
        <v>140</v>
      </c>
      <c r="AZ512" s="42" t="s">
        <v>140</v>
      </c>
      <c r="BA512" s="42" t="s">
        <v>140</v>
      </c>
    </row>
    <row r="513" spans="2:53">
      <c r="B513" s="43" t="s">
        <v>207</v>
      </c>
      <c r="C513" s="22" t="s">
        <v>62</v>
      </c>
      <c r="D513" s="23" t="s">
        <v>141</v>
      </c>
      <c r="E513" s="24">
        <v>6860</v>
      </c>
      <c r="F513" s="24"/>
      <c r="G513" s="25"/>
      <c r="H513" s="26">
        <v>6860</v>
      </c>
      <c r="I513" s="24"/>
      <c r="J513" s="24"/>
      <c r="K513" s="24"/>
      <c r="L513" s="26">
        <v>0</v>
      </c>
      <c r="M513" s="24">
        <v>0</v>
      </c>
      <c r="N513" s="25">
        <v>-2672</v>
      </c>
      <c r="O513" s="26" t="s">
        <v>40</v>
      </c>
      <c r="P513" s="25" t="s">
        <v>41</v>
      </c>
      <c r="Q513" s="26">
        <v>0</v>
      </c>
      <c r="R513" s="24">
        <v>0</v>
      </c>
      <c r="S513" s="24" t="s">
        <v>139</v>
      </c>
      <c r="T513" s="24" t="s">
        <v>139</v>
      </c>
      <c r="U513" s="29" t="s">
        <v>139</v>
      </c>
      <c r="V513" s="25">
        <v>0</v>
      </c>
      <c r="W513" s="30">
        <v>1</v>
      </c>
      <c r="X513" s="26">
        <v>-313</v>
      </c>
      <c r="Y513" s="24" t="s">
        <v>140</v>
      </c>
      <c r="Z513" s="25" t="s">
        <v>170</v>
      </c>
      <c r="AA513" s="24">
        <v>347</v>
      </c>
      <c r="AB513" s="24" t="s">
        <v>140</v>
      </c>
      <c r="AC513" s="25" t="s">
        <v>170</v>
      </c>
      <c r="AD513" s="24" t="s">
        <v>140</v>
      </c>
      <c r="AE513" s="24" t="s">
        <v>140</v>
      </c>
      <c r="AF513" s="25" t="s">
        <v>140</v>
      </c>
      <c r="AG513" s="24" t="s">
        <v>140</v>
      </c>
      <c r="AH513" s="24" t="s">
        <v>140</v>
      </c>
      <c r="AI513" s="25" t="s">
        <v>140</v>
      </c>
      <c r="AJ513" s="26" t="s">
        <v>140</v>
      </c>
      <c r="AK513" s="24" t="s">
        <v>140</v>
      </c>
      <c r="AL513" s="25" t="s">
        <v>140</v>
      </c>
      <c r="AM513" s="24" t="s">
        <v>140</v>
      </c>
      <c r="AN513" s="24" t="s">
        <v>140</v>
      </c>
      <c r="AO513" s="25" t="s">
        <v>140</v>
      </c>
      <c r="AP513" s="25" t="s">
        <v>140</v>
      </c>
      <c r="AQ513" s="25" t="s">
        <v>140</v>
      </c>
      <c r="AR513" s="30" t="s">
        <v>140</v>
      </c>
      <c r="AS513" s="25" t="s">
        <v>140</v>
      </c>
      <c r="AT513" s="30" t="s">
        <v>140</v>
      </c>
      <c r="AU513" s="30" t="s">
        <v>140</v>
      </c>
      <c r="AV513" s="25">
        <v>-10000</v>
      </c>
      <c r="AW513" s="25" t="s">
        <v>140</v>
      </c>
      <c r="AX513" s="30" t="s">
        <v>150</v>
      </c>
      <c r="AY513" s="25" t="s">
        <v>140</v>
      </c>
      <c r="AZ513" s="30" t="s">
        <v>140</v>
      </c>
      <c r="BA513" s="30" t="s">
        <v>140</v>
      </c>
    </row>
    <row r="514" spans="2:53">
      <c r="B514" s="43" t="s">
        <v>207</v>
      </c>
      <c r="C514" s="22" t="s">
        <v>62</v>
      </c>
      <c r="D514" s="23" t="s">
        <v>142</v>
      </c>
      <c r="E514" s="24">
        <v>6860</v>
      </c>
      <c r="F514" s="24"/>
      <c r="G514" s="25"/>
      <c r="H514" s="26">
        <v>6860</v>
      </c>
      <c r="I514" s="24"/>
      <c r="J514" s="24"/>
      <c r="K514" s="24"/>
      <c r="L514" s="26">
        <v>0</v>
      </c>
      <c r="M514" s="24">
        <v>0</v>
      </c>
      <c r="N514" s="25">
        <v>-2672</v>
      </c>
      <c r="O514" s="26" t="s">
        <v>40</v>
      </c>
      <c r="P514" s="25" t="s">
        <v>41</v>
      </c>
      <c r="Q514" s="26">
        <v>0</v>
      </c>
      <c r="R514" s="24">
        <v>0</v>
      </c>
      <c r="S514" s="24" t="s">
        <v>139</v>
      </c>
      <c r="T514" s="24" t="s">
        <v>139</v>
      </c>
      <c r="U514" s="29" t="s">
        <v>139</v>
      </c>
      <c r="V514" s="25">
        <v>0</v>
      </c>
      <c r="W514" s="30">
        <v>1</v>
      </c>
      <c r="X514" s="26">
        <v>-313</v>
      </c>
      <c r="Y514" s="24" t="s">
        <v>140</v>
      </c>
      <c r="Z514" s="25" t="s">
        <v>170</v>
      </c>
      <c r="AA514" s="24">
        <v>347</v>
      </c>
      <c r="AB514" s="24" t="s">
        <v>140</v>
      </c>
      <c r="AC514" s="25" t="s">
        <v>170</v>
      </c>
      <c r="AD514" s="24" t="s">
        <v>140</v>
      </c>
      <c r="AE514" s="24" t="s">
        <v>140</v>
      </c>
      <c r="AF514" s="25" t="s">
        <v>140</v>
      </c>
      <c r="AG514" s="24" t="s">
        <v>140</v>
      </c>
      <c r="AH514" s="24" t="s">
        <v>140</v>
      </c>
      <c r="AI514" s="25" t="s">
        <v>140</v>
      </c>
      <c r="AJ514" s="26" t="s">
        <v>140</v>
      </c>
      <c r="AK514" s="24" t="s">
        <v>140</v>
      </c>
      <c r="AL514" s="25" t="s">
        <v>140</v>
      </c>
      <c r="AM514" s="24" t="s">
        <v>140</v>
      </c>
      <c r="AN514" s="24" t="s">
        <v>140</v>
      </c>
      <c r="AO514" s="25" t="s">
        <v>140</v>
      </c>
      <c r="AP514" s="25" t="s">
        <v>140</v>
      </c>
      <c r="AQ514" s="25" t="s">
        <v>140</v>
      </c>
      <c r="AR514" s="30" t="s">
        <v>140</v>
      </c>
      <c r="AS514" s="25" t="s">
        <v>140</v>
      </c>
      <c r="AT514" s="30" t="s">
        <v>140</v>
      </c>
      <c r="AU514" s="30" t="s">
        <v>140</v>
      </c>
      <c r="AV514" s="25">
        <v>-10000</v>
      </c>
      <c r="AW514" s="25" t="s">
        <v>140</v>
      </c>
      <c r="AX514" s="30" t="s">
        <v>150</v>
      </c>
      <c r="AY514" s="25" t="s">
        <v>140</v>
      </c>
      <c r="AZ514" s="30" t="s">
        <v>140</v>
      </c>
      <c r="BA514" s="30" t="s">
        <v>140</v>
      </c>
    </row>
    <row r="515" spans="2:53">
      <c r="B515" s="43" t="s">
        <v>207</v>
      </c>
      <c r="C515" s="22" t="s">
        <v>62</v>
      </c>
      <c r="D515" s="23" t="s">
        <v>143</v>
      </c>
      <c r="E515" s="24">
        <v>6248</v>
      </c>
      <c r="F515" s="24"/>
      <c r="G515" s="25"/>
      <c r="H515" s="26">
        <v>6248</v>
      </c>
      <c r="I515" s="24"/>
      <c r="J515" s="24"/>
      <c r="K515" s="24"/>
      <c r="L515" s="26">
        <v>0</v>
      </c>
      <c r="M515" s="24">
        <v>0</v>
      </c>
      <c r="N515" s="25">
        <v>4487</v>
      </c>
      <c r="O515" s="26" t="s">
        <v>144</v>
      </c>
      <c r="P515" s="25" t="s">
        <v>41</v>
      </c>
      <c r="Q515" s="26">
        <v>0</v>
      </c>
      <c r="R515" s="24">
        <v>0</v>
      </c>
      <c r="S515" s="24" t="s">
        <v>139</v>
      </c>
      <c r="T515" s="24" t="s">
        <v>139</v>
      </c>
      <c r="U515" s="29" t="s">
        <v>139</v>
      </c>
      <c r="V515" s="25">
        <v>4487</v>
      </c>
      <c r="W515" s="30">
        <v>1</v>
      </c>
      <c r="X515" s="26">
        <v>-313</v>
      </c>
      <c r="Y515" s="24" t="s">
        <v>140</v>
      </c>
      <c r="Z515" s="25" t="s">
        <v>170</v>
      </c>
      <c r="AA515" s="24">
        <v>313</v>
      </c>
      <c r="AB515" s="24" t="s">
        <v>140</v>
      </c>
      <c r="AC515" s="25" t="s">
        <v>170</v>
      </c>
      <c r="AD515" s="24" t="s">
        <v>140</v>
      </c>
      <c r="AE515" s="24" t="s">
        <v>140</v>
      </c>
      <c r="AF515" s="25" t="s">
        <v>140</v>
      </c>
      <c r="AG515" s="24" t="s">
        <v>140</v>
      </c>
      <c r="AH515" s="24" t="s">
        <v>140</v>
      </c>
      <c r="AI515" s="25" t="s">
        <v>140</v>
      </c>
      <c r="AJ515" s="26" t="s">
        <v>140</v>
      </c>
      <c r="AK515" s="24" t="s">
        <v>140</v>
      </c>
      <c r="AL515" s="25" t="s">
        <v>140</v>
      </c>
      <c r="AM515" s="24" t="s">
        <v>140</v>
      </c>
      <c r="AN515" s="24" t="s">
        <v>140</v>
      </c>
      <c r="AO515" s="25" t="s">
        <v>140</v>
      </c>
      <c r="AP515" s="25" t="s">
        <v>140</v>
      </c>
      <c r="AQ515" s="25" t="s">
        <v>140</v>
      </c>
      <c r="AR515" s="30" t="s">
        <v>140</v>
      </c>
      <c r="AS515" s="25" t="s">
        <v>140</v>
      </c>
      <c r="AT515" s="30" t="s">
        <v>140</v>
      </c>
      <c r="AU515" s="30" t="s">
        <v>140</v>
      </c>
      <c r="AV515" s="25">
        <v>-10000</v>
      </c>
      <c r="AW515" s="25" t="s">
        <v>140</v>
      </c>
      <c r="AX515" s="30" t="s">
        <v>150</v>
      </c>
      <c r="AY515" s="25" t="s">
        <v>140</v>
      </c>
      <c r="AZ515" s="30" t="s">
        <v>140</v>
      </c>
      <c r="BA515" s="30" t="s">
        <v>140</v>
      </c>
    </row>
    <row r="516" spans="2:53">
      <c r="B516" s="43" t="s">
        <v>207</v>
      </c>
      <c r="C516" s="22" t="s">
        <v>62</v>
      </c>
      <c r="D516" s="23" t="s">
        <v>145</v>
      </c>
      <c r="E516" s="24">
        <v>6248</v>
      </c>
      <c r="F516" s="24"/>
      <c r="G516" s="25"/>
      <c r="H516" s="26">
        <v>6248</v>
      </c>
      <c r="I516" s="24"/>
      <c r="J516" s="24"/>
      <c r="K516" s="24"/>
      <c r="L516" s="26">
        <v>0</v>
      </c>
      <c r="M516" s="24">
        <v>0</v>
      </c>
      <c r="N516" s="25">
        <v>4487</v>
      </c>
      <c r="O516" s="26" t="s">
        <v>144</v>
      </c>
      <c r="P516" s="25" t="s">
        <v>41</v>
      </c>
      <c r="Q516" s="26">
        <v>0</v>
      </c>
      <c r="R516" s="24">
        <v>0</v>
      </c>
      <c r="S516" s="24" t="s">
        <v>139</v>
      </c>
      <c r="T516" s="24" t="s">
        <v>139</v>
      </c>
      <c r="U516" s="29" t="s">
        <v>139</v>
      </c>
      <c r="V516" s="25">
        <v>4487</v>
      </c>
      <c r="W516" s="30">
        <v>1</v>
      </c>
      <c r="X516" s="26">
        <v>-313</v>
      </c>
      <c r="Y516" s="24" t="s">
        <v>140</v>
      </c>
      <c r="Z516" s="25" t="s">
        <v>170</v>
      </c>
      <c r="AA516" s="24">
        <v>313</v>
      </c>
      <c r="AB516" s="24" t="s">
        <v>140</v>
      </c>
      <c r="AC516" s="25" t="s">
        <v>170</v>
      </c>
      <c r="AD516" s="24" t="s">
        <v>140</v>
      </c>
      <c r="AE516" s="24" t="s">
        <v>140</v>
      </c>
      <c r="AF516" s="25" t="s">
        <v>140</v>
      </c>
      <c r="AG516" s="24" t="s">
        <v>140</v>
      </c>
      <c r="AH516" s="24" t="s">
        <v>140</v>
      </c>
      <c r="AI516" s="25" t="s">
        <v>140</v>
      </c>
      <c r="AJ516" s="26" t="s">
        <v>140</v>
      </c>
      <c r="AK516" s="24" t="s">
        <v>140</v>
      </c>
      <c r="AL516" s="25" t="s">
        <v>140</v>
      </c>
      <c r="AM516" s="24" t="s">
        <v>140</v>
      </c>
      <c r="AN516" s="24" t="s">
        <v>140</v>
      </c>
      <c r="AO516" s="25" t="s">
        <v>140</v>
      </c>
      <c r="AP516" s="25" t="s">
        <v>140</v>
      </c>
      <c r="AQ516" s="25" t="s">
        <v>140</v>
      </c>
      <c r="AR516" s="30" t="s">
        <v>140</v>
      </c>
      <c r="AS516" s="25" t="s">
        <v>140</v>
      </c>
      <c r="AT516" s="30" t="s">
        <v>140</v>
      </c>
      <c r="AU516" s="30" t="s">
        <v>140</v>
      </c>
      <c r="AV516" s="25">
        <v>-10000</v>
      </c>
      <c r="AW516" s="25" t="s">
        <v>140</v>
      </c>
      <c r="AX516" s="30" t="s">
        <v>150</v>
      </c>
      <c r="AY516" s="25" t="s">
        <v>140</v>
      </c>
      <c r="AZ516" s="30" t="s">
        <v>140</v>
      </c>
      <c r="BA516" s="30" t="s">
        <v>140</v>
      </c>
    </row>
    <row r="517" spans="2:53">
      <c r="B517" s="43" t="s">
        <v>207</v>
      </c>
      <c r="C517" s="22" t="s">
        <v>62</v>
      </c>
      <c r="D517" s="23" t="s">
        <v>146</v>
      </c>
      <c r="E517" s="24">
        <v>6248</v>
      </c>
      <c r="F517" s="24"/>
      <c r="G517" s="25"/>
      <c r="H517" s="26">
        <v>6248</v>
      </c>
      <c r="I517" s="24"/>
      <c r="J517" s="24"/>
      <c r="K517" s="24"/>
      <c r="L517" s="26">
        <v>0</v>
      </c>
      <c r="M517" s="24">
        <v>0</v>
      </c>
      <c r="N517" s="25">
        <v>5112</v>
      </c>
      <c r="O517" s="26" t="s">
        <v>144</v>
      </c>
      <c r="P517" s="25" t="s">
        <v>41</v>
      </c>
      <c r="Q517" s="26">
        <v>0</v>
      </c>
      <c r="R517" s="24">
        <v>0</v>
      </c>
      <c r="S517" s="24" t="s">
        <v>139</v>
      </c>
      <c r="T517" s="24" t="s">
        <v>139</v>
      </c>
      <c r="U517" s="29" t="s">
        <v>139</v>
      </c>
      <c r="V517" s="25">
        <v>5112</v>
      </c>
      <c r="W517" s="30">
        <v>0</v>
      </c>
      <c r="X517" s="26" t="s">
        <v>140</v>
      </c>
      <c r="Y517" s="24" t="s">
        <v>140</v>
      </c>
      <c r="Z517" s="25" t="s">
        <v>140</v>
      </c>
      <c r="AA517" s="24" t="s">
        <v>140</v>
      </c>
      <c r="AB517" s="24" t="s">
        <v>140</v>
      </c>
      <c r="AC517" s="25" t="s">
        <v>140</v>
      </c>
      <c r="AD517" s="24" t="s">
        <v>140</v>
      </c>
      <c r="AE517" s="24" t="s">
        <v>140</v>
      </c>
      <c r="AF517" s="25" t="s">
        <v>140</v>
      </c>
      <c r="AG517" s="24" t="s">
        <v>140</v>
      </c>
      <c r="AH517" s="24" t="s">
        <v>140</v>
      </c>
      <c r="AI517" s="25" t="s">
        <v>140</v>
      </c>
      <c r="AJ517" s="26" t="s">
        <v>140</v>
      </c>
      <c r="AK517" s="24" t="s">
        <v>140</v>
      </c>
      <c r="AL517" s="25" t="s">
        <v>140</v>
      </c>
      <c r="AM517" s="24" t="s">
        <v>140</v>
      </c>
      <c r="AN517" s="24" t="s">
        <v>140</v>
      </c>
      <c r="AO517" s="25" t="s">
        <v>140</v>
      </c>
      <c r="AP517" s="25" t="s">
        <v>140</v>
      </c>
      <c r="AQ517" s="25" t="s">
        <v>140</v>
      </c>
      <c r="AR517" s="30" t="s">
        <v>140</v>
      </c>
      <c r="AS517" s="25" t="s">
        <v>140</v>
      </c>
      <c r="AT517" s="30" t="s">
        <v>140</v>
      </c>
      <c r="AU517" s="30" t="s">
        <v>140</v>
      </c>
      <c r="AV517" s="25" t="s">
        <v>140</v>
      </c>
      <c r="AW517" s="25" t="s">
        <v>140</v>
      </c>
      <c r="AX517" s="30" t="s">
        <v>140</v>
      </c>
      <c r="AY517" s="25" t="s">
        <v>140</v>
      </c>
      <c r="AZ517" s="30" t="s">
        <v>140</v>
      </c>
      <c r="BA517" s="30" t="s">
        <v>140</v>
      </c>
    </row>
    <row r="518" spans="2:53">
      <c r="B518" s="43" t="s">
        <v>207</v>
      </c>
      <c r="C518" s="22" t="s">
        <v>62</v>
      </c>
      <c r="D518" s="23" t="s">
        <v>147</v>
      </c>
      <c r="E518" s="24"/>
      <c r="F518" s="24">
        <v>6047</v>
      </c>
      <c r="G518" s="25">
        <v>654</v>
      </c>
      <c r="H518" s="26"/>
      <c r="I518" s="24">
        <v>6047</v>
      </c>
      <c r="J518" s="24">
        <v>654</v>
      </c>
      <c r="K518" s="24"/>
      <c r="L518" s="26">
        <v>0</v>
      </c>
      <c r="M518" s="24">
        <v>0</v>
      </c>
      <c r="N518" s="25">
        <v>0</v>
      </c>
      <c r="O518" s="26" t="s">
        <v>144</v>
      </c>
      <c r="P518" s="25" t="s">
        <v>41</v>
      </c>
      <c r="Q518" s="26">
        <v>0</v>
      </c>
      <c r="R518" s="24" t="s">
        <v>139</v>
      </c>
      <c r="S518" s="24">
        <v>0</v>
      </c>
      <c r="T518" s="24">
        <v>0</v>
      </c>
      <c r="U518" s="29">
        <v>0</v>
      </c>
      <c r="V518" s="25">
        <v>0</v>
      </c>
      <c r="W518" s="30">
        <v>0</v>
      </c>
      <c r="X518" s="26" t="s">
        <v>140</v>
      </c>
      <c r="Y518" s="24" t="s">
        <v>140</v>
      </c>
      <c r="Z518" s="25" t="s">
        <v>140</v>
      </c>
      <c r="AA518" s="24" t="s">
        <v>140</v>
      </c>
      <c r="AB518" s="24" t="s">
        <v>140</v>
      </c>
      <c r="AC518" s="25" t="s">
        <v>140</v>
      </c>
      <c r="AD518" s="24" t="s">
        <v>140</v>
      </c>
      <c r="AE518" s="24" t="s">
        <v>140</v>
      </c>
      <c r="AF518" s="25" t="s">
        <v>140</v>
      </c>
      <c r="AG518" s="24" t="s">
        <v>140</v>
      </c>
      <c r="AH518" s="24" t="s">
        <v>140</v>
      </c>
      <c r="AI518" s="25" t="s">
        <v>140</v>
      </c>
      <c r="AJ518" s="26" t="s">
        <v>140</v>
      </c>
      <c r="AK518" s="24" t="s">
        <v>140</v>
      </c>
      <c r="AL518" s="25" t="s">
        <v>140</v>
      </c>
      <c r="AM518" s="24" t="s">
        <v>140</v>
      </c>
      <c r="AN518" s="24" t="s">
        <v>140</v>
      </c>
      <c r="AO518" s="25" t="s">
        <v>140</v>
      </c>
      <c r="AP518" s="25" t="s">
        <v>140</v>
      </c>
      <c r="AQ518" s="25" t="s">
        <v>140</v>
      </c>
      <c r="AR518" s="30" t="s">
        <v>140</v>
      </c>
      <c r="AS518" s="25" t="s">
        <v>140</v>
      </c>
      <c r="AT518" s="30" t="s">
        <v>140</v>
      </c>
      <c r="AU518" s="30" t="s">
        <v>140</v>
      </c>
      <c r="AV518" s="25" t="s">
        <v>140</v>
      </c>
      <c r="AW518" s="25" t="s">
        <v>140</v>
      </c>
      <c r="AX518" s="30" t="s">
        <v>140</v>
      </c>
      <c r="AY518" s="25" t="s">
        <v>140</v>
      </c>
      <c r="AZ518" s="30" t="s">
        <v>140</v>
      </c>
      <c r="BA518" s="30" t="s">
        <v>140</v>
      </c>
    </row>
    <row r="519" spans="2:53">
      <c r="B519" s="43" t="s">
        <v>207</v>
      </c>
      <c r="C519" s="22" t="s">
        <v>62</v>
      </c>
      <c r="D519" s="23" t="s">
        <v>148</v>
      </c>
      <c r="E519" s="24"/>
      <c r="F519" s="24">
        <v>6048</v>
      </c>
      <c r="G519" s="25">
        <v>654</v>
      </c>
      <c r="H519" s="26"/>
      <c r="I519" s="24">
        <v>6048</v>
      </c>
      <c r="J519" s="24">
        <v>654</v>
      </c>
      <c r="K519" s="24"/>
      <c r="L519" s="26">
        <v>0</v>
      </c>
      <c r="M519" s="24">
        <v>0</v>
      </c>
      <c r="N519" s="25">
        <v>0</v>
      </c>
      <c r="O519" s="26" t="s">
        <v>144</v>
      </c>
      <c r="P519" s="25" t="s">
        <v>41</v>
      </c>
      <c r="Q519" s="26">
        <v>0</v>
      </c>
      <c r="R519" s="24" t="s">
        <v>139</v>
      </c>
      <c r="S519" s="24">
        <v>0</v>
      </c>
      <c r="T519" s="24">
        <v>0</v>
      </c>
      <c r="U519" s="29">
        <v>0</v>
      </c>
      <c r="V519" s="25">
        <v>0</v>
      </c>
      <c r="W519" s="30">
        <v>0</v>
      </c>
      <c r="X519" s="26" t="s">
        <v>140</v>
      </c>
      <c r="Y519" s="24" t="s">
        <v>140</v>
      </c>
      <c r="Z519" s="25" t="s">
        <v>140</v>
      </c>
      <c r="AA519" s="24" t="s">
        <v>140</v>
      </c>
      <c r="AB519" s="24" t="s">
        <v>140</v>
      </c>
      <c r="AC519" s="25" t="s">
        <v>140</v>
      </c>
      <c r="AD519" s="24" t="s">
        <v>140</v>
      </c>
      <c r="AE519" s="24" t="s">
        <v>140</v>
      </c>
      <c r="AF519" s="25" t="s">
        <v>140</v>
      </c>
      <c r="AG519" s="24" t="s">
        <v>140</v>
      </c>
      <c r="AH519" s="24" t="s">
        <v>140</v>
      </c>
      <c r="AI519" s="25" t="s">
        <v>140</v>
      </c>
      <c r="AJ519" s="26" t="s">
        <v>140</v>
      </c>
      <c r="AK519" s="24" t="s">
        <v>140</v>
      </c>
      <c r="AL519" s="25" t="s">
        <v>140</v>
      </c>
      <c r="AM519" s="24" t="s">
        <v>140</v>
      </c>
      <c r="AN519" s="24" t="s">
        <v>140</v>
      </c>
      <c r="AO519" s="25" t="s">
        <v>140</v>
      </c>
      <c r="AP519" s="25" t="s">
        <v>140</v>
      </c>
      <c r="AQ519" s="25" t="s">
        <v>140</v>
      </c>
      <c r="AR519" s="30" t="s">
        <v>140</v>
      </c>
      <c r="AS519" s="25" t="s">
        <v>140</v>
      </c>
      <c r="AT519" s="30" t="s">
        <v>140</v>
      </c>
      <c r="AU519" s="30" t="s">
        <v>140</v>
      </c>
      <c r="AV519" s="25" t="s">
        <v>140</v>
      </c>
      <c r="AW519" s="25" t="s">
        <v>140</v>
      </c>
      <c r="AX519" s="30" t="s">
        <v>140</v>
      </c>
      <c r="AY519" s="25" t="s">
        <v>140</v>
      </c>
      <c r="AZ519" s="30" t="s">
        <v>140</v>
      </c>
      <c r="BA519" s="30" t="s">
        <v>140</v>
      </c>
    </row>
    <row r="520" spans="2:53">
      <c r="B520" s="43" t="s">
        <v>207</v>
      </c>
      <c r="C520" s="22" t="s">
        <v>62</v>
      </c>
      <c r="D520" s="23" t="s">
        <v>149</v>
      </c>
      <c r="E520" s="24"/>
      <c r="F520" s="24">
        <v>5565</v>
      </c>
      <c r="G520" s="25">
        <v>654</v>
      </c>
      <c r="H520" s="26"/>
      <c r="I520" s="24">
        <v>5565</v>
      </c>
      <c r="J520" s="24">
        <v>654</v>
      </c>
      <c r="K520" s="24"/>
      <c r="L520" s="26">
        <v>0</v>
      </c>
      <c r="M520" s="24">
        <v>0</v>
      </c>
      <c r="N520" s="25">
        <v>0</v>
      </c>
      <c r="O520" s="26" t="s">
        <v>144</v>
      </c>
      <c r="P520" s="25" t="s">
        <v>41</v>
      </c>
      <c r="Q520" s="26">
        <v>0</v>
      </c>
      <c r="R520" s="24" t="s">
        <v>139</v>
      </c>
      <c r="S520" s="24">
        <v>0</v>
      </c>
      <c r="T520" s="24">
        <v>0</v>
      </c>
      <c r="U520" s="29">
        <v>0</v>
      </c>
      <c r="V520" s="25">
        <v>0</v>
      </c>
      <c r="W520" s="30">
        <v>0</v>
      </c>
      <c r="X520" s="26" t="s">
        <v>140</v>
      </c>
      <c r="Y520" s="24" t="s">
        <v>140</v>
      </c>
      <c r="Z520" s="25" t="s">
        <v>140</v>
      </c>
      <c r="AA520" s="24" t="s">
        <v>140</v>
      </c>
      <c r="AB520" s="24" t="s">
        <v>140</v>
      </c>
      <c r="AC520" s="25" t="s">
        <v>140</v>
      </c>
      <c r="AD520" s="24" t="s">
        <v>140</v>
      </c>
      <c r="AE520" s="24" t="s">
        <v>140</v>
      </c>
      <c r="AF520" s="25" t="s">
        <v>140</v>
      </c>
      <c r="AG520" s="24" t="s">
        <v>140</v>
      </c>
      <c r="AH520" s="24" t="s">
        <v>140</v>
      </c>
      <c r="AI520" s="25" t="s">
        <v>140</v>
      </c>
      <c r="AJ520" s="26" t="s">
        <v>140</v>
      </c>
      <c r="AK520" s="24" t="s">
        <v>140</v>
      </c>
      <c r="AL520" s="25" t="s">
        <v>140</v>
      </c>
      <c r="AM520" s="24" t="s">
        <v>140</v>
      </c>
      <c r="AN520" s="24" t="s">
        <v>140</v>
      </c>
      <c r="AO520" s="25" t="s">
        <v>140</v>
      </c>
      <c r="AP520" s="25" t="s">
        <v>140</v>
      </c>
      <c r="AQ520" s="25" t="s">
        <v>140</v>
      </c>
      <c r="AR520" s="30" t="s">
        <v>140</v>
      </c>
      <c r="AS520" s="25" t="s">
        <v>140</v>
      </c>
      <c r="AT520" s="30" t="s">
        <v>140</v>
      </c>
      <c r="AU520" s="30" t="s">
        <v>140</v>
      </c>
      <c r="AV520" s="25" t="s">
        <v>140</v>
      </c>
      <c r="AW520" s="25" t="s">
        <v>140</v>
      </c>
      <c r="AX520" s="30" t="s">
        <v>140</v>
      </c>
      <c r="AY520" s="25" t="s">
        <v>140</v>
      </c>
      <c r="AZ520" s="30" t="s">
        <v>140</v>
      </c>
      <c r="BA520" s="30" t="s">
        <v>140</v>
      </c>
    </row>
    <row r="521" spans="2:53">
      <c r="B521" s="43" t="s">
        <v>207</v>
      </c>
      <c r="C521" s="22" t="s">
        <v>62</v>
      </c>
      <c r="D521" s="23" t="s">
        <v>151</v>
      </c>
      <c r="E521" s="24"/>
      <c r="F521" s="24">
        <v>6017</v>
      </c>
      <c r="G521" s="25">
        <v>654</v>
      </c>
      <c r="H521" s="26"/>
      <c r="I521" s="24">
        <v>6017</v>
      </c>
      <c r="J521" s="24">
        <v>654</v>
      </c>
      <c r="K521" s="24"/>
      <c r="L521" s="26">
        <v>-2903</v>
      </c>
      <c r="M521" s="24">
        <v>-2903</v>
      </c>
      <c r="N521" s="25">
        <v>-2903</v>
      </c>
      <c r="O521" s="26" t="s">
        <v>144</v>
      </c>
      <c r="P521" s="25" t="s">
        <v>41</v>
      </c>
      <c r="Q521" s="26">
        <v>0</v>
      </c>
      <c r="R521" s="24" t="s">
        <v>139</v>
      </c>
      <c r="S521" s="24">
        <v>0</v>
      </c>
      <c r="T521" s="24">
        <v>0</v>
      </c>
      <c r="U521" s="29">
        <v>0</v>
      </c>
      <c r="V521" s="25">
        <v>0</v>
      </c>
      <c r="W521" s="30">
        <v>0</v>
      </c>
      <c r="X521" s="26" t="s">
        <v>140</v>
      </c>
      <c r="Y521" s="24" t="s">
        <v>140</v>
      </c>
      <c r="Z521" s="25" t="s">
        <v>140</v>
      </c>
      <c r="AA521" s="24" t="s">
        <v>140</v>
      </c>
      <c r="AB521" s="24" t="s">
        <v>140</v>
      </c>
      <c r="AC521" s="25" t="s">
        <v>140</v>
      </c>
      <c r="AD521" s="24" t="s">
        <v>140</v>
      </c>
      <c r="AE521" s="24" t="s">
        <v>140</v>
      </c>
      <c r="AF521" s="25" t="s">
        <v>140</v>
      </c>
      <c r="AG521" s="24" t="s">
        <v>140</v>
      </c>
      <c r="AH521" s="24" t="s">
        <v>140</v>
      </c>
      <c r="AI521" s="25" t="s">
        <v>140</v>
      </c>
      <c r="AJ521" s="26" t="s">
        <v>140</v>
      </c>
      <c r="AK521" s="24" t="s">
        <v>140</v>
      </c>
      <c r="AL521" s="25" t="s">
        <v>140</v>
      </c>
      <c r="AM521" s="24" t="s">
        <v>140</v>
      </c>
      <c r="AN521" s="24" t="s">
        <v>140</v>
      </c>
      <c r="AO521" s="25" t="s">
        <v>140</v>
      </c>
      <c r="AP521" s="25" t="s">
        <v>140</v>
      </c>
      <c r="AQ521" s="25" t="s">
        <v>140</v>
      </c>
      <c r="AR521" s="30" t="s">
        <v>140</v>
      </c>
      <c r="AS521" s="25" t="s">
        <v>140</v>
      </c>
      <c r="AT521" s="30" t="s">
        <v>140</v>
      </c>
      <c r="AU521" s="30" t="s">
        <v>140</v>
      </c>
      <c r="AV521" s="25" t="s">
        <v>140</v>
      </c>
      <c r="AW521" s="25" t="s">
        <v>140</v>
      </c>
      <c r="AX521" s="30" t="s">
        <v>140</v>
      </c>
      <c r="AY521" s="25" t="s">
        <v>140</v>
      </c>
      <c r="AZ521" s="30" t="s">
        <v>140</v>
      </c>
      <c r="BA521" s="30" t="s">
        <v>140</v>
      </c>
    </row>
    <row r="522" spans="2:53">
      <c r="B522" s="43" t="s">
        <v>207</v>
      </c>
      <c r="C522" s="22" t="s">
        <v>62</v>
      </c>
      <c r="D522" s="23" t="s">
        <v>153</v>
      </c>
      <c r="E522" s="24"/>
      <c r="F522" s="24">
        <v>6225</v>
      </c>
      <c r="G522" s="25">
        <v>654</v>
      </c>
      <c r="H522" s="26"/>
      <c r="I522" s="24">
        <v>6225</v>
      </c>
      <c r="J522" s="24">
        <v>654</v>
      </c>
      <c r="K522" s="24"/>
      <c r="L522" s="26">
        <v>-3221</v>
      </c>
      <c r="M522" s="24">
        <v>-3221</v>
      </c>
      <c r="N522" s="25">
        <v>-3221</v>
      </c>
      <c r="O522" s="26" t="s">
        <v>144</v>
      </c>
      <c r="P522" s="25" t="s">
        <v>41</v>
      </c>
      <c r="Q522" s="26">
        <v>0</v>
      </c>
      <c r="R522" s="24" t="s">
        <v>139</v>
      </c>
      <c r="S522" s="24">
        <v>0</v>
      </c>
      <c r="T522" s="24">
        <v>0</v>
      </c>
      <c r="U522" s="29">
        <v>0</v>
      </c>
      <c r="V522" s="25">
        <v>0</v>
      </c>
      <c r="W522" s="30">
        <v>0</v>
      </c>
      <c r="X522" s="26" t="s">
        <v>140</v>
      </c>
      <c r="Y522" s="24" t="s">
        <v>140</v>
      </c>
      <c r="Z522" s="25" t="s">
        <v>140</v>
      </c>
      <c r="AA522" s="24" t="s">
        <v>140</v>
      </c>
      <c r="AB522" s="24" t="s">
        <v>140</v>
      </c>
      <c r="AC522" s="25" t="s">
        <v>140</v>
      </c>
      <c r="AD522" s="24" t="s">
        <v>140</v>
      </c>
      <c r="AE522" s="24" t="s">
        <v>140</v>
      </c>
      <c r="AF522" s="25" t="s">
        <v>140</v>
      </c>
      <c r="AG522" s="24" t="s">
        <v>140</v>
      </c>
      <c r="AH522" s="24" t="s">
        <v>140</v>
      </c>
      <c r="AI522" s="25" t="s">
        <v>140</v>
      </c>
      <c r="AJ522" s="26" t="s">
        <v>140</v>
      </c>
      <c r="AK522" s="24" t="s">
        <v>140</v>
      </c>
      <c r="AL522" s="25" t="s">
        <v>140</v>
      </c>
      <c r="AM522" s="24" t="s">
        <v>140</v>
      </c>
      <c r="AN522" s="24" t="s">
        <v>140</v>
      </c>
      <c r="AO522" s="25" t="s">
        <v>140</v>
      </c>
      <c r="AP522" s="25" t="s">
        <v>140</v>
      </c>
      <c r="AQ522" s="25" t="s">
        <v>140</v>
      </c>
      <c r="AR522" s="30" t="s">
        <v>140</v>
      </c>
      <c r="AS522" s="25" t="s">
        <v>140</v>
      </c>
      <c r="AT522" s="30" t="s">
        <v>140</v>
      </c>
      <c r="AU522" s="30" t="s">
        <v>140</v>
      </c>
      <c r="AV522" s="25" t="s">
        <v>140</v>
      </c>
      <c r="AW522" s="25" t="s">
        <v>140</v>
      </c>
      <c r="AX522" s="30" t="s">
        <v>140</v>
      </c>
      <c r="AY522" s="25" t="s">
        <v>140</v>
      </c>
      <c r="AZ522" s="30" t="s">
        <v>140</v>
      </c>
      <c r="BA522" s="30" t="s">
        <v>140</v>
      </c>
    </row>
    <row r="523" spans="2:53" ht="15" thickBot="1">
      <c r="B523" s="44" t="s">
        <v>207</v>
      </c>
      <c r="C523" s="32" t="s">
        <v>62</v>
      </c>
      <c r="D523" s="33" t="s">
        <v>155</v>
      </c>
      <c r="E523" s="34"/>
      <c r="F523" s="34">
        <v>5667</v>
      </c>
      <c r="G523" s="35">
        <v>477</v>
      </c>
      <c r="H523" s="36"/>
      <c r="I523" s="34">
        <v>5667</v>
      </c>
      <c r="J523" s="34">
        <v>466</v>
      </c>
      <c r="K523" s="34"/>
      <c r="L523" s="36">
        <v>-2497</v>
      </c>
      <c r="M523" s="34">
        <v>-2497</v>
      </c>
      <c r="N523" s="35">
        <v>-2497</v>
      </c>
      <c r="O523" s="36" t="s">
        <v>144</v>
      </c>
      <c r="P523" s="35" t="s">
        <v>41</v>
      </c>
      <c r="Q523" s="36">
        <v>0</v>
      </c>
      <c r="R523" s="24" t="s">
        <v>139</v>
      </c>
      <c r="S523" s="24">
        <v>0</v>
      </c>
      <c r="T523" s="24">
        <v>11</v>
      </c>
      <c r="U523" s="29">
        <v>11</v>
      </c>
      <c r="V523" s="25">
        <v>0</v>
      </c>
      <c r="W523" s="30">
        <v>0</v>
      </c>
      <c r="X523" s="36" t="s">
        <v>140</v>
      </c>
      <c r="Y523" s="34" t="s">
        <v>140</v>
      </c>
      <c r="Z523" s="35" t="s">
        <v>140</v>
      </c>
      <c r="AA523" s="34" t="s">
        <v>140</v>
      </c>
      <c r="AB523" s="34" t="s">
        <v>140</v>
      </c>
      <c r="AC523" s="35" t="s">
        <v>140</v>
      </c>
      <c r="AD523" s="34" t="s">
        <v>140</v>
      </c>
      <c r="AE523" s="34" t="s">
        <v>140</v>
      </c>
      <c r="AF523" s="35" t="s">
        <v>140</v>
      </c>
      <c r="AG523" s="34" t="s">
        <v>140</v>
      </c>
      <c r="AH523" s="34" t="s">
        <v>140</v>
      </c>
      <c r="AI523" s="35" t="s">
        <v>140</v>
      </c>
      <c r="AJ523" s="36" t="s">
        <v>140</v>
      </c>
      <c r="AK523" s="34" t="s">
        <v>140</v>
      </c>
      <c r="AL523" s="35" t="s">
        <v>140</v>
      </c>
      <c r="AM523" s="34" t="s">
        <v>140</v>
      </c>
      <c r="AN523" s="34" t="s">
        <v>140</v>
      </c>
      <c r="AO523" s="35" t="s">
        <v>140</v>
      </c>
      <c r="AP523" s="35" t="s">
        <v>140</v>
      </c>
      <c r="AQ523" s="35" t="s">
        <v>140</v>
      </c>
      <c r="AR523" s="37" t="s">
        <v>140</v>
      </c>
      <c r="AS523" s="35" t="s">
        <v>140</v>
      </c>
      <c r="AT523" s="37" t="s">
        <v>140</v>
      </c>
      <c r="AU523" s="37" t="s">
        <v>140</v>
      </c>
      <c r="AV523" s="35" t="s">
        <v>140</v>
      </c>
      <c r="AW523" s="35" t="s">
        <v>140</v>
      </c>
      <c r="AX523" s="37" t="s">
        <v>140</v>
      </c>
      <c r="AY523" s="35" t="s">
        <v>140</v>
      </c>
      <c r="AZ523" s="37" t="s">
        <v>140</v>
      </c>
      <c r="BA523" s="37" t="s">
        <v>140</v>
      </c>
    </row>
    <row r="524" spans="2:53">
      <c r="B524" s="38" t="s">
        <v>208</v>
      </c>
      <c r="C524" s="39" t="s">
        <v>62</v>
      </c>
      <c r="D524" s="40" t="s">
        <v>138</v>
      </c>
      <c r="E524" s="27"/>
      <c r="F524" s="27">
        <v>7047</v>
      </c>
      <c r="G524" s="41">
        <v>-344</v>
      </c>
      <c r="H524" s="28"/>
      <c r="I524" s="27">
        <v>7047</v>
      </c>
      <c r="J524" s="27">
        <v>-142</v>
      </c>
      <c r="K524" s="27"/>
      <c r="L524" s="28">
        <v>-825</v>
      </c>
      <c r="M524" s="27">
        <v>-825</v>
      </c>
      <c r="N524" s="41">
        <v>-825</v>
      </c>
      <c r="O524" s="28" t="s">
        <v>40</v>
      </c>
      <c r="P524" s="41" t="s">
        <v>41</v>
      </c>
      <c r="Q524" s="28">
        <v>0</v>
      </c>
      <c r="R524" s="24" t="s">
        <v>139</v>
      </c>
      <c r="S524" s="24">
        <v>0</v>
      </c>
      <c r="T524" s="24">
        <v>-202</v>
      </c>
      <c r="U524" s="29">
        <v>-202</v>
      </c>
      <c r="V524" s="25">
        <v>0</v>
      </c>
      <c r="W524" s="30">
        <v>1</v>
      </c>
      <c r="X524" s="28">
        <v>140</v>
      </c>
      <c r="Y524" s="27" t="s">
        <v>140</v>
      </c>
      <c r="Z524" s="41" t="s">
        <v>170</v>
      </c>
      <c r="AA524" s="27">
        <v>377</v>
      </c>
      <c r="AB524" s="27" t="s">
        <v>140</v>
      </c>
      <c r="AC524" s="41" t="s">
        <v>170</v>
      </c>
      <c r="AD524" s="27" t="s">
        <v>140</v>
      </c>
      <c r="AE524" s="27" t="s">
        <v>140</v>
      </c>
      <c r="AF524" s="41" t="s">
        <v>140</v>
      </c>
      <c r="AG524" s="27" t="s">
        <v>140</v>
      </c>
      <c r="AH524" s="27" t="s">
        <v>140</v>
      </c>
      <c r="AI524" s="41" t="s">
        <v>140</v>
      </c>
      <c r="AJ524" s="28" t="s">
        <v>140</v>
      </c>
      <c r="AK524" s="27" t="s">
        <v>140</v>
      </c>
      <c r="AL524" s="41" t="s">
        <v>140</v>
      </c>
      <c r="AM524" s="27" t="s">
        <v>140</v>
      </c>
      <c r="AN524" s="27" t="s">
        <v>140</v>
      </c>
      <c r="AO524" s="41" t="s">
        <v>140</v>
      </c>
      <c r="AP524" s="41" t="s">
        <v>140</v>
      </c>
      <c r="AQ524" s="41" t="s">
        <v>140</v>
      </c>
      <c r="AR524" s="42" t="s">
        <v>140</v>
      </c>
      <c r="AS524" s="41" t="s">
        <v>140</v>
      </c>
      <c r="AT524" s="42" t="s">
        <v>140</v>
      </c>
      <c r="AU524" s="42" t="s">
        <v>140</v>
      </c>
      <c r="AV524" s="41" t="s">
        <v>140</v>
      </c>
      <c r="AW524" s="41" t="s">
        <v>140</v>
      </c>
      <c r="AX524" s="42" t="s">
        <v>140</v>
      </c>
      <c r="AY524" s="41">
        <v>-10000</v>
      </c>
      <c r="AZ524" s="42" t="s">
        <v>140</v>
      </c>
      <c r="BA524" s="42" t="s">
        <v>150</v>
      </c>
    </row>
    <row r="525" spans="2:53">
      <c r="B525" s="43" t="s">
        <v>208</v>
      </c>
      <c r="C525" s="22" t="s">
        <v>62</v>
      </c>
      <c r="D525" s="23" t="s">
        <v>141</v>
      </c>
      <c r="E525" s="24"/>
      <c r="F525" s="24">
        <v>7599</v>
      </c>
      <c r="G525" s="25">
        <v>114</v>
      </c>
      <c r="H525" s="26"/>
      <c r="I525" s="24">
        <v>7554</v>
      </c>
      <c r="J525" s="24">
        <v>116</v>
      </c>
      <c r="K525" s="24"/>
      <c r="L525" s="26">
        <v>-1272</v>
      </c>
      <c r="M525" s="24">
        <v>-1272</v>
      </c>
      <c r="N525" s="25">
        <v>-1272</v>
      </c>
      <c r="O525" s="26" t="s">
        <v>40</v>
      </c>
      <c r="P525" s="25" t="s">
        <v>41</v>
      </c>
      <c r="Q525" s="26">
        <v>0</v>
      </c>
      <c r="R525" s="24" t="s">
        <v>139</v>
      </c>
      <c r="S525" s="24">
        <v>45</v>
      </c>
      <c r="T525" s="24">
        <v>-2</v>
      </c>
      <c r="U525" s="29">
        <v>43</v>
      </c>
      <c r="V525" s="25">
        <v>0</v>
      </c>
      <c r="W525" s="30">
        <v>1</v>
      </c>
      <c r="X525" s="26">
        <v>140</v>
      </c>
      <c r="Y525" s="24" t="s">
        <v>140</v>
      </c>
      <c r="Z525" s="25" t="s">
        <v>170</v>
      </c>
      <c r="AA525" s="24">
        <v>377</v>
      </c>
      <c r="AB525" s="24" t="s">
        <v>140</v>
      </c>
      <c r="AC525" s="25" t="s">
        <v>170</v>
      </c>
      <c r="AD525" s="24" t="s">
        <v>140</v>
      </c>
      <c r="AE525" s="24" t="s">
        <v>140</v>
      </c>
      <c r="AF525" s="25" t="s">
        <v>109</v>
      </c>
      <c r="AG525" s="24" t="s">
        <v>140</v>
      </c>
      <c r="AH525" s="24">
        <v>7335</v>
      </c>
      <c r="AI525" s="25" t="s">
        <v>109</v>
      </c>
      <c r="AJ525" s="26" t="s">
        <v>140</v>
      </c>
      <c r="AK525" s="24" t="s">
        <v>140</v>
      </c>
      <c r="AL525" s="25" t="s">
        <v>140</v>
      </c>
      <c r="AM525" s="24" t="s">
        <v>140</v>
      </c>
      <c r="AN525" s="24" t="s">
        <v>140</v>
      </c>
      <c r="AO525" s="25" t="s">
        <v>140</v>
      </c>
      <c r="AP525" s="25" t="s">
        <v>140</v>
      </c>
      <c r="AQ525" s="25" t="s">
        <v>140</v>
      </c>
      <c r="AR525" s="30" t="s">
        <v>140</v>
      </c>
      <c r="AS525" s="25" t="s">
        <v>140</v>
      </c>
      <c r="AT525" s="30" t="s">
        <v>140</v>
      </c>
      <c r="AU525" s="30" t="s">
        <v>140</v>
      </c>
      <c r="AV525" s="25" t="s">
        <v>140</v>
      </c>
      <c r="AW525" s="25" t="s">
        <v>140</v>
      </c>
      <c r="AX525" s="30" t="s">
        <v>140</v>
      </c>
      <c r="AY525" s="25">
        <v>-10000</v>
      </c>
      <c r="AZ525" s="30" t="s">
        <v>140</v>
      </c>
      <c r="BA525" s="30" t="s">
        <v>150</v>
      </c>
    </row>
    <row r="526" spans="2:53">
      <c r="B526" s="43" t="s">
        <v>208</v>
      </c>
      <c r="C526" s="22" t="s">
        <v>62</v>
      </c>
      <c r="D526" s="23" t="s">
        <v>142</v>
      </c>
      <c r="E526" s="24"/>
      <c r="F526" s="24">
        <v>7047</v>
      </c>
      <c r="G526" s="25">
        <v>-340</v>
      </c>
      <c r="H526" s="26"/>
      <c r="I526" s="24">
        <v>7047</v>
      </c>
      <c r="J526" s="24">
        <v>220</v>
      </c>
      <c r="K526" s="24"/>
      <c r="L526" s="26">
        <v>-800</v>
      </c>
      <c r="M526" s="24">
        <v>-800</v>
      </c>
      <c r="N526" s="25">
        <v>-800</v>
      </c>
      <c r="O526" s="26" t="s">
        <v>40</v>
      </c>
      <c r="P526" s="25" t="s">
        <v>41</v>
      </c>
      <c r="Q526" s="26">
        <v>0</v>
      </c>
      <c r="R526" s="24" t="s">
        <v>139</v>
      </c>
      <c r="S526" s="24">
        <v>0</v>
      </c>
      <c r="T526" s="24">
        <v>-560</v>
      </c>
      <c r="U526" s="29">
        <v>-560</v>
      </c>
      <c r="V526" s="25">
        <v>0</v>
      </c>
      <c r="W526" s="30">
        <v>1</v>
      </c>
      <c r="X526" s="26">
        <v>140</v>
      </c>
      <c r="Y526" s="24" t="s">
        <v>140</v>
      </c>
      <c r="Z526" s="25" t="s">
        <v>170</v>
      </c>
      <c r="AA526" s="24">
        <v>377</v>
      </c>
      <c r="AB526" s="24" t="s">
        <v>140</v>
      </c>
      <c r="AC526" s="25" t="s">
        <v>170</v>
      </c>
      <c r="AD526" s="24" t="s">
        <v>140</v>
      </c>
      <c r="AE526" s="24" t="s">
        <v>140</v>
      </c>
      <c r="AF526" s="25" t="s">
        <v>109</v>
      </c>
      <c r="AG526" s="24" t="s">
        <v>140</v>
      </c>
      <c r="AH526" s="24">
        <v>6750</v>
      </c>
      <c r="AI526" s="25" t="s">
        <v>109</v>
      </c>
      <c r="AJ526" s="26" t="s">
        <v>140</v>
      </c>
      <c r="AK526" s="24" t="s">
        <v>140</v>
      </c>
      <c r="AL526" s="25" t="s">
        <v>140</v>
      </c>
      <c r="AM526" s="24" t="s">
        <v>140</v>
      </c>
      <c r="AN526" s="24" t="s">
        <v>140</v>
      </c>
      <c r="AO526" s="25" t="s">
        <v>140</v>
      </c>
      <c r="AP526" s="25" t="s">
        <v>140</v>
      </c>
      <c r="AQ526" s="25" t="s">
        <v>140</v>
      </c>
      <c r="AR526" s="30" t="s">
        <v>140</v>
      </c>
      <c r="AS526" s="25" t="s">
        <v>140</v>
      </c>
      <c r="AT526" s="30" t="s">
        <v>140</v>
      </c>
      <c r="AU526" s="30" t="s">
        <v>140</v>
      </c>
      <c r="AV526" s="25" t="s">
        <v>140</v>
      </c>
      <c r="AW526" s="25" t="s">
        <v>140</v>
      </c>
      <c r="AX526" s="30" t="s">
        <v>140</v>
      </c>
      <c r="AY526" s="25">
        <v>-10000</v>
      </c>
      <c r="AZ526" s="30" t="s">
        <v>140</v>
      </c>
      <c r="BA526" s="30" t="s">
        <v>150</v>
      </c>
    </row>
    <row r="527" spans="2:53">
      <c r="B527" s="43" t="s">
        <v>208</v>
      </c>
      <c r="C527" s="22" t="s">
        <v>62</v>
      </c>
      <c r="D527" s="23" t="s">
        <v>143</v>
      </c>
      <c r="E527" s="24">
        <v>7565</v>
      </c>
      <c r="F527" s="24"/>
      <c r="G527" s="25"/>
      <c r="H527" s="26">
        <v>7565</v>
      </c>
      <c r="I527" s="24"/>
      <c r="J527" s="24"/>
      <c r="K527" s="24"/>
      <c r="L527" s="26">
        <v>0</v>
      </c>
      <c r="M527" s="24">
        <v>0</v>
      </c>
      <c r="N527" s="25">
        <v>0</v>
      </c>
      <c r="O527" s="26" t="s">
        <v>144</v>
      </c>
      <c r="P527" s="25" t="s">
        <v>41</v>
      </c>
      <c r="Q527" s="26">
        <v>0</v>
      </c>
      <c r="R527" s="24">
        <v>0</v>
      </c>
      <c r="S527" s="24" t="s">
        <v>139</v>
      </c>
      <c r="T527" s="24" t="s">
        <v>139</v>
      </c>
      <c r="U527" s="29" t="s">
        <v>139</v>
      </c>
      <c r="V527" s="25">
        <v>0</v>
      </c>
      <c r="W527" s="30">
        <v>1</v>
      </c>
      <c r="X527" s="26">
        <v>140</v>
      </c>
      <c r="Y527" s="24" t="s">
        <v>140</v>
      </c>
      <c r="Z527" s="25" t="s">
        <v>170</v>
      </c>
      <c r="AA527" s="24">
        <v>377</v>
      </c>
      <c r="AB527" s="24" t="s">
        <v>140</v>
      </c>
      <c r="AC527" s="25" t="s">
        <v>170</v>
      </c>
      <c r="AD527" s="24" t="s">
        <v>140</v>
      </c>
      <c r="AE527" s="24" t="s">
        <v>140</v>
      </c>
      <c r="AF527" s="25" t="s">
        <v>140</v>
      </c>
      <c r="AG527" s="24" t="s">
        <v>140</v>
      </c>
      <c r="AH527" s="24" t="s">
        <v>140</v>
      </c>
      <c r="AI527" s="25" t="s">
        <v>140</v>
      </c>
      <c r="AJ527" s="26" t="s">
        <v>140</v>
      </c>
      <c r="AK527" s="24" t="s">
        <v>140</v>
      </c>
      <c r="AL527" s="25" t="s">
        <v>140</v>
      </c>
      <c r="AM527" s="24" t="s">
        <v>140</v>
      </c>
      <c r="AN527" s="24" t="s">
        <v>140</v>
      </c>
      <c r="AO527" s="25" t="s">
        <v>140</v>
      </c>
      <c r="AP527" s="25" t="s">
        <v>140</v>
      </c>
      <c r="AQ527" s="25" t="s">
        <v>140</v>
      </c>
      <c r="AR527" s="30" t="s">
        <v>140</v>
      </c>
      <c r="AS527" s="25" t="s">
        <v>140</v>
      </c>
      <c r="AT527" s="30" t="s">
        <v>140</v>
      </c>
      <c r="AU527" s="30" t="s">
        <v>140</v>
      </c>
      <c r="AV527" s="25">
        <v>-10000</v>
      </c>
      <c r="AW527" s="25" t="s">
        <v>140</v>
      </c>
      <c r="AX527" s="30" t="s">
        <v>150</v>
      </c>
      <c r="AY527" s="25" t="s">
        <v>140</v>
      </c>
      <c r="AZ527" s="30" t="s">
        <v>140</v>
      </c>
      <c r="BA527" s="30" t="s">
        <v>140</v>
      </c>
    </row>
    <row r="528" spans="2:53">
      <c r="B528" s="43" t="s">
        <v>208</v>
      </c>
      <c r="C528" s="22" t="s">
        <v>62</v>
      </c>
      <c r="D528" s="23" t="s">
        <v>145</v>
      </c>
      <c r="E528" s="24">
        <v>7565</v>
      </c>
      <c r="F528" s="24"/>
      <c r="G528" s="25"/>
      <c r="H528" s="26">
        <v>7565</v>
      </c>
      <c r="I528" s="24"/>
      <c r="J528" s="24"/>
      <c r="K528" s="24"/>
      <c r="L528" s="26">
        <v>0</v>
      </c>
      <c r="M528" s="24">
        <v>0</v>
      </c>
      <c r="N528" s="25">
        <v>0</v>
      </c>
      <c r="O528" s="26" t="s">
        <v>144</v>
      </c>
      <c r="P528" s="25" t="s">
        <v>41</v>
      </c>
      <c r="Q528" s="26">
        <v>0</v>
      </c>
      <c r="R528" s="24">
        <v>0</v>
      </c>
      <c r="S528" s="24" t="s">
        <v>139</v>
      </c>
      <c r="T528" s="24" t="s">
        <v>139</v>
      </c>
      <c r="U528" s="29" t="s">
        <v>139</v>
      </c>
      <c r="V528" s="25">
        <v>0</v>
      </c>
      <c r="W528" s="30">
        <v>1</v>
      </c>
      <c r="X528" s="26">
        <v>140</v>
      </c>
      <c r="Y528" s="24" t="s">
        <v>140</v>
      </c>
      <c r="Z528" s="25" t="s">
        <v>170</v>
      </c>
      <c r="AA528" s="24">
        <v>377</v>
      </c>
      <c r="AB528" s="24" t="s">
        <v>140</v>
      </c>
      <c r="AC528" s="25" t="s">
        <v>170</v>
      </c>
      <c r="AD528" s="24" t="s">
        <v>140</v>
      </c>
      <c r="AE528" s="24" t="s">
        <v>140</v>
      </c>
      <c r="AF528" s="25" t="s">
        <v>140</v>
      </c>
      <c r="AG528" s="24" t="s">
        <v>140</v>
      </c>
      <c r="AH528" s="24" t="s">
        <v>140</v>
      </c>
      <c r="AI528" s="25" t="s">
        <v>140</v>
      </c>
      <c r="AJ528" s="26" t="s">
        <v>140</v>
      </c>
      <c r="AK528" s="24" t="s">
        <v>140</v>
      </c>
      <c r="AL528" s="25" t="s">
        <v>140</v>
      </c>
      <c r="AM528" s="24" t="s">
        <v>140</v>
      </c>
      <c r="AN528" s="24" t="s">
        <v>140</v>
      </c>
      <c r="AO528" s="25" t="s">
        <v>140</v>
      </c>
      <c r="AP528" s="25" t="s">
        <v>140</v>
      </c>
      <c r="AQ528" s="25" t="s">
        <v>140</v>
      </c>
      <c r="AR528" s="30" t="s">
        <v>140</v>
      </c>
      <c r="AS528" s="25" t="s">
        <v>140</v>
      </c>
      <c r="AT528" s="30" t="s">
        <v>140</v>
      </c>
      <c r="AU528" s="30" t="s">
        <v>140</v>
      </c>
      <c r="AV528" s="25">
        <v>-10000</v>
      </c>
      <c r="AW528" s="25" t="s">
        <v>140</v>
      </c>
      <c r="AX528" s="30" t="s">
        <v>150</v>
      </c>
      <c r="AY528" s="25" t="s">
        <v>140</v>
      </c>
      <c r="AZ528" s="30" t="s">
        <v>140</v>
      </c>
      <c r="BA528" s="30" t="s">
        <v>140</v>
      </c>
    </row>
    <row r="529" spans="2:53">
      <c r="B529" s="43" t="s">
        <v>208</v>
      </c>
      <c r="C529" s="22" t="s">
        <v>62</v>
      </c>
      <c r="D529" s="23" t="s">
        <v>146</v>
      </c>
      <c r="E529" s="24">
        <v>7265</v>
      </c>
      <c r="F529" s="24"/>
      <c r="G529" s="25"/>
      <c r="H529" s="26">
        <v>7265</v>
      </c>
      <c r="I529" s="24"/>
      <c r="J529" s="24"/>
      <c r="K529" s="24"/>
      <c r="L529" s="26">
        <v>0</v>
      </c>
      <c r="M529" s="24">
        <v>0</v>
      </c>
      <c r="N529" s="25">
        <v>0</v>
      </c>
      <c r="O529" s="26" t="s">
        <v>144</v>
      </c>
      <c r="P529" s="25" t="s">
        <v>41</v>
      </c>
      <c r="Q529" s="26">
        <v>0</v>
      </c>
      <c r="R529" s="24">
        <v>0</v>
      </c>
      <c r="S529" s="24" t="s">
        <v>139</v>
      </c>
      <c r="T529" s="24" t="s">
        <v>139</v>
      </c>
      <c r="U529" s="29" t="s">
        <v>139</v>
      </c>
      <c r="V529" s="25">
        <v>0</v>
      </c>
      <c r="W529" s="30">
        <v>1</v>
      </c>
      <c r="X529" s="26">
        <v>-377</v>
      </c>
      <c r="Y529" s="24" t="s">
        <v>140</v>
      </c>
      <c r="Z529" s="25" t="s">
        <v>170</v>
      </c>
      <c r="AA529" s="24">
        <v>377</v>
      </c>
      <c r="AB529" s="24" t="s">
        <v>140</v>
      </c>
      <c r="AC529" s="25" t="s">
        <v>170</v>
      </c>
      <c r="AD529" s="24" t="s">
        <v>140</v>
      </c>
      <c r="AE529" s="24" t="s">
        <v>140</v>
      </c>
      <c r="AF529" s="25" t="s">
        <v>140</v>
      </c>
      <c r="AG529" s="24" t="s">
        <v>140</v>
      </c>
      <c r="AH529" s="24" t="s">
        <v>140</v>
      </c>
      <c r="AI529" s="25" t="s">
        <v>140</v>
      </c>
      <c r="AJ529" s="26" t="s">
        <v>140</v>
      </c>
      <c r="AK529" s="24" t="s">
        <v>140</v>
      </c>
      <c r="AL529" s="25" t="s">
        <v>140</v>
      </c>
      <c r="AM529" s="24" t="s">
        <v>140</v>
      </c>
      <c r="AN529" s="24" t="s">
        <v>140</v>
      </c>
      <c r="AO529" s="25" t="s">
        <v>140</v>
      </c>
      <c r="AP529" s="25" t="s">
        <v>140</v>
      </c>
      <c r="AQ529" s="25" t="s">
        <v>140</v>
      </c>
      <c r="AR529" s="30" t="s">
        <v>140</v>
      </c>
      <c r="AS529" s="25" t="s">
        <v>140</v>
      </c>
      <c r="AT529" s="30" t="s">
        <v>140</v>
      </c>
      <c r="AU529" s="30" t="s">
        <v>140</v>
      </c>
      <c r="AV529" s="25">
        <v>-10000</v>
      </c>
      <c r="AW529" s="25" t="s">
        <v>140</v>
      </c>
      <c r="AX529" s="30" t="s">
        <v>150</v>
      </c>
      <c r="AY529" s="25" t="s">
        <v>140</v>
      </c>
      <c r="AZ529" s="30" t="s">
        <v>140</v>
      </c>
      <c r="BA529" s="30" t="s">
        <v>140</v>
      </c>
    </row>
    <row r="530" spans="2:53">
      <c r="B530" s="43" t="s">
        <v>208</v>
      </c>
      <c r="C530" s="22" t="s">
        <v>62</v>
      </c>
      <c r="D530" s="23" t="s">
        <v>147</v>
      </c>
      <c r="E530" s="24">
        <v>6343</v>
      </c>
      <c r="F530" s="24"/>
      <c r="G530" s="25"/>
      <c r="H530" s="26">
        <v>6343</v>
      </c>
      <c r="I530" s="24"/>
      <c r="J530" s="24"/>
      <c r="K530" s="24"/>
      <c r="L530" s="26">
        <v>0</v>
      </c>
      <c r="M530" s="24">
        <v>0</v>
      </c>
      <c r="N530" s="25">
        <v>0</v>
      </c>
      <c r="O530" s="26" t="s">
        <v>144</v>
      </c>
      <c r="P530" s="25" t="s">
        <v>41</v>
      </c>
      <c r="Q530" s="26">
        <v>0</v>
      </c>
      <c r="R530" s="24">
        <v>0</v>
      </c>
      <c r="S530" s="24" t="s">
        <v>139</v>
      </c>
      <c r="T530" s="24" t="s">
        <v>139</v>
      </c>
      <c r="U530" s="29" t="s">
        <v>139</v>
      </c>
      <c r="V530" s="25">
        <v>0</v>
      </c>
      <c r="W530" s="30">
        <v>1</v>
      </c>
      <c r="X530" s="26">
        <v>140</v>
      </c>
      <c r="Y530" s="24" t="s">
        <v>140</v>
      </c>
      <c r="Z530" s="25" t="s">
        <v>170</v>
      </c>
      <c r="AA530" s="24">
        <v>317</v>
      </c>
      <c r="AB530" s="24" t="s">
        <v>140</v>
      </c>
      <c r="AC530" s="25" t="s">
        <v>170</v>
      </c>
      <c r="AD530" s="24" t="s">
        <v>140</v>
      </c>
      <c r="AE530" s="24" t="s">
        <v>140</v>
      </c>
      <c r="AF530" s="25" t="s">
        <v>140</v>
      </c>
      <c r="AG530" s="24" t="s">
        <v>140</v>
      </c>
      <c r="AH530" s="24" t="s">
        <v>140</v>
      </c>
      <c r="AI530" s="25" t="s">
        <v>140</v>
      </c>
      <c r="AJ530" s="26" t="s">
        <v>140</v>
      </c>
      <c r="AK530" s="24" t="s">
        <v>140</v>
      </c>
      <c r="AL530" s="25" t="s">
        <v>140</v>
      </c>
      <c r="AM530" s="24" t="s">
        <v>140</v>
      </c>
      <c r="AN530" s="24" t="s">
        <v>140</v>
      </c>
      <c r="AO530" s="25" t="s">
        <v>140</v>
      </c>
      <c r="AP530" s="25" t="s">
        <v>140</v>
      </c>
      <c r="AQ530" s="25" t="s">
        <v>140</v>
      </c>
      <c r="AR530" s="30" t="s">
        <v>140</v>
      </c>
      <c r="AS530" s="25" t="s">
        <v>140</v>
      </c>
      <c r="AT530" s="30" t="s">
        <v>140</v>
      </c>
      <c r="AU530" s="30" t="s">
        <v>140</v>
      </c>
      <c r="AV530" s="25">
        <v>-10000</v>
      </c>
      <c r="AW530" s="25" t="s">
        <v>140</v>
      </c>
      <c r="AX530" s="30" t="s">
        <v>150</v>
      </c>
      <c r="AY530" s="25" t="s">
        <v>140</v>
      </c>
      <c r="AZ530" s="30" t="s">
        <v>140</v>
      </c>
      <c r="BA530" s="30" t="s">
        <v>140</v>
      </c>
    </row>
    <row r="531" spans="2:53">
      <c r="B531" s="43" t="s">
        <v>208</v>
      </c>
      <c r="C531" s="22" t="s">
        <v>62</v>
      </c>
      <c r="D531" s="23" t="s">
        <v>148</v>
      </c>
      <c r="E531" s="24">
        <v>5518</v>
      </c>
      <c r="F531" s="24"/>
      <c r="G531" s="25"/>
      <c r="H531" s="26">
        <v>5518</v>
      </c>
      <c r="I531" s="24"/>
      <c r="J531" s="24"/>
      <c r="K531" s="24"/>
      <c r="L531" s="26">
        <v>0</v>
      </c>
      <c r="M531" s="24">
        <v>0</v>
      </c>
      <c r="N531" s="25">
        <v>0</v>
      </c>
      <c r="O531" s="26" t="s">
        <v>144</v>
      </c>
      <c r="P531" s="25" t="s">
        <v>41</v>
      </c>
      <c r="Q531" s="26">
        <v>0</v>
      </c>
      <c r="R531" s="24">
        <v>0</v>
      </c>
      <c r="S531" s="24" t="s">
        <v>139</v>
      </c>
      <c r="T531" s="24" t="s">
        <v>139</v>
      </c>
      <c r="U531" s="29" t="s">
        <v>139</v>
      </c>
      <c r="V531" s="25">
        <v>0</v>
      </c>
      <c r="W531" s="30">
        <v>1</v>
      </c>
      <c r="X531" s="26">
        <v>140</v>
      </c>
      <c r="Y531" s="24" t="s">
        <v>140</v>
      </c>
      <c r="Z531" s="25" t="s">
        <v>170</v>
      </c>
      <c r="AA531" s="24">
        <v>308</v>
      </c>
      <c r="AB531" s="24" t="s">
        <v>140</v>
      </c>
      <c r="AC531" s="25" t="s">
        <v>170</v>
      </c>
      <c r="AD531" s="24" t="s">
        <v>140</v>
      </c>
      <c r="AE531" s="24" t="s">
        <v>140</v>
      </c>
      <c r="AF531" s="25" t="s">
        <v>140</v>
      </c>
      <c r="AG531" s="24" t="s">
        <v>140</v>
      </c>
      <c r="AH531" s="24" t="s">
        <v>140</v>
      </c>
      <c r="AI531" s="25" t="s">
        <v>140</v>
      </c>
      <c r="AJ531" s="26" t="s">
        <v>140</v>
      </c>
      <c r="AK531" s="24" t="s">
        <v>140</v>
      </c>
      <c r="AL531" s="25" t="s">
        <v>140</v>
      </c>
      <c r="AM531" s="24" t="s">
        <v>140</v>
      </c>
      <c r="AN531" s="24" t="s">
        <v>140</v>
      </c>
      <c r="AO531" s="25" t="s">
        <v>140</v>
      </c>
      <c r="AP531" s="25" t="s">
        <v>140</v>
      </c>
      <c r="AQ531" s="25" t="s">
        <v>140</v>
      </c>
      <c r="AR531" s="30" t="s">
        <v>140</v>
      </c>
      <c r="AS531" s="25" t="s">
        <v>140</v>
      </c>
      <c r="AT531" s="30" t="s">
        <v>140</v>
      </c>
      <c r="AU531" s="30" t="s">
        <v>140</v>
      </c>
      <c r="AV531" s="25">
        <v>-10000</v>
      </c>
      <c r="AW531" s="25" t="s">
        <v>140</v>
      </c>
      <c r="AX531" s="30" t="s">
        <v>150</v>
      </c>
      <c r="AY531" s="25" t="s">
        <v>140</v>
      </c>
      <c r="AZ531" s="30" t="s">
        <v>140</v>
      </c>
      <c r="BA531" s="30" t="s">
        <v>140</v>
      </c>
    </row>
    <row r="532" spans="2:53">
      <c r="B532" s="43" t="s">
        <v>208</v>
      </c>
      <c r="C532" s="22" t="s">
        <v>62</v>
      </c>
      <c r="D532" s="23" t="s">
        <v>149</v>
      </c>
      <c r="E532" s="24">
        <v>5641</v>
      </c>
      <c r="F532" s="24"/>
      <c r="G532" s="25"/>
      <c r="H532" s="26">
        <v>5641</v>
      </c>
      <c r="I532" s="24"/>
      <c r="J532" s="24"/>
      <c r="K532" s="24"/>
      <c r="L532" s="26">
        <v>0</v>
      </c>
      <c r="M532" s="24">
        <v>0</v>
      </c>
      <c r="N532" s="25">
        <v>0</v>
      </c>
      <c r="O532" s="26" t="s">
        <v>144</v>
      </c>
      <c r="P532" s="25" t="s">
        <v>41</v>
      </c>
      <c r="Q532" s="26">
        <v>0</v>
      </c>
      <c r="R532" s="24">
        <v>0</v>
      </c>
      <c r="S532" s="24" t="s">
        <v>139</v>
      </c>
      <c r="T532" s="24" t="s">
        <v>139</v>
      </c>
      <c r="U532" s="29" t="s">
        <v>139</v>
      </c>
      <c r="V532" s="25">
        <v>0</v>
      </c>
      <c r="W532" s="30">
        <v>1</v>
      </c>
      <c r="X532" s="26">
        <v>140</v>
      </c>
      <c r="Y532" s="24" t="s">
        <v>140</v>
      </c>
      <c r="Z532" s="25" t="s">
        <v>170</v>
      </c>
      <c r="AA532" s="24">
        <v>316</v>
      </c>
      <c r="AB532" s="24" t="s">
        <v>140</v>
      </c>
      <c r="AC532" s="25" t="s">
        <v>170</v>
      </c>
      <c r="AD532" s="24" t="s">
        <v>140</v>
      </c>
      <c r="AE532" s="24" t="s">
        <v>140</v>
      </c>
      <c r="AF532" s="25" t="s">
        <v>140</v>
      </c>
      <c r="AG532" s="24" t="s">
        <v>140</v>
      </c>
      <c r="AH532" s="24" t="s">
        <v>140</v>
      </c>
      <c r="AI532" s="25" t="s">
        <v>140</v>
      </c>
      <c r="AJ532" s="26" t="s">
        <v>140</v>
      </c>
      <c r="AK532" s="24" t="s">
        <v>140</v>
      </c>
      <c r="AL532" s="25" t="s">
        <v>140</v>
      </c>
      <c r="AM532" s="24" t="s">
        <v>140</v>
      </c>
      <c r="AN532" s="24" t="s">
        <v>140</v>
      </c>
      <c r="AO532" s="25" t="s">
        <v>140</v>
      </c>
      <c r="AP532" s="25" t="s">
        <v>140</v>
      </c>
      <c r="AQ532" s="25" t="s">
        <v>140</v>
      </c>
      <c r="AR532" s="30" t="s">
        <v>140</v>
      </c>
      <c r="AS532" s="25" t="s">
        <v>140</v>
      </c>
      <c r="AT532" s="30" t="s">
        <v>140</v>
      </c>
      <c r="AU532" s="30" t="s">
        <v>140</v>
      </c>
      <c r="AV532" s="25">
        <v>-10000</v>
      </c>
      <c r="AW532" s="25" t="s">
        <v>140</v>
      </c>
      <c r="AX532" s="30" t="s">
        <v>150</v>
      </c>
      <c r="AY532" s="25" t="s">
        <v>140</v>
      </c>
      <c r="AZ532" s="30" t="s">
        <v>140</v>
      </c>
      <c r="BA532" s="30" t="s">
        <v>140</v>
      </c>
    </row>
    <row r="533" spans="2:53">
      <c r="B533" s="43" t="s">
        <v>208</v>
      </c>
      <c r="C533" s="22" t="s">
        <v>62</v>
      </c>
      <c r="D533" s="23" t="s">
        <v>151</v>
      </c>
      <c r="E533" s="24">
        <v>5548</v>
      </c>
      <c r="F533" s="24"/>
      <c r="G533" s="25"/>
      <c r="H533" s="26">
        <v>5630</v>
      </c>
      <c r="I533" s="24"/>
      <c r="J533" s="24"/>
      <c r="K533" s="24"/>
      <c r="L533" s="26">
        <v>0</v>
      </c>
      <c r="M533" s="24">
        <v>0</v>
      </c>
      <c r="N533" s="25">
        <v>0</v>
      </c>
      <c r="O533" s="26" t="s">
        <v>144</v>
      </c>
      <c r="P533" s="25" t="s">
        <v>52</v>
      </c>
      <c r="Q533" s="26">
        <v>0</v>
      </c>
      <c r="R533" s="24">
        <v>-82</v>
      </c>
      <c r="S533" s="24" t="s">
        <v>139</v>
      </c>
      <c r="T533" s="24" t="s">
        <v>139</v>
      </c>
      <c r="U533" s="29" t="s">
        <v>139</v>
      </c>
      <c r="V533" s="25">
        <v>0</v>
      </c>
      <c r="W533" s="30">
        <v>1</v>
      </c>
      <c r="X533" s="26">
        <v>140</v>
      </c>
      <c r="Y533" s="24" t="s">
        <v>140</v>
      </c>
      <c r="Z533" s="25" t="s">
        <v>170</v>
      </c>
      <c r="AA533" s="24">
        <v>267</v>
      </c>
      <c r="AB533" s="24" t="s">
        <v>140</v>
      </c>
      <c r="AC533" s="25" t="s">
        <v>170</v>
      </c>
      <c r="AD533" s="24" t="s">
        <v>140</v>
      </c>
      <c r="AE533" s="24" t="s">
        <v>140</v>
      </c>
      <c r="AF533" s="25" t="s">
        <v>140</v>
      </c>
      <c r="AG533" s="24" t="s">
        <v>140</v>
      </c>
      <c r="AH533" s="24" t="s">
        <v>140</v>
      </c>
      <c r="AI533" s="25" t="s">
        <v>140</v>
      </c>
      <c r="AJ533" s="26" t="s">
        <v>140</v>
      </c>
      <c r="AK533" s="24" t="s">
        <v>140</v>
      </c>
      <c r="AL533" s="25" t="s">
        <v>140</v>
      </c>
      <c r="AM533" s="24" t="s">
        <v>140</v>
      </c>
      <c r="AN533" s="24" t="s">
        <v>140</v>
      </c>
      <c r="AO533" s="25" t="s">
        <v>140</v>
      </c>
      <c r="AP533" s="25" t="s">
        <v>140</v>
      </c>
      <c r="AQ533" s="25" t="s">
        <v>140</v>
      </c>
      <c r="AR533" s="30" t="s">
        <v>140</v>
      </c>
      <c r="AS533" s="25" t="s">
        <v>140</v>
      </c>
      <c r="AT533" s="30" t="s">
        <v>140</v>
      </c>
      <c r="AU533" s="30" t="s">
        <v>140</v>
      </c>
      <c r="AV533" s="25">
        <v>-10000</v>
      </c>
      <c r="AW533" s="25" t="s">
        <v>140</v>
      </c>
      <c r="AX533" s="30" t="s">
        <v>150</v>
      </c>
      <c r="AY533" s="25" t="s">
        <v>140</v>
      </c>
      <c r="AZ533" s="30" t="s">
        <v>140</v>
      </c>
      <c r="BA533" s="30" t="s">
        <v>140</v>
      </c>
    </row>
    <row r="534" spans="2:53">
      <c r="B534" s="43" t="s">
        <v>208</v>
      </c>
      <c r="C534" s="22" t="s">
        <v>62</v>
      </c>
      <c r="D534" s="23" t="s">
        <v>153</v>
      </c>
      <c r="E534" s="24">
        <v>5952</v>
      </c>
      <c r="F534" s="24"/>
      <c r="G534" s="25"/>
      <c r="H534" s="26">
        <v>5955</v>
      </c>
      <c r="I534" s="24"/>
      <c r="J534" s="24"/>
      <c r="K534" s="24"/>
      <c r="L534" s="26">
        <v>0</v>
      </c>
      <c r="M534" s="24">
        <v>0</v>
      </c>
      <c r="N534" s="25">
        <v>0</v>
      </c>
      <c r="O534" s="26" t="s">
        <v>144</v>
      </c>
      <c r="P534" s="25" t="s">
        <v>41</v>
      </c>
      <c r="Q534" s="26">
        <v>0</v>
      </c>
      <c r="R534" s="24">
        <v>-3</v>
      </c>
      <c r="S534" s="24" t="s">
        <v>139</v>
      </c>
      <c r="T534" s="24" t="s">
        <v>139</v>
      </c>
      <c r="U534" s="29" t="s">
        <v>139</v>
      </c>
      <c r="V534" s="25">
        <v>0</v>
      </c>
      <c r="W534" s="30">
        <v>1</v>
      </c>
      <c r="X534" s="26">
        <v>140</v>
      </c>
      <c r="Y534" s="24" t="s">
        <v>140</v>
      </c>
      <c r="Z534" s="25" t="s">
        <v>170</v>
      </c>
      <c r="AA534" s="24">
        <v>333</v>
      </c>
      <c r="AB534" s="24" t="s">
        <v>140</v>
      </c>
      <c r="AC534" s="25" t="s">
        <v>170</v>
      </c>
      <c r="AD534" s="24" t="s">
        <v>140</v>
      </c>
      <c r="AE534" s="24" t="s">
        <v>140</v>
      </c>
      <c r="AF534" s="25" t="s">
        <v>140</v>
      </c>
      <c r="AG534" s="24" t="s">
        <v>140</v>
      </c>
      <c r="AH534" s="24" t="s">
        <v>140</v>
      </c>
      <c r="AI534" s="25" t="s">
        <v>140</v>
      </c>
      <c r="AJ534" s="26" t="s">
        <v>140</v>
      </c>
      <c r="AK534" s="24" t="s">
        <v>140</v>
      </c>
      <c r="AL534" s="25" t="s">
        <v>140</v>
      </c>
      <c r="AM534" s="24" t="s">
        <v>140</v>
      </c>
      <c r="AN534" s="24" t="s">
        <v>140</v>
      </c>
      <c r="AO534" s="25" t="s">
        <v>140</v>
      </c>
      <c r="AP534" s="25" t="s">
        <v>140</v>
      </c>
      <c r="AQ534" s="25" t="s">
        <v>140</v>
      </c>
      <c r="AR534" s="30" t="s">
        <v>140</v>
      </c>
      <c r="AS534" s="25" t="s">
        <v>140</v>
      </c>
      <c r="AT534" s="30" t="s">
        <v>140</v>
      </c>
      <c r="AU534" s="30" t="s">
        <v>140</v>
      </c>
      <c r="AV534" s="25">
        <v>-10000</v>
      </c>
      <c r="AW534" s="25" t="s">
        <v>140</v>
      </c>
      <c r="AX534" s="30" t="s">
        <v>150</v>
      </c>
      <c r="AY534" s="25" t="s">
        <v>140</v>
      </c>
      <c r="AZ534" s="30" t="s">
        <v>140</v>
      </c>
      <c r="BA534" s="30" t="s">
        <v>140</v>
      </c>
    </row>
    <row r="535" spans="2:53" ht="15" thickBot="1">
      <c r="B535" s="44" t="s">
        <v>208</v>
      </c>
      <c r="C535" s="32" t="s">
        <v>62</v>
      </c>
      <c r="D535" s="33" t="s">
        <v>155</v>
      </c>
      <c r="E535" s="34">
        <v>5534</v>
      </c>
      <c r="F535" s="34"/>
      <c r="G535" s="35"/>
      <c r="H535" s="36">
        <v>5578</v>
      </c>
      <c r="I535" s="34"/>
      <c r="J535" s="34"/>
      <c r="K535" s="34"/>
      <c r="L535" s="36">
        <v>0</v>
      </c>
      <c r="M535" s="34">
        <v>0</v>
      </c>
      <c r="N535" s="35">
        <v>0</v>
      </c>
      <c r="O535" s="36" t="s">
        <v>144</v>
      </c>
      <c r="P535" s="35" t="s">
        <v>41</v>
      </c>
      <c r="Q535" s="36">
        <v>0</v>
      </c>
      <c r="R535" s="24">
        <v>-44</v>
      </c>
      <c r="S535" s="24" t="s">
        <v>139</v>
      </c>
      <c r="T535" s="24" t="s">
        <v>139</v>
      </c>
      <c r="U535" s="29" t="s">
        <v>139</v>
      </c>
      <c r="V535" s="25">
        <v>0</v>
      </c>
      <c r="W535" s="30">
        <v>1</v>
      </c>
      <c r="X535" s="36">
        <v>160</v>
      </c>
      <c r="Y535" s="34" t="s">
        <v>140</v>
      </c>
      <c r="Z535" s="35" t="s">
        <v>170</v>
      </c>
      <c r="AA535" s="34">
        <v>300</v>
      </c>
      <c r="AB535" s="34" t="s">
        <v>140</v>
      </c>
      <c r="AC535" s="35" t="s">
        <v>170</v>
      </c>
      <c r="AD535" s="34" t="s">
        <v>140</v>
      </c>
      <c r="AE535" s="34" t="s">
        <v>140</v>
      </c>
      <c r="AF535" s="35" t="s">
        <v>140</v>
      </c>
      <c r="AG535" s="34" t="s">
        <v>140</v>
      </c>
      <c r="AH535" s="34" t="s">
        <v>140</v>
      </c>
      <c r="AI535" s="35" t="s">
        <v>140</v>
      </c>
      <c r="AJ535" s="36" t="s">
        <v>140</v>
      </c>
      <c r="AK535" s="34" t="s">
        <v>140</v>
      </c>
      <c r="AL535" s="35" t="s">
        <v>140</v>
      </c>
      <c r="AM535" s="34" t="s">
        <v>140</v>
      </c>
      <c r="AN535" s="34" t="s">
        <v>140</v>
      </c>
      <c r="AO535" s="35" t="s">
        <v>140</v>
      </c>
      <c r="AP535" s="35" t="s">
        <v>140</v>
      </c>
      <c r="AQ535" s="35" t="s">
        <v>140</v>
      </c>
      <c r="AR535" s="37" t="s">
        <v>140</v>
      </c>
      <c r="AS535" s="35" t="s">
        <v>140</v>
      </c>
      <c r="AT535" s="37" t="s">
        <v>140</v>
      </c>
      <c r="AU535" s="37" t="s">
        <v>140</v>
      </c>
      <c r="AV535" s="35">
        <v>-10000</v>
      </c>
      <c r="AW535" s="35" t="s">
        <v>140</v>
      </c>
      <c r="AX535" s="37" t="s">
        <v>150</v>
      </c>
      <c r="AY535" s="35" t="s">
        <v>140</v>
      </c>
      <c r="AZ535" s="37" t="s">
        <v>140</v>
      </c>
      <c r="BA535" s="37" t="s">
        <v>140</v>
      </c>
    </row>
    <row r="536" spans="2:53">
      <c r="B536" s="38" t="s">
        <v>209</v>
      </c>
      <c r="C536" s="39" t="s">
        <v>62</v>
      </c>
      <c r="D536" s="40" t="s">
        <v>138</v>
      </c>
      <c r="E536" s="27">
        <v>7547</v>
      </c>
      <c r="F536" s="27"/>
      <c r="G536" s="41"/>
      <c r="H536" s="28">
        <v>7547</v>
      </c>
      <c r="I536" s="27"/>
      <c r="J536" s="27"/>
      <c r="K536" s="27"/>
      <c r="L536" s="28">
        <v>0</v>
      </c>
      <c r="M536" s="27">
        <v>0</v>
      </c>
      <c r="N536" s="41">
        <v>0</v>
      </c>
      <c r="O536" s="28" t="s">
        <v>144</v>
      </c>
      <c r="P536" s="41" t="s">
        <v>41</v>
      </c>
      <c r="Q536" s="28">
        <v>0</v>
      </c>
      <c r="R536" s="24">
        <v>0</v>
      </c>
      <c r="S536" s="24" t="s">
        <v>139</v>
      </c>
      <c r="T536" s="24" t="s">
        <v>139</v>
      </c>
      <c r="U536" s="29" t="s">
        <v>139</v>
      </c>
      <c r="V536" s="25">
        <v>0</v>
      </c>
      <c r="W536" s="30">
        <v>0</v>
      </c>
      <c r="X536" s="28" t="s">
        <v>140</v>
      </c>
      <c r="Y536" s="27" t="s">
        <v>140</v>
      </c>
      <c r="Z536" s="41" t="s">
        <v>140</v>
      </c>
      <c r="AA536" s="27" t="s">
        <v>140</v>
      </c>
      <c r="AB536" s="27" t="s">
        <v>140</v>
      </c>
      <c r="AC536" s="41" t="s">
        <v>140</v>
      </c>
      <c r="AD536" s="27" t="s">
        <v>140</v>
      </c>
      <c r="AE536" s="27" t="s">
        <v>140</v>
      </c>
      <c r="AF536" s="41" t="s">
        <v>140</v>
      </c>
      <c r="AG536" s="27" t="s">
        <v>140</v>
      </c>
      <c r="AH536" s="27" t="s">
        <v>140</v>
      </c>
      <c r="AI536" s="41" t="s">
        <v>140</v>
      </c>
      <c r="AJ536" s="28" t="s">
        <v>140</v>
      </c>
      <c r="AK536" s="27" t="s">
        <v>140</v>
      </c>
      <c r="AL536" s="41" t="s">
        <v>140</v>
      </c>
      <c r="AM536" s="27" t="s">
        <v>140</v>
      </c>
      <c r="AN536" s="27" t="s">
        <v>140</v>
      </c>
      <c r="AO536" s="41" t="s">
        <v>140</v>
      </c>
      <c r="AP536" s="41" t="s">
        <v>140</v>
      </c>
      <c r="AQ536" s="41" t="s">
        <v>140</v>
      </c>
      <c r="AR536" s="42" t="s">
        <v>140</v>
      </c>
      <c r="AS536" s="41" t="s">
        <v>140</v>
      </c>
      <c r="AT536" s="42" t="s">
        <v>140</v>
      </c>
      <c r="AU536" s="42" t="s">
        <v>140</v>
      </c>
      <c r="AV536" s="41" t="s">
        <v>140</v>
      </c>
      <c r="AW536" s="41" t="s">
        <v>140</v>
      </c>
      <c r="AX536" s="42" t="s">
        <v>140</v>
      </c>
      <c r="AY536" s="41" t="s">
        <v>140</v>
      </c>
      <c r="AZ536" s="42" t="s">
        <v>140</v>
      </c>
      <c r="BA536" s="42" t="s">
        <v>140</v>
      </c>
    </row>
    <row r="537" spans="2:53">
      <c r="B537" s="43" t="s">
        <v>209</v>
      </c>
      <c r="C537" s="22" t="s">
        <v>62</v>
      </c>
      <c r="D537" s="23" t="s">
        <v>141</v>
      </c>
      <c r="E537" s="24">
        <v>7547</v>
      </c>
      <c r="F537" s="24"/>
      <c r="G537" s="25"/>
      <c r="H537" s="26">
        <v>7547</v>
      </c>
      <c r="I537" s="24"/>
      <c r="J537" s="24"/>
      <c r="K537" s="24"/>
      <c r="L537" s="26">
        <v>0</v>
      </c>
      <c r="M537" s="24">
        <v>0</v>
      </c>
      <c r="N537" s="25">
        <v>0</v>
      </c>
      <c r="O537" s="26" t="s">
        <v>144</v>
      </c>
      <c r="P537" s="25" t="s">
        <v>41</v>
      </c>
      <c r="Q537" s="26">
        <v>0</v>
      </c>
      <c r="R537" s="24">
        <v>0</v>
      </c>
      <c r="S537" s="24" t="s">
        <v>139</v>
      </c>
      <c r="T537" s="24" t="s">
        <v>139</v>
      </c>
      <c r="U537" s="29" t="s">
        <v>139</v>
      </c>
      <c r="V537" s="25">
        <v>0</v>
      </c>
      <c r="W537" s="30">
        <v>0</v>
      </c>
      <c r="X537" s="26" t="s">
        <v>140</v>
      </c>
      <c r="Y537" s="24" t="s">
        <v>140</v>
      </c>
      <c r="Z537" s="25" t="s">
        <v>140</v>
      </c>
      <c r="AA537" s="24" t="s">
        <v>140</v>
      </c>
      <c r="AB537" s="24" t="s">
        <v>140</v>
      </c>
      <c r="AC537" s="25" t="s">
        <v>140</v>
      </c>
      <c r="AD537" s="24" t="s">
        <v>140</v>
      </c>
      <c r="AE537" s="24" t="s">
        <v>140</v>
      </c>
      <c r="AF537" s="25" t="s">
        <v>140</v>
      </c>
      <c r="AG537" s="24" t="s">
        <v>140</v>
      </c>
      <c r="AH537" s="24" t="s">
        <v>140</v>
      </c>
      <c r="AI537" s="25" t="s">
        <v>140</v>
      </c>
      <c r="AJ537" s="26" t="s">
        <v>140</v>
      </c>
      <c r="AK537" s="24" t="s">
        <v>140</v>
      </c>
      <c r="AL537" s="25" t="s">
        <v>140</v>
      </c>
      <c r="AM537" s="24" t="s">
        <v>140</v>
      </c>
      <c r="AN537" s="24" t="s">
        <v>140</v>
      </c>
      <c r="AO537" s="25" t="s">
        <v>140</v>
      </c>
      <c r="AP537" s="25" t="s">
        <v>140</v>
      </c>
      <c r="AQ537" s="25" t="s">
        <v>140</v>
      </c>
      <c r="AR537" s="30" t="s">
        <v>140</v>
      </c>
      <c r="AS537" s="25" t="s">
        <v>140</v>
      </c>
      <c r="AT537" s="30" t="s">
        <v>140</v>
      </c>
      <c r="AU537" s="30" t="s">
        <v>140</v>
      </c>
      <c r="AV537" s="25" t="s">
        <v>140</v>
      </c>
      <c r="AW537" s="25" t="s">
        <v>140</v>
      </c>
      <c r="AX537" s="30" t="s">
        <v>140</v>
      </c>
      <c r="AY537" s="25" t="s">
        <v>140</v>
      </c>
      <c r="AZ537" s="30" t="s">
        <v>140</v>
      </c>
      <c r="BA537" s="30" t="s">
        <v>140</v>
      </c>
    </row>
    <row r="538" spans="2:53">
      <c r="B538" s="43" t="s">
        <v>209</v>
      </c>
      <c r="C538" s="22" t="s">
        <v>62</v>
      </c>
      <c r="D538" s="23" t="s">
        <v>142</v>
      </c>
      <c r="E538" s="24">
        <v>7547</v>
      </c>
      <c r="F538" s="24"/>
      <c r="G538" s="25"/>
      <c r="H538" s="26">
        <v>7547</v>
      </c>
      <c r="I538" s="24"/>
      <c r="J538" s="24"/>
      <c r="K538" s="24"/>
      <c r="L538" s="26">
        <v>0</v>
      </c>
      <c r="M538" s="24">
        <v>0</v>
      </c>
      <c r="N538" s="25">
        <v>0</v>
      </c>
      <c r="O538" s="26" t="s">
        <v>144</v>
      </c>
      <c r="P538" s="25" t="s">
        <v>41</v>
      </c>
      <c r="Q538" s="26">
        <v>0</v>
      </c>
      <c r="R538" s="24">
        <v>0</v>
      </c>
      <c r="S538" s="24" t="s">
        <v>139</v>
      </c>
      <c r="T538" s="24" t="s">
        <v>139</v>
      </c>
      <c r="U538" s="29" t="s">
        <v>139</v>
      </c>
      <c r="V538" s="25">
        <v>0</v>
      </c>
      <c r="W538" s="30">
        <v>0</v>
      </c>
      <c r="X538" s="26" t="s">
        <v>140</v>
      </c>
      <c r="Y538" s="24" t="s">
        <v>140</v>
      </c>
      <c r="Z538" s="25" t="s">
        <v>140</v>
      </c>
      <c r="AA538" s="24" t="s">
        <v>140</v>
      </c>
      <c r="AB538" s="24" t="s">
        <v>140</v>
      </c>
      <c r="AC538" s="25" t="s">
        <v>140</v>
      </c>
      <c r="AD538" s="24" t="s">
        <v>140</v>
      </c>
      <c r="AE538" s="24" t="s">
        <v>140</v>
      </c>
      <c r="AF538" s="25" t="s">
        <v>140</v>
      </c>
      <c r="AG538" s="24" t="s">
        <v>140</v>
      </c>
      <c r="AH538" s="24" t="s">
        <v>140</v>
      </c>
      <c r="AI538" s="25" t="s">
        <v>140</v>
      </c>
      <c r="AJ538" s="26" t="s">
        <v>140</v>
      </c>
      <c r="AK538" s="24" t="s">
        <v>140</v>
      </c>
      <c r="AL538" s="25" t="s">
        <v>140</v>
      </c>
      <c r="AM538" s="24" t="s">
        <v>140</v>
      </c>
      <c r="AN538" s="24" t="s">
        <v>140</v>
      </c>
      <c r="AO538" s="25" t="s">
        <v>140</v>
      </c>
      <c r="AP538" s="25" t="s">
        <v>140</v>
      </c>
      <c r="AQ538" s="25" t="s">
        <v>140</v>
      </c>
      <c r="AR538" s="30" t="s">
        <v>140</v>
      </c>
      <c r="AS538" s="25" t="s">
        <v>140</v>
      </c>
      <c r="AT538" s="30" t="s">
        <v>140</v>
      </c>
      <c r="AU538" s="30" t="s">
        <v>140</v>
      </c>
      <c r="AV538" s="25" t="s">
        <v>140</v>
      </c>
      <c r="AW538" s="25" t="s">
        <v>140</v>
      </c>
      <c r="AX538" s="30" t="s">
        <v>140</v>
      </c>
      <c r="AY538" s="25" t="s">
        <v>140</v>
      </c>
      <c r="AZ538" s="30" t="s">
        <v>140</v>
      </c>
      <c r="BA538" s="30" t="s">
        <v>140</v>
      </c>
    </row>
    <row r="539" spans="2:53">
      <c r="B539" s="43" t="s">
        <v>209</v>
      </c>
      <c r="C539" s="22" t="s">
        <v>62</v>
      </c>
      <c r="D539" s="23" t="s">
        <v>143</v>
      </c>
      <c r="E539" s="24">
        <v>7332</v>
      </c>
      <c r="F539" s="24"/>
      <c r="G539" s="25"/>
      <c r="H539" s="26">
        <v>7332</v>
      </c>
      <c r="I539" s="24"/>
      <c r="J539" s="24"/>
      <c r="K539" s="24"/>
      <c r="L539" s="26">
        <v>0</v>
      </c>
      <c r="M539" s="24">
        <v>0</v>
      </c>
      <c r="N539" s="25">
        <v>0</v>
      </c>
      <c r="O539" s="26" t="s">
        <v>144</v>
      </c>
      <c r="P539" s="25" t="s">
        <v>41</v>
      </c>
      <c r="Q539" s="26">
        <v>0</v>
      </c>
      <c r="R539" s="24">
        <v>0</v>
      </c>
      <c r="S539" s="24" t="s">
        <v>139</v>
      </c>
      <c r="T539" s="24" t="s">
        <v>139</v>
      </c>
      <c r="U539" s="29" t="s">
        <v>139</v>
      </c>
      <c r="V539" s="25">
        <v>0</v>
      </c>
      <c r="W539" s="30">
        <v>1</v>
      </c>
      <c r="X539" s="26" t="s">
        <v>140</v>
      </c>
      <c r="Y539" s="24" t="s">
        <v>140</v>
      </c>
      <c r="Z539" s="25" t="s">
        <v>140</v>
      </c>
      <c r="AA539" s="24" t="s">
        <v>140</v>
      </c>
      <c r="AB539" s="24" t="s">
        <v>140</v>
      </c>
      <c r="AC539" s="25" t="s">
        <v>140</v>
      </c>
      <c r="AD539" s="24" t="s">
        <v>140</v>
      </c>
      <c r="AE539" s="24" t="s">
        <v>140</v>
      </c>
      <c r="AF539" s="25" t="s">
        <v>140</v>
      </c>
      <c r="AG539" s="24" t="s">
        <v>140</v>
      </c>
      <c r="AH539" s="24" t="s">
        <v>140</v>
      </c>
      <c r="AI539" s="25" t="s">
        <v>140</v>
      </c>
      <c r="AJ539" s="26" t="s">
        <v>140</v>
      </c>
      <c r="AK539" s="24" t="s">
        <v>140</v>
      </c>
      <c r="AL539" s="25" t="s">
        <v>140</v>
      </c>
      <c r="AM539" s="24" t="s">
        <v>140</v>
      </c>
      <c r="AN539" s="24" t="s">
        <v>140</v>
      </c>
      <c r="AO539" s="25" t="s">
        <v>140</v>
      </c>
      <c r="AP539" s="25" t="s">
        <v>140</v>
      </c>
      <c r="AQ539" s="25" t="s">
        <v>140</v>
      </c>
      <c r="AR539" s="30" t="s">
        <v>140</v>
      </c>
      <c r="AS539" s="25" t="s">
        <v>140</v>
      </c>
      <c r="AT539" s="30" t="s">
        <v>140</v>
      </c>
      <c r="AU539" s="30" t="s">
        <v>140</v>
      </c>
      <c r="AV539" s="25">
        <v>-10000</v>
      </c>
      <c r="AW539" s="25" t="s">
        <v>140</v>
      </c>
      <c r="AX539" s="30" t="s">
        <v>150</v>
      </c>
      <c r="AY539" s="25" t="s">
        <v>140</v>
      </c>
      <c r="AZ539" s="30" t="s">
        <v>140</v>
      </c>
      <c r="BA539" s="30" t="s">
        <v>140</v>
      </c>
    </row>
    <row r="540" spans="2:53">
      <c r="B540" s="43" t="s">
        <v>209</v>
      </c>
      <c r="C540" s="22" t="s">
        <v>62</v>
      </c>
      <c r="D540" s="23" t="s">
        <v>145</v>
      </c>
      <c r="E540" s="24">
        <v>7129</v>
      </c>
      <c r="F540" s="24"/>
      <c r="G540" s="25"/>
      <c r="H540" s="26">
        <v>7129</v>
      </c>
      <c r="I540" s="24"/>
      <c r="J540" s="24"/>
      <c r="K540" s="24"/>
      <c r="L540" s="26">
        <v>0</v>
      </c>
      <c r="M540" s="24">
        <v>0</v>
      </c>
      <c r="N540" s="25">
        <v>0</v>
      </c>
      <c r="O540" s="26" t="s">
        <v>144</v>
      </c>
      <c r="P540" s="25" t="s">
        <v>41</v>
      </c>
      <c r="Q540" s="26">
        <v>0</v>
      </c>
      <c r="R540" s="24">
        <v>0</v>
      </c>
      <c r="S540" s="24" t="s">
        <v>139</v>
      </c>
      <c r="T540" s="24" t="s">
        <v>139</v>
      </c>
      <c r="U540" s="29" t="s">
        <v>139</v>
      </c>
      <c r="V540" s="25">
        <v>0</v>
      </c>
      <c r="W540" s="30">
        <v>1</v>
      </c>
      <c r="X540" s="26">
        <v>-388</v>
      </c>
      <c r="Y540" s="24" t="s">
        <v>140</v>
      </c>
      <c r="Z540" s="25" t="s">
        <v>170</v>
      </c>
      <c r="AA540" s="24">
        <v>388</v>
      </c>
      <c r="AB540" s="24" t="s">
        <v>140</v>
      </c>
      <c r="AC540" s="25" t="s">
        <v>170</v>
      </c>
      <c r="AD540" s="24" t="s">
        <v>140</v>
      </c>
      <c r="AE540" s="24" t="s">
        <v>140</v>
      </c>
      <c r="AF540" s="25" t="s">
        <v>140</v>
      </c>
      <c r="AG540" s="24" t="s">
        <v>140</v>
      </c>
      <c r="AH540" s="24" t="s">
        <v>140</v>
      </c>
      <c r="AI540" s="25" t="s">
        <v>140</v>
      </c>
      <c r="AJ540" s="26" t="s">
        <v>140</v>
      </c>
      <c r="AK540" s="24" t="s">
        <v>140</v>
      </c>
      <c r="AL540" s="25" t="s">
        <v>140</v>
      </c>
      <c r="AM540" s="24" t="s">
        <v>140</v>
      </c>
      <c r="AN540" s="24" t="s">
        <v>140</v>
      </c>
      <c r="AO540" s="25" t="s">
        <v>140</v>
      </c>
      <c r="AP540" s="25" t="s">
        <v>140</v>
      </c>
      <c r="AQ540" s="25" t="s">
        <v>140</v>
      </c>
      <c r="AR540" s="30" t="s">
        <v>140</v>
      </c>
      <c r="AS540" s="25" t="s">
        <v>140</v>
      </c>
      <c r="AT540" s="30" t="s">
        <v>140</v>
      </c>
      <c r="AU540" s="30" t="s">
        <v>140</v>
      </c>
      <c r="AV540" s="25">
        <v>-10000</v>
      </c>
      <c r="AW540" s="25" t="s">
        <v>140</v>
      </c>
      <c r="AX540" s="30" t="s">
        <v>150</v>
      </c>
      <c r="AY540" s="25" t="s">
        <v>140</v>
      </c>
      <c r="AZ540" s="30" t="s">
        <v>140</v>
      </c>
      <c r="BA540" s="30" t="s">
        <v>140</v>
      </c>
    </row>
    <row r="541" spans="2:53">
      <c r="B541" s="43" t="s">
        <v>209</v>
      </c>
      <c r="C541" s="22" t="s">
        <v>62</v>
      </c>
      <c r="D541" s="23" t="s">
        <v>146</v>
      </c>
      <c r="E541" s="24">
        <v>6704</v>
      </c>
      <c r="F541" s="24"/>
      <c r="G541" s="25"/>
      <c r="H541" s="26">
        <v>6704</v>
      </c>
      <c r="I541" s="24"/>
      <c r="J541" s="24"/>
      <c r="K541" s="24"/>
      <c r="L541" s="26">
        <v>0</v>
      </c>
      <c r="M541" s="24">
        <v>0</v>
      </c>
      <c r="N541" s="25">
        <v>0</v>
      </c>
      <c r="O541" s="26" t="s">
        <v>144</v>
      </c>
      <c r="P541" s="25" t="s">
        <v>41</v>
      </c>
      <c r="Q541" s="26">
        <v>0</v>
      </c>
      <c r="R541" s="24">
        <v>0</v>
      </c>
      <c r="S541" s="24" t="s">
        <v>139</v>
      </c>
      <c r="T541" s="24" t="s">
        <v>139</v>
      </c>
      <c r="U541" s="29" t="s">
        <v>139</v>
      </c>
      <c r="V541" s="25">
        <v>0</v>
      </c>
      <c r="W541" s="30">
        <v>1</v>
      </c>
      <c r="X541" s="26">
        <v>-388</v>
      </c>
      <c r="Y541" s="24" t="s">
        <v>140</v>
      </c>
      <c r="Z541" s="25" t="s">
        <v>170</v>
      </c>
      <c r="AA541" s="24">
        <v>388</v>
      </c>
      <c r="AB541" s="24" t="s">
        <v>140</v>
      </c>
      <c r="AC541" s="25" t="s">
        <v>170</v>
      </c>
      <c r="AD541" s="24" t="s">
        <v>140</v>
      </c>
      <c r="AE541" s="24" t="s">
        <v>140</v>
      </c>
      <c r="AF541" s="25" t="s">
        <v>140</v>
      </c>
      <c r="AG541" s="24" t="s">
        <v>140</v>
      </c>
      <c r="AH541" s="24" t="s">
        <v>140</v>
      </c>
      <c r="AI541" s="25" t="s">
        <v>140</v>
      </c>
      <c r="AJ541" s="26" t="s">
        <v>140</v>
      </c>
      <c r="AK541" s="24" t="s">
        <v>140</v>
      </c>
      <c r="AL541" s="25" t="s">
        <v>140</v>
      </c>
      <c r="AM541" s="24" t="s">
        <v>140</v>
      </c>
      <c r="AN541" s="24" t="s">
        <v>140</v>
      </c>
      <c r="AO541" s="25" t="s">
        <v>140</v>
      </c>
      <c r="AP541" s="25" t="s">
        <v>140</v>
      </c>
      <c r="AQ541" s="25" t="s">
        <v>140</v>
      </c>
      <c r="AR541" s="30" t="s">
        <v>140</v>
      </c>
      <c r="AS541" s="25" t="s">
        <v>140</v>
      </c>
      <c r="AT541" s="30" t="s">
        <v>140</v>
      </c>
      <c r="AU541" s="30" t="s">
        <v>140</v>
      </c>
      <c r="AV541" s="25">
        <v>-10000</v>
      </c>
      <c r="AW541" s="25" t="s">
        <v>140</v>
      </c>
      <c r="AX541" s="30" t="s">
        <v>150</v>
      </c>
      <c r="AY541" s="25" t="s">
        <v>140</v>
      </c>
      <c r="AZ541" s="30" t="s">
        <v>140</v>
      </c>
      <c r="BA541" s="30" t="s">
        <v>140</v>
      </c>
    </row>
    <row r="542" spans="2:53">
      <c r="B542" s="43" t="s">
        <v>209</v>
      </c>
      <c r="C542" s="22" t="s">
        <v>62</v>
      </c>
      <c r="D542" s="23" t="s">
        <v>147</v>
      </c>
      <c r="E542" s="24"/>
      <c r="F542" s="24">
        <v>6001</v>
      </c>
      <c r="G542" s="25">
        <v>588</v>
      </c>
      <c r="H542" s="26"/>
      <c r="I542" s="24">
        <v>6001</v>
      </c>
      <c r="J542" s="24">
        <v>597</v>
      </c>
      <c r="K542" s="24"/>
      <c r="L542" s="26">
        <v>15910</v>
      </c>
      <c r="M542" s="24">
        <v>0</v>
      </c>
      <c r="N542" s="25">
        <v>15910</v>
      </c>
      <c r="O542" s="26" t="s">
        <v>40</v>
      </c>
      <c r="P542" s="25" t="s">
        <v>41</v>
      </c>
      <c r="Q542" s="26">
        <v>15910</v>
      </c>
      <c r="R542" s="24" t="s">
        <v>139</v>
      </c>
      <c r="S542" s="24">
        <v>0</v>
      </c>
      <c r="T542" s="24">
        <v>-9</v>
      </c>
      <c r="U542" s="29">
        <v>-9</v>
      </c>
      <c r="V542" s="25">
        <v>0</v>
      </c>
      <c r="W542" s="30">
        <v>1</v>
      </c>
      <c r="X542" s="26" t="s">
        <v>140</v>
      </c>
      <c r="Y542" s="24" t="s">
        <v>140</v>
      </c>
      <c r="Z542" s="25" t="s">
        <v>140</v>
      </c>
      <c r="AA542" s="24" t="s">
        <v>140</v>
      </c>
      <c r="AB542" s="24" t="s">
        <v>140</v>
      </c>
      <c r="AC542" s="25" t="s">
        <v>140</v>
      </c>
      <c r="AD542" s="24" t="s">
        <v>140</v>
      </c>
      <c r="AE542" s="24" t="s">
        <v>140</v>
      </c>
      <c r="AF542" s="25" t="s">
        <v>140</v>
      </c>
      <c r="AG542" s="24" t="s">
        <v>140</v>
      </c>
      <c r="AH542" s="24" t="s">
        <v>140</v>
      </c>
      <c r="AI542" s="25" t="s">
        <v>140</v>
      </c>
      <c r="AJ542" s="26" t="s">
        <v>140</v>
      </c>
      <c r="AK542" s="24" t="s">
        <v>140</v>
      </c>
      <c r="AL542" s="25" t="s">
        <v>140</v>
      </c>
      <c r="AM542" s="24" t="s">
        <v>140</v>
      </c>
      <c r="AN542" s="24" t="s">
        <v>140</v>
      </c>
      <c r="AO542" s="25" t="s">
        <v>140</v>
      </c>
      <c r="AP542" s="25" t="s">
        <v>140</v>
      </c>
      <c r="AQ542" s="25" t="s">
        <v>140</v>
      </c>
      <c r="AR542" s="30" t="s">
        <v>140</v>
      </c>
      <c r="AS542" s="25" t="s">
        <v>140</v>
      </c>
      <c r="AT542" s="30" t="s">
        <v>140</v>
      </c>
      <c r="AU542" s="30" t="s">
        <v>140</v>
      </c>
      <c r="AV542" s="25" t="s">
        <v>140</v>
      </c>
      <c r="AW542" s="25" t="s">
        <v>140</v>
      </c>
      <c r="AX542" s="30" t="s">
        <v>140</v>
      </c>
      <c r="AY542" s="25">
        <v>-10000</v>
      </c>
      <c r="AZ542" s="30" t="s">
        <v>140</v>
      </c>
      <c r="BA542" s="30" t="s">
        <v>150</v>
      </c>
    </row>
    <row r="543" spans="2:53">
      <c r="B543" s="43" t="s">
        <v>209</v>
      </c>
      <c r="C543" s="22" t="s">
        <v>62</v>
      </c>
      <c r="D543" s="23" t="s">
        <v>148</v>
      </c>
      <c r="E543" s="24"/>
      <c r="F543" s="24">
        <v>6001</v>
      </c>
      <c r="G543" s="25">
        <v>261</v>
      </c>
      <c r="H543" s="26"/>
      <c r="I543" s="24">
        <v>6001</v>
      </c>
      <c r="J543" s="24">
        <v>264</v>
      </c>
      <c r="K543" s="24"/>
      <c r="L543" s="26">
        <v>15821</v>
      </c>
      <c r="M543" s="24">
        <v>0</v>
      </c>
      <c r="N543" s="25">
        <v>15821</v>
      </c>
      <c r="O543" s="26" t="s">
        <v>40</v>
      </c>
      <c r="P543" s="25" t="s">
        <v>41</v>
      </c>
      <c r="Q543" s="26">
        <v>15821</v>
      </c>
      <c r="R543" s="24" t="s">
        <v>139</v>
      </c>
      <c r="S543" s="24">
        <v>0</v>
      </c>
      <c r="T543" s="24">
        <v>-3</v>
      </c>
      <c r="U543" s="29">
        <v>-3</v>
      </c>
      <c r="V543" s="25">
        <v>0</v>
      </c>
      <c r="W543" s="30">
        <v>0</v>
      </c>
      <c r="X543" s="26" t="s">
        <v>140</v>
      </c>
      <c r="Y543" s="24" t="s">
        <v>140</v>
      </c>
      <c r="Z543" s="25" t="s">
        <v>140</v>
      </c>
      <c r="AA543" s="24" t="s">
        <v>140</v>
      </c>
      <c r="AB543" s="24" t="s">
        <v>140</v>
      </c>
      <c r="AC543" s="25" t="s">
        <v>140</v>
      </c>
      <c r="AD543" s="24" t="s">
        <v>140</v>
      </c>
      <c r="AE543" s="24" t="s">
        <v>140</v>
      </c>
      <c r="AF543" s="25" t="s">
        <v>140</v>
      </c>
      <c r="AG543" s="24" t="s">
        <v>140</v>
      </c>
      <c r="AH543" s="24" t="s">
        <v>140</v>
      </c>
      <c r="AI543" s="25" t="s">
        <v>140</v>
      </c>
      <c r="AJ543" s="26" t="s">
        <v>140</v>
      </c>
      <c r="AK543" s="24" t="s">
        <v>140</v>
      </c>
      <c r="AL543" s="25" t="s">
        <v>140</v>
      </c>
      <c r="AM543" s="24" t="s">
        <v>140</v>
      </c>
      <c r="AN543" s="24" t="s">
        <v>140</v>
      </c>
      <c r="AO543" s="25" t="s">
        <v>140</v>
      </c>
      <c r="AP543" s="25" t="s">
        <v>140</v>
      </c>
      <c r="AQ543" s="25" t="s">
        <v>140</v>
      </c>
      <c r="AR543" s="30" t="s">
        <v>140</v>
      </c>
      <c r="AS543" s="25" t="s">
        <v>140</v>
      </c>
      <c r="AT543" s="30" t="s">
        <v>140</v>
      </c>
      <c r="AU543" s="30" t="s">
        <v>140</v>
      </c>
      <c r="AV543" s="25" t="s">
        <v>140</v>
      </c>
      <c r="AW543" s="25" t="s">
        <v>140</v>
      </c>
      <c r="AX543" s="30" t="s">
        <v>140</v>
      </c>
      <c r="AY543" s="25" t="s">
        <v>140</v>
      </c>
      <c r="AZ543" s="30" t="s">
        <v>140</v>
      </c>
      <c r="BA543" s="30" t="s">
        <v>140</v>
      </c>
    </row>
    <row r="544" spans="2:53">
      <c r="B544" s="43" t="s">
        <v>209</v>
      </c>
      <c r="C544" s="22" t="s">
        <v>62</v>
      </c>
      <c r="D544" s="23" t="s">
        <v>149</v>
      </c>
      <c r="E544" s="24"/>
      <c r="F544" s="24">
        <v>6001</v>
      </c>
      <c r="G544" s="25">
        <v>654</v>
      </c>
      <c r="H544" s="26"/>
      <c r="I544" s="24">
        <v>6001</v>
      </c>
      <c r="J544" s="24">
        <v>654</v>
      </c>
      <c r="K544" s="24"/>
      <c r="L544" s="26">
        <v>15948</v>
      </c>
      <c r="M544" s="24">
        <v>0</v>
      </c>
      <c r="N544" s="25">
        <v>15948</v>
      </c>
      <c r="O544" s="26" t="s">
        <v>40</v>
      </c>
      <c r="P544" s="25" t="s">
        <v>41</v>
      </c>
      <c r="Q544" s="26">
        <v>15948</v>
      </c>
      <c r="R544" s="24" t="s">
        <v>139</v>
      </c>
      <c r="S544" s="24">
        <v>0</v>
      </c>
      <c r="T544" s="24">
        <v>0</v>
      </c>
      <c r="U544" s="29">
        <v>0</v>
      </c>
      <c r="V544" s="25">
        <v>0</v>
      </c>
      <c r="W544" s="30">
        <v>0</v>
      </c>
      <c r="X544" s="26" t="s">
        <v>140</v>
      </c>
      <c r="Y544" s="24" t="s">
        <v>140</v>
      </c>
      <c r="Z544" s="25" t="s">
        <v>140</v>
      </c>
      <c r="AA544" s="24" t="s">
        <v>140</v>
      </c>
      <c r="AB544" s="24" t="s">
        <v>140</v>
      </c>
      <c r="AC544" s="25" t="s">
        <v>140</v>
      </c>
      <c r="AD544" s="24" t="s">
        <v>140</v>
      </c>
      <c r="AE544" s="24" t="s">
        <v>140</v>
      </c>
      <c r="AF544" s="25" t="s">
        <v>140</v>
      </c>
      <c r="AG544" s="24" t="s">
        <v>140</v>
      </c>
      <c r="AH544" s="24" t="s">
        <v>140</v>
      </c>
      <c r="AI544" s="25" t="s">
        <v>140</v>
      </c>
      <c r="AJ544" s="26" t="s">
        <v>140</v>
      </c>
      <c r="AK544" s="24" t="s">
        <v>140</v>
      </c>
      <c r="AL544" s="25" t="s">
        <v>140</v>
      </c>
      <c r="AM544" s="24" t="s">
        <v>140</v>
      </c>
      <c r="AN544" s="24" t="s">
        <v>140</v>
      </c>
      <c r="AO544" s="25" t="s">
        <v>140</v>
      </c>
      <c r="AP544" s="25" t="s">
        <v>140</v>
      </c>
      <c r="AQ544" s="25" t="s">
        <v>140</v>
      </c>
      <c r="AR544" s="30" t="s">
        <v>140</v>
      </c>
      <c r="AS544" s="25" t="s">
        <v>140</v>
      </c>
      <c r="AT544" s="30" t="s">
        <v>140</v>
      </c>
      <c r="AU544" s="30" t="s">
        <v>140</v>
      </c>
      <c r="AV544" s="25" t="s">
        <v>140</v>
      </c>
      <c r="AW544" s="25" t="s">
        <v>140</v>
      </c>
      <c r="AX544" s="30" t="s">
        <v>140</v>
      </c>
      <c r="AY544" s="25" t="s">
        <v>140</v>
      </c>
      <c r="AZ544" s="30" t="s">
        <v>140</v>
      </c>
      <c r="BA544" s="30" t="s">
        <v>140</v>
      </c>
    </row>
    <row r="545" spans="2:53">
      <c r="B545" s="43" t="s">
        <v>209</v>
      </c>
      <c r="C545" s="22" t="s">
        <v>62</v>
      </c>
      <c r="D545" s="23" t="s">
        <v>151</v>
      </c>
      <c r="E545" s="24">
        <v>7525</v>
      </c>
      <c r="F545" s="24"/>
      <c r="G545" s="25"/>
      <c r="H545" s="26">
        <v>7492</v>
      </c>
      <c r="I545" s="24"/>
      <c r="J545" s="24"/>
      <c r="K545" s="24"/>
      <c r="L545" s="26">
        <v>0</v>
      </c>
      <c r="M545" s="24">
        <v>0</v>
      </c>
      <c r="N545" s="25">
        <v>-1423</v>
      </c>
      <c r="O545" s="26" t="s">
        <v>40</v>
      </c>
      <c r="P545" s="25" t="s">
        <v>41</v>
      </c>
      <c r="Q545" s="26">
        <v>0</v>
      </c>
      <c r="R545" s="24">
        <v>33</v>
      </c>
      <c r="S545" s="24" t="s">
        <v>139</v>
      </c>
      <c r="T545" s="24" t="s">
        <v>139</v>
      </c>
      <c r="U545" s="29" t="s">
        <v>139</v>
      </c>
      <c r="V545" s="25">
        <v>0</v>
      </c>
      <c r="W545" s="30">
        <v>0</v>
      </c>
      <c r="X545" s="26" t="s">
        <v>140</v>
      </c>
      <c r="Y545" s="24" t="s">
        <v>140</v>
      </c>
      <c r="Z545" s="25" t="s">
        <v>140</v>
      </c>
      <c r="AA545" s="24" t="s">
        <v>140</v>
      </c>
      <c r="AB545" s="24" t="s">
        <v>140</v>
      </c>
      <c r="AC545" s="25" t="s">
        <v>140</v>
      </c>
      <c r="AD545" s="24" t="s">
        <v>140</v>
      </c>
      <c r="AE545" s="24" t="s">
        <v>140</v>
      </c>
      <c r="AF545" s="25" t="s">
        <v>140</v>
      </c>
      <c r="AG545" s="24" t="s">
        <v>140</v>
      </c>
      <c r="AH545" s="24" t="s">
        <v>140</v>
      </c>
      <c r="AI545" s="25" t="s">
        <v>140</v>
      </c>
      <c r="AJ545" s="26" t="s">
        <v>140</v>
      </c>
      <c r="AK545" s="24" t="s">
        <v>140</v>
      </c>
      <c r="AL545" s="25" t="s">
        <v>140</v>
      </c>
      <c r="AM545" s="24" t="s">
        <v>140</v>
      </c>
      <c r="AN545" s="24" t="s">
        <v>140</v>
      </c>
      <c r="AO545" s="25" t="s">
        <v>140</v>
      </c>
      <c r="AP545" s="25" t="s">
        <v>140</v>
      </c>
      <c r="AQ545" s="25" t="s">
        <v>140</v>
      </c>
      <c r="AR545" s="30" t="s">
        <v>140</v>
      </c>
      <c r="AS545" s="25" t="s">
        <v>140</v>
      </c>
      <c r="AT545" s="30" t="s">
        <v>140</v>
      </c>
      <c r="AU545" s="30" t="s">
        <v>140</v>
      </c>
      <c r="AV545" s="25" t="s">
        <v>140</v>
      </c>
      <c r="AW545" s="25" t="s">
        <v>140</v>
      </c>
      <c r="AX545" s="30" t="s">
        <v>140</v>
      </c>
      <c r="AY545" s="25" t="s">
        <v>140</v>
      </c>
      <c r="AZ545" s="30" t="s">
        <v>140</v>
      </c>
      <c r="BA545" s="30" t="s">
        <v>140</v>
      </c>
    </row>
    <row r="546" spans="2:53">
      <c r="B546" s="43" t="s">
        <v>209</v>
      </c>
      <c r="C546" s="22" t="s">
        <v>62</v>
      </c>
      <c r="D546" s="23" t="s">
        <v>153</v>
      </c>
      <c r="E546" s="24">
        <v>7525</v>
      </c>
      <c r="F546" s="24"/>
      <c r="G546" s="25"/>
      <c r="H546" s="26">
        <v>7525</v>
      </c>
      <c r="I546" s="24"/>
      <c r="J546" s="24"/>
      <c r="K546" s="24"/>
      <c r="L546" s="26">
        <v>0</v>
      </c>
      <c r="M546" s="24">
        <v>0</v>
      </c>
      <c r="N546" s="25">
        <v>-1442</v>
      </c>
      <c r="O546" s="26" t="s">
        <v>40</v>
      </c>
      <c r="P546" s="25" t="s">
        <v>52</v>
      </c>
      <c r="Q546" s="26">
        <v>0</v>
      </c>
      <c r="R546" s="24">
        <v>0</v>
      </c>
      <c r="S546" s="24" t="s">
        <v>139</v>
      </c>
      <c r="T546" s="24" t="s">
        <v>139</v>
      </c>
      <c r="U546" s="29" t="s">
        <v>139</v>
      </c>
      <c r="V546" s="25">
        <v>0</v>
      </c>
      <c r="W546" s="30">
        <v>1</v>
      </c>
      <c r="X546" s="26" t="s">
        <v>140</v>
      </c>
      <c r="Y546" s="24" t="s">
        <v>140</v>
      </c>
      <c r="Z546" s="25" t="s">
        <v>140</v>
      </c>
      <c r="AA546" s="24" t="s">
        <v>140</v>
      </c>
      <c r="AB546" s="24" t="s">
        <v>140</v>
      </c>
      <c r="AC546" s="25" t="s">
        <v>140</v>
      </c>
      <c r="AD546" s="24" t="s">
        <v>140</v>
      </c>
      <c r="AE546" s="24" t="s">
        <v>140</v>
      </c>
      <c r="AF546" s="25" t="s">
        <v>140</v>
      </c>
      <c r="AG546" s="24" t="s">
        <v>140</v>
      </c>
      <c r="AH546" s="24" t="s">
        <v>140</v>
      </c>
      <c r="AI546" s="25" t="s">
        <v>140</v>
      </c>
      <c r="AJ546" s="26" t="s">
        <v>140</v>
      </c>
      <c r="AK546" s="24" t="s">
        <v>140</v>
      </c>
      <c r="AL546" s="25" t="s">
        <v>140</v>
      </c>
      <c r="AM546" s="24" t="s">
        <v>140</v>
      </c>
      <c r="AN546" s="24" t="s">
        <v>140</v>
      </c>
      <c r="AO546" s="25" t="s">
        <v>140</v>
      </c>
      <c r="AP546" s="25" t="s">
        <v>140</v>
      </c>
      <c r="AQ546" s="25" t="s">
        <v>140</v>
      </c>
      <c r="AR546" s="30" t="s">
        <v>140</v>
      </c>
      <c r="AS546" s="25" t="s">
        <v>140</v>
      </c>
      <c r="AT546" s="30" t="s">
        <v>140</v>
      </c>
      <c r="AU546" s="30" t="s">
        <v>140</v>
      </c>
      <c r="AV546" s="25" t="s">
        <v>140</v>
      </c>
      <c r="AW546" s="25" t="s">
        <v>140</v>
      </c>
      <c r="AX546" s="30" t="s">
        <v>140</v>
      </c>
      <c r="AY546" s="25" t="s">
        <v>140</v>
      </c>
      <c r="AZ546" s="30" t="s">
        <v>140</v>
      </c>
      <c r="BA546" s="30" t="s">
        <v>140</v>
      </c>
    </row>
    <row r="547" spans="2:53" ht="15" thickBot="1">
      <c r="B547" s="44" t="s">
        <v>209</v>
      </c>
      <c r="C547" s="32" t="s">
        <v>62</v>
      </c>
      <c r="D547" s="33" t="s">
        <v>155</v>
      </c>
      <c r="E547" s="34">
        <v>6925</v>
      </c>
      <c r="F547" s="34"/>
      <c r="G547" s="35"/>
      <c r="H547" s="36">
        <v>6925</v>
      </c>
      <c r="I547" s="34"/>
      <c r="J547" s="34"/>
      <c r="K547" s="34"/>
      <c r="L547" s="36">
        <v>0</v>
      </c>
      <c r="M547" s="34">
        <v>0</v>
      </c>
      <c r="N547" s="35">
        <v>-870</v>
      </c>
      <c r="O547" s="36" t="s">
        <v>40</v>
      </c>
      <c r="P547" s="35" t="s">
        <v>52</v>
      </c>
      <c r="Q547" s="36">
        <v>0</v>
      </c>
      <c r="R547" s="24">
        <v>0</v>
      </c>
      <c r="S547" s="24" t="s">
        <v>139</v>
      </c>
      <c r="T547" s="24" t="s">
        <v>139</v>
      </c>
      <c r="U547" s="29" t="s">
        <v>139</v>
      </c>
      <c r="V547" s="25">
        <v>0</v>
      </c>
      <c r="W547" s="30">
        <v>1</v>
      </c>
      <c r="X547" s="36" t="s">
        <v>140</v>
      </c>
      <c r="Y547" s="34" t="s">
        <v>140</v>
      </c>
      <c r="Z547" s="35" t="s">
        <v>140</v>
      </c>
      <c r="AA547" s="34" t="s">
        <v>140</v>
      </c>
      <c r="AB547" s="34" t="s">
        <v>140</v>
      </c>
      <c r="AC547" s="35" t="s">
        <v>140</v>
      </c>
      <c r="AD547" s="34" t="s">
        <v>140</v>
      </c>
      <c r="AE547" s="34" t="s">
        <v>140</v>
      </c>
      <c r="AF547" s="35" t="s">
        <v>140</v>
      </c>
      <c r="AG547" s="34" t="s">
        <v>140</v>
      </c>
      <c r="AH547" s="34" t="s">
        <v>140</v>
      </c>
      <c r="AI547" s="35" t="s">
        <v>140</v>
      </c>
      <c r="AJ547" s="36" t="s">
        <v>140</v>
      </c>
      <c r="AK547" s="34" t="s">
        <v>140</v>
      </c>
      <c r="AL547" s="35" t="s">
        <v>140</v>
      </c>
      <c r="AM547" s="34" t="s">
        <v>140</v>
      </c>
      <c r="AN547" s="34" t="s">
        <v>140</v>
      </c>
      <c r="AO547" s="35" t="s">
        <v>140</v>
      </c>
      <c r="AP547" s="35" t="s">
        <v>140</v>
      </c>
      <c r="AQ547" s="35" t="s">
        <v>140</v>
      </c>
      <c r="AR547" s="37" t="s">
        <v>140</v>
      </c>
      <c r="AS547" s="35" t="s">
        <v>140</v>
      </c>
      <c r="AT547" s="37" t="s">
        <v>140</v>
      </c>
      <c r="AU547" s="37" t="s">
        <v>140</v>
      </c>
      <c r="AV547" s="35" t="s">
        <v>140</v>
      </c>
      <c r="AW547" s="35" t="s">
        <v>140</v>
      </c>
      <c r="AX547" s="37" t="s">
        <v>140</v>
      </c>
      <c r="AY547" s="35" t="s">
        <v>140</v>
      </c>
      <c r="AZ547" s="37" t="s">
        <v>140</v>
      </c>
      <c r="BA547" s="37" t="s">
        <v>140</v>
      </c>
    </row>
    <row r="548" spans="2:53">
      <c r="B548" s="38" t="s">
        <v>210</v>
      </c>
      <c r="C548" s="39" t="s">
        <v>62</v>
      </c>
      <c r="D548" s="40" t="s">
        <v>138</v>
      </c>
      <c r="E548" s="27"/>
      <c r="F548" s="27">
        <v>6795</v>
      </c>
      <c r="G548" s="41">
        <v>693</v>
      </c>
      <c r="H548" s="28"/>
      <c r="I548" s="27">
        <v>6026</v>
      </c>
      <c r="J548" s="27">
        <v>654</v>
      </c>
      <c r="K548" s="27"/>
      <c r="L548" s="28">
        <v>0</v>
      </c>
      <c r="M548" s="27">
        <v>0</v>
      </c>
      <c r="N548" s="41">
        <v>0</v>
      </c>
      <c r="O548" s="28" t="s">
        <v>160</v>
      </c>
      <c r="P548" s="41" t="s">
        <v>144</v>
      </c>
      <c r="Q548" s="28">
        <v>0</v>
      </c>
      <c r="R548" s="24" t="s">
        <v>139</v>
      </c>
      <c r="S548" s="24">
        <v>769</v>
      </c>
      <c r="T548" s="24">
        <v>39</v>
      </c>
      <c r="U548" s="29">
        <v>808</v>
      </c>
      <c r="V548" s="25">
        <v>0</v>
      </c>
      <c r="W548" s="30">
        <v>1</v>
      </c>
      <c r="X548" s="28" t="s">
        <v>140</v>
      </c>
      <c r="Y548" s="27" t="s">
        <v>140</v>
      </c>
      <c r="Z548" s="41" t="s">
        <v>140</v>
      </c>
      <c r="AA548" s="27" t="s">
        <v>140</v>
      </c>
      <c r="AB548" s="27" t="s">
        <v>140</v>
      </c>
      <c r="AC548" s="41" t="s">
        <v>140</v>
      </c>
      <c r="AD548" s="27" t="s">
        <v>140</v>
      </c>
      <c r="AE548" s="27" t="s">
        <v>140</v>
      </c>
      <c r="AF548" s="41" t="s">
        <v>140</v>
      </c>
      <c r="AG548" s="27" t="s">
        <v>140</v>
      </c>
      <c r="AH548" s="27" t="s">
        <v>140</v>
      </c>
      <c r="AI548" s="41" t="s">
        <v>140</v>
      </c>
      <c r="AJ548" s="28" t="s">
        <v>140</v>
      </c>
      <c r="AK548" s="27" t="s">
        <v>140</v>
      </c>
      <c r="AL548" s="41" t="s">
        <v>140</v>
      </c>
      <c r="AM548" s="27" t="s">
        <v>140</v>
      </c>
      <c r="AN548" s="27" t="s">
        <v>140</v>
      </c>
      <c r="AO548" s="41" t="s">
        <v>140</v>
      </c>
      <c r="AP548" s="41" t="s">
        <v>140</v>
      </c>
      <c r="AQ548" s="41" t="s">
        <v>140</v>
      </c>
      <c r="AR548" s="42" t="s">
        <v>140</v>
      </c>
      <c r="AS548" s="41" t="s">
        <v>140</v>
      </c>
      <c r="AT548" s="42" t="s">
        <v>140</v>
      </c>
      <c r="AU548" s="42" t="s">
        <v>140</v>
      </c>
      <c r="AV548" s="41" t="s">
        <v>140</v>
      </c>
      <c r="AW548" s="41" t="s">
        <v>140</v>
      </c>
      <c r="AX548" s="42" t="s">
        <v>140</v>
      </c>
      <c r="AY548" s="41">
        <v>-10000</v>
      </c>
      <c r="AZ548" s="42" t="s">
        <v>140</v>
      </c>
      <c r="BA548" s="42" t="s">
        <v>150</v>
      </c>
    </row>
    <row r="549" spans="2:53">
      <c r="B549" s="43" t="s">
        <v>210</v>
      </c>
      <c r="C549" s="22" t="s">
        <v>62</v>
      </c>
      <c r="D549" s="23" t="s">
        <v>141</v>
      </c>
      <c r="E549" s="24"/>
      <c r="F549" s="24">
        <v>6795</v>
      </c>
      <c r="G549" s="25">
        <v>693</v>
      </c>
      <c r="H549" s="26"/>
      <c r="I549" s="24">
        <v>6006</v>
      </c>
      <c r="J549" s="24">
        <v>654</v>
      </c>
      <c r="K549" s="24"/>
      <c r="L549" s="26">
        <v>0</v>
      </c>
      <c r="M549" s="24">
        <v>0</v>
      </c>
      <c r="N549" s="25">
        <v>0</v>
      </c>
      <c r="O549" s="26" t="s">
        <v>160</v>
      </c>
      <c r="P549" s="25" t="s">
        <v>144</v>
      </c>
      <c r="Q549" s="26">
        <v>0</v>
      </c>
      <c r="R549" s="24" t="s">
        <v>139</v>
      </c>
      <c r="S549" s="24">
        <v>789</v>
      </c>
      <c r="T549" s="24">
        <v>39</v>
      </c>
      <c r="U549" s="29">
        <v>828</v>
      </c>
      <c r="V549" s="25">
        <v>0</v>
      </c>
      <c r="W549" s="30">
        <v>1</v>
      </c>
      <c r="X549" s="26" t="s">
        <v>140</v>
      </c>
      <c r="Y549" s="24" t="s">
        <v>140</v>
      </c>
      <c r="Z549" s="25" t="s">
        <v>140</v>
      </c>
      <c r="AA549" s="24" t="s">
        <v>140</v>
      </c>
      <c r="AB549" s="24" t="s">
        <v>140</v>
      </c>
      <c r="AC549" s="25" t="s">
        <v>140</v>
      </c>
      <c r="AD549" s="24" t="s">
        <v>140</v>
      </c>
      <c r="AE549" s="24" t="s">
        <v>140</v>
      </c>
      <c r="AF549" s="25" t="s">
        <v>140</v>
      </c>
      <c r="AG549" s="24" t="s">
        <v>140</v>
      </c>
      <c r="AH549" s="24" t="s">
        <v>140</v>
      </c>
      <c r="AI549" s="25" t="s">
        <v>140</v>
      </c>
      <c r="AJ549" s="26" t="s">
        <v>140</v>
      </c>
      <c r="AK549" s="24" t="s">
        <v>140</v>
      </c>
      <c r="AL549" s="25" t="s">
        <v>140</v>
      </c>
      <c r="AM549" s="24" t="s">
        <v>140</v>
      </c>
      <c r="AN549" s="24" t="s">
        <v>140</v>
      </c>
      <c r="AO549" s="25" t="s">
        <v>140</v>
      </c>
      <c r="AP549" s="25" t="s">
        <v>140</v>
      </c>
      <c r="AQ549" s="25" t="s">
        <v>140</v>
      </c>
      <c r="AR549" s="30" t="s">
        <v>140</v>
      </c>
      <c r="AS549" s="25" t="s">
        <v>140</v>
      </c>
      <c r="AT549" s="30" t="s">
        <v>140</v>
      </c>
      <c r="AU549" s="30" t="s">
        <v>140</v>
      </c>
      <c r="AV549" s="25" t="s">
        <v>140</v>
      </c>
      <c r="AW549" s="25" t="s">
        <v>140</v>
      </c>
      <c r="AX549" s="30" t="s">
        <v>140</v>
      </c>
      <c r="AY549" s="25">
        <v>-10000</v>
      </c>
      <c r="AZ549" s="30" t="s">
        <v>140</v>
      </c>
      <c r="BA549" s="30" t="s">
        <v>150</v>
      </c>
    </row>
    <row r="550" spans="2:53">
      <c r="B550" s="43" t="s">
        <v>210</v>
      </c>
      <c r="C550" s="22" t="s">
        <v>62</v>
      </c>
      <c r="D550" s="23" t="s">
        <v>142</v>
      </c>
      <c r="E550" s="24"/>
      <c r="F550" s="24">
        <v>6795</v>
      </c>
      <c r="G550" s="25">
        <v>693</v>
      </c>
      <c r="H550" s="26"/>
      <c r="I550" s="24">
        <v>6006</v>
      </c>
      <c r="J550" s="24">
        <v>654</v>
      </c>
      <c r="K550" s="24"/>
      <c r="L550" s="26">
        <v>0</v>
      </c>
      <c r="M550" s="24">
        <v>0</v>
      </c>
      <c r="N550" s="25">
        <v>0</v>
      </c>
      <c r="O550" s="26" t="s">
        <v>160</v>
      </c>
      <c r="P550" s="25" t="s">
        <v>144</v>
      </c>
      <c r="Q550" s="26">
        <v>0</v>
      </c>
      <c r="R550" s="24" t="s">
        <v>139</v>
      </c>
      <c r="S550" s="24">
        <v>789</v>
      </c>
      <c r="T550" s="24">
        <v>39</v>
      </c>
      <c r="U550" s="29">
        <v>828</v>
      </c>
      <c r="V550" s="25">
        <v>0</v>
      </c>
      <c r="W550" s="30">
        <v>1</v>
      </c>
      <c r="X550" s="26" t="s">
        <v>140</v>
      </c>
      <c r="Y550" s="24" t="s">
        <v>140</v>
      </c>
      <c r="Z550" s="25" t="s">
        <v>140</v>
      </c>
      <c r="AA550" s="24" t="s">
        <v>140</v>
      </c>
      <c r="AB550" s="24" t="s">
        <v>140</v>
      </c>
      <c r="AC550" s="25" t="s">
        <v>140</v>
      </c>
      <c r="AD550" s="24" t="s">
        <v>140</v>
      </c>
      <c r="AE550" s="24" t="s">
        <v>140</v>
      </c>
      <c r="AF550" s="25" t="s">
        <v>140</v>
      </c>
      <c r="AG550" s="24" t="s">
        <v>140</v>
      </c>
      <c r="AH550" s="24" t="s">
        <v>140</v>
      </c>
      <c r="AI550" s="25" t="s">
        <v>140</v>
      </c>
      <c r="AJ550" s="26" t="s">
        <v>140</v>
      </c>
      <c r="AK550" s="24" t="s">
        <v>140</v>
      </c>
      <c r="AL550" s="25" t="s">
        <v>140</v>
      </c>
      <c r="AM550" s="24" t="s">
        <v>140</v>
      </c>
      <c r="AN550" s="24" t="s">
        <v>140</v>
      </c>
      <c r="AO550" s="25" t="s">
        <v>140</v>
      </c>
      <c r="AP550" s="25" t="s">
        <v>140</v>
      </c>
      <c r="AQ550" s="25" t="s">
        <v>140</v>
      </c>
      <c r="AR550" s="30" t="s">
        <v>140</v>
      </c>
      <c r="AS550" s="25" t="s">
        <v>140</v>
      </c>
      <c r="AT550" s="30" t="s">
        <v>140</v>
      </c>
      <c r="AU550" s="30" t="s">
        <v>140</v>
      </c>
      <c r="AV550" s="25" t="s">
        <v>140</v>
      </c>
      <c r="AW550" s="25" t="s">
        <v>140</v>
      </c>
      <c r="AX550" s="30" t="s">
        <v>140</v>
      </c>
      <c r="AY550" s="25">
        <v>-10000</v>
      </c>
      <c r="AZ550" s="30" t="s">
        <v>140</v>
      </c>
      <c r="BA550" s="30" t="s">
        <v>150</v>
      </c>
    </row>
    <row r="551" spans="2:53">
      <c r="B551" s="43" t="s">
        <v>210</v>
      </c>
      <c r="C551" s="22" t="s">
        <v>62</v>
      </c>
      <c r="D551" s="23" t="s">
        <v>143</v>
      </c>
      <c r="E551" s="24">
        <v>4742</v>
      </c>
      <c r="F551" s="24"/>
      <c r="G551" s="25"/>
      <c r="H551" s="26">
        <v>4742</v>
      </c>
      <c r="I551" s="24"/>
      <c r="J551" s="24"/>
      <c r="K551" s="24"/>
      <c r="L551" s="26">
        <v>0</v>
      </c>
      <c r="M551" s="24">
        <v>0</v>
      </c>
      <c r="N551" s="25">
        <v>0</v>
      </c>
      <c r="O551" s="26" t="s">
        <v>144</v>
      </c>
      <c r="P551" s="25" t="s">
        <v>144</v>
      </c>
      <c r="Q551" s="26">
        <v>0</v>
      </c>
      <c r="R551" s="24">
        <v>0</v>
      </c>
      <c r="S551" s="24" t="s">
        <v>139</v>
      </c>
      <c r="T551" s="24" t="s">
        <v>139</v>
      </c>
      <c r="U551" s="29" t="s">
        <v>139</v>
      </c>
      <c r="V551" s="25">
        <v>0</v>
      </c>
      <c r="W551" s="30">
        <v>1</v>
      </c>
      <c r="X551" s="26" t="s">
        <v>140</v>
      </c>
      <c r="Y551" s="24" t="s">
        <v>140</v>
      </c>
      <c r="Z551" s="25" t="s">
        <v>140</v>
      </c>
      <c r="AA551" s="24" t="s">
        <v>140</v>
      </c>
      <c r="AB551" s="24" t="s">
        <v>140</v>
      </c>
      <c r="AC551" s="25" t="s">
        <v>140</v>
      </c>
      <c r="AD551" s="24" t="s">
        <v>140</v>
      </c>
      <c r="AE551" s="24" t="s">
        <v>140</v>
      </c>
      <c r="AF551" s="25" t="s">
        <v>140</v>
      </c>
      <c r="AG551" s="24" t="s">
        <v>140</v>
      </c>
      <c r="AH551" s="24" t="s">
        <v>140</v>
      </c>
      <c r="AI551" s="25" t="s">
        <v>140</v>
      </c>
      <c r="AJ551" s="26" t="s">
        <v>140</v>
      </c>
      <c r="AK551" s="24" t="s">
        <v>140</v>
      </c>
      <c r="AL551" s="25" t="s">
        <v>140</v>
      </c>
      <c r="AM551" s="24" t="s">
        <v>140</v>
      </c>
      <c r="AN551" s="24" t="s">
        <v>140</v>
      </c>
      <c r="AO551" s="25" t="s">
        <v>140</v>
      </c>
      <c r="AP551" s="25" t="s">
        <v>140</v>
      </c>
      <c r="AQ551" s="25" t="s">
        <v>140</v>
      </c>
      <c r="AR551" s="30" t="s">
        <v>140</v>
      </c>
      <c r="AS551" s="25" t="s">
        <v>140</v>
      </c>
      <c r="AT551" s="30" t="s">
        <v>140</v>
      </c>
      <c r="AU551" s="30" t="s">
        <v>140</v>
      </c>
      <c r="AV551" s="25">
        <v>-10000</v>
      </c>
      <c r="AW551" s="25" t="s">
        <v>140</v>
      </c>
      <c r="AX551" s="30" t="s">
        <v>150</v>
      </c>
      <c r="AY551" s="25" t="s">
        <v>140</v>
      </c>
      <c r="AZ551" s="30" t="s">
        <v>140</v>
      </c>
      <c r="BA551" s="30" t="s">
        <v>140</v>
      </c>
    </row>
    <row r="552" spans="2:53">
      <c r="B552" s="43" t="s">
        <v>210</v>
      </c>
      <c r="C552" s="22" t="s">
        <v>62</v>
      </c>
      <c r="D552" s="23" t="s">
        <v>145</v>
      </c>
      <c r="E552" s="24">
        <v>4742</v>
      </c>
      <c r="F552" s="24"/>
      <c r="G552" s="25"/>
      <c r="H552" s="26">
        <v>4742</v>
      </c>
      <c r="I552" s="24"/>
      <c r="J552" s="24"/>
      <c r="K552" s="24"/>
      <c r="L552" s="26">
        <v>0</v>
      </c>
      <c r="M552" s="24">
        <v>0</v>
      </c>
      <c r="N552" s="25">
        <v>0</v>
      </c>
      <c r="O552" s="26" t="s">
        <v>144</v>
      </c>
      <c r="P552" s="25" t="s">
        <v>144</v>
      </c>
      <c r="Q552" s="26">
        <v>0</v>
      </c>
      <c r="R552" s="24">
        <v>0</v>
      </c>
      <c r="S552" s="24" t="s">
        <v>139</v>
      </c>
      <c r="T552" s="24" t="s">
        <v>139</v>
      </c>
      <c r="U552" s="29" t="s">
        <v>139</v>
      </c>
      <c r="V552" s="25">
        <v>0</v>
      </c>
      <c r="W552" s="30">
        <v>1</v>
      </c>
      <c r="X552" s="26" t="s">
        <v>140</v>
      </c>
      <c r="Y552" s="24" t="s">
        <v>140</v>
      </c>
      <c r="Z552" s="25" t="s">
        <v>140</v>
      </c>
      <c r="AA552" s="24" t="s">
        <v>140</v>
      </c>
      <c r="AB552" s="24" t="s">
        <v>140</v>
      </c>
      <c r="AC552" s="25" t="s">
        <v>140</v>
      </c>
      <c r="AD552" s="24" t="s">
        <v>140</v>
      </c>
      <c r="AE552" s="24" t="s">
        <v>140</v>
      </c>
      <c r="AF552" s="25" t="s">
        <v>140</v>
      </c>
      <c r="AG552" s="24" t="s">
        <v>140</v>
      </c>
      <c r="AH552" s="24" t="s">
        <v>140</v>
      </c>
      <c r="AI552" s="25" t="s">
        <v>140</v>
      </c>
      <c r="AJ552" s="26" t="s">
        <v>140</v>
      </c>
      <c r="AK552" s="24" t="s">
        <v>140</v>
      </c>
      <c r="AL552" s="25" t="s">
        <v>140</v>
      </c>
      <c r="AM552" s="24" t="s">
        <v>140</v>
      </c>
      <c r="AN552" s="24" t="s">
        <v>140</v>
      </c>
      <c r="AO552" s="25" t="s">
        <v>140</v>
      </c>
      <c r="AP552" s="25" t="s">
        <v>140</v>
      </c>
      <c r="AQ552" s="25" t="s">
        <v>140</v>
      </c>
      <c r="AR552" s="30" t="s">
        <v>140</v>
      </c>
      <c r="AS552" s="25" t="s">
        <v>140</v>
      </c>
      <c r="AT552" s="30" t="s">
        <v>140</v>
      </c>
      <c r="AU552" s="30" t="s">
        <v>140</v>
      </c>
      <c r="AV552" s="25">
        <v>-10000</v>
      </c>
      <c r="AW552" s="25" t="s">
        <v>140</v>
      </c>
      <c r="AX552" s="30" t="s">
        <v>150</v>
      </c>
      <c r="AY552" s="25" t="s">
        <v>140</v>
      </c>
      <c r="AZ552" s="30" t="s">
        <v>140</v>
      </c>
      <c r="BA552" s="30" t="s">
        <v>140</v>
      </c>
    </row>
    <row r="553" spans="2:53">
      <c r="B553" s="43" t="s">
        <v>210</v>
      </c>
      <c r="C553" s="22" t="s">
        <v>62</v>
      </c>
      <c r="D553" s="23" t="s">
        <v>146</v>
      </c>
      <c r="E553" s="24">
        <v>4999</v>
      </c>
      <c r="F553" s="24"/>
      <c r="G553" s="25"/>
      <c r="H553" s="26">
        <v>4999</v>
      </c>
      <c r="I553" s="24"/>
      <c r="J553" s="24"/>
      <c r="K553" s="24"/>
      <c r="L553" s="26">
        <v>0</v>
      </c>
      <c r="M553" s="24">
        <v>0</v>
      </c>
      <c r="N553" s="25">
        <v>0</v>
      </c>
      <c r="O553" s="26" t="s">
        <v>144</v>
      </c>
      <c r="P553" s="25" t="s">
        <v>144</v>
      </c>
      <c r="Q553" s="26">
        <v>0</v>
      </c>
      <c r="R553" s="24">
        <v>0</v>
      </c>
      <c r="S553" s="24" t="s">
        <v>139</v>
      </c>
      <c r="T553" s="24" t="s">
        <v>139</v>
      </c>
      <c r="U553" s="29" t="s">
        <v>139</v>
      </c>
      <c r="V553" s="25">
        <v>0</v>
      </c>
      <c r="W553" s="30">
        <v>0</v>
      </c>
      <c r="X553" s="26" t="s">
        <v>140</v>
      </c>
      <c r="Y553" s="24" t="s">
        <v>140</v>
      </c>
      <c r="Z553" s="25" t="s">
        <v>140</v>
      </c>
      <c r="AA553" s="24" t="s">
        <v>140</v>
      </c>
      <c r="AB553" s="24" t="s">
        <v>140</v>
      </c>
      <c r="AC553" s="25" t="s">
        <v>140</v>
      </c>
      <c r="AD553" s="24" t="s">
        <v>140</v>
      </c>
      <c r="AE553" s="24" t="s">
        <v>140</v>
      </c>
      <c r="AF553" s="25" t="s">
        <v>140</v>
      </c>
      <c r="AG553" s="24" t="s">
        <v>140</v>
      </c>
      <c r="AH553" s="24" t="s">
        <v>140</v>
      </c>
      <c r="AI553" s="25" t="s">
        <v>140</v>
      </c>
      <c r="AJ553" s="26" t="s">
        <v>140</v>
      </c>
      <c r="AK553" s="24" t="s">
        <v>140</v>
      </c>
      <c r="AL553" s="25" t="s">
        <v>140</v>
      </c>
      <c r="AM553" s="24" t="s">
        <v>140</v>
      </c>
      <c r="AN553" s="24" t="s">
        <v>140</v>
      </c>
      <c r="AO553" s="25" t="s">
        <v>140</v>
      </c>
      <c r="AP553" s="25" t="s">
        <v>140</v>
      </c>
      <c r="AQ553" s="25" t="s">
        <v>140</v>
      </c>
      <c r="AR553" s="30" t="s">
        <v>140</v>
      </c>
      <c r="AS553" s="25" t="s">
        <v>140</v>
      </c>
      <c r="AT553" s="30" t="s">
        <v>140</v>
      </c>
      <c r="AU553" s="30" t="s">
        <v>140</v>
      </c>
      <c r="AV553" s="25" t="s">
        <v>140</v>
      </c>
      <c r="AW553" s="25" t="s">
        <v>140</v>
      </c>
      <c r="AX553" s="30" t="s">
        <v>140</v>
      </c>
      <c r="AY553" s="25" t="s">
        <v>140</v>
      </c>
      <c r="AZ553" s="30" t="s">
        <v>140</v>
      </c>
      <c r="BA553" s="30" t="s">
        <v>140</v>
      </c>
    </row>
    <row r="554" spans="2:53">
      <c r="B554" s="43" t="s">
        <v>210</v>
      </c>
      <c r="C554" s="22" t="s">
        <v>62</v>
      </c>
      <c r="D554" s="23" t="s">
        <v>147</v>
      </c>
      <c r="E554" s="24"/>
      <c r="F554" s="24">
        <v>5780</v>
      </c>
      <c r="G554" s="25">
        <v>652</v>
      </c>
      <c r="H554" s="26"/>
      <c r="I554" s="24">
        <v>5999</v>
      </c>
      <c r="J554" s="24">
        <v>652</v>
      </c>
      <c r="K554" s="24"/>
      <c r="L554" s="26">
        <v>0</v>
      </c>
      <c r="M554" s="24">
        <v>0</v>
      </c>
      <c r="N554" s="25">
        <v>0</v>
      </c>
      <c r="O554" s="26" t="s">
        <v>144</v>
      </c>
      <c r="P554" s="25" t="s">
        <v>144</v>
      </c>
      <c r="Q554" s="26">
        <v>0</v>
      </c>
      <c r="R554" s="24" t="s">
        <v>139</v>
      </c>
      <c r="S554" s="24">
        <v>-219</v>
      </c>
      <c r="T554" s="24">
        <v>0</v>
      </c>
      <c r="U554" s="29">
        <v>-219</v>
      </c>
      <c r="V554" s="25">
        <v>0</v>
      </c>
      <c r="W554" s="30">
        <v>0</v>
      </c>
      <c r="X554" s="26" t="s">
        <v>140</v>
      </c>
      <c r="Y554" s="24" t="s">
        <v>140</v>
      </c>
      <c r="Z554" s="25" t="s">
        <v>140</v>
      </c>
      <c r="AA554" s="24" t="s">
        <v>140</v>
      </c>
      <c r="AB554" s="24" t="s">
        <v>140</v>
      </c>
      <c r="AC554" s="25" t="s">
        <v>140</v>
      </c>
      <c r="AD554" s="24" t="s">
        <v>140</v>
      </c>
      <c r="AE554" s="24" t="s">
        <v>140</v>
      </c>
      <c r="AF554" s="25" t="s">
        <v>140</v>
      </c>
      <c r="AG554" s="24" t="s">
        <v>140</v>
      </c>
      <c r="AH554" s="24" t="s">
        <v>140</v>
      </c>
      <c r="AI554" s="25" t="s">
        <v>140</v>
      </c>
      <c r="AJ554" s="26" t="s">
        <v>140</v>
      </c>
      <c r="AK554" s="24" t="s">
        <v>140</v>
      </c>
      <c r="AL554" s="25" t="s">
        <v>140</v>
      </c>
      <c r="AM554" s="24" t="s">
        <v>140</v>
      </c>
      <c r="AN554" s="24" t="s">
        <v>140</v>
      </c>
      <c r="AO554" s="25" t="s">
        <v>140</v>
      </c>
      <c r="AP554" s="25" t="s">
        <v>140</v>
      </c>
      <c r="AQ554" s="25" t="s">
        <v>140</v>
      </c>
      <c r="AR554" s="30" t="s">
        <v>140</v>
      </c>
      <c r="AS554" s="25" t="s">
        <v>140</v>
      </c>
      <c r="AT554" s="30" t="s">
        <v>140</v>
      </c>
      <c r="AU554" s="30" t="s">
        <v>140</v>
      </c>
      <c r="AV554" s="25" t="s">
        <v>140</v>
      </c>
      <c r="AW554" s="25" t="s">
        <v>140</v>
      </c>
      <c r="AX554" s="30" t="s">
        <v>140</v>
      </c>
      <c r="AY554" s="25" t="s">
        <v>140</v>
      </c>
      <c r="AZ554" s="30" t="s">
        <v>140</v>
      </c>
      <c r="BA554" s="30" t="s">
        <v>140</v>
      </c>
    </row>
    <row r="555" spans="2:53">
      <c r="B555" s="43" t="s">
        <v>210</v>
      </c>
      <c r="C555" s="22" t="s">
        <v>62</v>
      </c>
      <c r="D555" s="23" t="s">
        <v>148</v>
      </c>
      <c r="E555" s="24"/>
      <c r="F555" s="24">
        <v>6216</v>
      </c>
      <c r="G555" s="25">
        <v>347</v>
      </c>
      <c r="H555" s="26"/>
      <c r="I555" s="24">
        <v>6216</v>
      </c>
      <c r="J555" s="24">
        <v>347</v>
      </c>
      <c r="K555" s="24"/>
      <c r="L555" s="26">
        <v>0</v>
      </c>
      <c r="M555" s="24">
        <v>0</v>
      </c>
      <c r="N555" s="25">
        <v>0</v>
      </c>
      <c r="O555" s="26" t="s">
        <v>144</v>
      </c>
      <c r="P555" s="25" t="s">
        <v>144</v>
      </c>
      <c r="Q555" s="26">
        <v>0</v>
      </c>
      <c r="R555" s="24" t="s">
        <v>139</v>
      </c>
      <c r="S555" s="24">
        <v>0</v>
      </c>
      <c r="T555" s="24">
        <v>0</v>
      </c>
      <c r="U555" s="29">
        <v>0</v>
      </c>
      <c r="V555" s="25">
        <v>0</v>
      </c>
      <c r="W555" s="30">
        <v>1</v>
      </c>
      <c r="X555" s="26" t="s">
        <v>140</v>
      </c>
      <c r="Y555" s="24" t="s">
        <v>140</v>
      </c>
      <c r="Z555" s="25" t="s">
        <v>140</v>
      </c>
      <c r="AA555" s="24" t="s">
        <v>140</v>
      </c>
      <c r="AB555" s="24" t="s">
        <v>140</v>
      </c>
      <c r="AC555" s="25" t="s">
        <v>140</v>
      </c>
      <c r="AD555" s="24" t="s">
        <v>140</v>
      </c>
      <c r="AE555" s="24" t="s">
        <v>140</v>
      </c>
      <c r="AF555" s="25" t="s">
        <v>140</v>
      </c>
      <c r="AG555" s="24" t="s">
        <v>140</v>
      </c>
      <c r="AH555" s="24" t="s">
        <v>140</v>
      </c>
      <c r="AI555" s="25" t="s">
        <v>140</v>
      </c>
      <c r="AJ555" s="26" t="s">
        <v>140</v>
      </c>
      <c r="AK555" s="24" t="s">
        <v>140</v>
      </c>
      <c r="AL555" s="25" t="s">
        <v>140</v>
      </c>
      <c r="AM555" s="24" t="s">
        <v>140</v>
      </c>
      <c r="AN555" s="24" t="s">
        <v>140</v>
      </c>
      <c r="AO555" s="25" t="s">
        <v>140</v>
      </c>
      <c r="AP555" s="25" t="s">
        <v>140</v>
      </c>
      <c r="AQ555" s="25" t="s">
        <v>140</v>
      </c>
      <c r="AR555" s="30" t="s">
        <v>140</v>
      </c>
      <c r="AS555" s="25" t="s">
        <v>140</v>
      </c>
      <c r="AT555" s="30" t="s">
        <v>140</v>
      </c>
      <c r="AU555" s="30" t="s">
        <v>140</v>
      </c>
      <c r="AV555" s="25" t="s">
        <v>140</v>
      </c>
      <c r="AW555" s="25" t="s">
        <v>140</v>
      </c>
      <c r="AX555" s="30" t="s">
        <v>140</v>
      </c>
      <c r="AY555" s="25">
        <v>-10000</v>
      </c>
      <c r="AZ555" s="30" t="s">
        <v>140</v>
      </c>
      <c r="BA555" s="30" t="s">
        <v>150</v>
      </c>
    </row>
    <row r="556" spans="2:53">
      <c r="B556" s="43" t="s">
        <v>210</v>
      </c>
      <c r="C556" s="22" t="s">
        <v>62</v>
      </c>
      <c r="D556" s="23" t="s">
        <v>149</v>
      </c>
      <c r="E556" s="24"/>
      <c r="F556" s="24">
        <v>6294</v>
      </c>
      <c r="G556" s="25">
        <v>430</v>
      </c>
      <c r="H556" s="26"/>
      <c r="I556" s="24">
        <v>6294</v>
      </c>
      <c r="J556" s="24">
        <v>430</v>
      </c>
      <c r="K556" s="24"/>
      <c r="L556" s="26">
        <v>0</v>
      </c>
      <c r="M556" s="24">
        <v>0</v>
      </c>
      <c r="N556" s="25">
        <v>0</v>
      </c>
      <c r="O556" s="26" t="s">
        <v>144</v>
      </c>
      <c r="P556" s="25" t="s">
        <v>144</v>
      </c>
      <c r="Q556" s="26">
        <v>0</v>
      </c>
      <c r="R556" s="24" t="s">
        <v>139</v>
      </c>
      <c r="S556" s="24">
        <v>0</v>
      </c>
      <c r="T556" s="24">
        <v>0</v>
      </c>
      <c r="U556" s="29">
        <v>0</v>
      </c>
      <c r="V556" s="25">
        <v>0</v>
      </c>
      <c r="W556" s="30">
        <v>1</v>
      </c>
      <c r="X556" s="26" t="s">
        <v>140</v>
      </c>
      <c r="Y556" s="24" t="s">
        <v>140</v>
      </c>
      <c r="Z556" s="25" t="s">
        <v>140</v>
      </c>
      <c r="AA556" s="24" t="s">
        <v>140</v>
      </c>
      <c r="AB556" s="24" t="s">
        <v>140</v>
      </c>
      <c r="AC556" s="25" t="s">
        <v>140</v>
      </c>
      <c r="AD556" s="24" t="s">
        <v>140</v>
      </c>
      <c r="AE556" s="24" t="s">
        <v>140</v>
      </c>
      <c r="AF556" s="25" t="s">
        <v>140</v>
      </c>
      <c r="AG556" s="24" t="s">
        <v>140</v>
      </c>
      <c r="AH556" s="24" t="s">
        <v>140</v>
      </c>
      <c r="AI556" s="25" t="s">
        <v>140</v>
      </c>
      <c r="AJ556" s="26" t="s">
        <v>140</v>
      </c>
      <c r="AK556" s="24" t="s">
        <v>140</v>
      </c>
      <c r="AL556" s="25" t="s">
        <v>140</v>
      </c>
      <c r="AM556" s="24" t="s">
        <v>140</v>
      </c>
      <c r="AN556" s="24" t="s">
        <v>140</v>
      </c>
      <c r="AO556" s="25" t="s">
        <v>140</v>
      </c>
      <c r="AP556" s="25" t="s">
        <v>140</v>
      </c>
      <c r="AQ556" s="25" t="s">
        <v>140</v>
      </c>
      <c r="AR556" s="30" t="s">
        <v>140</v>
      </c>
      <c r="AS556" s="25" t="s">
        <v>140</v>
      </c>
      <c r="AT556" s="30" t="s">
        <v>140</v>
      </c>
      <c r="AU556" s="30" t="s">
        <v>140</v>
      </c>
      <c r="AV556" s="25" t="s">
        <v>140</v>
      </c>
      <c r="AW556" s="25" t="s">
        <v>140</v>
      </c>
      <c r="AX556" s="30" t="s">
        <v>140</v>
      </c>
      <c r="AY556" s="25">
        <v>-10000</v>
      </c>
      <c r="AZ556" s="30" t="s">
        <v>140</v>
      </c>
      <c r="BA556" s="30" t="s">
        <v>150</v>
      </c>
    </row>
    <row r="557" spans="2:53">
      <c r="B557" s="43" t="s">
        <v>210</v>
      </c>
      <c r="C557" s="22" t="s">
        <v>62</v>
      </c>
      <c r="D557" s="23" t="s">
        <v>151</v>
      </c>
      <c r="E557" s="24">
        <v>7424</v>
      </c>
      <c r="F557" s="24"/>
      <c r="G557" s="25"/>
      <c r="H557" s="26">
        <v>7425</v>
      </c>
      <c r="I557" s="24"/>
      <c r="J557" s="24"/>
      <c r="K557" s="24"/>
      <c r="L557" s="26">
        <v>-3773</v>
      </c>
      <c r="M557" s="24">
        <v>-3773</v>
      </c>
      <c r="N557" s="25">
        <v>-4348</v>
      </c>
      <c r="O557" s="26" t="s">
        <v>144</v>
      </c>
      <c r="P557" s="25" t="s">
        <v>144</v>
      </c>
      <c r="Q557" s="26">
        <v>0</v>
      </c>
      <c r="R557" s="24">
        <v>-1</v>
      </c>
      <c r="S557" s="24" t="s">
        <v>139</v>
      </c>
      <c r="T557" s="24" t="s">
        <v>139</v>
      </c>
      <c r="U557" s="29" t="s">
        <v>139</v>
      </c>
      <c r="V557" s="25">
        <v>0</v>
      </c>
      <c r="W557" s="30">
        <v>1</v>
      </c>
      <c r="X557" s="26" t="s">
        <v>140</v>
      </c>
      <c r="Y557" s="24" t="s">
        <v>140</v>
      </c>
      <c r="Z557" s="25" t="s">
        <v>140</v>
      </c>
      <c r="AA557" s="24" t="s">
        <v>140</v>
      </c>
      <c r="AB557" s="24" t="s">
        <v>140</v>
      </c>
      <c r="AC557" s="25" t="s">
        <v>140</v>
      </c>
      <c r="AD557" s="24" t="s">
        <v>140</v>
      </c>
      <c r="AE557" s="24" t="s">
        <v>140</v>
      </c>
      <c r="AF557" s="25" t="s">
        <v>140</v>
      </c>
      <c r="AG557" s="24" t="s">
        <v>140</v>
      </c>
      <c r="AH557" s="24" t="s">
        <v>140</v>
      </c>
      <c r="AI557" s="25" t="s">
        <v>140</v>
      </c>
      <c r="AJ557" s="26" t="s">
        <v>140</v>
      </c>
      <c r="AK557" s="24" t="s">
        <v>140</v>
      </c>
      <c r="AL557" s="25" t="s">
        <v>140</v>
      </c>
      <c r="AM557" s="24" t="s">
        <v>140</v>
      </c>
      <c r="AN557" s="24" t="s">
        <v>140</v>
      </c>
      <c r="AO557" s="25" t="s">
        <v>140</v>
      </c>
      <c r="AP557" s="25" t="s">
        <v>140</v>
      </c>
      <c r="AQ557" s="25" t="s">
        <v>140</v>
      </c>
      <c r="AR557" s="30" t="s">
        <v>140</v>
      </c>
      <c r="AS557" s="25" t="s">
        <v>140</v>
      </c>
      <c r="AT557" s="30" t="s">
        <v>140</v>
      </c>
      <c r="AU557" s="30" t="s">
        <v>140</v>
      </c>
      <c r="AV557" s="25">
        <v>-10000</v>
      </c>
      <c r="AW557" s="25" t="s">
        <v>140</v>
      </c>
      <c r="AX557" s="30" t="s">
        <v>150</v>
      </c>
      <c r="AY557" s="25" t="s">
        <v>140</v>
      </c>
      <c r="AZ557" s="30" t="s">
        <v>140</v>
      </c>
      <c r="BA557" s="30" t="s">
        <v>140</v>
      </c>
    </row>
    <row r="558" spans="2:53">
      <c r="B558" s="43" t="s">
        <v>210</v>
      </c>
      <c r="C558" s="22" t="s">
        <v>62</v>
      </c>
      <c r="D558" s="23" t="s">
        <v>153</v>
      </c>
      <c r="E558" s="24">
        <v>7848</v>
      </c>
      <c r="F558" s="24"/>
      <c r="G558" s="25"/>
      <c r="H558" s="26">
        <v>7849</v>
      </c>
      <c r="I558" s="24"/>
      <c r="J558" s="24"/>
      <c r="K558" s="24"/>
      <c r="L558" s="26">
        <v>-4197</v>
      </c>
      <c r="M558" s="24">
        <v>-4197</v>
      </c>
      <c r="N558" s="25">
        <v>-4329</v>
      </c>
      <c r="O558" s="26" t="s">
        <v>144</v>
      </c>
      <c r="P558" s="25" t="s">
        <v>144</v>
      </c>
      <c r="Q558" s="26">
        <v>0</v>
      </c>
      <c r="R558" s="24">
        <v>-1</v>
      </c>
      <c r="S558" s="24" t="s">
        <v>139</v>
      </c>
      <c r="T558" s="24" t="s">
        <v>139</v>
      </c>
      <c r="U558" s="29" t="s">
        <v>139</v>
      </c>
      <c r="V558" s="25">
        <v>0</v>
      </c>
      <c r="W558" s="30">
        <v>1</v>
      </c>
      <c r="X558" s="26" t="s">
        <v>140</v>
      </c>
      <c r="Y558" s="24" t="s">
        <v>140</v>
      </c>
      <c r="Z558" s="25" t="s">
        <v>140</v>
      </c>
      <c r="AA558" s="24" t="s">
        <v>140</v>
      </c>
      <c r="AB558" s="24" t="s">
        <v>140</v>
      </c>
      <c r="AC558" s="25" t="s">
        <v>140</v>
      </c>
      <c r="AD558" s="24" t="s">
        <v>140</v>
      </c>
      <c r="AE558" s="24" t="s">
        <v>140</v>
      </c>
      <c r="AF558" s="25" t="s">
        <v>140</v>
      </c>
      <c r="AG558" s="24" t="s">
        <v>140</v>
      </c>
      <c r="AH558" s="24" t="s">
        <v>140</v>
      </c>
      <c r="AI558" s="25" t="s">
        <v>140</v>
      </c>
      <c r="AJ558" s="26" t="s">
        <v>140</v>
      </c>
      <c r="AK558" s="24" t="s">
        <v>140</v>
      </c>
      <c r="AL558" s="25" t="s">
        <v>140</v>
      </c>
      <c r="AM558" s="24" t="s">
        <v>140</v>
      </c>
      <c r="AN558" s="24" t="s">
        <v>140</v>
      </c>
      <c r="AO558" s="25" t="s">
        <v>140</v>
      </c>
      <c r="AP558" s="25" t="s">
        <v>140</v>
      </c>
      <c r="AQ558" s="25" t="s">
        <v>140</v>
      </c>
      <c r="AR558" s="30" t="s">
        <v>140</v>
      </c>
      <c r="AS558" s="25" t="s">
        <v>140</v>
      </c>
      <c r="AT558" s="30" t="s">
        <v>140</v>
      </c>
      <c r="AU558" s="30" t="s">
        <v>140</v>
      </c>
      <c r="AV558" s="25">
        <v>-10000</v>
      </c>
      <c r="AW558" s="25" t="s">
        <v>140</v>
      </c>
      <c r="AX558" s="30" t="s">
        <v>150</v>
      </c>
      <c r="AY558" s="25" t="s">
        <v>140</v>
      </c>
      <c r="AZ558" s="30" t="s">
        <v>140</v>
      </c>
      <c r="BA558" s="30" t="s">
        <v>140</v>
      </c>
    </row>
    <row r="559" spans="2:53" ht="15" thickBot="1">
      <c r="B559" s="44" t="s">
        <v>210</v>
      </c>
      <c r="C559" s="32" t="s">
        <v>62</v>
      </c>
      <c r="D559" s="33" t="s">
        <v>155</v>
      </c>
      <c r="E559" s="34">
        <v>7256</v>
      </c>
      <c r="F559" s="34"/>
      <c r="G559" s="35"/>
      <c r="H559" s="36">
        <v>7258</v>
      </c>
      <c r="I559" s="34"/>
      <c r="J559" s="34"/>
      <c r="K559" s="34"/>
      <c r="L559" s="36">
        <v>-3596</v>
      </c>
      <c r="M559" s="34">
        <v>-3596</v>
      </c>
      <c r="N559" s="35">
        <v>-3837</v>
      </c>
      <c r="O559" s="36" t="s">
        <v>144</v>
      </c>
      <c r="P559" s="35" t="s">
        <v>144</v>
      </c>
      <c r="Q559" s="36">
        <v>0</v>
      </c>
      <c r="R559" s="24">
        <v>-2</v>
      </c>
      <c r="S559" s="24" t="s">
        <v>139</v>
      </c>
      <c r="T559" s="24" t="s">
        <v>139</v>
      </c>
      <c r="U559" s="29" t="s">
        <v>139</v>
      </c>
      <c r="V559" s="25">
        <v>0</v>
      </c>
      <c r="W559" s="30">
        <v>1</v>
      </c>
      <c r="X559" s="36" t="s">
        <v>140</v>
      </c>
      <c r="Y559" s="34" t="s">
        <v>140</v>
      </c>
      <c r="Z559" s="35" t="s">
        <v>140</v>
      </c>
      <c r="AA559" s="34" t="s">
        <v>140</v>
      </c>
      <c r="AB559" s="34" t="s">
        <v>140</v>
      </c>
      <c r="AC559" s="35" t="s">
        <v>140</v>
      </c>
      <c r="AD559" s="34" t="s">
        <v>140</v>
      </c>
      <c r="AE559" s="34" t="s">
        <v>140</v>
      </c>
      <c r="AF559" s="35" t="s">
        <v>140</v>
      </c>
      <c r="AG559" s="34" t="s">
        <v>140</v>
      </c>
      <c r="AH559" s="34" t="s">
        <v>140</v>
      </c>
      <c r="AI559" s="35" t="s">
        <v>140</v>
      </c>
      <c r="AJ559" s="36" t="s">
        <v>140</v>
      </c>
      <c r="AK559" s="34" t="s">
        <v>140</v>
      </c>
      <c r="AL559" s="35" t="s">
        <v>140</v>
      </c>
      <c r="AM559" s="34" t="s">
        <v>140</v>
      </c>
      <c r="AN559" s="34" t="s">
        <v>140</v>
      </c>
      <c r="AO559" s="35" t="s">
        <v>140</v>
      </c>
      <c r="AP559" s="35" t="s">
        <v>140</v>
      </c>
      <c r="AQ559" s="35" t="s">
        <v>140</v>
      </c>
      <c r="AR559" s="37" t="s">
        <v>140</v>
      </c>
      <c r="AS559" s="35" t="s">
        <v>140</v>
      </c>
      <c r="AT559" s="37" t="s">
        <v>140</v>
      </c>
      <c r="AU559" s="37" t="s">
        <v>140</v>
      </c>
      <c r="AV559" s="35">
        <v>-10000</v>
      </c>
      <c r="AW559" s="35" t="s">
        <v>140</v>
      </c>
      <c r="AX559" s="37" t="s">
        <v>150</v>
      </c>
      <c r="AY559" s="35" t="s">
        <v>140</v>
      </c>
      <c r="AZ559" s="37" t="s">
        <v>140</v>
      </c>
      <c r="BA559" s="37" t="s">
        <v>140</v>
      </c>
    </row>
    <row r="560" spans="2:53">
      <c r="B560" s="38" t="s">
        <v>211</v>
      </c>
      <c r="C560" s="39" t="s">
        <v>62</v>
      </c>
      <c r="D560" s="40" t="s">
        <v>138</v>
      </c>
      <c r="E560" s="27"/>
      <c r="F560" s="27">
        <v>1085</v>
      </c>
      <c r="G560" s="41">
        <v>649</v>
      </c>
      <c r="H560" s="28"/>
      <c r="I560" s="27">
        <v>1351</v>
      </c>
      <c r="J560" s="27">
        <v>652</v>
      </c>
      <c r="K560" s="27"/>
      <c r="L560" s="28">
        <v>0</v>
      </c>
      <c r="M560" s="27">
        <v>0</v>
      </c>
      <c r="N560" s="41">
        <v>0</v>
      </c>
      <c r="O560" s="28" t="s">
        <v>144</v>
      </c>
      <c r="P560" s="41" t="s">
        <v>144</v>
      </c>
      <c r="Q560" s="28">
        <v>0</v>
      </c>
      <c r="R560" s="24" t="s">
        <v>139</v>
      </c>
      <c r="S560" s="24">
        <v>-266</v>
      </c>
      <c r="T560" s="24">
        <v>-3</v>
      </c>
      <c r="U560" s="29">
        <v>-269</v>
      </c>
      <c r="V560" s="25">
        <v>0</v>
      </c>
      <c r="W560" s="30">
        <v>1</v>
      </c>
      <c r="X560" s="28" t="s">
        <v>140</v>
      </c>
      <c r="Y560" s="27" t="s">
        <v>140</v>
      </c>
      <c r="Z560" s="41" t="s">
        <v>140</v>
      </c>
      <c r="AA560" s="27" t="s">
        <v>140</v>
      </c>
      <c r="AB560" s="27" t="s">
        <v>140</v>
      </c>
      <c r="AC560" s="41" t="s">
        <v>140</v>
      </c>
      <c r="AD560" s="27" t="s">
        <v>140</v>
      </c>
      <c r="AE560" s="27" t="s">
        <v>140</v>
      </c>
      <c r="AF560" s="41" t="s">
        <v>140</v>
      </c>
      <c r="AG560" s="27" t="s">
        <v>140</v>
      </c>
      <c r="AH560" s="27" t="s">
        <v>140</v>
      </c>
      <c r="AI560" s="41" t="s">
        <v>140</v>
      </c>
      <c r="AJ560" s="28" t="s">
        <v>140</v>
      </c>
      <c r="AK560" s="27" t="s">
        <v>140</v>
      </c>
      <c r="AL560" s="41" t="s">
        <v>140</v>
      </c>
      <c r="AM560" s="27" t="s">
        <v>140</v>
      </c>
      <c r="AN560" s="27" t="s">
        <v>140</v>
      </c>
      <c r="AO560" s="41" t="s">
        <v>140</v>
      </c>
      <c r="AP560" s="41" t="s">
        <v>140</v>
      </c>
      <c r="AQ560" s="41" t="s">
        <v>140</v>
      </c>
      <c r="AR560" s="42" t="s">
        <v>140</v>
      </c>
      <c r="AS560" s="41" t="s">
        <v>140</v>
      </c>
      <c r="AT560" s="42" t="s">
        <v>140</v>
      </c>
      <c r="AU560" s="42" t="s">
        <v>140</v>
      </c>
      <c r="AV560" s="41" t="s">
        <v>140</v>
      </c>
      <c r="AW560" s="41" t="s">
        <v>140</v>
      </c>
      <c r="AX560" s="42" t="s">
        <v>140</v>
      </c>
      <c r="AY560" s="41">
        <v>-10000</v>
      </c>
      <c r="AZ560" s="42" t="s">
        <v>140</v>
      </c>
      <c r="BA560" s="42" t="s">
        <v>150</v>
      </c>
    </row>
    <row r="561" spans="2:53">
      <c r="B561" s="43" t="s">
        <v>211</v>
      </c>
      <c r="C561" s="22" t="s">
        <v>62</v>
      </c>
      <c r="D561" s="23" t="s">
        <v>141</v>
      </c>
      <c r="E561" s="24"/>
      <c r="F561" s="24">
        <v>2030</v>
      </c>
      <c r="G561" s="25">
        <v>455</v>
      </c>
      <c r="H561" s="26"/>
      <c r="I561" s="24">
        <v>1666</v>
      </c>
      <c r="J561" s="24">
        <v>440</v>
      </c>
      <c r="K561" s="24"/>
      <c r="L561" s="26">
        <v>0</v>
      </c>
      <c r="M561" s="24">
        <v>0</v>
      </c>
      <c r="N561" s="25">
        <v>0</v>
      </c>
      <c r="O561" s="26" t="s">
        <v>160</v>
      </c>
      <c r="P561" s="25" t="s">
        <v>144</v>
      </c>
      <c r="Q561" s="26">
        <v>0</v>
      </c>
      <c r="R561" s="24" t="s">
        <v>139</v>
      </c>
      <c r="S561" s="24">
        <v>364</v>
      </c>
      <c r="T561" s="24">
        <v>15</v>
      </c>
      <c r="U561" s="29">
        <v>379</v>
      </c>
      <c r="V561" s="25">
        <v>0</v>
      </c>
      <c r="W561" s="30">
        <v>1</v>
      </c>
      <c r="X561" s="26" t="s">
        <v>140</v>
      </c>
      <c r="Y561" s="24" t="s">
        <v>140</v>
      </c>
      <c r="Z561" s="25" t="s">
        <v>140</v>
      </c>
      <c r="AA561" s="24" t="s">
        <v>140</v>
      </c>
      <c r="AB561" s="24" t="s">
        <v>140</v>
      </c>
      <c r="AC561" s="25" t="s">
        <v>140</v>
      </c>
      <c r="AD561" s="24" t="s">
        <v>140</v>
      </c>
      <c r="AE561" s="24" t="s">
        <v>140</v>
      </c>
      <c r="AF561" s="25" t="s">
        <v>140</v>
      </c>
      <c r="AG561" s="24" t="s">
        <v>140</v>
      </c>
      <c r="AH561" s="24" t="s">
        <v>140</v>
      </c>
      <c r="AI561" s="25" t="s">
        <v>140</v>
      </c>
      <c r="AJ561" s="26" t="s">
        <v>140</v>
      </c>
      <c r="AK561" s="24" t="s">
        <v>140</v>
      </c>
      <c r="AL561" s="25" t="s">
        <v>140</v>
      </c>
      <c r="AM561" s="24" t="s">
        <v>140</v>
      </c>
      <c r="AN561" s="24" t="s">
        <v>140</v>
      </c>
      <c r="AO561" s="25" t="s">
        <v>140</v>
      </c>
      <c r="AP561" s="25" t="s">
        <v>140</v>
      </c>
      <c r="AQ561" s="25" t="s">
        <v>140</v>
      </c>
      <c r="AR561" s="30" t="s">
        <v>140</v>
      </c>
      <c r="AS561" s="25" t="s">
        <v>140</v>
      </c>
      <c r="AT561" s="30" t="s">
        <v>140</v>
      </c>
      <c r="AU561" s="30" t="s">
        <v>140</v>
      </c>
      <c r="AV561" s="25" t="s">
        <v>140</v>
      </c>
      <c r="AW561" s="25" t="s">
        <v>140</v>
      </c>
      <c r="AX561" s="30" t="s">
        <v>140</v>
      </c>
      <c r="AY561" s="25">
        <v>-10000</v>
      </c>
      <c r="AZ561" s="30" t="s">
        <v>140</v>
      </c>
      <c r="BA561" s="30" t="s">
        <v>150</v>
      </c>
    </row>
    <row r="562" spans="2:53">
      <c r="B562" s="43" t="s">
        <v>211</v>
      </c>
      <c r="C562" s="22" t="s">
        <v>62</v>
      </c>
      <c r="D562" s="23" t="s">
        <v>142</v>
      </c>
      <c r="E562" s="24"/>
      <c r="F562" s="24">
        <v>2030</v>
      </c>
      <c r="G562" s="25">
        <v>455</v>
      </c>
      <c r="H562" s="26"/>
      <c r="I562" s="24">
        <v>1648</v>
      </c>
      <c r="J562" s="24">
        <v>417</v>
      </c>
      <c r="K562" s="24"/>
      <c r="L562" s="26">
        <v>0</v>
      </c>
      <c r="M562" s="24">
        <v>0</v>
      </c>
      <c r="N562" s="25">
        <v>0</v>
      </c>
      <c r="O562" s="26" t="s">
        <v>160</v>
      </c>
      <c r="P562" s="25" t="s">
        <v>144</v>
      </c>
      <c r="Q562" s="26">
        <v>0</v>
      </c>
      <c r="R562" s="24" t="s">
        <v>139</v>
      </c>
      <c r="S562" s="24">
        <v>382</v>
      </c>
      <c r="T562" s="24">
        <v>38</v>
      </c>
      <c r="U562" s="29">
        <v>420</v>
      </c>
      <c r="V562" s="25">
        <v>0</v>
      </c>
      <c r="W562" s="30">
        <v>1</v>
      </c>
      <c r="X562" s="26" t="s">
        <v>140</v>
      </c>
      <c r="Y562" s="24" t="s">
        <v>140</v>
      </c>
      <c r="Z562" s="25" t="s">
        <v>140</v>
      </c>
      <c r="AA562" s="24" t="s">
        <v>140</v>
      </c>
      <c r="AB562" s="24" t="s">
        <v>140</v>
      </c>
      <c r="AC562" s="25" t="s">
        <v>140</v>
      </c>
      <c r="AD562" s="24" t="s">
        <v>140</v>
      </c>
      <c r="AE562" s="24" t="s">
        <v>140</v>
      </c>
      <c r="AF562" s="25" t="s">
        <v>140</v>
      </c>
      <c r="AG562" s="24" t="s">
        <v>140</v>
      </c>
      <c r="AH562" s="24" t="s">
        <v>140</v>
      </c>
      <c r="AI562" s="25" t="s">
        <v>140</v>
      </c>
      <c r="AJ562" s="26" t="s">
        <v>140</v>
      </c>
      <c r="AK562" s="24" t="s">
        <v>140</v>
      </c>
      <c r="AL562" s="25" t="s">
        <v>140</v>
      </c>
      <c r="AM562" s="24" t="s">
        <v>140</v>
      </c>
      <c r="AN562" s="24" t="s">
        <v>140</v>
      </c>
      <c r="AO562" s="25" t="s">
        <v>140</v>
      </c>
      <c r="AP562" s="25" t="s">
        <v>140</v>
      </c>
      <c r="AQ562" s="25" t="s">
        <v>140</v>
      </c>
      <c r="AR562" s="30" t="s">
        <v>140</v>
      </c>
      <c r="AS562" s="25" t="s">
        <v>140</v>
      </c>
      <c r="AT562" s="30" t="s">
        <v>140</v>
      </c>
      <c r="AU562" s="30" t="s">
        <v>140</v>
      </c>
      <c r="AV562" s="25" t="s">
        <v>140</v>
      </c>
      <c r="AW562" s="25" t="s">
        <v>140</v>
      </c>
      <c r="AX562" s="30" t="s">
        <v>140</v>
      </c>
      <c r="AY562" s="25">
        <v>-10000</v>
      </c>
      <c r="AZ562" s="30" t="s">
        <v>140</v>
      </c>
      <c r="BA562" s="30" t="s">
        <v>150</v>
      </c>
    </row>
    <row r="563" spans="2:53">
      <c r="B563" s="43" t="s">
        <v>211</v>
      </c>
      <c r="C563" s="22" t="s">
        <v>62</v>
      </c>
      <c r="D563" s="23" t="s">
        <v>143</v>
      </c>
      <c r="E563" s="24">
        <v>567</v>
      </c>
      <c r="F563" s="24"/>
      <c r="G563" s="25"/>
      <c r="H563" s="26">
        <v>567</v>
      </c>
      <c r="I563" s="24"/>
      <c r="J563" s="24"/>
      <c r="K563" s="24"/>
      <c r="L563" s="26">
        <v>0</v>
      </c>
      <c r="M563" s="24">
        <v>0</v>
      </c>
      <c r="N563" s="25">
        <v>0</v>
      </c>
      <c r="O563" s="26" t="s">
        <v>144</v>
      </c>
      <c r="P563" s="25" t="s">
        <v>144</v>
      </c>
      <c r="Q563" s="26">
        <v>0</v>
      </c>
      <c r="R563" s="24">
        <v>0</v>
      </c>
      <c r="S563" s="24" t="s">
        <v>139</v>
      </c>
      <c r="T563" s="24" t="s">
        <v>139</v>
      </c>
      <c r="U563" s="29" t="s">
        <v>139</v>
      </c>
      <c r="V563" s="25">
        <v>0</v>
      </c>
      <c r="W563" s="30">
        <v>1</v>
      </c>
      <c r="X563" s="26" t="s">
        <v>140</v>
      </c>
      <c r="Y563" s="24" t="s">
        <v>140</v>
      </c>
      <c r="Z563" s="25" t="s">
        <v>140</v>
      </c>
      <c r="AA563" s="24" t="s">
        <v>140</v>
      </c>
      <c r="AB563" s="24" t="s">
        <v>140</v>
      </c>
      <c r="AC563" s="25" t="s">
        <v>140</v>
      </c>
      <c r="AD563" s="24" t="s">
        <v>140</v>
      </c>
      <c r="AE563" s="24" t="s">
        <v>140</v>
      </c>
      <c r="AF563" s="25" t="s">
        <v>140</v>
      </c>
      <c r="AG563" s="24" t="s">
        <v>140</v>
      </c>
      <c r="AH563" s="24" t="s">
        <v>140</v>
      </c>
      <c r="AI563" s="25" t="s">
        <v>140</v>
      </c>
      <c r="AJ563" s="26" t="s">
        <v>140</v>
      </c>
      <c r="AK563" s="24" t="s">
        <v>140</v>
      </c>
      <c r="AL563" s="25" t="s">
        <v>140</v>
      </c>
      <c r="AM563" s="24" t="s">
        <v>140</v>
      </c>
      <c r="AN563" s="24" t="s">
        <v>140</v>
      </c>
      <c r="AO563" s="25" t="s">
        <v>140</v>
      </c>
      <c r="AP563" s="25" t="s">
        <v>140</v>
      </c>
      <c r="AQ563" s="25" t="s">
        <v>140</v>
      </c>
      <c r="AR563" s="30" t="s">
        <v>140</v>
      </c>
      <c r="AS563" s="25" t="s">
        <v>140</v>
      </c>
      <c r="AT563" s="30" t="s">
        <v>140</v>
      </c>
      <c r="AU563" s="30" t="s">
        <v>140</v>
      </c>
      <c r="AV563" s="25">
        <v>-10000</v>
      </c>
      <c r="AW563" s="25" t="s">
        <v>140</v>
      </c>
      <c r="AX563" s="30" t="s">
        <v>150</v>
      </c>
      <c r="AY563" s="25" t="s">
        <v>140</v>
      </c>
      <c r="AZ563" s="30" t="s">
        <v>140</v>
      </c>
      <c r="BA563" s="30" t="s">
        <v>140</v>
      </c>
    </row>
    <row r="564" spans="2:53">
      <c r="B564" s="43" t="s">
        <v>211</v>
      </c>
      <c r="C564" s="22" t="s">
        <v>62</v>
      </c>
      <c r="D564" s="23" t="s">
        <v>145</v>
      </c>
      <c r="E564" s="24">
        <v>532</v>
      </c>
      <c r="F564" s="24"/>
      <c r="G564" s="25"/>
      <c r="H564" s="26">
        <v>532</v>
      </c>
      <c r="I564" s="24"/>
      <c r="J564" s="24"/>
      <c r="K564" s="24"/>
      <c r="L564" s="26">
        <v>0</v>
      </c>
      <c r="M564" s="24">
        <v>0</v>
      </c>
      <c r="N564" s="25">
        <v>0</v>
      </c>
      <c r="O564" s="26" t="s">
        <v>144</v>
      </c>
      <c r="P564" s="25" t="s">
        <v>144</v>
      </c>
      <c r="Q564" s="26">
        <v>0</v>
      </c>
      <c r="R564" s="24">
        <v>0</v>
      </c>
      <c r="S564" s="24" t="s">
        <v>139</v>
      </c>
      <c r="T564" s="24" t="s">
        <v>139</v>
      </c>
      <c r="U564" s="29" t="s">
        <v>139</v>
      </c>
      <c r="V564" s="25">
        <v>0</v>
      </c>
      <c r="W564" s="30">
        <v>1</v>
      </c>
      <c r="X564" s="26" t="s">
        <v>140</v>
      </c>
      <c r="Y564" s="24" t="s">
        <v>140</v>
      </c>
      <c r="Z564" s="25" t="s">
        <v>140</v>
      </c>
      <c r="AA564" s="24" t="s">
        <v>140</v>
      </c>
      <c r="AB564" s="24" t="s">
        <v>140</v>
      </c>
      <c r="AC564" s="25" t="s">
        <v>140</v>
      </c>
      <c r="AD564" s="24" t="s">
        <v>140</v>
      </c>
      <c r="AE564" s="24" t="s">
        <v>140</v>
      </c>
      <c r="AF564" s="25" t="s">
        <v>140</v>
      </c>
      <c r="AG564" s="24" t="s">
        <v>140</v>
      </c>
      <c r="AH564" s="24" t="s">
        <v>140</v>
      </c>
      <c r="AI564" s="25" t="s">
        <v>140</v>
      </c>
      <c r="AJ564" s="26" t="s">
        <v>140</v>
      </c>
      <c r="AK564" s="24" t="s">
        <v>140</v>
      </c>
      <c r="AL564" s="25" t="s">
        <v>140</v>
      </c>
      <c r="AM564" s="24" t="s">
        <v>140</v>
      </c>
      <c r="AN564" s="24" t="s">
        <v>140</v>
      </c>
      <c r="AO564" s="25" t="s">
        <v>140</v>
      </c>
      <c r="AP564" s="25" t="s">
        <v>140</v>
      </c>
      <c r="AQ564" s="25" t="s">
        <v>140</v>
      </c>
      <c r="AR564" s="30" t="s">
        <v>140</v>
      </c>
      <c r="AS564" s="25" t="s">
        <v>140</v>
      </c>
      <c r="AT564" s="30" t="s">
        <v>140</v>
      </c>
      <c r="AU564" s="30" t="s">
        <v>140</v>
      </c>
      <c r="AV564" s="25">
        <v>-10000</v>
      </c>
      <c r="AW564" s="25" t="s">
        <v>140</v>
      </c>
      <c r="AX564" s="30" t="s">
        <v>150</v>
      </c>
      <c r="AY564" s="25" t="s">
        <v>140</v>
      </c>
      <c r="AZ564" s="30" t="s">
        <v>140</v>
      </c>
      <c r="BA564" s="30" t="s">
        <v>140</v>
      </c>
    </row>
    <row r="565" spans="2:53">
      <c r="B565" s="43" t="s">
        <v>211</v>
      </c>
      <c r="C565" s="22" t="s">
        <v>62</v>
      </c>
      <c r="D565" s="23" t="s">
        <v>146</v>
      </c>
      <c r="E565" s="24">
        <v>584</v>
      </c>
      <c r="F565" s="24"/>
      <c r="G565" s="25"/>
      <c r="H565" s="26">
        <v>584</v>
      </c>
      <c r="I565" s="24"/>
      <c r="J565" s="24"/>
      <c r="K565" s="24"/>
      <c r="L565" s="26">
        <v>0</v>
      </c>
      <c r="M565" s="24">
        <v>0</v>
      </c>
      <c r="N565" s="25">
        <v>0</v>
      </c>
      <c r="O565" s="26" t="s">
        <v>144</v>
      </c>
      <c r="P565" s="25" t="s">
        <v>144</v>
      </c>
      <c r="Q565" s="26">
        <v>0</v>
      </c>
      <c r="R565" s="24">
        <v>0</v>
      </c>
      <c r="S565" s="24" t="s">
        <v>139</v>
      </c>
      <c r="T565" s="24" t="s">
        <v>139</v>
      </c>
      <c r="U565" s="29" t="s">
        <v>139</v>
      </c>
      <c r="V565" s="25">
        <v>0</v>
      </c>
      <c r="W565" s="30">
        <v>1</v>
      </c>
      <c r="X565" s="26" t="s">
        <v>140</v>
      </c>
      <c r="Y565" s="24" t="s">
        <v>140</v>
      </c>
      <c r="Z565" s="25" t="s">
        <v>140</v>
      </c>
      <c r="AA565" s="24" t="s">
        <v>140</v>
      </c>
      <c r="AB565" s="24" t="s">
        <v>140</v>
      </c>
      <c r="AC565" s="25" t="s">
        <v>140</v>
      </c>
      <c r="AD565" s="24" t="s">
        <v>140</v>
      </c>
      <c r="AE565" s="24" t="s">
        <v>140</v>
      </c>
      <c r="AF565" s="25" t="s">
        <v>140</v>
      </c>
      <c r="AG565" s="24" t="s">
        <v>140</v>
      </c>
      <c r="AH565" s="24" t="s">
        <v>140</v>
      </c>
      <c r="AI565" s="25" t="s">
        <v>140</v>
      </c>
      <c r="AJ565" s="26" t="s">
        <v>140</v>
      </c>
      <c r="AK565" s="24" t="s">
        <v>140</v>
      </c>
      <c r="AL565" s="25" t="s">
        <v>140</v>
      </c>
      <c r="AM565" s="24" t="s">
        <v>140</v>
      </c>
      <c r="AN565" s="24" t="s">
        <v>140</v>
      </c>
      <c r="AO565" s="25" t="s">
        <v>140</v>
      </c>
      <c r="AP565" s="25" t="s">
        <v>140</v>
      </c>
      <c r="AQ565" s="25" t="s">
        <v>140</v>
      </c>
      <c r="AR565" s="30" t="s">
        <v>140</v>
      </c>
      <c r="AS565" s="25" t="s">
        <v>140</v>
      </c>
      <c r="AT565" s="30" t="s">
        <v>140</v>
      </c>
      <c r="AU565" s="30" t="s">
        <v>140</v>
      </c>
      <c r="AV565" s="25">
        <v>-10000</v>
      </c>
      <c r="AW565" s="25" t="s">
        <v>140</v>
      </c>
      <c r="AX565" s="30" t="s">
        <v>150</v>
      </c>
      <c r="AY565" s="25" t="s">
        <v>140</v>
      </c>
      <c r="AZ565" s="30" t="s">
        <v>140</v>
      </c>
      <c r="BA565" s="30" t="s">
        <v>140</v>
      </c>
    </row>
    <row r="566" spans="2:53">
      <c r="B566" s="43" t="s">
        <v>211</v>
      </c>
      <c r="C566" s="22" t="s">
        <v>62</v>
      </c>
      <c r="D566" s="23" t="s">
        <v>147</v>
      </c>
      <c r="E566" s="24"/>
      <c r="F566" s="24">
        <v>2726</v>
      </c>
      <c r="G566" s="25">
        <v>821</v>
      </c>
      <c r="H566" s="26"/>
      <c r="I566" s="24">
        <v>2702</v>
      </c>
      <c r="J566" s="24">
        <v>821</v>
      </c>
      <c r="K566" s="24"/>
      <c r="L566" s="26">
        <v>1515</v>
      </c>
      <c r="M566" s="24">
        <v>25</v>
      </c>
      <c r="N566" s="25">
        <v>1515</v>
      </c>
      <c r="O566" s="26" t="s">
        <v>44</v>
      </c>
      <c r="P566" s="25" t="s">
        <v>52</v>
      </c>
      <c r="Q566" s="26">
        <v>1490</v>
      </c>
      <c r="R566" s="24" t="s">
        <v>139</v>
      </c>
      <c r="S566" s="24">
        <v>24</v>
      </c>
      <c r="T566" s="24">
        <v>0</v>
      </c>
      <c r="U566" s="29">
        <v>24</v>
      </c>
      <c r="V566" s="25">
        <v>25</v>
      </c>
      <c r="W566" s="30">
        <v>1</v>
      </c>
      <c r="X566" s="26" t="s">
        <v>140</v>
      </c>
      <c r="Y566" s="24" t="s">
        <v>140</v>
      </c>
      <c r="Z566" s="25" t="s">
        <v>140</v>
      </c>
      <c r="AA566" s="24" t="s">
        <v>140</v>
      </c>
      <c r="AB566" s="24" t="s">
        <v>140</v>
      </c>
      <c r="AC566" s="25" t="s">
        <v>140</v>
      </c>
      <c r="AD566" s="24" t="s">
        <v>140</v>
      </c>
      <c r="AE566" s="24" t="s">
        <v>140</v>
      </c>
      <c r="AF566" s="25" t="s">
        <v>140</v>
      </c>
      <c r="AG566" s="24" t="s">
        <v>140</v>
      </c>
      <c r="AH566" s="24" t="s">
        <v>140</v>
      </c>
      <c r="AI566" s="25" t="s">
        <v>140</v>
      </c>
      <c r="AJ566" s="26" t="s">
        <v>140</v>
      </c>
      <c r="AK566" s="24" t="s">
        <v>140</v>
      </c>
      <c r="AL566" s="25" t="s">
        <v>140</v>
      </c>
      <c r="AM566" s="24" t="s">
        <v>140</v>
      </c>
      <c r="AN566" s="24" t="s">
        <v>140</v>
      </c>
      <c r="AO566" s="25" t="s">
        <v>140</v>
      </c>
      <c r="AP566" s="25" t="s">
        <v>140</v>
      </c>
      <c r="AQ566" s="25" t="s">
        <v>140</v>
      </c>
      <c r="AR566" s="30" t="s">
        <v>140</v>
      </c>
      <c r="AS566" s="25" t="s">
        <v>140</v>
      </c>
      <c r="AT566" s="30" t="s">
        <v>140</v>
      </c>
      <c r="AU566" s="30" t="s">
        <v>140</v>
      </c>
      <c r="AV566" s="25" t="s">
        <v>140</v>
      </c>
      <c r="AW566" s="25" t="s">
        <v>140</v>
      </c>
      <c r="AX566" s="30" t="s">
        <v>140</v>
      </c>
      <c r="AY566" s="25">
        <v>-10000</v>
      </c>
      <c r="AZ566" s="30" t="s">
        <v>140</v>
      </c>
      <c r="BA566" s="30" t="s">
        <v>150</v>
      </c>
    </row>
    <row r="567" spans="2:53">
      <c r="B567" s="43" t="s">
        <v>211</v>
      </c>
      <c r="C567" s="22" t="s">
        <v>62</v>
      </c>
      <c r="D567" s="23" t="s">
        <v>148</v>
      </c>
      <c r="E567" s="24"/>
      <c r="F567" s="24">
        <v>4201</v>
      </c>
      <c r="G567" s="25">
        <v>818</v>
      </c>
      <c r="H567" s="26"/>
      <c r="I567" s="24">
        <v>4201</v>
      </c>
      <c r="J567" s="24">
        <v>818</v>
      </c>
      <c r="K567" s="24"/>
      <c r="L567" s="26">
        <v>-46</v>
      </c>
      <c r="M567" s="24">
        <v>-46</v>
      </c>
      <c r="N567" s="25">
        <v>-46</v>
      </c>
      <c r="O567" s="26" t="s">
        <v>144</v>
      </c>
      <c r="P567" s="25" t="s">
        <v>144</v>
      </c>
      <c r="Q567" s="26">
        <v>0</v>
      </c>
      <c r="R567" s="24" t="s">
        <v>139</v>
      </c>
      <c r="S567" s="24">
        <v>0</v>
      </c>
      <c r="T567" s="24">
        <v>0</v>
      </c>
      <c r="U567" s="29">
        <v>0</v>
      </c>
      <c r="V567" s="25">
        <v>0</v>
      </c>
      <c r="W567" s="30">
        <v>1</v>
      </c>
      <c r="X567" s="26" t="s">
        <v>140</v>
      </c>
      <c r="Y567" s="24" t="s">
        <v>140</v>
      </c>
      <c r="Z567" s="25" t="s">
        <v>140</v>
      </c>
      <c r="AA567" s="24" t="s">
        <v>140</v>
      </c>
      <c r="AB567" s="24" t="s">
        <v>140</v>
      </c>
      <c r="AC567" s="25" t="s">
        <v>140</v>
      </c>
      <c r="AD567" s="24" t="s">
        <v>140</v>
      </c>
      <c r="AE567" s="24" t="s">
        <v>140</v>
      </c>
      <c r="AF567" s="25" t="s">
        <v>140</v>
      </c>
      <c r="AG567" s="24" t="s">
        <v>140</v>
      </c>
      <c r="AH567" s="24" t="s">
        <v>140</v>
      </c>
      <c r="AI567" s="25" t="s">
        <v>140</v>
      </c>
      <c r="AJ567" s="26" t="s">
        <v>140</v>
      </c>
      <c r="AK567" s="24" t="s">
        <v>140</v>
      </c>
      <c r="AL567" s="25" t="s">
        <v>140</v>
      </c>
      <c r="AM567" s="24" t="s">
        <v>140</v>
      </c>
      <c r="AN567" s="24" t="s">
        <v>140</v>
      </c>
      <c r="AO567" s="25" t="s">
        <v>140</v>
      </c>
      <c r="AP567" s="25" t="s">
        <v>140</v>
      </c>
      <c r="AQ567" s="25" t="s">
        <v>140</v>
      </c>
      <c r="AR567" s="30" t="s">
        <v>140</v>
      </c>
      <c r="AS567" s="25" t="s">
        <v>140</v>
      </c>
      <c r="AT567" s="30" t="s">
        <v>140</v>
      </c>
      <c r="AU567" s="30" t="s">
        <v>140</v>
      </c>
      <c r="AV567" s="25" t="s">
        <v>140</v>
      </c>
      <c r="AW567" s="25" t="s">
        <v>140</v>
      </c>
      <c r="AX567" s="30" t="s">
        <v>140</v>
      </c>
      <c r="AY567" s="25">
        <v>-10000</v>
      </c>
      <c r="AZ567" s="30" t="s">
        <v>140</v>
      </c>
      <c r="BA567" s="30" t="s">
        <v>150</v>
      </c>
    </row>
    <row r="568" spans="2:53">
      <c r="B568" s="43" t="s">
        <v>211</v>
      </c>
      <c r="C568" s="22" t="s">
        <v>62</v>
      </c>
      <c r="D568" s="23" t="s">
        <v>149</v>
      </c>
      <c r="E568" s="24"/>
      <c r="F568" s="24">
        <v>4820</v>
      </c>
      <c r="G568" s="25">
        <v>775</v>
      </c>
      <c r="H568" s="26"/>
      <c r="I568" s="24">
        <v>4820</v>
      </c>
      <c r="J568" s="24">
        <v>810</v>
      </c>
      <c r="K568" s="24"/>
      <c r="L568" s="26">
        <v>-960</v>
      </c>
      <c r="M568" s="24">
        <v>-960</v>
      </c>
      <c r="N568" s="25">
        <v>-960</v>
      </c>
      <c r="O568" s="26" t="s">
        <v>144</v>
      </c>
      <c r="P568" s="25" t="s">
        <v>144</v>
      </c>
      <c r="Q568" s="26">
        <v>0</v>
      </c>
      <c r="R568" s="24" t="s">
        <v>139</v>
      </c>
      <c r="S568" s="24">
        <v>0</v>
      </c>
      <c r="T568" s="24">
        <v>-35</v>
      </c>
      <c r="U568" s="29">
        <v>-35</v>
      </c>
      <c r="V568" s="25">
        <v>0</v>
      </c>
      <c r="W568" s="30">
        <v>1</v>
      </c>
      <c r="X568" s="26" t="s">
        <v>140</v>
      </c>
      <c r="Y568" s="24" t="s">
        <v>140</v>
      </c>
      <c r="Z568" s="25" t="s">
        <v>140</v>
      </c>
      <c r="AA568" s="24" t="s">
        <v>140</v>
      </c>
      <c r="AB568" s="24" t="s">
        <v>140</v>
      </c>
      <c r="AC568" s="25" t="s">
        <v>140</v>
      </c>
      <c r="AD568" s="24" t="s">
        <v>140</v>
      </c>
      <c r="AE568" s="24" t="s">
        <v>140</v>
      </c>
      <c r="AF568" s="25" t="s">
        <v>140</v>
      </c>
      <c r="AG568" s="24" t="s">
        <v>140</v>
      </c>
      <c r="AH568" s="24" t="s">
        <v>140</v>
      </c>
      <c r="AI568" s="25" t="s">
        <v>140</v>
      </c>
      <c r="AJ568" s="26" t="s">
        <v>140</v>
      </c>
      <c r="AK568" s="24" t="s">
        <v>140</v>
      </c>
      <c r="AL568" s="25" t="s">
        <v>140</v>
      </c>
      <c r="AM568" s="24" t="s">
        <v>140</v>
      </c>
      <c r="AN568" s="24" t="s">
        <v>140</v>
      </c>
      <c r="AO568" s="25" t="s">
        <v>140</v>
      </c>
      <c r="AP568" s="25" t="s">
        <v>140</v>
      </c>
      <c r="AQ568" s="25" t="s">
        <v>140</v>
      </c>
      <c r="AR568" s="30" t="s">
        <v>140</v>
      </c>
      <c r="AS568" s="25" t="s">
        <v>140</v>
      </c>
      <c r="AT568" s="30" t="s">
        <v>140</v>
      </c>
      <c r="AU568" s="30" t="s">
        <v>140</v>
      </c>
      <c r="AV568" s="25" t="s">
        <v>140</v>
      </c>
      <c r="AW568" s="25" t="s">
        <v>140</v>
      </c>
      <c r="AX568" s="30" t="s">
        <v>140</v>
      </c>
      <c r="AY568" s="25">
        <v>-10000</v>
      </c>
      <c r="AZ568" s="30" t="s">
        <v>140</v>
      </c>
      <c r="BA568" s="30" t="s">
        <v>150</v>
      </c>
    </row>
    <row r="569" spans="2:53">
      <c r="B569" s="43" t="s">
        <v>211</v>
      </c>
      <c r="C569" s="22" t="s">
        <v>62</v>
      </c>
      <c r="D569" s="23" t="s">
        <v>151</v>
      </c>
      <c r="E569" s="24"/>
      <c r="F569" s="24">
        <v>5878</v>
      </c>
      <c r="G569" s="25">
        <v>388</v>
      </c>
      <c r="H569" s="26"/>
      <c r="I569" s="24">
        <v>5878</v>
      </c>
      <c r="J569" s="24">
        <v>388</v>
      </c>
      <c r="K569" s="24"/>
      <c r="L569" s="26">
        <v>-2396</v>
      </c>
      <c r="M569" s="24">
        <v>-2396</v>
      </c>
      <c r="N569" s="25">
        <v>-2396</v>
      </c>
      <c r="O569" s="26" t="s">
        <v>144</v>
      </c>
      <c r="P569" s="25" t="s">
        <v>144</v>
      </c>
      <c r="Q569" s="26">
        <v>0</v>
      </c>
      <c r="R569" s="24" t="s">
        <v>139</v>
      </c>
      <c r="S569" s="24">
        <v>0</v>
      </c>
      <c r="T569" s="24">
        <v>0</v>
      </c>
      <c r="U569" s="29">
        <v>0</v>
      </c>
      <c r="V569" s="25">
        <v>0</v>
      </c>
      <c r="W569" s="30">
        <v>1</v>
      </c>
      <c r="X569" s="26" t="s">
        <v>140</v>
      </c>
      <c r="Y569" s="24" t="s">
        <v>140</v>
      </c>
      <c r="Z569" s="25" t="s">
        <v>140</v>
      </c>
      <c r="AA569" s="24" t="s">
        <v>140</v>
      </c>
      <c r="AB569" s="24" t="s">
        <v>140</v>
      </c>
      <c r="AC569" s="25" t="s">
        <v>140</v>
      </c>
      <c r="AD569" s="24" t="s">
        <v>140</v>
      </c>
      <c r="AE569" s="24" t="s">
        <v>140</v>
      </c>
      <c r="AF569" s="25" t="s">
        <v>140</v>
      </c>
      <c r="AG569" s="24" t="s">
        <v>140</v>
      </c>
      <c r="AH569" s="24" t="s">
        <v>140</v>
      </c>
      <c r="AI569" s="25" t="s">
        <v>140</v>
      </c>
      <c r="AJ569" s="26" t="s">
        <v>140</v>
      </c>
      <c r="AK569" s="24" t="s">
        <v>140</v>
      </c>
      <c r="AL569" s="25" t="s">
        <v>140</v>
      </c>
      <c r="AM569" s="24" t="s">
        <v>140</v>
      </c>
      <c r="AN569" s="24" t="s">
        <v>140</v>
      </c>
      <c r="AO569" s="25" t="s">
        <v>140</v>
      </c>
      <c r="AP569" s="25" t="s">
        <v>140</v>
      </c>
      <c r="AQ569" s="25" t="s">
        <v>140</v>
      </c>
      <c r="AR569" s="30" t="s">
        <v>140</v>
      </c>
      <c r="AS569" s="25" t="s">
        <v>140</v>
      </c>
      <c r="AT569" s="30" t="s">
        <v>140</v>
      </c>
      <c r="AU569" s="30" t="s">
        <v>140</v>
      </c>
      <c r="AV569" s="25" t="s">
        <v>140</v>
      </c>
      <c r="AW569" s="25" t="s">
        <v>140</v>
      </c>
      <c r="AX569" s="30" t="s">
        <v>140</v>
      </c>
      <c r="AY569" s="25">
        <v>-10000</v>
      </c>
      <c r="AZ569" s="30" t="s">
        <v>140</v>
      </c>
      <c r="BA569" s="30" t="s">
        <v>150</v>
      </c>
    </row>
    <row r="570" spans="2:53">
      <c r="B570" s="43" t="s">
        <v>211</v>
      </c>
      <c r="C570" s="22" t="s">
        <v>62</v>
      </c>
      <c r="D570" s="23" t="s">
        <v>153</v>
      </c>
      <c r="E570" s="24"/>
      <c r="F570" s="24">
        <v>5845</v>
      </c>
      <c r="G570" s="25">
        <v>388</v>
      </c>
      <c r="H570" s="26"/>
      <c r="I570" s="24">
        <v>5845</v>
      </c>
      <c r="J570" s="24">
        <v>388</v>
      </c>
      <c r="K570" s="24"/>
      <c r="L570" s="26">
        <v>-2371</v>
      </c>
      <c r="M570" s="24">
        <v>-2371</v>
      </c>
      <c r="N570" s="25">
        <v>-2371</v>
      </c>
      <c r="O570" s="26" t="s">
        <v>144</v>
      </c>
      <c r="P570" s="25" t="s">
        <v>144</v>
      </c>
      <c r="Q570" s="26">
        <v>0</v>
      </c>
      <c r="R570" s="24" t="s">
        <v>139</v>
      </c>
      <c r="S570" s="24">
        <v>0</v>
      </c>
      <c r="T570" s="24">
        <v>0</v>
      </c>
      <c r="U570" s="29">
        <v>0</v>
      </c>
      <c r="V570" s="25">
        <v>0</v>
      </c>
      <c r="W570" s="30">
        <v>1</v>
      </c>
      <c r="X570" s="26" t="s">
        <v>140</v>
      </c>
      <c r="Y570" s="24" t="s">
        <v>140</v>
      </c>
      <c r="Z570" s="25" t="s">
        <v>140</v>
      </c>
      <c r="AA570" s="24" t="s">
        <v>140</v>
      </c>
      <c r="AB570" s="24" t="s">
        <v>140</v>
      </c>
      <c r="AC570" s="25" t="s">
        <v>140</v>
      </c>
      <c r="AD570" s="24" t="s">
        <v>140</v>
      </c>
      <c r="AE570" s="24" t="s">
        <v>140</v>
      </c>
      <c r="AF570" s="25" t="s">
        <v>140</v>
      </c>
      <c r="AG570" s="24" t="s">
        <v>140</v>
      </c>
      <c r="AH570" s="24" t="s">
        <v>140</v>
      </c>
      <c r="AI570" s="25" t="s">
        <v>140</v>
      </c>
      <c r="AJ570" s="26" t="s">
        <v>140</v>
      </c>
      <c r="AK570" s="24" t="s">
        <v>140</v>
      </c>
      <c r="AL570" s="25" t="s">
        <v>140</v>
      </c>
      <c r="AM570" s="24" t="s">
        <v>140</v>
      </c>
      <c r="AN570" s="24" t="s">
        <v>140</v>
      </c>
      <c r="AO570" s="25" t="s">
        <v>140</v>
      </c>
      <c r="AP570" s="25" t="s">
        <v>140</v>
      </c>
      <c r="AQ570" s="25" t="s">
        <v>140</v>
      </c>
      <c r="AR570" s="30" t="s">
        <v>140</v>
      </c>
      <c r="AS570" s="25" t="s">
        <v>140</v>
      </c>
      <c r="AT570" s="30" t="s">
        <v>140</v>
      </c>
      <c r="AU570" s="30" t="s">
        <v>140</v>
      </c>
      <c r="AV570" s="25" t="s">
        <v>140</v>
      </c>
      <c r="AW570" s="25" t="s">
        <v>140</v>
      </c>
      <c r="AX570" s="30" t="s">
        <v>140</v>
      </c>
      <c r="AY570" s="25">
        <v>-10000</v>
      </c>
      <c r="AZ570" s="30" t="s">
        <v>140</v>
      </c>
      <c r="BA570" s="30" t="s">
        <v>150</v>
      </c>
    </row>
    <row r="571" spans="2:53" ht="15" thickBot="1">
      <c r="B571" s="44" t="s">
        <v>211</v>
      </c>
      <c r="C571" s="32" t="s">
        <v>62</v>
      </c>
      <c r="D571" s="33" t="s">
        <v>155</v>
      </c>
      <c r="E571" s="34"/>
      <c r="F571" s="34">
        <v>5659</v>
      </c>
      <c r="G571" s="35">
        <v>413</v>
      </c>
      <c r="H571" s="36"/>
      <c r="I571" s="34">
        <v>5659</v>
      </c>
      <c r="J571" s="34">
        <v>413</v>
      </c>
      <c r="K571" s="34"/>
      <c r="L571" s="36">
        <v>-2077</v>
      </c>
      <c r="M571" s="34">
        <v>-2077</v>
      </c>
      <c r="N571" s="35">
        <v>-2077</v>
      </c>
      <c r="O571" s="36" t="s">
        <v>144</v>
      </c>
      <c r="P571" s="35" t="s">
        <v>144</v>
      </c>
      <c r="Q571" s="36">
        <v>0</v>
      </c>
      <c r="R571" s="24" t="s">
        <v>139</v>
      </c>
      <c r="S571" s="24">
        <v>0</v>
      </c>
      <c r="T571" s="24">
        <v>0</v>
      </c>
      <c r="U571" s="29">
        <v>0</v>
      </c>
      <c r="V571" s="25">
        <v>0</v>
      </c>
      <c r="W571" s="30">
        <v>1</v>
      </c>
      <c r="X571" s="36" t="s">
        <v>140</v>
      </c>
      <c r="Y571" s="34" t="s">
        <v>140</v>
      </c>
      <c r="Z571" s="35" t="s">
        <v>140</v>
      </c>
      <c r="AA571" s="34" t="s">
        <v>140</v>
      </c>
      <c r="AB571" s="34" t="s">
        <v>140</v>
      </c>
      <c r="AC571" s="35" t="s">
        <v>140</v>
      </c>
      <c r="AD571" s="34" t="s">
        <v>140</v>
      </c>
      <c r="AE571" s="34" t="s">
        <v>140</v>
      </c>
      <c r="AF571" s="35" t="s">
        <v>140</v>
      </c>
      <c r="AG571" s="34" t="s">
        <v>140</v>
      </c>
      <c r="AH571" s="34" t="s">
        <v>140</v>
      </c>
      <c r="AI571" s="35" t="s">
        <v>140</v>
      </c>
      <c r="AJ571" s="36" t="s">
        <v>140</v>
      </c>
      <c r="AK571" s="34" t="s">
        <v>140</v>
      </c>
      <c r="AL571" s="35" t="s">
        <v>140</v>
      </c>
      <c r="AM571" s="34" t="s">
        <v>140</v>
      </c>
      <c r="AN571" s="34" t="s">
        <v>140</v>
      </c>
      <c r="AO571" s="35" t="s">
        <v>140</v>
      </c>
      <c r="AP571" s="35" t="s">
        <v>140</v>
      </c>
      <c r="AQ571" s="35" t="s">
        <v>140</v>
      </c>
      <c r="AR571" s="37" t="s">
        <v>140</v>
      </c>
      <c r="AS571" s="35" t="s">
        <v>140</v>
      </c>
      <c r="AT571" s="37" t="s">
        <v>140</v>
      </c>
      <c r="AU571" s="37" t="s">
        <v>140</v>
      </c>
      <c r="AV571" s="35" t="s">
        <v>140</v>
      </c>
      <c r="AW571" s="35" t="s">
        <v>140</v>
      </c>
      <c r="AX571" s="37" t="s">
        <v>140</v>
      </c>
      <c r="AY571" s="35">
        <v>-10000</v>
      </c>
      <c r="AZ571" s="37" t="s">
        <v>140</v>
      </c>
      <c r="BA571" s="37" t="s">
        <v>150</v>
      </c>
    </row>
    <row r="572" spans="2:53">
      <c r="B572" s="38" t="s">
        <v>212</v>
      </c>
      <c r="C572" s="39" t="s">
        <v>62</v>
      </c>
      <c r="D572" s="40" t="s">
        <v>138</v>
      </c>
      <c r="E572" s="27"/>
      <c r="F572" s="27">
        <v>930</v>
      </c>
      <c r="G572" s="41">
        <v>677</v>
      </c>
      <c r="H572" s="28"/>
      <c r="I572" s="27">
        <v>643</v>
      </c>
      <c r="J572" s="27">
        <v>677</v>
      </c>
      <c r="K572" s="27"/>
      <c r="L572" s="28">
        <v>0</v>
      </c>
      <c r="M572" s="27">
        <v>0</v>
      </c>
      <c r="N572" s="41">
        <v>0</v>
      </c>
      <c r="O572" s="28" t="s">
        <v>144</v>
      </c>
      <c r="P572" s="41" t="s">
        <v>144</v>
      </c>
      <c r="Q572" s="28">
        <v>0</v>
      </c>
      <c r="R572" s="24" t="s">
        <v>139</v>
      </c>
      <c r="S572" s="24">
        <v>287</v>
      </c>
      <c r="T572" s="24">
        <v>0</v>
      </c>
      <c r="U572" s="29">
        <v>287</v>
      </c>
      <c r="V572" s="25">
        <v>0</v>
      </c>
      <c r="W572" s="30">
        <v>1</v>
      </c>
      <c r="X572" s="28" t="s">
        <v>140</v>
      </c>
      <c r="Y572" s="27" t="s">
        <v>140</v>
      </c>
      <c r="Z572" s="41" t="s">
        <v>140</v>
      </c>
      <c r="AA572" s="27" t="s">
        <v>140</v>
      </c>
      <c r="AB572" s="27" t="s">
        <v>140</v>
      </c>
      <c r="AC572" s="41" t="s">
        <v>140</v>
      </c>
      <c r="AD572" s="27" t="s">
        <v>140</v>
      </c>
      <c r="AE572" s="27" t="s">
        <v>140</v>
      </c>
      <c r="AF572" s="41" t="s">
        <v>140</v>
      </c>
      <c r="AG572" s="27" t="s">
        <v>140</v>
      </c>
      <c r="AH572" s="27" t="s">
        <v>140</v>
      </c>
      <c r="AI572" s="41" t="s">
        <v>140</v>
      </c>
      <c r="AJ572" s="28" t="s">
        <v>140</v>
      </c>
      <c r="AK572" s="27" t="s">
        <v>140</v>
      </c>
      <c r="AL572" s="41" t="s">
        <v>140</v>
      </c>
      <c r="AM572" s="27" t="s">
        <v>140</v>
      </c>
      <c r="AN572" s="27" t="s">
        <v>140</v>
      </c>
      <c r="AO572" s="41" t="s">
        <v>140</v>
      </c>
      <c r="AP572" s="41" t="s">
        <v>140</v>
      </c>
      <c r="AQ572" s="41" t="s">
        <v>140</v>
      </c>
      <c r="AR572" s="42" t="s">
        <v>140</v>
      </c>
      <c r="AS572" s="41" t="s">
        <v>140</v>
      </c>
      <c r="AT572" s="42" t="s">
        <v>140</v>
      </c>
      <c r="AU572" s="42" t="s">
        <v>140</v>
      </c>
      <c r="AV572" s="41" t="s">
        <v>140</v>
      </c>
      <c r="AW572" s="41" t="s">
        <v>140</v>
      </c>
      <c r="AX572" s="42" t="s">
        <v>140</v>
      </c>
      <c r="AY572" s="41">
        <v>-10000</v>
      </c>
      <c r="AZ572" s="42" t="s">
        <v>140</v>
      </c>
      <c r="BA572" s="42" t="s">
        <v>150</v>
      </c>
    </row>
    <row r="573" spans="2:53">
      <c r="B573" s="43" t="s">
        <v>212</v>
      </c>
      <c r="C573" s="22" t="s">
        <v>62</v>
      </c>
      <c r="D573" s="23" t="s">
        <v>141</v>
      </c>
      <c r="E573" s="24"/>
      <c r="F573" s="24">
        <v>511</v>
      </c>
      <c r="G573" s="25">
        <v>672</v>
      </c>
      <c r="H573" s="26"/>
      <c r="I573" s="24">
        <v>511</v>
      </c>
      <c r="J573" s="24">
        <v>677</v>
      </c>
      <c r="K573" s="24"/>
      <c r="L573" s="26">
        <v>0</v>
      </c>
      <c r="M573" s="24">
        <v>0</v>
      </c>
      <c r="N573" s="25">
        <v>0</v>
      </c>
      <c r="O573" s="26" t="s">
        <v>144</v>
      </c>
      <c r="P573" s="25" t="s">
        <v>144</v>
      </c>
      <c r="Q573" s="26">
        <v>0</v>
      </c>
      <c r="R573" s="24" t="s">
        <v>139</v>
      </c>
      <c r="S573" s="24">
        <v>0</v>
      </c>
      <c r="T573" s="24">
        <v>-5</v>
      </c>
      <c r="U573" s="29">
        <v>-5</v>
      </c>
      <c r="V573" s="25">
        <v>0</v>
      </c>
      <c r="W573" s="30">
        <v>1</v>
      </c>
      <c r="X573" s="26" t="s">
        <v>140</v>
      </c>
      <c r="Y573" s="24" t="s">
        <v>140</v>
      </c>
      <c r="Z573" s="25" t="s">
        <v>140</v>
      </c>
      <c r="AA573" s="24" t="s">
        <v>140</v>
      </c>
      <c r="AB573" s="24" t="s">
        <v>140</v>
      </c>
      <c r="AC573" s="25" t="s">
        <v>140</v>
      </c>
      <c r="AD573" s="24" t="s">
        <v>140</v>
      </c>
      <c r="AE573" s="24" t="s">
        <v>140</v>
      </c>
      <c r="AF573" s="25" t="s">
        <v>140</v>
      </c>
      <c r="AG573" s="24" t="s">
        <v>140</v>
      </c>
      <c r="AH573" s="24" t="s">
        <v>140</v>
      </c>
      <c r="AI573" s="25" t="s">
        <v>140</v>
      </c>
      <c r="AJ573" s="26" t="s">
        <v>140</v>
      </c>
      <c r="AK573" s="24" t="s">
        <v>140</v>
      </c>
      <c r="AL573" s="25" t="s">
        <v>140</v>
      </c>
      <c r="AM573" s="24" t="s">
        <v>140</v>
      </c>
      <c r="AN573" s="24" t="s">
        <v>140</v>
      </c>
      <c r="AO573" s="25" t="s">
        <v>140</v>
      </c>
      <c r="AP573" s="25" t="s">
        <v>140</v>
      </c>
      <c r="AQ573" s="25" t="s">
        <v>140</v>
      </c>
      <c r="AR573" s="30" t="s">
        <v>140</v>
      </c>
      <c r="AS573" s="25" t="s">
        <v>140</v>
      </c>
      <c r="AT573" s="30" t="s">
        <v>140</v>
      </c>
      <c r="AU573" s="30" t="s">
        <v>140</v>
      </c>
      <c r="AV573" s="25" t="s">
        <v>140</v>
      </c>
      <c r="AW573" s="25" t="s">
        <v>140</v>
      </c>
      <c r="AX573" s="30" t="s">
        <v>140</v>
      </c>
      <c r="AY573" s="25">
        <v>-10000</v>
      </c>
      <c r="AZ573" s="30" t="s">
        <v>140</v>
      </c>
      <c r="BA573" s="30" t="s">
        <v>150</v>
      </c>
    </row>
    <row r="574" spans="2:53">
      <c r="B574" s="43" t="s">
        <v>212</v>
      </c>
      <c r="C574" s="22" t="s">
        <v>62</v>
      </c>
      <c r="D574" s="23" t="s">
        <v>142</v>
      </c>
      <c r="E574" s="24"/>
      <c r="F574" s="24">
        <v>1104</v>
      </c>
      <c r="G574" s="25">
        <v>677</v>
      </c>
      <c r="H574" s="26"/>
      <c r="I574" s="24">
        <v>1103</v>
      </c>
      <c r="J574" s="24">
        <v>677</v>
      </c>
      <c r="K574" s="24"/>
      <c r="L574" s="26">
        <v>0</v>
      </c>
      <c r="M574" s="24">
        <v>0</v>
      </c>
      <c r="N574" s="25">
        <v>0</v>
      </c>
      <c r="O574" s="26" t="s">
        <v>144</v>
      </c>
      <c r="P574" s="25" t="s">
        <v>144</v>
      </c>
      <c r="Q574" s="26">
        <v>0</v>
      </c>
      <c r="R574" s="24" t="s">
        <v>139</v>
      </c>
      <c r="S574" s="24">
        <v>1</v>
      </c>
      <c r="T574" s="24">
        <v>0</v>
      </c>
      <c r="U574" s="29">
        <v>1</v>
      </c>
      <c r="V574" s="25">
        <v>0</v>
      </c>
      <c r="W574" s="30">
        <v>1</v>
      </c>
      <c r="X574" s="26" t="s">
        <v>140</v>
      </c>
      <c r="Y574" s="24" t="s">
        <v>140</v>
      </c>
      <c r="Z574" s="25" t="s">
        <v>140</v>
      </c>
      <c r="AA574" s="24" t="s">
        <v>140</v>
      </c>
      <c r="AB574" s="24" t="s">
        <v>140</v>
      </c>
      <c r="AC574" s="25" t="s">
        <v>140</v>
      </c>
      <c r="AD574" s="24" t="s">
        <v>140</v>
      </c>
      <c r="AE574" s="24" t="s">
        <v>140</v>
      </c>
      <c r="AF574" s="25" t="s">
        <v>140</v>
      </c>
      <c r="AG574" s="24" t="s">
        <v>140</v>
      </c>
      <c r="AH574" s="24" t="s">
        <v>140</v>
      </c>
      <c r="AI574" s="25" t="s">
        <v>140</v>
      </c>
      <c r="AJ574" s="26" t="s">
        <v>140</v>
      </c>
      <c r="AK574" s="24" t="s">
        <v>140</v>
      </c>
      <c r="AL574" s="25" t="s">
        <v>140</v>
      </c>
      <c r="AM574" s="24" t="s">
        <v>140</v>
      </c>
      <c r="AN574" s="24" t="s">
        <v>140</v>
      </c>
      <c r="AO574" s="25" t="s">
        <v>140</v>
      </c>
      <c r="AP574" s="25" t="s">
        <v>140</v>
      </c>
      <c r="AQ574" s="25" t="s">
        <v>140</v>
      </c>
      <c r="AR574" s="30" t="s">
        <v>140</v>
      </c>
      <c r="AS574" s="25" t="s">
        <v>140</v>
      </c>
      <c r="AT574" s="30" t="s">
        <v>140</v>
      </c>
      <c r="AU574" s="30" t="s">
        <v>140</v>
      </c>
      <c r="AV574" s="25" t="s">
        <v>140</v>
      </c>
      <c r="AW574" s="25" t="s">
        <v>140</v>
      </c>
      <c r="AX574" s="30" t="s">
        <v>140</v>
      </c>
      <c r="AY574" s="25">
        <v>-10000</v>
      </c>
      <c r="AZ574" s="30" t="s">
        <v>140</v>
      </c>
      <c r="BA574" s="30" t="s">
        <v>150</v>
      </c>
    </row>
    <row r="575" spans="2:53">
      <c r="B575" s="43" t="s">
        <v>212</v>
      </c>
      <c r="C575" s="22" t="s">
        <v>62</v>
      </c>
      <c r="D575" s="23" t="s">
        <v>143</v>
      </c>
      <c r="E575" s="24">
        <v>599</v>
      </c>
      <c r="F575" s="24"/>
      <c r="G575" s="25"/>
      <c r="H575" s="26">
        <v>599</v>
      </c>
      <c r="I575" s="24"/>
      <c r="J575" s="24"/>
      <c r="K575" s="24"/>
      <c r="L575" s="26">
        <v>0</v>
      </c>
      <c r="M575" s="24">
        <v>0</v>
      </c>
      <c r="N575" s="25">
        <v>0</v>
      </c>
      <c r="O575" s="26" t="s">
        <v>144</v>
      </c>
      <c r="P575" s="25" t="s">
        <v>144</v>
      </c>
      <c r="Q575" s="26">
        <v>0</v>
      </c>
      <c r="R575" s="24">
        <v>0</v>
      </c>
      <c r="S575" s="24" t="s">
        <v>139</v>
      </c>
      <c r="T575" s="24" t="s">
        <v>139</v>
      </c>
      <c r="U575" s="29" t="s">
        <v>139</v>
      </c>
      <c r="V575" s="25">
        <v>0</v>
      </c>
      <c r="W575" s="30">
        <v>1</v>
      </c>
      <c r="X575" s="26" t="s">
        <v>140</v>
      </c>
      <c r="Y575" s="24" t="s">
        <v>140</v>
      </c>
      <c r="Z575" s="25" t="s">
        <v>140</v>
      </c>
      <c r="AA575" s="24" t="s">
        <v>140</v>
      </c>
      <c r="AB575" s="24" t="s">
        <v>140</v>
      </c>
      <c r="AC575" s="25" t="s">
        <v>140</v>
      </c>
      <c r="AD575" s="24" t="s">
        <v>140</v>
      </c>
      <c r="AE575" s="24" t="s">
        <v>140</v>
      </c>
      <c r="AF575" s="25" t="s">
        <v>140</v>
      </c>
      <c r="AG575" s="24" t="s">
        <v>140</v>
      </c>
      <c r="AH575" s="24" t="s">
        <v>140</v>
      </c>
      <c r="AI575" s="25" t="s">
        <v>140</v>
      </c>
      <c r="AJ575" s="26" t="s">
        <v>140</v>
      </c>
      <c r="AK575" s="24" t="s">
        <v>140</v>
      </c>
      <c r="AL575" s="25" t="s">
        <v>140</v>
      </c>
      <c r="AM575" s="24" t="s">
        <v>140</v>
      </c>
      <c r="AN575" s="24" t="s">
        <v>140</v>
      </c>
      <c r="AO575" s="25" t="s">
        <v>140</v>
      </c>
      <c r="AP575" s="25" t="s">
        <v>140</v>
      </c>
      <c r="AQ575" s="25" t="s">
        <v>140</v>
      </c>
      <c r="AR575" s="30" t="s">
        <v>140</v>
      </c>
      <c r="AS575" s="25" t="s">
        <v>140</v>
      </c>
      <c r="AT575" s="30" t="s">
        <v>140</v>
      </c>
      <c r="AU575" s="30" t="s">
        <v>140</v>
      </c>
      <c r="AV575" s="25">
        <v>-10000</v>
      </c>
      <c r="AW575" s="25" t="s">
        <v>140</v>
      </c>
      <c r="AX575" s="30" t="s">
        <v>150</v>
      </c>
      <c r="AY575" s="25" t="s">
        <v>140</v>
      </c>
      <c r="AZ575" s="30" t="s">
        <v>140</v>
      </c>
      <c r="BA575" s="30" t="s">
        <v>140</v>
      </c>
    </row>
    <row r="576" spans="2:53">
      <c r="B576" s="43" t="s">
        <v>212</v>
      </c>
      <c r="C576" s="22" t="s">
        <v>62</v>
      </c>
      <c r="D576" s="23" t="s">
        <v>145</v>
      </c>
      <c r="E576" s="24">
        <v>598</v>
      </c>
      <c r="F576" s="24"/>
      <c r="G576" s="25"/>
      <c r="H576" s="26">
        <v>598</v>
      </c>
      <c r="I576" s="24"/>
      <c r="J576" s="24"/>
      <c r="K576" s="24"/>
      <c r="L576" s="26">
        <v>0</v>
      </c>
      <c r="M576" s="24">
        <v>0</v>
      </c>
      <c r="N576" s="25">
        <v>0</v>
      </c>
      <c r="O576" s="26" t="s">
        <v>144</v>
      </c>
      <c r="P576" s="25" t="s">
        <v>144</v>
      </c>
      <c r="Q576" s="26">
        <v>0</v>
      </c>
      <c r="R576" s="24">
        <v>0</v>
      </c>
      <c r="S576" s="24" t="s">
        <v>139</v>
      </c>
      <c r="T576" s="24" t="s">
        <v>139</v>
      </c>
      <c r="U576" s="29" t="s">
        <v>139</v>
      </c>
      <c r="V576" s="25">
        <v>0</v>
      </c>
      <c r="W576" s="30">
        <v>1</v>
      </c>
      <c r="X576" s="26" t="s">
        <v>140</v>
      </c>
      <c r="Y576" s="24" t="s">
        <v>140</v>
      </c>
      <c r="Z576" s="25" t="s">
        <v>140</v>
      </c>
      <c r="AA576" s="24" t="s">
        <v>140</v>
      </c>
      <c r="AB576" s="24" t="s">
        <v>140</v>
      </c>
      <c r="AC576" s="25" t="s">
        <v>140</v>
      </c>
      <c r="AD576" s="24" t="s">
        <v>140</v>
      </c>
      <c r="AE576" s="24" t="s">
        <v>140</v>
      </c>
      <c r="AF576" s="25" t="s">
        <v>140</v>
      </c>
      <c r="AG576" s="24" t="s">
        <v>140</v>
      </c>
      <c r="AH576" s="24" t="s">
        <v>140</v>
      </c>
      <c r="AI576" s="25" t="s">
        <v>140</v>
      </c>
      <c r="AJ576" s="26" t="s">
        <v>140</v>
      </c>
      <c r="AK576" s="24" t="s">
        <v>140</v>
      </c>
      <c r="AL576" s="25" t="s">
        <v>140</v>
      </c>
      <c r="AM576" s="24" t="s">
        <v>140</v>
      </c>
      <c r="AN576" s="24" t="s">
        <v>140</v>
      </c>
      <c r="AO576" s="25" t="s">
        <v>140</v>
      </c>
      <c r="AP576" s="25" t="s">
        <v>140</v>
      </c>
      <c r="AQ576" s="25" t="s">
        <v>140</v>
      </c>
      <c r="AR576" s="30" t="s">
        <v>140</v>
      </c>
      <c r="AS576" s="25" t="s">
        <v>140</v>
      </c>
      <c r="AT576" s="30" t="s">
        <v>140</v>
      </c>
      <c r="AU576" s="30" t="s">
        <v>140</v>
      </c>
      <c r="AV576" s="25">
        <v>-10000</v>
      </c>
      <c r="AW576" s="25" t="s">
        <v>140</v>
      </c>
      <c r="AX576" s="30" t="s">
        <v>150</v>
      </c>
      <c r="AY576" s="25" t="s">
        <v>140</v>
      </c>
      <c r="AZ576" s="30" t="s">
        <v>140</v>
      </c>
      <c r="BA576" s="30" t="s">
        <v>140</v>
      </c>
    </row>
    <row r="577" spans="2:53">
      <c r="B577" s="43" t="s">
        <v>212</v>
      </c>
      <c r="C577" s="22" t="s">
        <v>62</v>
      </c>
      <c r="D577" s="23" t="s">
        <v>146</v>
      </c>
      <c r="E577" s="24">
        <v>684</v>
      </c>
      <c r="F577" s="24"/>
      <c r="G577" s="25"/>
      <c r="H577" s="26">
        <v>684</v>
      </c>
      <c r="I577" s="24"/>
      <c r="J577" s="24"/>
      <c r="K577" s="24"/>
      <c r="L577" s="26">
        <v>0</v>
      </c>
      <c r="M577" s="24">
        <v>0</v>
      </c>
      <c r="N577" s="25">
        <v>0</v>
      </c>
      <c r="O577" s="26" t="s">
        <v>144</v>
      </c>
      <c r="P577" s="25" t="s">
        <v>144</v>
      </c>
      <c r="Q577" s="26">
        <v>0</v>
      </c>
      <c r="R577" s="24">
        <v>0</v>
      </c>
      <c r="S577" s="24" t="s">
        <v>139</v>
      </c>
      <c r="T577" s="24" t="s">
        <v>139</v>
      </c>
      <c r="U577" s="29" t="s">
        <v>139</v>
      </c>
      <c r="V577" s="25">
        <v>0</v>
      </c>
      <c r="W577" s="30">
        <v>1</v>
      </c>
      <c r="X577" s="26" t="s">
        <v>140</v>
      </c>
      <c r="Y577" s="24" t="s">
        <v>140</v>
      </c>
      <c r="Z577" s="25" t="s">
        <v>140</v>
      </c>
      <c r="AA577" s="24" t="s">
        <v>140</v>
      </c>
      <c r="AB577" s="24" t="s">
        <v>140</v>
      </c>
      <c r="AC577" s="25" t="s">
        <v>140</v>
      </c>
      <c r="AD577" s="24" t="s">
        <v>140</v>
      </c>
      <c r="AE577" s="24" t="s">
        <v>140</v>
      </c>
      <c r="AF577" s="25" t="s">
        <v>140</v>
      </c>
      <c r="AG577" s="24" t="s">
        <v>140</v>
      </c>
      <c r="AH577" s="24" t="s">
        <v>140</v>
      </c>
      <c r="AI577" s="25" t="s">
        <v>140</v>
      </c>
      <c r="AJ577" s="26" t="s">
        <v>140</v>
      </c>
      <c r="AK577" s="24" t="s">
        <v>140</v>
      </c>
      <c r="AL577" s="25" t="s">
        <v>140</v>
      </c>
      <c r="AM577" s="24" t="s">
        <v>140</v>
      </c>
      <c r="AN577" s="24" t="s">
        <v>140</v>
      </c>
      <c r="AO577" s="25" t="s">
        <v>140</v>
      </c>
      <c r="AP577" s="25" t="s">
        <v>140</v>
      </c>
      <c r="AQ577" s="25" t="s">
        <v>140</v>
      </c>
      <c r="AR577" s="30" t="s">
        <v>140</v>
      </c>
      <c r="AS577" s="25" t="s">
        <v>140</v>
      </c>
      <c r="AT577" s="30" t="s">
        <v>140</v>
      </c>
      <c r="AU577" s="30" t="s">
        <v>140</v>
      </c>
      <c r="AV577" s="25">
        <v>-10000</v>
      </c>
      <c r="AW577" s="25" t="s">
        <v>140</v>
      </c>
      <c r="AX577" s="30" t="s">
        <v>150</v>
      </c>
      <c r="AY577" s="25" t="s">
        <v>140</v>
      </c>
      <c r="AZ577" s="30" t="s">
        <v>140</v>
      </c>
      <c r="BA577" s="30" t="s">
        <v>140</v>
      </c>
    </row>
    <row r="578" spans="2:53">
      <c r="B578" s="43" t="s">
        <v>212</v>
      </c>
      <c r="C578" s="22" t="s">
        <v>62</v>
      </c>
      <c r="D578" s="23" t="s">
        <v>147</v>
      </c>
      <c r="E578" s="24"/>
      <c r="F578" s="24">
        <v>2745</v>
      </c>
      <c r="G578" s="25">
        <v>865</v>
      </c>
      <c r="H578" s="26"/>
      <c r="I578" s="24">
        <v>2745</v>
      </c>
      <c r="J578" s="24">
        <v>865</v>
      </c>
      <c r="K578" s="24"/>
      <c r="L578" s="26">
        <v>0</v>
      </c>
      <c r="M578" s="24">
        <v>0</v>
      </c>
      <c r="N578" s="25">
        <v>0</v>
      </c>
      <c r="O578" s="26" t="s">
        <v>144</v>
      </c>
      <c r="P578" s="25" t="s">
        <v>52</v>
      </c>
      <c r="Q578" s="26">
        <v>0</v>
      </c>
      <c r="R578" s="24" t="s">
        <v>139</v>
      </c>
      <c r="S578" s="24">
        <v>0</v>
      </c>
      <c r="T578" s="24">
        <v>0</v>
      </c>
      <c r="U578" s="29">
        <v>0</v>
      </c>
      <c r="V578" s="25">
        <v>0</v>
      </c>
      <c r="W578" s="30">
        <v>1</v>
      </c>
      <c r="X578" s="26" t="s">
        <v>140</v>
      </c>
      <c r="Y578" s="24" t="s">
        <v>140</v>
      </c>
      <c r="Z578" s="25" t="s">
        <v>140</v>
      </c>
      <c r="AA578" s="24" t="s">
        <v>140</v>
      </c>
      <c r="AB578" s="24" t="s">
        <v>140</v>
      </c>
      <c r="AC578" s="25" t="s">
        <v>140</v>
      </c>
      <c r="AD578" s="24" t="s">
        <v>140</v>
      </c>
      <c r="AE578" s="24" t="s">
        <v>140</v>
      </c>
      <c r="AF578" s="25" t="s">
        <v>140</v>
      </c>
      <c r="AG578" s="24" t="s">
        <v>140</v>
      </c>
      <c r="AH578" s="24" t="s">
        <v>140</v>
      </c>
      <c r="AI578" s="25" t="s">
        <v>140</v>
      </c>
      <c r="AJ578" s="26" t="s">
        <v>140</v>
      </c>
      <c r="AK578" s="24" t="s">
        <v>140</v>
      </c>
      <c r="AL578" s="25" t="s">
        <v>140</v>
      </c>
      <c r="AM578" s="24" t="s">
        <v>140</v>
      </c>
      <c r="AN578" s="24" t="s">
        <v>140</v>
      </c>
      <c r="AO578" s="25" t="s">
        <v>140</v>
      </c>
      <c r="AP578" s="25" t="s">
        <v>140</v>
      </c>
      <c r="AQ578" s="25" t="s">
        <v>140</v>
      </c>
      <c r="AR578" s="30" t="s">
        <v>140</v>
      </c>
      <c r="AS578" s="25" t="s">
        <v>140</v>
      </c>
      <c r="AT578" s="30" t="s">
        <v>140</v>
      </c>
      <c r="AU578" s="30" t="s">
        <v>140</v>
      </c>
      <c r="AV578" s="25" t="s">
        <v>140</v>
      </c>
      <c r="AW578" s="25" t="s">
        <v>140</v>
      </c>
      <c r="AX578" s="30" t="s">
        <v>140</v>
      </c>
      <c r="AY578" s="25">
        <v>-10000</v>
      </c>
      <c r="AZ578" s="30" t="s">
        <v>140</v>
      </c>
      <c r="BA578" s="30" t="s">
        <v>150</v>
      </c>
    </row>
    <row r="579" spans="2:53">
      <c r="B579" s="43" t="s">
        <v>212</v>
      </c>
      <c r="C579" s="22" t="s">
        <v>62</v>
      </c>
      <c r="D579" s="23" t="s">
        <v>148</v>
      </c>
      <c r="E579" s="24"/>
      <c r="F579" s="24">
        <v>4638</v>
      </c>
      <c r="G579" s="25">
        <v>865</v>
      </c>
      <c r="H579" s="26"/>
      <c r="I579" s="24">
        <v>4245</v>
      </c>
      <c r="J579" s="24">
        <v>865</v>
      </c>
      <c r="K579" s="24"/>
      <c r="L579" s="26">
        <v>0</v>
      </c>
      <c r="M579" s="24">
        <v>0</v>
      </c>
      <c r="N579" s="25">
        <v>0</v>
      </c>
      <c r="O579" s="26" t="s">
        <v>144</v>
      </c>
      <c r="P579" s="25" t="s">
        <v>52</v>
      </c>
      <c r="Q579" s="26">
        <v>0</v>
      </c>
      <c r="R579" s="24" t="s">
        <v>139</v>
      </c>
      <c r="S579" s="24">
        <v>393</v>
      </c>
      <c r="T579" s="24">
        <v>0</v>
      </c>
      <c r="U579" s="29">
        <v>393</v>
      </c>
      <c r="V579" s="25">
        <v>0</v>
      </c>
      <c r="W579" s="30">
        <v>1</v>
      </c>
      <c r="X579" s="26" t="s">
        <v>140</v>
      </c>
      <c r="Y579" s="24" t="s">
        <v>140</v>
      </c>
      <c r="Z579" s="25" t="s">
        <v>140</v>
      </c>
      <c r="AA579" s="24" t="s">
        <v>140</v>
      </c>
      <c r="AB579" s="24" t="s">
        <v>140</v>
      </c>
      <c r="AC579" s="25" t="s">
        <v>140</v>
      </c>
      <c r="AD579" s="24" t="s">
        <v>140</v>
      </c>
      <c r="AE579" s="24" t="s">
        <v>140</v>
      </c>
      <c r="AF579" s="25" t="s">
        <v>140</v>
      </c>
      <c r="AG579" s="24" t="s">
        <v>140</v>
      </c>
      <c r="AH579" s="24" t="s">
        <v>140</v>
      </c>
      <c r="AI579" s="25" t="s">
        <v>140</v>
      </c>
      <c r="AJ579" s="26" t="s">
        <v>140</v>
      </c>
      <c r="AK579" s="24" t="s">
        <v>140</v>
      </c>
      <c r="AL579" s="25" t="s">
        <v>140</v>
      </c>
      <c r="AM579" s="24" t="s">
        <v>140</v>
      </c>
      <c r="AN579" s="24" t="s">
        <v>140</v>
      </c>
      <c r="AO579" s="25" t="s">
        <v>140</v>
      </c>
      <c r="AP579" s="25" t="s">
        <v>140</v>
      </c>
      <c r="AQ579" s="25" t="s">
        <v>140</v>
      </c>
      <c r="AR579" s="30" t="s">
        <v>140</v>
      </c>
      <c r="AS579" s="25" t="s">
        <v>140</v>
      </c>
      <c r="AT579" s="30" t="s">
        <v>140</v>
      </c>
      <c r="AU579" s="30" t="s">
        <v>140</v>
      </c>
      <c r="AV579" s="25" t="s">
        <v>140</v>
      </c>
      <c r="AW579" s="25" t="s">
        <v>140</v>
      </c>
      <c r="AX579" s="30" t="s">
        <v>140</v>
      </c>
      <c r="AY579" s="25">
        <v>-10000</v>
      </c>
      <c r="AZ579" s="30" t="s">
        <v>140</v>
      </c>
      <c r="BA579" s="30" t="s">
        <v>150</v>
      </c>
    </row>
    <row r="580" spans="2:53">
      <c r="B580" s="43" t="s">
        <v>212</v>
      </c>
      <c r="C580" s="22" t="s">
        <v>62</v>
      </c>
      <c r="D580" s="23" t="s">
        <v>149</v>
      </c>
      <c r="E580" s="24"/>
      <c r="F580" s="24">
        <v>5207</v>
      </c>
      <c r="G580" s="25">
        <v>778</v>
      </c>
      <c r="H580" s="26"/>
      <c r="I580" s="24">
        <v>5464</v>
      </c>
      <c r="J580" s="24">
        <v>778</v>
      </c>
      <c r="K580" s="24"/>
      <c r="L580" s="26">
        <v>0</v>
      </c>
      <c r="M580" s="24">
        <v>0</v>
      </c>
      <c r="N580" s="25">
        <v>0</v>
      </c>
      <c r="O580" s="26" t="s">
        <v>144</v>
      </c>
      <c r="P580" s="25" t="s">
        <v>52</v>
      </c>
      <c r="Q580" s="26">
        <v>0</v>
      </c>
      <c r="R580" s="24" t="s">
        <v>139</v>
      </c>
      <c r="S580" s="24">
        <v>-257</v>
      </c>
      <c r="T580" s="24">
        <v>0</v>
      </c>
      <c r="U580" s="29">
        <v>-257</v>
      </c>
      <c r="V580" s="25">
        <v>0</v>
      </c>
      <c r="W580" s="30">
        <v>1</v>
      </c>
      <c r="X580" s="26" t="s">
        <v>140</v>
      </c>
      <c r="Y580" s="24" t="s">
        <v>140</v>
      </c>
      <c r="Z580" s="25" t="s">
        <v>140</v>
      </c>
      <c r="AA580" s="24" t="s">
        <v>140</v>
      </c>
      <c r="AB580" s="24" t="s">
        <v>140</v>
      </c>
      <c r="AC580" s="25" t="s">
        <v>140</v>
      </c>
      <c r="AD580" s="24" t="s">
        <v>140</v>
      </c>
      <c r="AE580" s="24" t="s">
        <v>140</v>
      </c>
      <c r="AF580" s="25" t="s">
        <v>140</v>
      </c>
      <c r="AG580" s="24" t="s">
        <v>140</v>
      </c>
      <c r="AH580" s="24" t="s">
        <v>140</v>
      </c>
      <c r="AI580" s="25" t="s">
        <v>140</v>
      </c>
      <c r="AJ580" s="26" t="s">
        <v>140</v>
      </c>
      <c r="AK580" s="24" t="s">
        <v>140</v>
      </c>
      <c r="AL580" s="25" t="s">
        <v>140</v>
      </c>
      <c r="AM580" s="24" t="s">
        <v>140</v>
      </c>
      <c r="AN580" s="24" t="s">
        <v>140</v>
      </c>
      <c r="AO580" s="25" t="s">
        <v>140</v>
      </c>
      <c r="AP580" s="25" t="s">
        <v>140</v>
      </c>
      <c r="AQ580" s="25" t="s">
        <v>140</v>
      </c>
      <c r="AR580" s="30" t="s">
        <v>140</v>
      </c>
      <c r="AS580" s="25" t="s">
        <v>140</v>
      </c>
      <c r="AT580" s="30" t="s">
        <v>140</v>
      </c>
      <c r="AU580" s="30" t="s">
        <v>140</v>
      </c>
      <c r="AV580" s="25" t="s">
        <v>140</v>
      </c>
      <c r="AW580" s="25" t="s">
        <v>140</v>
      </c>
      <c r="AX580" s="30" t="s">
        <v>140</v>
      </c>
      <c r="AY580" s="25">
        <v>-10000</v>
      </c>
      <c r="AZ580" s="30" t="s">
        <v>140</v>
      </c>
      <c r="BA580" s="30" t="s">
        <v>150</v>
      </c>
    </row>
    <row r="581" spans="2:53">
      <c r="B581" s="43" t="s">
        <v>212</v>
      </c>
      <c r="C581" s="22" t="s">
        <v>62</v>
      </c>
      <c r="D581" s="23" t="s">
        <v>151</v>
      </c>
      <c r="E581" s="24"/>
      <c r="F581" s="24">
        <v>5639</v>
      </c>
      <c r="G581" s="25">
        <v>865</v>
      </c>
      <c r="H581" s="26"/>
      <c r="I581" s="24">
        <v>5639</v>
      </c>
      <c r="J581" s="24">
        <v>865</v>
      </c>
      <c r="K581" s="24"/>
      <c r="L581" s="26">
        <v>0</v>
      </c>
      <c r="M581" s="24">
        <v>0</v>
      </c>
      <c r="N581" s="25">
        <v>0</v>
      </c>
      <c r="O581" s="26" t="s">
        <v>144</v>
      </c>
      <c r="P581" s="25" t="s">
        <v>144</v>
      </c>
      <c r="Q581" s="26">
        <v>0</v>
      </c>
      <c r="R581" s="24" t="s">
        <v>139</v>
      </c>
      <c r="S581" s="24">
        <v>0</v>
      </c>
      <c r="T581" s="24">
        <v>0</v>
      </c>
      <c r="U581" s="29">
        <v>0</v>
      </c>
      <c r="V581" s="25">
        <v>0</v>
      </c>
      <c r="W581" s="30">
        <v>1</v>
      </c>
      <c r="X581" s="26" t="s">
        <v>140</v>
      </c>
      <c r="Y581" s="24" t="s">
        <v>140</v>
      </c>
      <c r="Z581" s="25" t="s">
        <v>140</v>
      </c>
      <c r="AA581" s="24" t="s">
        <v>140</v>
      </c>
      <c r="AB581" s="24" t="s">
        <v>140</v>
      </c>
      <c r="AC581" s="25" t="s">
        <v>140</v>
      </c>
      <c r="AD581" s="24" t="s">
        <v>140</v>
      </c>
      <c r="AE581" s="24" t="s">
        <v>140</v>
      </c>
      <c r="AF581" s="25" t="s">
        <v>140</v>
      </c>
      <c r="AG581" s="24" t="s">
        <v>140</v>
      </c>
      <c r="AH581" s="24" t="s">
        <v>140</v>
      </c>
      <c r="AI581" s="25" t="s">
        <v>140</v>
      </c>
      <c r="AJ581" s="26" t="s">
        <v>140</v>
      </c>
      <c r="AK581" s="24" t="s">
        <v>140</v>
      </c>
      <c r="AL581" s="25" t="s">
        <v>140</v>
      </c>
      <c r="AM581" s="24" t="s">
        <v>140</v>
      </c>
      <c r="AN581" s="24" t="s">
        <v>140</v>
      </c>
      <c r="AO581" s="25" t="s">
        <v>140</v>
      </c>
      <c r="AP581" s="25" t="s">
        <v>140</v>
      </c>
      <c r="AQ581" s="25" t="s">
        <v>140</v>
      </c>
      <c r="AR581" s="30" t="s">
        <v>140</v>
      </c>
      <c r="AS581" s="25" t="s">
        <v>140</v>
      </c>
      <c r="AT581" s="30" t="s">
        <v>140</v>
      </c>
      <c r="AU581" s="30" t="s">
        <v>140</v>
      </c>
      <c r="AV581" s="25" t="s">
        <v>140</v>
      </c>
      <c r="AW581" s="25" t="s">
        <v>140</v>
      </c>
      <c r="AX581" s="30" t="s">
        <v>140</v>
      </c>
      <c r="AY581" s="25">
        <v>-10000</v>
      </c>
      <c r="AZ581" s="30" t="s">
        <v>140</v>
      </c>
      <c r="BA581" s="30" t="s">
        <v>150</v>
      </c>
    </row>
    <row r="582" spans="2:53">
      <c r="B582" s="43" t="s">
        <v>212</v>
      </c>
      <c r="C582" s="22" t="s">
        <v>62</v>
      </c>
      <c r="D582" s="23" t="s">
        <v>153</v>
      </c>
      <c r="E582" s="24"/>
      <c r="F582" s="24">
        <v>5546</v>
      </c>
      <c r="G582" s="25">
        <v>763</v>
      </c>
      <c r="H582" s="26"/>
      <c r="I582" s="24">
        <v>5546</v>
      </c>
      <c r="J582" s="24">
        <v>763</v>
      </c>
      <c r="K582" s="24"/>
      <c r="L582" s="26">
        <v>0</v>
      </c>
      <c r="M582" s="24">
        <v>0</v>
      </c>
      <c r="N582" s="25">
        <v>0</v>
      </c>
      <c r="O582" s="26" t="s">
        <v>144</v>
      </c>
      <c r="P582" s="25" t="s">
        <v>144</v>
      </c>
      <c r="Q582" s="26">
        <v>0</v>
      </c>
      <c r="R582" s="24" t="s">
        <v>139</v>
      </c>
      <c r="S582" s="24">
        <v>0</v>
      </c>
      <c r="T582" s="24">
        <v>0</v>
      </c>
      <c r="U582" s="29">
        <v>0</v>
      </c>
      <c r="V582" s="25">
        <v>0</v>
      </c>
      <c r="W582" s="30">
        <v>1</v>
      </c>
      <c r="X582" s="26" t="s">
        <v>140</v>
      </c>
      <c r="Y582" s="24" t="s">
        <v>140</v>
      </c>
      <c r="Z582" s="25" t="s">
        <v>140</v>
      </c>
      <c r="AA582" s="24" t="s">
        <v>140</v>
      </c>
      <c r="AB582" s="24" t="s">
        <v>140</v>
      </c>
      <c r="AC582" s="25" t="s">
        <v>140</v>
      </c>
      <c r="AD582" s="24" t="s">
        <v>140</v>
      </c>
      <c r="AE582" s="24" t="s">
        <v>140</v>
      </c>
      <c r="AF582" s="25" t="s">
        <v>140</v>
      </c>
      <c r="AG582" s="24" t="s">
        <v>140</v>
      </c>
      <c r="AH582" s="24" t="s">
        <v>140</v>
      </c>
      <c r="AI582" s="25" t="s">
        <v>140</v>
      </c>
      <c r="AJ582" s="26" t="s">
        <v>140</v>
      </c>
      <c r="AK582" s="24" t="s">
        <v>140</v>
      </c>
      <c r="AL582" s="25" t="s">
        <v>140</v>
      </c>
      <c r="AM582" s="24" t="s">
        <v>140</v>
      </c>
      <c r="AN582" s="24" t="s">
        <v>140</v>
      </c>
      <c r="AO582" s="25" t="s">
        <v>140</v>
      </c>
      <c r="AP582" s="25" t="s">
        <v>140</v>
      </c>
      <c r="AQ582" s="25" t="s">
        <v>140</v>
      </c>
      <c r="AR582" s="30" t="s">
        <v>140</v>
      </c>
      <c r="AS582" s="25" t="s">
        <v>140</v>
      </c>
      <c r="AT582" s="30" t="s">
        <v>140</v>
      </c>
      <c r="AU582" s="30" t="s">
        <v>140</v>
      </c>
      <c r="AV582" s="25" t="s">
        <v>140</v>
      </c>
      <c r="AW582" s="25" t="s">
        <v>140</v>
      </c>
      <c r="AX582" s="30" t="s">
        <v>140</v>
      </c>
      <c r="AY582" s="25">
        <v>-10000</v>
      </c>
      <c r="AZ582" s="30" t="s">
        <v>140</v>
      </c>
      <c r="BA582" s="30" t="s">
        <v>150</v>
      </c>
    </row>
    <row r="583" spans="2:53" ht="15" thickBot="1">
      <c r="B583" s="44" t="s">
        <v>212</v>
      </c>
      <c r="C583" s="32" t="s">
        <v>62</v>
      </c>
      <c r="D583" s="33" t="s">
        <v>155</v>
      </c>
      <c r="E583" s="34"/>
      <c r="F583" s="34">
        <v>5127</v>
      </c>
      <c r="G583" s="35">
        <v>775</v>
      </c>
      <c r="H583" s="36"/>
      <c r="I583" s="34">
        <v>5127</v>
      </c>
      <c r="J583" s="34">
        <v>847</v>
      </c>
      <c r="K583" s="34"/>
      <c r="L583" s="36">
        <v>0</v>
      </c>
      <c r="M583" s="34">
        <v>0</v>
      </c>
      <c r="N583" s="35">
        <v>0</v>
      </c>
      <c r="O583" s="36" t="s">
        <v>144</v>
      </c>
      <c r="P583" s="35" t="s">
        <v>144</v>
      </c>
      <c r="Q583" s="36">
        <v>0</v>
      </c>
      <c r="R583" s="24" t="s">
        <v>139</v>
      </c>
      <c r="S583" s="24">
        <v>0</v>
      </c>
      <c r="T583" s="24">
        <v>-72</v>
      </c>
      <c r="U583" s="29">
        <v>-72</v>
      </c>
      <c r="V583" s="25">
        <v>0</v>
      </c>
      <c r="W583" s="30">
        <v>1</v>
      </c>
      <c r="X583" s="36" t="s">
        <v>140</v>
      </c>
      <c r="Y583" s="34" t="s">
        <v>140</v>
      </c>
      <c r="Z583" s="35" t="s">
        <v>140</v>
      </c>
      <c r="AA583" s="34" t="s">
        <v>140</v>
      </c>
      <c r="AB583" s="34" t="s">
        <v>140</v>
      </c>
      <c r="AC583" s="35" t="s">
        <v>140</v>
      </c>
      <c r="AD583" s="34" t="s">
        <v>140</v>
      </c>
      <c r="AE583" s="34" t="s">
        <v>140</v>
      </c>
      <c r="AF583" s="35" t="s">
        <v>140</v>
      </c>
      <c r="AG583" s="34" t="s">
        <v>140</v>
      </c>
      <c r="AH583" s="34" t="s">
        <v>140</v>
      </c>
      <c r="AI583" s="35" t="s">
        <v>140</v>
      </c>
      <c r="AJ583" s="36" t="s">
        <v>140</v>
      </c>
      <c r="AK583" s="34" t="s">
        <v>140</v>
      </c>
      <c r="AL583" s="35" t="s">
        <v>140</v>
      </c>
      <c r="AM583" s="34" t="s">
        <v>140</v>
      </c>
      <c r="AN583" s="34" t="s">
        <v>140</v>
      </c>
      <c r="AO583" s="35" t="s">
        <v>140</v>
      </c>
      <c r="AP583" s="35" t="s">
        <v>140</v>
      </c>
      <c r="AQ583" s="35" t="s">
        <v>140</v>
      </c>
      <c r="AR583" s="37" t="s">
        <v>140</v>
      </c>
      <c r="AS583" s="35" t="s">
        <v>140</v>
      </c>
      <c r="AT583" s="37" t="s">
        <v>140</v>
      </c>
      <c r="AU583" s="37" t="s">
        <v>140</v>
      </c>
      <c r="AV583" s="35" t="s">
        <v>140</v>
      </c>
      <c r="AW583" s="35" t="s">
        <v>140</v>
      </c>
      <c r="AX583" s="37" t="s">
        <v>140</v>
      </c>
      <c r="AY583" s="35">
        <v>-10000</v>
      </c>
      <c r="AZ583" s="37" t="s">
        <v>140</v>
      </c>
      <c r="BA583" s="37" t="s">
        <v>150</v>
      </c>
    </row>
    <row r="584" spans="2:53">
      <c r="B584" s="38" t="s">
        <v>213</v>
      </c>
      <c r="C584" s="39" t="s">
        <v>62</v>
      </c>
      <c r="D584" s="40" t="s">
        <v>138</v>
      </c>
      <c r="E584" s="27"/>
      <c r="F584" s="27">
        <v>4893</v>
      </c>
      <c r="G584" s="41">
        <v>413</v>
      </c>
      <c r="H584" s="28"/>
      <c r="I584" s="27">
        <v>5195</v>
      </c>
      <c r="J584" s="27">
        <v>413</v>
      </c>
      <c r="K584" s="27"/>
      <c r="L584" s="28">
        <v>18928</v>
      </c>
      <c r="M584" s="27">
        <v>0</v>
      </c>
      <c r="N584" s="41">
        <v>18928</v>
      </c>
      <c r="O584" s="28" t="s">
        <v>40</v>
      </c>
      <c r="P584" s="41" t="s">
        <v>41</v>
      </c>
      <c r="Q584" s="28">
        <v>18928</v>
      </c>
      <c r="R584" s="24" t="s">
        <v>139</v>
      </c>
      <c r="S584" s="24">
        <v>-302</v>
      </c>
      <c r="T584" s="24">
        <v>0</v>
      </c>
      <c r="U584" s="29">
        <v>-302</v>
      </c>
      <c r="V584" s="25">
        <v>0</v>
      </c>
      <c r="W584" s="30">
        <v>1</v>
      </c>
      <c r="X584" s="28">
        <v>140</v>
      </c>
      <c r="Y584" s="27" t="s">
        <v>140</v>
      </c>
      <c r="Z584" s="41" t="s">
        <v>170</v>
      </c>
      <c r="AA584" s="27">
        <v>307</v>
      </c>
      <c r="AB584" s="27" t="s">
        <v>140</v>
      </c>
      <c r="AC584" s="41" t="s">
        <v>170</v>
      </c>
      <c r="AD584" s="27" t="s">
        <v>140</v>
      </c>
      <c r="AE584" s="27" t="s">
        <v>140</v>
      </c>
      <c r="AF584" s="41" t="s">
        <v>140</v>
      </c>
      <c r="AG584" s="27" t="s">
        <v>140</v>
      </c>
      <c r="AH584" s="27" t="s">
        <v>140</v>
      </c>
      <c r="AI584" s="41" t="s">
        <v>140</v>
      </c>
      <c r="AJ584" s="28" t="s">
        <v>140</v>
      </c>
      <c r="AK584" s="27" t="s">
        <v>140</v>
      </c>
      <c r="AL584" s="41" t="s">
        <v>140</v>
      </c>
      <c r="AM584" s="27" t="s">
        <v>140</v>
      </c>
      <c r="AN584" s="27" t="s">
        <v>140</v>
      </c>
      <c r="AO584" s="41" t="s">
        <v>140</v>
      </c>
      <c r="AP584" s="41" t="s">
        <v>140</v>
      </c>
      <c r="AQ584" s="41" t="s">
        <v>140</v>
      </c>
      <c r="AR584" s="42" t="s">
        <v>140</v>
      </c>
      <c r="AS584" s="41" t="s">
        <v>140</v>
      </c>
      <c r="AT584" s="42" t="s">
        <v>140</v>
      </c>
      <c r="AU584" s="42" t="s">
        <v>140</v>
      </c>
      <c r="AV584" s="41" t="s">
        <v>140</v>
      </c>
      <c r="AW584" s="41" t="s">
        <v>140</v>
      </c>
      <c r="AX584" s="42" t="s">
        <v>140</v>
      </c>
      <c r="AY584" s="41">
        <v>-10000</v>
      </c>
      <c r="AZ584" s="42" t="s">
        <v>140</v>
      </c>
      <c r="BA584" s="42" t="s">
        <v>150</v>
      </c>
    </row>
    <row r="585" spans="2:53">
      <c r="B585" s="43" t="s">
        <v>213</v>
      </c>
      <c r="C585" s="22" t="s">
        <v>62</v>
      </c>
      <c r="D585" s="23" t="s">
        <v>141</v>
      </c>
      <c r="E585" s="24"/>
      <c r="F585" s="24">
        <v>5261</v>
      </c>
      <c r="G585" s="25">
        <v>209</v>
      </c>
      <c r="H585" s="26"/>
      <c r="I585" s="24">
        <v>5146</v>
      </c>
      <c r="J585" s="24">
        <v>209</v>
      </c>
      <c r="K585" s="24"/>
      <c r="L585" s="26">
        <v>18872</v>
      </c>
      <c r="M585" s="24">
        <v>0</v>
      </c>
      <c r="N585" s="25">
        <v>18872</v>
      </c>
      <c r="O585" s="26" t="s">
        <v>40</v>
      </c>
      <c r="P585" s="25" t="s">
        <v>41</v>
      </c>
      <c r="Q585" s="26">
        <v>18872</v>
      </c>
      <c r="R585" s="24" t="s">
        <v>139</v>
      </c>
      <c r="S585" s="24">
        <v>115</v>
      </c>
      <c r="T585" s="24">
        <v>0</v>
      </c>
      <c r="U585" s="29">
        <v>115</v>
      </c>
      <c r="V585" s="25">
        <v>0</v>
      </c>
      <c r="W585" s="30">
        <v>1</v>
      </c>
      <c r="X585" s="26">
        <v>83</v>
      </c>
      <c r="Y585" s="24" t="s">
        <v>140</v>
      </c>
      <c r="Z585" s="25" t="s">
        <v>170</v>
      </c>
      <c r="AA585" s="24">
        <v>107</v>
      </c>
      <c r="AB585" s="24" t="s">
        <v>140</v>
      </c>
      <c r="AC585" s="25" t="s">
        <v>170</v>
      </c>
      <c r="AD585" s="24" t="s">
        <v>140</v>
      </c>
      <c r="AE585" s="24" t="s">
        <v>140</v>
      </c>
      <c r="AF585" s="25" t="s">
        <v>140</v>
      </c>
      <c r="AG585" s="24" t="s">
        <v>140</v>
      </c>
      <c r="AH585" s="24" t="s">
        <v>140</v>
      </c>
      <c r="AI585" s="25" t="s">
        <v>140</v>
      </c>
      <c r="AJ585" s="26" t="s">
        <v>140</v>
      </c>
      <c r="AK585" s="24" t="s">
        <v>140</v>
      </c>
      <c r="AL585" s="25" t="s">
        <v>140</v>
      </c>
      <c r="AM585" s="24" t="s">
        <v>140</v>
      </c>
      <c r="AN585" s="24" t="s">
        <v>140</v>
      </c>
      <c r="AO585" s="25" t="s">
        <v>140</v>
      </c>
      <c r="AP585" s="25" t="s">
        <v>140</v>
      </c>
      <c r="AQ585" s="25" t="s">
        <v>140</v>
      </c>
      <c r="AR585" s="30" t="s">
        <v>140</v>
      </c>
      <c r="AS585" s="25" t="s">
        <v>140</v>
      </c>
      <c r="AT585" s="30" t="s">
        <v>140</v>
      </c>
      <c r="AU585" s="30" t="s">
        <v>140</v>
      </c>
      <c r="AV585" s="25" t="s">
        <v>140</v>
      </c>
      <c r="AW585" s="25" t="s">
        <v>140</v>
      </c>
      <c r="AX585" s="30" t="s">
        <v>140</v>
      </c>
      <c r="AY585" s="25">
        <v>-10000</v>
      </c>
      <c r="AZ585" s="30" t="s">
        <v>140</v>
      </c>
      <c r="BA585" s="30" t="s">
        <v>150</v>
      </c>
    </row>
    <row r="586" spans="2:53">
      <c r="B586" s="43" t="s">
        <v>213</v>
      </c>
      <c r="C586" s="22" t="s">
        <v>62</v>
      </c>
      <c r="D586" s="23" t="s">
        <v>142</v>
      </c>
      <c r="E586" s="24"/>
      <c r="F586" s="24">
        <v>4539</v>
      </c>
      <c r="G586" s="25">
        <v>99</v>
      </c>
      <c r="H586" s="26"/>
      <c r="I586" s="24">
        <v>4699</v>
      </c>
      <c r="J586" s="24">
        <v>99</v>
      </c>
      <c r="K586" s="24"/>
      <c r="L586" s="26">
        <v>18934</v>
      </c>
      <c r="M586" s="24">
        <v>0</v>
      </c>
      <c r="N586" s="25">
        <v>18934</v>
      </c>
      <c r="O586" s="26" t="s">
        <v>40</v>
      </c>
      <c r="P586" s="25" t="s">
        <v>41</v>
      </c>
      <c r="Q586" s="26">
        <v>18934</v>
      </c>
      <c r="R586" s="24" t="s">
        <v>139</v>
      </c>
      <c r="S586" s="24">
        <v>-160</v>
      </c>
      <c r="T586" s="24">
        <v>0</v>
      </c>
      <c r="U586" s="29">
        <v>-160</v>
      </c>
      <c r="V586" s="25">
        <v>0</v>
      </c>
      <c r="W586" s="30">
        <v>1</v>
      </c>
      <c r="X586" s="26">
        <v>0</v>
      </c>
      <c r="Y586" s="24" t="s">
        <v>140</v>
      </c>
      <c r="Z586" s="25" t="s">
        <v>170</v>
      </c>
      <c r="AA586" s="24">
        <v>0</v>
      </c>
      <c r="AB586" s="24" t="s">
        <v>140</v>
      </c>
      <c r="AC586" s="25" t="s">
        <v>170</v>
      </c>
      <c r="AD586" s="24" t="s">
        <v>140</v>
      </c>
      <c r="AE586" s="24" t="s">
        <v>140</v>
      </c>
      <c r="AF586" s="25" t="s">
        <v>140</v>
      </c>
      <c r="AG586" s="24" t="s">
        <v>140</v>
      </c>
      <c r="AH586" s="24" t="s">
        <v>140</v>
      </c>
      <c r="AI586" s="25" t="s">
        <v>140</v>
      </c>
      <c r="AJ586" s="26" t="s">
        <v>140</v>
      </c>
      <c r="AK586" s="24" t="s">
        <v>140</v>
      </c>
      <c r="AL586" s="25" t="s">
        <v>140</v>
      </c>
      <c r="AM586" s="24" t="s">
        <v>140</v>
      </c>
      <c r="AN586" s="24" t="s">
        <v>140</v>
      </c>
      <c r="AO586" s="25" t="s">
        <v>140</v>
      </c>
      <c r="AP586" s="25" t="s">
        <v>140</v>
      </c>
      <c r="AQ586" s="25" t="s">
        <v>140</v>
      </c>
      <c r="AR586" s="30" t="s">
        <v>140</v>
      </c>
      <c r="AS586" s="25" t="s">
        <v>140</v>
      </c>
      <c r="AT586" s="30" t="s">
        <v>140</v>
      </c>
      <c r="AU586" s="30" t="s">
        <v>140</v>
      </c>
      <c r="AV586" s="25" t="s">
        <v>140</v>
      </c>
      <c r="AW586" s="25" t="s">
        <v>140</v>
      </c>
      <c r="AX586" s="30" t="s">
        <v>140</v>
      </c>
      <c r="AY586" s="25">
        <v>-10000</v>
      </c>
      <c r="AZ586" s="30" t="s">
        <v>140</v>
      </c>
      <c r="BA586" s="30" t="s">
        <v>150</v>
      </c>
    </row>
    <row r="587" spans="2:53">
      <c r="B587" s="43" t="s">
        <v>213</v>
      </c>
      <c r="C587" s="22" t="s">
        <v>62</v>
      </c>
      <c r="D587" s="23" t="s">
        <v>143</v>
      </c>
      <c r="E587" s="24">
        <v>4478</v>
      </c>
      <c r="F587" s="24"/>
      <c r="G587" s="25"/>
      <c r="H587" s="26">
        <v>4478</v>
      </c>
      <c r="I587" s="24"/>
      <c r="J587" s="24"/>
      <c r="K587" s="24"/>
      <c r="L587" s="26">
        <v>18680</v>
      </c>
      <c r="M587" s="24">
        <v>-29</v>
      </c>
      <c r="N587" s="25">
        <v>17037</v>
      </c>
      <c r="O587" s="26" t="s">
        <v>144</v>
      </c>
      <c r="P587" s="25" t="s">
        <v>41</v>
      </c>
      <c r="Q587" s="26">
        <v>18709</v>
      </c>
      <c r="R587" s="24">
        <v>0</v>
      </c>
      <c r="S587" s="24" t="s">
        <v>139</v>
      </c>
      <c r="T587" s="24" t="s">
        <v>139</v>
      </c>
      <c r="U587" s="29" t="s">
        <v>139</v>
      </c>
      <c r="V587" s="25">
        <v>-1672</v>
      </c>
      <c r="W587" s="30">
        <v>1</v>
      </c>
      <c r="X587" s="26">
        <v>140</v>
      </c>
      <c r="Y587" s="24" t="s">
        <v>140</v>
      </c>
      <c r="Z587" s="25" t="s">
        <v>170</v>
      </c>
      <c r="AA587" s="24">
        <v>307</v>
      </c>
      <c r="AB587" s="24" t="s">
        <v>140</v>
      </c>
      <c r="AC587" s="25" t="s">
        <v>170</v>
      </c>
      <c r="AD587" s="24" t="s">
        <v>140</v>
      </c>
      <c r="AE587" s="24" t="s">
        <v>140</v>
      </c>
      <c r="AF587" s="25" t="s">
        <v>140</v>
      </c>
      <c r="AG587" s="24" t="s">
        <v>140</v>
      </c>
      <c r="AH587" s="24" t="s">
        <v>140</v>
      </c>
      <c r="AI587" s="25" t="s">
        <v>140</v>
      </c>
      <c r="AJ587" s="26" t="s">
        <v>140</v>
      </c>
      <c r="AK587" s="24" t="s">
        <v>140</v>
      </c>
      <c r="AL587" s="25" t="s">
        <v>140</v>
      </c>
      <c r="AM587" s="24" t="s">
        <v>140</v>
      </c>
      <c r="AN587" s="24" t="s">
        <v>140</v>
      </c>
      <c r="AO587" s="25" t="s">
        <v>140</v>
      </c>
      <c r="AP587" s="25" t="s">
        <v>140</v>
      </c>
      <c r="AQ587" s="25" t="s">
        <v>140</v>
      </c>
      <c r="AR587" s="30" t="s">
        <v>140</v>
      </c>
      <c r="AS587" s="25" t="s">
        <v>140</v>
      </c>
      <c r="AT587" s="30" t="s">
        <v>140</v>
      </c>
      <c r="AU587" s="30" t="s">
        <v>140</v>
      </c>
      <c r="AV587" s="25">
        <v>-10000</v>
      </c>
      <c r="AW587" s="25" t="s">
        <v>140</v>
      </c>
      <c r="AX587" s="30" t="s">
        <v>150</v>
      </c>
      <c r="AY587" s="25" t="s">
        <v>140</v>
      </c>
      <c r="AZ587" s="30" t="s">
        <v>140</v>
      </c>
      <c r="BA587" s="30" t="s">
        <v>140</v>
      </c>
    </row>
    <row r="588" spans="2:53">
      <c r="B588" s="43" t="s">
        <v>213</v>
      </c>
      <c r="C588" s="22" t="s">
        <v>62</v>
      </c>
      <c r="D588" s="23" t="s">
        <v>145</v>
      </c>
      <c r="E588" s="24">
        <v>4652</v>
      </c>
      <c r="F588" s="24"/>
      <c r="G588" s="25"/>
      <c r="H588" s="26">
        <v>4652</v>
      </c>
      <c r="I588" s="24"/>
      <c r="J588" s="24"/>
      <c r="K588" s="24"/>
      <c r="L588" s="26">
        <v>18506</v>
      </c>
      <c r="M588" s="24">
        <v>-29</v>
      </c>
      <c r="N588" s="25">
        <v>16934</v>
      </c>
      <c r="O588" s="26" t="s">
        <v>144</v>
      </c>
      <c r="P588" s="25" t="s">
        <v>41</v>
      </c>
      <c r="Q588" s="26">
        <v>18535</v>
      </c>
      <c r="R588" s="24">
        <v>0</v>
      </c>
      <c r="S588" s="24" t="s">
        <v>139</v>
      </c>
      <c r="T588" s="24" t="s">
        <v>139</v>
      </c>
      <c r="U588" s="29" t="s">
        <v>139</v>
      </c>
      <c r="V588" s="25">
        <v>-1601</v>
      </c>
      <c r="W588" s="30">
        <v>1</v>
      </c>
      <c r="X588" s="26">
        <v>140</v>
      </c>
      <c r="Y588" s="24" t="s">
        <v>140</v>
      </c>
      <c r="Z588" s="25" t="s">
        <v>170</v>
      </c>
      <c r="AA588" s="24">
        <v>307</v>
      </c>
      <c r="AB588" s="24" t="s">
        <v>140</v>
      </c>
      <c r="AC588" s="25" t="s">
        <v>170</v>
      </c>
      <c r="AD588" s="24" t="s">
        <v>140</v>
      </c>
      <c r="AE588" s="24" t="s">
        <v>140</v>
      </c>
      <c r="AF588" s="25" t="s">
        <v>140</v>
      </c>
      <c r="AG588" s="24" t="s">
        <v>140</v>
      </c>
      <c r="AH588" s="24" t="s">
        <v>140</v>
      </c>
      <c r="AI588" s="25" t="s">
        <v>140</v>
      </c>
      <c r="AJ588" s="26" t="s">
        <v>140</v>
      </c>
      <c r="AK588" s="24" t="s">
        <v>140</v>
      </c>
      <c r="AL588" s="25" t="s">
        <v>140</v>
      </c>
      <c r="AM588" s="24" t="s">
        <v>140</v>
      </c>
      <c r="AN588" s="24" t="s">
        <v>140</v>
      </c>
      <c r="AO588" s="25" t="s">
        <v>140</v>
      </c>
      <c r="AP588" s="25" t="s">
        <v>140</v>
      </c>
      <c r="AQ588" s="25" t="s">
        <v>140</v>
      </c>
      <c r="AR588" s="30" t="s">
        <v>140</v>
      </c>
      <c r="AS588" s="25" t="s">
        <v>140</v>
      </c>
      <c r="AT588" s="30" t="s">
        <v>140</v>
      </c>
      <c r="AU588" s="30" t="s">
        <v>140</v>
      </c>
      <c r="AV588" s="25">
        <v>-10000</v>
      </c>
      <c r="AW588" s="25" t="s">
        <v>140</v>
      </c>
      <c r="AX588" s="30" t="s">
        <v>150</v>
      </c>
      <c r="AY588" s="25" t="s">
        <v>140</v>
      </c>
      <c r="AZ588" s="30" t="s">
        <v>140</v>
      </c>
      <c r="BA588" s="30" t="s">
        <v>140</v>
      </c>
    </row>
    <row r="589" spans="2:53">
      <c r="B589" s="43" t="s">
        <v>213</v>
      </c>
      <c r="C589" s="22" t="s">
        <v>62</v>
      </c>
      <c r="D589" s="23" t="s">
        <v>146</v>
      </c>
      <c r="E589" s="24">
        <v>5515</v>
      </c>
      <c r="F589" s="24"/>
      <c r="G589" s="25"/>
      <c r="H589" s="26">
        <v>5515</v>
      </c>
      <c r="I589" s="24"/>
      <c r="J589" s="24"/>
      <c r="K589" s="24"/>
      <c r="L589" s="26">
        <v>17643</v>
      </c>
      <c r="M589" s="24">
        <v>-29</v>
      </c>
      <c r="N589" s="25">
        <v>17033</v>
      </c>
      <c r="O589" s="26" t="s">
        <v>144</v>
      </c>
      <c r="P589" s="25" t="s">
        <v>41</v>
      </c>
      <c r="Q589" s="26">
        <v>17672</v>
      </c>
      <c r="R589" s="24">
        <v>0</v>
      </c>
      <c r="S589" s="24" t="s">
        <v>139</v>
      </c>
      <c r="T589" s="24" t="s">
        <v>139</v>
      </c>
      <c r="U589" s="29" t="s">
        <v>139</v>
      </c>
      <c r="V589" s="25">
        <v>-639</v>
      </c>
      <c r="W589" s="30">
        <v>0</v>
      </c>
      <c r="X589" s="26" t="s">
        <v>140</v>
      </c>
      <c r="Y589" s="24" t="s">
        <v>140</v>
      </c>
      <c r="Z589" s="25" t="s">
        <v>140</v>
      </c>
      <c r="AA589" s="24" t="s">
        <v>140</v>
      </c>
      <c r="AB589" s="24" t="s">
        <v>140</v>
      </c>
      <c r="AC589" s="25" t="s">
        <v>140</v>
      </c>
      <c r="AD589" s="24" t="s">
        <v>140</v>
      </c>
      <c r="AE589" s="24" t="s">
        <v>140</v>
      </c>
      <c r="AF589" s="25" t="s">
        <v>140</v>
      </c>
      <c r="AG589" s="24" t="s">
        <v>140</v>
      </c>
      <c r="AH589" s="24" t="s">
        <v>140</v>
      </c>
      <c r="AI589" s="25" t="s">
        <v>140</v>
      </c>
      <c r="AJ589" s="26" t="s">
        <v>140</v>
      </c>
      <c r="AK589" s="24" t="s">
        <v>140</v>
      </c>
      <c r="AL589" s="25" t="s">
        <v>140</v>
      </c>
      <c r="AM589" s="24" t="s">
        <v>140</v>
      </c>
      <c r="AN589" s="24" t="s">
        <v>140</v>
      </c>
      <c r="AO589" s="25" t="s">
        <v>140</v>
      </c>
      <c r="AP589" s="25" t="s">
        <v>140</v>
      </c>
      <c r="AQ589" s="25" t="s">
        <v>140</v>
      </c>
      <c r="AR589" s="30" t="s">
        <v>140</v>
      </c>
      <c r="AS589" s="25" t="s">
        <v>140</v>
      </c>
      <c r="AT589" s="30" t="s">
        <v>140</v>
      </c>
      <c r="AU589" s="30" t="s">
        <v>140</v>
      </c>
      <c r="AV589" s="25" t="s">
        <v>140</v>
      </c>
      <c r="AW589" s="25" t="s">
        <v>140</v>
      </c>
      <c r="AX589" s="30" t="s">
        <v>140</v>
      </c>
      <c r="AY589" s="25" t="s">
        <v>140</v>
      </c>
      <c r="AZ589" s="30" t="s">
        <v>140</v>
      </c>
      <c r="BA589" s="30" t="s">
        <v>140</v>
      </c>
    </row>
    <row r="590" spans="2:53">
      <c r="B590" s="43" t="s">
        <v>213</v>
      </c>
      <c r="C590" s="22" t="s">
        <v>62</v>
      </c>
      <c r="D590" s="23" t="s">
        <v>147</v>
      </c>
      <c r="E590" s="24"/>
      <c r="F590" s="24">
        <v>5517</v>
      </c>
      <c r="G590" s="25">
        <v>772</v>
      </c>
      <c r="H590" s="26"/>
      <c r="I590" s="24">
        <v>5517</v>
      </c>
      <c r="J590" s="24">
        <v>750</v>
      </c>
      <c r="K590" s="24"/>
      <c r="L590" s="26">
        <v>-4434</v>
      </c>
      <c r="M590" s="24">
        <v>-4434</v>
      </c>
      <c r="N590" s="25">
        <v>-4434</v>
      </c>
      <c r="O590" s="26" t="s">
        <v>144</v>
      </c>
      <c r="P590" s="25" t="s">
        <v>41</v>
      </c>
      <c r="Q590" s="26">
        <v>0</v>
      </c>
      <c r="R590" s="24" t="s">
        <v>139</v>
      </c>
      <c r="S590" s="24">
        <v>0</v>
      </c>
      <c r="T590" s="24">
        <v>22</v>
      </c>
      <c r="U590" s="29">
        <v>22</v>
      </c>
      <c r="V590" s="25">
        <v>0</v>
      </c>
      <c r="W590" s="30">
        <v>1</v>
      </c>
      <c r="X590" s="26" t="s">
        <v>140</v>
      </c>
      <c r="Y590" s="24" t="s">
        <v>140</v>
      </c>
      <c r="Z590" s="25" t="s">
        <v>140</v>
      </c>
      <c r="AA590" s="24" t="s">
        <v>140</v>
      </c>
      <c r="AB590" s="24" t="s">
        <v>140</v>
      </c>
      <c r="AC590" s="25" t="s">
        <v>140</v>
      </c>
      <c r="AD590" s="24" t="s">
        <v>140</v>
      </c>
      <c r="AE590" s="24" t="s">
        <v>140</v>
      </c>
      <c r="AF590" s="25" t="s">
        <v>140</v>
      </c>
      <c r="AG590" s="24" t="s">
        <v>140</v>
      </c>
      <c r="AH590" s="24" t="s">
        <v>140</v>
      </c>
      <c r="AI590" s="25" t="s">
        <v>140</v>
      </c>
      <c r="AJ590" s="26" t="s">
        <v>140</v>
      </c>
      <c r="AK590" s="24" t="s">
        <v>140</v>
      </c>
      <c r="AL590" s="25" t="s">
        <v>140</v>
      </c>
      <c r="AM590" s="24" t="s">
        <v>140</v>
      </c>
      <c r="AN590" s="24" t="s">
        <v>140</v>
      </c>
      <c r="AO590" s="25" t="s">
        <v>140</v>
      </c>
      <c r="AP590" s="25" t="s">
        <v>140</v>
      </c>
      <c r="AQ590" s="25" t="s">
        <v>140</v>
      </c>
      <c r="AR590" s="30" t="s">
        <v>140</v>
      </c>
      <c r="AS590" s="25" t="s">
        <v>140</v>
      </c>
      <c r="AT590" s="30" t="s">
        <v>140</v>
      </c>
      <c r="AU590" s="30" t="s">
        <v>140</v>
      </c>
      <c r="AV590" s="25" t="s">
        <v>140</v>
      </c>
      <c r="AW590" s="25" t="s">
        <v>140</v>
      </c>
      <c r="AX590" s="30" t="s">
        <v>140</v>
      </c>
      <c r="AY590" s="25">
        <v>-10000</v>
      </c>
      <c r="AZ590" s="30" t="s">
        <v>140</v>
      </c>
      <c r="BA590" s="30" t="s">
        <v>150</v>
      </c>
    </row>
    <row r="591" spans="2:53">
      <c r="B591" s="43" t="s">
        <v>213</v>
      </c>
      <c r="C591" s="22" t="s">
        <v>62</v>
      </c>
      <c r="D591" s="23" t="s">
        <v>148</v>
      </c>
      <c r="E591" s="24"/>
      <c r="F591" s="24">
        <v>5048</v>
      </c>
      <c r="G591" s="25">
        <v>742</v>
      </c>
      <c r="H591" s="26"/>
      <c r="I591" s="24">
        <v>5048</v>
      </c>
      <c r="J591" s="24">
        <v>742</v>
      </c>
      <c r="K591" s="24"/>
      <c r="L591" s="26">
        <v>-3580</v>
      </c>
      <c r="M591" s="24">
        <v>-3580</v>
      </c>
      <c r="N591" s="25">
        <v>-3580</v>
      </c>
      <c r="O591" s="26" t="s">
        <v>144</v>
      </c>
      <c r="P591" s="25" t="s">
        <v>41</v>
      </c>
      <c r="Q591" s="26">
        <v>0</v>
      </c>
      <c r="R591" s="24" t="s">
        <v>139</v>
      </c>
      <c r="S591" s="24">
        <v>0</v>
      </c>
      <c r="T591" s="24">
        <v>0</v>
      </c>
      <c r="U591" s="29">
        <v>0</v>
      </c>
      <c r="V591" s="25">
        <v>0</v>
      </c>
      <c r="W591" s="30">
        <v>1</v>
      </c>
      <c r="X591" s="26" t="s">
        <v>140</v>
      </c>
      <c r="Y591" s="24" t="s">
        <v>140</v>
      </c>
      <c r="Z591" s="25" t="s">
        <v>140</v>
      </c>
      <c r="AA591" s="24" t="s">
        <v>140</v>
      </c>
      <c r="AB591" s="24" t="s">
        <v>140</v>
      </c>
      <c r="AC591" s="25" t="s">
        <v>140</v>
      </c>
      <c r="AD591" s="24" t="s">
        <v>140</v>
      </c>
      <c r="AE591" s="24" t="s">
        <v>140</v>
      </c>
      <c r="AF591" s="25" t="s">
        <v>140</v>
      </c>
      <c r="AG591" s="24" t="s">
        <v>140</v>
      </c>
      <c r="AH591" s="24" t="s">
        <v>140</v>
      </c>
      <c r="AI591" s="25" t="s">
        <v>140</v>
      </c>
      <c r="AJ591" s="26" t="s">
        <v>140</v>
      </c>
      <c r="AK591" s="24" t="s">
        <v>140</v>
      </c>
      <c r="AL591" s="25" t="s">
        <v>140</v>
      </c>
      <c r="AM591" s="24" t="s">
        <v>140</v>
      </c>
      <c r="AN591" s="24" t="s">
        <v>140</v>
      </c>
      <c r="AO591" s="25" t="s">
        <v>140</v>
      </c>
      <c r="AP591" s="25" t="s">
        <v>140</v>
      </c>
      <c r="AQ591" s="25" t="s">
        <v>140</v>
      </c>
      <c r="AR591" s="30" t="s">
        <v>140</v>
      </c>
      <c r="AS591" s="25" t="s">
        <v>140</v>
      </c>
      <c r="AT591" s="30" t="s">
        <v>140</v>
      </c>
      <c r="AU591" s="30" t="s">
        <v>140</v>
      </c>
      <c r="AV591" s="25" t="s">
        <v>140</v>
      </c>
      <c r="AW591" s="25" t="s">
        <v>140</v>
      </c>
      <c r="AX591" s="30" t="s">
        <v>140</v>
      </c>
      <c r="AY591" s="25">
        <v>-10000</v>
      </c>
      <c r="AZ591" s="30" t="s">
        <v>140</v>
      </c>
      <c r="BA591" s="30" t="s">
        <v>150</v>
      </c>
    </row>
    <row r="592" spans="2:53">
      <c r="B592" s="43" t="s">
        <v>213</v>
      </c>
      <c r="C592" s="22" t="s">
        <v>62</v>
      </c>
      <c r="D592" s="23" t="s">
        <v>149</v>
      </c>
      <c r="E592" s="24"/>
      <c r="F592" s="24">
        <v>4960</v>
      </c>
      <c r="G592" s="25">
        <v>820</v>
      </c>
      <c r="H592" s="26"/>
      <c r="I592" s="24">
        <v>4960</v>
      </c>
      <c r="J592" s="24">
        <v>820</v>
      </c>
      <c r="K592" s="24"/>
      <c r="L592" s="26">
        <v>-3428</v>
      </c>
      <c r="M592" s="24">
        <v>-3428</v>
      </c>
      <c r="N592" s="25">
        <v>-3428</v>
      </c>
      <c r="O592" s="26" t="s">
        <v>144</v>
      </c>
      <c r="P592" s="25" t="s">
        <v>41</v>
      </c>
      <c r="Q592" s="26">
        <v>0</v>
      </c>
      <c r="R592" s="24" t="s">
        <v>139</v>
      </c>
      <c r="S592" s="24">
        <v>0</v>
      </c>
      <c r="T592" s="24">
        <v>0</v>
      </c>
      <c r="U592" s="29">
        <v>0</v>
      </c>
      <c r="V592" s="25">
        <v>0</v>
      </c>
      <c r="W592" s="30">
        <v>1</v>
      </c>
      <c r="X592" s="26" t="s">
        <v>140</v>
      </c>
      <c r="Y592" s="24" t="s">
        <v>140</v>
      </c>
      <c r="Z592" s="25" t="s">
        <v>140</v>
      </c>
      <c r="AA592" s="24" t="s">
        <v>140</v>
      </c>
      <c r="AB592" s="24" t="s">
        <v>140</v>
      </c>
      <c r="AC592" s="25" t="s">
        <v>140</v>
      </c>
      <c r="AD592" s="24" t="s">
        <v>140</v>
      </c>
      <c r="AE592" s="24" t="s">
        <v>140</v>
      </c>
      <c r="AF592" s="25" t="s">
        <v>140</v>
      </c>
      <c r="AG592" s="24" t="s">
        <v>140</v>
      </c>
      <c r="AH592" s="24" t="s">
        <v>140</v>
      </c>
      <c r="AI592" s="25" t="s">
        <v>140</v>
      </c>
      <c r="AJ592" s="26" t="s">
        <v>140</v>
      </c>
      <c r="AK592" s="24" t="s">
        <v>140</v>
      </c>
      <c r="AL592" s="25" t="s">
        <v>140</v>
      </c>
      <c r="AM592" s="24" t="s">
        <v>140</v>
      </c>
      <c r="AN592" s="24" t="s">
        <v>140</v>
      </c>
      <c r="AO592" s="25" t="s">
        <v>140</v>
      </c>
      <c r="AP592" s="25" t="s">
        <v>140</v>
      </c>
      <c r="AQ592" s="25" t="s">
        <v>140</v>
      </c>
      <c r="AR592" s="30" t="s">
        <v>140</v>
      </c>
      <c r="AS592" s="25" t="s">
        <v>140</v>
      </c>
      <c r="AT592" s="30" t="s">
        <v>140</v>
      </c>
      <c r="AU592" s="30" t="s">
        <v>140</v>
      </c>
      <c r="AV592" s="25" t="s">
        <v>140</v>
      </c>
      <c r="AW592" s="25" t="s">
        <v>140</v>
      </c>
      <c r="AX592" s="30" t="s">
        <v>140</v>
      </c>
      <c r="AY592" s="25">
        <v>-10000</v>
      </c>
      <c r="AZ592" s="30" t="s">
        <v>140</v>
      </c>
      <c r="BA592" s="30" t="s">
        <v>150</v>
      </c>
    </row>
    <row r="593" spans="2:53">
      <c r="B593" s="43" t="s">
        <v>213</v>
      </c>
      <c r="C593" s="22" t="s">
        <v>62</v>
      </c>
      <c r="D593" s="23" t="s">
        <v>151</v>
      </c>
      <c r="E593" s="24"/>
      <c r="F593" s="24">
        <v>4686</v>
      </c>
      <c r="G593" s="25">
        <v>639</v>
      </c>
      <c r="H593" s="26"/>
      <c r="I593" s="24">
        <v>4724</v>
      </c>
      <c r="J593" s="24">
        <v>639</v>
      </c>
      <c r="K593" s="24"/>
      <c r="L593" s="26">
        <v>-2974</v>
      </c>
      <c r="M593" s="24">
        <v>-2974</v>
      </c>
      <c r="N593" s="25">
        <v>-2974</v>
      </c>
      <c r="O593" s="26" t="s">
        <v>144</v>
      </c>
      <c r="P593" s="25" t="s">
        <v>41</v>
      </c>
      <c r="Q593" s="26">
        <v>0</v>
      </c>
      <c r="R593" s="24" t="s">
        <v>139</v>
      </c>
      <c r="S593" s="24">
        <v>-38</v>
      </c>
      <c r="T593" s="24">
        <v>0</v>
      </c>
      <c r="U593" s="29">
        <v>-38</v>
      </c>
      <c r="V593" s="25">
        <v>0</v>
      </c>
      <c r="W593" s="30">
        <v>1</v>
      </c>
      <c r="X593" s="26" t="s">
        <v>140</v>
      </c>
      <c r="Y593" s="24" t="s">
        <v>140</v>
      </c>
      <c r="Z593" s="25" t="s">
        <v>140</v>
      </c>
      <c r="AA593" s="24" t="s">
        <v>140</v>
      </c>
      <c r="AB593" s="24" t="s">
        <v>140</v>
      </c>
      <c r="AC593" s="25" t="s">
        <v>140</v>
      </c>
      <c r="AD593" s="24" t="s">
        <v>140</v>
      </c>
      <c r="AE593" s="24" t="s">
        <v>140</v>
      </c>
      <c r="AF593" s="25" t="s">
        <v>140</v>
      </c>
      <c r="AG593" s="24" t="s">
        <v>140</v>
      </c>
      <c r="AH593" s="24" t="s">
        <v>140</v>
      </c>
      <c r="AI593" s="25" t="s">
        <v>140</v>
      </c>
      <c r="AJ593" s="26" t="s">
        <v>140</v>
      </c>
      <c r="AK593" s="24" t="s">
        <v>140</v>
      </c>
      <c r="AL593" s="25" t="s">
        <v>140</v>
      </c>
      <c r="AM593" s="24" t="s">
        <v>140</v>
      </c>
      <c r="AN593" s="24" t="s">
        <v>140</v>
      </c>
      <c r="AO593" s="25" t="s">
        <v>140</v>
      </c>
      <c r="AP593" s="25" t="s">
        <v>140</v>
      </c>
      <c r="AQ593" s="25" t="s">
        <v>140</v>
      </c>
      <c r="AR593" s="30" t="s">
        <v>140</v>
      </c>
      <c r="AS593" s="25" t="s">
        <v>140</v>
      </c>
      <c r="AT593" s="30" t="s">
        <v>140</v>
      </c>
      <c r="AU593" s="30" t="s">
        <v>140</v>
      </c>
      <c r="AV593" s="25" t="s">
        <v>140</v>
      </c>
      <c r="AW593" s="25" t="s">
        <v>140</v>
      </c>
      <c r="AX593" s="30" t="s">
        <v>140</v>
      </c>
      <c r="AY593" s="25">
        <v>-10000</v>
      </c>
      <c r="AZ593" s="30" t="s">
        <v>140</v>
      </c>
      <c r="BA593" s="30" t="s">
        <v>150</v>
      </c>
    </row>
    <row r="594" spans="2:53">
      <c r="B594" s="43" t="s">
        <v>213</v>
      </c>
      <c r="C594" s="22" t="s">
        <v>62</v>
      </c>
      <c r="D594" s="23" t="s">
        <v>153</v>
      </c>
      <c r="E594" s="24"/>
      <c r="F594" s="24">
        <v>5370</v>
      </c>
      <c r="G594" s="25">
        <v>639</v>
      </c>
      <c r="H594" s="26"/>
      <c r="I594" s="24">
        <v>5370</v>
      </c>
      <c r="J594" s="24">
        <v>639</v>
      </c>
      <c r="K594" s="24"/>
      <c r="L594" s="26">
        <v>-3694</v>
      </c>
      <c r="M594" s="24">
        <v>-3694</v>
      </c>
      <c r="N594" s="25">
        <v>-3694</v>
      </c>
      <c r="O594" s="26" t="s">
        <v>144</v>
      </c>
      <c r="P594" s="25" t="s">
        <v>41</v>
      </c>
      <c r="Q594" s="26">
        <v>0</v>
      </c>
      <c r="R594" s="24" t="s">
        <v>139</v>
      </c>
      <c r="S594" s="24">
        <v>0</v>
      </c>
      <c r="T594" s="24">
        <v>0</v>
      </c>
      <c r="U594" s="29">
        <v>0</v>
      </c>
      <c r="V594" s="25">
        <v>0</v>
      </c>
      <c r="W594" s="30">
        <v>1</v>
      </c>
      <c r="X594" s="26" t="s">
        <v>140</v>
      </c>
      <c r="Y594" s="24" t="s">
        <v>140</v>
      </c>
      <c r="Z594" s="25" t="s">
        <v>140</v>
      </c>
      <c r="AA594" s="24" t="s">
        <v>140</v>
      </c>
      <c r="AB594" s="24" t="s">
        <v>140</v>
      </c>
      <c r="AC594" s="25" t="s">
        <v>140</v>
      </c>
      <c r="AD594" s="24" t="s">
        <v>140</v>
      </c>
      <c r="AE594" s="24" t="s">
        <v>140</v>
      </c>
      <c r="AF594" s="25" t="s">
        <v>140</v>
      </c>
      <c r="AG594" s="24" t="s">
        <v>140</v>
      </c>
      <c r="AH594" s="24" t="s">
        <v>140</v>
      </c>
      <c r="AI594" s="25" t="s">
        <v>140</v>
      </c>
      <c r="AJ594" s="26" t="s">
        <v>140</v>
      </c>
      <c r="AK594" s="24" t="s">
        <v>140</v>
      </c>
      <c r="AL594" s="25" t="s">
        <v>140</v>
      </c>
      <c r="AM594" s="24" t="s">
        <v>140</v>
      </c>
      <c r="AN594" s="24" t="s">
        <v>140</v>
      </c>
      <c r="AO594" s="25" t="s">
        <v>140</v>
      </c>
      <c r="AP594" s="25" t="s">
        <v>140</v>
      </c>
      <c r="AQ594" s="25" t="s">
        <v>140</v>
      </c>
      <c r="AR594" s="30" t="s">
        <v>140</v>
      </c>
      <c r="AS594" s="25" t="s">
        <v>140</v>
      </c>
      <c r="AT594" s="30" t="s">
        <v>140</v>
      </c>
      <c r="AU594" s="30" t="s">
        <v>140</v>
      </c>
      <c r="AV594" s="25" t="s">
        <v>140</v>
      </c>
      <c r="AW594" s="25" t="s">
        <v>140</v>
      </c>
      <c r="AX594" s="30" t="s">
        <v>140</v>
      </c>
      <c r="AY594" s="25">
        <v>-10000</v>
      </c>
      <c r="AZ594" s="30" t="s">
        <v>140</v>
      </c>
      <c r="BA594" s="30" t="s">
        <v>150</v>
      </c>
    </row>
    <row r="595" spans="2:53" ht="15" thickBot="1">
      <c r="B595" s="44" t="s">
        <v>213</v>
      </c>
      <c r="C595" s="32" t="s">
        <v>62</v>
      </c>
      <c r="D595" s="33" t="s">
        <v>155</v>
      </c>
      <c r="E595" s="34"/>
      <c r="F595" s="34">
        <v>4976</v>
      </c>
      <c r="G595" s="35">
        <v>636</v>
      </c>
      <c r="H595" s="36"/>
      <c r="I595" s="34">
        <v>4976</v>
      </c>
      <c r="J595" s="34">
        <v>640</v>
      </c>
      <c r="K595" s="34"/>
      <c r="L595" s="36">
        <v>-3639</v>
      </c>
      <c r="M595" s="34">
        <v>-3639</v>
      </c>
      <c r="N595" s="35">
        <v>-3639</v>
      </c>
      <c r="O595" s="36" t="s">
        <v>144</v>
      </c>
      <c r="P595" s="35" t="s">
        <v>41</v>
      </c>
      <c r="Q595" s="36">
        <v>0</v>
      </c>
      <c r="R595" s="24" t="s">
        <v>139</v>
      </c>
      <c r="S595" s="24">
        <v>0</v>
      </c>
      <c r="T595" s="24">
        <v>-4</v>
      </c>
      <c r="U595" s="29">
        <v>-4</v>
      </c>
      <c r="V595" s="25">
        <v>0</v>
      </c>
      <c r="W595" s="30">
        <v>1</v>
      </c>
      <c r="X595" s="36" t="s">
        <v>140</v>
      </c>
      <c r="Y595" s="34" t="s">
        <v>140</v>
      </c>
      <c r="Z595" s="35" t="s">
        <v>140</v>
      </c>
      <c r="AA595" s="34" t="s">
        <v>140</v>
      </c>
      <c r="AB595" s="34" t="s">
        <v>140</v>
      </c>
      <c r="AC595" s="35" t="s">
        <v>140</v>
      </c>
      <c r="AD595" s="34" t="s">
        <v>140</v>
      </c>
      <c r="AE595" s="34" t="s">
        <v>140</v>
      </c>
      <c r="AF595" s="35" t="s">
        <v>140</v>
      </c>
      <c r="AG595" s="34" t="s">
        <v>140</v>
      </c>
      <c r="AH595" s="34" t="s">
        <v>140</v>
      </c>
      <c r="AI595" s="35" t="s">
        <v>140</v>
      </c>
      <c r="AJ595" s="36" t="s">
        <v>140</v>
      </c>
      <c r="AK595" s="34" t="s">
        <v>140</v>
      </c>
      <c r="AL595" s="35" t="s">
        <v>140</v>
      </c>
      <c r="AM595" s="34" t="s">
        <v>140</v>
      </c>
      <c r="AN595" s="34" t="s">
        <v>140</v>
      </c>
      <c r="AO595" s="35" t="s">
        <v>140</v>
      </c>
      <c r="AP595" s="35" t="s">
        <v>140</v>
      </c>
      <c r="AQ595" s="35" t="s">
        <v>140</v>
      </c>
      <c r="AR595" s="37" t="s">
        <v>140</v>
      </c>
      <c r="AS595" s="35" t="s">
        <v>140</v>
      </c>
      <c r="AT595" s="37" t="s">
        <v>140</v>
      </c>
      <c r="AU595" s="37" t="s">
        <v>140</v>
      </c>
      <c r="AV595" s="35" t="s">
        <v>140</v>
      </c>
      <c r="AW595" s="35" t="s">
        <v>140</v>
      </c>
      <c r="AX595" s="37" t="s">
        <v>140</v>
      </c>
      <c r="AY595" s="35">
        <v>-10000</v>
      </c>
      <c r="AZ595" s="37" t="s">
        <v>140</v>
      </c>
      <c r="BA595" s="37" t="s">
        <v>150</v>
      </c>
    </row>
    <row r="596" spans="2:53">
      <c r="B596" s="38" t="s">
        <v>214</v>
      </c>
      <c r="C596" s="39" t="s">
        <v>62</v>
      </c>
      <c r="D596" s="40" t="s">
        <v>138</v>
      </c>
      <c r="E596" s="27">
        <v>6283</v>
      </c>
      <c r="F596" s="27"/>
      <c r="G596" s="41"/>
      <c r="H596" s="28">
        <v>6283</v>
      </c>
      <c r="I596" s="27"/>
      <c r="J596" s="27"/>
      <c r="K596" s="27"/>
      <c r="L596" s="28">
        <v>0</v>
      </c>
      <c r="M596" s="27">
        <v>0</v>
      </c>
      <c r="N596" s="41">
        <v>9579</v>
      </c>
      <c r="O596" s="28" t="s">
        <v>144</v>
      </c>
      <c r="P596" s="41" t="s">
        <v>41</v>
      </c>
      <c r="Q596" s="28">
        <v>0</v>
      </c>
      <c r="R596" s="24">
        <v>0</v>
      </c>
      <c r="S596" s="24" t="s">
        <v>139</v>
      </c>
      <c r="T596" s="24" t="s">
        <v>139</v>
      </c>
      <c r="U596" s="29" t="s">
        <v>139</v>
      </c>
      <c r="V596" s="25">
        <v>9579</v>
      </c>
      <c r="W596" s="30">
        <v>1</v>
      </c>
      <c r="X596" s="28">
        <v>140</v>
      </c>
      <c r="Y596" s="27" t="s">
        <v>140</v>
      </c>
      <c r="Z596" s="41" t="s">
        <v>170</v>
      </c>
      <c r="AA596" s="27">
        <v>315</v>
      </c>
      <c r="AB596" s="27" t="s">
        <v>140</v>
      </c>
      <c r="AC596" s="41" t="s">
        <v>170</v>
      </c>
      <c r="AD596" s="27" t="s">
        <v>140</v>
      </c>
      <c r="AE596" s="27" t="s">
        <v>140</v>
      </c>
      <c r="AF596" s="41" t="s">
        <v>140</v>
      </c>
      <c r="AG596" s="27" t="s">
        <v>140</v>
      </c>
      <c r="AH596" s="27" t="s">
        <v>140</v>
      </c>
      <c r="AI596" s="41" t="s">
        <v>140</v>
      </c>
      <c r="AJ596" s="28" t="s">
        <v>140</v>
      </c>
      <c r="AK596" s="27" t="s">
        <v>140</v>
      </c>
      <c r="AL596" s="41" t="s">
        <v>140</v>
      </c>
      <c r="AM596" s="27" t="s">
        <v>140</v>
      </c>
      <c r="AN596" s="27" t="s">
        <v>140</v>
      </c>
      <c r="AO596" s="41" t="s">
        <v>140</v>
      </c>
      <c r="AP596" s="41" t="s">
        <v>140</v>
      </c>
      <c r="AQ596" s="41" t="s">
        <v>140</v>
      </c>
      <c r="AR596" s="42" t="s">
        <v>140</v>
      </c>
      <c r="AS596" s="41" t="s">
        <v>140</v>
      </c>
      <c r="AT596" s="42" t="s">
        <v>140</v>
      </c>
      <c r="AU596" s="42" t="s">
        <v>140</v>
      </c>
      <c r="AV596" s="41">
        <v>-10000</v>
      </c>
      <c r="AW596" s="41" t="s">
        <v>140</v>
      </c>
      <c r="AX596" s="42" t="s">
        <v>150</v>
      </c>
      <c r="AY596" s="41" t="s">
        <v>140</v>
      </c>
      <c r="AZ596" s="42" t="s">
        <v>140</v>
      </c>
      <c r="BA596" s="42" t="s">
        <v>140</v>
      </c>
    </row>
    <row r="597" spans="2:53">
      <c r="B597" s="43" t="s">
        <v>214</v>
      </c>
      <c r="C597" s="22" t="s">
        <v>62</v>
      </c>
      <c r="D597" s="23" t="s">
        <v>141</v>
      </c>
      <c r="E597" s="24">
        <v>6283</v>
      </c>
      <c r="F597" s="24"/>
      <c r="G597" s="25"/>
      <c r="H597" s="26">
        <v>6283</v>
      </c>
      <c r="I597" s="24"/>
      <c r="J597" s="24"/>
      <c r="K597" s="24"/>
      <c r="L597" s="26">
        <v>0</v>
      </c>
      <c r="M597" s="24">
        <v>0</v>
      </c>
      <c r="N597" s="25">
        <v>9579</v>
      </c>
      <c r="O597" s="26" t="s">
        <v>144</v>
      </c>
      <c r="P597" s="25" t="s">
        <v>41</v>
      </c>
      <c r="Q597" s="26">
        <v>0</v>
      </c>
      <c r="R597" s="24">
        <v>0</v>
      </c>
      <c r="S597" s="24" t="s">
        <v>139</v>
      </c>
      <c r="T597" s="24" t="s">
        <v>139</v>
      </c>
      <c r="U597" s="29" t="s">
        <v>139</v>
      </c>
      <c r="V597" s="25">
        <v>9579</v>
      </c>
      <c r="W597" s="30">
        <v>1</v>
      </c>
      <c r="X597" s="26">
        <v>140</v>
      </c>
      <c r="Y597" s="24" t="s">
        <v>140</v>
      </c>
      <c r="Z597" s="25" t="s">
        <v>170</v>
      </c>
      <c r="AA597" s="24">
        <v>315</v>
      </c>
      <c r="AB597" s="24" t="s">
        <v>140</v>
      </c>
      <c r="AC597" s="25" t="s">
        <v>170</v>
      </c>
      <c r="AD597" s="24" t="s">
        <v>140</v>
      </c>
      <c r="AE597" s="24" t="s">
        <v>140</v>
      </c>
      <c r="AF597" s="25" t="s">
        <v>140</v>
      </c>
      <c r="AG597" s="24" t="s">
        <v>140</v>
      </c>
      <c r="AH597" s="24" t="s">
        <v>140</v>
      </c>
      <c r="AI597" s="25" t="s">
        <v>140</v>
      </c>
      <c r="AJ597" s="26" t="s">
        <v>140</v>
      </c>
      <c r="AK597" s="24" t="s">
        <v>140</v>
      </c>
      <c r="AL597" s="25" t="s">
        <v>140</v>
      </c>
      <c r="AM597" s="24" t="s">
        <v>140</v>
      </c>
      <c r="AN597" s="24" t="s">
        <v>140</v>
      </c>
      <c r="AO597" s="25" t="s">
        <v>140</v>
      </c>
      <c r="AP597" s="25" t="s">
        <v>140</v>
      </c>
      <c r="AQ597" s="25" t="s">
        <v>140</v>
      </c>
      <c r="AR597" s="30" t="s">
        <v>140</v>
      </c>
      <c r="AS597" s="25" t="s">
        <v>140</v>
      </c>
      <c r="AT597" s="30" t="s">
        <v>140</v>
      </c>
      <c r="AU597" s="30" t="s">
        <v>140</v>
      </c>
      <c r="AV597" s="25">
        <v>-10000</v>
      </c>
      <c r="AW597" s="25" t="s">
        <v>140</v>
      </c>
      <c r="AX597" s="30" t="s">
        <v>150</v>
      </c>
      <c r="AY597" s="25" t="s">
        <v>140</v>
      </c>
      <c r="AZ597" s="30" t="s">
        <v>140</v>
      </c>
      <c r="BA597" s="30" t="s">
        <v>140</v>
      </c>
    </row>
    <row r="598" spans="2:53">
      <c r="B598" s="43" t="s">
        <v>214</v>
      </c>
      <c r="C598" s="22" t="s">
        <v>62</v>
      </c>
      <c r="D598" s="23" t="s">
        <v>142</v>
      </c>
      <c r="E598" s="24">
        <v>6303</v>
      </c>
      <c r="F598" s="24"/>
      <c r="G598" s="25"/>
      <c r="H598" s="26">
        <v>6303</v>
      </c>
      <c r="I598" s="24"/>
      <c r="J598" s="24"/>
      <c r="K598" s="24"/>
      <c r="L598" s="26">
        <v>0</v>
      </c>
      <c r="M598" s="24">
        <v>0</v>
      </c>
      <c r="N598" s="25">
        <v>9559</v>
      </c>
      <c r="O598" s="26" t="s">
        <v>144</v>
      </c>
      <c r="P598" s="25" t="s">
        <v>41</v>
      </c>
      <c r="Q598" s="26">
        <v>0</v>
      </c>
      <c r="R598" s="24">
        <v>0</v>
      </c>
      <c r="S598" s="24" t="s">
        <v>139</v>
      </c>
      <c r="T598" s="24" t="s">
        <v>139</v>
      </c>
      <c r="U598" s="29" t="s">
        <v>139</v>
      </c>
      <c r="V598" s="25">
        <v>9559</v>
      </c>
      <c r="W598" s="30">
        <v>1</v>
      </c>
      <c r="X598" s="26">
        <v>140</v>
      </c>
      <c r="Y598" s="24" t="s">
        <v>140</v>
      </c>
      <c r="Z598" s="25" t="s">
        <v>170</v>
      </c>
      <c r="AA598" s="24">
        <v>316</v>
      </c>
      <c r="AB598" s="24" t="s">
        <v>140</v>
      </c>
      <c r="AC598" s="25" t="s">
        <v>170</v>
      </c>
      <c r="AD598" s="24" t="s">
        <v>140</v>
      </c>
      <c r="AE598" s="24" t="s">
        <v>140</v>
      </c>
      <c r="AF598" s="25" t="s">
        <v>140</v>
      </c>
      <c r="AG598" s="24" t="s">
        <v>140</v>
      </c>
      <c r="AH598" s="24" t="s">
        <v>140</v>
      </c>
      <c r="AI598" s="25" t="s">
        <v>140</v>
      </c>
      <c r="AJ598" s="26" t="s">
        <v>140</v>
      </c>
      <c r="AK598" s="24" t="s">
        <v>140</v>
      </c>
      <c r="AL598" s="25" t="s">
        <v>140</v>
      </c>
      <c r="AM598" s="24" t="s">
        <v>140</v>
      </c>
      <c r="AN598" s="24" t="s">
        <v>140</v>
      </c>
      <c r="AO598" s="25" t="s">
        <v>140</v>
      </c>
      <c r="AP598" s="25" t="s">
        <v>140</v>
      </c>
      <c r="AQ598" s="25" t="s">
        <v>140</v>
      </c>
      <c r="AR598" s="30" t="s">
        <v>140</v>
      </c>
      <c r="AS598" s="25" t="s">
        <v>140</v>
      </c>
      <c r="AT598" s="30" t="s">
        <v>140</v>
      </c>
      <c r="AU598" s="30" t="s">
        <v>140</v>
      </c>
      <c r="AV598" s="25">
        <v>-10000</v>
      </c>
      <c r="AW598" s="25" t="s">
        <v>140</v>
      </c>
      <c r="AX598" s="30" t="s">
        <v>150</v>
      </c>
      <c r="AY598" s="25" t="s">
        <v>140</v>
      </c>
      <c r="AZ598" s="30" t="s">
        <v>140</v>
      </c>
      <c r="BA598" s="30" t="s">
        <v>140</v>
      </c>
    </row>
    <row r="599" spans="2:53">
      <c r="B599" s="43" t="s">
        <v>214</v>
      </c>
      <c r="C599" s="22" t="s">
        <v>62</v>
      </c>
      <c r="D599" s="23" t="s">
        <v>143</v>
      </c>
      <c r="E599" s="24">
        <v>6481</v>
      </c>
      <c r="F599" s="24"/>
      <c r="G599" s="25"/>
      <c r="H599" s="26">
        <v>6481</v>
      </c>
      <c r="I599" s="24"/>
      <c r="J599" s="24"/>
      <c r="K599" s="24"/>
      <c r="L599" s="26">
        <v>0</v>
      </c>
      <c r="M599" s="24">
        <v>0</v>
      </c>
      <c r="N599" s="25">
        <v>0</v>
      </c>
      <c r="O599" s="26" t="s">
        <v>144</v>
      </c>
      <c r="P599" s="25" t="s">
        <v>41</v>
      </c>
      <c r="Q599" s="26">
        <v>0</v>
      </c>
      <c r="R599" s="24">
        <v>0</v>
      </c>
      <c r="S599" s="24" t="s">
        <v>139</v>
      </c>
      <c r="T599" s="24" t="s">
        <v>139</v>
      </c>
      <c r="U599" s="29" t="s">
        <v>139</v>
      </c>
      <c r="V599" s="25">
        <v>0</v>
      </c>
      <c r="W599" s="30">
        <v>1</v>
      </c>
      <c r="X599" s="26">
        <v>140</v>
      </c>
      <c r="Y599" s="24" t="s">
        <v>140</v>
      </c>
      <c r="Z599" s="25" t="s">
        <v>170</v>
      </c>
      <c r="AA599" s="24">
        <v>327</v>
      </c>
      <c r="AB599" s="24" t="s">
        <v>140</v>
      </c>
      <c r="AC599" s="25" t="s">
        <v>170</v>
      </c>
      <c r="AD599" s="24" t="s">
        <v>140</v>
      </c>
      <c r="AE599" s="24" t="s">
        <v>140</v>
      </c>
      <c r="AF599" s="25" t="s">
        <v>140</v>
      </c>
      <c r="AG599" s="24" t="s">
        <v>140</v>
      </c>
      <c r="AH599" s="24" t="s">
        <v>140</v>
      </c>
      <c r="AI599" s="25" t="s">
        <v>140</v>
      </c>
      <c r="AJ599" s="26" t="s">
        <v>140</v>
      </c>
      <c r="AK599" s="24" t="s">
        <v>140</v>
      </c>
      <c r="AL599" s="25" t="s">
        <v>140</v>
      </c>
      <c r="AM599" s="24" t="s">
        <v>140</v>
      </c>
      <c r="AN599" s="24" t="s">
        <v>140</v>
      </c>
      <c r="AO599" s="25" t="s">
        <v>140</v>
      </c>
      <c r="AP599" s="25" t="s">
        <v>140</v>
      </c>
      <c r="AQ599" s="25" t="s">
        <v>140</v>
      </c>
      <c r="AR599" s="30" t="s">
        <v>140</v>
      </c>
      <c r="AS599" s="25" t="s">
        <v>140</v>
      </c>
      <c r="AT599" s="30" t="s">
        <v>140</v>
      </c>
      <c r="AU599" s="30" t="s">
        <v>140</v>
      </c>
      <c r="AV599" s="25">
        <v>-10000</v>
      </c>
      <c r="AW599" s="25" t="s">
        <v>140</v>
      </c>
      <c r="AX599" s="30" t="s">
        <v>150</v>
      </c>
      <c r="AY599" s="25" t="s">
        <v>140</v>
      </c>
      <c r="AZ599" s="30" t="s">
        <v>140</v>
      </c>
      <c r="BA599" s="30" t="s">
        <v>140</v>
      </c>
    </row>
    <row r="600" spans="2:53">
      <c r="B600" s="43" t="s">
        <v>214</v>
      </c>
      <c r="C600" s="22" t="s">
        <v>62</v>
      </c>
      <c r="D600" s="23" t="s">
        <v>145</v>
      </c>
      <c r="E600" s="24">
        <v>5909</v>
      </c>
      <c r="F600" s="24"/>
      <c r="G600" s="25"/>
      <c r="H600" s="26">
        <v>5909</v>
      </c>
      <c r="I600" s="24"/>
      <c r="J600" s="24"/>
      <c r="K600" s="24"/>
      <c r="L600" s="26">
        <v>0</v>
      </c>
      <c r="M600" s="24">
        <v>0</v>
      </c>
      <c r="N600" s="25">
        <v>0</v>
      </c>
      <c r="O600" s="26" t="s">
        <v>144</v>
      </c>
      <c r="P600" s="25" t="s">
        <v>41</v>
      </c>
      <c r="Q600" s="26">
        <v>0</v>
      </c>
      <c r="R600" s="24">
        <v>0</v>
      </c>
      <c r="S600" s="24" t="s">
        <v>139</v>
      </c>
      <c r="T600" s="24" t="s">
        <v>139</v>
      </c>
      <c r="U600" s="29" t="s">
        <v>139</v>
      </c>
      <c r="V600" s="25">
        <v>0</v>
      </c>
      <c r="W600" s="30">
        <v>1</v>
      </c>
      <c r="X600" s="26">
        <v>140</v>
      </c>
      <c r="Y600" s="24" t="s">
        <v>140</v>
      </c>
      <c r="Z600" s="25" t="s">
        <v>170</v>
      </c>
      <c r="AA600" s="24">
        <v>327</v>
      </c>
      <c r="AB600" s="24" t="s">
        <v>140</v>
      </c>
      <c r="AC600" s="25" t="s">
        <v>170</v>
      </c>
      <c r="AD600" s="24" t="s">
        <v>140</v>
      </c>
      <c r="AE600" s="24" t="s">
        <v>140</v>
      </c>
      <c r="AF600" s="25" t="s">
        <v>140</v>
      </c>
      <c r="AG600" s="24" t="s">
        <v>140</v>
      </c>
      <c r="AH600" s="24" t="s">
        <v>140</v>
      </c>
      <c r="AI600" s="25" t="s">
        <v>140</v>
      </c>
      <c r="AJ600" s="26" t="s">
        <v>140</v>
      </c>
      <c r="AK600" s="24" t="s">
        <v>140</v>
      </c>
      <c r="AL600" s="25" t="s">
        <v>140</v>
      </c>
      <c r="AM600" s="24" t="s">
        <v>140</v>
      </c>
      <c r="AN600" s="24" t="s">
        <v>140</v>
      </c>
      <c r="AO600" s="25" t="s">
        <v>140</v>
      </c>
      <c r="AP600" s="25" t="s">
        <v>140</v>
      </c>
      <c r="AQ600" s="25" t="s">
        <v>140</v>
      </c>
      <c r="AR600" s="30" t="s">
        <v>140</v>
      </c>
      <c r="AS600" s="25" t="s">
        <v>140</v>
      </c>
      <c r="AT600" s="30" t="s">
        <v>140</v>
      </c>
      <c r="AU600" s="30" t="s">
        <v>140</v>
      </c>
      <c r="AV600" s="25">
        <v>-10000</v>
      </c>
      <c r="AW600" s="25" t="s">
        <v>140</v>
      </c>
      <c r="AX600" s="30" t="s">
        <v>150</v>
      </c>
      <c r="AY600" s="25" t="s">
        <v>140</v>
      </c>
      <c r="AZ600" s="30" t="s">
        <v>140</v>
      </c>
      <c r="BA600" s="30" t="s">
        <v>140</v>
      </c>
    </row>
    <row r="601" spans="2:53">
      <c r="B601" s="43" t="s">
        <v>214</v>
      </c>
      <c r="C601" s="22" t="s">
        <v>62</v>
      </c>
      <c r="D601" s="23" t="s">
        <v>146</v>
      </c>
      <c r="E601" s="24">
        <v>5887</v>
      </c>
      <c r="F601" s="24"/>
      <c r="G601" s="25"/>
      <c r="H601" s="26">
        <v>5887</v>
      </c>
      <c r="I601" s="24"/>
      <c r="J601" s="24"/>
      <c r="K601" s="24"/>
      <c r="L601" s="26">
        <v>0</v>
      </c>
      <c r="M601" s="24">
        <v>0</v>
      </c>
      <c r="N601" s="25">
        <v>0</v>
      </c>
      <c r="O601" s="26" t="s">
        <v>144</v>
      </c>
      <c r="P601" s="25" t="s">
        <v>41</v>
      </c>
      <c r="Q601" s="26">
        <v>0</v>
      </c>
      <c r="R601" s="24">
        <v>0</v>
      </c>
      <c r="S601" s="24" t="s">
        <v>139</v>
      </c>
      <c r="T601" s="24" t="s">
        <v>139</v>
      </c>
      <c r="U601" s="29" t="s">
        <v>139</v>
      </c>
      <c r="V601" s="25">
        <v>0</v>
      </c>
      <c r="W601" s="30">
        <v>1</v>
      </c>
      <c r="X601" s="26">
        <v>140</v>
      </c>
      <c r="Y601" s="24" t="s">
        <v>140</v>
      </c>
      <c r="Z601" s="25" t="s">
        <v>170</v>
      </c>
      <c r="AA601" s="24">
        <v>327</v>
      </c>
      <c r="AB601" s="24" t="s">
        <v>140</v>
      </c>
      <c r="AC601" s="25" t="s">
        <v>170</v>
      </c>
      <c r="AD601" s="24" t="s">
        <v>140</v>
      </c>
      <c r="AE601" s="24" t="s">
        <v>140</v>
      </c>
      <c r="AF601" s="25" t="s">
        <v>140</v>
      </c>
      <c r="AG601" s="24" t="s">
        <v>140</v>
      </c>
      <c r="AH601" s="24" t="s">
        <v>140</v>
      </c>
      <c r="AI601" s="25" t="s">
        <v>140</v>
      </c>
      <c r="AJ601" s="26" t="s">
        <v>140</v>
      </c>
      <c r="AK601" s="24" t="s">
        <v>140</v>
      </c>
      <c r="AL601" s="25" t="s">
        <v>140</v>
      </c>
      <c r="AM601" s="24" t="s">
        <v>140</v>
      </c>
      <c r="AN601" s="24" t="s">
        <v>140</v>
      </c>
      <c r="AO601" s="25" t="s">
        <v>140</v>
      </c>
      <c r="AP601" s="25" t="s">
        <v>140</v>
      </c>
      <c r="AQ601" s="25" t="s">
        <v>140</v>
      </c>
      <c r="AR601" s="30" t="s">
        <v>140</v>
      </c>
      <c r="AS601" s="25" t="s">
        <v>140</v>
      </c>
      <c r="AT601" s="30" t="s">
        <v>140</v>
      </c>
      <c r="AU601" s="30" t="s">
        <v>140</v>
      </c>
      <c r="AV601" s="25">
        <v>-10000</v>
      </c>
      <c r="AW601" s="25" t="s">
        <v>140</v>
      </c>
      <c r="AX601" s="30" t="s">
        <v>150</v>
      </c>
      <c r="AY601" s="25" t="s">
        <v>140</v>
      </c>
      <c r="AZ601" s="30" t="s">
        <v>140</v>
      </c>
      <c r="BA601" s="30" t="s">
        <v>140</v>
      </c>
    </row>
    <row r="602" spans="2:53">
      <c r="B602" s="43" t="s">
        <v>214</v>
      </c>
      <c r="C602" s="22" t="s">
        <v>62</v>
      </c>
      <c r="D602" s="23" t="s">
        <v>147</v>
      </c>
      <c r="E602" s="24">
        <v>6081</v>
      </c>
      <c r="F602" s="24"/>
      <c r="G602" s="25"/>
      <c r="H602" s="26">
        <v>6081</v>
      </c>
      <c r="I602" s="24"/>
      <c r="J602" s="24"/>
      <c r="K602" s="24"/>
      <c r="L602" s="26">
        <v>0</v>
      </c>
      <c r="M602" s="24">
        <v>0</v>
      </c>
      <c r="N602" s="25">
        <v>-2799</v>
      </c>
      <c r="O602" s="26" t="s">
        <v>40</v>
      </c>
      <c r="P602" s="25" t="s">
        <v>41</v>
      </c>
      <c r="Q602" s="26">
        <v>0</v>
      </c>
      <c r="R602" s="24">
        <v>0</v>
      </c>
      <c r="S602" s="24" t="s">
        <v>139</v>
      </c>
      <c r="T602" s="24" t="s">
        <v>139</v>
      </c>
      <c r="U602" s="29" t="s">
        <v>139</v>
      </c>
      <c r="V602" s="25">
        <v>0</v>
      </c>
      <c r="W602" s="30">
        <v>1</v>
      </c>
      <c r="X602" s="26">
        <v>140</v>
      </c>
      <c r="Y602" s="24" t="s">
        <v>140</v>
      </c>
      <c r="Z602" s="25" t="s">
        <v>170</v>
      </c>
      <c r="AA602" s="24">
        <v>307</v>
      </c>
      <c r="AB602" s="24" t="s">
        <v>140</v>
      </c>
      <c r="AC602" s="25" t="s">
        <v>170</v>
      </c>
      <c r="AD602" s="24" t="s">
        <v>140</v>
      </c>
      <c r="AE602" s="24" t="s">
        <v>140</v>
      </c>
      <c r="AF602" s="25" t="s">
        <v>140</v>
      </c>
      <c r="AG602" s="24" t="s">
        <v>140</v>
      </c>
      <c r="AH602" s="24" t="s">
        <v>140</v>
      </c>
      <c r="AI602" s="25" t="s">
        <v>140</v>
      </c>
      <c r="AJ602" s="26" t="s">
        <v>140</v>
      </c>
      <c r="AK602" s="24" t="s">
        <v>140</v>
      </c>
      <c r="AL602" s="25" t="s">
        <v>140</v>
      </c>
      <c r="AM602" s="24" t="s">
        <v>140</v>
      </c>
      <c r="AN602" s="24" t="s">
        <v>140</v>
      </c>
      <c r="AO602" s="25" t="s">
        <v>140</v>
      </c>
      <c r="AP602" s="25" t="s">
        <v>140</v>
      </c>
      <c r="AQ602" s="25" t="s">
        <v>140</v>
      </c>
      <c r="AR602" s="30" t="s">
        <v>140</v>
      </c>
      <c r="AS602" s="25" t="s">
        <v>140</v>
      </c>
      <c r="AT602" s="30" t="s">
        <v>140</v>
      </c>
      <c r="AU602" s="30" t="s">
        <v>140</v>
      </c>
      <c r="AV602" s="25">
        <v>-10000</v>
      </c>
      <c r="AW602" s="25" t="s">
        <v>140</v>
      </c>
      <c r="AX602" s="30" t="s">
        <v>150</v>
      </c>
      <c r="AY602" s="25" t="s">
        <v>140</v>
      </c>
      <c r="AZ602" s="30" t="s">
        <v>140</v>
      </c>
      <c r="BA602" s="30" t="s">
        <v>140</v>
      </c>
    </row>
    <row r="603" spans="2:53">
      <c r="B603" s="43" t="s">
        <v>214</v>
      </c>
      <c r="C603" s="22" t="s">
        <v>62</v>
      </c>
      <c r="D603" s="23" t="s">
        <v>148</v>
      </c>
      <c r="E603" s="24">
        <v>6231</v>
      </c>
      <c r="F603" s="24"/>
      <c r="G603" s="25"/>
      <c r="H603" s="26">
        <v>6050</v>
      </c>
      <c r="I603" s="24"/>
      <c r="J603" s="24"/>
      <c r="K603" s="24"/>
      <c r="L603" s="26">
        <v>0</v>
      </c>
      <c r="M603" s="24">
        <v>0</v>
      </c>
      <c r="N603" s="25">
        <v>-2828</v>
      </c>
      <c r="O603" s="26" t="s">
        <v>40</v>
      </c>
      <c r="P603" s="25" t="s">
        <v>41</v>
      </c>
      <c r="Q603" s="26">
        <v>0</v>
      </c>
      <c r="R603" s="24">
        <v>181</v>
      </c>
      <c r="S603" s="24" t="s">
        <v>139</v>
      </c>
      <c r="T603" s="24" t="s">
        <v>139</v>
      </c>
      <c r="U603" s="29" t="s">
        <v>139</v>
      </c>
      <c r="V603" s="25">
        <v>0</v>
      </c>
      <c r="W603" s="30">
        <v>1</v>
      </c>
      <c r="X603" s="26">
        <v>140</v>
      </c>
      <c r="Y603" s="24" t="s">
        <v>140</v>
      </c>
      <c r="Z603" s="25" t="s">
        <v>170</v>
      </c>
      <c r="AA603" s="24">
        <v>122</v>
      </c>
      <c r="AB603" s="24" t="s">
        <v>140</v>
      </c>
      <c r="AC603" s="25" t="s">
        <v>170</v>
      </c>
      <c r="AD603" s="24" t="s">
        <v>140</v>
      </c>
      <c r="AE603" s="24" t="s">
        <v>140</v>
      </c>
      <c r="AF603" s="25" t="s">
        <v>140</v>
      </c>
      <c r="AG603" s="24" t="s">
        <v>140</v>
      </c>
      <c r="AH603" s="24" t="s">
        <v>140</v>
      </c>
      <c r="AI603" s="25" t="s">
        <v>140</v>
      </c>
      <c r="AJ603" s="26" t="s">
        <v>140</v>
      </c>
      <c r="AK603" s="24" t="s">
        <v>140</v>
      </c>
      <c r="AL603" s="25" t="s">
        <v>140</v>
      </c>
      <c r="AM603" s="24" t="s">
        <v>140</v>
      </c>
      <c r="AN603" s="24" t="s">
        <v>140</v>
      </c>
      <c r="AO603" s="25" t="s">
        <v>140</v>
      </c>
      <c r="AP603" s="25" t="s">
        <v>140</v>
      </c>
      <c r="AQ603" s="25" t="s">
        <v>140</v>
      </c>
      <c r="AR603" s="30" t="s">
        <v>140</v>
      </c>
      <c r="AS603" s="25" t="s">
        <v>140</v>
      </c>
      <c r="AT603" s="30" t="s">
        <v>140</v>
      </c>
      <c r="AU603" s="30" t="s">
        <v>140</v>
      </c>
      <c r="AV603" s="25">
        <v>-10000</v>
      </c>
      <c r="AW603" s="25" t="s">
        <v>140</v>
      </c>
      <c r="AX603" s="30" t="s">
        <v>150</v>
      </c>
      <c r="AY603" s="25" t="s">
        <v>140</v>
      </c>
      <c r="AZ603" s="30" t="s">
        <v>140</v>
      </c>
      <c r="BA603" s="30" t="s">
        <v>140</v>
      </c>
    </row>
    <row r="604" spans="2:53">
      <c r="B604" s="43" t="s">
        <v>214</v>
      </c>
      <c r="C604" s="22" t="s">
        <v>62</v>
      </c>
      <c r="D604" s="23" t="s">
        <v>149</v>
      </c>
      <c r="E604" s="24">
        <v>6231</v>
      </c>
      <c r="F604" s="24"/>
      <c r="G604" s="25"/>
      <c r="H604" s="26">
        <v>5805</v>
      </c>
      <c r="I604" s="24"/>
      <c r="J604" s="24"/>
      <c r="K604" s="24"/>
      <c r="L604" s="26">
        <v>0</v>
      </c>
      <c r="M604" s="24">
        <v>0</v>
      </c>
      <c r="N604" s="25">
        <v>-2679</v>
      </c>
      <c r="O604" s="26" t="s">
        <v>40</v>
      </c>
      <c r="P604" s="25" t="s">
        <v>144</v>
      </c>
      <c r="Q604" s="26">
        <v>0</v>
      </c>
      <c r="R604" s="24">
        <v>426</v>
      </c>
      <c r="S604" s="24" t="s">
        <v>139</v>
      </c>
      <c r="T604" s="24" t="s">
        <v>139</v>
      </c>
      <c r="U604" s="29" t="s">
        <v>139</v>
      </c>
      <c r="V604" s="25">
        <v>0</v>
      </c>
      <c r="W604" s="30">
        <v>1</v>
      </c>
      <c r="X604" s="26">
        <v>140</v>
      </c>
      <c r="Y604" s="24" t="s">
        <v>140</v>
      </c>
      <c r="Z604" s="25" t="s">
        <v>170</v>
      </c>
      <c r="AA604" s="24">
        <v>-140</v>
      </c>
      <c r="AB604" s="24" t="s">
        <v>140</v>
      </c>
      <c r="AC604" s="25" t="s">
        <v>170</v>
      </c>
      <c r="AD604" s="24" t="s">
        <v>140</v>
      </c>
      <c r="AE604" s="24" t="s">
        <v>140</v>
      </c>
      <c r="AF604" s="25" t="s">
        <v>140</v>
      </c>
      <c r="AG604" s="24" t="s">
        <v>140</v>
      </c>
      <c r="AH604" s="24" t="s">
        <v>140</v>
      </c>
      <c r="AI604" s="25" t="s">
        <v>140</v>
      </c>
      <c r="AJ604" s="26" t="s">
        <v>140</v>
      </c>
      <c r="AK604" s="24" t="s">
        <v>140</v>
      </c>
      <c r="AL604" s="25" t="s">
        <v>140</v>
      </c>
      <c r="AM604" s="24" t="s">
        <v>140</v>
      </c>
      <c r="AN604" s="24" t="s">
        <v>140</v>
      </c>
      <c r="AO604" s="25" t="s">
        <v>140</v>
      </c>
      <c r="AP604" s="25" t="s">
        <v>140</v>
      </c>
      <c r="AQ604" s="25" t="s">
        <v>140</v>
      </c>
      <c r="AR604" s="30" t="s">
        <v>140</v>
      </c>
      <c r="AS604" s="25" t="s">
        <v>140</v>
      </c>
      <c r="AT604" s="30" t="s">
        <v>140</v>
      </c>
      <c r="AU604" s="30" t="s">
        <v>140</v>
      </c>
      <c r="AV604" s="25">
        <v>-10000</v>
      </c>
      <c r="AW604" s="25" t="s">
        <v>140</v>
      </c>
      <c r="AX604" s="30" t="s">
        <v>150</v>
      </c>
      <c r="AY604" s="25" t="s">
        <v>140</v>
      </c>
      <c r="AZ604" s="30" t="s">
        <v>140</v>
      </c>
      <c r="BA604" s="30" t="s">
        <v>140</v>
      </c>
    </row>
    <row r="605" spans="2:53">
      <c r="B605" s="43" t="s">
        <v>214</v>
      </c>
      <c r="C605" s="22" t="s">
        <v>62</v>
      </c>
      <c r="D605" s="23" t="s">
        <v>151</v>
      </c>
      <c r="E605" s="24"/>
      <c r="F605" s="24">
        <v>4542</v>
      </c>
      <c r="G605" s="25">
        <v>525</v>
      </c>
      <c r="H605" s="26"/>
      <c r="I605" s="24">
        <v>4805</v>
      </c>
      <c r="J605" s="24">
        <v>525</v>
      </c>
      <c r="K605" s="24"/>
      <c r="L605" s="26">
        <v>0</v>
      </c>
      <c r="M605" s="24">
        <v>0</v>
      </c>
      <c r="N605" s="25">
        <v>0</v>
      </c>
      <c r="O605" s="26" t="s">
        <v>144</v>
      </c>
      <c r="P605" s="25" t="s">
        <v>41</v>
      </c>
      <c r="Q605" s="26">
        <v>0</v>
      </c>
      <c r="R605" s="24" t="s">
        <v>139</v>
      </c>
      <c r="S605" s="24">
        <v>-263</v>
      </c>
      <c r="T605" s="24">
        <v>0</v>
      </c>
      <c r="U605" s="29">
        <v>-263</v>
      </c>
      <c r="V605" s="25">
        <v>0</v>
      </c>
      <c r="W605" s="30">
        <v>1</v>
      </c>
      <c r="X605" s="26">
        <v>140</v>
      </c>
      <c r="Y605" s="24" t="s">
        <v>140</v>
      </c>
      <c r="Z605" s="25" t="s">
        <v>170</v>
      </c>
      <c r="AA605" s="24">
        <v>-140</v>
      </c>
      <c r="AB605" s="24" t="s">
        <v>140</v>
      </c>
      <c r="AC605" s="25" t="s">
        <v>170</v>
      </c>
      <c r="AD605" s="24" t="s">
        <v>140</v>
      </c>
      <c r="AE605" s="24" t="s">
        <v>140</v>
      </c>
      <c r="AF605" s="25" t="s">
        <v>140</v>
      </c>
      <c r="AG605" s="24" t="s">
        <v>140</v>
      </c>
      <c r="AH605" s="24" t="s">
        <v>140</v>
      </c>
      <c r="AI605" s="25" t="s">
        <v>140</v>
      </c>
      <c r="AJ605" s="26" t="s">
        <v>140</v>
      </c>
      <c r="AK605" s="24" t="s">
        <v>140</v>
      </c>
      <c r="AL605" s="25" t="s">
        <v>140</v>
      </c>
      <c r="AM605" s="24" t="s">
        <v>140</v>
      </c>
      <c r="AN605" s="24" t="s">
        <v>140</v>
      </c>
      <c r="AO605" s="25" t="s">
        <v>140</v>
      </c>
      <c r="AP605" s="25" t="s">
        <v>140</v>
      </c>
      <c r="AQ605" s="25" t="s">
        <v>140</v>
      </c>
      <c r="AR605" s="30" t="s">
        <v>140</v>
      </c>
      <c r="AS605" s="25" t="s">
        <v>140</v>
      </c>
      <c r="AT605" s="30" t="s">
        <v>140</v>
      </c>
      <c r="AU605" s="30" t="s">
        <v>140</v>
      </c>
      <c r="AV605" s="25" t="s">
        <v>140</v>
      </c>
      <c r="AW605" s="25" t="s">
        <v>140</v>
      </c>
      <c r="AX605" s="30" t="s">
        <v>140</v>
      </c>
      <c r="AY605" s="25">
        <v>-10000</v>
      </c>
      <c r="AZ605" s="30" t="s">
        <v>140</v>
      </c>
      <c r="BA605" s="30" t="s">
        <v>150</v>
      </c>
    </row>
    <row r="606" spans="2:53">
      <c r="B606" s="43" t="s">
        <v>214</v>
      </c>
      <c r="C606" s="22" t="s">
        <v>62</v>
      </c>
      <c r="D606" s="23" t="s">
        <v>153</v>
      </c>
      <c r="E606" s="24"/>
      <c r="F606" s="24">
        <v>5542</v>
      </c>
      <c r="G606" s="25">
        <v>525</v>
      </c>
      <c r="H606" s="26"/>
      <c r="I606" s="24">
        <v>5626</v>
      </c>
      <c r="J606" s="24">
        <v>525</v>
      </c>
      <c r="K606" s="24"/>
      <c r="L606" s="26">
        <v>0</v>
      </c>
      <c r="M606" s="24">
        <v>0</v>
      </c>
      <c r="N606" s="25">
        <v>0</v>
      </c>
      <c r="O606" s="26" t="s">
        <v>144</v>
      </c>
      <c r="P606" s="25" t="s">
        <v>41</v>
      </c>
      <c r="Q606" s="26">
        <v>0</v>
      </c>
      <c r="R606" s="24" t="s">
        <v>139</v>
      </c>
      <c r="S606" s="24">
        <v>-84</v>
      </c>
      <c r="T606" s="24">
        <v>0</v>
      </c>
      <c r="U606" s="29">
        <v>-84</v>
      </c>
      <c r="V606" s="25">
        <v>0</v>
      </c>
      <c r="W606" s="30">
        <v>1</v>
      </c>
      <c r="X606" s="26">
        <v>114</v>
      </c>
      <c r="Y606" s="24" t="s">
        <v>140</v>
      </c>
      <c r="Z606" s="25" t="s">
        <v>170</v>
      </c>
      <c r="AA606" s="24">
        <v>120</v>
      </c>
      <c r="AB606" s="24" t="s">
        <v>140</v>
      </c>
      <c r="AC606" s="25" t="s">
        <v>170</v>
      </c>
      <c r="AD606" s="24" t="s">
        <v>140</v>
      </c>
      <c r="AE606" s="24" t="s">
        <v>140</v>
      </c>
      <c r="AF606" s="25" t="s">
        <v>140</v>
      </c>
      <c r="AG606" s="24" t="s">
        <v>140</v>
      </c>
      <c r="AH606" s="24" t="s">
        <v>140</v>
      </c>
      <c r="AI606" s="25" t="s">
        <v>140</v>
      </c>
      <c r="AJ606" s="26" t="s">
        <v>140</v>
      </c>
      <c r="AK606" s="24" t="s">
        <v>140</v>
      </c>
      <c r="AL606" s="25" t="s">
        <v>140</v>
      </c>
      <c r="AM606" s="24" t="s">
        <v>140</v>
      </c>
      <c r="AN606" s="24" t="s">
        <v>140</v>
      </c>
      <c r="AO606" s="25" t="s">
        <v>140</v>
      </c>
      <c r="AP606" s="25" t="s">
        <v>140</v>
      </c>
      <c r="AQ606" s="25" t="s">
        <v>140</v>
      </c>
      <c r="AR606" s="30" t="s">
        <v>140</v>
      </c>
      <c r="AS606" s="25" t="s">
        <v>140</v>
      </c>
      <c r="AT606" s="30" t="s">
        <v>140</v>
      </c>
      <c r="AU606" s="30" t="s">
        <v>140</v>
      </c>
      <c r="AV606" s="25" t="s">
        <v>140</v>
      </c>
      <c r="AW606" s="25" t="s">
        <v>140</v>
      </c>
      <c r="AX606" s="30" t="s">
        <v>140</v>
      </c>
      <c r="AY606" s="25">
        <v>-10000</v>
      </c>
      <c r="AZ606" s="30" t="s">
        <v>140</v>
      </c>
      <c r="BA606" s="30" t="s">
        <v>150</v>
      </c>
    </row>
    <row r="607" spans="2:53" ht="15" thickBot="1">
      <c r="B607" s="44" t="s">
        <v>214</v>
      </c>
      <c r="C607" s="32" t="s">
        <v>62</v>
      </c>
      <c r="D607" s="33" t="s">
        <v>155</v>
      </c>
      <c r="E607" s="34"/>
      <c r="F607" s="34">
        <v>5694</v>
      </c>
      <c r="G607" s="35">
        <v>545</v>
      </c>
      <c r="H607" s="36"/>
      <c r="I607" s="34">
        <v>5714</v>
      </c>
      <c r="J607" s="34">
        <v>545</v>
      </c>
      <c r="K607" s="34"/>
      <c r="L607" s="36">
        <v>0</v>
      </c>
      <c r="M607" s="34">
        <v>0</v>
      </c>
      <c r="N607" s="35">
        <v>0</v>
      </c>
      <c r="O607" s="36" t="s">
        <v>144</v>
      </c>
      <c r="P607" s="35" t="s">
        <v>41</v>
      </c>
      <c r="Q607" s="36">
        <v>0</v>
      </c>
      <c r="R607" s="24" t="s">
        <v>139</v>
      </c>
      <c r="S607" s="24">
        <v>-20</v>
      </c>
      <c r="T607" s="24">
        <v>0</v>
      </c>
      <c r="U607" s="29">
        <v>-20</v>
      </c>
      <c r="V607" s="25">
        <v>0</v>
      </c>
      <c r="W607" s="30">
        <v>1</v>
      </c>
      <c r="X607" s="36">
        <v>160</v>
      </c>
      <c r="Y607" s="34" t="s">
        <v>140</v>
      </c>
      <c r="Z607" s="35" t="s">
        <v>170</v>
      </c>
      <c r="AA607" s="34">
        <v>318</v>
      </c>
      <c r="AB607" s="34" t="s">
        <v>140</v>
      </c>
      <c r="AC607" s="35" t="s">
        <v>170</v>
      </c>
      <c r="AD607" s="34" t="s">
        <v>140</v>
      </c>
      <c r="AE607" s="34" t="s">
        <v>140</v>
      </c>
      <c r="AF607" s="35" t="s">
        <v>140</v>
      </c>
      <c r="AG607" s="34" t="s">
        <v>140</v>
      </c>
      <c r="AH607" s="34" t="s">
        <v>140</v>
      </c>
      <c r="AI607" s="35" t="s">
        <v>140</v>
      </c>
      <c r="AJ607" s="36" t="s">
        <v>140</v>
      </c>
      <c r="AK607" s="34" t="s">
        <v>140</v>
      </c>
      <c r="AL607" s="35" t="s">
        <v>140</v>
      </c>
      <c r="AM607" s="34" t="s">
        <v>140</v>
      </c>
      <c r="AN607" s="34" t="s">
        <v>140</v>
      </c>
      <c r="AO607" s="35" t="s">
        <v>140</v>
      </c>
      <c r="AP607" s="35" t="s">
        <v>140</v>
      </c>
      <c r="AQ607" s="35" t="s">
        <v>140</v>
      </c>
      <c r="AR607" s="37" t="s">
        <v>140</v>
      </c>
      <c r="AS607" s="35" t="s">
        <v>140</v>
      </c>
      <c r="AT607" s="37" t="s">
        <v>140</v>
      </c>
      <c r="AU607" s="37" t="s">
        <v>140</v>
      </c>
      <c r="AV607" s="35" t="s">
        <v>140</v>
      </c>
      <c r="AW607" s="35" t="s">
        <v>140</v>
      </c>
      <c r="AX607" s="37" t="s">
        <v>140</v>
      </c>
      <c r="AY607" s="35">
        <v>-10000</v>
      </c>
      <c r="AZ607" s="37" t="s">
        <v>140</v>
      </c>
      <c r="BA607" s="37" t="s">
        <v>150</v>
      </c>
    </row>
    <row r="608" spans="2:53">
      <c r="B608" s="38" t="s">
        <v>215</v>
      </c>
      <c r="C608" s="39" t="s">
        <v>62</v>
      </c>
      <c r="D608" s="40" t="s">
        <v>138</v>
      </c>
      <c r="E608" s="27">
        <v>5137</v>
      </c>
      <c r="F608" s="27"/>
      <c r="G608" s="41"/>
      <c r="H608" s="28">
        <v>5259</v>
      </c>
      <c r="I608" s="27"/>
      <c r="J608" s="27"/>
      <c r="K608" s="27"/>
      <c r="L608" s="28">
        <v>0</v>
      </c>
      <c r="M608" s="27">
        <v>0</v>
      </c>
      <c r="N608" s="41">
        <v>0</v>
      </c>
      <c r="O608" s="28" t="s">
        <v>144</v>
      </c>
      <c r="P608" s="41" t="s">
        <v>41</v>
      </c>
      <c r="Q608" s="28">
        <v>0</v>
      </c>
      <c r="R608" s="24">
        <v>-122</v>
      </c>
      <c r="S608" s="24" t="s">
        <v>139</v>
      </c>
      <c r="T608" s="24" t="s">
        <v>139</v>
      </c>
      <c r="U608" s="29" t="s">
        <v>139</v>
      </c>
      <c r="V608" s="25">
        <v>0</v>
      </c>
      <c r="W608" s="30">
        <v>1</v>
      </c>
      <c r="X608" s="28">
        <v>120</v>
      </c>
      <c r="Y608" s="27" t="s">
        <v>140</v>
      </c>
      <c r="Z608" s="41" t="s">
        <v>42</v>
      </c>
      <c r="AA608" s="27">
        <v>325</v>
      </c>
      <c r="AB608" s="27" t="s">
        <v>140</v>
      </c>
      <c r="AC608" s="41" t="s">
        <v>42</v>
      </c>
      <c r="AD608" s="27" t="s">
        <v>140</v>
      </c>
      <c r="AE608" s="27" t="s">
        <v>140</v>
      </c>
      <c r="AF608" s="41" t="s">
        <v>140</v>
      </c>
      <c r="AG608" s="27" t="s">
        <v>140</v>
      </c>
      <c r="AH608" s="27" t="s">
        <v>140</v>
      </c>
      <c r="AI608" s="41" t="s">
        <v>140</v>
      </c>
      <c r="AJ608" s="28" t="s">
        <v>140</v>
      </c>
      <c r="AK608" s="27" t="s">
        <v>140</v>
      </c>
      <c r="AL608" s="41" t="s">
        <v>140</v>
      </c>
      <c r="AM608" s="27" t="s">
        <v>140</v>
      </c>
      <c r="AN608" s="27" t="s">
        <v>140</v>
      </c>
      <c r="AO608" s="41" t="s">
        <v>140</v>
      </c>
      <c r="AP608" s="41" t="s">
        <v>140</v>
      </c>
      <c r="AQ608" s="41" t="s">
        <v>140</v>
      </c>
      <c r="AR608" s="42" t="s">
        <v>140</v>
      </c>
      <c r="AS608" s="41" t="s">
        <v>140</v>
      </c>
      <c r="AT608" s="42" t="s">
        <v>140</v>
      </c>
      <c r="AU608" s="42" t="s">
        <v>140</v>
      </c>
      <c r="AV608" s="41">
        <v>-10000</v>
      </c>
      <c r="AW608" s="41" t="s">
        <v>140</v>
      </c>
      <c r="AX608" s="42" t="s">
        <v>150</v>
      </c>
      <c r="AY608" s="41" t="s">
        <v>140</v>
      </c>
      <c r="AZ608" s="42" t="s">
        <v>140</v>
      </c>
      <c r="BA608" s="42" t="s">
        <v>140</v>
      </c>
    </row>
    <row r="609" spans="2:53">
      <c r="B609" s="43" t="s">
        <v>215</v>
      </c>
      <c r="C609" s="22" t="s">
        <v>62</v>
      </c>
      <c r="D609" s="23" t="s">
        <v>141</v>
      </c>
      <c r="E609" s="24">
        <v>5156</v>
      </c>
      <c r="F609" s="24"/>
      <c r="G609" s="25"/>
      <c r="H609" s="26">
        <v>5256</v>
      </c>
      <c r="I609" s="24"/>
      <c r="J609" s="24"/>
      <c r="K609" s="24"/>
      <c r="L609" s="26">
        <v>0</v>
      </c>
      <c r="M609" s="24">
        <v>0</v>
      </c>
      <c r="N609" s="25">
        <v>0</v>
      </c>
      <c r="O609" s="26" t="s">
        <v>144</v>
      </c>
      <c r="P609" s="25" t="s">
        <v>41</v>
      </c>
      <c r="Q609" s="26">
        <v>0</v>
      </c>
      <c r="R609" s="24">
        <v>-100</v>
      </c>
      <c r="S609" s="24" t="s">
        <v>139</v>
      </c>
      <c r="T609" s="24" t="s">
        <v>139</v>
      </c>
      <c r="U609" s="29" t="s">
        <v>139</v>
      </c>
      <c r="V609" s="25">
        <v>0</v>
      </c>
      <c r="W609" s="30">
        <v>1</v>
      </c>
      <c r="X609" s="26">
        <v>120</v>
      </c>
      <c r="Y609" s="24" t="s">
        <v>140</v>
      </c>
      <c r="Z609" s="25" t="s">
        <v>42</v>
      </c>
      <c r="AA609" s="24">
        <v>325</v>
      </c>
      <c r="AB609" s="24" t="s">
        <v>140</v>
      </c>
      <c r="AC609" s="25" t="s">
        <v>42</v>
      </c>
      <c r="AD609" s="24" t="s">
        <v>140</v>
      </c>
      <c r="AE609" s="24" t="s">
        <v>140</v>
      </c>
      <c r="AF609" s="25" t="s">
        <v>140</v>
      </c>
      <c r="AG609" s="24" t="s">
        <v>140</v>
      </c>
      <c r="AH609" s="24" t="s">
        <v>140</v>
      </c>
      <c r="AI609" s="25" t="s">
        <v>140</v>
      </c>
      <c r="AJ609" s="26" t="s">
        <v>140</v>
      </c>
      <c r="AK609" s="24" t="s">
        <v>140</v>
      </c>
      <c r="AL609" s="25" t="s">
        <v>140</v>
      </c>
      <c r="AM609" s="24" t="s">
        <v>140</v>
      </c>
      <c r="AN609" s="24" t="s">
        <v>140</v>
      </c>
      <c r="AO609" s="25" t="s">
        <v>140</v>
      </c>
      <c r="AP609" s="25" t="s">
        <v>140</v>
      </c>
      <c r="AQ609" s="25" t="s">
        <v>140</v>
      </c>
      <c r="AR609" s="30" t="s">
        <v>140</v>
      </c>
      <c r="AS609" s="25" t="s">
        <v>140</v>
      </c>
      <c r="AT609" s="30" t="s">
        <v>140</v>
      </c>
      <c r="AU609" s="30" t="s">
        <v>140</v>
      </c>
      <c r="AV609" s="25">
        <v>-10000</v>
      </c>
      <c r="AW609" s="25" t="s">
        <v>140</v>
      </c>
      <c r="AX609" s="30" t="s">
        <v>150</v>
      </c>
      <c r="AY609" s="25" t="s">
        <v>140</v>
      </c>
      <c r="AZ609" s="30" t="s">
        <v>140</v>
      </c>
      <c r="BA609" s="30" t="s">
        <v>140</v>
      </c>
    </row>
    <row r="610" spans="2:53">
      <c r="B610" s="43" t="s">
        <v>215</v>
      </c>
      <c r="C610" s="22" t="s">
        <v>62</v>
      </c>
      <c r="D610" s="23" t="s">
        <v>142</v>
      </c>
      <c r="E610" s="24">
        <v>5891</v>
      </c>
      <c r="F610" s="24"/>
      <c r="G610" s="25"/>
      <c r="H610" s="26">
        <v>5904</v>
      </c>
      <c r="I610" s="24"/>
      <c r="J610" s="24"/>
      <c r="K610" s="24"/>
      <c r="L610" s="26">
        <v>0</v>
      </c>
      <c r="M610" s="24">
        <v>0</v>
      </c>
      <c r="N610" s="25">
        <v>0</v>
      </c>
      <c r="O610" s="26" t="s">
        <v>144</v>
      </c>
      <c r="P610" s="25" t="s">
        <v>41</v>
      </c>
      <c r="Q610" s="26">
        <v>0</v>
      </c>
      <c r="R610" s="24">
        <v>-13</v>
      </c>
      <c r="S610" s="24" t="s">
        <v>139</v>
      </c>
      <c r="T610" s="24" t="s">
        <v>139</v>
      </c>
      <c r="U610" s="29" t="s">
        <v>139</v>
      </c>
      <c r="V610" s="25">
        <v>0</v>
      </c>
      <c r="W610" s="30">
        <v>1</v>
      </c>
      <c r="X610" s="26">
        <v>120</v>
      </c>
      <c r="Y610" s="24" t="s">
        <v>140</v>
      </c>
      <c r="Z610" s="25" t="s">
        <v>42</v>
      </c>
      <c r="AA610" s="24">
        <v>325</v>
      </c>
      <c r="AB610" s="24" t="s">
        <v>140</v>
      </c>
      <c r="AC610" s="25" t="s">
        <v>42</v>
      </c>
      <c r="AD610" s="24" t="s">
        <v>140</v>
      </c>
      <c r="AE610" s="24" t="s">
        <v>140</v>
      </c>
      <c r="AF610" s="25" t="s">
        <v>140</v>
      </c>
      <c r="AG610" s="24" t="s">
        <v>140</v>
      </c>
      <c r="AH610" s="24" t="s">
        <v>140</v>
      </c>
      <c r="AI610" s="25" t="s">
        <v>140</v>
      </c>
      <c r="AJ610" s="26" t="s">
        <v>140</v>
      </c>
      <c r="AK610" s="24" t="s">
        <v>140</v>
      </c>
      <c r="AL610" s="25" t="s">
        <v>140</v>
      </c>
      <c r="AM610" s="24" t="s">
        <v>140</v>
      </c>
      <c r="AN610" s="24" t="s">
        <v>140</v>
      </c>
      <c r="AO610" s="25" t="s">
        <v>140</v>
      </c>
      <c r="AP610" s="25" t="s">
        <v>140</v>
      </c>
      <c r="AQ610" s="25" t="s">
        <v>140</v>
      </c>
      <c r="AR610" s="30" t="s">
        <v>140</v>
      </c>
      <c r="AS610" s="25" t="s">
        <v>140</v>
      </c>
      <c r="AT610" s="30" t="s">
        <v>140</v>
      </c>
      <c r="AU610" s="30" t="s">
        <v>140</v>
      </c>
      <c r="AV610" s="25">
        <v>-10000</v>
      </c>
      <c r="AW610" s="25" t="s">
        <v>140</v>
      </c>
      <c r="AX610" s="30" t="s">
        <v>150</v>
      </c>
      <c r="AY610" s="25" t="s">
        <v>140</v>
      </c>
      <c r="AZ610" s="30" t="s">
        <v>140</v>
      </c>
      <c r="BA610" s="30" t="s">
        <v>140</v>
      </c>
    </row>
    <row r="611" spans="2:53">
      <c r="B611" s="43" t="s">
        <v>215</v>
      </c>
      <c r="C611" s="22" t="s">
        <v>62</v>
      </c>
      <c r="D611" s="23" t="s">
        <v>143</v>
      </c>
      <c r="E611" s="24">
        <v>5722</v>
      </c>
      <c r="F611" s="24"/>
      <c r="G611" s="25"/>
      <c r="H611" s="26">
        <v>5722</v>
      </c>
      <c r="I611" s="24"/>
      <c r="J611" s="24"/>
      <c r="K611" s="24"/>
      <c r="L611" s="26">
        <v>0</v>
      </c>
      <c r="M611" s="24">
        <v>0</v>
      </c>
      <c r="N611" s="25">
        <v>0</v>
      </c>
      <c r="O611" s="26" t="s">
        <v>144</v>
      </c>
      <c r="P611" s="25" t="s">
        <v>41</v>
      </c>
      <c r="Q611" s="26">
        <v>0</v>
      </c>
      <c r="R611" s="24">
        <v>0</v>
      </c>
      <c r="S611" s="24" t="s">
        <v>139</v>
      </c>
      <c r="T611" s="24" t="s">
        <v>139</v>
      </c>
      <c r="U611" s="29" t="s">
        <v>139</v>
      </c>
      <c r="V611" s="25">
        <v>0</v>
      </c>
      <c r="W611" s="30">
        <v>1</v>
      </c>
      <c r="X611" s="26" t="s">
        <v>140</v>
      </c>
      <c r="Y611" s="24" t="s">
        <v>140</v>
      </c>
      <c r="Z611" s="25" t="s">
        <v>140</v>
      </c>
      <c r="AA611" s="24" t="s">
        <v>140</v>
      </c>
      <c r="AB611" s="24" t="s">
        <v>140</v>
      </c>
      <c r="AC611" s="25" t="s">
        <v>140</v>
      </c>
      <c r="AD611" s="24" t="s">
        <v>140</v>
      </c>
      <c r="AE611" s="24" t="s">
        <v>140</v>
      </c>
      <c r="AF611" s="25" t="s">
        <v>140</v>
      </c>
      <c r="AG611" s="24" t="s">
        <v>140</v>
      </c>
      <c r="AH611" s="24" t="s">
        <v>140</v>
      </c>
      <c r="AI611" s="25" t="s">
        <v>140</v>
      </c>
      <c r="AJ611" s="26" t="s">
        <v>140</v>
      </c>
      <c r="AK611" s="24" t="s">
        <v>140</v>
      </c>
      <c r="AL611" s="25" t="s">
        <v>140</v>
      </c>
      <c r="AM611" s="24" t="s">
        <v>140</v>
      </c>
      <c r="AN611" s="24" t="s">
        <v>140</v>
      </c>
      <c r="AO611" s="25" t="s">
        <v>140</v>
      </c>
      <c r="AP611" s="25" t="s">
        <v>140</v>
      </c>
      <c r="AQ611" s="25" t="s">
        <v>140</v>
      </c>
      <c r="AR611" s="30" t="s">
        <v>140</v>
      </c>
      <c r="AS611" s="25" t="s">
        <v>140</v>
      </c>
      <c r="AT611" s="30" t="s">
        <v>140</v>
      </c>
      <c r="AU611" s="30" t="s">
        <v>140</v>
      </c>
      <c r="AV611" s="25">
        <v>-10000</v>
      </c>
      <c r="AW611" s="25" t="s">
        <v>140</v>
      </c>
      <c r="AX611" s="30" t="s">
        <v>150</v>
      </c>
      <c r="AY611" s="25" t="s">
        <v>140</v>
      </c>
      <c r="AZ611" s="30" t="s">
        <v>140</v>
      </c>
      <c r="BA611" s="30" t="s">
        <v>140</v>
      </c>
    </row>
    <row r="612" spans="2:53">
      <c r="B612" s="43" t="s">
        <v>215</v>
      </c>
      <c r="C612" s="22" t="s">
        <v>62</v>
      </c>
      <c r="D612" s="23" t="s">
        <v>145</v>
      </c>
      <c r="E612" s="24">
        <v>6096</v>
      </c>
      <c r="F612" s="24"/>
      <c r="G612" s="25"/>
      <c r="H612" s="26">
        <v>6098</v>
      </c>
      <c r="I612" s="24"/>
      <c r="J612" s="24"/>
      <c r="K612" s="24"/>
      <c r="L612" s="26">
        <v>0</v>
      </c>
      <c r="M612" s="24">
        <v>0</v>
      </c>
      <c r="N612" s="25">
        <v>0</v>
      </c>
      <c r="O612" s="26" t="s">
        <v>144</v>
      </c>
      <c r="P612" s="25" t="s">
        <v>41</v>
      </c>
      <c r="Q612" s="26">
        <v>0</v>
      </c>
      <c r="R612" s="24">
        <v>-2</v>
      </c>
      <c r="S612" s="24" t="s">
        <v>139</v>
      </c>
      <c r="T612" s="24" t="s">
        <v>139</v>
      </c>
      <c r="U612" s="29" t="s">
        <v>139</v>
      </c>
      <c r="V612" s="25">
        <v>0</v>
      </c>
      <c r="W612" s="30">
        <v>1</v>
      </c>
      <c r="X612" s="26" t="s">
        <v>140</v>
      </c>
      <c r="Y612" s="24" t="s">
        <v>140</v>
      </c>
      <c r="Z612" s="25" t="s">
        <v>140</v>
      </c>
      <c r="AA612" s="24" t="s">
        <v>140</v>
      </c>
      <c r="AB612" s="24" t="s">
        <v>140</v>
      </c>
      <c r="AC612" s="25" t="s">
        <v>140</v>
      </c>
      <c r="AD612" s="24" t="s">
        <v>140</v>
      </c>
      <c r="AE612" s="24" t="s">
        <v>140</v>
      </c>
      <c r="AF612" s="25" t="s">
        <v>140</v>
      </c>
      <c r="AG612" s="24" t="s">
        <v>140</v>
      </c>
      <c r="AH612" s="24" t="s">
        <v>140</v>
      </c>
      <c r="AI612" s="25" t="s">
        <v>140</v>
      </c>
      <c r="AJ612" s="26" t="s">
        <v>140</v>
      </c>
      <c r="AK612" s="24" t="s">
        <v>140</v>
      </c>
      <c r="AL612" s="25" t="s">
        <v>140</v>
      </c>
      <c r="AM612" s="24" t="s">
        <v>140</v>
      </c>
      <c r="AN612" s="24" t="s">
        <v>140</v>
      </c>
      <c r="AO612" s="25" t="s">
        <v>140</v>
      </c>
      <c r="AP612" s="25" t="s">
        <v>140</v>
      </c>
      <c r="AQ612" s="25" t="s">
        <v>140</v>
      </c>
      <c r="AR612" s="30" t="s">
        <v>140</v>
      </c>
      <c r="AS612" s="25" t="s">
        <v>140</v>
      </c>
      <c r="AT612" s="30" t="s">
        <v>140</v>
      </c>
      <c r="AU612" s="30" t="s">
        <v>140</v>
      </c>
      <c r="AV612" s="25">
        <v>-10000</v>
      </c>
      <c r="AW612" s="25" t="s">
        <v>140</v>
      </c>
      <c r="AX612" s="30" t="s">
        <v>150</v>
      </c>
      <c r="AY612" s="25" t="s">
        <v>140</v>
      </c>
      <c r="AZ612" s="30" t="s">
        <v>140</v>
      </c>
      <c r="BA612" s="30" t="s">
        <v>140</v>
      </c>
    </row>
    <row r="613" spans="2:53">
      <c r="B613" s="43" t="s">
        <v>215</v>
      </c>
      <c r="C613" s="22" t="s">
        <v>62</v>
      </c>
      <c r="D613" s="23" t="s">
        <v>146</v>
      </c>
      <c r="E613" s="24">
        <v>5447</v>
      </c>
      <c r="F613" s="24"/>
      <c r="G613" s="25"/>
      <c r="H613" s="26">
        <v>5447</v>
      </c>
      <c r="I613" s="24"/>
      <c r="J613" s="24"/>
      <c r="K613" s="24"/>
      <c r="L613" s="26">
        <v>0</v>
      </c>
      <c r="M613" s="24">
        <v>0</v>
      </c>
      <c r="N613" s="25">
        <v>0</v>
      </c>
      <c r="O613" s="26" t="s">
        <v>144</v>
      </c>
      <c r="P613" s="25" t="s">
        <v>41</v>
      </c>
      <c r="Q613" s="26">
        <v>0</v>
      </c>
      <c r="R613" s="24">
        <v>0</v>
      </c>
      <c r="S613" s="24" t="s">
        <v>139</v>
      </c>
      <c r="T613" s="24" t="s">
        <v>139</v>
      </c>
      <c r="U613" s="29" t="s">
        <v>139</v>
      </c>
      <c r="V613" s="25">
        <v>0</v>
      </c>
      <c r="W613" s="30">
        <v>1</v>
      </c>
      <c r="X613" s="26" t="s">
        <v>140</v>
      </c>
      <c r="Y613" s="24" t="s">
        <v>140</v>
      </c>
      <c r="Z613" s="25" t="s">
        <v>140</v>
      </c>
      <c r="AA613" s="24" t="s">
        <v>140</v>
      </c>
      <c r="AB613" s="24" t="s">
        <v>140</v>
      </c>
      <c r="AC613" s="25" t="s">
        <v>140</v>
      </c>
      <c r="AD613" s="24" t="s">
        <v>140</v>
      </c>
      <c r="AE613" s="24" t="s">
        <v>140</v>
      </c>
      <c r="AF613" s="25" t="s">
        <v>140</v>
      </c>
      <c r="AG613" s="24" t="s">
        <v>140</v>
      </c>
      <c r="AH613" s="24" t="s">
        <v>140</v>
      </c>
      <c r="AI613" s="25" t="s">
        <v>140</v>
      </c>
      <c r="AJ613" s="26" t="s">
        <v>140</v>
      </c>
      <c r="AK613" s="24" t="s">
        <v>140</v>
      </c>
      <c r="AL613" s="25" t="s">
        <v>140</v>
      </c>
      <c r="AM613" s="24" t="s">
        <v>140</v>
      </c>
      <c r="AN613" s="24" t="s">
        <v>140</v>
      </c>
      <c r="AO613" s="25" t="s">
        <v>140</v>
      </c>
      <c r="AP613" s="25" t="s">
        <v>140</v>
      </c>
      <c r="AQ613" s="25" t="s">
        <v>140</v>
      </c>
      <c r="AR613" s="30" t="s">
        <v>140</v>
      </c>
      <c r="AS613" s="25" t="s">
        <v>140</v>
      </c>
      <c r="AT613" s="30" t="s">
        <v>140</v>
      </c>
      <c r="AU613" s="30" t="s">
        <v>140</v>
      </c>
      <c r="AV613" s="25">
        <v>-10000</v>
      </c>
      <c r="AW613" s="25" t="s">
        <v>140</v>
      </c>
      <c r="AX613" s="30" t="s">
        <v>150</v>
      </c>
      <c r="AY613" s="25" t="s">
        <v>140</v>
      </c>
      <c r="AZ613" s="30" t="s">
        <v>140</v>
      </c>
      <c r="BA613" s="30" t="s">
        <v>140</v>
      </c>
    </row>
    <row r="614" spans="2:53">
      <c r="B614" s="43" t="s">
        <v>215</v>
      </c>
      <c r="C614" s="22" t="s">
        <v>62</v>
      </c>
      <c r="D614" s="23" t="s">
        <v>147</v>
      </c>
      <c r="E614" s="24">
        <v>6637</v>
      </c>
      <c r="F614" s="24"/>
      <c r="G614" s="25"/>
      <c r="H614" s="26">
        <v>6637</v>
      </c>
      <c r="I614" s="24"/>
      <c r="J614" s="24"/>
      <c r="K614" s="24"/>
      <c r="L614" s="26">
        <v>0</v>
      </c>
      <c r="M614" s="24">
        <v>0</v>
      </c>
      <c r="N614" s="25">
        <v>0</v>
      </c>
      <c r="O614" s="26" t="s">
        <v>144</v>
      </c>
      <c r="P614" s="25" t="s">
        <v>41</v>
      </c>
      <c r="Q614" s="26">
        <v>0</v>
      </c>
      <c r="R614" s="24">
        <v>0</v>
      </c>
      <c r="S614" s="24" t="s">
        <v>139</v>
      </c>
      <c r="T614" s="24" t="s">
        <v>139</v>
      </c>
      <c r="U614" s="29" t="s">
        <v>139</v>
      </c>
      <c r="V614" s="25">
        <v>0</v>
      </c>
      <c r="W614" s="30">
        <v>1</v>
      </c>
      <c r="X614" s="26" t="s">
        <v>140</v>
      </c>
      <c r="Y614" s="24" t="s">
        <v>140</v>
      </c>
      <c r="Z614" s="25" t="s">
        <v>140</v>
      </c>
      <c r="AA614" s="24" t="s">
        <v>140</v>
      </c>
      <c r="AB614" s="24" t="s">
        <v>140</v>
      </c>
      <c r="AC614" s="25" t="s">
        <v>140</v>
      </c>
      <c r="AD614" s="24" t="s">
        <v>140</v>
      </c>
      <c r="AE614" s="24" t="s">
        <v>140</v>
      </c>
      <c r="AF614" s="25" t="s">
        <v>140</v>
      </c>
      <c r="AG614" s="24" t="s">
        <v>140</v>
      </c>
      <c r="AH614" s="24" t="s">
        <v>140</v>
      </c>
      <c r="AI614" s="25" t="s">
        <v>140</v>
      </c>
      <c r="AJ614" s="26" t="s">
        <v>140</v>
      </c>
      <c r="AK614" s="24" t="s">
        <v>140</v>
      </c>
      <c r="AL614" s="25" t="s">
        <v>140</v>
      </c>
      <c r="AM614" s="24" t="s">
        <v>140</v>
      </c>
      <c r="AN614" s="24" t="s">
        <v>140</v>
      </c>
      <c r="AO614" s="25" t="s">
        <v>140</v>
      </c>
      <c r="AP614" s="25" t="s">
        <v>140</v>
      </c>
      <c r="AQ614" s="25" t="s">
        <v>140</v>
      </c>
      <c r="AR614" s="30" t="s">
        <v>140</v>
      </c>
      <c r="AS614" s="25" t="s">
        <v>140</v>
      </c>
      <c r="AT614" s="30" t="s">
        <v>140</v>
      </c>
      <c r="AU614" s="30" t="s">
        <v>140</v>
      </c>
      <c r="AV614" s="25">
        <v>-10000</v>
      </c>
      <c r="AW614" s="25" t="s">
        <v>140</v>
      </c>
      <c r="AX614" s="30" t="s">
        <v>150</v>
      </c>
      <c r="AY614" s="25" t="s">
        <v>140</v>
      </c>
      <c r="AZ614" s="30" t="s">
        <v>140</v>
      </c>
      <c r="BA614" s="30" t="s">
        <v>140</v>
      </c>
    </row>
    <row r="615" spans="2:53">
      <c r="B615" s="43" t="s">
        <v>215</v>
      </c>
      <c r="C615" s="22" t="s">
        <v>62</v>
      </c>
      <c r="D615" s="23" t="s">
        <v>148</v>
      </c>
      <c r="E615" s="24">
        <v>7296</v>
      </c>
      <c r="F615" s="24"/>
      <c r="G615" s="25"/>
      <c r="H615" s="26">
        <v>7296</v>
      </c>
      <c r="I615" s="24"/>
      <c r="J615" s="24"/>
      <c r="K615" s="24"/>
      <c r="L615" s="26">
        <v>0</v>
      </c>
      <c r="M615" s="24">
        <v>0</v>
      </c>
      <c r="N615" s="25">
        <v>0</v>
      </c>
      <c r="O615" s="26" t="s">
        <v>144</v>
      </c>
      <c r="P615" s="25" t="s">
        <v>41</v>
      </c>
      <c r="Q615" s="26">
        <v>0</v>
      </c>
      <c r="R615" s="24">
        <v>0</v>
      </c>
      <c r="S615" s="24" t="s">
        <v>139</v>
      </c>
      <c r="T615" s="24" t="s">
        <v>139</v>
      </c>
      <c r="U615" s="29" t="s">
        <v>139</v>
      </c>
      <c r="V615" s="25">
        <v>0</v>
      </c>
      <c r="W615" s="30">
        <v>1</v>
      </c>
      <c r="X615" s="26" t="s">
        <v>140</v>
      </c>
      <c r="Y615" s="24" t="s">
        <v>140</v>
      </c>
      <c r="Z615" s="25" t="s">
        <v>140</v>
      </c>
      <c r="AA615" s="24" t="s">
        <v>140</v>
      </c>
      <c r="AB615" s="24" t="s">
        <v>140</v>
      </c>
      <c r="AC615" s="25" t="s">
        <v>140</v>
      </c>
      <c r="AD615" s="24" t="s">
        <v>140</v>
      </c>
      <c r="AE615" s="24" t="s">
        <v>140</v>
      </c>
      <c r="AF615" s="25" t="s">
        <v>140</v>
      </c>
      <c r="AG615" s="24" t="s">
        <v>140</v>
      </c>
      <c r="AH615" s="24" t="s">
        <v>140</v>
      </c>
      <c r="AI615" s="25" t="s">
        <v>140</v>
      </c>
      <c r="AJ615" s="26" t="s">
        <v>140</v>
      </c>
      <c r="AK615" s="24" t="s">
        <v>140</v>
      </c>
      <c r="AL615" s="25" t="s">
        <v>140</v>
      </c>
      <c r="AM615" s="24" t="s">
        <v>140</v>
      </c>
      <c r="AN615" s="24" t="s">
        <v>140</v>
      </c>
      <c r="AO615" s="25" t="s">
        <v>140</v>
      </c>
      <c r="AP615" s="25" t="s">
        <v>140</v>
      </c>
      <c r="AQ615" s="25" t="s">
        <v>140</v>
      </c>
      <c r="AR615" s="30" t="s">
        <v>140</v>
      </c>
      <c r="AS615" s="25" t="s">
        <v>140</v>
      </c>
      <c r="AT615" s="30" t="s">
        <v>140</v>
      </c>
      <c r="AU615" s="30" t="s">
        <v>140</v>
      </c>
      <c r="AV615" s="25">
        <v>-10000</v>
      </c>
      <c r="AW615" s="25" t="s">
        <v>140</v>
      </c>
      <c r="AX615" s="30" t="s">
        <v>150</v>
      </c>
      <c r="AY615" s="25" t="s">
        <v>140</v>
      </c>
      <c r="AZ615" s="30" t="s">
        <v>140</v>
      </c>
      <c r="BA615" s="30" t="s">
        <v>140</v>
      </c>
    </row>
    <row r="616" spans="2:53">
      <c r="B616" s="43" t="s">
        <v>215</v>
      </c>
      <c r="C616" s="22" t="s">
        <v>62</v>
      </c>
      <c r="D616" s="23" t="s">
        <v>149</v>
      </c>
      <c r="E616" s="24">
        <v>7296</v>
      </c>
      <c r="F616" s="24"/>
      <c r="G616" s="25"/>
      <c r="H616" s="26">
        <v>7296</v>
      </c>
      <c r="I616" s="24"/>
      <c r="J616" s="24"/>
      <c r="K616" s="24"/>
      <c r="L616" s="26">
        <v>0</v>
      </c>
      <c r="M616" s="24">
        <v>0</v>
      </c>
      <c r="N616" s="25">
        <v>0</v>
      </c>
      <c r="O616" s="26" t="s">
        <v>144</v>
      </c>
      <c r="P616" s="25" t="s">
        <v>41</v>
      </c>
      <c r="Q616" s="26">
        <v>0</v>
      </c>
      <c r="R616" s="24">
        <v>0</v>
      </c>
      <c r="S616" s="24" t="s">
        <v>139</v>
      </c>
      <c r="T616" s="24" t="s">
        <v>139</v>
      </c>
      <c r="U616" s="29" t="s">
        <v>139</v>
      </c>
      <c r="V616" s="25">
        <v>0</v>
      </c>
      <c r="W616" s="30">
        <v>1</v>
      </c>
      <c r="X616" s="26" t="s">
        <v>140</v>
      </c>
      <c r="Y616" s="24" t="s">
        <v>140</v>
      </c>
      <c r="Z616" s="25" t="s">
        <v>140</v>
      </c>
      <c r="AA616" s="24" t="s">
        <v>140</v>
      </c>
      <c r="AB616" s="24" t="s">
        <v>140</v>
      </c>
      <c r="AC616" s="25" t="s">
        <v>140</v>
      </c>
      <c r="AD616" s="24" t="s">
        <v>140</v>
      </c>
      <c r="AE616" s="24" t="s">
        <v>140</v>
      </c>
      <c r="AF616" s="25" t="s">
        <v>140</v>
      </c>
      <c r="AG616" s="24" t="s">
        <v>140</v>
      </c>
      <c r="AH616" s="24" t="s">
        <v>140</v>
      </c>
      <c r="AI616" s="25" t="s">
        <v>140</v>
      </c>
      <c r="AJ616" s="26" t="s">
        <v>140</v>
      </c>
      <c r="AK616" s="24" t="s">
        <v>140</v>
      </c>
      <c r="AL616" s="25" t="s">
        <v>140</v>
      </c>
      <c r="AM616" s="24" t="s">
        <v>140</v>
      </c>
      <c r="AN616" s="24" t="s">
        <v>140</v>
      </c>
      <c r="AO616" s="25" t="s">
        <v>140</v>
      </c>
      <c r="AP616" s="25" t="s">
        <v>140</v>
      </c>
      <c r="AQ616" s="25" t="s">
        <v>140</v>
      </c>
      <c r="AR616" s="30" t="s">
        <v>140</v>
      </c>
      <c r="AS616" s="25" t="s">
        <v>140</v>
      </c>
      <c r="AT616" s="30" t="s">
        <v>140</v>
      </c>
      <c r="AU616" s="30" t="s">
        <v>140</v>
      </c>
      <c r="AV616" s="25">
        <v>-10000</v>
      </c>
      <c r="AW616" s="25" t="s">
        <v>140</v>
      </c>
      <c r="AX616" s="30" t="s">
        <v>150</v>
      </c>
      <c r="AY616" s="25" t="s">
        <v>140</v>
      </c>
      <c r="AZ616" s="30" t="s">
        <v>140</v>
      </c>
      <c r="BA616" s="30" t="s">
        <v>140</v>
      </c>
    </row>
    <row r="617" spans="2:53">
      <c r="B617" s="43" t="s">
        <v>215</v>
      </c>
      <c r="C617" s="22" t="s">
        <v>62</v>
      </c>
      <c r="D617" s="23" t="s">
        <v>151</v>
      </c>
      <c r="E617" s="24">
        <v>7301</v>
      </c>
      <c r="F617" s="24"/>
      <c r="G617" s="25"/>
      <c r="H617" s="26">
        <v>7344</v>
      </c>
      <c r="I617" s="24"/>
      <c r="J617" s="24"/>
      <c r="K617" s="24"/>
      <c r="L617" s="26">
        <v>0</v>
      </c>
      <c r="M617" s="24">
        <v>0</v>
      </c>
      <c r="N617" s="25">
        <v>0</v>
      </c>
      <c r="O617" s="26" t="s">
        <v>144</v>
      </c>
      <c r="P617" s="25" t="s">
        <v>41</v>
      </c>
      <c r="Q617" s="26">
        <v>0</v>
      </c>
      <c r="R617" s="24">
        <v>-43</v>
      </c>
      <c r="S617" s="24" t="s">
        <v>139</v>
      </c>
      <c r="T617" s="24" t="s">
        <v>139</v>
      </c>
      <c r="U617" s="29" t="s">
        <v>139</v>
      </c>
      <c r="V617" s="25">
        <v>0</v>
      </c>
      <c r="W617" s="30">
        <v>1</v>
      </c>
      <c r="X617" s="26" t="s">
        <v>140</v>
      </c>
      <c r="Y617" s="24" t="s">
        <v>140</v>
      </c>
      <c r="Z617" s="25" t="s">
        <v>140</v>
      </c>
      <c r="AA617" s="24" t="s">
        <v>140</v>
      </c>
      <c r="AB617" s="24" t="s">
        <v>140</v>
      </c>
      <c r="AC617" s="25" t="s">
        <v>140</v>
      </c>
      <c r="AD617" s="24" t="s">
        <v>140</v>
      </c>
      <c r="AE617" s="24" t="s">
        <v>140</v>
      </c>
      <c r="AF617" s="25" t="s">
        <v>140</v>
      </c>
      <c r="AG617" s="24" t="s">
        <v>140</v>
      </c>
      <c r="AH617" s="24" t="s">
        <v>140</v>
      </c>
      <c r="AI617" s="25" t="s">
        <v>140</v>
      </c>
      <c r="AJ617" s="26" t="s">
        <v>140</v>
      </c>
      <c r="AK617" s="24" t="s">
        <v>140</v>
      </c>
      <c r="AL617" s="25" t="s">
        <v>140</v>
      </c>
      <c r="AM617" s="24" t="s">
        <v>140</v>
      </c>
      <c r="AN617" s="24" t="s">
        <v>140</v>
      </c>
      <c r="AO617" s="25" t="s">
        <v>140</v>
      </c>
      <c r="AP617" s="25" t="s">
        <v>140</v>
      </c>
      <c r="AQ617" s="25" t="s">
        <v>140</v>
      </c>
      <c r="AR617" s="30" t="s">
        <v>140</v>
      </c>
      <c r="AS617" s="25" t="s">
        <v>140</v>
      </c>
      <c r="AT617" s="30" t="s">
        <v>140</v>
      </c>
      <c r="AU617" s="30" t="s">
        <v>140</v>
      </c>
      <c r="AV617" s="25">
        <v>-10000</v>
      </c>
      <c r="AW617" s="25" t="s">
        <v>140</v>
      </c>
      <c r="AX617" s="30" t="s">
        <v>150</v>
      </c>
      <c r="AY617" s="25" t="s">
        <v>140</v>
      </c>
      <c r="AZ617" s="30" t="s">
        <v>140</v>
      </c>
      <c r="BA617" s="30" t="s">
        <v>140</v>
      </c>
    </row>
    <row r="618" spans="2:53">
      <c r="B618" s="43" t="s">
        <v>215</v>
      </c>
      <c r="C618" s="22" t="s">
        <v>62</v>
      </c>
      <c r="D618" s="23" t="s">
        <v>153</v>
      </c>
      <c r="E618" s="24">
        <v>7296</v>
      </c>
      <c r="F618" s="24"/>
      <c r="G618" s="25"/>
      <c r="H618" s="26">
        <v>7296</v>
      </c>
      <c r="I618" s="24"/>
      <c r="J618" s="24"/>
      <c r="K618" s="24"/>
      <c r="L618" s="26">
        <v>0</v>
      </c>
      <c r="M618" s="24">
        <v>0</v>
      </c>
      <c r="N618" s="25">
        <v>0</v>
      </c>
      <c r="O618" s="26" t="s">
        <v>144</v>
      </c>
      <c r="P618" s="25" t="s">
        <v>41</v>
      </c>
      <c r="Q618" s="26">
        <v>0</v>
      </c>
      <c r="R618" s="24">
        <v>0</v>
      </c>
      <c r="S618" s="24" t="s">
        <v>139</v>
      </c>
      <c r="T618" s="24" t="s">
        <v>139</v>
      </c>
      <c r="U618" s="29" t="s">
        <v>139</v>
      </c>
      <c r="V618" s="25">
        <v>0</v>
      </c>
      <c r="W618" s="30">
        <v>1</v>
      </c>
      <c r="X618" s="26" t="s">
        <v>140</v>
      </c>
      <c r="Y618" s="24" t="s">
        <v>140</v>
      </c>
      <c r="Z618" s="25" t="s">
        <v>140</v>
      </c>
      <c r="AA618" s="24" t="s">
        <v>140</v>
      </c>
      <c r="AB618" s="24" t="s">
        <v>140</v>
      </c>
      <c r="AC618" s="25" t="s">
        <v>140</v>
      </c>
      <c r="AD618" s="24" t="s">
        <v>140</v>
      </c>
      <c r="AE618" s="24" t="s">
        <v>140</v>
      </c>
      <c r="AF618" s="25" t="s">
        <v>140</v>
      </c>
      <c r="AG618" s="24" t="s">
        <v>140</v>
      </c>
      <c r="AH618" s="24" t="s">
        <v>140</v>
      </c>
      <c r="AI618" s="25" t="s">
        <v>140</v>
      </c>
      <c r="AJ618" s="26" t="s">
        <v>140</v>
      </c>
      <c r="AK618" s="24" t="s">
        <v>140</v>
      </c>
      <c r="AL618" s="25" t="s">
        <v>140</v>
      </c>
      <c r="AM618" s="24" t="s">
        <v>140</v>
      </c>
      <c r="AN618" s="24" t="s">
        <v>140</v>
      </c>
      <c r="AO618" s="25" t="s">
        <v>140</v>
      </c>
      <c r="AP618" s="25" t="s">
        <v>140</v>
      </c>
      <c r="AQ618" s="25" t="s">
        <v>140</v>
      </c>
      <c r="AR618" s="30" t="s">
        <v>140</v>
      </c>
      <c r="AS618" s="25" t="s">
        <v>140</v>
      </c>
      <c r="AT618" s="30" t="s">
        <v>140</v>
      </c>
      <c r="AU618" s="30" t="s">
        <v>140</v>
      </c>
      <c r="AV618" s="25">
        <v>-10000</v>
      </c>
      <c r="AW618" s="25" t="s">
        <v>140</v>
      </c>
      <c r="AX618" s="30" t="s">
        <v>150</v>
      </c>
      <c r="AY618" s="25" t="s">
        <v>140</v>
      </c>
      <c r="AZ618" s="30" t="s">
        <v>140</v>
      </c>
      <c r="BA618" s="30" t="s">
        <v>140</v>
      </c>
    </row>
    <row r="619" spans="2:53" ht="15" thickBot="1">
      <c r="B619" s="44" t="s">
        <v>215</v>
      </c>
      <c r="C619" s="32" t="s">
        <v>62</v>
      </c>
      <c r="D619" s="33" t="s">
        <v>155</v>
      </c>
      <c r="E619" s="34">
        <v>6717</v>
      </c>
      <c r="F619" s="34"/>
      <c r="G619" s="35"/>
      <c r="H619" s="36">
        <v>6717</v>
      </c>
      <c r="I619" s="34"/>
      <c r="J619" s="34"/>
      <c r="K619" s="34"/>
      <c r="L619" s="36">
        <v>0</v>
      </c>
      <c r="M619" s="34">
        <v>0</v>
      </c>
      <c r="N619" s="35">
        <v>0</v>
      </c>
      <c r="O619" s="36" t="s">
        <v>144</v>
      </c>
      <c r="P619" s="35" t="s">
        <v>41</v>
      </c>
      <c r="Q619" s="36">
        <v>0</v>
      </c>
      <c r="R619" s="24">
        <v>0</v>
      </c>
      <c r="S619" s="24" t="s">
        <v>139</v>
      </c>
      <c r="T619" s="24" t="s">
        <v>139</v>
      </c>
      <c r="U619" s="29" t="s">
        <v>139</v>
      </c>
      <c r="V619" s="25">
        <v>0</v>
      </c>
      <c r="W619" s="30">
        <v>1</v>
      </c>
      <c r="X619" s="36" t="s">
        <v>140</v>
      </c>
      <c r="Y619" s="34" t="s">
        <v>140</v>
      </c>
      <c r="Z619" s="35" t="s">
        <v>140</v>
      </c>
      <c r="AA619" s="34" t="s">
        <v>140</v>
      </c>
      <c r="AB619" s="34" t="s">
        <v>140</v>
      </c>
      <c r="AC619" s="35" t="s">
        <v>140</v>
      </c>
      <c r="AD619" s="34" t="s">
        <v>140</v>
      </c>
      <c r="AE619" s="34" t="s">
        <v>140</v>
      </c>
      <c r="AF619" s="35" t="s">
        <v>140</v>
      </c>
      <c r="AG619" s="34" t="s">
        <v>140</v>
      </c>
      <c r="AH619" s="34" t="s">
        <v>140</v>
      </c>
      <c r="AI619" s="35" t="s">
        <v>140</v>
      </c>
      <c r="AJ619" s="36" t="s">
        <v>140</v>
      </c>
      <c r="AK619" s="34" t="s">
        <v>140</v>
      </c>
      <c r="AL619" s="35" t="s">
        <v>140</v>
      </c>
      <c r="AM619" s="34" t="s">
        <v>140</v>
      </c>
      <c r="AN619" s="34" t="s">
        <v>140</v>
      </c>
      <c r="AO619" s="35" t="s">
        <v>140</v>
      </c>
      <c r="AP619" s="35" t="s">
        <v>140</v>
      </c>
      <c r="AQ619" s="35" t="s">
        <v>140</v>
      </c>
      <c r="AR619" s="37" t="s">
        <v>140</v>
      </c>
      <c r="AS619" s="35" t="s">
        <v>140</v>
      </c>
      <c r="AT619" s="37" t="s">
        <v>140</v>
      </c>
      <c r="AU619" s="37" t="s">
        <v>140</v>
      </c>
      <c r="AV619" s="35">
        <v>-10000</v>
      </c>
      <c r="AW619" s="35" t="s">
        <v>140</v>
      </c>
      <c r="AX619" s="37" t="s">
        <v>150</v>
      </c>
      <c r="AY619" s="35" t="s">
        <v>140</v>
      </c>
      <c r="AZ619" s="37" t="s">
        <v>140</v>
      </c>
      <c r="BA619" s="37" t="s">
        <v>140</v>
      </c>
    </row>
    <row r="620" spans="2:53">
      <c r="B620" s="38" t="s">
        <v>216</v>
      </c>
      <c r="C620" s="39" t="s">
        <v>62</v>
      </c>
      <c r="D620" s="40" t="s">
        <v>138</v>
      </c>
      <c r="E620" s="27">
        <v>6093</v>
      </c>
      <c r="F620" s="27"/>
      <c r="G620" s="41"/>
      <c r="H620" s="28">
        <v>6093</v>
      </c>
      <c r="I620" s="27"/>
      <c r="J620" s="27"/>
      <c r="K620" s="27"/>
      <c r="L620" s="28">
        <v>21243</v>
      </c>
      <c r="M620" s="27">
        <v>-50</v>
      </c>
      <c r="N620" s="41">
        <v>20783</v>
      </c>
      <c r="O620" s="28" t="s">
        <v>144</v>
      </c>
      <c r="P620" s="41" t="s">
        <v>144</v>
      </c>
      <c r="Q620" s="28">
        <v>21293</v>
      </c>
      <c r="R620" s="24">
        <v>0</v>
      </c>
      <c r="S620" s="24" t="s">
        <v>139</v>
      </c>
      <c r="T620" s="24" t="s">
        <v>139</v>
      </c>
      <c r="U620" s="29" t="s">
        <v>139</v>
      </c>
      <c r="V620" s="25">
        <v>-510</v>
      </c>
      <c r="W620" s="30">
        <v>0</v>
      </c>
      <c r="X620" s="28" t="s">
        <v>140</v>
      </c>
      <c r="Y620" s="27" t="s">
        <v>140</v>
      </c>
      <c r="Z620" s="41" t="s">
        <v>140</v>
      </c>
      <c r="AA620" s="27" t="s">
        <v>140</v>
      </c>
      <c r="AB620" s="27" t="s">
        <v>140</v>
      </c>
      <c r="AC620" s="41" t="s">
        <v>140</v>
      </c>
      <c r="AD620" s="27" t="s">
        <v>140</v>
      </c>
      <c r="AE620" s="27" t="s">
        <v>140</v>
      </c>
      <c r="AF620" s="41" t="s">
        <v>140</v>
      </c>
      <c r="AG620" s="27" t="s">
        <v>140</v>
      </c>
      <c r="AH620" s="27" t="s">
        <v>140</v>
      </c>
      <c r="AI620" s="41" t="s">
        <v>140</v>
      </c>
      <c r="AJ620" s="28" t="s">
        <v>140</v>
      </c>
      <c r="AK620" s="27" t="s">
        <v>140</v>
      </c>
      <c r="AL620" s="41" t="s">
        <v>140</v>
      </c>
      <c r="AM620" s="27" t="s">
        <v>140</v>
      </c>
      <c r="AN620" s="27" t="s">
        <v>140</v>
      </c>
      <c r="AO620" s="41" t="s">
        <v>140</v>
      </c>
      <c r="AP620" s="41" t="s">
        <v>140</v>
      </c>
      <c r="AQ620" s="41" t="s">
        <v>140</v>
      </c>
      <c r="AR620" s="42" t="s">
        <v>140</v>
      </c>
      <c r="AS620" s="41" t="s">
        <v>140</v>
      </c>
      <c r="AT620" s="42" t="s">
        <v>140</v>
      </c>
      <c r="AU620" s="42" t="s">
        <v>140</v>
      </c>
      <c r="AV620" s="41" t="s">
        <v>140</v>
      </c>
      <c r="AW620" s="41" t="s">
        <v>140</v>
      </c>
      <c r="AX620" s="42" t="s">
        <v>140</v>
      </c>
      <c r="AY620" s="41" t="s">
        <v>140</v>
      </c>
      <c r="AZ620" s="42" t="s">
        <v>140</v>
      </c>
      <c r="BA620" s="42" t="s">
        <v>140</v>
      </c>
    </row>
    <row r="621" spans="2:53">
      <c r="B621" s="43" t="s">
        <v>216</v>
      </c>
      <c r="C621" s="22" t="s">
        <v>62</v>
      </c>
      <c r="D621" s="23" t="s">
        <v>141</v>
      </c>
      <c r="E621" s="24">
        <v>6091</v>
      </c>
      <c r="F621" s="24"/>
      <c r="G621" s="25"/>
      <c r="H621" s="26">
        <v>6091</v>
      </c>
      <c r="I621" s="24"/>
      <c r="J621" s="24"/>
      <c r="K621" s="24"/>
      <c r="L621" s="26">
        <v>21245</v>
      </c>
      <c r="M621" s="24">
        <v>-50</v>
      </c>
      <c r="N621" s="25">
        <v>20783</v>
      </c>
      <c r="O621" s="26" t="s">
        <v>144</v>
      </c>
      <c r="P621" s="25" t="s">
        <v>144</v>
      </c>
      <c r="Q621" s="26">
        <v>21295</v>
      </c>
      <c r="R621" s="24">
        <v>0</v>
      </c>
      <c r="S621" s="24" t="s">
        <v>139</v>
      </c>
      <c r="T621" s="24" t="s">
        <v>139</v>
      </c>
      <c r="U621" s="29" t="s">
        <v>139</v>
      </c>
      <c r="V621" s="25">
        <v>-512</v>
      </c>
      <c r="W621" s="30">
        <v>0</v>
      </c>
      <c r="X621" s="26" t="s">
        <v>140</v>
      </c>
      <c r="Y621" s="24" t="s">
        <v>140</v>
      </c>
      <c r="Z621" s="25" t="s">
        <v>140</v>
      </c>
      <c r="AA621" s="24" t="s">
        <v>140</v>
      </c>
      <c r="AB621" s="24" t="s">
        <v>140</v>
      </c>
      <c r="AC621" s="25" t="s">
        <v>140</v>
      </c>
      <c r="AD621" s="24" t="s">
        <v>140</v>
      </c>
      <c r="AE621" s="24" t="s">
        <v>140</v>
      </c>
      <c r="AF621" s="25" t="s">
        <v>140</v>
      </c>
      <c r="AG621" s="24" t="s">
        <v>140</v>
      </c>
      <c r="AH621" s="24" t="s">
        <v>140</v>
      </c>
      <c r="AI621" s="25" t="s">
        <v>140</v>
      </c>
      <c r="AJ621" s="26" t="s">
        <v>140</v>
      </c>
      <c r="AK621" s="24" t="s">
        <v>140</v>
      </c>
      <c r="AL621" s="25" t="s">
        <v>140</v>
      </c>
      <c r="AM621" s="24" t="s">
        <v>140</v>
      </c>
      <c r="AN621" s="24" t="s">
        <v>140</v>
      </c>
      <c r="AO621" s="25" t="s">
        <v>140</v>
      </c>
      <c r="AP621" s="25" t="s">
        <v>140</v>
      </c>
      <c r="AQ621" s="25" t="s">
        <v>140</v>
      </c>
      <c r="AR621" s="30" t="s">
        <v>140</v>
      </c>
      <c r="AS621" s="25" t="s">
        <v>140</v>
      </c>
      <c r="AT621" s="30" t="s">
        <v>140</v>
      </c>
      <c r="AU621" s="30" t="s">
        <v>140</v>
      </c>
      <c r="AV621" s="25" t="s">
        <v>140</v>
      </c>
      <c r="AW621" s="25" t="s">
        <v>140</v>
      </c>
      <c r="AX621" s="30" t="s">
        <v>140</v>
      </c>
      <c r="AY621" s="25" t="s">
        <v>140</v>
      </c>
      <c r="AZ621" s="30" t="s">
        <v>140</v>
      </c>
      <c r="BA621" s="30" t="s">
        <v>140</v>
      </c>
    </row>
    <row r="622" spans="2:53">
      <c r="B622" s="43" t="s">
        <v>216</v>
      </c>
      <c r="C622" s="22" t="s">
        <v>62</v>
      </c>
      <c r="D622" s="23" t="s">
        <v>142</v>
      </c>
      <c r="E622" s="24">
        <v>6450</v>
      </c>
      <c r="F622" s="24"/>
      <c r="G622" s="25"/>
      <c r="H622" s="26">
        <v>6450</v>
      </c>
      <c r="I622" s="24"/>
      <c r="J622" s="24"/>
      <c r="K622" s="24"/>
      <c r="L622" s="26">
        <v>20886</v>
      </c>
      <c r="M622" s="24">
        <v>-50</v>
      </c>
      <c r="N622" s="25">
        <v>20783</v>
      </c>
      <c r="O622" s="26" t="s">
        <v>144</v>
      </c>
      <c r="P622" s="25" t="s">
        <v>144</v>
      </c>
      <c r="Q622" s="26">
        <v>20936</v>
      </c>
      <c r="R622" s="24">
        <v>0</v>
      </c>
      <c r="S622" s="24" t="s">
        <v>139</v>
      </c>
      <c r="T622" s="24" t="s">
        <v>139</v>
      </c>
      <c r="U622" s="29" t="s">
        <v>139</v>
      </c>
      <c r="V622" s="25">
        <v>-153</v>
      </c>
      <c r="W622" s="30">
        <v>0</v>
      </c>
      <c r="X622" s="26" t="s">
        <v>140</v>
      </c>
      <c r="Y622" s="24" t="s">
        <v>140</v>
      </c>
      <c r="Z622" s="25" t="s">
        <v>140</v>
      </c>
      <c r="AA622" s="24" t="s">
        <v>140</v>
      </c>
      <c r="AB622" s="24" t="s">
        <v>140</v>
      </c>
      <c r="AC622" s="25" t="s">
        <v>140</v>
      </c>
      <c r="AD622" s="24" t="s">
        <v>140</v>
      </c>
      <c r="AE622" s="24" t="s">
        <v>140</v>
      </c>
      <c r="AF622" s="25" t="s">
        <v>140</v>
      </c>
      <c r="AG622" s="24" t="s">
        <v>140</v>
      </c>
      <c r="AH622" s="24" t="s">
        <v>140</v>
      </c>
      <c r="AI622" s="25" t="s">
        <v>140</v>
      </c>
      <c r="AJ622" s="26" t="s">
        <v>140</v>
      </c>
      <c r="AK622" s="24" t="s">
        <v>140</v>
      </c>
      <c r="AL622" s="25" t="s">
        <v>140</v>
      </c>
      <c r="AM622" s="24" t="s">
        <v>140</v>
      </c>
      <c r="AN622" s="24" t="s">
        <v>140</v>
      </c>
      <c r="AO622" s="25" t="s">
        <v>140</v>
      </c>
      <c r="AP622" s="25" t="s">
        <v>140</v>
      </c>
      <c r="AQ622" s="25" t="s">
        <v>140</v>
      </c>
      <c r="AR622" s="30" t="s">
        <v>140</v>
      </c>
      <c r="AS622" s="25" t="s">
        <v>140</v>
      </c>
      <c r="AT622" s="30" t="s">
        <v>140</v>
      </c>
      <c r="AU622" s="30" t="s">
        <v>140</v>
      </c>
      <c r="AV622" s="25" t="s">
        <v>140</v>
      </c>
      <c r="AW622" s="25" t="s">
        <v>140</v>
      </c>
      <c r="AX622" s="30" t="s">
        <v>140</v>
      </c>
      <c r="AY622" s="25" t="s">
        <v>140</v>
      </c>
      <c r="AZ622" s="30" t="s">
        <v>140</v>
      </c>
      <c r="BA622" s="30" t="s">
        <v>140</v>
      </c>
    </row>
    <row r="623" spans="2:53">
      <c r="B623" s="43" t="s">
        <v>216</v>
      </c>
      <c r="C623" s="22" t="s">
        <v>62</v>
      </c>
      <c r="D623" s="23" t="s">
        <v>143</v>
      </c>
      <c r="E623" s="24">
        <v>6244</v>
      </c>
      <c r="F623" s="24"/>
      <c r="G623" s="25"/>
      <c r="H623" s="26">
        <v>6244</v>
      </c>
      <c r="I623" s="24"/>
      <c r="J623" s="24"/>
      <c r="K623" s="24"/>
      <c r="L623" s="26">
        <v>19924</v>
      </c>
      <c r="M623" s="24">
        <v>-42</v>
      </c>
      <c r="N623" s="25">
        <v>19918</v>
      </c>
      <c r="O623" s="26" t="s">
        <v>144</v>
      </c>
      <c r="P623" s="25" t="s">
        <v>144</v>
      </c>
      <c r="Q623" s="26">
        <v>19966</v>
      </c>
      <c r="R623" s="24">
        <v>0</v>
      </c>
      <c r="S623" s="24" t="s">
        <v>139</v>
      </c>
      <c r="T623" s="24" t="s">
        <v>139</v>
      </c>
      <c r="U623" s="29" t="s">
        <v>139</v>
      </c>
      <c r="V623" s="25">
        <v>-48</v>
      </c>
      <c r="W623" s="30">
        <v>0</v>
      </c>
      <c r="X623" s="26" t="s">
        <v>140</v>
      </c>
      <c r="Y623" s="24" t="s">
        <v>140</v>
      </c>
      <c r="Z623" s="25" t="s">
        <v>140</v>
      </c>
      <c r="AA623" s="24" t="s">
        <v>140</v>
      </c>
      <c r="AB623" s="24" t="s">
        <v>140</v>
      </c>
      <c r="AC623" s="25" t="s">
        <v>140</v>
      </c>
      <c r="AD623" s="24" t="s">
        <v>140</v>
      </c>
      <c r="AE623" s="24" t="s">
        <v>140</v>
      </c>
      <c r="AF623" s="25" t="s">
        <v>140</v>
      </c>
      <c r="AG623" s="24" t="s">
        <v>140</v>
      </c>
      <c r="AH623" s="24" t="s">
        <v>140</v>
      </c>
      <c r="AI623" s="25" t="s">
        <v>140</v>
      </c>
      <c r="AJ623" s="26" t="s">
        <v>140</v>
      </c>
      <c r="AK623" s="24" t="s">
        <v>140</v>
      </c>
      <c r="AL623" s="25" t="s">
        <v>140</v>
      </c>
      <c r="AM623" s="24" t="s">
        <v>140</v>
      </c>
      <c r="AN623" s="24" t="s">
        <v>140</v>
      </c>
      <c r="AO623" s="25" t="s">
        <v>140</v>
      </c>
      <c r="AP623" s="25" t="s">
        <v>140</v>
      </c>
      <c r="AQ623" s="25" t="s">
        <v>140</v>
      </c>
      <c r="AR623" s="30" t="s">
        <v>140</v>
      </c>
      <c r="AS623" s="25" t="s">
        <v>140</v>
      </c>
      <c r="AT623" s="30" t="s">
        <v>140</v>
      </c>
      <c r="AU623" s="30" t="s">
        <v>140</v>
      </c>
      <c r="AV623" s="25" t="s">
        <v>140</v>
      </c>
      <c r="AW623" s="25" t="s">
        <v>140</v>
      </c>
      <c r="AX623" s="30" t="s">
        <v>140</v>
      </c>
      <c r="AY623" s="25" t="s">
        <v>140</v>
      </c>
      <c r="AZ623" s="30" t="s">
        <v>140</v>
      </c>
      <c r="BA623" s="30" t="s">
        <v>140</v>
      </c>
    </row>
    <row r="624" spans="2:53">
      <c r="B624" s="43" t="s">
        <v>216</v>
      </c>
      <c r="C624" s="22" t="s">
        <v>62</v>
      </c>
      <c r="D624" s="23" t="s">
        <v>145</v>
      </c>
      <c r="E624" s="24">
        <v>6274</v>
      </c>
      <c r="F624" s="24"/>
      <c r="G624" s="25"/>
      <c r="H624" s="26">
        <v>6274</v>
      </c>
      <c r="I624" s="24"/>
      <c r="J624" s="24"/>
      <c r="K624" s="24"/>
      <c r="L624" s="26">
        <v>20051</v>
      </c>
      <c r="M624" s="24">
        <v>-43</v>
      </c>
      <c r="N624" s="25">
        <v>20050</v>
      </c>
      <c r="O624" s="26" t="s">
        <v>40</v>
      </c>
      <c r="P624" s="25" t="s">
        <v>40</v>
      </c>
      <c r="Q624" s="26">
        <v>20094</v>
      </c>
      <c r="R624" s="24">
        <v>0</v>
      </c>
      <c r="S624" s="24" t="s">
        <v>139</v>
      </c>
      <c r="T624" s="24" t="s">
        <v>139</v>
      </c>
      <c r="U624" s="29" t="s">
        <v>139</v>
      </c>
      <c r="V624" s="25">
        <v>-44</v>
      </c>
      <c r="W624" s="30">
        <v>0</v>
      </c>
      <c r="X624" s="26" t="s">
        <v>140</v>
      </c>
      <c r="Y624" s="24" t="s">
        <v>140</v>
      </c>
      <c r="Z624" s="25" t="s">
        <v>140</v>
      </c>
      <c r="AA624" s="24" t="s">
        <v>140</v>
      </c>
      <c r="AB624" s="24" t="s">
        <v>140</v>
      </c>
      <c r="AC624" s="25" t="s">
        <v>140</v>
      </c>
      <c r="AD624" s="24" t="s">
        <v>140</v>
      </c>
      <c r="AE624" s="24" t="s">
        <v>140</v>
      </c>
      <c r="AF624" s="25" t="s">
        <v>140</v>
      </c>
      <c r="AG624" s="24" t="s">
        <v>140</v>
      </c>
      <c r="AH624" s="24" t="s">
        <v>140</v>
      </c>
      <c r="AI624" s="25" t="s">
        <v>140</v>
      </c>
      <c r="AJ624" s="26" t="s">
        <v>140</v>
      </c>
      <c r="AK624" s="24" t="s">
        <v>140</v>
      </c>
      <c r="AL624" s="25" t="s">
        <v>140</v>
      </c>
      <c r="AM624" s="24" t="s">
        <v>140</v>
      </c>
      <c r="AN624" s="24" t="s">
        <v>140</v>
      </c>
      <c r="AO624" s="25" t="s">
        <v>140</v>
      </c>
      <c r="AP624" s="25" t="s">
        <v>140</v>
      </c>
      <c r="AQ624" s="25" t="s">
        <v>140</v>
      </c>
      <c r="AR624" s="30" t="s">
        <v>140</v>
      </c>
      <c r="AS624" s="25" t="s">
        <v>140</v>
      </c>
      <c r="AT624" s="30" t="s">
        <v>140</v>
      </c>
      <c r="AU624" s="30" t="s">
        <v>140</v>
      </c>
      <c r="AV624" s="25" t="s">
        <v>140</v>
      </c>
      <c r="AW624" s="25" t="s">
        <v>140</v>
      </c>
      <c r="AX624" s="30" t="s">
        <v>140</v>
      </c>
      <c r="AY624" s="25" t="s">
        <v>140</v>
      </c>
      <c r="AZ624" s="30" t="s">
        <v>140</v>
      </c>
      <c r="BA624" s="30" t="s">
        <v>140</v>
      </c>
    </row>
    <row r="625" spans="2:53">
      <c r="B625" s="43" t="s">
        <v>216</v>
      </c>
      <c r="C625" s="22" t="s">
        <v>62</v>
      </c>
      <c r="D625" s="23" t="s">
        <v>146</v>
      </c>
      <c r="E625" s="24">
        <v>6274</v>
      </c>
      <c r="F625" s="24"/>
      <c r="G625" s="25"/>
      <c r="H625" s="26">
        <v>6274</v>
      </c>
      <c r="I625" s="24"/>
      <c r="J625" s="24"/>
      <c r="K625" s="24"/>
      <c r="L625" s="26">
        <v>20051</v>
      </c>
      <c r="M625" s="24">
        <v>-43</v>
      </c>
      <c r="N625" s="25">
        <v>20050</v>
      </c>
      <c r="O625" s="26" t="s">
        <v>40</v>
      </c>
      <c r="P625" s="25" t="s">
        <v>40</v>
      </c>
      <c r="Q625" s="26">
        <v>20094</v>
      </c>
      <c r="R625" s="24">
        <v>0</v>
      </c>
      <c r="S625" s="24" t="s">
        <v>139</v>
      </c>
      <c r="T625" s="24" t="s">
        <v>139</v>
      </c>
      <c r="U625" s="29" t="s">
        <v>139</v>
      </c>
      <c r="V625" s="25">
        <v>-44</v>
      </c>
      <c r="W625" s="30">
        <v>0</v>
      </c>
      <c r="X625" s="26" t="s">
        <v>140</v>
      </c>
      <c r="Y625" s="24" t="s">
        <v>140</v>
      </c>
      <c r="Z625" s="25" t="s">
        <v>140</v>
      </c>
      <c r="AA625" s="24" t="s">
        <v>140</v>
      </c>
      <c r="AB625" s="24" t="s">
        <v>140</v>
      </c>
      <c r="AC625" s="25" t="s">
        <v>140</v>
      </c>
      <c r="AD625" s="24" t="s">
        <v>140</v>
      </c>
      <c r="AE625" s="24" t="s">
        <v>140</v>
      </c>
      <c r="AF625" s="25" t="s">
        <v>140</v>
      </c>
      <c r="AG625" s="24" t="s">
        <v>140</v>
      </c>
      <c r="AH625" s="24" t="s">
        <v>140</v>
      </c>
      <c r="AI625" s="25" t="s">
        <v>140</v>
      </c>
      <c r="AJ625" s="26" t="s">
        <v>140</v>
      </c>
      <c r="AK625" s="24" t="s">
        <v>140</v>
      </c>
      <c r="AL625" s="25" t="s">
        <v>140</v>
      </c>
      <c r="AM625" s="24" t="s">
        <v>140</v>
      </c>
      <c r="AN625" s="24" t="s">
        <v>140</v>
      </c>
      <c r="AO625" s="25" t="s">
        <v>140</v>
      </c>
      <c r="AP625" s="25" t="s">
        <v>140</v>
      </c>
      <c r="AQ625" s="25" t="s">
        <v>140</v>
      </c>
      <c r="AR625" s="30" t="s">
        <v>140</v>
      </c>
      <c r="AS625" s="25" t="s">
        <v>140</v>
      </c>
      <c r="AT625" s="30" t="s">
        <v>140</v>
      </c>
      <c r="AU625" s="30" t="s">
        <v>140</v>
      </c>
      <c r="AV625" s="25" t="s">
        <v>140</v>
      </c>
      <c r="AW625" s="25" t="s">
        <v>140</v>
      </c>
      <c r="AX625" s="30" t="s">
        <v>140</v>
      </c>
      <c r="AY625" s="25" t="s">
        <v>140</v>
      </c>
      <c r="AZ625" s="30" t="s">
        <v>140</v>
      </c>
      <c r="BA625" s="30" t="s">
        <v>140</v>
      </c>
    </row>
    <row r="626" spans="2:53">
      <c r="B626" s="43" t="s">
        <v>216</v>
      </c>
      <c r="C626" s="22" t="s">
        <v>62</v>
      </c>
      <c r="D626" s="23" t="s">
        <v>147</v>
      </c>
      <c r="E626" s="24"/>
      <c r="F626" s="24">
        <v>7227</v>
      </c>
      <c r="G626" s="25">
        <v>-226</v>
      </c>
      <c r="H626" s="26"/>
      <c r="I626" s="24">
        <v>7228</v>
      </c>
      <c r="J626" s="24">
        <v>-226</v>
      </c>
      <c r="K626" s="24"/>
      <c r="L626" s="26">
        <v>0</v>
      </c>
      <c r="M626" s="24">
        <v>0</v>
      </c>
      <c r="N626" s="25">
        <v>0</v>
      </c>
      <c r="O626" s="26" t="s">
        <v>144</v>
      </c>
      <c r="P626" s="25" t="s">
        <v>144</v>
      </c>
      <c r="Q626" s="26">
        <v>0</v>
      </c>
      <c r="R626" s="24" t="s">
        <v>139</v>
      </c>
      <c r="S626" s="24">
        <v>-1</v>
      </c>
      <c r="T626" s="24">
        <v>0</v>
      </c>
      <c r="U626" s="29">
        <v>-1</v>
      </c>
      <c r="V626" s="25">
        <v>0</v>
      </c>
      <c r="W626" s="30">
        <v>0</v>
      </c>
      <c r="X626" s="26" t="s">
        <v>140</v>
      </c>
      <c r="Y626" s="24" t="s">
        <v>140</v>
      </c>
      <c r="Z626" s="25" t="s">
        <v>140</v>
      </c>
      <c r="AA626" s="24" t="s">
        <v>140</v>
      </c>
      <c r="AB626" s="24" t="s">
        <v>140</v>
      </c>
      <c r="AC626" s="25" t="s">
        <v>140</v>
      </c>
      <c r="AD626" s="24" t="s">
        <v>140</v>
      </c>
      <c r="AE626" s="24" t="s">
        <v>140</v>
      </c>
      <c r="AF626" s="25" t="s">
        <v>140</v>
      </c>
      <c r="AG626" s="24" t="s">
        <v>140</v>
      </c>
      <c r="AH626" s="24" t="s">
        <v>140</v>
      </c>
      <c r="AI626" s="25" t="s">
        <v>140</v>
      </c>
      <c r="AJ626" s="26" t="s">
        <v>140</v>
      </c>
      <c r="AK626" s="24" t="s">
        <v>140</v>
      </c>
      <c r="AL626" s="25" t="s">
        <v>140</v>
      </c>
      <c r="AM626" s="24" t="s">
        <v>140</v>
      </c>
      <c r="AN626" s="24" t="s">
        <v>140</v>
      </c>
      <c r="AO626" s="25" t="s">
        <v>140</v>
      </c>
      <c r="AP626" s="25" t="s">
        <v>140</v>
      </c>
      <c r="AQ626" s="25" t="s">
        <v>140</v>
      </c>
      <c r="AR626" s="30" t="s">
        <v>140</v>
      </c>
      <c r="AS626" s="25" t="s">
        <v>140</v>
      </c>
      <c r="AT626" s="30" t="s">
        <v>140</v>
      </c>
      <c r="AU626" s="30" t="s">
        <v>140</v>
      </c>
      <c r="AV626" s="25" t="s">
        <v>140</v>
      </c>
      <c r="AW626" s="25" t="s">
        <v>140</v>
      </c>
      <c r="AX626" s="30" t="s">
        <v>140</v>
      </c>
      <c r="AY626" s="25" t="s">
        <v>140</v>
      </c>
      <c r="AZ626" s="30" t="s">
        <v>140</v>
      </c>
      <c r="BA626" s="30" t="s">
        <v>140</v>
      </c>
    </row>
    <row r="627" spans="2:53">
      <c r="B627" s="43" t="s">
        <v>216</v>
      </c>
      <c r="C627" s="22" t="s">
        <v>62</v>
      </c>
      <c r="D627" s="23" t="s">
        <v>148</v>
      </c>
      <c r="E627" s="24"/>
      <c r="F627" s="24">
        <v>7882</v>
      </c>
      <c r="G627" s="25">
        <v>304</v>
      </c>
      <c r="H627" s="26"/>
      <c r="I627" s="24">
        <v>7882</v>
      </c>
      <c r="J627" s="24">
        <v>420</v>
      </c>
      <c r="K627" s="24"/>
      <c r="L627" s="26">
        <v>0</v>
      </c>
      <c r="M627" s="24">
        <v>0</v>
      </c>
      <c r="N627" s="25">
        <v>0</v>
      </c>
      <c r="O627" s="26" t="s">
        <v>144</v>
      </c>
      <c r="P627" s="25" t="s">
        <v>144</v>
      </c>
      <c r="Q627" s="26">
        <v>0</v>
      </c>
      <c r="R627" s="24" t="s">
        <v>139</v>
      </c>
      <c r="S627" s="24">
        <v>0</v>
      </c>
      <c r="T627" s="24">
        <v>-116</v>
      </c>
      <c r="U627" s="29">
        <v>-116</v>
      </c>
      <c r="V627" s="25">
        <v>0</v>
      </c>
      <c r="W627" s="30">
        <v>0</v>
      </c>
      <c r="X627" s="26" t="s">
        <v>140</v>
      </c>
      <c r="Y627" s="24" t="s">
        <v>140</v>
      </c>
      <c r="Z627" s="25" t="s">
        <v>140</v>
      </c>
      <c r="AA627" s="24" t="s">
        <v>140</v>
      </c>
      <c r="AB627" s="24" t="s">
        <v>140</v>
      </c>
      <c r="AC627" s="25" t="s">
        <v>140</v>
      </c>
      <c r="AD627" s="24" t="s">
        <v>140</v>
      </c>
      <c r="AE627" s="24" t="s">
        <v>140</v>
      </c>
      <c r="AF627" s="25" t="s">
        <v>140</v>
      </c>
      <c r="AG627" s="24" t="s">
        <v>140</v>
      </c>
      <c r="AH627" s="24" t="s">
        <v>140</v>
      </c>
      <c r="AI627" s="25" t="s">
        <v>140</v>
      </c>
      <c r="AJ627" s="26" t="s">
        <v>140</v>
      </c>
      <c r="AK627" s="24" t="s">
        <v>140</v>
      </c>
      <c r="AL627" s="25" t="s">
        <v>140</v>
      </c>
      <c r="AM627" s="24" t="s">
        <v>140</v>
      </c>
      <c r="AN627" s="24" t="s">
        <v>140</v>
      </c>
      <c r="AO627" s="25" t="s">
        <v>140</v>
      </c>
      <c r="AP627" s="25" t="s">
        <v>140</v>
      </c>
      <c r="AQ627" s="25" t="s">
        <v>140</v>
      </c>
      <c r="AR627" s="30" t="s">
        <v>140</v>
      </c>
      <c r="AS627" s="25" t="s">
        <v>140</v>
      </c>
      <c r="AT627" s="30" t="s">
        <v>140</v>
      </c>
      <c r="AU627" s="30" t="s">
        <v>140</v>
      </c>
      <c r="AV627" s="25" t="s">
        <v>140</v>
      </c>
      <c r="AW627" s="25" t="s">
        <v>140</v>
      </c>
      <c r="AX627" s="30" t="s">
        <v>140</v>
      </c>
      <c r="AY627" s="25" t="s">
        <v>140</v>
      </c>
      <c r="AZ627" s="30" t="s">
        <v>140</v>
      </c>
      <c r="BA627" s="30" t="s">
        <v>140</v>
      </c>
    </row>
    <row r="628" spans="2:53">
      <c r="B628" s="43" t="s">
        <v>216</v>
      </c>
      <c r="C628" s="22" t="s">
        <v>62</v>
      </c>
      <c r="D628" s="23" t="s">
        <v>149</v>
      </c>
      <c r="E628" s="24"/>
      <c r="F628" s="24">
        <v>7862</v>
      </c>
      <c r="G628" s="25">
        <v>654</v>
      </c>
      <c r="H628" s="26"/>
      <c r="I628" s="24">
        <v>7862</v>
      </c>
      <c r="J628" s="24">
        <v>654</v>
      </c>
      <c r="K628" s="24"/>
      <c r="L628" s="26">
        <v>0</v>
      </c>
      <c r="M628" s="24">
        <v>0</v>
      </c>
      <c r="N628" s="25">
        <v>0</v>
      </c>
      <c r="O628" s="26" t="s">
        <v>144</v>
      </c>
      <c r="P628" s="25" t="s">
        <v>144</v>
      </c>
      <c r="Q628" s="26">
        <v>0</v>
      </c>
      <c r="R628" s="24" t="s">
        <v>139</v>
      </c>
      <c r="S628" s="24">
        <v>0</v>
      </c>
      <c r="T628" s="24">
        <v>0</v>
      </c>
      <c r="U628" s="29">
        <v>0</v>
      </c>
      <c r="V628" s="25">
        <v>0</v>
      </c>
      <c r="W628" s="30">
        <v>0</v>
      </c>
      <c r="X628" s="26" t="s">
        <v>140</v>
      </c>
      <c r="Y628" s="24" t="s">
        <v>140</v>
      </c>
      <c r="Z628" s="25" t="s">
        <v>140</v>
      </c>
      <c r="AA628" s="24" t="s">
        <v>140</v>
      </c>
      <c r="AB628" s="24" t="s">
        <v>140</v>
      </c>
      <c r="AC628" s="25" t="s">
        <v>140</v>
      </c>
      <c r="AD628" s="24" t="s">
        <v>140</v>
      </c>
      <c r="AE628" s="24" t="s">
        <v>140</v>
      </c>
      <c r="AF628" s="25" t="s">
        <v>140</v>
      </c>
      <c r="AG628" s="24" t="s">
        <v>140</v>
      </c>
      <c r="AH628" s="24" t="s">
        <v>140</v>
      </c>
      <c r="AI628" s="25" t="s">
        <v>140</v>
      </c>
      <c r="AJ628" s="26" t="s">
        <v>140</v>
      </c>
      <c r="AK628" s="24" t="s">
        <v>140</v>
      </c>
      <c r="AL628" s="25" t="s">
        <v>140</v>
      </c>
      <c r="AM628" s="24" t="s">
        <v>140</v>
      </c>
      <c r="AN628" s="24" t="s">
        <v>140</v>
      </c>
      <c r="AO628" s="25" t="s">
        <v>140</v>
      </c>
      <c r="AP628" s="25" t="s">
        <v>140</v>
      </c>
      <c r="AQ628" s="25" t="s">
        <v>140</v>
      </c>
      <c r="AR628" s="30" t="s">
        <v>140</v>
      </c>
      <c r="AS628" s="25" t="s">
        <v>140</v>
      </c>
      <c r="AT628" s="30" t="s">
        <v>140</v>
      </c>
      <c r="AU628" s="30" t="s">
        <v>140</v>
      </c>
      <c r="AV628" s="25" t="s">
        <v>140</v>
      </c>
      <c r="AW628" s="25" t="s">
        <v>140</v>
      </c>
      <c r="AX628" s="30" t="s">
        <v>140</v>
      </c>
      <c r="AY628" s="25" t="s">
        <v>140</v>
      </c>
      <c r="AZ628" s="30" t="s">
        <v>140</v>
      </c>
      <c r="BA628" s="30" t="s">
        <v>140</v>
      </c>
    </row>
    <row r="629" spans="2:53">
      <c r="B629" s="43" t="s">
        <v>216</v>
      </c>
      <c r="C629" s="22" t="s">
        <v>62</v>
      </c>
      <c r="D629" s="23" t="s">
        <v>151</v>
      </c>
      <c r="E629" s="24"/>
      <c r="F629" s="24">
        <v>7765</v>
      </c>
      <c r="G629" s="25">
        <v>646</v>
      </c>
      <c r="H629" s="26"/>
      <c r="I629" s="24">
        <v>7765</v>
      </c>
      <c r="J629" s="24">
        <v>654</v>
      </c>
      <c r="K629" s="24"/>
      <c r="L629" s="26">
        <v>0</v>
      </c>
      <c r="M629" s="24">
        <v>0</v>
      </c>
      <c r="N629" s="25">
        <v>0</v>
      </c>
      <c r="O629" s="26" t="s">
        <v>144</v>
      </c>
      <c r="P629" s="25" t="s">
        <v>144</v>
      </c>
      <c r="Q629" s="26">
        <v>0</v>
      </c>
      <c r="R629" s="24" t="s">
        <v>139</v>
      </c>
      <c r="S629" s="24">
        <v>0</v>
      </c>
      <c r="T629" s="24">
        <v>-8</v>
      </c>
      <c r="U629" s="29">
        <v>-8</v>
      </c>
      <c r="V629" s="25">
        <v>0</v>
      </c>
      <c r="W629" s="30">
        <v>0</v>
      </c>
      <c r="X629" s="26" t="s">
        <v>140</v>
      </c>
      <c r="Y629" s="24" t="s">
        <v>140</v>
      </c>
      <c r="Z629" s="25" t="s">
        <v>140</v>
      </c>
      <c r="AA629" s="24" t="s">
        <v>140</v>
      </c>
      <c r="AB629" s="24" t="s">
        <v>140</v>
      </c>
      <c r="AC629" s="25" t="s">
        <v>140</v>
      </c>
      <c r="AD629" s="24" t="s">
        <v>140</v>
      </c>
      <c r="AE629" s="24" t="s">
        <v>140</v>
      </c>
      <c r="AF629" s="25" t="s">
        <v>140</v>
      </c>
      <c r="AG629" s="24" t="s">
        <v>140</v>
      </c>
      <c r="AH629" s="24" t="s">
        <v>140</v>
      </c>
      <c r="AI629" s="25" t="s">
        <v>140</v>
      </c>
      <c r="AJ629" s="26" t="s">
        <v>140</v>
      </c>
      <c r="AK629" s="24" t="s">
        <v>140</v>
      </c>
      <c r="AL629" s="25" t="s">
        <v>140</v>
      </c>
      <c r="AM629" s="24" t="s">
        <v>140</v>
      </c>
      <c r="AN629" s="24" t="s">
        <v>140</v>
      </c>
      <c r="AO629" s="25" t="s">
        <v>140</v>
      </c>
      <c r="AP629" s="25" t="s">
        <v>140</v>
      </c>
      <c r="AQ629" s="25" t="s">
        <v>140</v>
      </c>
      <c r="AR629" s="30" t="s">
        <v>140</v>
      </c>
      <c r="AS629" s="25" t="s">
        <v>140</v>
      </c>
      <c r="AT629" s="30" t="s">
        <v>140</v>
      </c>
      <c r="AU629" s="30" t="s">
        <v>140</v>
      </c>
      <c r="AV629" s="25" t="s">
        <v>140</v>
      </c>
      <c r="AW629" s="25" t="s">
        <v>140</v>
      </c>
      <c r="AX629" s="30" t="s">
        <v>140</v>
      </c>
      <c r="AY629" s="25" t="s">
        <v>140</v>
      </c>
      <c r="AZ629" s="30" t="s">
        <v>140</v>
      </c>
      <c r="BA629" s="30" t="s">
        <v>140</v>
      </c>
    </row>
    <row r="630" spans="2:53">
      <c r="B630" s="43" t="s">
        <v>216</v>
      </c>
      <c r="C630" s="22" t="s">
        <v>62</v>
      </c>
      <c r="D630" s="23" t="s">
        <v>153</v>
      </c>
      <c r="E630" s="24"/>
      <c r="F630" s="24">
        <v>7530</v>
      </c>
      <c r="G630" s="25">
        <v>654</v>
      </c>
      <c r="H630" s="26"/>
      <c r="I630" s="24">
        <v>7519</v>
      </c>
      <c r="J630" s="24">
        <v>654</v>
      </c>
      <c r="K630" s="24"/>
      <c r="L630" s="26">
        <v>0</v>
      </c>
      <c r="M630" s="24">
        <v>0</v>
      </c>
      <c r="N630" s="25">
        <v>0</v>
      </c>
      <c r="O630" s="26" t="s">
        <v>144</v>
      </c>
      <c r="P630" s="25" t="s">
        <v>144</v>
      </c>
      <c r="Q630" s="26">
        <v>0</v>
      </c>
      <c r="R630" s="24" t="s">
        <v>139</v>
      </c>
      <c r="S630" s="24">
        <v>11</v>
      </c>
      <c r="T630" s="24">
        <v>0</v>
      </c>
      <c r="U630" s="29">
        <v>11</v>
      </c>
      <c r="V630" s="25">
        <v>0</v>
      </c>
      <c r="W630" s="30">
        <v>0</v>
      </c>
      <c r="X630" s="26" t="s">
        <v>140</v>
      </c>
      <c r="Y630" s="24" t="s">
        <v>140</v>
      </c>
      <c r="Z630" s="25" t="s">
        <v>140</v>
      </c>
      <c r="AA630" s="24" t="s">
        <v>140</v>
      </c>
      <c r="AB630" s="24" t="s">
        <v>140</v>
      </c>
      <c r="AC630" s="25" t="s">
        <v>140</v>
      </c>
      <c r="AD630" s="24" t="s">
        <v>140</v>
      </c>
      <c r="AE630" s="24" t="s">
        <v>140</v>
      </c>
      <c r="AF630" s="25" t="s">
        <v>140</v>
      </c>
      <c r="AG630" s="24" t="s">
        <v>140</v>
      </c>
      <c r="AH630" s="24" t="s">
        <v>140</v>
      </c>
      <c r="AI630" s="25" t="s">
        <v>140</v>
      </c>
      <c r="AJ630" s="26" t="s">
        <v>140</v>
      </c>
      <c r="AK630" s="24" t="s">
        <v>140</v>
      </c>
      <c r="AL630" s="25" t="s">
        <v>140</v>
      </c>
      <c r="AM630" s="24" t="s">
        <v>140</v>
      </c>
      <c r="AN630" s="24" t="s">
        <v>140</v>
      </c>
      <c r="AO630" s="25" t="s">
        <v>140</v>
      </c>
      <c r="AP630" s="25" t="s">
        <v>140</v>
      </c>
      <c r="AQ630" s="25" t="s">
        <v>140</v>
      </c>
      <c r="AR630" s="30" t="s">
        <v>140</v>
      </c>
      <c r="AS630" s="25" t="s">
        <v>140</v>
      </c>
      <c r="AT630" s="30" t="s">
        <v>140</v>
      </c>
      <c r="AU630" s="30" t="s">
        <v>140</v>
      </c>
      <c r="AV630" s="25" t="s">
        <v>140</v>
      </c>
      <c r="AW630" s="25" t="s">
        <v>140</v>
      </c>
      <c r="AX630" s="30" t="s">
        <v>140</v>
      </c>
      <c r="AY630" s="25" t="s">
        <v>140</v>
      </c>
      <c r="AZ630" s="30" t="s">
        <v>140</v>
      </c>
      <c r="BA630" s="30" t="s">
        <v>140</v>
      </c>
    </row>
    <row r="631" spans="2:53" ht="15" thickBot="1">
      <c r="B631" s="44" t="s">
        <v>216</v>
      </c>
      <c r="C631" s="32" t="s">
        <v>62</v>
      </c>
      <c r="D631" s="33" t="s">
        <v>155</v>
      </c>
      <c r="E631" s="34"/>
      <c r="F631" s="34">
        <v>7322</v>
      </c>
      <c r="G631" s="35">
        <v>679</v>
      </c>
      <c r="H631" s="36"/>
      <c r="I631" s="34">
        <v>7322</v>
      </c>
      <c r="J631" s="34">
        <v>679</v>
      </c>
      <c r="K631" s="34"/>
      <c r="L631" s="36">
        <v>0</v>
      </c>
      <c r="M631" s="34">
        <v>0</v>
      </c>
      <c r="N631" s="35">
        <v>0</v>
      </c>
      <c r="O631" s="36" t="s">
        <v>144</v>
      </c>
      <c r="P631" s="35" t="s">
        <v>144</v>
      </c>
      <c r="Q631" s="36">
        <v>0</v>
      </c>
      <c r="R631" s="24" t="s">
        <v>139</v>
      </c>
      <c r="S631" s="24">
        <v>0</v>
      </c>
      <c r="T631" s="24">
        <v>0</v>
      </c>
      <c r="U631" s="29">
        <v>0</v>
      </c>
      <c r="V631" s="25">
        <v>0</v>
      </c>
      <c r="W631" s="30">
        <v>0</v>
      </c>
      <c r="X631" s="36" t="s">
        <v>140</v>
      </c>
      <c r="Y631" s="34" t="s">
        <v>140</v>
      </c>
      <c r="Z631" s="35" t="s">
        <v>140</v>
      </c>
      <c r="AA631" s="34" t="s">
        <v>140</v>
      </c>
      <c r="AB631" s="34" t="s">
        <v>140</v>
      </c>
      <c r="AC631" s="35" t="s">
        <v>140</v>
      </c>
      <c r="AD631" s="34" t="s">
        <v>140</v>
      </c>
      <c r="AE631" s="34" t="s">
        <v>140</v>
      </c>
      <c r="AF631" s="35" t="s">
        <v>140</v>
      </c>
      <c r="AG631" s="34" t="s">
        <v>140</v>
      </c>
      <c r="AH631" s="34" t="s">
        <v>140</v>
      </c>
      <c r="AI631" s="35" t="s">
        <v>140</v>
      </c>
      <c r="AJ631" s="36" t="s">
        <v>140</v>
      </c>
      <c r="AK631" s="34" t="s">
        <v>140</v>
      </c>
      <c r="AL631" s="35" t="s">
        <v>140</v>
      </c>
      <c r="AM631" s="34" t="s">
        <v>140</v>
      </c>
      <c r="AN631" s="34" t="s">
        <v>140</v>
      </c>
      <c r="AO631" s="35" t="s">
        <v>140</v>
      </c>
      <c r="AP631" s="35" t="s">
        <v>140</v>
      </c>
      <c r="AQ631" s="35" t="s">
        <v>140</v>
      </c>
      <c r="AR631" s="37" t="s">
        <v>140</v>
      </c>
      <c r="AS631" s="35" t="s">
        <v>140</v>
      </c>
      <c r="AT631" s="37" t="s">
        <v>140</v>
      </c>
      <c r="AU631" s="37" t="s">
        <v>140</v>
      </c>
      <c r="AV631" s="35" t="s">
        <v>140</v>
      </c>
      <c r="AW631" s="35" t="s">
        <v>140</v>
      </c>
      <c r="AX631" s="37" t="s">
        <v>140</v>
      </c>
      <c r="AY631" s="35" t="s">
        <v>140</v>
      </c>
      <c r="AZ631" s="37" t="s">
        <v>140</v>
      </c>
      <c r="BA631" s="37" t="s">
        <v>140</v>
      </c>
    </row>
    <row r="632" spans="2:53">
      <c r="B632" s="38" t="s">
        <v>217</v>
      </c>
      <c r="C632" s="39" t="s">
        <v>62</v>
      </c>
      <c r="D632" s="40" t="s">
        <v>138</v>
      </c>
      <c r="E632" s="27">
        <v>5892</v>
      </c>
      <c r="F632" s="27"/>
      <c r="G632" s="41"/>
      <c r="H632" s="28">
        <v>5892</v>
      </c>
      <c r="I632" s="27"/>
      <c r="J632" s="27"/>
      <c r="K632" s="27"/>
      <c r="L632" s="28">
        <v>0</v>
      </c>
      <c r="M632" s="27">
        <v>0</v>
      </c>
      <c r="N632" s="41">
        <v>0</v>
      </c>
      <c r="O632" s="28" t="s">
        <v>144</v>
      </c>
      <c r="P632" s="41" t="s">
        <v>41</v>
      </c>
      <c r="Q632" s="28">
        <v>0</v>
      </c>
      <c r="R632" s="24">
        <v>0</v>
      </c>
      <c r="S632" s="24" t="s">
        <v>139</v>
      </c>
      <c r="T632" s="24" t="s">
        <v>139</v>
      </c>
      <c r="U632" s="29" t="s">
        <v>139</v>
      </c>
      <c r="V632" s="25">
        <v>0</v>
      </c>
      <c r="W632" s="30">
        <v>1</v>
      </c>
      <c r="X632" s="28">
        <v>140</v>
      </c>
      <c r="Y632" s="27" t="s">
        <v>140</v>
      </c>
      <c r="Z632" s="41" t="s">
        <v>170</v>
      </c>
      <c r="AA632" s="27">
        <v>325</v>
      </c>
      <c r="AB632" s="27" t="s">
        <v>140</v>
      </c>
      <c r="AC632" s="41" t="s">
        <v>170</v>
      </c>
      <c r="AD632" s="27" t="s">
        <v>140</v>
      </c>
      <c r="AE632" s="27" t="s">
        <v>140</v>
      </c>
      <c r="AF632" s="41" t="s">
        <v>140</v>
      </c>
      <c r="AG632" s="27" t="s">
        <v>140</v>
      </c>
      <c r="AH632" s="27" t="s">
        <v>140</v>
      </c>
      <c r="AI632" s="41" t="s">
        <v>140</v>
      </c>
      <c r="AJ632" s="28" t="s">
        <v>140</v>
      </c>
      <c r="AK632" s="27" t="s">
        <v>140</v>
      </c>
      <c r="AL632" s="41" t="s">
        <v>140</v>
      </c>
      <c r="AM632" s="27" t="s">
        <v>140</v>
      </c>
      <c r="AN632" s="27" t="s">
        <v>140</v>
      </c>
      <c r="AO632" s="41" t="s">
        <v>140</v>
      </c>
      <c r="AP632" s="41" t="s">
        <v>140</v>
      </c>
      <c r="AQ632" s="41" t="s">
        <v>140</v>
      </c>
      <c r="AR632" s="42" t="s">
        <v>140</v>
      </c>
      <c r="AS632" s="41" t="s">
        <v>140</v>
      </c>
      <c r="AT632" s="42" t="s">
        <v>140</v>
      </c>
      <c r="AU632" s="42" t="s">
        <v>140</v>
      </c>
      <c r="AV632" s="41">
        <v>-10000</v>
      </c>
      <c r="AW632" s="41" t="s">
        <v>140</v>
      </c>
      <c r="AX632" s="42" t="s">
        <v>150</v>
      </c>
      <c r="AY632" s="41" t="s">
        <v>140</v>
      </c>
      <c r="AZ632" s="42" t="s">
        <v>140</v>
      </c>
      <c r="BA632" s="42" t="s">
        <v>140</v>
      </c>
    </row>
    <row r="633" spans="2:53">
      <c r="B633" s="43" t="s">
        <v>217</v>
      </c>
      <c r="C633" s="22" t="s">
        <v>62</v>
      </c>
      <c r="D633" s="23" t="s">
        <v>141</v>
      </c>
      <c r="E633" s="24">
        <v>5879</v>
      </c>
      <c r="F633" s="24"/>
      <c r="G633" s="25"/>
      <c r="H633" s="26">
        <v>5879</v>
      </c>
      <c r="I633" s="24"/>
      <c r="J633" s="24"/>
      <c r="K633" s="24"/>
      <c r="L633" s="26">
        <v>0</v>
      </c>
      <c r="M633" s="24">
        <v>0</v>
      </c>
      <c r="N633" s="25">
        <v>0</v>
      </c>
      <c r="O633" s="26" t="s">
        <v>144</v>
      </c>
      <c r="P633" s="25" t="s">
        <v>41</v>
      </c>
      <c r="Q633" s="26">
        <v>0</v>
      </c>
      <c r="R633" s="24">
        <v>0</v>
      </c>
      <c r="S633" s="24" t="s">
        <v>139</v>
      </c>
      <c r="T633" s="24" t="s">
        <v>139</v>
      </c>
      <c r="U633" s="29" t="s">
        <v>139</v>
      </c>
      <c r="V633" s="25">
        <v>0</v>
      </c>
      <c r="W633" s="30">
        <v>1</v>
      </c>
      <c r="X633" s="26">
        <v>140</v>
      </c>
      <c r="Y633" s="24" t="s">
        <v>140</v>
      </c>
      <c r="Z633" s="25" t="s">
        <v>170</v>
      </c>
      <c r="AA633" s="24">
        <v>325</v>
      </c>
      <c r="AB633" s="24" t="s">
        <v>140</v>
      </c>
      <c r="AC633" s="25" t="s">
        <v>170</v>
      </c>
      <c r="AD633" s="24" t="s">
        <v>140</v>
      </c>
      <c r="AE633" s="24" t="s">
        <v>140</v>
      </c>
      <c r="AF633" s="25" t="s">
        <v>140</v>
      </c>
      <c r="AG633" s="24" t="s">
        <v>140</v>
      </c>
      <c r="AH633" s="24" t="s">
        <v>140</v>
      </c>
      <c r="AI633" s="25" t="s">
        <v>140</v>
      </c>
      <c r="AJ633" s="26" t="s">
        <v>140</v>
      </c>
      <c r="AK633" s="24" t="s">
        <v>140</v>
      </c>
      <c r="AL633" s="25" t="s">
        <v>140</v>
      </c>
      <c r="AM633" s="24" t="s">
        <v>140</v>
      </c>
      <c r="AN633" s="24" t="s">
        <v>140</v>
      </c>
      <c r="AO633" s="25" t="s">
        <v>140</v>
      </c>
      <c r="AP633" s="25" t="s">
        <v>140</v>
      </c>
      <c r="AQ633" s="25" t="s">
        <v>140</v>
      </c>
      <c r="AR633" s="30" t="s">
        <v>140</v>
      </c>
      <c r="AS633" s="25" t="s">
        <v>140</v>
      </c>
      <c r="AT633" s="30" t="s">
        <v>140</v>
      </c>
      <c r="AU633" s="30" t="s">
        <v>140</v>
      </c>
      <c r="AV633" s="25">
        <v>-10000</v>
      </c>
      <c r="AW633" s="25" t="s">
        <v>140</v>
      </c>
      <c r="AX633" s="30" t="s">
        <v>150</v>
      </c>
      <c r="AY633" s="25" t="s">
        <v>140</v>
      </c>
      <c r="AZ633" s="30" t="s">
        <v>140</v>
      </c>
      <c r="BA633" s="30" t="s">
        <v>140</v>
      </c>
    </row>
    <row r="634" spans="2:53">
      <c r="B634" s="43" t="s">
        <v>217</v>
      </c>
      <c r="C634" s="22" t="s">
        <v>62</v>
      </c>
      <c r="D634" s="23" t="s">
        <v>142</v>
      </c>
      <c r="E634" s="24">
        <v>5885</v>
      </c>
      <c r="F634" s="24"/>
      <c r="G634" s="25"/>
      <c r="H634" s="26">
        <v>5885</v>
      </c>
      <c r="I634" s="24"/>
      <c r="J634" s="24"/>
      <c r="K634" s="24"/>
      <c r="L634" s="26">
        <v>0</v>
      </c>
      <c r="M634" s="24">
        <v>0</v>
      </c>
      <c r="N634" s="25">
        <v>0</v>
      </c>
      <c r="O634" s="26" t="s">
        <v>144</v>
      </c>
      <c r="P634" s="25" t="s">
        <v>41</v>
      </c>
      <c r="Q634" s="26">
        <v>0</v>
      </c>
      <c r="R634" s="24">
        <v>0</v>
      </c>
      <c r="S634" s="24" t="s">
        <v>139</v>
      </c>
      <c r="T634" s="24" t="s">
        <v>139</v>
      </c>
      <c r="U634" s="29" t="s">
        <v>139</v>
      </c>
      <c r="V634" s="25">
        <v>0</v>
      </c>
      <c r="W634" s="30">
        <v>1</v>
      </c>
      <c r="X634" s="26">
        <v>140</v>
      </c>
      <c r="Y634" s="24" t="s">
        <v>140</v>
      </c>
      <c r="Z634" s="25" t="s">
        <v>170</v>
      </c>
      <c r="AA634" s="24">
        <v>325</v>
      </c>
      <c r="AB634" s="24" t="s">
        <v>140</v>
      </c>
      <c r="AC634" s="25" t="s">
        <v>170</v>
      </c>
      <c r="AD634" s="24" t="s">
        <v>140</v>
      </c>
      <c r="AE634" s="24" t="s">
        <v>140</v>
      </c>
      <c r="AF634" s="25" t="s">
        <v>140</v>
      </c>
      <c r="AG634" s="24" t="s">
        <v>140</v>
      </c>
      <c r="AH634" s="24" t="s">
        <v>140</v>
      </c>
      <c r="AI634" s="25" t="s">
        <v>140</v>
      </c>
      <c r="AJ634" s="26" t="s">
        <v>140</v>
      </c>
      <c r="AK634" s="24" t="s">
        <v>140</v>
      </c>
      <c r="AL634" s="25" t="s">
        <v>140</v>
      </c>
      <c r="AM634" s="24" t="s">
        <v>140</v>
      </c>
      <c r="AN634" s="24" t="s">
        <v>140</v>
      </c>
      <c r="AO634" s="25" t="s">
        <v>140</v>
      </c>
      <c r="AP634" s="25" t="s">
        <v>140</v>
      </c>
      <c r="AQ634" s="25" t="s">
        <v>140</v>
      </c>
      <c r="AR634" s="30" t="s">
        <v>140</v>
      </c>
      <c r="AS634" s="25" t="s">
        <v>140</v>
      </c>
      <c r="AT634" s="30" t="s">
        <v>140</v>
      </c>
      <c r="AU634" s="30" t="s">
        <v>140</v>
      </c>
      <c r="AV634" s="25">
        <v>-10000</v>
      </c>
      <c r="AW634" s="25" t="s">
        <v>140</v>
      </c>
      <c r="AX634" s="30" t="s">
        <v>150</v>
      </c>
      <c r="AY634" s="25" t="s">
        <v>140</v>
      </c>
      <c r="AZ634" s="30" t="s">
        <v>140</v>
      </c>
      <c r="BA634" s="30" t="s">
        <v>140</v>
      </c>
    </row>
    <row r="635" spans="2:53">
      <c r="B635" s="43" t="s">
        <v>217</v>
      </c>
      <c r="C635" s="22" t="s">
        <v>62</v>
      </c>
      <c r="D635" s="23" t="s">
        <v>143</v>
      </c>
      <c r="E635" s="24">
        <v>5998</v>
      </c>
      <c r="F635" s="24"/>
      <c r="G635" s="25"/>
      <c r="H635" s="26">
        <v>5998</v>
      </c>
      <c r="I635" s="24"/>
      <c r="J635" s="24"/>
      <c r="K635" s="24"/>
      <c r="L635" s="26">
        <v>0</v>
      </c>
      <c r="M635" s="24">
        <v>0</v>
      </c>
      <c r="N635" s="25">
        <v>0</v>
      </c>
      <c r="O635" s="26" t="s">
        <v>144</v>
      </c>
      <c r="P635" s="25" t="s">
        <v>41</v>
      </c>
      <c r="Q635" s="26">
        <v>0</v>
      </c>
      <c r="R635" s="24">
        <v>0</v>
      </c>
      <c r="S635" s="24" t="s">
        <v>139</v>
      </c>
      <c r="T635" s="24" t="s">
        <v>139</v>
      </c>
      <c r="U635" s="29" t="s">
        <v>139</v>
      </c>
      <c r="V635" s="25">
        <v>0</v>
      </c>
      <c r="W635" s="30">
        <v>1</v>
      </c>
      <c r="X635" s="26">
        <v>140</v>
      </c>
      <c r="Y635" s="24" t="s">
        <v>140</v>
      </c>
      <c r="Z635" s="25" t="s">
        <v>170</v>
      </c>
      <c r="AA635" s="24">
        <v>307</v>
      </c>
      <c r="AB635" s="24" t="s">
        <v>140</v>
      </c>
      <c r="AC635" s="25" t="s">
        <v>170</v>
      </c>
      <c r="AD635" s="24" t="s">
        <v>140</v>
      </c>
      <c r="AE635" s="24" t="s">
        <v>140</v>
      </c>
      <c r="AF635" s="25" t="s">
        <v>140</v>
      </c>
      <c r="AG635" s="24" t="s">
        <v>140</v>
      </c>
      <c r="AH635" s="24" t="s">
        <v>140</v>
      </c>
      <c r="AI635" s="25" t="s">
        <v>140</v>
      </c>
      <c r="AJ635" s="26" t="s">
        <v>140</v>
      </c>
      <c r="AK635" s="24" t="s">
        <v>140</v>
      </c>
      <c r="AL635" s="25" t="s">
        <v>140</v>
      </c>
      <c r="AM635" s="24" t="s">
        <v>140</v>
      </c>
      <c r="AN635" s="24" t="s">
        <v>140</v>
      </c>
      <c r="AO635" s="25" t="s">
        <v>140</v>
      </c>
      <c r="AP635" s="25" t="s">
        <v>140</v>
      </c>
      <c r="AQ635" s="25" t="s">
        <v>140</v>
      </c>
      <c r="AR635" s="30" t="s">
        <v>140</v>
      </c>
      <c r="AS635" s="25" t="s">
        <v>140</v>
      </c>
      <c r="AT635" s="30" t="s">
        <v>140</v>
      </c>
      <c r="AU635" s="30" t="s">
        <v>140</v>
      </c>
      <c r="AV635" s="25">
        <v>-10000</v>
      </c>
      <c r="AW635" s="25" t="s">
        <v>140</v>
      </c>
      <c r="AX635" s="30" t="s">
        <v>150</v>
      </c>
      <c r="AY635" s="25" t="s">
        <v>140</v>
      </c>
      <c r="AZ635" s="30" t="s">
        <v>140</v>
      </c>
      <c r="BA635" s="30" t="s">
        <v>140</v>
      </c>
    </row>
    <row r="636" spans="2:53">
      <c r="B636" s="43" t="s">
        <v>217</v>
      </c>
      <c r="C636" s="22" t="s">
        <v>62</v>
      </c>
      <c r="D636" s="23" t="s">
        <v>145</v>
      </c>
      <c r="E636" s="24">
        <v>5331</v>
      </c>
      <c r="F636" s="24"/>
      <c r="G636" s="25"/>
      <c r="H636" s="26">
        <v>5441</v>
      </c>
      <c r="I636" s="24"/>
      <c r="J636" s="24"/>
      <c r="K636" s="24"/>
      <c r="L636" s="26">
        <v>0</v>
      </c>
      <c r="M636" s="24">
        <v>0</v>
      </c>
      <c r="N636" s="25">
        <v>0</v>
      </c>
      <c r="O636" s="26" t="s">
        <v>144</v>
      </c>
      <c r="P636" s="25" t="s">
        <v>41</v>
      </c>
      <c r="Q636" s="26">
        <v>0</v>
      </c>
      <c r="R636" s="24">
        <v>-110</v>
      </c>
      <c r="S636" s="24" t="s">
        <v>139</v>
      </c>
      <c r="T636" s="24" t="s">
        <v>139</v>
      </c>
      <c r="U636" s="29" t="s">
        <v>139</v>
      </c>
      <c r="V636" s="25">
        <v>0</v>
      </c>
      <c r="W636" s="30">
        <v>1</v>
      </c>
      <c r="X636" s="26">
        <v>140</v>
      </c>
      <c r="Y636" s="24" t="s">
        <v>140</v>
      </c>
      <c r="Z636" s="25" t="s">
        <v>170</v>
      </c>
      <c r="AA636" s="24">
        <v>307</v>
      </c>
      <c r="AB636" s="24" t="s">
        <v>140</v>
      </c>
      <c r="AC636" s="25" t="s">
        <v>170</v>
      </c>
      <c r="AD636" s="24" t="s">
        <v>140</v>
      </c>
      <c r="AE636" s="24" t="s">
        <v>140</v>
      </c>
      <c r="AF636" s="25" t="s">
        <v>140</v>
      </c>
      <c r="AG636" s="24" t="s">
        <v>140</v>
      </c>
      <c r="AH636" s="24" t="s">
        <v>140</v>
      </c>
      <c r="AI636" s="25" t="s">
        <v>140</v>
      </c>
      <c r="AJ636" s="26" t="s">
        <v>140</v>
      </c>
      <c r="AK636" s="24" t="s">
        <v>140</v>
      </c>
      <c r="AL636" s="25" t="s">
        <v>140</v>
      </c>
      <c r="AM636" s="24" t="s">
        <v>140</v>
      </c>
      <c r="AN636" s="24" t="s">
        <v>140</v>
      </c>
      <c r="AO636" s="25" t="s">
        <v>140</v>
      </c>
      <c r="AP636" s="25" t="s">
        <v>140</v>
      </c>
      <c r="AQ636" s="25" t="s">
        <v>140</v>
      </c>
      <c r="AR636" s="30" t="s">
        <v>140</v>
      </c>
      <c r="AS636" s="25" t="s">
        <v>140</v>
      </c>
      <c r="AT636" s="30" t="s">
        <v>140</v>
      </c>
      <c r="AU636" s="30" t="s">
        <v>140</v>
      </c>
      <c r="AV636" s="25" t="s">
        <v>140</v>
      </c>
      <c r="AW636" s="25" t="s">
        <v>140</v>
      </c>
      <c r="AX636" s="30" t="s">
        <v>140</v>
      </c>
      <c r="AY636" s="25" t="s">
        <v>140</v>
      </c>
      <c r="AZ636" s="30" t="s">
        <v>140</v>
      </c>
      <c r="BA636" s="30" t="s">
        <v>140</v>
      </c>
    </row>
    <row r="637" spans="2:53">
      <c r="B637" s="43" t="s">
        <v>217</v>
      </c>
      <c r="C637" s="22" t="s">
        <v>62</v>
      </c>
      <c r="D637" s="23" t="s">
        <v>146</v>
      </c>
      <c r="E637" s="24">
        <v>6007</v>
      </c>
      <c r="F637" s="24"/>
      <c r="G637" s="25"/>
      <c r="H637" s="26">
        <v>6009</v>
      </c>
      <c r="I637" s="24"/>
      <c r="J637" s="24"/>
      <c r="K637" s="24"/>
      <c r="L637" s="26">
        <v>0</v>
      </c>
      <c r="M637" s="24">
        <v>0</v>
      </c>
      <c r="N637" s="25">
        <v>0</v>
      </c>
      <c r="O637" s="26" t="s">
        <v>144</v>
      </c>
      <c r="P637" s="25" t="s">
        <v>144</v>
      </c>
      <c r="Q637" s="26">
        <v>0</v>
      </c>
      <c r="R637" s="24">
        <v>-2</v>
      </c>
      <c r="S637" s="24" t="s">
        <v>139</v>
      </c>
      <c r="T637" s="24" t="s">
        <v>139</v>
      </c>
      <c r="U637" s="29" t="s">
        <v>139</v>
      </c>
      <c r="V637" s="25">
        <v>0</v>
      </c>
      <c r="W637" s="30">
        <v>1</v>
      </c>
      <c r="X637" s="26">
        <v>140</v>
      </c>
      <c r="Y637" s="24" t="s">
        <v>140</v>
      </c>
      <c r="Z637" s="25" t="s">
        <v>170</v>
      </c>
      <c r="AA637" s="24">
        <v>272</v>
      </c>
      <c r="AB637" s="24" t="s">
        <v>140</v>
      </c>
      <c r="AC637" s="25" t="s">
        <v>170</v>
      </c>
      <c r="AD637" s="24" t="s">
        <v>140</v>
      </c>
      <c r="AE637" s="24" t="s">
        <v>140</v>
      </c>
      <c r="AF637" s="25" t="s">
        <v>140</v>
      </c>
      <c r="AG637" s="24" t="s">
        <v>140</v>
      </c>
      <c r="AH637" s="24" t="s">
        <v>140</v>
      </c>
      <c r="AI637" s="25" t="s">
        <v>140</v>
      </c>
      <c r="AJ637" s="26" t="s">
        <v>140</v>
      </c>
      <c r="AK637" s="24" t="s">
        <v>140</v>
      </c>
      <c r="AL637" s="25" t="s">
        <v>140</v>
      </c>
      <c r="AM637" s="24" t="s">
        <v>140</v>
      </c>
      <c r="AN637" s="24" t="s">
        <v>140</v>
      </c>
      <c r="AO637" s="25" t="s">
        <v>140</v>
      </c>
      <c r="AP637" s="25" t="s">
        <v>140</v>
      </c>
      <c r="AQ637" s="25" t="s">
        <v>140</v>
      </c>
      <c r="AR637" s="30" t="s">
        <v>140</v>
      </c>
      <c r="AS637" s="25" t="s">
        <v>140</v>
      </c>
      <c r="AT637" s="30" t="s">
        <v>140</v>
      </c>
      <c r="AU637" s="30" t="s">
        <v>140</v>
      </c>
      <c r="AV637" s="25" t="s">
        <v>140</v>
      </c>
      <c r="AW637" s="25" t="s">
        <v>140</v>
      </c>
      <c r="AX637" s="30" t="s">
        <v>140</v>
      </c>
      <c r="AY637" s="25" t="s">
        <v>140</v>
      </c>
      <c r="AZ637" s="30" t="s">
        <v>140</v>
      </c>
      <c r="BA637" s="30" t="s">
        <v>140</v>
      </c>
    </row>
    <row r="638" spans="2:53">
      <c r="B638" s="43" t="s">
        <v>217</v>
      </c>
      <c r="C638" s="22" t="s">
        <v>62</v>
      </c>
      <c r="D638" s="23" t="s">
        <v>147</v>
      </c>
      <c r="E638" s="24"/>
      <c r="F638" s="24">
        <v>6535</v>
      </c>
      <c r="G638" s="25">
        <v>724</v>
      </c>
      <c r="H638" s="26"/>
      <c r="I638" s="24">
        <v>6535</v>
      </c>
      <c r="J638" s="24">
        <v>801</v>
      </c>
      <c r="K638" s="24"/>
      <c r="L638" s="26">
        <v>0</v>
      </c>
      <c r="M638" s="24">
        <v>0</v>
      </c>
      <c r="N638" s="25">
        <v>0</v>
      </c>
      <c r="O638" s="26" t="s">
        <v>144</v>
      </c>
      <c r="P638" s="25" t="s">
        <v>41</v>
      </c>
      <c r="Q638" s="26">
        <v>0</v>
      </c>
      <c r="R638" s="24" t="s">
        <v>139</v>
      </c>
      <c r="S638" s="24">
        <v>0</v>
      </c>
      <c r="T638" s="24">
        <v>-77</v>
      </c>
      <c r="U638" s="29">
        <v>-77</v>
      </c>
      <c r="V638" s="25">
        <v>0</v>
      </c>
      <c r="W638" s="30">
        <v>1</v>
      </c>
      <c r="X638" s="26">
        <v>123</v>
      </c>
      <c r="Y638" s="24" t="s">
        <v>140</v>
      </c>
      <c r="Z638" s="25" t="s">
        <v>170</v>
      </c>
      <c r="AA638" s="24">
        <v>373</v>
      </c>
      <c r="AB638" s="24" t="s">
        <v>140</v>
      </c>
      <c r="AC638" s="25" t="s">
        <v>170</v>
      </c>
      <c r="AD638" s="24" t="s">
        <v>140</v>
      </c>
      <c r="AE638" s="24" t="s">
        <v>140</v>
      </c>
      <c r="AF638" s="25" t="s">
        <v>140</v>
      </c>
      <c r="AG638" s="24" t="s">
        <v>140</v>
      </c>
      <c r="AH638" s="24" t="s">
        <v>140</v>
      </c>
      <c r="AI638" s="25" t="s">
        <v>140</v>
      </c>
      <c r="AJ638" s="26" t="s">
        <v>140</v>
      </c>
      <c r="AK638" s="24" t="s">
        <v>140</v>
      </c>
      <c r="AL638" s="25" t="s">
        <v>140</v>
      </c>
      <c r="AM638" s="24" t="s">
        <v>140</v>
      </c>
      <c r="AN638" s="24" t="s">
        <v>140</v>
      </c>
      <c r="AO638" s="25" t="s">
        <v>140</v>
      </c>
      <c r="AP638" s="25" t="s">
        <v>140</v>
      </c>
      <c r="AQ638" s="25" t="s">
        <v>140</v>
      </c>
      <c r="AR638" s="30" t="s">
        <v>140</v>
      </c>
      <c r="AS638" s="25" t="s">
        <v>140</v>
      </c>
      <c r="AT638" s="30" t="s">
        <v>140</v>
      </c>
      <c r="AU638" s="30" t="s">
        <v>140</v>
      </c>
      <c r="AV638" s="25" t="s">
        <v>140</v>
      </c>
      <c r="AW638" s="25" t="s">
        <v>140</v>
      </c>
      <c r="AX638" s="30" t="s">
        <v>140</v>
      </c>
      <c r="AY638" s="25" t="s">
        <v>140</v>
      </c>
      <c r="AZ638" s="30" t="s">
        <v>140</v>
      </c>
      <c r="BA638" s="30" t="s">
        <v>140</v>
      </c>
    </row>
    <row r="639" spans="2:53">
      <c r="B639" s="43" t="s">
        <v>217</v>
      </c>
      <c r="C639" s="22" t="s">
        <v>62</v>
      </c>
      <c r="D639" s="23" t="s">
        <v>148</v>
      </c>
      <c r="E639" s="24"/>
      <c r="F639" s="24">
        <v>7628</v>
      </c>
      <c r="G639" s="25">
        <v>818</v>
      </c>
      <c r="H639" s="26"/>
      <c r="I639" s="24">
        <v>7628</v>
      </c>
      <c r="J639" s="24">
        <v>818</v>
      </c>
      <c r="K639" s="24"/>
      <c r="L639" s="26">
        <v>0</v>
      </c>
      <c r="M639" s="24">
        <v>0</v>
      </c>
      <c r="N639" s="25">
        <v>0</v>
      </c>
      <c r="O639" s="26" t="s">
        <v>144</v>
      </c>
      <c r="P639" s="25" t="s">
        <v>41</v>
      </c>
      <c r="Q639" s="26">
        <v>0</v>
      </c>
      <c r="R639" s="24" t="s">
        <v>139</v>
      </c>
      <c r="S639" s="24">
        <v>0</v>
      </c>
      <c r="T639" s="24">
        <v>0</v>
      </c>
      <c r="U639" s="29">
        <v>0</v>
      </c>
      <c r="V639" s="25">
        <v>0</v>
      </c>
      <c r="W639" s="30">
        <v>1</v>
      </c>
      <c r="X639" s="26">
        <v>140</v>
      </c>
      <c r="Y639" s="24" t="s">
        <v>140</v>
      </c>
      <c r="Z639" s="25" t="s">
        <v>170</v>
      </c>
      <c r="AA639" s="24">
        <v>-140</v>
      </c>
      <c r="AB639" s="24" t="s">
        <v>140</v>
      </c>
      <c r="AC639" s="25" t="s">
        <v>170</v>
      </c>
      <c r="AD639" s="24" t="s">
        <v>140</v>
      </c>
      <c r="AE639" s="24" t="s">
        <v>140</v>
      </c>
      <c r="AF639" s="25" t="s">
        <v>140</v>
      </c>
      <c r="AG639" s="24" t="s">
        <v>140</v>
      </c>
      <c r="AH639" s="24" t="s">
        <v>140</v>
      </c>
      <c r="AI639" s="25" t="s">
        <v>140</v>
      </c>
      <c r="AJ639" s="26" t="s">
        <v>140</v>
      </c>
      <c r="AK639" s="24" t="s">
        <v>140</v>
      </c>
      <c r="AL639" s="25" t="s">
        <v>140</v>
      </c>
      <c r="AM639" s="24" t="s">
        <v>140</v>
      </c>
      <c r="AN639" s="24" t="s">
        <v>140</v>
      </c>
      <c r="AO639" s="25" t="s">
        <v>140</v>
      </c>
      <c r="AP639" s="25" t="s">
        <v>140</v>
      </c>
      <c r="AQ639" s="25" t="s">
        <v>140</v>
      </c>
      <c r="AR639" s="30" t="s">
        <v>140</v>
      </c>
      <c r="AS639" s="25" t="s">
        <v>140</v>
      </c>
      <c r="AT639" s="30" t="s">
        <v>140</v>
      </c>
      <c r="AU639" s="30" t="s">
        <v>140</v>
      </c>
      <c r="AV639" s="25" t="s">
        <v>140</v>
      </c>
      <c r="AW639" s="25" t="s">
        <v>140</v>
      </c>
      <c r="AX639" s="30" t="s">
        <v>140</v>
      </c>
      <c r="AY639" s="25" t="s">
        <v>140</v>
      </c>
      <c r="AZ639" s="30" t="s">
        <v>140</v>
      </c>
      <c r="BA639" s="30" t="s">
        <v>140</v>
      </c>
    </row>
    <row r="640" spans="2:53">
      <c r="B640" s="43" t="s">
        <v>217</v>
      </c>
      <c r="C640" s="22" t="s">
        <v>62</v>
      </c>
      <c r="D640" s="23" t="s">
        <v>149</v>
      </c>
      <c r="E640" s="24"/>
      <c r="F640" s="24">
        <v>7177</v>
      </c>
      <c r="G640" s="25">
        <v>818</v>
      </c>
      <c r="H640" s="26"/>
      <c r="I640" s="24">
        <v>7177</v>
      </c>
      <c r="J640" s="24">
        <v>818</v>
      </c>
      <c r="K640" s="24"/>
      <c r="L640" s="26">
        <v>0</v>
      </c>
      <c r="M640" s="24">
        <v>0</v>
      </c>
      <c r="N640" s="25">
        <v>0</v>
      </c>
      <c r="O640" s="26" t="s">
        <v>144</v>
      </c>
      <c r="P640" s="25" t="s">
        <v>41</v>
      </c>
      <c r="Q640" s="26">
        <v>0</v>
      </c>
      <c r="R640" s="24" t="s">
        <v>139</v>
      </c>
      <c r="S640" s="24">
        <v>0</v>
      </c>
      <c r="T640" s="24">
        <v>0</v>
      </c>
      <c r="U640" s="29">
        <v>0</v>
      </c>
      <c r="V640" s="25">
        <v>0</v>
      </c>
      <c r="W640" s="30">
        <v>0</v>
      </c>
      <c r="X640" s="26" t="s">
        <v>140</v>
      </c>
      <c r="Y640" s="24" t="s">
        <v>140</v>
      </c>
      <c r="Z640" s="25" t="s">
        <v>140</v>
      </c>
      <c r="AA640" s="24" t="s">
        <v>140</v>
      </c>
      <c r="AB640" s="24" t="s">
        <v>140</v>
      </c>
      <c r="AC640" s="25" t="s">
        <v>140</v>
      </c>
      <c r="AD640" s="24" t="s">
        <v>140</v>
      </c>
      <c r="AE640" s="24" t="s">
        <v>140</v>
      </c>
      <c r="AF640" s="25" t="s">
        <v>140</v>
      </c>
      <c r="AG640" s="24" t="s">
        <v>140</v>
      </c>
      <c r="AH640" s="24" t="s">
        <v>140</v>
      </c>
      <c r="AI640" s="25" t="s">
        <v>140</v>
      </c>
      <c r="AJ640" s="26" t="s">
        <v>140</v>
      </c>
      <c r="AK640" s="24" t="s">
        <v>140</v>
      </c>
      <c r="AL640" s="25" t="s">
        <v>140</v>
      </c>
      <c r="AM640" s="24" t="s">
        <v>140</v>
      </c>
      <c r="AN640" s="24" t="s">
        <v>140</v>
      </c>
      <c r="AO640" s="25" t="s">
        <v>140</v>
      </c>
      <c r="AP640" s="25" t="s">
        <v>140</v>
      </c>
      <c r="AQ640" s="25" t="s">
        <v>140</v>
      </c>
      <c r="AR640" s="30" t="s">
        <v>140</v>
      </c>
      <c r="AS640" s="25" t="s">
        <v>140</v>
      </c>
      <c r="AT640" s="30" t="s">
        <v>140</v>
      </c>
      <c r="AU640" s="30" t="s">
        <v>140</v>
      </c>
      <c r="AV640" s="25" t="s">
        <v>140</v>
      </c>
      <c r="AW640" s="25" t="s">
        <v>140</v>
      </c>
      <c r="AX640" s="30" t="s">
        <v>140</v>
      </c>
      <c r="AY640" s="25" t="s">
        <v>140</v>
      </c>
      <c r="AZ640" s="30" t="s">
        <v>140</v>
      </c>
      <c r="BA640" s="30" t="s">
        <v>140</v>
      </c>
    </row>
    <row r="641" spans="2:53">
      <c r="B641" s="43" t="s">
        <v>217</v>
      </c>
      <c r="C641" s="22" t="s">
        <v>62</v>
      </c>
      <c r="D641" s="23" t="s">
        <v>151</v>
      </c>
      <c r="E641" s="24">
        <v>7307</v>
      </c>
      <c r="F641" s="24"/>
      <c r="G641" s="25"/>
      <c r="H641" s="26">
        <v>7307</v>
      </c>
      <c r="I641" s="24"/>
      <c r="J641" s="24"/>
      <c r="K641" s="24"/>
      <c r="L641" s="26">
        <v>-2236</v>
      </c>
      <c r="M641" s="24">
        <v>-2236</v>
      </c>
      <c r="N641" s="25">
        <v>-2237</v>
      </c>
      <c r="O641" s="26" t="s">
        <v>40</v>
      </c>
      <c r="P641" s="25" t="s">
        <v>40</v>
      </c>
      <c r="Q641" s="26">
        <v>0</v>
      </c>
      <c r="R641" s="24">
        <v>0</v>
      </c>
      <c r="S641" s="24" t="s">
        <v>139</v>
      </c>
      <c r="T641" s="24" t="s">
        <v>139</v>
      </c>
      <c r="U641" s="29" t="s">
        <v>139</v>
      </c>
      <c r="V641" s="25">
        <v>0</v>
      </c>
      <c r="W641" s="30">
        <v>0</v>
      </c>
      <c r="X641" s="26" t="s">
        <v>140</v>
      </c>
      <c r="Y641" s="24" t="s">
        <v>140</v>
      </c>
      <c r="Z641" s="25" t="s">
        <v>140</v>
      </c>
      <c r="AA641" s="24" t="s">
        <v>140</v>
      </c>
      <c r="AB641" s="24" t="s">
        <v>140</v>
      </c>
      <c r="AC641" s="25" t="s">
        <v>140</v>
      </c>
      <c r="AD641" s="24" t="s">
        <v>140</v>
      </c>
      <c r="AE641" s="24" t="s">
        <v>140</v>
      </c>
      <c r="AF641" s="25" t="s">
        <v>140</v>
      </c>
      <c r="AG641" s="24" t="s">
        <v>140</v>
      </c>
      <c r="AH641" s="24" t="s">
        <v>140</v>
      </c>
      <c r="AI641" s="25" t="s">
        <v>140</v>
      </c>
      <c r="AJ641" s="26" t="s">
        <v>140</v>
      </c>
      <c r="AK641" s="24" t="s">
        <v>140</v>
      </c>
      <c r="AL641" s="25" t="s">
        <v>140</v>
      </c>
      <c r="AM641" s="24" t="s">
        <v>140</v>
      </c>
      <c r="AN641" s="24" t="s">
        <v>140</v>
      </c>
      <c r="AO641" s="25" t="s">
        <v>140</v>
      </c>
      <c r="AP641" s="25" t="s">
        <v>140</v>
      </c>
      <c r="AQ641" s="25" t="s">
        <v>140</v>
      </c>
      <c r="AR641" s="30" t="s">
        <v>140</v>
      </c>
      <c r="AS641" s="25" t="s">
        <v>140</v>
      </c>
      <c r="AT641" s="30" t="s">
        <v>140</v>
      </c>
      <c r="AU641" s="30" t="s">
        <v>140</v>
      </c>
      <c r="AV641" s="25" t="s">
        <v>140</v>
      </c>
      <c r="AW641" s="25" t="s">
        <v>140</v>
      </c>
      <c r="AX641" s="30" t="s">
        <v>140</v>
      </c>
      <c r="AY641" s="25" t="s">
        <v>140</v>
      </c>
      <c r="AZ641" s="30" t="s">
        <v>140</v>
      </c>
      <c r="BA641" s="30" t="s">
        <v>140</v>
      </c>
    </row>
    <row r="642" spans="2:53">
      <c r="B642" s="43" t="s">
        <v>217</v>
      </c>
      <c r="C642" s="22" t="s">
        <v>62</v>
      </c>
      <c r="D642" s="23" t="s">
        <v>153</v>
      </c>
      <c r="E642" s="24">
        <v>7307</v>
      </c>
      <c r="F642" s="24"/>
      <c r="G642" s="25"/>
      <c r="H642" s="26">
        <v>7307</v>
      </c>
      <c r="I642" s="24"/>
      <c r="J642" s="24"/>
      <c r="K642" s="24"/>
      <c r="L642" s="26">
        <v>-2236</v>
      </c>
      <c r="M642" s="24">
        <v>-2236</v>
      </c>
      <c r="N642" s="25">
        <v>-2237</v>
      </c>
      <c r="O642" s="26" t="s">
        <v>40</v>
      </c>
      <c r="P642" s="25" t="s">
        <v>40</v>
      </c>
      <c r="Q642" s="26">
        <v>0</v>
      </c>
      <c r="R642" s="24">
        <v>0</v>
      </c>
      <c r="S642" s="24" t="s">
        <v>139</v>
      </c>
      <c r="T642" s="24" t="s">
        <v>139</v>
      </c>
      <c r="U642" s="29" t="s">
        <v>139</v>
      </c>
      <c r="V642" s="25">
        <v>0</v>
      </c>
      <c r="W642" s="30">
        <v>0</v>
      </c>
      <c r="X642" s="26" t="s">
        <v>140</v>
      </c>
      <c r="Y642" s="24" t="s">
        <v>140</v>
      </c>
      <c r="Z642" s="25" t="s">
        <v>140</v>
      </c>
      <c r="AA642" s="24" t="s">
        <v>140</v>
      </c>
      <c r="AB642" s="24" t="s">
        <v>140</v>
      </c>
      <c r="AC642" s="25" t="s">
        <v>140</v>
      </c>
      <c r="AD642" s="24" t="s">
        <v>140</v>
      </c>
      <c r="AE642" s="24" t="s">
        <v>140</v>
      </c>
      <c r="AF642" s="25" t="s">
        <v>140</v>
      </c>
      <c r="AG642" s="24" t="s">
        <v>140</v>
      </c>
      <c r="AH642" s="24" t="s">
        <v>140</v>
      </c>
      <c r="AI642" s="25" t="s">
        <v>140</v>
      </c>
      <c r="AJ642" s="26" t="s">
        <v>140</v>
      </c>
      <c r="AK642" s="24" t="s">
        <v>140</v>
      </c>
      <c r="AL642" s="25" t="s">
        <v>140</v>
      </c>
      <c r="AM642" s="24" t="s">
        <v>140</v>
      </c>
      <c r="AN642" s="24" t="s">
        <v>140</v>
      </c>
      <c r="AO642" s="25" t="s">
        <v>140</v>
      </c>
      <c r="AP642" s="25" t="s">
        <v>140</v>
      </c>
      <c r="AQ642" s="25" t="s">
        <v>140</v>
      </c>
      <c r="AR642" s="30" t="s">
        <v>140</v>
      </c>
      <c r="AS642" s="25" t="s">
        <v>140</v>
      </c>
      <c r="AT642" s="30" t="s">
        <v>140</v>
      </c>
      <c r="AU642" s="30" t="s">
        <v>140</v>
      </c>
      <c r="AV642" s="25" t="s">
        <v>140</v>
      </c>
      <c r="AW642" s="25" t="s">
        <v>140</v>
      </c>
      <c r="AX642" s="30" t="s">
        <v>140</v>
      </c>
      <c r="AY642" s="25" t="s">
        <v>140</v>
      </c>
      <c r="AZ642" s="30" t="s">
        <v>140</v>
      </c>
      <c r="BA642" s="30" t="s">
        <v>140</v>
      </c>
    </row>
    <row r="643" spans="2:53" ht="15" thickBot="1">
      <c r="B643" s="44" t="s">
        <v>217</v>
      </c>
      <c r="C643" s="32" t="s">
        <v>62</v>
      </c>
      <c r="D643" s="33" t="s">
        <v>155</v>
      </c>
      <c r="E643" s="34">
        <v>6707</v>
      </c>
      <c r="F643" s="34"/>
      <c r="G643" s="35"/>
      <c r="H643" s="36">
        <v>6707</v>
      </c>
      <c r="I643" s="34"/>
      <c r="J643" s="34"/>
      <c r="K643" s="34"/>
      <c r="L643" s="36">
        <v>-1651</v>
      </c>
      <c r="M643" s="34">
        <v>-1651</v>
      </c>
      <c r="N643" s="35">
        <v>-1652</v>
      </c>
      <c r="O643" s="36" t="s">
        <v>40</v>
      </c>
      <c r="P643" s="35" t="s">
        <v>40</v>
      </c>
      <c r="Q643" s="36">
        <v>0</v>
      </c>
      <c r="R643" s="24">
        <v>0</v>
      </c>
      <c r="S643" s="24" t="s">
        <v>139</v>
      </c>
      <c r="T643" s="24" t="s">
        <v>139</v>
      </c>
      <c r="U643" s="29" t="s">
        <v>139</v>
      </c>
      <c r="V643" s="25">
        <v>0</v>
      </c>
      <c r="W643" s="30">
        <v>0</v>
      </c>
      <c r="X643" s="36" t="s">
        <v>140</v>
      </c>
      <c r="Y643" s="34" t="s">
        <v>140</v>
      </c>
      <c r="Z643" s="35" t="s">
        <v>140</v>
      </c>
      <c r="AA643" s="34" t="s">
        <v>140</v>
      </c>
      <c r="AB643" s="34" t="s">
        <v>140</v>
      </c>
      <c r="AC643" s="35" t="s">
        <v>140</v>
      </c>
      <c r="AD643" s="34" t="s">
        <v>140</v>
      </c>
      <c r="AE643" s="34" t="s">
        <v>140</v>
      </c>
      <c r="AF643" s="35" t="s">
        <v>140</v>
      </c>
      <c r="AG643" s="34" t="s">
        <v>140</v>
      </c>
      <c r="AH643" s="34" t="s">
        <v>140</v>
      </c>
      <c r="AI643" s="35" t="s">
        <v>140</v>
      </c>
      <c r="AJ643" s="36" t="s">
        <v>140</v>
      </c>
      <c r="AK643" s="34" t="s">
        <v>140</v>
      </c>
      <c r="AL643" s="35" t="s">
        <v>140</v>
      </c>
      <c r="AM643" s="34" t="s">
        <v>140</v>
      </c>
      <c r="AN643" s="34" t="s">
        <v>140</v>
      </c>
      <c r="AO643" s="35" t="s">
        <v>140</v>
      </c>
      <c r="AP643" s="35" t="s">
        <v>140</v>
      </c>
      <c r="AQ643" s="35" t="s">
        <v>140</v>
      </c>
      <c r="AR643" s="37" t="s">
        <v>140</v>
      </c>
      <c r="AS643" s="35" t="s">
        <v>140</v>
      </c>
      <c r="AT643" s="37" t="s">
        <v>140</v>
      </c>
      <c r="AU643" s="37" t="s">
        <v>140</v>
      </c>
      <c r="AV643" s="35" t="s">
        <v>140</v>
      </c>
      <c r="AW643" s="35" t="s">
        <v>140</v>
      </c>
      <c r="AX643" s="37" t="s">
        <v>140</v>
      </c>
      <c r="AY643" s="35" t="s">
        <v>140</v>
      </c>
      <c r="AZ643" s="37" t="s">
        <v>140</v>
      </c>
      <c r="BA643" s="37" t="s">
        <v>140</v>
      </c>
    </row>
    <row r="644" spans="2:53">
      <c r="B644" s="38" t="s">
        <v>218</v>
      </c>
      <c r="C644" s="39" t="s">
        <v>62</v>
      </c>
      <c r="D644" s="40" t="s">
        <v>138</v>
      </c>
      <c r="E644" s="27"/>
      <c r="F644" s="27">
        <v>2202</v>
      </c>
      <c r="G644" s="41">
        <v>818</v>
      </c>
      <c r="H644" s="28"/>
      <c r="I644" s="27">
        <v>2202</v>
      </c>
      <c r="J644" s="27">
        <v>818</v>
      </c>
      <c r="K644" s="27"/>
      <c r="L644" s="28">
        <v>0</v>
      </c>
      <c r="M644" s="27">
        <v>0</v>
      </c>
      <c r="N644" s="41">
        <v>0</v>
      </c>
      <c r="O644" s="28" t="s">
        <v>144</v>
      </c>
      <c r="P644" s="41" t="s">
        <v>41</v>
      </c>
      <c r="Q644" s="28">
        <v>0</v>
      </c>
      <c r="R644" s="24" t="s">
        <v>139</v>
      </c>
      <c r="S644" s="24">
        <v>0</v>
      </c>
      <c r="T644" s="24">
        <v>0</v>
      </c>
      <c r="U644" s="29">
        <v>0</v>
      </c>
      <c r="V644" s="25">
        <v>0</v>
      </c>
      <c r="W644" s="30">
        <v>1</v>
      </c>
      <c r="X644" s="28">
        <v>140</v>
      </c>
      <c r="Y644" s="27" t="s">
        <v>140</v>
      </c>
      <c r="Z644" s="41" t="s">
        <v>170</v>
      </c>
      <c r="AA644" s="27">
        <v>-140</v>
      </c>
      <c r="AB644" s="27" t="s">
        <v>140</v>
      </c>
      <c r="AC644" s="41" t="s">
        <v>170</v>
      </c>
      <c r="AD644" s="27" t="s">
        <v>140</v>
      </c>
      <c r="AE644" s="27" t="s">
        <v>140</v>
      </c>
      <c r="AF644" s="41" t="s">
        <v>140</v>
      </c>
      <c r="AG644" s="27" t="s">
        <v>140</v>
      </c>
      <c r="AH644" s="27" t="s">
        <v>140</v>
      </c>
      <c r="AI644" s="41" t="s">
        <v>140</v>
      </c>
      <c r="AJ644" s="28" t="s">
        <v>140</v>
      </c>
      <c r="AK644" s="27" t="s">
        <v>140</v>
      </c>
      <c r="AL644" s="41" t="s">
        <v>140</v>
      </c>
      <c r="AM644" s="27" t="s">
        <v>140</v>
      </c>
      <c r="AN644" s="27" t="s">
        <v>140</v>
      </c>
      <c r="AO644" s="41" t="s">
        <v>140</v>
      </c>
      <c r="AP644" s="41" t="s">
        <v>140</v>
      </c>
      <c r="AQ644" s="41" t="s">
        <v>140</v>
      </c>
      <c r="AR644" s="42" t="s">
        <v>140</v>
      </c>
      <c r="AS644" s="41" t="s">
        <v>140</v>
      </c>
      <c r="AT644" s="42" t="s">
        <v>140</v>
      </c>
      <c r="AU644" s="42" t="s">
        <v>140</v>
      </c>
      <c r="AV644" s="41" t="s">
        <v>140</v>
      </c>
      <c r="AW644" s="41" t="s">
        <v>140</v>
      </c>
      <c r="AX644" s="42" t="s">
        <v>140</v>
      </c>
      <c r="AY644" s="41">
        <v>-10000</v>
      </c>
      <c r="AZ644" s="42" t="s">
        <v>140</v>
      </c>
      <c r="BA644" s="42" t="s">
        <v>150</v>
      </c>
    </row>
    <row r="645" spans="2:53">
      <c r="B645" s="43" t="s">
        <v>218</v>
      </c>
      <c r="C645" s="22" t="s">
        <v>62</v>
      </c>
      <c r="D645" s="23" t="s">
        <v>141</v>
      </c>
      <c r="E645" s="24"/>
      <c r="F645" s="24">
        <v>2196</v>
      </c>
      <c r="G645" s="25">
        <v>817</v>
      </c>
      <c r="H645" s="26"/>
      <c r="I645" s="24">
        <v>2196</v>
      </c>
      <c r="J645" s="24">
        <v>817</v>
      </c>
      <c r="K645" s="24"/>
      <c r="L645" s="26">
        <v>0</v>
      </c>
      <c r="M645" s="24">
        <v>0</v>
      </c>
      <c r="N645" s="25">
        <v>0</v>
      </c>
      <c r="O645" s="26" t="s">
        <v>144</v>
      </c>
      <c r="P645" s="25" t="s">
        <v>41</v>
      </c>
      <c r="Q645" s="26">
        <v>0</v>
      </c>
      <c r="R645" s="24" t="s">
        <v>139</v>
      </c>
      <c r="S645" s="24">
        <v>0</v>
      </c>
      <c r="T645" s="24">
        <v>0</v>
      </c>
      <c r="U645" s="29">
        <v>0</v>
      </c>
      <c r="V645" s="25">
        <v>0</v>
      </c>
      <c r="W645" s="30">
        <v>1</v>
      </c>
      <c r="X645" s="26">
        <v>140</v>
      </c>
      <c r="Y645" s="24" t="s">
        <v>140</v>
      </c>
      <c r="Z645" s="25" t="s">
        <v>170</v>
      </c>
      <c r="AA645" s="24">
        <v>-140</v>
      </c>
      <c r="AB645" s="24" t="s">
        <v>140</v>
      </c>
      <c r="AC645" s="25" t="s">
        <v>170</v>
      </c>
      <c r="AD645" s="24" t="s">
        <v>140</v>
      </c>
      <c r="AE645" s="24" t="s">
        <v>140</v>
      </c>
      <c r="AF645" s="25" t="s">
        <v>140</v>
      </c>
      <c r="AG645" s="24" t="s">
        <v>140</v>
      </c>
      <c r="AH645" s="24" t="s">
        <v>140</v>
      </c>
      <c r="AI645" s="25" t="s">
        <v>140</v>
      </c>
      <c r="AJ645" s="26" t="s">
        <v>140</v>
      </c>
      <c r="AK645" s="24" t="s">
        <v>140</v>
      </c>
      <c r="AL645" s="25" t="s">
        <v>140</v>
      </c>
      <c r="AM645" s="24" t="s">
        <v>140</v>
      </c>
      <c r="AN645" s="24" t="s">
        <v>140</v>
      </c>
      <c r="AO645" s="25" t="s">
        <v>140</v>
      </c>
      <c r="AP645" s="25" t="s">
        <v>140</v>
      </c>
      <c r="AQ645" s="25" t="s">
        <v>140</v>
      </c>
      <c r="AR645" s="30" t="s">
        <v>140</v>
      </c>
      <c r="AS645" s="25" t="s">
        <v>140</v>
      </c>
      <c r="AT645" s="30" t="s">
        <v>140</v>
      </c>
      <c r="AU645" s="30" t="s">
        <v>140</v>
      </c>
      <c r="AV645" s="25" t="s">
        <v>140</v>
      </c>
      <c r="AW645" s="25" t="s">
        <v>140</v>
      </c>
      <c r="AX645" s="30" t="s">
        <v>140</v>
      </c>
      <c r="AY645" s="25">
        <v>-10000</v>
      </c>
      <c r="AZ645" s="30" t="s">
        <v>140</v>
      </c>
      <c r="BA645" s="30" t="s">
        <v>150</v>
      </c>
    </row>
    <row r="646" spans="2:53">
      <c r="B646" s="43" t="s">
        <v>218</v>
      </c>
      <c r="C646" s="22" t="s">
        <v>62</v>
      </c>
      <c r="D646" s="23" t="s">
        <v>142</v>
      </c>
      <c r="E646" s="24"/>
      <c r="F646" s="24">
        <v>2202</v>
      </c>
      <c r="G646" s="25">
        <v>818</v>
      </c>
      <c r="H646" s="26"/>
      <c r="I646" s="24">
        <v>2202</v>
      </c>
      <c r="J646" s="24">
        <v>818</v>
      </c>
      <c r="K646" s="24"/>
      <c r="L646" s="26">
        <v>0</v>
      </c>
      <c r="M646" s="24">
        <v>0</v>
      </c>
      <c r="N646" s="25">
        <v>0</v>
      </c>
      <c r="O646" s="26" t="s">
        <v>144</v>
      </c>
      <c r="P646" s="25" t="s">
        <v>41</v>
      </c>
      <c r="Q646" s="26">
        <v>0</v>
      </c>
      <c r="R646" s="24" t="s">
        <v>139</v>
      </c>
      <c r="S646" s="24">
        <v>0</v>
      </c>
      <c r="T646" s="24">
        <v>0</v>
      </c>
      <c r="U646" s="29">
        <v>0</v>
      </c>
      <c r="V646" s="25">
        <v>0</v>
      </c>
      <c r="W646" s="30">
        <v>1</v>
      </c>
      <c r="X646" s="26">
        <v>140</v>
      </c>
      <c r="Y646" s="24" t="s">
        <v>140</v>
      </c>
      <c r="Z646" s="25" t="s">
        <v>170</v>
      </c>
      <c r="AA646" s="24">
        <v>-140</v>
      </c>
      <c r="AB646" s="24" t="s">
        <v>140</v>
      </c>
      <c r="AC646" s="25" t="s">
        <v>170</v>
      </c>
      <c r="AD646" s="24" t="s">
        <v>140</v>
      </c>
      <c r="AE646" s="24" t="s">
        <v>140</v>
      </c>
      <c r="AF646" s="25" t="s">
        <v>140</v>
      </c>
      <c r="AG646" s="24" t="s">
        <v>140</v>
      </c>
      <c r="AH646" s="24" t="s">
        <v>140</v>
      </c>
      <c r="AI646" s="25" t="s">
        <v>140</v>
      </c>
      <c r="AJ646" s="26" t="s">
        <v>140</v>
      </c>
      <c r="AK646" s="24" t="s">
        <v>140</v>
      </c>
      <c r="AL646" s="25" t="s">
        <v>140</v>
      </c>
      <c r="AM646" s="24" t="s">
        <v>140</v>
      </c>
      <c r="AN646" s="24" t="s">
        <v>140</v>
      </c>
      <c r="AO646" s="25" t="s">
        <v>140</v>
      </c>
      <c r="AP646" s="25" t="s">
        <v>140</v>
      </c>
      <c r="AQ646" s="25" t="s">
        <v>140</v>
      </c>
      <c r="AR646" s="30" t="s">
        <v>140</v>
      </c>
      <c r="AS646" s="25" t="s">
        <v>140</v>
      </c>
      <c r="AT646" s="30" t="s">
        <v>140</v>
      </c>
      <c r="AU646" s="30" t="s">
        <v>140</v>
      </c>
      <c r="AV646" s="25" t="s">
        <v>140</v>
      </c>
      <c r="AW646" s="25" t="s">
        <v>140</v>
      </c>
      <c r="AX646" s="30" t="s">
        <v>140</v>
      </c>
      <c r="AY646" s="25">
        <v>-10000</v>
      </c>
      <c r="AZ646" s="30" t="s">
        <v>140</v>
      </c>
      <c r="BA646" s="30" t="s">
        <v>150</v>
      </c>
    </row>
    <row r="647" spans="2:53">
      <c r="B647" s="43" t="s">
        <v>218</v>
      </c>
      <c r="C647" s="22" t="s">
        <v>62</v>
      </c>
      <c r="D647" s="23" t="s">
        <v>143</v>
      </c>
      <c r="E647" s="24">
        <v>1525</v>
      </c>
      <c r="F647" s="24"/>
      <c r="G647" s="25"/>
      <c r="H647" s="26">
        <v>1525</v>
      </c>
      <c r="I647" s="24"/>
      <c r="J647" s="24"/>
      <c r="K647" s="24"/>
      <c r="L647" s="26">
        <v>0</v>
      </c>
      <c r="M647" s="24">
        <v>0</v>
      </c>
      <c r="N647" s="25">
        <v>0</v>
      </c>
      <c r="O647" s="26" t="s">
        <v>144</v>
      </c>
      <c r="P647" s="25" t="s">
        <v>41</v>
      </c>
      <c r="Q647" s="26">
        <v>0</v>
      </c>
      <c r="R647" s="24">
        <v>0</v>
      </c>
      <c r="S647" s="24" t="s">
        <v>139</v>
      </c>
      <c r="T647" s="24" t="s">
        <v>139</v>
      </c>
      <c r="U647" s="29" t="s">
        <v>139</v>
      </c>
      <c r="V647" s="25">
        <v>0</v>
      </c>
      <c r="W647" s="30">
        <v>1</v>
      </c>
      <c r="X647" s="26">
        <v>140</v>
      </c>
      <c r="Y647" s="24" t="s">
        <v>140</v>
      </c>
      <c r="Z647" s="25" t="s">
        <v>170</v>
      </c>
      <c r="AA647" s="24">
        <v>323</v>
      </c>
      <c r="AB647" s="24" t="s">
        <v>140</v>
      </c>
      <c r="AC647" s="25" t="s">
        <v>170</v>
      </c>
      <c r="AD647" s="24" t="s">
        <v>140</v>
      </c>
      <c r="AE647" s="24" t="s">
        <v>140</v>
      </c>
      <c r="AF647" s="25" t="s">
        <v>140</v>
      </c>
      <c r="AG647" s="24" t="s">
        <v>140</v>
      </c>
      <c r="AH647" s="24" t="s">
        <v>140</v>
      </c>
      <c r="AI647" s="25" t="s">
        <v>140</v>
      </c>
      <c r="AJ647" s="26" t="s">
        <v>140</v>
      </c>
      <c r="AK647" s="24" t="s">
        <v>140</v>
      </c>
      <c r="AL647" s="25" t="s">
        <v>140</v>
      </c>
      <c r="AM647" s="24" t="s">
        <v>140</v>
      </c>
      <c r="AN647" s="24" t="s">
        <v>140</v>
      </c>
      <c r="AO647" s="25" t="s">
        <v>140</v>
      </c>
      <c r="AP647" s="25" t="s">
        <v>140</v>
      </c>
      <c r="AQ647" s="25" t="s">
        <v>140</v>
      </c>
      <c r="AR647" s="30" t="s">
        <v>140</v>
      </c>
      <c r="AS647" s="25" t="s">
        <v>140</v>
      </c>
      <c r="AT647" s="30" t="s">
        <v>140</v>
      </c>
      <c r="AU647" s="30" t="s">
        <v>140</v>
      </c>
      <c r="AV647" s="25">
        <v>-10000</v>
      </c>
      <c r="AW647" s="25" t="s">
        <v>140</v>
      </c>
      <c r="AX647" s="30" t="s">
        <v>150</v>
      </c>
      <c r="AY647" s="25" t="s">
        <v>140</v>
      </c>
      <c r="AZ647" s="30" t="s">
        <v>140</v>
      </c>
      <c r="BA647" s="30" t="s">
        <v>140</v>
      </c>
    </row>
    <row r="648" spans="2:53">
      <c r="B648" s="43" t="s">
        <v>218</v>
      </c>
      <c r="C648" s="22" t="s">
        <v>62</v>
      </c>
      <c r="D648" s="23" t="s">
        <v>145</v>
      </c>
      <c r="E648" s="24">
        <v>1528</v>
      </c>
      <c r="F648" s="24"/>
      <c r="G648" s="25"/>
      <c r="H648" s="26">
        <v>1528</v>
      </c>
      <c r="I648" s="24"/>
      <c r="J648" s="24"/>
      <c r="K648" s="24"/>
      <c r="L648" s="26">
        <v>0</v>
      </c>
      <c r="M648" s="24">
        <v>0</v>
      </c>
      <c r="N648" s="25">
        <v>0</v>
      </c>
      <c r="O648" s="26" t="s">
        <v>144</v>
      </c>
      <c r="P648" s="25" t="s">
        <v>41</v>
      </c>
      <c r="Q648" s="26">
        <v>0</v>
      </c>
      <c r="R648" s="24">
        <v>0</v>
      </c>
      <c r="S648" s="24" t="s">
        <v>139</v>
      </c>
      <c r="T648" s="24" t="s">
        <v>139</v>
      </c>
      <c r="U648" s="29" t="s">
        <v>139</v>
      </c>
      <c r="V648" s="25">
        <v>0</v>
      </c>
      <c r="W648" s="30">
        <v>1</v>
      </c>
      <c r="X648" s="26">
        <v>140</v>
      </c>
      <c r="Y648" s="24" t="s">
        <v>140</v>
      </c>
      <c r="Z648" s="25" t="s">
        <v>170</v>
      </c>
      <c r="AA648" s="24">
        <v>-140</v>
      </c>
      <c r="AB648" s="24" t="s">
        <v>140</v>
      </c>
      <c r="AC648" s="25" t="s">
        <v>170</v>
      </c>
      <c r="AD648" s="24" t="s">
        <v>140</v>
      </c>
      <c r="AE648" s="24" t="s">
        <v>140</v>
      </c>
      <c r="AF648" s="25" t="s">
        <v>140</v>
      </c>
      <c r="AG648" s="24" t="s">
        <v>140</v>
      </c>
      <c r="AH648" s="24" t="s">
        <v>140</v>
      </c>
      <c r="AI648" s="25" t="s">
        <v>140</v>
      </c>
      <c r="AJ648" s="26" t="s">
        <v>140</v>
      </c>
      <c r="AK648" s="24" t="s">
        <v>140</v>
      </c>
      <c r="AL648" s="25" t="s">
        <v>140</v>
      </c>
      <c r="AM648" s="24" t="s">
        <v>140</v>
      </c>
      <c r="AN648" s="24" t="s">
        <v>140</v>
      </c>
      <c r="AO648" s="25" t="s">
        <v>140</v>
      </c>
      <c r="AP648" s="25" t="s">
        <v>140</v>
      </c>
      <c r="AQ648" s="25" t="s">
        <v>140</v>
      </c>
      <c r="AR648" s="30" t="s">
        <v>140</v>
      </c>
      <c r="AS648" s="25" t="s">
        <v>140</v>
      </c>
      <c r="AT648" s="30" t="s">
        <v>140</v>
      </c>
      <c r="AU648" s="30" t="s">
        <v>140</v>
      </c>
      <c r="AV648" s="25">
        <v>-10000</v>
      </c>
      <c r="AW648" s="25" t="s">
        <v>140</v>
      </c>
      <c r="AX648" s="30" t="s">
        <v>150</v>
      </c>
      <c r="AY648" s="25" t="s">
        <v>140</v>
      </c>
      <c r="AZ648" s="30" t="s">
        <v>140</v>
      </c>
      <c r="BA648" s="30" t="s">
        <v>140</v>
      </c>
    </row>
    <row r="649" spans="2:53">
      <c r="B649" s="43" t="s">
        <v>218</v>
      </c>
      <c r="C649" s="22" t="s">
        <v>62</v>
      </c>
      <c r="D649" s="23" t="s">
        <v>146</v>
      </c>
      <c r="E649" s="24">
        <v>1500</v>
      </c>
      <c r="F649" s="24"/>
      <c r="G649" s="25"/>
      <c r="H649" s="26">
        <v>1500</v>
      </c>
      <c r="I649" s="24"/>
      <c r="J649" s="24"/>
      <c r="K649" s="24"/>
      <c r="L649" s="26">
        <v>0</v>
      </c>
      <c r="M649" s="24">
        <v>0</v>
      </c>
      <c r="N649" s="25">
        <v>0</v>
      </c>
      <c r="O649" s="26" t="s">
        <v>144</v>
      </c>
      <c r="P649" s="25" t="s">
        <v>41</v>
      </c>
      <c r="Q649" s="26">
        <v>0</v>
      </c>
      <c r="R649" s="24">
        <v>0</v>
      </c>
      <c r="S649" s="24" t="s">
        <v>139</v>
      </c>
      <c r="T649" s="24" t="s">
        <v>139</v>
      </c>
      <c r="U649" s="29" t="s">
        <v>139</v>
      </c>
      <c r="V649" s="25">
        <v>0</v>
      </c>
      <c r="W649" s="30">
        <v>1</v>
      </c>
      <c r="X649" s="26">
        <v>140</v>
      </c>
      <c r="Y649" s="24" t="s">
        <v>140</v>
      </c>
      <c r="Z649" s="25" t="s">
        <v>170</v>
      </c>
      <c r="AA649" s="24">
        <v>-140</v>
      </c>
      <c r="AB649" s="24" t="s">
        <v>140</v>
      </c>
      <c r="AC649" s="25" t="s">
        <v>170</v>
      </c>
      <c r="AD649" s="24" t="s">
        <v>140</v>
      </c>
      <c r="AE649" s="24" t="s">
        <v>140</v>
      </c>
      <c r="AF649" s="25" t="s">
        <v>140</v>
      </c>
      <c r="AG649" s="24" t="s">
        <v>140</v>
      </c>
      <c r="AH649" s="24" t="s">
        <v>140</v>
      </c>
      <c r="AI649" s="25" t="s">
        <v>140</v>
      </c>
      <c r="AJ649" s="26" t="s">
        <v>140</v>
      </c>
      <c r="AK649" s="24" t="s">
        <v>140</v>
      </c>
      <c r="AL649" s="25" t="s">
        <v>140</v>
      </c>
      <c r="AM649" s="24" t="s">
        <v>140</v>
      </c>
      <c r="AN649" s="24" t="s">
        <v>140</v>
      </c>
      <c r="AO649" s="25" t="s">
        <v>140</v>
      </c>
      <c r="AP649" s="25" t="s">
        <v>140</v>
      </c>
      <c r="AQ649" s="25" t="s">
        <v>140</v>
      </c>
      <c r="AR649" s="30" t="s">
        <v>140</v>
      </c>
      <c r="AS649" s="25" t="s">
        <v>140</v>
      </c>
      <c r="AT649" s="30" t="s">
        <v>140</v>
      </c>
      <c r="AU649" s="30" t="s">
        <v>140</v>
      </c>
      <c r="AV649" s="25">
        <v>-10000</v>
      </c>
      <c r="AW649" s="25" t="s">
        <v>140</v>
      </c>
      <c r="AX649" s="30" t="s">
        <v>150</v>
      </c>
      <c r="AY649" s="25" t="s">
        <v>140</v>
      </c>
      <c r="AZ649" s="30" t="s">
        <v>140</v>
      </c>
      <c r="BA649" s="30" t="s">
        <v>140</v>
      </c>
    </row>
    <row r="650" spans="2:53">
      <c r="B650" s="43" t="s">
        <v>218</v>
      </c>
      <c r="C650" s="22" t="s">
        <v>62</v>
      </c>
      <c r="D650" s="23" t="s">
        <v>147</v>
      </c>
      <c r="E650" s="24"/>
      <c r="F650" s="24">
        <v>3588</v>
      </c>
      <c r="G650" s="25">
        <v>652</v>
      </c>
      <c r="H650" s="26"/>
      <c r="I650" s="24">
        <v>3588</v>
      </c>
      <c r="J650" s="24">
        <v>652</v>
      </c>
      <c r="K650" s="24"/>
      <c r="L650" s="26">
        <v>13278</v>
      </c>
      <c r="M650" s="24">
        <v>-73</v>
      </c>
      <c r="N650" s="25">
        <v>13278</v>
      </c>
      <c r="O650" s="26" t="s">
        <v>144</v>
      </c>
      <c r="P650" s="25" t="s">
        <v>41</v>
      </c>
      <c r="Q650" s="26">
        <v>13351</v>
      </c>
      <c r="R650" s="24" t="s">
        <v>139</v>
      </c>
      <c r="S650" s="24">
        <v>0</v>
      </c>
      <c r="T650" s="24">
        <v>0</v>
      </c>
      <c r="U650" s="29">
        <v>0</v>
      </c>
      <c r="V650" s="25">
        <v>-73</v>
      </c>
      <c r="W650" s="30">
        <v>1</v>
      </c>
      <c r="X650" s="26">
        <v>140</v>
      </c>
      <c r="Y650" s="24" t="s">
        <v>140</v>
      </c>
      <c r="Z650" s="25" t="s">
        <v>170</v>
      </c>
      <c r="AA650" s="24">
        <v>-140</v>
      </c>
      <c r="AB650" s="24" t="s">
        <v>140</v>
      </c>
      <c r="AC650" s="25" t="s">
        <v>170</v>
      </c>
      <c r="AD650" s="24" t="s">
        <v>140</v>
      </c>
      <c r="AE650" s="24" t="s">
        <v>140</v>
      </c>
      <c r="AF650" s="25" t="s">
        <v>48</v>
      </c>
      <c r="AG650" s="24" t="s">
        <v>140</v>
      </c>
      <c r="AH650" s="24">
        <v>3729</v>
      </c>
      <c r="AI650" s="25" t="s">
        <v>48</v>
      </c>
      <c r="AJ650" s="26" t="s">
        <v>140</v>
      </c>
      <c r="AK650" s="24" t="s">
        <v>140</v>
      </c>
      <c r="AL650" s="25" t="s">
        <v>140</v>
      </c>
      <c r="AM650" s="24" t="s">
        <v>140</v>
      </c>
      <c r="AN650" s="24" t="s">
        <v>140</v>
      </c>
      <c r="AO650" s="25" t="s">
        <v>140</v>
      </c>
      <c r="AP650" s="25" t="s">
        <v>140</v>
      </c>
      <c r="AQ650" s="25" t="s">
        <v>140</v>
      </c>
      <c r="AR650" s="30" t="s">
        <v>140</v>
      </c>
      <c r="AS650" s="25" t="s">
        <v>140</v>
      </c>
      <c r="AT650" s="30" t="s">
        <v>140</v>
      </c>
      <c r="AU650" s="30" t="s">
        <v>140</v>
      </c>
      <c r="AV650" s="25" t="s">
        <v>140</v>
      </c>
      <c r="AW650" s="25" t="s">
        <v>140</v>
      </c>
      <c r="AX650" s="30" t="s">
        <v>140</v>
      </c>
      <c r="AY650" s="25">
        <v>-10000</v>
      </c>
      <c r="AZ650" s="30" t="s">
        <v>140</v>
      </c>
      <c r="BA650" s="30" t="s">
        <v>150</v>
      </c>
    </row>
    <row r="651" spans="2:53">
      <c r="B651" s="43" t="s">
        <v>218</v>
      </c>
      <c r="C651" s="22" t="s">
        <v>62</v>
      </c>
      <c r="D651" s="23" t="s">
        <v>148</v>
      </c>
      <c r="E651" s="24"/>
      <c r="F651" s="24">
        <v>5705</v>
      </c>
      <c r="G651" s="25">
        <v>652</v>
      </c>
      <c r="H651" s="26"/>
      <c r="I651" s="24">
        <v>4997</v>
      </c>
      <c r="J651" s="24">
        <v>652</v>
      </c>
      <c r="K651" s="24"/>
      <c r="L651" s="26">
        <v>11675</v>
      </c>
      <c r="M651" s="24">
        <v>-73</v>
      </c>
      <c r="N651" s="25">
        <v>11675</v>
      </c>
      <c r="O651" s="26" t="s">
        <v>144</v>
      </c>
      <c r="P651" s="25" t="s">
        <v>41</v>
      </c>
      <c r="Q651" s="26">
        <v>11748</v>
      </c>
      <c r="R651" s="24" t="s">
        <v>139</v>
      </c>
      <c r="S651" s="24">
        <v>708</v>
      </c>
      <c r="T651" s="24">
        <v>0</v>
      </c>
      <c r="U651" s="29">
        <v>708</v>
      </c>
      <c r="V651" s="25">
        <v>-73</v>
      </c>
      <c r="W651" s="30">
        <v>1</v>
      </c>
      <c r="X651" s="26">
        <v>58</v>
      </c>
      <c r="Y651" s="24" t="s">
        <v>140</v>
      </c>
      <c r="Z651" s="25" t="s">
        <v>170</v>
      </c>
      <c r="AA651" s="24">
        <v>20</v>
      </c>
      <c r="AB651" s="24" t="s">
        <v>140</v>
      </c>
      <c r="AC651" s="25" t="s">
        <v>170</v>
      </c>
      <c r="AD651" s="24" t="s">
        <v>140</v>
      </c>
      <c r="AE651" s="24" t="s">
        <v>140</v>
      </c>
      <c r="AF651" s="25" t="s">
        <v>48</v>
      </c>
      <c r="AG651" s="24" t="s">
        <v>140</v>
      </c>
      <c r="AH651" s="24">
        <v>5454</v>
      </c>
      <c r="AI651" s="25" t="s">
        <v>48</v>
      </c>
      <c r="AJ651" s="26" t="s">
        <v>140</v>
      </c>
      <c r="AK651" s="24" t="s">
        <v>140</v>
      </c>
      <c r="AL651" s="25" t="s">
        <v>140</v>
      </c>
      <c r="AM651" s="24" t="s">
        <v>140</v>
      </c>
      <c r="AN651" s="24" t="s">
        <v>140</v>
      </c>
      <c r="AO651" s="25" t="s">
        <v>140</v>
      </c>
      <c r="AP651" s="25" t="s">
        <v>140</v>
      </c>
      <c r="AQ651" s="25" t="s">
        <v>140</v>
      </c>
      <c r="AR651" s="30" t="s">
        <v>140</v>
      </c>
      <c r="AS651" s="25" t="s">
        <v>140</v>
      </c>
      <c r="AT651" s="30" t="s">
        <v>140</v>
      </c>
      <c r="AU651" s="30" t="s">
        <v>140</v>
      </c>
      <c r="AV651" s="25" t="s">
        <v>140</v>
      </c>
      <c r="AW651" s="25" t="s">
        <v>140</v>
      </c>
      <c r="AX651" s="30" t="s">
        <v>140</v>
      </c>
      <c r="AY651" s="25">
        <v>-10000</v>
      </c>
      <c r="AZ651" s="30" t="s">
        <v>140</v>
      </c>
      <c r="BA651" s="30" t="s">
        <v>150</v>
      </c>
    </row>
    <row r="652" spans="2:53">
      <c r="B652" s="43" t="s">
        <v>218</v>
      </c>
      <c r="C652" s="22" t="s">
        <v>62</v>
      </c>
      <c r="D652" s="23" t="s">
        <v>149</v>
      </c>
      <c r="E652" s="24"/>
      <c r="F652" s="24">
        <v>5331</v>
      </c>
      <c r="G652" s="25">
        <v>2</v>
      </c>
      <c r="H652" s="26"/>
      <c r="I652" s="24">
        <v>5515</v>
      </c>
      <c r="J652" s="24">
        <v>2</v>
      </c>
      <c r="K652" s="24"/>
      <c r="L652" s="26">
        <v>11809</v>
      </c>
      <c r="M652" s="24">
        <v>-73</v>
      </c>
      <c r="N652" s="25">
        <v>11809</v>
      </c>
      <c r="O652" s="26" t="s">
        <v>40</v>
      </c>
      <c r="P652" s="25" t="s">
        <v>41</v>
      </c>
      <c r="Q652" s="26">
        <v>11882</v>
      </c>
      <c r="R652" s="24" t="s">
        <v>139</v>
      </c>
      <c r="S652" s="24">
        <v>-184</v>
      </c>
      <c r="T652" s="24">
        <v>0</v>
      </c>
      <c r="U652" s="29">
        <v>-184</v>
      </c>
      <c r="V652" s="25">
        <v>-73</v>
      </c>
      <c r="W652" s="30">
        <v>1</v>
      </c>
      <c r="X652" s="26">
        <v>140</v>
      </c>
      <c r="Y652" s="24" t="s">
        <v>140</v>
      </c>
      <c r="Z652" s="25" t="s">
        <v>170</v>
      </c>
      <c r="AA652" s="24">
        <v>313</v>
      </c>
      <c r="AB652" s="24" t="s">
        <v>140</v>
      </c>
      <c r="AC652" s="25" t="s">
        <v>170</v>
      </c>
      <c r="AD652" s="24" t="s">
        <v>140</v>
      </c>
      <c r="AE652" s="24" t="s">
        <v>140</v>
      </c>
      <c r="AF652" s="25" t="s">
        <v>48</v>
      </c>
      <c r="AG652" s="24" t="s">
        <v>140</v>
      </c>
      <c r="AH652" s="24">
        <v>5264</v>
      </c>
      <c r="AI652" s="25" t="s">
        <v>48</v>
      </c>
      <c r="AJ652" s="26" t="s">
        <v>140</v>
      </c>
      <c r="AK652" s="24" t="s">
        <v>140</v>
      </c>
      <c r="AL652" s="25" t="s">
        <v>140</v>
      </c>
      <c r="AM652" s="24" t="s">
        <v>140</v>
      </c>
      <c r="AN652" s="24" t="s">
        <v>140</v>
      </c>
      <c r="AO652" s="25" t="s">
        <v>140</v>
      </c>
      <c r="AP652" s="25" t="s">
        <v>140</v>
      </c>
      <c r="AQ652" s="25" t="s">
        <v>140</v>
      </c>
      <c r="AR652" s="30" t="s">
        <v>140</v>
      </c>
      <c r="AS652" s="25" t="s">
        <v>140</v>
      </c>
      <c r="AT652" s="30" t="s">
        <v>140</v>
      </c>
      <c r="AU652" s="30" t="s">
        <v>140</v>
      </c>
      <c r="AV652" s="25" t="s">
        <v>140</v>
      </c>
      <c r="AW652" s="25" t="s">
        <v>140</v>
      </c>
      <c r="AX652" s="30" t="s">
        <v>140</v>
      </c>
      <c r="AY652" s="25">
        <v>-10000</v>
      </c>
      <c r="AZ652" s="30" t="s">
        <v>140</v>
      </c>
      <c r="BA652" s="30" t="s">
        <v>150</v>
      </c>
    </row>
    <row r="653" spans="2:53">
      <c r="B653" s="43" t="s">
        <v>218</v>
      </c>
      <c r="C653" s="22" t="s">
        <v>62</v>
      </c>
      <c r="D653" s="23" t="s">
        <v>151</v>
      </c>
      <c r="E653" s="24">
        <v>6691</v>
      </c>
      <c r="F653" s="24"/>
      <c r="G653" s="25"/>
      <c r="H653" s="26">
        <v>6691</v>
      </c>
      <c r="I653" s="24"/>
      <c r="J653" s="24"/>
      <c r="K653" s="24"/>
      <c r="L653" s="26">
        <v>-941</v>
      </c>
      <c r="M653" s="24">
        <v>-941</v>
      </c>
      <c r="N653" s="25">
        <v>-1540</v>
      </c>
      <c r="O653" s="26" t="s">
        <v>40</v>
      </c>
      <c r="P653" s="25" t="s">
        <v>144</v>
      </c>
      <c r="Q653" s="26">
        <v>0</v>
      </c>
      <c r="R653" s="24">
        <v>0</v>
      </c>
      <c r="S653" s="24" t="s">
        <v>139</v>
      </c>
      <c r="T653" s="24" t="s">
        <v>139</v>
      </c>
      <c r="U653" s="29" t="s">
        <v>139</v>
      </c>
      <c r="V653" s="25">
        <v>0</v>
      </c>
      <c r="W653" s="30">
        <v>1</v>
      </c>
      <c r="X653" s="26">
        <v>140</v>
      </c>
      <c r="Y653" s="24" t="s">
        <v>140</v>
      </c>
      <c r="Z653" s="25" t="s">
        <v>170</v>
      </c>
      <c r="AA653" s="24">
        <v>375</v>
      </c>
      <c r="AB653" s="24" t="s">
        <v>140</v>
      </c>
      <c r="AC653" s="25" t="s">
        <v>170</v>
      </c>
      <c r="AD653" s="24" t="s">
        <v>140</v>
      </c>
      <c r="AE653" s="24" t="s">
        <v>140</v>
      </c>
      <c r="AF653" s="25" t="s">
        <v>140</v>
      </c>
      <c r="AG653" s="24" t="s">
        <v>140</v>
      </c>
      <c r="AH653" s="24" t="s">
        <v>140</v>
      </c>
      <c r="AI653" s="25" t="s">
        <v>140</v>
      </c>
      <c r="AJ653" s="26" t="s">
        <v>140</v>
      </c>
      <c r="AK653" s="24" t="s">
        <v>140</v>
      </c>
      <c r="AL653" s="25" t="s">
        <v>140</v>
      </c>
      <c r="AM653" s="24" t="s">
        <v>140</v>
      </c>
      <c r="AN653" s="24" t="s">
        <v>140</v>
      </c>
      <c r="AO653" s="25" t="s">
        <v>140</v>
      </c>
      <c r="AP653" s="25" t="s">
        <v>140</v>
      </c>
      <c r="AQ653" s="25" t="s">
        <v>140</v>
      </c>
      <c r="AR653" s="30" t="s">
        <v>140</v>
      </c>
      <c r="AS653" s="25" t="s">
        <v>140</v>
      </c>
      <c r="AT653" s="30" t="s">
        <v>140</v>
      </c>
      <c r="AU653" s="30" t="s">
        <v>140</v>
      </c>
      <c r="AV653" s="25">
        <v>-10000</v>
      </c>
      <c r="AW653" s="25" t="s">
        <v>140</v>
      </c>
      <c r="AX653" s="30" t="s">
        <v>150</v>
      </c>
      <c r="AY653" s="25" t="s">
        <v>140</v>
      </c>
      <c r="AZ653" s="30" t="s">
        <v>140</v>
      </c>
      <c r="BA653" s="30" t="s">
        <v>140</v>
      </c>
    </row>
    <row r="654" spans="2:53">
      <c r="B654" s="43" t="s">
        <v>218</v>
      </c>
      <c r="C654" s="22" t="s">
        <v>62</v>
      </c>
      <c r="D654" s="23" t="s">
        <v>153</v>
      </c>
      <c r="E654" s="24">
        <v>6824</v>
      </c>
      <c r="F654" s="24"/>
      <c r="G654" s="25"/>
      <c r="H654" s="26">
        <v>6824</v>
      </c>
      <c r="I654" s="24"/>
      <c r="J654" s="24"/>
      <c r="K654" s="24"/>
      <c r="L654" s="26">
        <v>-1074</v>
      </c>
      <c r="M654" s="24">
        <v>-1074</v>
      </c>
      <c r="N654" s="25">
        <v>-1786</v>
      </c>
      <c r="O654" s="26" t="s">
        <v>144</v>
      </c>
      <c r="P654" s="25" t="s">
        <v>41</v>
      </c>
      <c r="Q654" s="26">
        <v>0</v>
      </c>
      <c r="R654" s="24">
        <v>0</v>
      </c>
      <c r="S654" s="24" t="s">
        <v>139</v>
      </c>
      <c r="T654" s="24" t="s">
        <v>139</v>
      </c>
      <c r="U654" s="29" t="s">
        <v>139</v>
      </c>
      <c r="V654" s="25">
        <v>0</v>
      </c>
      <c r="W654" s="30">
        <v>1</v>
      </c>
      <c r="X654" s="26">
        <v>140</v>
      </c>
      <c r="Y654" s="24" t="s">
        <v>140</v>
      </c>
      <c r="Z654" s="25" t="s">
        <v>170</v>
      </c>
      <c r="AA654" s="24">
        <v>418</v>
      </c>
      <c r="AB654" s="24" t="s">
        <v>140</v>
      </c>
      <c r="AC654" s="25" t="s">
        <v>170</v>
      </c>
      <c r="AD654" s="24" t="s">
        <v>140</v>
      </c>
      <c r="AE654" s="24" t="s">
        <v>140</v>
      </c>
      <c r="AF654" s="25" t="s">
        <v>140</v>
      </c>
      <c r="AG654" s="24" t="s">
        <v>140</v>
      </c>
      <c r="AH654" s="24" t="s">
        <v>140</v>
      </c>
      <c r="AI654" s="25" t="s">
        <v>140</v>
      </c>
      <c r="AJ654" s="26" t="s">
        <v>140</v>
      </c>
      <c r="AK654" s="24" t="s">
        <v>140</v>
      </c>
      <c r="AL654" s="25" t="s">
        <v>140</v>
      </c>
      <c r="AM654" s="24" t="s">
        <v>140</v>
      </c>
      <c r="AN654" s="24" t="s">
        <v>140</v>
      </c>
      <c r="AO654" s="25" t="s">
        <v>140</v>
      </c>
      <c r="AP654" s="25" t="s">
        <v>140</v>
      </c>
      <c r="AQ654" s="25" t="s">
        <v>140</v>
      </c>
      <c r="AR654" s="30" t="s">
        <v>140</v>
      </c>
      <c r="AS654" s="25" t="s">
        <v>140</v>
      </c>
      <c r="AT654" s="30" t="s">
        <v>140</v>
      </c>
      <c r="AU654" s="30" t="s">
        <v>140</v>
      </c>
      <c r="AV654" s="25">
        <v>-10000</v>
      </c>
      <c r="AW654" s="25" t="s">
        <v>140</v>
      </c>
      <c r="AX654" s="30" t="s">
        <v>150</v>
      </c>
      <c r="AY654" s="25" t="s">
        <v>140</v>
      </c>
      <c r="AZ654" s="30" t="s">
        <v>140</v>
      </c>
      <c r="BA654" s="30" t="s">
        <v>140</v>
      </c>
    </row>
    <row r="655" spans="2:53" ht="15" thickBot="1">
      <c r="B655" s="44" t="s">
        <v>218</v>
      </c>
      <c r="C655" s="32" t="s">
        <v>62</v>
      </c>
      <c r="D655" s="33" t="s">
        <v>155</v>
      </c>
      <c r="E655" s="34">
        <v>7007</v>
      </c>
      <c r="F655" s="34"/>
      <c r="G655" s="35"/>
      <c r="H655" s="36">
        <v>7007</v>
      </c>
      <c r="I655" s="34"/>
      <c r="J655" s="34"/>
      <c r="K655" s="34"/>
      <c r="L655" s="36">
        <v>-1268</v>
      </c>
      <c r="M655" s="34">
        <v>-1268</v>
      </c>
      <c r="N655" s="35">
        <v>-1627</v>
      </c>
      <c r="O655" s="36" t="s">
        <v>144</v>
      </c>
      <c r="P655" s="35" t="s">
        <v>41</v>
      </c>
      <c r="Q655" s="36">
        <v>0</v>
      </c>
      <c r="R655" s="24">
        <v>0</v>
      </c>
      <c r="S655" s="24" t="s">
        <v>139</v>
      </c>
      <c r="T655" s="24" t="s">
        <v>139</v>
      </c>
      <c r="U655" s="29" t="s">
        <v>139</v>
      </c>
      <c r="V655" s="25">
        <v>0</v>
      </c>
      <c r="W655" s="30">
        <v>1</v>
      </c>
      <c r="X655" s="36">
        <v>160</v>
      </c>
      <c r="Y655" s="34" t="s">
        <v>140</v>
      </c>
      <c r="Z655" s="35" t="s">
        <v>170</v>
      </c>
      <c r="AA655" s="34">
        <v>407</v>
      </c>
      <c r="AB655" s="34" t="s">
        <v>140</v>
      </c>
      <c r="AC655" s="35" t="s">
        <v>170</v>
      </c>
      <c r="AD655" s="34" t="s">
        <v>140</v>
      </c>
      <c r="AE655" s="34" t="s">
        <v>140</v>
      </c>
      <c r="AF655" s="35" t="s">
        <v>140</v>
      </c>
      <c r="AG655" s="34" t="s">
        <v>140</v>
      </c>
      <c r="AH655" s="34" t="s">
        <v>140</v>
      </c>
      <c r="AI655" s="35" t="s">
        <v>140</v>
      </c>
      <c r="AJ655" s="36" t="s">
        <v>140</v>
      </c>
      <c r="AK655" s="34" t="s">
        <v>140</v>
      </c>
      <c r="AL655" s="35" t="s">
        <v>140</v>
      </c>
      <c r="AM655" s="34" t="s">
        <v>140</v>
      </c>
      <c r="AN655" s="34" t="s">
        <v>140</v>
      </c>
      <c r="AO655" s="35" t="s">
        <v>140</v>
      </c>
      <c r="AP655" s="35" t="s">
        <v>140</v>
      </c>
      <c r="AQ655" s="35" t="s">
        <v>140</v>
      </c>
      <c r="AR655" s="37" t="s">
        <v>140</v>
      </c>
      <c r="AS655" s="35" t="s">
        <v>140</v>
      </c>
      <c r="AT655" s="37" t="s">
        <v>140</v>
      </c>
      <c r="AU655" s="37" t="s">
        <v>140</v>
      </c>
      <c r="AV655" s="35">
        <v>-10000</v>
      </c>
      <c r="AW655" s="35" t="s">
        <v>140</v>
      </c>
      <c r="AX655" s="37" t="s">
        <v>150</v>
      </c>
      <c r="AY655" s="35" t="s">
        <v>140</v>
      </c>
      <c r="AZ655" s="37" t="s">
        <v>140</v>
      </c>
      <c r="BA655" s="37" t="s">
        <v>140</v>
      </c>
    </row>
    <row r="656" spans="2:53">
      <c r="B656" s="38" t="s">
        <v>219</v>
      </c>
      <c r="C656" s="39" t="s">
        <v>62</v>
      </c>
      <c r="D656" s="40" t="s">
        <v>138</v>
      </c>
      <c r="E656" s="27"/>
      <c r="F656" s="27">
        <v>1174</v>
      </c>
      <c r="G656" s="41">
        <v>865</v>
      </c>
      <c r="H656" s="28"/>
      <c r="I656" s="27">
        <v>1452</v>
      </c>
      <c r="J656" s="27">
        <v>865</v>
      </c>
      <c r="K656" s="27"/>
      <c r="L656" s="28">
        <v>0</v>
      </c>
      <c r="M656" s="27">
        <v>0</v>
      </c>
      <c r="N656" s="41">
        <v>0</v>
      </c>
      <c r="O656" s="28" t="s">
        <v>144</v>
      </c>
      <c r="P656" s="41" t="s">
        <v>144</v>
      </c>
      <c r="Q656" s="28">
        <v>0</v>
      </c>
      <c r="R656" s="24" t="s">
        <v>139</v>
      </c>
      <c r="S656" s="24">
        <v>-278</v>
      </c>
      <c r="T656" s="24">
        <v>0</v>
      </c>
      <c r="U656" s="29">
        <v>-278</v>
      </c>
      <c r="V656" s="25">
        <v>0</v>
      </c>
      <c r="W656" s="30">
        <v>1</v>
      </c>
      <c r="X656" s="28">
        <v>160</v>
      </c>
      <c r="Y656" s="27" t="s">
        <v>140</v>
      </c>
      <c r="Z656" s="41" t="s">
        <v>170</v>
      </c>
      <c r="AA656" s="27">
        <v>-152</v>
      </c>
      <c r="AB656" s="27" t="s">
        <v>140</v>
      </c>
      <c r="AC656" s="41" t="s">
        <v>170</v>
      </c>
      <c r="AD656" s="27" t="s">
        <v>140</v>
      </c>
      <c r="AE656" s="27" t="s">
        <v>140</v>
      </c>
      <c r="AF656" s="41" t="s">
        <v>140</v>
      </c>
      <c r="AG656" s="27" t="s">
        <v>140</v>
      </c>
      <c r="AH656" s="27" t="s">
        <v>140</v>
      </c>
      <c r="AI656" s="41" t="s">
        <v>140</v>
      </c>
      <c r="AJ656" s="28" t="s">
        <v>140</v>
      </c>
      <c r="AK656" s="27" t="s">
        <v>140</v>
      </c>
      <c r="AL656" s="41" t="s">
        <v>140</v>
      </c>
      <c r="AM656" s="27" t="s">
        <v>140</v>
      </c>
      <c r="AN656" s="27" t="s">
        <v>140</v>
      </c>
      <c r="AO656" s="41" t="s">
        <v>140</v>
      </c>
      <c r="AP656" s="41" t="s">
        <v>140</v>
      </c>
      <c r="AQ656" s="41" t="s">
        <v>140</v>
      </c>
      <c r="AR656" s="42" t="s">
        <v>140</v>
      </c>
      <c r="AS656" s="41" t="s">
        <v>140</v>
      </c>
      <c r="AT656" s="42" t="s">
        <v>140</v>
      </c>
      <c r="AU656" s="42" t="s">
        <v>140</v>
      </c>
      <c r="AV656" s="41" t="s">
        <v>140</v>
      </c>
      <c r="AW656" s="41" t="s">
        <v>140</v>
      </c>
      <c r="AX656" s="42" t="s">
        <v>140</v>
      </c>
      <c r="AY656" s="41">
        <v>-10000</v>
      </c>
      <c r="AZ656" s="42" t="s">
        <v>140</v>
      </c>
      <c r="BA656" s="42" t="s">
        <v>150</v>
      </c>
    </row>
    <row r="657" spans="2:53">
      <c r="B657" s="43" t="s">
        <v>219</v>
      </c>
      <c r="C657" s="22" t="s">
        <v>62</v>
      </c>
      <c r="D657" s="23" t="s">
        <v>141</v>
      </c>
      <c r="E657" s="24"/>
      <c r="F657" s="24">
        <v>1925</v>
      </c>
      <c r="G657" s="25">
        <v>865</v>
      </c>
      <c r="H657" s="26"/>
      <c r="I657" s="24">
        <v>1925</v>
      </c>
      <c r="J657" s="24">
        <v>865</v>
      </c>
      <c r="K657" s="24"/>
      <c r="L657" s="26">
        <v>0</v>
      </c>
      <c r="M657" s="24">
        <v>0</v>
      </c>
      <c r="N657" s="25">
        <v>0</v>
      </c>
      <c r="O657" s="26" t="s">
        <v>144</v>
      </c>
      <c r="P657" s="25" t="s">
        <v>41</v>
      </c>
      <c r="Q657" s="26">
        <v>0</v>
      </c>
      <c r="R657" s="24" t="s">
        <v>139</v>
      </c>
      <c r="S657" s="24">
        <v>0</v>
      </c>
      <c r="T657" s="24">
        <v>0</v>
      </c>
      <c r="U657" s="29">
        <v>0</v>
      </c>
      <c r="V657" s="25">
        <v>0</v>
      </c>
      <c r="W657" s="30">
        <v>1</v>
      </c>
      <c r="X657" s="26">
        <v>160</v>
      </c>
      <c r="Y657" s="24" t="s">
        <v>140</v>
      </c>
      <c r="Z657" s="25" t="s">
        <v>170</v>
      </c>
      <c r="AA657" s="24">
        <v>-160</v>
      </c>
      <c r="AB657" s="24" t="s">
        <v>140</v>
      </c>
      <c r="AC657" s="25" t="s">
        <v>170</v>
      </c>
      <c r="AD657" s="24" t="s">
        <v>140</v>
      </c>
      <c r="AE657" s="24" t="s">
        <v>140</v>
      </c>
      <c r="AF657" s="25" t="s">
        <v>140</v>
      </c>
      <c r="AG657" s="24" t="s">
        <v>140</v>
      </c>
      <c r="AH657" s="24" t="s">
        <v>140</v>
      </c>
      <c r="AI657" s="25" t="s">
        <v>140</v>
      </c>
      <c r="AJ657" s="26" t="s">
        <v>140</v>
      </c>
      <c r="AK657" s="24" t="s">
        <v>140</v>
      </c>
      <c r="AL657" s="25" t="s">
        <v>140</v>
      </c>
      <c r="AM657" s="24" t="s">
        <v>140</v>
      </c>
      <c r="AN657" s="24" t="s">
        <v>140</v>
      </c>
      <c r="AO657" s="25" t="s">
        <v>140</v>
      </c>
      <c r="AP657" s="25" t="s">
        <v>140</v>
      </c>
      <c r="AQ657" s="25" t="s">
        <v>140</v>
      </c>
      <c r="AR657" s="30" t="s">
        <v>140</v>
      </c>
      <c r="AS657" s="25" t="s">
        <v>140</v>
      </c>
      <c r="AT657" s="30" t="s">
        <v>140</v>
      </c>
      <c r="AU657" s="30" t="s">
        <v>140</v>
      </c>
      <c r="AV657" s="25" t="s">
        <v>140</v>
      </c>
      <c r="AW657" s="25" t="s">
        <v>140</v>
      </c>
      <c r="AX657" s="30" t="s">
        <v>140</v>
      </c>
      <c r="AY657" s="25">
        <v>-10000</v>
      </c>
      <c r="AZ657" s="30" t="s">
        <v>140</v>
      </c>
      <c r="BA657" s="30" t="s">
        <v>150</v>
      </c>
    </row>
    <row r="658" spans="2:53">
      <c r="B658" s="43" t="s">
        <v>219</v>
      </c>
      <c r="C658" s="22" t="s">
        <v>62</v>
      </c>
      <c r="D658" s="23" t="s">
        <v>142</v>
      </c>
      <c r="E658" s="24"/>
      <c r="F658" s="24">
        <v>1240</v>
      </c>
      <c r="G658" s="25">
        <v>861</v>
      </c>
      <c r="H658" s="26"/>
      <c r="I658" s="24">
        <v>1509</v>
      </c>
      <c r="J658" s="24">
        <v>862</v>
      </c>
      <c r="K658" s="24"/>
      <c r="L658" s="26">
        <v>0</v>
      </c>
      <c r="M658" s="24">
        <v>0</v>
      </c>
      <c r="N658" s="25">
        <v>0</v>
      </c>
      <c r="O658" s="26" t="s">
        <v>144</v>
      </c>
      <c r="P658" s="25" t="s">
        <v>41</v>
      </c>
      <c r="Q658" s="26">
        <v>0</v>
      </c>
      <c r="R658" s="24" t="s">
        <v>139</v>
      </c>
      <c r="S658" s="24">
        <v>-269</v>
      </c>
      <c r="T658" s="24">
        <v>-1</v>
      </c>
      <c r="U658" s="29">
        <v>-270</v>
      </c>
      <c r="V658" s="25">
        <v>0</v>
      </c>
      <c r="W658" s="30">
        <v>1</v>
      </c>
      <c r="X658" s="26">
        <v>160</v>
      </c>
      <c r="Y658" s="24" t="s">
        <v>140</v>
      </c>
      <c r="Z658" s="25" t="s">
        <v>170</v>
      </c>
      <c r="AA658" s="24">
        <v>-160</v>
      </c>
      <c r="AB658" s="24" t="s">
        <v>140</v>
      </c>
      <c r="AC658" s="25" t="s">
        <v>170</v>
      </c>
      <c r="AD658" s="24" t="s">
        <v>140</v>
      </c>
      <c r="AE658" s="24" t="s">
        <v>140</v>
      </c>
      <c r="AF658" s="25" t="s">
        <v>140</v>
      </c>
      <c r="AG658" s="24" t="s">
        <v>140</v>
      </c>
      <c r="AH658" s="24" t="s">
        <v>140</v>
      </c>
      <c r="AI658" s="25" t="s">
        <v>140</v>
      </c>
      <c r="AJ658" s="26" t="s">
        <v>140</v>
      </c>
      <c r="AK658" s="24" t="s">
        <v>140</v>
      </c>
      <c r="AL658" s="25" t="s">
        <v>140</v>
      </c>
      <c r="AM658" s="24" t="s">
        <v>140</v>
      </c>
      <c r="AN658" s="24" t="s">
        <v>140</v>
      </c>
      <c r="AO658" s="25" t="s">
        <v>140</v>
      </c>
      <c r="AP658" s="25" t="s">
        <v>140</v>
      </c>
      <c r="AQ658" s="25" t="s">
        <v>140</v>
      </c>
      <c r="AR658" s="30" t="s">
        <v>140</v>
      </c>
      <c r="AS658" s="25" t="s">
        <v>140</v>
      </c>
      <c r="AT658" s="30" t="s">
        <v>140</v>
      </c>
      <c r="AU658" s="30" t="s">
        <v>140</v>
      </c>
      <c r="AV658" s="25" t="s">
        <v>140</v>
      </c>
      <c r="AW658" s="25" t="s">
        <v>140</v>
      </c>
      <c r="AX658" s="30" t="s">
        <v>140</v>
      </c>
      <c r="AY658" s="25">
        <v>-10000</v>
      </c>
      <c r="AZ658" s="30" t="s">
        <v>140</v>
      </c>
      <c r="BA658" s="30" t="s">
        <v>150</v>
      </c>
    </row>
    <row r="659" spans="2:53">
      <c r="B659" s="43" t="s">
        <v>219</v>
      </c>
      <c r="C659" s="22" t="s">
        <v>62</v>
      </c>
      <c r="D659" s="23" t="s">
        <v>143</v>
      </c>
      <c r="E659" s="24"/>
      <c r="F659" s="24">
        <v>1245</v>
      </c>
      <c r="G659" s="25">
        <v>865</v>
      </c>
      <c r="H659" s="26"/>
      <c r="I659" s="24">
        <v>1245</v>
      </c>
      <c r="J659" s="24">
        <v>865</v>
      </c>
      <c r="K659" s="24"/>
      <c r="L659" s="26">
        <v>0</v>
      </c>
      <c r="M659" s="24">
        <v>0</v>
      </c>
      <c r="N659" s="25">
        <v>0</v>
      </c>
      <c r="O659" s="26" t="s">
        <v>144</v>
      </c>
      <c r="P659" s="25" t="s">
        <v>41</v>
      </c>
      <c r="Q659" s="26">
        <v>0</v>
      </c>
      <c r="R659" s="24" t="s">
        <v>139</v>
      </c>
      <c r="S659" s="24">
        <v>0</v>
      </c>
      <c r="T659" s="24">
        <v>0</v>
      </c>
      <c r="U659" s="29">
        <v>0</v>
      </c>
      <c r="V659" s="25">
        <v>0</v>
      </c>
      <c r="W659" s="30">
        <v>1</v>
      </c>
      <c r="X659" s="26">
        <v>160</v>
      </c>
      <c r="Y659" s="24" t="s">
        <v>140</v>
      </c>
      <c r="Z659" s="25" t="s">
        <v>170</v>
      </c>
      <c r="AA659" s="24">
        <v>-160</v>
      </c>
      <c r="AB659" s="24" t="s">
        <v>140</v>
      </c>
      <c r="AC659" s="25" t="s">
        <v>170</v>
      </c>
      <c r="AD659" s="24" t="s">
        <v>140</v>
      </c>
      <c r="AE659" s="24" t="s">
        <v>140</v>
      </c>
      <c r="AF659" s="25" t="s">
        <v>140</v>
      </c>
      <c r="AG659" s="24" t="s">
        <v>140</v>
      </c>
      <c r="AH659" s="24" t="s">
        <v>140</v>
      </c>
      <c r="AI659" s="25" t="s">
        <v>140</v>
      </c>
      <c r="AJ659" s="26" t="s">
        <v>140</v>
      </c>
      <c r="AK659" s="24" t="s">
        <v>140</v>
      </c>
      <c r="AL659" s="25" t="s">
        <v>140</v>
      </c>
      <c r="AM659" s="24" t="s">
        <v>140</v>
      </c>
      <c r="AN659" s="24" t="s">
        <v>140</v>
      </c>
      <c r="AO659" s="25" t="s">
        <v>140</v>
      </c>
      <c r="AP659" s="25" t="s">
        <v>140</v>
      </c>
      <c r="AQ659" s="25" t="s">
        <v>140</v>
      </c>
      <c r="AR659" s="30" t="s">
        <v>140</v>
      </c>
      <c r="AS659" s="25" t="s">
        <v>140</v>
      </c>
      <c r="AT659" s="30" t="s">
        <v>140</v>
      </c>
      <c r="AU659" s="30" t="s">
        <v>140</v>
      </c>
      <c r="AV659" s="25" t="s">
        <v>140</v>
      </c>
      <c r="AW659" s="25" t="s">
        <v>140</v>
      </c>
      <c r="AX659" s="30" t="s">
        <v>140</v>
      </c>
      <c r="AY659" s="25">
        <v>-10000</v>
      </c>
      <c r="AZ659" s="30" t="s">
        <v>140</v>
      </c>
      <c r="BA659" s="30" t="s">
        <v>150</v>
      </c>
    </row>
    <row r="660" spans="2:53">
      <c r="B660" s="43" t="s">
        <v>219</v>
      </c>
      <c r="C660" s="22" t="s">
        <v>62</v>
      </c>
      <c r="D660" s="23" t="s">
        <v>145</v>
      </c>
      <c r="E660" s="24"/>
      <c r="F660" s="24">
        <v>1237</v>
      </c>
      <c r="G660" s="25">
        <v>865</v>
      </c>
      <c r="H660" s="26"/>
      <c r="I660" s="24">
        <v>1234</v>
      </c>
      <c r="J660" s="24">
        <v>865</v>
      </c>
      <c r="K660" s="24"/>
      <c r="L660" s="26">
        <v>0</v>
      </c>
      <c r="M660" s="24">
        <v>0</v>
      </c>
      <c r="N660" s="25">
        <v>0</v>
      </c>
      <c r="O660" s="26" t="s">
        <v>144</v>
      </c>
      <c r="P660" s="25" t="s">
        <v>144</v>
      </c>
      <c r="Q660" s="26">
        <v>0</v>
      </c>
      <c r="R660" s="24" t="s">
        <v>139</v>
      </c>
      <c r="S660" s="24">
        <v>3</v>
      </c>
      <c r="T660" s="24">
        <v>0</v>
      </c>
      <c r="U660" s="29">
        <v>3</v>
      </c>
      <c r="V660" s="25">
        <v>0</v>
      </c>
      <c r="W660" s="30">
        <v>1</v>
      </c>
      <c r="X660" s="26">
        <v>160</v>
      </c>
      <c r="Y660" s="24" t="s">
        <v>140</v>
      </c>
      <c r="Z660" s="25" t="s">
        <v>170</v>
      </c>
      <c r="AA660" s="24">
        <v>-160</v>
      </c>
      <c r="AB660" s="24" t="s">
        <v>140</v>
      </c>
      <c r="AC660" s="25" t="s">
        <v>170</v>
      </c>
      <c r="AD660" s="24" t="s">
        <v>140</v>
      </c>
      <c r="AE660" s="24" t="s">
        <v>140</v>
      </c>
      <c r="AF660" s="25" t="s">
        <v>140</v>
      </c>
      <c r="AG660" s="24" t="s">
        <v>140</v>
      </c>
      <c r="AH660" s="24" t="s">
        <v>140</v>
      </c>
      <c r="AI660" s="25" t="s">
        <v>140</v>
      </c>
      <c r="AJ660" s="26" t="s">
        <v>140</v>
      </c>
      <c r="AK660" s="24" t="s">
        <v>140</v>
      </c>
      <c r="AL660" s="25" t="s">
        <v>140</v>
      </c>
      <c r="AM660" s="24" t="s">
        <v>140</v>
      </c>
      <c r="AN660" s="24" t="s">
        <v>140</v>
      </c>
      <c r="AO660" s="25" t="s">
        <v>140</v>
      </c>
      <c r="AP660" s="25" t="s">
        <v>140</v>
      </c>
      <c r="AQ660" s="25" t="s">
        <v>140</v>
      </c>
      <c r="AR660" s="30" t="s">
        <v>140</v>
      </c>
      <c r="AS660" s="25" t="s">
        <v>140</v>
      </c>
      <c r="AT660" s="30" t="s">
        <v>140</v>
      </c>
      <c r="AU660" s="30" t="s">
        <v>140</v>
      </c>
      <c r="AV660" s="25" t="s">
        <v>140</v>
      </c>
      <c r="AW660" s="25" t="s">
        <v>140</v>
      </c>
      <c r="AX660" s="30" t="s">
        <v>140</v>
      </c>
      <c r="AY660" s="25">
        <v>-10000</v>
      </c>
      <c r="AZ660" s="30" t="s">
        <v>140</v>
      </c>
      <c r="BA660" s="30" t="s">
        <v>150</v>
      </c>
    </row>
    <row r="661" spans="2:53">
      <c r="B661" s="43" t="s">
        <v>219</v>
      </c>
      <c r="C661" s="22" t="s">
        <v>62</v>
      </c>
      <c r="D661" s="23" t="s">
        <v>146</v>
      </c>
      <c r="E661" s="24"/>
      <c r="F661" s="24">
        <v>1213</v>
      </c>
      <c r="G661" s="25">
        <v>865</v>
      </c>
      <c r="H661" s="26"/>
      <c r="I661" s="24">
        <v>1213</v>
      </c>
      <c r="J661" s="24">
        <v>865</v>
      </c>
      <c r="K661" s="24"/>
      <c r="L661" s="26">
        <v>0</v>
      </c>
      <c r="M661" s="24">
        <v>0</v>
      </c>
      <c r="N661" s="25">
        <v>0</v>
      </c>
      <c r="O661" s="26" t="s">
        <v>144</v>
      </c>
      <c r="P661" s="25" t="s">
        <v>41</v>
      </c>
      <c r="Q661" s="26">
        <v>0</v>
      </c>
      <c r="R661" s="24" t="s">
        <v>139</v>
      </c>
      <c r="S661" s="24">
        <v>0</v>
      </c>
      <c r="T661" s="24">
        <v>0</v>
      </c>
      <c r="U661" s="29">
        <v>0</v>
      </c>
      <c r="V661" s="25">
        <v>0</v>
      </c>
      <c r="W661" s="30">
        <v>1</v>
      </c>
      <c r="X661" s="26">
        <v>160</v>
      </c>
      <c r="Y661" s="24" t="s">
        <v>140</v>
      </c>
      <c r="Z661" s="25" t="s">
        <v>170</v>
      </c>
      <c r="AA661" s="24">
        <v>-160</v>
      </c>
      <c r="AB661" s="24" t="s">
        <v>140</v>
      </c>
      <c r="AC661" s="25" t="s">
        <v>170</v>
      </c>
      <c r="AD661" s="24" t="s">
        <v>140</v>
      </c>
      <c r="AE661" s="24" t="s">
        <v>140</v>
      </c>
      <c r="AF661" s="25" t="s">
        <v>140</v>
      </c>
      <c r="AG661" s="24" t="s">
        <v>140</v>
      </c>
      <c r="AH661" s="24" t="s">
        <v>140</v>
      </c>
      <c r="AI661" s="25" t="s">
        <v>140</v>
      </c>
      <c r="AJ661" s="26" t="s">
        <v>140</v>
      </c>
      <c r="AK661" s="24" t="s">
        <v>140</v>
      </c>
      <c r="AL661" s="25" t="s">
        <v>140</v>
      </c>
      <c r="AM661" s="24" t="s">
        <v>140</v>
      </c>
      <c r="AN661" s="24" t="s">
        <v>140</v>
      </c>
      <c r="AO661" s="25" t="s">
        <v>140</v>
      </c>
      <c r="AP661" s="25" t="s">
        <v>140</v>
      </c>
      <c r="AQ661" s="25" t="s">
        <v>140</v>
      </c>
      <c r="AR661" s="30" t="s">
        <v>140</v>
      </c>
      <c r="AS661" s="25" t="s">
        <v>140</v>
      </c>
      <c r="AT661" s="30" t="s">
        <v>140</v>
      </c>
      <c r="AU661" s="30" t="s">
        <v>140</v>
      </c>
      <c r="AV661" s="25" t="s">
        <v>140</v>
      </c>
      <c r="AW661" s="25" t="s">
        <v>140</v>
      </c>
      <c r="AX661" s="30" t="s">
        <v>140</v>
      </c>
      <c r="AY661" s="25">
        <v>-10000</v>
      </c>
      <c r="AZ661" s="30" t="s">
        <v>140</v>
      </c>
      <c r="BA661" s="30" t="s">
        <v>150</v>
      </c>
    </row>
    <row r="662" spans="2:53">
      <c r="B662" s="43" t="s">
        <v>219</v>
      </c>
      <c r="C662" s="22" t="s">
        <v>62</v>
      </c>
      <c r="D662" s="23" t="s">
        <v>147</v>
      </c>
      <c r="E662" s="24"/>
      <c r="F662" s="24">
        <v>2600</v>
      </c>
      <c r="G662" s="25">
        <v>775</v>
      </c>
      <c r="H662" s="26"/>
      <c r="I662" s="24">
        <v>2600</v>
      </c>
      <c r="J662" s="24">
        <v>793</v>
      </c>
      <c r="K662" s="24"/>
      <c r="L662" s="26">
        <v>768</v>
      </c>
      <c r="M662" s="24">
        <v>-55</v>
      </c>
      <c r="N662" s="25">
        <v>768</v>
      </c>
      <c r="O662" s="26" t="s">
        <v>144</v>
      </c>
      <c r="P662" s="25" t="s">
        <v>41</v>
      </c>
      <c r="Q662" s="26">
        <v>823</v>
      </c>
      <c r="R662" s="24" t="s">
        <v>139</v>
      </c>
      <c r="S662" s="24">
        <v>0</v>
      </c>
      <c r="T662" s="24">
        <v>-18</v>
      </c>
      <c r="U662" s="29">
        <v>-18</v>
      </c>
      <c r="V662" s="25">
        <v>-55</v>
      </c>
      <c r="W662" s="30">
        <v>1</v>
      </c>
      <c r="X662" s="26">
        <v>160</v>
      </c>
      <c r="Y662" s="24" t="s">
        <v>140</v>
      </c>
      <c r="Z662" s="25" t="s">
        <v>170</v>
      </c>
      <c r="AA662" s="24">
        <v>-160</v>
      </c>
      <c r="AB662" s="24" t="s">
        <v>140</v>
      </c>
      <c r="AC662" s="25" t="s">
        <v>170</v>
      </c>
      <c r="AD662" s="24" t="s">
        <v>140</v>
      </c>
      <c r="AE662" s="24" t="s">
        <v>140</v>
      </c>
      <c r="AF662" s="25" t="s">
        <v>140</v>
      </c>
      <c r="AG662" s="24" t="s">
        <v>140</v>
      </c>
      <c r="AH662" s="24" t="s">
        <v>140</v>
      </c>
      <c r="AI662" s="25" t="s">
        <v>140</v>
      </c>
      <c r="AJ662" s="26" t="s">
        <v>140</v>
      </c>
      <c r="AK662" s="24" t="s">
        <v>140</v>
      </c>
      <c r="AL662" s="25" t="s">
        <v>140</v>
      </c>
      <c r="AM662" s="24" t="s">
        <v>140</v>
      </c>
      <c r="AN662" s="24" t="s">
        <v>140</v>
      </c>
      <c r="AO662" s="25" t="s">
        <v>140</v>
      </c>
      <c r="AP662" s="25" t="s">
        <v>140</v>
      </c>
      <c r="AQ662" s="25" t="s">
        <v>140</v>
      </c>
      <c r="AR662" s="30" t="s">
        <v>140</v>
      </c>
      <c r="AS662" s="25" t="s">
        <v>140</v>
      </c>
      <c r="AT662" s="30" t="s">
        <v>140</v>
      </c>
      <c r="AU662" s="30" t="s">
        <v>140</v>
      </c>
      <c r="AV662" s="25" t="s">
        <v>140</v>
      </c>
      <c r="AW662" s="25" t="s">
        <v>140</v>
      </c>
      <c r="AX662" s="30" t="s">
        <v>140</v>
      </c>
      <c r="AY662" s="25">
        <v>-10000</v>
      </c>
      <c r="AZ662" s="30" t="s">
        <v>140</v>
      </c>
      <c r="BA662" s="30" t="s">
        <v>150</v>
      </c>
    </row>
    <row r="663" spans="2:53">
      <c r="B663" s="43" t="s">
        <v>219</v>
      </c>
      <c r="C663" s="22" t="s">
        <v>62</v>
      </c>
      <c r="D663" s="23" t="s">
        <v>148</v>
      </c>
      <c r="E663" s="24"/>
      <c r="F663" s="24">
        <v>4488</v>
      </c>
      <c r="G663" s="25">
        <v>753</v>
      </c>
      <c r="H663" s="26"/>
      <c r="I663" s="24">
        <v>4133</v>
      </c>
      <c r="J663" s="24">
        <v>753</v>
      </c>
      <c r="K663" s="24"/>
      <c r="L663" s="26">
        <v>-1124</v>
      </c>
      <c r="M663" s="24">
        <v>-1124</v>
      </c>
      <c r="N663" s="25">
        <v>-1124</v>
      </c>
      <c r="O663" s="26" t="s">
        <v>144</v>
      </c>
      <c r="P663" s="25" t="s">
        <v>52</v>
      </c>
      <c r="Q663" s="26">
        <v>0</v>
      </c>
      <c r="R663" s="24" t="s">
        <v>139</v>
      </c>
      <c r="S663" s="24">
        <v>355</v>
      </c>
      <c r="T663" s="24">
        <v>0</v>
      </c>
      <c r="U663" s="29">
        <v>355</v>
      </c>
      <c r="V663" s="25">
        <v>0</v>
      </c>
      <c r="W663" s="30">
        <v>1</v>
      </c>
      <c r="X663" s="26" t="s">
        <v>140</v>
      </c>
      <c r="Y663" s="24" t="s">
        <v>140</v>
      </c>
      <c r="Z663" s="25" t="s">
        <v>140</v>
      </c>
      <c r="AA663" s="24" t="s">
        <v>140</v>
      </c>
      <c r="AB663" s="24" t="s">
        <v>140</v>
      </c>
      <c r="AC663" s="25" t="s">
        <v>140</v>
      </c>
      <c r="AD663" s="24" t="s">
        <v>140</v>
      </c>
      <c r="AE663" s="24" t="s">
        <v>140</v>
      </c>
      <c r="AF663" s="25" t="s">
        <v>140</v>
      </c>
      <c r="AG663" s="24" t="s">
        <v>140</v>
      </c>
      <c r="AH663" s="24" t="s">
        <v>140</v>
      </c>
      <c r="AI663" s="25" t="s">
        <v>140</v>
      </c>
      <c r="AJ663" s="26" t="s">
        <v>140</v>
      </c>
      <c r="AK663" s="24" t="s">
        <v>140</v>
      </c>
      <c r="AL663" s="25" t="s">
        <v>140</v>
      </c>
      <c r="AM663" s="24" t="s">
        <v>140</v>
      </c>
      <c r="AN663" s="24" t="s">
        <v>140</v>
      </c>
      <c r="AO663" s="25" t="s">
        <v>140</v>
      </c>
      <c r="AP663" s="25" t="s">
        <v>140</v>
      </c>
      <c r="AQ663" s="25" t="s">
        <v>140</v>
      </c>
      <c r="AR663" s="30" t="s">
        <v>140</v>
      </c>
      <c r="AS663" s="25" t="s">
        <v>140</v>
      </c>
      <c r="AT663" s="30" t="s">
        <v>140</v>
      </c>
      <c r="AU663" s="30" t="s">
        <v>140</v>
      </c>
      <c r="AV663" s="25" t="s">
        <v>140</v>
      </c>
      <c r="AW663" s="25" t="s">
        <v>140</v>
      </c>
      <c r="AX663" s="30" t="s">
        <v>140</v>
      </c>
      <c r="AY663" s="25" t="s">
        <v>140</v>
      </c>
      <c r="AZ663" s="30" t="s">
        <v>140</v>
      </c>
      <c r="BA663" s="30" t="s">
        <v>140</v>
      </c>
    </row>
    <row r="664" spans="2:53">
      <c r="B664" s="43" t="s">
        <v>219</v>
      </c>
      <c r="C664" s="22" t="s">
        <v>62</v>
      </c>
      <c r="D664" s="23" t="s">
        <v>149</v>
      </c>
      <c r="E664" s="24"/>
      <c r="F664" s="24">
        <v>5213</v>
      </c>
      <c r="G664" s="25">
        <v>717</v>
      </c>
      <c r="H664" s="26"/>
      <c r="I664" s="24">
        <v>5213</v>
      </c>
      <c r="J664" s="24">
        <v>723</v>
      </c>
      <c r="K664" s="24"/>
      <c r="L664" s="26">
        <v>-1900</v>
      </c>
      <c r="M664" s="24">
        <v>-1900</v>
      </c>
      <c r="N664" s="25">
        <v>-1900</v>
      </c>
      <c r="O664" s="26" t="s">
        <v>144</v>
      </c>
      <c r="P664" s="25" t="s">
        <v>41</v>
      </c>
      <c r="Q664" s="26">
        <v>0</v>
      </c>
      <c r="R664" s="24" t="s">
        <v>139</v>
      </c>
      <c r="S664" s="24">
        <v>0</v>
      </c>
      <c r="T664" s="24">
        <v>-6</v>
      </c>
      <c r="U664" s="29">
        <v>-6</v>
      </c>
      <c r="V664" s="25">
        <v>0</v>
      </c>
      <c r="W664" s="30">
        <v>0</v>
      </c>
      <c r="X664" s="26" t="s">
        <v>140</v>
      </c>
      <c r="Y664" s="24" t="s">
        <v>140</v>
      </c>
      <c r="Z664" s="25" t="s">
        <v>140</v>
      </c>
      <c r="AA664" s="24" t="s">
        <v>140</v>
      </c>
      <c r="AB664" s="24" t="s">
        <v>140</v>
      </c>
      <c r="AC664" s="25" t="s">
        <v>140</v>
      </c>
      <c r="AD664" s="24" t="s">
        <v>140</v>
      </c>
      <c r="AE664" s="24" t="s">
        <v>140</v>
      </c>
      <c r="AF664" s="25" t="s">
        <v>140</v>
      </c>
      <c r="AG664" s="24" t="s">
        <v>140</v>
      </c>
      <c r="AH664" s="24" t="s">
        <v>140</v>
      </c>
      <c r="AI664" s="25" t="s">
        <v>140</v>
      </c>
      <c r="AJ664" s="26" t="s">
        <v>140</v>
      </c>
      <c r="AK664" s="24" t="s">
        <v>140</v>
      </c>
      <c r="AL664" s="25" t="s">
        <v>140</v>
      </c>
      <c r="AM664" s="24" t="s">
        <v>140</v>
      </c>
      <c r="AN664" s="24" t="s">
        <v>140</v>
      </c>
      <c r="AO664" s="25" t="s">
        <v>140</v>
      </c>
      <c r="AP664" s="25" t="s">
        <v>140</v>
      </c>
      <c r="AQ664" s="25" t="s">
        <v>140</v>
      </c>
      <c r="AR664" s="30" t="s">
        <v>140</v>
      </c>
      <c r="AS664" s="25" t="s">
        <v>140</v>
      </c>
      <c r="AT664" s="30" t="s">
        <v>140</v>
      </c>
      <c r="AU664" s="30" t="s">
        <v>140</v>
      </c>
      <c r="AV664" s="25" t="s">
        <v>140</v>
      </c>
      <c r="AW664" s="25" t="s">
        <v>140</v>
      </c>
      <c r="AX664" s="30" t="s">
        <v>140</v>
      </c>
      <c r="AY664" s="25" t="s">
        <v>140</v>
      </c>
      <c r="AZ664" s="30" t="s">
        <v>140</v>
      </c>
      <c r="BA664" s="30" t="s">
        <v>140</v>
      </c>
    </row>
    <row r="665" spans="2:53">
      <c r="B665" s="43" t="s">
        <v>219</v>
      </c>
      <c r="C665" s="22" t="s">
        <v>62</v>
      </c>
      <c r="D665" s="23" t="s">
        <v>151</v>
      </c>
      <c r="E665" s="24">
        <v>7123</v>
      </c>
      <c r="F665" s="24"/>
      <c r="G665" s="25"/>
      <c r="H665" s="26">
        <v>6536</v>
      </c>
      <c r="I665" s="24"/>
      <c r="J665" s="24"/>
      <c r="K665" s="24"/>
      <c r="L665" s="26">
        <v>-1171</v>
      </c>
      <c r="M665" s="24">
        <v>-1171</v>
      </c>
      <c r="N665" s="25">
        <v>-625</v>
      </c>
      <c r="O665" s="26" t="s">
        <v>40</v>
      </c>
      <c r="P665" s="25" t="s">
        <v>41</v>
      </c>
      <c r="Q665" s="26">
        <v>0</v>
      </c>
      <c r="R665" s="24">
        <v>587</v>
      </c>
      <c r="S665" s="24" t="s">
        <v>139</v>
      </c>
      <c r="T665" s="24" t="s">
        <v>139</v>
      </c>
      <c r="U665" s="29" t="s">
        <v>139</v>
      </c>
      <c r="V665" s="25">
        <v>0</v>
      </c>
      <c r="W665" s="30">
        <v>0</v>
      </c>
      <c r="X665" s="26" t="s">
        <v>140</v>
      </c>
      <c r="Y665" s="24" t="s">
        <v>140</v>
      </c>
      <c r="Z665" s="25" t="s">
        <v>140</v>
      </c>
      <c r="AA665" s="24" t="s">
        <v>140</v>
      </c>
      <c r="AB665" s="24" t="s">
        <v>140</v>
      </c>
      <c r="AC665" s="25" t="s">
        <v>140</v>
      </c>
      <c r="AD665" s="24" t="s">
        <v>140</v>
      </c>
      <c r="AE665" s="24" t="s">
        <v>140</v>
      </c>
      <c r="AF665" s="25" t="s">
        <v>140</v>
      </c>
      <c r="AG665" s="24" t="s">
        <v>140</v>
      </c>
      <c r="AH665" s="24" t="s">
        <v>140</v>
      </c>
      <c r="AI665" s="25" t="s">
        <v>140</v>
      </c>
      <c r="AJ665" s="26" t="s">
        <v>140</v>
      </c>
      <c r="AK665" s="24" t="s">
        <v>140</v>
      </c>
      <c r="AL665" s="25" t="s">
        <v>140</v>
      </c>
      <c r="AM665" s="24" t="s">
        <v>140</v>
      </c>
      <c r="AN665" s="24" t="s">
        <v>140</v>
      </c>
      <c r="AO665" s="25" t="s">
        <v>140</v>
      </c>
      <c r="AP665" s="25" t="s">
        <v>140</v>
      </c>
      <c r="AQ665" s="25" t="s">
        <v>140</v>
      </c>
      <c r="AR665" s="30" t="s">
        <v>140</v>
      </c>
      <c r="AS665" s="25" t="s">
        <v>140</v>
      </c>
      <c r="AT665" s="30" t="s">
        <v>140</v>
      </c>
      <c r="AU665" s="30" t="s">
        <v>140</v>
      </c>
      <c r="AV665" s="25" t="s">
        <v>140</v>
      </c>
      <c r="AW665" s="25" t="s">
        <v>140</v>
      </c>
      <c r="AX665" s="30" t="s">
        <v>140</v>
      </c>
      <c r="AY665" s="25" t="s">
        <v>140</v>
      </c>
      <c r="AZ665" s="30" t="s">
        <v>140</v>
      </c>
      <c r="BA665" s="30" t="s">
        <v>140</v>
      </c>
    </row>
    <row r="666" spans="2:53">
      <c r="B666" s="43" t="s">
        <v>219</v>
      </c>
      <c r="C666" s="22" t="s">
        <v>62</v>
      </c>
      <c r="D666" s="23" t="s">
        <v>153</v>
      </c>
      <c r="E666" s="24">
        <v>7123</v>
      </c>
      <c r="F666" s="24"/>
      <c r="G666" s="25"/>
      <c r="H666" s="26">
        <v>7123</v>
      </c>
      <c r="I666" s="24"/>
      <c r="J666" s="24"/>
      <c r="K666" s="24"/>
      <c r="L666" s="26">
        <v>-1171</v>
      </c>
      <c r="M666" s="24">
        <v>-1171</v>
      </c>
      <c r="N666" s="25">
        <v>-1171</v>
      </c>
      <c r="O666" s="26" t="s">
        <v>40</v>
      </c>
      <c r="P666" s="25" t="s">
        <v>40</v>
      </c>
      <c r="Q666" s="26">
        <v>0</v>
      </c>
      <c r="R666" s="24">
        <v>0</v>
      </c>
      <c r="S666" s="24" t="s">
        <v>139</v>
      </c>
      <c r="T666" s="24" t="s">
        <v>139</v>
      </c>
      <c r="U666" s="29" t="s">
        <v>139</v>
      </c>
      <c r="V666" s="25">
        <v>0</v>
      </c>
      <c r="W666" s="30">
        <v>0</v>
      </c>
      <c r="X666" s="26" t="s">
        <v>140</v>
      </c>
      <c r="Y666" s="24" t="s">
        <v>140</v>
      </c>
      <c r="Z666" s="25" t="s">
        <v>140</v>
      </c>
      <c r="AA666" s="24" t="s">
        <v>140</v>
      </c>
      <c r="AB666" s="24" t="s">
        <v>140</v>
      </c>
      <c r="AC666" s="25" t="s">
        <v>140</v>
      </c>
      <c r="AD666" s="24" t="s">
        <v>140</v>
      </c>
      <c r="AE666" s="24" t="s">
        <v>140</v>
      </c>
      <c r="AF666" s="25" t="s">
        <v>140</v>
      </c>
      <c r="AG666" s="24" t="s">
        <v>140</v>
      </c>
      <c r="AH666" s="24" t="s">
        <v>140</v>
      </c>
      <c r="AI666" s="25" t="s">
        <v>140</v>
      </c>
      <c r="AJ666" s="26" t="s">
        <v>140</v>
      </c>
      <c r="AK666" s="24" t="s">
        <v>140</v>
      </c>
      <c r="AL666" s="25" t="s">
        <v>140</v>
      </c>
      <c r="AM666" s="24" t="s">
        <v>140</v>
      </c>
      <c r="AN666" s="24" t="s">
        <v>140</v>
      </c>
      <c r="AO666" s="25" t="s">
        <v>140</v>
      </c>
      <c r="AP666" s="25" t="s">
        <v>140</v>
      </c>
      <c r="AQ666" s="25" t="s">
        <v>140</v>
      </c>
      <c r="AR666" s="30" t="s">
        <v>140</v>
      </c>
      <c r="AS666" s="25" t="s">
        <v>140</v>
      </c>
      <c r="AT666" s="30" t="s">
        <v>140</v>
      </c>
      <c r="AU666" s="30" t="s">
        <v>140</v>
      </c>
      <c r="AV666" s="25" t="s">
        <v>140</v>
      </c>
      <c r="AW666" s="25" t="s">
        <v>140</v>
      </c>
      <c r="AX666" s="30" t="s">
        <v>140</v>
      </c>
      <c r="AY666" s="25" t="s">
        <v>140</v>
      </c>
      <c r="AZ666" s="30" t="s">
        <v>140</v>
      </c>
      <c r="BA666" s="30" t="s">
        <v>140</v>
      </c>
    </row>
    <row r="667" spans="2:53" ht="15" thickBot="1">
      <c r="B667" s="44" t="s">
        <v>219</v>
      </c>
      <c r="C667" s="32" t="s">
        <v>62</v>
      </c>
      <c r="D667" s="33" t="s">
        <v>155</v>
      </c>
      <c r="E667" s="34">
        <v>7123</v>
      </c>
      <c r="F667" s="34"/>
      <c r="G667" s="35"/>
      <c r="H667" s="36">
        <v>7123</v>
      </c>
      <c r="I667" s="34"/>
      <c r="J667" s="34"/>
      <c r="K667" s="34"/>
      <c r="L667" s="36">
        <v>-1170</v>
      </c>
      <c r="M667" s="34">
        <v>-1170</v>
      </c>
      <c r="N667" s="35">
        <v>-1169</v>
      </c>
      <c r="O667" s="36" t="s">
        <v>40</v>
      </c>
      <c r="P667" s="35" t="s">
        <v>41</v>
      </c>
      <c r="Q667" s="36">
        <v>0</v>
      </c>
      <c r="R667" s="24">
        <v>0</v>
      </c>
      <c r="S667" s="24" t="s">
        <v>139</v>
      </c>
      <c r="T667" s="24" t="s">
        <v>139</v>
      </c>
      <c r="U667" s="29" t="s">
        <v>139</v>
      </c>
      <c r="V667" s="25">
        <v>0</v>
      </c>
      <c r="W667" s="30">
        <v>0</v>
      </c>
      <c r="X667" s="36" t="s">
        <v>140</v>
      </c>
      <c r="Y667" s="34" t="s">
        <v>140</v>
      </c>
      <c r="Z667" s="35" t="s">
        <v>140</v>
      </c>
      <c r="AA667" s="34" t="s">
        <v>140</v>
      </c>
      <c r="AB667" s="34" t="s">
        <v>140</v>
      </c>
      <c r="AC667" s="35" t="s">
        <v>140</v>
      </c>
      <c r="AD667" s="34" t="s">
        <v>140</v>
      </c>
      <c r="AE667" s="34" t="s">
        <v>140</v>
      </c>
      <c r="AF667" s="35" t="s">
        <v>140</v>
      </c>
      <c r="AG667" s="34" t="s">
        <v>140</v>
      </c>
      <c r="AH667" s="34" t="s">
        <v>140</v>
      </c>
      <c r="AI667" s="35" t="s">
        <v>140</v>
      </c>
      <c r="AJ667" s="36" t="s">
        <v>140</v>
      </c>
      <c r="AK667" s="34" t="s">
        <v>140</v>
      </c>
      <c r="AL667" s="35" t="s">
        <v>140</v>
      </c>
      <c r="AM667" s="34" t="s">
        <v>140</v>
      </c>
      <c r="AN667" s="34" t="s">
        <v>140</v>
      </c>
      <c r="AO667" s="35" t="s">
        <v>140</v>
      </c>
      <c r="AP667" s="35" t="s">
        <v>140</v>
      </c>
      <c r="AQ667" s="35" t="s">
        <v>140</v>
      </c>
      <c r="AR667" s="37" t="s">
        <v>140</v>
      </c>
      <c r="AS667" s="35" t="s">
        <v>140</v>
      </c>
      <c r="AT667" s="37" t="s">
        <v>140</v>
      </c>
      <c r="AU667" s="37" t="s">
        <v>140</v>
      </c>
      <c r="AV667" s="35" t="s">
        <v>140</v>
      </c>
      <c r="AW667" s="35" t="s">
        <v>140</v>
      </c>
      <c r="AX667" s="37" t="s">
        <v>140</v>
      </c>
      <c r="AY667" s="35" t="s">
        <v>140</v>
      </c>
      <c r="AZ667" s="37" t="s">
        <v>140</v>
      </c>
      <c r="BA667" s="37" t="s">
        <v>140</v>
      </c>
    </row>
    <row r="668" spans="2:53">
      <c r="B668" s="38" t="s">
        <v>220</v>
      </c>
      <c r="C668" s="39" t="s">
        <v>62</v>
      </c>
      <c r="D668" s="40" t="s">
        <v>138</v>
      </c>
      <c r="E668" s="27"/>
      <c r="F668" s="27">
        <v>4158</v>
      </c>
      <c r="G668" s="41">
        <v>216</v>
      </c>
      <c r="H668" s="28"/>
      <c r="I668" s="27">
        <v>4470</v>
      </c>
      <c r="J668" s="27">
        <v>216</v>
      </c>
      <c r="K668" s="27"/>
      <c r="L668" s="28">
        <v>0</v>
      </c>
      <c r="M668" s="27">
        <v>0</v>
      </c>
      <c r="N668" s="41">
        <v>0</v>
      </c>
      <c r="O668" s="28" t="s">
        <v>144</v>
      </c>
      <c r="P668" s="41" t="s">
        <v>144</v>
      </c>
      <c r="Q668" s="28">
        <v>0</v>
      </c>
      <c r="R668" s="24" t="s">
        <v>139</v>
      </c>
      <c r="S668" s="24">
        <v>-312</v>
      </c>
      <c r="T668" s="24">
        <v>0</v>
      </c>
      <c r="U668" s="29">
        <v>-312</v>
      </c>
      <c r="V668" s="25">
        <v>0</v>
      </c>
      <c r="W668" s="30">
        <v>1</v>
      </c>
      <c r="X668" s="28" t="s">
        <v>140</v>
      </c>
      <c r="Y668" s="27" t="s">
        <v>140</v>
      </c>
      <c r="Z668" s="41" t="s">
        <v>140</v>
      </c>
      <c r="AA668" s="27" t="s">
        <v>140</v>
      </c>
      <c r="AB668" s="27" t="s">
        <v>140</v>
      </c>
      <c r="AC668" s="41" t="s">
        <v>140</v>
      </c>
      <c r="AD668" s="27" t="s">
        <v>140</v>
      </c>
      <c r="AE668" s="27" t="s">
        <v>140</v>
      </c>
      <c r="AF668" s="41" t="s">
        <v>140</v>
      </c>
      <c r="AG668" s="27" t="s">
        <v>140</v>
      </c>
      <c r="AH668" s="27" t="s">
        <v>140</v>
      </c>
      <c r="AI668" s="41" t="s">
        <v>140</v>
      </c>
      <c r="AJ668" s="28" t="s">
        <v>140</v>
      </c>
      <c r="AK668" s="27" t="s">
        <v>140</v>
      </c>
      <c r="AL668" s="41" t="s">
        <v>140</v>
      </c>
      <c r="AM668" s="27" t="s">
        <v>140</v>
      </c>
      <c r="AN668" s="27" t="s">
        <v>140</v>
      </c>
      <c r="AO668" s="41" t="s">
        <v>140</v>
      </c>
      <c r="AP668" s="41" t="s">
        <v>140</v>
      </c>
      <c r="AQ668" s="41" t="s">
        <v>140</v>
      </c>
      <c r="AR668" s="42" t="s">
        <v>140</v>
      </c>
      <c r="AS668" s="41" t="s">
        <v>140</v>
      </c>
      <c r="AT668" s="42" t="s">
        <v>140</v>
      </c>
      <c r="AU668" s="42" t="s">
        <v>140</v>
      </c>
      <c r="AV668" s="41" t="s">
        <v>140</v>
      </c>
      <c r="AW668" s="41" t="s">
        <v>140</v>
      </c>
      <c r="AX668" s="42" t="s">
        <v>140</v>
      </c>
      <c r="AY668" s="41">
        <v>-10000</v>
      </c>
      <c r="AZ668" s="42" t="s">
        <v>140</v>
      </c>
      <c r="BA668" s="42" t="s">
        <v>150</v>
      </c>
    </row>
    <row r="669" spans="2:53">
      <c r="B669" s="43" t="s">
        <v>220</v>
      </c>
      <c r="C669" s="22" t="s">
        <v>62</v>
      </c>
      <c r="D669" s="23" t="s">
        <v>141</v>
      </c>
      <c r="E669" s="24"/>
      <c r="F669" s="24">
        <v>4825</v>
      </c>
      <c r="G669" s="25">
        <v>215</v>
      </c>
      <c r="H669" s="26"/>
      <c r="I669" s="24">
        <v>4878</v>
      </c>
      <c r="J669" s="24">
        <v>215</v>
      </c>
      <c r="K669" s="24"/>
      <c r="L669" s="26">
        <v>0</v>
      </c>
      <c r="M669" s="24">
        <v>0</v>
      </c>
      <c r="N669" s="25">
        <v>0</v>
      </c>
      <c r="O669" s="26" t="s">
        <v>144</v>
      </c>
      <c r="P669" s="25" t="s">
        <v>144</v>
      </c>
      <c r="Q669" s="26">
        <v>0</v>
      </c>
      <c r="R669" s="24" t="s">
        <v>139</v>
      </c>
      <c r="S669" s="24">
        <v>-53</v>
      </c>
      <c r="T669" s="24">
        <v>0</v>
      </c>
      <c r="U669" s="29">
        <v>-53</v>
      </c>
      <c r="V669" s="25">
        <v>0</v>
      </c>
      <c r="W669" s="30">
        <v>1</v>
      </c>
      <c r="X669" s="26" t="s">
        <v>140</v>
      </c>
      <c r="Y669" s="24" t="s">
        <v>140</v>
      </c>
      <c r="Z669" s="25" t="s">
        <v>140</v>
      </c>
      <c r="AA669" s="24" t="s">
        <v>140</v>
      </c>
      <c r="AB669" s="24" t="s">
        <v>140</v>
      </c>
      <c r="AC669" s="25" t="s">
        <v>140</v>
      </c>
      <c r="AD669" s="24" t="s">
        <v>140</v>
      </c>
      <c r="AE669" s="24" t="s">
        <v>140</v>
      </c>
      <c r="AF669" s="25" t="s">
        <v>140</v>
      </c>
      <c r="AG669" s="24" t="s">
        <v>140</v>
      </c>
      <c r="AH669" s="24" t="s">
        <v>140</v>
      </c>
      <c r="AI669" s="25" t="s">
        <v>140</v>
      </c>
      <c r="AJ669" s="26" t="s">
        <v>140</v>
      </c>
      <c r="AK669" s="24" t="s">
        <v>140</v>
      </c>
      <c r="AL669" s="25" t="s">
        <v>140</v>
      </c>
      <c r="AM669" s="24" t="s">
        <v>140</v>
      </c>
      <c r="AN669" s="24" t="s">
        <v>140</v>
      </c>
      <c r="AO669" s="25" t="s">
        <v>140</v>
      </c>
      <c r="AP669" s="25" t="s">
        <v>140</v>
      </c>
      <c r="AQ669" s="25" t="s">
        <v>140</v>
      </c>
      <c r="AR669" s="30" t="s">
        <v>140</v>
      </c>
      <c r="AS669" s="25" t="s">
        <v>140</v>
      </c>
      <c r="AT669" s="30" t="s">
        <v>140</v>
      </c>
      <c r="AU669" s="30" t="s">
        <v>140</v>
      </c>
      <c r="AV669" s="25" t="s">
        <v>140</v>
      </c>
      <c r="AW669" s="25" t="s">
        <v>140</v>
      </c>
      <c r="AX669" s="30" t="s">
        <v>140</v>
      </c>
      <c r="AY669" s="25">
        <v>-10000</v>
      </c>
      <c r="AZ669" s="30" t="s">
        <v>140</v>
      </c>
      <c r="BA669" s="30" t="s">
        <v>150</v>
      </c>
    </row>
    <row r="670" spans="2:53">
      <c r="B670" s="43" t="s">
        <v>220</v>
      </c>
      <c r="C670" s="22" t="s">
        <v>62</v>
      </c>
      <c r="D670" s="23" t="s">
        <v>142</v>
      </c>
      <c r="E670" s="24"/>
      <c r="F670" s="24">
        <v>4293</v>
      </c>
      <c r="G670" s="25">
        <v>251</v>
      </c>
      <c r="H670" s="26"/>
      <c r="I670" s="24">
        <v>4570</v>
      </c>
      <c r="J670" s="24">
        <v>251</v>
      </c>
      <c r="K670" s="24"/>
      <c r="L670" s="26">
        <v>0</v>
      </c>
      <c r="M670" s="24">
        <v>0</v>
      </c>
      <c r="N670" s="25">
        <v>0</v>
      </c>
      <c r="O670" s="26" t="s">
        <v>144</v>
      </c>
      <c r="P670" s="25" t="s">
        <v>144</v>
      </c>
      <c r="Q670" s="26">
        <v>0</v>
      </c>
      <c r="R670" s="24" t="s">
        <v>139</v>
      </c>
      <c r="S670" s="24">
        <v>-277</v>
      </c>
      <c r="T670" s="24">
        <v>0</v>
      </c>
      <c r="U670" s="29">
        <v>-277</v>
      </c>
      <c r="V670" s="25">
        <v>0</v>
      </c>
      <c r="W670" s="30">
        <v>1</v>
      </c>
      <c r="X670" s="26" t="s">
        <v>140</v>
      </c>
      <c r="Y670" s="24" t="s">
        <v>140</v>
      </c>
      <c r="Z670" s="25" t="s">
        <v>140</v>
      </c>
      <c r="AA670" s="24" t="s">
        <v>140</v>
      </c>
      <c r="AB670" s="24" t="s">
        <v>140</v>
      </c>
      <c r="AC670" s="25" t="s">
        <v>140</v>
      </c>
      <c r="AD670" s="24" t="s">
        <v>140</v>
      </c>
      <c r="AE670" s="24" t="s">
        <v>140</v>
      </c>
      <c r="AF670" s="25" t="s">
        <v>140</v>
      </c>
      <c r="AG670" s="24" t="s">
        <v>140</v>
      </c>
      <c r="AH670" s="24" t="s">
        <v>140</v>
      </c>
      <c r="AI670" s="25" t="s">
        <v>140</v>
      </c>
      <c r="AJ670" s="26" t="s">
        <v>140</v>
      </c>
      <c r="AK670" s="24" t="s">
        <v>140</v>
      </c>
      <c r="AL670" s="25" t="s">
        <v>140</v>
      </c>
      <c r="AM670" s="24" t="s">
        <v>140</v>
      </c>
      <c r="AN670" s="24" t="s">
        <v>140</v>
      </c>
      <c r="AO670" s="25" t="s">
        <v>140</v>
      </c>
      <c r="AP670" s="25" t="s">
        <v>140</v>
      </c>
      <c r="AQ670" s="25" t="s">
        <v>140</v>
      </c>
      <c r="AR670" s="30" t="s">
        <v>140</v>
      </c>
      <c r="AS670" s="25" t="s">
        <v>140</v>
      </c>
      <c r="AT670" s="30" t="s">
        <v>140</v>
      </c>
      <c r="AU670" s="30" t="s">
        <v>140</v>
      </c>
      <c r="AV670" s="25" t="s">
        <v>140</v>
      </c>
      <c r="AW670" s="25" t="s">
        <v>140</v>
      </c>
      <c r="AX670" s="30" t="s">
        <v>140</v>
      </c>
      <c r="AY670" s="25">
        <v>-10000</v>
      </c>
      <c r="AZ670" s="30" t="s">
        <v>140</v>
      </c>
      <c r="BA670" s="30" t="s">
        <v>150</v>
      </c>
    </row>
    <row r="671" spans="2:53">
      <c r="B671" s="43" t="s">
        <v>220</v>
      </c>
      <c r="C671" s="22" t="s">
        <v>62</v>
      </c>
      <c r="D671" s="23" t="s">
        <v>143</v>
      </c>
      <c r="E671" s="24">
        <v>4398</v>
      </c>
      <c r="F671" s="24"/>
      <c r="G671" s="25"/>
      <c r="H671" s="26">
        <v>4398</v>
      </c>
      <c r="I671" s="24"/>
      <c r="J671" s="24"/>
      <c r="K671" s="24"/>
      <c r="L671" s="26">
        <v>0</v>
      </c>
      <c r="M671" s="24">
        <v>0</v>
      </c>
      <c r="N671" s="25">
        <v>0</v>
      </c>
      <c r="O671" s="26" t="s">
        <v>144</v>
      </c>
      <c r="P671" s="25" t="s">
        <v>144</v>
      </c>
      <c r="Q671" s="26">
        <v>0</v>
      </c>
      <c r="R671" s="24">
        <v>0</v>
      </c>
      <c r="S671" s="24" t="s">
        <v>139</v>
      </c>
      <c r="T671" s="24" t="s">
        <v>139</v>
      </c>
      <c r="U671" s="29" t="s">
        <v>139</v>
      </c>
      <c r="V671" s="25">
        <v>0</v>
      </c>
      <c r="W671" s="30">
        <v>1</v>
      </c>
      <c r="X671" s="26" t="s">
        <v>140</v>
      </c>
      <c r="Y671" s="24" t="s">
        <v>140</v>
      </c>
      <c r="Z671" s="25" t="s">
        <v>140</v>
      </c>
      <c r="AA671" s="24" t="s">
        <v>140</v>
      </c>
      <c r="AB671" s="24" t="s">
        <v>140</v>
      </c>
      <c r="AC671" s="25" t="s">
        <v>140</v>
      </c>
      <c r="AD671" s="24" t="s">
        <v>140</v>
      </c>
      <c r="AE671" s="24" t="s">
        <v>140</v>
      </c>
      <c r="AF671" s="25" t="s">
        <v>140</v>
      </c>
      <c r="AG671" s="24" t="s">
        <v>140</v>
      </c>
      <c r="AH671" s="24" t="s">
        <v>140</v>
      </c>
      <c r="AI671" s="25" t="s">
        <v>140</v>
      </c>
      <c r="AJ671" s="26" t="s">
        <v>140</v>
      </c>
      <c r="AK671" s="24" t="s">
        <v>140</v>
      </c>
      <c r="AL671" s="25" t="s">
        <v>140</v>
      </c>
      <c r="AM671" s="24" t="s">
        <v>140</v>
      </c>
      <c r="AN671" s="24" t="s">
        <v>140</v>
      </c>
      <c r="AO671" s="25" t="s">
        <v>140</v>
      </c>
      <c r="AP671" s="25" t="s">
        <v>140</v>
      </c>
      <c r="AQ671" s="25" t="s">
        <v>140</v>
      </c>
      <c r="AR671" s="30" t="s">
        <v>140</v>
      </c>
      <c r="AS671" s="25" t="s">
        <v>140</v>
      </c>
      <c r="AT671" s="30" t="s">
        <v>140</v>
      </c>
      <c r="AU671" s="30" t="s">
        <v>140</v>
      </c>
      <c r="AV671" s="25">
        <v>-10000</v>
      </c>
      <c r="AW671" s="25" t="s">
        <v>140</v>
      </c>
      <c r="AX671" s="30" t="s">
        <v>150</v>
      </c>
      <c r="AY671" s="25" t="s">
        <v>140</v>
      </c>
      <c r="AZ671" s="30" t="s">
        <v>140</v>
      </c>
      <c r="BA671" s="30" t="s">
        <v>140</v>
      </c>
    </row>
    <row r="672" spans="2:53">
      <c r="B672" s="43" t="s">
        <v>220</v>
      </c>
      <c r="C672" s="22" t="s">
        <v>62</v>
      </c>
      <c r="D672" s="23" t="s">
        <v>145</v>
      </c>
      <c r="E672" s="24">
        <v>4730</v>
      </c>
      <c r="F672" s="24"/>
      <c r="G672" s="25"/>
      <c r="H672" s="26">
        <v>4730</v>
      </c>
      <c r="I672" s="24"/>
      <c r="J672" s="24"/>
      <c r="K672" s="24"/>
      <c r="L672" s="26">
        <v>0</v>
      </c>
      <c r="M672" s="24">
        <v>0</v>
      </c>
      <c r="N672" s="25">
        <v>0</v>
      </c>
      <c r="O672" s="26" t="s">
        <v>144</v>
      </c>
      <c r="P672" s="25" t="s">
        <v>144</v>
      </c>
      <c r="Q672" s="26">
        <v>0</v>
      </c>
      <c r="R672" s="24">
        <v>0</v>
      </c>
      <c r="S672" s="24" t="s">
        <v>139</v>
      </c>
      <c r="T672" s="24" t="s">
        <v>139</v>
      </c>
      <c r="U672" s="29" t="s">
        <v>139</v>
      </c>
      <c r="V672" s="25">
        <v>0</v>
      </c>
      <c r="W672" s="30">
        <v>1</v>
      </c>
      <c r="X672" s="26" t="s">
        <v>140</v>
      </c>
      <c r="Y672" s="24" t="s">
        <v>140</v>
      </c>
      <c r="Z672" s="25" t="s">
        <v>140</v>
      </c>
      <c r="AA672" s="24" t="s">
        <v>140</v>
      </c>
      <c r="AB672" s="24" t="s">
        <v>140</v>
      </c>
      <c r="AC672" s="25" t="s">
        <v>140</v>
      </c>
      <c r="AD672" s="24" t="s">
        <v>140</v>
      </c>
      <c r="AE672" s="24" t="s">
        <v>140</v>
      </c>
      <c r="AF672" s="25" t="s">
        <v>140</v>
      </c>
      <c r="AG672" s="24" t="s">
        <v>140</v>
      </c>
      <c r="AH672" s="24" t="s">
        <v>140</v>
      </c>
      <c r="AI672" s="25" t="s">
        <v>140</v>
      </c>
      <c r="AJ672" s="26" t="s">
        <v>140</v>
      </c>
      <c r="AK672" s="24" t="s">
        <v>140</v>
      </c>
      <c r="AL672" s="25" t="s">
        <v>140</v>
      </c>
      <c r="AM672" s="24" t="s">
        <v>140</v>
      </c>
      <c r="AN672" s="24" t="s">
        <v>140</v>
      </c>
      <c r="AO672" s="25" t="s">
        <v>140</v>
      </c>
      <c r="AP672" s="25" t="s">
        <v>140</v>
      </c>
      <c r="AQ672" s="25" t="s">
        <v>140</v>
      </c>
      <c r="AR672" s="30" t="s">
        <v>140</v>
      </c>
      <c r="AS672" s="25" t="s">
        <v>140</v>
      </c>
      <c r="AT672" s="30" t="s">
        <v>140</v>
      </c>
      <c r="AU672" s="30" t="s">
        <v>140</v>
      </c>
      <c r="AV672" s="25">
        <v>-10000</v>
      </c>
      <c r="AW672" s="25" t="s">
        <v>140</v>
      </c>
      <c r="AX672" s="30" t="s">
        <v>150</v>
      </c>
      <c r="AY672" s="25" t="s">
        <v>140</v>
      </c>
      <c r="AZ672" s="30" t="s">
        <v>140</v>
      </c>
      <c r="BA672" s="30" t="s">
        <v>140</v>
      </c>
    </row>
    <row r="673" spans="2:53">
      <c r="B673" s="43" t="s">
        <v>220</v>
      </c>
      <c r="C673" s="22" t="s">
        <v>62</v>
      </c>
      <c r="D673" s="23" t="s">
        <v>146</v>
      </c>
      <c r="E673" s="24">
        <v>5666</v>
      </c>
      <c r="F673" s="24"/>
      <c r="G673" s="25"/>
      <c r="H673" s="26">
        <v>5666</v>
      </c>
      <c r="I673" s="24"/>
      <c r="J673" s="24"/>
      <c r="K673" s="24"/>
      <c r="L673" s="26">
        <v>0</v>
      </c>
      <c r="M673" s="24">
        <v>0</v>
      </c>
      <c r="N673" s="25">
        <v>0</v>
      </c>
      <c r="O673" s="26" t="s">
        <v>144</v>
      </c>
      <c r="P673" s="25" t="s">
        <v>144</v>
      </c>
      <c r="Q673" s="26">
        <v>0</v>
      </c>
      <c r="R673" s="24">
        <v>0</v>
      </c>
      <c r="S673" s="24" t="s">
        <v>139</v>
      </c>
      <c r="T673" s="24" t="s">
        <v>139</v>
      </c>
      <c r="U673" s="29" t="s">
        <v>139</v>
      </c>
      <c r="V673" s="25">
        <v>0</v>
      </c>
      <c r="W673" s="30">
        <v>0</v>
      </c>
      <c r="X673" s="26" t="s">
        <v>140</v>
      </c>
      <c r="Y673" s="24" t="s">
        <v>140</v>
      </c>
      <c r="Z673" s="25" t="s">
        <v>140</v>
      </c>
      <c r="AA673" s="24" t="s">
        <v>140</v>
      </c>
      <c r="AB673" s="24" t="s">
        <v>140</v>
      </c>
      <c r="AC673" s="25" t="s">
        <v>140</v>
      </c>
      <c r="AD673" s="24" t="s">
        <v>140</v>
      </c>
      <c r="AE673" s="24" t="s">
        <v>140</v>
      </c>
      <c r="AF673" s="25" t="s">
        <v>140</v>
      </c>
      <c r="AG673" s="24" t="s">
        <v>140</v>
      </c>
      <c r="AH673" s="24" t="s">
        <v>140</v>
      </c>
      <c r="AI673" s="25" t="s">
        <v>140</v>
      </c>
      <c r="AJ673" s="26" t="s">
        <v>140</v>
      </c>
      <c r="AK673" s="24" t="s">
        <v>140</v>
      </c>
      <c r="AL673" s="25" t="s">
        <v>140</v>
      </c>
      <c r="AM673" s="24" t="s">
        <v>140</v>
      </c>
      <c r="AN673" s="24" t="s">
        <v>140</v>
      </c>
      <c r="AO673" s="25" t="s">
        <v>140</v>
      </c>
      <c r="AP673" s="25" t="s">
        <v>140</v>
      </c>
      <c r="AQ673" s="25" t="s">
        <v>140</v>
      </c>
      <c r="AR673" s="30" t="s">
        <v>140</v>
      </c>
      <c r="AS673" s="25" t="s">
        <v>140</v>
      </c>
      <c r="AT673" s="30" t="s">
        <v>140</v>
      </c>
      <c r="AU673" s="30" t="s">
        <v>140</v>
      </c>
      <c r="AV673" s="25" t="s">
        <v>140</v>
      </c>
      <c r="AW673" s="25" t="s">
        <v>140</v>
      </c>
      <c r="AX673" s="30" t="s">
        <v>140</v>
      </c>
      <c r="AY673" s="25" t="s">
        <v>140</v>
      </c>
      <c r="AZ673" s="30" t="s">
        <v>140</v>
      </c>
      <c r="BA673" s="30" t="s">
        <v>140</v>
      </c>
    </row>
    <row r="674" spans="2:53">
      <c r="B674" s="43" t="s">
        <v>220</v>
      </c>
      <c r="C674" s="22" t="s">
        <v>62</v>
      </c>
      <c r="D674" s="23" t="s">
        <v>147</v>
      </c>
      <c r="E674" s="24"/>
      <c r="F674" s="24">
        <v>5543</v>
      </c>
      <c r="G674" s="25">
        <v>535</v>
      </c>
      <c r="H674" s="26"/>
      <c r="I674" s="24">
        <v>5543</v>
      </c>
      <c r="J674" s="24">
        <v>533</v>
      </c>
      <c r="K674" s="24"/>
      <c r="L674" s="26">
        <v>-3137</v>
      </c>
      <c r="M674" s="24">
        <v>-3137</v>
      </c>
      <c r="N674" s="25">
        <v>-3137</v>
      </c>
      <c r="O674" s="26" t="s">
        <v>144</v>
      </c>
      <c r="P674" s="25" t="s">
        <v>144</v>
      </c>
      <c r="Q674" s="26">
        <v>0</v>
      </c>
      <c r="R674" s="24" t="s">
        <v>139</v>
      </c>
      <c r="S674" s="24">
        <v>0</v>
      </c>
      <c r="T674" s="24">
        <v>2</v>
      </c>
      <c r="U674" s="29">
        <v>2</v>
      </c>
      <c r="V674" s="25">
        <v>0</v>
      </c>
      <c r="W674" s="30">
        <v>0</v>
      </c>
      <c r="X674" s="26" t="s">
        <v>140</v>
      </c>
      <c r="Y674" s="24" t="s">
        <v>140</v>
      </c>
      <c r="Z674" s="25" t="s">
        <v>140</v>
      </c>
      <c r="AA674" s="24" t="s">
        <v>140</v>
      </c>
      <c r="AB674" s="24" t="s">
        <v>140</v>
      </c>
      <c r="AC674" s="25" t="s">
        <v>140</v>
      </c>
      <c r="AD674" s="24" t="s">
        <v>140</v>
      </c>
      <c r="AE674" s="24" t="s">
        <v>140</v>
      </c>
      <c r="AF674" s="25" t="s">
        <v>140</v>
      </c>
      <c r="AG674" s="24" t="s">
        <v>140</v>
      </c>
      <c r="AH674" s="24" t="s">
        <v>140</v>
      </c>
      <c r="AI674" s="25" t="s">
        <v>140</v>
      </c>
      <c r="AJ674" s="26" t="s">
        <v>140</v>
      </c>
      <c r="AK674" s="24" t="s">
        <v>140</v>
      </c>
      <c r="AL674" s="25" t="s">
        <v>140</v>
      </c>
      <c r="AM674" s="24" t="s">
        <v>140</v>
      </c>
      <c r="AN674" s="24" t="s">
        <v>140</v>
      </c>
      <c r="AO674" s="25" t="s">
        <v>140</v>
      </c>
      <c r="AP674" s="25" t="s">
        <v>140</v>
      </c>
      <c r="AQ674" s="25" t="s">
        <v>140</v>
      </c>
      <c r="AR674" s="30" t="s">
        <v>140</v>
      </c>
      <c r="AS674" s="25" t="s">
        <v>140</v>
      </c>
      <c r="AT674" s="30" t="s">
        <v>140</v>
      </c>
      <c r="AU674" s="30" t="s">
        <v>140</v>
      </c>
      <c r="AV674" s="25" t="s">
        <v>140</v>
      </c>
      <c r="AW674" s="25" t="s">
        <v>140</v>
      </c>
      <c r="AX674" s="30" t="s">
        <v>140</v>
      </c>
      <c r="AY674" s="25" t="s">
        <v>140</v>
      </c>
      <c r="AZ674" s="30" t="s">
        <v>140</v>
      </c>
      <c r="BA674" s="30" t="s">
        <v>140</v>
      </c>
    </row>
    <row r="675" spans="2:53">
      <c r="B675" s="43" t="s">
        <v>220</v>
      </c>
      <c r="C675" s="22" t="s">
        <v>62</v>
      </c>
      <c r="D675" s="23" t="s">
        <v>148</v>
      </c>
      <c r="E675" s="24"/>
      <c r="F675" s="24">
        <v>5365</v>
      </c>
      <c r="G675" s="25">
        <v>656</v>
      </c>
      <c r="H675" s="26"/>
      <c r="I675" s="24">
        <v>5365</v>
      </c>
      <c r="J675" s="24">
        <v>656</v>
      </c>
      <c r="K675" s="24"/>
      <c r="L675" s="26">
        <v>-3062</v>
      </c>
      <c r="M675" s="24">
        <v>-3062</v>
      </c>
      <c r="N675" s="25">
        <v>-3062</v>
      </c>
      <c r="O675" s="26" t="s">
        <v>144</v>
      </c>
      <c r="P675" s="25" t="s">
        <v>144</v>
      </c>
      <c r="Q675" s="26">
        <v>0</v>
      </c>
      <c r="R675" s="24" t="s">
        <v>139</v>
      </c>
      <c r="S675" s="24">
        <v>0</v>
      </c>
      <c r="T675" s="24">
        <v>0</v>
      </c>
      <c r="U675" s="29">
        <v>0</v>
      </c>
      <c r="V675" s="25">
        <v>0</v>
      </c>
      <c r="W675" s="30">
        <v>0</v>
      </c>
      <c r="X675" s="26" t="s">
        <v>140</v>
      </c>
      <c r="Y675" s="24" t="s">
        <v>140</v>
      </c>
      <c r="Z675" s="25" t="s">
        <v>140</v>
      </c>
      <c r="AA675" s="24" t="s">
        <v>140</v>
      </c>
      <c r="AB675" s="24" t="s">
        <v>140</v>
      </c>
      <c r="AC675" s="25" t="s">
        <v>140</v>
      </c>
      <c r="AD675" s="24" t="s">
        <v>140</v>
      </c>
      <c r="AE675" s="24" t="s">
        <v>140</v>
      </c>
      <c r="AF675" s="25" t="s">
        <v>140</v>
      </c>
      <c r="AG675" s="24" t="s">
        <v>140</v>
      </c>
      <c r="AH675" s="24" t="s">
        <v>140</v>
      </c>
      <c r="AI675" s="25" t="s">
        <v>140</v>
      </c>
      <c r="AJ675" s="26" t="s">
        <v>140</v>
      </c>
      <c r="AK675" s="24" t="s">
        <v>140</v>
      </c>
      <c r="AL675" s="25" t="s">
        <v>140</v>
      </c>
      <c r="AM675" s="24" t="s">
        <v>140</v>
      </c>
      <c r="AN675" s="24" t="s">
        <v>140</v>
      </c>
      <c r="AO675" s="25" t="s">
        <v>140</v>
      </c>
      <c r="AP675" s="25" t="s">
        <v>140</v>
      </c>
      <c r="AQ675" s="25" t="s">
        <v>140</v>
      </c>
      <c r="AR675" s="30" t="s">
        <v>140</v>
      </c>
      <c r="AS675" s="25" t="s">
        <v>140</v>
      </c>
      <c r="AT675" s="30" t="s">
        <v>140</v>
      </c>
      <c r="AU675" s="30" t="s">
        <v>140</v>
      </c>
      <c r="AV675" s="25" t="s">
        <v>140</v>
      </c>
      <c r="AW675" s="25" t="s">
        <v>140</v>
      </c>
      <c r="AX675" s="30" t="s">
        <v>140</v>
      </c>
      <c r="AY675" s="25" t="s">
        <v>140</v>
      </c>
      <c r="AZ675" s="30" t="s">
        <v>140</v>
      </c>
      <c r="BA675" s="30" t="s">
        <v>140</v>
      </c>
    </row>
    <row r="676" spans="2:53">
      <c r="B676" s="43" t="s">
        <v>220</v>
      </c>
      <c r="C676" s="22" t="s">
        <v>62</v>
      </c>
      <c r="D676" s="23" t="s">
        <v>149</v>
      </c>
      <c r="E676" s="24"/>
      <c r="F676" s="24">
        <v>4537</v>
      </c>
      <c r="G676" s="25">
        <v>656</v>
      </c>
      <c r="H676" s="26"/>
      <c r="I676" s="24">
        <v>4863</v>
      </c>
      <c r="J676" s="24">
        <v>656</v>
      </c>
      <c r="K676" s="24"/>
      <c r="L676" s="26">
        <v>-1834</v>
      </c>
      <c r="M676" s="24">
        <v>-1834</v>
      </c>
      <c r="N676" s="25">
        <v>-1834</v>
      </c>
      <c r="O676" s="26" t="s">
        <v>144</v>
      </c>
      <c r="P676" s="25" t="s">
        <v>144</v>
      </c>
      <c r="Q676" s="26">
        <v>0</v>
      </c>
      <c r="R676" s="24" t="s">
        <v>139</v>
      </c>
      <c r="S676" s="24">
        <v>-326</v>
      </c>
      <c r="T676" s="24">
        <v>0</v>
      </c>
      <c r="U676" s="29">
        <v>-326</v>
      </c>
      <c r="V676" s="25">
        <v>0</v>
      </c>
      <c r="W676" s="30">
        <v>0</v>
      </c>
      <c r="X676" s="26" t="s">
        <v>140</v>
      </c>
      <c r="Y676" s="24" t="s">
        <v>140</v>
      </c>
      <c r="Z676" s="25" t="s">
        <v>140</v>
      </c>
      <c r="AA676" s="24" t="s">
        <v>140</v>
      </c>
      <c r="AB676" s="24" t="s">
        <v>140</v>
      </c>
      <c r="AC676" s="25" t="s">
        <v>140</v>
      </c>
      <c r="AD676" s="24" t="s">
        <v>140</v>
      </c>
      <c r="AE676" s="24" t="s">
        <v>140</v>
      </c>
      <c r="AF676" s="25" t="s">
        <v>140</v>
      </c>
      <c r="AG676" s="24" t="s">
        <v>140</v>
      </c>
      <c r="AH676" s="24" t="s">
        <v>140</v>
      </c>
      <c r="AI676" s="25" t="s">
        <v>140</v>
      </c>
      <c r="AJ676" s="26" t="s">
        <v>140</v>
      </c>
      <c r="AK676" s="24" t="s">
        <v>140</v>
      </c>
      <c r="AL676" s="25" t="s">
        <v>140</v>
      </c>
      <c r="AM676" s="24" t="s">
        <v>140</v>
      </c>
      <c r="AN676" s="24" t="s">
        <v>140</v>
      </c>
      <c r="AO676" s="25" t="s">
        <v>140</v>
      </c>
      <c r="AP676" s="25" t="s">
        <v>140</v>
      </c>
      <c r="AQ676" s="25" t="s">
        <v>140</v>
      </c>
      <c r="AR676" s="30" t="s">
        <v>140</v>
      </c>
      <c r="AS676" s="25" t="s">
        <v>140</v>
      </c>
      <c r="AT676" s="30" t="s">
        <v>140</v>
      </c>
      <c r="AU676" s="30" t="s">
        <v>140</v>
      </c>
      <c r="AV676" s="25" t="s">
        <v>140</v>
      </c>
      <c r="AW676" s="25" t="s">
        <v>140</v>
      </c>
      <c r="AX676" s="30" t="s">
        <v>140</v>
      </c>
      <c r="AY676" s="25" t="s">
        <v>140</v>
      </c>
      <c r="AZ676" s="30" t="s">
        <v>140</v>
      </c>
      <c r="BA676" s="30" t="s">
        <v>140</v>
      </c>
    </row>
    <row r="677" spans="2:53">
      <c r="B677" s="43" t="s">
        <v>220</v>
      </c>
      <c r="C677" s="22" t="s">
        <v>62</v>
      </c>
      <c r="D677" s="23" t="s">
        <v>151</v>
      </c>
      <c r="E677" s="24"/>
      <c r="F677" s="24">
        <v>4759</v>
      </c>
      <c r="G677" s="25">
        <v>460</v>
      </c>
      <c r="H677" s="26"/>
      <c r="I677" s="24">
        <v>4946</v>
      </c>
      <c r="J677" s="24">
        <v>441</v>
      </c>
      <c r="K677" s="24"/>
      <c r="L677" s="26">
        <v>1220</v>
      </c>
      <c r="M677" s="24">
        <v>215</v>
      </c>
      <c r="N677" s="25">
        <v>1220</v>
      </c>
      <c r="O677" s="26" t="s">
        <v>44</v>
      </c>
      <c r="P677" s="25" t="s">
        <v>144</v>
      </c>
      <c r="Q677" s="26">
        <v>1005</v>
      </c>
      <c r="R677" s="24" t="s">
        <v>139</v>
      </c>
      <c r="S677" s="24">
        <v>-187</v>
      </c>
      <c r="T677" s="24">
        <v>19</v>
      </c>
      <c r="U677" s="29">
        <v>-168</v>
      </c>
      <c r="V677" s="25">
        <v>215</v>
      </c>
      <c r="W677" s="30">
        <v>1</v>
      </c>
      <c r="X677" s="26" t="s">
        <v>140</v>
      </c>
      <c r="Y677" s="24" t="s">
        <v>140</v>
      </c>
      <c r="Z677" s="25" t="s">
        <v>140</v>
      </c>
      <c r="AA677" s="24" t="s">
        <v>140</v>
      </c>
      <c r="AB677" s="24" t="s">
        <v>140</v>
      </c>
      <c r="AC677" s="25" t="s">
        <v>140</v>
      </c>
      <c r="AD677" s="24" t="s">
        <v>140</v>
      </c>
      <c r="AE677" s="24" t="s">
        <v>140</v>
      </c>
      <c r="AF677" s="25" t="s">
        <v>140</v>
      </c>
      <c r="AG677" s="24" t="s">
        <v>140</v>
      </c>
      <c r="AH677" s="24" t="s">
        <v>140</v>
      </c>
      <c r="AI677" s="25" t="s">
        <v>140</v>
      </c>
      <c r="AJ677" s="26" t="s">
        <v>140</v>
      </c>
      <c r="AK677" s="24" t="s">
        <v>140</v>
      </c>
      <c r="AL677" s="25" t="s">
        <v>140</v>
      </c>
      <c r="AM677" s="24">
        <v>2267</v>
      </c>
      <c r="AN677" s="24" t="s">
        <v>140</v>
      </c>
      <c r="AO677" s="25" t="s">
        <v>49</v>
      </c>
      <c r="AP677" s="25" t="s">
        <v>140</v>
      </c>
      <c r="AQ677" s="25" t="s">
        <v>140</v>
      </c>
      <c r="AR677" s="30" t="s">
        <v>140</v>
      </c>
      <c r="AS677" s="25" t="s">
        <v>140</v>
      </c>
      <c r="AT677" s="30" t="s">
        <v>140</v>
      </c>
      <c r="AU677" s="30" t="s">
        <v>140</v>
      </c>
      <c r="AV677" s="25" t="s">
        <v>140</v>
      </c>
      <c r="AW677" s="25" t="s">
        <v>140</v>
      </c>
      <c r="AX677" s="30" t="s">
        <v>140</v>
      </c>
      <c r="AY677" s="25" t="s">
        <v>140</v>
      </c>
      <c r="AZ677" s="30" t="s">
        <v>140</v>
      </c>
      <c r="BA677" s="30" t="s">
        <v>140</v>
      </c>
    </row>
    <row r="678" spans="2:53">
      <c r="B678" s="43" t="s">
        <v>220</v>
      </c>
      <c r="C678" s="22" t="s">
        <v>62</v>
      </c>
      <c r="D678" s="23" t="s">
        <v>153</v>
      </c>
      <c r="E678" s="24"/>
      <c r="F678" s="24">
        <v>5745</v>
      </c>
      <c r="G678" s="25">
        <v>463</v>
      </c>
      <c r="H678" s="26"/>
      <c r="I678" s="24">
        <v>5626</v>
      </c>
      <c r="J678" s="24">
        <v>444</v>
      </c>
      <c r="K678" s="24"/>
      <c r="L678" s="26">
        <v>299</v>
      </c>
      <c r="M678" s="24">
        <v>215</v>
      </c>
      <c r="N678" s="25">
        <v>299</v>
      </c>
      <c r="O678" s="26" t="s">
        <v>44</v>
      </c>
      <c r="P678" s="25" t="s">
        <v>41</v>
      </c>
      <c r="Q678" s="26">
        <v>84</v>
      </c>
      <c r="R678" s="24" t="s">
        <v>139</v>
      </c>
      <c r="S678" s="24">
        <v>119</v>
      </c>
      <c r="T678" s="24">
        <v>19</v>
      </c>
      <c r="U678" s="29">
        <v>138</v>
      </c>
      <c r="V678" s="25">
        <v>215</v>
      </c>
      <c r="W678" s="30">
        <v>1</v>
      </c>
      <c r="X678" s="26" t="s">
        <v>140</v>
      </c>
      <c r="Y678" s="24" t="s">
        <v>140</v>
      </c>
      <c r="Z678" s="25" t="s">
        <v>140</v>
      </c>
      <c r="AA678" s="24" t="s">
        <v>140</v>
      </c>
      <c r="AB678" s="24" t="s">
        <v>140</v>
      </c>
      <c r="AC678" s="25" t="s">
        <v>140</v>
      </c>
      <c r="AD678" s="24" t="s">
        <v>140</v>
      </c>
      <c r="AE678" s="24" t="s">
        <v>140</v>
      </c>
      <c r="AF678" s="25" t="s">
        <v>140</v>
      </c>
      <c r="AG678" s="24" t="s">
        <v>140</v>
      </c>
      <c r="AH678" s="24" t="s">
        <v>140</v>
      </c>
      <c r="AI678" s="25" t="s">
        <v>140</v>
      </c>
      <c r="AJ678" s="26" t="s">
        <v>140</v>
      </c>
      <c r="AK678" s="24" t="s">
        <v>140</v>
      </c>
      <c r="AL678" s="25" t="s">
        <v>140</v>
      </c>
      <c r="AM678" s="24">
        <v>2816</v>
      </c>
      <c r="AN678" s="24" t="s">
        <v>140</v>
      </c>
      <c r="AO678" s="25" t="s">
        <v>49</v>
      </c>
      <c r="AP678" s="25" t="s">
        <v>140</v>
      </c>
      <c r="AQ678" s="25" t="s">
        <v>140</v>
      </c>
      <c r="AR678" s="30" t="s">
        <v>140</v>
      </c>
      <c r="AS678" s="25" t="s">
        <v>140</v>
      </c>
      <c r="AT678" s="30" t="s">
        <v>140</v>
      </c>
      <c r="AU678" s="30" t="s">
        <v>140</v>
      </c>
      <c r="AV678" s="25" t="s">
        <v>140</v>
      </c>
      <c r="AW678" s="25" t="s">
        <v>140</v>
      </c>
      <c r="AX678" s="30" t="s">
        <v>140</v>
      </c>
      <c r="AY678" s="25" t="s">
        <v>140</v>
      </c>
      <c r="AZ678" s="30" t="s">
        <v>140</v>
      </c>
      <c r="BA678" s="30" t="s">
        <v>140</v>
      </c>
    </row>
    <row r="679" spans="2:53" ht="15" thickBot="1">
      <c r="B679" s="44" t="s">
        <v>220</v>
      </c>
      <c r="C679" s="32" t="s">
        <v>62</v>
      </c>
      <c r="D679" s="33" t="s">
        <v>155</v>
      </c>
      <c r="E679" s="34"/>
      <c r="F679" s="34">
        <v>5404</v>
      </c>
      <c r="G679" s="35">
        <v>-214</v>
      </c>
      <c r="H679" s="36"/>
      <c r="I679" s="34">
        <v>5285</v>
      </c>
      <c r="J679" s="34">
        <v>-214</v>
      </c>
      <c r="K679" s="34"/>
      <c r="L679" s="36">
        <v>720</v>
      </c>
      <c r="M679" s="34">
        <v>215</v>
      </c>
      <c r="N679" s="35">
        <v>720</v>
      </c>
      <c r="O679" s="36" t="s">
        <v>44</v>
      </c>
      <c r="P679" s="35" t="s">
        <v>144</v>
      </c>
      <c r="Q679" s="36">
        <v>505</v>
      </c>
      <c r="R679" s="24" t="s">
        <v>139</v>
      </c>
      <c r="S679" s="24">
        <v>119</v>
      </c>
      <c r="T679" s="24">
        <v>0</v>
      </c>
      <c r="U679" s="29">
        <v>119</v>
      </c>
      <c r="V679" s="25">
        <v>215</v>
      </c>
      <c r="W679" s="30">
        <v>1</v>
      </c>
      <c r="X679" s="36" t="s">
        <v>140</v>
      </c>
      <c r="Y679" s="34" t="s">
        <v>140</v>
      </c>
      <c r="Z679" s="35" t="s">
        <v>140</v>
      </c>
      <c r="AA679" s="34" t="s">
        <v>140</v>
      </c>
      <c r="AB679" s="34" t="s">
        <v>140</v>
      </c>
      <c r="AC679" s="35" t="s">
        <v>140</v>
      </c>
      <c r="AD679" s="34" t="s">
        <v>140</v>
      </c>
      <c r="AE679" s="34" t="s">
        <v>140</v>
      </c>
      <c r="AF679" s="35" t="s">
        <v>140</v>
      </c>
      <c r="AG679" s="34" t="s">
        <v>140</v>
      </c>
      <c r="AH679" s="34" t="s">
        <v>140</v>
      </c>
      <c r="AI679" s="35" t="s">
        <v>140</v>
      </c>
      <c r="AJ679" s="36" t="s">
        <v>140</v>
      </c>
      <c r="AK679" s="34" t="s">
        <v>140</v>
      </c>
      <c r="AL679" s="35" t="s">
        <v>140</v>
      </c>
      <c r="AM679" s="34">
        <v>2606</v>
      </c>
      <c r="AN679" s="34" t="s">
        <v>140</v>
      </c>
      <c r="AO679" s="35" t="s">
        <v>49</v>
      </c>
      <c r="AP679" s="35" t="s">
        <v>140</v>
      </c>
      <c r="AQ679" s="35" t="s">
        <v>140</v>
      </c>
      <c r="AR679" s="37" t="s">
        <v>140</v>
      </c>
      <c r="AS679" s="35" t="s">
        <v>140</v>
      </c>
      <c r="AT679" s="37" t="s">
        <v>140</v>
      </c>
      <c r="AU679" s="37" t="s">
        <v>140</v>
      </c>
      <c r="AV679" s="35" t="s">
        <v>140</v>
      </c>
      <c r="AW679" s="35" t="s">
        <v>140</v>
      </c>
      <c r="AX679" s="37" t="s">
        <v>140</v>
      </c>
      <c r="AY679" s="35" t="s">
        <v>140</v>
      </c>
      <c r="AZ679" s="37" t="s">
        <v>140</v>
      </c>
      <c r="BA679" s="37" t="s">
        <v>140</v>
      </c>
    </row>
    <row r="680" spans="2:53">
      <c r="B680" s="38" t="s">
        <v>221</v>
      </c>
      <c r="C680" s="39" t="s">
        <v>62</v>
      </c>
      <c r="D680" s="40" t="s">
        <v>138</v>
      </c>
      <c r="E680" s="27">
        <v>7755</v>
      </c>
      <c r="F680" s="27"/>
      <c r="G680" s="41"/>
      <c r="H680" s="28">
        <v>7755</v>
      </c>
      <c r="I680" s="27"/>
      <c r="J680" s="27"/>
      <c r="K680" s="27"/>
      <c r="L680" s="28">
        <v>0</v>
      </c>
      <c r="M680" s="27">
        <v>0</v>
      </c>
      <c r="N680" s="41">
        <v>0</v>
      </c>
      <c r="O680" s="28" t="s">
        <v>144</v>
      </c>
      <c r="P680" s="41" t="s">
        <v>144</v>
      </c>
      <c r="Q680" s="28">
        <v>0</v>
      </c>
      <c r="R680" s="24">
        <v>0</v>
      </c>
      <c r="S680" s="24" t="s">
        <v>139</v>
      </c>
      <c r="T680" s="24" t="s">
        <v>139</v>
      </c>
      <c r="U680" s="29" t="s">
        <v>139</v>
      </c>
      <c r="V680" s="25">
        <v>0</v>
      </c>
      <c r="W680" s="30">
        <v>1</v>
      </c>
      <c r="X680" s="28" t="s">
        <v>140</v>
      </c>
      <c r="Y680" s="27" t="s">
        <v>140</v>
      </c>
      <c r="Z680" s="41" t="s">
        <v>140</v>
      </c>
      <c r="AA680" s="27" t="s">
        <v>140</v>
      </c>
      <c r="AB680" s="27" t="s">
        <v>140</v>
      </c>
      <c r="AC680" s="41" t="s">
        <v>140</v>
      </c>
      <c r="AD680" s="27" t="s">
        <v>140</v>
      </c>
      <c r="AE680" s="27" t="s">
        <v>140</v>
      </c>
      <c r="AF680" s="41" t="s">
        <v>140</v>
      </c>
      <c r="AG680" s="27" t="s">
        <v>140</v>
      </c>
      <c r="AH680" s="27" t="s">
        <v>140</v>
      </c>
      <c r="AI680" s="41" t="s">
        <v>140</v>
      </c>
      <c r="AJ680" s="28" t="s">
        <v>140</v>
      </c>
      <c r="AK680" s="27" t="s">
        <v>140</v>
      </c>
      <c r="AL680" s="41" t="s">
        <v>140</v>
      </c>
      <c r="AM680" s="27" t="s">
        <v>140</v>
      </c>
      <c r="AN680" s="27" t="s">
        <v>140</v>
      </c>
      <c r="AO680" s="41" t="s">
        <v>140</v>
      </c>
      <c r="AP680" s="41" t="s">
        <v>140</v>
      </c>
      <c r="AQ680" s="41" t="s">
        <v>140</v>
      </c>
      <c r="AR680" s="42" t="s">
        <v>140</v>
      </c>
      <c r="AS680" s="41" t="s">
        <v>140</v>
      </c>
      <c r="AT680" s="42" t="s">
        <v>140</v>
      </c>
      <c r="AU680" s="42" t="s">
        <v>140</v>
      </c>
      <c r="AV680" s="41">
        <v>-10000</v>
      </c>
      <c r="AW680" s="41" t="s">
        <v>140</v>
      </c>
      <c r="AX680" s="42" t="s">
        <v>150</v>
      </c>
      <c r="AY680" s="41" t="s">
        <v>140</v>
      </c>
      <c r="AZ680" s="42" t="s">
        <v>140</v>
      </c>
      <c r="BA680" s="42" t="s">
        <v>140</v>
      </c>
    </row>
    <row r="681" spans="2:53">
      <c r="B681" s="43" t="s">
        <v>221</v>
      </c>
      <c r="C681" s="22" t="s">
        <v>62</v>
      </c>
      <c r="D681" s="23" t="s">
        <v>141</v>
      </c>
      <c r="E681" s="24">
        <v>7685</v>
      </c>
      <c r="F681" s="24"/>
      <c r="G681" s="25"/>
      <c r="H681" s="26">
        <v>7685</v>
      </c>
      <c r="I681" s="24"/>
      <c r="J681" s="24"/>
      <c r="K681" s="24"/>
      <c r="L681" s="26">
        <v>0</v>
      </c>
      <c r="M681" s="24">
        <v>0</v>
      </c>
      <c r="N681" s="25">
        <v>0</v>
      </c>
      <c r="O681" s="26" t="s">
        <v>144</v>
      </c>
      <c r="P681" s="25" t="s">
        <v>144</v>
      </c>
      <c r="Q681" s="26">
        <v>0</v>
      </c>
      <c r="R681" s="24">
        <v>0</v>
      </c>
      <c r="S681" s="24" t="s">
        <v>139</v>
      </c>
      <c r="T681" s="24" t="s">
        <v>139</v>
      </c>
      <c r="U681" s="29" t="s">
        <v>139</v>
      </c>
      <c r="V681" s="25">
        <v>0</v>
      </c>
      <c r="W681" s="30">
        <v>1</v>
      </c>
      <c r="X681" s="26" t="s">
        <v>140</v>
      </c>
      <c r="Y681" s="24" t="s">
        <v>140</v>
      </c>
      <c r="Z681" s="25" t="s">
        <v>140</v>
      </c>
      <c r="AA681" s="24" t="s">
        <v>140</v>
      </c>
      <c r="AB681" s="24" t="s">
        <v>140</v>
      </c>
      <c r="AC681" s="25" t="s">
        <v>140</v>
      </c>
      <c r="AD681" s="24" t="s">
        <v>140</v>
      </c>
      <c r="AE681" s="24" t="s">
        <v>140</v>
      </c>
      <c r="AF681" s="25" t="s">
        <v>140</v>
      </c>
      <c r="AG681" s="24" t="s">
        <v>140</v>
      </c>
      <c r="AH681" s="24" t="s">
        <v>140</v>
      </c>
      <c r="AI681" s="25" t="s">
        <v>140</v>
      </c>
      <c r="AJ681" s="26" t="s">
        <v>140</v>
      </c>
      <c r="AK681" s="24" t="s">
        <v>140</v>
      </c>
      <c r="AL681" s="25" t="s">
        <v>140</v>
      </c>
      <c r="AM681" s="24" t="s">
        <v>140</v>
      </c>
      <c r="AN681" s="24" t="s">
        <v>140</v>
      </c>
      <c r="AO681" s="25" t="s">
        <v>140</v>
      </c>
      <c r="AP681" s="25" t="s">
        <v>140</v>
      </c>
      <c r="AQ681" s="25" t="s">
        <v>140</v>
      </c>
      <c r="AR681" s="30" t="s">
        <v>140</v>
      </c>
      <c r="AS681" s="25" t="s">
        <v>140</v>
      </c>
      <c r="AT681" s="30" t="s">
        <v>140</v>
      </c>
      <c r="AU681" s="30" t="s">
        <v>140</v>
      </c>
      <c r="AV681" s="25">
        <v>-10000</v>
      </c>
      <c r="AW681" s="25" t="s">
        <v>140</v>
      </c>
      <c r="AX681" s="30" t="s">
        <v>150</v>
      </c>
      <c r="AY681" s="25" t="s">
        <v>140</v>
      </c>
      <c r="AZ681" s="30" t="s">
        <v>140</v>
      </c>
      <c r="BA681" s="30" t="s">
        <v>140</v>
      </c>
    </row>
    <row r="682" spans="2:53">
      <c r="B682" s="43" t="s">
        <v>221</v>
      </c>
      <c r="C682" s="22" t="s">
        <v>62</v>
      </c>
      <c r="D682" s="23" t="s">
        <v>142</v>
      </c>
      <c r="E682" s="24">
        <v>7755</v>
      </c>
      <c r="F682" s="24"/>
      <c r="G682" s="25"/>
      <c r="H682" s="26">
        <v>7755</v>
      </c>
      <c r="I682" s="24"/>
      <c r="J682" s="24"/>
      <c r="K682" s="24"/>
      <c r="L682" s="26">
        <v>0</v>
      </c>
      <c r="M682" s="24">
        <v>0</v>
      </c>
      <c r="N682" s="25">
        <v>0</v>
      </c>
      <c r="O682" s="26" t="s">
        <v>144</v>
      </c>
      <c r="P682" s="25" t="s">
        <v>144</v>
      </c>
      <c r="Q682" s="26">
        <v>0</v>
      </c>
      <c r="R682" s="24">
        <v>0</v>
      </c>
      <c r="S682" s="24" t="s">
        <v>139</v>
      </c>
      <c r="T682" s="24" t="s">
        <v>139</v>
      </c>
      <c r="U682" s="29" t="s">
        <v>139</v>
      </c>
      <c r="V682" s="25">
        <v>0</v>
      </c>
      <c r="W682" s="30">
        <v>1</v>
      </c>
      <c r="X682" s="26" t="s">
        <v>140</v>
      </c>
      <c r="Y682" s="24" t="s">
        <v>140</v>
      </c>
      <c r="Z682" s="25" t="s">
        <v>140</v>
      </c>
      <c r="AA682" s="24" t="s">
        <v>140</v>
      </c>
      <c r="AB682" s="24" t="s">
        <v>140</v>
      </c>
      <c r="AC682" s="25" t="s">
        <v>140</v>
      </c>
      <c r="AD682" s="24" t="s">
        <v>140</v>
      </c>
      <c r="AE682" s="24" t="s">
        <v>140</v>
      </c>
      <c r="AF682" s="25" t="s">
        <v>140</v>
      </c>
      <c r="AG682" s="24" t="s">
        <v>140</v>
      </c>
      <c r="AH682" s="24" t="s">
        <v>140</v>
      </c>
      <c r="AI682" s="25" t="s">
        <v>140</v>
      </c>
      <c r="AJ682" s="26" t="s">
        <v>140</v>
      </c>
      <c r="AK682" s="24" t="s">
        <v>140</v>
      </c>
      <c r="AL682" s="25" t="s">
        <v>140</v>
      </c>
      <c r="AM682" s="24" t="s">
        <v>140</v>
      </c>
      <c r="AN682" s="24" t="s">
        <v>140</v>
      </c>
      <c r="AO682" s="25" t="s">
        <v>140</v>
      </c>
      <c r="AP682" s="25" t="s">
        <v>140</v>
      </c>
      <c r="AQ682" s="25" t="s">
        <v>140</v>
      </c>
      <c r="AR682" s="30" t="s">
        <v>140</v>
      </c>
      <c r="AS682" s="25" t="s">
        <v>140</v>
      </c>
      <c r="AT682" s="30" t="s">
        <v>140</v>
      </c>
      <c r="AU682" s="30" t="s">
        <v>140</v>
      </c>
      <c r="AV682" s="25">
        <v>-10000</v>
      </c>
      <c r="AW682" s="25" t="s">
        <v>140</v>
      </c>
      <c r="AX682" s="30" t="s">
        <v>150</v>
      </c>
      <c r="AY682" s="25" t="s">
        <v>140</v>
      </c>
      <c r="AZ682" s="30" t="s">
        <v>140</v>
      </c>
      <c r="BA682" s="30" t="s">
        <v>140</v>
      </c>
    </row>
    <row r="683" spans="2:53">
      <c r="B683" s="43" t="s">
        <v>221</v>
      </c>
      <c r="C683" s="22" t="s">
        <v>62</v>
      </c>
      <c r="D683" s="23" t="s">
        <v>143</v>
      </c>
      <c r="E683" s="24">
        <v>6756</v>
      </c>
      <c r="F683" s="24"/>
      <c r="G683" s="25"/>
      <c r="H683" s="26">
        <v>6756</v>
      </c>
      <c r="I683" s="24"/>
      <c r="J683" s="24"/>
      <c r="K683" s="24"/>
      <c r="L683" s="26">
        <v>0</v>
      </c>
      <c r="M683" s="24">
        <v>0</v>
      </c>
      <c r="N683" s="25">
        <v>0</v>
      </c>
      <c r="O683" s="26" t="s">
        <v>144</v>
      </c>
      <c r="P683" s="25" t="s">
        <v>144</v>
      </c>
      <c r="Q683" s="26">
        <v>0</v>
      </c>
      <c r="R683" s="24">
        <v>0</v>
      </c>
      <c r="S683" s="24" t="s">
        <v>139</v>
      </c>
      <c r="T683" s="24" t="s">
        <v>139</v>
      </c>
      <c r="U683" s="29" t="s">
        <v>139</v>
      </c>
      <c r="V683" s="25">
        <v>0</v>
      </c>
      <c r="W683" s="30">
        <v>1</v>
      </c>
      <c r="X683" s="26" t="s">
        <v>140</v>
      </c>
      <c r="Y683" s="24" t="s">
        <v>140</v>
      </c>
      <c r="Z683" s="25" t="s">
        <v>140</v>
      </c>
      <c r="AA683" s="24" t="s">
        <v>140</v>
      </c>
      <c r="AB683" s="24" t="s">
        <v>140</v>
      </c>
      <c r="AC683" s="25" t="s">
        <v>140</v>
      </c>
      <c r="AD683" s="24" t="s">
        <v>140</v>
      </c>
      <c r="AE683" s="24" t="s">
        <v>140</v>
      </c>
      <c r="AF683" s="25" t="s">
        <v>140</v>
      </c>
      <c r="AG683" s="24" t="s">
        <v>140</v>
      </c>
      <c r="AH683" s="24" t="s">
        <v>140</v>
      </c>
      <c r="AI683" s="25" t="s">
        <v>140</v>
      </c>
      <c r="AJ683" s="26" t="s">
        <v>140</v>
      </c>
      <c r="AK683" s="24" t="s">
        <v>140</v>
      </c>
      <c r="AL683" s="25" t="s">
        <v>140</v>
      </c>
      <c r="AM683" s="24" t="s">
        <v>140</v>
      </c>
      <c r="AN683" s="24" t="s">
        <v>140</v>
      </c>
      <c r="AO683" s="25" t="s">
        <v>140</v>
      </c>
      <c r="AP683" s="25" t="s">
        <v>140</v>
      </c>
      <c r="AQ683" s="25" t="s">
        <v>140</v>
      </c>
      <c r="AR683" s="30" t="s">
        <v>140</v>
      </c>
      <c r="AS683" s="25" t="s">
        <v>140</v>
      </c>
      <c r="AT683" s="30" t="s">
        <v>140</v>
      </c>
      <c r="AU683" s="30" t="s">
        <v>140</v>
      </c>
      <c r="AV683" s="25">
        <v>-10000</v>
      </c>
      <c r="AW683" s="25" t="s">
        <v>140</v>
      </c>
      <c r="AX683" s="30" t="s">
        <v>150</v>
      </c>
      <c r="AY683" s="25" t="s">
        <v>140</v>
      </c>
      <c r="AZ683" s="30" t="s">
        <v>140</v>
      </c>
      <c r="BA683" s="30" t="s">
        <v>140</v>
      </c>
    </row>
    <row r="684" spans="2:53">
      <c r="B684" s="43" t="s">
        <v>221</v>
      </c>
      <c r="C684" s="22" t="s">
        <v>62</v>
      </c>
      <c r="D684" s="23" t="s">
        <v>145</v>
      </c>
      <c r="E684" s="24">
        <v>6756</v>
      </c>
      <c r="F684" s="24"/>
      <c r="G684" s="25"/>
      <c r="H684" s="26">
        <v>6756</v>
      </c>
      <c r="I684" s="24"/>
      <c r="J684" s="24"/>
      <c r="K684" s="24"/>
      <c r="L684" s="26">
        <v>0</v>
      </c>
      <c r="M684" s="24">
        <v>0</v>
      </c>
      <c r="N684" s="25">
        <v>0</v>
      </c>
      <c r="O684" s="26" t="s">
        <v>144</v>
      </c>
      <c r="P684" s="25" t="s">
        <v>144</v>
      </c>
      <c r="Q684" s="26">
        <v>0</v>
      </c>
      <c r="R684" s="24">
        <v>0</v>
      </c>
      <c r="S684" s="24" t="s">
        <v>139</v>
      </c>
      <c r="T684" s="24" t="s">
        <v>139</v>
      </c>
      <c r="U684" s="29" t="s">
        <v>139</v>
      </c>
      <c r="V684" s="25">
        <v>0</v>
      </c>
      <c r="W684" s="30">
        <v>0</v>
      </c>
      <c r="X684" s="26" t="s">
        <v>140</v>
      </c>
      <c r="Y684" s="24" t="s">
        <v>140</v>
      </c>
      <c r="Z684" s="25" t="s">
        <v>140</v>
      </c>
      <c r="AA684" s="24" t="s">
        <v>140</v>
      </c>
      <c r="AB684" s="24" t="s">
        <v>140</v>
      </c>
      <c r="AC684" s="25" t="s">
        <v>140</v>
      </c>
      <c r="AD684" s="24" t="s">
        <v>140</v>
      </c>
      <c r="AE684" s="24" t="s">
        <v>140</v>
      </c>
      <c r="AF684" s="25" t="s">
        <v>140</v>
      </c>
      <c r="AG684" s="24" t="s">
        <v>140</v>
      </c>
      <c r="AH684" s="24" t="s">
        <v>140</v>
      </c>
      <c r="AI684" s="25" t="s">
        <v>140</v>
      </c>
      <c r="AJ684" s="26" t="s">
        <v>140</v>
      </c>
      <c r="AK684" s="24" t="s">
        <v>140</v>
      </c>
      <c r="AL684" s="25" t="s">
        <v>140</v>
      </c>
      <c r="AM684" s="24" t="s">
        <v>140</v>
      </c>
      <c r="AN684" s="24" t="s">
        <v>140</v>
      </c>
      <c r="AO684" s="25" t="s">
        <v>140</v>
      </c>
      <c r="AP684" s="25" t="s">
        <v>140</v>
      </c>
      <c r="AQ684" s="25" t="s">
        <v>140</v>
      </c>
      <c r="AR684" s="30" t="s">
        <v>140</v>
      </c>
      <c r="AS684" s="25" t="s">
        <v>140</v>
      </c>
      <c r="AT684" s="30" t="s">
        <v>140</v>
      </c>
      <c r="AU684" s="30" t="s">
        <v>140</v>
      </c>
      <c r="AV684" s="25" t="s">
        <v>140</v>
      </c>
      <c r="AW684" s="25" t="s">
        <v>140</v>
      </c>
      <c r="AX684" s="30" t="s">
        <v>140</v>
      </c>
      <c r="AY684" s="25" t="s">
        <v>140</v>
      </c>
      <c r="AZ684" s="30" t="s">
        <v>140</v>
      </c>
      <c r="BA684" s="30" t="s">
        <v>140</v>
      </c>
    </row>
    <row r="685" spans="2:53">
      <c r="B685" s="43" t="s">
        <v>221</v>
      </c>
      <c r="C685" s="22" t="s">
        <v>62</v>
      </c>
      <c r="D685" s="23" t="s">
        <v>146</v>
      </c>
      <c r="E685" s="24">
        <v>6862</v>
      </c>
      <c r="F685" s="24"/>
      <c r="G685" s="25"/>
      <c r="H685" s="26">
        <v>6862</v>
      </c>
      <c r="I685" s="24"/>
      <c r="J685" s="24"/>
      <c r="K685" s="24"/>
      <c r="L685" s="26">
        <v>0</v>
      </c>
      <c r="M685" s="24">
        <v>0</v>
      </c>
      <c r="N685" s="25">
        <v>0</v>
      </c>
      <c r="O685" s="26" t="s">
        <v>144</v>
      </c>
      <c r="P685" s="25" t="s">
        <v>144</v>
      </c>
      <c r="Q685" s="26">
        <v>0</v>
      </c>
      <c r="R685" s="24">
        <v>0</v>
      </c>
      <c r="S685" s="24" t="s">
        <v>139</v>
      </c>
      <c r="T685" s="24" t="s">
        <v>139</v>
      </c>
      <c r="U685" s="29" t="s">
        <v>139</v>
      </c>
      <c r="V685" s="25">
        <v>0</v>
      </c>
      <c r="W685" s="30">
        <v>0</v>
      </c>
      <c r="X685" s="26" t="s">
        <v>140</v>
      </c>
      <c r="Y685" s="24" t="s">
        <v>140</v>
      </c>
      <c r="Z685" s="25" t="s">
        <v>140</v>
      </c>
      <c r="AA685" s="24" t="s">
        <v>140</v>
      </c>
      <c r="AB685" s="24" t="s">
        <v>140</v>
      </c>
      <c r="AC685" s="25" t="s">
        <v>140</v>
      </c>
      <c r="AD685" s="24" t="s">
        <v>140</v>
      </c>
      <c r="AE685" s="24" t="s">
        <v>140</v>
      </c>
      <c r="AF685" s="25" t="s">
        <v>140</v>
      </c>
      <c r="AG685" s="24" t="s">
        <v>140</v>
      </c>
      <c r="AH685" s="24" t="s">
        <v>140</v>
      </c>
      <c r="AI685" s="25" t="s">
        <v>140</v>
      </c>
      <c r="AJ685" s="26" t="s">
        <v>140</v>
      </c>
      <c r="AK685" s="24" t="s">
        <v>140</v>
      </c>
      <c r="AL685" s="25" t="s">
        <v>140</v>
      </c>
      <c r="AM685" s="24" t="s">
        <v>140</v>
      </c>
      <c r="AN685" s="24" t="s">
        <v>140</v>
      </c>
      <c r="AO685" s="25" t="s">
        <v>140</v>
      </c>
      <c r="AP685" s="25" t="s">
        <v>140</v>
      </c>
      <c r="AQ685" s="25" t="s">
        <v>140</v>
      </c>
      <c r="AR685" s="30" t="s">
        <v>140</v>
      </c>
      <c r="AS685" s="25" t="s">
        <v>140</v>
      </c>
      <c r="AT685" s="30" t="s">
        <v>140</v>
      </c>
      <c r="AU685" s="30" t="s">
        <v>140</v>
      </c>
      <c r="AV685" s="25" t="s">
        <v>140</v>
      </c>
      <c r="AW685" s="25" t="s">
        <v>140</v>
      </c>
      <c r="AX685" s="30" t="s">
        <v>140</v>
      </c>
      <c r="AY685" s="25" t="s">
        <v>140</v>
      </c>
      <c r="AZ685" s="30" t="s">
        <v>140</v>
      </c>
      <c r="BA685" s="30" t="s">
        <v>140</v>
      </c>
    </row>
    <row r="686" spans="2:53">
      <c r="B686" s="43" t="s">
        <v>221</v>
      </c>
      <c r="C686" s="22" t="s">
        <v>62</v>
      </c>
      <c r="D686" s="23" t="s">
        <v>147</v>
      </c>
      <c r="E686" s="24"/>
      <c r="F686" s="24">
        <v>7164</v>
      </c>
      <c r="G686" s="25">
        <v>-124</v>
      </c>
      <c r="H686" s="26"/>
      <c r="I686" s="24">
        <v>7164</v>
      </c>
      <c r="J686" s="24">
        <v>-124</v>
      </c>
      <c r="K686" s="24"/>
      <c r="L686" s="26">
        <v>-4728</v>
      </c>
      <c r="M686" s="24">
        <v>-4728</v>
      </c>
      <c r="N686" s="25">
        <v>-4728</v>
      </c>
      <c r="O686" s="26" t="s">
        <v>144</v>
      </c>
      <c r="P686" s="25" t="s">
        <v>144</v>
      </c>
      <c r="Q686" s="26">
        <v>0</v>
      </c>
      <c r="R686" s="24" t="s">
        <v>139</v>
      </c>
      <c r="S686" s="24">
        <v>0</v>
      </c>
      <c r="T686" s="24">
        <v>0</v>
      </c>
      <c r="U686" s="29">
        <v>0</v>
      </c>
      <c r="V686" s="25">
        <v>0</v>
      </c>
      <c r="W686" s="30">
        <v>0</v>
      </c>
      <c r="X686" s="26" t="s">
        <v>140</v>
      </c>
      <c r="Y686" s="24" t="s">
        <v>140</v>
      </c>
      <c r="Z686" s="25" t="s">
        <v>140</v>
      </c>
      <c r="AA686" s="24" t="s">
        <v>140</v>
      </c>
      <c r="AB686" s="24" t="s">
        <v>140</v>
      </c>
      <c r="AC686" s="25" t="s">
        <v>140</v>
      </c>
      <c r="AD686" s="24" t="s">
        <v>140</v>
      </c>
      <c r="AE686" s="24" t="s">
        <v>140</v>
      </c>
      <c r="AF686" s="25" t="s">
        <v>140</v>
      </c>
      <c r="AG686" s="24" t="s">
        <v>140</v>
      </c>
      <c r="AH686" s="24" t="s">
        <v>140</v>
      </c>
      <c r="AI686" s="25" t="s">
        <v>140</v>
      </c>
      <c r="AJ686" s="26" t="s">
        <v>140</v>
      </c>
      <c r="AK686" s="24" t="s">
        <v>140</v>
      </c>
      <c r="AL686" s="25" t="s">
        <v>140</v>
      </c>
      <c r="AM686" s="24" t="s">
        <v>140</v>
      </c>
      <c r="AN686" s="24" t="s">
        <v>140</v>
      </c>
      <c r="AO686" s="25" t="s">
        <v>140</v>
      </c>
      <c r="AP686" s="25" t="s">
        <v>140</v>
      </c>
      <c r="AQ686" s="25" t="s">
        <v>140</v>
      </c>
      <c r="AR686" s="30" t="s">
        <v>140</v>
      </c>
      <c r="AS686" s="25" t="s">
        <v>140</v>
      </c>
      <c r="AT686" s="30" t="s">
        <v>140</v>
      </c>
      <c r="AU686" s="30" t="s">
        <v>140</v>
      </c>
      <c r="AV686" s="25" t="s">
        <v>140</v>
      </c>
      <c r="AW686" s="25" t="s">
        <v>140</v>
      </c>
      <c r="AX686" s="30" t="s">
        <v>140</v>
      </c>
      <c r="AY686" s="25" t="s">
        <v>140</v>
      </c>
      <c r="AZ686" s="30" t="s">
        <v>140</v>
      </c>
      <c r="BA686" s="30" t="s">
        <v>140</v>
      </c>
    </row>
    <row r="687" spans="2:53">
      <c r="B687" s="43" t="s">
        <v>221</v>
      </c>
      <c r="C687" s="22" t="s">
        <v>62</v>
      </c>
      <c r="D687" s="23" t="s">
        <v>148</v>
      </c>
      <c r="E687" s="24"/>
      <c r="F687" s="24">
        <v>7164</v>
      </c>
      <c r="G687" s="25">
        <v>505</v>
      </c>
      <c r="H687" s="26"/>
      <c r="I687" s="24">
        <v>7164</v>
      </c>
      <c r="J687" s="24">
        <v>466</v>
      </c>
      <c r="K687" s="24"/>
      <c r="L687" s="26">
        <v>-4459</v>
      </c>
      <c r="M687" s="24">
        <v>-4459</v>
      </c>
      <c r="N687" s="25">
        <v>-4459</v>
      </c>
      <c r="O687" s="26" t="s">
        <v>144</v>
      </c>
      <c r="P687" s="25" t="s">
        <v>144</v>
      </c>
      <c r="Q687" s="26">
        <v>0</v>
      </c>
      <c r="R687" s="24" t="s">
        <v>139</v>
      </c>
      <c r="S687" s="24">
        <v>0</v>
      </c>
      <c r="T687" s="24">
        <v>39</v>
      </c>
      <c r="U687" s="29">
        <v>39</v>
      </c>
      <c r="V687" s="25">
        <v>0</v>
      </c>
      <c r="W687" s="30">
        <v>0</v>
      </c>
      <c r="X687" s="26" t="s">
        <v>140</v>
      </c>
      <c r="Y687" s="24" t="s">
        <v>140</v>
      </c>
      <c r="Z687" s="25" t="s">
        <v>140</v>
      </c>
      <c r="AA687" s="24" t="s">
        <v>140</v>
      </c>
      <c r="AB687" s="24" t="s">
        <v>140</v>
      </c>
      <c r="AC687" s="25" t="s">
        <v>140</v>
      </c>
      <c r="AD687" s="24" t="s">
        <v>140</v>
      </c>
      <c r="AE687" s="24" t="s">
        <v>140</v>
      </c>
      <c r="AF687" s="25" t="s">
        <v>140</v>
      </c>
      <c r="AG687" s="24" t="s">
        <v>140</v>
      </c>
      <c r="AH687" s="24" t="s">
        <v>140</v>
      </c>
      <c r="AI687" s="25" t="s">
        <v>140</v>
      </c>
      <c r="AJ687" s="26" t="s">
        <v>140</v>
      </c>
      <c r="AK687" s="24" t="s">
        <v>140</v>
      </c>
      <c r="AL687" s="25" t="s">
        <v>140</v>
      </c>
      <c r="AM687" s="24" t="s">
        <v>140</v>
      </c>
      <c r="AN687" s="24" t="s">
        <v>140</v>
      </c>
      <c r="AO687" s="25" t="s">
        <v>140</v>
      </c>
      <c r="AP687" s="25" t="s">
        <v>140</v>
      </c>
      <c r="AQ687" s="25" t="s">
        <v>140</v>
      </c>
      <c r="AR687" s="30" t="s">
        <v>140</v>
      </c>
      <c r="AS687" s="25" t="s">
        <v>140</v>
      </c>
      <c r="AT687" s="30" t="s">
        <v>140</v>
      </c>
      <c r="AU687" s="30" t="s">
        <v>140</v>
      </c>
      <c r="AV687" s="25" t="s">
        <v>140</v>
      </c>
      <c r="AW687" s="25" t="s">
        <v>140</v>
      </c>
      <c r="AX687" s="30" t="s">
        <v>140</v>
      </c>
      <c r="AY687" s="25" t="s">
        <v>140</v>
      </c>
      <c r="AZ687" s="30" t="s">
        <v>140</v>
      </c>
      <c r="BA687" s="30" t="s">
        <v>140</v>
      </c>
    </row>
    <row r="688" spans="2:53">
      <c r="B688" s="43" t="s">
        <v>221</v>
      </c>
      <c r="C688" s="22" t="s">
        <v>62</v>
      </c>
      <c r="D688" s="23" t="s">
        <v>149</v>
      </c>
      <c r="E688" s="24"/>
      <c r="F688" s="24">
        <v>6929</v>
      </c>
      <c r="G688" s="25">
        <v>642</v>
      </c>
      <c r="H688" s="26"/>
      <c r="I688" s="24">
        <v>6929</v>
      </c>
      <c r="J688" s="24">
        <v>642</v>
      </c>
      <c r="K688" s="24"/>
      <c r="L688" s="26">
        <v>-4113</v>
      </c>
      <c r="M688" s="24">
        <v>-4113</v>
      </c>
      <c r="N688" s="25">
        <v>-4113</v>
      </c>
      <c r="O688" s="26" t="s">
        <v>144</v>
      </c>
      <c r="P688" s="25" t="s">
        <v>144</v>
      </c>
      <c r="Q688" s="26">
        <v>0</v>
      </c>
      <c r="R688" s="24" t="s">
        <v>139</v>
      </c>
      <c r="S688" s="24">
        <v>0</v>
      </c>
      <c r="T688" s="24">
        <v>0</v>
      </c>
      <c r="U688" s="29">
        <v>0</v>
      </c>
      <c r="V688" s="25">
        <v>0</v>
      </c>
      <c r="W688" s="30">
        <v>1</v>
      </c>
      <c r="X688" s="26" t="s">
        <v>140</v>
      </c>
      <c r="Y688" s="24" t="s">
        <v>140</v>
      </c>
      <c r="Z688" s="25" t="s">
        <v>140</v>
      </c>
      <c r="AA688" s="24" t="s">
        <v>140</v>
      </c>
      <c r="AB688" s="24" t="s">
        <v>140</v>
      </c>
      <c r="AC688" s="25" t="s">
        <v>140</v>
      </c>
      <c r="AD688" s="24" t="s">
        <v>140</v>
      </c>
      <c r="AE688" s="24" t="s">
        <v>140</v>
      </c>
      <c r="AF688" s="25" t="s">
        <v>140</v>
      </c>
      <c r="AG688" s="24" t="s">
        <v>140</v>
      </c>
      <c r="AH688" s="24" t="s">
        <v>140</v>
      </c>
      <c r="AI688" s="25" t="s">
        <v>140</v>
      </c>
      <c r="AJ688" s="26" t="s">
        <v>140</v>
      </c>
      <c r="AK688" s="24" t="s">
        <v>140</v>
      </c>
      <c r="AL688" s="25" t="s">
        <v>140</v>
      </c>
      <c r="AM688" s="24" t="s">
        <v>140</v>
      </c>
      <c r="AN688" s="24" t="s">
        <v>140</v>
      </c>
      <c r="AO688" s="25" t="s">
        <v>140</v>
      </c>
      <c r="AP688" s="25" t="s">
        <v>140</v>
      </c>
      <c r="AQ688" s="25" t="s">
        <v>140</v>
      </c>
      <c r="AR688" s="30" t="s">
        <v>140</v>
      </c>
      <c r="AS688" s="25" t="s">
        <v>140</v>
      </c>
      <c r="AT688" s="30" t="s">
        <v>140</v>
      </c>
      <c r="AU688" s="30" t="s">
        <v>140</v>
      </c>
      <c r="AV688" s="25" t="s">
        <v>140</v>
      </c>
      <c r="AW688" s="25" t="s">
        <v>140</v>
      </c>
      <c r="AX688" s="30" t="s">
        <v>140</v>
      </c>
      <c r="AY688" s="25">
        <v>-10000</v>
      </c>
      <c r="AZ688" s="30" t="s">
        <v>140</v>
      </c>
      <c r="BA688" s="30" t="s">
        <v>150</v>
      </c>
    </row>
    <row r="689" spans="2:53">
      <c r="B689" s="43" t="s">
        <v>221</v>
      </c>
      <c r="C689" s="22" t="s">
        <v>62</v>
      </c>
      <c r="D689" s="23" t="s">
        <v>151</v>
      </c>
      <c r="E689" s="24">
        <v>7212</v>
      </c>
      <c r="F689" s="24"/>
      <c r="G689" s="25"/>
      <c r="H689" s="26">
        <v>7224</v>
      </c>
      <c r="I689" s="24"/>
      <c r="J689" s="24"/>
      <c r="K689" s="24"/>
      <c r="L689" s="26">
        <v>-2096</v>
      </c>
      <c r="M689" s="24">
        <v>-2096</v>
      </c>
      <c r="N689" s="25">
        <v>-2086</v>
      </c>
      <c r="O689" s="26" t="s">
        <v>144</v>
      </c>
      <c r="P689" s="25" t="s">
        <v>144</v>
      </c>
      <c r="Q689" s="26">
        <v>0</v>
      </c>
      <c r="R689" s="24">
        <v>-12</v>
      </c>
      <c r="S689" s="24" t="s">
        <v>139</v>
      </c>
      <c r="T689" s="24" t="s">
        <v>139</v>
      </c>
      <c r="U689" s="29" t="s">
        <v>139</v>
      </c>
      <c r="V689" s="25">
        <v>0</v>
      </c>
      <c r="W689" s="30">
        <v>0</v>
      </c>
      <c r="X689" s="26" t="s">
        <v>140</v>
      </c>
      <c r="Y689" s="24" t="s">
        <v>140</v>
      </c>
      <c r="Z689" s="25" t="s">
        <v>140</v>
      </c>
      <c r="AA689" s="24" t="s">
        <v>140</v>
      </c>
      <c r="AB689" s="24" t="s">
        <v>140</v>
      </c>
      <c r="AC689" s="25" t="s">
        <v>140</v>
      </c>
      <c r="AD689" s="24" t="s">
        <v>140</v>
      </c>
      <c r="AE689" s="24" t="s">
        <v>140</v>
      </c>
      <c r="AF689" s="25" t="s">
        <v>140</v>
      </c>
      <c r="AG689" s="24" t="s">
        <v>140</v>
      </c>
      <c r="AH689" s="24" t="s">
        <v>140</v>
      </c>
      <c r="AI689" s="25" t="s">
        <v>140</v>
      </c>
      <c r="AJ689" s="26" t="s">
        <v>140</v>
      </c>
      <c r="AK689" s="24" t="s">
        <v>140</v>
      </c>
      <c r="AL689" s="25" t="s">
        <v>140</v>
      </c>
      <c r="AM689" s="24" t="s">
        <v>140</v>
      </c>
      <c r="AN689" s="24" t="s">
        <v>140</v>
      </c>
      <c r="AO689" s="25" t="s">
        <v>140</v>
      </c>
      <c r="AP689" s="25" t="s">
        <v>140</v>
      </c>
      <c r="AQ689" s="25" t="s">
        <v>140</v>
      </c>
      <c r="AR689" s="30" t="s">
        <v>140</v>
      </c>
      <c r="AS689" s="25" t="s">
        <v>140</v>
      </c>
      <c r="AT689" s="30" t="s">
        <v>140</v>
      </c>
      <c r="AU689" s="30" t="s">
        <v>140</v>
      </c>
      <c r="AV689" s="25" t="s">
        <v>140</v>
      </c>
      <c r="AW689" s="25" t="s">
        <v>140</v>
      </c>
      <c r="AX689" s="30" t="s">
        <v>140</v>
      </c>
      <c r="AY689" s="25" t="s">
        <v>140</v>
      </c>
      <c r="AZ689" s="30" t="s">
        <v>140</v>
      </c>
      <c r="BA689" s="30" t="s">
        <v>140</v>
      </c>
    </row>
    <row r="690" spans="2:53">
      <c r="B690" s="43" t="s">
        <v>221</v>
      </c>
      <c r="C690" s="22" t="s">
        <v>62</v>
      </c>
      <c r="D690" s="23" t="s">
        <v>153</v>
      </c>
      <c r="E690" s="24">
        <v>7132</v>
      </c>
      <c r="F690" s="24"/>
      <c r="G690" s="25"/>
      <c r="H690" s="26">
        <v>7132</v>
      </c>
      <c r="I690" s="24"/>
      <c r="J690" s="24"/>
      <c r="K690" s="24"/>
      <c r="L690" s="26">
        <v>-2016</v>
      </c>
      <c r="M690" s="24">
        <v>-2016</v>
      </c>
      <c r="N690" s="25">
        <v>-1987</v>
      </c>
      <c r="O690" s="26" t="s">
        <v>144</v>
      </c>
      <c r="P690" s="25" t="s">
        <v>144</v>
      </c>
      <c r="Q690" s="26">
        <v>0</v>
      </c>
      <c r="R690" s="24">
        <v>0</v>
      </c>
      <c r="S690" s="24" t="s">
        <v>139</v>
      </c>
      <c r="T690" s="24" t="s">
        <v>139</v>
      </c>
      <c r="U690" s="29" t="s">
        <v>139</v>
      </c>
      <c r="V690" s="25">
        <v>0</v>
      </c>
      <c r="W690" s="30">
        <v>0</v>
      </c>
      <c r="X690" s="26" t="s">
        <v>140</v>
      </c>
      <c r="Y690" s="24" t="s">
        <v>140</v>
      </c>
      <c r="Z690" s="25" t="s">
        <v>140</v>
      </c>
      <c r="AA690" s="24" t="s">
        <v>140</v>
      </c>
      <c r="AB690" s="24" t="s">
        <v>140</v>
      </c>
      <c r="AC690" s="25" t="s">
        <v>140</v>
      </c>
      <c r="AD690" s="24" t="s">
        <v>140</v>
      </c>
      <c r="AE690" s="24" t="s">
        <v>140</v>
      </c>
      <c r="AF690" s="25" t="s">
        <v>140</v>
      </c>
      <c r="AG690" s="24" t="s">
        <v>140</v>
      </c>
      <c r="AH690" s="24" t="s">
        <v>140</v>
      </c>
      <c r="AI690" s="25" t="s">
        <v>140</v>
      </c>
      <c r="AJ690" s="26" t="s">
        <v>140</v>
      </c>
      <c r="AK690" s="24" t="s">
        <v>140</v>
      </c>
      <c r="AL690" s="25" t="s">
        <v>140</v>
      </c>
      <c r="AM690" s="24" t="s">
        <v>140</v>
      </c>
      <c r="AN690" s="24" t="s">
        <v>140</v>
      </c>
      <c r="AO690" s="25" t="s">
        <v>140</v>
      </c>
      <c r="AP690" s="25" t="s">
        <v>140</v>
      </c>
      <c r="AQ690" s="25" t="s">
        <v>140</v>
      </c>
      <c r="AR690" s="30" t="s">
        <v>140</v>
      </c>
      <c r="AS690" s="25" t="s">
        <v>140</v>
      </c>
      <c r="AT690" s="30" t="s">
        <v>140</v>
      </c>
      <c r="AU690" s="30" t="s">
        <v>140</v>
      </c>
      <c r="AV690" s="25" t="s">
        <v>140</v>
      </c>
      <c r="AW690" s="25" t="s">
        <v>140</v>
      </c>
      <c r="AX690" s="30" t="s">
        <v>140</v>
      </c>
      <c r="AY690" s="25" t="s">
        <v>140</v>
      </c>
      <c r="AZ690" s="30" t="s">
        <v>140</v>
      </c>
      <c r="BA690" s="30" t="s">
        <v>140</v>
      </c>
    </row>
    <row r="691" spans="2:53" ht="15" thickBot="1">
      <c r="B691" s="44" t="s">
        <v>221</v>
      </c>
      <c r="C691" s="32" t="s">
        <v>62</v>
      </c>
      <c r="D691" s="33" t="s">
        <v>155</v>
      </c>
      <c r="E691" s="34">
        <v>6718</v>
      </c>
      <c r="F691" s="34"/>
      <c r="G691" s="35"/>
      <c r="H691" s="36">
        <v>6718</v>
      </c>
      <c r="I691" s="34"/>
      <c r="J691" s="34"/>
      <c r="K691" s="34"/>
      <c r="L691" s="36">
        <v>-1604</v>
      </c>
      <c r="M691" s="34">
        <v>-1604</v>
      </c>
      <c r="N691" s="35">
        <v>-1575</v>
      </c>
      <c r="O691" s="36" t="s">
        <v>144</v>
      </c>
      <c r="P691" s="35" t="s">
        <v>144</v>
      </c>
      <c r="Q691" s="36">
        <v>0</v>
      </c>
      <c r="R691" s="24">
        <v>0</v>
      </c>
      <c r="S691" s="24" t="s">
        <v>139</v>
      </c>
      <c r="T691" s="24" t="s">
        <v>139</v>
      </c>
      <c r="U691" s="29" t="s">
        <v>139</v>
      </c>
      <c r="V691" s="25">
        <v>0</v>
      </c>
      <c r="W691" s="30">
        <v>0</v>
      </c>
      <c r="X691" s="36" t="s">
        <v>140</v>
      </c>
      <c r="Y691" s="34" t="s">
        <v>140</v>
      </c>
      <c r="Z691" s="35" t="s">
        <v>140</v>
      </c>
      <c r="AA691" s="34" t="s">
        <v>140</v>
      </c>
      <c r="AB691" s="34" t="s">
        <v>140</v>
      </c>
      <c r="AC691" s="35" t="s">
        <v>140</v>
      </c>
      <c r="AD691" s="34" t="s">
        <v>140</v>
      </c>
      <c r="AE691" s="34" t="s">
        <v>140</v>
      </c>
      <c r="AF691" s="35" t="s">
        <v>140</v>
      </c>
      <c r="AG691" s="34" t="s">
        <v>140</v>
      </c>
      <c r="AH691" s="34" t="s">
        <v>140</v>
      </c>
      <c r="AI691" s="35" t="s">
        <v>140</v>
      </c>
      <c r="AJ691" s="36" t="s">
        <v>140</v>
      </c>
      <c r="AK691" s="34" t="s">
        <v>140</v>
      </c>
      <c r="AL691" s="35" t="s">
        <v>140</v>
      </c>
      <c r="AM691" s="34" t="s">
        <v>140</v>
      </c>
      <c r="AN691" s="34" t="s">
        <v>140</v>
      </c>
      <c r="AO691" s="35" t="s">
        <v>140</v>
      </c>
      <c r="AP691" s="35" t="s">
        <v>140</v>
      </c>
      <c r="AQ691" s="35" t="s">
        <v>140</v>
      </c>
      <c r="AR691" s="37" t="s">
        <v>140</v>
      </c>
      <c r="AS691" s="35" t="s">
        <v>140</v>
      </c>
      <c r="AT691" s="37" t="s">
        <v>140</v>
      </c>
      <c r="AU691" s="37" t="s">
        <v>140</v>
      </c>
      <c r="AV691" s="35" t="s">
        <v>140</v>
      </c>
      <c r="AW691" s="35" t="s">
        <v>140</v>
      </c>
      <c r="AX691" s="37" t="s">
        <v>140</v>
      </c>
      <c r="AY691" s="35" t="s">
        <v>140</v>
      </c>
      <c r="AZ691" s="37" t="s">
        <v>140</v>
      </c>
      <c r="BA691" s="37" t="s">
        <v>140</v>
      </c>
    </row>
    <row r="692" spans="2:53">
      <c r="B692" s="38" t="s">
        <v>222</v>
      </c>
      <c r="C692" s="39" t="s">
        <v>62</v>
      </c>
      <c r="D692" s="40" t="s">
        <v>138</v>
      </c>
      <c r="E692" s="27">
        <v>6686</v>
      </c>
      <c r="F692" s="27"/>
      <c r="G692" s="41"/>
      <c r="H692" s="28">
        <v>6686</v>
      </c>
      <c r="I692" s="27"/>
      <c r="J692" s="27"/>
      <c r="K692" s="27"/>
      <c r="L692" s="28">
        <v>0</v>
      </c>
      <c r="M692" s="27">
        <v>0</v>
      </c>
      <c r="N692" s="41">
        <v>0</v>
      </c>
      <c r="O692" s="28" t="s">
        <v>53</v>
      </c>
      <c r="P692" s="41" t="s">
        <v>41</v>
      </c>
      <c r="Q692" s="28">
        <v>0</v>
      </c>
      <c r="R692" s="24">
        <v>0</v>
      </c>
      <c r="S692" s="24"/>
      <c r="T692" s="24"/>
      <c r="U692" s="29" t="s">
        <v>139</v>
      </c>
      <c r="V692" s="25">
        <v>0</v>
      </c>
      <c r="W692" s="30">
        <v>1</v>
      </c>
      <c r="X692" s="28">
        <v>-298</v>
      </c>
      <c r="Y692" s="27" t="s">
        <v>140</v>
      </c>
      <c r="Z692" s="41" t="s">
        <v>170</v>
      </c>
      <c r="AA692" s="27">
        <v>360</v>
      </c>
      <c r="AB692" s="27" t="s">
        <v>140</v>
      </c>
      <c r="AC692" s="41" t="s">
        <v>170</v>
      </c>
      <c r="AD692" s="27" t="s">
        <v>140</v>
      </c>
      <c r="AE692" s="27" t="s">
        <v>140</v>
      </c>
      <c r="AF692" s="41" t="s">
        <v>140</v>
      </c>
      <c r="AG692" s="27" t="s">
        <v>140</v>
      </c>
      <c r="AH692" s="27" t="s">
        <v>140</v>
      </c>
      <c r="AI692" s="41" t="s">
        <v>140</v>
      </c>
      <c r="AJ692" s="28" t="s">
        <v>140</v>
      </c>
      <c r="AK692" s="27" t="s">
        <v>140</v>
      </c>
      <c r="AL692" s="41" t="s">
        <v>140</v>
      </c>
      <c r="AM692" s="27" t="s">
        <v>140</v>
      </c>
      <c r="AN692" s="27" t="s">
        <v>140</v>
      </c>
      <c r="AO692" s="41" t="s">
        <v>140</v>
      </c>
      <c r="AP692" s="41" t="s">
        <v>140</v>
      </c>
      <c r="AQ692" s="41" t="s">
        <v>140</v>
      </c>
      <c r="AR692" s="42" t="s">
        <v>140</v>
      </c>
      <c r="AS692" s="41" t="s">
        <v>140</v>
      </c>
      <c r="AT692" s="42" t="s">
        <v>140</v>
      </c>
      <c r="AU692" s="42" t="s">
        <v>140</v>
      </c>
      <c r="AV692" s="41">
        <v>-10000</v>
      </c>
      <c r="AW692" s="41" t="s">
        <v>140</v>
      </c>
      <c r="AX692" s="42" t="s">
        <v>150</v>
      </c>
      <c r="AY692" s="41" t="s">
        <v>140</v>
      </c>
      <c r="AZ692" s="42" t="s">
        <v>140</v>
      </c>
      <c r="BA692" s="42" t="s">
        <v>140</v>
      </c>
    </row>
    <row r="693" spans="2:53">
      <c r="B693" s="43" t="s">
        <v>222</v>
      </c>
      <c r="C693" s="22" t="s">
        <v>62</v>
      </c>
      <c r="D693" s="23" t="s">
        <v>141</v>
      </c>
      <c r="E693" s="24">
        <v>6686</v>
      </c>
      <c r="F693" s="24"/>
      <c r="G693" s="25"/>
      <c r="H693" s="26">
        <v>6686</v>
      </c>
      <c r="I693" s="24"/>
      <c r="J693" s="24"/>
      <c r="K693" s="24"/>
      <c r="L693" s="26">
        <v>0</v>
      </c>
      <c r="M693" s="24">
        <v>0</v>
      </c>
      <c r="N693" s="25">
        <v>0</v>
      </c>
      <c r="O693" s="26" t="s">
        <v>53</v>
      </c>
      <c r="P693" s="25" t="s">
        <v>41</v>
      </c>
      <c r="Q693" s="26">
        <v>0</v>
      </c>
      <c r="R693" s="24">
        <v>0</v>
      </c>
      <c r="S693" s="24"/>
      <c r="T693" s="24"/>
      <c r="U693" s="29" t="s">
        <v>139</v>
      </c>
      <c r="V693" s="25">
        <v>0</v>
      </c>
      <c r="W693" s="30">
        <v>0</v>
      </c>
      <c r="X693" s="26" t="s">
        <v>140</v>
      </c>
      <c r="Y693" s="24" t="s">
        <v>140</v>
      </c>
      <c r="Z693" s="25" t="s">
        <v>140</v>
      </c>
      <c r="AA693" s="24" t="s">
        <v>140</v>
      </c>
      <c r="AB693" s="24" t="s">
        <v>140</v>
      </c>
      <c r="AC693" s="25" t="s">
        <v>140</v>
      </c>
      <c r="AD693" s="24" t="s">
        <v>140</v>
      </c>
      <c r="AE693" s="24" t="s">
        <v>140</v>
      </c>
      <c r="AF693" s="25" t="s">
        <v>140</v>
      </c>
      <c r="AG693" s="24" t="s">
        <v>140</v>
      </c>
      <c r="AH693" s="24" t="s">
        <v>140</v>
      </c>
      <c r="AI693" s="25" t="s">
        <v>140</v>
      </c>
      <c r="AJ693" s="26" t="s">
        <v>140</v>
      </c>
      <c r="AK693" s="24" t="s">
        <v>140</v>
      </c>
      <c r="AL693" s="25" t="s">
        <v>140</v>
      </c>
      <c r="AM693" s="24" t="s">
        <v>140</v>
      </c>
      <c r="AN693" s="24" t="s">
        <v>140</v>
      </c>
      <c r="AO693" s="25" t="s">
        <v>140</v>
      </c>
      <c r="AP693" s="25" t="s">
        <v>140</v>
      </c>
      <c r="AQ693" s="25" t="s">
        <v>140</v>
      </c>
      <c r="AR693" s="30" t="s">
        <v>140</v>
      </c>
      <c r="AS693" s="25" t="s">
        <v>140</v>
      </c>
      <c r="AT693" s="30" t="s">
        <v>140</v>
      </c>
      <c r="AU693" s="30" t="s">
        <v>140</v>
      </c>
      <c r="AV693" s="25" t="s">
        <v>140</v>
      </c>
      <c r="AW693" s="25" t="s">
        <v>140</v>
      </c>
      <c r="AX693" s="30" t="s">
        <v>140</v>
      </c>
      <c r="AY693" s="25" t="s">
        <v>140</v>
      </c>
      <c r="AZ693" s="30" t="s">
        <v>140</v>
      </c>
      <c r="BA693" s="30" t="s">
        <v>140</v>
      </c>
    </row>
    <row r="694" spans="2:53">
      <c r="B694" s="43" t="s">
        <v>222</v>
      </c>
      <c r="C694" s="22" t="s">
        <v>62</v>
      </c>
      <c r="D694" s="23" t="s">
        <v>142</v>
      </c>
      <c r="E694" s="24">
        <v>6686</v>
      </c>
      <c r="F694" s="24"/>
      <c r="G694" s="25"/>
      <c r="H694" s="26">
        <v>6686</v>
      </c>
      <c r="I694" s="24"/>
      <c r="J694" s="24"/>
      <c r="K694" s="24"/>
      <c r="L694" s="26">
        <v>0</v>
      </c>
      <c r="M694" s="24">
        <v>0</v>
      </c>
      <c r="N694" s="25">
        <v>0</v>
      </c>
      <c r="O694" s="26" t="s">
        <v>53</v>
      </c>
      <c r="P694" s="25" t="s">
        <v>41</v>
      </c>
      <c r="Q694" s="26">
        <v>0</v>
      </c>
      <c r="R694" s="24">
        <v>0</v>
      </c>
      <c r="S694" s="24"/>
      <c r="T694" s="24"/>
      <c r="U694" s="29" t="s">
        <v>139</v>
      </c>
      <c r="V694" s="25">
        <v>0</v>
      </c>
      <c r="W694" s="30">
        <v>0</v>
      </c>
      <c r="X694" s="26" t="s">
        <v>140</v>
      </c>
      <c r="Y694" s="24" t="s">
        <v>140</v>
      </c>
      <c r="Z694" s="25" t="s">
        <v>140</v>
      </c>
      <c r="AA694" s="24" t="s">
        <v>140</v>
      </c>
      <c r="AB694" s="24" t="s">
        <v>140</v>
      </c>
      <c r="AC694" s="25" t="s">
        <v>140</v>
      </c>
      <c r="AD694" s="24" t="s">
        <v>140</v>
      </c>
      <c r="AE694" s="24" t="s">
        <v>140</v>
      </c>
      <c r="AF694" s="25" t="s">
        <v>140</v>
      </c>
      <c r="AG694" s="24" t="s">
        <v>140</v>
      </c>
      <c r="AH694" s="24" t="s">
        <v>140</v>
      </c>
      <c r="AI694" s="25" t="s">
        <v>140</v>
      </c>
      <c r="AJ694" s="26" t="s">
        <v>140</v>
      </c>
      <c r="AK694" s="24" t="s">
        <v>140</v>
      </c>
      <c r="AL694" s="25" t="s">
        <v>140</v>
      </c>
      <c r="AM694" s="24" t="s">
        <v>140</v>
      </c>
      <c r="AN694" s="24" t="s">
        <v>140</v>
      </c>
      <c r="AO694" s="25" t="s">
        <v>140</v>
      </c>
      <c r="AP694" s="25" t="s">
        <v>140</v>
      </c>
      <c r="AQ694" s="25" t="s">
        <v>140</v>
      </c>
      <c r="AR694" s="30" t="s">
        <v>140</v>
      </c>
      <c r="AS694" s="25" t="s">
        <v>140</v>
      </c>
      <c r="AT694" s="30" t="s">
        <v>140</v>
      </c>
      <c r="AU694" s="30" t="s">
        <v>140</v>
      </c>
      <c r="AV694" s="25" t="s">
        <v>140</v>
      </c>
      <c r="AW694" s="25" t="s">
        <v>140</v>
      </c>
      <c r="AX694" s="30" t="s">
        <v>140</v>
      </c>
      <c r="AY694" s="25" t="s">
        <v>140</v>
      </c>
      <c r="AZ694" s="30" t="s">
        <v>140</v>
      </c>
      <c r="BA694" s="30" t="s">
        <v>140</v>
      </c>
    </row>
    <row r="695" spans="2:53">
      <c r="B695" s="43" t="s">
        <v>222</v>
      </c>
      <c r="C695" s="22" t="s">
        <v>62</v>
      </c>
      <c r="D695" s="23" t="s">
        <v>143</v>
      </c>
      <c r="E695" s="24">
        <v>6686</v>
      </c>
      <c r="F695" s="24"/>
      <c r="G695" s="25"/>
      <c r="H695" s="26">
        <v>6686</v>
      </c>
      <c r="I695" s="24"/>
      <c r="J695" s="24"/>
      <c r="K695" s="24"/>
      <c r="L695" s="26">
        <v>0</v>
      </c>
      <c r="M695" s="24">
        <v>0</v>
      </c>
      <c r="N695" s="25">
        <v>0</v>
      </c>
      <c r="O695" s="26" t="s">
        <v>53</v>
      </c>
      <c r="P695" s="25" t="s">
        <v>41</v>
      </c>
      <c r="Q695" s="26">
        <v>0</v>
      </c>
      <c r="R695" s="24">
        <v>0</v>
      </c>
      <c r="S695" s="24"/>
      <c r="T695" s="24"/>
      <c r="U695" s="29" t="s">
        <v>139</v>
      </c>
      <c r="V695" s="25">
        <v>0</v>
      </c>
      <c r="W695" s="30">
        <v>0</v>
      </c>
      <c r="X695" s="26" t="s">
        <v>140</v>
      </c>
      <c r="Y695" s="24" t="s">
        <v>140</v>
      </c>
      <c r="Z695" s="25" t="s">
        <v>140</v>
      </c>
      <c r="AA695" s="24" t="s">
        <v>140</v>
      </c>
      <c r="AB695" s="24" t="s">
        <v>140</v>
      </c>
      <c r="AC695" s="25" t="s">
        <v>140</v>
      </c>
      <c r="AD695" s="24" t="s">
        <v>140</v>
      </c>
      <c r="AE695" s="24" t="s">
        <v>140</v>
      </c>
      <c r="AF695" s="25" t="s">
        <v>140</v>
      </c>
      <c r="AG695" s="24" t="s">
        <v>140</v>
      </c>
      <c r="AH695" s="24" t="s">
        <v>140</v>
      </c>
      <c r="AI695" s="25" t="s">
        <v>140</v>
      </c>
      <c r="AJ695" s="26" t="s">
        <v>140</v>
      </c>
      <c r="AK695" s="24" t="s">
        <v>140</v>
      </c>
      <c r="AL695" s="25" t="s">
        <v>140</v>
      </c>
      <c r="AM695" s="24" t="s">
        <v>140</v>
      </c>
      <c r="AN695" s="24" t="s">
        <v>140</v>
      </c>
      <c r="AO695" s="25" t="s">
        <v>140</v>
      </c>
      <c r="AP695" s="25" t="s">
        <v>140</v>
      </c>
      <c r="AQ695" s="25" t="s">
        <v>140</v>
      </c>
      <c r="AR695" s="30" t="s">
        <v>140</v>
      </c>
      <c r="AS695" s="25" t="s">
        <v>140</v>
      </c>
      <c r="AT695" s="30" t="s">
        <v>140</v>
      </c>
      <c r="AU695" s="30" t="s">
        <v>140</v>
      </c>
      <c r="AV695" s="25" t="s">
        <v>140</v>
      </c>
      <c r="AW695" s="25" t="s">
        <v>140</v>
      </c>
      <c r="AX695" s="30" t="s">
        <v>140</v>
      </c>
      <c r="AY695" s="25" t="s">
        <v>140</v>
      </c>
      <c r="AZ695" s="30" t="s">
        <v>140</v>
      </c>
      <c r="BA695" s="30" t="s">
        <v>140</v>
      </c>
    </row>
    <row r="696" spans="2:53">
      <c r="B696" s="43" t="s">
        <v>222</v>
      </c>
      <c r="C696" s="22" t="s">
        <v>62</v>
      </c>
      <c r="D696" s="23" t="s">
        <v>145</v>
      </c>
      <c r="E696" s="24">
        <v>6686</v>
      </c>
      <c r="F696" s="24"/>
      <c r="G696" s="25"/>
      <c r="H696" s="26">
        <v>6686</v>
      </c>
      <c r="I696" s="24"/>
      <c r="J696" s="24"/>
      <c r="K696" s="24"/>
      <c r="L696" s="26">
        <v>0</v>
      </c>
      <c r="M696" s="24">
        <v>0</v>
      </c>
      <c r="N696" s="25">
        <v>0</v>
      </c>
      <c r="O696" s="26" t="s">
        <v>53</v>
      </c>
      <c r="P696" s="25" t="s">
        <v>41</v>
      </c>
      <c r="Q696" s="26">
        <v>0</v>
      </c>
      <c r="R696" s="24">
        <v>0</v>
      </c>
      <c r="S696" s="24"/>
      <c r="T696" s="24"/>
      <c r="U696" s="29" t="s">
        <v>139</v>
      </c>
      <c r="V696" s="25">
        <v>0</v>
      </c>
      <c r="W696" s="30">
        <v>0</v>
      </c>
      <c r="X696" s="26" t="s">
        <v>140</v>
      </c>
      <c r="Y696" s="24" t="s">
        <v>140</v>
      </c>
      <c r="Z696" s="25" t="s">
        <v>140</v>
      </c>
      <c r="AA696" s="24" t="s">
        <v>140</v>
      </c>
      <c r="AB696" s="24" t="s">
        <v>140</v>
      </c>
      <c r="AC696" s="25" t="s">
        <v>140</v>
      </c>
      <c r="AD696" s="24" t="s">
        <v>140</v>
      </c>
      <c r="AE696" s="24" t="s">
        <v>140</v>
      </c>
      <c r="AF696" s="25" t="s">
        <v>140</v>
      </c>
      <c r="AG696" s="24" t="s">
        <v>140</v>
      </c>
      <c r="AH696" s="24" t="s">
        <v>140</v>
      </c>
      <c r="AI696" s="25" t="s">
        <v>140</v>
      </c>
      <c r="AJ696" s="26" t="s">
        <v>140</v>
      </c>
      <c r="AK696" s="24" t="s">
        <v>140</v>
      </c>
      <c r="AL696" s="25" t="s">
        <v>140</v>
      </c>
      <c r="AM696" s="24" t="s">
        <v>140</v>
      </c>
      <c r="AN696" s="24" t="s">
        <v>140</v>
      </c>
      <c r="AO696" s="25" t="s">
        <v>140</v>
      </c>
      <c r="AP696" s="25" t="s">
        <v>140</v>
      </c>
      <c r="AQ696" s="25" t="s">
        <v>140</v>
      </c>
      <c r="AR696" s="30" t="s">
        <v>140</v>
      </c>
      <c r="AS696" s="25" t="s">
        <v>140</v>
      </c>
      <c r="AT696" s="30" t="s">
        <v>140</v>
      </c>
      <c r="AU696" s="30" t="s">
        <v>140</v>
      </c>
      <c r="AV696" s="25" t="s">
        <v>140</v>
      </c>
      <c r="AW696" s="25" t="s">
        <v>140</v>
      </c>
      <c r="AX696" s="30" t="s">
        <v>140</v>
      </c>
      <c r="AY696" s="25" t="s">
        <v>140</v>
      </c>
      <c r="AZ696" s="30" t="s">
        <v>140</v>
      </c>
      <c r="BA696" s="30" t="s">
        <v>140</v>
      </c>
    </row>
    <row r="697" spans="2:53">
      <c r="B697" s="43" t="s">
        <v>222</v>
      </c>
      <c r="C697" s="22" t="s">
        <v>62</v>
      </c>
      <c r="D697" s="23" t="s">
        <v>146</v>
      </c>
      <c r="E697" s="24">
        <v>6686</v>
      </c>
      <c r="F697" s="24"/>
      <c r="G697" s="25"/>
      <c r="H697" s="26">
        <v>6686</v>
      </c>
      <c r="I697" s="24"/>
      <c r="J697" s="24"/>
      <c r="K697" s="24"/>
      <c r="L697" s="26">
        <v>0</v>
      </c>
      <c r="M697" s="24">
        <v>0</v>
      </c>
      <c r="N697" s="25">
        <v>0</v>
      </c>
      <c r="O697" s="26" t="s">
        <v>53</v>
      </c>
      <c r="P697" s="25" t="s">
        <v>41</v>
      </c>
      <c r="Q697" s="26">
        <v>0</v>
      </c>
      <c r="R697" s="24">
        <v>0</v>
      </c>
      <c r="S697" s="24"/>
      <c r="T697" s="24"/>
      <c r="U697" s="29" t="s">
        <v>139</v>
      </c>
      <c r="V697" s="25">
        <v>0</v>
      </c>
      <c r="W697" s="30">
        <v>0</v>
      </c>
      <c r="X697" s="26" t="s">
        <v>140</v>
      </c>
      <c r="Y697" s="24" t="s">
        <v>140</v>
      </c>
      <c r="Z697" s="25" t="s">
        <v>140</v>
      </c>
      <c r="AA697" s="24" t="s">
        <v>140</v>
      </c>
      <c r="AB697" s="24" t="s">
        <v>140</v>
      </c>
      <c r="AC697" s="25" t="s">
        <v>140</v>
      </c>
      <c r="AD697" s="24" t="s">
        <v>140</v>
      </c>
      <c r="AE697" s="24" t="s">
        <v>140</v>
      </c>
      <c r="AF697" s="25" t="s">
        <v>140</v>
      </c>
      <c r="AG697" s="24" t="s">
        <v>140</v>
      </c>
      <c r="AH697" s="24" t="s">
        <v>140</v>
      </c>
      <c r="AI697" s="25" t="s">
        <v>140</v>
      </c>
      <c r="AJ697" s="26" t="s">
        <v>140</v>
      </c>
      <c r="AK697" s="24" t="s">
        <v>140</v>
      </c>
      <c r="AL697" s="25" t="s">
        <v>140</v>
      </c>
      <c r="AM697" s="24" t="s">
        <v>140</v>
      </c>
      <c r="AN697" s="24" t="s">
        <v>140</v>
      </c>
      <c r="AO697" s="25" t="s">
        <v>140</v>
      </c>
      <c r="AP697" s="25" t="s">
        <v>140</v>
      </c>
      <c r="AQ697" s="25" t="s">
        <v>140</v>
      </c>
      <c r="AR697" s="30" t="s">
        <v>140</v>
      </c>
      <c r="AS697" s="25" t="s">
        <v>140</v>
      </c>
      <c r="AT697" s="30" t="s">
        <v>140</v>
      </c>
      <c r="AU697" s="30" t="s">
        <v>140</v>
      </c>
      <c r="AV697" s="25" t="s">
        <v>140</v>
      </c>
      <c r="AW697" s="25" t="s">
        <v>140</v>
      </c>
      <c r="AX697" s="30" t="s">
        <v>140</v>
      </c>
      <c r="AY697" s="25" t="s">
        <v>140</v>
      </c>
      <c r="AZ697" s="30" t="s">
        <v>140</v>
      </c>
      <c r="BA697" s="30" t="s">
        <v>140</v>
      </c>
    </row>
    <row r="698" spans="2:53">
      <c r="B698" s="43" t="s">
        <v>222</v>
      </c>
      <c r="C698" s="22" t="s">
        <v>62</v>
      </c>
      <c r="D698" s="23" t="s">
        <v>147</v>
      </c>
      <c r="E698" s="24">
        <v>6686</v>
      </c>
      <c r="F698" s="24"/>
      <c r="G698" s="25"/>
      <c r="H698" s="26">
        <v>6686</v>
      </c>
      <c r="I698" s="24"/>
      <c r="J698" s="24"/>
      <c r="K698" s="24"/>
      <c r="L698" s="26">
        <v>0</v>
      </c>
      <c r="M698" s="24">
        <v>0</v>
      </c>
      <c r="N698" s="25">
        <v>0</v>
      </c>
      <c r="O698" s="26" t="s">
        <v>53</v>
      </c>
      <c r="P698" s="25" t="s">
        <v>41</v>
      </c>
      <c r="Q698" s="26">
        <v>0</v>
      </c>
      <c r="R698" s="24">
        <v>0</v>
      </c>
      <c r="S698" s="24"/>
      <c r="T698" s="24"/>
      <c r="U698" s="29" t="s">
        <v>139</v>
      </c>
      <c r="V698" s="25">
        <v>0</v>
      </c>
      <c r="W698" s="30">
        <v>0</v>
      </c>
      <c r="X698" s="26" t="s">
        <v>140</v>
      </c>
      <c r="Y698" s="24" t="s">
        <v>140</v>
      </c>
      <c r="Z698" s="25" t="s">
        <v>140</v>
      </c>
      <c r="AA698" s="24" t="s">
        <v>140</v>
      </c>
      <c r="AB698" s="24" t="s">
        <v>140</v>
      </c>
      <c r="AC698" s="25" t="s">
        <v>140</v>
      </c>
      <c r="AD698" s="24" t="s">
        <v>140</v>
      </c>
      <c r="AE698" s="24" t="s">
        <v>140</v>
      </c>
      <c r="AF698" s="25" t="s">
        <v>140</v>
      </c>
      <c r="AG698" s="24" t="s">
        <v>140</v>
      </c>
      <c r="AH698" s="24" t="s">
        <v>140</v>
      </c>
      <c r="AI698" s="25" t="s">
        <v>140</v>
      </c>
      <c r="AJ698" s="26" t="s">
        <v>140</v>
      </c>
      <c r="AK698" s="24" t="s">
        <v>140</v>
      </c>
      <c r="AL698" s="25" t="s">
        <v>140</v>
      </c>
      <c r="AM698" s="24" t="s">
        <v>140</v>
      </c>
      <c r="AN698" s="24" t="s">
        <v>140</v>
      </c>
      <c r="AO698" s="25" t="s">
        <v>140</v>
      </c>
      <c r="AP698" s="25" t="s">
        <v>140</v>
      </c>
      <c r="AQ698" s="25" t="s">
        <v>140</v>
      </c>
      <c r="AR698" s="30" t="s">
        <v>140</v>
      </c>
      <c r="AS698" s="25" t="s">
        <v>140</v>
      </c>
      <c r="AT698" s="30" t="s">
        <v>140</v>
      </c>
      <c r="AU698" s="30" t="s">
        <v>140</v>
      </c>
      <c r="AV698" s="25" t="s">
        <v>140</v>
      </c>
      <c r="AW698" s="25" t="s">
        <v>140</v>
      </c>
      <c r="AX698" s="30" t="s">
        <v>140</v>
      </c>
      <c r="AY698" s="25" t="s">
        <v>140</v>
      </c>
      <c r="AZ698" s="30" t="s">
        <v>140</v>
      </c>
      <c r="BA698" s="30" t="s">
        <v>140</v>
      </c>
    </row>
    <row r="699" spans="2:53">
      <c r="B699" s="43" t="s">
        <v>222</v>
      </c>
      <c r="C699" s="22" t="s">
        <v>62</v>
      </c>
      <c r="D699" s="23" t="s">
        <v>148</v>
      </c>
      <c r="E699" s="24">
        <v>6686</v>
      </c>
      <c r="F699" s="24"/>
      <c r="G699" s="25"/>
      <c r="H699" s="26">
        <v>6686</v>
      </c>
      <c r="I699" s="24"/>
      <c r="J699" s="24"/>
      <c r="K699" s="24"/>
      <c r="L699" s="26">
        <v>0</v>
      </c>
      <c r="M699" s="24">
        <v>0</v>
      </c>
      <c r="N699" s="25">
        <v>0</v>
      </c>
      <c r="O699" s="26" t="s">
        <v>53</v>
      </c>
      <c r="P699" s="25" t="s">
        <v>41</v>
      </c>
      <c r="Q699" s="26">
        <v>0</v>
      </c>
      <c r="R699" s="24">
        <v>0</v>
      </c>
      <c r="S699" s="24"/>
      <c r="T699" s="24"/>
      <c r="U699" s="29" t="s">
        <v>139</v>
      </c>
      <c r="V699" s="25">
        <v>0</v>
      </c>
      <c r="W699" s="30">
        <v>0</v>
      </c>
      <c r="X699" s="26" t="s">
        <v>140</v>
      </c>
      <c r="Y699" s="24" t="s">
        <v>140</v>
      </c>
      <c r="Z699" s="25" t="s">
        <v>140</v>
      </c>
      <c r="AA699" s="24" t="s">
        <v>140</v>
      </c>
      <c r="AB699" s="24" t="s">
        <v>140</v>
      </c>
      <c r="AC699" s="25" t="s">
        <v>140</v>
      </c>
      <c r="AD699" s="24" t="s">
        <v>140</v>
      </c>
      <c r="AE699" s="24" t="s">
        <v>140</v>
      </c>
      <c r="AF699" s="25" t="s">
        <v>140</v>
      </c>
      <c r="AG699" s="24" t="s">
        <v>140</v>
      </c>
      <c r="AH699" s="24" t="s">
        <v>140</v>
      </c>
      <c r="AI699" s="25" t="s">
        <v>140</v>
      </c>
      <c r="AJ699" s="26" t="s">
        <v>140</v>
      </c>
      <c r="AK699" s="24" t="s">
        <v>140</v>
      </c>
      <c r="AL699" s="25" t="s">
        <v>140</v>
      </c>
      <c r="AM699" s="24" t="s">
        <v>140</v>
      </c>
      <c r="AN699" s="24" t="s">
        <v>140</v>
      </c>
      <c r="AO699" s="25" t="s">
        <v>140</v>
      </c>
      <c r="AP699" s="25" t="s">
        <v>140</v>
      </c>
      <c r="AQ699" s="25" t="s">
        <v>140</v>
      </c>
      <c r="AR699" s="30" t="s">
        <v>140</v>
      </c>
      <c r="AS699" s="25" t="s">
        <v>140</v>
      </c>
      <c r="AT699" s="30" t="s">
        <v>140</v>
      </c>
      <c r="AU699" s="30" t="s">
        <v>140</v>
      </c>
      <c r="AV699" s="25" t="s">
        <v>140</v>
      </c>
      <c r="AW699" s="25" t="s">
        <v>140</v>
      </c>
      <c r="AX699" s="30" t="s">
        <v>140</v>
      </c>
      <c r="AY699" s="25" t="s">
        <v>140</v>
      </c>
      <c r="AZ699" s="30" t="s">
        <v>140</v>
      </c>
      <c r="BA699" s="30" t="s">
        <v>140</v>
      </c>
    </row>
    <row r="700" spans="2:53">
      <c r="B700" s="43" t="s">
        <v>222</v>
      </c>
      <c r="C700" s="22" t="s">
        <v>62</v>
      </c>
      <c r="D700" s="23" t="s">
        <v>149</v>
      </c>
      <c r="E700" s="24">
        <v>6686</v>
      </c>
      <c r="F700" s="24"/>
      <c r="G700" s="25"/>
      <c r="H700" s="26">
        <v>6352</v>
      </c>
      <c r="I700" s="24"/>
      <c r="J700" s="24"/>
      <c r="K700" s="24"/>
      <c r="L700" s="26">
        <v>0</v>
      </c>
      <c r="M700" s="24">
        <v>0</v>
      </c>
      <c r="N700" s="25">
        <v>0</v>
      </c>
      <c r="O700" s="26" t="s">
        <v>53</v>
      </c>
      <c r="P700" s="25" t="s">
        <v>41</v>
      </c>
      <c r="Q700" s="26">
        <v>0</v>
      </c>
      <c r="R700" s="24">
        <v>334</v>
      </c>
      <c r="S700" s="24"/>
      <c r="T700" s="24"/>
      <c r="U700" s="29" t="s">
        <v>139</v>
      </c>
      <c r="V700" s="25">
        <v>0</v>
      </c>
      <c r="W700" s="30">
        <v>1</v>
      </c>
      <c r="X700" s="26">
        <v>140</v>
      </c>
      <c r="Y700" s="24" t="s">
        <v>140</v>
      </c>
      <c r="Z700" s="25" t="s">
        <v>170</v>
      </c>
      <c r="AA700" s="24">
        <v>-80</v>
      </c>
      <c r="AB700" s="24" t="s">
        <v>140</v>
      </c>
      <c r="AC700" s="25" t="s">
        <v>170</v>
      </c>
      <c r="AD700" s="24" t="s">
        <v>140</v>
      </c>
      <c r="AE700" s="24" t="s">
        <v>140</v>
      </c>
      <c r="AF700" s="25" t="s">
        <v>140</v>
      </c>
      <c r="AG700" s="24" t="s">
        <v>140</v>
      </c>
      <c r="AH700" s="24" t="s">
        <v>140</v>
      </c>
      <c r="AI700" s="25" t="s">
        <v>140</v>
      </c>
      <c r="AJ700" s="26" t="s">
        <v>140</v>
      </c>
      <c r="AK700" s="24" t="s">
        <v>140</v>
      </c>
      <c r="AL700" s="25" t="s">
        <v>140</v>
      </c>
      <c r="AM700" s="24" t="s">
        <v>140</v>
      </c>
      <c r="AN700" s="24" t="s">
        <v>140</v>
      </c>
      <c r="AO700" s="25" t="s">
        <v>140</v>
      </c>
      <c r="AP700" s="25" t="s">
        <v>140</v>
      </c>
      <c r="AQ700" s="25" t="s">
        <v>140</v>
      </c>
      <c r="AR700" s="30" t="s">
        <v>140</v>
      </c>
      <c r="AS700" s="25" t="s">
        <v>140</v>
      </c>
      <c r="AT700" s="30" t="s">
        <v>140</v>
      </c>
      <c r="AU700" s="30" t="s">
        <v>140</v>
      </c>
      <c r="AV700" s="25">
        <v>-10000</v>
      </c>
      <c r="AW700" s="25" t="s">
        <v>140</v>
      </c>
      <c r="AX700" s="30" t="s">
        <v>150</v>
      </c>
      <c r="AY700" s="25" t="s">
        <v>140</v>
      </c>
      <c r="AZ700" s="30" t="s">
        <v>140</v>
      </c>
      <c r="BA700" s="30" t="s">
        <v>140</v>
      </c>
    </row>
    <row r="701" spans="2:53">
      <c r="B701" s="43" t="s">
        <v>222</v>
      </c>
      <c r="C701" s="22" t="s">
        <v>62</v>
      </c>
      <c r="D701" s="23" t="s">
        <v>151</v>
      </c>
      <c r="E701" s="24">
        <v>6686</v>
      </c>
      <c r="F701" s="24"/>
      <c r="G701" s="25"/>
      <c r="H701" s="26">
        <v>6668</v>
      </c>
      <c r="I701" s="24"/>
      <c r="J701" s="24"/>
      <c r="K701" s="24"/>
      <c r="L701" s="26">
        <v>0</v>
      </c>
      <c r="M701" s="24">
        <v>0</v>
      </c>
      <c r="N701" s="25">
        <v>0</v>
      </c>
      <c r="O701" s="26" t="s">
        <v>53</v>
      </c>
      <c r="P701" s="25" t="s">
        <v>41</v>
      </c>
      <c r="Q701" s="26">
        <v>0</v>
      </c>
      <c r="R701" s="24">
        <v>18</v>
      </c>
      <c r="S701" s="24"/>
      <c r="T701" s="24"/>
      <c r="U701" s="29" t="s">
        <v>139</v>
      </c>
      <c r="V701" s="25">
        <v>0</v>
      </c>
      <c r="W701" s="30">
        <v>1</v>
      </c>
      <c r="X701" s="26">
        <v>140</v>
      </c>
      <c r="Y701" s="24" t="s">
        <v>140</v>
      </c>
      <c r="Z701" s="25" t="s">
        <v>170</v>
      </c>
      <c r="AA701" s="24">
        <v>335</v>
      </c>
      <c r="AB701" s="24" t="s">
        <v>140</v>
      </c>
      <c r="AC701" s="25" t="s">
        <v>170</v>
      </c>
      <c r="AD701" s="24" t="s">
        <v>140</v>
      </c>
      <c r="AE701" s="24" t="s">
        <v>140</v>
      </c>
      <c r="AF701" s="25" t="s">
        <v>140</v>
      </c>
      <c r="AG701" s="24" t="s">
        <v>140</v>
      </c>
      <c r="AH701" s="24" t="s">
        <v>140</v>
      </c>
      <c r="AI701" s="25" t="s">
        <v>140</v>
      </c>
      <c r="AJ701" s="26" t="s">
        <v>140</v>
      </c>
      <c r="AK701" s="24" t="s">
        <v>140</v>
      </c>
      <c r="AL701" s="25" t="s">
        <v>140</v>
      </c>
      <c r="AM701" s="24" t="s">
        <v>140</v>
      </c>
      <c r="AN701" s="24" t="s">
        <v>140</v>
      </c>
      <c r="AO701" s="25" t="s">
        <v>140</v>
      </c>
      <c r="AP701" s="25" t="s">
        <v>140</v>
      </c>
      <c r="AQ701" s="25" t="s">
        <v>140</v>
      </c>
      <c r="AR701" s="30" t="s">
        <v>140</v>
      </c>
      <c r="AS701" s="25" t="s">
        <v>140</v>
      </c>
      <c r="AT701" s="30" t="s">
        <v>140</v>
      </c>
      <c r="AU701" s="30" t="s">
        <v>140</v>
      </c>
      <c r="AV701" s="25">
        <v>-10000</v>
      </c>
      <c r="AW701" s="25" t="s">
        <v>140</v>
      </c>
      <c r="AX701" s="30" t="s">
        <v>150</v>
      </c>
      <c r="AY701" s="25" t="s">
        <v>140</v>
      </c>
      <c r="AZ701" s="30" t="s">
        <v>140</v>
      </c>
      <c r="BA701" s="30" t="s">
        <v>140</v>
      </c>
    </row>
    <row r="702" spans="2:53">
      <c r="B702" s="43" t="s">
        <v>222</v>
      </c>
      <c r="C702" s="22" t="s">
        <v>62</v>
      </c>
      <c r="D702" s="23" t="s">
        <v>153</v>
      </c>
      <c r="E702" s="24">
        <v>6686</v>
      </c>
      <c r="F702" s="24"/>
      <c r="G702" s="25"/>
      <c r="H702" s="26">
        <v>6686</v>
      </c>
      <c r="I702" s="24"/>
      <c r="J702" s="24"/>
      <c r="K702" s="24"/>
      <c r="L702" s="26">
        <v>0</v>
      </c>
      <c r="M702" s="24">
        <v>0</v>
      </c>
      <c r="N702" s="25">
        <v>0</v>
      </c>
      <c r="O702" s="26" t="s">
        <v>53</v>
      </c>
      <c r="P702" s="25" t="s">
        <v>53</v>
      </c>
      <c r="Q702" s="26">
        <v>0</v>
      </c>
      <c r="R702" s="24">
        <v>0</v>
      </c>
      <c r="S702" s="24"/>
      <c r="T702" s="24"/>
      <c r="U702" s="29" t="s">
        <v>139</v>
      </c>
      <c r="V702" s="25">
        <v>0</v>
      </c>
      <c r="W702" s="30">
        <v>0</v>
      </c>
      <c r="X702" s="26" t="s">
        <v>140</v>
      </c>
      <c r="Y702" s="24" t="s">
        <v>140</v>
      </c>
      <c r="Z702" s="25" t="s">
        <v>140</v>
      </c>
      <c r="AA702" s="24" t="s">
        <v>140</v>
      </c>
      <c r="AB702" s="24" t="s">
        <v>140</v>
      </c>
      <c r="AC702" s="25" t="s">
        <v>140</v>
      </c>
      <c r="AD702" s="24" t="s">
        <v>140</v>
      </c>
      <c r="AE702" s="24" t="s">
        <v>140</v>
      </c>
      <c r="AF702" s="25" t="s">
        <v>140</v>
      </c>
      <c r="AG702" s="24" t="s">
        <v>140</v>
      </c>
      <c r="AH702" s="24" t="s">
        <v>140</v>
      </c>
      <c r="AI702" s="25" t="s">
        <v>140</v>
      </c>
      <c r="AJ702" s="26" t="s">
        <v>140</v>
      </c>
      <c r="AK702" s="24" t="s">
        <v>140</v>
      </c>
      <c r="AL702" s="25" t="s">
        <v>140</v>
      </c>
      <c r="AM702" s="24" t="s">
        <v>140</v>
      </c>
      <c r="AN702" s="24" t="s">
        <v>140</v>
      </c>
      <c r="AO702" s="25" t="s">
        <v>140</v>
      </c>
      <c r="AP702" s="25" t="s">
        <v>140</v>
      </c>
      <c r="AQ702" s="25" t="s">
        <v>140</v>
      </c>
      <c r="AR702" s="30" t="s">
        <v>140</v>
      </c>
      <c r="AS702" s="25" t="s">
        <v>140</v>
      </c>
      <c r="AT702" s="30" t="s">
        <v>140</v>
      </c>
      <c r="AU702" s="30" t="s">
        <v>140</v>
      </c>
      <c r="AV702" s="25" t="s">
        <v>140</v>
      </c>
      <c r="AW702" s="25" t="s">
        <v>140</v>
      </c>
      <c r="AX702" s="30" t="s">
        <v>140</v>
      </c>
      <c r="AY702" s="25" t="s">
        <v>140</v>
      </c>
      <c r="AZ702" s="30" t="s">
        <v>140</v>
      </c>
      <c r="BA702" s="30" t="s">
        <v>140</v>
      </c>
    </row>
    <row r="703" spans="2:53" ht="15" thickBot="1">
      <c r="B703" s="44" t="s">
        <v>222</v>
      </c>
      <c r="C703" s="32" t="s">
        <v>62</v>
      </c>
      <c r="D703" s="33" t="s">
        <v>155</v>
      </c>
      <c r="E703" s="34">
        <v>6286</v>
      </c>
      <c r="F703" s="34"/>
      <c r="G703" s="35"/>
      <c r="H703" s="36">
        <v>6286</v>
      </c>
      <c r="I703" s="34"/>
      <c r="J703" s="34"/>
      <c r="K703" s="34"/>
      <c r="L703" s="36">
        <v>0</v>
      </c>
      <c r="M703" s="34">
        <v>0</v>
      </c>
      <c r="N703" s="35">
        <v>0</v>
      </c>
      <c r="O703" s="36" t="s">
        <v>53</v>
      </c>
      <c r="P703" s="35" t="s">
        <v>53</v>
      </c>
      <c r="Q703" s="36">
        <v>0</v>
      </c>
      <c r="R703" s="24">
        <v>0</v>
      </c>
      <c r="S703" s="24"/>
      <c r="T703" s="24"/>
      <c r="U703" s="29" t="s">
        <v>139</v>
      </c>
      <c r="V703" s="25">
        <v>0</v>
      </c>
      <c r="W703" s="30">
        <v>0</v>
      </c>
      <c r="X703" s="36" t="s">
        <v>140</v>
      </c>
      <c r="Y703" s="34" t="s">
        <v>140</v>
      </c>
      <c r="Z703" s="35" t="s">
        <v>140</v>
      </c>
      <c r="AA703" s="34" t="s">
        <v>140</v>
      </c>
      <c r="AB703" s="34" t="s">
        <v>140</v>
      </c>
      <c r="AC703" s="35" t="s">
        <v>140</v>
      </c>
      <c r="AD703" s="34" t="s">
        <v>140</v>
      </c>
      <c r="AE703" s="34" t="s">
        <v>140</v>
      </c>
      <c r="AF703" s="35" t="s">
        <v>140</v>
      </c>
      <c r="AG703" s="34" t="s">
        <v>140</v>
      </c>
      <c r="AH703" s="34" t="s">
        <v>140</v>
      </c>
      <c r="AI703" s="35" t="s">
        <v>140</v>
      </c>
      <c r="AJ703" s="36" t="s">
        <v>140</v>
      </c>
      <c r="AK703" s="34" t="s">
        <v>140</v>
      </c>
      <c r="AL703" s="35" t="s">
        <v>140</v>
      </c>
      <c r="AM703" s="34" t="s">
        <v>140</v>
      </c>
      <c r="AN703" s="34" t="s">
        <v>140</v>
      </c>
      <c r="AO703" s="35" t="s">
        <v>140</v>
      </c>
      <c r="AP703" s="35" t="s">
        <v>140</v>
      </c>
      <c r="AQ703" s="35" t="s">
        <v>140</v>
      </c>
      <c r="AR703" s="37" t="s">
        <v>140</v>
      </c>
      <c r="AS703" s="35" t="s">
        <v>140</v>
      </c>
      <c r="AT703" s="37" t="s">
        <v>140</v>
      </c>
      <c r="AU703" s="37" t="s">
        <v>140</v>
      </c>
      <c r="AV703" s="35" t="s">
        <v>140</v>
      </c>
      <c r="AW703" s="35" t="s">
        <v>140</v>
      </c>
      <c r="AX703" s="37" t="s">
        <v>140</v>
      </c>
      <c r="AY703" s="35" t="s">
        <v>140</v>
      </c>
      <c r="AZ703" s="37" t="s">
        <v>140</v>
      </c>
      <c r="BA703" s="37" t="s">
        <v>140</v>
      </c>
    </row>
    <row r="704" spans="2:53">
      <c r="B704" s="38" t="s">
        <v>223</v>
      </c>
      <c r="C704" s="39" t="s">
        <v>62</v>
      </c>
      <c r="D704" s="40" t="s">
        <v>138</v>
      </c>
      <c r="E704" s="27">
        <v>6143</v>
      </c>
      <c r="F704" s="27"/>
      <c r="G704" s="41"/>
      <c r="H704" s="28">
        <v>6143</v>
      </c>
      <c r="I704" s="27"/>
      <c r="J704" s="27"/>
      <c r="K704" s="27"/>
      <c r="L704" s="28">
        <v>0</v>
      </c>
      <c r="M704" s="27">
        <v>0</v>
      </c>
      <c r="N704" s="41">
        <v>0</v>
      </c>
      <c r="O704" s="28" t="s">
        <v>144</v>
      </c>
      <c r="P704" s="41" t="s">
        <v>41</v>
      </c>
      <c r="Q704" s="28">
        <v>0</v>
      </c>
      <c r="R704" s="24">
        <v>0</v>
      </c>
      <c r="S704" s="24"/>
      <c r="T704" s="24"/>
      <c r="U704" s="29" t="s">
        <v>139</v>
      </c>
      <c r="V704" s="25">
        <v>0</v>
      </c>
      <c r="W704" s="30">
        <v>0</v>
      </c>
      <c r="X704" s="28" t="s">
        <v>140</v>
      </c>
      <c r="Y704" s="27" t="s">
        <v>140</v>
      </c>
      <c r="Z704" s="41" t="s">
        <v>140</v>
      </c>
      <c r="AA704" s="27" t="s">
        <v>140</v>
      </c>
      <c r="AB704" s="27" t="s">
        <v>140</v>
      </c>
      <c r="AC704" s="41" t="s">
        <v>140</v>
      </c>
      <c r="AD704" s="27" t="s">
        <v>140</v>
      </c>
      <c r="AE704" s="27" t="s">
        <v>140</v>
      </c>
      <c r="AF704" s="41" t="s">
        <v>140</v>
      </c>
      <c r="AG704" s="27" t="s">
        <v>140</v>
      </c>
      <c r="AH704" s="27" t="s">
        <v>140</v>
      </c>
      <c r="AI704" s="41" t="s">
        <v>140</v>
      </c>
      <c r="AJ704" s="28" t="s">
        <v>140</v>
      </c>
      <c r="AK704" s="27" t="s">
        <v>140</v>
      </c>
      <c r="AL704" s="41" t="s">
        <v>140</v>
      </c>
      <c r="AM704" s="27" t="s">
        <v>140</v>
      </c>
      <c r="AN704" s="27" t="s">
        <v>140</v>
      </c>
      <c r="AO704" s="41" t="s">
        <v>140</v>
      </c>
      <c r="AP704" s="41" t="s">
        <v>140</v>
      </c>
      <c r="AQ704" s="41" t="s">
        <v>140</v>
      </c>
      <c r="AR704" s="42" t="s">
        <v>140</v>
      </c>
      <c r="AS704" s="41" t="s">
        <v>140</v>
      </c>
      <c r="AT704" s="42" t="s">
        <v>140</v>
      </c>
      <c r="AU704" s="42" t="s">
        <v>140</v>
      </c>
      <c r="AV704" s="41" t="s">
        <v>140</v>
      </c>
      <c r="AW704" s="41" t="s">
        <v>140</v>
      </c>
      <c r="AX704" s="42" t="s">
        <v>140</v>
      </c>
      <c r="AY704" s="41" t="s">
        <v>140</v>
      </c>
      <c r="AZ704" s="42" t="s">
        <v>140</v>
      </c>
      <c r="BA704" s="42" t="s">
        <v>140</v>
      </c>
    </row>
    <row r="705" spans="2:53">
      <c r="B705" s="43" t="s">
        <v>223</v>
      </c>
      <c r="C705" s="22" t="s">
        <v>62</v>
      </c>
      <c r="D705" s="23" t="s">
        <v>141</v>
      </c>
      <c r="E705" s="24">
        <v>6143</v>
      </c>
      <c r="F705" s="24"/>
      <c r="G705" s="25"/>
      <c r="H705" s="26">
        <v>6143</v>
      </c>
      <c r="I705" s="24"/>
      <c r="J705" s="24"/>
      <c r="K705" s="24"/>
      <c r="L705" s="26">
        <v>0</v>
      </c>
      <c r="M705" s="24">
        <v>0</v>
      </c>
      <c r="N705" s="25">
        <v>0</v>
      </c>
      <c r="O705" s="26" t="s">
        <v>144</v>
      </c>
      <c r="P705" s="25" t="s">
        <v>41</v>
      </c>
      <c r="Q705" s="26">
        <v>0</v>
      </c>
      <c r="R705" s="24">
        <v>0</v>
      </c>
      <c r="S705" s="24"/>
      <c r="T705" s="24"/>
      <c r="U705" s="29" t="s">
        <v>139</v>
      </c>
      <c r="V705" s="25">
        <v>0</v>
      </c>
      <c r="W705" s="30">
        <v>0</v>
      </c>
      <c r="X705" s="26" t="s">
        <v>140</v>
      </c>
      <c r="Y705" s="24" t="s">
        <v>140</v>
      </c>
      <c r="Z705" s="25" t="s">
        <v>140</v>
      </c>
      <c r="AA705" s="24" t="s">
        <v>140</v>
      </c>
      <c r="AB705" s="24" t="s">
        <v>140</v>
      </c>
      <c r="AC705" s="25" t="s">
        <v>140</v>
      </c>
      <c r="AD705" s="24" t="s">
        <v>140</v>
      </c>
      <c r="AE705" s="24" t="s">
        <v>140</v>
      </c>
      <c r="AF705" s="25" t="s">
        <v>140</v>
      </c>
      <c r="AG705" s="24" t="s">
        <v>140</v>
      </c>
      <c r="AH705" s="24" t="s">
        <v>140</v>
      </c>
      <c r="AI705" s="25" t="s">
        <v>140</v>
      </c>
      <c r="AJ705" s="26" t="s">
        <v>140</v>
      </c>
      <c r="AK705" s="24" t="s">
        <v>140</v>
      </c>
      <c r="AL705" s="25" t="s">
        <v>140</v>
      </c>
      <c r="AM705" s="24" t="s">
        <v>140</v>
      </c>
      <c r="AN705" s="24" t="s">
        <v>140</v>
      </c>
      <c r="AO705" s="25" t="s">
        <v>140</v>
      </c>
      <c r="AP705" s="25" t="s">
        <v>140</v>
      </c>
      <c r="AQ705" s="25" t="s">
        <v>140</v>
      </c>
      <c r="AR705" s="30" t="s">
        <v>140</v>
      </c>
      <c r="AS705" s="25" t="s">
        <v>140</v>
      </c>
      <c r="AT705" s="30" t="s">
        <v>140</v>
      </c>
      <c r="AU705" s="30" t="s">
        <v>140</v>
      </c>
      <c r="AV705" s="25" t="s">
        <v>140</v>
      </c>
      <c r="AW705" s="25" t="s">
        <v>140</v>
      </c>
      <c r="AX705" s="30" t="s">
        <v>140</v>
      </c>
      <c r="AY705" s="25" t="s">
        <v>140</v>
      </c>
      <c r="AZ705" s="30" t="s">
        <v>140</v>
      </c>
      <c r="BA705" s="30" t="s">
        <v>140</v>
      </c>
    </row>
    <row r="706" spans="2:53">
      <c r="B706" s="43" t="s">
        <v>223</v>
      </c>
      <c r="C706" s="22" t="s">
        <v>62</v>
      </c>
      <c r="D706" s="23" t="s">
        <v>142</v>
      </c>
      <c r="E706" s="24">
        <v>6143</v>
      </c>
      <c r="F706" s="24"/>
      <c r="G706" s="25"/>
      <c r="H706" s="26">
        <v>6143</v>
      </c>
      <c r="I706" s="24"/>
      <c r="J706" s="24"/>
      <c r="K706" s="24"/>
      <c r="L706" s="26">
        <v>0</v>
      </c>
      <c r="M706" s="24">
        <v>0</v>
      </c>
      <c r="N706" s="25">
        <v>0</v>
      </c>
      <c r="O706" s="26" t="s">
        <v>144</v>
      </c>
      <c r="P706" s="25" t="s">
        <v>41</v>
      </c>
      <c r="Q706" s="26">
        <v>0</v>
      </c>
      <c r="R706" s="24">
        <v>0</v>
      </c>
      <c r="S706" s="24"/>
      <c r="T706" s="24"/>
      <c r="U706" s="29" t="s">
        <v>139</v>
      </c>
      <c r="V706" s="25">
        <v>0</v>
      </c>
      <c r="W706" s="30">
        <v>0</v>
      </c>
      <c r="X706" s="26" t="s">
        <v>140</v>
      </c>
      <c r="Y706" s="24" t="s">
        <v>140</v>
      </c>
      <c r="Z706" s="25" t="s">
        <v>140</v>
      </c>
      <c r="AA706" s="24" t="s">
        <v>140</v>
      </c>
      <c r="AB706" s="24" t="s">
        <v>140</v>
      </c>
      <c r="AC706" s="25" t="s">
        <v>140</v>
      </c>
      <c r="AD706" s="24" t="s">
        <v>140</v>
      </c>
      <c r="AE706" s="24" t="s">
        <v>140</v>
      </c>
      <c r="AF706" s="25" t="s">
        <v>140</v>
      </c>
      <c r="AG706" s="24" t="s">
        <v>140</v>
      </c>
      <c r="AH706" s="24" t="s">
        <v>140</v>
      </c>
      <c r="AI706" s="25" t="s">
        <v>140</v>
      </c>
      <c r="AJ706" s="26" t="s">
        <v>140</v>
      </c>
      <c r="AK706" s="24" t="s">
        <v>140</v>
      </c>
      <c r="AL706" s="25" t="s">
        <v>140</v>
      </c>
      <c r="AM706" s="24" t="s">
        <v>140</v>
      </c>
      <c r="AN706" s="24" t="s">
        <v>140</v>
      </c>
      <c r="AO706" s="25" t="s">
        <v>140</v>
      </c>
      <c r="AP706" s="25" t="s">
        <v>140</v>
      </c>
      <c r="AQ706" s="25" t="s">
        <v>140</v>
      </c>
      <c r="AR706" s="30" t="s">
        <v>140</v>
      </c>
      <c r="AS706" s="25" t="s">
        <v>140</v>
      </c>
      <c r="AT706" s="30" t="s">
        <v>140</v>
      </c>
      <c r="AU706" s="30" t="s">
        <v>140</v>
      </c>
      <c r="AV706" s="25" t="s">
        <v>140</v>
      </c>
      <c r="AW706" s="25" t="s">
        <v>140</v>
      </c>
      <c r="AX706" s="30" t="s">
        <v>140</v>
      </c>
      <c r="AY706" s="25" t="s">
        <v>140</v>
      </c>
      <c r="AZ706" s="30" t="s">
        <v>140</v>
      </c>
      <c r="BA706" s="30" t="s">
        <v>140</v>
      </c>
    </row>
    <row r="707" spans="2:53">
      <c r="B707" s="43" t="s">
        <v>223</v>
      </c>
      <c r="C707" s="22" t="s">
        <v>62</v>
      </c>
      <c r="D707" s="23" t="s">
        <v>143</v>
      </c>
      <c r="E707" s="24">
        <v>6237</v>
      </c>
      <c r="F707" s="24"/>
      <c r="G707" s="25"/>
      <c r="H707" s="26">
        <v>6237</v>
      </c>
      <c r="I707" s="24"/>
      <c r="J707" s="24"/>
      <c r="K707" s="24"/>
      <c r="L707" s="26">
        <v>0</v>
      </c>
      <c r="M707" s="24">
        <v>0</v>
      </c>
      <c r="N707" s="25">
        <v>0</v>
      </c>
      <c r="O707" s="26" t="s">
        <v>144</v>
      </c>
      <c r="P707" s="25" t="s">
        <v>41</v>
      </c>
      <c r="Q707" s="26">
        <v>0</v>
      </c>
      <c r="R707" s="24">
        <v>0</v>
      </c>
      <c r="S707" s="24"/>
      <c r="T707" s="24"/>
      <c r="U707" s="29" t="s">
        <v>139</v>
      </c>
      <c r="V707" s="25">
        <v>0</v>
      </c>
      <c r="W707" s="30">
        <v>0</v>
      </c>
      <c r="X707" s="26" t="s">
        <v>140</v>
      </c>
      <c r="Y707" s="24" t="s">
        <v>140</v>
      </c>
      <c r="Z707" s="25" t="s">
        <v>140</v>
      </c>
      <c r="AA707" s="24" t="s">
        <v>140</v>
      </c>
      <c r="AB707" s="24" t="s">
        <v>140</v>
      </c>
      <c r="AC707" s="25" t="s">
        <v>140</v>
      </c>
      <c r="AD707" s="24" t="s">
        <v>140</v>
      </c>
      <c r="AE707" s="24" t="s">
        <v>140</v>
      </c>
      <c r="AF707" s="25" t="s">
        <v>140</v>
      </c>
      <c r="AG707" s="24" t="s">
        <v>140</v>
      </c>
      <c r="AH707" s="24" t="s">
        <v>140</v>
      </c>
      <c r="AI707" s="25" t="s">
        <v>140</v>
      </c>
      <c r="AJ707" s="26" t="s">
        <v>140</v>
      </c>
      <c r="AK707" s="24" t="s">
        <v>140</v>
      </c>
      <c r="AL707" s="25" t="s">
        <v>140</v>
      </c>
      <c r="AM707" s="24" t="s">
        <v>140</v>
      </c>
      <c r="AN707" s="24" t="s">
        <v>140</v>
      </c>
      <c r="AO707" s="25" t="s">
        <v>140</v>
      </c>
      <c r="AP707" s="25" t="s">
        <v>140</v>
      </c>
      <c r="AQ707" s="25" t="s">
        <v>140</v>
      </c>
      <c r="AR707" s="30" t="s">
        <v>140</v>
      </c>
      <c r="AS707" s="25" t="s">
        <v>140</v>
      </c>
      <c r="AT707" s="30" t="s">
        <v>140</v>
      </c>
      <c r="AU707" s="30" t="s">
        <v>140</v>
      </c>
      <c r="AV707" s="25" t="s">
        <v>140</v>
      </c>
      <c r="AW707" s="25" t="s">
        <v>140</v>
      </c>
      <c r="AX707" s="30" t="s">
        <v>140</v>
      </c>
      <c r="AY707" s="25" t="s">
        <v>140</v>
      </c>
      <c r="AZ707" s="30" t="s">
        <v>140</v>
      </c>
      <c r="BA707" s="30" t="s">
        <v>140</v>
      </c>
    </row>
    <row r="708" spans="2:53">
      <c r="B708" s="43" t="s">
        <v>223</v>
      </c>
      <c r="C708" s="22" t="s">
        <v>62</v>
      </c>
      <c r="D708" s="23" t="s">
        <v>145</v>
      </c>
      <c r="E708" s="24">
        <v>6453</v>
      </c>
      <c r="F708" s="24"/>
      <c r="G708" s="25"/>
      <c r="H708" s="26">
        <v>6462</v>
      </c>
      <c r="I708" s="24"/>
      <c r="J708" s="24"/>
      <c r="K708" s="24"/>
      <c r="L708" s="26">
        <v>0</v>
      </c>
      <c r="M708" s="24">
        <v>0</v>
      </c>
      <c r="N708" s="25">
        <v>0</v>
      </c>
      <c r="O708" s="26" t="s">
        <v>144</v>
      </c>
      <c r="P708" s="25" t="s">
        <v>41</v>
      </c>
      <c r="Q708" s="26">
        <v>0</v>
      </c>
      <c r="R708" s="24">
        <v>-9</v>
      </c>
      <c r="S708" s="24"/>
      <c r="T708" s="24"/>
      <c r="U708" s="29" t="s">
        <v>139</v>
      </c>
      <c r="V708" s="25">
        <v>0</v>
      </c>
      <c r="W708" s="30">
        <v>0</v>
      </c>
      <c r="X708" s="26" t="s">
        <v>140</v>
      </c>
      <c r="Y708" s="24" t="s">
        <v>140</v>
      </c>
      <c r="Z708" s="25" t="s">
        <v>140</v>
      </c>
      <c r="AA708" s="24" t="s">
        <v>140</v>
      </c>
      <c r="AB708" s="24" t="s">
        <v>140</v>
      </c>
      <c r="AC708" s="25" t="s">
        <v>140</v>
      </c>
      <c r="AD708" s="24" t="s">
        <v>140</v>
      </c>
      <c r="AE708" s="24" t="s">
        <v>140</v>
      </c>
      <c r="AF708" s="25" t="s">
        <v>140</v>
      </c>
      <c r="AG708" s="24" t="s">
        <v>140</v>
      </c>
      <c r="AH708" s="24" t="s">
        <v>140</v>
      </c>
      <c r="AI708" s="25" t="s">
        <v>140</v>
      </c>
      <c r="AJ708" s="26" t="s">
        <v>140</v>
      </c>
      <c r="AK708" s="24" t="s">
        <v>140</v>
      </c>
      <c r="AL708" s="25" t="s">
        <v>140</v>
      </c>
      <c r="AM708" s="24" t="s">
        <v>140</v>
      </c>
      <c r="AN708" s="24" t="s">
        <v>140</v>
      </c>
      <c r="AO708" s="25" t="s">
        <v>140</v>
      </c>
      <c r="AP708" s="25" t="s">
        <v>140</v>
      </c>
      <c r="AQ708" s="25" t="s">
        <v>140</v>
      </c>
      <c r="AR708" s="30" t="s">
        <v>140</v>
      </c>
      <c r="AS708" s="25" t="s">
        <v>140</v>
      </c>
      <c r="AT708" s="30" t="s">
        <v>140</v>
      </c>
      <c r="AU708" s="30" t="s">
        <v>140</v>
      </c>
      <c r="AV708" s="25" t="s">
        <v>140</v>
      </c>
      <c r="AW708" s="25" t="s">
        <v>140</v>
      </c>
      <c r="AX708" s="30" t="s">
        <v>140</v>
      </c>
      <c r="AY708" s="25" t="s">
        <v>140</v>
      </c>
      <c r="AZ708" s="30" t="s">
        <v>140</v>
      </c>
      <c r="BA708" s="30" t="s">
        <v>140</v>
      </c>
    </row>
    <row r="709" spans="2:53">
      <c r="B709" s="43" t="s">
        <v>223</v>
      </c>
      <c r="C709" s="22" t="s">
        <v>62</v>
      </c>
      <c r="D709" s="23" t="s">
        <v>146</v>
      </c>
      <c r="E709" s="24">
        <v>6500</v>
      </c>
      <c r="F709" s="24"/>
      <c r="G709" s="25"/>
      <c r="H709" s="26">
        <v>6500</v>
      </c>
      <c r="I709" s="24"/>
      <c r="J709" s="24"/>
      <c r="K709" s="24"/>
      <c r="L709" s="26">
        <v>0</v>
      </c>
      <c r="M709" s="24">
        <v>0</v>
      </c>
      <c r="N709" s="25">
        <v>0</v>
      </c>
      <c r="O709" s="26" t="s">
        <v>144</v>
      </c>
      <c r="P709" s="25" t="s">
        <v>41</v>
      </c>
      <c r="Q709" s="26">
        <v>0</v>
      </c>
      <c r="R709" s="24">
        <v>0</v>
      </c>
      <c r="S709" s="24"/>
      <c r="T709" s="24"/>
      <c r="U709" s="29" t="s">
        <v>139</v>
      </c>
      <c r="V709" s="25">
        <v>0</v>
      </c>
      <c r="W709" s="30">
        <v>0</v>
      </c>
      <c r="X709" s="26" t="s">
        <v>140</v>
      </c>
      <c r="Y709" s="24" t="s">
        <v>140</v>
      </c>
      <c r="Z709" s="25" t="s">
        <v>140</v>
      </c>
      <c r="AA709" s="24" t="s">
        <v>140</v>
      </c>
      <c r="AB709" s="24" t="s">
        <v>140</v>
      </c>
      <c r="AC709" s="25" t="s">
        <v>140</v>
      </c>
      <c r="AD709" s="24" t="s">
        <v>140</v>
      </c>
      <c r="AE709" s="24" t="s">
        <v>140</v>
      </c>
      <c r="AF709" s="25" t="s">
        <v>140</v>
      </c>
      <c r="AG709" s="24" t="s">
        <v>140</v>
      </c>
      <c r="AH709" s="24" t="s">
        <v>140</v>
      </c>
      <c r="AI709" s="25" t="s">
        <v>140</v>
      </c>
      <c r="AJ709" s="26" t="s">
        <v>140</v>
      </c>
      <c r="AK709" s="24" t="s">
        <v>140</v>
      </c>
      <c r="AL709" s="25" t="s">
        <v>140</v>
      </c>
      <c r="AM709" s="24" t="s">
        <v>140</v>
      </c>
      <c r="AN709" s="24" t="s">
        <v>140</v>
      </c>
      <c r="AO709" s="25" t="s">
        <v>140</v>
      </c>
      <c r="AP709" s="25" t="s">
        <v>140</v>
      </c>
      <c r="AQ709" s="25" t="s">
        <v>140</v>
      </c>
      <c r="AR709" s="30" t="s">
        <v>140</v>
      </c>
      <c r="AS709" s="25" t="s">
        <v>140</v>
      </c>
      <c r="AT709" s="30" t="s">
        <v>140</v>
      </c>
      <c r="AU709" s="30" t="s">
        <v>140</v>
      </c>
      <c r="AV709" s="25" t="s">
        <v>140</v>
      </c>
      <c r="AW709" s="25" t="s">
        <v>140</v>
      </c>
      <c r="AX709" s="30" t="s">
        <v>140</v>
      </c>
      <c r="AY709" s="25" t="s">
        <v>140</v>
      </c>
      <c r="AZ709" s="30" t="s">
        <v>140</v>
      </c>
      <c r="BA709" s="30" t="s">
        <v>140</v>
      </c>
    </row>
    <row r="710" spans="2:53">
      <c r="B710" s="43" t="s">
        <v>223</v>
      </c>
      <c r="C710" s="22" t="s">
        <v>62</v>
      </c>
      <c r="D710" s="23" t="s">
        <v>147</v>
      </c>
      <c r="E710" s="24">
        <v>6204</v>
      </c>
      <c r="F710" s="24"/>
      <c r="G710" s="25"/>
      <c r="H710" s="26">
        <v>6204</v>
      </c>
      <c r="I710" s="24"/>
      <c r="J710" s="24"/>
      <c r="K710" s="24"/>
      <c r="L710" s="26">
        <v>2679</v>
      </c>
      <c r="M710" s="24">
        <v>-33</v>
      </c>
      <c r="N710" s="25">
        <v>2680</v>
      </c>
      <c r="O710" s="26" t="s">
        <v>144</v>
      </c>
      <c r="P710" s="25" t="s">
        <v>41</v>
      </c>
      <c r="Q710" s="26">
        <v>2712</v>
      </c>
      <c r="R710" s="24">
        <v>0</v>
      </c>
      <c r="S710" s="24"/>
      <c r="T710" s="24"/>
      <c r="U710" s="29" t="s">
        <v>139</v>
      </c>
      <c r="V710" s="25">
        <v>-32</v>
      </c>
      <c r="W710" s="30">
        <v>1</v>
      </c>
      <c r="X710" s="26">
        <v>140</v>
      </c>
      <c r="Y710" s="24" t="s">
        <v>140</v>
      </c>
      <c r="Z710" s="25" t="s">
        <v>170</v>
      </c>
      <c r="AA710" s="24">
        <v>312</v>
      </c>
      <c r="AB710" s="24" t="s">
        <v>140</v>
      </c>
      <c r="AC710" s="25" t="s">
        <v>170</v>
      </c>
      <c r="AD710" s="24" t="s">
        <v>140</v>
      </c>
      <c r="AE710" s="24" t="s">
        <v>140</v>
      </c>
      <c r="AF710" s="25" t="s">
        <v>140</v>
      </c>
      <c r="AG710" s="24" t="s">
        <v>140</v>
      </c>
      <c r="AH710" s="24" t="s">
        <v>140</v>
      </c>
      <c r="AI710" s="25" t="s">
        <v>140</v>
      </c>
      <c r="AJ710" s="26" t="s">
        <v>140</v>
      </c>
      <c r="AK710" s="24" t="s">
        <v>140</v>
      </c>
      <c r="AL710" s="25" t="s">
        <v>140</v>
      </c>
      <c r="AM710" s="24" t="s">
        <v>140</v>
      </c>
      <c r="AN710" s="24" t="s">
        <v>140</v>
      </c>
      <c r="AO710" s="25" t="s">
        <v>140</v>
      </c>
      <c r="AP710" s="25" t="s">
        <v>140</v>
      </c>
      <c r="AQ710" s="25" t="s">
        <v>140</v>
      </c>
      <c r="AR710" s="30" t="s">
        <v>140</v>
      </c>
      <c r="AS710" s="25" t="s">
        <v>140</v>
      </c>
      <c r="AT710" s="30" t="s">
        <v>140</v>
      </c>
      <c r="AU710" s="30" t="s">
        <v>140</v>
      </c>
      <c r="AV710" s="25">
        <v>-10000</v>
      </c>
      <c r="AW710" s="25" t="s">
        <v>140</v>
      </c>
      <c r="AX710" s="30" t="s">
        <v>150</v>
      </c>
      <c r="AY710" s="25" t="s">
        <v>140</v>
      </c>
      <c r="AZ710" s="30" t="s">
        <v>140</v>
      </c>
      <c r="BA710" s="30" t="s">
        <v>140</v>
      </c>
    </row>
    <row r="711" spans="2:53">
      <c r="B711" s="43" t="s">
        <v>223</v>
      </c>
      <c r="C711" s="22" t="s">
        <v>62</v>
      </c>
      <c r="D711" s="23" t="s">
        <v>148</v>
      </c>
      <c r="E711" s="24">
        <v>6204</v>
      </c>
      <c r="F711" s="24"/>
      <c r="G711" s="25"/>
      <c r="H711" s="26">
        <v>6204</v>
      </c>
      <c r="I711" s="24"/>
      <c r="J711" s="24"/>
      <c r="K711" s="24"/>
      <c r="L711" s="26">
        <v>2679</v>
      </c>
      <c r="M711" s="24">
        <v>-33</v>
      </c>
      <c r="N711" s="25">
        <v>2680</v>
      </c>
      <c r="O711" s="26" t="s">
        <v>144</v>
      </c>
      <c r="P711" s="25" t="s">
        <v>41</v>
      </c>
      <c r="Q711" s="26">
        <v>2712</v>
      </c>
      <c r="R711" s="24">
        <v>0</v>
      </c>
      <c r="S711" s="24"/>
      <c r="T711" s="24"/>
      <c r="U711" s="29" t="s">
        <v>139</v>
      </c>
      <c r="V711" s="25">
        <v>-32</v>
      </c>
      <c r="W711" s="30">
        <v>1</v>
      </c>
      <c r="X711" s="26">
        <v>140</v>
      </c>
      <c r="Y711" s="24" t="s">
        <v>140</v>
      </c>
      <c r="Z711" s="25" t="s">
        <v>170</v>
      </c>
      <c r="AA711" s="24">
        <v>312</v>
      </c>
      <c r="AB711" s="24" t="s">
        <v>140</v>
      </c>
      <c r="AC711" s="25" t="s">
        <v>170</v>
      </c>
      <c r="AD711" s="24" t="s">
        <v>140</v>
      </c>
      <c r="AE711" s="24" t="s">
        <v>140</v>
      </c>
      <c r="AF711" s="25" t="s">
        <v>140</v>
      </c>
      <c r="AG711" s="24" t="s">
        <v>140</v>
      </c>
      <c r="AH711" s="24" t="s">
        <v>140</v>
      </c>
      <c r="AI711" s="25" t="s">
        <v>140</v>
      </c>
      <c r="AJ711" s="26" t="s">
        <v>140</v>
      </c>
      <c r="AK711" s="24" t="s">
        <v>140</v>
      </c>
      <c r="AL711" s="25" t="s">
        <v>140</v>
      </c>
      <c r="AM711" s="24" t="s">
        <v>140</v>
      </c>
      <c r="AN711" s="24" t="s">
        <v>140</v>
      </c>
      <c r="AO711" s="25" t="s">
        <v>140</v>
      </c>
      <c r="AP711" s="25" t="s">
        <v>140</v>
      </c>
      <c r="AQ711" s="25" t="s">
        <v>140</v>
      </c>
      <c r="AR711" s="30" t="s">
        <v>140</v>
      </c>
      <c r="AS711" s="25" t="s">
        <v>140</v>
      </c>
      <c r="AT711" s="30" t="s">
        <v>140</v>
      </c>
      <c r="AU711" s="30" t="s">
        <v>140</v>
      </c>
      <c r="AV711" s="25">
        <v>-10000</v>
      </c>
      <c r="AW711" s="25" t="s">
        <v>140</v>
      </c>
      <c r="AX711" s="30" t="s">
        <v>150</v>
      </c>
      <c r="AY711" s="25" t="s">
        <v>140</v>
      </c>
      <c r="AZ711" s="30" t="s">
        <v>140</v>
      </c>
      <c r="BA711" s="30" t="s">
        <v>140</v>
      </c>
    </row>
    <row r="712" spans="2:53">
      <c r="B712" s="43" t="s">
        <v>223</v>
      </c>
      <c r="C712" s="22" t="s">
        <v>62</v>
      </c>
      <c r="D712" s="23" t="s">
        <v>149</v>
      </c>
      <c r="E712" s="24">
        <v>5663</v>
      </c>
      <c r="F712" s="24"/>
      <c r="G712" s="25"/>
      <c r="H712" s="26">
        <v>5663</v>
      </c>
      <c r="I712" s="24"/>
      <c r="J712" s="24"/>
      <c r="K712" s="24"/>
      <c r="L712" s="26">
        <v>3220</v>
      </c>
      <c r="M712" s="24">
        <v>-33</v>
      </c>
      <c r="N712" s="25">
        <v>2790</v>
      </c>
      <c r="O712" s="26" t="s">
        <v>40</v>
      </c>
      <c r="P712" s="25" t="s">
        <v>41</v>
      </c>
      <c r="Q712" s="26">
        <v>3253</v>
      </c>
      <c r="R712" s="24">
        <v>0</v>
      </c>
      <c r="S712" s="24"/>
      <c r="T712" s="24"/>
      <c r="U712" s="29" t="s">
        <v>139</v>
      </c>
      <c r="V712" s="25">
        <v>-463</v>
      </c>
      <c r="W712" s="30">
        <v>1</v>
      </c>
      <c r="X712" s="26">
        <v>140</v>
      </c>
      <c r="Y712" s="24" t="s">
        <v>140</v>
      </c>
      <c r="Z712" s="25" t="s">
        <v>170</v>
      </c>
      <c r="AA712" s="24">
        <v>312</v>
      </c>
      <c r="AB712" s="24" t="s">
        <v>140</v>
      </c>
      <c r="AC712" s="25" t="s">
        <v>170</v>
      </c>
      <c r="AD712" s="24" t="s">
        <v>140</v>
      </c>
      <c r="AE712" s="24" t="s">
        <v>140</v>
      </c>
      <c r="AF712" s="25" t="s">
        <v>140</v>
      </c>
      <c r="AG712" s="24" t="s">
        <v>140</v>
      </c>
      <c r="AH712" s="24" t="s">
        <v>140</v>
      </c>
      <c r="AI712" s="25" t="s">
        <v>140</v>
      </c>
      <c r="AJ712" s="26" t="s">
        <v>140</v>
      </c>
      <c r="AK712" s="24" t="s">
        <v>140</v>
      </c>
      <c r="AL712" s="25" t="s">
        <v>140</v>
      </c>
      <c r="AM712" s="24" t="s">
        <v>140</v>
      </c>
      <c r="AN712" s="24" t="s">
        <v>140</v>
      </c>
      <c r="AO712" s="25" t="s">
        <v>140</v>
      </c>
      <c r="AP712" s="25" t="s">
        <v>140</v>
      </c>
      <c r="AQ712" s="25" t="s">
        <v>140</v>
      </c>
      <c r="AR712" s="30" t="s">
        <v>140</v>
      </c>
      <c r="AS712" s="25" t="s">
        <v>140</v>
      </c>
      <c r="AT712" s="30" t="s">
        <v>140</v>
      </c>
      <c r="AU712" s="30" t="s">
        <v>140</v>
      </c>
      <c r="AV712" s="25">
        <v>-10000</v>
      </c>
      <c r="AW712" s="25" t="s">
        <v>140</v>
      </c>
      <c r="AX712" s="30" t="s">
        <v>150</v>
      </c>
      <c r="AY712" s="25" t="s">
        <v>140</v>
      </c>
      <c r="AZ712" s="30" t="s">
        <v>140</v>
      </c>
      <c r="BA712" s="30" t="s">
        <v>140</v>
      </c>
    </row>
    <row r="713" spans="2:53">
      <c r="B713" s="43" t="s">
        <v>223</v>
      </c>
      <c r="C713" s="22" t="s">
        <v>62</v>
      </c>
      <c r="D713" s="23" t="s">
        <v>151</v>
      </c>
      <c r="E713" s="24">
        <v>7059</v>
      </c>
      <c r="F713" s="24"/>
      <c r="G713" s="25"/>
      <c r="H713" s="26">
        <v>7007</v>
      </c>
      <c r="I713" s="24"/>
      <c r="J713" s="24"/>
      <c r="K713" s="24"/>
      <c r="L713" s="26">
        <v>-3353</v>
      </c>
      <c r="M713" s="24">
        <v>-3353</v>
      </c>
      <c r="N713" s="25">
        <v>-3319</v>
      </c>
      <c r="O713" s="26" t="s">
        <v>40</v>
      </c>
      <c r="P713" s="25" t="s">
        <v>41</v>
      </c>
      <c r="Q713" s="26">
        <v>0</v>
      </c>
      <c r="R713" s="24">
        <v>52</v>
      </c>
      <c r="S713" s="24"/>
      <c r="T713" s="24"/>
      <c r="U713" s="29" t="s">
        <v>139</v>
      </c>
      <c r="V713" s="25">
        <v>0</v>
      </c>
      <c r="W713" s="30">
        <v>1</v>
      </c>
      <c r="X713" s="26">
        <v>140</v>
      </c>
      <c r="Y713" s="24" t="s">
        <v>140</v>
      </c>
      <c r="Z713" s="25" t="s">
        <v>170</v>
      </c>
      <c r="AA713" s="24">
        <v>308</v>
      </c>
      <c r="AB713" s="24" t="s">
        <v>140</v>
      </c>
      <c r="AC713" s="25" t="s">
        <v>170</v>
      </c>
      <c r="AD713" s="24" t="s">
        <v>140</v>
      </c>
      <c r="AE713" s="24" t="s">
        <v>140</v>
      </c>
      <c r="AF713" s="25" t="s">
        <v>140</v>
      </c>
      <c r="AG713" s="24" t="s">
        <v>140</v>
      </c>
      <c r="AH713" s="24" t="s">
        <v>140</v>
      </c>
      <c r="AI713" s="25" t="s">
        <v>140</v>
      </c>
      <c r="AJ713" s="26" t="s">
        <v>140</v>
      </c>
      <c r="AK713" s="24" t="s">
        <v>140</v>
      </c>
      <c r="AL713" s="25" t="s">
        <v>140</v>
      </c>
      <c r="AM713" s="24" t="s">
        <v>140</v>
      </c>
      <c r="AN713" s="24" t="s">
        <v>140</v>
      </c>
      <c r="AO713" s="25" t="s">
        <v>140</v>
      </c>
      <c r="AP713" s="25" t="s">
        <v>140</v>
      </c>
      <c r="AQ713" s="25" t="s">
        <v>140</v>
      </c>
      <c r="AR713" s="30" t="s">
        <v>140</v>
      </c>
      <c r="AS713" s="25" t="s">
        <v>140</v>
      </c>
      <c r="AT713" s="30" t="s">
        <v>140</v>
      </c>
      <c r="AU713" s="30" t="s">
        <v>140</v>
      </c>
      <c r="AV713" s="25">
        <v>-10000</v>
      </c>
      <c r="AW713" s="25" t="s">
        <v>140</v>
      </c>
      <c r="AX713" s="30" t="s">
        <v>150</v>
      </c>
      <c r="AY713" s="25" t="s">
        <v>140</v>
      </c>
      <c r="AZ713" s="30" t="s">
        <v>140</v>
      </c>
      <c r="BA713" s="30" t="s">
        <v>140</v>
      </c>
    </row>
    <row r="714" spans="2:53">
      <c r="B714" s="43" t="s">
        <v>223</v>
      </c>
      <c r="C714" s="22" t="s">
        <v>62</v>
      </c>
      <c r="D714" s="23" t="s">
        <v>153</v>
      </c>
      <c r="E714" s="24">
        <v>7059</v>
      </c>
      <c r="F714" s="24"/>
      <c r="G714" s="25"/>
      <c r="H714" s="26">
        <v>7007</v>
      </c>
      <c r="I714" s="24"/>
      <c r="J714" s="24"/>
      <c r="K714" s="24"/>
      <c r="L714" s="26">
        <v>-3353</v>
      </c>
      <c r="M714" s="24">
        <v>-3353</v>
      </c>
      <c r="N714" s="25">
        <v>-3319</v>
      </c>
      <c r="O714" s="26" t="s">
        <v>40</v>
      </c>
      <c r="P714" s="25" t="s">
        <v>41</v>
      </c>
      <c r="Q714" s="26">
        <v>0</v>
      </c>
      <c r="R714" s="24">
        <v>52</v>
      </c>
      <c r="S714" s="24"/>
      <c r="T714" s="24"/>
      <c r="U714" s="29" t="s">
        <v>139</v>
      </c>
      <c r="V714" s="25">
        <v>0</v>
      </c>
      <c r="W714" s="30">
        <v>1</v>
      </c>
      <c r="X714" s="26">
        <v>140</v>
      </c>
      <c r="Y714" s="24" t="s">
        <v>140</v>
      </c>
      <c r="Z714" s="25" t="s">
        <v>170</v>
      </c>
      <c r="AA714" s="24">
        <v>308</v>
      </c>
      <c r="AB714" s="24" t="s">
        <v>140</v>
      </c>
      <c r="AC714" s="25" t="s">
        <v>170</v>
      </c>
      <c r="AD714" s="24" t="s">
        <v>140</v>
      </c>
      <c r="AE714" s="24" t="s">
        <v>140</v>
      </c>
      <c r="AF714" s="25" t="s">
        <v>140</v>
      </c>
      <c r="AG714" s="24" t="s">
        <v>140</v>
      </c>
      <c r="AH714" s="24" t="s">
        <v>140</v>
      </c>
      <c r="AI714" s="25" t="s">
        <v>140</v>
      </c>
      <c r="AJ714" s="26" t="s">
        <v>140</v>
      </c>
      <c r="AK714" s="24" t="s">
        <v>140</v>
      </c>
      <c r="AL714" s="25" t="s">
        <v>140</v>
      </c>
      <c r="AM714" s="24" t="s">
        <v>140</v>
      </c>
      <c r="AN714" s="24" t="s">
        <v>140</v>
      </c>
      <c r="AO714" s="25" t="s">
        <v>140</v>
      </c>
      <c r="AP714" s="25" t="s">
        <v>140</v>
      </c>
      <c r="AQ714" s="25" t="s">
        <v>140</v>
      </c>
      <c r="AR714" s="30" t="s">
        <v>140</v>
      </c>
      <c r="AS714" s="25" t="s">
        <v>140</v>
      </c>
      <c r="AT714" s="30" t="s">
        <v>140</v>
      </c>
      <c r="AU714" s="30" t="s">
        <v>140</v>
      </c>
      <c r="AV714" s="25">
        <v>-10000</v>
      </c>
      <c r="AW714" s="25" t="s">
        <v>140</v>
      </c>
      <c r="AX714" s="30" t="s">
        <v>150</v>
      </c>
      <c r="AY714" s="25" t="s">
        <v>140</v>
      </c>
      <c r="AZ714" s="30" t="s">
        <v>140</v>
      </c>
      <c r="BA714" s="30" t="s">
        <v>140</v>
      </c>
    </row>
    <row r="715" spans="2:53" ht="15" thickBot="1">
      <c r="B715" s="44" t="s">
        <v>223</v>
      </c>
      <c r="C715" s="32" t="s">
        <v>62</v>
      </c>
      <c r="D715" s="33" t="s">
        <v>155</v>
      </c>
      <c r="E715" s="34">
        <v>6659</v>
      </c>
      <c r="F715" s="34"/>
      <c r="G715" s="35"/>
      <c r="H715" s="36">
        <v>6659</v>
      </c>
      <c r="I715" s="34"/>
      <c r="J715" s="34"/>
      <c r="K715" s="34"/>
      <c r="L715" s="36">
        <v>-2953</v>
      </c>
      <c r="M715" s="34">
        <v>-2953</v>
      </c>
      <c r="N715" s="35">
        <v>-2953</v>
      </c>
      <c r="O715" s="36" t="s">
        <v>40</v>
      </c>
      <c r="P715" s="35" t="s">
        <v>40</v>
      </c>
      <c r="Q715" s="36">
        <v>0</v>
      </c>
      <c r="R715" s="24">
        <v>0</v>
      </c>
      <c r="S715" s="24"/>
      <c r="T715" s="24"/>
      <c r="U715" s="29" t="s">
        <v>139</v>
      </c>
      <c r="V715" s="25">
        <v>0</v>
      </c>
      <c r="W715" s="30">
        <v>0</v>
      </c>
      <c r="X715" s="36" t="s">
        <v>140</v>
      </c>
      <c r="Y715" s="34" t="s">
        <v>140</v>
      </c>
      <c r="Z715" s="35" t="s">
        <v>140</v>
      </c>
      <c r="AA715" s="34" t="s">
        <v>140</v>
      </c>
      <c r="AB715" s="34" t="s">
        <v>140</v>
      </c>
      <c r="AC715" s="35" t="s">
        <v>140</v>
      </c>
      <c r="AD715" s="34" t="s">
        <v>140</v>
      </c>
      <c r="AE715" s="34" t="s">
        <v>140</v>
      </c>
      <c r="AF715" s="35" t="s">
        <v>140</v>
      </c>
      <c r="AG715" s="34" t="s">
        <v>140</v>
      </c>
      <c r="AH715" s="34" t="s">
        <v>140</v>
      </c>
      <c r="AI715" s="35" t="s">
        <v>140</v>
      </c>
      <c r="AJ715" s="36" t="s">
        <v>140</v>
      </c>
      <c r="AK715" s="34" t="s">
        <v>140</v>
      </c>
      <c r="AL715" s="35" t="s">
        <v>140</v>
      </c>
      <c r="AM715" s="34" t="s">
        <v>140</v>
      </c>
      <c r="AN715" s="34" t="s">
        <v>140</v>
      </c>
      <c r="AO715" s="35" t="s">
        <v>140</v>
      </c>
      <c r="AP715" s="35" t="s">
        <v>140</v>
      </c>
      <c r="AQ715" s="35" t="s">
        <v>140</v>
      </c>
      <c r="AR715" s="37" t="s">
        <v>140</v>
      </c>
      <c r="AS715" s="35" t="s">
        <v>140</v>
      </c>
      <c r="AT715" s="37" t="s">
        <v>140</v>
      </c>
      <c r="AU715" s="37" t="s">
        <v>140</v>
      </c>
      <c r="AV715" s="35" t="s">
        <v>140</v>
      </c>
      <c r="AW715" s="35" t="s">
        <v>140</v>
      </c>
      <c r="AX715" s="37" t="s">
        <v>140</v>
      </c>
      <c r="AY715" s="35" t="s">
        <v>140</v>
      </c>
      <c r="AZ715" s="37" t="s">
        <v>140</v>
      </c>
      <c r="BA715" s="37" t="s">
        <v>140</v>
      </c>
    </row>
    <row r="716" spans="2:53">
      <c r="B716" s="38" t="s">
        <v>224</v>
      </c>
      <c r="C716" s="39" t="s">
        <v>62</v>
      </c>
      <c r="D716" s="40" t="s">
        <v>138</v>
      </c>
      <c r="E716" s="50"/>
      <c r="F716" s="50">
        <v>6825</v>
      </c>
      <c r="G716" s="51">
        <v>748</v>
      </c>
      <c r="H716" s="52"/>
      <c r="I716" s="50">
        <v>5661</v>
      </c>
      <c r="J716" s="50">
        <v>395</v>
      </c>
      <c r="K716" s="27"/>
      <c r="L716" s="28">
        <v>0</v>
      </c>
      <c r="M716" s="27">
        <v>0</v>
      </c>
      <c r="N716" s="51">
        <v>0</v>
      </c>
      <c r="O716" s="28" t="s">
        <v>160</v>
      </c>
      <c r="P716" s="41" t="s">
        <v>144</v>
      </c>
      <c r="Q716" s="28">
        <v>0</v>
      </c>
      <c r="R716" s="24" t="s">
        <v>139</v>
      </c>
      <c r="S716" s="24">
        <v>1164</v>
      </c>
      <c r="T716" s="24">
        <v>353</v>
      </c>
      <c r="U716" s="29">
        <v>1517</v>
      </c>
      <c r="V716" s="53">
        <v>0</v>
      </c>
      <c r="W716" s="30">
        <v>1</v>
      </c>
      <c r="X716" s="28" t="s">
        <v>140</v>
      </c>
      <c r="Y716" s="27" t="s">
        <v>140</v>
      </c>
      <c r="Z716" s="41" t="s">
        <v>140</v>
      </c>
      <c r="AA716" s="27" t="s">
        <v>140</v>
      </c>
      <c r="AB716" s="27" t="s">
        <v>140</v>
      </c>
      <c r="AC716" s="41" t="s">
        <v>140</v>
      </c>
      <c r="AD716" s="27" t="s">
        <v>140</v>
      </c>
      <c r="AE716" s="27" t="s">
        <v>140</v>
      </c>
      <c r="AF716" s="41" t="s">
        <v>140</v>
      </c>
      <c r="AG716" s="27" t="s">
        <v>140</v>
      </c>
      <c r="AH716" s="27" t="s">
        <v>140</v>
      </c>
      <c r="AI716" s="41" t="s">
        <v>140</v>
      </c>
      <c r="AJ716" s="52" t="s">
        <v>140</v>
      </c>
      <c r="AK716" s="50" t="s">
        <v>140</v>
      </c>
      <c r="AL716" s="27" t="s">
        <v>140</v>
      </c>
      <c r="AM716" s="24" t="s">
        <v>140</v>
      </c>
      <c r="AN716" s="27" t="s">
        <v>140</v>
      </c>
      <c r="AO716" s="27" t="s">
        <v>140</v>
      </c>
      <c r="AP716" s="41" t="s">
        <v>140</v>
      </c>
      <c r="AQ716" s="41" t="s">
        <v>140</v>
      </c>
      <c r="AR716" s="42" t="s">
        <v>140</v>
      </c>
      <c r="AS716" s="41" t="s">
        <v>140</v>
      </c>
      <c r="AT716" s="42" t="s">
        <v>140</v>
      </c>
      <c r="AU716" s="42" t="s">
        <v>140</v>
      </c>
      <c r="AV716" s="41" t="s">
        <v>140</v>
      </c>
      <c r="AW716" s="41" t="s">
        <v>140</v>
      </c>
      <c r="AX716" s="42" t="s">
        <v>140</v>
      </c>
      <c r="AY716" s="41">
        <v>-10000</v>
      </c>
      <c r="AZ716" s="42" t="s">
        <v>140</v>
      </c>
      <c r="BA716" s="42" t="s">
        <v>150</v>
      </c>
    </row>
    <row r="717" spans="2:53">
      <c r="B717" s="43" t="s">
        <v>224</v>
      </c>
      <c r="C717" s="22" t="s">
        <v>62</v>
      </c>
      <c r="D717" s="23" t="s">
        <v>141</v>
      </c>
      <c r="E717" s="29"/>
      <c r="F717" s="29">
        <v>6825</v>
      </c>
      <c r="G717" s="53">
        <v>748</v>
      </c>
      <c r="H717" s="47"/>
      <c r="I717" s="29">
        <v>5671</v>
      </c>
      <c r="J717" s="29">
        <v>411</v>
      </c>
      <c r="K717" s="24"/>
      <c r="L717" s="26">
        <v>0</v>
      </c>
      <c r="M717" s="24">
        <v>0</v>
      </c>
      <c r="N717" s="53">
        <v>0</v>
      </c>
      <c r="O717" s="26" t="s">
        <v>160</v>
      </c>
      <c r="P717" s="25" t="s">
        <v>144</v>
      </c>
      <c r="Q717" s="26">
        <v>0</v>
      </c>
      <c r="R717" s="24" t="s">
        <v>139</v>
      </c>
      <c r="S717" s="24">
        <v>1154</v>
      </c>
      <c r="T717" s="24">
        <v>337</v>
      </c>
      <c r="U717" s="29">
        <v>1491</v>
      </c>
      <c r="V717" s="53">
        <v>0</v>
      </c>
      <c r="W717" s="30">
        <v>1</v>
      </c>
      <c r="X717" s="26" t="s">
        <v>140</v>
      </c>
      <c r="Y717" s="24" t="s">
        <v>140</v>
      </c>
      <c r="Z717" s="25" t="s">
        <v>140</v>
      </c>
      <c r="AA717" s="24" t="s">
        <v>140</v>
      </c>
      <c r="AB717" s="24" t="s">
        <v>140</v>
      </c>
      <c r="AC717" s="25" t="s">
        <v>140</v>
      </c>
      <c r="AD717" s="24" t="s">
        <v>140</v>
      </c>
      <c r="AE717" s="24" t="s">
        <v>140</v>
      </c>
      <c r="AF717" s="25" t="s">
        <v>140</v>
      </c>
      <c r="AG717" s="24" t="s">
        <v>140</v>
      </c>
      <c r="AH717" s="24" t="s">
        <v>140</v>
      </c>
      <c r="AI717" s="25" t="s">
        <v>140</v>
      </c>
      <c r="AJ717" s="47" t="s">
        <v>140</v>
      </c>
      <c r="AK717" s="29" t="s">
        <v>140</v>
      </c>
      <c r="AL717" s="24" t="s">
        <v>140</v>
      </c>
      <c r="AM717" s="24" t="s">
        <v>140</v>
      </c>
      <c r="AN717" s="24" t="s">
        <v>140</v>
      </c>
      <c r="AO717" s="24" t="s">
        <v>140</v>
      </c>
      <c r="AP717" s="25" t="s">
        <v>140</v>
      </c>
      <c r="AQ717" s="25" t="s">
        <v>140</v>
      </c>
      <c r="AR717" s="30" t="s">
        <v>140</v>
      </c>
      <c r="AS717" s="25" t="s">
        <v>140</v>
      </c>
      <c r="AT717" s="30" t="s">
        <v>140</v>
      </c>
      <c r="AU717" s="30" t="s">
        <v>140</v>
      </c>
      <c r="AV717" s="25" t="s">
        <v>140</v>
      </c>
      <c r="AW717" s="25" t="s">
        <v>140</v>
      </c>
      <c r="AX717" s="30" t="s">
        <v>140</v>
      </c>
      <c r="AY717" s="25">
        <v>-10000</v>
      </c>
      <c r="AZ717" s="30" t="s">
        <v>140</v>
      </c>
      <c r="BA717" s="30" t="s">
        <v>150</v>
      </c>
    </row>
    <row r="718" spans="2:53">
      <c r="B718" s="43" t="s">
        <v>224</v>
      </c>
      <c r="C718" s="22" t="s">
        <v>62</v>
      </c>
      <c r="D718" s="23" t="s">
        <v>142</v>
      </c>
      <c r="E718" s="29"/>
      <c r="F718" s="29">
        <v>6825</v>
      </c>
      <c r="G718" s="53">
        <v>748</v>
      </c>
      <c r="H718" s="47"/>
      <c r="I718" s="29">
        <v>5666</v>
      </c>
      <c r="J718" s="29">
        <v>403</v>
      </c>
      <c r="K718" s="24"/>
      <c r="L718" s="26">
        <v>0</v>
      </c>
      <c r="M718" s="24">
        <v>0</v>
      </c>
      <c r="N718" s="53">
        <v>0</v>
      </c>
      <c r="O718" s="26" t="s">
        <v>160</v>
      </c>
      <c r="P718" s="25" t="s">
        <v>144</v>
      </c>
      <c r="Q718" s="26">
        <v>0</v>
      </c>
      <c r="R718" s="24" t="s">
        <v>139</v>
      </c>
      <c r="S718" s="24">
        <v>1159</v>
      </c>
      <c r="T718" s="24">
        <v>345</v>
      </c>
      <c r="U718" s="29">
        <v>1504</v>
      </c>
      <c r="V718" s="53">
        <v>0</v>
      </c>
      <c r="W718" s="30">
        <v>1</v>
      </c>
      <c r="X718" s="26" t="s">
        <v>140</v>
      </c>
      <c r="Y718" s="24" t="s">
        <v>140</v>
      </c>
      <c r="Z718" s="25" t="s">
        <v>140</v>
      </c>
      <c r="AA718" s="24" t="s">
        <v>140</v>
      </c>
      <c r="AB718" s="24" t="s">
        <v>140</v>
      </c>
      <c r="AC718" s="25" t="s">
        <v>140</v>
      </c>
      <c r="AD718" s="24" t="s">
        <v>140</v>
      </c>
      <c r="AE718" s="24" t="s">
        <v>140</v>
      </c>
      <c r="AF718" s="25" t="s">
        <v>140</v>
      </c>
      <c r="AG718" s="24" t="s">
        <v>140</v>
      </c>
      <c r="AH718" s="24" t="s">
        <v>140</v>
      </c>
      <c r="AI718" s="25" t="s">
        <v>140</v>
      </c>
      <c r="AJ718" s="47" t="s">
        <v>140</v>
      </c>
      <c r="AK718" s="29" t="s">
        <v>140</v>
      </c>
      <c r="AL718" s="24" t="s">
        <v>140</v>
      </c>
      <c r="AM718" s="24" t="s">
        <v>140</v>
      </c>
      <c r="AN718" s="24" t="s">
        <v>140</v>
      </c>
      <c r="AO718" s="24" t="s">
        <v>140</v>
      </c>
      <c r="AP718" s="25" t="s">
        <v>140</v>
      </c>
      <c r="AQ718" s="25" t="s">
        <v>140</v>
      </c>
      <c r="AR718" s="30" t="s">
        <v>140</v>
      </c>
      <c r="AS718" s="25" t="s">
        <v>140</v>
      </c>
      <c r="AT718" s="30" t="s">
        <v>140</v>
      </c>
      <c r="AU718" s="30" t="s">
        <v>140</v>
      </c>
      <c r="AV718" s="25" t="s">
        <v>140</v>
      </c>
      <c r="AW718" s="25" t="s">
        <v>140</v>
      </c>
      <c r="AX718" s="30" t="s">
        <v>140</v>
      </c>
      <c r="AY718" s="25">
        <v>-10000</v>
      </c>
      <c r="AZ718" s="30" t="s">
        <v>140</v>
      </c>
      <c r="BA718" s="30" t="s">
        <v>150</v>
      </c>
    </row>
    <row r="719" spans="2:53">
      <c r="B719" s="43" t="s">
        <v>224</v>
      </c>
      <c r="C719" s="22" t="s">
        <v>62</v>
      </c>
      <c r="D719" s="23" t="s">
        <v>143</v>
      </c>
      <c r="E719" s="29"/>
      <c r="F719" s="29">
        <v>6525</v>
      </c>
      <c r="G719" s="53">
        <v>459</v>
      </c>
      <c r="H719" s="47"/>
      <c r="I719" s="29">
        <v>5564</v>
      </c>
      <c r="J719" s="29">
        <v>360</v>
      </c>
      <c r="K719" s="24"/>
      <c r="L719" s="26">
        <v>0</v>
      </c>
      <c r="M719" s="24">
        <v>0</v>
      </c>
      <c r="N719" s="53">
        <v>0</v>
      </c>
      <c r="O719" s="26" t="s">
        <v>160</v>
      </c>
      <c r="P719" s="25" t="s">
        <v>144</v>
      </c>
      <c r="Q719" s="26">
        <v>0</v>
      </c>
      <c r="R719" s="24" t="s">
        <v>139</v>
      </c>
      <c r="S719" s="24">
        <v>961</v>
      </c>
      <c r="T719" s="24">
        <v>99</v>
      </c>
      <c r="U719" s="29">
        <v>1060</v>
      </c>
      <c r="V719" s="53">
        <v>0</v>
      </c>
      <c r="W719" s="30">
        <v>1</v>
      </c>
      <c r="X719" s="26" t="s">
        <v>140</v>
      </c>
      <c r="Y719" s="24" t="s">
        <v>140</v>
      </c>
      <c r="Z719" s="25" t="s">
        <v>140</v>
      </c>
      <c r="AA719" s="24" t="s">
        <v>140</v>
      </c>
      <c r="AB719" s="24" t="s">
        <v>140</v>
      </c>
      <c r="AC719" s="25" t="s">
        <v>140</v>
      </c>
      <c r="AD719" s="24" t="s">
        <v>140</v>
      </c>
      <c r="AE719" s="24" t="s">
        <v>140</v>
      </c>
      <c r="AF719" s="25" t="s">
        <v>140</v>
      </c>
      <c r="AG719" s="24" t="s">
        <v>140</v>
      </c>
      <c r="AH719" s="24" t="s">
        <v>140</v>
      </c>
      <c r="AI719" s="25" t="s">
        <v>140</v>
      </c>
      <c r="AJ719" s="47" t="s">
        <v>140</v>
      </c>
      <c r="AK719" s="29" t="s">
        <v>140</v>
      </c>
      <c r="AL719" s="24" t="s">
        <v>140</v>
      </c>
      <c r="AM719" s="24" t="s">
        <v>140</v>
      </c>
      <c r="AN719" s="24" t="s">
        <v>140</v>
      </c>
      <c r="AO719" s="24" t="s">
        <v>140</v>
      </c>
      <c r="AP719" s="25" t="s">
        <v>140</v>
      </c>
      <c r="AQ719" s="25" t="s">
        <v>140</v>
      </c>
      <c r="AR719" s="30" t="s">
        <v>140</v>
      </c>
      <c r="AS719" s="25" t="s">
        <v>140</v>
      </c>
      <c r="AT719" s="30" t="s">
        <v>140</v>
      </c>
      <c r="AU719" s="30" t="s">
        <v>140</v>
      </c>
      <c r="AV719" s="25" t="s">
        <v>140</v>
      </c>
      <c r="AW719" s="25" t="s">
        <v>140</v>
      </c>
      <c r="AX719" s="30" t="s">
        <v>140</v>
      </c>
      <c r="AY719" s="25">
        <v>-10000</v>
      </c>
      <c r="AZ719" s="30" t="s">
        <v>140</v>
      </c>
      <c r="BA719" s="30" t="s">
        <v>150</v>
      </c>
    </row>
    <row r="720" spans="2:53">
      <c r="B720" s="43" t="s">
        <v>224</v>
      </c>
      <c r="C720" s="22" t="s">
        <v>62</v>
      </c>
      <c r="D720" s="23" t="s">
        <v>145</v>
      </c>
      <c r="E720" s="29"/>
      <c r="F720" s="29">
        <v>6525</v>
      </c>
      <c r="G720" s="53">
        <v>459</v>
      </c>
      <c r="H720" s="47"/>
      <c r="I720" s="29">
        <v>5554</v>
      </c>
      <c r="J720" s="29">
        <v>348</v>
      </c>
      <c r="K720" s="24"/>
      <c r="L720" s="26">
        <v>0</v>
      </c>
      <c r="M720" s="24">
        <v>0</v>
      </c>
      <c r="N720" s="53">
        <v>0</v>
      </c>
      <c r="O720" s="26" t="s">
        <v>160</v>
      </c>
      <c r="P720" s="25" t="s">
        <v>144</v>
      </c>
      <c r="Q720" s="26">
        <v>0</v>
      </c>
      <c r="R720" s="24" t="s">
        <v>139</v>
      </c>
      <c r="S720" s="24">
        <v>971</v>
      </c>
      <c r="T720" s="24">
        <v>111</v>
      </c>
      <c r="U720" s="29">
        <v>1082</v>
      </c>
      <c r="V720" s="53">
        <v>0</v>
      </c>
      <c r="W720" s="30">
        <v>1</v>
      </c>
      <c r="X720" s="26" t="s">
        <v>140</v>
      </c>
      <c r="Y720" s="24" t="s">
        <v>140</v>
      </c>
      <c r="Z720" s="25" t="s">
        <v>140</v>
      </c>
      <c r="AA720" s="24" t="s">
        <v>140</v>
      </c>
      <c r="AB720" s="24" t="s">
        <v>140</v>
      </c>
      <c r="AC720" s="25" t="s">
        <v>140</v>
      </c>
      <c r="AD720" s="24" t="s">
        <v>140</v>
      </c>
      <c r="AE720" s="24" t="s">
        <v>140</v>
      </c>
      <c r="AF720" s="25" t="s">
        <v>140</v>
      </c>
      <c r="AG720" s="24" t="s">
        <v>140</v>
      </c>
      <c r="AH720" s="24" t="s">
        <v>140</v>
      </c>
      <c r="AI720" s="25" t="s">
        <v>140</v>
      </c>
      <c r="AJ720" s="47" t="s">
        <v>140</v>
      </c>
      <c r="AK720" s="29" t="s">
        <v>140</v>
      </c>
      <c r="AL720" s="24" t="s">
        <v>140</v>
      </c>
      <c r="AM720" s="24" t="s">
        <v>140</v>
      </c>
      <c r="AN720" s="24" t="s">
        <v>140</v>
      </c>
      <c r="AO720" s="24" t="s">
        <v>140</v>
      </c>
      <c r="AP720" s="25" t="s">
        <v>140</v>
      </c>
      <c r="AQ720" s="25" t="s">
        <v>140</v>
      </c>
      <c r="AR720" s="30" t="s">
        <v>140</v>
      </c>
      <c r="AS720" s="25" t="s">
        <v>140</v>
      </c>
      <c r="AT720" s="30" t="s">
        <v>140</v>
      </c>
      <c r="AU720" s="30" t="s">
        <v>140</v>
      </c>
      <c r="AV720" s="25" t="s">
        <v>140</v>
      </c>
      <c r="AW720" s="25" t="s">
        <v>140</v>
      </c>
      <c r="AX720" s="30" t="s">
        <v>140</v>
      </c>
      <c r="AY720" s="25">
        <v>-10000</v>
      </c>
      <c r="AZ720" s="30" t="s">
        <v>140</v>
      </c>
      <c r="BA720" s="30" t="s">
        <v>150</v>
      </c>
    </row>
    <row r="721" spans="2:53">
      <c r="B721" s="43" t="s">
        <v>224</v>
      </c>
      <c r="C721" s="22" t="s">
        <v>62</v>
      </c>
      <c r="D721" s="23" t="s">
        <v>146</v>
      </c>
      <c r="E721" s="29"/>
      <c r="F721" s="29">
        <v>6525</v>
      </c>
      <c r="G721" s="53">
        <v>459</v>
      </c>
      <c r="H721" s="47"/>
      <c r="I721" s="29">
        <v>5551</v>
      </c>
      <c r="J721" s="29">
        <v>357</v>
      </c>
      <c r="K721" s="24"/>
      <c r="L721" s="26">
        <v>0</v>
      </c>
      <c r="M721" s="24">
        <v>0</v>
      </c>
      <c r="N721" s="53">
        <v>0</v>
      </c>
      <c r="O721" s="26" t="s">
        <v>160</v>
      </c>
      <c r="P721" s="25" t="s">
        <v>144</v>
      </c>
      <c r="Q721" s="26">
        <v>0</v>
      </c>
      <c r="R721" s="24" t="s">
        <v>139</v>
      </c>
      <c r="S721" s="24">
        <v>974</v>
      </c>
      <c r="T721" s="24">
        <v>102</v>
      </c>
      <c r="U721" s="29">
        <v>1076</v>
      </c>
      <c r="V721" s="53">
        <v>0</v>
      </c>
      <c r="W721" s="30">
        <v>1</v>
      </c>
      <c r="X721" s="26" t="s">
        <v>140</v>
      </c>
      <c r="Y721" s="24" t="s">
        <v>140</v>
      </c>
      <c r="Z721" s="25" t="s">
        <v>140</v>
      </c>
      <c r="AA721" s="24" t="s">
        <v>140</v>
      </c>
      <c r="AB721" s="24" t="s">
        <v>140</v>
      </c>
      <c r="AC721" s="25" t="s">
        <v>140</v>
      </c>
      <c r="AD721" s="24" t="s">
        <v>140</v>
      </c>
      <c r="AE721" s="24" t="s">
        <v>140</v>
      </c>
      <c r="AF721" s="25" t="s">
        <v>140</v>
      </c>
      <c r="AG721" s="24" t="s">
        <v>140</v>
      </c>
      <c r="AH721" s="24" t="s">
        <v>140</v>
      </c>
      <c r="AI721" s="25" t="s">
        <v>140</v>
      </c>
      <c r="AJ721" s="47" t="s">
        <v>140</v>
      </c>
      <c r="AK721" s="29" t="s">
        <v>140</v>
      </c>
      <c r="AL721" s="24" t="s">
        <v>140</v>
      </c>
      <c r="AM721" s="24" t="s">
        <v>140</v>
      </c>
      <c r="AN721" s="24" t="s">
        <v>140</v>
      </c>
      <c r="AO721" s="24" t="s">
        <v>140</v>
      </c>
      <c r="AP721" s="25" t="s">
        <v>140</v>
      </c>
      <c r="AQ721" s="25" t="s">
        <v>140</v>
      </c>
      <c r="AR721" s="30" t="s">
        <v>140</v>
      </c>
      <c r="AS721" s="25" t="s">
        <v>140</v>
      </c>
      <c r="AT721" s="30" t="s">
        <v>140</v>
      </c>
      <c r="AU721" s="30" t="s">
        <v>140</v>
      </c>
      <c r="AV721" s="25" t="s">
        <v>140</v>
      </c>
      <c r="AW721" s="25" t="s">
        <v>140</v>
      </c>
      <c r="AX721" s="30" t="s">
        <v>140</v>
      </c>
      <c r="AY721" s="25">
        <v>-10000</v>
      </c>
      <c r="AZ721" s="30" t="s">
        <v>140</v>
      </c>
      <c r="BA721" s="30" t="s">
        <v>150</v>
      </c>
    </row>
    <row r="722" spans="2:53">
      <c r="B722" s="43" t="s">
        <v>224</v>
      </c>
      <c r="C722" s="22" t="s">
        <v>62</v>
      </c>
      <c r="D722" s="23" t="s">
        <v>147</v>
      </c>
      <c r="E722" s="29"/>
      <c r="F722" s="29">
        <v>5405</v>
      </c>
      <c r="G722" s="53">
        <v>579</v>
      </c>
      <c r="H722" s="47"/>
      <c r="I722" s="29">
        <v>5736</v>
      </c>
      <c r="J722" s="29">
        <v>579</v>
      </c>
      <c r="K722" s="24"/>
      <c r="L722" s="26">
        <v>-1946</v>
      </c>
      <c r="M722" s="24">
        <v>-1946</v>
      </c>
      <c r="N722" s="53">
        <v>-1946</v>
      </c>
      <c r="O722" s="26" t="s">
        <v>144</v>
      </c>
      <c r="P722" s="25" t="s">
        <v>144</v>
      </c>
      <c r="Q722" s="26">
        <v>0</v>
      </c>
      <c r="R722" s="24" t="s">
        <v>139</v>
      </c>
      <c r="S722" s="24">
        <v>-331</v>
      </c>
      <c r="T722" s="24">
        <v>0</v>
      </c>
      <c r="U722" s="29">
        <v>-331</v>
      </c>
      <c r="V722" s="53">
        <v>0</v>
      </c>
      <c r="W722" s="30">
        <v>1</v>
      </c>
      <c r="X722" s="26" t="s">
        <v>140</v>
      </c>
      <c r="Y722" s="24" t="s">
        <v>140</v>
      </c>
      <c r="Z722" s="25" t="s">
        <v>140</v>
      </c>
      <c r="AA722" s="24" t="s">
        <v>140</v>
      </c>
      <c r="AB722" s="24" t="s">
        <v>140</v>
      </c>
      <c r="AC722" s="25" t="s">
        <v>140</v>
      </c>
      <c r="AD722" s="24" t="s">
        <v>140</v>
      </c>
      <c r="AE722" s="24" t="s">
        <v>140</v>
      </c>
      <c r="AF722" s="25" t="s">
        <v>140</v>
      </c>
      <c r="AG722" s="24" t="s">
        <v>140</v>
      </c>
      <c r="AH722" s="24" t="s">
        <v>140</v>
      </c>
      <c r="AI722" s="25" t="s">
        <v>140</v>
      </c>
      <c r="AJ722" s="47" t="s">
        <v>140</v>
      </c>
      <c r="AK722" s="29" t="s">
        <v>140</v>
      </c>
      <c r="AL722" s="24" t="s">
        <v>140</v>
      </c>
      <c r="AM722" s="24" t="s">
        <v>140</v>
      </c>
      <c r="AN722" s="24" t="s">
        <v>140</v>
      </c>
      <c r="AO722" s="24" t="s">
        <v>140</v>
      </c>
      <c r="AP722" s="25" t="s">
        <v>140</v>
      </c>
      <c r="AQ722" s="25" t="s">
        <v>140</v>
      </c>
      <c r="AR722" s="30" t="s">
        <v>140</v>
      </c>
      <c r="AS722" s="25" t="s">
        <v>140</v>
      </c>
      <c r="AT722" s="30" t="s">
        <v>140</v>
      </c>
      <c r="AU722" s="30" t="s">
        <v>140</v>
      </c>
      <c r="AV722" s="25" t="s">
        <v>140</v>
      </c>
      <c r="AW722" s="25" t="s">
        <v>140</v>
      </c>
      <c r="AX722" s="30" t="s">
        <v>140</v>
      </c>
      <c r="AY722" s="25">
        <v>-10000</v>
      </c>
      <c r="AZ722" s="30" t="s">
        <v>140</v>
      </c>
      <c r="BA722" s="30" t="s">
        <v>150</v>
      </c>
    </row>
    <row r="723" spans="2:53">
      <c r="B723" s="43" t="s">
        <v>224</v>
      </c>
      <c r="C723" s="22" t="s">
        <v>62</v>
      </c>
      <c r="D723" s="23" t="s">
        <v>148</v>
      </c>
      <c r="E723" s="29"/>
      <c r="F723" s="29">
        <v>6598</v>
      </c>
      <c r="G723" s="53">
        <v>445</v>
      </c>
      <c r="H723" s="47"/>
      <c r="I723" s="29">
        <v>6598</v>
      </c>
      <c r="J723" s="29">
        <v>440</v>
      </c>
      <c r="K723" s="24"/>
      <c r="L723" s="26">
        <v>-3250</v>
      </c>
      <c r="M723" s="24">
        <v>-3250</v>
      </c>
      <c r="N723" s="53">
        <v>-3250</v>
      </c>
      <c r="O723" s="26" t="s">
        <v>144</v>
      </c>
      <c r="P723" s="25" t="s">
        <v>144</v>
      </c>
      <c r="Q723" s="26">
        <v>0</v>
      </c>
      <c r="R723" s="24" t="s">
        <v>139</v>
      </c>
      <c r="S723" s="24"/>
      <c r="T723" s="24"/>
      <c r="U723" s="29" t="s">
        <v>139</v>
      </c>
      <c r="V723" s="53">
        <v>0</v>
      </c>
      <c r="W723" s="30">
        <v>0</v>
      </c>
      <c r="X723" s="26" t="s">
        <v>140</v>
      </c>
      <c r="Y723" s="24" t="s">
        <v>140</v>
      </c>
      <c r="Z723" s="25" t="s">
        <v>140</v>
      </c>
      <c r="AA723" s="24" t="s">
        <v>140</v>
      </c>
      <c r="AB723" s="24" t="s">
        <v>140</v>
      </c>
      <c r="AC723" s="25" t="s">
        <v>140</v>
      </c>
      <c r="AD723" s="24" t="s">
        <v>140</v>
      </c>
      <c r="AE723" s="24" t="s">
        <v>140</v>
      </c>
      <c r="AF723" s="25" t="s">
        <v>140</v>
      </c>
      <c r="AG723" s="24" t="s">
        <v>140</v>
      </c>
      <c r="AH723" s="24" t="s">
        <v>140</v>
      </c>
      <c r="AI723" s="25" t="s">
        <v>140</v>
      </c>
      <c r="AJ723" s="47" t="s">
        <v>140</v>
      </c>
      <c r="AK723" s="29" t="s">
        <v>140</v>
      </c>
      <c r="AL723" s="24" t="s">
        <v>140</v>
      </c>
      <c r="AM723" s="24" t="s">
        <v>140</v>
      </c>
      <c r="AN723" s="24" t="s">
        <v>140</v>
      </c>
      <c r="AO723" s="24" t="s">
        <v>140</v>
      </c>
      <c r="AP723" s="25" t="s">
        <v>140</v>
      </c>
      <c r="AQ723" s="25" t="s">
        <v>140</v>
      </c>
      <c r="AR723" s="30" t="s">
        <v>140</v>
      </c>
      <c r="AS723" s="25" t="s">
        <v>140</v>
      </c>
      <c r="AT723" s="30" t="s">
        <v>140</v>
      </c>
      <c r="AU723" s="30" t="s">
        <v>140</v>
      </c>
      <c r="AV723" s="25" t="s">
        <v>140</v>
      </c>
      <c r="AW723" s="25" t="s">
        <v>140</v>
      </c>
      <c r="AX723" s="30" t="s">
        <v>140</v>
      </c>
      <c r="AY723" s="25" t="s">
        <v>140</v>
      </c>
      <c r="AZ723" s="30" t="s">
        <v>140</v>
      </c>
      <c r="BA723" s="30" t="s">
        <v>140</v>
      </c>
    </row>
    <row r="724" spans="2:53">
      <c r="B724" s="43" t="s">
        <v>224</v>
      </c>
      <c r="C724" s="22" t="s">
        <v>62</v>
      </c>
      <c r="D724" s="23" t="s">
        <v>149</v>
      </c>
      <c r="E724" s="29"/>
      <c r="F724" s="29">
        <v>6802</v>
      </c>
      <c r="G724" s="53">
        <v>592</v>
      </c>
      <c r="H724" s="47"/>
      <c r="I724" s="29">
        <v>6802</v>
      </c>
      <c r="J724" s="29">
        <v>592</v>
      </c>
      <c r="K724" s="24"/>
      <c r="L724" s="26">
        <v>-3363</v>
      </c>
      <c r="M724" s="24">
        <v>-3363</v>
      </c>
      <c r="N724" s="53">
        <v>-3363</v>
      </c>
      <c r="O724" s="26" t="s">
        <v>144</v>
      </c>
      <c r="P724" s="25" t="s">
        <v>144</v>
      </c>
      <c r="Q724" s="26">
        <v>0</v>
      </c>
      <c r="R724" s="24" t="s">
        <v>139</v>
      </c>
      <c r="S724" s="24"/>
      <c r="T724" s="24"/>
      <c r="U724" s="29" t="s">
        <v>139</v>
      </c>
      <c r="V724" s="53">
        <v>0</v>
      </c>
      <c r="W724" s="30">
        <v>0</v>
      </c>
      <c r="X724" s="26" t="s">
        <v>140</v>
      </c>
      <c r="Y724" s="24" t="s">
        <v>140</v>
      </c>
      <c r="Z724" s="25" t="s">
        <v>140</v>
      </c>
      <c r="AA724" s="24" t="s">
        <v>140</v>
      </c>
      <c r="AB724" s="24" t="s">
        <v>140</v>
      </c>
      <c r="AC724" s="25" t="s">
        <v>140</v>
      </c>
      <c r="AD724" s="24" t="s">
        <v>140</v>
      </c>
      <c r="AE724" s="24" t="s">
        <v>140</v>
      </c>
      <c r="AF724" s="25" t="s">
        <v>140</v>
      </c>
      <c r="AG724" s="24" t="s">
        <v>140</v>
      </c>
      <c r="AH724" s="24" t="s">
        <v>140</v>
      </c>
      <c r="AI724" s="25" t="s">
        <v>140</v>
      </c>
      <c r="AJ724" s="47" t="s">
        <v>140</v>
      </c>
      <c r="AK724" s="29" t="s">
        <v>140</v>
      </c>
      <c r="AL724" s="24" t="s">
        <v>140</v>
      </c>
      <c r="AM724" s="24" t="s">
        <v>140</v>
      </c>
      <c r="AN724" s="24" t="s">
        <v>140</v>
      </c>
      <c r="AO724" s="24" t="s">
        <v>140</v>
      </c>
      <c r="AP724" s="25" t="s">
        <v>140</v>
      </c>
      <c r="AQ724" s="25" t="s">
        <v>140</v>
      </c>
      <c r="AR724" s="30" t="s">
        <v>140</v>
      </c>
      <c r="AS724" s="25" t="s">
        <v>140</v>
      </c>
      <c r="AT724" s="30" t="s">
        <v>140</v>
      </c>
      <c r="AU724" s="30" t="s">
        <v>140</v>
      </c>
      <c r="AV724" s="25" t="s">
        <v>140</v>
      </c>
      <c r="AW724" s="25" t="s">
        <v>140</v>
      </c>
      <c r="AX724" s="30" t="s">
        <v>140</v>
      </c>
      <c r="AY724" s="25" t="s">
        <v>140</v>
      </c>
      <c r="AZ724" s="30" t="s">
        <v>140</v>
      </c>
      <c r="BA724" s="30" t="s">
        <v>140</v>
      </c>
    </row>
    <row r="725" spans="2:53">
      <c r="B725" s="43" t="s">
        <v>224</v>
      </c>
      <c r="C725" s="22" t="s">
        <v>62</v>
      </c>
      <c r="D725" s="23" t="s">
        <v>151</v>
      </c>
      <c r="E725" s="29"/>
      <c r="F725" s="29">
        <v>6247</v>
      </c>
      <c r="G725" s="53">
        <v>654</v>
      </c>
      <c r="H725" s="47"/>
      <c r="I725" s="29">
        <v>6361</v>
      </c>
      <c r="J725" s="29">
        <v>654</v>
      </c>
      <c r="K725" s="24"/>
      <c r="L725" s="26">
        <v>-3667</v>
      </c>
      <c r="M725" s="24">
        <v>-3667</v>
      </c>
      <c r="N725" s="53">
        <v>-3667</v>
      </c>
      <c r="O725" s="26" t="s">
        <v>144</v>
      </c>
      <c r="P725" s="25" t="s">
        <v>144</v>
      </c>
      <c r="Q725" s="26">
        <v>0</v>
      </c>
      <c r="R725" s="24" t="s">
        <v>139</v>
      </c>
      <c r="S725" s="24"/>
      <c r="T725" s="24"/>
      <c r="U725" s="29" t="s">
        <v>139</v>
      </c>
      <c r="V725" s="53">
        <v>0</v>
      </c>
      <c r="W725" s="30">
        <v>0</v>
      </c>
      <c r="X725" s="26" t="s">
        <v>140</v>
      </c>
      <c r="Y725" s="24" t="s">
        <v>140</v>
      </c>
      <c r="Z725" s="25" t="s">
        <v>140</v>
      </c>
      <c r="AA725" s="24" t="s">
        <v>140</v>
      </c>
      <c r="AB725" s="24" t="s">
        <v>140</v>
      </c>
      <c r="AC725" s="25" t="s">
        <v>140</v>
      </c>
      <c r="AD725" s="24" t="s">
        <v>140</v>
      </c>
      <c r="AE725" s="24" t="s">
        <v>140</v>
      </c>
      <c r="AF725" s="25" t="s">
        <v>140</v>
      </c>
      <c r="AG725" s="24" t="s">
        <v>140</v>
      </c>
      <c r="AH725" s="24" t="s">
        <v>140</v>
      </c>
      <c r="AI725" s="25" t="s">
        <v>140</v>
      </c>
      <c r="AJ725" s="47" t="s">
        <v>140</v>
      </c>
      <c r="AK725" s="29" t="s">
        <v>140</v>
      </c>
      <c r="AL725" s="24" t="s">
        <v>140</v>
      </c>
      <c r="AM725" s="24" t="s">
        <v>140</v>
      </c>
      <c r="AN725" s="24" t="s">
        <v>140</v>
      </c>
      <c r="AO725" s="24" t="s">
        <v>140</v>
      </c>
      <c r="AP725" s="25" t="s">
        <v>140</v>
      </c>
      <c r="AQ725" s="25" t="s">
        <v>140</v>
      </c>
      <c r="AR725" s="30" t="s">
        <v>140</v>
      </c>
      <c r="AS725" s="25" t="s">
        <v>140</v>
      </c>
      <c r="AT725" s="30" t="s">
        <v>140</v>
      </c>
      <c r="AU725" s="30" t="s">
        <v>140</v>
      </c>
      <c r="AV725" s="25" t="s">
        <v>140</v>
      </c>
      <c r="AW725" s="25" t="s">
        <v>140</v>
      </c>
      <c r="AX725" s="30" t="s">
        <v>140</v>
      </c>
      <c r="AY725" s="25" t="s">
        <v>140</v>
      </c>
      <c r="AZ725" s="30" t="s">
        <v>140</v>
      </c>
      <c r="BA725" s="30" t="s">
        <v>140</v>
      </c>
    </row>
    <row r="726" spans="2:53">
      <c r="B726" s="43" t="s">
        <v>224</v>
      </c>
      <c r="C726" s="22" t="s">
        <v>62</v>
      </c>
      <c r="D726" s="23" t="s">
        <v>153</v>
      </c>
      <c r="E726" s="29"/>
      <c r="F726" s="29">
        <v>6325</v>
      </c>
      <c r="G726" s="53">
        <v>654</v>
      </c>
      <c r="H726" s="47"/>
      <c r="I726" s="29">
        <v>6328</v>
      </c>
      <c r="J726" s="29">
        <v>654</v>
      </c>
      <c r="K726" s="24"/>
      <c r="L726" s="26">
        <v>-3781</v>
      </c>
      <c r="M726" s="24">
        <v>-3781</v>
      </c>
      <c r="N726" s="53">
        <v>-3781</v>
      </c>
      <c r="O726" s="26" t="s">
        <v>144</v>
      </c>
      <c r="P726" s="25" t="s">
        <v>144</v>
      </c>
      <c r="Q726" s="26">
        <v>0</v>
      </c>
      <c r="R726" s="24" t="s">
        <v>139</v>
      </c>
      <c r="S726" s="24"/>
      <c r="T726" s="24"/>
      <c r="U726" s="29" t="s">
        <v>139</v>
      </c>
      <c r="V726" s="53">
        <v>0</v>
      </c>
      <c r="W726" s="30">
        <v>0</v>
      </c>
      <c r="X726" s="26" t="s">
        <v>140</v>
      </c>
      <c r="Y726" s="24" t="s">
        <v>140</v>
      </c>
      <c r="Z726" s="25" t="s">
        <v>140</v>
      </c>
      <c r="AA726" s="24" t="s">
        <v>140</v>
      </c>
      <c r="AB726" s="24" t="s">
        <v>140</v>
      </c>
      <c r="AC726" s="25" t="s">
        <v>140</v>
      </c>
      <c r="AD726" s="24" t="s">
        <v>140</v>
      </c>
      <c r="AE726" s="24" t="s">
        <v>140</v>
      </c>
      <c r="AF726" s="25" t="s">
        <v>140</v>
      </c>
      <c r="AG726" s="24" t="s">
        <v>140</v>
      </c>
      <c r="AH726" s="24" t="s">
        <v>140</v>
      </c>
      <c r="AI726" s="25" t="s">
        <v>140</v>
      </c>
      <c r="AJ726" s="47" t="s">
        <v>140</v>
      </c>
      <c r="AK726" s="29" t="s">
        <v>140</v>
      </c>
      <c r="AL726" s="24" t="s">
        <v>140</v>
      </c>
      <c r="AM726" s="24" t="s">
        <v>140</v>
      </c>
      <c r="AN726" s="24" t="s">
        <v>140</v>
      </c>
      <c r="AO726" s="24" t="s">
        <v>140</v>
      </c>
      <c r="AP726" s="25" t="s">
        <v>140</v>
      </c>
      <c r="AQ726" s="25" t="s">
        <v>140</v>
      </c>
      <c r="AR726" s="30" t="s">
        <v>140</v>
      </c>
      <c r="AS726" s="25" t="s">
        <v>140</v>
      </c>
      <c r="AT726" s="30" t="s">
        <v>140</v>
      </c>
      <c r="AU726" s="30" t="s">
        <v>140</v>
      </c>
      <c r="AV726" s="25" t="s">
        <v>140</v>
      </c>
      <c r="AW726" s="25" t="s">
        <v>140</v>
      </c>
      <c r="AX726" s="30" t="s">
        <v>140</v>
      </c>
      <c r="AY726" s="25" t="s">
        <v>140</v>
      </c>
      <c r="AZ726" s="30" t="s">
        <v>140</v>
      </c>
      <c r="BA726" s="30" t="s">
        <v>140</v>
      </c>
    </row>
    <row r="727" spans="2:53" ht="15" thickBot="1">
      <c r="B727" s="44" t="s">
        <v>224</v>
      </c>
      <c r="C727" s="32" t="s">
        <v>62</v>
      </c>
      <c r="D727" s="33" t="s">
        <v>155</v>
      </c>
      <c r="E727" s="54"/>
      <c r="F727" s="54">
        <v>6354</v>
      </c>
      <c r="G727" s="55">
        <v>65</v>
      </c>
      <c r="H727" s="56"/>
      <c r="I727" s="54">
        <v>6354</v>
      </c>
      <c r="J727" s="54">
        <v>61</v>
      </c>
      <c r="K727" s="34"/>
      <c r="L727" s="36">
        <v>-3947</v>
      </c>
      <c r="M727" s="34">
        <v>-3947</v>
      </c>
      <c r="N727" s="55">
        <v>-3947</v>
      </c>
      <c r="O727" s="36" t="s">
        <v>144</v>
      </c>
      <c r="P727" s="35" t="s">
        <v>144</v>
      </c>
      <c r="Q727" s="36">
        <v>0</v>
      </c>
      <c r="R727" s="24" t="s">
        <v>139</v>
      </c>
      <c r="S727" s="24"/>
      <c r="T727" s="24"/>
      <c r="U727" s="29" t="s">
        <v>139</v>
      </c>
      <c r="V727" s="53">
        <v>0</v>
      </c>
      <c r="W727" s="30">
        <v>0</v>
      </c>
      <c r="X727" s="36" t="s">
        <v>140</v>
      </c>
      <c r="Y727" s="34" t="s">
        <v>140</v>
      </c>
      <c r="Z727" s="35" t="s">
        <v>140</v>
      </c>
      <c r="AA727" s="34" t="s">
        <v>140</v>
      </c>
      <c r="AB727" s="34" t="s">
        <v>140</v>
      </c>
      <c r="AC727" s="35" t="s">
        <v>140</v>
      </c>
      <c r="AD727" s="34" t="s">
        <v>140</v>
      </c>
      <c r="AE727" s="34" t="s">
        <v>140</v>
      </c>
      <c r="AF727" s="35" t="s">
        <v>140</v>
      </c>
      <c r="AG727" s="34" t="s">
        <v>140</v>
      </c>
      <c r="AH727" s="34" t="s">
        <v>140</v>
      </c>
      <c r="AI727" s="35" t="s">
        <v>140</v>
      </c>
      <c r="AJ727" s="56" t="s">
        <v>140</v>
      </c>
      <c r="AK727" s="54" t="s">
        <v>140</v>
      </c>
      <c r="AL727" s="34" t="s">
        <v>140</v>
      </c>
      <c r="AM727" s="24" t="s">
        <v>140</v>
      </c>
      <c r="AN727" s="34" t="s">
        <v>140</v>
      </c>
      <c r="AO727" s="34" t="s">
        <v>140</v>
      </c>
      <c r="AP727" s="35" t="s">
        <v>140</v>
      </c>
      <c r="AQ727" s="35" t="s">
        <v>140</v>
      </c>
      <c r="AR727" s="37" t="s">
        <v>140</v>
      </c>
      <c r="AS727" s="35" t="s">
        <v>140</v>
      </c>
      <c r="AT727" s="37" t="s">
        <v>140</v>
      </c>
      <c r="AU727" s="37" t="s">
        <v>140</v>
      </c>
      <c r="AV727" s="35" t="s">
        <v>140</v>
      </c>
      <c r="AW727" s="35" t="s">
        <v>140</v>
      </c>
      <c r="AX727" s="37" t="s">
        <v>140</v>
      </c>
      <c r="AY727" s="35" t="s">
        <v>140</v>
      </c>
      <c r="AZ727" s="37" t="s">
        <v>140</v>
      </c>
      <c r="BA727" s="37" t="s">
        <v>140</v>
      </c>
    </row>
    <row r="728" spans="2:53">
      <c r="B728" s="45" t="s">
        <v>225</v>
      </c>
      <c r="C728" s="39" t="s">
        <v>62</v>
      </c>
      <c r="D728" s="40" t="s">
        <v>138</v>
      </c>
      <c r="E728" s="50"/>
      <c r="F728" s="50">
        <v>254</v>
      </c>
      <c r="G728" s="51">
        <v>250</v>
      </c>
      <c r="H728" s="52"/>
      <c r="I728" s="50">
        <v>256</v>
      </c>
      <c r="J728" s="50">
        <v>250</v>
      </c>
      <c r="K728" s="27"/>
      <c r="L728" s="52">
        <v>0</v>
      </c>
      <c r="M728" s="50">
        <v>0</v>
      </c>
      <c r="N728" s="51">
        <v>0</v>
      </c>
      <c r="O728" s="28" t="s">
        <v>144</v>
      </c>
      <c r="P728" s="41" t="s">
        <v>144</v>
      </c>
      <c r="Q728" s="28">
        <v>0</v>
      </c>
      <c r="R728" s="24" t="s">
        <v>139</v>
      </c>
      <c r="S728" s="24">
        <v>-2</v>
      </c>
      <c r="T728" s="24">
        <v>0</v>
      </c>
      <c r="U728" s="29">
        <v>-2</v>
      </c>
      <c r="V728" s="53">
        <v>0</v>
      </c>
      <c r="W728" s="30">
        <v>1</v>
      </c>
      <c r="X728" s="28" t="s">
        <v>140</v>
      </c>
      <c r="Y728" s="27" t="s">
        <v>140</v>
      </c>
      <c r="Z728" s="41" t="s">
        <v>140</v>
      </c>
      <c r="AA728" s="27" t="s">
        <v>140</v>
      </c>
      <c r="AB728" s="27" t="s">
        <v>140</v>
      </c>
      <c r="AC728" s="41" t="s">
        <v>140</v>
      </c>
      <c r="AD728" s="27" t="s">
        <v>140</v>
      </c>
      <c r="AE728" s="27" t="s">
        <v>140</v>
      </c>
      <c r="AF728" s="41" t="s">
        <v>140</v>
      </c>
      <c r="AG728" s="27" t="s">
        <v>140</v>
      </c>
      <c r="AH728" s="27" t="s">
        <v>140</v>
      </c>
      <c r="AI728" s="41" t="s">
        <v>140</v>
      </c>
      <c r="AJ728" s="52" t="s">
        <v>140</v>
      </c>
      <c r="AK728" s="50" t="s">
        <v>140</v>
      </c>
      <c r="AL728" s="27" t="s">
        <v>140</v>
      </c>
      <c r="AM728" s="24" t="s">
        <v>140</v>
      </c>
      <c r="AN728" s="27" t="s">
        <v>140</v>
      </c>
      <c r="AO728" s="27" t="s">
        <v>140</v>
      </c>
      <c r="AP728" s="41" t="s">
        <v>140</v>
      </c>
      <c r="AQ728" s="41" t="s">
        <v>140</v>
      </c>
      <c r="AR728" s="42" t="s">
        <v>140</v>
      </c>
      <c r="AS728" s="41" t="s">
        <v>140</v>
      </c>
      <c r="AT728" s="42" t="s">
        <v>140</v>
      </c>
      <c r="AU728" s="42" t="s">
        <v>140</v>
      </c>
      <c r="AV728" s="41" t="s">
        <v>140</v>
      </c>
      <c r="AW728" s="41" t="s">
        <v>140</v>
      </c>
      <c r="AX728" s="42" t="s">
        <v>140</v>
      </c>
      <c r="AY728" s="41">
        <v>-10000</v>
      </c>
      <c r="AZ728" s="42" t="s">
        <v>140</v>
      </c>
      <c r="BA728" s="42" t="s">
        <v>150</v>
      </c>
    </row>
    <row r="729" spans="2:53">
      <c r="B729" s="21" t="s">
        <v>225</v>
      </c>
      <c r="C729" s="22" t="s">
        <v>62</v>
      </c>
      <c r="D729" s="23" t="s">
        <v>141</v>
      </c>
      <c r="E729" s="29"/>
      <c r="F729" s="29">
        <v>591</v>
      </c>
      <c r="G729" s="53">
        <v>253</v>
      </c>
      <c r="H729" s="47"/>
      <c r="I729" s="29">
        <v>591</v>
      </c>
      <c r="J729" s="29">
        <v>253</v>
      </c>
      <c r="K729" s="24"/>
      <c r="L729" s="47">
        <v>0</v>
      </c>
      <c r="M729" s="29">
        <v>0</v>
      </c>
      <c r="N729" s="53">
        <v>0</v>
      </c>
      <c r="O729" s="26" t="s">
        <v>144</v>
      </c>
      <c r="P729" s="25" t="s">
        <v>144</v>
      </c>
      <c r="Q729" s="26">
        <v>0</v>
      </c>
      <c r="R729" s="24" t="s">
        <v>139</v>
      </c>
      <c r="S729" s="24">
        <v>0</v>
      </c>
      <c r="T729" s="24">
        <v>0</v>
      </c>
      <c r="U729" s="29">
        <v>0</v>
      </c>
      <c r="V729" s="53">
        <v>0</v>
      </c>
      <c r="W729" s="30">
        <v>1</v>
      </c>
      <c r="X729" s="26" t="s">
        <v>140</v>
      </c>
      <c r="Y729" s="24" t="s">
        <v>140</v>
      </c>
      <c r="Z729" s="25" t="s">
        <v>140</v>
      </c>
      <c r="AA729" s="24" t="s">
        <v>140</v>
      </c>
      <c r="AB729" s="24" t="s">
        <v>140</v>
      </c>
      <c r="AC729" s="25" t="s">
        <v>140</v>
      </c>
      <c r="AD729" s="24" t="s">
        <v>140</v>
      </c>
      <c r="AE729" s="24" t="s">
        <v>140</v>
      </c>
      <c r="AF729" s="25" t="s">
        <v>140</v>
      </c>
      <c r="AG729" s="24" t="s">
        <v>140</v>
      </c>
      <c r="AH729" s="24" t="s">
        <v>140</v>
      </c>
      <c r="AI729" s="25" t="s">
        <v>140</v>
      </c>
      <c r="AJ729" s="47" t="s">
        <v>140</v>
      </c>
      <c r="AK729" s="29" t="s">
        <v>140</v>
      </c>
      <c r="AL729" s="24" t="s">
        <v>140</v>
      </c>
      <c r="AM729" s="24" t="s">
        <v>140</v>
      </c>
      <c r="AN729" s="24" t="s">
        <v>140</v>
      </c>
      <c r="AO729" s="24" t="s">
        <v>140</v>
      </c>
      <c r="AP729" s="25" t="s">
        <v>140</v>
      </c>
      <c r="AQ729" s="25" t="s">
        <v>140</v>
      </c>
      <c r="AR729" s="30" t="s">
        <v>140</v>
      </c>
      <c r="AS729" s="25" t="s">
        <v>140</v>
      </c>
      <c r="AT729" s="30" t="s">
        <v>140</v>
      </c>
      <c r="AU729" s="30" t="s">
        <v>140</v>
      </c>
      <c r="AV729" s="25" t="s">
        <v>140</v>
      </c>
      <c r="AW729" s="25" t="s">
        <v>140</v>
      </c>
      <c r="AX729" s="30" t="s">
        <v>140</v>
      </c>
      <c r="AY729" s="25">
        <v>-10000</v>
      </c>
      <c r="AZ729" s="30" t="s">
        <v>140</v>
      </c>
      <c r="BA729" s="30" t="s">
        <v>150</v>
      </c>
    </row>
    <row r="730" spans="2:53">
      <c r="B730" s="21" t="s">
        <v>225</v>
      </c>
      <c r="C730" s="22" t="s">
        <v>62</v>
      </c>
      <c r="D730" s="23" t="s">
        <v>142</v>
      </c>
      <c r="E730" s="29"/>
      <c r="F730" s="29">
        <v>252</v>
      </c>
      <c r="G730" s="53">
        <v>248</v>
      </c>
      <c r="H730" s="47"/>
      <c r="I730" s="29">
        <v>252</v>
      </c>
      <c r="J730" s="29">
        <v>248</v>
      </c>
      <c r="K730" s="24"/>
      <c r="L730" s="47">
        <v>0</v>
      </c>
      <c r="M730" s="29">
        <v>0</v>
      </c>
      <c r="N730" s="53">
        <v>0</v>
      </c>
      <c r="O730" s="26" t="s">
        <v>144</v>
      </c>
      <c r="P730" s="25" t="s">
        <v>144</v>
      </c>
      <c r="Q730" s="26">
        <v>0</v>
      </c>
      <c r="R730" s="24" t="s">
        <v>139</v>
      </c>
      <c r="S730" s="24">
        <v>0</v>
      </c>
      <c r="T730" s="24">
        <v>0</v>
      </c>
      <c r="U730" s="29">
        <v>0</v>
      </c>
      <c r="V730" s="53">
        <v>0</v>
      </c>
      <c r="W730" s="30">
        <v>1</v>
      </c>
      <c r="X730" s="26" t="s">
        <v>140</v>
      </c>
      <c r="Y730" s="24" t="s">
        <v>140</v>
      </c>
      <c r="Z730" s="25" t="s">
        <v>140</v>
      </c>
      <c r="AA730" s="24" t="s">
        <v>140</v>
      </c>
      <c r="AB730" s="24" t="s">
        <v>140</v>
      </c>
      <c r="AC730" s="25" t="s">
        <v>140</v>
      </c>
      <c r="AD730" s="24" t="s">
        <v>140</v>
      </c>
      <c r="AE730" s="24" t="s">
        <v>140</v>
      </c>
      <c r="AF730" s="25" t="s">
        <v>140</v>
      </c>
      <c r="AG730" s="24" t="s">
        <v>140</v>
      </c>
      <c r="AH730" s="24" t="s">
        <v>140</v>
      </c>
      <c r="AI730" s="25" t="s">
        <v>140</v>
      </c>
      <c r="AJ730" s="47" t="s">
        <v>140</v>
      </c>
      <c r="AK730" s="29" t="s">
        <v>140</v>
      </c>
      <c r="AL730" s="24" t="s">
        <v>140</v>
      </c>
      <c r="AM730" s="24" t="s">
        <v>140</v>
      </c>
      <c r="AN730" s="24" t="s">
        <v>140</v>
      </c>
      <c r="AO730" s="24" t="s">
        <v>140</v>
      </c>
      <c r="AP730" s="25" t="s">
        <v>140</v>
      </c>
      <c r="AQ730" s="25" t="s">
        <v>140</v>
      </c>
      <c r="AR730" s="30" t="s">
        <v>140</v>
      </c>
      <c r="AS730" s="25" t="s">
        <v>140</v>
      </c>
      <c r="AT730" s="30" t="s">
        <v>140</v>
      </c>
      <c r="AU730" s="30" t="s">
        <v>140</v>
      </c>
      <c r="AV730" s="25" t="s">
        <v>140</v>
      </c>
      <c r="AW730" s="25" t="s">
        <v>140</v>
      </c>
      <c r="AX730" s="30" t="s">
        <v>140</v>
      </c>
      <c r="AY730" s="25">
        <v>-10000</v>
      </c>
      <c r="AZ730" s="30" t="s">
        <v>140</v>
      </c>
      <c r="BA730" s="30" t="s">
        <v>150</v>
      </c>
    </row>
    <row r="731" spans="2:53">
      <c r="B731" s="21" t="s">
        <v>225</v>
      </c>
      <c r="C731" s="22" t="s">
        <v>62</v>
      </c>
      <c r="D731" s="23" t="s">
        <v>143</v>
      </c>
      <c r="E731" s="29">
        <v>6153</v>
      </c>
      <c r="F731" s="29"/>
      <c r="G731" s="53"/>
      <c r="H731" s="47">
        <v>4791</v>
      </c>
      <c r="I731" s="29"/>
      <c r="J731" s="29"/>
      <c r="K731" s="24"/>
      <c r="L731" s="47">
        <v>0</v>
      </c>
      <c r="M731" s="29">
        <v>0</v>
      </c>
      <c r="N731" s="53">
        <v>0</v>
      </c>
      <c r="O731" s="26" t="s">
        <v>53</v>
      </c>
      <c r="P731" s="25" t="s">
        <v>52</v>
      </c>
      <c r="Q731" s="26">
        <v>0</v>
      </c>
      <c r="R731" s="24">
        <v>1362</v>
      </c>
      <c r="S731" s="24" t="s">
        <v>139</v>
      </c>
      <c r="T731" s="24" t="s">
        <v>139</v>
      </c>
      <c r="U731" s="29" t="s">
        <v>139</v>
      </c>
      <c r="V731" s="53">
        <v>0</v>
      </c>
      <c r="W731" s="30">
        <v>1</v>
      </c>
      <c r="X731" s="26" t="s">
        <v>140</v>
      </c>
      <c r="Y731" s="24" t="s">
        <v>140</v>
      </c>
      <c r="Z731" s="25" t="s">
        <v>140</v>
      </c>
      <c r="AA731" s="24" t="s">
        <v>140</v>
      </c>
      <c r="AB731" s="24" t="s">
        <v>140</v>
      </c>
      <c r="AC731" s="25" t="s">
        <v>140</v>
      </c>
      <c r="AD731" s="24" t="s">
        <v>140</v>
      </c>
      <c r="AE731" s="24" t="s">
        <v>140</v>
      </c>
      <c r="AF731" s="25" t="s">
        <v>140</v>
      </c>
      <c r="AG731" s="24" t="s">
        <v>140</v>
      </c>
      <c r="AH731" s="24" t="s">
        <v>140</v>
      </c>
      <c r="AI731" s="25" t="s">
        <v>140</v>
      </c>
      <c r="AJ731" s="47" t="s">
        <v>140</v>
      </c>
      <c r="AK731" s="29" t="s">
        <v>140</v>
      </c>
      <c r="AL731" s="24" t="s">
        <v>140</v>
      </c>
      <c r="AM731" s="24" t="s">
        <v>140</v>
      </c>
      <c r="AN731" s="24" t="s">
        <v>140</v>
      </c>
      <c r="AO731" s="24" t="s">
        <v>140</v>
      </c>
      <c r="AP731" s="25" t="s">
        <v>140</v>
      </c>
      <c r="AQ731" s="25" t="s">
        <v>140</v>
      </c>
      <c r="AR731" s="30" t="s">
        <v>140</v>
      </c>
      <c r="AS731" s="25" t="s">
        <v>140</v>
      </c>
      <c r="AT731" s="30" t="s">
        <v>140</v>
      </c>
      <c r="AU731" s="30" t="s">
        <v>140</v>
      </c>
      <c r="AV731" s="25">
        <v>-10000</v>
      </c>
      <c r="AW731" s="25" t="s">
        <v>140</v>
      </c>
      <c r="AX731" s="30" t="s">
        <v>150</v>
      </c>
      <c r="AY731" s="25" t="s">
        <v>140</v>
      </c>
      <c r="AZ731" s="30" t="s">
        <v>140</v>
      </c>
      <c r="BA731" s="30" t="s">
        <v>140</v>
      </c>
    </row>
    <row r="732" spans="2:53">
      <c r="B732" s="21" t="s">
        <v>225</v>
      </c>
      <c r="C732" s="22" t="s">
        <v>62</v>
      </c>
      <c r="D732" s="23" t="s">
        <v>145</v>
      </c>
      <c r="E732" s="29">
        <v>6153</v>
      </c>
      <c r="F732" s="29"/>
      <c r="G732" s="53"/>
      <c r="H732" s="47">
        <v>6153</v>
      </c>
      <c r="I732" s="29"/>
      <c r="J732" s="29"/>
      <c r="K732" s="24"/>
      <c r="L732" s="47">
        <v>0</v>
      </c>
      <c r="M732" s="29">
        <v>0</v>
      </c>
      <c r="N732" s="53">
        <v>0</v>
      </c>
      <c r="O732" s="26" t="s">
        <v>53</v>
      </c>
      <c r="P732" s="25" t="s">
        <v>144</v>
      </c>
      <c r="Q732" s="26">
        <v>0</v>
      </c>
      <c r="R732" s="24">
        <v>0</v>
      </c>
      <c r="S732" s="24" t="s">
        <v>139</v>
      </c>
      <c r="T732" s="24" t="s">
        <v>139</v>
      </c>
      <c r="U732" s="29" t="s">
        <v>139</v>
      </c>
      <c r="V732" s="53">
        <v>0</v>
      </c>
      <c r="W732" s="30">
        <v>1</v>
      </c>
      <c r="X732" s="26" t="s">
        <v>140</v>
      </c>
      <c r="Y732" s="24" t="s">
        <v>140</v>
      </c>
      <c r="Z732" s="25" t="s">
        <v>140</v>
      </c>
      <c r="AA732" s="24" t="s">
        <v>140</v>
      </c>
      <c r="AB732" s="24" t="s">
        <v>140</v>
      </c>
      <c r="AC732" s="25" t="s">
        <v>140</v>
      </c>
      <c r="AD732" s="24" t="s">
        <v>140</v>
      </c>
      <c r="AE732" s="24" t="s">
        <v>140</v>
      </c>
      <c r="AF732" s="25" t="s">
        <v>140</v>
      </c>
      <c r="AG732" s="24" t="s">
        <v>140</v>
      </c>
      <c r="AH732" s="24" t="s">
        <v>140</v>
      </c>
      <c r="AI732" s="25" t="s">
        <v>140</v>
      </c>
      <c r="AJ732" s="47" t="s">
        <v>140</v>
      </c>
      <c r="AK732" s="29" t="s">
        <v>140</v>
      </c>
      <c r="AL732" s="24" t="s">
        <v>140</v>
      </c>
      <c r="AM732" s="24" t="s">
        <v>140</v>
      </c>
      <c r="AN732" s="24" t="s">
        <v>140</v>
      </c>
      <c r="AO732" s="24" t="s">
        <v>140</v>
      </c>
      <c r="AP732" s="25" t="s">
        <v>140</v>
      </c>
      <c r="AQ732" s="25" t="s">
        <v>140</v>
      </c>
      <c r="AR732" s="30" t="s">
        <v>140</v>
      </c>
      <c r="AS732" s="25" t="s">
        <v>140</v>
      </c>
      <c r="AT732" s="30" t="s">
        <v>140</v>
      </c>
      <c r="AU732" s="30" t="s">
        <v>140</v>
      </c>
      <c r="AV732" s="25">
        <v>-10000</v>
      </c>
      <c r="AW732" s="25" t="s">
        <v>140</v>
      </c>
      <c r="AX732" s="30" t="s">
        <v>150</v>
      </c>
      <c r="AY732" s="25" t="s">
        <v>140</v>
      </c>
      <c r="AZ732" s="30" t="s">
        <v>140</v>
      </c>
      <c r="BA732" s="30" t="s">
        <v>140</v>
      </c>
    </row>
    <row r="733" spans="2:53">
      <c r="B733" s="21" t="s">
        <v>225</v>
      </c>
      <c r="C733" s="22" t="s">
        <v>62</v>
      </c>
      <c r="D733" s="23" t="s">
        <v>146</v>
      </c>
      <c r="E733" s="29">
        <v>6153</v>
      </c>
      <c r="F733" s="29"/>
      <c r="G733" s="53"/>
      <c r="H733" s="47">
        <v>5817</v>
      </c>
      <c r="I733" s="29"/>
      <c r="J733" s="29"/>
      <c r="K733" s="24"/>
      <c r="L733" s="47">
        <v>0</v>
      </c>
      <c r="M733" s="29">
        <v>0</v>
      </c>
      <c r="N733" s="53">
        <v>0</v>
      </c>
      <c r="O733" s="26" t="s">
        <v>53</v>
      </c>
      <c r="P733" s="25" t="s">
        <v>52</v>
      </c>
      <c r="Q733" s="26">
        <v>0</v>
      </c>
      <c r="R733" s="24">
        <v>336</v>
      </c>
      <c r="S733" s="24" t="s">
        <v>139</v>
      </c>
      <c r="T733" s="24" t="s">
        <v>139</v>
      </c>
      <c r="U733" s="29" t="s">
        <v>139</v>
      </c>
      <c r="V733" s="53">
        <v>0</v>
      </c>
      <c r="W733" s="30">
        <v>1</v>
      </c>
      <c r="X733" s="26" t="s">
        <v>140</v>
      </c>
      <c r="Y733" s="24" t="s">
        <v>140</v>
      </c>
      <c r="Z733" s="25" t="s">
        <v>140</v>
      </c>
      <c r="AA733" s="24" t="s">
        <v>140</v>
      </c>
      <c r="AB733" s="24" t="s">
        <v>140</v>
      </c>
      <c r="AC733" s="25" t="s">
        <v>140</v>
      </c>
      <c r="AD733" s="24" t="s">
        <v>140</v>
      </c>
      <c r="AE733" s="24" t="s">
        <v>140</v>
      </c>
      <c r="AF733" s="25" t="s">
        <v>140</v>
      </c>
      <c r="AG733" s="24" t="s">
        <v>140</v>
      </c>
      <c r="AH733" s="24" t="s">
        <v>140</v>
      </c>
      <c r="AI733" s="25" t="s">
        <v>140</v>
      </c>
      <c r="AJ733" s="47" t="s">
        <v>140</v>
      </c>
      <c r="AK733" s="29" t="s">
        <v>140</v>
      </c>
      <c r="AL733" s="24" t="s">
        <v>140</v>
      </c>
      <c r="AM733" s="24" t="s">
        <v>140</v>
      </c>
      <c r="AN733" s="24" t="s">
        <v>140</v>
      </c>
      <c r="AO733" s="24" t="s">
        <v>140</v>
      </c>
      <c r="AP733" s="25" t="s">
        <v>140</v>
      </c>
      <c r="AQ733" s="25" t="s">
        <v>140</v>
      </c>
      <c r="AR733" s="30" t="s">
        <v>140</v>
      </c>
      <c r="AS733" s="25" t="s">
        <v>140</v>
      </c>
      <c r="AT733" s="30" t="s">
        <v>140</v>
      </c>
      <c r="AU733" s="30" t="s">
        <v>140</v>
      </c>
      <c r="AV733" s="25">
        <v>-10000</v>
      </c>
      <c r="AW733" s="25" t="s">
        <v>140</v>
      </c>
      <c r="AX733" s="30" t="s">
        <v>150</v>
      </c>
      <c r="AY733" s="25" t="s">
        <v>140</v>
      </c>
      <c r="AZ733" s="30" t="s">
        <v>140</v>
      </c>
      <c r="BA733" s="30" t="s">
        <v>140</v>
      </c>
    </row>
    <row r="734" spans="2:53">
      <c r="B734" s="21" t="s">
        <v>225</v>
      </c>
      <c r="C734" s="22" t="s">
        <v>62</v>
      </c>
      <c r="D734" s="23" t="s">
        <v>147</v>
      </c>
      <c r="E734" s="29"/>
      <c r="F734" s="29">
        <v>3590</v>
      </c>
      <c r="G734" s="53">
        <v>722</v>
      </c>
      <c r="H734" s="47"/>
      <c r="I734" s="29">
        <v>4064</v>
      </c>
      <c r="J734" s="29">
        <v>722</v>
      </c>
      <c r="K734" s="24"/>
      <c r="L734" s="47">
        <v>-1518</v>
      </c>
      <c r="M734" s="29">
        <v>-1518</v>
      </c>
      <c r="N734" s="53">
        <v>-1518</v>
      </c>
      <c r="O734" s="26" t="s">
        <v>144</v>
      </c>
      <c r="P734" s="25" t="s">
        <v>144</v>
      </c>
      <c r="Q734" s="26">
        <v>0</v>
      </c>
      <c r="R734" s="24" t="s">
        <v>139</v>
      </c>
      <c r="S734" s="24">
        <v>-474</v>
      </c>
      <c r="T734" s="24">
        <v>0</v>
      </c>
      <c r="U734" s="29">
        <v>-474</v>
      </c>
      <c r="V734" s="53">
        <v>0</v>
      </c>
      <c r="W734" s="30">
        <v>1</v>
      </c>
      <c r="X734" s="26" t="s">
        <v>140</v>
      </c>
      <c r="Y734" s="24" t="s">
        <v>140</v>
      </c>
      <c r="Z734" s="25" t="s">
        <v>140</v>
      </c>
      <c r="AA734" s="24" t="s">
        <v>140</v>
      </c>
      <c r="AB734" s="24" t="s">
        <v>140</v>
      </c>
      <c r="AC734" s="25" t="s">
        <v>140</v>
      </c>
      <c r="AD734" s="24" t="s">
        <v>140</v>
      </c>
      <c r="AE734" s="24" t="s">
        <v>140</v>
      </c>
      <c r="AF734" s="25" t="s">
        <v>140</v>
      </c>
      <c r="AG734" s="24" t="s">
        <v>140</v>
      </c>
      <c r="AH734" s="24" t="s">
        <v>140</v>
      </c>
      <c r="AI734" s="25" t="s">
        <v>140</v>
      </c>
      <c r="AJ734" s="47" t="s">
        <v>140</v>
      </c>
      <c r="AK734" s="29" t="s">
        <v>140</v>
      </c>
      <c r="AL734" s="24" t="s">
        <v>140</v>
      </c>
      <c r="AM734" s="24" t="s">
        <v>140</v>
      </c>
      <c r="AN734" s="24" t="s">
        <v>140</v>
      </c>
      <c r="AO734" s="24" t="s">
        <v>140</v>
      </c>
      <c r="AP734" s="25" t="s">
        <v>140</v>
      </c>
      <c r="AQ734" s="25" t="s">
        <v>140</v>
      </c>
      <c r="AR734" s="30" t="s">
        <v>140</v>
      </c>
      <c r="AS734" s="25" t="s">
        <v>140</v>
      </c>
      <c r="AT734" s="30" t="s">
        <v>140</v>
      </c>
      <c r="AU734" s="30" t="s">
        <v>140</v>
      </c>
      <c r="AV734" s="25" t="s">
        <v>140</v>
      </c>
      <c r="AW734" s="25" t="s">
        <v>140</v>
      </c>
      <c r="AX734" s="30" t="s">
        <v>140</v>
      </c>
      <c r="AY734" s="25">
        <v>-10000</v>
      </c>
      <c r="AZ734" s="30" t="s">
        <v>140</v>
      </c>
      <c r="BA734" s="30" t="s">
        <v>150</v>
      </c>
    </row>
    <row r="735" spans="2:53">
      <c r="B735" s="21" t="s">
        <v>225</v>
      </c>
      <c r="C735" s="22" t="s">
        <v>62</v>
      </c>
      <c r="D735" s="23" t="s">
        <v>148</v>
      </c>
      <c r="E735" s="29"/>
      <c r="F735" s="29">
        <v>5279</v>
      </c>
      <c r="G735" s="53">
        <v>722</v>
      </c>
      <c r="H735" s="47"/>
      <c r="I735" s="29">
        <v>5516</v>
      </c>
      <c r="J735" s="29">
        <v>722</v>
      </c>
      <c r="K735" s="24"/>
      <c r="L735" s="47">
        <v>-3754</v>
      </c>
      <c r="M735" s="29">
        <v>-3754</v>
      </c>
      <c r="N735" s="53">
        <v>-3754</v>
      </c>
      <c r="O735" s="26" t="s">
        <v>144</v>
      </c>
      <c r="P735" s="25" t="s">
        <v>52</v>
      </c>
      <c r="Q735" s="26">
        <v>0</v>
      </c>
      <c r="R735" s="24" t="s">
        <v>139</v>
      </c>
      <c r="S735" s="24">
        <v>-237</v>
      </c>
      <c r="T735" s="24">
        <v>0</v>
      </c>
      <c r="U735" s="29">
        <v>-237</v>
      </c>
      <c r="V735" s="53">
        <v>0</v>
      </c>
      <c r="W735" s="30">
        <v>1</v>
      </c>
      <c r="X735" s="26" t="s">
        <v>140</v>
      </c>
      <c r="Y735" s="24" t="s">
        <v>140</v>
      </c>
      <c r="Z735" s="25" t="s">
        <v>140</v>
      </c>
      <c r="AA735" s="24" t="s">
        <v>140</v>
      </c>
      <c r="AB735" s="24" t="s">
        <v>140</v>
      </c>
      <c r="AC735" s="25" t="s">
        <v>140</v>
      </c>
      <c r="AD735" s="24" t="s">
        <v>140</v>
      </c>
      <c r="AE735" s="24" t="s">
        <v>140</v>
      </c>
      <c r="AF735" s="25" t="s">
        <v>140</v>
      </c>
      <c r="AG735" s="24" t="s">
        <v>140</v>
      </c>
      <c r="AH735" s="24" t="s">
        <v>140</v>
      </c>
      <c r="AI735" s="25" t="s">
        <v>140</v>
      </c>
      <c r="AJ735" s="47" t="s">
        <v>140</v>
      </c>
      <c r="AK735" s="29" t="s">
        <v>140</v>
      </c>
      <c r="AL735" s="24" t="s">
        <v>140</v>
      </c>
      <c r="AM735" s="24" t="s">
        <v>140</v>
      </c>
      <c r="AN735" s="24" t="s">
        <v>140</v>
      </c>
      <c r="AO735" s="24" t="s">
        <v>140</v>
      </c>
      <c r="AP735" s="25" t="s">
        <v>140</v>
      </c>
      <c r="AQ735" s="25" t="s">
        <v>140</v>
      </c>
      <c r="AR735" s="30" t="s">
        <v>140</v>
      </c>
      <c r="AS735" s="25" t="s">
        <v>140</v>
      </c>
      <c r="AT735" s="30" t="s">
        <v>140</v>
      </c>
      <c r="AU735" s="30" t="s">
        <v>140</v>
      </c>
      <c r="AV735" s="25" t="s">
        <v>140</v>
      </c>
      <c r="AW735" s="25" t="s">
        <v>140</v>
      </c>
      <c r="AX735" s="30" t="s">
        <v>140</v>
      </c>
      <c r="AY735" s="25">
        <v>-10000</v>
      </c>
      <c r="AZ735" s="30" t="s">
        <v>140</v>
      </c>
      <c r="BA735" s="30" t="s">
        <v>150</v>
      </c>
    </row>
    <row r="736" spans="2:53">
      <c r="B736" s="21" t="s">
        <v>225</v>
      </c>
      <c r="C736" s="22" t="s">
        <v>62</v>
      </c>
      <c r="D736" s="23" t="s">
        <v>149</v>
      </c>
      <c r="E736" s="29"/>
      <c r="F736" s="29">
        <v>4828</v>
      </c>
      <c r="G736" s="53">
        <v>722</v>
      </c>
      <c r="H736" s="47"/>
      <c r="I736" s="29">
        <v>5291</v>
      </c>
      <c r="J736" s="29">
        <v>722</v>
      </c>
      <c r="K736" s="24"/>
      <c r="L736" s="47">
        <v>-2826</v>
      </c>
      <c r="M736" s="29">
        <v>-2826</v>
      </c>
      <c r="N736" s="53">
        <v>-2826</v>
      </c>
      <c r="O736" s="26" t="s">
        <v>144</v>
      </c>
      <c r="P736" s="25" t="s">
        <v>144</v>
      </c>
      <c r="Q736" s="26">
        <v>0</v>
      </c>
      <c r="R736" s="24" t="s">
        <v>139</v>
      </c>
      <c r="S736" s="24">
        <v>-463</v>
      </c>
      <c r="T736" s="24">
        <v>0</v>
      </c>
      <c r="U736" s="29">
        <v>-463</v>
      </c>
      <c r="V736" s="53">
        <v>0</v>
      </c>
      <c r="W736" s="30">
        <v>1</v>
      </c>
      <c r="X736" s="26" t="s">
        <v>140</v>
      </c>
      <c r="Y736" s="24" t="s">
        <v>140</v>
      </c>
      <c r="Z736" s="25" t="s">
        <v>140</v>
      </c>
      <c r="AA736" s="24" t="s">
        <v>140</v>
      </c>
      <c r="AB736" s="24" t="s">
        <v>140</v>
      </c>
      <c r="AC736" s="25" t="s">
        <v>140</v>
      </c>
      <c r="AD736" s="24" t="s">
        <v>140</v>
      </c>
      <c r="AE736" s="24" t="s">
        <v>140</v>
      </c>
      <c r="AF736" s="25" t="s">
        <v>140</v>
      </c>
      <c r="AG736" s="24" t="s">
        <v>140</v>
      </c>
      <c r="AH736" s="24" t="s">
        <v>140</v>
      </c>
      <c r="AI736" s="25" t="s">
        <v>140</v>
      </c>
      <c r="AJ736" s="47" t="s">
        <v>140</v>
      </c>
      <c r="AK736" s="29" t="s">
        <v>140</v>
      </c>
      <c r="AL736" s="24" t="s">
        <v>140</v>
      </c>
      <c r="AM736" s="24" t="s">
        <v>140</v>
      </c>
      <c r="AN736" s="24" t="s">
        <v>140</v>
      </c>
      <c r="AO736" s="24" t="s">
        <v>140</v>
      </c>
      <c r="AP736" s="25" t="s">
        <v>140</v>
      </c>
      <c r="AQ736" s="25" t="s">
        <v>140</v>
      </c>
      <c r="AR736" s="30" t="s">
        <v>140</v>
      </c>
      <c r="AS736" s="25" t="s">
        <v>140</v>
      </c>
      <c r="AT736" s="30" t="s">
        <v>140</v>
      </c>
      <c r="AU736" s="30" t="s">
        <v>140</v>
      </c>
      <c r="AV736" s="25" t="s">
        <v>140</v>
      </c>
      <c r="AW736" s="25" t="s">
        <v>140</v>
      </c>
      <c r="AX736" s="30" t="s">
        <v>140</v>
      </c>
      <c r="AY736" s="25">
        <v>-10000</v>
      </c>
      <c r="AZ736" s="30" t="s">
        <v>140</v>
      </c>
      <c r="BA736" s="30" t="s">
        <v>150</v>
      </c>
    </row>
    <row r="737" spans="2:53">
      <c r="B737" s="21" t="s">
        <v>225</v>
      </c>
      <c r="C737" s="22" t="s">
        <v>62</v>
      </c>
      <c r="D737" s="23" t="s">
        <v>151</v>
      </c>
      <c r="E737" s="29">
        <v>4512</v>
      </c>
      <c r="F737" s="29"/>
      <c r="G737" s="53"/>
      <c r="H737" s="47">
        <v>4512</v>
      </c>
      <c r="I737" s="29"/>
      <c r="J737" s="29"/>
      <c r="K737" s="24"/>
      <c r="L737" s="47">
        <v>-2893</v>
      </c>
      <c r="M737" s="29">
        <v>-2893</v>
      </c>
      <c r="N737" s="53">
        <v>-3179</v>
      </c>
      <c r="O737" s="26" t="s">
        <v>40</v>
      </c>
      <c r="P737" s="25" t="s">
        <v>144</v>
      </c>
      <c r="Q737" s="26">
        <v>0</v>
      </c>
      <c r="R737" s="24">
        <v>0</v>
      </c>
      <c r="S737" s="24" t="s">
        <v>139</v>
      </c>
      <c r="T737" s="24" t="s">
        <v>139</v>
      </c>
      <c r="U737" s="29" t="s">
        <v>139</v>
      </c>
      <c r="V737" s="53">
        <v>0</v>
      </c>
      <c r="W737" s="30">
        <v>1</v>
      </c>
      <c r="X737" s="26" t="s">
        <v>140</v>
      </c>
      <c r="Y737" s="24" t="s">
        <v>140</v>
      </c>
      <c r="Z737" s="25" t="s">
        <v>140</v>
      </c>
      <c r="AA737" s="24" t="s">
        <v>140</v>
      </c>
      <c r="AB737" s="24" t="s">
        <v>140</v>
      </c>
      <c r="AC737" s="25" t="s">
        <v>140</v>
      </c>
      <c r="AD737" s="24" t="s">
        <v>140</v>
      </c>
      <c r="AE737" s="24" t="s">
        <v>140</v>
      </c>
      <c r="AF737" s="25" t="s">
        <v>140</v>
      </c>
      <c r="AG737" s="24" t="s">
        <v>140</v>
      </c>
      <c r="AH737" s="24" t="s">
        <v>140</v>
      </c>
      <c r="AI737" s="25" t="s">
        <v>140</v>
      </c>
      <c r="AJ737" s="47" t="s">
        <v>140</v>
      </c>
      <c r="AK737" s="29" t="s">
        <v>140</v>
      </c>
      <c r="AL737" s="24" t="s">
        <v>140</v>
      </c>
      <c r="AM737" s="24" t="s">
        <v>140</v>
      </c>
      <c r="AN737" s="24" t="s">
        <v>140</v>
      </c>
      <c r="AO737" s="24" t="s">
        <v>140</v>
      </c>
      <c r="AP737" s="25" t="s">
        <v>140</v>
      </c>
      <c r="AQ737" s="25" t="s">
        <v>140</v>
      </c>
      <c r="AR737" s="30" t="s">
        <v>140</v>
      </c>
      <c r="AS737" s="25" t="s">
        <v>140</v>
      </c>
      <c r="AT737" s="30" t="s">
        <v>140</v>
      </c>
      <c r="AU737" s="30" t="s">
        <v>140</v>
      </c>
      <c r="AV737" s="25">
        <v>-10000</v>
      </c>
      <c r="AW737" s="25" t="s">
        <v>140</v>
      </c>
      <c r="AX737" s="30" t="s">
        <v>150</v>
      </c>
      <c r="AY737" s="25" t="s">
        <v>140</v>
      </c>
      <c r="AZ737" s="30" t="s">
        <v>140</v>
      </c>
      <c r="BA737" s="30" t="s">
        <v>140</v>
      </c>
    </row>
    <row r="738" spans="2:53">
      <c r="B738" s="21" t="s">
        <v>225</v>
      </c>
      <c r="C738" s="22" t="s">
        <v>62</v>
      </c>
      <c r="D738" s="23" t="s">
        <v>153</v>
      </c>
      <c r="E738" s="29">
        <v>4512</v>
      </c>
      <c r="F738" s="29"/>
      <c r="G738" s="53"/>
      <c r="H738" s="47">
        <v>4512</v>
      </c>
      <c r="I738" s="29"/>
      <c r="J738" s="29"/>
      <c r="K738" s="24"/>
      <c r="L738" s="47">
        <v>-2893</v>
      </c>
      <c r="M738" s="29">
        <v>-2893</v>
      </c>
      <c r="N738" s="53">
        <v>-3071</v>
      </c>
      <c r="O738" s="26" t="s">
        <v>40</v>
      </c>
      <c r="P738" s="25" t="s">
        <v>144</v>
      </c>
      <c r="Q738" s="26">
        <v>0</v>
      </c>
      <c r="R738" s="24">
        <v>0</v>
      </c>
      <c r="S738" s="24" t="s">
        <v>139</v>
      </c>
      <c r="T738" s="24" t="s">
        <v>139</v>
      </c>
      <c r="U738" s="29" t="s">
        <v>139</v>
      </c>
      <c r="V738" s="53">
        <v>0</v>
      </c>
      <c r="W738" s="30">
        <v>1</v>
      </c>
      <c r="X738" s="26" t="s">
        <v>140</v>
      </c>
      <c r="Y738" s="24" t="s">
        <v>140</v>
      </c>
      <c r="Z738" s="25" t="s">
        <v>140</v>
      </c>
      <c r="AA738" s="24" t="s">
        <v>140</v>
      </c>
      <c r="AB738" s="24" t="s">
        <v>140</v>
      </c>
      <c r="AC738" s="25" t="s">
        <v>140</v>
      </c>
      <c r="AD738" s="24" t="s">
        <v>140</v>
      </c>
      <c r="AE738" s="24" t="s">
        <v>140</v>
      </c>
      <c r="AF738" s="25" t="s">
        <v>140</v>
      </c>
      <c r="AG738" s="24" t="s">
        <v>140</v>
      </c>
      <c r="AH738" s="24" t="s">
        <v>140</v>
      </c>
      <c r="AI738" s="25" t="s">
        <v>140</v>
      </c>
      <c r="AJ738" s="47" t="s">
        <v>140</v>
      </c>
      <c r="AK738" s="29" t="s">
        <v>140</v>
      </c>
      <c r="AL738" s="24" t="s">
        <v>140</v>
      </c>
      <c r="AM738" s="24" t="s">
        <v>140</v>
      </c>
      <c r="AN738" s="24" t="s">
        <v>140</v>
      </c>
      <c r="AO738" s="24" t="s">
        <v>140</v>
      </c>
      <c r="AP738" s="25" t="s">
        <v>140</v>
      </c>
      <c r="AQ738" s="25" t="s">
        <v>140</v>
      </c>
      <c r="AR738" s="30" t="s">
        <v>140</v>
      </c>
      <c r="AS738" s="25" t="s">
        <v>140</v>
      </c>
      <c r="AT738" s="30" t="s">
        <v>140</v>
      </c>
      <c r="AU738" s="30" t="s">
        <v>140</v>
      </c>
      <c r="AV738" s="25">
        <v>-10000</v>
      </c>
      <c r="AW738" s="25" t="s">
        <v>140</v>
      </c>
      <c r="AX738" s="30" t="s">
        <v>150</v>
      </c>
      <c r="AY738" s="25" t="s">
        <v>140</v>
      </c>
      <c r="AZ738" s="30" t="s">
        <v>140</v>
      </c>
      <c r="BA738" s="30" t="s">
        <v>140</v>
      </c>
    </row>
    <row r="739" spans="2:53" ht="15" thickBot="1">
      <c r="B739" s="31" t="s">
        <v>225</v>
      </c>
      <c r="C739" s="32" t="s">
        <v>62</v>
      </c>
      <c r="D739" s="33" t="s">
        <v>155</v>
      </c>
      <c r="E739" s="54">
        <v>4250</v>
      </c>
      <c r="F739" s="54"/>
      <c r="G739" s="55"/>
      <c r="H739" s="56">
        <v>4250</v>
      </c>
      <c r="I739" s="54"/>
      <c r="J739" s="54"/>
      <c r="K739" s="34"/>
      <c r="L739" s="56">
        <v>-2631</v>
      </c>
      <c r="M739" s="54">
        <v>-2631</v>
      </c>
      <c r="N739" s="55">
        <v>-2720</v>
      </c>
      <c r="O739" s="36" t="s">
        <v>144</v>
      </c>
      <c r="P739" s="35" t="s">
        <v>144</v>
      </c>
      <c r="Q739" s="36">
        <v>0</v>
      </c>
      <c r="R739" s="34">
        <v>0</v>
      </c>
      <c r="S739" s="24" t="s">
        <v>139</v>
      </c>
      <c r="T739" s="24" t="s">
        <v>139</v>
      </c>
      <c r="U739" s="54" t="s">
        <v>139</v>
      </c>
      <c r="V739" s="53">
        <v>0</v>
      </c>
      <c r="W739" s="30">
        <v>1</v>
      </c>
      <c r="X739" s="36" t="s">
        <v>140</v>
      </c>
      <c r="Y739" s="34" t="s">
        <v>140</v>
      </c>
      <c r="Z739" s="35" t="s">
        <v>140</v>
      </c>
      <c r="AA739" s="34" t="s">
        <v>140</v>
      </c>
      <c r="AB739" s="34" t="s">
        <v>140</v>
      </c>
      <c r="AC739" s="35" t="s">
        <v>140</v>
      </c>
      <c r="AD739" s="34" t="s">
        <v>140</v>
      </c>
      <c r="AE739" s="34" t="s">
        <v>140</v>
      </c>
      <c r="AF739" s="35" t="s">
        <v>140</v>
      </c>
      <c r="AG739" s="34" t="s">
        <v>140</v>
      </c>
      <c r="AH739" s="34" t="s">
        <v>140</v>
      </c>
      <c r="AI739" s="35" t="s">
        <v>140</v>
      </c>
      <c r="AJ739" s="56" t="s">
        <v>140</v>
      </c>
      <c r="AK739" s="54" t="s">
        <v>140</v>
      </c>
      <c r="AL739" s="34" t="s">
        <v>140</v>
      </c>
      <c r="AM739" s="34" t="s">
        <v>140</v>
      </c>
      <c r="AN739" s="34" t="s">
        <v>140</v>
      </c>
      <c r="AO739" s="34" t="s">
        <v>140</v>
      </c>
      <c r="AP739" s="35" t="s">
        <v>140</v>
      </c>
      <c r="AQ739" s="35" t="s">
        <v>140</v>
      </c>
      <c r="AR739" s="37" t="s">
        <v>140</v>
      </c>
      <c r="AS739" s="35" t="s">
        <v>140</v>
      </c>
      <c r="AT739" s="37" t="s">
        <v>140</v>
      </c>
      <c r="AU739" s="37" t="s">
        <v>140</v>
      </c>
      <c r="AV739" s="35">
        <v>-10000</v>
      </c>
      <c r="AW739" s="35" t="s">
        <v>140</v>
      </c>
      <c r="AX739" s="37" t="s">
        <v>150</v>
      </c>
      <c r="AY739" s="35" t="s">
        <v>140</v>
      </c>
      <c r="AZ739" s="37" t="s">
        <v>140</v>
      </c>
      <c r="BA739" s="37" t="s">
        <v>140</v>
      </c>
    </row>
    <row r="740" spans="2:53">
      <c r="B740" s="43" t="s">
        <v>226</v>
      </c>
      <c r="C740" s="22" t="s">
        <v>64</v>
      </c>
      <c r="D740" s="23" t="s">
        <v>138</v>
      </c>
      <c r="E740" s="29">
        <v>510</v>
      </c>
      <c r="F740" s="29"/>
      <c r="G740" s="53"/>
      <c r="H740" s="47">
        <v>510</v>
      </c>
      <c r="I740" s="29"/>
      <c r="J740" s="29"/>
      <c r="K740" s="50"/>
      <c r="L740" s="47">
        <v>0</v>
      </c>
      <c r="M740" s="29">
        <v>0</v>
      </c>
      <c r="N740" s="53">
        <v>0</v>
      </c>
      <c r="O740" s="26" t="s">
        <v>144</v>
      </c>
      <c r="P740" s="25" t="s">
        <v>144</v>
      </c>
      <c r="Q740" s="28">
        <v>0</v>
      </c>
      <c r="R740" s="24">
        <v>0</v>
      </c>
      <c r="S740" s="24" t="s">
        <v>139</v>
      </c>
      <c r="T740" s="24" t="s">
        <v>139</v>
      </c>
      <c r="U740" s="29" t="s">
        <v>139</v>
      </c>
      <c r="V740" s="53">
        <v>0</v>
      </c>
      <c r="W740" s="30">
        <v>1</v>
      </c>
      <c r="X740" s="47" t="s">
        <v>140</v>
      </c>
      <c r="Y740" s="24" t="s">
        <v>140</v>
      </c>
      <c r="Z740" s="25" t="s">
        <v>140</v>
      </c>
      <c r="AA740" s="29" t="s">
        <v>140</v>
      </c>
      <c r="AB740" s="24" t="s">
        <v>140</v>
      </c>
      <c r="AC740" s="25" t="s">
        <v>140</v>
      </c>
      <c r="AD740" s="24" t="s">
        <v>140</v>
      </c>
      <c r="AE740" s="24" t="s">
        <v>140</v>
      </c>
      <c r="AF740" s="25" t="s">
        <v>140</v>
      </c>
      <c r="AG740" s="24" t="s">
        <v>140</v>
      </c>
      <c r="AH740" s="24" t="s">
        <v>140</v>
      </c>
      <c r="AI740" s="25" t="s">
        <v>140</v>
      </c>
      <c r="AJ740" s="24" t="s">
        <v>140</v>
      </c>
      <c r="AK740" s="24" t="s">
        <v>140</v>
      </c>
      <c r="AL740" s="24" t="s">
        <v>140</v>
      </c>
      <c r="AM740" s="24" t="s">
        <v>140</v>
      </c>
      <c r="AN740" s="24" t="s">
        <v>140</v>
      </c>
      <c r="AO740" s="24" t="s">
        <v>140</v>
      </c>
      <c r="AP740" s="53" t="s">
        <v>140</v>
      </c>
      <c r="AQ740" s="53" t="s">
        <v>140</v>
      </c>
      <c r="AR740" s="30" t="s">
        <v>140</v>
      </c>
      <c r="AS740" s="53" t="s">
        <v>140</v>
      </c>
      <c r="AT740" s="30" t="s">
        <v>140</v>
      </c>
      <c r="AU740" s="30" t="s">
        <v>140</v>
      </c>
      <c r="AV740" s="53">
        <v>-10000</v>
      </c>
      <c r="AW740" s="53" t="s">
        <v>140</v>
      </c>
      <c r="AX740" s="57" t="s">
        <v>150</v>
      </c>
      <c r="AY740" s="53" t="s">
        <v>140</v>
      </c>
      <c r="AZ740" s="57" t="s">
        <v>140</v>
      </c>
      <c r="BA740" s="57" t="s">
        <v>140</v>
      </c>
    </row>
    <row r="741" spans="2:53">
      <c r="B741" s="43" t="s">
        <v>226</v>
      </c>
      <c r="C741" s="22" t="s">
        <v>64</v>
      </c>
      <c r="D741" s="23" t="s">
        <v>141</v>
      </c>
      <c r="E741" s="29">
        <v>501</v>
      </c>
      <c r="F741" s="29"/>
      <c r="G741" s="53"/>
      <c r="H741" s="47">
        <v>501</v>
      </c>
      <c r="I741" s="29"/>
      <c r="J741" s="29"/>
      <c r="K741" s="29"/>
      <c r="L741" s="47">
        <v>0</v>
      </c>
      <c r="M741" s="29">
        <v>0</v>
      </c>
      <c r="N741" s="53">
        <v>0</v>
      </c>
      <c r="O741" s="26" t="s">
        <v>144</v>
      </c>
      <c r="P741" s="25" t="s">
        <v>144</v>
      </c>
      <c r="Q741" s="26">
        <v>0</v>
      </c>
      <c r="R741" s="24">
        <v>0</v>
      </c>
      <c r="S741" s="24" t="s">
        <v>139</v>
      </c>
      <c r="T741" s="24" t="s">
        <v>139</v>
      </c>
      <c r="U741" s="29" t="s">
        <v>139</v>
      </c>
      <c r="V741" s="53">
        <v>0</v>
      </c>
      <c r="W741" s="30">
        <v>1</v>
      </c>
      <c r="X741" s="47" t="s">
        <v>140</v>
      </c>
      <c r="Y741" s="24" t="s">
        <v>140</v>
      </c>
      <c r="Z741" s="25" t="s">
        <v>140</v>
      </c>
      <c r="AA741" s="29" t="s">
        <v>140</v>
      </c>
      <c r="AB741" s="24" t="s">
        <v>140</v>
      </c>
      <c r="AC741" s="25" t="s">
        <v>140</v>
      </c>
      <c r="AD741" s="24" t="s">
        <v>140</v>
      </c>
      <c r="AE741" s="24" t="s">
        <v>140</v>
      </c>
      <c r="AF741" s="25" t="s">
        <v>140</v>
      </c>
      <c r="AG741" s="24" t="s">
        <v>140</v>
      </c>
      <c r="AH741" s="24" t="s">
        <v>140</v>
      </c>
      <c r="AI741" s="25" t="s">
        <v>140</v>
      </c>
      <c r="AJ741" s="24" t="s">
        <v>140</v>
      </c>
      <c r="AK741" s="24" t="s">
        <v>140</v>
      </c>
      <c r="AL741" s="24" t="s">
        <v>140</v>
      </c>
      <c r="AM741" s="24" t="s">
        <v>140</v>
      </c>
      <c r="AN741" s="24" t="s">
        <v>140</v>
      </c>
      <c r="AO741" s="24" t="s">
        <v>140</v>
      </c>
      <c r="AP741" s="53" t="s">
        <v>140</v>
      </c>
      <c r="AQ741" s="53" t="s">
        <v>140</v>
      </c>
      <c r="AR741" s="30" t="s">
        <v>140</v>
      </c>
      <c r="AS741" s="53" t="s">
        <v>140</v>
      </c>
      <c r="AT741" s="30" t="s">
        <v>140</v>
      </c>
      <c r="AU741" s="30" t="s">
        <v>140</v>
      </c>
      <c r="AV741" s="53">
        <v>-10000</v>
      </c>
      <c r="AW741" s="53" t="s">
        <v>140</v>
      </c>
      <c r="AX741" s="57" t="s">
        <v>150</v>
      </c>
      <c r="AY741" s="53" t="s">
        <v>140</v>
      </c>
      <c r="AZ741" s="57" t="s">
        <v>140</v>
      </c>
      <c r="BA741" s="57" t="s">
        <v>140</v>
      </c>
    </row>
    <row r="742" spans="2:53">
      <c r="B742" s="43" t="s">
        <v>226</v>
      </c>
      <c r="C742" s="22" t="s">
        <v>64</v>
      </c>
      <c r="D742" s="23" t="s">
        <v>142</v>
      </c>
      <c r="E742" s="29">
        <v>500</v>
      </c>
      <c r="F742" s="29"/>
      <c r="G742" s="53"/>
      <c r="H742" s="47">
        <v>500</v>
      </c>
      <c r="I742" s="29"/>
      <c r="J742" s="29"/>
      <c r="K742" s="29"/>
      <c r="L742" s="47">
        <v>0</v>
      </c>
      <c r="M742" s="29">
        <v>0</v>
      </c>
      <c r="N742" s="53">
        <v>0</v>
      </c>
      <c r="O742" s="26" t="s">
        <v>144</v>
      </c>
      <c r="P742" s="25" t="s">
        <v>144</v>
      </c>
      <c r="Q742" s="26">
        <v>0</v>
      </c>
      <c r="R742" s="24">
        <v>0</v>
      </c>
      <c r="S742" s="24" t="s">
        <v>139</v>
      </c>
      <c r="T742" s="24" t="s">
        <v>139</v>
      </c>
      <c r="U742" s="29" t="s">
        <v>139</v>
      </c>
      <c r="V742" s="53">
        <v>0</v>
      </c>
      <c r="W742" s="30">
        <v>1</v>
      </c>
      <c r="X742" s="47" t="s">
        <v>140</v>
      </c>
      <c r="Y742" s="24" t="s">
        <v>140</v>
      </c>
      <c r="Z742" s="25" t="s">
        <v>140</v>
      </c>
      <c r="AA742" s="29" t="s">
        <v>140</v>
      </c>
      <c r="AB742" s="24" t="s">
        <v>140</v>
      </c>
      <c r="AC742" s="25" t="s">
        <v>140</v>
      </c>
      <c r="AD742" s="24" t="s">
        <v>140</v>
      </c>
      <c r="AE742" s="24" t="s">
        <v>140</v>
      </c>
      <c r="AF742" s="25" t="s">
        <v>140</v>
      </c>
      <c r="AG742" s="24" t="s">
        <v>140</v>
      </c>
      <c r="AH742" s="24" t="s">
        <v>140</v>
      </c>
      <c r="AI742" s="25" t="s">
        <v>140</v>
      </c>
      <c r="AJ742" s="24" t="s">
        <v>140</v>
      </c>
      <c r="AK742" s="24" t="s">
        <v>140</v>
      </c>
      <c r="AL742" s="24" t="s">
        <v>140</v>
      </c>
      <c r="AM742" s="24" t="s">
        <v>140</v>
      </c>
      <c r="AN742" s="24" t="s">
        <v>140</v>
      </c>
      <c r="AO742" s="24" t="s">
        <v>140</v>
      </c>
      <c r="AP742" s="53" t="s">
        <v>140</v>
      </c>
      <c r="AQ742" s="53" t="s">
        <v>140</v>
      </c>
      <c r="AR742" s="30" t="s">
        <v>140</v>
      </c>
      <c r="AS742" s="53" t="s">
        <v>140</v>
      </c>
      <c r="AT742" s="30" t="s">
        <v>140</v>
      </c>
      <c r="AU742" s="30" t="s">
        <v>140</v>
      </c>
      <c r="AV742" s="53">
        <v>-10000</v>
      </c>
      <c r="AW742" s="53" t="s">
        <v>140</v>
      </c>
      <c r="AX742" s="57" t="s">
        <v>150</v>
      </c>
      <c r="AY742" s="53" t="s">
        <v>140</v>
      </c>
      <c r="AZ742" s="57" t="s">
        <v>140</v>
      </c>
      <c r="BA742" s="57" t="s">
        <v>140</v>
      </c>
    </row>
    <row r="743" spans="2:53">
      <c r="B743" s="43" t="s">
        <v>226</v>
      </c>
      <c r="C743" s="22" t="s">
        <v>64</v>
      </c>
      <c r="D743" s="23" t="s">
        <v>143</v>
      </c>
      <c r="E743" s="29">
        <v>866</v>
      </c>
      <c r="F743" s="29"/>
      <c r="G743" s="53"/>
      <c r="H743" s="47">
        <v>866</v>
      </c>
      <c r="I743" s="29"/>
      <c r="J743" s="29"/>
      <c r="K743" s="29"/>
      <c r="L743" s="47">
        <v>0</v>
      </c>
      <c r="M743" s="29">
        <v>0</v>
      </c>
      <c r="N743" s="53">
        <v>0</v>
      </c>
      <c r="O743" s="26" t="s">
        <v>160</v>
      </c>
      <c r="P743" s="25" t="s">
        <v>144</v>
      </c>
      <c r="Q743" s="26">
        <v>0</v>
      </c>
      <c r="R743" s="24">
        <v>0</v>
      </c>
      <c r="S743" s="24" t="s">
        <v>139</v>
      </c>
      <c r="T743" s="24" t="s">
        <v>139</v>
      </c>
      <c r="U743" s="29" t="s">
        <v>139</v>
      </c>
      <c r="V743" s="53">
        <v>0</v>
      </c>
      <c r="W743" s="30">
        <v>1</v>
      </c>
      <c r="X743" s="47" t="s">
        <v>140</v>
      </c>
      <c r="Y743" s="24" t="s">
        <v>140</v>
      </c>
      <c r="Z743" s="25" t="s">
        <v>140</v>
      </c>
      <c r="AA743" s="29" t="s">
        <v>140</v>
      </c>
      <c r="AB743" s="24" t="s">
        <v>140</v>
      </c>
      <c r="AC743" s="25" t="s">
        <v>140</v>
      </c>
      <c r="AD743" s="24" t="s">
        <v>140</v>
      </c>
      <c r="AE743" s="24" t="s">
        <v>140</v>
      </c>
      <c r="AF743" s="25" t="s">
        <v>140</v>
      </c>
      <c r="AG743" s="24" t="s">
        <v>140</v>
      </c>
      <c r="AH743" s="24" t="s">
        <v>140</v>
      </c>
      <c r="AI743" s="25" t="s">
        <v>140</v>
      </c>
      <c r="AJ743" s="24" t="s">
        <v>140</v>
      </c>
      <c r="AK743" s="24" t="s">
        <v>140</v>
      </c>
      <c r="AL743" s="24" t="s">
        <v>140</v>
      </c>
      <c r="AM743" s="24" t="s">
        <v>140</v>
      </c>
      <c r="AN743" s="24" t="s">
        <v>140</v>
      </c>
      <c r="AO743" s="24" t="s">
        <v>140</v>
      </c>
      <c r="AP743" s="53" t="s">
        <v>140</v>
      </c>
      <c r="AQ743" s="53" t="s">
        <v>140</v>
      </c>
      <c r="AR743" s="30" t="s">
        <v>140</v>
      </c>
      <c r="AS743" s="53" t="s">
        <v>140</v>
      </c>
      <c r="AT743" s="30" t="s">
        <v>140</v>
      </c>
      <c r="AU743" s="30" t="s">
        <v>140</v>
      </c>
      <c r="AV743" s="53">
        <v>-10000</v>
      </c>
      <c r="AW743" s="53" t="s">
        <v>140</v>
      </c>
      <c r="AX743" s="57" t="s">
        <v>150</v>
      </c>
      <c r="AY743" s="53" t="s">
        <v>140</v>
      </c>
      <c r="AZ743" s="57" t="s">
        <v>140</v>
      </c>
      <c r="BA743" s="57" t="s">
        <v>140</v>
      </c>
    </row>
    <row r="744" spans="2:53">
      <c r="B744" s="43" t="s">
        <v>226</v>
      </c>
      <c r="C744" s="22" t="s">
        <v>64</v>
      </c>
      <c r="D744" s="23" t="s">
        <v>145</v>
      </c>
      <c r="E744" s="29">
        <v>866</v>
      </c>
      <c r="F744" s="29"/>
      <c r="G744" s="53"/>
      <c r="H744" s="47">
        <v>866</v>
      </c>
      <c r="I744" s="29"/>
      <c r="J744" s="29"/>
      <c r="K744" s="29"/>
      <c r="L744" s="47">
        <v>0</v>
      </c>
      <c r="M744" s="29">
        <v>0</v>
      </c>
      <c r="N744" s="53">
        <v>0</v>
      </c>
      <c r="O744" s="26" t="s">
        <v>160</v>
      </c>
      <c r="P744" s="25" t="s">
        <v>144</v>
      </c>
      <c r="Q744" s="26">
        <v>0</v>
      </c>
      <c r="R744" s="24">
        <v>0</v>
      </c>
      <c r="S744" s="24" t="s">
        <v>139</v>
      </c>
      <c r="T744" s="24" t="s">
        <v>139</v>
      </c>
      <c r="U744" s="29" t="s">
        <v>139</v>
      </c>
      <c r="V744" s="53">
        <v>0</v>
      </c>
      <c r="W744" s="30">
        <v>1</v>
      </c>
      <c r="X744" s="47" t="s">
        <v>140</v>
      </c>
      <c r="Y744" s="24" t="s">
        <v>140</v>
      </c>
      <c r="Z744" s="25" t="s">
        <v>140</v>
      </c>
      <c r="AA744" s="29" t="s">
        <v>140</v>
      </c>
      <c r="AB744" s="24" t="s">
        <v>140</v>
      </c>
      <c r="AC744" s="25" t="s">
        <v>140</v>
      </c>
      <c r="AD744" s="24" t="s">
        <v>140</v>
      </c>
      <c r="AE744" s="24" t="s">
        <v>140</v>
      </c>
      <c r="AF744" s="25" t="s">
        <v>140</v>
      </c>
      <c r="AG744" s="24" t="s">
        <v>140</v>
      </c>
      <c r="AH744" s="24" t="s">
        <v>140</v>
      </c>
      <c r="AI744" s="25" t="s">
        <v>140</v>
      </c>
      <c r="AJ744" s="24" t="s">
        <v>140</v>
      </c>
      <c r="AK744" s="24" t="s">
        <v>140</v>
      </c>
      <c r="AL744" s="24" t="s">
        <v>140</v>
      </c>
      <c r="AM744" s="24" t="s">
        <v>140</v>
      </c>
      <c r="AN744" s="24" t="s">
        <v>140</v>
      </c>
      <c r="AO744" s="24" t="s">
        <v>140</v>
      </c>
      <c r="AP744" s="53" t="s">
        <v>140</v>
      </c>
      <c r="AQ744" s="53" t="s">
        <v>140</v>
      </c>
      <c r="AR744" s="30" t="s">
        <v>140</v>
      </c>
      <c r="AS744" s="53" t="s">
        <v>140</v>
      </c>
      <c r="AT744" s="30" t="s">
        <v>140</v>
      </c>
      <c r="AU744" s="30" t="s">
        <v>140</v>
      </c>
      <c r="AV744" s="53">
        <v>-10000</v>
      </c>
      <c r="AW744" s="53" t="s">
        <v>140</v>
      </c>
      <c r="AX744" s="57" t="s">
        <v>150</v>
      </c>
      <c r="AY744" s="53" t="s">
        <v>140</v>
      </c>
      <c r="AZ744" s="57" t="s">
        <v>140</v>
      </c>
      <c r="BA744" s="57" t="s">
        <v>140</v>
      </c>
    </row>
    <row r="745" spans="2:53">
      <c r="B745" s="43" t="s">
        <v>226</v>
      </c>
      <c r="C745" s="22" t="s">
        <v>64</v>
      </c>
      <c r="D745" s="23" t="s">
        <v>146</v>
      </c>
      <c r="E745" s="29">
        <v>1096</v>
      </c>
      <c r="F745" s="29"/>
      <c r="G745" s="53"/>
      <c r="H745" s="47">
        <v>1096</v>
      </c>
      <c r="I745" s="29"/>
      <c r="J745" s="29"/>
      <c r="K745" s="29"/>
      <c r="L745" s="47">
        <v>0</v>
      </c>
      <c r="M745" s="29">
        <v>0</v>
      </c>
      <c r="N745" s="53">
        <v>0</v>
      </c>
      <c r="O745" s="26" t="s">
        <v>144</v>
      </c>
      <c r="P745" s="25" t="s">
        <v>144</v>
      </c>
      <c r="Q745" s="26">
        <v>0</v>
      </c>
      <c r="R745" s="24">
        <v>0</v>
      </c>
      <c r="S745" s="24" t="s">
        <v>139</v>
      </c>
      <c r="T745" s="24" t="s">
        <v>139</v>
      </c>
      <c r="U745" s="29" t="s">
        <v>139</v>
      </c>
      <c r="V745" s="53">
        <v>0</v>
      </c>
      <c r="W745" s="30">
        <v>1</v>
      </c>
      <c r="X745" s="47" t="s">
        <v>140</v>
      </c>
      <c r="Y745" s="24" t="s">
        <v>140</v>
      </c>
      <c r="Z745" s="25" t="s">
        <v>140</v>
      </c>
      <c r="AA745" s="29" t="s">
        <v>140</v>
      </c>
      <c r="AB745" s="24" t="s">
        <v>140</v>
      </c>
      <c r="AC745" s="25" t="s">
        <v>140</v>
      </c>
      <c r="AD745" s="24" t="s">
        <v>140</v>
      </c>
      <c r="AE745" s="24" t="s">
        <v>140</v>
      </c>
      <c r="AF745" s="25" t="s">
        <v>140</v>
      </c>
      <c r="AG745" s="24" t="s">
        <v>140</v>
      </c>
      <c r="AH745" s="24" t="s">
        <v>140</v>
      </c>
      <c r="AI745" s="25" t="s">
        <v>140</v>
      </c>
      <c r="AJ745" s="24" t="s">
        <v>140</v>
      </c>
      <c r="AK745" s="24" t="s">
        <v>140</v>
      </c>
      <c r="AL745" s="24" t="s">
        <v>140</v>
      </c>
      <c r="AM745" s="24" t="s">
        <v>140</v>
      </c>
      <c r="AN745" s="24" t="s">
        <v>140</v>
      </c>
      <c r="AO745" s="24" t="s">
        <v>140</v>
      </c>
      <c r="AP745" s="53" t="s">
        <v>140</v>
      </c>
      <c r="AQ745" s="53" t="s">
        <v>140</v>
      </c>
      <c r="AR745" s="30" t="s">
        <v>140</v>
      </c>
      <c r="AS745" s="53" t="s">
        <v>140</v>
      </c>
      <c r="AT745" s="30" t="s">
        <v>140</v>
      </c>
      <c r="AU745" s="30" t="s">
        <v>140</v>
      </c>
      <c r="AV745" s="53">
        <v>-10000</v>
      </c>
      <c r="AW745" s="53" t="s">
        <v>140</v>
      </c>
      <c r="AX745" s="57" t="s">
        <v>150</v>
      </c>
      <c r="AY745" s="53" t="s">
        <v>140</v>
      </c>
      <c r="AZ745" s="57" t="s">
        <v>140</v>
      </c>
      <c r="BA745" s="57" t="s">
        <v>140</v>
      </c>
    </row>
    <row r="746" spans="2:53">
      <c r="B746" s="43" t="s">
        <v>226</v>
      </c>
      <c r="C746" s="22" t="s">
        <v>64</v>
      </c>
      <c r="D746" s="23" t="s">
        <v>147</v>
      </c>
      <c r="E746" s="29">
        <v>6217</v>
      </c>
      <c r="F746" s="29"/>
      <c r="G746" s="53"/>
      <c r="H746" s="47">
        <v>3656</v>
      </c>
      <c r="I746" s="29"/>
      <c r="J746" s="29"/>
      <c r="K746" s="29"/>
      <c r="L746" s="47">
        <v>-2643</v>
      </c>
      <c r="M746" s="29">
        <v>-2643</v>
      </c>
      <c r="N746" s="53">
        <v>-34</v>
      </c>
      <c r="O746" s="26" t="s">
        <v>40</v>
      </c>
      <c r="P746" s="25" t="s">
        <v>52</v>
      </c>
      <c r="Q746" s="26">
        <v>0</v>
      </c>
      <c r="R746" s="24">
        <v>2561</v>
      </c>
      <c r="S746" s="24" t="s">
        <v>139</v>
      </c>
      <c r="T746" s="24" t="s">
        <v>139</v>
      </c>
      <c r="U746" s="29" t="s">
        <v>139</v>
      </c>
      <c r="V746" s="53">
        <v>0</v>
      </c>
      <c r="W746" s="30">
        <v>1</v>
      </c>
      <c r="X746" s="47" t="s">
        <v>140</v>
      </c>
      <c r="Y746" s="24" t="s">
        <v>140</v>
      </c>
      <c r="Z746" s="25" t="s">
        <v>140</v>
      </c>
      <c r="AA746" s="29" t="s">
        <v>140</v>
      </c>
      <c r="AB746" s="24" t="s">
        <v>140</v>
      </c>
      <c r="AC746" s="25" t="s">
        <v>140</v>
      </c>
      <c r="AD746" s="24" t="s">
        <v>140</v>
      </c>
      <c r="AE746" s="24" t="s">
        <v>140</v>
      </c>
      <c r="AF746" s="24" t="s">
        <v>140</v>
      </c>
      <c r="AG746" s="24" t="s">
        <v>140</v>
      </c>
      <c r="AH746" s="24" t="s">
        <v>140</v>
      </c>
      <c r="AI746" s="24" t="s">
        <v>140</v>
      </c>
      <c r="AJ746" s="24" t="s">
        <v>140</v>
      </c>
      <c r="AK746" s="24" t="s">
        <v>140</v>
      </c>
      <c r="AL746" s="24" t="s">
        <v>140</v>
      </c>
      <c r="AM746" s="24" t="s">
        <v>140</v>
      </c>
      <c r="AN746" s="24" t="s">
        <v>140</v>
      </c>
      <c r="AO746" s="24" t="s">
        <v>140</v>
      </c>
      <c r="AP746" s="53" t="s">
        <v>140</v>
      </c>
      <c r="AQ746" s="53" t="s">
        <v>140</v>
      </c>
      <c r="AR746" s="30" t="s">
        <v>140</v>
      </c>
      <c r="AS746" s="53" t="s">
        <v>140</v>
      </c>
      <c r="AT746" s="30" t="s">
        <v>140</v>
      </c>
      <c r="AU746" s="30" t="s">
        <v>140</v>
      </c>
      <c r="AV746" s="53">
        <v>-10000</v>
      </c>
      <c r="AW746" s="53" t="s">
        <v>140</v>
      </c>
      <c r="AX746" s="57" t="s">
        <v>150</v>
      </c>
      <c r="AY746" s="53" t="s">
        <v>140</v>
      </c>
      <c r="AZ746" s="57" t="s">
        <v>140</v>
      </c>
      <c r="BA746" s="57" t="s">
        <v>140</v>
      </c>
    </row>
    <row r="747" spans="2:53">
      <c r="B747" s="43" t="s">
        <v>226</v>
      </c>
      <c r="C747" s="22" t="s">
        <v>64</v>
      </c>
      <c r="D747" s="23" t="s">
        <v>148</v>
      </c>
      <c r="E747" s="29">
        <v>6217</v>
      </c>
      <c r="F747" s="29"/>
      <c r="G747" s="53"/>
      <c r="H747" s="47">
        <v>5235</v>
      </c>
      <c r="I747" s="29"/>
      <c r="J747" s="29"/>
      <c r="K747" s="29"/>
      <c r="L747" s="47">
        <v>-2643</v>
      </c>
      <c r="M747" s="29">
        <v>-2643</v>
      </c>
      <c r="N747" s="53">
        <v>-1606</v>
      </c>
      <c r="O747" s="26" t="s">
        <v>40</v>
      </c>
      <c r="P747" s="25" t="s">
        <v>52</v>
      </c>
      <c r="Q747" s="26">
        <v>0</v>
      </c>
      <c r="R747" s="24">
        <v>982</v>
      </c>
      <c r="S747" s="24" t="s">
        <v>139</v>
      </c>
      <c r="T747" s="24" t="s">
        <v>139</v>
      </c>
      <c r="U747" s="29" t="s">
        <v>139</v>
      </c>
      <c r="V747" s="53">
        <v>0</v>
      </c>
      <c r="W747" s="30">
        <v>1</v>
      </c>
      <c r="X747" s="47" t="s">
        <v>140</v>
      </c>
      <c r="Y747" s="24" t="s">
        <v>140</v>
      </c>
      <c r="Z747" s="25" t="s">
        <v>140</v>
      </c>
      <c r="AA747" s="29" t="s">
        <v>140</v>
      </c>
      <c r="AB747" s="24" t="s">
        <v>140</v>
      </c>
      <c r="AC747" s="25" t="s">
        <v>140</v>
      </c>
      <c r="AD747" s="24" t="s">
        <v>140</v>
      </c>
      <c r="AE747" s="24" t="s">
        <v>140</v>
      </c>
      <c r="AF747" s="24" t="s">
        <v>140</v>
      </c>
      <c r="AG747" s="24" t="s">
        <v>140</v>
      </c>
      <c r="AH747" s="24" t="s">
        <v>140</v>
      </c>
      <c r="AI747" s="24" t="s">
        <v>140</v>
      </c>
      <c r="AJ747" s="24" t="s">
        <v>140</v>
      </c>
      <c r="AK747" s="24" t="s">
        <v>140</v>
      </c>
      <c r="AL747" s="24" t="s">
        <v>140</v>
      </c>
      <c r="AM747" s="24" t="s">
        <v>140</v>
      </c>
      <c r="AN747" s="24" t="s">
        <v>140</v>
      </c>
      <c r="AO747" s="24" t="s">
        <v>140</v>
      </c>
      <c r="AP747" s="53" t="s">
        <v>140</v>
      </c>
      <c r="AQ747" s="53" t="s">
        <v>140</v>
      </c>
      <c r="AR747" s="30" t="s">
        <v>140</v>
      </c>
      <c r="AS747" s="53" t="s">
        <v>140</v>
      </c>
      <c r="AT747" s="30" t="s">
        <v>140</v>
      </c>
      <c r="AU747" s="30" t="s">
        <v>140</v>
      </c>
      <c r="AV747" s="53">
        <v>-10000</v>
      </c>
      <c r="AW747" s="53" t="s">
        <v>140</v>
      </c>
      <c r="AX747" s="57" t="s">
        <v>150</v>
      </c>
      <c r="AY747" s="53" t="s">
        <v>140</v>
      </c>
      <c r="AZ747" s="57" t="s">
        <v>140</v>
      </c>
      <c r="BA747" s="57" t="s">
        <v>140</v>
      </c>
    </row>
    <row r="748" spans="2:53">
      <c r="B748" s="43" t="s">
        <v>226</v>
      </c>
      <c r="C748" s="22" t="s">
        <v>64</v>
      </c>
      <c r="D748" s="23" t="s">
        <v>149</v>
      </c>
      <c r="E748" s="29">
        <v>6217</v>
      </c>
      <c r="F748" s="29"/>
      <c r="G748" s="53"/>
      <c r="H748" s="47">
        <v>5998</v>
      </c>
      <c r="I748" s="29"/>
      <c r="J748" s="29"/>
      <c r="K748" s="29"/>
      <c r="L748" s="47">
        <v>-2643</v>
      </c>
      <c r="M748" s="29">
        <v>-2643</v>
      </c>
      <c r="N748" s="53">
        <v>-2402</v>
      </c>
      <c r="O748" s="26" t="s">
        <v>40</v>
      </c>
      <c r="P748" s="25" t="s">
        <v>52</v>
      </c>
      <c r="Q748" s="26">
        <v>0</v>
      </c>
      <c r="R748" s="24">
        <v>219</v>
      </c>
      <c r="S748" s="24" t="s">
        <v>139</v>
      </c>
      <c r="T748" s="24" t="s">
        <v>139</v>
      </c>
      <c r="U748" s="29" t="s">
        <v>139</v>
      </c>
      <c r="V748" s="53">
        <v>0</v>
      </c>
      <c r="W748" s="30">
        <v>1</v>
      </c>
      <c r="X748" s="47" t="s">
        <v>140</v>
      </c>
      <c r="Y748" s="24" t="s">
        <v>140</v>
      </c>
      <c r="Z748" s="25" t="s">
        <v>140</v>
      </c>
      <c r="AA748" s="29" t="s">
        <v>140</v>
      </c>
      <c r="AB748" s="24" t="s">
        <v>140</v>
      </c>
      <c r="AC748" s="25" t="s">
        <v>140</v>
      </c>
      <c r="AD748" s="24" t="s">
        <v>140</v>
      </c>
      <c r="AE748" s="24" t="s">
        <v>140</v>
      </c>
      <c r="AF748" s="24" t="s">
        <v>140</v>
      </c>
      <c r="AG748" s="24" t="s">
        <v>140</v>
      </c>
      <c r="AH748" s="24" t="s">
        <v>140</v>
      </c>
      <c r="AI748" s="24" t="s">
        <v>140</v>
      </c>
      <c r="AJ748" s="24" t="s">
        <v>140</v>
      </c>
      <c r="AK748" s="24" t="s">
        <v>140</v>
      </c>
      <c r="AL748" s="24" t="s">
        <v>140</v>
      </c>
      <c r="AM748" s="24" t="s">
        <v>140</v>
      </c>
      <c r="AN748" s="24" t="s">
        <v>140</v>
      </c>
      <c r="AO748" s="24" t="s">
        <v>140</v>
      </c>
      <c r="AP748" s="53" t="s">
        <v>140</v>
      </c>
      <c r="AQ748" s="53" t="s">
        <v>140</v>
      </c>
      <c r="AR748" s="30" t="s">
        <v>140</v>
      </c>
      <c r="AS748" s="53" t="s">
        <v>140</v>
      </c>
      <c r="AT748" s="30" t="s">
        <v>140</v>
      </c>
      <c r="AU748" s="30" t="s">
        <v>140</v>
      </c>
      <c r="AV748" s="53">
        <v>-10000</v>
      </c>
      <c r="AW748" s="53" t="s">
        <v>140</v>
      </c>
      <c r="AX748" s="57" t="s">
        <v>150</v>
      </c>
      <c r="AY748" s="53" t="s">
        <v>140</v>
      </c>
      <c r="AZ748" s="57" t="s">
        <v>140</v>
      </c>
      <c r="BA748" s="57" t="s">
        <v>140</v>
      </c>
    </row>
    <row r="749" spans="2:53">
      <c r="B749" s="43" t="s">
        <v>226</v>
      </c>
      <c r="C749" s="22" t="s">
        <v>64</v>
      </c>
      <c r="D749" s="23" t="s">
        <v>151</v>
      </c>
      <c r="E749" s="29">
        <v>5403</v>
      </c>
      <c r="F749" s="29"/>
      <c r="G749" s="53"/>
      <c r="H749" s="47">
        <v>5403</v>
      </c>
      <c r="I749" s="29"/>
      <c r="J749" s="29"/>
      <c r="K749" s="29"/>
      <c r="L749" s="47">
        <v>-1724</v>
      </c>
      <c r="M749" s="29">
        <v>-1724</v>
      </c>
      <c r="N749" s="53">
        <v>-2593</v>
      </c>
      <c r="O749" s="26" t="s">
        <v>40</v>
      </c>
      <c r="P749" s="25" t="s">
        <v>144</v>
      </c>
      <c r="Q749" s="26">
        <v>0</v>
      </c>
      <c r="R749" s="24">
        <v>0</v>
      </c>
      <c r="S749" s="24" t="s">
        <v>139</v>
      </c>
      <c r="T749" s="24" t="s">
        <v>139</v>
      </c>
      <c r="U749" s="29" t="s">
        <v>139</v>
      </c>
      <c r="V749" s="53">
        <v>0</v>
      </c>
      <c r="W749" s="30">
        <v>1</v>
      </c>
      <c r="X749" s="47" t="s">
        <v>140</v>
      </c>
      <c r="Y749" s="24" t="s">
        <v>140</v>
      </c>
      <c r="Z749" s="25" t="s">
        <v>140</v>
      </c>
      <c r="AA749" s="29" t="s">
        <v>140</v>
      </c>
      <c r="AB749" s="24" t="s">
        <v>140</v>
      </c>
      <c r="AC749" s="25" t="s">
        <v>140</v>
      </c>
      <c r="AD749" s="24" t="s">
        <v>140</v>
      </c>
      <c r="AE749" s="24" t="s">
        <v>140</v>
      </c>
      <c r="AF749" s="24" t="s">
        <v>140</v>
      </c>
      <c r="AG749" s="24" t="s">
        <v>140</v>
      </c>
      <c r="AH749" s="24" t="s">
        <v>140</v>
      </c>
      <c r="AI749" s="24" t="s">
        <v>140</v>
      </c>
      <c r="AJ749" s="24" t="s">
        <v>140</v>
      </c>
      <c r="AK749" s="24" t="s">
        <v>140</v>
      </c>
      <c r="AL749" s="24" t="s">
        <v>140</v>
      </c>
      <c r="AM749" s="24" t="s">
        <v>140</v>
      </c>
      <c r="AN749" s="24" t="s">
        <v>140</v>
      </c>
      <c r="AO749" s="24" t="s">
        <v>140</v>
      </c>
      <c r="AP749" s="53" t="s">
        <v>140</v>
      </c>
      <c r="AQ749" s="53" t="s">
        <v>140</v>
      </c>
      <c r="AR749" s="30" t="s">
        <v>140</v>
      </c>
      <c r="AS749" s="53" t="s">
        <v>140</v>
      </c>
      <c r="AT749" s="30" t="s">
        <v>140</v>
      </c>
      <c r="AU749" s="30" t="s">
        <v>140</v>
      </c>
      <c r="AV749" s="53">
        <v>-10000</v>
      </c>
      <c r="AW749" s="53" t="s">
        <v>140</v>
      </c>
      <c r="AX749" s="57" t="s">
        <v>150</v>
      </c>
      <c r="AY749" s="53" t="s">
        <v>140</v>
      </c>
      <c r="AZ749" s="57" t="s">
        <v>140</v>
      </c>
      <c r="BA749" s="57" t="s">
        <v>140</v>
      </c>
    </row>
    <row r="750" spans="2:53">
      <c r="B750" s="43" t="s">
        <v>226</v>
      </c>
      <c r="C750" s="22" t="s">
        <v>64</v>
      </c>
      <c r="D750" s="23" t="s">
        <v>153</v>
      </c>
      <c r="E750" s="29">
        <v>5403</v>
      </c>
      <c r="F750" s="29"/>
      <c r="G750" s="53"/>
      <c r="H750" s="47">
        <v>5403</v>
      </c>
      <c r="I750" s="29"/>
      <c r="J750" s="29"/>
      <c r="K750" s="29"/>
      <c r="L750" s="47">
        <v>-1724</v>
      </c>
      <c r="M750" s="29">
        <v>-1724</v>
      </c>
      <c r="N750" s="53">
        <v>-2593</v>
      </c>
      <c r="O750" s="26" t="s">
        <v>40</v>
      </c>
      <c r="P750" s="25" t="s">
        <v>144</v>
      </c>
      <c r="Q750" s="26">
        <v>0</v>
      </c>
      <c r="R750" s="24">
        <v>0</v>
      </c>
      <c r="S750" s="24" t="s">
        <v>139</v>
      </c>
      <c r="T750" s="24" t="s">
        <v>139</v>
      </c>
      <c r="U750" s="29" t="s">
        <v>139</v>
      </c>
      <c r="V750" s="53">
        <v>0</v>
      </c>
      <c r="W750" s="30">
        <v>1</v>
      </c>
      <c r="X750" s="47" t="s">
        <v>140</v>
      </c>
      <c r="Y750" s="24" t="s">
        <v>140</v>
      </c>
      <c r="Z750" s="25" t="s">
        <v>140</v>
      </c>
      <c r="AA750" s="29" t="s">
        <v>140</v>
      </c>
      <c r="AB750" s="24" t="s">
        <v>140</v>
      </c>
      <c r="AC750" s="25" t="s">
        <v>140</v>
      </c>
      <c r="AD750" s="24" t="s">
        <v>140</v>
      </c>
      <c r="AE750" s="24" t="s">
        <v>140</v>
      </c>
      <c r="AF750" s="25" t="s">
        <v>140</v>
      </c>
      <c r="AG750" s="24" t="s">
        <v>140</v>
      </c>
      <c r="AH750" s="24" t="s">
        <v>140</v>
      </c>
      <c r="AI750" s="25" t="s">
        <v>140</v>
      </c>
      <c r="AJ750" s="24" t="s">
        <v>140</v>
      </c>
      <c r="AK750" s="24" t="s">
        <v>140</v>
      </c>
      <c r="AL750" s="24" t="s">
        <v>140</v>
      </c>
      <c r="AM750" s="24" t="s">
        <v>140</v>
      </c>
      <c r="AN750" s="24" t="s">
        <v>140</v>
      </c>
      <c r="AO750" s="24" t="s">
        <v>140</v>
      </c>
      <c r="AP750" s="53" t="s">
        <v>140</v>
      </c>
      <c r="AQ750" s="53" t="s">
        <v>140</v>
      </c>
      <c r="AR750" s="30" t="s">
        <v>140</v>
      </c>
      <c r="AS750" s="53" t="s">
        <v>140</v>
      </c>
      <c r="AT750" s="30" t="s">
        <v>140</v>
      </c>
      <c r="AU750" s="30" t="s">
        <v>140</v>
      </c>
      <c r="AV750" s="53">
        <v>-10000</v>
      </c>
      <c r="AW750" s="53" t="s">
        <v>140</v>
      </c>
      <c r="AX750" s="57" t="s">
        <v>150</v>
      </c>
      <c r="AY750" s="53" t="s">
        <v>140</v>
      </c>
      <c r="AZ750" s="57" t="s">
        <v>140</v>
      </c>
      <c r="BA750" s="57" t="s">
        <v>140</v>
      </c>
    </row>
    <row r="751" spans="2:53" ht="15" thickBot="1">
      <c r="B751" s="44" t="s">
        <v>226</v>
      </c>
      <c r="C751" s="32" t="s">
        <v>64</v>
      </c>
      <c r="D751" s="33" t="s">
        <v>155</v>
      </c>
      <c r="E751" s="54">
        <v>5608</v>
      </c>
      <c r="F751" s="54"/>
      <c r="G751" s="55"/>
      <c r="H751" s="56">
        <v>5608</v>
      </c>
      <c r="I751" s="54"/>
      <c r="J751" s="54"/>
      <c r="K751" s="54"/>
      <c r="L751" s="56">
        <v>-1903</v>
      </c>
      <c r="M751" s="54">
        <v>-1903</v>
      </c>
      <c r="N751" s="55">
        <v>-2683</v>
      </c>
      <c r="O751" s="36" t="s">
        <v>40</v>
      </c>
      <c r="P751" s="35" t="s">
        <v>144</v>
      </c>
      <c r="Q751" s="36">
        <v>0</v>
      </c>
      <c r="R751" s="24">
        <v>0</v>
      </c>
      <c r="S751" s="24" t="s">
        <v>139</v>
      </c>
      <c r="T751" s="24" t="s">
        <v>139</v>
      </c>
      <c r="U751" s="29" t="s">
        <v>139</v>
      </c>
      <c r="V751" s="53">
        <v>0</v>
      </c>
      <c r="W751" s="30">
        <v>1</v>
      </c>
      <c r="X751" s="56" t="s">
        <v>140</v>
      </c>
      <c r="Y751" s="34" t="s">
        <v>140</v>
      </c>
      <c r="Z751" s="35" t="s">
        <v>140</v>
      </c>
      <c r="AA751" s="54" t="s">
        <v>140</v>
      </c>
      <c r="AB751" s="34" t="s">
        <v>140</v>
      </c>
      <c r="AC751" s="35" t="s">
        <v>140</v>
      </c>
      <c r="AD751" s="34" t="s">
        <v>140</v>
      </c>
      <c r="AE751" s="34" t="s">
        <v>140</v>
      </c>
      <c r="AF751" s="35" t="s">
        <v>140</v>
      </c>
      <c r="AG751" s="34" t="s">
        <v>140</v>
      </c>
      <c r="AH751" s="34" t="s">
        <v>140</v>
      </c>
      <c r="AI751" s="35" t="s">
        <v>140</v>
      </c>
      <c r="AJ751" s="36" t="s">
        <v>140</v>
      </c>
      <c r="AK751" s="34" t="s">
        <v>140</v>
      </c>
      <c r="AL751" s="34" t="s">
        <v>140</v>
      </c>
      <c r="AM751" s="34" t="s">
        <v>140</v>
      </c>
      <c r="AN751" s="34" t="s">
        <v>140</v>
      </c>
      <c r="AO751" s="34" t="s">
        <v>140</v>
      </c>
      <c r="AP751" s="55" t="s">
        <v>140</v>
      </c>
      <c r="AQ751" s="55" t="s">
        <v>140</v>
      </c>
      <c r="AR751" s="37" t="s">
        <v>140</v>
      </c>
      <c r="AS751" s="55" t="s">
        <v>140</v>
      </c>
      <c r="AT751" s="37" t="s">
        <v>140</v>
      </c>
      <c r="AU751" s="37" t="s">
        <v>140</v>
      </c>
      <c r="AV751" s="55">
        <v>-10000</v>
      </c>
      <c r="AW751" s="55" t="s">
        <v>140</v>
      </c>
      <c r="AX751" s="58" t="s">
        <v>150</v>
      </c>
      <c r="AY751" s="55" t="s">
        <v>140</v>
      </c>
      <c r="AZ751" s="58" t="s">
        <v>140</v>
      </c>
      <c r="BA751" s="58" t="s">
        <v>140</v>
      </c>
    </row>
    <row r="752" spans="2:53">
      <c r="B752" s="38" t="s">
        <v>227</v>
      </c>
      <c r="C752" s="39" t="s">
        <v>64</v>
      </c>
      <c r="D752" s="40" t="s">
        <v>138</v>
      </c>
      <c r="E752" s="50"/>
      <c r="F752" s="50">
        <v>235</v>
      </c>
      <c r="G752" s="51">
        <v>2864</v>
      </c>
      <c r="H752" s="52"/>
      <c r="I752" s="50">
        <v>-67</v>
      </c>
      <c r="J752" s="50">
        <v>3155</v>
      </c>
      <c r="K752" s="50"/>
      <c r="L752" s="52">
        <v>0</v>
      </c>
      <c r="M752" s="50">
        <v>0</v>
      </c>
      <c r="N752" s="51">
        <v>0</v>
      </c>
      <c r="O752" s="28" t="s">
        <v>160</v>
      </c>
      <c r="P752" s="41" t="s">
        <v>41</v>
      </c>
      <c r="Q752" s="28">
        <v>0</v>
      </c>
      <c r="R752" s="24" t="s">
        <v>139</v>
      </c>
      <c r="S752" s="24">
        <v>302</v>
      </c>
      <c r="T752" s="24">
        <v>-291</v>
      </c>
      <c r="U752" s="29">
        <v>11</v>
      </c>
      <c r="V752" s="53">
        <v>0</v>
      </c>
      <c r="W752" s="30">
        <v>1</v>
      </c>
      <c r="X752" s="52">
        <v>150</v>
      </c>
      <c r="Y752" s="27" t="s">
        <v>140</v>
      </c>
      <c r="Z752" s="41" t="s">
        <v>170</v>
      </c>
      <c r="AA752" s="50">
        <v>-96</v>
      </c>
      <c r="AB752" s="27" t="s">
        <v>140</v>
      </c>
      <c r="AC752" s="41" t="s">
        <v>170</v>
      </c>
      <c r="AD752" s="27" t="s">
        <v>140</v>
      </c>
      <c r="AE752" s="27" t="s">
        <v>140</v>
      </c>
      <c r="AF752" s="41" t="s">
        <v>140</v>
      </c>
      <c r="AG752" s="59" t="s">
        <v>140</v>
      </c>
      <c r="AH752" s="27" t="s">
        <v>140</v>
      </c>
      <c r="AI752" s="41" t="s">
        <v>140</v>
      </c>
      <c r="AJ752" s="28" t="s">
        <v>140</v>
      </c>
      <c r="AK752" s="27" t="s">
        <v>140</v>
      </c>
      <c r="AL752" s="27" t="s">
        <v>140</v>
      </c>
      <c r="AM752" s="27" t="s">
        <v>140</v>
      </c>
      <c r="AN752" s="27" t="s">
        <v>140</v>
      </c>
      <c r="AO752" s="27" t="s">
        <v>140</v>
      </c>
      <c r="AP752" s="51" t="s">
        <v>140</v>
      </c>
      <c r="AQ752" s="51" t="s">
        <v>140</v>
      </c>
      <c r="AR752" s="42" t="s">
        <v>140</v>
      </c>
      <c r="AS752" s="51" t="s">
        <v>140</v>
      </c>
      <c r="AT752" s="42" t="s">
        <v>140</v>
      </c>
      <c r="AU752" s="42" t="s">
        <v>140</v>
      </c>
      <c r="AV752" s="51" t="s">
        <v>140</v>
      </c>
      <c r="AW752" s="51" t="s">
        <v>140</v>
      </c>
      <c r="AX752" s="60" t="s">
        <v>140</v>
      </c>
      <c r="AY752" s="51">
        <v>-10000</v>
      </c>
      <c r="AZ752" s="60" t="s">
        <v>140</v>
      </c>
      <c r="BA752" s="60" t="s">
        <v>150</v>
      </c>
    </row>
    <row r="753" spans="2:53">
      <c r="B753" s="43" t="s">
        <v>227</v>
      </c>
      <c r="C753" s="22" t="s">
        <v>64</v>
      </c>
      <c r="D753" s="23" t="s">
        <v>141</v>
      </c>
      <c r="E753" s="29"/>
      <c r="F753" s="29">
        <v>235</v>
      </c>
      <c r="G753" s="53">
        <v>2864</v>
      </c>
      <c r="H753" s="47"/>
      <c r="I753" s="29">
        <v>29</v>
      </c>
      <c r="J753" s="29">
        <v>2864</v>
      </c>
      <c r="K753" s="29"/>
      <c r="L753" s="47">
        <v>0</v>
      </c>
      <c r="M753" s="29">
        <v>0</v>
      </c>
      <c r="N753" s="53">
        <v>0</v>
      </c>
      <c r="O753" s="26" t="s">
        <v>160</v>
      </c>
      <c r="P753" s="25" t="s">
        <v>41</v>
      </c>
      <c r="Q753" s="26">
        <v>0</v>
      </c>
      <c r="R753" s="24" t="s">
        <v>139</v>
      </c>
      <c r="S753" s="24">
        <v>206</v>
      </c>
      <c r="T753" s="24">
        <v>0</v>
      </c>
      <c r="U753" s="29">
        <v>206</v>
      </c>
      <c r="V753" s="53">
        <v>0</v>
      </c>
      <c r="W753" s="30">
        <v>1</v>
      </c>
      <c r="X753" s="47">
        <v>150</v>
      </c>
      <c r="Y753" s="24" t="s">
        <v>140</v>
      </c>
      <c r="Z753" s="25" t="s">
        <v>170</v>
      </c>
      <c r="AA753" s="29">
        <v>0</v>
      </c>
      <c r="AB753" s="24" t="s">
        <v>140</v>
      </c>
      <c r="AC753" s="25" t="s">
        <v>170</v>
      </c>
      <c r="AD753" s="24" t="s">
        <v>140</v>
      </c>
      <c r="AE753" s="24" t="s">
        <v>140</v>
      </c>
      <c r="AF753" s="25" t="s">
        <v>140</v>
      </c>
      <c r="AG753" s="48" t="s">
        <v>140</v>
      </c>
      <c r="AH753" s="24" t="s">
        <v>140</v>
      </c>
      <c r="AI753" s="25" t="s">
        <v>140</v>
      </c>
      <c r="AJ753" s="26" t="s">
        <v>140</v>
      </c>
      <c r="AK753" s="24" t="s">
        <v>140</v>
      </c>
      <c r="AL753" s="24" t="s">
        <v>140</v>
      </c>
      <c r="AM753" s="24" t="s">
        <v>140</v>
      </c>
      <c r="AN753" s="24" t="s">
        <v>140</v>
      </c>
      <c r="AO753" s="24" t="s">
        <v>140</v>
      </c>
      <c r="AP753" s="53" t="s">
        <v>140</v>
      </c>
      <c r="AQ753" s="53" t="s">
        <v>140</v>
      </c>
      <c r="AR753" s="30" t="s">
        <v>140</v>
      </c>
      <c r="AS753" s="53" t="s">
        <v>140</v>
      </c>
      <c r="AT753" s="30" t="s">
        <v>140</v>
      </c>
      <c r="AU753" s="30" t="s">
        <v>140</v>
      </c>
      <c r="AV753" s="53" t="s">
        <v>140</v>
      </c>
      <c r="AW753" s="53" t="s">
        <v>140</v>
      </c>
      <c r="AX753" s="57" t="s">
        <v>140</v>
      </c>
      <c r="AY753" s="53">
        <v>-10000</v>
      </c>
      <c r="AZ753" s="57" t="s">
        <v>140</v>
      </c>
      <c r="BA753" s="57" t="s">
        <v>150</v>
      </c>
    </row>
    <row r="754" spans="2:53">
      <c r="B754" s="43" t="s">
        <v>227</v>
      </c>
      <c r="C754" s="22" t="s">
        <v>64</v>
      </c>
      <c r="D754" s="23" t="s">
        <v>142</v>
      </c>
      <c r="E754" s="29"/>
      <c r="F754" s="29">
        <v>235</v>
      </c>
      <c r="G754" s="53">
        <v>2864</v>
      </c>
      <c r="H754" s="47"/>
      <c r="I754" s="29">
        <v>-131</v>
      </c>
      <c r="J754" s="29">
        <v>3155</v>
      </c>
      <c r="K754" s="29"/>
      <c r="L754" s="47">
        <v>0</v>
      </c>
      <c r="M754" s="29">
        <v>0</v>
      </c>
      <c r="N754" s="53">
        <v>0</v>
      </c>
      <c r="O754" s="26" t="s">
        <v>160</v>
      </c>
      <c r="P754" s="25" t="s">
        <v>41</v>
      </c>
      <c r="Q754" s="26">
        <v>0</v>
      </c>
      <c r="R754" s="24" t="s">
        <v>139</v>
      </c>
      <c r="S754" s="24">
        <v>366</v>
      </c>
      <c r="T754" s="24">
        <v>-291</v>
      </c>
      <c r="U754" s="29">
        <v>75</v>
      </c>
      <c r="V754" s="53">
        <v>0</v>
      </c>
      <c r="W754" s="30">
        <v>1</v>
      </c>
      <c r="X754" s="47">
        <v>160</v>
      </c>
      <c r="Y754" s="24" t="s">
        <v>140</v>
      </c>
      <c r="Z754" s="25" t="s">
        <v>170</v>
      </c>
      <c r="AA754" s="29">
        <v>-160</v>
      </c>
      <c r="AB754" s="24" t="s">
        <v>140</v>
      </c>
      <c r="AC754" s="25" t="s">
        <v>170</v>
      </c>
      <c r="AD754" s="24" t="s">
        <v>140</v>
      </c>
      <c r="AE754" s="24" t="s">
        <v>140</v>
      </c>
      <c r="AF754" s="25" t="s">
        <v>140</v>
      </c>
      <c r="AG754" s="48" t="s">
        <v>140</v>
      </c>
      <c r="AH754" s="24" t="s">
        <v>140</v>
      </c>
      <c r="AI754" s="25" t="s">
        <v>140</v>
      </c>
      <c r="AJ754" s="26" t="s">
        <v>140</v>
      </c>
      <c r="AK754" s="24" t="s">
        <v>140</v>
      </c>
      <c r="AL754" s="24" t="s">
        <v>140</v>
      </c>
      <c r="AM754" s="24" t="s">
        <v>140</v>
      </c>
      <c r="AN754" s="24" t="s">
        <v>140</v>
      </c>
      <c r="AO754" s="24" t="s">
        <v>140</v>
      </c>
      <c r="AP754" s="53" t="s">
        <v>140</v>
      </c>
      <c r="AQ754" s="53" t="s">
        <v>140</v>
      </c>
      <c r="AR754" s="30" t="s">
        <v>140</v>
      </c>
      <c r="AS754" s="53" t="s">
        <v>140</v>
      </c>
      <c r="AT754" s="30" t="s">
        <v>140</v>
      </c>
      <c r="AU754" s="30" t="s">
        <v>140</v>
      </c>
      <c r="AV754" s="53" t="s">
        <v>140</v>
      </c>
      <c r="AW754" s="53" t="s">
        <v>140</v>
      </c>
      <c r="AX754" s="57" t="s">
        <v>140</v>
      </c>
      <c r="AY754" s="53">
        <v>-10000</v>
      </c>
      <c r="AZ754" s="57" t="s">
        <v>140</v>
      </c>
      <c r="BA754" s="57" t="s">
        <v>150</v>
      </c>
    </row>
    <row r="755" spans="2:53">
      <c r="B755" s="43" t="s">
        <v>227</v>
      </c>
      <c r="C755" s="22" t="s">
        <v>64</v>
      </c>
      <c r="D755" s="23" t="s">
        <v>143</v>
      </c>
      <c r="E755" s="29">
        <v>201</v>
      </c>
      <c r="F755" s="29"/>
      <c r="G755" s="53"/>
      <c r="H755" s="47">
        <v>201</v>
      </c>
      <c r="I755" s="29"/>
      <c r="J755" s="29"/>
      <c r="K755" s="29"/>
      <c r="L755" s="47">
        <v>0</v>
      </c>
      <c r="M755" s="29">
        <v>0</v>
      </c>
      <c r="N755" s="53">
        <v>0</v>
      </c>
      <c r="O755" s="26" t="s">
        <v>144</v>
      </c>
      <c r="P755" s="25" t="s">
        <v>41</v>
      </c>
      <c r="Q755" s="26">
        <v>0</v>
      </c>
      <c r="R755" s="24">
        <v>0</v>
      </c>
      <c r="S755" s="24" t="s">
        <v>139</v>
      </c>
      <c r="T755" s="24" t="s">
        <v>139</v>
      </c>
      <c r="U755" s="29" t="s">
        <v>139</v>
      </c>
      <c r="V755" s="53">
        <v>0</v>
      </c>
      <c r="W755" s="30">
        <v>1</v>
      </c>
      <c r="X755" s="47">
        <v>150</v>
      </c>
      <c r="Y755" s="24" t="s">
        <v>140</v>
      </c>
      <c r="Z755" s="25" t="s">
        <v>170</v>
      </c>
      <c r="AA755" s="29">
        <v>0</v>
      </c>
      <c r="AB755" s="24" t="s">
        <v>140</v>
      </c>
      <c r="AC755" s="25" t="s">
        <v>170</v>
      </c>
      <c r="AD755" s="24" t="s">
        <v>140</v>
      </c>
      <c r="AE755" s="24" t="s">
        <v>140</v>
      </c>
      <c r="AF755" s="25" t="s">
        <v>140</v>
      </c>
      <c r="AG755" s="48" t="s">
        <v>140</v>
      </c>
      <c r="AH755" s="24" t="s">
        <v>140</v>
      </c>
      <c r="AI755" s="25" t="s">
        <v>140</v>
      </c>
      <c r="AJ755" s="24" t="s">
        <v>140</v>
      </c>
      <c r="AK755" s="24" t="s">
        <v>140</v>
      </c>
      <c r="AL755" s="24" t="s">
        <v>140</v>
      </c>
      <c r="AM755" s="24" t="s">
        <v>140</v>
      </c>
      <c r="AN755" s="24" t="s">
        <v>140</v>
      </c>
      <c r="AO755" s="24" t="s">
        <v>140</v>
      </c>
      <c r="AP755" s="53" t="s">
        <v>140</v>
      </c>
      <c r="AQ755" s="53" t="s">
        <v>140</v>
      </c>
      <c r="AR755" s="30" t="s">
        <v>140</v>
      </c>
      <c r="AS755" s="53" t="s">
        <v>140</v>
      </c>
      <c r="AT755" s="30" t="s">
        <v>140</v>
      </c>
      <c r="AU755" s="30" t="s">
        <v>140</v>
      </c>
      <c r="AV755" s="53">
        <v>-10000</v>
      </c>
      <c r="AW755" s="53" t="s">
        <v>140</v>
      </c>
      <c r="AX755" s="57" t="s">
        <v>150</v>
      </c>
      <c r="AY755" s="53" t="s">
        <v>140</v>
      </c>
      <c r="AZ755" s="57" t="s">
        <v>140</v>
      </c>
      <c r="BA755" s="57" t="s">
        <v>140</v>
      </c>
    </row>
    <row r="756" spans="2:53">
      <c r="B756" s="43" t="s">
        <v>227</v>
      </c>
      <c r="C756" s="22" t="s">
        <v>64</v>
      </c>
      <c r="D756" s="23" t="s">
        <v>145</v>
      </c>
      <c r="E756" s="29">
        <v>500</v>
      </c>
      <c r="F756" s="29"/>
      <c r="G756" s="53"/>
      <c r="H756" s="47">
        <v>1145</v>
      </c>
      <c r="I756" s="29"/>
      <c r="J756" s="29"/>
      <c r="K756" s="29"/>
      <c r="L756" s="47">
        <v>0</v>
      </c>
      <c r="M756" s="29">
        <v>0</v>
      </c>
      <c r="N756" s="53">
        <v>0</v>
      </c>
      <c r="O756" s="26" t="s">
        <v>144</v>
      </c>
      <c r="P756" s="25" t="s">
        <v>41</v>
      </c>
      <c r="Q756" s="26">
        <v>0</v>
      </c>
      <c r="R756" s="24">
        <v>-645</v>
      </c>
      <c r="S756" s="24" t="s">
        <v>139</v>
      </c>
      <c r="T756" s="24" t="s">
        <v>139</v>
      </c>
      <c r="U756" s="29" t="s">
        <v>139</v>
      </c>
      <c r="V756" s="53">
        <v>0</v>
      </c>
      <c r="W756" s="30">
        <v>1</v>
      </c>
      <c r="X756" s="47">
        <v>160</v>
      </c>
      <c r="Y756" s="24" t="s">
        <v>140</v>
      </c>
      <c r="Z756" s="25" t="s">
        <v>170</v>
      </c>
      <c r="AA756" s="29">
        <v>-160</v>
      </c>
      <c r="AB756" s="24" t="s">
        <v>140</v>
      </c>
      <c r="AC756" s="25" t="s">
        <v>170</v>
      </c>
      <c r="AD756" s="24" t="s">
        <v>140</v>
      </c>
      <c r="AE756" s="24" t="s">
        <v>140</v>
      </c>
      <c r="AF756" s="25" t="s">
        <v>140</v>
      </c>
      <c r="AG756" s="48" t="s">
        <v>140</v>
      </c>
      <c r="AH756" s="24" t="s">
        <v>140</v>
      </c>
      <c r="AI756" s="25" t="s">
        <v>140</v>
      </c>
      <c r="AJ756" s="24" t="s">
        <v>140</v>
      </c>
      <c r="AK756" s="24" t="s">
        <v>140</v>
      </c>
      <c r="AL756" s="24" t="s">
        <v>140</v>
      </c>
      <c r="AM756" s="24" t="s">
        <v>140</v>
      </c>
      <c r="AN756" s="24" t="s">
        <v>140</v>
      </c>
      <c r="AO756" s="24" t="s">
        <v>140</v>
      </c>
      <c r="AP756" s="53" t="s">
        <v>140</v>
      </c>
      <c r="AQ756" s="53" t="s">
        <v>140</v>
      </c>
      <c r="AR756" s="30" t="s">
        <v>140</v>
      </c>
      <c r="AS756" s="53" t="s">
        <v>140</v>
      </c>
      <c r="AT756" s="30" t="s">
        <v>140</v>
      </c>
      <c r="AU756" s="30" t="s">
        <v>140</v>
      </c>
      <c r="AV756" s="53">
        <v>-10000</v>
      </c>
      <c r="AW756" s="53" t="s">
        <v>140</v>
      </c>
      <c r="AX756" s="57" t="s">
        <v>150</v>
      </c>
      <c r="AY756" s="53" t="s">
        <v>140</v>
      </c>
      <c r="AZ756" s="57" t="s">
        <v>140</v>
      </c>
      <c r="BA756" s="57" t="s">
        <v>140</v>
      </c>
    </row>
    <row r="757" spans="2:53">
      <c r="B757" s="43" t="s">
        <v>227</v>
      </c>
      <c r="C757" s="22" t="s">
        <v>64</v>
      </c>
      <c r="D757" s="23" t="s">
        <v>146</v>
      </c>
      <c r="E757" s="29">
        <v>1500</v>
      </c>
      <c r="F757" s="29"/>
      <c r="G757" s="53"/>
      <c r="H757" s="47">
        <v>1500</v>
      </c>
      <c r="I757" s="29"/>
      <c r="J757" s="29"/>
      <c r="K757" s="29"/>
      <c r="L757" s="47">
        <v>0</v>
      </c>
      <c r="M757" s="29">
        <v>0</v>
      </c>
      <c r="N757" s="53">
        <v>0</v>
      </c>
      <c r="O757" s="26" t="s">
        <v>144</v>
      </c>
      <c r="P757" s="25" t="s">
        <v>41</v>
      </c>
      <c r="Q757" s="26">
        <v>0</v>
      </c>
      <c r="R757" s="24">
        <v>0</v>
      </c>
      <c r="S757" s="24" t="s">
        <v>139</v>
      </c>
      <c r="T757" s="24" t="s">
        <v>139</v>
      </c>
      <c r="U757" s="29" t="s">
        <v>139</v>
      </c>
      <c r="V757" s="53">
        <v>0</v>
      </c>
      <c r="W757" s="30">
        <v>1</v>
      </c>
      <c r="X757" s="47">
        <v>160</v>
      </c>
      <c r="Y757" s="24" t="s">
        <v>140</v>
      </c>
      <c r="Z757" s="25" t="s">
        <v>170</v>
      </c>
      <c r="AA757" s="29">
        <v>-160</v>
      </c>
      <c r="AB757" s="24" t="s">
        <v>140</v>
      </c>
      <c r="AC757" s="25" t="s">
        <v>170</v>
      </c>
      <c r="AD757" s="24" t="s">
        <v>140</v>
      </c>
      <c r="AE757" s="24" t="s">
        <v>140</v>
      </c>
      <c r="AF757" s="25" t="s">
        <v>140</v>
      </c>
      <c r="AG757" s="48" t="s">
        <v>140</v>
      </c>
      <c r="AH757" s="24" t="s">
        <v>140</v>
      </c>
      <c r="AI757" s="25" t="s">
        <v>140</v>
      </c>
      <c r="AJ757" s="24" t="s">
        <v>140</v>
      </c>
      <c r="AK757" s="24" t="s">
        <v>140</v>
      </c>
      <c r="AL757" s="24" t="s">
        <v>140</v>
      </c>
      <c r="AM757" s="24" t="s">
        <v>140</v>
      </c>
      <c r="AN757" s="24" t="s">
        <v>140</v>
      </c>
      <c r="AO757" s="24" t="s">
        <v>140</v>
      </c>
      <c r="AP757" s="53" t="s">
        <v>140</v>
      </c>
      <c r="AQ757" s="53" t="s">
        <v>140</v>
      </c>
      <c r="AR757" s="30" t="s">
        <v>140</v>
      </c>
      <c r="AS757" s="53" t="s">
        <v>140</v>
      </c>
      <c r="AT757" s="30" t="s">
        <v>140</v>
      </c>
      <c r="AU757" s="30" t="s">
        <v>140</v>
      </c>
      <c r="AV757" s="53">
        <v>-10000</v>
      </c>
      <c r="AW757" s="53" t="s">
        <v>140</v>
      </c>
      <c r="AX757" s="57" t="s">
        <v>150</v>
      </c>
      <c r="AY757" s="53" t="s">
        <v>140</v>
      </c>
      <c r="AZ757" s="57" t="s">
        <v>140</v>
      </c>
      <c r="BA757" s="57" t="s">
        <v>140</v>
      </c>
    </row>
    <row r="758" spans="2:53">
      <c r="B758" s="43" t="s">
        <v>227</v>
      </c>
      <c r="C758" s="22" t="s">
        <v>64</v>
      </c>
      <c r="D758" s="23" t="s">
        <v>147</v>
      </c>
      <c r="E758" s="29"/>
      <c r="F758" s="29">
        <v>3504</v>
      </c>
      <c r="G758" s="53">
        <v>827</v>
      </c>
      <c r="H758" s="47"/>
      <c r="I758" s="29">
        <v>3535</v>
      </c>
      <c r="J758" s="29">
        <v>827</v>
      </c>
      <c r="K758" s="29"/>
      <c r="L758" s="47">
        <v>5039</v>
      </c>
      <c r="M758" s="29">
        <v>-16</v>
      </c>
      <c r="N758" s="53">
        <v>5039</v>
      </c>
      <c r="O758" s="26" t="s">
        <v>144</v>
      </c>
      <c r="P758" s="25" t="s">
        <v>41</v>
      </c>
      <c r="Q758" s="26">
        <v>5055</v>
      </c>
      <c r="R758" s="24" t="s">
        <v>139</v>
      </c>
      <c r="S758" s="24">
        <v>-31</v>
      </c>
      <c r="T758" s="24">
        <v>0</v>
      </c>
      <c r="U758" s="29">
        <v>-31</v>
      </c>
      <c r="V758" s="53">
        <v>-16</v>
      </c>
      <c r="W758" s="30">
        <v>1</v>
      </c>
      <c r="X758" s="47">
        <v>160</v>
      </c>
      <c r="Y758" s="24" t="s">
        <v>140</v>
      </c>
      <c r="Z758" s="25" t="s">
        <v>170</v>
      </c>
      <c r="AA758" s="29">
        <v>-160</v>
      </c>
      <c r="AB758" s="24" t="s">
        <v>140</v>
      </c>
      <c r="AC758" s="25" t="s">
        <v>170</v>
      </c>
      <c r="AD758" s="24" t="s">
        <v>140</v>
      </c>
      <c r="AE758" s="24" t="s">
        <v>140</v>
      </c>
      <c r="AF758" s="25" t="s">
        <v>140</v>
      </c>
      <c r="AG758" s="48" t="s">
        <v>140</v>
      </c>
      <c r="AH758" s="24" t="s">
        <v>140</v>
      </c>
      <c r="AI758" s="25" t="s">
        <v>140</v>
      </c>
      <c r="AJ758" s="24" t="s">
        <v>140</v>
      </c>
      <c r="AK758" s="24" t="s">
        <v>140</v>
      </c>
      <c r="AL758" s="24" t="s">
        <v>140</v>
      </c>
      <c r="AM758" s="24" t="s">
        <v>140</v>
      </c>
      <c r="AN758" s="24" t="s">
        <v>140</v>
      </c>
      <c r="AO758" s="24" t="s">
        <v>140</v>
      </c>
      <c r="AP758" s="53" t="s">
        <v>140</v>
      </c>
      <c r="AQ758" s="53" t="s">
        <v>140</v>
      </c>
      <c r="AR758" s="30" t="s">
        <v>140</v>
      </c>
      <c r="AS758" s="53" t="s">
        <v>140</v>
      </c>
      <c r="AT758" s="30" t="s">
        <v>140</v>
      </c>
      <c r="AU758" s="30" t="s">
        <v>140</v>
      </c>
      <c r="AV758" s="53" t="s">
        <v>140</v>
      </c>
      <c r="AW758" s="53" t="s">
        <v>140</v>
      </c>
      <c r="AX758" s="57" t="s">
        <v>140</v>
      </c>
      <c r="AY758" s="53">
        <v>-10000</v>
      </c>
      <c r="AZ758" s="57" t="s">
        <v>140</v>
      </c>
      <c r="BA758" s="57" t="s">
        <v>150</v>
      </c>
    </row>
    <row r="759" spans="2:53">
      <c r="B759" s="43" t="s">
        <v>227</v>
      </c>
      <c r="C759" s="22" t="s">
        <v>64</v>
      </c>
      <c r="D759" s="23" t="s">
        <v>148</v>
      </c>
      <c r="E759" s="29"/>
      <c r="F759" s="29">
        <v>5386</v>
      </c>
      <c r="G759" s="53">
        <v>827</v>
      </c>
      <c r="H759" s="47"/>
      <c r="I759" s="29">
        <v>5098</v>
      </c>
      <c r="J759" s="29">
        <v>827</v>
      </c>
      <c r="K759" s="29"/>
      <c r="L759" s="47">
        <v>3263</v>
      </c>
      <c r="M759" s="29">
        <v>-16</v>
      </c>
      <c r="N759" s="53">
        <v>3263</v>
      </c>
      <c r="O759" s="26" t="s">
        <v>144</v>
      </c>
      <c r="P759" s="25" t="s">
        <v>41</v>
      </c>
      <c r="Q759" s="26">
        <v>3279</v>
      </c>
      <c r="R759" s="24" t="s">
        <v>139</v>
      </c>
      <c r="S759" s="24">
        <v>288</v>
      </c>
      <c r="T759" s="24">
        <v>0</v>
      </c>
      <c r="U759" s="29">
        <v>288</v>
      </c>
      <c r="V759" s="53">
        <v>-16</v>
      </c>
      <c r="W759" s="30">
        <v>1</v>
      </c>
      <c r="X759" s="47">
        <v>160</v>
      </c>
      <c r="Y759" s="24" t="s">
        <v>140</v>
      </c>
      <c r="Z759" s="25" t="s">
        <v>170</v>
      </c>
      <c r="AA759" s="29">
        <v>-160</v>
      </c>
      <c r="AB759" s="24" t="s">
        <v>140</v>
      </c>
      <c r="AC759" s="25" t="s">
        <v>170</v>
      </c>
      <c r="AD759" s="24" t="s">
        <v>140</v>
      </c>
      <c r="AE759" s="24" t="s">
        <v>140</v>
      </c>
      <c r="AF759" s="25" t="s">
        <v>140</v>
      </c>
      <c r="AG759" s="48" t="s">
        <v>140</v>
      </c>
      <c r="AH759" s="24" t="s">
        <v>140</v>
      </c>
      <c r="AI759" s="25" t="s">
        <v>140</v>
      </c>
      <c r="AJ759" s="24" t="s">
        <v>140</v>
      </c>
      <c r="AK759" s="24" t="s">
        <v>140</v>
      </c>
      <c r="AL759" s="24" t="s">
        <v>140</v>
      </c>
      <c r="AM759" s="24" t="s">
        <v>140</v>
      </c>
      <c r="AN759" s="24" t="s">
        <v>140</v>
      </c>
      <c r="AO759" s="24" t="s">
        <v>140</v>
      </c>
      <c r="AP759" s="53" t="s">
        <v>140</v>
      </c>
      <c r="AQ759" s="53" t="s">
        <v>140</v>
      </c>
      <c r="AR759" s="30" t="s">
        <v>140</v>
      </c>
      <c r="AS759" s="53" t="s">
        <v>140</v>
      </c>
      <c r="AT759" s="30" t="s">
        <v>140</v>
      </c>
      <c r="AU759" s="30" t="s">
        <v>140</v>
      </c>
      <c r="AV759" s="53" t="s">
        <v>140</v>
      </c>
      <c r="AW759" s="53" t="s">
        <v>140</v>
      </c>
      <c r="AX759" s="57" t="s">
        <v>140</v>
      </c>
      <c r="AY759" s="53">
        <v>-10000</v>
      </c>
      <c r="AZ759" s="57" t="s">
        <v>140</v>
      </c>
      <c r="BA759" s="57" t="s">
        <v>150</v>
      </c>
    </row>
    <row r="760" spans="2:53">
      <c r="B760" s="43" t="s">
        <v>227</v>
      </c>
      <c r="C760" s="22" t="s">
        <v>64</v>
      </c>
      <c r="D760" s="23" t="s">
        <v>149</v>
      </c>
      <c r="E760" s="29"/>
      <c r="F760" s="29">
        <v>5516</v>
      </c>
      <c r="G760" s="53">
        <v>827</v>
      </c>
      <c r="H760" s="47"/>
      <c r="I760" s="29">
        <v>5649</v>
      </c>
      <c r="J760" s="29">
        <v>827</v>
      </c>
      <c r="K760" s="29"/>
      <c r="L760" s="47">
        <v>3144</v>
      </c>
      <c r="M760" s="29">
        <v>-16</v>
      </c>
      <c r="N760" s="53">
        <v>3144</v>
      </c>
      <c r="O760" s="26" t="s">
        <v>144</v>
      </c>
      <c r="P760" s="25" t="s">
        <v>41</v>
      </c>
      <c r="Q760" s="26">
        <v>3160</v>
      </c>
      <c r="R760" s="24" t="s">
        <v>139</v>
      </c>
      <c r="S760" s="24">
        <v>-133</v>
      </c>
      <c r="T760" s="24">
        <v>0</v>
      </c>
      <c r="U760" s="29">
        <v>-133</v>
      </c>
      <c r="V760" s="53">
        <v>-16</v>
      </c>
      <c r="W760" s="30">
        <v>1</v>
      </c>
      <c r="X760" s="47">
        <v>160</v>
      </c>
      <c r="Y760" s="24" t="s">
        <v>140</v>
      </c>
      <c r="Z760" s="25" t="s">
        <v>170</v>
      </c>
      <c r="AA760" s="29">
        <v>-160</v>
      </c>
      <c r="AB760" s="24" t="s">
        <v>140</v>
      </c>
      <c r="AC760" s="25" t="s">
        <v>170</v>
      </c>
      <c r="AD760" s="24" t="s">
        <v>140</v>
      </c>
      <c r="AE760" s="24" t="s">
        <v>140</v>
      </c>
      <c r="AF760" s="25" t="s">
        <v>140</v>
      </c>
      <c r="AG760" s="48" t="s">
        <v>140</v>
      </c>
      <c r="AH760" s="24" t="s">
        <v>140</v>
      </c>
      <c r="AI760" s="25" t="s">
        <v>140</v>
      </c>
      <c r="AJ760" s="24" t="s">
        <v>140</v>
      </c>
      <c r="AK760" s="24" t="s">
        <v>140</v>
      </c>
      <c r="AL760" s="24" t="s">
        <v>140</v>
      </c>
      <c r="AM760" s="24" t="s">
        <v>140</v>
      </c>
      <c r="AN760" s="24" t="s">
        <v>140</v>
      </c>
      <c r="AO760" s="24" t="s">
        <v>140</v>
      </c>
      <c r="AP760" s="53" t="s">
        <v>140</v>
      </c>
      <c r="AQ760" s="53" t="s">
        <v>140</v>
      </c>
      <c r="AR760" s="30" t="s">
        <v>140</v>
      </c>
      <c r="AS760" s="53" t="s">
        <v>140</v>
      </c>
      <c r="AT760" s="30" t="s">
        <v>140</v>
      </c>
      <c r="AU760" s="30" t="s">
        <v>140</v>
      </c>
      <c r="AV760" s="53" t="s">
        <v>140</v>
      </c>
      <c r="AW760" s="53" t="s">
        <v>140</v>
      </c>
      <c r="AX760" s="57" t="s">
        <v>140</v>
      </c>
      <c r="AY760" s="53">
        <v>-10000</v>
      </c>
      <c r="AZ760" s="57" t="s">
        <v>140</v>
      </c>
      <c r="BA760" s="57" t="s">
        <v>150</v>
      </c>
    </row>
    <row r="761" spans="2:53">
      <c r="B761" s="43" t="s">
        <v>227</v>
      </c>
      <c r="C761" s="22" t="s">
        <v>64</v>
      </c>
      <c r="D761" s="23" t="s">
        <v>151</v>
      </c>
      <c r="E761" s="29"/>
      <c r="F761" s="29">
        <v>4664</v>
      </c>
      <c r="G761" s="53">
        <v>608</v>
      </c>
      <c r="H761" s="47"/>
      <c r="I761" s="29">
        <v>4818</v>
      </c>
      <c r="J761" s="29">
        <v>608</v>
      </c>
      <c r="K761" s="29"/>
      <c r="L761" s="47">
        <v>-1767</v>
      </c>
      <c r="M761" s="29">
        <v>-1767</v>
      </c>
      <c r="N761" s="53">
        <v>-1767</v>
      </c>
      <c r="O761" s="26" t="s">
        <v>144</v>
      </c>
      <c r="P761" s="25" t="s">
        <v>41</v>
      </c>
      <c r="Q761" s="26">
        <v>0</v>
      </c>
      <c r="R761" s="24" t="s">
        <v>139</v>
      </c>
      <c r="S761" s="24">
        <v>-154</v>
      </c>
      <c r="T761" s="24">
        <v>0</v>
      </c>
      <c r="U761" s="29">
        <v>-154</v>
      </c>
      <c r="V761" s="53">
        <v>0</v>
      </c>
      <c r="W761" s="30">
        <v>1</v>
      </c>
      <c r="X761" s="47">
        <v>108</v>
      </c>
      <c r="Y761" s="24" t="s">
        <v>140</v>
      </c>
      <c r="Z761" s="25" t="s">
        <v>170</v>
      </c>
      <c r="AA761" s="29">
        <v>-108</v>
      </c>
      <c r="AB761" s="24" t="s">
        <v>140</v>
      </c>
      <c r="AC761" s="25" t="s">
        <v>170</v>
      </c>
      <c r="AD761" s="24" t="s">
        <v>140</v>
      </c>
      <c r="AE761" s="24" t="s">
        <v>140</v>
      </c>
      <c r="AF761" s="25" t="s">
        <v>140</v>
      </c>
      <c r="AG761" s="48" t="s">
        <v>140</v>
      </c>
      <c r="AH761" s="24" t="s">
        <v>140</v>
      </c>
      <c r="AI761" s="25" t="s">
        <v>140</v>
      </c>
      <c r="AJ761" s="26" t="s">
        <v>140</v>
      </c>
      <c r="AK761" s="24" t="s">
        <v>140</v>
      </c>
      <c r="AL761" s="24" t="s">
        <v>140</v>
      </c>
      <c r="AM761" s="24" t="s">
        <v>140</v>
      </c>
      <c r="AN761" s="24" t="s">
        <v>140</v>
      </c>
      <c r="AO761" s="24" t="s">
        <v>140</v>
      </c>
      <c r="AP761" s="53" t="s">
        <v>140</v>
      </c>
      <c r="AQ761" s="53" t="s">
        <v>140</v>
      </c>
      <c r="AR761" s="30" t="s">
        <v>140</v>
      </c>
      <c r="AS761" s="53" t="s">
        <v>140</v>
      </c>
      <c r="AT761" s="30" t="s">
        <v>140</v>
      </c>
      <c r="AU761" s="30" t="s">
        <v>140</v>
      </c>
      <c r="AV761" s="53" t="s">
        <v>140</v>
      </c>
      <c r="AW761" s="53" t="s">
        <v>140</v>
      </c>
      <c r="AX761" s="57" t="s">
        <v>140</v>
      </c>
      <c r="AY761" s="53">
        <v>-10000</v>
      </c>
      <c r="AZ761" s="57" t="s">
        <v>140</v>
      </c>
      <c r="BA761" s="57" t="s">
        <v>150</v>
      </c>
    </row>
    <row r="762" spans="2:53">
      <c r="B762" s="43" t="s">
        <v>227</v>
      </c>
      <c r="C762" s="22" t="s">
        <v>64</v>
      </c>
      <c r="D762" s="23" t="s">
        <v>153</v>
      </c>
      <c r="E762" s="29"/>
      <c r="F762" s="29">
        <v>5032</v>
      </c>
      <c r="G762" s="53">
        <v>608</v>
      </c>
      <c r="H762" s="47"/>
      <c r="I762" s="29">
        <v>5032</v>
      </c>
      <c r="J762" s="29">
        <v>608</v>
      </c>
      <c r="K762" s="29"/>
      <c r="L762" s="47">
        <v>-2730</v>
      </c>
      <c r="M762" s="29">
        <v>-2730</v>
      </c>
      <c r="N762" s="53">
        <v>-2730</v>
      </c>
      <c r="O762" s="26" t="s">
        <v>144</v>
      </c>
      <c r="P762" s="25" t="s">
        <v>144</v>
      </c>
      <c r="Q762" s="26">
        <v>0</v>
      </c>
      <c r="R762" s="24" t="s">
        <v>139</v>
      </c>
      <c r="S762" s="24">
        <v>0</v>
      </c>
      <c r="T762" s="24">
        <v>0</v>
      </c>
      <c r="U762" s="29">
        <v>0</v>
      </c>
      <c r="V762" s="53">
        <v>0</v>
      </c>
      <c r="W762" s="30">
        <v>1</v>
      </c>
      <c r="X762" s="47">
        <v>108</v>
      </c>
      <c r="Y762" s="24" t="s">
        <v>140</v>
      </c>
      <c r="Z762" s="25" t="s">
        <v>170</v>
      </c>
      <c r="AA762" s="29">
        <v>221</v>
      </c>
      <c r="AB762" s="24" t="s">
        <v>140</v>
      </c>
      <c r="AC762" s="25" t="s">
        <v>170</v>
      </c>
      <c r="AD762" s="24" t="s">
        <v>140</v>
      </c>
      <c r="AE762" s="24" t="s">
        <v>140</v>
      </c>
      <c r="AF762" s="25" t="s">
        <v>140</v>
      </c>
      <c r="AG762" s="48" t="s">
        <v>140</v>
      </c>
      <c r="AH762" s="24" t="s">
        <v>140</v>
      </c>
      <c r="AI762" s="25" t="s">
        <v>140</v>
      </c>
      <c r="AJ762" s="26" t="s">
        <v>140</v>
      </c>
      <c r="AK762" s="24" t="s">
        <v>140</v>
      </c>
      <c r="AL762" s="24" t="s">
        <v>140</v>
      </c>
      <c r="AM762" s="24" t="s">
        <v>140</v>
      </c>
      <c r="AN762" s="24" t="s">
        <v>140</v>
      </c>
      <c r="AO762" s="24" t="s">
        <v>140</v>
      </c>
      <c r="AP762" s="53" t="s">
        <v>140</v>
      </c>
      <c r="AQ762" s="53" t="s">
        <v>140</v>
      </c>
      <c r="AR762" s="30" t="s">
        <v>140</v>
      </c>
      <c r="AS762" s="53" t="s">
        <v>140</v>
      </c>
      <c r="AT762" s="30" t="s">
        <v>140</v>
      </c>
      <c r="AU762" s="30" t="s">
        <v>140</v>
      </c>
      <c r="AV762" s="53" t="s">
        <v>140</v>
      </c>
      <c r="AW762" s="53" t="s">
        <v>140</v>
      </c>
      <c r="AX762" s="57" t="s">
        <v>140</v>
      </c>
      <c r="AY762" s="53">
        <v>-10000</v>
      </c>
      <c r="AZ762" s="57" t="s">
        <v>140</v>
      </c>
      <c r="BA762" s="57" t="s">
        <v>150</v>
      </c>
    </row>
    <row r="763" spans="2:53" ht="15" thickBot="1">
      <c r="B763" s="44" t="s">
        <v>227</v>
      </c>
      <c r="C763" s="32" t="s">
        <v>64</v>
      </c>
      <c r="D763" s="33" t="s">
        <v>155</v>
      </c>
      <c r="E763" s="54"/>
      <c r="F763" s="54">
        <v>4663</v>
      </c>
      <c r="G763" s="55">
        <v>581</v>
      </c>
      <c r="H763" s="56"/>
      <c r="I763" s="54">
        <v>4797</v>
      </c>
      <c r="J763" s="54">
        <v>603</v>
      </c>
      <c r="K763" s="54"/>
      <c r="L763" s="56">
        <v>-1996</v>
      </c>
      <c r="M763" s="54">
        <v>-1996</v>
      </c>
      <c r="N763" s="55">
        <v>-1996</v>
      </c>
      <c r="O763" s="36" t="s">
        <v>40</v>
      </c>
      <c r="P763" s="35" t="s">
        <v>41</v>
      </c>
      <c r="Q763" s="36">
        <v>0</v>
      </c>
      <c r="R763" s="24" t="s">
        <v>139</v>
      </c>
      <c r="S763" s="24">
        <v>-134</v>
      </c>
      <c r="T763" s="24">
        <v>-22</v>
      </c>
      <c r="U763" s="29">
        <v>-156</v>
      </c>
      <c r="V763" s="53">
        <v>0</v>
      </c>
      <c r="W763" s="30">
        <v>1</v>
      </c>
      <c r="X763" s="56">
        <v>103</v>
      </c>
      <c r="Y763" s="34" t="s">
        <v>140</v>
      </c>
      <c r="Z763" s="35" t="s">
        <v>170</v>
      </c>
      <c r="AA763" s="54">
        <v>367</v>
      </c>
      <c r="AB763" s="34" t="s">
        <v>140</v>
      </c>
      <c r="AC763" s="35" t="s">
        <v>170</v>
      </c>
      <c r="AD763" s="34" t="s">
        <v>140</v>
      </c>
      <c r="AE763" s="34" t="s">
        <v>140</v>
      </c>
      <c r="AF763" s="35" t="s">
        <v>140</v>
      </c>
      <c r="AG763" s="61" t="s">
        <v>140</v>
      </c>
      <c r="AH763" s="34" t="s">
        <v>140</v>
      </c>
      <c r="AI763" s="35" t="s">
        <v>140</v>
      </c>
      <c r="AJ763" s="36" t="s">
        <v>140</v>
      </c>
      <c r="AK763" s="34" t="s">
        <v>140</v>
      </c>
      <c r="AL763" s="34" t="s">
        <v>140</v>
      </c>
      <c r="AM763" s="34" t="s">
        <v>140</v>
      </c>
      <c r="AN763" s="34" t="s">
        <v>140</v>
      </c>
      <c r="AO763" s="34" t="s">
        <v>140</v>
      </c>
      <c r="AP763" s="55" t="s">
        <v>140</v>
      </c>
      <c r="AQ763" s="55" t="s">
        <v>140</v>
      </c>
      <c r="AR763" s="37" t="s">
        <v>140</v>
      </c>
      <c r="AS763" s="55" t="s">
        <v>140</v>
      </c>
      <c r="AT763" s="37" t="s">
        <v>140</v>
      </c>
      <c r="AU763" s="37" t="s">
        <v>140</v>
      </c>
      <c r="AV763" s="55" t="s">
        <v>140</v>
      </c>
      <c r="AW763" s="55" t="s">
        <v>140</v>
      </c>
      <c r="AX763" s="58" t="s">
        <v>140</v>
      </c>
      <c r="AY763" s="55">
        <v>-10000</v>
      </c>
      <c r="AZ763" s="58" t="s">
        <v>140</v>
      </c>
      <c r="BA763" s="58" t="s">
        <v>150</v>
      </c>
    </row>
    <row r="764" spans="2:53">
      <c r="B764" s="45" t="s">
        <v>228</v>
      </c>
      <c r="C764" s="39" t="s">
        <v>64</v>
      </c>
      <c r="D764" s="40" t="s">
        <v>138</v>
      </c>
      <c r="E764" s="50">
        <v>6241</v>
      </c>
      <c r="F764" s="50"/>
      <c r="G764" s="51"/>
      <c r="H764" s="52">
        <v>6121</v>
      </c>
      <c r="I764" s="50"/>
      <c r="J764" s="50"/>
      <c r="K764" s="50"/>
      <c r="L764" s="52">
        <v>0</v>
      </c>
      <c r="M764" s="50">
        <v>0</v>
      </c>
      <c r="N764" s="51">
        <v>0</v>
      </c>
      <c r="O764" s="28" t="s">
        <v>160</v>
      </c>
      <c r="P764" s="41" t="s">
        <v>41</v>
      </c>
      <c r="Q764" s="28">
        <v>0</v>
      </c>
      <c r="R764" s="24">
        <v>120</v>
      </c>
      <c r="S764" s="24" t="s">
        <v>139</v>
      </c>
      <c r="T764" s="24" t="s">
        <v>139</v>
      </c>
      <c r="U764" s="29" t="s">
        <v>139</v>
      </c>
      <c r="V764" s="53">
        <v>0</v>
      </c>
      <c r="W764" s="30">
        <v>1</v>
      </c>
      <c r="X764" s="52">
        <v>140</v>
      </c>
      <c r="Y764" s="27" t="s">
        <v>140</v>
      </c>
      <c r="Z764" s="41" t="s">
        <v>170</v>
      </c>
      <c r="AA764" s="50">
        <v>371</v>
      </c>
      <c r="AB764" s="27" t="s">
        <v>140</v>
      </c>
      <c r="AC764" s="41" t="s">
        <v>170</v>
      </c>
      <c r="AD764" s="27" t="s">
        <v>140</v>
      </c>
      <c r="AE764" s="27" t="s">
        <v>140</v>
      </c>
      <c r="AF764" s="41" t="s">
        <v>140</v>
      </c>
      <c r="AG764" s="59" t="s">
        <v>140</v>
      </c>
      <c r="AH764" s="27" t="s">
        <v>140</v>
      </c>
      <c r="AI764" s="41" t="s">
        <v>140</v>
      </c>
      <c r="AJ764" s="28" t="s">
        <v>140</v>
      </c>
      <c r="AK764" s="27" t="s">
        <v>140</v>
      </c>
      <c r="AL764" s="27" t="s">
        <v>140</v>
      </c>
      <c r="AM764" s="27" t="s">
        <v>140</v>
      </c>
      <c r="AN764" s="27" t="s">
        <v>140</v>
      </c>
      <c r="AO764" s="27" t="s">
        <v>140</v>
      </c>
      <c r="AP764" s="51" t="s">
        <v>140</v>
      </c>
      <c r="AQ764" s="51" t="s">
        <v>140</v>
      </c>
      <c r="AR764" s="42" t="s">
        <v>140</v>
      </c>
      <c r="AS764" s="51" t="s">
        <v>140</v>
      </c>
      <c r="AT764" s="42" t="s">
        <v>140</v>
      </c>
      <c r="AU764" s="42" t="s">
        <v>140</v>
      </c>
      <c r="AV764" s="51">
        <v>-10000</v>
      </c>
      <c r="AW764" s="51" t="s">
        <v>140</v>
      </c>
      <c r="AX764" s="60" t="s">
        <v>150</v>
      </c>
      <c r="AY764" s="51" t="s">
        <v>140</v>
      </c>
      <c r="AZ764" s="60" t="s">
        <v>140</v>
      </c>
      <c r="BA764" s="60" t="s">
        <v>140</v>
      </c>
    </row>
    <row r="765" spans="2:53">
      <c r="B765" s="21" t="s">
        <v>228</v>
      </c>
      <c r="C765" s="22" t="s">
        <v>64</v>
      </c>
      <c r="D765" s="23" t="s">
        <v>141</v>
      </c>
      <c r="E765" s="29">
        <v>6241</v>
      </c>
      <c r="F765" s="29"/>
      <c r="G765" s="53"/>
      <c r="H765" s="47">
        <v>6147</v>
      </c>
      <c r="I765" s="29"/>
      <c r="J765" s="29"/>
      <c r="K765" s="29"/>
      <c r="L765" s="47">
        <v>0</v>
      </c>
      <c r="M765" s="29">
        <v>0</v>
      </c>
      <c r="N765" s="53">
        <v>0</v>
      </c>
      <c r="O765" s="26" t="s">
        <v>160</v>
      </c>
      <c r="P765" s="25" t="s">
        <v>41</v>
      </c>
      <c r="Q765" s="26">
        <v>0</v>
      </c>
      <c r="R765" s="24">
        <v>94</v>
      </c>
      <c r="S765" s="24" t="s">
        <v>139</v>
      </c>
      <c r="T765" s="24" t="s">
        <v>139</v>
      </c>
      <c r="U765" s="29" t="s">
        <v>139</v>
      </c>
      <c r="V765" s="53">
        <v>0</v>
      </c>
      <c r="W765" s="30">
        <v>1</v>
      </c>
      <c r="X765" s="47">
        <v>140</v>
      </c>
      <c r="Y765" s="24" t="s">
        <v>140</v>
      </c>
      <c r="Z765" s="25" t="s">
        <v>170</v>
      </c>
      <c r="AA765" s="29">
        <v>371</v>
      </c>
      <c r="AB765" s="24" t="s">
        <v>140</v>
      </c>
      <c r="AC765" s="25" t="s">
        <v>170</v>
      </c>
      <c r="AD765" s="24" t="s">
        <v>140</v>
      </c>
      <c r="AE765" s="24" t="s">
        <v>140</v>
      </c>
      <c r="AF765" s="25" t="s">
        <v>140</v>
      </c>
      <c r="AG765" s="48" t="s">
        <v>140</v>
      </c>
      <c r="AH765" s="24" t="s">
        <v>140</v>
      </c>
      <c r="AI765" s="25" t="s">
        <v>140</v>
      </c>
      <c r="AJ765" s="26" t="s">
        <v>140</v>
      </c>
      <c r="AK765" s="24" t="s">
        <v>140</v>
      </c>
      <c r="AL765" s="24" t="s">
        <v>140</v>
      </c>
      <c r="AM765" s="24" t="s">
        <v>140</v>
      </c>
      <c r="AN765" s="24" t="s">
        <v>140</v>
      </c>
      <c r="AO765" s="24" t="s">
        <v>140</v>
      </c>
      <c r="AP765" s="53" t="s">
        <v>140</v>
      </c>
      <c r="AQ765" s="53" t="s">
        <v>140</v>
      </c>
      <c r="AR765" s="30" t="s">
        <v>140</v>
      </c>
      <c r="AS765" s="53" t="s">
        <v>140</v>
      </c>
      <c r="AT765" s="30" t="s">
        <v>140</v>
      </c>
      <c r="AU765" s="30" t="s">
        <v>140</v>
      </c>
      <c r="AV765" s="53">
        <v>-10000</v>
      </c>
      <c r="AW765" s="53" t="s">
        <v>140</v>
      </c>
      <c r="AX765" s="57" t="s">
        <v>150</v>
      </c>
      <c r="AY765" s="53" t="s">
        <v>140</v>
      </c>
      <c r="AZ765" s="57" t="s">
        <v>140</v>
      </c>
      <c r="BA765" s="57" t="s">
        <v>140</v>
      </c>
    </row>
    <row r="766" spans="2:53">
      <c r="B766" s="21" t="s">
        <v>228</v>
      </c>
      <c r="C766" s="22" t="s">
        <v>64</v>
      </c>
      <c r="D766" s="23" t="s">
        <v>142</v>
      </c>
      <c r="E766" s="29">
        <v>6241</v>
      </c>
      <c r="F766" s="29"/>
      <c r="G766" s="53"/>
      <c r="H766" s="47">
        <v>6213</v>
      </c>
      <c r="I766" s="29"/>
      <c r="J766" s="29"/>
      <c r="K766" s="29"/>
      <c r="L766" s="47">
        <v>0</v>
      </c>
      <c r="M766" s="29">
        <v>0</v>
      </c>
      <c r="N766" s="53">
        <v>0</v>
      </c>
      <c r="O766" s="26" t="s">
        <v>160</v>
      </c>
      <c r="P766" s="25" t="s">
        <v>41</v>
      </c>
      <c r="Q766" s="26">
        <v>0</v>
      </c>
      <c r="R766" s="24">
        <v>28</v>
      </c>
      <c r="S766" s="24" t="s">
        <v>139</v>
      </c>
      <c r="T766" s="24" t="s">
        <v>139</v>
      </c>
      <c r="U766" s="29" t="s">
        <v>139</v>
      </c>
      <c r="V766" s="53">
        <v>0</v>
      </c>
      <c r="W766" s="30">
        <v>1</v>
      </c>
      <c r="X766" s="47">
        <v>140</v>
      </c>
      <c r="Y766" s="24" t="s">
        <v>140</v>
      </c>
      <c r="Z766" s="25" t="s">
        <v>170</v>
      </c>
      <c r="AA766" s="29">
        <v>371</v>
      </c>
      <c r="AB766" s="24" t="s">
        <v>140</v>
      </c>
      <c r="AC766" s="25" t="s">
        <v>170</v>
      </c>
      <c r="AD766" s="24" t="s">
        <v>140</v>
      </c>
      <c r="AE766" s="24" t="s">
        <v>140</v>
      </c>
      <c r="AF766" s="25" t="s">
        <v>140</v>
      </c>
      <c r="AG766" s="48" t="s">
        <v>140</v>
      </c>
      <c r="AH766" s="24" t="s">
        <v>140</v>
      </c>
      <c r="AI766" s="25" t="s">
        <v>140</v>
      </c>
      <c r="AJ766" s="26" t="s">
        <v>140</v>
      </c>
      <c r="AK766" s="24" t="s">
        <v>140</v>
      </c>
      <c r="AL766" s="24" t="s">
        <v>140</v>
      </c>
      <c r="AM766" s="24" t="s">
        <v>140</v>
      </c>
      <c r="AN766" s="24" t="s">
        <v>140</v>
      </c>
      <c r="AO766" s="24" t="s">
        <v>140</v>
      </c>
      <c r="AP766" s="53" t="s">
        <v>140</v>
      </c>
      <c r="AQ766" s="53" t="s">
        <v>140</v>
      </c>
      <c r="AR766" s="30" t="s">
        <v>140</v>
      </c>
      <c r="AS766" s="53" t="s">
        <v>140</v>
      </c>
      <c r="AT766" s="30" t="s">
        <v>140</v>
      </c>
      <c r="AU766" s="30" t="s">
        <v>140</v>
      </c>
      <c r="AV766" s="53">
        <v>-10000</v>
      </c>
      <c r="AW766" s="53" t="s">
        <v>140</v>
      </c>
      <c r="AX766" s="57" t="s">
        <v>150</v>
      </c>
      <c r="AY766" s="53" t="s">
        <v>140</v>
      </c>
      <c r="AZ766" s="57" t="s">
        <v>140</v>
      </c>
      <c r="BA766" s="57" t="s">
        <v>140</v>
      </c>
    </row>
    <row r="767" spans="2:53">
      <c r="B767" s="21" t="s">
        <v>228</v>
      </c>
      <c r="C767" s="22" t="s">
        <v>64</v>
      </c>
      <c r="D767" s="23" t="s">
        <v>143</v>
      </c>
      <c r="E767" s="29">
        <v>6031</v>
      </c>
      <c r="F767" s="29"/>
      <c r="G767" s="53"/>
      <c r="H767" s="47">
        <v>6031</v>
      </c>
      <c r="I767" s="29"/>
      <c r="J767" s="29"/>
      <c r="K767" s="29"/>
      <c r="L767" s="47">
        <v>0</v>
      </c>
      <c r="M767" s="29">
        <v>0</v>
      </c>
      <c r="N767" s="53">
        <v>0</v>
      </c>
      <c r="O767" s="26" t="s">
        <v>144</v>
      </c>
      <c r="P767" s="25" t="s">
        <v>52</v>
      </c>
      <c r="Q767" s="26">
        <v>0</v>
      </c>
      <c r="R767" s="24">
        <v>0</v>
      </c>
      <c r="S767" s="24" t="s">
        <v>139</v>
      </c>
      <c r="T767" s="24" t="s">
        <v>139</v>
      </c>
      <c r="U767" s="29" t="s">
        <v>139</v>
      </c>
      <c r="V767" s="53">
        <v>0</v>
      </c>
      <c r="W767" s="30">
        <v>1</v>
      </c>
      <c r="X767" s="47">
        <v>140</v>
      </c>
      <c r="Y767" s="24" t="s">
        <v>140</v>
      </c>
      <c r="Z767" s="25" t="s">
        <v>170</v>
      </c>
      <c r="AA767" s="29">
        <v>337</v>
      </c>
      <c r="AB767" s="24" t="s">
        <v>140</v>
      </c>
      <c r="AC767" s="25" t="s">
        <v>170</v>
      </c>
      <c r="AD767" s="24" t="s">
        <v>140</v>
      </c>
      <c r="AE767" s="24" t="s">
        <v>140</v>
      </c>
      <c r="AF767" s="25" t="s">
        <v>140</v>
      </c>
      <c r="AG767" s="48" t="s">
        <v>140</v>
      </c>
      <c r="AH767" s="24" t="s">
        <v>140</v>
      </c>
      <c r="AI767" s="25" t="s">
        <v>140</v>
      </c>
      <c r="AJ767" s="24" t="s">
        <v>140</v>
      </c>
      <c r="AK767" s="24" t="s">
        <v>140</v>
      </c>
      <c r="AL767" s="24" t="s">
        <v>140</v>
      </c>
      <c r="AM767" s="24" t="s">
        <v>140</v>
      </c>
      <c r="AN767" s="24" t="s">
        <v>140</v>
      </c>
      <c r="AO767" s="24" t="s">
        <v>140</v>
      </c>
      <c r="AP767" s="53" t="s">
        <v>140</v>
      </c>
      <c r="AQ767" s="53" t="s">
        <v>140</v>
      </c>
      <c r="AR767" s="30" t="s">
        <v>140</v>
      </c>
      <c r="AS767" s="53" t="s">
        <v>140</v>
      </c>
      <c r="AT767" s="30" t="s">
        <v>140</v>
      </c>
      <c r="AU767" s="30" t="s">
        <v>140</v>
      </c>
      <c r="AV767" s="53">
        <v>-10000</v>
      </c>
      <c r="AW767" s="53" t="s">
        <v>140</v>
      </c>
      <c r="AX767" s="57" t="s">
        <v>150</v>
      </c>
      <c r="AY767" s="53" t="s">
        <v>140</v>
      </c>
      <c r="AZ767" s="57" t="s">
        <v>140</v>
      </c>
      <c r="BA767" s="57" t="s">
        <v>140</v>
      </c>
    </row>
    <row r="768" spans="2:53">
      <c r="B768" s="21" t="s">
        <v>228</v>
      </c>
      <c r="C768" s="22" t="s">
        <v>64</v>
      </c>
      <c r="D768" s="23" t="s">
        <v>145</v>
      </c>
      <c r="E768" s="29">
        <v>6546</v>
      </c>
      <c r="F768" s="29"/>
      <c r="G768" s="53"/>
      <c r="H768" s="47">
        <v>6546</v>
      </c>
      <c r="I768" s="29"/>
      <c r="J768" s="29"/>
      <c r="K768" s="29"/>
      <c r="L768" s="47">
        <v>0</v>
      </c>
      <c r="M768" s="29">
        <v>0</v>
      </c>
      <c r="N768" s="53">
        <v>0</v>
      </c>
      <c r="O768" s="26" t="s">
        <v>144</v>
      </c>
      <c r="P768" s="25" t="s">
        <v>41</v>
      </c>
      <c r="Q768" s="26">
        <v>0</v>
      </c>
      <c r="R768" s="24">
        <v>0</v>
      </c>
      <c r="S768" s="24" t="s">
        <v>139</v>
      </c>
      <c r="T768" s="24" t="s">
        <v>139</v>
      </c>
      <c r="U768" s="29" t="s">
        <v>139</v>
      </c>
      <c r="V768" s="53">
        <v>0</v>
      </c>
      <c r="W768" s="30">
        <v>1</v>
      </c>
      <c r="X768" s="47" t="s">
        <v>140</v>
      </c>
      <c r="Y768" s="24" t="s">
        <v>140</v>
      </c>
      <c r="Z768" s="25" t="s">
        <v>140</v>
      </c>
      <c r="AA768" s="29" t="s">
        <v>140</v>
      </c>
      <c r="AB768" s="24" t="s">
        <v>140</v>
      </c>
      <c r="AC768" s="25" t="s">
        <v>140</v>
      </c>
      <c r="AD768" s="24" t="s">
        <v>140</v>
      </c>
      <c r="AE768" s="24" t="s">
        <v>140</v>
      </c>
      <c r="AF768" s="25" t="s">
        <v>140</v>
      </c>
      <c r="AG768" s="48" t="s">
        <v>140</v>
      </c>
      <c r="AH768" s="24" t="s">
        <v>140</v>
      </c>
      <c r="AI768" s="25" t="s">
        <v>140</v>
      </c>
      <c r="AJ768" s="24" t="s">
        <v>140</v>
      </c>
      <c r="AK768" s="24" t="s">
        <v>140</v>
      </c>
      <c r="AL768" s="24" t="s">
        <v>140</v>
      </c>
      <c r="AM768" s="24" t="s">
        <v>140</v>
      </c>
      <c r="AN768" s="24" t="s">
        <v>140</v>
      </c>
      <c r="AO768" s="24" t="s">
        <v>140</v>
      </c>
      <c r="AP768" s="53" t="s">
        <v>140</v>
      </c>
      <c r="AQ768" s="53" t="s">
        <v>140</v>
      </c>
      <c r="AR768" s="30" t="s">
        <v>140</v>
      </c>
      <c r="AS768" s="53" t="s">
        <v>140</v>
      </c>
      <c r="AT768" s="30" t="s">
        <v>140</v>
      </c>
      <c r="AU768" s="30" t="s">
        <v>140</v>
      </c>
      <c r="AV768" s="53">
        <v>-10000</v>
      </c>
      <c r="AW768" s="53" t="s">
        <v>140</v>
      </c>
      <c r="AX768" s="57" t="s">
        <v>150</v>
      </c>
      <c r="AY768" s="53" t="s">
        <v>140</v>
      </c>
      <c r="AZ768" s="57" t="s">
        <v>140</v>
      </c>
      <c r="BA768" s="57" t="s">
        <v>140</v>
      </c>
    </row>
    <row r="769" spans="2:53">
      <c r="B769" s="21" t="s">
        <v>228</v>
      </c>
      <c r="C769" s="22" t="s">
        <v>64</v>
      </c>
      <c r="D769" s="23" t="s">
        <v>146</v>
      </c>
      <c r="E769" s="29">
        <v>6350</v>
      </c>
      <c r="F769" s="29"/>
      <c r="G769" s="53"/>
      <c r="H769" s="47">
        <v>6350</v>
      </c>
      <c r="I769" s="29"/>
      <c r="J769" s="29"/>
      <c r="K769" s="29"/>
      <c r="L769" s="47">
        <v>0</v>
      </c>
      <c r="M769" s="29">
        <v>0</v>
      </c>
      <c r="N769" s="53">
        <v>0</v>
      </c>
      <c r="O769" s="26" t="s">
        <v>144</v>
      </c>
      <c r="P769" s="25" t="s">
        <v>41</v>
      </c>
      <c r="Q769" s="26">
        <v>0</v>
      </c>
      <c r="R769" s="24">
        <v>0</v>
      </c>
      <c r="S769" s="24" t="s">
        <v>139</v>
      </c>
      <c r="T769" s="24" t="s">
        <v>139</v>
      </c>
      <c r="U769" s="29" t="s">
        <v>139</v>
      </c>
      <c r="V769" s="53">
        <v>0</v>
      </c>
      <c r="W769" s="30">
        <v>1</v>
      </c>
      <c r="X769" s="47" t="s">
        <v>140</v>
      </c>
      <c r="Y769" s="24" t="s">
        <v>140</v>
      </c>
      <c r="Z769" s="25" t="s">
        <v>140</v>
      </c>
      <c r="AA769" s="29" t="s">
        <v>140</v>
      </c>
      <c r="AB769" s="24" t="s">
        <v>140</v>
      </c>
      <c r="AC769" s="25" t="s">
        <v>140</v>
      </c>
      <c r="AD769" s="24" t="s">
        <v>140</v>
      </c>
      <c r="AE769" s="24" t="s">
        <v>140</v>
      </c>
      <c r="AF769" s="25" t="s">
        <v>140</v>
      </c>
      <c r="AG769" s="48" t="s">
        <v>140</v>
      </c>
      <c r="AH769" s="24" t="s">
        <v>140</v>
      </c>
      <c r="AI769" s="25" t="s">
        <v>140</v>
      </c>
      <c r="AJ769" s="24" t="s">
        <v>140</v>
      </c>
      <c r="AK769" s="24" t="s">
        <v>140</v>
      </c>
      <c r="AL769" s="24" t="s">
        <v>140</v>
      </c>
      <c r="AM769" s="24" t="s">
        <v>140</v>
      </c>
      <c r="AN769" s="24" t="s">
        <v>140</v>
      </c>
      <c r="AO769" s="24" t="s">
        <v>140</v>
      </c>
      <c r="AP769" s="53" t="s">
        <v>140</v>
      </c>
      <c r="AQ769" s="53" t="s">
        <v>140</v>
      </c>
      <c r="AR769" s="30" t="s">
        <v>140</v>
      </c>
      <c r="AS769" s="53" t="s">
        <v>140</v>
      </c>
      <c r="AT769" s="30" t="s">
        <v>140</v>
      </c>
      <c r="AU769" s="30" t="s">
        <v>140</v>
      </c>
      <c r="AV769" s="53">
        <v>-10000</v>
      </c>
      <c r="AW769" s="53" t="s">
        <v>140</v>
      </c>
      <c r="AX769" s="57" t="s">
        <v>150</v>
      </c>
      <c r="AY769" s="53" t="s">
        <v>140</v>
      </c>
      <c r="AZ769" s="57" t="s">
        <v>140</v>
      </c>
      <c r="BA769" s="57" t="s">
        <v>140</v>
      </c>
    </row>
    <row r="770" spans="2:53">
      <c r="B770" s="21" t="s">
        <v>228</v>
      </c>
      <c r="C770" s="22" t="s">
        <v>64</v>
      </c>
      <c r="D770" s="23" t="s">
        <v>147</v>
      </c>
      <c r="E770" s="29"/>
      <c r="F770" s="29">
        <v>5659</v>
      </c>
      <c r="G770" s="53">
        <v>253</v>
      </c>
      <c r="H770" s="47"/>
      <c r="I770" s="29">
        <v>5659</v>
      </c>
      <c r="J770" s="29">
        <v>274</v>
      </c>
      <c r="K770" s="29"/>
      <c r="L770" s="47">
        <v>-3834</v>
      </c>
      <c r="M770" s="29">
        <v>-3834</v>
      </c>
      <c r="N770" s="53">
        <v>-3834</v>
      </c>
      <c r="O770" s="26" t="s">
        <v>144</v>
      </c>
      <c r="P770" s="25" t="s">
        <v>41</v>
      </c>
      <c r="Q770" s="26">
        <v>0</v>
      </c>
      <c r="R770" s="24" t="s">
        <v>139</v>
      </c>
      <c r="S770" s="24">
        <v>0</v>
      </c>
      <c r="T770" s="24">
        <v>-21</v>
      </c>
      <c r="U770" s="29">
        <v>-21</v>
      </c>
      <c r="V770" s="53">
        <v>0</v>
      </c>
      <c r="W770" s="30">
        <v>1</v>
      </c>
      <c r="X770" s="47" t="s">
        <v>140</v>
      </c>
      <c r="Y770" s="24" t="s">
        <v>140</v>
      </c>
      <c r="Z770" s="25" t="s">
        <v>140</v>
      </c>
      <c r="AA770" s="29" t="s">
        <v>140</v>
      </c>
      <c r="AB770" s="24" t="s">
        <v>140</v>
      </c>
      <c r="AC770" s="25" t="s">
        <v>140</v>
      </c>
      <c r="AD770" s="24" t="s">
        <v>140</v>
      </c>
      <c r="AE770" s="24" t="s">
        <v>140</v>
      </c>
      <c r="AF770" s="25" t="s">
        <v>140</v>
      </c>
      <c r="AG770" s="48" t="s">
        <v>140</v>
      </c>
      <c r="AH770" s="24" t="s">
        <v>140</v>
      </c>
      <c r="AI770" s="25" t="s">
        <v>140</v>
      </c>
      <c r="AJ770" s="26" t="s">
        <v>140</v>
      </c>
      <c r="AK770" s="24" t="s">
        <v>140</v>
      </c>
      <c r="AL770" s="24" t="s">
        <v>140</v>
      </c>
      <c r="AM770" s="24" t="s">
        <v>140</v>
      </c>
      <c r="AN770" s="24" t="s">
        <v>140</v>
      </c>
      <c r="AO770" s="24" t="s">
        <v>140</v>
      </c>
      <c r="AP770" s="53" t="s">
        <v>140</v>
      </c>
      <c r="AQ770" s="53" t="s">
        <v>140</v>
      </c>
      <c r="AR770" s="30" t="s">
        <v>140</v>
      </c>
      <c r="AS770" s="53" t="s">
        <v>140</v>
      </c>
      <c r="AT770" s="30" t="s">
        <v>140</v>
      </c>
      <c r="AU770" s="30" t="s">
        <v>140</v>
      </c>
      <c r="AV770" s="53" t="s">
        <v>140</v>
      </c>
      <c r="AW770" s="53" t="s">
        <v>140</v>
      </c>
      <c r="AX770" s="57" t="s">
        <v>140</v>
      </c>
      <c r="AY770" s="53">
        <v>-10000</v>
      </c>
      <c r="AZ770" s="57" t="s">
        <v>140</v>
      </c>
      <c r="BA770" s="57" t="s">
        <v>150</v>
      </c>
    </row>
    <row r="771" spans="2:53">
      <c r="B771" s="21" t="s">
        <v>228</v>
      </c>
      <c r="C771" s="22" t="s">
        <v>64</v>
      </c>
      <c r="D771" s="23" t="s">
        <v>148</v>
      </c>
      <c r="E771" s="29"/>
      <c r="F771" s="29">
        <v>5659</v>
      </c>
      <c r="G771" s="53">
        <v>474</v>
      </c>
      <c r="H771" s="47"/>
      <c r="I771" s="29">
        <v>5659</v>
      </c>
      <c r="J771" s="29">
        <v>474</v>
      </c>
      <c r="K771" s="29"/>
      <c r="L771" s="47">
        <v>-3691</v>
      </c>
      <c r="M771" s="29">
        <v>-3691</v>
      </c>
      <c r="N771" s="53">
        <v>-3691</v>
      </c>
      <c r="O771" s="26" t="s">
        <v>144</v>
      </c>
      <c r="P771" s="25" t="s">
        <v>41</v>
      </c>
      <c r="Q771" s="26">
        <v>0</v>
      </c>
      <c r="R771" s="24" t="s">
        <v>139</v>
      </c>
      <c r="S771" s="24">
        <v>0</v>
      </c>
      <c r="T771" s="24">
        <v>0</v>
      </c>
      <c r="U771" s="29">
        <v>0</v>
      </c>
      <c r="V771" s="53">
        <v>0</v>
      </c>
      <c r="W771" s="30">
        <v>1</v>
      </c>
      <c r="X771" s="47">
        <v>-305</v>
      </c>
      <c r="Y771" s="24" t="s">
        <v>140</v>
      </c>
      <c r="Z771" s="25" t="s">
        <v>170</v>
      </c>
      <c r="AA771" s="29">
        <v>305</v>
      </c>
      <c r="AB771" s="24" t="s">
        <v>140</v>
      </c>
      <c r="AC771" s="25" t="s">
        <v>170</v>
      </c>
      <c r="AD771" s="24" t="s">
        <v>140</v>
      </c>
      <c r="AE771" s="24" t="s">
        <v>140</v>
      </c>
      <c r="AF771" s="25" t="s">
        <v>140</v>
      </c>
      <c r="AG771" s="48" t="s">
        <v>140</v>
      </c>
      <c r="AH771" s="24" t="s">
        <v>140</v>
      </c>
      <c r="AI771" s="25" t="s">
        <v>140</v>
      </c>
      <c r="AJ771" s="26" t="s">
        <v>140</v>
      </c>
      <c r="AK771" s="24" t="s">
        <v>140</v>
      </c>
      <c r="AL771" s="24" t="s">
        <v>140</v>
      </c>
      <c r="AM771" s="24" t="s">
        <v>140</v>
      </c>
      <c r="AN771" s="24" t="s">
        <v>140</v>
      </c>
      <c r="AO771" s="24" t="s">
        <v>140</v>
      </c>
      <c r="AP771" s="53" t="s">
        <v>140</v>
      </c>
      <c r="AQ771" s="53" t="s">
        <v>140</v>
      </c>
      <c r="AR771" s="30" t="s">
        <v>140</v>
      </c>
      <c r="AS771" s="53" t="s">
        <v>140</v>
      </c>
      <c r="AT771" s="30" t="s">
        <v>140</v>
      </c>
      <c r="AU771" s="30" t="s">
        <v>140</v>
      </c>
      <c r="AV771" s="53" t="s">
        <v>140</v>
      </c>
      <c r="AW771" s="53" t="s">
        <v>140</v>
      </c>
      <c r="AX771" s="57" t="s">
        <v>140</v>
      </c>
      <c r="AY771" s="53">
        <v>-10000</v>
      </c>
      <c r="AZ771" s="57" t="s">
        <v>140</v>
      </c>
      <c r="BA771" s="57" t="s">
        <v>150</v>
      </c>
    </row>
    <row r="772" spans="2:53">
      <c r="B772" s="21" t="s">
        <v>228</v>
      </c>
      <c r="C772" s="22" t="s">
        <v>64</v>
      </c>
      <c r="D772" s="23" t="s">
        <v>149</v>
      </c>
      <c r="E772" s="29"/>
      <c r="F772" s="29">
        <v>5392</v>
      </c>
      <c r="G772" s="53">
        <v>474</v>
      </c>
      <c r="H772" s="47"/>
      <c r="I772" s="29">
        <v>5392</v>
      </c>
      <c r="J772" s="29">
        <v>474</v>
      </c>
      <c r="K772" s="29"/>
      <c r="L772" s="47">
        <v>-3674</v>
      </c>
      <c r="M772" s="29">
        <v>-3674</v>
      </c>
      <c r="N772" s="53">
        <v>-3674</v>
      </c>
      <c r="O772" s="26" t="s">
        <v>144</v>
      </c>
      <c r="P772" s="25" t="s">
        <v>52</v>
      </c>
      <c r="Q772" s="26">
        <v>0</v>
      </c>
      <c r="R772" s="24" t="s">
        <v>139</v>
      </c>
      <c r="S772" s="24">
        <v>0</v>
      </c>
      <c r="T772" s="24">
        <v>0</v>
      </c>
      <c r="U772" s="29">
        <v>0</v>
      </c>
      <c r="V772" s="53">
        <v>0</v>
      </c>
      <c r="W772" s="30">
        <v>1</v>
      </c>
      <c r="X772" s="47">
        <v>140</v>
      </c>
      <c r="Y772" s="24" t="s">
        <v>140</v>
      </c>
      <c r="Z772" s="25" t="s">
        <v>170</v>
      </c>
      <c r="AA772" s="29">
        <v>38</v>
      </c>
      <c r="AB772" s="24" t="s">
        <v>140</v>
      </c>
      <c r="AC772" s="25" t="s">
        <v>170</v>
      </c>
      <c r="AD772" s="24" t="s">
        <v>140</v>
      </c>
      <c r="AE772" s="24" t="s">
        <v>140</v>
      </c>
      <c r="AF772" s="25" t="s">
        <v>140</v>
      </c>
      <c r="AG772" s="48" t="s">
        <v>140</v>
      </c>
      <c r="AH772" s="24" t="s">
        <v>140</v>
      </c>
      <c r="AI772" s="25" t="s">
        <v>140</v>
      </c>
      <c r="AJ772" s="26" t="s">
        <v>140</v>
      </c>
      <c r="AK772" s="24" t="s">
        <v>140</v>
      </c>
      <c r="AL772" s="24" t="s">
        <v>140</v>
      </c>
      <c r="AM772" s="24" t="s">
        <v>140</v>
      </c>
      <c r="AN772" s="24" t="s">
        <v>140</v>
      </c>
      <c r="AO772" s="24" t="s">
        <v>140</v>
      </c>
      <c r="AP772" s="53" t="s">
        <v>140</v>
      </c>
      <c r="AQ772" s="53" t="s">
        <v>140</v>
      </c>
      <c r="AR772" s="30" t="s">
        <v>140</v>
      </c>
      <c r="AS772" s="53" t="s">
        <v>140</v>
      </c>
      <c r="AT772" s="30" t="s">
        <v>140</v>
      </c>
      <c r="AU772" s="30" t="s">
        <v>140</v>
      </c>
      <c r="AV772" s="53" t="s">
        <v>140</v>
      </c>
      <c r="AW772" s="53" t="s">
        <v>140</v>
      </c>
      <c r="AX772" s="57" t="s">
        <v>140</v>
      </c>
      <c r="AY772" s="53">
        <v>-10000</v>
      </c>
      <c r="AZ772" s="57" t="s">
        <v>140</v>
      </c>
      <c r="BA772" s="57" t="s">
        <v>150</v>
      </c>
    </row>
    <row r="773" spans="2:53">
      <c r="B773" s="21" t="s">
        <v>228</v>
      </c>
      <c r="C773" s="22" t="s">
        <v>64</v>
      </c>
      <c r="D773" s="23" t="s">
        <v>151</v>
      </c>
      <c r="E773" s="29">
        <v>5544</v>
      </c>
      <c r="F773" s="29"/>
      <c r="G773" s="53"/>
      <c r="H773" s="47">
        <v>5544</v>
      </c>
      <c r="I773" s="29"/>
      <c r="J773" s="29"/>
      <c r="K773" s="29"/>
      <c r="L773" s="47">
        <v>-2504</v>
      </c>
      <c r="M773" s="29">
        <v>-2504</v>
      </c>
      <c r="N773" s="53">
        <v>-2941</v>
      </c>
      <c r="O773" s="26" t="s">
        <v>144</v>
      </c>
      <c r="P773" s="25" t="s">
        <v>41</v>
      </c>
      <c r="Q773" s="26">
        <v>0</v>
      </c>
      <c r="R773" s="24">
        <v>0</v>
      </c>
      <c r="S773" s="24" t="s">
        <v>139</v>
      </c>
      <c r="T773" s="24" t="s">
        <v>139</v>
      </c>
      <c r="U773" s="29" t="s">
        <v>139</v>
      </c>
      <c r="V773" s="53">
        <v>0</v>
      </c>
      <c r="W773" s="30">
        <v>1</v>
      </c>
      <c r="X773" s="47">
        <v>-323</v>
      </c>
      <c r="Y773" s="24" t="s">
        <v>140</v>
      </c>
      <c r="Z773" s="25" t="s">
        <v>170</v>
      </c>
      <c r="AA773" s="29">
        <v>323</v>
      </c>
      <c r="AB773" s="24" t="s">
        <v>140</v>
      </c>
      <c r="AC773" s="25" t="s">
        <v>170</v>
      </c>
      <c r="AD773" s="24" t="s">
        <v>140</v>
      </c>
      <c r="AE773" s="24" t="s">
        <v>140</v>
      </c>
      <c r="AF773" s="25" t="s">
        <v>140</v>
      </c>
      <c r="AG773" s="48" t="s">
        <v>140</v>
      </c>
      <c r="AH773" s="24" t="s">
        <v>140</v>
      </c>
      <c r="AI773" s="25" t="s">
        <v>140</v>
      </c>
      <c r="AJ773" s="26" t="s">
        <v>140</v>
      </c>
      <c r="AK773" s="24" t="s">
        <v>140</v>
      </c>
      <c r="AL773" s="24" t="s">
        <v>140</v>
      </c>
      <c r="AM773" s="24" t="s">
        <v>140</v>
      </c>
      <c r="AN773" s="24" t="s">
        <v>140</v>
      </c>
      <c r="AO773" s="24" t="s">
        <v>140</v>
      </c>
      <c r="AP773" s="53" t="s">
        <v>140</v>
      </c>
      <c r="AQ773" s="53" t="s">
        <v>140</v>
      </c>
      <c r="AR773" s="30" t="s">
        <v>140</v>
      </c>
      <c r="AS773" s="53" t="s">
        <v>140</v>
      </c>
      <c r="AT773" s="30" t="s">
        <v>140</v>
      </c>
      <c r="AU773" s="30" t="s">
        <v>140</v>
      </c>
      <c r="AV773" s="53">
        <v>-10000</v>
      </c>
      <c r="AW773" s="53" t="s">
        <v>140</v>
      </c>
      <c r="AX773" s="57" t="s">
        <v>150</v>
      </c>
      <c r="AY773" s="53" t="s">
        <v>140</v>
      </c>
      <c r="AZ773" s="57" t="s">
        <v>140</v>
      </c>
      <c r="BA773" s="57" t="s">
        <v>140</v>
      </c>
    </row>
    <row r="774" spans="2:53">
      <c r="B774" s="21" t="s">
        <v>228</v>
      </c>
      <c r="C774" s="22" t="s">
        <v>64</v>
      </c>
      <c r="D774" s="23" t="s">
        <v>153</v>
      </c>
      <c r="E774" s="29">
        <v>6413</v>
      </c>
      <c r="F774" s="29"/>
      <c r="G774" s="53"/>
      <c r="H774" s="47">
        <v>6413</v>
      </c>
      <c r="I774" s="29"/>
      <c r="J774" s="29"/>
      <c r="K774" s="29"/>
      <c r="L774" s="47">
        <v>-3373</v>
      </c>
      <c r="M774" s="29">
        <v>-3373</v>
      </c>
      <c r="N774" s="53">
        <v>-3370</v>
      </c>
      <c r="O774" s="26" t="s">
        <v>144</v>
      </c>
      <c r="P774" s="25" t="s">
        <v>41</v>
      </c>
      <c r="Q774" s="26">
        <v>0</v>
      </c>
      <c r="R774" s="24">
        <v>0</v>
      </c>
      <c r="S774" s="24" t="s">
        <v>139</v>
      </c>
      <c r="T774" s="24" t="s">
        <v>139</v>
      </c>
      <c r="U774" s="29" t="s">
        <v>139</v>
      </c>
      <c r="V774" s="53">
        <v>0</v>
      </c>
      <c r="W774" s="30">
        <v>1</v>
      </c>
      <c r="X774" s="47" t="s">
        <v>140</v>
      </c>
      <c r="Y774" s="24" t="s">
        <v>140</v>
      </c>
      <c r="Z774" s="25" t="s">
        <v>140</v>
      </c>
      <c r="AA774" s="29" t="s">
        <v>140</v>
      </c>
      <c r="AB774" s="24" t="s">
        <v>140</v>
      </c>
      <c r="AC774" s="25" t="s">
        <v>140</v>
      </c>
      <c r="AD774" s="24" t="s">
        <v>140</v>
      </c>
      <c r="AE774" s="24" t="s">
        <v>140</v>
      </c>
      <c r="AF774" s="25" t="s">
        <v>140</v>
      </c>
      <c r="AG774" s="48" t="s">
        <v>140</v>
      </c>
      <c r="AH774" s="24" t="s">
        <v>140</v>
      </c>
      <c r="AI774" s="25" t="s">
        <v>140</v>
      </c>
      <c r="AJ774" s="26" t="s">
        <v>140</v>
      </c>
      <c r="AK774" s="24" t="s">
        <v>140</v>
      </c>
      <c r="AL774" s="24" t="s">
        <v>140</v>
      </c>
      <c r="AM774" s="24" t="s">
        <v>140</v>
      </c>
      <c r="AN774" s="24" t="s">
        <v>140</v>
      </c>
      <c r="AO774" s="24" t="s">
        <v>140</v>
      </c>
      <c r="AP774" s="53" t="s">
        <v>140</v>
      </c>
      <c r="AQ774" s="53" t="s">
        <v>140</v>
      </c>
      <c r="AR774" s="30" t="s">
        <v>140</v>
      </c>
      <c r="AS774" s="53" t="s">
        <v>140</v>
      </c>
      <c r="AT774" s="30" t="s">
        <v>140</v>
      </c>
      <c r="AU774" s="30" t="s">
        <v>140</v>
      </c>
      <c r="AV774" s="53">
        <v>-10000</v>
      </c>
      <c r="AW774" s="53" t="s">
        <v>140</v>
      </c>
      <c r="AX774" s="57" t="s">
        <v>150</v>
      </c>
      <c r="AY774" s="53" t="s">
        <v>140</v>
      </c>
      <c r="AZ774" s="57" t="s">
        <v>140</v>
      </c>
      <c r="BA774" s="57" t="s">
        <v>140</v>
      </c>
    </row>
    <row r="775" spans="2:53" ht="15" thickBot="1">
      <c r="B775" s="31" t="s">
        <v>228</v>
      </c>
      <c r="C775" s="32" t="s">
        <v>64</v>
      </c>
      <c r="D775" s="33" t="s">
        <v>155</v>
      </c>
      <c r="E775" s="54">
        <v>5879</v>
      </c>
      <c r="F775" s="54"/>
      <c r="G775" s="55"/>
      <c r="H775" s="56">
        <v>5880</v>
      </c>
      <c r="I775" s="54"/>
      <c r="J775" s="54"/>
      <c r="K775" s="54"/>
      <c r="L775" s="56">
        <v>-2841</v>
      </c>
      <c r="M775" s="54">
        <v>-2841</v>
      </c>
      <c r="N775" s="55">
        <v>-2908</v>
      </c>
      <c r="O775" s="36" t="s">
        <v>144</v>
      </c>
      <c r="P775" s="35" t="s">
        <v>41</v>
      </c>
      <c r="Q775" s="36">
        <v>0</v>
      </c>
      <c r="R775" s="24">
        <v>-1</v>
      </c>
      <c r="S775" s="24" t="s">
        <v>139</v>
      </c>
      <c r="T775" s="24" t="s">
        <v>139</v>
      </c>
      <c r="U775" s="29" t="s">
        <v>139</v>
      </c>
      <c r="V775" s="53">
        <v>0</v>
      </c>
      <c r="W775" s="30">
        <v>1</v>
      </c>
      <c r="X775" s="56" t="s">
        <v>140</v>
      </c>
      <c r="Y775" s="34" t="s">
        <v>140</v>
      </c>
      <c r="Z775" s="35" t="s">
        <v>140</v>
      </c>
      <c r="AA775" s="54" t="s">
        <v>140</v>
      </c>
      <c r="AB775" s="34" t="s">
        <v>140</v>
      </c>
      <c r="AC775" s="35" t="s">
        <v>140</v>
      </c>
      <c r="AD775" s="34" t="s">
        <v>140</v>
      </c>
      <c r="AE775" s="34" t="s">
        <v>140</v>
      </c>
      <c r="AF775" s="35" t="s">
        <v>140</v>
      </c>
      <c r="AG775" s="61" t="s">
        <v>140</v>
      </c>
      <c r="AH775" s="34" t="s">
        <v>140</v>
      </c>
      <c r="AI775" s="35" t="s">
        <v>140</v>
      </c>
      <c r="AJ775" s="36" t="s">
        <v>140</v>
      </c>
      <c r="AK775" s="34" t="s">
        <v>140</v>
      </c>
      <c r="AL775" s="34" t="s">
        <v>140</v>
      </c>
      <c r="AM775" s="34" t="s">
        <v>140</v>
      </c>
      <c r="AN775" s="34" t="s">
        <v>140</v>
      </c>
      <c r="AO775" s="34" t="s">
        <v>140</v>
      </c>
      <c r="AP775" s="55" t="s">
        <v>140</v>
      </c>
      <c r="AQ775" s="55" t="s">
        <v>140</v>
      </c>
      <c r="AR775" s="37" t="s">
        <v>140</v>
      </c>
      <c r="AS775" s="55" t="s">
        <v>140</v>
      </c>
      <c r="AT775" s="37" t="s">
        <v>140</v>
      </c>
      <c r="AU775" s="37" t="s">
        <v>140</v>
      </c>
      <c r="AV775" s="55">
        <v>-10000</v>
      </c>
      <c r="AW775" s="55" t="s">
        <v>140</v>
      </c>
      <c r="AX775" s="58" t="s">
        <v>150</v>
      </c>
      <c r="AY775" s="55" t="s">
        <v>140</v>
      </c>
      <c r="AZ775" s="58" t="s">
        <v>140</v>
      </c>
      <c r="BA775" s="58" t="s">
        <v>140</v>
      </c>
    </row>
    <row r="776" spans="2:53">
      <c r="B776" s="38" t="s">
        <v>229</v>
      </c>
      <c r="C776" s="39" t="s">
        <v>64</v>
      </c>
      <c r="D776" s="40" t="s">
        <v>138</v>
      </c>
      <c r="E776" s="50">
        <v>5956</v>
      </c>
      <c r="F776" s="50"/>
      <c r="G776" s="51"/>
      <c r="H776" s="52">
        <v>5956</v>
      </c>
      <c r="I776" s="50"/>
      <c r="J776" s="50"/>
      <c r="K776" s="50"/>
      <c r="L776" s="52">
        <v>0</v>
      </c>
      <c r="M776" s="50">
        <v>0</v>
      </c>
      <c r="N776" s="51">
        <v>0</v>
      </c>
      <c r="O776" s="28" t="s">
        <v>144</v>
      </c>
      <c r="P776" s="41" t="s">
        <v>41</v>
      </c>
      <c r="Q776" s="28">
        <v>0</v>
      </c>
      <c r="R776" s="24">
        <v>0</v>
      </c>
      <c r="S776" s="24" t="s">
        <v>139</v>
      </c>
      <c r="T776" s="24" t="s">
        <v>139</v>
      </c>
      <c r="U776" s="29" t="s">
        <v>139</v>
      </c>
      <c r="V776" s="25">
        <v>0</v>
      </c>
      <c r="W776" s="30">
        <v>1</v>
      </c>
      <c r="X776" s="52">
        <v>140</v>
      </c>
      <c r="Y776" s="27" t="s">
        <v>140</v>
      </c>
      <c r="Z776" s="41" t="s">
        <v>170</v>
      </c>
      <c r="AA776" s="50">
        <v>425</v>
      </c>
      <c r="AB776" s="27" t="s">
        <v>140</v>
      </c>
      <c r="AC776" s="41" t="s">
        <v>170</v>
      </c>
      <c r="AD776" s="27" t="s">
        <v>140</v>
      </c>
      <c r="AE776" s="27" t="s">
        <v>140</v>
      </c>
      <c r="AF776" s="41" t="s">
        <v>140</v>
      </c>
      <c r="AG776" s="59" t="s">
        <v>140</v>
      </c>
      <c r="AH776" s="27" t="s">
        <v>140</v>
      </c>
      <c r="AI776" s="41" t="s">
        <v>140</v>
      </c>
      <c r="AJ776" s="28" t="s">
        <v>140</v>
      </c>
      <c r="AK776" s="27" t="s">
        <v>140</v>
      </c>
      <c r="AL776" s="27" t="s">
        <v>140</v>
      </c>
      <c r="AM776" s="27" t="s">
        <v>140</v>
      </c>
      <c r="AN776" s="27" t="s">
        <v>140</v>
      </c>
      <c r="AO776" s="27" t="s">
        <v>140</v>
      </c>
      <c r="AP776" s="51" t="s">
        <v>140</v>
      </c>
      <c r="AQ776" s="51" t="s">
        <v>140</v>
      </c>
      <c r="AR776" s="42" t="s">
        <v>140</v>
      </c>
      <c r="AS776" s="51" t="s">
        <v>140</v>
      </c>
      <c r="AT776" s="42" t="s">
        <v>140</v>
      </c>
      <c r="AU776" s="42" t="s">
        <v>140</v>
      </c>
      <c r="AV776" s="51">
        <v>-10000</v>
      </c>
      <c r="AW776" s="51" t="s">
        <v>140</v>
      </c>
      <c r="AX776" s="60" t="s">
        <v>150</v>
      </c>
      <c r="AY776" s="51" t="s">
        <v>140</v>
      </c>
      <c r="AZ776" s="60" t="s">
        <v>140</v>
      </c>
      <c r="BA776" s="60" t="s">
        <v>140</v>
      </c>
    </row>
    <row r="777" spans="2:53">
      <c r="B777" s="43" t="s">
        <v>229</v>
      </c>
      <c r="C777" s="22" t="s">
        <v>64</v>
      </c>
      <c r="D777" s="23" t="s">
        <v>141</v>
      </c>
      <c r="E777" s="29">
        <v>5956</v>
      </c>
      <c r="F777" s="29"/>
      <c r="G777" s="53"/>
      <c r="H777" s="47">
        <v>5956</v>
      </c>
      <c r="I777" s="29"/>
      <c r="J777" s="29"/>
      <c r="K777" s="29"/>
      <c r="L777" s="47">
        <v>0</v>
      </c>
      <c r="M777" s="29">
        <v>0</v>
      </c>
      <c r="N777" s="53">
        <v>0</v>
      </c>
      <c r="O777" s="26" t="s">
        <v>144</v>
      </c>
      <c r="P777" s="25" t="s">
        <v>41</v>
      </c>
      <c r="Q777" s="26">
        <v>0</v>
      </c>
      <c r="R777" s="24">
        <v>0</v>
      </c>
      <c r="S777" s="24" t="s">
        <v>139</v>
      </c>
      <c r="T777" s="24" t="s">
        <v>139</v>
      </c>
      <c r="U777" s="29" t="s">
        <v>139</v>
      </c>
      <c r="V777" s="25">
        <v>0</v>
      </c>
      <c r="W777" s="30">
        <v>1</v>
      </c>
      <c r="X777" s="47">
        <v>140</v>
      </c>
      <c r="Y777" s="24" t="s">
        <v>140</v>
      </c>
      <c r="Z777" s="25" t="s">
        <v>170</v>
      </c>
      <c r="AA777" s="29">
        <v>425</v>
      </c>
      <c r="AB777" s="24" t="s">
        <v>140</v>
      </c>
      <c r="AC777" s="25" t="s">
        <v>170</v>
      </c>
      <c r="AD777" s="24" t="s">
        <v>140</v>
      </c>
      <c r="AE777" s="24" t="s">
        <v>140</v>
      </c>
      <c r="AF777" s="25" t="s">
        <v>140</v>
      </c>
      <c r="AG777" s="48" t="s">
        <v>140</v>
      </c>
      <c r="AH777" s="24" t="s">
        <v>140</v>
      </c>
      <c r="AI777" s="25" t="s">
        <v>140</v>
      </c>
      <c r="AJ777" s="26" t="s">
        <v>140</v>
      </c>
      <c r="AK777" s="24" t="s">
        <v>140</v>
      </c>
      <c r="AL777" s="24" t="s">
        <v>140</v>
      </c>
      <c r="AM777" s="24" t="s">
        <v>140</v>
      </c>
      <c r="AN777" s="24" t="s">
        <v>140</v>
      </c>
      <c r="AO777" s="24" t="s">
        <v>140</v>
      </c>
      <c r="AP777" s="53" t="s">
        <v>140</v>
      </c>
      <c r="AQ777" s="53" t="s">
        <v>140</v>
      </c>
      <c r="AR777" s="30" t="s">
        <v>140</v>
      </c>
      <c r="AS777" s="53" t="s">
        <v>140</v>
      </c>
      <c r="AT777" s="30" t="s">
        <v>140</v>
      </c>
      <c r="AU777" s="30" t="s">
        <v>140</v>
      </c>
      <c r="AV777" s="53">
        <v>-10000</v>
      </c>
      <c r="AW777" s="53" t="s">
        <v>140</v>
      </c>
      <c r="AX777" s="57" t="s">
        <v>150</v>
      </c>
      <c r="AY777" s="53" t="s">
        <v>140</v>
      </c>
      <c r="AZ777" s="57" t="s">
        <v>140</v>
      </c>
      <c r="BA777" s="57" t="s">
        <v>140</v>
      </c>
    </row>
    <row r="778" spans="2:53">
      <c r="B778" s="43" t="s">
        <v>229</v>
      </c>
      <c r="C778" s="22" t="s">
        <v>64</v>
      </c>
      <c r="D778" s="23" t="s">
        <v>142</v>
      </c>
      <c r="E778" s="29">
        <v>5956</v>
      </c>
      <c r="F778" s="29"/>
      <c r="G778" s="53"/>
      <c r="H778" s="47">
        <v>5956</v>
      </c>
      <c r="I778" s="29"/>
      <c r="J778" s="29"/>
      <c r="K778" s="29"/>
      <c r="L778" s="47">
        <v>0</v>
      </c>
      <c r="M778" s="29">
        <v>0</v>
      </c>
      <c r="N778" s="53">
        <v>0</v>
      </c>
      <c r="O778" s="26" t="s">
        <v>144</v>
      </c>
      <c r="P778" s="25" t="s">
        <v>41</v>
      </c>
      <c r="Q778" s="26">
        <v>0</v>
      </c>
      <c r="R778" s="24">
        <v>0</v>
      </c>
      <c r="S778" s="24" t="s">
        <v>139</v>
      </c>
      <c r="T778" s="24" t="s">
        <v>139</v>
      </c>
      <c r="U778" s="29" t="s">
        <v>139</v>
      </c>
      <c r="V778" s="25">
        <v>0</v>
      </c>
      <c r="W778" s="30">
        <v>1</v>
      </c>
      <c r="X778" s="47">
        <v>140</v>
      </c>
      <c r="Y778" s="24" t="s">
        <v>140</v>
      </c>
      <c r="Z778" s="25" t="s">
        <v>170</v>
      </c>
      <c r="AA778" s="29">
        <v>425</v>
      </c>
      <c r="AB778" s="24" t="s">
        <v>140</v>
      </c>
      <c r="AC778" s="25" t="s">
        <v>170</v>
      </c>
      <c r="AD778" s="24" t="s">
        <v>140</v>
      </c>
      <c r="AE778" s="24" t="s">
        <v>140</v>
      </c>
      <c r="AF778" s="25" t="s">
        <v>140</v>
      </c>
      <c r="AG778" s="48" t="s">
        <v>140</v>
      </c>
      <c r="AH778" s="24" t="s">
        <v>140</v>
      </c>
      <c r="AI778" s="25" t="s">
        <v>140</v>
      </c>
      <c r="AJ778" s="26" t="s">
        <v>140</v>
      </c>
      <c r="AK778" s="24" t="s">
        <v>140</v>
      </c>
      <c r="AL778" s="24" t="s">
        <v>140</v>
      </c>
      <c r="AM778" s="24" t="s">
        <v>140</v>
      </c>
      <c r="AN778" s="24" t="s">
        <v>140</v>
      </c>
      <c r="AO778" s="24" t="s">
        <v>140</v>
      </c>
      <c r="AP778" s="53" t="s">
        <v>140</v>
      </c>
      <c r="AQ778" s="53" t="s">
        <v>140</v>
      </c>
      <c r="AR778" s="30" t="s">
        <v>140</v>
      </c>
      <c r="AS778" s="53" t="s">
        <v>140</v>
      </c>
      <c r="AT778" s="30" t="s">
        <v>140</v>
      </c>
      <c r="AU778" s="30" t="s">
        <v>140</v>
      </c>
      <c r="AV778" s="53">
        <v>-10000</v>
      </c>
      <c r="AW778" s="53" t="s">
        <v>140</v>
      </c>
      <c r="AX778" s="57" t="s">
        <v>150</v>
      </c>
      <c r="AY778" s="53" t="s">
        <v>140</v>
      </c>
      <c r="AZ778" s="57" t="s">
        <v>140</v>
      </c>
      <c r="BA778" s="57" t="s">
        <v>140</v>
      </c>
    </row>
    <row r="779" spans="2:53">
      <c r="B779" s="43" t="s">
        <v>229</v>
      </c>
      <c r="C779" s="22" t="s">
        <v>64</v>
      </c>
      <c r="D779" s="23" t="s">
        <v>143</v>
      </c>
      <c r="E779" s="29">
        <v>5956</v>
      </c>
      <c r="F779" s="29"/>
      <c r="G779" s="53"/>
      <c r="H779" s="47">
        <v>5956</v>
      </c>
      <c r="I779" s="29"/>
      <c r="J779" s="29"/>
      <c r="K779" s="29"/>
      <c r="L779" s="47">
        <v>0</v>
      </c>
      <c r="M779" s="29">
        <v>0</v>
      </c>
      <c r="N779" s="53">
        <v>0</v>
      </c>
      <c r="O779" s="26" t="s">
        <v>144</v>
      </c>
      <c r="P779" s="25" t="s">
        <v>41</v>
      </c>
      <c r="Q779" s="26">
        <v>0</v>
      </c>
      <c r="R779" s="24">
        <v>0</v>
      </c>
      <c r="S779" s="24" t="s">
        <v>139</v>
      </c>
      <c r="T779" s="24" t="s">
        <v>139</v>
      </c>
      <c r="U779" s="29" t="s">
        <v>139</v>
      </c>
      <c r="V779" s="25">
        <v>0</v>
      </c>
      <c r="W779" s="30">
        <v>1</v>
      </c>
      <c r="X779" s="47">
        <v>140</v>
      </c>
      <c r="Y779" s="24" t="s">
        <v>140</v>
      </c>
      <c r="Z779" s="25" t="s">
        <v>170</v>
      </c>
      <c r="AA779" s="29">
        <v>425</v>
      </c>
      <c r="AB779" s="24" t="s">
        <v>140</v>
      </c>
      <c r="AC779" s="25" t="s">
        <v>170</v>
      </c>
      <c r="AD779" s="24" t="s">
        <v>140</v>
      </c>
      <c r="AE779" s="24" t="s">
        <v>140</v>
      </c>
      <c r="AF779" s="25" t="s">
        <v>140</v>
      </c>
      <c r="AG779" s="48" t="s">
        <v>140</v>
      </c>
      <c r="AH779" s="24" t="s">
        <v>140</v>
      </c>
      <c r="AI779" s="25" t="s">
        <v>140</v>
      </c>
      <c r="AJ779" s="26" t="s">
        <v>140</v>
      </c>
      <c r="AK779" s="24" t="s">
        <v>140</v>
      </c>
      <c r="AL779" s="24" t="s">
        <v>140</v>
      </c>
      <c r="AM779" s="24" t="s">
        <v>140</v>
      </c>
      <c r="AN779" s="24" t="s">
        <v>140</v>
      </c>
      <c r="AO779" s="24" t="s">
        <v>140</v>
      </c>
      <c r="AP779" s="53" t="s">
        <v>140</v>
      </c>
      <c r="AQ779" s="53" t="s">
        <v>140</v>
      </c>
      <c r="AR779" s="30" t="s">
        <v>140</v>
      </c>
      <c r="AS779" s="53" t="s">
        <v>140</v>
      </c>
      <c r="AT779" s="30" t="s">
        <v>140</v>
      </c>
      <c r="AU779" s="30" t="s">
        <v>140</v>
      </c>
      <c r="AV779" s="53">
        <v>-10000</v>
      </c>
      <c r="AW779" s="53" t="s">
        <v>140</v>
      </c>
      <c r="AX779" s="57" t="s">
        <v>150</v>
      </c>
      <c r="AY779" s="53" t="s">
        <v>140</v>
      </c>
      <c r="AZ779" s="57" t="s">
        <v>140</v>
      </c>
      <c r="BA779" s="57" t="s">
        <v>140</v>
      </c>
    </row>
    <row r="780" spans="2:53">
      <c r="B780" s="43" t="s">
        <v>229</v>
      </c>
      <c r="C780" s="22" t="s">
        <v>64</v>
      </c>
      <c r="D780" s="23" t="s">
        <v>145</v>
      </c>
      <c r="E780" s="29">
        <v>5956</v>
      </c>
      <c r="F780" s="29"/>
      <c r="G780" s="53"/>
      <c r="H780" s="47">
        <v>5956</v>
      </c>
      <c r="I780" s="29"/>
      <c r="J780" s="29"/>
      <c r="K780" s="29"/>
      <c r="L780" s="47">
        <v>0</v>
      </c>
      <c r="M780" s="29">
        <v>0</v>
      </c>
      <c r="N780" s="53">
        <v>0</v>
      </c>
      <c r="O780" s="26" t="s">
        <v>144</v>
      </c>
      <c r="P780" s="25" t="s">
        <v>41</v>
      </c>
      <c r="Q780" s="26">
        <v>0</v>
      </c>
      <c r="R780" s="24">
        <v>0</v>
      </c>
      <c r="S780" s="24" t="s">
        <v>139</v>
      </c>
      <c r="T780" s="24" t="s">
        <v>139</v>
      </c>
      <c r="U780" s="29" t="s">
        <v>139</v>
      </c>
      <c r="V780" s="25">
        <v>0</v>
      </c>
      <c r="W780" s="30">
        <v>1</v>
      </c>
      <c r="X780" s="47">
        <v>140</v>
      </c>
      <c r="Y780" s="24" t="s">
        <v>140</v>
      </c>
      <c r="Z780" s="25" t="s">
        <v>170</v>
      </c>
      <c r="AA780" s="29">
        <v>425</v>
      </c>
      <c r="AB780" s="24" t="s">
        <v>140</v>
      </c>
      <c r="AC780" s="25" t="s">
        <v>170</v>
      </c>
      <c r="AD780" s="24" t="s">
        <v>140</v>
      </c>
      <c r="AE780" s="24" t="s">
        <v>140</v>
      </c>
      <c r="AF780" s="25" t="s">
        <v>140</v>
      </c>
      <c r="AG780" s="48" t="s">
        <v>140</v>
      </c>
      <c r="AH780" s="24" t="s">
        <v>140</v>
      </c>
      <c r="AI780" s="25" t="s">
        <v>140</v>
      </c>
      <c r="AJ780" s="26" t="s">
        <v>140</v>
      </c>
      <c r="AK780" s="24" t="s">
        <v>140</v>
      </c>
      <c r="AL780" s="24" t="s">
        <v>140</v>
      </c>
      <c r="AM780" s="24" t="s">
        <v>140</v>
      </c>
      <c r="AN780" s="24" t="s">
        <v>140</v>
      </c>
      <c r="AO780" s="24" t="s">
        <v>140</v>
      </c>
      <c r="AP780" s="53" t="s">
        <v>140</v>
      </c>
      <c r="AQ780" s="53" t="s">
        <v>140</v>
      </c>
      <c r="AR780" s="30" t="s">
        <v>140</v>
      </c>
      <c r="AS780" s="53" t="s">
        <v>140</v>
      </c>
      <c r="AT780" s="30" t="s">
        <v>140</v>
      </c>
      <c r="AU780" s="30" t="s">
        <v>140</v>
      </c>
      <c r="AV780" s="53">
        <v>-10000</v>
      </c>
      <c r="AW780" s="53" t="s">
        <v>140</v>
      </c>
      <c r="AX780" s="57" t="s">
        <v>150</v>
      </c>
      <c r="AY780" s="53" t="s">
        <v>140</v>
      </c>
      <c r="AZ780" s="57" t="s">
        <v>140</v>
      </c>
      <c r="BA780" s="57" t="s">
        <v>140</v>
      </c>
    </row>
    <row r="781" spans="2:53">
      <c r="B781" s="43" t="s">
        <v>229</v>
      </c>
      <c r="C781" s="22" t="s">
        <v>64</v>
      </c>
      <c r="D781" s="23" t="s">
        <v>146</v>
      </c>
      <c r="E781" s="29">
        <v>6477</v>
      </c>
      <c r="F781" s="29"/>
      <c r="G781" s="53"/>
      <c r="H781" s="47">
        <v>6477</v>
      </c>
      <c r="I781" s="29"/>
      <c r="J781" s="29"/>
      <c r="K781" s="29"/>
      <c r="L781" s="47">
        <v>0</v>
      </c>
      <c r="M781" s="29">
        <v>0</v>
      </c>
      <c r="N781" s="53">
        <v>0</v>
      </c>
      <c r="O781" s="26" t="s">
        <v>144</v>
      </c>
      <c r="P781" s="25" t="s">
        <v>41</v>
      </c>
      <c r="Q781" s="26">
        <v>0</v>
      </c>
      <c r="R781" s="24">
        <v>0</v>
      </c>
      <c r="S781" s="24" t="s">
        <v>139</v>
      </c>
      <c r="T781" s="24" t="s">
        <v>139</v>
      </c>
      <c r="U781" s="29" t="s">
        <v>139</v>
      </c>
      <c r="V781" s="25">
        <v>0</v>
      </c>
      <c r="W781" s="30">
        <v>1</v>
      </c>
      <c r="X781" s="47">
        <v>140</v>
      </c>
      <c r="Y781" s="24" t="s">
        <v>140</v>
      </c>
      <c r="Z781" s="25" t="s">
        <v>170</v>
      </c>
      <c r="AA781" s="29">
        <v>388</v>
      </c>
      <c r="AB781" s="24" t="s">
        <v>140</v>
      </c>
      <c r="AC781" s="25" t="s">
        <v>170</v>
      </c>
      <c r="AD781" s="24" t="s">
        <v>140</v>
      </c>
      <c r="AE781" s="24" t="s">
        <v>140</v>
      </c>
      <c r="AF781" s="25" t="s">
        <v>140</v>
      </c>
      <c r="AG781" s="48" t="s">
        <v>140</v>
      </c>
      <c r="AH781" s="24" t="s">
        <v>140</v>
      </c>
      <c r="AI781" s="25" t="s">
        <v>140</v>
      </c>
      <c r="AJ781" s="26" t="s">
        <v>140</v>
      </c>
      <c r="AK781" s="24" t="s">
        <v>140</v>
      </c>
      <c r="AL781" s="24" t="s">
        <v>140</v>
      </c>
      <c r="AM781" s="24" t="s">
        <v>140</v>
      </c>
      <c r="AN781" s="24" t="s">
        <v>140</v>
      </c>
      <c r="AO781" s="24" t="s">
        <v>140</v>
      </c>
      <c r="AP781" s="53" t="s">
        <v>140</v>
      </c>
      <c r="AQ781" s="53" t="s">
        <v>140</v>
      </c>
      <c r="AR781" s="30" t="s">
        <v>140</v>
      </c>
      <c r="AS781" s="53" t="s">
        <v>140</v>
      </c>
      <c r="AT781" s="30" t="s">
        <v>140</v>
      </c>
      <c r="AU781" s="30" t="s">
        <v>140</v>
      </c>
      <c r="AV781" s="53">
        <v>-10000</v>
      </c>
      <c r="AW781" s="53" t="s">
        <v>140</v>
      </c>
      <c r="AX781" s="57" t="s">
        <v>150</v>
      </c>
      <c r="AY781" s="53" t="s">
        <v>140</v>
      </c>
      <c r="AZ781" s="57" t="s">
        <v>140</v>
      </c>
      <c r="BA781" s="57" t="s">
        <v>140</v>
      </c>
    </row>
    <row r="782" spans="2:53">
      <c r="B782" s="43" t="s">
        <v>229</v>
      </c>
      <c r="C782" s="22" t="s">
        <v>64</v>
      </c>
      <c r="D782" s="23" t="s">
        <v>147</v>
      </c>
      <c r="E782" s="29"/>
      <c r="F782" s="29">
        <v>5659</v>
      </c>
      <c r="G782" s="53">
        <v>420</v>
      </c>
      <c r="H782" s="47"/>
      <c r="I782" s="29">
        <v>5659</v>
      </c>
      <c r="J782" s="29">
        <v>420</v>
      </c>
      <c r="K782" s="29"/>
      <c r="L782" s="47">
        <v>-2384</v>
      </c>
      <c r="M782" s="29">
        <v>-2384</v>
      </c>
      <c r="N782" s="53">
        <v>-2384</v>
      </c>
      <c r="O782" s="26" t="s">
        <v>144</v>
      </c>
      <c r="P782" s="25" t="s">
        <v>41</v>
      </c>
      <c r="Q782" s="26">
        <v>0</v>
      </c>
      <c r="R782" s="24" t="s">
        <v>139</v>
      </c>
      <c r="S782" s="24">
        <v>0</v>
      </c>
      <c r="T782" s="24">
        <v>0</v>
      </c>
      <c r="U782" s="29">
        <v>0</v>
      </c>
      <c r="V782" s="25">
        <v>0</v>
      </c>
      <c r="W782" s="30">
        <v>0</v>
      </c>
      <c r="X782" s="47" t="s">
        <v>140</v>
      </c>
      <c r="Y782" s="24" t="s">
        <v>140</v>
      </c>
      <c r="Z782" s="25" t="s">
        <v>140</v>
      </c>
      <c r="AA782" s="29" t="s">
        <v>140</v>
      </c>
      <c r="AB782" s="24" t="s">
        <v>140</v>
      </c>
      <c r="AC782" s="25" t="s">
        <v>140</v>
      </c>
      <c r="AD782" s="24" t="s">
        <v>140</v>
      </c>
      <c r="AE782" s="24" t="s">
        <v>140</v>
      </c>
      <c r="AF782" s="25" t="s">
        <v>140</v>
      </c>
      <c r="AG782" s="48" t="s">
        <v>140</v>
      </c>
      <c r="AH782" s="24" t="s">
        <v>140</v>
      </c>
      <c r="AI782" s="25" t="s">
        <v>140</v>
      </c>
      <c r="AJ782" s="26" t="s">
        <v>140</v>
      </c>
      <c r="AK782" s="24" t="s">
        <v>140</v>
      </c>
      <c r="AL782" s="24" t="s">
        <v>140</v>
      </c>
      <c r="AM782" s="24" t="s">
        <v>140</v>
      </c>
      <c r="AN782" s="24" t="s">
        <v>140</v>
      </c>
      <c r="AO782" s="24" t="s">
        <v>140</v>
      </c>
      <c r="AP782" s="53" t="s">
        <v>140</v>
      </c>
      <c r="AQ782" s="53" t="s">
        <v>140</v>
      </c>
      <c r="AR782" s="30" t="s">
        <v>140</v>
      </c>
      <c r="AS782" s="53" t="s">
        <v>140</v>
      </c>
      <c r="AT782" s="30" t="s">
        <v>140</v>
      </c>
      <c r="AU782" s="30" t="s">
        <v>140</v>
      </c>
      <c r="AV782" s="53" t="s">
        <v>140</v>
      </c>
      <c r="AW782" s="53" t="s">
        <v>140</v>
      </c>
      <c r="AX782" s="57" t="s">
        <v>140</v>
      </c>
      <c r="AY782" s="53" t="s">
        <v>140</v>
      </c>
      <c r="AZ782" s="57" t="s">
        <v>140</v>
      </c>
      <c r="BA782" s="57" t="s">
        <v>140</v>
      </c>
    </row>
    <row r="783" spans="2:53">
      <c r="B783" s="43" t="s">
        <v>229</v>
      </c>
      <c r="C783" s="22" t="s">
        <v>64</v>
      </c>
      <c r="D783" s="23" t="s">
        <v>148</v>
      </c>
      <c r="E783" s="29"/>
      <c r="F783" s="29">
        <v>5659</v>
      </c>
      <c r="G783" s="53">
        <v>420</v>
      </c>
      <c r="H783" s="47"/>
      <c r="I783" s="29">
        <v>5659</v>
      </c>
      <c r="J783" s="29">
        <v>420</v>
      </c>
      <c r="K783" s="29"/>
      <c r="L783" s="47">
        <v>-2319</v>
      </c>
      <c r="M783" s="29">
        <v>-2319</v>
      </c>
      <c r="N783" s="53">
        <v>-2319</v>
      </c>
      <c r="O783" s="26" t="s">
        <v>144</v>
      </c>
      <c r="P783" s="25" t="s">
        <v>41</v>
      </c>
      <c r="Q783" s="26">
        <v>0</v>
      </c>
      <c r="R783" s="24" t="s">
        <v>139</v>
      </c>
      <c r="S783" s="24">
        <v>0</v>
      </c>
      <c r="T783" s="24">
        <v>0</v>
      </c>
      <c r="U783" s="29">
        <v>0</v>
      </c>
      <c r="V783" s="25">
        <v>0</v>
      </c>
      <c r="W783" s="30">
        <v>0</v>
      </c>
      <c r="X783" s="47" t="s">
        <v>140</v>
      </c>
      <c r="Y783" s="24" t="s">
        <v>140</v>
      </c>
      <c r="Z783" s="25" t="s">
        <v>140</v>
      </c>
      <c r="AA783" s="29" t="s">
        <v>140</v>
      </c>
      <c r="AB783" s="24" t="s">
        <v>140</v>
      </c>
      <c r="AC783" s="25" t="s">
        <v>140</v>
      </c>
      <c r="AD783" s="24" t="s">
        <v>140</v>
      </c>
      <c r="AE783" s="24" t="s">
        <v>140</v>
      </c>
      <c r="AF783" s="25" t="s">
        <v>140</v>
      </c>
      <c r="AG783" s="48" t="s">
        <v>140</v>
      </c>
      <c r="AH783" s="24" t="s">
        <v>140</v>
      </c>
      <c r="AI783" s="25" t="s">
        <v>140</v>
      </c>
      <c r="AJ783" s="26" t="s">
        <v>140</v>
      </c>
      <c r="AK783" s="24" t="s">
        <v>140</v>
      </c>
      <c r="AL783" s="24" t="s">
        <v>140</v>
      </c>
      <c r="AM783" s="24" t="s">
        <v>140</v>
      </c>
      <c r="AN783" s="24" t="s">
        <v>140</v>
      </c>
      <c r="AO783" s="24" t="s">
        <v>140</v>
      </c>
      <c r="AP783" s="53" t="s">
        <v>140</v>
      </c>
      <c r="AQ783" s="53" t="s">
        <v>140</v>
      </c>
      <c r="AR783" s="30" t="s">
        <v>140</v>
      </c>
      <c r="AS783" s="53" t="s">
        <v>140</v>
      </c>
      <c r="AT783" s="30" t="s">
        <v>140</v>
      </c>
      <c r="AU783" s="30" t="s">
        <v>140</v>
      </c>
      <c r="AV783" s="53" t="s">
        <v>140</v>
      </c>
      <c r="AW783" s="53" t="s">
        <v>140</v>
      </c>
      <c r="AX783" s="57" t="s">
        <v>140</v>
      </c>
      <c r="AY783" s="53" t="s">
        <v>140</v>
      </c>
      <c r="AZ783" s="57" t="s">
        <v>140</v>
      </c>
      <c r="BA783" s="57" t="s">
        <v>140</v>
      </c>
    </row>
    <row r="784" spans="2:53">
      <c r="B784" s="43" t="s">
        <v>229</v>
      </c>
      <c r="C784" s="22" t="s">
        <v>64</v>
      </c>
      <c r="D784" s="23" t="s">
        <v>149</v>
      </c>
      <c r="E784" s="29"/>
      <c r="F784" s="29">
        <v>5659</v>
      </c>
      <c r="G784" s="53">
        <v>420</v>
      </c>
      <c r="H784" s="47"/>
      <c r="I784" s="29">
        <v>5659</v>
      </c>
      <c r="J784" s="29">
        <v>420</v>
      </c>
      <c r="K784" s="29"/>
      <c r="L784" s="47">
        <v>-2319</v>
      </c>
      <c r="M784" s="29">
        <v>-2319</v>
      </c>
      <c r="N784" s="53">
        <v>-2319</v>
      </c>
      <c r="O784" s="26" t="s">
        <v>144</v>
      </c>
      <c r="P784" s="25" t="s">
        <v>41</v>
      </c>
      <c r="Q784" s="26">
        <v>0</v>
      </c>
      <c r="R784" s="24" t="s">
        <v>139</v>
      </c>
      <c r="S784" s="24">
        <v>0</v>
      </c>
      <c r="T784" s="24">
        <v>0</v>
      </c>
      <c r="U784" s="29">
        <v>0</v>
      </c>
      <c r="V784" s="25">
        <v>0</v>
      </c>
      <c r="W784" s="30">
        <v>0</v>
      </c>
      <c r="X784" s="47" t="s">
        <v>140</v>
      </c>
      <c r="Y784" s="24" t="s">
        <v>140</v>
      </c>
      <c r="Z784" s="25" t="s">
        <v>140</v>
      </c>
      <c r="AA784" s="29" t="s">
        <v>140</v>
      </c>
      <c r="AB784" s="24" t="s">
        <v>140</v>
      </c>
      <c r="AC784" s="25" t="s">
        <v>140</v>
      </c>
      <c r="AD784" s="24" t="s">
        <v>140</v>
      </c>
      <c r="AE784" s="24" t="s">
        <v>140</v>
      </c>
      <c r="AF784" s="25" t="s">
        <v>140</v>
      </c>
      <c r="AG784" s="48" t="s">
        <v>140</v>
      </c>
      <c r="AH784" s="24" t="s">
        <v>140</v>
      </c>
      <c r="AI784" s="25" t="s">
        <v>140</v>
      </c>
      <c r="AJ784" s="26" t="s">
        <v>140</v>
      </c>
      <c r="AK784" s="24" t="s">
        <v>140</v>
      </c>
      <c r="AL784" s="24" t="s">
        <v>140</v>
      </c>
      <c r="AM784" s="24" t="s">
        <v>140</v>
      </c>
      <c r="AN784" s="24" t="s">
        <v>140</v>
      </c>
      <c r="AO784" s="24" t="s">
        <v>140</v>
      </c>
      <c r="AP784" s="53" t="s">
        <v>140</v>
      </c>
      <c r="AQ784" s="53" t="s">
        <v>140</v>
      </c>
      <c r="AR784" s="30" t="s">
        <v>140</v>
      </c>
      <c r="AS784" s="53" t="s">
        <v>140</v>
      </c>
      <c r="AT784" s="30" t="s">
        <v>140</v>
      </c>
      <c r="AU784" s="30" t="s">
        <v>140</v>
      </c>
      <c r="AV784" s="53" t="s">
        <v>140</v>
      </c>
      <c r="AW784" s="53" t="s">
        <v>140</v>
      </c>
      <c r="AX784" s="57" t="s">
        <v>140</v>
      </c>
      <c r="AY784" s="53" t="s">
        <v>140</v>
      </c>
      <c r="AZ784" s="57" t="s">
        <v>140</v>
      </c>
      <c r="BA784" s="57" t="s">
        <v>140</v>
      </c>
    </row>
    <row r="785" spans="2:53">
      <c r="B785" s="43" t="s">
        <v>229</v>
      </c>
      <c r="C785" s="22" t="s">
        <v>64</v>
      </c>
      <c r="D785" s="23" t="s">
        <v>151</v>
      </c>
      <c r="E785" s="29"/>
      <c r="F785" s="29">
        <v>5659</v>
      </c>
      <c r="G785" s="53">
        <v>388</v>
      </c>
      <c r="H785" s="47"/>
      <c r="I785" s="29">
        <v>5659</v>
      </c>
      <c r="J785" s="29">
        <v>388</v>
      </c>
      <c r="K785" s="29"/>
      <c r="L785" s="47">
        <v>-2705</v>
      </c>
      <c r="M785" s="29">
        <v>-2705</v>
      </c>
      <c r="N785" s="53">
        <v>-2705</v>
      </c>
      <c r="O785" s="26" t="s">
        <v>144</v>
      </c>
      <c r="P785" s="25" t="s">
        <v>41</v>
      </c>
      <c r="Q785" s="26">
        <v>0</v>
      </c>
      <c r="R785" s="24" t="s">
        <v>139</v>
      </c>
      <c r="S785" s="24">
        <v>0</v>
      </c>
      <c r="T785" s="24">
        <v>0</v>
      </c>
      <c r="U785" s="29">
        <v>0</v>
      </c>
      <c r="V785" s="25">
        <v>0</v>
      </c>
      <c r="W785" s="30">
        <v>0</v>
      </c>
      <c r="X785" s="47" t="s">
        <v>140</v>
      </c>
      <c r="Y785" s="24" t="s">
        <v>140</v>
      </c>
      <c r="Z785" s="25" t="s">
        <v>140</v>
      </c>
      <c r="AA785" s="29" t="s">
        <v>140</v>
      </c>
      <c r="AB785" s="24" t="s">
        <v>140</v>
      </c>
      <c r="AC785" s="25" t="s">
        <v>140</v>
      </c>
      <c r="AD785" s="24" t="s">
        <v>140</v>
      </c>
      <c r="AE785" s="24" t="s">
        <v>140</v>
      </c>
      <c r="AF785" s="25" t="s">
        <v>140</v>
      </c>
      <c r="AG785" s="48" t="s">
        <v>140</v>
      </c>
      <c r="AH785" s="24" t="s">
        <v>140</v>
      </c>
      <c r="AI785" s="25" t="s">
        <v>140</v>
      </c>
      <c r="AJ785" s="26" t="s">
        <v>140</v>
      </c>
      <c r="AK785" s="24" t="s">
        <v>140</v>
      </c>
      <c r="AL785" s="24" t="s">
        <v>140</v>
      </c>
      <c r="AM785" s="24" t="s">
        <v>140</v>
      </c>
      <c r="AN785" s="24" t="s">
        <v>140</v>
      </c>
      <c r="AO785" s="24" t="s">
        <v>140</v>
      </c>
      <c r="AP785" s="53" t="s">
        <v>140</v>
      </c>
      <c r="AQ785" s="53" t="s">
        <v>140</v>
      </c>
      <c r="AR785" s="30" t="s">
        <v>140</v>
      </c>
      <c r="AS785" s="53" t="s">
        <v>140</v>
      </c>
      <c r="AT785" s="30" t="s">
        <v>140</v>
      </c>
      <c r="AU785" s="30" t="s">
        <v>140</v>
      </c>
      <c r="AV785" s="53" t="s">
        <v>140</v>
      </c>
      <c r="AW785" s="53" t="s">
        <v>140</v>
      </c>
      <c r="AX785" s="57" t="s">
        <v>140</v>
      </c>
      <c r="AY785" s="53" t="s">
        <v>140</v>
      </c>
      <c r="AZ785" s="57" t="s">
        <v>140</v>
      </c>
      <c r="BA785" s="57" t="s">
        <v>140</v>
      </c>
    </row>
    <row r="786" spans="2:53">
      <c r="B786" s="43" t="s">
        <v>229</v>
      </c>
      <c r="C786" s="22" t="s">
        <v>64</v>
      </c>
      <c r="D786" s="23" t="s">
        <v>153</v>
      </c>
      <c r="E786" s="29"/>
      <c r="F786" s="29">
        <v>5659</v>
      </c>
      <c r="G786" s="53">
        <v>388</v>
      </c>
      <c r="H786" s="47"/>
      <c r="I786" s="29">
        <v>5659</v>
      </c>
      <c r="J786" s="29">
        <v>388</v>
      </c>
      <c r="K786" s="29"/>
      <c r="L786" s="47">
        <v>-2771</v>
      </c>
      <c r="M786" s="29">
        <v>-2771</v>
      </c>
      <c r="N786" s="53">
        <v>-2771</v>
      </c>
      <c r="O786" s="26" t="s">
        <v>144</v>
      </c>
      <c r="P786" s="25" t="s">
        <v>41</v>
      </c>
      <c r="Q786" s="26">
        <v>0</v>
      </c>
      <c r="R786" s="24" t="s">
        <v>139</v>
      </c>
      <c r="S786" s="24">
        <v>0</v>
      </c>
      <c r="T786" s="24">
        <v>0</v>
      </c>
      <c r="U786" s="29">
        <v>0</v>
      </c>
      <c r="V786" s="25">
        <v>0</v>
      </c>
      <c r="W786" s="30">
        <v>0</v>
      </c>
      <c r="X786" s="47" t="s">
        <v>140</v>
      </c>
      <c r="Y786" s="24" t="s">
        <v>140</v>
      </c>
      <c r="Z786" s="25" t="s">
        <v>140</v>
      </c>
      <c r="AA786" s="29" t="s">
        <v>140</v>
      </c>
      <c r="AB786" s="24" t="s">
        <v>140</v>
      </c>
      <c r="AC786" s="25" t="s">
        <v>140</v>
      </c>
      <c r="AD786" s="24" t="s">
        <v>140</v>
      </c>
      <c r="AE786" s="24" t="s">
        <v>140</v>
      </c>
      <c r="AF786" s="25" t="s">
        <v>140</v>
      </c>
      <c r="AG786" s="48" t="s">
        <v>140</v>
      </c>
      <c r="AH786" s="24" t="s">
        <v>140</v>
      </c>
      <c r="AI786" s="25" t="s">
        <v>140</v>
      </c>
      <c r="AJ786" s="26" t="s">
        <v>140</v>
      </c>
      <c r="AK786" s="24" t="s">
        <v>140</v>
      </c>
      <c r="AL786" s="24" t="s">
        <v>140</v>
      </c>
      <c r="AM786" s="24" t="s">
        <v>140</v>
      </c>
      <c r="AN786" s="24" t="s">
        <v>140</v>
      </c>
      <c r="AO786" s="24" t="s">
        <v>140</v>
      </c>
      <c r="AP786" s="53" t="s">
        <v>140</v>
      </c>
      <c r="AQ786" s="53" t="s">
        <v>140</v>
      </c>
      <c r="AR786" s="30" t="s">
        <v>140</v>
      </c>
      <c r="AS786" s="53" t="s">
        <v>140</v>
      </c>
      <c r="AT786" s="30" t="s">
        <v>140</v>
      </c>
      <c r="AU786" s="30" t="s">
        <v>140</v>
      </c>
      <c r="AV786" s="53" t="s">
        <v>140</v>
      </c>
      <c r="AW786" s="53" t="s">
        <v>140</v>
      </c>
      <c r="AX786" s="57" t="s">
        <v>140</v>
      </c>
      <c r="AY786" s="53" t="s">
        <v>140</v>
      </c>
      <c r="AZ786" s="57" t="s">
        <v>140</v>
      </c>
      <c r="BA786" s="57" t="s">
        <v>140</v>
      </c>
    </row>
    <row r="787" spans="2:53" ht="15" thickBot="1">
      <c r="B787" s="44" t="s">
        <v>229</v>
      </c>
      <c r="C787" s="32" t="s">
        <v>64</v>
      </c>
      <c r="D787" s="33" t="s">
        <v>155</v>
      </c>
      <c r="E787" s="54"/>
      <c r="F787" s="54">
        <v>5299</v>
      </c>
      <c r="G787" s="55">
        <v>186</v>
      </c>
      <c r="H787" s="56"/>
      <c r="I787" s="54">
        <v>5299</v>
      </c>
      <c r="J787" s="54">
        <v>180</v>
      </c>
      <c r="K787" s="54"/>
      <c r="L787" s="56">
        <v>-2528</v>
      </c>
      <c r="M787" s="54">
        <v>-2528</v>
      </c>
      <c r="N787" s="55">
        <v>-2528</v>
      </c>
      <c r="O787" s="36" t="s">
        <v>144</v>
      </c>
      <c r="P787" s="35" t="s">
        <v>41</v>
      </c>
      <c r="Q787" s="36">
        <v>0</v>
      </c>
      <c r="R787" s="24" t="s">
        <v>139</v>
      </c>
      <c r="S787" s="24">
        <v>0</v>
      </c>
      <c r="T787" s="24">
        <v>6</v>
      </c>
      <c r="U787" s="29">
        <v>6</v>
      </c>
      <c r="V787" s="25">
        <v>0</v>
      </c>
      <c r="W787" s="30">
        <v>0</v>
      </c>
      <c r="X787" s="56" t="s">
        <v>140</v>
      </c>
      <c r="Y787" s="34" t="s">
        <v>140</v>
      </c>
      <c r="Z787" s="35" t="s">
        <v>140</v>
      </c>
      <c r="AA787" s="54" t="s">
        <v>140</v>
      </c>
      <c r="AB787" s="34" t="s">
        <v>140</v>
      </c>
      <c r="AC787" s="35" t="s">
        <v>140</v>
      </c>
      <c r="AD787" s="34" t="s">
        <v>140</v>
      </c>
      <c r="AE787" s="34" t="s">
        <v>140</v>
      </c>
      <c r="AF787" s="35" t="s">
        <v>140</v>
      </c>
      <c r="AG787" s="61" t="s">
        <v>140</v>
      </c>
      <c r="AH787" s="34" t="s">
        <v>140</v>
      </c>
      <c r="AI787" s="35" t="s">
        <v>140</v>
      </c>
      <c r="AJ787" s="36" t="s">
        <v>140</v>
      </c>
      <c r="AK787" s="34" t="s">
        <v>140</v>
      </c>
      <c r="AL787" s="34" t="s">
        <v>140</v>
      </c>
      <c r="AM787" s="34" t="s">
        <v>140</v>
      </c>
      <c r="AN787" s="34" t="s">
        <v>140</v>
      </c>
      <c r="AO787" s="34" t="s">
        <v>140</v>
      </c>
      <c r="AP787" s="55" t="s">
        <v>140</v>
      </c>
      <c r="AQ787" s="55" t="s">
        <v>140</v>
      </c>
      <c r="AR787" s="37" t="s">
        <v>140</v>
      </c>
      <c r="AS787" s="55" t="s">
        <v>140</v>
      </c>
      <c r="AT787" s="37" t="s">
        <v>140</v>
      </c>
      <c r="AU787" s="37" t="s">
        <v>140</v>
      </c>
      <c r="AV787" s="55" t="s">
        <v>140</v>
      </c>
      <c r="AW787" s="55" t="s">
        <v>140</v>
      </c>
      <c r="AX787" s="58" t="s">
        <v>140</v>
      </c>
      <c r="AY787" s="55" t="s">
        <v>140</v>
      </c>
      <c r="AZ787" s="58" t="s">
        <v>140</v>
      </c>
      <c r="BA787" s="58" t="s">
        <v>140</v>
      </c>
    </row>
    <row r="788" spans="2:53">
      <c r="B788" s="38" t="s">
        <v>230</v>
      </c>
      <c r="C788" s="39" t="s">
        <v>64</v>
      </c>
      <c r="D788" s="40" t="s">
        <v>138</v>
      </c>
      <c r="E788" s="50">
        <v>4883</v>
      </c>
      <c r="F788" s="50"/>
      <c r="G788" s="51"/>
      <c r="H788" s="52">
        <v>4883</v>
      </c>
      <c r="I788" s="50"/>
      <c r="J788" s="50"/>
      <c r="K788" s="50"/>
      <c r="L788" s="52">
        <v>0</v>
      </c>
      <c r="M788" s="50">
        <v>0</v>
      </c>
      <c r="N788" s="51">
        <v>0</v>
      </c>
      <c r="O788" s="28" t="s">
        <v>144</v>
      </c>
      <c r="P788" s="41" t="s">
        <v>41</v>
      </c>
      <c r="Q788" s="28">
        <v>0</v>
      </c>
      <c r="R788" s="24">
        <v>0</v>
      </c>
      <c r="S788" s="24" t="s">
        <v>139</v>
      </c>
      <c r="T788" s="24" t="s">
        <v>139</v>
      </c>
      <c r="U788" s="29" t="s">
        <v>139</v>
      </c>
      <c r="V788" s="25">
        <v>0</v>
      </c>
      <c r="W788" s="30">
        <v>1</v>
      </c>
      <c r="X788" s="52" t="s">
        <v>140</v>
      </c>
      <c r="Y788" s="27" t="s">
        <v>140</v>
      </c>
      <c r="Z788" s="41" t="s">
        <v>140</v>
      </c>
      <c r="AA788" s="50" t="s">
        <v>140</v>
      </c>
      <c r="AB788" s="27" t="s">
        <v>140</v>
      </c>
      <c r="AC788" s="41" t="s">
        <v>140</v>
      </c>
      <c r="AD788" s="27" t="s">
        <v>140</v>
      </c>
      <c r="AE788" s="27" t="s">
        <v>140</v>
      </c>
      <c r="AF788" s="41" t="s">
        <v>140</v>
      </c>
      <c r="AG788" s="59" t="s">
        <v>140</v>
      </c>
      <c r="AH788" s="27" t="s">
        <v>140</v>
      </c>
      <c r="AI788" s="41" t="s">
        <v>140</v>
      </c>
      <c r="AJ788" s="27">
        <v>1700</v>
      </c>
      <c r="AK788" s="27" t="s">
        <v>140</v>
      </c>
      <c r="AL788" s="27" t="s">
        <v>57</v>
      </c>
      <c r="AM788" s="27" t="s">
        <v>140</v>
      </c>
      <c r="AN788" s="27" t="s">
        <v>140</v>
      </c>
      <c r="AO788" s="27" t="s">
        <v>140</v>
      </c>
      <c r="AP788" s="51" t="s">
        <v>140</v>
      </c>
      <c r="AQ788" s="51" t="s">
        <v>140</v>
      </c>
      <c r="AR788" s="42" t="s">
        <v>140</v>
      </c>
      <c r="AS788" s="51" t="s">
        <v>140</v>
      </c>
      <c r="AT788" s="42" t="s">
        <v>140</v>
      </c>
      <c r="AU788" s="42" t="s">
        <v>140</v>
      </c>
      <c r="AV788" s="51" t="s">
        <v>140</v>
      </c>
      <c r="AW788" s="51" t="s">
        <v>140</v>
      </c>
      <c r="AX788" s="60" t="s">
        <v>140</v>
      </c>
      <c r="AY788" s="51" t="s">
        <v>140</v>
      </c>
      <c r="AZ788" s="60" t="s">
        <v>140</v>
      </c>
      <c r="BA788" s="60" t="s">
        <v>140</v>
      </c>
    </row>
    <row r="789" spans="2:53">
      <c r="B789" s="43" t="s">
        <v>230</v>
      </c>
      <c r="C789" s="22" t="s">
        <v>64</v>
      </c>
      <c r="D789" s="23" t="s">
        <v>141</v>
      </c>
      <c r="E789" s="29">
        <v>4883</v>
      </c>
      <c r="F789" s="29"/>
      <c r="G789" s="53"/>
      <c r="H789" s="47">
        <v>4883</v>
      </c>
      <c r="I789" s="29"/>
      <c r="J789" s="29"/>
      <c r="K789" s="29"/>
      <c r="L789" s="47">
        <v>0</v>
      </c>
      <c r="M789" s="29">
        <v>0</v>
      </c>
      <c r="N789" s="53">
        <v>0</v>
      </c>
      <c r="O789" s="26" t="s">
        <v>144</v>
      </c>
      <c r="P789" s="25" t="s">
        <v>41</v>
      </c>
      <c r="Q789" s="26">
        <v>0</v>
      </c>
      <c r="R789" s="24">
        <v>0</v>
      </c>
      <c r="S789" s="24" t="s">
        <v>139</v>
      </c>
      <c r="T789" s="24" t="s">
        <v>139</v>
      </c>
      <c r="U789" s="29" t="s">
        <v>139</v>
      </c>
      <c r="V789" s="25">
        <v>0</v>
      </c>
      <c r="W789" s="30">
        <v>1</v>
      </c>
      <c r="X789" s="47" t="s">
        <v>140</v>
      </c>
      <c r="Y789" s="24" t="s">
        <v>140</v>
      </c>
      <c r="Z789" s="25" t="s">
        <v>140</v>
      </c>
      <c r="AA789" s="29" t="s">
        <v>140</v>
      </c>
      <c r="AB789" s="24" t="s">
        <v>140</v>
      </c>
      <c r="AC789" s="25" t="s">
        <v>140</v>
      </c>
      <c r="AD789" s="24" t="s">
        <v>140</v>
      </c>
      <c r="AE789" s="24" t="s">
        <v>140</v>
      </c>
      <c r="AF789" s="25" t="s">
        <v>140</v>
      </c>
      <c r="AG789" s="48" t="s">
        <v>140</v>
      </c>
      <c r="AH789" s="24" t="s">
        <v>140</v>
      </c>
      <c r="AI789" s="25" t="s">
        <v>140</v>
      </c>
      <c r="AJ789" s="24">
        <v>1700</v>
      </c>
      <c r="AK789" s="24" t="s">
        <v>140</v>
      </c>
      <c r="AL789" s="24" t="s">
        <v>57</v>
      </c>
      <c r="AM789" s="24" t="s">
        <v>140</v>
      </c>
      <c r="AN789" s="24" t="s">
        <v>140</v>
      </c>
      <c r="AO789" s="24" t="s">
        <v>140</v>
      </c>
      <c r="AP789" s="53" t="s">
        <v>140</v>
      </c>
      <c r="AQ789" s="53" t="s">
        <v>140</v>
      </c>
      <c r="AR789" s="30" t="s">
        <v>140</v>
      </c>
      <c r="AS789" s="53" t="s">
        <v>140</v>
      </c>
      <c r="AT789" s="30" t="s">
        <v>140</v>
      </c>
      <c r="AU789" s="30" t="s">
        <v>140</v>
      </c>
      <c r="AV789" s="53" t="s">
        <v>140</v>
      </c>
      <c r="AW789" s="53" t="s">
        <v>140</v>
      </c>
      <c r="AX789" s="57" t="s">
        <v>140</v>
      </c>
      <c r="AY789" s="53" t="s">
        <v>140</v>
      </c>
      <c r="AZ789" s="57" t="s">
        <v>140</v>
      </c>
      <c r="BA789" s="57" t="s">
        <v>140</v>
      </c>
    </row>
    <row r="790" spans="2:53">
      <c r="B790" s="43" t="s">
        <v>230</v>
      </c>
      <c r="C790" s="22" t="s">
        <v>64</v>
      </c>
      <c r="D790" s="23" t="s">
        <v>142</v>
      </c>
      <c r="E790" s="29">
        <v>4884</v>
      </c>
      <c r="F790" s="29"/>
      <c r="G790" s="53"/>
      <c r="H790" s="47">
        <v>4884</v>
      </c>
      <c r="I790" s="29"/>
      <c r="J790" s="29"/>
      <c r="K790" s="29"/>
      <c r="L790" s="47">
        <v>0</v>
      </c>
      <c r="M790" s="29">
        <v>0</v>
      </c>
      <c r="N790" s="53">
        <v>0</v>
      </c>
      <c r="O790" s="26" t="s">
        <v>144</v>
      </c>
      <c r="P790" s="25" t="s">
        <v>144</v>
      </c>
      <c r="Q790" s="26">
        <v>0</v>
      </c>
      <c r="R790" s="24">
        <v>0</v>
      </c>
      <c r="S790" s="24" t="s">
        <v>139</v>
      </c>
      <c r="T790" s="24" t="s">
        <v>139</v>
      </c>
      <c r="U790" s="29" t="s">
        <v>139</v>
      </c>
      <c r="V790" s="25">
        <v>0</v>
      </c>
      <c r="W790" s="30">
        <v>0</v>
      </c>
      <c r="X790" s="47" t="s">
        <v>140</v>
      </c>
      <c r="Y790" s="24" t="s">
        <v>140</v>
      </c>
      <c r="Z790" s="25" t="s">
        <v>140</v>
      </c>
      <c r="AA790" s="29" t="s">
        <v>140</v>
      </c>
      <c r="AB790" s="24" t="s">
        <v>140</v>
      </c>
      <c r="AC790" s="25" t="s">
        <v>140</v>
      </c>
      <c r="AD790" s="24" t="s">
        <v>140</v>
      </c>
      <c r="AE790" s="24" t="s">
        <v>140</v>
      </c>
      <c r="AF790" s="25" t="s">
        <v>140</v>
      </c>
      <c r="AG790" s="48" t="s">
        <v>140</v>
      </c>
      <c r="AH790" s="24" t="s">
        <v>140</v>
      </c>
      <c r="AI790" s="25" t="s">
        <v>140</v>
      </c>
      <c r="AJ790" s="24" t="s">
        <v>140</v>
      </c>
      <c r="AK790" s="24" t="s">
        <v>140</v>
      </c>
      <c r="AL790" s="24" t="s">
        <v>140</v>
      </c>
      <c r="AM790" s="24" t="s">
        <v>140</v>
      </c>
      <c r="AN790" s="24" t="s">
        <v>140</v>
      </c>
      <c r="AO790" s="24" t="s">
        <v>140</v>
      </c>
      <c r="AP790" s="53" t="s">
        <v>140</v>
      </c>
      <c r="AQ790" s="53" t="s">
        <v>140</v>
      </c>
      <c r="AR790" s="30" t="s">
        <v>140</v>
      </c>
      <c r="AS790" s="53" t="s">
        <v>140</v>
      </c>
      <c r="AT790" s="30" t="s">
        <v>140</v>
      </c>
      <c r="AU790" s="30" t="s">
        <v>140</v>
      </c>
      <c r="AV790" s="53" t="s">
        <v>140</v>
      </c>
      <c r="AW790" s="53" t="s">
        <v>140</v>
      </c>
      <c r="AX790" s="57" t="s">
        <v>140</v>
      </c>
      <c r="AY790" s="53" t="s">
        <v>140</v>
      </c>
      <c r="AZ790" s="57" t="s">
        <v>140</v>
      </c>
      <c r="BA790" s="57" t="s">
        <v>140</v>
      </c>
    </row>
    <row r="791" spans="2:53">
      <c r="B791" s="43" t="s">
        <v>230</v>
      </c>
      <c r="C791" s="22" t="s">
        <v>64</v>
      </c>
      <c r="D791" s="23" t="s">
        <v>143</v>
      </c>
      <c r="E791" s="29">
        <v>4775</v>
      </c>
      <c r="F791" s="29"/>
      <c r="G791" s="53"/>
      <c r="H791" s="47">
        <v>4775</v>
      </c>
      <c r="I791" s="29"/>
      <c r="J791" s="29"/>
      <c r="K791" s="29"/>
      <c r="L791" s="47">
        <v>0</v>
      </c>
      <c r="M791" s="29">
        <v>0</v>
      </c>
      <c r="N791" s="53">
        <v>10349</v>
      </c>
      <c r="O791" s="26" t="s">
        <v>144</v>
      </c>
      <c r="P791" s="25" t="s">
        <v>144</v>
      </c>
      <c r="Q791" s="26">
        <v>0</v>
      </c>
      <c r="R791" s="24">
        <v>0</v>
      </c>
      <c r="S791" s="24" t="s">
        <v>139</v>
      </c>
      <c r="T791" s="24" t="s">
        <v>139</v>
      </c>
      <c r="U791" s="29" t="s">
        <v>139</v>
      </c>
      <c r="V791" s="25">
        <v>10349</v>
      </c>
      <c r="W791" s="30">
        <v>0</v>
      </c>
      <c r="X791" s="47" t="s">
        <v>140</v>
      </c>
      <c r="Y791" s="24" t="s">
        <v>140</v>
      </c>
      <c r="Z791" s="25" t="s">
        <v>140</v>
      </c>
      <c r="AA791" s="29" t="s">
        <v>140</v>
      </c>
      <c r="AB791" s="24" t="s">
        <v>140</v>
      </c>
      <c r="AC791" s="25" t="s">
        <v>140</v>
      </c>
      <c r="AD791" s="24" t="s">
        <v>140</v>
      </c>
      <c r="AE791" s="24" t="s">
        <v>140</v>
      </c>
      <c r="AF791" s="25" t="s">
        <v>140</v>
      </c>
      <c r="AG791" s="48" t="s">
        <v>140</v>
      </c>
      <c r="AH791" s="24" t="s">
        <v>140</v>
      </c>
      <c r="AI791" s="25" t="s">
        <v>140</v>
      </c>
      <c r="AJ791" s="24" t="s">
        <v>140</v>
      </c>
      <c r="AK791" s="24" t="s">
        <v>140</v>
      </c>
      <c r="AL791" s="24" t="s">
        <v>140</v>
      </c>
      <c r="AM791" s="24" t="s">
        <v>140</v>
      </c>
      <c r="AN791" s="24" t="s">
        <v>140</v>
      </c>
      <c r="AO791" s="24" t="s">
        <v>140</v>
      </c>
      <c r="AP791" s="53" t="s">
        <v>140</v>
      </c>
      <c r="AQ791" s="53" t="s">
        <v>140</v>
      </c>
      <c r="AR791" s="30" t="s">
        <v>140</v>
      </c>
      <c r="AS791" s="53" t="s">
        <v>140</v>
      </c>
      <c r="AT791" s="30" t="s">
        <v>140</v>
      </c>
      <c r="AU791" s="30" t="s">
        <v>140</v>
      </c>
      <c r="AV791" s="53" t="s">
        <v>140</v>
      </c>
      <c r="AW791" s="53" t="s">
        <v>140</v>
      </c>
      <c r="AX791" s="57" t="s">
        <v>140</v>
      </c>
      <c r="AY791" s="53" t="s">
        <v>140</v>
      </c>
      <c r="AZ791" s="57" t="s">
        <v>140</v>
      </c>
      <c r="BA791" s="57" t="s">
        <v>140</v>
      </c>
    </row>
    <row r="792" spans="2:53">
      <c r="B792" s="43" t="s">
        <v>230</v>
      </c>
      <c r="C792" s="22" t="s">
        <v>64</v>
      </c>
      <c r="D792" s="23" t="s">
        <v>145</v>
      </c>
      <c r="E792" s="29">
        <v>4778</v>
      </c>
      <c r="F792" s="29"/>
      <c r="G792" s="53"/>
      <c r="H792" s="47">
        <v>4778</v>
      </c>
      <c r="I792" s="29"/>
      <c r="J792" s="29"/>
      <c r="K792" s="29"/>
      <c r="L792" s="47">
        <v>0</v>
      </c>
      <c r="M792" s="29">
        <v>0</v>
      </c>
      <c r="N792" s="53">
        <v>10349</v>
      </c>
      <c r="O792" s="26" t="s">
        <v>144</v>
      </c>
      <c r="P792" s="25" t="s">
        <v>144</v>
      </c>
      <c r="Q792" s="26">
        <v>0</v>
      </c>
      <c r="R792" s="24">
        <v>0</v>
      </c>
      <c r="S792" s="24" t="s">
        <v>139</v>
      </c>
      <c r="T792" s="24" t="s">
        <v>139</v>
      </c>
      <c r="U792" s="29" t="s">
        <v>139</v>
      </c>
      <c r="V792" s="25">
        <v>10349</v>
      </c>
      <c r="W792" s="30">
        <v>0</v>
      </c>
      <c r="X792" s="47" t="s">
        <v>140</v>
      </c>
      <c r="Y792" s="24" t="s">
        <v>140</v>
      </c>
      <c r="Z792" s="25" t="s">
        <v>140</v>
      </c>
      <c r="AA792" s="29" t="s">
        <v>140</v>
      </c>
      <c r="AB792" s="24" t="s">
        <v>140</v>
      </c>
      <c r="AC792" s="25" t="s">
        <v>140</v>
      </c>
      <c r="AD792" s="24" t="s">
        <v>140</v>
      </c>
      <c r="AE792" s="24" t="s">
        <v>140</v>
      </c>
      <c r="AF792" s="25" t="s">
        <v>140</v>
      </c>
      <c r="AG792" s="48" t="s">
        <v>140</v>
      </c>
      <c r="AH792" s="24" t="s">
        <v>140</v>
      </c>
      <c r="AI792" s="25" t="s">
        <v>140</v>
      </c>
      <c r="AJ792" s="24" t="s">
        <v>140</v>
      </c>
      <c r="AK792" s="24" t="s">
        <v>140</v>
      </c>
      <c r="AL792" s="24" t="s">
        <v>140</v>
      </c>
      <c r="AM792" s="24" t="s">
        <v>140</v>
      </c>
      <c r="AN792" s="24" t="s">
        <v>140</v>
      </c>
      <c r="AO792" s="24" t="s">
        <v>140</v>
      </c>
      <c r="AP792" s="53" t="s">
        <v>140</v>
      </c>
      <c r="AQ792" s="53" t="s">
        <v>140</v>
      </c>
      <c r="AR792" s="30" t="s">
        <v>140</v>
      </c>
      <c r="AS792" s="53" t="s">
        <v>140</v>
      </c>
      <c r="AT792" s="30" t="s">
        <v>140</v>
      </c>
      <c r="AU792" s="30" t="s">
        <v>140</v>
      </c>
      <c r="AV792" s="53" t="s">
        <v>140</v>
      </c>
      <c r="AW792" s="53" t="s">
        <v>140</v>
      </c>
      <c r="AX792" s="57" t="s">
        <v>140</v>
      </c>
      <c r="AY792" s="53" t="s">
        <v>140</v>
      </c>
      <c r="AZ792" s="57" t="s">
        <v>140</v>
      </c>
      <c r="BA792" s="57" t="s">
        <v>140</v>
      </c>
    </row>
    <row r="793" spans="2:53">
      <c r="B793" s="43" t="s">
        <v>230</v>
      </c>
      <c r="C793" s="22" t="s">
        <v>64</v>
      </c>
      <c r="D793" s="23" t="s">
        <v>146</v>
      </c>
      <c r="E793" s="29">
        <v>5460</v>
      </c>
      <c r="F793" s="29"/>
      <c r="G793" s="53"/>
      <c r="H793" s="47">
        <v>4772</v>
      </c>
      <c r="I793" s="29"/>
      <c r="J793" s="29"/>
      <c r="K793" s="29"/>
      <c r="L793" s="47">
        <v>0</v>
      </c>
      <c r="M793" s="29">
        <v>0</v>
      </c>
      <c r="N793" s="53">
        <v>9414</v>
      </c>
      <c r="O793" s="26" t="s">
        <v>40</v>
      </c>
      <c r="P793" s="25" t="s">
        <v>41</v>
      </c>
      <c r="Q793" s="26">
        <v>0</v>
      </c>
      <c r="R793" s="24">
        <v>688</v>
      </c>
      <c r="S793" s="24" t="s">
        <v>139</v>
      </c>
      <c r="T793" s="24" t="s">
        <v>139</v>
      </c>
      <c r="U793" s="29" t="s">
        <v>139</v>
      </c>
      <c r="V793" s="25">
        <v>9414</v>
      </c>
      <c r="W793" s="30">
        <v>1</v>
      </c>
      <c r="X793" s="47" t="s">
        <v>140</v>
      </c>
      <c r="Y793" s="24" t="s">
        <v>140</v>
      </c>
      <c r="Z793" s="25" t="s">
        <v>140</v>
      </c>
      <c r="AA793" s="29" t="s">
        <v>140</v>
      </c>
      <c r="AB793" s="24" t="s">
        <v>140</v>
      </c>
      <c r="AC793" s="25" t="s">
        <v>140</v>
      </c>
      <c r="AD793" s="24" t="s">
        <v>140</v>
      </c>
      <c r="AE793" s="24" t="s">
        <v>140</v>
      </c>
      <c r="AF793" s="25" t="s">
        <v>140</v>
      </c>
      <c r="AG793" s="48" t="s">
        <v>140</v>
      </c>
      <c r="AH793" s="24" t="s">
        <v>140</v>
      </c>
      <c r="AI793" s="25" t="s">
        <v>140</v>
      </c>
      <c r="AJ793" s="24">
        <v>1700</v>
      </c>
      <c r="AK793" s="24" t="s">
        <v>140</v>
      </c>
      <c r="AL793" s="24" t="s">
        <v>57</v>
      </c>
      <c r="AM793" s="24" t="s">
        <v>140</v>
      </c>
      <c r="AN793" s="24" t="s">
        <v>140</v>
      </c>
      <c r="AO793" s="24" t="s">
        <v>140</v>
      </c>
      <c r="AP793" s="53" t="s">
        <v>140</v>
      </c>
      <c r="AQ793" s="53" t="s">
        <v>140</v>
      </c>
      <c r="AR793" s="30" t="s">
        <v>140</v>
      </c>
      <c r="AS793" s="53" t="s">
        <v>140</v>
      </c>
      <c r="AT793" s="30" t="s">
        <v>140</v>
      </c>
      <c r="AU793" s="30" t="s">
        <v>140</v>
      </c>
      <c r="AV793" s="53" t="s">
        <v>140</v>
      </c>
      <c r="AW793" s="53" t="s">
        <v>140</v>
      </c>
      <c r="AX793" s="57" t="s">
        <v>140</v>
      </c>
      <c r="AY793" s="53" t="s">
        <v>140</v>
      </c>
      <c r="AZ793" s="57" t="s">
        <v>140</v>
      </c>
      <c r="BA793" s="57" t="s">
        <v>140</v>
      </c>
    </row>
    <row r="794" spans="2:53">
      <c r="B794" s="43" t="s">
        <v>230</v>
      </c>
      <c r="C794" s="22" t="s">
        <v>64</v>
      </c>
      <c r="D794" s="23" t="s">
        <v>147</v>
      </c>
      <c r="E794" s="29"/>
      <c r="F794" s="29">
        <v>5922</v>
      </c>
      <c r="G794" s="53">
        <v>526</v>
      </c>
      <c r="H794" s="47"/>
      <c r="I794" s="29">
        <v>5922</v>
      </c>
      <c r="J794" s="29">
        <v>462</v>
      </c>
      <c r="K794" s="29"/>
      <c r="L794" s="47">
        <v>-2351</v>
      </c>
      <c r="M794" s="29">
        <v>-2351</v>
      </c>
      <c r="N794" s="53">
        <v>-2351</v>
      </c>
      <c r="O794" s="26" t="s">
        <v>144</v>
      </c>
      <c r="P794" s="25" t="s">
        <v>144</v>
      </c>
      <c r="Q794" s="26">
        <v>0</v>
      </c>
      <c r="R794" s="24" t="s">
        <v>139</v>
      </c>
      <c r="S794" s="24">
        <v>0</v>
      </c>
      <c r="T794" s="24">
        <v>64</v>
      </c>
      <c r="U794" s="29">
        <v>64</v>
      </c>
      <c r="V794" s="25">
        <v>0</v>
      </c>
      <c r="W794" s="30">
        <v>0</v>
      </c>
      <c r="X794" s="47" t="s">
        <v>140</v>
      </c>
      <c r="Y794" s="24" t="s">
        <v>140</v>
      </c>
      <c r="Z794" s="25" t="s">
        <v>140</v>
      </c>
      <c r="AA794" s="29" t="s">
        <v>140</v>
      </c>
      <c r="AB794" s="24" t="s">
        <v>140</v>
      </c>
      <c r="AC794" s="25" t="s">
        <v>140</v>
      </c>
      <c r="AD794" s="24" t="s">
        <v>140</v>
      </c>
      <c r="AE794" s="24" t="s">
        <v>140</v>
      </c>
      <c r="AF794" s="25" t="s">
        <v>140</v>
      </c>
      <c r="AG794" s="48" t="s">
        <v>140</v>
      </c>
      <c r="AH794" s="24" t="s">
        <v>140</v>
      </c>
      <c r="AI794" s="25" t="s">
        <v>140</v>
      </c>
      <c r="AJ794" s="26" t="s">
        <v>140</v>
      </c>
      <c r="AK794" s="24" t="s">
        <v>140</v>
      </c>
      <c r="AL794" s="24" t="s">
        <v>140</v>
      </c>
      <c r="AM794" s="24" t="s">
        <v>140</v>
      </c>
      <c r="AN794" s="24" t="s">
        <v>140</v>
      </c>
      <c r="AO794" s="24" t="s">
        <v>140</v>
      </c>
      <c r="AP794" s="53" t="s">
        <v>140</v>
      </c>
      <c r="AQ794" s="53" t="s">
        <v>140</v>
      </c>
      <c r="AR794" s="30" t="s">
        <v>140</v>
      </c>
      <c r="AS794" s="53" t="s">
        <v>140</v>
      </c>
      <c r="AT794" s="30" t="s">
        <v>140</v>
      </c>
      <c r="AU794" s="30" t="s">
        <v>140</v>
      </c>
      <c r="AV794" s="53" t="s">
        <v>140</v>
      </c>
      <c r="AW794" s="53" t="s">
        <v>140</v>
      </c>
      <c r="AX794" s="57" t="s">
        <v>140</v>
      </c>
      <c r="AY794" s="53" t="s">
        <v>140</v>
      </c>
      <c r="AZ794" s="57" t="s">
        <v>140</v>
      </c>
      <c r="BA794" s="57" t="s">
        <v>140</v>
      </c>
    </row>
    <row r="795" spans="2:53">
      <c r="B795" s="43" t="s">
        <v>230</v>
      </c>
      <c r="C795" s="22" t="s">
        <v>64</v>
      </c>
      <c r="D795" s="23" t="s">
        <v>148</v>
      </c>
      <c r="E795" s="29"/>
      <c r="F795" s="29">
        <v>6151</v>
      </c>
      <c r="G795" s="53">
        <v>527</v>
      </c>
      <c r="H795" s="47"/>
      <c r="I795" s="29">
        <v>6151</v>
      </c>
      <c r="J795" s="29">
        <v>527</v>
      </c>
      <c r="K795" s="29"/>
      <c r="L795" s="47">
        <v>-2588</v>
      </c>
      <c r="M795" s="29">
        <v>-2588</v>
      </c>
      <c r="N795" s="53">
        <v>-2588</v>
      </c>
      <c r="O795" s="26" t="s">
        <v>144</v>
      </c>
      <c r="P795" s="25" t="s">
        <v>144</v>
      </c>
      <c r="Q795" s="26">
        <v>0</v>
      </c>
      <c r="R795" s="24" t="s">
        <v>139</v>
      </c>
      <c r="S795" s="24">
        <v>0</v>
      </c>
      <c r="T795" s="24">
        <v>0</v>
      </c>
      <c r="U795" s="29">
        <v>0</v>
      </c>
      <c r="V795" s="25">
        <v>0</v>
      </c>
      <c r="W795" s="30">
        <v>0</v>
      </c>
      <c r="X795" s="47" t="s">
        <v>140</v>
      </c>
      <c r="Y795" s="24" t="s">
        <v>140</v>
      </c>
      <c r="Z795" s="25" t="s">
        <v>140</v>
      </c>
      <c r="AA795" s="29" t="s">
        <v>140</v>
      </c>
      <c r="AB795" s="24" t="s">
        <v>140</v>
      </c>
      <c r="AC795" s="25" t="s">
        <v>140</v>
      </c>
      <c r="AD795" s="24" t="s">
        <v>140</v>
      </c>
      <c r="AE795" s="24" t="s">
        <v>140</v>
      </c>
      <c r="AF795" s="25" t="s">
        <v>140</v>
      </c>
      <c r="AG795" s="48" t="s">
        <v>140</v>
      </c>
      <c r="AH795" s="24" t="s">
        <v>140</v>
      </c>
      <c r="AI795" s="25" t="s">
        <v>140</v>
      </c>
      <c r="AJ795" s="26" t="s">
        <v>140</v>
      </c>
      <c r="AK795" s="24" t="s">
        <v>140</v>
      </c>
      <c r="AL795" s="24" t="s">
        <v>140</v>
      </c>
      <c r="AM795" s="24" t="s">
        <v>140</v>
      </c>
      <c r="AN795" s="24" t="s">
        <v>140</v>
      </c>
      <c r="AO795" s="24" t="s">
        <v>140</v>
      </c>
      <c r="AP795" s="53" t="s">
        <v>140</v>
      </c>
      <c r="AQ795" s="53" t="s">
        <v>140</v>
      </c>
      <c r="AR795" s="30" t="s">
        <v>140</v>
      </c>
      <c r="AS795" s="53" t="s">
        <v>140</v>
      </c>
      <c r="AT795" s="30" t="s">
        <v>140</v>
      </c>
      <c r="AU795" s="30" t="s">
        <v>140</v>
      </c>
      <c r="AV795" s="53" t="s">
        <v>140</v>
      </c>
      <c r="AW795" s="53" t="s">
        <v>140</v>
      </c>
      <c r="AX795" s="57" t="s">
        <v>140</v>
      </c>
      <c r="AY795" s="53" t="s">
        <v>140</v>
      </c>
      <c r="AZ795" s="57" t="s">
        <v>140</v>
      </c>
      <c r="BA795" s="57" t="s">
        <v>140</v>
      </c>
    </row>
    <row r="796" spans="2:53">
      <c r="B796" s="43" t="s">
        <v>230</v>
      </c>
      <c r="C796" s="22" t="s">
        <v>64</v>
      </c>
      <c r="D796" s="23" t="s">
        <v>149</v>
      </c>
      <c r="E796" s="29"/>
      <c r="F796" s="29">
        <v>6151</v>
      </c>
      <c r="G796" s="53">
        <v>527</v>
      </c>
      <c r="H796" s="47"/>
      <c r="I796" s="29">
        <v>6151</v>
      </c>
      <c r="J796" s="29">
        <v>527</v>
      </c>
      <c r="K796" s="29"/>
      <c r="L796" s="47">
        <v>-2588</v>
      </c>
      <c r="M796" s="29">
        <v>-2588</v>
      </c>
      <c r="N796" s="53">
        <v>-2588</v>
      </c>
      <c r="O796" s="26" t="s">
        <v>144</v>
      </c>
      <c r="P796" s="25" t="s">
        <v>144</v>
      </c>
      <c r="Q796" s="26">
        <v>0</v>
      </c>
      <c r="R796" s="24" t="s">
        <v>139</v>
      </c>
      <c r="S796" s="24">
        <v>0</v>
      </c>
      <c r="T796" s="24">
        <v>0</v>
      </c>
      <c r="U796" s="29">
        <v>0</v>
      </c>
      <c r="V796" s="25">
        <v>0</v>
      </c>
      <c r="W796" s="30">
        <v>0</v>
      </c>
      <c r="X796" s="47" t="s">
        <v>140</v>
      </c>
      <c r="Y796" s="24" t="s">
        <v>140</v>
      </c>
      <c r="Z796" s="25" t="s">
        <v>140</v>
      </c>
      <c r="AA796" s="29" t="s">
        <v>140</v>
      </c>
      <c r="AB796" s="24" t="s">
        <v>140</v>
      </c>
      <c r="AC796" s="25" t="s">
        <v>140</v>
      </c>
      <c r="AD796" s="24" t="s">
        <v>140</v>
      </c>
      <c r="AE796" s="24" t="s">
        <v>140</v>
      </c>
      <c r="AF796" s="25" t="s">
        <v>140</v>
      </c>
      <c r="AG796" s="48" t="s">
        <v>140</v>
      </c>
      <c r="AH796" s="24" t="s">
        <v>140</v>
      </c>
      <c r="AI796" s="25" t="s">
        <v>140</v>
      </c>
      <c r="AJ796" s="26" t="s">
        <v>140</v>
      </c>
      <c r="AK796" s="24" t="s">
        <v>140</v>
      </c>
      <c r="AL796" s="24" t="s">
        <v>140</v>
      </c>
      <c r="AM796" s="24" t="s">
        <v>140</v>
      </c>
      <c r="AN796" s="24" t="s">
        <v>140</v>
      </c>
      <c r="AO796" s="24" t="s">
        <v>140</v>
      </c>
      <c r="AP796" s="53" t="s">
        <v>140</v>
      </c>
      <c r="AQ796" s="53" t="s">
        <v>140</v>
      </c>
      <c r="AR796" s="30" t="s">
        <v>140</v>
      </c>
      <c r="AS796" s="53" t="s">
        <v>140</v>
      </c>
      <c r="AT796" s="30" t="s">
        <v>140</v>
      </c>
      <c r="AU796" s="30" t="s">
        <v>140</v>
      </c>
      <c r="AV796" s="53" t="s">
        <v>140</v>
      </c>
      <c r="AW796" s="53" t="s">
        <v>140</v>
      </c>
      <c r="AX796" s="57" t="s">
        <v>140</v>
      </c>
      <c r="AY796" s="53" t="s">
        <v>140</v>
      </c>
      <c r="AZ796" s="57" t="s">
        <v>140</v>
      </c>
      <c r="BA796" s="57" t="s">
        <v>140</v>
      </c>
    </row>
    <row r="797" spans="2:53">
      <c r="B797" s="43" t="s">
        <v>230</v>
      </c>
      <c r="C797" s="22" t="s">
        <v>64</v>
      </c>
      <c r="D797" s="23" t="s">
        <v>151</v>
      </c>
      <c r="E797" s="29"/>
      <c r="F797" s="29">
        <v>6501</v>
      </c>
      <c r="G797" s="53">
        <v>653</v>
      </c>
      <c r="H797" s="47"/>
      <c r="I797" s="29">
        <v>6501</v>
      </c>
      <c r="J797" s="29">
        <v>631</v>
      </c>
      <c r="K797" s="29"/>
      <c r="L797" s="47">
        <v>-3099</v>
      </c>
      <c r="M797" s="29">
        <v>-3099</v>
      </c>
      <c r="N797" s="53">
        <v>-3099</v>
      </c>
      <c r="O797" s="26" t="s">
        <v>144</v>
      </c>
      <c r="P797" s="25" t="s">
        <v>144</v>
      </c>
      <c r="Q797" s="26">
        <v>0</v>
      </c>
      <c r="R797" s="24" t="s">
        <v>139</v>
      </c>
      <c r="S797" s="24">
        <v>0</v>
      </c>
      <c r="T797" s="24">
        <v>22</v>
      </c>
      <c r="U797" s="29">
        <v>22</v>
      </c>
      <c r="V797" s="25">
        <v>0</v>
      </c>
      <c r="W797" s="30">
        <v>0</v>
      </c>
      <c r="X797" s="47" t="s">
        <v>140</v>
      </c>
      <c r="Y797" s="24" t="s">
        <v>140</v>
      </c>
      <c r="Z797" s="25" t="s">
        <v>140</v>
      </c>
      <c r="AA797" s="29" t="s">
        <v>140</v>
      </c>
      <c r="AB797" s="24" t="s">
        <v>140</v>
      </c>
      <c r="AC797" s="25" t="s">
        <v>140</v>
      </c>
      <c r="AD797" s="24" t="s">
        <v>140</v>
      </c>
      <c r="AE797" s="24" t="s">
        <v>140</v>
      </c>
      <c r="AF797" s="25" t="s">
        <v>140</v>
      </c>
      <c r="AG797" s="48" t="s">
        <v>140</v>
      </c>
      <c r="AH797" s="24" t="s">
        <v>140</v>
      </c>
      <c r="AI797" s="25" t="s">
        <v>140</v>
      </c>
      <c r="AJ797" s="26" t="s">
        <v>140</v>
      </c>
      <c r="AK797" s="24" t="s">
        <v>140</v>
      </c>
      <c r="AL797" s="24" t="s">
        <v>140</v>
      </c>
      <c r="AM797" s="24" t="s">
        <v>140</v>
      </c>
      <c r="AN797" s="24" t="s">
        <v>140</v>
      </c>
      <c r="AO797" s="24" t="s">
        <v>140</v>
      </c>
      <c r="AP797" s="53" t="s">
        <v>140</v>
      </c>
      <c r="AQ797" s="53" t="s">
        <v>140</v>
      </c>
      <c r="AR797" s="30" t="s">
        <v>140</v>
      </c>
      <c r="AS797" s="53" t="s">
        <v>140</v>
      </c>
      <c r="AT797" s="30" t="s">
        <v>140</v>
      </c>
      <c r="AU797" s="30" t="s">
        <v>140</v>
      </c>
      <c r="AV797" s="53" t="s">
        <v>140</v>
      </c>
      <c r="AW797" s="53" t="s">
        <v>140</v>
      </c>
      <c r="AX797" s="57" t="s">
        <v>140</v>
      </c>
      <c r="AY797" s="53" t="s">
        <v>140</v>
      </c>
      <c r="AZ797" s="57" t="s">
        <v>140</v>
      </c>
      <c r="BA797" s="57" t="s">
        <v>140</v>
      </c>
    </row>
    <row r="798" spans="2:53">
      <c r="B798" s="43" t="s">
        <v>230</v>
      </c>
      <c r="C798" s="22" t="s">
        <v>64</v>
      </c>
      <c r="D798" s="23" t="s">
        <v>153</v>
      </c>
      <c r="E798" s="29"/>
      <c r="F798" s="29">
        <v>6501</v>
      </c>
      <c r="G798" s="53">
        <v>184</v>
      </c>
      <c r="H798" s="47"/>
      <c r="I798" s="29">
        <v>6501</v>
      </c>
      <c r="J798" s="29">
        <v>191</v>
      </c>
      <c r="K798" s="29"/>
      <c r="L798" s="47">
        <v>-3372</v>
      </c>
      <c r="M798" s="29">
        <v>-3372</v>
      </c>
      <c r="N798" s="53">
        <v>-3372</v>
      </c>
      <c r="O798" s="26" t="s">
        <v>144</v>
      </c>
      <c r="P798" s="25" t="s">
        <v>144</v>
      </c>
      <c r="Q798" s="26">
        <v>0</v>
      </c>
      <c r="R798" s="24" t="s">
        <v>139</v>
      </c>
      <c r="S798" s="24">
        <v>0</v>
      </c>
      <c r="T798" s="24">
        <v>-7</v>
      </c>
      <c r="U798" s="29">
        <v>-7</v>
      </c>
      <c r="V798" s="25">
        <v>0</v>
      </c>
      <c r="W798" s="30">
        <v>0</v>
      </c>
      <c r="X798" s="47" t="s">
        <v>140</v>
      </c>
      <c r="Y798" s="24" t="s">
        <v>140</v>
      </c>
      <c r="Z798" s="25" t="s">
        <v>140</v>
      </c>
      <c r="AA798" s="29" t="s">
        <v>140</v>
      </c>
      <c r="AB798" s="24" t="s">
        <v>140</v>
      </c>
      <c r="AC798" s="25" t="s">
        <v>140</v>
      </c>
      <c r="AD798" s="24" t="s">
        <v>140</v>
      </c>
      <c r="AE798" s="24" t="s">
        <v>140</v>
      </c>
      <c r="AF798" s="25" t="s">
        <v>140</v>
      </c>
      <c r="AG798" s="48" t="s">
        <v>140</v>
      </c>
      <c r="AH798" s="24" t="s">
        <v>140</v>
      </c>
      <c r="AI798" s="25" t="s">
        <v>140</v>
      </c>
      <c r="AJ798" s="26" t="s">
        <v>140</v>
      </c>
      <c r="AK798" s="24" t="s">
        <v>140</v>
      </c>
      <c r="AL798" s="24" t="s">
        <v>140</v>
      </c>
      <c r="AM798" s="24" t="s">
        <v>140</v>
      </c>
      <c r="AN798" s="24" t="s">
        <v>140</v>
      </c>
      <c r="AO798" s="24" t="s">
        <v>140</v>
      </c>
      <c r="AP798" s="53" t="s">
        <v>140</v>
      </c>
      <c r="AQ798" s="53" t="s">
        <v>140</v>
      </c>
      <c r="AR798" s="30" t="s">
        <v>140</v>
      </c>
      <c r="AS798" s="53" t="s">
        <v>140</v>
      </c>
      <c r="AT798" s="30" t="s">
        <v>140</v>
      </c>
      <c r="AU798" s="30" t="s">
        <v>140</v>
      </c>
      <c r="AV798" s="53" t="s">
        <v>140</v>
      </c>
      <c r="AW798" s="53" t="s">
        <v>140</v>
      </c>
      <c r="AX798" s="57" t="s">
        <v>140</v>
      </c>
      <c r="AY798" s="53" t="s">
        <v>140</v>
      </c>
      <c r="AZ798" s="57" t="s">
        <v>140</v>
      </c>
      <c r="BA798" s="57" t="s">
        <v>140</v>
      </c>
    </row>
    <row r="799" spans="2:53" ht="15" thickBot="1">
      <c r="B799" s="44" t="s">
        <v>230</v>
      </c>
      <c r="C799" s="32" t="s">
        <v>64</v>
      </c>
      <c r="D799" s="33" t="s">
        <v>155</v>
      </c>
      <c r="E799" s="54"/>
      <c r="F799" s="54">
        <v>6138</v>
      </c>
      <c r="G799" s="55">
        <v>21</v>
      </c>
      <c r="H799" s="56"/>
      <c r="I799" s="54">
        <v>6138</v>
      </c>
      <c r="J799" s="54">
        <v>21</v>
      </c>
      <c r="K799" s="54"/>
      <c r="L799" s="56">
        <v>-3113</v>
      </c>
      <c r="M799" s="54">
        <v>-3113</v>
      </c>
      <c r="N799" s="55">
        <v>-3113</v>
      </c>
      <c r="O799" s="36" t="s">
        <v>144</v>
      </c>
      <c r="P799" s="35" t="s">
        <v>144</v>
      </c>
      <c r="Q799" s="36">
        <v>0</v>
      </c>
      <c r="R799" s="24" t="s">
        <v>139</v>
      </c>
      <c r="S799" s="24">
        <v>0</v>
      </c>
      <c r="T799" s="24">
        <v>0</v>
      </c>
      <c r="U799" s="29">
        <v>0</v>
      </c>
      <c r="V799" s="25">
        <v>0</v>
      </c>
      <c r="W799" s="30">
        <v>0</v>
      </c>
      <c r="X799" s="56" t="s">
        <v>140</v>
      </c>
      <c r="Y799" s="34" t="s">
        <v>140</v>
      </c>
      <c r="Z799" s="35" t="s">
        <v>140</v>
      </c>
      <c r="AA799" s="54" t="s">
        <v>140</v>
      </c>
      <c r="AB799" s="34" t="s">
        <v>140</v>
      </c>
      <c r="AC799" s="35" t="s">
        <v>140</v>
      </c>
      <c r="AD799" s="34" t="s">
        <v>140</v>
      </c>
      <c r="AE799" s="34" t="s">
        <v>140</v>
      </c>
      <c r="AF799" s="35" t="s">
        <v>140</v>
      </c>
      <c r="AG799" s="61" t="s">
        <v>140</v>
      </c>
      <c r="AH799" s="34" t="s">
        <v>140</v>
      </c>
      <c r="AI799" s="35" t="s">
        <v>140</v>
      </c>
      <c r="AJ799" s="36" t="s">
        <v>140</v>
      </c>
      <c r="AK799" s="34" t="s">
        <v>140</v>
      </c>
      <c r="AL799" s="34" t="s">
        <v>140</v>
      </c>
      <c r="AM799" s="34" t="s">
        <v>140</v>
      </c>
      <c r="AN799" s="34" t="s">
        <v>140</v>
      </c>
      <c r="AO799" s="34" t="s">
        <v>140</v>
      </c>
      <c r="AP799" s="55" t="s">
        <v>140</v>
      </c>
      <c r="AQ799" s="55" t="s">
        <v>140</v>
      </c>
      <c r="AR799" s="37" t="s">
        <v>140</v>
      </c>
      <c r="AS799" s="55" t="s">
        <v>140</v>
      </c>
      <c r="AT799" s="37" t="s">
        <v>140</v>
      </c>
      <c r="AU799" s="37" t="s">
        <v>140</v>
      </c>
      <c r="AV799" s="55" t="s">
        <v>140</v>
      </c>
      <c r="AW799" s="55" t="s">
        <v>140</v>
      </c>
      <c r="AX799" s="58" t="s">
        <v>140</v>
      </c>
      <c r="AY799" s="55" t="s">
        <v>140</v>
      </c>
      <c r="AZ799" s="58" t="s">
        <v>140</v>
      </c>
      <c r="BA799" s="58" t="s">
        <v>140</v>
      </c>
    </row>
    <row r="800" spans="2:53">
      <c r="B800" s="21" t="s">
        <v>231</v>
      </c>
      <c r="C800" s="39" t="s">
        <v>64</v>
      </c>
      <c r="D800" s="40" t="s">
        <v>138</v>
      </c>
      <c r="E800" s="50">
        <v>6881</v>
      </c>
      <c r="F800" s="50"/>
      <c r="G800" s="51"/>
      <c r="H800" s="52">
        <v>5354</v>
      </c>
      <c r="I800" s="50"/>
      <c r="J800" s="50"/>
      <c r="K800" s="50"/>
      <c r="L800" s="52">
        <v>0</v>
      </c>
      <c r="M800" s="50">
        <v>0</v>
      </c>
      <c r="N800" s="51">
        <v>0</v>
      </c>
      <c r="O800" s="28" t="s">
        <v>160</v>
      </c>
      <c r="P800" s="41" t="s">
        <v>41</v>
      </c>
      <c r="Q800" s="28">
        <v>0</v>
      </c>
      <c r="R800" s="24">
        <v>1527</v>
      </c>
      <c r="S800" s="24" t="s">
        <v>139</v>
      </c>
      <c r="T800" s="24" t="s">
        <v>139</v>
      </c>
      <c r="U800" s="29" t="s">
        <v>139</v>
      </c>
      <c r="V800" s="25">
        <v>0</v>
      </c>
      <c r="W800" s="30">
        <v>1</v>
      </c>
      <c r="X800" s="52" t="s">
        <v>140</v>
      </c>
      <c r="Y800" s="27" t="s">
        <v>140</v>
      </c>
      <c r="Z800" s="41" t="s">
        <v>140</v>
      </c>
      <c r="AA800" s="50" t="s">
        <v>140</v>
      </c>
      <c r="AB800" s="27" t="s">
        <v>140</v>
      </c>
      <c r="AC800" s="41" t="s">
        <v>140</v>
      </c>
      <c r="AD800" s="27" t="s">
        <v>140</v>
      </c>
      <c r="AE800" s="27" t="s">
        <v>140</v>
      </c>
      <c r="AF800" s="41" t="s">
        <v>140</v>
      </c>
      <c r="AG800" s="59" t="s">
        <v>140</v>
      </c>
      <c r="AH800" s="27" t="s">
        <v>140</v>
      </c>
      <c r="AI800" s="41" t="s">
        <v>140</v>
      </c>
      <c r="AJ800" s="27">
        <v>1700</v>
      </c>
      <c r="AK800" s="27" t="s">
        <v>140</v>
      </c>
      <c r="AL800" s="27" t="s">
        <v>57</v>
      </c>
      <c r="AM800" s="27" t="s">
        <v>140</v>
      </c>
      <c r="AN800" s="27" t="s">
        <v>140</v>
      </c>
      <c r="AO800" s="27" t="s">
        <v>140</v>
      </c>
      <c r="AP800" s="51" t="s">
        <v>140</v>
      </c>
      <c r="AQ800" s="51" t="s">
        <v>140</v>
      </c>
      <c r="AR800" s="42" t="s">
        <v>140</v>
      </c>
      <c r="AS800" s="51" t="s">
        <v>140</v>
      </c>
      <c r="AT800" s="42" t="s">
        <v>140</v>
      </c>
      <c r="AU800" s="42" t="s">
        <v>140</v>
      </c>
      <c r="AV800" s="51" t="s">
        <v>140</v>
      </c>
      <c r="AW800" s="51" t="s">
        <v>140</v>
      </c>
      <c r="AX800" s="60" t="s">
        <v>140</v>
      </c>
      <c r="AY800" s="51" t="s">
        <v>140</v>
      </c>
      <c r="AZ800" s="60" t="s">
        <v>140</v>
      </c>
      <c r="BA800" s="60" t="s">
        <v>140</v>
      </c>
    </row>
    <row r="801" spans="2:53">
      <c r="B801" s="21" t="s">
        <v>231</v>
      </c>
      <c r="C801" s="22" t="s">
        <v>64</v>
      </c>
      <c r="D801" s="23" t="s">
        <v>141</v>
      </c>
      <c r="E801" s="29">
        <v>6881</v>
      </c>
      <c r="F801" s="29"/>
      <c r="G801" s="53"/>
      <c r="H801" s="47">
        <v>5354</v>
      </c>
      <c r="I801" s="29"/>
      <c r="J801" s="29"/>
      <c r="K801" s="29"/>
      <c r="L801" s="47">
        <v>0</v>
      </c>
      <c r="M801" s="29">
        <v>0</v>
      </c>
      <c r="N801" s="53">
        <v>0</v>
      </c>
      <c r="O801" s="26" t="s">
        <v>160</v>
      </c>
      <c r="P801" s="25" t="s">
        <v>41</v>
      </c>
      <c r="Q801" s="26">
        <v>0</v>
      </c>
      <c r="R801" s="24">
        <v>1527</v>
      </c>
      <c r="S801" s="24" t="s">
        <v>139</v>
      </c>
      <c r="T801" s="24" t="s">
        <v>139</v>
      </c>
      <c r="U801" s="29" t="s">
        <v>139</v>
      </c>
      <c r="V801" s="25">
        <v>0</v>
      </c>
      <c r="W801" s="30">
        <v>1</v>
      </c>
      <c r="X801" s="47" t="s">
        <v>140</v>
      </c>
      <c r="Y801" s="24" t="s">
        <v>140</v>
      </c>
      <c r="Z801" s="25" t="s">
        <v>140</v>
      </c>
      <c r="AA801" s="29" t="s">
        <v>140</v>
      </c>
      <c r="AB801" s="24" t="s">
        <v>140</v>
      </c>
      <c r="AC801" s="25" t="s">
        <v>140</v>
      </c>
      <c r="AD801" s="24" t="s">
        <v>140</v>
      </c>
      <c r="AE801" s="24" t="s">
        <v>140</v>
      </c>
      <c r="AF801" s="25" t="s">
        <v>140</v>
      </c>
      <c r="AG801" s="48" t="s">
        <v>140</v>
      </c>
      <c r="AH801" s="24" t="s">
        <v>140</v>
      </c>
      <c r="AI801" s="25" t="s">
        <v>140</v>
      </c>
      <c r="AJ801" s="24">
        <v>1700</v>
      </c>
      <c r="AK801" s="24" t="s">
        <v>140</v>
      </c>
      <c r="AL801" s="24" t="s">
        <v>57</v>
      </c>
      <c r="AM801" s="24" t="s">
        <v>140</v>
      </c>
      <c r="AN801" s="24" t="s">
        <v>140</v>
      </c>
      <c r="AO801" s="24" t="s">
        <v>140</v>
      </c>
      <c r="AP801" s="53" t="s">
        <v>140</v>
      </c>
      <c r="AQ801" s="53" t="s">
        <v>140</v>
      </c>
      <c r="AR801" s="30" t="s">
        <v>140</v>
      </c>
      <c r="AS801" s="53" t="s">
        <v>140</v>
      </c>
      <c r="AT801" s="30" t="s">
        <v>140</v>
      </c>
      <c r="AU801" s="30" t="s">
        <v>140</v>
      </c>
      <c r="AV801" s="53" t="s">
        <v>140</v>
      </c>
      <c r="AW801" s="53" t="s">
        <v>140</v>
      </c>
      <c r="AX801" s="57" t="s">
        <v>140</v>
      </c>
      <c r="AY801" s="53" t="s">
        <v>140</v>
      </c>
      <c r="AZ801" s="57" t="s">
        <v>140</v>
      </c>
      <c r="BA801" s="57" t="s">
        <v>140</v>
      </c>
    </row>
    <row r="802" spans="2:53">
      <c r="B802" s="21" t="s">
        <v>231</v>
      </c>
      <c r="C802" s="22" t="s">
        <v>64</v>
      </c>
      <c r="D802" s="23" t="s">
        <v>142</v>
      </c>
      <c r="E802" s="29">
        <v>6881</v>
      </c>
      <c r="F802" s="29"/>
      <c r="G802" s="53"/>
      <c r="H802" s="47">
        <v>6881</v>
      </c>
      <c r="I802" s="29"/>
      <c r="J802" s="29"/>
      <c r="K802" s="29"/>
      <c r="L802" s="47">
        <v>0</v>
      </c>
      <c r="M802" s="29">
        <v>0</v>
      </c>
      <c r="N802" s="53">
        <v>0</v>
      </c>
      <c r="O802" s="26" t="s">
        <v>160</v>
      </c>
      <c r="P802" s="25" t="s">
        <v>52</v>
      </c>
      <c r="Q802" s="26">
        <v>0</v>
      </c>
      <c r="R802" s="24">
        <v>0</v>
      </c>
      <c r="S802" s="24" t="s">
        <v>139</v>
      </c>
      <c r="T802" s="24" t="s">
        <v>139</v>
      </c>
      <c r="U802" s="29" t="s">
        <v>139</v>
      </c>
      <c r="V802" s="25">
        <v>0</v>
      </c>
      <c r="W802" s="30">
        <v>1</v>
      </c>
      <c r="X802" s="47" t="s">
        <v>140</v>
      </c>
      <c r="Y802" s="24" t="s">
        <v>140</v>
      </c>
      <c r="Z802" s="25" t="s">
        <v>140</v>
      </c>
      <c r="AA802" s="29" t="s">
        <v>140</v>
      </c>
      <c r="AB802" s="24" t="s">
        <v>140</v>
      </c>
      <c r="AC802" s="25" t="s">
        <v>140</v>
      </c>
      <c r="AD802" s="24" t="s">
        <v>140</v>
      </c>
      <c r="AE802" s="24" t="s">
        <v>140</v>
      </c>
      <c r="AF802" s="25" t="s">
        <v>140</v>
      </c>
      <c r="AG802" s="48" t="s">
        <v>140</v>
      </c>
      <c r="AH802" s="24" t="s">
        <v>140</v>
      </c>
      <c r="AI802" s="25" t="s">
        <v>140</v>
      </c>
      <c r="AJ802" s="24" t="s">
        <v>140</v>
      </c>
      <c r="AK802" s="24" t="s">
        <v>140</v>
      </c>
      <c r="AL802" s="24" t="s">
        <v>140</v>
      </c>
      <c r="AM802" s="24" t="s">
        <v>140</v>
      </c>
      <c r="AN802" s="24" t="s">
        <v>140</v>
      </c>
      <c r="AO802" s="24" t="s">
        <v>140</v>
      </c>
      <c r="AP802" s="53" t="s">
        <v>140</v>
      </c>
      <c r="AQ802" s="53" t="s">
        <v>140</v>
      </c>
      <c r="AR802" s="30" t="s">
        <v>140</v>
      </c>
      <c r="AS802" s="53" t="s">
        <v>140</v>
      </c>
      <c r="AT802" s="30" t="s">
        <v>140</v>
      </c>
      <c r="AU802" s="30" t="s">
        <v>140</v>
      </c>
      <c r="AV802" s="53" t="s">
        <v>140</v>
      </c>
      <c r="AW802" s="53" t="s">
        <v>140</v>
      </c>
      <c r="AX802" s="57" t="s">
        <v>140</v>
      </c>
      <c r="AY802" s="53" t="s">
        <v>140</v>
      </c>
      <c r="AZ802" s="57" t="s">
        <v>140</v>
      </c>
      <c r="BA802" s="57" t="s">
        <v>140</v>
      </c>
    </row>
    <row r="803" spans="2:53">
      <c r="B803" s="21" t="s">
        <v>231</v>
      </c>
      <c r="C803" s="22" t="s">
        <v>64</v>
      </c>
      <c r="D803" s="23" t="s">
        <v>143</v>
      </c>
      <c r="E803" s="29"/>
      <c r="F803" s="29">
        <v>5329</v>
      </c>
      <c r="G803" s="53">
        <v>243</v>
      </c>
      <c r="H803" s="47"/>
      <c r="I803" s="29">
        <v>5132</v>
      </c>
      <c r="J803" s="29">
        <v>243</v>
      </c>
      <c r="K803" s="29"/>
      <c r="L803" s="47">
        <v>1028</v>
      </c>
      <c r="M803" s="29">
        <v>197</v>
      </c>
      <c r="N803" s="53">
        <v>1028</v>
      </c>
      <c r="O803" s="26" t="s">
        <v>44</v>
      </c>
      <c r="P803" s="25" t="s">
        <v>41</v>
      </c>
      <c r="Q803" s="26">
        <v>831</v>
      </c>
      <c r="R803" s="24" t="s">
        <v>139</v>
      </c>
      <c r="S803" s="24">
        <v>197</v>
      </c>
      <c r="T803" s="24">
        <v>0</v>
      </c>
      <c r="U803" s="29">
        <v>197</v>
      </c>
      <c r="V803" s="25">
        <v>197</v>
      </c>
      <c r="W803" s="30">
        <v>1</v>
      </c>
      <c r="X803" s="47" t="s">
        <v>140</v>
      </c>
      <c r="Y803" s="24" t="s">
        <v>140</v>
      </c>
      <c r="Z803" s="25" t="s">
        <v>140</v>
      </c>
      <c r="AA803" s="29" t="s">
        <v>140</v>
      </c>
      <c r="AB803" s="24" t="s">
        <v>140</v>
      </c>
      <c r="AC803" s="25" t="s">
        <v>140</v>
      </c>
      <c r="AD803" s="24" t="s">
        <v>140</v>
      </c>
      <c r="AE803" s="24" t="s">
        <v>140</v>
      </c>
      <c r="AF803" s="24" t="s">
        <v>140</v>
      </c>
      <c r="AG803" s="48" t="s">
        <v>140</v>
      </c>
      <c r="AH803" s="24" t="s">
        <v>140</v>
      </c>
      <c r="AI803" s="24" t="s">
        <v>140</v>
      </c>
      <c r="AJ803" s="24" t="s">
        <v>140</v>
      </c>
      <c r="AK803" s="24" t="s">
        <v>140</v>
      </c>
      <c r="AL803" s="24" t="s">
        <v>140</v>
      </c>
      <c r="AM803" s="24">
        <v>1700</v>
      </c>
      <c r="AN803" s="24" t="s">
        <v>140</v>
      </c>
      <c r="AO803" s="24" t="s">
        <v>57</v>
      </c>
      <c r="AP803" s="53" t="s">
        <v>140</v>
      </c>
      <c r="AQ803" s="53" t="s">
        <v>140</v>
      </c>
      <c r="AR803" s="30" t="s">
        <v>140</v>
      </c>
      <c r="AS803" s="53" t="s">
        <v>140</v>
      </c>
      <c r="AT803" s="30" t="s">
        <v>140</v>
      </c>
      <c r="AU803" s="30" t="s">
        <v>140</v>
      </c>
      <c r="AV803" s="53" t="s">
        <v>140</v>
      </c>
      <c r="AW803" s="53" t="s">
        <v>140</v>
      </c>
      <c r="AX803" s="57" t="s">
        <v>140</v>
      </c>
      <c r="AY803" s="53" t="s">
        <v>140</v>
      </c>
      <c r="AZ803" s="57" t="s">
        <v>140</v>
      </c>
      <c r="BA803" s="57" t="s">
        <v>140</v>
      </c>
    </row>
    <row r="804" spans="2:53">
      <c r="B804" s="21" t="s">
        <v>231</v>
      </c>
      <c r="C804" s="22" t="s">
        <v>64</v>
      </c>
      <c r="D804" s="23" t="s">
        <v>145</v>
      </c>
      <c r="E804" s="29"/>
      <c r="F804" s="29">
        <v>5338</v>
      </c>
      <c r="G804" s="53">
        <v>554</v>
      </c>
      <c r="H804" s="47"/>
      <c r="I804" s="29">
        <v>5133</v>
      </c>
      <c r="J804" s="29">
        <v>537</v>
      </c>
      <c r="K804" s="29"/>
      <c r="L804" s="47">
        <v>1468</v>
      </c>
      <c r="M804" s="29">
        <v>197</v>
      </c>
      <c r="N804" s="53">
        <v>1468</v>
      </c>
      <c r="O804" s="26" t="s">
        <v>44</v>
      </c>
      <c r="P804" s="25" t="s">
        <v>41</v>
      </c>
      <c r="Q804" s="26">
        <v>1271</v>
      </c>
      <c r="R804" s="24" t="s">
        <v>139</v>
      </c>
      <c r="S804" s="24">
        <v>205</v>
      </c>
      <c r="T804" s="24">
        <v>17</v>
      </c>
      <c r="U804" s="29">
        <v>222</v>
      </c>
      <c r="V804" s="25">
        <v>197</v>
      </c>
      <c r="W804" s="30">
        <v>1</v>
      </c>
      <c r="X804" s="47" t="s">
        <v>140</v>
      </c>
      <c r="Y804" s="24" t="s">
        <v>140</v>
      </c>
      <c r="Z804" s="25" t="s">
        <v>140</v>
      </c>
      <c r="AA804" s="29" t="s">
        <v>140</v>
      </c>
      <c r="AB804" s="24" t="s">
        <v>140</v>
      </c>
      <c r="AC804" s="25" t="s">
        <v>140</v>
      </c>
      <c r="AD804" s="24" t="s">
        <v>140</v>
      </c>
      <c r="AE804" s="24" t="s">
        <v>140</v>
      </c>
      <c r="AF804" s="24" t="s">
        <v>140</v>
      </c>
      <c r="AG804" s="48" t="s">
        <v>140</v>
      </c>
      <c r="AH804" s="24" t="s">
        <v>140</v>
      </c>
      <c r="AI804" s="24" t="s">
        <v>140</v>
      </c>
      <c r="AJ804" s="24" t="s">
        <v>140</v>
      </c>
      <c r="AK804" s="24" t="s">
        <v>140</v>
      </c>
      <c r="AL804" s="24" t="s">
        <v>140</v>
      </c>
      <c r="AM804" s="24">
        <v>1700</v>
      </c>
      <c r="AN804" s="24" t="s">
        <v>140</v>
      </c>
      <c r="AO804" s="24" t="s">
        <v>57</v>
      </c>
      <c r="AP804" s="53" t="s">
        <v>140</v>
      </c>
      <c r="AQ804" s="53" t="s">
        <v>140</v>
      </c>
      <c r="AR804" s="30" t="s">
        <v>140</v>
      </c>
      <c r="AS804" s="53" t="s">
        <v>140</v>
      </c>
      <c r="AT804" s="30" t="s">
        <v>140</v>
      </c>
      <c r="AU804" s="30" t="s">
        <v>140</v>
      </c>
      <c r="AV804" s="53" t="s">
        <v>140</v>
      </c>
      <c r="AW804" s="53" t="s">
        <v>140</v>
      </c>
      <c r="AX804" s="57" t="s">
        <v>140</v>
      </c>
      <c r="AY804" s="53" t="s">
        <v>140</v>
      </c>
      <c r="AZ804" s="57" t="s">
        <v>140</v>
      </c>
      <c r="BA804" s="57" t="s">
        <v>140</v>
      </c>
    </row>
    <row r="805" spans="2:53">
      <c r="B805" s="21" t="s">
        <v>231</v>
      </c>
      <c r="C805" s="22" t="s">
        <v>64</v>
      </c>
      <c r="D805" s="23" t="s">
        <v>146</v>
      </c>
      <c r="E805" s="29"/>
      <c r="F805" s="29">
        <v>5330</v>
      </c>
      <c r="G805" s="53">
        <v>145</v>
      </c>
      <c r="H805" s="47"/>
      <c r="I805" s="29">
        <v>5133</v>
      </c>
      <c r="J805" s="29">
        <v>128</v>
      </c>
      <c r="K805" s="29"/>
      <c r="L805" s="47">
        <v>1285</v>
      </c>
      <c r="M805" s="29">
        <v>197</v>
      </c>
      <c r="N805" s="53">
        <v>1285</v>
      </c>
      <c r="O805" s="26" t="s">
        <v>44</v>
      </c>
      <c r="P805" s="25" t="s">
        <v>41</v>
      </c>
      <c r="Q805" s="26">
        <v>1088</v>
      </c>
      <c r="R805" s="24" t="s">
        <v>139</v>
      </c>
      <c r="S805" s="24">
        <v>197</v>
      </c>
      <c r="T805" s="24">
        <v>17</v>
      </c>
      <c r="U805" s="29">
        <v>214</v>
      </c>
      <c r="V805" s="25">
        <v>197</v>
      </c>
      <c r="W805" s="30">
        <v>1</v>
      </c>
      <c r="X805" s="47" t="s">
        <v>140</v>
      </c>
      <c r="Y805" s="24" t="s">
        <v>140</v>
      </c>
      <c r="Z805" s="25" t="s">
        <v>140</v>
      </c>
      <c r="AA805" s="29" t="s">
        <v>140</v>
      </c>
      <c r="AB805" s="24" t="s">
        <v>140</v>
      </c>
      <c r="AC805" s="25" t="s">
        <v>140</v>
      </c>
      <c r="AD805" s="24" t="s">
        <v>140</v>
      </c>
      <c r="AE805" s="24" t="s">
        <v>140</v>
      </c>
      <c r="AF805" s="24" t="s">
        <v>140</v>
      </c>
      <c r="AG805" s="48" t="s">
        <v>140</v>
      </c>
      <c r="AH805" s="24" t="s">
        <v>140</v>
      </c>
      <c r="AI805" s="24" t="s">
        <v>140</v>
      </c>
      <c r="AJ805" s="24" t="s">
        <v>140</v>
      </c>
      <c r="AK805" s="24" t="s">
        <v>140</v>
      </c>
      <c r="AL805" s="24" t="s">
        <v>140</v>
      </c>
      <c r="AM805" s="24">
        <v>1700</v>
      </c>
      <c r="AN805" s="24" t="s">
        <v>140</v>
      </c>
      <c r="AO805" s="24" t="s">
        <v>57</v>
      </c>
      <c r="AP805" s="53" t="s">
        <v>140</v>
      </c>
      <c r="AQ805" s="53" t="s">
        <v>140</v>
      </c>
      <c r="AR805" s="30" t="s">
        <v>140</v>
      </c>
      <c r="AS805" s="53" t="s">
        <v>140</v>
      </c>
      <c r="AT805" s="30" t="s">
        <v>140</v>
      </c>
      <c r="AU805" s="30" t="s">
        <v>140</v>
      </c>
      <c r="AV805" s="53" t="s">
        <v>140</v>
      </c>
      <c r="AW805" s="53" t="s">
        <v>140</v>
      </c>
      <c r="AX805" s="57" t="s">
        <v>140</v>
      </c>
      <c r="AY805" s="53" t="s">
        <v>140</v>
      </c>
      <c r="AZ805" s="57" t="s">
        <v>140</v>
      </c>
      <c r="BA805" s="57" t="s">
        <v>140</v>
      </c>
    </row>
    <row r="806" spans="2:53">
      <c r="B806" s="21" t="s">
        <v>231</v>
      </c>
      <c r="C806" s="22" t="s">
        <v>64</v>
      </c>
      <c r="D806" s="23" t="s">
        <v>147</v>
      </c>
      <c r="E806" s="29"/>
      <c r="F806" s="29">
        <v>7150</v>
      </c>
      <c r="G806" s="53">
        <v>233</v>
      </c>
      <c r="H806" s="47"/>
      <c r="I806" s="29">
        <v>6575</v>
      </c>
      <c r="J806" s="29">
        <v>233</v>
      </c>
      <c r="K806" s="29"/>
      <c r="L806" s="47">
        <v>-4906</v>
      </c>
      <c r="M806" s="29">
        <v>-4906</v>
      </c>
      <c r="N806" s="53">
        <v>-4906</v>
      </c>
      <c r="O806" s="26" t="s">
        <v>40</v>
      </c>
      <c r="P806" s="25" t="s">
        <v>52</v>
      </c>
      <c r="Q806" s="26">
        <v>0</v>
      </c>
      <c r="R806" s="24" t="s">
        <v>139</v>
      </c>
      <c r="S806" s="24">
        <v>575</v>
      </c>
      <c r="T806" s="24">
        <v>0</v>
      </c>
      <c r="U806" s="29">
        <v>575</v>
      </c>
      <c r="V806" s="25">
        <v>0</v>
      </c>
      <c r="W806" s="30">
        <v>1</v>
      </c>
      <c r="X806" s="47" t="s">
        <v>140</v>
      </c>
      <c r="Y806" s="24" t="s">
        <v>140</v>
      </c>
      <c r="Z806" s="25" t="s">
        <v>140</v>
      </c>
      <c r="AA806" s="29" t="s">
        <v>140</v>
      </c>
      <c r="AB806" s="24" t="s">
        <v>140</v>
      </c>
      <c r="AC806" s="25" t="s">
        <v>140</v>
      </c>
      <c r="AD806" s="24" t="s">
        <v>140</v>
      </c>
      <c r="AE806" s="24" t="s">
        <v>140</v>
      </c>
      <c r="AF806" s="24" t="s">
        <v>140</v>
      </c>
      <c r="AG806" s="48" t="s">
        <v>140</v>
      </c>
      <c r="AH806" s="24" t="s">
        <v>140</v>
      </c>
      <c r="AI806" s="24" t="s">
        <v>140</v>
      </c>
      <c r="AJ806" s="24" t="s">
        <v>140</v>
      </c>
      <c r="AK806" s="24" t="s">
        <v>140</v>
      </c>
      <c r="AL806" s="24" t="s">
        <v>140</v>
      </c>
      <c r="AM806" s="24" t="s">
        <v>140</v>
      </c>
      <c r="AN806" s="24" t="s">
        <v>140</v>
      </c>
      <c r="AO806" s="24" t="s">
        <v>140</v>
      </c>
      <c r="AP806" s="53" t="s">
        <v>140</v>
      </c>
      <c r="AQ806" s="53" t="s">
        <v>140</v>
      </c>
      <c r="AR806" s="30" t="s">
        <v>140</v>
      </c>
      <c r="AS806" s="53" t="s">
        <v>140</v>
      </c>
      <c r="AT806" s="30" t="s">
        <v>140</v>
      </c>
      <c r="AU806" s="30" t="s">
        <v>140</v>
      </c>
      <c r="AV806" s="53" t="s">
        <v>140</v>
      </c>
      <c r="AW806" s="53" t="s">
        <v>140</v>
      </c>
      <c r="AX806" s="57" t="s">
        <v>140</v>
      </c>
      <c r="AY806" s="53" t="s">
        <v>140</v>
      </c>
      <c r="AZ806" s="57" t="s">
        <v>140</v>
      </c>
      <c r="BA806" s="57" t="s">
        <v>140</v>
      </c>
    </row>
    <row r="807" spans="2:53">
      <c r="B807" s="21" t="s">
        <v>231</v>
      </c>
      <c r="C807" s="22" t="s">
        <v>64</v>
      </c>
      <c r="D807" s="23" t="s">
        <v>148</v>
      </c>
      <c r="E807" s="29"/>
      <c r="F807" s="29">
        <v>7150</v>
      </c>
      <c r="G807" s="53">
        <v>527</v>
      </c>
      <c r="H807" s="47"/>
      <c r="I807" s="29">
        <v>7150</v>
      </c>
      <c r="J807" s="29">
        <v>527</v>
      </c>
      <c r="K807" s="29"/>
      <c r="L807" s="47">
        <v>-4906</v>
      </c>
      <c r="M807" s="29">
        <v>-4906</v>
      </c>
      <c r="N807" s="53">
        <v>-4906</v>
      </c>
      <c r="O807" s="26" t="s">
        <v>40</v>
      </c>
      <c r="P807" s="25" t="s">
        <v>144</v>
      </c>
      <c r="Q807" s="26">
        <v>0</v>
      </c>
      <c r="R807" s="24" t="s">
        <v>139</v>
      </c>
      <c r="S807" s="24">
        <v>0</v>
      </c>
      <c r="T807" s="24">
        <v>0</v>
      </c>
      <c r="U807" s="29">
        <v>0</v>
      </c>
      <c r="V807" s="25">
        <v>0</v>
      </c>
      <c r="W807" s="30">
        <v>0</v>
      </c>
      <c r="X807" s="47" t="s">
        <v>140</v>
      </c>
      <c r="Y807" s="24" t="s">
        <v>140</v>
      </c>
      <c r="Z807" s="25" t="s">
        <v>140</v>
      </c>
      <c r="AA807" s="29" t="s">
        <v>140</v>
      </c>
      <c r="AB807" s="24" t="s">
        <v>140</v>
      </c>
      <c r="AC807" s="25" t="s">
        <v>140</v>
      </c>
      <c r="AD807" s="24" t="s">
        <v>140</v>
      </c>
      <c r="AE807" s="24" t="s">
        <v>140</v>
      </c>
      <c r="AF807" s="24" t="s">
        <v>140</v>
      </c>
      <c r="AG807" s="48" t="s">
        <v>140</v>
      </c>
      <c r="AH807" s="24" t="s">
        <v>140</v>
      </c>
      <c r="AI807" s="24" t="s">
        <v>140</v>
      </c>
      <c r="AJ807" s="24" t="s">
        <v>140</v>
      </c>
      <c r="AK807" s="24" t="s">
        <v>140</v>
      </c>
      <c r="AL807" s="24" t="s">
        <v>140</v>
      </c>
      <c r="AM807" s="24" t="s">
        <v>140</v>
      </c>
      <c r="AN807" s="24" t="s">
        <v>140</v>
      </c>
      <c r="AO807" s="24" t="s">
        <v>140</v>
      </c>
      <c r="AP807" s="53" t="s">
        <v>140</v>
      </c>
      <c r="AQ807" s="53" t="s">
        <v>140</v>
      </c>
      <c r="AR807" s="30" t="s">
        <v>140</v>
      </c>
      <c r="AS807" s="53" t="s">
        <v>140</v>
      </c>
      <c r="AT807" s="30" t="s">
        <v>140</v>
      </c>
      <c r="AU807" s="30" t="s">
        <v>140</v>
      </c>
      <c r="AV807" s="53" t="s">
        <v>140</v>
      </c>
      <c r="AW807" s="53" t="s">
        <v>140</v>
      </c>
      <c r="AX807" s="57" t="s">
        <v>140</v>
      </c>
      <c r="AY807" s="53" t="s">
        <v>140</v>
      </c>
      <c r="AZ807" s="57" t="s">
        <v>140</v>
      </c>
      <c r="BA807" s="57" t="s">
        <v>140</v>
      </c>
    </row>
    <row r="808" spans="2:53">
      <c r="B808" s="21" t="s">
        <v>231</v>
      </c>
      <c r="C808" s="22" t="s">
        <v>64</v>
      </c>
      <c r="D808" s="23" t="s">
        <v>149</v>
      </c>
      <c r="E808" s="29"/>
      <c r="F808" s="29">
        <v>7150</v>
      </c>
      <c r="G808" s="53">
        <v>522</v>
      </c>
      <c r="H808" s="47"/>
      <c r="I808" s="29">
        <v>7150</v>
      </c>
      <c r="J808" s="29">
        <v>522</v>
      </c>
      <c r="K808" s="29"/>
      <c r="L808" s="47">
        <v>-4906</v>
      </c>
      <c r="M808" s="29">
        <v>-4906</v>
      </c>
      <c r="N808" s="53">
        <v>-4906</v>
      </c>
      <c r="O808" s="26" t="s">
        <v>40</v>
      </c>
      <c r="P808" s="25" t="s">
        <v>144</v>
      </c>
      <c r="Q808" s="26">
        <v>0</v>
      </c>
      <c r="R808" s="24" t="s">
        <v>139</v>
      </c>
      <c r="S808" s="24">
        <v>0</v>
      </c>
      <c r="T808" s="24">
        <v>0</v>
      </c>
      <c r="U808" s="29">
        <v>0</v>
      </c>
      <c r="V808" s="25">
        <v>0</v>
      </c>
      <c r="W808" s="30">
        <v>0</v>
      </c>
      <c r="X808" s="47" t="s">
        <v>140</v>
      </c>
      <c r="Y808" s="24" t="s">
        <v>140</v>
      </c>
      <c r="Z808" s="25" t="s">
        <v>140</v>
      </c>
      <c r="AA808" s="29" t="s">
        <v>140</v>
      </c>
      <c r="AB808" s="24" t="s">
        <v>140</v>
      </c>
      <c r="AC808" s="25" t="s">
        <v>140</v>
      </c>
      <c r="AD808" s="24" t="s">
        <v>140</v>
      </c>
      <c r="AE808" s="24" t="s">
        <v>140</v>
      </c>
      <c r="AF808" s="24" t="s">
        <v>140</v>
      </c>
      <c r="AG808" s="48" t="s">
        <v>140</v>
      </c>
      <c r="AH808" s="24" t="s">
        <v>140</v>
      </c>
      <c r="AI808" s="24" t="s">
        <v>140</v>
      </c>
      <c r="AJ808" s="24" t="s">
        <v>140</v>
      </c>
      <c r="AK808" s="24" t="s">
        <v>140</v>
      </c>
      <c r="AL808" s="24" t="s">
        <v>140</v>
      </c>
      <c r="AM808" s="24" t="s">
        <v>140</v>
      </c>
      <c r="AN808" s="24" t="s">
        <v>140</v>
      </c>
      <c r="AO808" s="24" t="s">
        <v>140</v>
      </c>
      <c r="AP808" s="53" t="s">
        <v>140</v>
      </c>
      <c r="AQ808" s="53" t="s">
        <v>140</v>
      </c>
      <c r="AR808" s="30" t="s">
        <v>140</v>
      </c>
      <c r="AS808" s="53" t="s">
        <v>140</v>
      </c>
      <c r="AT808" s="30" t="s">
        <v>140</v>
      </c>
      <c r="AU808" s="30" t="s">
        <v>140</v>
      </c>
      <c r="AV808" s="53" t="s">
        <v>140</v>
      </c>
      <c r="AW808" s="53" t="s">
        <v>140</v>
      </c>
      <c r="AX808" s="57" t="s">
        <v>140</v>
      </c>
      <c r="AY808" s="53" t="s">
        <v>140</v>
      </c>
      <c r="AZ808" s="57" t="s">
        <v>140</v>
      </c>
      <c r="BA808" s="57" t="s">
        <v>140</v>
      </c>
    </row>
    <row r="809" spans="2:53">
      <c r="B809" s="21" t="s">
        <v>231</v>
      </c>
      <c r="C809" s="22" t="s">
        <v>64</v>
      </c>
      <c r="D809" s="23" t="s">
        <v>151</v>
      </c>
      <c r="E809" s="29"/>
      <c r="F809" s="29">
        <v>7497</v>
      </c>
      <c r="G809" s="53">
        <v>672</v>
      </c>
      <c r="H809" s="47"/>
      <c r="I809" s="29">
        <v>7499</v>
      </c>
      <c r="J809" s="29">
        <v>672</v>
      </c>
      <c r="K809" s="29"/>
      <c r="L809" s="47">
        <v>-6116</v>
      </c>
      <c r="M809" s="29">
        <v>-6116</v>
      </c>
      <c r="N809" s="53">
        <v>-6116</v>
      </c>
      <c r="O809" s="26" t="s">
        <v>144</v>
      </c>
      <c r="P809" s="25" t="s">
        <v>144</v>
      </c>
      <c r="Q809" s="26">
        <v>0</v>
      </c>
      <c r="R809" s="24" t="s">
        <v>139</v>
      </c>
      <c r="S809" s="24">
        <v>-2</v>
      </c>
      <c r="T809" s="24">
        <v>0</v>
      </c>
      <c r="U809" s="29">
        <v>-2</v>
      </c>
      <c r="V809" s="25">
        <v>0</v>
      </c>
      <c r="W809" s="30">
        <v>0</v>
      </c>
      <c r="X809" s="47" t="s">
        <v>140</v>
      </c>
      <c r="Y809" s="24" t="s">
        <v>140</v>
      </c>
      <c r="Z809" s="25" t="s">
        <v>140</v>
      </c>
      <c r="AA809" s="29" t="s">
        <v>140</v>
      </c>
      <c r="AB809" s="24" t="s">
        <v>140</v>
      </c>
      <c r="AC809" s="25" t="s">
        <v>140</v>
      </c>
      <c r="AD809" s="24" t="s">
        <v>140</v>
      </c>
      <c r="AE809" s="24" t="s">
        <v>140</v>
      </c>
      <c r="AF809" s="25" t="s">
        <v>140</v>
      </c>
      <c r="AG809" s="48" t="s">
        <v>140</v>
      </c>
      <c r="AH809" s="24" t="s">
        <v>140</v>
      </c>
      <c r="AI809" s="25" t="s">
        <v>140</v>
      </c>
      <c r="AJ809" s="26" t="s">
        <v>140</v>
      </c>
      <c r="AK809" s="24" t="s">
        <v>140</v>
      </c>
      <c r="AL809" s="24" t="s">
        <v>140</v>
      </c>
      <c r="AM809" s="24" t="s">
        <v>140</v>
      </c>
      <c r="AN809" s="24" t="s">
        <v>140</v>
      </c>
      <c r="AO809" s="24" t="s">
        <v>140</v>
      </c>
      <c r="AP809" s="53" t="s">
        <v>140</v>
      </c>
      <c r="AQ809" s="53" t="s">
        <v>140</v>
      </c>
      <c r="AR809" s="30" t="s">
        <v>140</v>
      </c>
      <c r="AS809" s="53" t="s">
        <v>140</v>
      </c>
      <c r="AT809" s="30" t="s">
        <v>140</v>
      </c>
      <c r="AU809" s="30" t="s">
        <v>140</v>
      </c>
      <c r="AV809" s="53" t="s">
        <v>140</v>
      </c>
      <c r="AW809" s="53" t="s">
        <v>140</v>
      </c>
      <c r="AX809" s="57" t="s">
        <v>140</v>
      </c>
      <c r="AY809" s="53" t="s">
        <v>140</v>
      </c>
      <c r="AZ809" s="57" t="s">
        <v>140</v>
      </c>
      <c r="BA809" s="57" t="s">
        <v>140</v>
      </c>
    </row>
    <row r="810" spans="2:53">
      <c r="B810" s="21" t="s">
        <v>231</v>
      </c>
      <c r="C810" s="22" t="s">
        <v>64</v>
      </c>
      <c r="D810" s="23" t="s">
        <v>153</v>
      </c>
      <c r="E810" s="29"/>
      <c r="F810" s="29">
        <v>7831</v>
      </c>
      <c r="G810" s="53">
        <v>672</v>
      </c>
      <c r="H810" s="47"/>
      <c r="I810" s="29">
        <v>7831</v>
      </c>
      <c r="J810" s="29">
        <v>672</v>
      </c>
      <c r="K810" s="29"/>
      <c r="L810" s="47">
        <v>-6274</v>
      </c>
      <c r="M810" s="29">
        <v>-6274</v>
      </c>
      <c r="N810" s="53">
        <v>-6274</v>
      </c>
      <c r="O810" s="26" t="s">
        <v>144</v>
      </c>
      <c r="P810" s="25" t="s">
        <v>144</v>
      </c>
      <c r="Q810" s="26">
        <v>0</v>
      </c>
      <c r="R810" s="24" t="s">
        <v>139</v>
      </c>
      <c r="S810" s="24">
        <v>0</v>
      </c>
      <c r="T810" s="24">
        <v>0</v>
      </c>
      <c r="U810" s="29">
        <v>0</v>
      </c>
      <c r="V810" s="25">
        <v>0</v>
      </c>
      <c r="W810" s="30">
        <v>0</v>
      </c>
      <c r="X810" s="47" t="s">
        <v>140</v>
      </c>
      <c r="Y810" s="24" t="s">
        <v>140</v>
      </c>
      <c r="Z810" s="25" t="s">
        <v>140</v>
      </c>
      <c r="AA810" s="29" t="s">
        <v>140</v>
      </c>
      <c r="AB810" s="24" t="s">
        <v>140</v>
      </c>
      <c r="AC810" s="25" t="s">
        <v>140</v>
      </c>
      <c r="AD810" s="24" t="s">
        <v>140</v>
      </c>
      <c r="AE810" s="24" t="s">
        <v>140</v>
      </c>
      <c r="AF810" s="25" t="s">
        <v>140</v>
      </c>
      <c r="AG810" s="48" t="s">
        <v>140</v>
      </c>
      <c r="AH810" s="24" t="s">
        <v>140</v>
      </c>
      <c r="AI810" s="25" t="s">
        <v>140</v>
      </c>
      <c r="AJ810" s="26" t="s">
        <v>140</v>
      </c>
      <c r="AK810" s="24" t="s">
        <v>140</v>
      </c>
      <c r="AL810" s="24" t="s">
        <v>140</v>
      </c>
      <c r="AM810" s="24" t="s">
        <v>140</v>
      </c>
      <c r="AN810" s="24" t="s">
        <v>140</v>
      </c>
      <c r="AO810" s="24" t="s">
        <v>140</v>
      </c>
      <c r="AP810" s="53" t="s">
        <v>140</v>
      </c>
      <c r="AQ810" s="53" t="s">
        <v>140</v>
      </c>
      <c r="AR810" s="30" t="s">
        <v>140</v>
      </c>
      <c r="AS810" s="53" t="s">
        <v>140</v>
      </c>
      <c r="AT810" s="30" t="s">
        <v>140</v>
      </c>
      <c r="AU810" s="30" t="s">
        <v>140</v>
      </c>
      <c r="AV810" s="53" t="s">
        <v>140</v>
      </c>
      <c r="AW810" s="53" t="s">
        <v>140</v>
      </c>
      <c r="AX810" s="57" t="s">
        <v>140</v>
      </c>
      <c r="AY810" s="53" t="s">
        <v>140</v>
      </c>
      <c r="AZ810" s="57" t="s">
        <v>140</v>
      </c>
      <c r="BA810" s="57" t="s">
        <v>140</v>
      </c>
    </row>
    <row r="811" spans="2:53" ht="15" thickBot="1">
      <c r="B811" s="21" t="s">
        <v>231</v>
      </c>
      <c r="C811" s="32" t="s">
        <v>64</v>
      </c>
      <c r="D811" s="33" t="s">
        <v>155</v>
      </c>
      <c r="E811" s="54"/>
      <c r="F811" s="54">
        <v>7470</v>
      </c>
      <c r="G811" s="55">
        <v>260</v>
      </c>
      <c r="H811" s="56"/>
      <c r="I811" s="54">
        <v>7470</v>
      </c>
      <c r="J811" s="54">
        <v>260</v>
      </c>
      <c r="K811" s="54"/>
      <c r="L811" s="56">
        <v>-5896</v>
      </c>
      <c r="M811" s="54">
        <v>-5896</v>
      </c>
      <c r="N811" s="55">
        <v>-5896</v>
      </c>
      <c r="O811" s="36" t="s">
        <v>144</v>
      </c>
      <c r="P811" s="35" t="s">
        <v>144</v>
      </c>
      <c r="Q811" s="36">
        <v>0</v>
      </c>
      <c r="R811" s="24" t="s">
        <v>139</v>
      </c>
      <c r="S811" s="24">
        <v>0</v>
      </c>
      <c r="T811" s="24">
        <v>0</v>
      </c>
      <c r="U811" s="29">
        <v>0</v>
      </c>
      <c r="V811" s="25">
        <v>0</v>
      </c>
      <c r="W811" s="30">
        <v>1</v>
      </c>
      <c r="X811" s="56" t="s">
        <v>140</v>
      </c>
      <c r="Y811" s="34" t="s">
        <v>140</v>
      </c>
      <c r="Z811" s="35" t="s">
        <v>140</v>
      </c>
      <c r="AA811" s="54" t="s">
        <v>140</v>
      </c>
      <c r="AB811" s="34" t="s">
        <v>140</v>
      </c>
      <c r="AC811" s="35" t="s">
        <v>140</v>
      </c>
      <c r="AD811" s="34" t="s">
        <v>140</v>
      </c>
      <c r="AE811" s="34" t="s">
        <v>140</v>
      </c>
      <c r="AF811" s="35" t="s">
        <v>113</v>
      </c>
      <c r="AG811" s="61" t="s">
        <v>140</v>
      </c>
      <c r="AH811" s="34">
        <v>7127</v>
      </c>
      <c r="AI811" s="35" t="s">
        <v>113</v>
      </c>
      <c r="AJ811" s="36" t="s">
        <v>140</v>
      </c>
      <c r="AK811" s="34" t="s">
        <v>140</v>
      </c>
      <c r="AL811" s="34" t="s">
        <v>140</v>
      </c>
      <c r="AM811" s="34" t="s">
        <v>140</v>
      </c>
      <c r="AN811" s="34" t="s">
        <v>140</v>
      </c>
      <c r="AO811" s="34" t="s">
        <v>140</v>
      </c>
      <c r="AP811" s="55" t="s">
        <v>140</v>
      </c>
      <c r="AQ811" s="55" t="s">
        <v>140</v>
      </c>
      <c r="AR811" s="37" t="s">
        <v>140</v>
      </c>
      <c r="AS811" s="55" t="s">
        <v>140</v>
      </c>
      <c r="AT811" s="37" t="s">
        <v>140</v>
      </c>
      <c r="AU811" s="37" t="s">
        <v>140</v>
      </c>
      <c r="AV811" s="55" t="s">
        <v>140</v>
      </c>
      <c r="AW811" s="55" t="s">
        <v>140</v>
      </c>
      <c r="AX811" s="58" t="s">
        <v>140</v>
      </c>
      <c r="AY811" s="55" t="s">
        <v>140</v>
      </c>
      <c r="AZ811" s="58" t="s">
        <v>140</v>
      </c>
      <c r="BA811" s="58" t="s">
        <v>140</v>
      </c>
    </row>
    <row r="812" spans="2:53">
      <c r="B812" s="38" t="s">
        <v>232</v>
      </c>
      <c r="C812" s="39" t="s">
        <v>64</v>
      </c>
      <c r="D812" s="40" t="s">
        <v>138</v>
      </c>
      <c r="E812" s="50">
        <v>2316</v>
      </c>
      <c r="F812" s="50"/>
      <c r="G812" s="51"/>
      <c r="H812" s="52">
        <v>2006</v>
      </c>
      <c r="I812" s="50"/>
      <c r="J812" s="50"/>
      <c r="K812" s="50"/>
      <c r="L812" s="52">
        <v>11437</v>
      </c>
      <c r="M812" s="50">
        <v>-55</v>
      </c>
      <c r="N812" s="51">
        <v>11528</v>
      </c>
      <c r="O812" s="28" t="s">
        <v>40</v>
      </c>
      <c r="P812" s="41" t="s">
        <v>52</v>
      </c>
      <c r="Q812" s="28">
        <v>11492</v>
      </c>
      <c r="R812" s="24">
        <v>310</v>
      </c>
      <c r="S812" s="24" t="s">
        <v>139</v>
      </c>
      <c r="T812" s="24" t="s">
        <v>139</v>
      </c>
      <c r="U812" s="29" t="s">
        <v>139</v>
      </c>
      <c r="V812" s="25">
        <v>36</v>
      </c>
      <c r="W812" s="30">
        <v>1</v>
      </c>
      <c r="X812" s="52">
        <v>140</v>
      </c>
      <c r="Y812" s="27" t="s">
        <v>140</v>
      </c>
      <c r="Z812" s="41" t="s">
        <v>170</v>
      </c>
      <c r="AA812" s="50">
        <v>0</v>
      </c>
      <c r="AB812" s="27" t="s">
        <v>140</v>
      </c>
      <c r="AC812" s="41" t="s">
        <v>170</v>
      </c>
      <c r="AD812" s="27" t="s">
        <v>140</v>
      </c>
      <c r="AE812" s="27" t="s">
        <v>140</v>
      </c>
      <c r="AF812" s="41" t="s">
        <v>140</v>
      </c>
      <c r="AG812" s="59" t="s">
        <v>140</v>
      </c>
      <c r="AH812" s="27" t="s">
        <v>140</v>
      </c>
      <c r="AI812" s="41" t="s">
        <v>140</v>
      </c>
      <c r="AJ812" s="27" t="s">
        <v>140</v>
      </c>
      <c r="AK812" s="27" t="s">
        <v>140</v>
      </c>
      <c r="AL812" s="27" t="s">
        <v>140</v>
      </c>
      <c r="AM812" s="27" t="s">
        <v>140</v>
      </c>
      <c r="AN812" s="24" t="s">
        <v>140</v>
      </c>
      <c r="AO812" s="27" t="s">
        <v>140</v>
      </c>
      <c r="AP812" s="51" t="s">
        <v>140</v>
      </c>
      <c r="AQ812" s="51" t="s">
        <v>140</v>
      </c>
      <c r="AR812" s="42" t="s">
        <v>140</v>
      </c>
      <c r="AS812" s="51" t="s">
        <v>140</v>
      </c>
      <c r="AT812" s="42" t="s">
        <v>140</v>
      </c>
      <c r="AU812" s="42" t="s">
        <v>140</v>
      </c>
      <c r="AV812" s="51">
        <v>-10000</v>
      </c>
      <c r="AW812" s="51" t="s">
        <v>140</v>
      </c>
      <c r="AX812" s="60" t="s">
        <v>150</v>
      </c>
      <c r="AY812" s="51" t="s">
        <v>140</v>
      </c>
      <c r="AZ812" s="60" t="s">
        <v>140</v>
      </c>
      <c r="BA812" s="60" t="s">
        <v>140</v>
      </c>
    </row>
    <row r="813" spans="2:53">
      <c r="B813" s="43" t="s">
        <v>232</v>
      </c>
      <c r="C813" s="22" t="s">
        <v>64</v>
      </c>
      <c r="D813" s="23" t="s">
        <v>141</v>
      </c>
      <c r="E813" s="29">
        <v>2316</v>
      </c>
      <c r="F813" s="29"/>
      <c r="G813" s="53"/>
      <c r="H813" s="47">
        <v>1982</v>
      </c>
      <c r="I813" s="29"/>
      <c r="J813" s="29"/>
      <c r="K813" s="29"/>
      <c r="L813" s="47">
        <v>11437</v>
      </c>
      <c r="M813" s="29">
        <v>-55</v>
      </c>
      <c r="N813" s="53">
        <v>11579</v>
      </c>
      <c r="O813" s="26" t="s">
        <v>40</v>
      </c>
      <c r="P813" s="25" t="s">
        <v>41</v>
      </c>
      <c r="Q813" s="26">
        <v>11492</v>
      </c>
      <c r="R813" s="24">
        <v>334</v>
      </c>
      <c r="S813" s="24" t="s">
        <v>139</v>
      </c>
      <c r="T813" s="24" t="s">
        <v>139</v>
      </c>
      <c r="U813" s="29" t="s">
        <v>139</v>
      </c>
      <c r="V813" s="25">
        <v>87</v>
      </c>
      <c r="W813" s="30">
        <v>1</v>
      </c>
      <c r="X813" s="47">
        <v>0</v>
      </c>
      <c r="Y813" s="24" t="s">
        <v>140</v>
      </c>
      <c r="Z813" s="25" t="s">
        <v>170</v>
      </c>
      <c r="AA813" s="29">
        <v>0</v>
      </c>
      <c r="AB813" s="24" t="s">
        <v>140</v>
      </c>
      <c r="AC813" s="25" t="s">
        <v>170</v>
      </c>
      <c r="AD813" s="24" t="s">
        <v>140</v>
      </c>
      <c r="AE813" s="24" t="s">
        <v>140</v>
      </c>
      <c r="AF813" s="25" t="s">
        <v>140</v>
      </c>
      <c r="AG813" s="48" t="s">
        <v>140</v>
      </c>
      <c r="AH813" s="24" t="s">
        <v>140</v>
      </c>
      <c r="AI813" s="25" t="s">
        <v>140</v>
      </c>
      <c r="AJ813" s="24" t="s">
        <v>140</v>
      </c>
      <c r="AK813" s="24" t="s">
        <v>140</v>
      </c>
      <c r="AL813" s="24" t="s">
        <v>140</v>
      </c>
      <c r="AM813" s="24" t="s">
        <v>140</v>
      </c>
      <c r="AN813" s="24" t="s">
        <v>140</v>
      </c>
      <c r="AO813" s="24" t="s">
        <v>140</v>
      </c>
      <c r="AP813" s="53" t="s">
        <v>140</v>
      </c>
      <c r="AQ813" s="53" t="s">
        <v>140</v>
      </c>
      <c r="AR813" s="30" t="s">
        <v>140</v>
      </c>
      <c r="AS813" s="53" t="s">
        <v>140</v>
      </c>
      <c r="AT813" s="30" t="s">
        <v>140</v>
      </c>
      <c r="AU813" s="30" t="s">
        <v>140</v>
      </c>
      <c r="AV813" s="53">
        <v>-10000</v>
      </c>
      <c r="AW813" s="53" t="s">
        <v>140</v>
      </c>
      <c r="AX813" s="57" t="s">
        <v>150</v>
      </c>
      <c r="AY813" s="53" t="s">
        <v>140</v>
      </c>
      <c r="AZ813" s="57" t="s">
        <v>140</v>
      </c>
      <c r="BA813" s="57" t="s">
        <v>140</v>
      </c>
    </row>
    <row r="814" spans="2:53">
      <c r="B814" s="43" t="s">
        <v>232</v>
      </c>
      <c r="C814" s="22" t="s">
        <v>64</v>
      </c>
      <c r="D814" s="23" t="s">
        <v>142</v>
      </c>
      <c r="E814" s="29">
        <v>2316</v>
      </c>
      <c r="F814" s="29"/>
      <c r="G814" s="53"/>
      <c r="H814" s="47">
        <v>2000</v>
      </c>
      <c r="I814" s="29"/>
      <c r="J814" s="29"/>
      <c r="K814" s="29"/>
      <c r="L814" s="47">
        <v>11437</v>
      </c>
      <c r="M814" s="29">
        <v>-55</v>
      </c>
      <c r="N814" s="53">
        <v>11441</v>
      </c>
      <c r="O814" s="26" t="s">
        <v>40</v>
      </c>
      <c r="P814" s="25" t="s">
        <v>41</v>
      </c>
      <c r="Q814" s="26">
        <v>11492</v>
      </c>
      <c r="R814" s="24">
        <v>316</v>
      </c>
      <c r="S814" s="24" t="s">
        <v>139</v>
      </c>
      <c r="T814" s="24" t="s">
        <v>139</v>
      </c>
      <c r="U814" s="29" t="s">
        <v>139</v>
      </c>
      <c r="V814" s="25">
        <v>-51</v>
      </c>
      <c r="W814" s="30">
        <v>1</v>
      </c>
      <c r="X814" s="47">
        <v>0</v>
      </c>
      <c r="Y814" s="24" t="s">
        <v>140</v>
      </c>
      <c r="Z814" s="25" t="s">
        <v>170</v>
      </c>
      <c r="AA814" s="29">
        <v>0</v>
      </c>
      <c r="AB814" s="24" t="s">
        <v>140</v>
      </c>
      <c r="AC814" s="25" t="s">
        <v>170</v>
      </c>
      <c r="AD814" s="24" t="s">
        <v>140</v>
      </c>
      <c r="AE814" s="24" t="s">
        <v>140</v>
      </c>
      <c r="AF814" s="25" t="s">
        <v>140</v>
      </c>
      <c r="AG814" s="48" t="s">
        <v>140</v>
      </c>
      <c r="AH814" s="24" t="s">
        <v>140</v>
      </c>
      <c r="AI814" s="25" t="s">
        <v>140</v>
      </c>
      <c r="AJ814" s="24" t="s">
        <v>140</v>
      </c>
      <c r="AK814" s="24" t="s">
        <v>140</v>
      </c>
      <c r="AL814" s="24" t="s">
        <v>140</v>
      </c>
      <c r="AM814" s="24" t="s">
        <v>140</v>
      </c>
      <c r="AN814" s="24" t="s">
        <v>140</v>
      </c>
      <c r="AO814" s="24" t="s">
        <v>140</v>
      </c>
      <c r="AP814" s="53" t="s">
        <v>140</v>
      </c>
      <c r="AQ814" s="53" t="s">
        <v>140</v>
      </c>
      <c r="AR814" s="30" t="s">
        <v>140</v>
      </c>
      <c r="AS814" s="53" t="s">
        <v>140</v>
      </c>
      <c r="AT814" s="30" t="s">
        <v>140</v>
      </c>
      <c r="AU814" s="30" t="s">
        <v>140</v>
      </c>
      <c r="AV814" s="53">
        <v>-10000</v>
      </c>
      <c r="AW814" s="53" t="s">
        <v>140</v>
      </c>
      <c r="AX814" s="57" t="s">
        <v>150</v>
      </c>
      <c r="AY814" s="53" t="s">
        <v>140</v>
      </c>
      <c r="AZ814" s="57" t="s">
        <v>140</v>
      </c>
      <c r="BA814" s="57" t="s">
        <v>140</v>
      </c>
    </row>
    <row r="815" spans="2:53">
      <c r="B815" s="43" t="s">
        <v>232</v>
      </c>
      <c r="C815" s="22" t="s">
        <v>64</v>
      </c>
      <c r="D815" s="23" t="s">
        <v>143</v>
      </c>
      <c r="E815" s="29">
        <v>2060</v>
      </c>
      <c r="F815" s="29"/>
      <c r="G815" s="53"/>
      <c r="H815" s="47">
        <v>2060</v>
      </c>
      <c r="I815" s="29"/>
      <c r="J815" s="29"/>
      <c r="K815" s="29"/>
      <c r="L815" s="47">
        <v>0</v>
      </c>
      <c r="M815" s="29">
        <v>0</v>
      </c>
      <c r="N815" s="53">
        <v>0</v>
      </c>
      <c r="O815" s="26" t="s">
        <v>144</v>
      </c>
      <c r="P815" s="25" t="s">
        <v>41</v>
      </c>
      <c r="Q815" s="26">
        <v>0</v>
      </c>
      <c r="R815" s="24">
        <v>0</v>
      </c>
      <c r="S815" s="24" t="s">
        <v>139</v>
      </c>
      <c r="T815" s="24" t="s">
        <v>139</v>
      </c>
      <c r="U815" s="29" t="s">
        <v>139</v>
      </c>
      <c r="V815" s="25">
        <v>0</v>
      </c>
      <c r="W815" s="30">
        <v>1</v>
      </c>
      <c r="X815" s="47">
        <v>0</v>
      </c>
      <c r="Y815" s="24" t="s">
        <v>140</v>
      </c>
      <c r="Z815" s="25" t="s">
        <v>170</v>
      </c>
      <c r="AA815" s="29">
        <v>0</v>
      </c>
      <c r="AB815" s="24" t="s">
        <v>140</v>
      </c>
      <c r="AC815" s="25" t="s">
        <v>170</v>
      </c>
      <c r="AD815" s="24" t="s">
        <v>140</v>
      </c>
      <c r="AE815" s="24" t="s">
        <v>140</v>
      </c>
      <c r="AF815" s="25" t="s">
        <v>140</v>
      </c>
      <c r="AG815" s="48" t="s">
        <v>140</v>
      </c>
      <c r="AH815" s="24" t="s">
        <v>140</v>
      </c>
      <c r="AI815" s="25" t="s">
        <v>140</v>
      </c>
      <c r="AJ815" s="26" t="s">
        <v>140</v>
      </c>
      <c r="AK815" s="24" t="s">
        <v>140</v>
      </c>
      <c r="AL815" s="24" t="s">
        <v>140</v>
      </c>
      <c r="AM815" s="24" t="s">
        <v>140</v>
      </c>
      <c r="AN815" s="24" t="s">
        <v>140</v>
      </c>
      <c r="AO815" s="24" t="s">
        <v>140</v>
      </c>
      <c r="AP815" s="53" t="s">
        <v>140</v>
      </c>
      <c r="AQ815" s="53" t="s">
        <v>140</v>
      </c>
      <c r="AR815" s="30" t="s">
        <v>140</v>
      </c>
      <c r="AS815" s="53" t="s">
        <v>140</v>
      </c>
      <c r="AT815" s="30" t="s">
        <v>140</v>
      </c>
      <c r="AU815" s="30" t="s">
        <v>140</v>
      </c>
      <c r="AV815" s="53">
        <v>-10000</v>
      </c>
      <c r="AW815" s="53" t="s">
        <v>140</v>
      </c>
      <c r="AX815" s="57" t="s">
        <v>150</v>
      </c>
      <c r="AY815" s="53" t="s">
        <v>140</v>
      </c>
      <c r="AZ815" s="57" t="s">
        <v>140</v>
      </c>
      <c r="BA815" s="57" t="s">
        <v>140</v>
      </c>
    </row>
    <row r="816" spans="2:53">
      <c r="B816" s="43" t="s">
        <v>232</v>
      </c>
      <c r="C816" s="22" t="s">
        <v>64</v>
      </c>
      <c r="D816" s="23" t="s">
        <v>145</v>
      </c>
      <c r="E816" s="29">
        <v>3402</v>
      </c>
      <c r="F816" s="29"/>
      <c r="G816" s="53"/>
      <c r="H816" s="47">
        <v>3402</v>
      </c>
      <c r="I816" s="29"/>
      <c r="J816" s="29"/>
      <c r="K816" s="29"/>
      <c r="L816" s="47">
        <v>0</v>
      </c>
      <c r="M816" s="29">
        <v>0</v>
      </c>
      <c r="N816" s="53">
        <v>0</v>
      </c>
      <c r="O816" s="26" t="s">
        <v>144</v>
      </c>
      <c r="P816" s="25" t="s">
        <v>41</v>
      </c>
      <c r="Q816" s="26">
        <v>0</v>
      </c>
      <c r="R816" s="24">
        <v>0</v>
      </c>
      <c r="S816" s="24" t="s">
        <v>139</v>
      </c>
      <c r="T816" s="24" t="s">
        <v>139</v>
      </c>
      <c r="U816" s="29" t="s">
        <v>139</v>
      </c>
      <c r="V816" s="25">
        <v>0</v>
      </c>
      <c r="W816" s="30">
        <v>1</v>
      </c>
      <c r="X816" s="47">
        <v>140</v>
      </c>
      <c r="Y816" s="24" t="s">
        <v>140</v>
      </c>
      <c r="Z816" s="25" t="s">
        <v>170</v>
      </c>
      <c r="AA816" s="29">
        <v>-140</v>
      </c>
      <c r="AB816" s="24" t="s">
        <v>140</v>
      </c>
      <c r="AC816" s="25" t="s">
        <v>170</v>
      </c>
      <c r="AD816" s="24" t="s">
        <v>140</v>
      </c>
      <c r="AE816" s="24" t="s">
        <v>140</v>
      </c>
      <c r="AF816" s="25" t="s">
        <v>140</v>
      </c>
      <c r="AG816" s="48" t="s">
        <v>140</v>
      </c>
      <c r="AH816" s="24" t="s">
        <v>140</v>
      </c>
      <c r="AI816" s="25" t="s">
        <v>140</v>
      </c>
      <c r="AJ816" s="26" t="s">
        <v>140</v>
      </c>
      <c r="AK816" s="24" t="s">
        <v>140</v>
      </c>
      <c r="AL816" s="24" t="s">
        <v>140</v>
      </c>
      <c r="AM816" s="24" t="s">
        <v>140</v>
      </c>
      <c r="AN816" s="24" t="s">
        <v>140</v>
      </c>
      <c r="AO816" s="24" t="s">
        <v>140</v>
      </c>
      <c r="AP816" s="53" t="s">
        <v>140</v>
      </c>
      <c r="AQ816" s="53" t="s">
        <v>140</v>
      </c>
      <c r="AR816" s="30" t="s">
        <v>140</v>
      </c>
      <c r="AS816" s="53" t="s">
        <v>140</v>
      </c>
      <c r="AT816" s="30" t="s">
        <v>140</v>
      </c>
      <c r="AU816" s="30" t="s">
        <v>140</v>
      </c>
      <c r="AV816" s="53">
        <v>-10000</v>
      </c>
      <c r="AW816" s="53" t="s">
        <v>140</v>
      </c>
      <c r="AX816" s="57" t="s">
        <v>150</v>
      </c>
      <c r="AY816" s="53" t="s">
        <v>140</v>
      </c>
      <c r="AZ816" s="57" t="s">
        <v>140</v>
      </c>
      <c r="BA816" s="57" t="s">
        <v>140</v>
      </c>
    </row>
    <row r="817" spans="2:53">
      <c r="B817" s="43" t="s">
        <v>232</v>
      </c>
      <c r="C817" s="22" t="s">
        <v>64</v>
      </c>
      <c r="D817" s="23" t="s">
        <v>146</v>
      </c>
      <c r="E817" s="29">
        <v>4780</v>
      </c>
      <c r="F817" s="29"/>
      <c r="G817" s="53"/>
      <c r="H817" s="47">
        <v>4780</v>
      </c>
      <c r="I817" s="29"/>
      <c r="J817" s="29"/>
      <c r="K817" s="29"/>
      <c r="L817" s="47">
        <v>0</v>
      </c>
      <c r="M817" s="29">
        <v>0</v>
      </c>
      <c r="N817" s="53">
        <v>0</v>
      </c>
      <c r="O817" s="26" t="s">
        <v>144</v>
      </c>
      <c r="P817" s="25" t="s">
        <v>41</v>
      </c>
      <c r="Q817" s="26">
        <v>0</v>
      </c>
      <c r="R817" s="24">
        <v>0</v>
      </c>
      <c r="S817" s="24" t="s">
        <v>139</v>
      </c>
      <c r="T817" s="24" t="s">
        <v>139</v>
      </c>
      <c r="U817" s="29" t="s">
        <v>139</v>
      </c>
      <c r="V817" s="25">
        <v>0</v>
      </c>
      <c r="W817" s="30">
        <v>1</v>
      </c>
      <c r="X817" s="47">
        <v>140</v>
      </c>
      <c r="Y817" s="24" t="s">
        <v>140</v>
      </c>
      <c r="Z817" s="25" t="s">
        <v>170</v>
      </c>
      <c r="AA817" s="29">
        <v>-140</v>
      </c>
      <c r="AB817" s="24" t="s">
        <v>140</v>
      </c>
      <c r="AC817" s="25" t="s">
        <v>170</v>
      </c>
      <c r="AD817" s="24" t="s">
        <v>140</v>
      </c>
      <c r="AE817" s="24" t="s">
        <v>140</v>
      </c>
      <c r="AF817" s="25" t="s">
        <v>140</v>
      </c>
      <c r="AG817" s="48" t="s">
        <v>140</v>
      </c>
      <c r="AH817" s="24" t="s">
        <v>140</v>
      </c>
      <c r="AI817" s="25" t="s">
        <v>140</v>
      </c>
      <c r="AJ817" s="26" t="s">
        <v>140</v>
      </c>
      <c r="AK817" s="24" t="s">
        <v>140</v>
      </c>
      <c r="AL817" s="24" t="s">
        <v>140</v>
      </c>
      <c r="AM817" s="24" t="s">
        <v>140</v>
      </c>
      <c r="AN817" s="24" t="s">
        <v>140</v>
      </c>
      <c r="AO817" s="24" t="s">
        <v>140</v>
      </c>
      <c r="AP817" s="53" t="s">
        <v>140</v>
      </c>
      <c r="AQ817" s="53" t="s">
        <v>140</v>
      </c>
      <c r="AR817" s="30" t="s">
        <v>140</v>
      </c>
      <c r="AS817" s="53" t="s">
        <v>140</v>
      </c>
      <c r="AT817" s="30" t="s">
        <v>140</v>
      </c>
      <c r="AU817" s="30" t="s">
        <v>140</v>
      </c>
      <c r="AV817" s="53">
        <v>-10000</v>
      </c>
      <c r="AW817" s="53" t="s">
        <v>140</v>
      </c>
      <c r="AX817" s="57" t="s">
        <v>150</v>
      </c>
      <c r="AY817" s="53" t="s">
        <v>140</v>
      </c>
      <c r="AZ817" s="57" t="s">
        <v>140</v>
      </c>
      <c r="BA817" s="57" t="s">
        <v>140</v>
      </c>
    </row>
    <row r="818" spans="2:53">
      <c r="B818" s="43" t="s">
        <v>232</v>
      </c>
      <c r="C818" s="22" t="s">
        <v>64</v>
      </c>
      <c r="D818" s="23" t="s">
        <v>147</v>
      </c>
      <c r="E818" s="29"/>
      <c r="F818" s="29">
        <v>7397</v>
      </c>
      <c r="G818" s="53">
        <v>654</v>
      </c>
      <c r="H818" s="47"/>
      <c r="I818" s="29">
        <v>7086</v>
      </c>
      <c r="J818" s="29">
        <v>654</v>
      </c>
      <c r="K818" s="29"/>
      <c r="L818" s="47">
        <v>-1022</v>
      </c>
      <c r="M818" s="29">
        <v>-1022</v>
      </c>
      <c r="N818" s="53">
        <v>-1022</v>
      </c>
      <c r="O818" s="26" t="s">
        <v>144</v>
      </c>
      <c r="P818" s="25" t="s">
        <v>41</v>
      </c>
      <c r="Q818" s="26">
        <v>0</v>
      </c>
      <c r="R818" s="24" t="s">
        <v>139</v>
      </c>
      <c r="S818" s="24">
        <v>311</v>
      </c>
      <c r="T818" s="24">
        <v>0</v>
      </c>
      <c r="U818" s="29">
        <v>311</v>
      </c>
      <c r="V818" s="25">
        <v>0</v>
      </c>
      <c r="W818" s="30">
        <v>0</v>
      </c>
      <c r="X818" s="47" t="s">
        <v>140</v>
      </c>
      <c r="Y818" s="24" t="s">
        <v>140</v>
      </c>
      <c r="Z818" s="25" t="s">
        <v>140</v>
      </c>
      <c r="AA818" s="29" t="s">
        <v>140</v>
      </c>
      <c r="AB818" s="24" t="s">
        <v>140</v>
      </c>
      <c r="AC818" s="25" t="s">
        <v>140</v>
      </c>
      <c r="AD818" s="24" t="s">
        <v>140</v>
      </c>
      <c r="AE818" s="24" t="s">
        <v>140</v>
      </c>
      <c r="AF818" s="25" t="s">
        <v>140</v>
      </c>
      <c r="AG818" s="48" t="s">
        <v>140</v>
      </c>
      <c r="AH818" s="24" t="s">
        <v>140</v>
      </c>
      <c r="AI818" s="25" t="s">
        <v>140</v>
      </c>
      <c r="AJ818" s="26" t="s">
        <v>140</v>
      </c>
      <c r="AK818" s="24" t="s">
        <v>140</v>
      </c>
      <c r="AL818" s="24" t="s">
        <v>140</v>
      </c>
      <c r="AM818" s="24" t="s">
        <v>140</v>
      </c>
      <c r="AN818" s="24" t="s">
        <v>140</v>
      </c>
      <c r="AO818" s="24" t="s">
        <v>140</v>
      </c>
      <c r="AP818" s="53" t="s">
        <v>140</v>
      </c>
      <c r="AQ818" s="53" t="s">
        <v>140</v>
      </c>
      <c r="AR818" s="30" t="s">
        <v>140</v>
      </c>
      <c r="AS818" s="53" t="s">
        <v>140</v>
      </c>
      <c r="AT818" s="30" t="s">
        <v>140</v>
      </c>
      <c r="AU818" s="30" t="s">
        <v>140</v>
      </c>
      <c r="AV818" s="53" t="s">
        <v>140</v>
      </c>
      <c r="AW818" s="53" t="s">
        <v>140</v>
      </c>
      <c r="AX818" s="57" t="s">
        <v>140</v>
      </c>
      <c r="AY818" s="53" t="s">
        <v>140</v>
      </c>
      <c r="AZ818" s="57" t="s">
        <v>140</v>
      </c>
      <c r="BA818" s="57" t="s">
        <v>140</v>
      </c>
    </row>
    <row r="819" spans="2:53">
      <c r="B819" s="43" t="s">
        <v>232</v>
      </c>
      <c r="C819" s="22" t="s">
        <v>64</v>
      </c>
      <c r="D819" s="23" t="s">
        <v>148</v>
      </c>
      <c r="E819" s="29"/>
      <c r="F819" s="29">
        <v>7739</v>
      </c>
      <c r="G819" s="53">
        <v>654</v>
      </c>
      <c r="H819" s="47"/>
      <c r="I819" s="29">
        <v>7739</v>
      </c>
      <c r="J819" s="29">
        <v>654</v>
      </c>
      <c r="K819" s="29"/>
      <c r="L819" s="47">
        <v>-1280</v>
      </c>
      <c r="M819" s="29">
        <v>-1280</v>
      </c>
      <c r="N819" s="53">
        <v>-1280</v>
      </c>
      <c r="O819" s="26" t="s">
        <v>144</v>
      </c>
      <c r="P819" s="25" t="s">
        <v>41</v>
      </c>
      <c r="Q819" s="26">
        <v>0</v>
      </c>
      <c r="R819" s="24" t="s">
        <v>139</v>
      </c>
      <c r="S819" s="24">
        <v>0</v>
      </c>
      <c r="T819" s="24">
        <v>0</v>
      </c>
      <c r="U819" s="29">
        <v>0</v>
      </c>
      <c r="V819" s="25">
        <v>0</v>
      </c>
      <c r="W819" s="30">
        <v>0</v>
      </c>
      <c r="X819" s="47" t="s">
        <v>140</v>
      </c>
      <c r="Y819" s="24" t="s">
        <v>140</v>
      </c>
      <c r="Z819" s="25" t="s">
        <v>140</v>
      </c>
      <c r="AA819" s="29" t="s">
        <v>140</v>
      </c>
      <c r="AB819" s="24" t="s">
        <v>140</v>
      </c>
      <c r="AC819" s="25" t="s">
        <v>140</v>
      </c>
      <c r="AD819" s="24" t="s">
        <v>140</v>
      </c>
      <c r="AE819" s="24" t="s">
        <v>140</v>
      </c>
      <c r="AF819" s="25" t="s">
        <v>140</v>
      </c>
      <c r="AG819" s="48" t="s">
        <v>140</v>
      </c>
      <c r="AH819" s="24" t="s">
        <v>140</v>
      </c>
      <c r="AI819" s="25" t="s">
        <v>140</v>
      </c>
      <c r="AJ819" s="26" t="s">
        <v>140</v>
      </c>
      <c r="AK819" s="24" t="s">
        <v>140</v>
      </c>
      <c r="AL819" s="24" t="s">
        <v>140</v>
      </c>
      <c r="AM819" s="24" t="s">
        <v>140</v>
      </c>
      <c r="AN819" s="24" t="s">
        <v>140</v>
      </c>
      <c r="AO819" s="24" t="s">
        <v>140</v>
      </c>
      <c r="AP819" s="53" t="s">
        <v>140</v>
      </c>
      <c r="AQ819" s="53" t="s">
        <v>140</v>
      </c>
      <c r="AR819" s="30" t="s">
        <v>140</v>
      </c>
      <c r="AS819" s="53" t="s">
        <v>140</v>
      </c>
      <c r="AT819" s="30" t="s">
        <v>140</v>
      </c>
      <c r="AU819" s="30" t="s">
        <v>140</v>
      </c>
      <c r="AV819" s="53" t="s">
        <v>140</v>
      </c>
      <c r="AW819" s="53" t="s">
        <v>140</v>
      </c>
      <c r="AX819" s="57" t="s">
        <v>140</v>
      </c>
      <c r="AY819" s="53" t="s">
        <v>140</v>
      </c>
      <c r="AZ819" s="57" t="s">
        <v>140</v>
      </c>
      <c r="BA819" s="57" t="s">
        <v>140</v>
      </c>
    </row>
    <row r="820" spans="2:53">
      <c r="B820" s="43" t="s">
        <v>232</v>
      </c>
      <c r="C820" s="22" t="s">
        <v>64</v>
      </c>
      <c r="D820" s="23" t="s">
        <v>149</v>
      </c>
      <c r="E820" s="29"/>
      <c r="F820" s="29">
        <v>7854</v>
      </c>
      <c r="G820" s="53">
        <v>654</v>
      </c>
      <c r="H820" s="47"/>
      <c r="I820" s="29">
        <v>7854</v>
      </c>
      <c r="J820" s="29">
        <v>654</v>
      </c>
      <c r="K820" s="29"/>
      <c r="L820" s="47">
        <v>-1380</v>
      </c>
      <c r="M820" s="29">
        <v>-1380</v>
      </c>
      <c r="N820" s="53">
        <v>-1380</v>
      </c>
      <c r="O820" s="26" t="s">
        <v>144</v>
      </c>
      <c r="P820" s="25" t="s">
        <v>41</v>
      </c>
      <c r="Q820" s="26">
        <v>0</v>
      </c>
      <c r="R820" s="24" t="s">
        <v>139</v>
      </c>
      <c r="S820" s="24">
        <v>0</v>
      </c>
      <c r="T820" s="24">
        <v>0</v>
      </c>
      <c r="U820" s="29">
        <v>0</v>
      </c>
      <c r="V820" s="25">
        <v>0</v>
      </c>
      <c r="W820" s="30">
        <v>0</v>
      </c>
      <c r="X820" s="47" t="s">
        <v>140</v>
      </c>
      <c r="Y820" s="24" t="s">
        <v>140</v>
      </c>
      <c r="Z820" s="25" t="s">
        <v>140</v>
      </c>
      <c r="AA820" s="29" t="s">
        <v>140</v>
      </c>
      <c r="AB820" s="24" t="s">
        <v>140</v>
      </c>
      <c r="AC820" s="25" t="s">
        <v>140</v>
      </c>
      <c r="AD820" s="24" t="s">
        <v>140</v>
      </c>
      <c r="AE820" s="24" t="s">
        <v>140</v>
      </c>
      <c r="AF820" s="25" t="s">
        <v>140</v>
      </c>
      <c r="AG820" s="48" t="s">
        <v>140</v>
      </c>
      <c r="AH820" s="24" t="s">
        <v>140</v>
      </c>
      <c r="AI820" s="25" t="s">
        <v>140</v>
      </c>
      <c r="AJ820" s="26" t="s">
        <v>140</v>
      </c>
      <c r="AK820" s="24" t="s">
        <v>140</v>
      </c>
      <c r="AL820" s="24" t="s">
        <v>140</v>
      </c>
      <c r="AM820" s="24" t="s">
        <v>140</v>
      </c>
      <c r="AN820" s="24" t="s">
        <v>140</v>
      </c>
      <c r="AO820" s="24" t="s">
        <v>140</v>
      </c>
      <c r="AP820" s="53" t="s">
        <v>140</v>
      </c>
      <c r="AQ820" s="53" t="s">
        <v>140</v>
      </c>
      <c r="AR820" s="30" t="s">
        <v>140</v>
      </c>
      <c r="AS820" s="53" t="s">
        <v>140</v>
      </c>
      <c r="AT820" s="30" t="s">
        <v>140</v>
      </c>
      <c r="AU820" s="30" t="s">
        <v>140</v>
      </c>
      <c r="AV820" s="53" t="s">
        <v>140</v>
      </c>
      <c r="AW820" s="53" t="s">
        <v>140</v>
      </c>
      <c r="AX820" s="57" t="s">
        <v>140</v>
      </c>
      <c r="AY820" s="53" t="s">
        <v>140</v>
      </c>
      <c r="AZ820" s="57" t="s">
        <v>140</v>
      </c>
      <c r="BA820" s="57" t="s">
        <v>140</v>
      </c>
    </row>
    <row r="821" spans="2:53">
      <c r="B821" s="43" t="s">
        <v>232</v>
      </c>
      <c r="C821" s="22" t="s">
        <v>64</v>
      </c>
      <c r="D821" s="23" t="s">
        <v>151</v>
      </c>
      <c r="E821" s="29"/>
      <c r="F821" s="29">
        <v>7927</v>
      </c>
      <c r="G821" s="53">
        <v>654</v>
      </c>
      <c r="H821" s="47"/>
      <c r="I821" s="29">
        <v>7913</v>
      </c>
      <c r="J821" s="29">
        <v>654</v>
      </c>
      <c r="K821" s="29"/>
      <c r="L821" s="47">
        <v>-1303</v>
      </c>
      <c r="M821" s="29">
        <v>-1303</v>
      </c>
      <c r="N821" s="53">
        <v>-1303</v>
      </c>
      <c r="O821" s="26" t="s">
        <v>40</v>
      </c>
      <c r="P821" s="25" t="s">
        <v>41</v>
      </c>
      <c r="Q821" s="26">
        <v>0</v>
      </c>
      <c r="R821" s="24" t="s">
        <v>139</v>
      </c>
      <c r="S821" s="24">
        <v>14</v>
      </c>
      <c r="T821" s="24">
        <v>0</v>
      </c>
      <c r="U821" s="29">
        <v>14</v>
      </c>
      <c r="V821" s="25">
        <v>0</v>
      </c>
      <c r="W821" s="30">
        <v>1</v>
      </c>
      <c r="X821" s="47">
        <v>140</v>
      </c>
      <c r="Y821" s="24" t="s">
        <v>140</v>
      </c>
      <c r="Z821" s="25" t="s">
        <v>42</v>
      </c>
      <c r="AA821" s="29">
        <v>425</v>
      </c>
      <c r="AB821" s="24" t="s">
        <v>140</v>
      </c>
      <c r="AC821" s="25" t="s">
        <v>42</v>
      </c>
      <c r="AD821" s="24" t="s">
        <v>140</v>
      </c>
      <c r="AE821" s="24" t="s">
        <v>140</v>
      </c>
      <c r="AF821" s="25" t="s">
        <v>140</v>
      </c>
      <c r="AG821" s="48" t="s">
        <v>140</v>
      </c>
      <c r="AH821" s="24" t="s">
        <v>140</v>
      </c>
      <c r="AI821" s="25" t="s">
        <v>140</v>
      </c>
      <c r="AJ821" s="26" t="s">
        <v>140</v>
      </c>
      <c r="AK821" s="24" t="s">
        <v>140</v>
      </c>
      <c r="AL821" s="24" t="s">
        <v>140</v>
      </c>
      <c r="AM821" s="24" t="s">
        <v>140</v>
      </c>
      <c r="AN821" s="24" t="s">
        <v>140</v>
      </c>
      <c r="AO821" s="24" t="s">
        <v>140</v>
      </c>
      <c r="AP821" s="53" t="s">
        <v>140</v>
      </c>
      <c r="AQ821" s="53" t="s">
        <v>140</v>
      </c>
      <c r="AR821" s="30" t="s">
        <v>140</v>
      </c>
      <c r="AS821" s="53" t="s">
        <v>140</v>
      </c>
      <c r="AT821" s="30" t="s">
        <v>140</v>
      </c>
      <c r="AU821" s="30" t="s">
        <v>140</v>
      </c>
      <c r="AV821" s="53" t="s">
        <v>140</v>
      </c>
      <c r="AW821" s="53" t="s">
        <v>140</v>
      </c>
      <c r="AX821" s="57" t="s">
        <v>140</v>
      </c>
      <c r="AY821" s="53" t="s">
        <v>140</v>
      </c>
      <c r="AZ821" s="57" t="s">
        <v>140</v>
      </c>
      <c r="BA821" s="57" t="s">
        <v>140</v>
      </c>
    </row>
    <row r="822" spans="2:53">
      <c r="B822" s="43" t="s">
        <v>232</v>
      </c>
      <c r="C822" s="22" t="s">
        <v>64</v>
      </c>
      <c r="D822" s="23" t="s">
        <v>153</v>
      </c>
      <c r="E822" s="29"/>
      <c r="F822" s="29">
        <v>7927</v>
      </c>
      <c r="G822" s="53">
        <v>617</v>
      </c>
      <c r="H822" s="47"/>
      <c r="I822" s="29">
        <v>7913</v>
      </c>
      <c r="J822" s="29">
        <v>621</v>
      </c>
      <c r="K822" s="29"/>
      <c r="L822" s="47">
        <v>-1303</v>
      </c>
      <c r="M822" s="29">
        <v>-1303</v>
      </c>
      <c r="N822" s="53">
        <v>-1303</v>
      </c>
      <c r="O822" s="26" t="s">
        <v>40</v>
      </c>
      <c r="P822" s="25" t="s">
        <v>41</v>
      </c>
      <c r="Q822" s="26">
        <v>0</v>
      </c>
      <c r="R822" s="24" t="s">
        <v>139</v>
      </c>
      <c r="S822" s="24">
        <v>14</v>
      </c>
      <c r="T822" s="24">
        <v>-4</v>
      </c>
      <c r="U822" s="29">
        <v>10</v>
      </c>
      <c r="V822" s="25">
        <v>0</v>
      </c>
      <c r="W822" s="30">
        <v>1</v>
      </c>
      <c r="X822" s="47">
        <v>140</v>
      </c>
      <c r="Y822" s="24" t="s">
        <v>140</v>
      </c>
      <c r="Z822" s="25" t="s">
        <v>42</v>
      </c>
      <c r="AA822" s="29">
        <v>425</v>
      </c>
      <c r="AB822" s="24" t="s">
        <v>140</v>
      </c>
      <c r="AC822" s="25" t="s">
        <v>42</v>
      </c>
      <c r="AD822" s="24" t="s">
        <v>140</v>
      </c>
      <c r="AE822" s="24" t="s">
        <v>140</v>
      </c>
      <c r="AF822" s="25" t="s">
        <v>140</v>
      </c>
      <c r="AG822" s="48" t="s">
        <v>140</v>
      </c>
      <c r="AH822" s="24" t="s">
        <v>140</v>
      </c>
      <c r="AI822" s="25" t="s">
        <v>140</v>
      </c>
      <c r="AJ822" s="26" t="s">
        <v>140</v>
      </c>
      <c r="AK822" s="24" t="s">
        <v>140</v>
      </c>
      <c r="AL822" s="24" t="s">
        <v>140</v>
      </c>
      <c r="AM822" s="24" t="s">
        <v>140</v>
      </c>
      <c r="AN822" s="24" t="s">
        <v>140</v>
      </c>
      <c r="AO822" s="24" t="s">
        <v>140</v>
      </c>
      <c r="AP822" s="53" t="s">
        <v>140</v>
      </c>
      <c r="AQ822" s="53" t="s">
        <v>140</v>
      </c>
      <c r="AR822" s="30" t="s">
        <v>140</v>
      </c>
      <c r="AS822" s="53" t="s">
        <v>140</v>
      </c>
      <c r="AT822" s="30" t="s">
        <v>140</v>
      </c>
      <c r="AU822" s="30" t="s">
        <v>140</v>
      </c>
      <c r="AV822" s="53" t="s">
        <v>140</v>
      </c>
      <c r="AW822" s="53" t="s">
        <v>140</v>
      </c>
      <c r="AX822" s="57" t="s">
        <v>140</v>
      </c>
      <c r="AY822" s="53" t="s">
        <v>140</v>
      </c>
      <c r="AZ822" s="57" t="s">
        <v>140</v>
      </c>
      <c r="BA822" s="57" t="s">
        <v>140</v>
      </c>
    </row>
    <row r="823" spans="2:53" ht="15" thickBot="1">
      <c r="B823" s="44" t="s">
        <v>232</v>
      </c>
      <c r="C823" s="32" t="s">
        <v>64</v>
      </c>
      <c r="D823" s="33" t="s">
        <v>155</v>
      </c>
      <c r="E823" s="54"/>
      <c r="F823" s="54">
        <v>7587</v>
      </c>
      <c r="G823" s="55">
        <v>75</v>
      </c>
      <c r="H823" s="56"/>
      <c r="I823" s="54">
        <v>7534</v>
      </c>
      <c r="J823" s="54">
        <v>75</v>
      </c>
      <c r="K823" s="54"/>
      <c r="L823" s="56">
        <v>-950</v>
      </c>
      <c r="M823" s="54">
        <v>-950</v>
      </c>
      <c r="N823" s="55">
        <v>-950</v>
      </c>
      <c r="O823" s="36" t="s">
        <v>40</v>
      </c>
      <c r="P823" s="35" t="s">
        <v>41</v>
      </c>
      <c r="Q823" s="36">
        <v>0</v>
      </c>
      <c r="R823" s="24" t="s">
        <v>139</v>
      </c>
      <c r="S823" s="24">
        <v>53</v>
      </c>
      <c r="T823" s="24">
        <v>0</v>
      </c>
      <c r="U823" s="29">
        <v>53</v>
      </c>
      <c r="V823" s="25">
        <v>0</v>
      </c>
      <c r="W823" s="30">
        <v>1</v>
      </c>
      <c r="X823" s="56">
        <v>160</v>
      </c>
      <c r="Y823" s="34" t="s">
        <v>140</v>
      </c>
      <c r="Z823" s="35" t="s">
        <v>42</v>
      </c>
      <c r="AA823" s="54">
        <v>415</v>
      </c>
      <c r="AB823" s="34" t="s">
        <v>140</v>
      </c>
      <c r="AC823" s="35" t="s">
        <v>42</v>
      </c>
      <c r="AD823" s="34" t="s">
        <v>140</v>
      </c>
      <c r="AE823" s="34" t="s">
        <v>140</v>
      </c>
      <c r="AF823" s="35" t="s">
        <v>140</v>
      </c>
      <c r="AG823" s="61" t="s">
        <v>140</v>
      </c>
      <c r="AH823" s="34" t="s">
        <v>140</v>
      </c>
      <c r="AI823" s="35" t="s">
        <v>140</v>
      </c>
      <c r="AJ823" s="36" t="s">
        <v>140</v>
      </c>
      <c r="AK823" s="34" t="s">
        <v>140</v>
      </c>
      <c r="AL823" s="34" t="s">
        <v>140</v>
      </c>
      <c r="AM823" s="34" t="s">
        <v>140</v>
      </c>
      <c r="AN823" s="34" t="s">
        <v>140</v>
      </c>
      <c r="AO823" s="34" t="s">
        <v>140</v>
      </c>
      <c r="AP823" s="55" t="s">
        <v>140</v>
      </c>
      <c r="AQ823" s="55" t="s">
        <v>140</v>
      </c>
      <c r="AR823" s="37" t="s">
        <v>140</v>
      </c>
      <c r="AS823" s="55" t="s">
        <v>140</v>
      </c>
      <c r="AT823" s="37" t="s">
        <v>140</v>
      </c>
      <c r="AU823" s="37" t="s">
        <v>140</v>
      </c>
      <c r="AV823" s="55" t="s">
        <v>140</v>
      </c>
      <c r="AW823" s="55" t="s">
        <v>140</v>
      </c>
      <c r="AX823" s="58" t="s">
        <v>140</v>
      </c>
      <c r="AY823" s="55" t="s">
        <v>140</v>
      </c>
      <c r="AZ823" s="58" t="s">
        <v>140</v>
      </c>
      <c r="BA823" s="58" t="s">
        <v>140</v>
      </c>
    </row>
    <row r="824" spans="2:53">
      <c r="B824" s="38" t="s">
        <v>233</v>
      </c>
      <c r="C824" s="39" t="s">
        <v>64</v>
      </c>
      <c r="D824" s="40" t="s">
        <v>138</v>
      </c>
      <c r="E824" s="50"/>
      <c r="F824" s="50">
        <v>1243</v>
      </c>
      <c r="G824" s="51">
        <v>867</v>
      </c>
      <c r="H824" s="52"/>
      <c r="I824" s="50">
        <v>1243</v>
      </c>
      <c r="J824" s="50">
        <v>867</v>
      </c>
      <c r="K824" s="50"/>
      <c r="L824" s="52">
        <v>0</v>
      </c>
      <c r="M824" s="50">
        <v>0</v>
      </c>
      <c r="N824" s="51">
        <v>0</v>
      </c>
      <c r="O824" s="28" t="s">
        <v>144</v>
      </c>
      <c r="P824" s="41" t="s">
        <v>41</v>
      </c>
      <c r="Q824" s="28">
        <v>0</v>
      </c>
      <c r="R824" s="24" t="s">
        <v>139</v>
      </c>
      <c r="S824" s="24">
        <v>0</v>
      </c>
      <c r="T824" s="24">
        <v>0</v>
      </c>
      <c r="U824" s="29">
        <v>0</v>
      </c>
      <c r="V824" s="25">
        <v>0</v>
      </c>
      <c r="W824" s="30">
        <v>1</v>
      </c>
      <c r="X824" s="52">
        <v>160</v>
      </c>
      <c r="Y824" s="27" t="s">
        <v>140</v>
      </c>
      <c r="Z824" s="41" t="s">
        <v>170</v>
      </c>
      <c r="AA824" s="50">
        <v>-160</v>
      </c>
      <c r="AB824" s="27" t="s">
        <v>140</v>
      </c>
      <c r="AC824" s="41" t="s">
        <v>170</v>
      </c>
      <c r="AD824" s="27" t="s">
        <v>140</v>
      </c>
      <c r="AE824" s="27" t="s">
        <v>140</v>
      </c>
      <c r="AF824" s="41" t="s">
        <v>140</v>
      </c>
      <c r="AG824" s="59" t="s">
        <v>140</v>
      </c>
      <c r="AH824" s="27" t="s">
        <v>140</v>
      </c>
      <c r="AI824" s="41" t="s">
        <v>140</v>
      </c>
      <c r="AJ824" s="28" t="s">
        <v>140</v>
      </c>
      <c r="AK824" s="27" t="s">
        <v>140</v>
      </c>
      <c r="AL824" s="27" t="s">
        <v>140</v>
      </c>
      <c r="AM824" s="27" t="s">
        <v>140</v>
      </c>
      <c r="AN824" s="27" t="s">
        <v>140</v>
      </c>
      <c r="AO824" s="27" t="s">
        <v>140</v>
      </c>
      <c r="AP824" s="51" t="s">
        <v>140</v>
      </c>
      <c r="AQ824" s="51" t="s">
        <v>140</v>
      </c>
      <c r="AR824" s="42" t="s">
        <v>140</v>
      </c>
      <c r="AS824" s="51" t="s">
        <v>140</v>
      </c>
      <c r="AT824" s="42" t="s">
        <v>140</v>
      </c>
      <c r="AU824" s="42" t="s">
        <v>140</v>
      </c>
      <c r="AV824" s="51" t="s">
        <v>140</v>
      </c>
      <c r="AW824" s="51" t="s">
        <v>140</v>
      </c>
      <c r="AX824" s="60" t="s">
        <v>140</v>
      </c>
      <c r="AY824" s="51">
        <v>-10000</v>
      </c>
      <c r="AZ824" s="60" t="s">
        <v>140</v>
      </c>
      <c r="BA824" s="60" t="s">
        <v>150</v>
      </c>
    </row>
    <row r="825" spans="2:53">
      <c r="B825" s="43" t="s">
        <v>233</v>
      </c>
      <c r="C825" s="22" t="s">
        <v>64</v>
      </c>
      <c r="D825" s="23" t="s">
        <v>141</v>
      </c>
      <c r="E825" s="29"/>
      <c r="F825" s="29">
        <v>1243</v>
      </c>
      <c r="G825" s="53">
        <v>867</v>
      </c>
      <c r="H825" s="47"/>
      <c r="I825" s="29">
        <v>1243</v>
      </c>
      <c r="J825" s="29">
        <v>867</v>
      </c>
      <c r="K825" s="29"/>
      <c r="L825" s="47">
        <v>0</v>
      </c>
      <c r="M825" s="29">
        <v>0</v>
      </c>
      <c r="N825" s="53">
        <v>0</v>
      </c>
      <c r="O825" s="26" t="s">
        <v>144</v>
      </c>
      <c r="P825" s="25" t="s">
        <v>41</v>
      </c>
      <c r="Q825" s="26">
        <v>0</v>
      </c>
      <c r="R825" s="24" t="s">
        <v>139</v>
      </c>
      <c r="S825" s="24">
        <v>0</v>
      </c>
      <c r="T825" s="24">
        <v>0</v>
      </c>
      <c r="U825" s="29">
        <v>0</v>
      </c>
      <c r="V825" s="25">
        <v>0</v>
      </c>
      <c r="W825" s="30">
        <v>1</v>
      </c>
      <c r="X825" s="47">
        <v>160</v>
      </c>
      <c r="Y825" s="24" t="s">
        <v>140</v>
      </c>
      <c r="Z825" s="25" t="s">
        <v>170</v>
      </c>
      <c r="AA825" s="29">
        <v>-160</v>
      </c>
      <c r="AB825" s="24" t="s">
        <v>140</v>
      </c>
      <c r="AC825" s="25" t="s">
        <v>170</v>
      </c>
      <c r="AD825" s="24" t="s">
        <v>140</v>
      </c>
      <c r="AE825" s="24" t="s">
        <v>140</v>
      </c>
      <c r="AF825" s="25" t="s">
        <v>140</v>
      </c>
      <c r="AG825" s="48" t="s">
        <v>140</v>
      </c>
      <c r="AH825" s="24" t="s">
        <v>140</v>
      </c>
      <c r="AI825" s="25" t="s">
        <v>140</v>
      </c>
      <c r="AJ825" s="26" t="s">
        <v>140</v>
      </c>
      <c r="AK825" s="24" t="s">
        <v>140</v>
      </c>
      <c r="AL825" s="24" t="s">
        <v>140</v>
      </c>
      <c r="AM825" s="24" t="s">
        <v>140</v>
      </c>
      <c r="AN825" s="24" t="s">
        <v>140</v>
      </c>
      <c r="AO825" s="24" t="s">
        <v>140</v>
      </c>
      <c r="AP825" s="53" t="s">
        <v>140</v>
      </c>
      <c r="AQ825" s="53" t="s">
        <v>140</v>
      </c>
      <c r="AR825" s="30" t="s">
        <v>140</v>
      </c>
      <c r="AS825" s="53" t="s">
        <v>140</v>
      </c>
      <c r="AT825" s="30" t="s">
        <v>140</v>
      </c>
      <c r="AU825" s="30" t="s">
        <v>140</v>
      </c>
      <c r="AV825" s="53" t="s">
        <v>140</v>
      </c>
      <c r="AW825" s="53" t="s">
        <v>140</v>
      </c>
      <c r="AX825" s="57" t="s">
        <v>140</v>
      </c>
      <c r="AY825" s="53">
        <v>-10000</v>
      </c>
      <c r="AZ825" s="57" t="s">
        <v>140</v>
      </c>
      <c r="BA825" s="57" t="s">
        <v>150</v>
      </c>
    </row>
    <row r="826" spans="2:53">
      <c r="B826" s="43" t="s">
        <v>233</v>
      </c>
      <c r="C826" s="22" t="s">
        <v>64</v>
      </c>
      <c r="D826" s="23" t="s">
        <v>142</v>
      </c>
      <c r="E826" s="29"/>
      <c r="F826" s="29">
        <v>1243</v>
      </c>
      <c r="G826" s="53">
        <v>867</v>
      </c>
      <c r="H826" s="47"/>
      <c r="I826" s="29">
        <v>1243</v>
      </c>
      <c r="J826" s="29">
        <v>867</v>
      </c>
      <c r="K826" s="29"/>
      <c r="L826" s="47">
        <v>0</v>
      </c>
      <c r="M826" s="29">
        <v>0</v>
      </c>
      <c r="N826" s="53">
        <v>0</v>
      </c>
      <c r="O826" s="26" t="s">
        <v>144</v>
      </c>
      <c r="P826" s="25" t="s">
        <v>41</v>
      </c>
      <c r="Q826" s="26">
        <v>0</v>
      </c>
      <c r="R826" s="24" t="s">
        <v>139</v>
      </c>
      <c r="S826" s="24">
        <v>0</v>
      </c>
      <c r="T826" s="24">
        <v>0</v>
      </c>
      <c r="U826" s="29">
        <v>0</v>
      </c>
      <c r="V826" s="25">
        <v>0</v>
      </c>
      <c r="W826" s="30">
        <v>1</v>
      </c>
      <c r="X826" s="47">
        <v>160</v>
      </c>
      <c r="Y826" s="24" t="s">
        <v>140</v>
      </c>
      <c r="Z826" s="25" t="s">
        <v>170</v>
      </c>
      <c r="AA826" s="29">
        <v>-160</v>
      </c>
      <c r="AB826" s="24" t="s">
        <v>140</v>
      </c>
      <c r="AC826" s="25" t="s">
        <v>170</v>
      </c>
      <c r="AD826" s="24" t="s">
        <v>140</v>
      </c>
      <c r="AE826" s="24" t="s">
        <v>140</v>
      </c>
      <c r="AF826" s="25" t="s">
        <v>140</v>
      </c>
      <c r="AG826" s="48" t="s">
        <v>140</v>
      </c>
      <c r="AH826" s="24" t="s">
        <v>140</v>
      </c>
      <c r="AI826" s="25" t="s">
        <v>140</v>
      </c>
      <c r="AJ826" s="26" t="s">
        <v>140</v>
      </c>
      <c r="AK826" s="24" t="s">
        <v>140</v>
      </c>
      <c r="AL826" s="24" t="s">
        <v>140</v>
      </c>
      <c r="AM826" s="24" t="s">
        <v>140</v>
      </c>
      <c r="AN826" s="24" t="s">
        <v>140</v>
      </c>
      <c r="AO826" s="24" t="s">
        <v>140</v>
      </c>
      <c r="AP826" s="53" t="s">
        <v>140</v>
      </c>
      <c r="AQ826" s="53" t="s">
        <v>140</v>
      </c>
      <c r="AR826" s="30" t="s">
        <v>140</v>
      </c>
      <c r="AS826" s="53" t="s">
        <v>140</v>
      </c>
      <c r="AT826" s="30" t="s">
        <v>140</v>
      </c>
      <c r="AU826" s="30" t="s">
        <v>140</v>
      </c>
      <c r="AV826" s="53" t="s">
        <v>140</v>
      </c>
      <c r="AW826" s="53" t="s">
        <v>140</v>
      </c>
      <c r="AX826" s="57" t="s">
        <v>140</v>
      </c>
      <c r="AY826" s="53">
        <v>-10000</v>
      </c>
      <c r="AZ826" s="57" t="s">
        <v>140</v>
      </c>
      <c r="BA826" s="57" t="s">
        <v>150</v>
      </c>
    </row>
    <row r="827" spans="2:53">
      <c r="B827" s="43" t="s">
        <v>233</v>
      </c>
      <c r="C827" s="22" t="s">
        <v>64</v>
      </c>
      <c r="D827" s="23" t="s">
        <v>143</v>
      </c>
      <c r="E827" s="29"/>
      <c r="F827" s="29">
        <v>1614</v>
      </c>
      <c r="G827" s="53">
        <v>684</v>
      </c>
      <c r="H827" s="47"/>
      <c r="I827" s="29">
        <v>1614</v>
      </c>
      <c r="J827" s="29">
        <v>720</v>
      </c>
      <c r="K827" s="29"/>
      <c r="L827" s="47">
        <v>0</v>
      </c>
      <c r="M827" s="29">
        <v>0</v>
      </c>
      <c r="N827" s="53">
        <v>0</v>
      </c>
      <c r="O827" s="26" t="s">
        <v>144</v>
      </c>
      <c r="P827" s="25" t="s">
        <v>144</v>
      </c>
      <c r="Q827" s="26">
        <v>0</v>
      </c>
      <c r="R827" s="24" t="s">
        <v>139</v>
      </c>
      <c r="S827" s="24">
        <v>0</v>
      </c>
      <c r="T827" s="24">
        <v>-36</v>
      </c>
      <c r="U827" s="29">
        <v>-36</v>
      </c>
      <c r="V827" s="25">
        <v>0</v>
      </c>
      <c r="W827" s="30">
        <v>1</v>
      </c>
      <c r="X827" s="47">
        <v>160</v>
      </c>
      <c r="Y827" s="24" t="s">
        <v>140</v>
      </c>
      <c r="Z827" s="25" t="s">
        <v>170</v>
      </c>
      <c r="AA827" s="29">
        <v>33</v>
      </c>
      <c r="AB827" s="24" t="s">
        <v>140</v>
      </c>
      <c r="AC827" s="25" t="s">
        <v>170</v>
      </c>
      <c r="AD827" s="24" t="s">
        <v>140</v>
      </c>
      <c r="AE827" s="24" t="s">
        <v>140</v>
      </c>
      <c r="AF827" s="25" t="s">
        <v>140</v>
      </c>
      <c r="AG827" s="48" t="s">
        <v>140</v>
      </c>
      <c r="AH827" s="24" t="s">
        <v>140</v>
      </c>
      <c r="AI827" s="25" t="s">
        <v>140</v>
      </c>
      <c r="AJ827" s="26" t="s">
        <v>140</v>
      </c>
      <c r="AK827" s="24" t="s">
        <v>140</v>
      </c>
      <c r="AL827" s="24" t="s">
        <v>140</v>
      </c>
      <c r="AM827" s="24" t="s">
        <v>140</v>
      </c>
      <c r="AN827" s="24" t="s">
        <v>140</v>
      </c>
      <c r="AO827" s="24" t="s">
        <v>140</v>
      </c>
      <c r="AP827" s="53" t="s">
        <v>140</v>
      </c>
      <c r="AQ827" s="53" t="s">
        <v>140</v>
      </c>
      <c r="AR827" s="30" t="s">
        <v>140</v>
      </c>
      <c r="AS827" s="53" t="s">
        <v>140</v>
      </c>
      <c r="AT827" s="30" t="s">
        <v>140</v>
      </c>
      <c r="AU827" s="30" t="s">
        <v>140</v>
      </c>
      <c r="AV827" s="53" t="s">
        <v>140</v>
      </c>
      <c r="AW827" s="53" t="s">
        <v>140</v>
      </c>
      <c r="AX827" s="57" t="s">
        <v>140</v>
      </c>
      <c r="AY827" s="53">
        <v>-10000</v>
      </c>
      <c r="AZ827" s="57" t="s">
        <v>140</v>
      </c>
      <c r="BA827" s="57" t="s">
        <v>150</v>
      </c>
    </row>
    <row r="828" spans="2:53">
      <c r="B828" s="43" t="s">
        <v>233</v>
      </c>
      <c r="C828" s="22" t="s">
        <v>64</v>
      </c>
      <c r="D828" s="23" t="s">
        <v>145</v>
      </c>
      <c r="E828" s="29"/>
      <c r="F828" s="29">
        <v>2515</v>
      </c>
      <c r="G828" s="53">
        <v>684</v>
      </c>
      <c r="H828" s="47"/>
      <c r="I828" s="29">
        <v>2515</v>
      </c>
      <c r="J828" s="29">
        <v>720</v>
      </c>
      <c r="K828" s="29"/>
      <c r="L828" s="47">
        <v>0</v>
      </c>
      <c r="M828" s="29">
        <v>0</v>
      </c>
      <c r="N828" s="53">
        <v>0</v>
      </c>
      <c r="O828" s="26" t="s">
        <v>144</v>
      </c>
      <c r="P828" s="25" t="s">
        <v>41</v>
      </c>
      <c r="Q828" s="26">
        <v>0</v>
      </c>
      <c r="R828" s="24" t="s">
        <v>139</v>
      </c>
      <c r="S828" s="24">
        <v>0</v>
      </c>
      <c r="T828" s="24">
        <v>-36</v>
      </c>
      <c r="U828" s="29">
        <v>-36</v>
      </c>
      <c r="V828" s="25">
        <v>0</v>
      </c>
      <c r="W828" s="30">
        <v>1</v>
      </c>
      <c r="X828" s="47">
        <v>160</v>
      </c>
      <c r="Y828" s="24" t="s">
        <v>140</v>
      </c>
      <c r="Z828" s="25" t="s">
        <v>170</v>
      </c>
      <c r="AA828" s="29">
        <v>-160</v>
      </c>
      <c r="AB828" s="24" t="s">
        <v>140</v>
      </c>
      <c r="AC828" s="25" t="s">
        <v>170</v>
      </c>
      <c r="AD828" s="24" t="s">
        <v>140</v>
      </c>
      <c r="AE828" s="24" t="s">
        <v>140</v>
      </c>
      <c r="AF828" s="25" t="s">
        <v>140</v>
      </c>
      <c r="AG828" s="48" t="s">
        <v>140</v>
      </c>
      <c r="AH828" s="24" t="s">
        <v>140</v>
      </c>
      <c r="AI828" s="25" t="s">
        <v>140</v>
      </c>
      <c r="AJ828" s="26" t="s">
        <v>140</v>
      </c>
      <c r="AK828" s="24" t="s">
        <v>140</v>
      </c>
      <c r="AL828" s="24" t="s">
        <v>140</v>
      </c>
      <c r="AM828" s="24" t="s">
        <v>140</v>
      </c>
      <c r="AN828" s="24" t="s">
        <v>140</v>
      </c>
      <c r="AO828" s="24" t="s">
        <v>140</v>
      </c>
      <c r="AP828" s="53" t="s">
        <v>140</v>
      </c>
      <c r="AQ828" s="53" t="s">
        <v>140</v>
      </c>
      <c r="AR828" s="30" t="s">
        <v>140</v>
      </c>
      <c r="AS828" s="53" t="s">
        <v>140</v>
      </c>
      <c r="AT828" s="30" t="s">
        <v>140</v>
      </c>
      <c r="AU828" s="30" t="s">
        <v>140</v>
      </c>
      <c r="AV828" s="53" t="s">
        <v>140</v>
      </c>
      <c r="AW828" s="53" t="s">
        <v>140</v>
      </c>
      <c r="AX828" s="57" t="s">
        <v>140</v>
      </c>
      <c r="AY828" s="53">
        <v>-10000</v>
      </c>
      <c r="AZ828" s="57" t="s">
        <v>140</v>
      </c>
      <c r="BA828" s="57" t="s">
        <v>150</v>
      </c>
    </row>
    <row r="829" spans="2:53">
      <c r="B829" s="43" t="s">
        <v>233</v>
      </c>
      <c r="C829" s="22" t="s">
        <v>64</v>
      </c>
      <c r="D829" s="23" t="s">
        <v>146</v>
      </c>
      <c r="E829" s="29"/>
      <c r="F829" s="29">
        <v>3015</v>
      </c>
      <c r="G829" s="53">
        <v>684</v>
      </c>
      <c r="H829" s="47"/>
      <c r="I829" s="29">
        <v>3015</v>
      </c>
      <c r="J829" s="29">
        <v>720</v>
      </c>
      <c r="K829" s="29"/>
      <c r="L829" s="47">
        <v>0</v>
      </c>
      <c r="M829" s="29">
        <v>0</v>
      </c>
      <c r="N829" s="53">
        <v>0</v>
      </c>
      <c r="O829" s="26" t="s">
        <v>144</v>
      </c>
      <c r="P829" s="25" t="s">
        <v>41</v>
      </c>
      <c r="Q829" s="26">
        <v>0</v>
      </c>
      <c r="R829" s="24" t="s">
        <v>139</v>
      </c>
      <c r="S829" s="24">
        <v>0</v>
      </c>
      <c r="T829" s="24">
        <v>-36</v>
      </c>
      <c r="U829" s="29">
        <v>-36</v>
      </c>
      <c r="V829" s="25">
        <v>0</v>
      </c>
      <c r="W829" s="30">
        <v>0</v>
      </c>
      <c r="X829" s="47" t="s">
        <v>140</v>
      </c>
      <c r="Y829" s="24" t="s">
        <v>140</v>
      </c>
      <c r="Z829" s="25" t="s">
        <v>140</v>
      </c>
      <c r="AA829" s="29" t="s">
        <v>140</v>
      </c>
      <c r="AB829" s="24" t="s">
        <v>140</v>
      </c>
      <c r="AC829" s="25" t="s">
        <v>140</v>
      </c>
      <c r="AD829" s="24" t="s">
        <v>140</v>
      </c>
      <c r="AE829" s="24" t="s">
        <v>140</v>
      </c>
      <c r="AF829" s="25" t="s">
        <v>140</v>
      </c>
      <c r="AG829" s="48" t="s">
        <v>140</v>
      </c>
      <c r="AH829" s="24" t="s">
        <v>140</v>
      </c>
      <c r="AI829" s="25" t="s">
        <v>140</v>
      </c>
      <c r="AJ829" s="26" t="s">
        <v>140</v>
      </c>
      <c r="AK829" s="24" t="s">
        <v>140</v>
      </c>
      <c r="AL829" s="24" t="s">
        <v>140</v>
      </c>
      <c r="AM829" s="24" t="s">
        <v>140</v>
      </c>
      <c r="AN829" s="24" t="s">
        <v>140</v>
      </c>
      <c r="AO829" s="24" t="s">
        <v>140</v>
      </c>
      <c r="AP829" s="53" t="s">
        <v>140</v>
      </c>
      <c r="AQ829" s="53" t="s">
        <v>140</v>
      </c>
      <c r="AR829" s="30" t="s">
        <v>140</v>
      </c>
      <c r="AS829" s="53" t="s">
        <v>140</v>
      </c>
      <c r="AT829" s="30" t="s">
        <v>140</v>
      </c>
      <c r="AU829" s="30" t="s">
        <v>140</v>
      </c>
      <c r="AV829" s="53" t="s">
        <v>140</v>
      </c>
      <c r="AW829" s="53" t="s">
        <v>140</v>
      </c>
      <c r="AX829" s="57" t="s">
        <v>140</v>
      </c>
      <c r="AY829" s="53" t="s">
        <v>140</v>
      </c>
      <c r="AZ829" s="57" t="s">
        <v>140</v>
      </c>
      <c r="BA829" s="57" t="s">
        <v>140</v>
      </c>
    </row>
    <row r="830" spans="2:53">
      <c r="B830" s="43" t="s">
        <v>233</v>
      </c>
      <c r="C830" s="22" t="s">
        <v>64</v>
      </c>
      <c r="D830" s="23" t="s">
        <v>147</v>
      </c>
      <c r="E830" s="29">
        <v>4000</v>
      </c>
      <c r="F830" s="29"/>
      <c r="G830" s="53"/>
      <c r="H830" s="47">
        <v>4000</v>
      </c>
      <c r="I830" s="29"/>
      <c r="J830" s="29"/>
      <c r="K830" s="29"/>
      <c r="L830" s="47">
        <v>0</v>
      </c>
      <c r="M830" s="29">
        <v>0</v>
      </c>
      <c r="N830" s="53">
        <v>0</v>
      </c>
      <c r="O830" s="26" t="s">
        <v>144</v>
      </c>
      <c r="P830" s="25" t="s">
        <v>41</v>
      </c>
      <c r="Q830" s="26">
        <v>0</v>
      </c>
      <c r="R830" s="24">
        <v>0</v>
      </c>
      <c r="S830" s="24" t="s">
        <v>139</v>
      </c>
      <c r="T830" s="24" t="s">
        <v>139</v>
      </c>
      <c r="U830" s="29" t="s">
        <v>139</v>
      </c>
      <c r="V830" s="25">
        <v>0</v>
      </c>
      <c r="W830" s="30">
        <v>0</v>
      </c>
      <c r="X830" s="47" t="s">
        <v>140</v>
      </c>
      <c r="Y830" s="24" t="s">
        <v>140</v>
      </c>
      <c r="Z830" s="25" t="s">
        <v>140</v>
      </c>
      <c r="AA830" s="29" t="s">
        <v>140</v>
      </c>
      <c r="AB830" s="24" t="s">
        <v>140</v>
      </c>
      <c r="AC830" s="25" t="s">
        <v>140</v>
      </c>
      <c r="AD830" s="24" t="s">
        <v>140</v>
      </c>
      <c r="AE830" s="24" t="s">
        <v>140</v>
      </c>
      <c r="AF830" s="25" t="s">
        <v>140</v>
      </c>
      <c r="AG830" s="48" t="s">
        <v>140</v>
      </c>
      <c r="AH830" s="24" t="s">
        <v>140</v>
      </c>
      <c r="AI830" s="25" t="s">
        <v>140</v>
      </c>
      <c r="AJ830" s="26" t="s">
        <v>140</v>
      </c>
      <c r="AK830" s="24" t="s">
        <v>140</v>
      </c>
      <c r="AL830" s="24" t="s">
        <v>140</v>
      </c>
      <c r="AM830" s="24" t="s">
        <v>140</v>
      </c>
      <c r="AN830" s="24" t="s">
        <v>140</v>
      </c>
      <c r="AO830" s="24" t="s">
        <v>140</v>
      </c>
      <c r="AP830" s="53" t="s">
        <v>140</v>
      </c>
      <c r="AQ830" s="53" t="s">
        <v>140</v>
      </c>
      <c r="AR830" s="30" t="s">
        <v>140</v>
      </c>
      <c r="AS830" s="53" t="s">
        <v>140</v>
      </c>
      <c r="AT830" s="30" t="s">
        <v>140</v>
      </c>
      <c r="AU830" s="30" t="s">
        <v>140</v>
      </c>
      <c r="AV830" s="53" t="s">
        <v>140</v>
      </c>
      <c r="AW830" s="53" t="s">
        <v>140</v>
      </c>
      <c r="AX830" s="57" t="s">
        <v>140</v>
      </c>
      <c r="AY830" s="53" t="s">
        <v>140</v>
      </c>
      <c r="AZ830" s="57" t="s">
        <v>140</v>
      </c>
      <c r="BA830" s="57" t="s">
        <v>140</v>
      </c>
    </row>
    <row r="831" spans="2:53">
      <c r="B831" s="43" t="s">
        <v>233</v>
      </c>
      <c r="C831" s="22" t="s">
        <v>64</v>
      </c>
      <c r="D831" s="23" t="s">
        <v>148</v>
      </c>
      <c r="E831" s="29">
        <v>5500</v>
      </c>
      <c r="F831" s="29"/>
      <c r="G831" s="53"/>
      <c r="H831" s="47">
        <v>5500</v>
      </c>
      <c r="I831" s="29"/>
      <c r="J831" s="29"/>
      <c r="K831" s="29"/>
      <c r="L831" s="47">
        <v>0</v>
      </c>
      <c r="M831" s="29">
        <v>0</v>
      </c>
      <c r="N831" s="53">
        <v>0</v>
      </c>
      <c r="O831" s="26" t="s">
        <v>144</v>
      </c>
      <c r="P831" s="25" t="s">
        <v>41</v>
      </c>
      <c r="Q831" s="26">
        <v>0</v>
      </c>
      <c r="R831" s="24">
        <v>0</v>
      </c>
      <c r="S831" s="24" t="s">
        <v>139</v>
      </c>
      <c r="T831" s="24" t="s">
        <v>139</v>
      </c>
      <c r="U831" s="29" t="s">
        <v>139</v>
      </c>
      <c r="V831" s="25">
        <v>0</v>
      </c>
      <c r="W831" s="30">
        <v>0</v>
      </c>
      <c r="X831" s="47" t="s">
        <v>140</v>
      </c>
      <c r="Y831" s="24" t="s">
        <v>140</v>
      </c>
      <c r="Z831" s="25" t="s">
        <v>140</v>
      </c>
      <c r="AA831" s="29" t="s">
        <v>140</v>
      </c>
      <c r="AB831" s="24" t="s">
        <v>140</v>
      </c>
      <c r="AC831" s="25" t="s">
        <v>140</v>
      </c>
      <c r="AD831" s="24" t="s">
        <v>140</v>
      </c>
      <c r="AE831" s="24" t="s">
        <v>140</v>
      </c>
      <c r="AF831" s="25" t="s">
        <v>140</v>
      </c>
      <c r="AG831" s="48" t="s">
        <v>140</v>
      </c>
      <c r="AH831" s="24" t="s">
        <v>140</v>
      </c>
      <c r="AI831" s="25" t="s">
        <v>140</v>
      </c>
      <c r="AJ831" s="26" t="s">
        <v>140</v>
      </c>
      <c r="AK831" s="24" t="s">
        <v>140</v>
      </c>
      <c r="AL831" s="24" t="s">
        <v>140</v>
      </c>
      <c r="AM831" s="24" t="s">
        <v>140</v>
      </c>
      <c r="AN831" s="24" t="s">
        <v>140</v>
      </c>
      <c r="AO831" s="24" t="s">
        <v>140</v>
      </c>
      <c r="AP831" s="53" t="s">
        <v>140</v>
      </c>
      <c r="AQ831" s="53" t="s">
        <v>140</v>
      </c>
      <c r="AR831" s="30" t="s">
        <v>140</v>
      </c>
      <c r="AS831" s="53" t="s">
        <v>140</v>
      </c>
      <c r="AT831" s="30" t="s">
        <v>140</v>
      </c>
      <c r="AU831" s="30" t="s">
        <v>140</v>
      </c>
      <c r="AV831" s="53" t="s">
        <v>140</v>
      </c>
      <c r="AW831" s="53" t="s">
        <v>140</v>
      </c>
      <c r="AX831" s="57" t="s">
        <v>140</v>
      </c>
      <c r="AY831" s="53" t="s">
        <v>140</v>
      </c>
      <c r="AZ831" s="57" t="s">
        <v>140</v>
      </c>
      <c r="BA831" s="57" t="s">
        <v>140</v>
      </c>
    </row>
    <row r="832" spans="2:53">
      <c r="B832" s="43" t="s">
        <v>233</v>
      </c>
      <c r="C832" s="22" t="s">
        <v>64</v>
      </c>
      <c r="D832" s="23" t="s">
        <v>149</v>
      </c>
      <c r="E832" s="29">
        <v>6226</v>
      </c>
      <c r="F832" s="29"/>
      <c r="G832" s="53"/>
      <c r="H832" s="47">
        <v>6226</v>
      </c>
      <c r="I832" s="29"/>
      <c r="J832" s="29"/>
      <c r="K832" s="29"/>
      <c r="L832" s="47">
        <v>0</v>
      </c>
      <c r="M832" s="29">
        <v>0</v>
      </c>
      <c r="N832" s="53">
        <v>0</v>
      </c>
      <c r="O832" s="26" t="s">
        <v>144</v>
      </c>
      <c r="P832" s="25" t="s">
        <v>41</v>
      </c>
      <c r="Q832" s="26">
        <v>0</v>
      </c>
      <c r="R832" s="24">
        <v>0</v>
      </c>
      <c r="S832" s="24" t="s">
        <v>139</v>
      </c>
      <c r="T832" s="24" t="s">
        <v>139</v>
      </c>
      <c r="U832" s="29" t="s">
        <v>139</v>
      </c>
      <c r="V832" s="25">
        <v>0</v>
      </c>
      <c r="W832" s="30">
        <v>0</v>
      </c>
      <c r="X832" s="47" t="s">
        <v>140</v>
      </c>
      <c r="Y832" s="24" t="s">
        <v>140</v>
      </c>
      <c r="Z832" s="25" t="s">
        <v>140</v>
      </c>
      <c r="AA832" s="29" t="s">
        <v>140</v>
      </c>
      <c r="AB832" s="24" t="s">
        <v>140</v>
      </c>
      <c r="AC832" s="25" t="s">
        <v>140</v>
      </c>
      <c r="AD832" s="24" t="s">
        <v>140</v>
      </c>
      <c r="AE832" s="24" t="s">
        <v>140</v>
      </c>
      <c r="AF832" s="25" t="s">
        <v>140</v>
      </c>
      <c r="AG832" s="48" t="s">
        <v>140</v>
      </c>
      <c r="AH832" s="24" t="s">
        <v>140</v>
      </c>
      <c r="AI832" s="25" t="s">
        <v>140</v>
      </c>
      <c r="AJ832" s="26" t="s">
        <v>140</v>
      </c>
      <c r="AK832" s="24" t="s">
        <v>140</v>
      </c>
      <c r="AL832" s="24" t="s">
        <v>140</v>
      </c>
      <c r="AM832" s="24" t="s">
        <v>140</v>
      </c>
      <c r="AN832" s="24" t="s">
        <v>140</v>
      </c>
      <c r="AO832" s="24" t="s">
        <v>140</v>
      </c>
      <c r="AP832" s="53" t="s">
        <v>140</v>
      </c>
      <c r="AQ832" s="53" t="s">
        <v>140</v>
      </c>
      <c r="AR832" s="30" t="s">
        <v>140</v>
      </c>
      <c r="AS832" s="53" t="s">
        <v>140</v>
      </c>
      <c r="AT832" s="30" t="s">
        <v>140</v>
      </c>
      <c r="AU832" s="30" t="s">
        <v>140</v>
      </c>
      <c r="AV832" s="53" t="s">
        <v>140</v>
      </c>
      <c r="AW832" s="53" t="s">
        <v>140</v>
      </c>
      <c r="AX832" s="57" t="s">
        <v>140</v>
      </c>
      <c r="AY832" s="53" t="s">
        <v>140</v>
      </c>
      <c r="AZ832" s="57" t="s">
        <v>140</v>
      </c>
      <c r="BA832" s="57" t="s">
        <v>140</v>
      </c>
    </row>
    <row r="833" spans="2:53">
      <c r="B833" s="43" t="s">
        <v>233</v>
      </c>
      <c r="C833" s="22" t="s">
        <v>64</v>
      </c>
      <c r="D833" s="23" t="s">
        <v>151</v>
      </c>
      <c r="E833" s="29"/>
      <c r="F833" s="29">
        <v>8046</v>
      </c>
      <c r="G833" s="53">
        <v>669</v>
      </c>
      <c r="H833" s="47"/>
      <c r="I833" s="29">
        <v>7910</v>
      </c>
      <c r="J833" s="29">
        <v>669</v>
      </c>
      <c r="K833" s="29"/>
      <c r="L833" s="47">
        <v>-1781</v>
      </c>
      <c r="M833" s="29">
        <v>-1781</v>
      </c>
      <c r="N833" s="53">
        <v>-1781</v>
      </c>
      <c r="O833" s="26" t="s">
        <v>144</v>
      </c>
      <c r="P833" s="25" t="s">
        <v>41</v>
      </c>
      <c r="Q833" s="26">
        <v>0</v>
      </c>
      <c r="R833" s="24" t="s">
        <v>139</v>
      </c>
      <c r="S833" s="24">
        <v>136</v>
      </c>
      <c r="T833" s="24">
        <v>0</v>
      </c>
      <c r="U833" s="29">
        <v>136</v>
      </c>
      <c r="V833" s="25">
        <v>0</v>
      </c>
      <c r="W833" s="30">
        <v>1</v>
      </c>
      <c r="X833" s="47">
        <v>160</v>
      </c>
      <c r="Y833" s="24" t="s">
        <v>140</v>
      </c>
      <c r="Z833" s="25" t="s">
        <v>42</v>
      </c>
      <c r="AA833" s="29">
        <v>415</v>
      </c>
      <c r="AB833" s="24" t="s">
        <v>140</v>
      </c>
      <c r="AC833" s="25" t="s">
        <v>42</v>
      </c>
      <c r="AD833" s="24" t="s">
        <v>140</v>
      </c>
      <c r="AE833" s="24" t="s">
        <v>140</v>
      </c>
      <c r="AF833" s="25" t="s">
        <v>140</v>
      </c>
      <c r="AG833" s="48" t="s">
        <v>140</v>
      </c>
      <c r="AH833" s="24" t="s">
        <v>140</v>
      </c>
      <c r="AI833" s="25" t="s">
        <v>140</v>
      </c>
      <c r="AJ833" s="26" t="s">
        <v>140</v>
      </c>
      <c r="AK833" s="24" t="s">
        <v>140</v>
      </c>
      <c r="AL833" s="24" t="s">
        <v>140</v>
      </c>
      <c r="AM833" s="24" t="s">
        <v>140</v>
      </c>
      <c r="AN833" s="24" t="s">
        <v>140</v>
      </c>
      <c r="AO833" s="24" t="s">
        <v>140</v>
      </c>
      <c r="AP833" s="53" t="s">
        <v>140</v>
      </c>
      <c r="AQ833" s="53" t="s">
        <v>140</v>
      </c>
      <c r="AR833" s="30" t="s">
        <v>140</v>
      </c>
      <c r="AS833" s="53" t="s">
        <v>140</v>
      </c>
      <c r="AT833" s="30" t="s">
        <v>140</v>
      </c>
      <c r="AU833" s="30" t="s">
        <v>140</v>
      </c>
      <c r="AV833" s="53" t="s">
        <v>140</v>
      </c>
      <c r="AW833" s="53" t="s">
        <v>140</v>
      </c>
      <c r="AX833" s="57" t="s">
        <v>140</v>
      </c>
      <c r="AY833" s="53" t="s">
        <v>140</v>
      </c>
      <c r="AZ833" s="57" t="s">
        <v>140</v>
      </c>
      <c r="BA833" s="57" t="s">
        <v>140</v>
      </c>
    </row>
    <row r="834" spans="2:53">
      <c r="B834" s="43" t="s">
        <v>233</v>
      </c>
      <c r="C834" s="22" t="s">
        <v>64</v>
      </c>
      <c r="D834" s="23" t="s">
        <v>153</v>
      </c>
      <c r="E834" s="29"/>
      <c r="F834" s="29">
        <v>8189</v>
      </c>
      <c r="G834" s="53">
        <v>517</v>
      </c>
      <c r="H834" s="47"/>
      <c r="I834" s="29">
        <v>8153</v>
      </c>
      <c r="J834" s="29">
        <v>517</v>
      </c>
      <c r="K834" s="29"/>
      <c r="L834" s="47">
        <v>-1803</v>
      </c>
      <c r="M834" s="29">
        <v>-1803</v>
      </c>
      <c r="N834" s="53">
        <v>-1803</v>
      </c>
      <c r="O834" s="26" t="s">
        <v>144</v>
      </c>
      <c r="P834" s="25" t="s">
        <v>41</v>
      </c>
      <c r="Q834" s="26">
        <v>0</v>
      </c>
      <c r="R834" s="24" t="s">
        <v>139</v>
      </c>
      <c r="S834" s="24">
        <v>36</v>
      </c>
      <c r="T834" s="24">
        <v>0</v>
      </c>
      <c r="U834" s="29">
        <v>36</v>
      </c>
      <c r="V834" s="25">
        <v>0</v>
      </c>
      <c r="W834" s="30">
        <v>1</v>
      </c>
      <c r="X834" s="47">
        <v>160</v>
      </c>
      <c r="Y834" s="24" t="s">
        <v>140</v>
      </c>
      <c r="Z834" s="25" t="s">
        <v>42</v>
      </c>
      <c r="AA834" s="29">
        <v>415</v>
      </c>
      <c r="AB834" s="24" t="s">
        <v>140</v>
      </c>
      <c r="AC834" s="25" t="s">
        <v>42</v>
      </c>
      <c r="AD834" s="24" t="s">
        <v>140</v>
      </c>
      <c r="AE834" s="24" t="s">
        <v>140</v>
      </c>
      <c r="AF834" s="25" t="s">
        <v>140</v>
      </c>
      <c r="AG834" s="48" t="s">
        <v>140</v>
      </c>
      <c r="AH834" s="24" t="s">
        <v>140</v>
      </c>
      <c r="AI834" s="25" t="s">
        <v>140</v>
      </c>
      <c r="AJ834" s="26" t="s">
        <v>140</v>
      </c>
      <c r="AK834" s="24" t="s">
        <v>140</v>
      </c>
      <c r="AL834" s="24" t="s">
        <v>140</v>
      </c>
      <c r="AM834" s="24" t="s">
        <v>140</v>
      </c>
      <c r="AN834" s="24" t="s">
        <v>140</v>
      </c>
      <c r="AO834" s="24" t="s">
        <v>140</v>
      </c>
      <c r="AP834" s="53" t="s">
        <v>140</v>
      </c>
      <c r="AQ834" s="53" t="s">
        <v>140</v>
      </c>
      <c r="AR834" s="30" t="s">
        <v>140</v>
      </c>
      <c r="AS834" s="53" t="s">
        <v>140</v>
      </c>
      <c r="AT834" s="30" t="s">
        <v>140</v>
      </c>
      <c r="AU834" s="30" t="s">
        <v>140</v>
      </c>
      <c r="AV834" s="53" t="s">
        <v>140</v>
      </c>
      <c r="AW834" s="53" t="s">
        <v>140</v>
      </c>
      <c r="AX834" s="57" t="s">
        <v>140</v>
      </c>
      <c r="AY834" s="53" t="s">
        <v>140</v>
      </c>
      <c r="AZ834" s="57" t="s">
        <v>140</v>
      </c>
      <c r="BA834" s="57" t="s">
        <v>140</v>
      </c>
    </row>
    <row r="835" spans="2:53" ht="15" thickBot="1">
      <c r="B835" s="44" t="s">
        <v>233</v>
      </c>
      <c r="C835" s="32" t="s">
        <v>64</v>
      </c>
      <c r="D835" s="33" t="s">
        <v>155</v>
      </c>
      <c r="E835" s="54"/>
      <c r="F835" s="54">
        <v>8154</v>
      </c>
      <c r="G835" s="55">
        <v>-172</v>
      </c>
      <c r="H835" s="56"/>
      <c r="I835" s="54">
        <v>8154</v>
      </c>
      <c r="J835" s="54">
        <v>-172</v>
      </c>
      <c r="K835" s="54"/>
      <c r="L835" s="56">
        <v>-1845</v>
      </c>
      <c r="M835" s="54">
        <v>-1845</v>
      </c>
      <c r="N835" s="55">
        <v>-1845</v>
      </c>
      <c r="O835" s="36" t="s">
        <v>144</v>
      </c>
      <c r="P835" s="35" t="s">
        <v>41</v>
      </c>
      <c r="Q835" s="36">
        <v>0</v>
      </c>
      <c r="R835" s="24" t="s">
        <v>139</v>
      </c>
      <c r="S835" s="24">
        <v>0</v>
      </c>
      <c r="T835" s="24">
        <v>0</v>
      </c>
      <c r="U835" s="29">
        <v>0</v>
      </c>
      <c r="V835" s="25">
        <v>0</v>
      </c>
      <c r="W835" s="30">
        <v>0</v>
      </c>
      <c r="X835" s="56" t="s">
        <v>140</v>
      </c>
      <c r="Y835" s="34" t="s">
        <v>140</v>
      </c>
      <c r="Z835" s="35" t="s">
        <v>140</v>
      </c>
      <c r="AA835" s="54" t="s">
        <v>140</v>
      </c>
      <c r="AB835" s="34" t="s">
        <v>140</v>
      </c>
      <c r="AC835" s="35" t="s">
        <v>140</v>
      </c>
      <c r="AD835" s="34" t="s">
        <v>140</v>
      </c>
      <c r="AE835" s="34" t="s">
        <v>140</v>
      </c>
      <c r="AF835" s="35" t="s">
        <v>140</v>
      </c>
      <c r="AG835" s="61" t="s">
        <v>140</v>
      </c>
      <c r="AH835" s="34" t="s">
        <v>140</v>
      </c>
      <c r="AI835" s="35" t="s">
        <v>140</v>
      </c>
      <c r="AJ835" s="36" t="s">
        <v>140</v>
      </c>
      <c r="AK835" s="34" t="s">
        <v>140</v>
      </c>
      <c r="AL835" s="34" t="s">
        <v>140</v>
      </c>
      <c r="AM835" s="34" t="s">
        <v>140</v>
      </c>
      <c r="AN835" s="34" t="s">
        <v>140</v>
      </c>
      <c r="AO835" s="34" t="s">
        <v>140</v>
      </c>
      <c r="AP835" s="55" t="s">
        <v>140</v>
      </c>
      <c r="AQ835" s="55" t="s">
        <v>140</v>
      </c>
      <c r="AR835" s="37" t="s">
        <v>140</v>
      </c>
      <c r="AS835" s="55" t="s">
        <v>140</v>
      </c>
      <c r="AT835" s="37" t="s">
        <v>140</v>
      </c>
      <c r="AU835" s="37" t="s">
        <v>140</v>
      </c>
      <c r="AV835" s="55" t="s">
        <v>140</v>
      </c>
      <c r="AW835" s="55" t="s">
        <v>140</v>
      </c>
      <c r="AX835" s="58" t="s">
        <v>140</v>
      </c>
      <c r="AY835" s="55" t="s">
        <v>140</v>
      </c>
      <c r="AZ835" s="58" t="s">
        <v>140</v>
      </c>
      <c r="BA835" s="58" t="s">
        <v>140</v>
      </c>
    </row>
    <row r="836" spans="2:53">
      <c r="B836" s="38" t="s">
        <v>234</v>
      </c>
      <c r="C836" s="39" t="s">
        <v>64</v>
      </c>
      <c r="D836" s="40" t="s">
        <v>138</v>
      </c>
      <c r="E836" s="50">
        <v>6362</v>
      </c>
      <c r="F836" s="50"/>
      <c r="G836" s="51"/>
      <c r="H836" s="52">
        <v>6362</v>
      </c>
      <c r="I836" s="50"/>
      <c r="J836" s="50"/>
      <c r="K836" s="50"/>
      <c r="L836" s="52">
        <v>0</v>
      </c>
      <c r="M836" s="50">
        <v>0</v>
      </c>
      <c r="N836" s="51">
        <v>0</v>
      </c>
      <c r="O836" s="28" t="s">
        <v>144</v>
      </c>
      <c r="P836" s="41" t="s">
        <v>52</v>
      </c>
      <c r="Q836" s="28">
        <v>0</v>
      </c>
      <c r="R836" s="24">
        <v>0</v>
      </c>
      <c r="S836" s="24" t="s">
        <v>139</v>
      </c>
      <c r="T836" s="24" t="s">
        <v>139</v>
      </c>
      <c r="U836" s="29" t="s">
        <v>139</v>
      </c>
      <c r="V836" s="25">
        <v>0</v>
      </c>
      <c r="W836" s="30">
        <v>1</v>
      </c>
      <c r="X836" s="52" t="s">
        <v>140</v>
      </c>
      <c r="Y836" s="27" t="s">
        <v>140</v>
      </c>
      <c r="Z836" s="41" t="s">
        <v>140</v>
      </c>
      <c r="AA836" s="50" t="s">
        <v>140</v>
      </c>
      <c r="AB836" s="27" t="s">
        <v>140</v>
      </c>
      <c r="AC836" s="41" t="s">
        <v>140</v>
      </c>
      <c r="AD836" s="27" t="s">
        <v>140</v>
      </c>
      <c r="AE836" s="27" t="s">
        <v>140</v>
      </c>
      <c r="AF836" s="41" t="s">
        <v>140</v>
      </c>
      <c r="AG836" s="59" t="s">
        <v>140</v>
      </c>
      <c r="AH836" s="27" t="s">
        <v>140</v>
      </c>
      <c r="AI836" s="41" t="s">
        <v>140</v>
      </c>
      <c r="AJ836" s="28" t="s">
        <v>140</v>
      </c>
      <c r="AK836" s="27" t="s">
        <v>140</v>
      </c>
      <c r="AL836" s="27" t="s">
        <v>140</v>
      </c>
      <c r="AM836" s="27" t="s">
        <v>140</v>
      </c>
      <c r="AN836" s="27" t="s">
        <v>140</v>
      </c>
      <c r="AO836" s="27" t="s">
        <v>140</v>
      </c>
      <c r="AP836" s="51" t="s">
        <v>140</v>
      </c>
      <c r="AQ836" s="51" t="s">
        <v>140</v>
      </c>
      <c r="AR836" s="42" t="s">
        <v>140</v>
      </c>
      <c r="AS836" s="51" t="s">
        <v>140</v>
      </c>
      <c r="AT836" s="42" t="s">
        <v>140</v>
      </c>
      <c r="AU836" s="42" t="s">
        <v>140</v>
      </c>
      <c r="AV836" s="51">
        <v>-10000</v>
      </c>
      <c r="AW836" s="51" t="s">
        <v>140</v>
      </c>
      <c r="AX836" s="60" t="s">
        <v>150</v>
      </c>
      <c r="AY836" s="51" t="s">
        <v>140</v>
      </c>
      <c r="AZ836" s="60" t="s">
        <v>140</v>
      </c>
      <c r="BA836" s="60" t="s">
        <v>140</v>
      </c>
    </row>
    <row r="837" spans="2:53">
      <c r="B837" s="43" t="s">
        <v>234</v>
      </c>
      <c r="C837" s="22" t="s">
        <v>64</v>
      </c>
      <c r="D837" s="23" t="s">
        <v>141</v>
      </c>
      <c r="E837" s="29">
        <v>6289</v>
      </c>
      <c r="F837" s="29"/>
      <c r="G837" s="53"/>
      <c r="H837" s="47">
        <v>6173</v>
      </c>
      <c r="I837" s="29"/>
      <c r="J837" s="29"/>
      <c r="K837" s="29"/>
      <c r="L837" s="47">
        <v>0</v>
      </c>
      <c r="M837" s="29">
        <v>0</v>
      </c>
      <c r="N837" s="53">
        <v>0</v>
      </c>
      <c r="O837" s="26" t="s">
        <v>160</v>
      </c>
      <c r="P837" s="25" t="s">
        <v>52</v>
      </c>
      <c r="Q837" s="26">
        <v>0</v>
      </c>
      <c r="R837" s="24">
        <v>116</v>
      </c>
      <c r="S837" s="24" t="s">
        <v>139</v>
      </c>
      <c r="T837" s="24" t="s">
        <v>139</v>
      </c>
      <c r="U837" s="29" t="s">
        <v>139</v>
      </c>
      <c r="V837" s="25">
        <v>0</v>
      </c>
      <c r="W837" s="30">
        <v>1</v>
      </c>
      <c r="X837" s="47" t="s">
        <v>140</v>
      </c>
      <c r="Y837" s="24" t="s">
        <v>140</v>
      </c>
      <c r="Z837" s="25" t="s">
        <v>140</v>
      </c>
      <c r="AA837" s="29" t="s">
        <v>140</v>
      </c>
      <c r="AB837" s="24" t="s">
        <v>140</v>
      </c>
      <c r="AC837" s="25" t="s">
        <v>140</v>
      </c>
      <c r="AD837" s="24" t="s">
        <v>140</v>
      </c>
      <c r="AE837" s="24" t="s">
        <v>140</v>
      </c>
      <c r="AF837" s="25" t="s">
        <v>140</v>
      </c>
      <c r="AG837" s="48" t="s">
        <v>140</v>
      </c>
      <c r="AH837" s="24" t="s">
        <v>140</v>
      </c>
      <c r="AI837" s="25" t="s">
        <v>140</v>
      </c>
      <c r="AJ837" s="26" t="s">
        <v>140</v>
      </c>
      <c r="AK837" s="24" t="s">
        <v>140</v>
      </c>
      <c r="AL837" s="24" t="s">
        <v>140</v>
      </c>
      <c r="AM837" s="24" t="s">
        <v>140</v>
      </c>
      <c r="AN837" s="24" t="s">
        <v>140</v>
      </c>
      <c r="AO837" s="24" t="s">
        <v>140</v>
      </c>
      <c r="AP837" s="53" t="s">
        <v>140</v>
      </c>
      <c r="AQ837" s="53" t="s">
        <v>140</v>
      </c>
      <c r="AR837" s="30" t="s">
        <v>140</v>
      </c>
      <c r="AS837" s="53" t="s">
        <v>140</v>
      </c>
      <c r="AT837" s="30" t="s">
        <v>140</v>
      </c>
      <c r="AU837" s="30" t="s">
        <v>140</v>
      </c>
      <c r="AV837" s="53">
        <v>-10000</v>
      </c>
      <c r="AW837" s="53" t="s">
        <v>140</v>
      </c>
      <c r="AX837" s="57" t="s">
        <v>150</v>
      </c>
      <c r="AY837" s="53" t="s">
        <v>140</v>
      </c>
      <c r="AZ837" s="57" t="s">
        <v>140</v>
      </c>
      <c r="BA837" s="57" t="s">
        <v>140</v>
      </c>
    </row>
    <row r="838" spans="2:53">
      <c r="B838" s="43" t="s">
        <v>234</v>
      </c>
      <c r="C838" s="22" t="s">
        <v>64</v>
      </c>
      <c r="D838" s="23" t="s">
        <v>142</v>
      </c>
      <c r="E838" s="29">
        <v>6366</v>
      </c>
      <c r="F838" s="29"/>
      <c r="G838" s="53"/>
      <c r="H838" s="47">
        <v>6366</v>
      </c>
      <c r="I838" s="29"/>
      <c r="J838" s="29"/>
      <c r="K838" s="29"/>
      <c r="L838" s="47">
        <v>0</v>
      </c>
      <c r="M838" s="29">
        <v>0</v>
      </c>
      <c r="N838" s="53">
        <v>0</v>
      </c>
      <c r="O838" s="26" t="s">
        <v>144</v>
      </c>
      <c r="P838" s="25" t="s">
        <v>41</v>
      </c>
      <c r="Q838" s="26">
        <v>0</v>
      </c>
      <c r="R838" s="24">
        <v>0</v>
      </c>
      <c r="S838" s="24" t="s">
        <v>139</v>
      </c>
      <c r="T838" s="24" t="s">
        <v>139</v>
      </c>
      <c r="U838" s="29" t="s">
        <v>139</v>
      </c>
      <c r="V838" s="25">
        <v>0</v>
      </c>
      <c r="W838" s="30">
        <v>1</v>
      </c>
      <c r="X838" s="47">
        <v>-333</v>
      </c>
      <c r="Y838" s="24" t="s">
        <v>140</v>
      </c>
      <c r="Z838" s="25" t="s">
        <v>170</v>
      </c>
      <c r="AA838" s="29">
        <v>333</v>
      </c>
      <c r="AB838" s="24" t="s">
        <v>140</v>
      </c>
      <c r="AC838" s="25" t="s">
        <v>170</v>
      </c>
      <c r="AD838" s="24" t="s">
        <v>140</v>
      </c>
      <c r="AE838" s="24" t="s">
        <v>140</v>
      </c>
      <c r="AF838" s="25" t="s">
        <v>140</v>
      </c>
      <c r="AG838" s="48" t="s">
        <v>140</v>
      </c>
      <c r="AH838" s="24" t="s">
        <v>140</v>
      </c>
      <c r="AI838" s="25" t="s">
        <v>140</v>
      </c>
      <c r="AJ838" s="26" t="s">
        <v>140</v>
      </c>
      <c r="AK838" s="24" t="s">
        <v>140</v>
      </c>
      <c r="AL838" s="24" t="s">
        <v>140</v>
      </c>
      <c r="AM838" s="24" t="s">
        <v>140</v>
      </c>
      <c r="AN838" s="24" t="s">
        <v>140</v>
      </c>
      <c r="AO838" s="24" t="s">
        <v>140</v>
      </c>
      <c r="AP838" s="53" t="s">
        <v>140</v>
      </c>
      <c r="AQ838" s="53" t="s">
        <v>140</v>
      </c>
      <c r="AR838" s="30" t="s">
        <v>140</v>
      </c>
      <c r="AS838" s="53" t="s">
        <v>140</v>
      </c>
      <c r="AT838" s="30" t="s">
        <v>140</v>
      </c>
      <c r="AU838" s="30" t="s">
        <v>140</v>
      </c>
      <c r="AV838" s="53">
        <v>-10000</v>
      </c>
      <c r="AW838" s="53" t="s">
        <v>140</v>
      </c>
      <c r="AX838" s="57" t="s">
        <v>150</v>
      </c>
      <c r="AY838" s="53" t="s">
        <v>140</v>
      </c>
      <c r="AZ838" s="57" t="s">
        <v>140</v>
      </c>
      <c r="BA838" s="57" t="s">
        <v>140</v>
      </c>
    </row>
    <row r="839" spans="2:53">
      <c r="B839" s="43" t="s">
        <v>234</v>
      </c>
      <c r="C839" s="22" t="s">
        <v>64</v>
      </c>
      <c r="D839" s="23" t="s">
        <v>143</v>
      </c>
      <c r="E839" s="29">
        <v>7802</v>
      </c>
      <c r="F839" s="29"/>
      <c r="G839" s="53"/>
      <c r="H839" s="47">
        <v>7802</v>
      </c>
      <c r="I839" s="29"/>
      <c r="J839" s="29"/>
      <c r="K839" s="29"/>
      <c r="L839" s="47">
        <v>-2617</v>
      </c>
      <c r="M839" s="29">
        <v>-2617</v>
      </c>
      <c r="N839" s="53">
        <v>-2772</v>
      </c>
      <c r="O839" s="26" t="s">
        <v>144</v>
      </c>
      <c r="P839" s="25" t="s">
        <v>41</v>
      </c>
      <c r="Q839" s="26">
        <v>0</v>
      </c>
      <c r="R839" s="24">
        <v>0</v>
      </c>
      <c r="S839" s="24" t="s">
        <v>139</v>
      </c>
      <c r="T839" s="24" t="s">
        <v>139</v>
      </c>
      <c r="U839" s="29" t="s">
        <v>139</v>
      </c>
      <c r="V839" s="25">
        <v>0</v>
      </c>
      <c r="W839" s="30">
        <v>1</v>
      </c>
      <c r="X839" s="47">
        <v>-415</v>
      </c>
      <c r="Y839" s="24" t="s">
        <v>140</v>
      </c>
      <c r="Z839" s="25" t="s">
        <v>170</v>
      </c>
      <c r="AA839" s="29">
        <v>415</v>
      </c>
      <c r="AB839" s="24" t="s">
        <v>140</v>
      </c>
      <c r="AC839" s="25" t="s">
        <v>170</v>
      </c>
      <c r="AD839" s="24" t="s">
        <v>140</v>
      </c>
      <c r="AE839" s="24" t="s">
        <v>140</v>
      </c>
      <c r="AF839" s="25" t="s">
        <v>140</v>
      </c>
      <c r="AG839" s="48" t="s">
        <v>140</v>
      </c>
      <c r="AH839" s="24" t="s">
        <v>140</v>
      </c>
      <c r="AI839" s="25" t="s">
        <v>140</v>
      </c>
      <c r="AJ839" s="26" t="s">
        <v>140</v>
      </c>
      <c r="AK839" s="24" t="s">
        <v>140</v>
      </c>
      <c r="AL839" s="24" t="s">
        <v>140</v>
      </c>
      <c r="AM839" s="24" t="s">
        <v>140</v>
      </c>
      <c r="AN839" s="24" t="s">
        <v>140</v>
      </c>
      <c r="AO839" s="24" t="s">
        <v>140</v>
      </c>
      <c r="AP839" s="53" t="s">
        <v>140</v>
      </c>
      <c r="AQ839" s="53" t="s">
        <v>140</v>
      </c>
      <c r="AR839" s="30" t="s">
        <v>140</v>
      </c>
      <c r="AS839" s="53" t="s">
        <v>140</v>
      </c>
      <c r="AT839" s="30" t="s">
        <v>140</v>
      </c>
      <c r="AU839" s="30" t="s">
        <v>140</v>
      </c>
      <c r="AV839" s="53">
        <v>-10000</v>
      </c>
      <c r="AW839" s="53" t="s">
        <v>140</v>
      </c>
      <c r="AX839" s="57" t="s">
        <v>150</v>
      </c>
      <c r="AY839" s="53" t="s">
        <v>140</v>
      </c>
      <c r="AZ839" s="57" t="s">
        <v>140</v>
      </c>
      <c r="BA839" s="57" t="s">
        <v>140</v>
      </c>
    </row>
    <row r="840" spans="2:53">
      <c r="B840" s="43" t="s">
        <v>234</v>
      </c>
      <c r="C840" s="22" t="s">
        <v>64</v>
      </c>
      <c r="D840" s="23" t="s">
        <v>145</v>
      </c>
      <c r="E840" s="29">
        <v>7802</v>
      </c>
      <c r="F840" s="29"/>
      <c r="G840" s="53"/>
      <c r="H840" s="47">
        <v>7802</v>
      </c>
      <c r="I840" s="29"/>
      <c r="J840" s="29"/>
      <c r="K840" s="29"/>
      <c r="L840" s="47">
        <v>-2617</v>
      </c>
      <c r="M840" s="29">
        <v>-2617</v>
      </c>
      <c r="N840" s="53">
        <v>-2772</v>
      </c>
      <c r="O840" s="26" t="s">
        <v>144</v>
      </c>
      <c r="P840" s="25" t="s">
        <v>41</v>
      </c>
      <c r="Q840" s="26">
        <v>0</v>
      </c>
      <c r="R840" s="24">
        <v>0</v>
      </c>
      <c r="S840" s="24" t="s">
        <v>139</v>
      </c>
      <c r="T840" s="24" t="s">
        <v>139</v>
      </c>
      <c r="U840" s="29" t="s">
        <v>139</v>
      </c>
      <c r="V840" s="25">
        <v>0</v>
      </c>
      <c r="W840" s="30">
        <v>1</v>
      </c>
      <c r="X840" s="47">
        <v>-415</v>
      </c>
      <c r="Y840" s="24" t="s">
        <v>140</v>
      </c>
      <c r="Z840" s="25" t="s">
        <v>170</v>
      </c>
      <c r="AA840" s="29">
        <v>415</v>
      </c>
      <c r="AB840" s="24" t="s">
        <v>140</v>
      </c>
      <c r="AC840" s="25" t="s">
        <v>170</v>
      </c>
      <c r="AD840" s="24" t="s">
        <v>140</v>
      </c>
      <c r="AE840" s="24" t="s">
        <v>140</v>
      </c>
      <c r="AF840" s="25" t="s">
        <v>140</v>
      </c>
      <c r="AG840" s="48" t="s">
        <v>140</v>
      </c>
      <c r="AH840" s="24" t="s">
        <v>140</v>
      </c>
      <c r="AI840" s="25" t="s">
        <v>140</v>
      </c>
      <c r="AJ840" s="26" t="s">
        <v>140</v>
      </c>
      <c r="AK840" s="24" t="s">
        <v>140</v>
      </c>
      <c r="AL840" s="24" t="s">
        <v>140</v>
      </c>
      <c r="AM840" s="24" t="s">
        <v>140</v>
      </c>
      <c r="AN840" s="24" t="s">
        <v>140</v>
      </c>
      <c r="AO840" s="24" t="s">
        <v>140</v>
      </c>
      <c r="AP840" s="53" t="s">
        <v>140</v>
      </c>
      <c r="AQ840" s="53" t="s">
        <v>140</v>
      </c>
      <c r="AR840" s="30" t="s">
        <v>140</v>
      </c>
      <c r="AS840" s="53" t="s">
        <v>140</v>
      </c>
      <c r="AT840" s="30" t="s">
        <v>140</v>
      </c>
      <c r="AU840" s="30" t="s">
        <v>140</v>
      </c>
      <c r="AV840" s="53">
        <v>-10000</v>
      </c>
      <c r="AW840" s="53" t="s">
        <v>140</v>
      </c>
      <c r="AX840" s="57" t="s">
        <v>150</v>
      </c>
      <c r="AY840" s="53" t="s">
        <v>140</v>
      </c>
      <c r="AZ840" s="57" t="s">
        <v>140</v>
      </c>
      <c r="BA840" s="57" t="s">
        <v>140</v>
      </c>
    </row>
    <row r="841" spans="2:53">
      <c r="B841" s="43" t="s">
        <v>234</v>
      </c>
      <c r="C841" s="22" t="s">
        <v>64</v>
      </c>
      <c r="D841" s="23" t="s">
        <v>146</v>
      </c>
      <c r="E841" s="29">
        <v>7231</v>
      </c>
      <c r="F841" s="29"/>
      <c r="G841" s="53"/>
      <c r="H841" s="47">
        <v>6421</v>
      </c>
      <c r="I841" s="29"/>
      <c r="J841" s="29"/>
      <c r="K841" s="29"/>
      <c r="L841" s="47">
        <v>-2046</v>
      </c>
      <c r="M841" s="29">
        <v>-2046</v>
      </c>
      <c r="N841" s="53">
        <v>-1899</v>
      </c>
      <c r="O841" s="26" t="s">
        <v>40</v>
      </c>
      <c r="P841" s="25" t="s">
        <v>52</v>
      </c>
      <c r="Q841" s="26">
        <v>0</v>
      </c>
      <c r="R841" s="24">
        <v>810</v>
      </c>
      <c r="S841" s="24" t="s">
        <v>139</v>
      </c>
      <c r="T841" s="24" t="s">
        <v>139</v>
      </c>
      <c r="U841" s="29" t="s">
        <v>139</v>
      </c>
      <c r="V841" s="25">
        <v>0</v>
      </c>
      <c r="W841" s="30">
        <v>1</v>
      </c>
      <c r="X841" s="47" t="s">
        <v>140</v>
      </c>
      <c r="Y841" s="24" t="s">
        <v>140</v>
      </c>
      <c r="Z841" s="25" t="s">
        <v>140</v>
      </c>
      <c r="AA841" s="29" t="s">
        <v>140</v>
      </c>
      <c r="AB841" s="24" t="s">
        <v>140</v>
      </c>
      <c r="AC841" s="25" t="s">
        <v>140</v>
      </c>
      <c r="AD841" s="24" t="s">
        <v>140</v>
      </c>
      <c r="AE841" s="24" t="s">
        <v>140</v>
      </c>
      <c r="AF841" s="25" t="s">
        <v>140</v>
      </c>
      <c r="AG841" s="48" t="s">
        <v>140</v>
      </c>
      <c r="AH841" s="24" t="s">
        <v>140</v>
      </c>
      <c r="AI841" s="25" t="s">
        <v>140</v>
      </c>
      <c r="AJ841" s="26" t="s">
        <v>140</v>
      </c>
      <c r="AK841" s="24" t="s">
        <v>140</v>
      </c>
      <c r="AL841" s="24" t="s">
        <v>140</v>
      </c>
      <c r="AM841" s="24" t="s">
        <v>140</v>
      </c>
      <c r="AN841" s="24" t="s">
        <v>140</v>
      </c>
      <c r="AO841" s="24" t="s">
        <v>140</v>
      </c>
      <c r="AP841" s="53" t="s">
        <v>140</v>
      </c>
      <c r="AQ841" s="53" t="s">
        <v>140</v>
      </c>
      <c r="AR841" s="30" t="s">
        <v>140</v>
      </c>
      <c r="AS841" s="53" t="s">
        <v>140</v>
      </c>
      <c r="AT841" s="30" t="s">
        <v>140</v>
      </c>
      <c r="AU841" s="30" t="s">
        <v>140</v>
      </c>
      <c r="AV841" s="53">
        <v>-10000</v>
      </c>
      <c r="AW841" s="53" t="s">
        <v>140</v>
      </c>
      <c r="AX841" s="57" t="s">
        <v>150</v>
      </c>
      <c r="AY841" s="53" t="s">
        <v>140</v>
      </c>
      <c r="AZ841" s="57" t="s">
        <v>140</v>
      </c>
      <c r="BA841" s="57" t="s">
        <v>140</v>
      </c>
    </row>
    <row r="842" spans="2:53">
      <c r="B842" s="43" t="s">
        <v>234</v>
      </c>
      <c r="C842" s="22" t="s">
        <v>64</v>
      </c>
      <c r="D842" s="23" t="s">
        <v>147</v>
      </c>
      <c r="E842" s="29"/>
      <c r="F842" s="29">
        <v>5659</v>
      </c>
      <c r="G842" s="53">
        <v>326</v>
      </c>
      <c r="H842" s="47"/>
      <c r="I842" s="29">
        <v>5659</v>
      </c>
      <c r="J842" s="29">
        <v>350</v>
      </c>
      <c r="K842" s="29"/>
      <c r="L842" s="47">
        <v>0</v>
      </c>
      <c r="M842" s="29">
        <v>0</v>
      </c>
      <c r="N842" s="53">
        <v>0</v>
      </c>
      <c r="O842" s="26" t="s">
        <v>144</v>
      </c>
      <c r="P842" s="25" t="s">
        <v>41</v>
      </c>
      <c r="Q842" s="26">
        <v>0</v>
      </c>
      <c r="R842" s="24" t="s">
        <v>139</v>
      </c>
      <c r="S842" s="24">
        <v>0</v>
      </c>
      <c r="T842" s="24">
        <v>-24</v>
      </c>
      <c r="U842" s="29">
        <v>-24</v>
      </c>
      <c r="V842" s="25">
        <v>0</v>
      </c>
      <c r="W842" s="30">
        <v>0</v>
      </c>
      <c r="X842" s="47" t="s">
        <v>140</v>
      </c>
      <c r="Y842" s="24" t="s">
        <v>140</v>
      </c>
      <c r="Z842" s="25" t="s">
        <v>140</v>
      </c>
      <c r="AA842" s="29" t="s">
        <v>140</v>
      </c>
      <c r="AB842" s="24" t="s">
        <v>140</v>
      </c>
      <c r="AC842" s="25" t="s">
        <v>140</v>
      </c>
      <c r="AD842" s="24" t="s">
        <v>140</v>
      </c>
      <c r="AE842" s="24" t="s">
        <v>140</v>
      </c>
      <c r="AF842" s="25" t="s">
        <v>140</v>
      </c>
      <c r="AG842" s="48" t="s">
        <v>140</v>
      </c>
      <c r="AH842" s="24" t="s">
        <v>140</v>
      </c>
      <c r="AI842" s="25" t="s">
        <v>140</v>
      </c>
      <c r="AJ842" s="26" t="s">
        <v>140</v>
      </c>
      <c r="AK842" s="24" t="s">
        <v>140</v>
      </c>
      <c r="AL842" s="24" t="s">
        <v>140</v>
      </c>
      <c r="AM842" s="24" t="s">
        <v>140</v>
      </c>
      <c r="AN842" s="24" t="s">
        <v>140</v>
      </c>
      <c r="AO842" s="24" t="s">
        <v>140</v>
      </c>
      <c r="AP842" s="53" t="s">
        <v>140</v>
      </c>
      <c r="AQ842" s="53" t="s">
        <v>140</v>
      </c>
      <c r="AR842" s="30" t="s">
        <v>140</v>
      </c>
      <c r="AS842" s="53" t="s">
        <v>140</v>
      </c>
      <c r="AT842" s="30" t="s">
        <v>140</v>
      </c>
      <c r="AU842" s="30" t="s">
        <v>140</v>
      </c>
      <c r="AV842" s="53" t="s">
        <v>140</v>
      </c>
      <c r="AW842" s="53" t="s">
        <v>140</v>
      </c>
      <c r="AX842" s="57" t="s">
        <v>140</v>
      </c>
      <c r="AY842" s="53" t="s">
        <v>140</v>
      </c>
      <c r="AZ842" s="57" t="s">
        <v>140</v>
      </c>
      <c r="BA842" s="57" t="s">
        <v>140</v>
      </c>
    </row>
    <row r="843" spans="2:53">
      <c r="B843" s="43" t="s">
        <v>234</v>
      </c>
      <c r="C843" s="22" t="s">
        <v>64</v>
      </c>
      <c r="D843" s="23" t="s">
        <v>148</v>
      </c>
      <c r="E843" s="29"/>
      <c r="F843" s="29">
        <v>5659</v>
      </c>
      <c r="G843" s="53">
        <v>106</v>
      </c>
      <c r="H843" s="47"/>
      <c r="I843" s="29">
        <v>5659</v>
      </c>
      <c r="J843" s="29">
        <v>99</v>
      </c>
      <c r="K843" s="29"/>
      <c r="L843" s="47">
        <v>0</v>
      </c>
      <c r="M843" s="29">
        <v>0</v>
      </c>
      <c r="N843" s="53">
        <v>0</v>
      </c>
      <c r="O843" s="26" t="s">
        <v>144</v>
      </c>
      <c r="P843" s="25" t="s">
        <v>41</v>
      </c>
      <c r="Q843" s="26">
        <v>0</v>
      </c>
      <c r="R843" s="24" t="s">
        <v>139</v>
      </c>
      <c r="S843" s="24">
        <v>0</v>
      </c>
      <c r="T843" s="24">
        <v>7</v>
      </c>
      <c r="U843" s="29">
        <v>7</v>
      </c>
      <c r="V843" s="25">
        <v>0</v>
      </c>
      <c r="W843" s="30">
        <v>0</v>
      </c>
      <c r="X843" s="47" t="s">
        <v>140</v>
      </c>
      <c r="Y843" s="24" t="s">
        <v>140</v>
      </c>
      <c r="Z843" s="25" t="s">
        <v>140</v>
      </c>
      <c r="AA843" s="29" t="s">
        <v>140</v>
      </c>
      <c r="AB843" s="24" t="s">
        <v>140</v>
      </c>
      <c r="AC843" s="25" t="s">
        <v>140</v>
      </c>
      <c r="AD843" s="24" t="s">
        <v>140</v>
      </c>
      <c r="AE843" s="24" t="s">
        <v>140</v>
      </c>
      <c r="AF843" s="25" t="s">
        <v>140</v>
      </c>
      <c r="AG843" s="48" t="s">
        <v>140</v>
      </c>
      <c r="AH843" s="24" t="s">
        <v>140</v>
      </c>
      <c r="AI843" s="25" t="s">
        <v>140</v>
      </c>
      <c r="AJ843" s="26" t="s">
        <v>140</v>
      </c>
      <c r="AK843" s="24" t="s">
        <v>140</v>
      </c>
      <c r="AL843" s="24" t="s">
        <v>140</v>
      </c>
      <c r="AM843" s="24" t="s">
        <v>140</v>
      </c>
      <c r="AN843" s="24" t="s">
        <v>140</v>
      </c>
      <c r="AO843" s="24" t="s">
        <v>140</v>
      </c>
      <c r="AP843" s="53" t="s">
        <v>140</v>
      </c>
      <c r="AQ843" s="53" t="s">
        <v>140</v>
      </c>
      <c r="AR843" s="30" t="s">
        <v>140</v>
      </c>
      <c r="AS843" s="53" t="s">
        <v>140</v>
      </c>
      <c r="AT843" s="30" t="s">
        <v>140</v>
      </c>
      <c r="AU843" s="30" t="s">
        <v>140</v>
      </c>
      <c r="AV843" s="53" t="s">
        <v>140</v>
      </c>
      <c r="AW843" s="53" t="s">
        <v>140</v>
      </c>
      <c r="AX843" s="57" t="s">
        <v>140</v>
      </c>
      <c r="AY843" s="53" t="s">
        <v>140</v>
      </c>
      <c r="AZ843" s="57" t="s">
        <v>140</v>
      </c>
      <c r="BA843" s="57" t="s">
        <v>140</v>
      </c>
    </row>
    <row r="844" spans="2:53">
      <c r="B844" s="43" t="s">
        <v>234</v>
      </c>
      <c r="C844" s="22" t="s">
        <v>64</v>
      </c>
      <c r="D844" s="23" t="s">
        <v>149</v>
      </c>
      <c r="E844" s="29"/>
      <c r="F844" s="29">
        <v>5659</v>
      </c>
      <c r="G844" s="53">
        <v>398</v>
      </c>
      <c r="H844" s="47"/>
      <c r="I844" s="29">
        <v>5659</v>
      </c>
      <c r="J844" s="29">
        <v>398</v>
      </c>
      <c r="K844" s="29"/>
      <c r="L844" s="47">
        <v>0</v>
      </c>
      <c r="M844" s="29">
        <v>0</v>
      </c>
      <c r="N844" s="53">
        <v>0</v>
      </c>
      <c r="O844" s="26" t="s">
        <v>144</v>
      </c>
      <c r="P844" s="25" t="s">
        <v>41</v>
      </c>
      <c r="Q844" s="26">
        <v>0</v>
      </c>
      <c r="R844" s="24" t="s">
        <v>139</v>
      </c>
      <c r="S844" s="24">
        <v>0</v>
      </c>
      <c r="T844" s="24">
        <v>0</v>
      </c>
      <c r="U844" s="29">
        <v>0</v>
      </c>
      <c r="V844" s="25">
        <v>0</v>
      </c>
      <c r="W844" s="30">
        <v>0</v>
      </c>
      <c r="X844" s="47" t="s">
        <v>140</v>
      </c>
      <c r="Y844" s="24" t="s">
        <v>140</v>
      </c>
      <c r="Z844" s="25" t="s">
        <v>140</v>
      </c>
      <c r="AA844" s="29" t="s">
        <v>140</v>
      </c>
      <c r="AB844" s="24" t="s">
        <v>140</v>
      </c>
      <c r="AC844" s="25" t="s">
        <v>140</v>
      </c>
      <c r="AD844" s="24" t="s">
        <v>140</v>
      </c>
      <c r="AE844" s="24" t="s">
        <v>140</v>
      </c>
      <c r="AF844" s="25" t="s">
        <v>140</v>
      </c>
      <c r="AG844" s="48" t="s">
        <v>140</v>
      </c>
      <c r="AH844" s="24" t="s">
        <v>140</v>
      </c>
      <c r="AI844" s="25" t="s">
        <v>140</v>
      </c>
      <c r="AJ844" s="26" t="s">
        <v>140</v>
      </c>
      <c r="AK844" s="24" t="s">
        <v>140</v>
      </c>
      <c r="AL844" s="24" t="s">
        <v>140</v>
      </c>
      <c r="AM844" s="24" t="s">
        <v>140</v>
      </c>
      <c r="AN844" s="24" t="s">
        <v>140</v>
      </c>
      <c r="AO844" s="24" t="s">
        <v>140</v>
      </c>
      <c r="AP844" s="53" t="s">
        <v>140</v>
      </c>
      <c r="AQ844" s="53" t="s">
        <v>140</v>
      </c>
      <c r="AR844" s="30" t="s">
        <v>140</v>
      </c>
      <c r="AS844" s="53" t="s">
        <v>140</v>
      </c>
      <c r="AT844" s="30" t="s">
        <v>140</v>
      </c>
      <c r="AU844" s="30" t="s">
        <v>140</v>
      </c>
      <c r="AV844" s="53" t="s">
        <v>140</v>
      </c>
      <c r="AW844" s="53" t="s">
        <v>140</v>
      </c>
      <c r="AX844" s="57" t="s">
        <v>140</v>
      </c>
      <c r="AY844" s="53" t="s">
        <v>140</v>
      </c>
      <c r="AZ844" s="57" t="s">
        <v>140</v>
      </c>
      <c r="BA844" s="57" t="s">
        <v>140</v>
      </c>
    </row>
    <row r="845" spans="2:53">
      <c r="B845" s="43" t="s">
        <v>234</v>
      </c>
      <c r="C845" s="22" t="s">
        <v>64</v>
      </c>
      <c r="D845" s="23" t="s">
        <v>151</v>
      </c>
      <c r="E845" s="29"/>
      <c r="F845" s="29">
        <v>5547</v>
      </c>
      <c r="G845" s="53">
        <v>264</v>
      </c>
      <c r="H845" s="47"/>
      <c r="I845" s="29">
        <v>5547</v>
      </c>
      <c r="J845" s="29">
        <v>264</v>
      </c>
      <c r="K845" s="29"/>
      <c r="L845" s="47">
        <v>0</v>
      </c>
      <c r="M845" s="29">
        <v>0</v>
      </c>
      <c r="N845" s="53">
        <v>0</v>
      </c>
      <c r="O845" s="26" t="s">
        <v>144</v>
      </c>
      <c r="P845" s="25" t="s">
        <v>52</v>
      </c>
      <c r="Q845" s="26">
        <v>0</v>
      </c>
      <c r="R845" s="24" t="s">
        <v>139</v>
      </c>
      <c r="S845" s="24">
        <v>0</v>
      </c>
      <c r="T845" s="24">
        <v>0</v>
      </c>
      <c r="U845" s="29">
        <v>0</v>
      </c>
      <c r="V845" s="25">
        <v>0</v>
      </c>
      <c r="W845" s="30">
        <v>1</v>
      </c>
      <c r="X845" s="47" t="s">
        <v>140</v>
      </c>
      <c r="Y845" s="24" t="s">
        <v>140</v>
      </c>
      <c r="Z845" s="25" t="s">
        <v>140</v>
      </c>
      <c r="AA845" s="29" t="s">
        <v>140</v>
      </c>
      <c r="AB845" s="24" t="s">
        <v>140</v>
      </c>
      <c r="AC845" s="25" t="s">
        <v>140</v>
      </c>
      <c r="AD845" s="24" t="s">
        <v>140</v>
      </c>
      <c r="AE845" s="24" t="s">
        <v>140</v>
      </c>
      <c r="AF845" s="25" t="s">
        <v>140</v>
      </c>
      <c r="AG845" s="48" t="s">
        <v>140</v>
      </c>
      <c r="AH845" s="24" t="s">
        <v>140</v>
      </c>
      <c r="AI845" s="25" t="s">
        <v>140</v>
      </c>
      <c r="AJ845" s="26" t="s">
        <v>140</v>
      </c>
      <c r="AK845" s="24" t="s">
        <v>140</v>
      </c>
      <c r="AL845" s="24" t="s">
        <v>140</v>
      </c>
      <c r="AM845" s="24" t="s">
        <v>140</v>
      </c>
      <c r="AN845" s="24" t="s">
        <v>140</v>
      </c>
      <c r="AO845" s="24" t="s">
        <v>140</v>
      </c>
      <c r="AP845" s="53" t="s">
        <v>140</v>
      </c>
      <c r="AQ845" s="53" t="s">
        <v>140</v>
      </c>
      <c r="AR845" s="30" t="s">
        <v>140</v>
      </c>
      <c r="AS845" s="53" t="s">
        <v>140</v>
      </c>
      <c r="AT845" s="30" t="s">
        <v>140</v>
      </c>
      <c r="AU845" s="30" t="s">
        <v>140</v>
      </c>
      <c r="AV845" s="53" t="s">
        <v>140</v>
      </c>
      <c r="AW845" s="53" t="s">
        <v>140</v>
      </c>
      <c r="AX845" s="57" t="s">
        <v>140</v>
      </c>
      <c r="AY845" s="53" t="s">
        <v>140</v>
      </c>
      <c r="AZ845" s="57" t="s">
        <v>140</v>
      </c>
      <c r="BA845" s="57" t="s">
        <v>140</v>
      </c>
    </row>
    <row r="846" spans="2:53">
      <c r="B846" s="43" t="s">
        <v>234</v>
      </c>
      <c r="C846" s="22" t="s">
        <v>64</v>
      </c>
      <c r="D846" s="23" t="s">
        <v>153</v>
      </c>
      <c r="E846" s="29"/>
      <c r="F846" s="29">
        <v>5659</v>
      </c>
      <c r="G846" s="53">
        <v>101</v>
      </c>
      <c r="H846" s="47"/>
      <c r="I846" s="29">
        <v>5659</v>
      </c>
      <c r="J846" s="29">
        <v>91</v>
      </c>
      <c r="K846" s="29"/>
      <c r="L846" s="47">
        <v>0</v>
      </c>
      <c r="M846" s="29">
        <v>0</v>
      </c>
      <c r="N846" s="53">
        <v>0</v>
      </c>
      <c r="O846" s="26" t="s">
        <v>144</v>
      </c>
      <c r="P846" s="25" t="s">
        <v>41</v>
      </c>
      <c r="Q846" s="26">
        <v>0</v>
      </c>
      <c r="R846" s="24" t="s">
        <v>139</v>
      </c>
      <c r="S846" s="24">
        <v>0</v>
      </c>
      <c r="T846" s="24">
        <v>10</v>
      </c>
      <c r="U846" s="29">
        <v>10</v>
      </c>
      <c r="V846" s="25">
        <v>0</v>
      </c>
      <c r="W846" s="30">
        <v>0</v>
      </c>
      <c r="X846" s="47" t="s">
        <v>140</v>
      </c>
      <c r="Y846" s="24" t="s">
        <v>140</v>
      </c>
      <c r="Z846" s="25" t="s">
        <v>140</v>
      </c>
      <c r="AA846" s="29" t="s">
        <v>140</v>
      </c>
      <c r="AB846" s="24" t="s">
        <v>140</v>
      </c>
      <c r="AC846" s="25" t="s">
        <v>140</v>
      </c>
      <c r="AD846" s="24" t="s">
        <v>140</v>
      </c>
      <c r="AE846" s="24" t="s">
        <v>140</v>
      </c>
      <c r="AF846" s="25" t="s">
        <v>140</v>
      </c>
      <c r="AG846" s="48" t="s">
        <v>140</v>
      </c>
      <c r="AH846" s="24" t="s">
        <v>140</v>
      </c>
      <c r="AI846" s="25" t="s">
        <v>140</v>
      </c>
      <c r="AJ846" s="26" t="s">
        <v>140</v>
      </c>
      <c r="AK846" s="24" t="s">
        <v>140</v>
      </c>
      <c r="AL846" s="24" t="s">
        <v>140</v>
      </c>
      <c r="AM846" s="24" t="s">
        <v>140</v>
      </c>
      <c r="AN846" s="24" t="s">
        <v>140</v>
      </c>
      <c r="AO846" s="24" t="s">
        <v>140</v>
      </c>
      <c r="AP846" s="53" t="s">
        <v>140</v>
      </c>
      <c r="AQ846" s="53" t="s">
        <v>140</v>
      </c>
      <c r="AR846" s="30" t="s">
        <v>140</v>
      </c>
      <c r="AS846" s="53" t="s">
        <v>140</v>
      </c>
      <c r="AT846" s="30" t="s">
        <v>140</v>
      </c>
      <c r="AU846" s="30" t="s">
        <v>140</v>
      </c>
      <c r="AV846" s="53" t="s">
        <v>140</v>
      </c>
      <c r="AW846" s="53" t="s">
        <v>140</v>
      </c>
      <c r="AX846" s="57" t="s">
        <v>140</v>
      </c>
      <c r="AY846" s="53" t="s">
        <v>140</v>
      </c>
      <c r="AZ846" s="57" t="s">
        <v>140</v>
      </c>
      <c r="BA846" s="57" t="s">
        <v>140</v>
      </c>
    </row>
    <row r="847" spans="2:53" ht="15" thickBot="1">
      <c r="B847" s="44" t="s">
        <v>234</v>
      </c>
      <c r="C847" s="32" t="s">
        <v>64</v>
      </c>
      <c r="D847" s="33" t="s">
        <v>155</v>
      </c>
      <c r="E847" s="54"/>
      <c r="F847" s="54">
        <v>5299</v>
      </c>
      <c r="G847" s="55">
        <v>-180</v>
      </c>
      <c r="H847" s="56"/>
      <c r="I847" s="54">
        <v>5299</v>
      </c>
      <c r="J847" s="54">
        <v>-178</v>
      </c>
      <c r="K847" s="54"/>
      <c r="L847" s="56">
        <v>0</v>
      </c>
      <c r="M847" s="54">
        <v>0</v>
      </c>
      <c r="N847" s="55">
        <v>0</v>
      </c>
      <c r="O847" s="36" t="s">
        <v>144</v>
      </c>
      <c r="P847" s="35" t="s">
        <v>41</v>
      </c>
      <c r="Q847" s="36">
        <v>0</v>
      </c>
      <c r="R847" s="24" t="s">
        <v>139</v>
      </c>
      <c r="S847" s="24">
        <v>0</v>
      </c>
      <c r="T847" s="24">
        <v>-2</v>
      </c>
      <c r="U847" s="29">
        <v>-2</v>
      </c>
      <c r="V847" s="25">
        <v>0</v>
      </c>
      <c r="W847" s="30">
        <v>0</v>
      </c>
      <c r="X847" s="56" t="s">
        <v>140</v>
      </c>
      <c r="Y847" s="34" t="s">
        <v>140</v>
      </c>
      <c r="Z847" s="35" t="s">
        <v>140</v>
      </c>
      <c r="AA847" s="54" t="s">
        <v>140</v>
      </c>
      <c r="AB847" s="34" t="s">
        <v>140</v>
      </c>
      <c r="AC847" s="35" t="s">
        <v>140</v>
      </c>
      <c r="AD847" s="34" t="s">
        <v>140</v>
      </c>
      <c r="AE847" s="34" t="s">
        <v>140</v>
      </c>
      <c r="AF847" s="35" t="s">
        <v>140</v>
      </c>
      <c r="AG847" s="61" t="s">
        <v>140</v>
      </c>
      <c r="AH847" s="34" t="s">
        <v>140</v>
      </c>
      <c r="AI847" s="35" t="s">
        <v>140</v>
      </c>
      <c r="AJ847" s="36" t="s">
        <v>140</v>
      </c>
      <c r="AK847" s="34" t="s">
        <v>140</v>
      </c>
      <c r="AL847" s="34" t="s">
        <v>140</v>
      </c>
      <c r="AM847" s="34" t="s">
        <v>140</v>
      </c>
      <c r="AN847" s="34" t="s">
        <v>140</v>
      </c>
      <c r="AO847" s="34" t="s">
        <v>140</v>
      </c>
      <c r="AP847" s="55" t="s">
        <v>140</v>
      </c>
      <c r="AQ847" s="55" t="s">
        <v>140</v>
      </c>
      <c r="AR847" s="37" t="s">
        <v>140</v>
      </c>
      <c r="AS847" s="55" t="s">
        <v>140</v>
      </c>
      <c r="AT847" s="37" t="s">
        <v>140</v>
      </c>
      <c r="AU847" s="37" t="s">
        <v>140</v>
      </c>
      <c r="AV847" s="55" t="s">
        <v>140</v>
      </c>
      <c r="AW847" s="55" t="s">
        <v>140</v>
      </c>
      <c r="AX847" s="58" t="s">
        <v>140</v>
      </c>
      <c r="AY847" s="55" t="s">
        <v>140</v>
      </c>
      <c r="AZ847" s="58" t="s">
        <v>140</v>
      </c>
      <c r="BA847" s="58" t="s">
        <v>140</v>
      </c>
    </row>
    <row r="848" spans="2:53">
      <c r="B848" s="38" t="s">
        <v>235</v>
      </c>
      <c r="C848" s="39" t="s">
        <v>64</v>
      </c>
      <c r="D848" s="40" t="s">
        <v>138</v>
      </c>
      <c r="E848" s="50">
        <v>7009</v>
      </c>
      <c r="F848" s="50"/>
      <c r="G848" s="51"/>
      <c r="H848" s="52">
        <v>6885</v>
      </c>
      <c r="I848" s="50"/>
      <c r="J848" s="50"/>
      <c r="K848" s="50"/>
      <c r="L848" s="52">
        <v>0</v>
      </c>
      <c r="M848" s="50">
        <v>0</v>
      </c>
      <c r="N848" s="51">
        <v>-3700</v>
      </c>
      <c r="O848" s="28" t="s">
        <v>40</v>
      </c>
      <c r="P848" s="41" t="s">
        <v>45</v>
      </c>
      <c r="Q848" s="28">
        <v>0</v>
      </c>
      <c r="R848" s="24">
        <v>124</v>
      </c>
      <c r="S848" s="24" t="s">
        <v>139</v>
      </c>
      <c r="T848" s="24" t="s">
        <v>139</v>
      </c>
      <c r="U848" s="29" t="s">
        <v>139</v>
      </c>
      <c r="V848" s="25">
        <v>0</v>
      </c>
      <c r="W848" s="30">
        <v>1</v>
      </c>
      <c r="X848" s="52" t="s">
        <v>140</v>
      </c>
      <c r="Y848" s="27" t="s">
        <v>140</v>
      </c>
      <c r="Z848" s="41" t="s">
        <v>140</v>
      </c>
      <c r="AA848" s="50" t="s">
        <v>140</v>
      </c>
      <c r="AB848" s="27" t="s">
        <v>140</v>
      </c>
      <c r="AC848" s="41" t="s">
        <v>140</v>
      </c>
      <c r="AD848" s="27" t="s">
        <v>140</v>
      </c>
      <c r="AE848" s="27">
        <v>6635</v>
      </c>
      <c r="AF848" s="41" t="s">
        <v>117</v>
      </c>
      <c r="AG848" s="59" t="s">
        <v>140</v>
      </c>
      <c r="AH848" s="27" t="s">
        <v>140</v>
      </c>
      <c r="AI848" s="41" t="s">
        <v>140</v>
      </c>
      <c r="AJ848" s="27" t="s">
        <v>140</v>
      </c>
      <c r="AK848" s="27" t="s">
        <v>140</v>
      </c>
      <c r="AL848" s="27" t="s">
        <v>140</v>
      </c>
      <c r="AM848" s="27" t="s">
        <v>140</v>
      </c>
      <c r="AN848" s="27" t="s">
        <v>140</v>
      </c>
      <c r="AO848" s="27" t="s">
        <v>140</v>
      </c>
      <c r="AP848" s="51" t="s">
        <v>140</v>
      </c>
      <c r="AQ848" s="51" t="s">
        <v>140</v>
      </c>
      <c r="AR848" s="41" t="s">
        <v>140</v>
      </c>
      <c r="AS848" s="53" t="s">
        <v>140</v>
      </c>
      <c r="AT848" s="42" t="s">
        <v>140</v>
      </c>
      <c r="AU848" s="41" t="s">
        <v>140</v>
      </c>
      <c r="AV848" s="51" t="s">
        <v>140</v>
      </c>
      <c r="AW848" s="51" t="s">
        <v>140</v>
      </c>
      <c r="AX848" s="51" t="s">
        <v>140</v>
      </c>
      <c r="AY848" s="53" t="s">
        <v>140</v>
      </c>
      <c r="AZ848" s="60" t="s">
        <v>140</v>
      </c>
      <c r="BA848" s="60" t="s">
        <v>140</v>
      </c>
    </row>
    <row r="849" spans="2:53">
      <c r="B849" s="43" t="s">
        <v>235</v>
      </c>
      <c r="C849" s="22" t="s">
        <v>64</v>
      </c>
      <c r="D849" s="23" t="s">
        <v>141</v>
      </c>
      <c r="E849" s="29">
        <v>7009</v>
      </c>
      <c r="F849" s="29"/>
      <c r="G849" s="53"/>
      <c r="H849" s="47">
        <v>7009</v>
      </c>
      <c r="I849" s="29"/>
      <c r="J849" s="29"/>
      <c r="K849" s="29"/>
      <c r="L849" s="47">
        <v>0</v>
      </c>
      <c r="M849" s="29">
        <v>0</v>
      </c>
      <c r="N849" s="53">
        <v>-3824</v>
      </c>
      <c r="O849" s="26" t="s">
        <v>40</v>
      </c>
      <c r="P849" s="25" t="s">
        <v>40</v>
      </c>
      <c r="Q849" s="26">
        <v>0</v>
      </c>
      <c r="R849" s="24">
        <v>0</v>
      </c>
      <c r="S849" s="24" t="s">
        <v>139</v>
      </c>
      <c r="T849" s="24" t="s">
        <v>139</v>
      </c>
      <c r="U849" s="29" t="s">
        <v>139</v>
      </c>
      <c r="V849" s="25">
        <v>0</v>
      </c>
      <c r="W849" s="30">
        <v>0</v>
      </c>
      <c r="X849" s="47" t="s">
        <v>140</v>
      </c>
      <c r="Y849" s="24" t="s">
        <v>140</v>
      </c>
      <c r="Z849" s="25" t="s">
        <v>140</v>
      </c>
      <c r="AA849" s="29" t="s">
        <v>140</v>
      </c>
      <c r="AB849" s="24" t="s">
        <v>140</v>
      </c>
      <c r="AC849" s="25" t="s">
        <v>140</v>
      </c>
      <c r="AD849" s="24" t="s">
        <v>140</v>
      </c>
      <c r="AE849" s="24" t="s">
        <v>140</v>
      </c>
      <c r="AF849" s="25" t="s">
        <v>140</v>
      </c>
      <c r="AG849" s="48" t="s">
        <v>140</v>
      </c>
      <c r="AH849" s="24" t="s">
        <v>140</v>
      </c>
      <c r="AI849" s="25" t="s">
        <v>140</v>
      </c>
      <c r="AJ849" s="24" t="s">
        <v>140</v>
      </c>
      <c r="AK849" s="24" t="s">
        <v>140</v>
      </c>
      <c r="AL849" s="24" t="s">
        <v>140</v>
      </c>
      <c r="AM849" s="24" t="s">
        <v>140</v>
      </c>
      <c r="AN849" s="24" t="s">
        <v>140</v>
      </c>
      <c r="AO849" s="24" t="s">
        <v>140</v>
      </c>
      <c r="AP849" s="53" t="s">
        <v>140</v>
      </c>
      <c r="AQ849" s="53" t="s">
        <v>140</v>
      </c>
      <c r="AR849" s="25" t="s">
        <v>140</v>
      </c>
      <c r="AS849" s="53" t="s">
        <v>140</v>
      </c>
      <c r="AT849" s="30" t="s">
        <v>140</v>
      </c>
      <c r="AU849" s="25" t="s">
        <v>140</v>
      </c>
      <c r="AV849" s="53" t="s">
        <v>140</v>
      </c>
      <c r="AW849" s="53" t="s">
        <v>140</v>
      </c>
      <c r="AX849" s="53" t="s">
        <v>140</v>
      </c>
      <c r="AY849" s="53" t="s">
        <v>140</v>
      </c>
      <c r="AZ849" s="57" t="s">
        <v>140</v>
      </c>
      <c r="BA849" s="57" t="s">
        <v>140</v>
      </c>
    </row>
    <row r="850" spans="2:53">
      <c r="B850" s="43" t="s">
        <v>235</v>
      </c>
      <c r="C850" s="22" t="s">
        <v>64</v>
      </c>
      <c r="D850" s="23" t="s">
        <v>142</v>
      </c>
      <c r="E850" s="29">
        <v>7009</v>
      </c>
      <c r="F850" s="29"/>
      <c r="G850" s="53"/>
      <c r="H850" s="47">
        <v>7009</v>
      </c>
      <c r="I850" s="29"/>
      <c r="J850" s="29"/>
      <c r="K850" s="29"/>
      <c r="L850" s="47">
        <v>0</v>
      </c>
      <c r="M850" s="29">
        <v>0</v>
      </c>
      <c r="N850" s="53">
        <v>-3824</v>
      </c>
      <c r="O850" s="26" t="s">
        <v>40</v>
      </c>
      <c r="P850" s="25" t="s">
        <v>40</v>
      </c>
      <c r="Q850" s="26">
        <v>0</v>
      </c>
      <c r="R850" s="24">
        <v>0</v>
      </c>
      <c r="S850" s="24" t="s">
        <v>139</v>
      </c>
      <c r="T850" s="24" t="s">
        <v>139</v>
      </c>
      <c r="U850" s="29" t="s">
        <v>139</v>
      </c>
      <c r="V850" s="25">
        <v>0</v>
      </c>
      <c r="W850" s="30">
        <v>0</v>
      </c>
      <c r="X850" s="47" t="s">
        <v>140</v>
      </c>
      <c r="Y850" s="24" t="s">
        <v>140</v>
      </c>
      <c r="Z850" s="25" t="s">
        <v>140</v>
      </c>
      <c r="AA850" s="29" t="s">
        <v>140</v>
      </c>
      <c r="AB850" s="24" t="s">
        <v>140</v>
      </c>
      <c r="AC850" s="25" t="s">
        <v>140</v>
      </c>
      <c r="AD850" s="24" t="s">
        <v>140</v>
      </c>
      <c r="AE850" s="24" t="s">
        <v>140</v>
      </c>
      <c r="AF850" s="25" t="s">
        <v>140</v>
      </c>
      <c r="AG850" s="48" t="s">
        <v>140</v>
      </c>
      <c r="AH850" s="24" t="s">
        <v>140</v>
      </c>
      <c r="AI850" s="25" t="s">
        <v>140</v>
      </c>
      <c r="AJ850" s="24" t="s">
        <v>140</v>
      </c>
      <c r="AK850" s="24" t="s">
        <v>140</v>
      </c>
      <c r="AL850" s="24" t="s">
        <v>140</v>
      </c>
      <c r="AM850" s="24" t="s">
        <v>140</v>
      </c>
      <c r="AN850" s="24" t="s">
        <v>140</v>
      </c>
      <c r="AO850" s="24" t="s">
        <v>140</v>
      </c>
      <c r="AP850" s="53" t="s">
        <v>140</v>
      </c>
      <c r="AQ850" s="53" t="s">
        <v>140</v>
      </c>
      <c r="AR850" s="25" t="s">
        <v>140</v>
      </c>
      <c r="AS850" s="53" t="s">
        <v>140</v>
      </c>
      <c r="AT850" s="30" t="s">
        <v>140</v>
      </c>
      <c r="AU850" s="25" t="s">
        <v>140</v>
      </c>
      <c r="AV850" s="53" t="s">
        <v>140</v>
      </c>
      <c r="AW850" s="53" t="s">
        <v>140</v>
      </c>
      <c r="AX850" s="53" t="s">
        <v>140</v>
      </c>
      <c r="AY850" s="53" t="s">
        <v>140</v>
      </c>
      <c r="AZ850" s="57" t="s">
        <v>140</v>
      </c>
      <c r="BA850" s="57" t="s">
        <v>140</v>
      </c>
    </row>
    <row r="851" spans="2:53">
      <c r="B851" s="43" t="s">
        <v>235</v>
      </c>
      <c r="C851" s="22" t="s">
        <v>64</v>
      </c>
      <c r="D851" s="23" t="s">
        <v>143</v>
      </c>
      <c r="E851" s="29">
        <v>7046</v>
      </c>
      <c r="F851" s="29"/>
      <c r="G851" s="53"/>
      <c r="H851" s="47">
        <v>7033</v>
      </c>
      <c r="I851" s="29"/>
      <c r="J851" s="29"/>
      <c r="K851" s="29"/>
      <c r="L851" s="47">
        <v>0</v>
      </c>
      <c r="M851" s="29">
        <v>0</v>
      </c>
      <c r="N851" s="53">
        <v>13116</v>
      </c>
      <c r="O851" s="26" t="s">
        <v>40</v>
      </c>
      <c r="P851" s="25" t="s">
        <v>144</v>
      </c>
      <c r="Q851" s="26">
        <v>0</v>
      </c>
      <c r="R851" s="24">
        <v>13</v>
      </c>
      <c r="S851" s="24" t="s">
        <v>139</v>
      </c>
      <c r="T851" s="24" t="s">
        <v>139</v>
      </c>
      <c r="U851" s="29" t="s">
        <v>139</v>
      </c>
      <c r="V851" s="25">
        <v>13116</v>
      </c>
      <c r="W851" s="30">
        <v>1</v>
      </c>
      <c r="X851" s="47" t="s">
        <v>140</v>
      </c>
      <c r="Y851" s="24" t="s">
        <v>140</v>
      </c>
      <c r="Z851" s="25" t="s">
        <v>140</v>
      </c>
      <c r="AA851" s="29" t="s">
        <v>140</v>
      </c>
      <c r="AB851" s="24" t="s">
        <v>140</v>
      </c>
      <c r="AC851" s="25" t="s">
        <v>140</v>
      </c>
      <c r="AD851" s="24" t="s">
        <v>140</v>
      </c>
      <c r="AE851" s="24">
        <v>6710</v>
      </c>
      <c r="AF851" s="25" t="s">
        <v>48</v>
      </c>
      <c r="AG851" s="48" t="s">
        <v>140</v>
      </c>
      <c r="AH851" s="24" t="s">
        <v>140</v>
      </c>
      <c r="AI851" s="25" t="s">
        <v>140</v>
      </c>
      <c r="AJ851" s="26" t="s">
        <v>140</v>
      </c>
      <c r="AK851" s="24" t="s">
        <v>140</v>
      </c>
      <c r="AL851" s="24" t="s">
        <v>140</v>
      </c>
      <c r="AM851" s="24" t="s">
        <v>140</v>
      </c>
      <c r="AN851" s="24" t="s">
        <v>140</v>
      </c>
      <c r="AO851" s="24" t="s">
        <v>140</v>
      </c>
      <c r="AP851" s="53" t="s">
        <v>140</v>
      </c>
      <c r="AQ851" s="53" t="s">
        <v>140</v>
      </c>
      <c r="AR851" s="25" t="s">
        <v>140</v>
      </c>
      <c r="AS851" s="53" t="s">
        <v>140</v>
      </c>
      <c r="AT851" s="30" t="s">
        <v>140</v>
      </c>
      <c r="AU851" s="25" t="s">
        <v>140</v>
      </c>
      <c r="AV851" s="53" t="s">
        <v>140</v>
      </c>
      <c r="AW851" s="53" t="s">
        <v>140</v>
      </c>
      <c r="AX851" s="53" t="s">
        <v>140</v>
      </c>
      <c r="AY851" s="53" t="s">
        <v>140</v>
      </c>
      <c r="AZ851" s="57" t="s">
        <v>140</v>
      </c>
      <c r="BA851" s="57" t="s">
        <v>140</v>
      </c>
    </row>
    <row r="852" spans="2:53">
      <c r="B852" s="43" t="s">
        <v>235</v>
      </c>
      <c r="C852" s="22" t="s">
        <v>64</v>
      </c>
      <c r="D852" s="23" t="s">
        <v>145</v>
      </c>
      <c r="E852" s="29">
        <v>7046</v>
      </c>
      <c r="F852" s="29"/>
      <c r="G852" s="53"/>
      <c r="H852" s="47">
        <v>6982</v>
      </c>
      <c r="I852" s="29"/>
      <c r="J852" s="29"/>
      <c r="K852" s="29"/>
      <c r="L852" s="47">
        <v>0</v>
      </c>
      <c r="M852" s="29">
        <v>0</v>
      </c>
      <c r="N852" s="53">
        <v>13067</v>
      </c>
      <c r="O852" s="26" t="s">
        <v>40</v>
      </c>
      <c r="P852" s="25" t="s">
        <v>144</v>
      </c>
      <c r="Q852" s="26">
        <v>0</v>
      </c>
      <c r="R852" s="24">
        <v>64</v>
      </c>
      <c r="S852" s="24" t="s">
        <v>139</v>
      </c>
      <c r="T852" s="24" t="s">
        <v>139</v>
      </c>
      <c r="U852" s="29" t="s">
        <v>139</v>
      </c>
      <c r="V852" s="25">
        <v>13067</v>
      </c>
      <c r="W852" s="30">
        <v>1</v>
      </c>
      <c r="X852" s="47" t="s">
        <v>140</v>
      </c>
      <c r="Y852" s="24" t="s">
        <v>140</v>
      </c>
      <c r="Z852" s="25" t="s">
        <v>140</v>
      </c>
      <c r="AA852" s="29" t="s">
        <v>140</v>
      </c>
      <c r="AB852" s="24" t="s">
        <v>140</v>
      </c>
      <c r="AC852" s="25" t="s">
        <v>140</v>
      </c>
      <c r="AD852" s="24" t="s">
        <v>140</v>
      </c>
      <c r="AE852" s="24">
        <v>6710</v>
      </c>
      <c r="AF852" s="25" t="s">
        <v>48</v>
      </c>
      <c r="AG852" s="48" t="s">
        <v>140</v>
      </c>
      <c r="AH852" s="24" t="s">
        <v>140</v>
      </c>
      <c r="AI852" s="25" t="s">
        <v>140</v>
      </c>
      <c r="AJ852" s="26" t="s">
        <v>140</v>
      </c>
      <c r="AK852" s="24" t="s">
        <v>140</v>
      </c>
      <c r="AL852" s="24" t="s">
        <v>140</v>
      </c>
      <c r="AM852" s="24" t="s">
        <v>140</v>
      </c>
      <c r="AN852" s="24" t="s">
        <v>140</v>
      </c>
      <c r="AO852" s="24" t="s">
        <v>140</v>
      </c>
      <c r="AP852" s="53" t="s">
        <v>140</v>
      </c>
      <c r="AQ852" s="53" t="s">
        <v>140</v>
      </c>
      <c r="AR852" s="25" t="s">
        <v>140</v>
      </c>
      <c r="AS852" s="53" t="s">
        <v>140</v>
      </c>
      <c r="AT852" s="30" t="s">
        <v>140</v>
      </c>
      <c r="AU852" s="25" t="s">
        <v>140</v>
      </c>
      <c r="AV852" s="53" t="s">
        <v>140</v>
      </c>
      <c r="AW852" s="53" t="s">
        <v>140</v>
      </c>
      <c r="AX852" s="53" t="s">
        <v>140</v>
      </c>
      <c r="AY852" s="53" t="s">
        <v>140</v>
      </c>
      <c r="AZ852" s="57" t="s">
        <v>140</v>
      </c>
      <c r="BA852" s="57" t="s">
        <v>140</v>
      </c>
    </row>
    <row r="853" spans="2:53">
      <c r="B853" s="43" t="s">
        <v>235</v>
      </c>
      <c r="C853" s="22" t="s">
        <v>64</v>
      </c>
      <c r="D853" s="23" t="s">
        <v>146</v>
      </c>
      <c r="E853" s="29">
        <v>7046</v>
      </c>
      <c r="F853" s="29"/>
      <c r="G853" s="53"/>
      <c r="H853" s="47">
        <v>6751</v>
      </c>
      <c r="I853" s="29"/>
      <c r="J853" s="29"/>
      <c r="K853" s="29"/>
      <c r="L853" s="47">
        <v>0</v>
      </c>
      <c r="M853" s="29">
        <v>0</v>
      </c>
      <c r="N853" s="53">
        <v>13401</v>
      </c>
      <c r="O853" s="26" t="s">
        <v>40</v>
      </c>
      <c r="P853" s="25" t="s">
        <v>52</v>
      </c>
      <c r="Q853" s="26">
        <v>0</v>
      </c>
      <c r="R853" s="24">
        <v>295</v>
      </c>
      <c r="S853" s="24" t="s">
        <v>139</v>
      </c>
      <c r="T853" s="24" t="s">
        <v>139</v>
      </c>
      <c r="U853" s="29" t="s">
        <v>139</v>
      </c>
      <c r="V853" s="25">
        <v>13401</v>
      </c>
      <c r="W853" s="30">
        <v>1</v>
      </c>
      <c r="X853" s="47" t="s">
        <v>140</v>
      </c>
      <c r="Y853" s="24" t="s">
        <v>140</v>
      </c>
      <c r="Z853" s="25" t="s">
        <v>140</v>
      </c>
      <c r="AA853" s="29" t="s">
        <v>140</v>
      </c>
      <c r="AB853" s="24" t="s">
        <v>140</v>
      </c>
      <c r="AC853" s="25" t="s">
        <v>140</v>
      </c>
      <c r="AD853" s="24" t="s">
        <v>140</v>
      </c>
      <c r="AE853" s="24">
        <v>6710</v>
      </c>
      <c r="AF853" s="25" t="s">
        <v>48</v>
      </c>
      <c r="AG853" s="48" t="s">
        <v>140</v>
      </c>
      <c r="AH853" s="24" t="s">
        <v>140</v>
      </c>
      <c r="AI853" s="25" t="s">
        <v>140</v>
      </c>
      <c r="AJ853" s="26" t="s">
        <v>140</v>
      </c>
      <c r="AK853" s="24" t="s">
        <v>140</v>
      </c>
      <c r="AL853" s="24" t="s">
        <v>140</v>
      </c>
      <c r="AM853" s="24" t="s">
        <v>140</v>
      </c>
      <c r="AN853" s="24" t="s">
        <v>140</v>
      </c>
      <c r="AO853" s="24" t="s">
        <v>140</v>
      </c>
      <c r="AP853" s="53" t="s">
        <v>140</v>
      </c>
      <c r="AQ853" s="53" t="s">
        <v>140</v>
      </c>
      <c r="AR853" s="25" t="s">
        <v>140</v>
      </c>
      <c r="AS853" s="53" t="s">
        <v>140</v>
      </c>
      <c r="AT853" s="30" t="s">
        <v>140</v>
      </c>
      <c r="AU853" s="25" t="s">
        <v>140</v>
      </c>
      <c r="AV853" s="53" t="s">
        <v>140</v>
      </c>
      <c r="AW853" s="53" t="s">
        <v>140</v>
      </c>
      <c r="AX853" s="53" t="s">
        <v>140</v>
      </c>
      <c r="AY853" s="53" t="s">
        <v>140</v>
      </c>
      <c r="AZ853" s="57" t="s">
        <v>140</v>
      </c>
      <c r="BA853" s="57" t="s">
        <v>140</v>
      </c>
    </row>
    <row r="854" spans="2:53">
      <c r="B854" s="43" t="s">
        <v>235</v>
      </c>
      <c r="C854" s="22" t="s">
        <v>64</v>
      </c>
      <c r="D854" s="23" t="s">
        <v>147</v>
      </c>
      <c r="E854" s="29"/>
      <c r="F854" s="29">
        <v>4775</v>
      </c>
      <c r="G854" s="53">
        <v>272</v>
      </c>
      <c r="H854" s="47"/>
      <c r="I854" s="29">
        <v>4775</v>
      </c>
      <c r="J854" s="29">
        <v>271</v>
      </c>
      <c r="K854" s="29"/>
      <c r="L854" s="47">
        <v>3878</v>
      </c>
      <c r="M854" s="29">
        <v>0</v>
      </c>
      <c r="N854" s="53">
        <v>3878</v>
      </c>
      <c r="O854" s="26" t="s">
        <v>144</v>
      </c>
      <c r="P854" s="25" t="s">
        <v>144</v>
      </c>
      <c r="Q854" s="26">
        <v>3878</v>
      </c>
      <c r="R854" s="24" t="s">
        <v>139</v>
      </c>
      <c r="S854" s="24">
        <v>0</v>
      </c>
      <c r="T854" s="24">
        <v>1</v>
      </c>
      <c r="U854" s="29">
        <v>1</v>
      </c>
      <c r="V854" s="25">
        <v>0</v>
      </c>
      <c r="W854" s="30">
        <v>0</v>
      </c>
      <c r="X854" s="47" t="s">
        <v>140</v>
      </c>
      <c r="Y854" s="24" t="s">
        <v>140</v>
      </c>
      <c r="Z854" s="25" t="s">
        <v>140</v>
      </c>
      <c r="AA854" s="29" t="s">
        <v>140</v>
      </c>
      <c r="AB854" s="24" t="s">
        <v>140</v>
      </c>
      <c r="AC854" s="25" t="s">
        <v>140</v>
      </c>
      <c r="AD854" s="24" t="s">
        <v>140</v>
      </c>
      <c r="AE854" s="24" t="s">
        <v>140</v>
      </c>
      <c r="AF854" s="25" t="s">
        <v>140</v>
      </c>
      <c r="AG854" s="48" t="s">
        <v>140</v>
      </c>
      <c r="AH854" s="24" t="s">
        <v>140</v>
      </c>
      <c r="AI854" s="25" t="s">
        <v>140</v>
      </c>
      <c r="AJ854" s="26" t="s">
        <v>140</v>
      </c>
      <c r="AK854" s="24" t="s">
        <v>140</v>
      </c>
      <c r="AL854" s="24" t="s">
        <v>140</v>
      </c>
      <c r="AM854" s="24" t="s">
        <v>140</v>
      </c>
      <c r="AN854" s="24" t="s">
        <v>140</v>
      </c>
      <c r="AO854" s="24" t="s">
        <v>140</v>
      </c>
      <c r="AP854" s="53" t="s">
        <v>140</v>
      </c>
      <c r="AQ854" s="53" t="s">
        <v>140</v>
      </c>
      <c r="AR854" s="25" t="s">
        <v>140</v>
      </c>
      <c r="AS854" s="53" t="s">
        <v>140</v>
      </c>
      <c r="AT854" s="30" t="s">
        <v>140</v>
      </c>
      <c r="AU854" s="25" t="s">
        <v>140</v>
      </c>
      <c r="AV854" s="53" t="s">
        <v>140</v>
      </c>
      <c r="AW854" s="53" t="s">
        <v>140</v>
      </c>
      <c r="AX854" s="53" t="s">
        <v>140</v>
      </c>
      <c r="AY854" s="53" t="s">
        <v>140</v>
      </c>
      <c r="AZ854" s="57" t="s">
        <v>140</v>
      </c>
      <c r="BA854" s="57" t="s">
        <v>140</v>
      </c>
    </row>
    <row r="855" spans="2:53">
      <c r="B855" s="43" t="s">
        <v>235</v>
      </c>
      <c r="C855" s="22" t="s">
        <v>64</v>
      </c>
      <c r="D855" s="23" t="s">
        <v>148</v>
      </c>
      <c r="E855" s="29"/>
      <c r="F855" s="29">
        <v>4775</v>
      </c>
      <c r="G855" s="53">
        <v>392</v>
      </c>
      <c r="H855" s="47"/>
      <c r="I855" s="29">
        <v>4775</v>
      </c>
      <c r="J855" s="29">
        <v>392</v>
      </c>
      <c r="K855" s="29"/>
      <c r="L855" s="47">
        <v>3878</v>
      </c>
      <c r="M855" s="29">
        <v>0</v>
      </c>
      <c r="N855" s="53">
        <v>3878</v>
      </c>
      <c r="O855" s="26" t="s">
        <v>144</v>
      </c>
      <c r="P855" s="25" t="s">
        <v>144</v>
      </c>
      <c r="Q855" s="26">
        <v>3878</v>
      </c>
      <c r="R855" s="24" t="s">
        <v>139</v>
      </c>
      <c r="S855" s="24">
        <v>0</v>
      </c>
      <c r="T855" s="24">
        <v>0</v>
      </c>
      <c r="U855" s="29">
        <v>0</v>
      </c>
      <c r="V855" s="25">
        <v>0</v>
      </c>
      <c r="W855" s="30">
        <v>0</v>
      </c>
      <c r="X855" s="47" t="s">
        <v>140</v>
      </c>
      <c r="Y855" s="24" t="s">
        <v>140</v>
      </c>
      <c r="Z855" s="25" t="s">
        <v>140</v>
      </c>
      <c r="AA855" s="29" t="s">
        <v>140</v>
      </c>
      <c r="AB855" s="24" t="s">
        <v>140</v>
      </c>
      <c r="AC855" s="25" t="s">
        <v>140</v>
      </c>
      <c r="AD855" s="24" t="s">
        <v>140</v>
      </c>
      <c r="AE855" s="24" t="s">
        <v>140</v>
      </c>
      <c r="AF855" s="25" t="s">
        <v>140</v>
      </c>
      <c r="AG855" s="48" t="s">
        <v>140</v>
      </c>
      <c r="AH855" s="24" t="s">
        <v>140</v>
      </c>
      <c r="AI855" s="25" t="s">
        <v>140</v>
      </c>
      <c r="AJ855" s="26" t="s">
        <v>140</v>
      </c>
      <c r="AK855" s="24" t="s">
        <v>140</v>
      </c>
      <c r="AL855" s="24" t="s">
        <v>140</v>
      </c>
      <c r="AM855" s="24" t="s">
        <v>140</v>
      </c>
      <c r="AN855" s="24" t="s">
        <v>140</v>
      </c>
      <c r="AO855" s="24" t="s">
        <v>140</v>
      </c>
      <c r="AP855" s="53" t="s">
        <v>140</v>
      </c>
      <c r="AQ855" s="53" t="s">
        <v>140</v>
      </c>
      <c r="AR855" s="25" t="s">
        <v>140</v>
      </c>
      <c r="AS855" s="53" t="s">
        <v>140</v>
      </c>
      <c r="AT855" s="30" t="s">
        <v>140</v>
      </c>
      <c r="AU855" s="25" t="s">
        <v>140</v>
      </c>
      <c r="AV855" s="53" t="s">
        <v>140</v>
      </c>
      <c r="AW855" s="53" t="s">
        <v>140</v>
      </c>
      <c r="AX855" s="53" t="s">
        <v>140</v>
      </c>
      <c r="AY855" s="53" t="s">
        <v>140</v>
      </c>
      <c r="AZ855" s="57" t="s">
        <v>140</v>
      </c>
      <c r="BA855" s="57" t="s">
        <v>140</v>
      </c>
    </row>
    <row r="856" spans="2:53">
      <c r="B856" s="43" t="s">
        <v>235</v>
      </c>
      <c r="C856" s="22" t="s">
        <v>64</v>
      </c>
      <c r="D856" s="23" t="s">
        <v>149</v>
      </c>
      <c r="E856" s="29"/>
      <c r="F856" s="29">
        <v>4775</v>
      </c>
      <c r="G856" s="53">
        <v>392</v>
      </c>
      <c r="H856" s="47"/>
      <c r="I856" s="29">
        <v>4775</v>
      </c>
      <c r="J856" s="29">
        <v>392</v>
      </c>
      <c r="K856" s="29"/>
      <c r="L856" s="47">
        <v>3878</v>
      </c>
      <c r="M856" s="29">
        <v>0</v>
      </c>
      <c r="N856" s="53">
        <v>3878</v>
      </c>
      <c r="O856" s="26" t="s">
        <v>144</v>
      </c>
      <c r="P856" s="25" t="s">
        <v>144</v>
      </c>
      <c r="Q856" s="26">
        <v>3878</v>
      </c>
      <c r="R856" s="24" t="s">
        <v>139</v>
      </c>
      <c r="S856" s="24">
        <v>0</v>
      </c>
      <c r="T856" s="24">
        <v>0</v>
      </c>
      <c r="U856" s="29">
        <v>0</v>
      </c>
      <c r="V856" s="25">
        <v>0</v>
      </c>
      <c r="W856" s="30">
        <v>0</v>
      </c>
      <c r="X856" s="47" t="s">
        <v>140</v>
      </c>
      <c r="Y856" s="24" t="s">
        <v>140</v>
      </c>
      <c r="Z856" s="25" t="s">
        <v>140</v>
      </c>
      <c r="AA856" s="29" t="s">
        <v>140</v>
      </c>
      <c r="AB856" s="24" t="s">
        <v>140</v>
      </c>
      <c r="AC856" s="25" t="s">
        <v>140</v>
      </c>
      <c r="AD856" s="24" t="s">
        <v>140</v>
      </c>
      <c r="AE856" s="24" t="s">
        <v>140</v>
      </c>
      <c r="AF856" s="25" t="s">
        <v>140</v>
      </c>
      <c r="AG856" s="48" t="s">
        <v>140</v>
      </c>
      <c r="AH856" s="24" t="s">
        <v>140</v>
      </c>
      <c r="AI856" s="25" t="s">
        <v>140</v>
      </c>
      <c r="AJ856" s="26" t="s">
        <v>140</v>
      </c>
      <c r="AK856" s="24" t="s">
        <v>140</v>
      </c>
      <c r="AL856" s="24" t="s">
        <v>140</v>
      </c>
      <c r="AM856" s="24" t="s">
        <v>140</v>
      </c>
      <c r="AN856" s="24" t="s">
        <v>140</v>
      </c>
      <c r="AO856" s="24" t="s">
        <v>140</v>
      </c>
      <c r="AP856" s="53" t="s">
        <v>140</v>
      </c>
      <c r="AQ856" s="53" t="s">
        <v>140</v>
      </c>
      <c r="AR856" s="25" t="s">
        <v>140</v>
      </c>
      <c r="AS856" s="53" t="s">
        <v>140</v>
      </c>
      <c r="AT856" s="30" t="s">
        <v>140</v>
      </c>
      <c r="AU856" s="25" t="s">
        <v>140</v>
      </c>
      <c r="AV856" s="53" t="s">
        <v>140</v>
      </c>
      <c r="AW856" s="53" t="s">
        <v>140</v>
      </c>
      <c r="AX856" s="53" t="s">
        <v>140</v>
      </c>
      <c r="AY856" s="53" t="s">
        <v>140</v>
      </c>
      <c r="AZ856" s="57" t="s">
        <v>140</v>
      </c>
      <c r="BA856" s="57" t="s">
        <v>140</v>
      </c>
    </row>
    <row r="857" spans="2:53">
      <c r="B857" s="43" t="s">
        <v>235</v>
      </c>
      <c r="C857" s="22" t="s">
        <v>64</v>
      </c>
      <c r="D857" s="23" t="s">
        <v>151</v>
      </c>
      <c r="E857" s="29">
        <v>6904</v>
      </c>
      <c r="F857" s="29"/>
      <c r="G857" s="53"/>
      <c r="H857" s="47">
        <v>6751</v>
      </c>
      <c r="I857" s="29"/>
      <c r="J857" s="29"/>
      <c r="K857" s="29"/>
      <c r="L857" s="47">
        <v>-4853</v>
      </c>
      <c r="M857" s="29">
        <v>-4853</v>
      </c>
      <c r="N857" s="53">
        <v>-4700</v>
      </c>
      <c r="O857" s="26" t="s">
        <v>40</v>
      </c>
      <c r="P857" s="25" t="s">
        <v>52</v>
      </c>
      <c r="Q857" s="26">
        <v>0</v>
      </c>
      <c r="R857" s="24">
        <v>153</v>
      </c>
      <c r="S857" s="24" t="s">
        <v>139</v>
      </c>
      <c r="T857" s="24" t="s">
        <v>139</v>
      </c>
      <c r="U857" s="29" t="s">
        <v>139</v>
      </c>
      <c r="V857" s="25">
        <v>0</v>
      </c>
      <c r="W857" s="30">
        <v>1</v>
      </c>
      <c r="X857" s="47" t="s">
        <v>140</v>
      </c>
      <c r="Y857" s="24" t="s">
        <v>140</v>
      </c>
      <c r="Z857" s="25" t="s">
        <v>140</v>
      </c>
      <c r="AA857" s="29" t="s">
        <v>140</v>
      </c>
      <c r="AB857" s="24" t="s">
        <v>140</v>
      </c>
      <c r="AC857" s="25" t="s">
        <v>140</v>
      </c>
      <c r="AD857" s="24" t="s">
        <v>140</v>
      </c>
      <c r="AE857" s="24" t="s">
        <v>140</v>
      </c>
      <c r="AF857" s="25" t="s">
        <v>140</v>
      </c>
      <c r="AG857" s="48" t="s">
        <v>140</v>
      </c>
      <c r="AH857" s="24" t="s">
        <v>140</v>
      </c>
      <c r="AI857" s="25" t="s">
        <v>140</v>
      </c>
      <c r="AJ857" s="26" t="s">
        <v>140</v>
      </c>
      <c r="AK857" s="24" t="s">
        <v>140</v>
      </c>
      <c r="AL857" s="24" t="s">
        <v>140</v>
      </c>
      <c r="AM857" s="24" t="s">
        <v>140</v>
      </c>
      <c r="AN857" s="24" t="s">
        <v>140</v>
      </c>
      <c r="AO857" s="24" t="s">
        <v>140</v>
      </c>
      <c r="AP857" s="53" t="s">
        <v>140</v>
      </c>
      <c r="AQ857" s="53" t="s">
        <v>140</v>
      </c>
      <c r="AR857" s="25" t="s">
        <v>140</v>
      </c>
      <c r="AS857" s="53" t="s">
        <v>140</v>
      </c>
      <c r="AT857" s="30" t="s">
        <v>140</v>
      </c>
      <c r="AU857" s="25" t="s">
        <v>140</v>
      </c>
      <c r="AV857" s="53" t="s">
        <v>140</v>
      </c>
      <c r="AW857" s="53" t="s">
        <v>140</v>
      </c>
      <c r="AX857" s="53" t="s">
        <v>140</v>
      </c>
      <c r="AY857" s="53" t="s">
        <v>140</v>
      </c>
      <c r="AZ857" s="57" t="s">
        <v>140</v>
      </c>
      <c r="BA857" s="57" t="s">
        <v>140</v>
      </c>
    </row>
    <row r="858" spans="2:53">
      <c r="B858" s="43" t="s">
        <v>235</v>
      </c>
      <c r="C858" s="22" t="s">
        <v>64</v>
      </c>
      <c r="D858" s="23" t="s">
        <v>153</v>
      </c>
      <c r="E858" s="29">
        <v>6904</v>
      </c>
      <c r="F858" s="29"/>
      <c r="G858" s="53"/>
      <c r="H858" s="47">
        <v>6904</v>
      </c>
      <c r="I858" s="29"/>
      <c r="J858" s="29"/>
      <c r="K858" s="29"/>
      <c r="L858" s="47">
        <v>-4853</v>
      </c>
      <c r="M858" s="29">
        <v>-4853</v>
      </c>
      <c r="N858" s="53">
        <v>-4853</v>
      </c>
      <c r="O858" s="26" t="s">
        <v>40</v>
      </c>
      <c r="P858" s="25" t="s">
        <v>40</v>
      </c>
      <c r="Q858" s="26">
        <v>0</v>
      </c>
      <c r="R858" s="24">
        <v>0</v>
      </c>
      <c r="S858" s="24" t="s">
        <v>139</v>
      </c>
      <c r="T858" s="24" t="s">
        <v>139</v>
      </c>
      <c r="U858" s="29" t="s">
        <v>139</v>
      </c>
      <c r="V858" s="25">
        <v>0</v>
      </c>
      <c r="W858" s="30">
        <v>0</v>
      </c>
      <c r="X858" s="47" t="s">
        <v>140</v>
      </c>
      <c r="Y858" s="24" t="s">
        <v>140</v>
      </c>
      <c r="Z858" s="25" t="s">
        <v>140</v>
      </c>
      <c r="AA858" s="29" t="s">
        <v>140</v>
      </c>
      <c r="AB858" s="24" t="s">
        <v>140</v>
      </c>
      <c r="AC858" s="25" t="s">
        <v>140</v>
      </c>
      <c r="AD858" s="24" t="s">
        <v>140</v>
      </c>
      <c r="AE858" s="24" t="s">
        <v>140</v>
      </c>
      <c r="AF858" s="25" t="s">
        <v>140</v>
      </c>
      <c r="AG858" s="48" t="s">
        <v>140</v>
      </c>
      <c r="AH858" s="24" t="s">
        <v>140</v>
      </c>
      <c r="AI858" s="25" t="s">
        <v>140</v>
      </c>
      <c r="AJ858" s="26" t="s">
        <v>140</v>
      </c>
      <c r="AK858" s="24" t="s">
        <v>140</v>
      </c>
      <c r="AL858" s="24" t="s">
        <v>140</v>
      </c>
      <c r="AM858" s="24" t="s">
        <v>140</v>
      </c>
      <c r="AN858" s="24" t="s">
        <v>140</v>
      </c>
      <c r="AO858" s="24" t="s">
        <v>140</v>
      </c>
      <c r="AP858" s="53" t="s">
        <v>140</v>
      </c>
      <c r="AQ858" s="53" t="s">
        <v>140</v>
      </c>
      <c r="AR858" s="25" t="s">
        <v>140</v>
      </c>
      <c r="AS858" s="53" t="s">
        <v>140</v>
      </c>
      <c r="AT858" s="30" t="s">
        <v>140</v>
      </c>
      <c r="AU858" s="25" t="s">
        <v>140</v>
      </c>
      <c r="AV858" s="53" t="s">
        <v>140</v>
      </c>
      <c r="AW858" s="53" t="s">
        <v>140</v>
      </c>
      <c r="AX858" s="53" t="s">
        <v>140</v>
      </c>
      <c r="AY858" s="53" t="s">
        <v>140</v>
      </c>
      <c r="AZ858" s="57" t="s">
        <v>140</v>
      </c>
      <c r="BA858" s="57" t="s">
        <v>140</v>
      </c>
    </row>
    <row r="859" spans="2:53" ht="15" thickBot="1">
      <c r="B859" s="44" t="s">
        <v>235</v>
      </c>
      <c r="C859" s="32" t="s">
        <v>64</v>
      </c>
      <c r="D859" s="33" t="s">
        <v>155</v>
      </c>
      <c r="E859" s="54">
        <v>6504</v>
      </c>
      <c r="F859" s="54"/>
      <c r="G859" s="55"/>
      <c r="H859" s="56">
        <v>6504</v>
      </c>
      <c r="I859" s="54"/>
      <c r="J859" s="54"/>
      <c r="K859" s="54"/>
      <c r="L859" s="56">
        <v>-4453</v>
      </c>
      <c r="M859" s="54">
        <v>-4453</v>
      </c>
      <c r="N859" s="55">
        <v>-4453</v>
      </c>
      <c r="O859" s="36" t="s">
        <v>40</v>
      </c>
      <c r="P859" s="35" t="s">
        <v>40</v>
      </c>
      <c r="Q859" s="36">
        <v>0</v>
      </c>
      <c r="R859" s="24">
        <v>0</v>
      </c>
      <c r="S859" s="24" t="s">
        <v>139</v>
      </c>
      <c r="T859" s="24" t="s">
        <v>139</v>
      </c>
      <c r="U859" s="29" t="s">
        <v>139</v>
      </c>
      <c r="V859" s="25">
        <v>0</v>
      </c>
      <c r="W859" s="30">
        <v>0</v>
      </c>
      <c r="X859" s="56" t="s">
        <v>140</v>
      </c>
      <c r="Y859" s="34" t="s">
        <v>140</v>
      </c>
      <c r="Z859" s="35" t="s">
        <v>140</v>
      </c>
      <c r="AA859" s="54" t="s">
        <v>140</v>
      </c>
      <c r="AB859" s="34" t="s">
        <v>140</v>
      </c>
      <c r="AC859" s="35" t="s">
        <v>140</v>
      </c>
      <c r="AD859" s="34" t="s">
        <v>140</v>
      </c>
      <c r="AE859" s="34" t="s">
        <v>140</v>
      </c>
      <c r="AF859" s="35" t="s">
        <v>140</v>
      </c>
      <c r="AG859" s="61" t="s">
        <v>140</v>
      </c>
      <c r="AH859" s="34" t="s">
        <v>140</v>
      </c>
      <c r="AI859" s="35" t="s">
        <v>140</v>
      </c>
      <c r="AJ859" s="36" t="s">
        <v>140</v>
      </c>
      <c r="AK859" s="34" t="s">
        <v>140</v>
      </c>
      <c r="AL859" s="34" t="s">
        <v>140</v>
      </c>
      <c r="AM859" s="34" t="s">
        <v>140</v>
      </c>
      <c r="AN859" s="34" t="s">
        <v>140</v>
      </c>
      <c r="AO859" s="34" t="s">
        <v>140</v>
      </c>
      <c r="AP859" s="55" t="s">
        <v>140</v>
      </c>
      <c r="AQ859" s="55" t="s">
        <v>140</v>
      </c>
      <c r="AR859" s="35" t="s">
        <v>140</v>
      </c>
      <c r="AS859" s="53" t="s">
        <v>140</v>
      </c>
      <c r="AT859" s="37" t="s">
        <v>140</v>
      </c>
      <c r="AU859" s="35" t="s">
        <v>140</v>
      </c>
      <c r="AV859" s="55" t="s">
        <v>140</v>
      </c>
      <c r="AW859" s="55" t="s">
        <v>140</v>
      </c>
      <c r="AX859" s="55" t="s">
        <v>140</v>
      </c>
      <c r="AY859" s="53" t="s">
        <v>140</v>
      </c>
      <c r="AZ859" s="58" t="s">
        <v>140</v>
      </c>
      <c r="BA859" s="58" t="s">
        <v>140</v>
      </c>
    </row>
    <row r="860" spans="2:53">
      <c r="B860" s="38" t="s">
        <v>236</v>
      </c>
      <c r="C860" s="39" t="s">
        <v>64</v>
      </c>
      <c r="D860" s="40" t="s">
        <v>138</v>
      </c>
      <c r="E860" s="50">
        <v>7205</v>
      </c>
      <c r="F860" s="50"/>
      <c r="G860" s="51"/>
      <c r="H860" s="52">
        <v>7139</v>
      </c>
      <c r="I860" s="50"/>
      <c r="J860" s="50"/>
      <c r="K860" s="50"/>
      <c r="L860" s="52">
        <v>-1751</v>
      </c>
      <c r="M860" s="50">
        <v>-1751</v>
      </c>
      <c r="N860" s="51">
        <v>-1675</v>
      </c>
      <c r="O860" s="28" t="s">
        <v>40</v>
      </c>
      <c r="P860" s="41" t="s">
        <v>41</v>
      </c>
      <c r="Q860" s="28">
        <v>0</v>
      </c>
      <c r="R860" s="24">
        <v>66</v>
      </c>
      <c r="S860" s="24" t="s">
        <v>139</v>
      </c>
      <c r="T860" s="24" t="s">
        <v>139</v>
      </c>
      <c r="U860" s="29" t="s">
        <v>139</v>
      </c>
      <c r="V860" s="25">
        <v>0</v>
      </c>
      <c r="W860" s="30">
        <v>1</v>
      </c>
      <c r="X860" s="52">
        <v>140</v>
      </c>
      <c r="Y860" s="27" t="s">
        <v>140</v>
      </c>
      <c r="Z860" s="41" t="s">
        <v>42</v>
      </c>
      <c r="AA860" s="50">
        <v>425</v>
      </c>
      <c r="AB860" s="27" t="s">
        <v>140</v>
      </c>
      <c r="AC860" s="41" t="s">
        <v>42</v>
      </c>
      <c r="AD860" s="27" t="s">
        <v>140</v>
      </c>
      <c r="AE860" s="27" t="s">
        <v>140</v>
      </c>
      <c r="AF860" s="41" t="s">
        <v>140</v>
      </c>
      <c r="AG860" s="59" t="s">
        <v>140</v>
      </c>
      <c r="AH860" s="27" t="s">
        <v>140</v>
      </c>
      <c r="AI860" s="41" t="s">
        <v>140</v>
      </c>
      <c r="AJ860" s="28" t="s">
        <v>140</v>
      </c>
      <c r="AK860" s="27" t="s">
        <v>140</v>
      </c>
      <c r="AL860" s="27" t="s">
        <v>140</v>
      </c>
      <c r="AM860" s="27" t="s">
        <v>140</v>
      </c>
      <c r="AN860" s="27" t="s">
        <v>140</v>
      </c>
      <c r="AO860" s="27" t="s">
        <v>140</v>
      </c>
      <c r="AP860" s="51" t="s">
        <v>140</v>
      </c>
      <c r="AQ860" s="51" t="s">
        <v>140</v>
      </c>
      <c r="AR860" s="42" t="s">
        <v>140</v>
      </c>
      <c r="AS860" s="51" t="s">
        <v>140</v>
      </c>
      <c r="AT860" s="42" t="s">
        <v>140</v>
      </c>
      <c r="AU860" s="42" t="s">
        <v>140</v>
      </c>
      <c r="AV860" s="51" t="s">
        <v>140</v>
      </c>
      <c r="AW860" s="51" t="s">
        <v>140</v>
      </c>
      <c r="AX860" s="60" t="s">
        <v>140</v>
      </c>
      <c r="AY860" s="51" t="s">
        <v>140</v>
      </c>
      <c r="AZ860" s="60" t="s">
        <v>140</v>
      </c>
      <c r="BA860" s="60" t="s">
        <v>140</v>
      </c>
    </row>
    <row r="861" spans="2:53">
      <c r="B861" s="43" t="s">
        <v>236</v>
      </c>
      <c r="C861" s="22" t="s">
        <v>64</v>
      </c>
      <c r="D861" s="23" t="s">
        <v>141</v>
      </c>
      <c r="E861" s="29">
        <v>7205</v>
      </c>
      <c r="F861" s="29"/>
      <c r="G861" s="53"/>
      <c r="H861" s="47">
        <v>7139</v>
      </c>
      <c r="I861" s="29"/>
      <c r="J861" s="29"/>
      <c r="K861" s="29"/>
      <c r="L861" s="47">
        <v>-1751</v>
      </c>
      <c r="M861" s="29">
        <v>-1751</v>
      </c>
      <c r="N861" s="53">
        <v>-1675</v>
      </c>
      <c r="O861" s="26" t="s">
        <v>40</v>
      </c>
      <c r="P861" s="25" t="s">
        <v>41</v>
      </c>
      <c r="Q861" s="26">
        <v>0</v>
      </c>
      <c r="R861" s="24">
        <v>66</v>
      </c>
      <c r="S861" s="24" t="s">
        <v>139</v>
      </c>
      <c r="T861" s="24" t="s">
        <v>139</v>
      </c>
      <c r="U861" s="29" t="s">
        <v>139</v>
      </c>
      <c r="V861" s="25">
        <v>0</v>
      </c>
      <c r="W861" s="30">
        <v>1</v>
      </c>
      <c r="X861" s="47">
        <v>140</v>
      </c>
      <c r="Y861" s="24" t="s">
        <v>140</v>
      </c>
      <c r="Z861" s="25" t="s">
        <v>42</v>
      </c>
      <c r="AA861" s="29">
        <v>425</v>
      </c>
      <c r="AB861" s="24" t="s">
        <v>140</v>
      </c>
      <c r="AC861" s="25" t="s">
        <v>42</v>
      </c>
      <c r="AD861" s="24" t="s">
        <v>140</v>
      </c>
      <c r="AE861" s="24" t="s">
        <v>140</v>
      </c>
      <c r="AF861" s="25" t="s">
        <v>140</v>
      </c>
      <c r="AG861" s="48" t="s">
        <v>140</v>
      </c>
      <c r="AH861" s="24" t="s">
        <v>140</v>
      </c>
      <c r="AI861" s="25" t="s">
        <v>140</v>
      </c>
      <c r="AJ861" s="26" t="s">
        <v>140</v>
      </c>
      <c r="AK861" s="24" t="s">
        <v>140</v>
      </c>
      <c r="AL861" s="24" t="s">
        <v>140</v>
      </c>
      <c r="AM861" s="24" t="s">
        <v>140</v>
      </c>
      <c r="AN861" s="24" t="s">
        <v>140</v>
      </c>
      <c r="AO861" s="24" t="s">
        <v>140</v>
      </c>
      <c r="AP861" s="53" t="s">
        <v>140</v>
      </c>
      <c r="AQ861" s="53" t="s">
        <v>140</v>
      </c>
      <c r="AR861" s="30" t="s">
        <v>140</v>
      </c>
      <c r="AS861" s="53" t="s">
        <v>140</v>
      </c>
      <c r="AT861" s="30" t="s">
        <v>140</v>
      </c>
      <c r="AU861" s="30" t="s">
        <v>140</v>
      </c>
      <c r="AV861" s="53" t="s">
        <v>140</v>
      </c>
      <c r="AW861" s="53" t="s">
        <v>140</v>
      </c>
      <c r="AX861" s="57" t="s">
        <v>140</v>
      </c>
      <c r="AY861" s="53" t="s">
        <v>140</v>
      </c>
      <c r="AZ861" s="57" t="s">
        <v>140</v>
      </c>
      <c r="BA861" s="57" t="s">
        <v>140</v>
      </c>
    </row>
    <row r="862" spans="2:53">
      <c r="B862" s="43" t="s">
        <v>236</v>
      </c>
      <c r="C862" s="22" t="s">
        <v>64</v>
      </c>
      <c r="D862" s="23" t="s">
        <v>142</v>
      </c>
      <c r="E862" s="29">
        <v>7205</v>
      </c>
      <c r="F862" s="29"/>
      <c r="G862" s="53"/>
      <c r="H862" s="47">
        <v>7139</v>
      </c>
      <c r="I862" s="29"/>
      <c r="J862" s="29"/>
      <c r="K862" s="29"/>
      <c r="L862" s="47">
        <v>-1751</v>
      </c>
      <c r="M862" s="29">
        <v>-1751</v>
      </c>
      <c r="N862" s="53">
        <v>-1675</v>
      </c>
      <c r="O862" s="26" t="s">
        <v>40</v>
      </c>
      <c r="P862" s="25" t="s">
        <v>41</v>
      </c>
      <c r="Q862" s="26">
        <v>0</v>
      </c>
      <c r="R862" s="24">
        <v>66</v>
      </c>
      <c r="S862" s="24" t="s">
        <v>139</v>
      </c>
      <c r="T862" s="24" t="s">
        <v>139</v>
      </c>
      <c r="U862" s="29" t="s">
        <v>139</v>
      </c>
      <c r="V862" s="25">
        <v>0</v>
      </c>
      <c r="W862" s="30">
        <v>1</v>
      </c>
      <c r="X862" s="47">
        <v>140</v>
      </c>
      <c r="Y862" s="24" t="s">
        <v>140</v>
      </c>
      <c r="Z862" s="25" t="s">
        <v>42</v>
      </c>
      <c r="AA862" s="29">
        <v>425</v>
      </c>
      <c r="AB862" s="24" t="s">
        <v>140</v>
      </c>
      <c r="AC862" s="25" t="s">
        <v>42</v>
      </c>
      <c r="AD862" s="24" t="s">
        <v>140</v>
      </c>
      <c r="AE862" s="24" t="s">
        <v>140</v>
      </c>
      <c r="AF862" s="25" t="s">
        <v>140</v>
      </c>
      <c r="AG862" s="48" t="s">
        <v>140</v>
      </c>
      <c r="AH862" s="24" t="s">
        <v>140</v>
      </c>
      <c r="AI862" s="25" t="s">
        <v>140</v>
      </c>
      <c r="AJ862" s="26" t="s">
        <v>140</v>
      </c>
      <c r="AK862" s="24" t="s">
        <v>140</v>
      </c>
      <c r="AL862" s="24" t="s">
        <v>140</v>
      </c>
      <c r="AM862" s="24" t="s">
        <v>140</v>
      </c>
      <c r="AN862" s="24" t="s">
        <v>140</v>
      </c>
      <c r="AO862" s="24" t="s">
        <v>140</v>
      </c>
      <c r="AP862" s="53" t="s">
        <v>140</v>
      </c>
      <c r="AQ862" s="53" t="s">
        <v>140</v>
      </c>
      <c r="AR862" s="30" t="s">
        <v>140</v>
      </c>
      <c r="AS862" s="53" t="s">
        <v>140</v>
      </c>
      <c r="AT862" s="30" t="s">
        <v>140</v>
      </c>
      <c r="AU862" s="30" t="s">
        <v>140</v>
      </c>
      <c r="AV862" s="53" t="s">
        <v>140</v>
      </c>
      <c r="AW862" s="53" t="s">
        <v>140</v>
      </c>
      <c r="AX862" s="57" t="s">
        <v>140</v>
      </c>
      <c r="AY862" s="53" t="s">
        <v>140</v>
      </c>
      <c r="AZ862" s="57" t="s">
        <v>140</v>
      </c>
      <c r="BA862" s="57" t="s">
        <v>140</v>
      </c>
    </row>
    <row r="863" spans="2:53">
      <c r="B863" s="43" t="s">
        <v>236</v>
      </c>
      <c r="C863" s="22" t="s">
        <v>64</v>
      </c>
      <c r="D863" s="23" t="s">
        <v>143</v>
      </c>
      <c r="E863" s="29">
        <v>6373</v>
      </c>
      <c r="F863" s="29"/>
      <c r="G863" s="53"/>
      <c r="H863" s="47">
        <v>6373</v>
      </c>
      <c r="I863" s="29"/>
      <c r="J863" s="29"/>
      <c r="K863" s="29"/>
      <c r="L863" s="47">
        <v>0</v>
      </c>
      <c r="M863" s="29">
        <v>0</v>
      </c>
      <c r="N863" s="53">
        <v>0</v>
      </c>
      <c r="O863" s="26" t="s">
        <v>144</v>
      </c>
      <c r="P863" s="25" t="s">
        <v>41</v>
      </c>
      <c r="Q863" s="26">
        <v>0</v>
      </c>
      <c r="R863" s="24">
        <v>0</v>
      </c>
      <c r="S863" s="24" t="s">
        <v>139</v>
      </c>
      <c r="T863" s="24" t="s">
        <v>139</v>
      </c>
      <c r="U863" s="29" t="s">
        <v>139</v>
      </c>
      <c r="V863" s="25">
        <v>0</v>
      </c>
      <c r="W863" s="30">
        <v>0</v>
      </c>
      <c r="X863" s="47" t="s">
        <v>140</v>
      </c>
      <c r="Y863" s="24" t="s">
        <v>140</v>
      </c>
      <c r="Z863" s="25" t="s">
        <v>140</v>
      </c>
      <c r="AA863" s="29" t="s">
        <v>140</v>
      </c>
      <c r="AB863" s="24" t="s">
        <v>140</v>
      </c>
      <c r="AC863" s="25" t="s">
        <v>140</v>
      </c>
      <c r="AD863" s="24" t="s">
        <v>140</v>
      </c>
      <c r="AE863" s="24" t="s">
        <v>140</v>
      </c>
      <c r="AF863" s="25" t="s">
        <v>140</v>
      </c>
      <c r="AG863" s="48" t="s">
        <v>140</v>
      </c>
      <c r="AH863" s="24" t="s">
        <v>140</v>
      </c>
      <c r="AI863" s="25" t="s">
        <v>140</v>
      </c>
      <c r="AJ863" s="26" t="s">
        <v>140</v>
      </c>
      <c r="AK863" s="24" t="s">
        <v>140</v>
      </c>
      <c r="AL863" s="24" t="s">
        <v>140</v>
      </c>
      <c r="AM863" s="24" t="s">
        <v>140</v>
      </c>
      <c r="AN863" s="24" t="s">
        <v>140</v>
      </c>
      <c r="AO863" s="24" t="s">
        <v>140</v>
      </c>
      <c r="AP863" s="53" t="s">
        <v>140</v>
      </c>
      <c r="AQ863" s="53" t="s">
        <v>140</v>
      </c>
      <c r="AR863" s="30" t="s">
        <v>140</v>
      </c>
      <c r="AS863" s="53" t="s">
        <v>140</v>
      </c>
      <c r="AT863" s="30" t="s">
        <v>140</v>
      </c>
      <c r="AU863" s="30" t="s">
        <v>140</v>
      </c>
      <c r="AV863" s="53" t="s">
        <v>140</v>
      </c>
      <c r="AW863" s="53" t="s">
        <v>140</v>
      </c>
      <c r="AX863" s="57" t="s">
        <v>140</v>
      </c>
      <c r="AY863" s="53" t="s">
        <v>140</v>
      </c>
      <c r="AZ863" s="57" t="s">
        <v>140</v>
      </c>
      <c r="BA863" s="57" t="s">
        <v>140</v>
      </c>
    </row>
    <row r="864" spans="2:53">
      <c r="B864" s="43" t="s">
        <v>236</v>
      </c>
      <c r="C864" s="22" t="s">
        <v>64</v>
      </c>
      <c r="D864" s="23" t="s">
        <v>145</v>
      </c>
      <c r="E864" s="29">
        <v>6373</v>
      </c>
      <c r="F864" s="29"/>
      <c r="G864" s="53"/>
      <c r="H864" s="47">
        <v>6373</v>
      </c>
      <c r="I864" s="29"/>
      <c r="J864" s="29"/>
      <c r="K864" s="29"/>
      <c r="L864" s="47">
        <v>0</v>
      </c>
      <c r="M864" s="29">
        <v>0</v>
      </c>
      <c r="N864" s="53">
        <v>0</v>
      </c>
      <c r="O864" s="26" t="s">
        <v>144</v>
      </c>
      <c r="P864" s="25" t="s">
        <v>41</v>
      </c>
      <c r="Q864" s="26">
        <v>0</v>
      </c>
      <c r="R864" s="24">
        <v>0</v>
      </c>
      <c r="S864" s="24" t="s">
        <v>139</v>
      </c>
      <c r="T864" s="24" t="s">
        <v>139</v>
      </c>
      <c r="U864" s="29" t="s">
        <v>139</v>
      </c>
      <c r="V864" s="25">
        <v>0</v>
      </c>
      <c r="W864" s="30">
        <v>0</v>
      </c>
      <c r="X864" s="47" t="s">
        <v>140</v>
      </c>
      <c r="Y864" s="24" t="s">
        <v>140</v>
      </c>
      <c r="Z864" s="25" t="s">
        <v>140</v>
      </c>
      <c r="AA864" s="29" t="s">
        <v>140</v>
      </c>
      <c r="AB864" s="24" t="s">
        <v>140</v>
      </c>
      <c r="AC864" s="25" t="s">
        <v>140</v>
      </c>
      <c r="AD864" s="24" t="s">
        <v>140</v>
      </c>
      <c r="AE864" s="24" t="s">
        <v>140</v>
      </c>
      <c r="AF864" s="25" t="s">
        <v>140</v>
      </c>
      <c r="AG864" s="48" t="s">
        <v>140</v>
      </c>
      <c r="AH864" s="24" t="s">
        <v>140</v>
      </c>
      <c r="AI864" s="25" t="s">
        <v>140</v>
      </c>
      <c r="AJ864" s="26" t="s">
        <v>140</v>
      </c>
      <c r="AK864" s="24" t="s">
        <v>140</v>
      </c>
      <c r="AL864" s="24" t="s">
        <v>140</v>
      </c>
      <c r="AM864" s="24" t="s">
        <v>140</v>
      </c>
      <c r="AN864" s="24" t="s">
        <v>140</v>
      </c>
      <c r="AO864" s="24" t="s">
        <v>140</v>
      </c>
      <c r="AP864" s="53" t="s">
        <v>140</v>
      </c>
      <c r="AQ864" s="53" t="s">
        <v>140</v>
      </c>
      <c r="AR864" s="30" t="s">
        <v>140</v>
      </c>
      <c r="AS864" s="53" t="s">
        <v>140</v>
      </c>
      <c r="AT864" s="30" t="s">
        <v>140</v>
      </c>
      <c r="AU864" s="30" t="s">
        <v>140</v>
      </c>
      <c r="AV864" s="53" t="s">
        <v>140</v>
      </c>
      <c r="AW864" s="53" t="s">
        <v>140</v>
      </c>
      <c r="AX864" s="57" t="s">
        <v>140</v>
      </c>
      <c r="AY864" s="53" t="s">
        <v>140</v>
      </c>
      <c r="AZ864" s="57" t="s">
        <v>140</v>
      </c>
      <c r="BA864" s="57" t="s">
        <v>140</v>
      </c>
    </row>
    <row r="865" spans="2:53">
      <c r="B865" s="43" t="s">
        <v>236</v>
      </c>
      <c r="C865" s="22" t="s">
        <v>64</v>
      </c>
      <c r="D865" s="23" t="s">
        <v>146</v>
      </c>
      <c r="E865" s="29">
        <v>7273</v>
      </c>
      <c r="F865" s="29"/>
      <c r="G865" s="53"/>
      <c r="H865" s="47">
        <v>7273</v>
      </c>
      <c r="I865" s="29"/>
      <c r="J865" s="29"/>
      <c r="K865" s="29"/>
      <c r="L865" s="47">
        <v>0</v>
      </c>
      <c r="M865" s="29">
        <v>0</v>
      </c>
      <c r="N865" s="53">
        <v>0</v>
      </c>
      <c r="O865" s="26" t="s">
        <v>144</v>
      </c>
      <c r="P865" s="25" t="s">
        <v>41</v>
      </c>
      <c r="Q865" s="26">
        <v>0</v>
      </c>
      <c r="R865" s="24">
        <v>0</v>
      </c>
      <c r="S865" s="24" t="s">
        <v>139</v>
      </c>
      <c r="T865" s="24" t="s">
        <v>139</v>
      </c>
      <c r="U865" s="29" t="s">
        <v>139</v>
      </c>
      <c r="V865" s="25">
        <v>0</v>
      </c>
      <c r="W865" s="30">
        <v>0</v>
      </c>
      <c r="X865" s="47" t="s">
        <v>140</v>
      </c>
      <c r="Y865" s="24" t="s">
        <v>140</v>
      </c>
      <c r="Z865" s="25" t="s">
        <v>140</v>
      </c>
      <c r="AA865" s="29" t="s">
        <v>140</v>
      </c>
      <c r="AB865" s="24" t="s">
        <v>140</v>
      </c>
      <c r="AC865" s="25" t="s">
        <v>140</v>
      </c>
      <c r="AD865" s="24" t="s">
        <v>140</v>
      </c>
      <c r="AE865" s="24" t="s">
        <v>140</v>
      </c>
      <c r="AF865" s="25" t="s">
        <v>140</v>
      </c>
      <c r="AG865" s="48" t="s">
        <v>140</v>
      </c>
      <c r="AH865" s="24" t="s">
        <v>140</v>
      </c>
      <c r="AI865" s="25" t="s">
        <v>140</v>
      </c>
      <c r="AJ865" s="26" t="s">
        <v>140</v>
      </c>
      <c r="AK865" s="24" t="s">
        <v>140</v>
      </c>
      <c r="AL865" s="24" t="s">
        <v>140</v>
      </c>
      <c r="AM865" s="24" t="s">
        <v>140</v>
      </c>
      <c r="AN865" s="24" t="s">
        <v>140</v>
      </c>
      <c r="AO865" s="24" t="s">
        <v>140</v>
      </c>
      <c r="AP865" s="53" t="s">
        <v>140</v>
      </c>
      <c r="AQ865" s="53" t="s">
        <v>140</v>
      </c>
      <c r="AR865" s="30" t="s">
        <v>140</v>
      </c>
      <c r="AS865" s="53" t="s">
        <v>140</v>
      </c>
      <c r="AT865" s="30" t="s">
        <v>140</v>
      </c>
      <c r="AU865" s="30" t="s">
        <v>140</v>
      </c>
      <c r="AV865" s="53" t="s">
        <v>140</v>
      </c>
      <c r="AW865" s="53" t="s">
        <v>140</v>
      </c>
      <c r="AX865" s="57" t="s">
        <v>140</v>
      </c>
      <c r="AY865" s="53" t="s">
        <v>140</v>
      </c>
      <c r="AZ865" s="57" t="s">
        <v>140</v>
      </c>
      <c r="BA865" s="57" t="s">
        <v>140</v>
      </c>
    </row>
    <row r="866" spans="2:53">
      <c r="B866" s="43" t="s">
        <v>236</v>
      </c>
      <c r="C866" s="22" t="s">
        <v>64</v>
      </c>
      <c r="D866" s="23" t="s">
        <v>147</v>
      </c>
      <c r="E866" s="29"/>
      <c r="F866" s="29">
        <v>7961</v>
      </c>
      <c r="G866" s="53">
        <v>221</v>
      </c>
      <c r="H866" s="47"/>
      <c r="I866" s="29">
        <v>7961</v>
      </c>
      <c r="J866" s="29">
        <v>221</v>
      </c>
      <c r="K866" s="29"/>
      <c r="L866" s="47">
        <v>-2593</v>
      </c>
      <c r="M866" s="29">
        <v>-2593</v>
      </c>
      <c r="N866" s="53">
        <v>-2593</v>
      </c>
      <c r="O866" s="26" t="s">
        <v>144</v>
      </c>
      <c r="P866" s="25" t="s">
        <v>41</v>
      </c>
      <c r="Q866" s="26">
        <v>0</v>
      </c>
      <c r="R866" s="24" t="s">
        <v>139</v>
      </c>
      <c r="S866" s="24">
        <v>0</v>
      </c>
      <c r="T866" s="24">
        <v>0</v>
      </c>
      <c r="U866" s="29">
        <v>0</v>
      </c>
      <c r="V866" s="25">
        <v>0</v>
      </c>
      <c r="W866" s="30">
        <v>1</v>
      </c>
      <c r="X866" s="47">
        <v>140</v>
      </c>
      <c r="Y866" s="24" t="s">
        <v>140</v>
      </c>
      <c r="Z866" s="25" t="s">
        <v>170</v>
      </c>
      <c r="AA866" s="29">
        <v>425</v>
      </c>
      <c r="AB866" s="24" t="s">
        <v>140</v>
      </c>
      <c r="AC866" s="25" t="s">
        <v>170</v>
      </c>
      <c r="AD866" s="24" t="s">
        <v>140</v>
      </c>
      <c r="AE866" s="24" t="s">
        <v>140</v>
      </c>
      <c r="AF866" s="25" t="s">
        <v>140</v>
      </c>
      <c r="AG866" s="48" t="s">
        <v>140</v>
      </c>
      <c r="AH866" s="24" t="s">
        <v>140</v>
      </c>
      <c r="AI866" s="25" t="s">
        <v>140</v>
      </c>
      <c r="AJ866" s="26" t="s">
        <v>140</v>
      </c>
      <c r="AK866" s="24" t="s">
        <v>140</v>
      </c>
      <c r="AL866" s="24" t="s">
        <v>140</v>
      </c>
      <c r="AM866" s="24" t="s">
        <v>140</v>
      </c>
      <c r="AN866" s="24" t="s">
        <v>140</v>
      </c>
      <c r="AO866" s="24" t="s">
        <v>140</v>
      </c>
      <c r="AP866" s="53" t="s">
        <v>140</v>
      </c>
      <c r="AQ866" s="53" t="s">
        <v>140</v>
      </c>
      <c r="AR866" s="30" t="s">
        <v>140</v>
      </c>
      <c r="AS866" s="53" t="s">
        <v>140</v>
      </c>
      <c r="AT866" s="30" t="s">
        <v>140</v>
      </c>
      <c r="AU866" s="30" t="s">
        <v>140</v>
      </c>
      <c r="AV866" s="53" t="s">
        <v>140</v>
      </c>
      <c r="AW866" s="53" t="s">
        <v>140</v>
      </c>
      <c r="AX866" s="57" t="s">
        <v>140</v>
      </c>
      <c r="AY866" s="53">
        <v>-10000</v>
      </c>
      <c r="AZ866" s="57" t="s">
        <v>140</v>
      </c>
      <c r="BA866" s="57" t="s">
        <v>150</v>
      </c>
    </row>
    <row r="867" spans="2:53">
      <c r="B867" s="43" t="s">
        <v>236</v>
      </c>
      <c r="C867" s="22" t="s">
        <v>64</v>
      </c>
      <c r="D867" s="23" t="s">
        <v>148</v>
      </c>
      <c r="E867" s="29"/>
      <c r="F867" s="29">
        <v>7961</v>
      </c>
      <c r="G867" s="53">
        <v>813</v>
      </c>
      <c r="H867" s="47"/>
      <c r="I867" s="29">
        <v>7961</v>
      </c>
      <c r="J867" s="29">
        <v>813</v>
      </c>
      <c r="K867" s="29"/>
      <c r="L867" s="47">
        <v>-2317</v>
      </c>
      <c r="M867" s="29">
        <v>-2317</v>
      </c>
      <c r="N867" s="53">
        <v>-2317</v>
      </c>
      <c r="O867" s="26" t="s">
        <v>144</v>
      </c>
      <c r="P867" s="25" t="s">
        <v>144</v>
      </c>
      <c r="Q867" s="26">
        <v>0</v>
      </c>
      <c r="R867" s="24" t="s">
        <v>139</v>
      </c>
      <c r="S867" s="24">
        <v>0</v>
      </c>
      <c r="T867" s="24">
        <v>0</v>
      </c>
      <c r="U867" s="29">
        <v>0</v>
      </c>
      <c r="V867" s="25">
        <v>0</v>
      </c>
      <c r="W867" s="30">
        <v>1</v>
      </c>
      <c r="X867" s="47">
        <v>134</v>
      </c>
      <c r="Y867" s="24" t="s">
        <v>140</v>
      </c>
      <c r="Z867" s="25" t="s">
        <v>170</v>
      </c>
      <c r="AA867" s="29">
        <v>425</v>
      </c>
      <c r="AB867" s="24" t="s">
        <v>140</v>
      </c>
      <c r="AC867" s="25" t="s">
        <v>170</v>
      </c>
      <c r="AD867" s="24" t="s">
        <v>140</v>
      </c>
      <c r="AE867" s="24" t="s">
        <v>140</v>
      </c>
      <c r="AF867" s="25" t="s">
        <v>140</v>
      </c>
      <c r="AG867" s="48" t="s">
        <v>140</v>
      </c>
      <c r="AH867" s="24" t="s">
        <v>140</v>
      </c>
      <c r="AI867" s="25" t="s">
        <v>140</v>
      </c>
      <c r="AJ867" s="26" t="s">
        <v>140</v>
      </c>
      <c r="AK867" s="24" t="s">
        <v>140</v>
      </c>
      <c r="AL867" s="24" t="s">
        <v>140</v>
      </c>
      <c r="AM867" s="24" t="s">
        <v>140</v>
      </c>
      <c r="AN867" s="24" t="s">
        <v>140</v>
      </c>
      <c r="AO867" s="24" t="s">
        <v>140</v>
      </c>
      <c r="AP867" s="53" t="s">
        <v>140</v>
      </c>
      <c r="AQ867" s="53" t="s">
        <v>140</v>
      </c>
      <c r="AR867" s="30" t="s">
        <v>140</v>
      </c>
      <c r="AS867" s="53" t="s">
        <v>140</v>
      </c>
      <c r="AT867" s="30" t="s">
        <v>140</v>
      </c>
      <c r="AU867" s="30" t="s">
        <v>140</v>
      </c>
      <c r="AV867" s="53" t="s">
        <v>140</v>
      </c>
      <c r="AW867" s="53" t="s">
        <v>140</v>
      </c>
      <c r="AX867" s="57" t="s">
        <v>140</v>
      </c>
      <c r="AY867" s="53">
        <v>-10000</v>
      </c>
      <c r="AZ867" s="57" t="s">
        <v>140</v>
      </c>
      <c r="BA867" s="57" t="s">
        <v>150</v>
      </c>
    </row>
    <row r="868" spans="2:53">
      <c r="B868" s="43" t="s">
        <v>236</v>
      </c>
      <c r="C868" s="22" t="s">
        <v>64</v>
      </c>
      <c r="D868" s="23" t="s">
        <v>149</v>
      </c>
      <c r="E868" s="29"/>
      <c r="F868" s="29">
        <v>7404</v>
      </c>
      <c r="G868" s="53">
        <v>834</v>
      </c>
      <c r="H868" s="47"/>
      <c r="I868" s="29">
        <v>7404</v>
      </c>
      <c r="J868" s="29">
        <v>834</v>
      </c>
      <c r="K868" s="29"/>
      <c r="L868" s="47">
        <v>-1936</v>
      </c>
      <c r="M868" s="29">
        <v>-1936</v>
      </c>
      <c r="N868" s="53">
        <v>-1936</v>
      </c>
      <c r="O868" s="26" t="s">
        <v>144</v>
      </c>
      <c r="P868" s="25" t="s">
        <v>41</v>
      </c>
      <c r="Q868" s="26">
        <v>0</v>
      </c>
      <c r="R868" s="24" t="s">
        <v>139</v>
      </c>
      <c r="S868" s="24">
        <v>0</v>
      </c>
      <c r="T868" s="24">
        <v>0</v>
      </c>
      <c r="U868" s="29">
        <v>0</v>
      </c>
      <c r="V868" s="25">
        <v>0</v>
      </c>
      <c r="W868" s="30">
        <v>1</v>
      </c>
      <c r="X868" s="47">
        <v>132</v>
      </c>
      <c r="Y868" s="24" t="s">
        <v>140</v>
      </c>
      <c r="Z868" s="25" t="s">
        <v>170</v>
      </c>
      <c r="AA868" s="29">
        <v>-132</v>
      </c>
      <c r="AB868" s="24" t="s">
        <v>140</v>
      </c>
      <c r="AC868" s="25" t="s">
        <v>170</v>
      </c>
      <c r="AD868" s="24" t="s">
        <v>140</v>
      </c>
      <c r="AE868" s="24" t="s">
        <v>140</v>
      </c>
      <c r="AF868" s="25" t="s">
        <v>140</v>
      </c>
      <c r="AG868" s="48" t="s">
        <v>140</v>
      </c>
      <c r="AH868" s="24" t="s">
        <v>140</v>
      </c>
      <c r="AI868" s="25" t="s">
        <v>140</v>
      </c>
      <c r="AJ868" s="26" t="s">
        <v>140</v>
      </c>
      <c r="AK868" s="24" t="s">
        <v>140</v>
      </c>
      <c r="AL868" s="24" t="s">
        <v>140</v>
      </c>
      <c r="AM868" s="24" t="s">
        <v>140</v>
      </c>
      <c r="AN868" s="24" t="s">
        <v>140</v>
      </c>
      <c r="AO868" s="24" t="s">
        <v>140</v>
      </c>
      <c r="AP868" s="53" t="s">
        <v>140</v>
      </c>
      <c r="AQ868" s="53" t="s">
        <v>140</v>
      </c>
      <c r="AR868" s="30" t="s">
        <v>140</v>
      </c>
      <c r="AS868" s="53" t="s">
        <v>140</v>
      </c>
      <c r="AT868" s="30" t="s">
        <v>140</v>
      </c>
      <c r="AU868" s="30" t="s">
        <v>140</v>
      </c>
      <c r="AV868" s="53" t="s">
        <v>140</v>
      </c>
      <c r="AW868" s="53" t="s">
        <v>140</v>
      </c>
      <c r="AX868" s="57" t="s">
        <v>140</v>
      </c>
      <c r="AY868" s="53">
        <v>-10000</v>
      </c>
      <c r="AZ868" s="57" t="s">
        <v>140</v>
      </c>
      <c r="BA868" s="57" t="s">
        <v>150</v>
      </c>
    </row>
    <row r="869" spans="2:53">
      <c r="B869" s="43" t="s">
        <v>236</v>
      </c>
      <c r="C869" s="22" t="s">
        <v>64</v>
      </c>
      <c r="D869" s="23" t="s">
        <v>151</v>
      </c>
      <c r="E869" s="29"/>
      <c r="F869" s="29">
        <v>7234</v>
      </c>
      <c r="G869" s="53">
        <v>783</v>
      </c>
      <c r="H869" s="47"/>
      <c r="I869" s="29">
        <v>7138</v>
      </c>
      <c r="J869" s="29">
        <v>783</v>
      </c>
      <c r="K869" s="29"/>
      <c r="L869" s="47">
        <v>-1480</v>
      </c>
      <c r="M869" s="29">
        <v>-1480</v>
      </c>
      <c r="N869" s="53">
        <v>-1480</v>
      </c>
      <c r="O869" s="26" t="s">
        <v>144</v>
      </c>
      <c r="P869" s="25" t="s">
        <v>41</v>
      </c>
      <c r="Q869" s="26">
        <v>0</v>
      </c>
      <c r="R869" s="24" t="s">
        <v>139</v>
      </c>
      <c r="S869" s="24">
        <v>96</v>
      </c>
      <c r="T869" s="24">
        <v>0</v>
      </c>
      <c r="U869" s="29">
        <v>96</v>
      </c>
      <c r="V869" s="25">
        <v>0</v>
      </c>
      <c r="W869" s="30">
        <v>1</v>
      </c>
      <c r="X869" s="47">
        <v>135</v>
      </c>
      <c r="Y869" s="24" t="s">
        <v>140</v>
      </c>
      <c r="Z869" s="25" t="s">
        <v>170</v>
      </c>
      <c r="AA869" s="29">
        <v>-135</v>
      </c>
      <c r="AB869" s="24" t="s">
        <v>140</v>
      </c>
      <c r="AC869" s="25" t="s">
        <v>170</v>
      </c>
      <c r="AD869" s="24" t="s">
        <v>140</v>
      </c>
      <c r="AE869" s="24" t="s">
        <v>140</v>
      </c>
      <c r="AF869" s="25" t="s">
        <v>140</v>
      </c>
      <c r="AG869" s="48" t="s">
        <v>140</v>
      </c>
      <c r="AH869" s="24" t="s">
        <v>140</v>
      </c>
      <c r="AI869" s="25" t="s">
        <v>140</v>
      </c>
      <c r="AJ869" s="26" t="s">
        <v>140</v>
      </c>
      <c r="AK869" s="24" t="s">
        <v>140</v>
      </c>
      <c r="AL869" s="24" t="s">
        <v>140</v>
      </c>
      <c r="AM869" s="24" t="s">
        <v>140</v>
      </c>
      <c r="AN869" s="24" t="s">
        <v>140</v>
      </c>
      <c r="AO869" s="24" t="s">
        <v>140</v>
      </c>
      <c r="AP869" s="53" t="s">
        <v>140</v>
      </c>
      <c r="AQ869" s="53" t="s">
        <v>140</v>
      </c>
      <c r="AR869" s="30" t="s">
        <v>140</v>
      </c>
      <c r="AS869" s="53" t="s">
        <v>140</v>
      </c>
      <c r="AT869" s="30" t="s">
        <v>140</v>
      </c>
      <c r="AU869" s="30" t="s">
        <v>140</v>
      </c>
      <c r="AV869" s="53" t="s">
        <v>140</v>
      </c>
      <c r="AW869" s="53" t="s">
        <v>140</v>
      </c>
      <c r="AX869" s="57" t="s">
        <v>140</v>
      </c>
      <c r="AY869" s="53">
        <v>-10000</v>
      </c>
      <c r="AZ869" s="57" t="s">
        <v>140</v>
      </c>
      <c r="BA869" s="57" t="s">
        <v>150</v>
      </c>
    </row>
    <row r="870" spans="2:53">
      <c r="B870" s="43" t="s">
        <v>236</v>
      </c>
      <c r="C870" s="22" t="s">
        <v>64</v>
      </c>
      <c r="D870" s="23" t="s">
        <v>153</v>
      </c>
      <c r="E870" s="29"/>
      <c r="F870" s="29">
        <v>7604</v>
      </c>
      <c r="G870" s="53">
        <v>774</v>
      </c>
      <c r="H870" s="47"/>
      <c r="I870" s="29">
        <v>7604</v>
      </c>
      <c r="J870" s="29">
        <v>774</v>
      </c>
      <c r="K870" s="29"/>
      <c r="L870" s="47">
        <v>-1686</v>
      </c>
      <c r="M870" s="29">
        <v>-1686</v>
      </c>
      <c r="N870" s="53">
        <v>-1686</v>
      </c>
      <c r="O870" s="26" t="s">
        <v>144</v>
      </c>
      <c r="P870" s="25" t="s">
        <v>41</v>
      </c>
      <c r="Q870" s="26">
        <v>0</v>
      </c>
      <c r="R870" s="24" t="s">
        <v>139</v>
      </c>
      <c r="S870" s="24">
        <v>0</v>
      </c>
      <c r="T870" s="24">
        <v>0</v>
      </c>
      <c r="U870" s="29">
        <v>0</v>
      </c>
      <c r="V870" s="25">
        <v>0</v>
      </c>
      <c r="W870" s="30">
        <v>1</v>
      </c>
      <c r="X870" s="47">
        <v>135</v>
      </c>
      <c r="Y870" s="24" t="s">
        <v>140</v>
      </c>
      <c r="Z870" s="25" t="s">
        <v>170</v>
      </c>
      <c r="AA870" s="29">
        <v>425</v>
      </c>
      <c r="AB870" s="24" t="s">
        <v>140</v>
      </c>
      <c r="AC870" s="25" t="s">
        <v>170</v>
      </c>
      <c r="AD870" s="24" t="s">
        <v>140</v>
      </c>
      <c r="AE870" s="24" t="s">
        <v>140</v>
      </c>
      <c r="AF870" s="25" t="s">
        <v>140</v>
      </c>
      <c r="AG870" s="48" t="s">
        <v>140</v>
      </c>
      <c r="AH870" s="24" t="s">
        <v>140</v>
      </c>
      <c r="AI870" s="25" t="s">
        <v>140</v>
      </c>
      <c r="AJ870" s="26" t="s">
        <v>140</v>
      </c>
      <c r="AK870" s="24" t="s">
        <v>140</v>
      </c>
      <c r="AL870" s="24" t="s">
        <v>140</v>
      </c>
      <c r="AM870" s="24" t="s">
        <v>140</v>
      </c>
      <c r="AN870" s="24" t="s">
        <v>140</v>
      </c>
      <c r="AO870" s="24" t="s">
        <v>140</v>
      </c>
      <c r="AP870" s="53" t="s">
        <v>140</v>
      </c>
      <c r="AQ870" s="53" t="s">
        <v>140</v>
      </c>
      <c r="AR870" s="30" t="s">
        <v>140</v>
      </c>
      <c r="AS870" s="53" t="s">
        <v>140</v>
      </c>
      <c r="AT870" s="30" t="s">
        <v>140</v>
      </c>
      <c r="AU870" s="30" t="s">
        <v>140</v>
      </c>
      <c r="AV870" s="53" t="s">
        <v>140</v>
      </c>
      <c r="AW870" s="53" t="s">
        <v>140</v>
      </c>
      <c r="AX870" s="57" t="s">
        <v>140</v>
      </c>
      <c r="AY870" s="53">
        <v>-10000</v>
      </c>
      <c r="AZ870" s="57" t="s">
        <v>140</v>
      </c>
      <c r="BA870" s="57" t="s">
        <v>150</v>
      </c>
    </row>
    <row r="871" spans="2:53" ht="15" thickBot="1">
      <c r="B871" s="44" t="s">
        <v>236</v>
      </c>
      <c r="C871" s="32" t="s">
        <v>64</v>
      </c>
      <c r="D871" s="33" t="s">
        <v>155</v>
      </c>
      <c r="E871" s="54"/>
      <c r="F871" s="54">
        <v>7325</v>
      </c>
      <c r="G871" s="55">
        <v>254</v>
      </c>
      <c r="H871" s="56"/>
      <c r="I871" s="54">
        <v>7325</v>
      </c>
      <c r="J871" s="54">
        <v>254</v>
      </c>
      <c r="K871" s="54"/>
      <c r="L871" s="56">
        <v>-1520</v>
      </c>
      <c r="M871" s="54">
        <v>-1520</v>
      </c>
      <c r="N871" s="55">
        <v>-1520</v>
      </c>
      <c r="O871" s="36" t="s">
        <v>144</v>
      </c>
      <c r="P871" s="35" t="s">
        <v>41</v>
      </c>
      <c r="Q871" s="36">
        <v>0</v>
      </c>
      <c r="R871" s="24" t="s">
        <v>139</v>
      </c>
      <c r="S871" s="24">
        <v>0</v>
      </c>
      <c r="T871" s="24">
        <v>0</v>
      </c>
      <c r="U871" s="29">
        <v>0</v>
      </c>
      <c r="V871" s="25">
        <v>0</v>
      </c>
      <c r="W871" s="30">
        <v>1</v>
      </c>
      <c r="X871" s="56">
        <v>160</v>
      </c>
      <c r="Y871" s="34" t="s">
        <v>140</v>
      </c>
      <c r="Z871" s="35" t="s">
        <v>170</v>
      </c>
      <c r="AA871" s="54">
        <v>415</v>
      </c>
      <c r="AB871" s="34" t="s">
        <v>140</v>
      </c>
      <c r="AC871" s="35" t="s">
        <v>170</v>
      </c>
      <c r="AD871" s="34" t="s">
        <v>140</v>
      </c>
      <c r="AE871" s="34" t="s">
        <v>140</v>
      </c>
      <c r="AF871" s="35" t="s">
        <v>140</v>
      </c>
      <c r="AG871" s="61" t="s">
        <v>140</v>
      </c>
      <c r="AH871" s="34" t="s">
        <v>140</v>
      </c>
      <c r="AI871" s="35" t="s">
        <v>140</v>
      </c>
      <c r="AJ871" s="36" t="s">
        <v>140</v>
      </c>
      <c r="AK871" s="34" t="s">
        <v>140</v>
      </c>
      <c r="AL871" s="34" t="s">
        <v>140</v>
      </c>
      <c r="AM871" s="34" t="s">
        <v>140</v>
      </c>
      <c r="AN871" s="34" t="s">
        <v>140</v>
      </c>
      <c r="AO871" s="34" t="s">
        <v>140</v>
      </c>
      <c r="AP871" s="55" t="s">
        <v>140</v>
      </c>
      <c r="AQ871" s="55" t="s">
        <v>140</v>
      </c>
      <c r="AR871" s="37" t="s">
        <v>140</v>
      </c>
      <c r="AS871" s="55" t="s">
        <v>140</v>
      </c>
      <c r="AT871" s="37" t="s">
        <v>140</v>
      </c>
      <c r="AU871" s="37" t="s">
        <v>140</v>
      </c>
      <c r="AV871" s="55" t="s">
        <v>140</v>
      </c>
      <c r="AW871" s="55" t="s">
        <v>140</v>
      </c>
      <c r="AX871" s="58" t="s">
        <v>140</v>
      </c>
      <c r="AY871" s="55">
        <v>-10000</v>
      </c>
      <c r="AZ871" s="58" t="s">
        <v>140</v>
      </c>
      <c r="BA871" s="58" t="s">
        <v>150</v>
      </c>
    </row>
    <row r="872" spans="2:53">
      <c r="B872" s="38" t="s">
        <v>237</v>
      </c>
      <c r="C872" s="39" t="s">
        <v>64</v>
      </c>
      <c r="D872" s="40" t="s">
        <v>138</v>
      </c>
      <c r="E872" s="50">
        <v>7200</v>
      </c>
      <c r="F872" s="50"/>
      <c r="G872" s="51"/>
      <c r="H872" s="52">
        <v>7200</v>
      </c>
      <c r="I872" s="50"/>
      <c r="J872" s="50"/>
      <c r="K872" s="50"/>
      <c r="L872" s="52">
        <v>-3019</v>
      </c>
      <c r="M872" s="50">
        <v>-3019</v>
      </c>
      <c r="N872" s="51">
        <v>-3019</v>
      </c>
      <c r="O872" s="28" t="s">
        <v>144</v>
      </c>
      <c r="P872" s="41" t="s">
        <v>41</v>
      </c>
      <c r="Q872" s="28">
        <v>0</v>
      </c>
      <c r="R872" s="24">
        <v>0</v>
      </c>
      <c r="S872" s="24" t="s">
        <v>139</v>
      </c>
      <c r="T872" s="24" t="s">
        <v>139</v>
      </c>
      <c r="U872" s="29" t="s">
        <v>139</v>
      </c>
      <c r="V872" s="25">
        <v>0</v>
      </c>
      <c r="W872" s="30">
        <v>1</v>
      </c>
      <c r="X872" s="52">
        <v>140</v>
      </c>
      <c r="Y872" s="27" t="s">
        <v>140</v>
      </c>
      <c r="Z872" s="41" t="s">
        <v>170</v>
      </c>
      <c r="AA872" s="50">
        <v>425</v>
      </c>
      <c r="AB872" s="27" t="s">
        <v>140</v>
      </c>
      <c r="AC872" s="41" t="s">
        <v>170</v>
      </c>
      <c r="AD872" s="27" t="s">
        <v>140</v>
      </c>
      <c r="AE872" s="27" t="s">
        <v>140</v>
      </c>
      <c r="AF872" s="41" t="s">
        <v>140</v>
      </c>
      <c r="AG872" s="59" t="s">
        <v>140</v>
      </c>
      <c r="AH872" s="27" t="s">
        <v>140</v>
      </c>
      <c r="AI872" s="41" t="s">
        <v>140</v>
      </c>
      <c r="AJ872" s="27" t="s">
        <v>140</v>
      </c>
      <c r="AK872" s="27" t="s">
        <v>140</v>
      </c>
      <c r="AL872" s="27" t="s">
        <v>140</v>
      </c>
      <c r="AM872" s="27" t="s">
        <v>140</v>
      </c>
      <c r="AN872" s="27" t="s">
        <v>140</v>
      </c>
      <c r="AO872" s="27" t="s">
        <v>140</v>
      </c>
      <c r="AP872" s="51" t="s">
        <v>140</v>
      </c>
      <c r="AQ872" s="51" t="s">
        <v>140</v>
      </c>
      <c r="AR872" s="42" t="s">
        <v>140</v>
      </c>
      <c r="AS872" s="51" t="s">
        <v>140</v>
      </c>
      <c r="AT872" s="42" t="s">
        <v>140</v>
      </c>
      <c r="AU872" s="42" t="s">
        <v>140</v>
      </c>
      <c r="AV872" s="51">
        <v>-10000</v>
      </c>
      <c r="AW872" s="51" t="s">
        <v>140</v>
      </c>
      <c r="AX872" s="60" t="s">
        <v>150</v>
      </c>
      <c r="AY872" s="51" t="s">
        <v>140</v>
      </c>
      <c r="AZ872" s="60" t="s">
        <v>140</v>
      </c>
      <c r="BA872" s="60" t="s">
        <v>140</v>
      </c>
    </row>
    <row r="873" spans="2:53">
      <c r="B873" s="43" t="s">
        <v>237</v>
      </c>
      <c r="C873" s="22" t="s">
        <v>64</v>
      </c>
      <c r="D873" s="23" t="s">
        <v>141</v>
      </c>
      <c r="E873" s="29">
        <v>7200</v>
      </c>
      <c r="F873" s="29"/>
      <c r="G873" s="53"/>
      <c r="H873" s="47">
        <v>7200</v>
      </c>
      <c r="I873" s="29"/>
      <c r="J873" s="29"/>
      <c r="K873" s="29"/>
      <c r="L873" s="47">
        <v>-3019</v>
      </c>
      <c r="M873" s="29">
        <v>-3019</v>
      </c>
      <c r="N873" s="53">
        <v>-3019</v>
      </c>
      <c r="O873" s="26" t="s">
        <v>144</v>
      </c>
      <c r="P873" s="25" t="s">
        <v>41</v>
      </c>
      <c r="Q873" s="26">
        <v>0</v>
      </c>
      <c r="R873" s="24">
        <v>0</v>
      </c>
      <c r="S873" s="24" t="s">
        <v>139</v>
      </c>
      <c r="T873" s="24" t="s">
        <v>139</v>
      </c>
      <c r="U873" s="29" t="s">
        <v>139</v>
      </c>
      <c r="V873" s="25">
        <v>0</v>
      </c>
      <c r="W873" s="30">
        <v>1</v>
      </c>
      <c r="X873" s="47">
        <v>140</v>
      </c>
      <c r="Y873" s="24" t="s">
        <v>140</v>
      </c>
      <c r="Z873" s="25" t="s">
        <v>170</v>
      </c>
      <c r="AA873" s="29">
        <v>425</v>
      </c>
      <c r="AB873" s="24" t="s">
        <v>140</v>
      </c>
      <c r="AC873" s="25" t="s">
        <v>170</v>
      </c>
      <c r="AD873" s="24" t="s">
        <v>140</v>
      </c>
      <c r="AE873" s="24" t="s">
        <v>140</v>
      </c>
      <c r="AF873" s="25" t="s">
        <v>140</v>
      </c>
      <c r="AG873" s="48" t="s">
        <v>140</v>
      </c>
      <c r="AH873" s="24" t="s">
        <v>140</v>
      </c>
      <c r="AI873" s="25" t="s">
        <v>140</v>
      </c>
      <c r="AJ873" s="24" t="s">
        <v>140</v>
      </c>
      <c r="AK873" s="24" t="s">
        <v>140</v>
      </c>
      <c r="AL873" s="24" t="s">
        <v>140</v>
      </c>
      <c r="AM873" s="24" t="s">
        <v>140</v>
      </c>
      <c r="AN873" s="24" t="s">
        <v>140</v>
      </c>
      <c r="AO873" s="24" t="s">
        <v>140</v>
      </c>
      <c r="AP873" s="53" t="s">
        <v>140</v>
      </c>
      <c r="AQ873" s="53" t="s">
        <v>140</v>
      </c>
      <c r="AR873" s="30" t="s">
        <v>140</v>
      </c>
      <c r="AS873" s="53" t="s">
        <v>140</v>
      </c>
      <c r="AT873" s="30" t="s">
        <v>140</v>
      </c>
      <c r="AU873" s="30" t="s">
        <v>140</v>
      </c>
      <c r="AV873" s="53">
        <v>-10000</v>
      </c>
      <c r="AW873" s="53" t="s">
        <v>140</v>
      </c>
      <c r="AX873" s="57" t="s">
        <v>150</v>
      </c>
      <c r="AY873" s="53" t="s">
        <v>140</v>
      </c>
      <c r="AZ873" s="57" t="s">
        <v>140</v>
      </c>
      <c r="BA873" s="57" t="s">
        <v>140</v>
      </c>
    </row>
    <row r="874" spans="2:53">
      <c r="B874" s="43" t="s">
        <v>237</v>
      </c>
      <c r="C874" s="22" t="s">
        <v>64</v>
      </c>
      <c r="D874" s="23" t="s">
        <v>142</v>
      </c>
      <c r="E874" s="29">
        <v>7200</v>
      </c>
      <c r="F874" s="29"/>
      <c r="G874" s="53"/>
      <c r="H874" s="47">
        <v>7200</v>
      </c>
      <c r="I874" s="29"/>
      <c r="J874" s="29"/>
      <c r="K874" s="29"/>
      <c r="L874" s="47">
        <v>-3019</v>
      </c>
      <c r="M874" s="29">
        <v>-3019</v>
      </c>
      <c r="N874" s="53">
        <v>-3019</v>
      </c>
      <c r="O874" s="26" t="s">
        <v>144</v>
      </c>
      <c r="P874" s="25" t="s">
        <v>41</v>
      </c>
      <c r="Q874" s="26">
        <v>0</v>
      </c>
      <c r="R874" s="24">
        <v>0</v>
      </c>
      <c r="S874" s="24" t="s">
        <v>139</v>
      </c>
      <c r="T874" s="24" t="s">
        <v>139</v>
      </c>
      <c r="U874" s="29" t="s">
        <v>139</v>
      </c>
      <c r="V874" s="25">
        <v>0</v>
      </c>
      <c r="W874" s="30">
        <v>1</v>
      </c>
      <c r="X874" s="47">
        <v>140</v>
      </c>
      <c r="Y874" s="24" t="s">
        <v>140</v>
      </c>
      <c r="Z874" s="25" t="s">
        <v>170</v>
      </c>
      <c r="AA874" s="29">
        <v>425</v>
      </c>
      <c r="AB874" s="24" t="s">
        <v>140</v>
      </c>
      <c r="AC874" s="25" t="s">
        <v>170</v>
      </c>
      <c r="AD874" s="24" t="s">
        <v>140</v>
      </c>
      <c r="AE874" s="24" t="s">
        <v>140</v>
      </c>
      <c r="AF874" s="25" t="s">
        <v>140</v>
      </c>
      <c r="AG874" s="48" t="s">
        <v>140</v>
      </c>
      <c r="AH874" s="24" t="s">
        <v>140</v>
      </c>
      <c r="AI874" s="25" t="s">
        <v>140</v>
      </c>
      <c r="AJ874" s="24" t="s">
        <v>140</v>
      </c>
      <c r="AK874" s="24" t="s">
        <v>140</v>
      </c>
      <c r="AL874" s="24" t="s">
        <v>140</v>
      </c>
      <c r="AM874" s="24" t="s">
        <v>140</v>
      </c>
      <c r="AN874" s="24" t="s">
        <v>140</v>
      </c>
      <c r="AO874" s="24" t="s">
        <v>140</v>
      </c>
      <c r="AP874" s="53" t="s">
        <v>140</v>
      </c>
      <c r="AQ874" s="53" t="s">
        <v>140</v>
      </c>
      <c r="AR874" s="30" t="s">
        <v>140</v>
      </c>
      <c r="AS874" s="53" t="s">
        <v>140</v>
      </c>
      <c r="AT874" s="30" t="s">
        <v>140</v>
      </c>
      <c r="AU874" s="30" t="s">
        <v>140</v>
      </c>
      <c r="AV874" s="53">
        <v>-10000</v>
      </c>
      <c r="AW874" s="53" t="s">
        <v>140</v>
      </c>
      <c r="AX874" s="57" t="s">
        <v>150</v>
      </c>
      <c r="AY874" s="53" t="s">
        <v>140</v>
      </c>
      <c r="AZ874" s="57" t="s">
        <v>140</v>
      </c>
      <c r="BA874" s="57" t="s">
        <v>140</v>
      </c>
    </row>
    <row r="875" spans="2:53">
      <c r="B875" s="43" t="s">
        <v>237</v>
      </c>
      <c r="C875" s="22" t="s">
        <v>64</v>
      </c>
      <c r="D875" s="23" t="s">
        <v>143</v>
      </c>
      <c r="E875" s="29">
        <v>6760</v>
      </c>
      <c r="F875" s="29"/>
      <c r="G875" s="53"/>
      <c r="H875" s="47">
        <v>6760</v>
      </c>
      <c r="I875" s="29"/>
      <c r="J875" s="29"/>
      <c r="K875" s="29"/>
      <c r="L875" s="47">
        <v>12119</v>
      </c>
      <c r="M875" s="29">
        <v>-26</v>
      </c>
      <c r="N875" s="53">
        <v>12119</v>
      </c>
      <c r="O875" s="26" t="s">
        <v>144</v>
      </c>
      <c r="P875" s="25" t="s">
        <v>41</v>
      </c>
      <c r="Q875" s="26">
        <v>12145</v>
      </c>
      <c r="R875" s="24">
        <v>0</v>
      </c>
      <c r="S875" s="24" t="s">
        <v>139</v>
      </c>
      <c r="T875" s="24" t="s">
        <v>139</v>
      </c>
      <c r="U875" s="29" t="s">
        <v>139</v>
      </c>
      <c r="V875" s="25">
        <v>-26</v>
      </c>
      <c r="W875" s="30">
        <v>1</v>
      </c>
      <c r="X875" s="47">
        <v>140</v>
      </c>
      <c r="Y875" s="24" t="s">
        <v>140</v>
      </c>
      <c r="Z875" s="25" t="s">
        <v>170</v>
      </c>
      <c r="AA875" s="29">
        <v>397</v>
      </c>
      <c r="AB875" s="24" t="s">
        <v>140</v>
      </c>
      <c r="AC875" s="25" t="s">
        <v>170</v>
      </c>
      <c r="AD875" s="24" t="s">
        <v>140</v>
      </c>
      <c r="AE875" s="24">
        <v>5732</v>
      </c>
      <c r="AF875" s="25" t="s">
        <v>238</v>
      </c>
      <c r="AG875" s="48" t="s">
        <v>140</v>
      </c>
      <c r="AH875" s="24" t="s">
        <v>140</v>
      </c>
      <c r="AI875" s="25" t="s">
        <v>140</v>
      </c>
      <c r="AJ875" s="26" t="s">
        <v>140</v>
      </c>
      <c r="AK875" s="24" t="s">
        <v>140</v>
      </c>
      <c r="AL875" s="24" t="s">
        <v>140</v>
      </c>
      <c r="AM875" s="24" t="s">
        <v>140</v>
      </c>
      <c r="AN875" s="24" t="s">
        <v>140</v>
      </c>
      <c r="AO875" s="24" t="s">
        <v>140</v>
      </c>
      <c r="AP875" s="53" t="s">
        <v>140</v>
      </c>
      <c r="AQ875" s="53" t="s">
        <v>140</v>
      </c>
      <c r="AR875" s="30" t="s">
        <v>140</v>
      </c>
      <c r="AS875" s="53" t="s">
        <v>140</v>
      </c>
      <c r="AT875" s="30" t="s">
        <v>140</v>
      </c>
      <c r="AU875" s="30" t="s">
        <v>140</v>
      </c>
      <c r="AV875" s="53">
        <v>-10000</v>
      </c>
      <c r="AW875" s="53" t="s">
        <v>140</v>
      </c>
      <c r="AX875" s="57" t="s">
        <v>150</v>
      </c>
      <c r="AY875" s="53" t="s">
        <v>140</v>
      </c>
      <c r="AZ875" s="57" t="s">
        <v>140</v>
      </c>
      <c r="BA875" s="57" t="s">
        <v>140</v>
      </c>
    </row>
    <row r="876" spans="2:53">
      <c r="B876" s="43" t="s">
        <v>237</v>
      </c>
      <c r="C876" s="22" t="s">
        <v>64</v>
      </c>
      <c r="D876" s="23" t="s">
        <v>145</v>
      </c>
      <c r="E876" s="29">
        <v>6760</v>
      </c>
      <c r="F876" s="29"/>
      <c r="G876" s="53"/>
      <c r="H876" s="47">
        <v>6760</v>
      </c>
      <c r="I876" s="29"/>
      <c r="J876" s="29"/>
      <c r="K876" s="29"/>
      <c r="L876" s="47">
        <v>12119</v>
      </c>
      <c r="M876" s="29">
        <v>-26</v>
      </c>
      <c r="N876" s="53">
        <v>12119</v>
      </c>
      <c r="O876" s="26" t="s">
        <v>144</v>
      </c>
      <c r="P876" s="25" t="s">
        <v>41</v>
      </c>
      <c r="Q876" s="26">
        <v>12145</v>
      </c>
      <c r="R876" s="24">
        <v>0</v>
      </c>
      <c r="S876" s="24" t="s">
        <v>139</v>
      </c>
      <c r="T876" s="24" t="s">
        <v>139</v>
      </c>
      <c r="U876" s="29" t="s">
        <v>139</v>
      </c>
      <c r="V876" s="25">
        <v>-26</v>
      </c>
      <c r="W876" s="30">
        <v>1</v>
      </c>
      <c r="X876" s="47">
        <v>140</v>
      </c>
      <c r="Y876" s="24" t="s">
        <v>140</v>
      </c>
      <c r="Z876" s="25" t="s">
        <v>170</v>
      </c>
      <c r="AA876" s="29">
        <v>397</v>
      </c>
      <c r="AB876" s="24" t="s">
        <v>140</v>
      </c>
      <c r="AC876" s="25" t="s">
        <v>170</v>
      </c>
      <c r="AD876" s="24" t="s">
        <v>140</v>
      </c>
      <c r="AE876" s="24">
        <v>6509</v>
      </c>
      <c r="AF876" s="25" t="s">
        <v>48</v>
      </c>
      <c r="AG876" s="48" t="s">
        <v>140</v>
      </c>
      <c r="AH876" s="24" t="s">
        <v>140</v>
      </c>
      <c r="AI876" s="25" t="s">
        <v>140</v>
      </c>
      <c r="AJ876" s="26" t="s">
        <v>140</v>
      </c>
      <c r="AK876" s="24" t="s">
        <v>140</v>
      </c>
      <c r="AL876" s="24" t="s">
        <v>140</v>
      </c>
      <c r="AM876" s="24" t="s">
        <v>140</v>
      </c>
      <c r="AN876" s="24" t="s">
        <v>140</v>
      </c>
      <c r="AO876" s="24" t="s">
        <v>140</v>
      </c>
      <c r="AP876" s="53" t="s">
        <v>140</v>
      </c>
      <c r="AQ876" s="53" t="s">
        <v>140</v>
      </c>
      <c r="AR876" s="30" t="s">
        <v>140</v>
      </c>
      <c r="AS876" s="53" t="s">
        <v>140</v>
      </c>
      <c r="AT876" s="30" t="s">
        <v>140</v>
      </c>
      <c r="AU876" s="30" t="s">
        <v>140</v>
      </c>
      <c r="AV876" s="53">
        <v>-10000</v>
      </c>
      <c r="AW876" s="53" t="s">
        <v>140</v>
      </c>
      <c r="AX876" s="57" t="s">
        <v>150</v>
      </c>
      <c r="AY876" s="53" t="s">
        <v>140</v>
      </c>
      <c r="AZ876" s="57" t="s">
        <v>140</v>
      </c>
      <c r="BA876" s="57" t="s">
        <v>140</v>
      </c>
    </row>
    <row r="877" spans="2:53">
      <c r="B877" s="43" t="s">
        <v>237</v>
      </c>
      <c r="C877" s="22" t="s">
        <v>64</v>
      </c>
      <c r="D877" s="23" t="s">
        <v>146</v>
      </c>
      <c r="E877" s="29">
        <v>6760</v>
      </c>
      <c r="F877" s="29"/>
      <c r="G877" s="53"/>
      <c r="H877" s="47">
        <v>6760</v>
      </c>
      <c r="I877" s="29"/>
      <c r="J877" s="29"/>
      <c r="K877" s="29"/>
      <c r="L877" s="47">
        <v>12119</v>
      </c>
      <c r="M877" s="29">
        <v>-26</v>
      </c>
      <c r="N877" s="53">
        <v>12119</v>
      </c>
      <c r="O877" s="26" t="s">
        <v>144</v>
      </c>
      <c r="P877" s="25" t="s">
        <v>41</v>
      </c>
      <c r="Q877" s="26">
        <v>12145</v>
      </c>
      <c r="R877" s="24">
        <v>0</v>
      </c>
      <c r="S877" s="24" t="s">
        <v>139</v>
      </c>
      <c r="T877" s="24" t="s">
        <v>139</v>
      </c>
      <c r="U877" s="29" t="s">
        <v>139</v>
      </c>
      <c r="V877" s="25">
        <v>-26</v>
      </c>
      <c r="W877" s="30">
        <v>1</v>
      </c>
      <c r="X877" s="47">
        <v>140</v>
      </c>
      <c r="Y877" s="24" t="s">
        <v>140</v>
      </c>
      <c r="Z877" s="25" t="s">
        <v>170</v>
      </c>
      <c r="AA877" s="29">
        <v>397</v>
      </c>
      <c r="AB877" s="24" t="s">
        <v>140</v>
      </c>
      <c r="AC877" s="25" t="s">
        <v>170</v>
      </c>
      <c r="AD877" s="24" t="s">
        <v>140</v>
      </c>
      <c r="AE877" s="24">
        <v>6509</v>
      </c>
      <c r="AF877" s="25" t="s">
        <v>48</v>
      </c>
      <c r="AG877" s="48" t="s">
        <v>140</v>
      </c>
      <c r="AH877" s="24" t="s">
        <v>140</v>
      </c>
      <c r="AI877" s="25" t="s">
        <v>140</v>
      </c>
      <c r="AJ877" s="26" t="s">
        <v>140</v>
      </c>
      <c r="AK877" s="24" t="s">
        <v>140</v>
      </c>
      <c r="AL877" s="24" t="s">
        <v>140</v>
      </c>
      <c r="AM877" s="24" t="s">
        <v>140</v>
      </c>
      <c r="AN877" s="24" t="s">
        <v>140</v>
      </c>
      <c r="AO877" s="24" t="s">
        <v>140</v>
      </c>
      <c r="AP877" s="53" t="s">
        <v>140</v>
      </c>
      <c r="AQ877" s="53" t="s">
        <v>140</v>
      </c>
      <c r="AR877" s="30" t="s">
        <v>140</v>
      </c>
      <c r="AS877" s="53" t="s">
        <v>140</v>
      </c>
      <c r="AT877" s="30" t="s">
        <v>140</v>
      </c>
      <c r="AU877" s="30" t="s">
        <v>140</v>
      </c>
      <c r="AV877" s="53">
        <v>-10000</v>
      </c>
      <c r="AW877" s="53" t="s">
        <v>140</v>
      </c>
      <c r="AX877" s="57" t="s">
        <v>150</v>
      </c>
      <c r="AY877" s="53" t="s">
        <v>140</v>
      </c>
      <c r="AZ877" s="57" t="s">
        <v>140</v>
      </c>
      <c r="BA877" s="57" t="s">
        <v>140</v>
      </c>
    </row>
    <row r="878" spans="2:53">
      <c r="B878" s="43" t="s">
        <v>237</v>
      </c>
      <c r="C878" s="22" t="s">
        <v>64</v>
      </c>
      <c r="D878" s="23" t="s">
        <v>147</v>
      </c>
      <c r="E878" s="29"/>
      <c r="F878" s="29">
        <v>6866</v>
      </c>
      <c r="G878" s="53">
        <v>718</v>
      </c>
      <c r="H878" s="47"/>
      <c r="I878" s="29">
        <v>6836</v>
      </c>
      <c r="J878" s="29">
        <v>718</v>
      </c>
      <c r="K878" s="29"/>
      <c r="L878" s="47">
        <v>-1593</v>
      </c>
      <c r="M878" s="29">
        <v>-1593</v>
      </c>
      <c r="N878" s="53">
        <v>-1593</v>
      </c>
      <c r="O878" s="26" t="s">
        <v>40</v>
      </c>
      <c r="P878" s="25" t="s">
        <v>41</v>
      </c>
      <c r="Q878" s="26">
        <v>0</v>
      </c>
      <c r="R878" s="24" t="s">
        <v>139</v>
      </c>
      <c r="S878" s="24">
        <v>30</v>
      </c>
      <c r="T878" s="24">
        <v>0</v>
      </c>
      <c r="U878" s="29">
        <v>30</v>
      </c>
      <c r="V878" s="25">
        <v>0</v>
      </c>
      <c r="W878" s="30">
        <v>1</v>
      </c>
      <c r="X878" s="47">
        <v>137</v>
      </c>
      <c r="Y878" s="24" t="s">
        <v>140</v>
      </c>
      <c r="Z878" s="25" t="s">
        <v>170</v>
      </c>
      <c r="AA878" s="29">
        <v>401</v>
      </c>
      <c r="AB878" s="24" t="s">
        <v>140</v>
      </c>
      <c r="AC878" s="25" t="s">
        <v>170</v>
      </c>
      <c r="AD878" s="24" t="s">
        <v>140</v>
      </c>
      <c r="AE878" s="24" t="s">
        <v>140</v>
      </c>
      <c r="AF878" s="25" t="s">
        <v>140</v>
      </c>
      <c r="AG878" s="48" t="s">
        <v>140</v>
      </c>
      <c r="AH878" s="24" t="s">
        <v>140</v>
      </c>
      <c r="AI878" s="25" t="s">
        <v>140</v>
      </c>
      <c r="AJ878" s="26" t="s">
        <v>140</v>
      </c>
      <c r="AK878" s="24" t="s">
        <v>140</v>
      </c>
      <c r="AL878" s="24" t="s">
        <v>140</v>
      </c>
      <c r="AM878" s="24" t="s">
        <v>140</v>
      </c>
      <c r="AN878" s="24" t="s">
        <v>140</v>
      </c>
      <c r="AO878" s="24" t="s">
        <v>140</v>
      </c>
      <c r="AP878" s="53" t="s">
        <v>140</v>
      </c>
      <c r="AQ878" s="53" t="s">
        <v>140</v>
      </c>
      <c r="AR878" s="30" t="s">
        <v>140</v>
      </c>
      <c r="AS878" s="53" t="s">
        <v>140</v>
      </c>
      <c r="AT878" s="30" t="s">
        <v>140</v>
      </c>
      <c r="AU878" s="30" t="s">
        <v>140</v>
      </c>
      <c r="AV878" s="53" t="s">
        <v>140</v>
      </c>
      <c r="AW878" s="53" t="s">
        <v>140</v>
      </c>
      <c r="AX878" s="57" t="s">
        <v>140</v>
      </c>
      <c r="AY878" s="53">
        <v>-10000</v>
      </c>
      <c r="AZ878" s="57" t="s">
        <v>140</v>
      </c>
      <c r="BA878" s="57" t="s">
        <v>150</v>
      </c>
    </row>
    <row r="879" spans="2:53">
      <c r="B879" s="43" t="s">
        <v>237</v>
      </c>
      <c r="C879" s="22" t="s">
        <v>64</v>
      </c>
      <c r="D879" s="23" t="s">
        <v>148</v>
      </c>
      <c r="E879" s="29"/>
      <c r="F879" s="29">
        <v>6866</v>
      </c>
      <c r="G879" s="53">
        <v>718</v>
      </c>
      <c r="H879" s="47"/>
      <c r="I879" s="29">
        <v>6830</v>
      </c>
      <c r="J879" s="29">
        <v>718</v>
      </c>
      <c r="K879" s="29"/>
      <c r="L879" s="47">
        <v>-1593</v>
      </c>
      <c r="M879" s="29">
        <v>-1593</v>
      </c>
      <c r="N879" s="53">
        <v>-1593</v>
      </c>
      <c r="O879" s="26" t="s">
        <v>40</v>
      </c>
      <c r="P879" s="25" t="s">
        <v>41</v>
      </c>
      <c r="Q879" s="26">
        <v>0</v>
      </c>
      <c r="R879" s="24" t="s">
        <v>139</v>
      </c>
      <c r="S879" s="24">
        <v>36</v>
      </c>
      <c r="T879" s="24">
        <v>0</v>
      </c>
      <c r="U879" s="29">
        <v>36</v>
      </c>
      <c r="V879" s="25">
        <v>0</v>
      </c>
      <c r="W879" s="30">
        <v>1</v>
      </c>
      <c r="X879" s="47">
        <v>137</v>
      </c>
      <c r="Y879" s="24" t="s">
        <v>140</v>
      </c>
      <c r="Z879" s="25" t="s">
        <v>170</v>
      </c>
      <c r="AA879" s="29">
        <v>395</v>
      </c>
      <c r="AB879" s="24" t="s">
        <v>140</v>
      </c>
      <c r="AC879" s="25" t="s">
        <v>170</v>
      </c>
      <c r="AD879" s="24" t="s">
        <v>140</v>
      </c>
      <c r="AE879" s="24" t="s">
        <v>140</v>
      </c>
      <c r="AF879" s="25" t="s">
        <v>140</v>
      </c>
      <c r="AG879" s="48" t="s">
        <v>140</v>
      </c>
      <c r="AH879" s="24" t="s">
        <v>140</v>
      </c>
      <c r="AI879" s="25" t="s">
        <v>140</v>
      </c>
      <c r="AJ879" s="26" t="s">
        <v>140</v>
      </c>
      <c r="AK879" s="24" t="s">
        <v>140</v>
      </c>
      <c r="AL879" s="24" t="s">
        <v>140</v>
      </c>
      <c r="AM879" s="24" t="s">
        <v>140</v>
      </c>
      <c r="AN879" s="24" t="s">
        <v>140</v>
      </c>
      <c r="AO879" s="24" t="s">
        <v>140</v>
      </c>
      <c r="AP879" s="53" t="s">
        <v>140</v>
      </c>
      <c r="AQ879" s="53" t="s">
        <v>140</v>
      </c>
      <c r="AR879" s="30" t="s">
        <v>140</v>
      </c>
      <c r="AS879" s="53" t="s">
        <v>140</v>
      </c>
      <c r="AT879" s="30" t="s">
        <v>140</v>
      </c>
      <c r="AU879" s="30" t="s">
        <v>140</v>
      </c>
      <c r="AV879" s="53" t="s">
        <v>140</v>
      </c>
      <c r="AW879" s="53" t="s">
        <v>140</v>
      </c>
      <c r="AX879" s="57" t="s">
        <v>140</v>
      </c>
      <c r="AY879" s="53">
        <v>-10000</v>
      </c>
      <c r="AZ879" s="57" t="s">
        <v>140</v>
      </c>
      <c r="BA879" s="57" t="s">
        <v>150</v>
      </c>
    </row>
    <row r="880" spans="2:53">
      <c r="B880" s="43" t="s">
        <v>237</v>
      </c>
      <c r="C880" s="22" t="s">
        <v>64</v>
      </c>
      <c r="D880" s="23" t="s">
        <v>149</v>
      </c>
      <c r="E880" s="29"/>
      <c r="F880" s="29">
        <v>6866</v>
      </c>
      <c r="G880" s="53">
        <v>718</v>
      </c>
      <c r="H880" s="47"/>
      <c r="I880" s="29">
        <v>6295</v>
      </c>
      <c r="J880" s="29">
        <v>718</v>
      </c>
      <c r="K880" s="29"/>
      <c r="L880" s="47">
        <v>-1593</v>
      </c>
      <c r="M880" s="29">
        <v>-1593</v>
      </c>
      <c r="N880" s="53">
        <v>-1593</v>
      </c>
      <c r="O880" s="26" t="s">
        <v>40</v>
      </c>
      <c r="P880" s="25" t="s">
        <v>41</v>
      </c>
      <c r="Q880" s="26">
        <v>0</v>
      </c>
      <c r="R880" s="24" t="s">
        <v>139</v>
      </c>
      <c r="S880" s="24">
        <v>571</v>
      </c>
      <c r="T880" s="24">
        <v>0</v>
      </c>
      <c r="U880" s="29">
        <v>571</v>
      </c>
      <c r="V880" s="25">
        <v>0</v>
      </c>
      <c r="W880" s="30">
        <v>1</v>
      </c>
      <c r="X880" s="47">
        <v>140</v>
      </c>
      <c r="Y880" s="24" t="s">
        <v>140</v>
      </c>
      <c r="Z880" s="25" t="s">
        <v>170</v>
      </c>
      <c r="AA880" s="29">
        <v>-140</v>
      </c>
      <c r="AB880" s="24" t="s">
        <v>140</v>
      </c>
      <c r="AC880" s="25" t="s">
        <v>170</v>
      </c>
      <c r="AD880" s="24" t="s">
        <v>140</v>
      </c>
      <c r="AE880" s="24" t="s">
        <v>140</v>
      </c>
      <c r="AF880" s="25" t="s">
        <v>140</v>
      </c>
      <c r="AG880" s="48" t="s">
        <v>140</v>
      </c>
      <c r="AH880" s="24" t="s">
        <v>140</v>
      </c>
      <c r="AI880" s="25" t="s">
        <v>140</v>
      </c>
      <c r="AJ880" s="26" t="s">
        <v>140</v>
      </c>
      <c r="AK880" s="24" t="s">
        <v>140</v>
      </c>
      <c r="AL880" s="24" t="s">
        <v>140</v>
      </c>
      <c r="AM880" s="24" t="s">
        <v>140</v>
      </c>
      <c r="AN880" s="24" t="s">
        <v>140</v>
      </c>
      <c r="AO880" s="24" t="s">
        <v>140</v>
      </c>
      <c r="AP880" s="53" t="s">
        <v>140</v>
      </c>
      <c r="AQ880" s="53" t="s">
        <v>140</v>
      </c>
      <c r="AR880" s="30" t="s">
        <v>140</v>
      </c>
      <c r="AS880" s="53" t="s">
        <v>140</v>
      </c>
      <c r="AT880" s="30" t="s">
        <v>140</v>
      </c>
      <c r="AU880" s="30" t="s">
        <v>140</v>
      </c>
      <c r="AV880" s="53" t="s">
        <v>140</v>
      </c>
      <c r="AW880" s="53" t="s">
        <v>140</v>
      </c>
      <c r="AX880" s="57" t="s">
        <v>140</v>
      </c>
      <c r="AY880" s="53">
        <v>-10000</v>
      </c>
      <c r="AZ880" s="57" t="s">
        <v>140</v>
      </c>
      <c r="BA880" s="57" t="s">
        <v>150</v>
      </c>
    </row>
    <row r="881" spans="2:53">
      <c r="B881" s="43" t="s">
        <v>237</v>
      </c>
      <c r="C881" s="22" t="s">
        <v>64</v>
      </c>
      <c r="D881" s="23" t="s">
        <v>151</v>
      </c>
      <c r="E881" s="29"/>
      <c r="F881" s="29">
        <v>7540</v>
      </c>
      <c r="G881" s="53">
        <v>654</v>
      </c>
      <c r="H881" s="47"/>
      <c r="I881" s="29">
        <v>7236</v>
      </c>
      <c r="J881" s="29">
        <v>654</v>
      </c>
      <c r="K881" s="29"/>
      <c r="L881" s="47">
        <v>-2829</v>
      </c>
      <c r="M881" s="29">
        <v>-2829</v>
      </c>
      <c r="N881" s="53">
        <v>-2829</v>
      </c>
      <c r="O881" s="26" t="s">
        <v>144</v>
      </c>
      <c r="P881" s="25" t="s">
        <v>144</v>
      </c>
      <c r="Q881" s="26">
        <v>0</v>
      </c>
      <c r="R881" s="24" t="s">
        <v>139</v>
      </c>
      <c r="S881" s="24">
        <v>304</v>
      </c>
      <c r="T881" s="24">
        <v>0</v>
      </c>
      <c r="U881" s="29">
        <v>304</v>
      </c>
      <c r="V881" s="25">
        <v>0</v>
      </c>
      <c r="W881" s="30">
        <v>1</v>
      </c>
      <c r="X881" s="47">
        <v>140</v>
      </c>
      <c r="Y881" s="24" t="s">
        <v>140</v>
      </c>
      <c r="Z881" s="25" t="s">
        <v>170</v>
      </c>
      <c r="AA881" s="29">
        <v>-20</v>
      </c>
      <c r="AB881" s="24" t="s">
        <v>140</v>
      </c>
      <c r="AC881" s="25" t="s">
        <v>170</v>
      </c>
      <c r="AD881" s="24" t="s">
        <v>140</v>
      </c>
      <c r="AE881" s="24" t="s">
        <v>140</v>
      </c>
      <c r="AF881" s="25" t="s">
        <v>140</v>
      </c>
      <c r="AG881" s="48" t="s">
        <v>140</v>
      </c>
      <c r="AH881" s="24" t="s">
        <v>140</v>
      </c>
      <c r="AI881" s="25" t="s">
        <v>140</v>
      </c>
      <c r="AJ881" s="26" t="s">
        <v>140</v>
      </c>
      <c r="AK881" s="24" t="s">
        <v>140</v>
      </c>
      <c r="AL881" s="24" t="s">
        <v>140</v>
      </c>
      <c r="AM881" s="24" t="s">
        <v>140</v>
      </c>
      <c r="AN881" s="24" t="s">
        <v>140</v>
      </c>
      <c r="AO881" s="24" t="s">
        <v>140</v>
      </c>
      <c r="AP881" s="53" t="s">
        <v>140</v>
      </c>
      <c r="AQ881" s="53" t="s">
        <v>140</v>
      </c>
      <c r="AR881" s="30" t="s">
        <v>140</v>
      </c>
      <c r="AS881" s="53" t="s">
        <v>140</v>
      </c>
      <c r="AT881" s="30" t="s">
        <v>140</v>
      </c>
      <c r="AU881" s="30" t="s">
        <v>140</v>
      </c>
      <c r="AV881" s="53" t="s">
        <v>140</v>
      </c>
      <c r="AW881" s="53" t="s">
        <v>140</v>
      </c>
      <c r="AX881" s="57" t="s">
        <v>140</v>
      </c>
      <c r="AY881" s="53">
        <v>-10000</v>
      </c>
      <c r="AZ881" s="57" t="s">
        <v>140</v>
      </c>
      <c r="BA881" s="57" t="s">
        <v>150</v>
      </c>
    </row>
    <row r="882" spans="2:53">
      <c r="B882" s="43" t="s">
        <v>237</v>
      </c>
      <c r="C882" s="22" t="s">
        <v>64</v>
      </c>
      <c r="D882" s="23" t="s">
        <v>153</v>
      </c>
      <c r="E882" s="29"/>
      <c r="F882" s="29">
        <v>7682</v>
      </c>
      <c r="G882" s="53">
        <v>654</v>
      </c>
      <c r="H882" s="47"/>
      <c r="I882" s="29">
        <v>7682</v>
      </c>
      <c r="J882" s="29">
        <v>654</v>
      </c>
      <c r="K882" s="29"/>
      <c r="L882" s="47">
        <v>-3088</v>
      </c>
      <c r="M882" s="29">
        <v>-3088</v>
      </c>
      <c r="N882" s="53">
        <v>-3088</v>
      </c>
      <c r="O882" s="26" t="s">
        <v>144</v>
      </c>
      <c r="P882" s="25" t="s">
        <v>144</v>
      </c>
      <c r="Q882" s="26">
        <v>0</v>
      </c>
      <c r="R882" s="24" t="s">
        <v>139</v>
      </c>
      <c r="S882" s="24">
        <v>0</v>
      </c>
      <c r="T882" s="24">
        <v>0</v>
      </c>
      <c r="U882" s="29">
        <v>0</v>
      </c>
      <c r="V882" s="25">
        <v>0</v>
      </c>
      <c r="W882" s="30">
        <v>1</v>
      </c>
      <c r="X882" s="47">
        <v>140</v>
      </c>
      <c r="Y882" s="24" t="s">
        <v>140</v>
      </c>
      <c r="Z882" s="25" t="s">
        <v>170</v>
      </c>
      <c r="AA882" s="29">
        <v>425</v>
      </c>
      <c r="AB882" s="24" t="s">
        <v>140</v>
      </c>
      <c r="AC882" s="25" t="s">
        <v>170</v>
      </c>
      <c r="AD882" s="24" t="s">
        <v>140</v>
      </c>
      <c r="AE882" s="24" t="s">
        <v>140</v>
      </c>
      <c r="AF882" s="25" t="s">
        <v>140</v>
      </c>
      <c r="AG882" s="48" t="s">
        <v>140</v>
      </c>
      <c r="AH882" s="24" t="s">
        <v>140</v>
      </c>
      <c r="AI882" s="25" t="s">
        <v>140</v>
      </c>
      <c r="AJ882" s="26" t="s">
        <v>140</v>
      </c>
      <c r="AK882" s="24" t="s">
        <v>140</v>
      </c>
      <c r="AL882" s="24" t="s">
        <v>140</v>
      </c>
      <c r="AM882" s="24" t="s">
        <v>140</v>
      </c>
      <c r="AN882" s="24" t="s">
        <v>140</v>
      </c>
      <c r="AO882" s="24" t="s">
        <v>140</v>
      </c>
      <c r="AP882" s="53" t="s">
        <v>140</v>
      </c>
      <c r="AQ882" s="53" t="s">
        <v>140</v>
      </c>
      <c r="AR882" s="30" t="s">
        <v>140</v>
      </c>
      <c r="AS882" s="53" t="s">
        <v>140</v>
      </c>
      <c r="AT882" s="30" t="s">
        <v>140</v>
      </c>
      <c r="AU882" s="30" t="s">
        <v>140</v>
      </c>
      <c r="AV882" s="53" t="s">
        <v>140</v>
      </c>
      <c r="AW882" s="53" t="s">
        <v>140</v>
      </c>
      <c r="AX882" s="57" t="s">
        <v>140</v>
      </c>
      <c r="AY882" s="53">
        <v>-10000</v>
      </c>
      <c r="AZ882" s="57" t="s">
        <v>140</v>
      </c>
      <c r="BA882" s="57" t="s">
        <v>150</v>
      </c>
    </row>
    <row r="883" spans="2:53" ht="15" thickBot="1">
      <c r="B883" s="44" t="s">
        <v>237</v>
      </c>
      <c r="C883" s="32" t="s">
        <v>64</v>
      </c>
      <c r="D883" s="33" t="s">
        <v>155</v>
      </c>
      <c r="E883" s="54"/>
      <c r="F883" s="54">
        <v>7322</v>
      </c>
      <c r="G883" s="55">
        <v>611</v>
      </c>
      <c r="H883" s="56"/>
      <c r="I883" s="54">
        <v>7322</v>
      </c>
      <c r="J883" s="54">
        <v>606</v>
      </c>
      <c r="K883" s="54"/>
      <c r="L883" s="56">
        <v>-2702</v>
      </c>
      <c r="M883" s="54">
        <v>-2702</v>
      </c>
      <c r="N883" s="55">
        <v>-2702</v>
      </c>
      <c r="O883" s="36" t="s">
        <v>144</v>
      </c>
      <c r="P883" s="35" t="s">
        <v>144</v>
      </c>
      <c r="Q883" s="36">
        <v>0</v>
      </c>
      <c r="R883" s="24" t="s">
        <v>139</v>
      </c>
      <c r="S883" s="24">
        <v>0</v>
      </c>
      <c r="T883" s="24">
        <v>5</v>
      </c>
      <c r="U883" s="29">
        <v>5</v>
      </c>
      <c r="V883" s="25">
        <v>0</v>
      </c>
      <c r="W883" s="30">
        <v>1</v>
      </c>
      <c r="X883" s="56">
        <v>159</v>
      </c>
      <c r="Y883" s="34" t="s">
        <v>140</v>
      </c>
      <c r="Z883" s="35" t="s">
        <v>170</v>
      </c>
      <c r="AA883" s="54">
        <v>415</v>
      </c>
      <c r="AB883" s="34" t="s">
        <v>140</v>
      </c>
      <c r="AC883" s="35" t="s">
        <v>170</v>
      </c>
      <c r="AD883" s="34" t="s">
        <v>140</v>
      </c>
      <c r="AE883" s="34" t="s">
        <v>140</v>
      </c>
      <c r="AF883" s="35" t="s">
        <v>239</v>
      </c>
      <c r="AG883" s="61" t="s">
        <v>140</v>
      </c>
      <c r="AH883" s="34">
        <v>7008</v>
      </c>
      <c r="AI883" s="35" t="s">
        <v>239</v>
      </c>
      <c r="AJ883" s="36" t="s">
        <v>140</v>
      </c>
      <c r="AK883" s="34" t="s">
        <v>140</v>
      </c>
      <c r="AL883" s="34" t="s">
        <v>140</v>
      </c>
      <c r="AM883" s="34" t="s">
        <v>140</v>
      </c>
      <c r="AN883" s="34" t="s">
        <v>140</v>
      </c>
      <c r="AO883" s="34" t="s">
        <v>140</v>
      </c>
      <c r="AP883" s="55" t="s">
        <v>140</v>
      </c>
      <c r="AQ883" s="55" t="s">
        <v>140</v>
      </c>
      <c r="AR883" s="37" t="s">
        <v>140</v>
      </c>
      <c r="AS883" s="55" t="s">
        <v>140</v>
      </c>
      <c r="AT883" s="37" t="s">
        <v>140</v>
      </c>
      <c r="AU883" s="37" t="s">
        <v>140</v>
      </c>
      <c r="AV883" s="55" t="s">
        <v>140</v>
      </c>
      <c r="AW883" s="55" t="s">
        <v>140</v>
      </c>
      <c r="AX883" s="58" t="s">
        <v>140</v>
      </c>
      <c r="AY883" s="55">
        <v>-10000</v>
      </c>
      <c r="AZ883" s="58" t="s">
        <v>140</v>
      </c>
      <c r="BA883" s="58" t="s">
        <v>150</v>
      </c>
    </row>
    <row r="884" spans="2:53">
      <c r="B884" s="38" t="s">
        <v>240</v>
      </c>
      <c r="C884" s="39" t="s">
        <v>64</v>
      </c>
      <c r="D884" s="40" t="s">
        <v>138</v>
      </c>
      <c r="E884" s="50">
        <v>8328</v>
      </c>
      <c r="F884" s="50"/>
      <c r="G884" s="51"/>
      <c r="H884" s="52">
        <v>6629</v>
      </c>
      <c r="I884" s="50"/>
      <c r="J884" s="50"/>
      <c r="K884" s="50"/>
      <c r="L884" s="52">
        <v>0</v>
      </c>
      <c r="M884" s="50">
        <v>0</v>
      </c>
      <c r="N884" s="51">
        <v>0</v>
      </c>
      <c r="O884" s="28" t="s">
        <v>53</v>
      </c>
      <c r="P884" s="41" t="s">
        <v>41</v>
      </c>
      <c r="Q884" s="28">
        <v>0</v>
      </c>
      <c r="R884" s="24">
        <v>1699</v>
      </c>
      <c r="S884" s="24" t="s">
        <v>139</v>
      </c>
      <c r="T884" s="24" t="s">
        <v>139</v>
      </c>
      <c r="U884" s="29" t="s">
        <v>139</v>
      </c>
      <c r="V884" s="25">
        <v>0</v>
      </c>
      <c r="W884" s="30">
        <v>1</v>
      </c>
      <c r="X884" s="52">
        <v>140</v>
      </c>
      <c r="Y884" s="27" t="s">
        <v>140</v>
      </c>
      <c r="Z884" s="41" t="s">
        <v>170</v>
      </c>
      <c r="AA884" s="50">
        <v>342</v>
      </c>
      <c r="AB884" s="27" t="s">
        <v>140</v>
      </c>
      <c r="AC884" s="41" t="s">
        <v>170</v>
      </c>
      <c r="AD884" s="27" t="s">
        <v>140</v>
      </c>
      <c r="AE884" s="27">
        <v>6616</v>
      </c>
      <c r="AF884" s="41" t="s">
        <v>241</v>
      </c>
      <c r="AG884" s="59" t="s">
        <v>140</v>
      </c>
      <c r="AH884" s="27" t="s">
        <v>140</v>
      </c>
      <c r="AI884" s="41" t="s">
        <v>140</v>
      </c>
      <c r="AJ884" s="28" t="s">
        <v>140</v>
      </c>
      <c r="AK884" s="27" t="s">
        <v>140</v>
      </c>
      <c r="AL884" s="27" t="s">
        <v>140</v>
      </c>
      <c r="AM884" s="27" t="s">
        <v>140</v>
      </c>
      <c r="AN884" s="27" t="s">
        <v>140</v>
      </c>
      <c r="AO884" s="27" t="s">
        <v>140</v>
      </c>
      <c r="AP884" s="51" t="s">
        <v>140</v>
      </c>
      <c r="AQ884" s="51" t="s">
        <v>140</v>
      </c>
      <c r="AR884" s="42" t="s">
        <v>140</v>
      </c>
      <c r="AS884" s="51" t="s">
        <v>140</v>
      </c>
      <c r="AT884" s="42" t="s">
        <v>140</v>
      </c>
      <c r="AU884" s="42" t="s">
        <v>140</v>
      </c>
      <c r="AV884" s="51">
        <v>-10000</v>
      </c>
      <c r="AW884" s="51" t="s">
        <v>140</v>
      </c>
      <c r="AX884" s="60" t="s">
        <v>150</v>
      </c>
      <c r="AY884" s="51" t="s">
        <v>140</v>
      </c>
      <c r="AZ884" s="60" t="s">
        <v>140</v>
      </c>
      <c r="BA884" s="60" t="s">
        <v>140</v>
      </c>
    </row>
    <row r="885" spans="2:53">
      <c r="B885" s="43" t="s">
        <v>240</v>
      </c>
      <c r="C885" s="22" t="s">
        <v>64</v>
      </c>
      <c r="D885" s="23" t="s">
        <v>141</v>
      </c>
      <c r="E885" s="29">
        <v>8328</v>
      </c>
      <c r="F885" s="29"/>
      <c r="G885" s="53"/>
      <c r="H885" s="47">
        <v>6629</v>
      </c>
      <c r="I885" s="29"/>
      <c r="J885" s="29"/>
      <c r="K885" s="29"/>
      <c r="L885" s="47">
        <v>0</v>
      </c>
      <c r="M885" s="29">
        <v>0</v>
      </c>
      <c r="N885" s="53">
        <v>0</v>
      </c>
      <c r="O885" s="26" t="s">
        <v>53</v>
      </c>
      <c r="P885" s="25" t="s">
        <v>41</v>
      </c>
      <c r="Q885" s="26">
        <v>0</v>
      </c>
      <c r="R885" s="24">
        <v>1699</v>
      </c>
      <c r="S885" s="24" t="s">
        <v>139</v>
      </c>
      <c r="T885" s="24" t="s">
        <v>139</v>
      </c>
      <c r="U885" s="29" t="s">
        <v>139</v>
      </c>
      <c r="V885" s="25">
        <v>0</v>
      </c>
      <c r="W885" s="30">
        <v>1</v>
      </c>
      <c r="X885" s="47">
        <v>140</v>
      </c>
      <c r="Y885" s="24" t="s">
        <v>140</v>
      </c>
      <c r="Z885" s="25" t="s">
        <v>170</v>
      </c>
      <c r="AA885" s="29">
        <v>342</v>
      </c>
      <c r="AB885" s="24" t="s">
        <v>140</v>
      </c>
      <c r="AC885" s="25" t="s">
        <v>170</v>
      </c>
      <c r="AD885" s="24" t="s">
        <v>140</v>
      </c>
      <c r="AE885" s="24">
        <v>6131</v>
      </c>
      <c r="AF885" s="25" t="s">
        <v>242</v>
      </c>
      <c r="AG885" s="48" t="s">
        <v>140</v>
      </c>
      <c r="AH885" s="24" t="s">
        <v>140</v>
      </c>
      <c r="AI885" s="25" t="s">
        <v>140</v>
      </c>
      <c r="AJ885" s="26" t="s">
        <v>140</v>
      </c>
      <c r="AK885" s="24" t="s">
        <v>140</v>
      </c>
      <c r="AL885" s="24" t="s">
        <v>140</v>
      </c>
      <c r="AM885" s="24" t="s">
        <v>140</v>
      </c>
      <c r="AN885" s="24" t="s">
        <v>140</v>
      </c>
      <c r="AO885" s="24" t="s">
        <v>140</v>
      </c>
      <c r="AP885" s="53" t="s">
        <v>140</v>
      </c>
      <c r="AQ885" s="53" t="s">
        <v>140</v>
      </c>
      <c r="AR885" s="30" t="s">
        <v>140</v>
      </c>
      <c r="AS885" s="53" t="s">
        <v>140</v>
      </c>
      <c r="AT885" s="30" t="s">
        <v>140</v>
      </c>
      <c r="AU885" s="30" t="s">
        <v>140</v>
      </c>
      <c r="AV885" s="53">
        <v>-10000</v>
      </c>
      <c r="AW885" s="53" t="s">
        <v>140</v>
      </c>
      <c r="AX885" s="57" t="s">
        <v>150</v>
      </c>
      <c r="AY885" s="53" t="s">
        <v>140</v>
      </c>
      <c r="AZ885" s="57" t="s">
        <v>140</v>
      </c>
      <c r="BA885" s="57" t="s">
        <v>140</v>
      </c>
    </row>
    <row r="886" spans="2:53">
      <c r="B886" s="43" t="s">
        <v>240</v>
      </c>
      <c r="C886" s="22" t="s">
        <v>64</v>
      </c>
      <c r="D886" s="23" t="s">
        <v>142</v>
      </c>
      <c r="E886" s="29">
        <v>8328</v>
      </c>
      <c r="F886" s="29"/>
      <c r="G886" s="53"/>
      <c r="H886" s="47">
        <v>6629</v>
      </c>
      <c r="I886" s="29"/>
      <c r="J886" s="29"/>
      <c r="K886" s="29"/>
      <c r="L886" s="47">
        <v>0</v>
      </c>
      <c r="M886" s="29">
        <v>0</v>
      </c>
      <c r="N886" s="53">
        <v>0</v>
      </c>
      <c r="O886" s="26" t="s">
        <v>53</v>
      </c>
      <c r="P886" s="25" t="s">
        <v>41</v>
      </c>
      <c r="Q886" s="26">
        <v>0</v>
      </c>
      <c r="R886" s="24">
        <v>1699</v>
      </c>
      <c r="S886" s="24" t="s">
        <v>139</v>
      </c>
      <c r="T886" s="24" t="s">
        <v>139</v>
      </c>
      <c r="U886" s="29" t="s">
        <v>139</v>
      </c>
      <c r="V886" s="25">
        <v>0</v>
      </c>
      <c r="W886" s="30">
        <v>1</v>
      </c>
      <c r="X886" s="47">
        <v>140</v>
      </c>
      <c r="Y886" s="24" t="s">
        <v>140</v>
      </c>
      <c r="Z886" s="25" t="s">
        <v>170</v>
      </c>
      <c r="AA886" s="29">
        <v>342</v>
      </c>
      <c r="AB886" s="24" t="s">
        <v>140</v>
      </c>
      <c r="AC886" s="25" t="s">
        <v>170</v>
      </c>
      <c r="AD886" s="24" t="s">
        <v>140</v>
      </c>
      <c r="AE886" s="24">
        <v>5735</v>
      </c>
      <c r="AF886" s="25" t="s">
        <v>243</v>
      </c>
      <c r="AG886" s="48" t="s">
        <v>140</v>
      </c>
      <c r="AH886" s="24" t="s">
        <v>140</v>
      </c>
      <c r="AI886" s="25" t="s">
        <v>140</v>
      </c>
      <c r="AJ886" s="26" t="s">
        <v>140</v>
      </c>
      <c r="AK886" s="24" t="s">
        <v>140</v>
      </c>
      <c r="AL886" s="24" t="s">
        <v>140</v>
      </c>
      <c r="AM886" s="24" t="s">
        <v>140</v>
      </c>
      <c r="AN886" s="24" t="s">
        <v>140</v>
      </c>
      <c r="AO886" s="24" t="s">
        <v>140</v>
      </c>
      <c r="AP886" s="53" t="s">
        <v>140</v>
      </c>
      <c r="AQ886" s="53" t="s">
        <v>140</v>
      </c>
      <c r="AR886" s="30" t="s">
        <v>140</v>
      </c>
      <c r="AS886" s="53" t="s">
        <v>140</v>
      </c>
      <c r="AT886" s="30" t="s">
        <v>140</v>
      </c>
      <c r="AU886" s="30" t="s">
        <v>140</v>
      </c>
      <c r="AV886" s="53">
        <v>-10000</v>
      </c>
      <c r="AW886" s="53" t="s">
        <v>140</v>
      </c>
      <c r="AX886" s="57" t="s">
        <v>150</v>
      </c>
      <c r="AY886" s="53" t="s">
        <v>140</v>
      </c>
      <c r="AZ886" s="57" t="s">
        <v>140</v>
      </c>
      <c r="BA886" s="57" t="s">
        <v>140</v>
      </c>
    </row>
    <row r="887" spans="2:53">
      <c r="B887" s="43" t="s">
        <v>240</v>
      </c>
      <c r="C887" s="22" t="s">
        <v>64</v>
      </c>
      <c r="D887" s="23" t="s">
        <v>143</v>
      </c>
      <c r="E887" s="29">
        <v>8328</v>
      </c>
      <c r="F887" s="29"/>
      <c r="G887" s="53"/>
      <c r="H887" s="47">
        <v>8030</v>
      </c>
      <c r="I887" s="29"/>
      <c r="J887" s="29"/>
      <c r="K887" s="29"/>
      <c r="L887" s="47">
        <v>0</v>
      </c>
      <c r="M887" s="29">
        <v>0</v>
      </c>
      <c r="N887" s="53">
        <v>0</v>
      </c>
      <c r="O887" s="26" t="s">
        <v>53</v>
      </c>
      <c r="P887" s="25" t="s">
        <v>41</v>
      </c>
      <c r="Q887" s="26">
        <v>0</v>
      </c>
      <c r="R887" s="24">
        <v>298</v>
      </c>
      <c r="S887" s="24" t="s">
        <v>139</v>
      </c>
      <c r="T887" s="24" t="s">
        <v>139</v>
      </c>
      <c r="U887" s="29" t="s">
        <v>139</v>
      </c>
      <c r="V887" s="25">
        <v>0</v>
      </c>
      <c r="W887" s="30">
        <v>1</v>
      </c>
      <c r="X887" s="47">
        <v>140</v>
      </c>
      <c r="Y887" s="24" t="s">
        <v>140</v>
      </c>
      <c r="Z887" s="25" t="s">
        <v>170</v>
      </c>
      <c r="AA887" s="29">
        <v>421</v>
      </c>
      <c r="AB887" s="24" t="s">
        <v>140</v>
      </c>
      <c r="AC887" s="25" t="s">
        <v>170</v>
      </c>
      <c r="AD887" s="24" t="s">
        <v>140</v>
      </c>
      <c r="AE887" s="24">
        <v>7209</v>
      </c>
      <c r="AF887" s="25" t="s">
        <v>242</v>
      </c>
      <c r="AG887" s="48" t="s">
        <v>140</v>
      </c>
      <c r="AH887" s="24" t="s">
        <v>140</v>
      </c>
      <c r="AI887" s="25" t="s">
        <v>140</v>
      </c>
      <c r="AJ887" s="26" t="s">
        <v>140</v>
      </c>
      <c r="AK887" s="24" t="s">
        <v>140</v>
      </c>
      <c r="AL887" s="24" t="s">
        <v>140</v>
      </c>
      <c r="AM887" s="24" t="s">
        <v>140</v>
      </c>
      <c r="AN887" s="24" t="s">
        <v>140</v>
      </c>
      <c r="AO887" s="24" t="s">
        <v>140</v>
      </c>
      <c r="AP887" s="53" t="s">
        <v>140</v>
      </c>
      <c r="AQ887" s="53" t="s">
        <v>140</v>
      </c>
      <c r="AR887" s="30" t="s">
        <v>140</v>
      </c>
      <c r="AS887" s="53" t="s">
        <v>140</v>
      </c>
      <c r="AT887" s="30" t="s">
        <v>140</v>
      </c>
      <c r="AU887" s="30" t="s">
        <v>140</v>
      </c>
      <c r="AV887" s="53">
        <v>-10000</v>
      </c>
      <c r="AW887" s="53" t="s">
        <v>140</v>
      </c>
      <c r="AX887" s="57" t="s">
        <v>150</v>
      </c>
      <c r="AY887" s="53" t="s">
        <v>140</v>
      </c>
      <c r="AZ887" s="57" t="s">
        <v>140</v>
      </c>
      <c r="BA887" s="57" t="s">
        <v>140</v>
      </c>
    </row>
    <row r="888" spans="2:53">
      <c r="B888" s="43" t="s">
        <v>240</v>
      </c>
      <c r="C888" s="22" t="s">
        <v>64</v>
      </c>
      <c r="D888" s="23" t="s">
        <v>145</v>
      </c>
      <c r="E888" s="29">
        <v>8328</v>
      </c>
      <c r="F888" s="29"/>
      <c r="G888" s="53"/>
      <c r="H888" s="47">
        <v>8030</v>
      </c>
      <c r="I888" s="29"/>
      <c r="J888" s="29"/>
      <c r="K888" s="29"/>
      <c r="L888" s="47">
        <v>0</v>
      </c>
      <c r="M888" s="29">
        <v>0</v>
      </c>
      <c r="N888" s="53">
        <v>0</v>
      </c>
      <c r="O888" s="26" t="s">
        <v>53</v>
      </c>
      <c r="P888" s="25" t="s">
        <v>41</v>
      </c>
      <c r="Q888" s="26">
        <v>0</v>
      </c>
      <c r="R888" s="24">
        <v>298</v>
      </c>
      <c r="S888" s="24" t="s">
        <v>139</v>
      </c>
      <c r="T888" s="24" t="s">
        <v>139</v>
      </c>
      <c r="U888" s="29" t="s">
        <v>139</v>
      </c>
      <c r="V888" s="25">
        <v>0</v>
      </c>
      <c r="W888" s="30">
        <v>1</v>
      </c>
      <c r="X888" s="47">
        <v>140</v>
      </c>
      <c r="Y888" s="24" t="s">
        <v>140</v>
      </c>
      <c r="Z888" s="25" t="s">
        <v>170</v>
      </c>
      <c r="AA888" s="29">
        <v>421</v>
      </c>
      <c r="AB888" s="24" t="s">
        <v>140</v>
      </c>
      <c r="AC888" s="25" t="s">
        <v>170</v>
      </c>
      <c r="AD888" s="24" t="s">
        <v>140</v>
      </c>
      <c r="AE888" s="24" t="s">
        <v>140</v>
      </c>
      <c r="AF888" s="25" t="s">
        <v>140</v>
      </c>
      <c r="AG888" s="48" t="s">
        <v>140</v>
      </c>
      <c r="AH888" s="24" t="s">
        <v>140</v>
      </c>
      <c r="AI888" s="25" t="s">
        <v>140</v>
      </c>
      <c r="AJ888" s="26" t="s">
        <v>140</v>
      </c>
      <c r="AK888" s="24" t="s">
        <v>140</v>
      </c>
      <c r="AL888" s="24" t="s">
        <v>140</v>
      </c>
      <c r="AM888" s="24" t="s">
        <v>140</v>
      </c>
      <c r="AN888" s="24" t="s">
        <v>140</v>
      </c>
      <c r="AO888" s="24" t="s">
        <v>140</v>
      </c>
      <c r="AP888" s="53" t="s">
        <v>140</v>
      </c>
      <c r="AQ888" s="53" t="s">
        <v>140</v>
      </c>
      <c r="AR888" s="30" t="s">
        <v>140</v>
      </c>
      <c r="AS888" s="53" t="s">
        <v>140</v>
      </c>
      <c r="AT888" s="30" t="s">
        <v>140</v>
      </c>
      <c r="AU888" s="30" t="s">
        <v>140</v>
      </c>
      <c r="AV888" s="53">
        <v>-10000</v>
      </c>
      <c r="AW888" s="53" t="s">
        <v>140</v>
      </c>
      <c r="AX888" s="57" t="s">
        <v>150</v>
      </c>
      <c r="AY888" s="53" t="s">
        <v>140</v>
      </c>
      <c r="AZ888" s="57" t="s">
        <v>140</v>
      </c>
      <c r="BA888" s="57" t="s">
        <v>140</v>
      </c>
    </row>
    <row r="889" spans="2:53">
      <c r="B889" s="43" t="s">
        <v>240</v>
      </c>
      <c r="C889" s="22" t="s">
        <v>64</v>
      </c>
      <c r="D889" s="23" t="s">
        <v>146</v>
      </c>
      <c r="E889" s="29">
        <v>8328</v>
      </c>
      <c r="F889" s="29"/>
      <c r="G889" s="53"/>
      <c r="H889" s="47">
        <v>8315</v>
      </c>
      <c r="I889" s="29"/>
      <c r="J889" s="29"/>
      <c r="K889" s="29"/>
      <c r="L889" s="47">
        <v>0</v>
      </c>
      <c r="M889" s="29">
        <v>0</v>
      </c>
      <c r="N889" s="53">
        <v>0</v>
      </c>
      <c r="O889" s="26" t="s">
        <v>53</v>
      </c>
      <c r="P889" s="25" t="s">
        <v>41</v>
      </c>
      <c r="Q889" s="26">
        <v>0</v>
      </c>
      <c r="R889" s="24">
        <v>13</v>
      </c>
      <c r="S889" s="24" t="s">
        <v>139</v>
      </c>
      <c r="T889" s="24" t="s">
        <v>139</v>
      </c>
      <c r="U889" s="29" t="s">
        <v>139</v>
      </c>
      <c r="V889" s="25">
        <v>0</v>
      </c>
      <c r="W889" s="30">
        <v>1</v>
      </c>
      <c r="X889" s="47">
        <v>140</v>
      </c>
      <c r="Y889" s="24" t="s">
        <v>140</v>
      </c>
      <c r="Z889" s="25" t="s">
        <v>42</v>
      </c>
      <c r="AA889" s="29">
        <v>425</v>
      </c>
      <c r="AB889" s="24" t="s">
        <v>140</v>
      </c>
      <c r="AC889" s="25" t="s">
        <v>42</v>
      </c>
      <c r="AD889" s="24" t="s">
        <v>140</v>
      </c>
      <c r="AE889" s="24" t="s">
        <v>140</v>
      </c>
      <c r="AF889" s="25" t="s">
        <v>140</v>
      </c>
      <c r="AG889" s="48" t="s">
        <v>140</v>
      </c>
      <c r="AH889" s="24" t="s">
        <v>140</v>
      </c>
      <c r="AI889" s="25" t="s">
        <v>140</v>
      </c>
      <c r="AJ889" s="26" t="s">
        <v>140</v>
      </c>
      <c r="AK889" s="24" t="s">
        <v>140</v>
      </c>
      <c r="AL889" s="24" t="s">
        <v>140</v>
      </c>
      <c r="AM889" s="24" t="s">
        <v>140</v>
      </c>
      <c r="AN889" s="24" t="s">
        <v>140</v>
      </c>
      <c r="AO889" s="24" t="s">
        <v>140</v>
      </c>
      <c r="AP889" s="53" t="s">
        <v>140</v>
      </c>
      <c r="AQ889" s="53" t="s">
        <v>140</v>
      </c>
      <c r="AR889" s="30" t="s">
        <v>140</v>
      </c>
      <c r="AS889" s="53" t="s">
        <v>140</v>
      </c>
      <c r="AT889" s="30" t="s">
        <v>140</v>
      </c>
      <c r="AU889" s="30" t="s">
        <v>140</v>
      </c>
      <c r="AV889" s="53" t="s">
        <v>140</v>
      </c>
      <c r="AW889" s="53" t="s">
        <v>140</v>
      </c>
      <c r="AX889" s="57" t="s">
        <v>140</v>
      </c>
      <c r="AY889" s="53" t="s">
        <v>140</v>
      </c>
      <c r="AZ889" s="57" t="s">
        <v>140</v>
      </c>
      <c r="BA889" s="57" t="s">
        <v>140</v>
      </c>
    </row>
    <row r="890" spans="2:53">
      <c r="B890" s="43" t="s">
        <v>240</v>
      </c>
      <c r="C890" s="22" t="s">
        <v>64</v>
      </c>
      <c r="D890" s="23" t="s">
        <v>147</v>
      </c>
      <c r="E890" s="29"/>
      <c r="F890" s="29">
        <v>8189</v>
      </c>
      <c r="G890" s="53">
        <v>-52</v>
      </c>
      <c r="H890" s="47"/>
      <c r="I890" s="29">
        <v>8189</v>
      </c>
      <c r="J890" s="29">
        <v>-52</v>
      </c>
      <c r="K890" s="29"/>
      <c r="L890" s="47">
        <v>0</v>
      </c>
      <c r="M890" s="29">
        <v>0</v>
      </c>
      <c r="N890" s="53">
        <v>0</v>
      </c>
      <c r="O890" s="26" t="s">
        <v>144</v>
      </c>
      <c r="P890" s="25" t="s">
        <v>41</v>
      </c>
      <c r="Q890" s="26">
        <v>0</v>
      </c>
      <c r="R890" s="24" t="s">
        <v>139</v>
      </c>
      <c r="S890" s="24">
        <v>0</v>
      </c>
      <c r="T890" s="24">
        <v>0</v>
      </c>
      <c r="U890" s="29">
        <v>0</v>
      </c>
      <c r="V890" s="25">
        <v>0</v>
      </c>
      <c r="W890" s="30">
        <v>0</v>
      </c>
      <c r="X890" s="47" t="s">
        <v>140</v>
      </c>
      <c r="Y890" s="24" t="s">
        <v>140</v>
      </c>
      <c r="Z890" s="25" t="s">
        <v>140</v>
      </c>
      <c r="AA890" s="29" t="s">
        <v>140</v>
      </c>
      <c r="AB890" s="24" t="s">
        <v>140</v>
      </c>
      <c r="AC890" s="25" t="s">
        <v>140</v>
      </c>
      <c r="AD890" s="24" t="s">
        <v>140</v>
      </c>
      <c r="AE890" s="24" t="s">
        <v>140</v>
      </c>
      <c r="AF890" s="25" t="s">
        <v>140</v>
      </c>
      <c r="AG890" s="48" t="s">
        <v>140</v>
      </c>
      <c r="AH890" s="24" t="s">
        <v>140</v>
      </c>
      <c r="AI890" s="25" t="s">
        <v>140</v>
      </c>
      <c r="AJ890" s="26" t="s">
        <v>140</v>
      </c>
      <c r="AK890" s="24" t="s">
        <v>140</v>
      </c>
      <c r="AL890" s="24" t="s">
        <v>140</v>
      </c>
      <c r="AM890" s="24" t="s">
        <v>140</v>
      </c>
      <c r="AN890" s="24" t="s">
        <v>140</v>
      </c>
      <c r="AO890" s="24" t="s">
        <v>140</v>
      </c>
      <c r="AP890" s="53" t="s">
        <v>140</v>
      </c>
      <c r="AQ890" s="53" t="s">
        <v>140</v>
      </c>
      <c r="AR890" s="30" t="s">
        <v>140</v>
      </c>
      <c r="AS890" s="53" t="s">
        <v>140</v>
      </c>
      <c r="AT890" s="30" t="s">
        <v>140</v>
      </c>
      <c r="AU890" s="30" t="s">
        <v>140</v>
      </c>
      <c r="AV890" s="53" t="s">
        <v>140</v>
      </c>
      <c r="AW890" s="53" t="s">
        <v>140</v>
      </c>
      <c r="AX890" s="57" t="s">
        <v>140</v>
      </c>
      <c r="AY890" s="53" t="s">
        <v>140</v>
      </c>
      <c r="AZ890" s="57" t="s">
        <v>140</v>
      </c>
      <c r="BA890" s="57" t="s">
        <v>140</v>
      </c>
    </row>
    <row r="891" spans="2:53">
      <c r="B891" s="43" t="s">
        <v>240</v>
      </c>
      <c r="C891" s="22" t="s">
        <v>64</v>
      </c>
      <c r="D891" s="23" t="s">
        <v>148</v>
      </c>
      <c r="E891" s="29"/>
      <c r="F891" s="29">
        <v>8189</v>
      </c>
      <c r="G891" s="53">
        <v>643</v>
      </c>
      <c r="H891" s="47"/>
      <c r="I891" s="29">
        <v>8189</v>
      </c>
      <c r="J891" s="29">
        <v>643</v>
      </c>
      <c r="K891" s="29"/>
      <c r="L891" s="47">
        <v>0</v>
      </c>
      <c r="M891" s="29">
        <v>0</v>
      </c>
      <c r="N891" s="53">
        <v>0</v>
      </c>
      <c r="O891" s="26" t="s">
        <v>144</v>
      </c>
      <c r="P891" s="25" t="s">
        <v>41</v>
      </c>
      <c r="Q891" s="26">
        <v>0</v>
      </c>
      <c r="R891" s="24" t="s">
        <v>139</v>
      </c>
      <c r="S891" s="24">
        <v>0</v>
      </c>
      <c r="T891" s="24">
        <v>0</v>
      </c>
      <c r="U891" s="29">
        <v>0</v>
      </c>
      <c r="V891" s="25">
        <v>0</v>
      </c>
      <c r="W891" s="30">
        <v>0</v>
      </c>
      <c r="X891" s="47" t="s">
        <v>140</v>
      </c>
      <c r="Y891" s="24" t="s">
        <v>140</v>
      </c>
      <c r="Z891" s="25" t="s">
        <v>140</v>
      </c>
      <c r="AA891" s="29" t="s">
        <v>140</v>
      </c>
      <c r="AB891" s="24" t="s">
        <v>140</v>
      </c>
      <c r="AC891" s="25" t="s">
        <v>140</v>
      </c>
      <c r="AD891" s="24" t="s">
        <v>140</v>
      </c>
      <c r="AE891" s="24" t="s">
        <v>140</v>
      </c>
      <c r="AF891" s="25" t="s">
        <v>140</v>
      </c>
      <c r="AG891" s="48" t="s">
        <v>140</v>
      </c>
      <c r="AH891" s="24" t="s">
        <v>140</v>
      </c>
      <c r="AI891" s="25" t="s">
        <v>140</v>
      </c>
      <c r="AJ891" s="26" t="s">
        <v>140</v>
      </c>
      <c r="AK891" s="24" t="s">
        <v>140</v>
      </c>
      <c r="AL891" s="24" t="s">
        <v>140</v>
      </c>
      <c r="AM891" s="24" t="s">
        <v>140</v>
      </c>
      <c r="AN891" s="24" t="s">
        <v>140</v>
      </c>
      <c r="AO891" s="24" t="s">
        <v>140</v>
      </c>
      <c r="AP891" s="53" t="s">
        <v>140</v>
      </c>
      <c r="AQ891" s="53" t="s">
        <v>140</v>
      </c>
      <c r="AR891" s="30" t="s">
        <v>140</v>
      </c>
      <c r="AS891" s="53" t="s">
        <v>140</v>
      </c>
      <c r="AT891" s="30" t="s">
        <v>140</v>
      </c>
      <c r="AU891" s="30" t="s">
        <v>140</v>
      </c>
      <c r="AV891" s="53" t="s">
        <v>140</v>
      </c>
      <c r="AW891" s="53" t="s">
        <v>140</v>
      </c>
      <c r="AX891" s="57" t="s">
        <v>140</v>
      </c>
      <c r="AY891" s="53" t="s">
        <v>140</v>
      </c>
      <c r="AZ891" s="57" t="s">
        <v>140</v>
      </c>
      <c r="BA891" s="57" t="s">
        <v>140</v>
      </c>
    </row>
    <row r="892" spans="2:53">
      <c r="B892" s="43" t="s">
        <v>240</v>
      </c>
      <c r="C892" s="22" t="s">
        <v>64</v>
      </c>
      <c r="D892" s="23" t="s">
        <v>149</v>
      </c>
      <c r="E892" s="29"/>
      <c r="F892" s="29">
        <v>7969</v>
      </c>
      <c r="G892" s="53">
        <v>643</v>
      </c>
      <c r="H892" s="47"/>
      <c r="I892" s="29">
        <v>7968</v>
      </c>
      <c r="J892" s="29">
        <v>643</v>
      </c>
      <c r="K892" s="29"/>
      <c r="L892" s="47">
        <v>0</v>
      </c>
      <c r="M892" s="29">
        <v>0</v>
      </c>
      <c r="N892" s="53">
        <v>0</v>
      </c>
      <c r="O892" s="26" t="s">
        <v>144</v>
      </c>
      <c r="P892" s="25" t="s">
        <v>41</v>
      </c>
      <c r="Q892" s="26">
        <v>0</v>
      </c>
      <c r="R892" s="24" t="s">
        <v>139</v>
      </c>
      <c r="S892" s="24">
        <v>1</v>
      </c>
      <c r="T892" s="24">
        <v>0</v>
      </c>
      <c r="U892" s="29">
        <v>1</v>
      </c>
      <c r="V892" s="25">
        <v>0</v>
      </c>
      <c r="W892" s="30">
        <v>0</v>
      </c>
      <c r="X892" s="47" t="s">
        <v>140</v>
      </c>
      <c r="Y892" s="24" t="s">
        <v>140</v>
      </c>
      <c r="Z892" s="25" t="s">
        <v>140</v>
      </c>
      <c r="AA892" s="29" t="s">
        <v>140</v>
      </c>
      <c r="AB892" s="24" t="s">
        <v>140</v>
      </c>
      <c r="AC892" s="25" t="s">
        <v>140</v>
      </c>
      <c r="AD892" s="24" t="s">
        <v>140</v>
      </c>
      <c r="AE892" s="24" t="s">
        <v>140</v>
      </c>
      <c r="AF892" s="25" t="s">
        <v>140</v>
      </c>
      <c r="AG892" s="48" t="s">
        <v>140</v>
      </c>
      <c r="AH892" s="24" t="s">
        <v>140</v>
      </c>
      <c r="AI892" s="25" t="s">
        <v>140</v>
      </c>
      <c r="AJ892" s="26" t="s">
        <v>140</v>
      </c>
      <c r="AK892" s="24" t="s">
        <v>140</v>
      </c>
      <c r="AL892" s="24" t="s">
        <v>140</v>
      </c>
      <c r="AM892" s="24" t="s">
        <v>140</v>
      </c>
      <c r="AN892" s="24" t="s">
        <v>140</v>
      </c>
      <c r="AO892" s="24" t="s">
        <v>140</v>
      </c>
      <c r="AP892" s="53" t="s">
        <v>140</v>
      </c>
      <c r="AQ892" s="53" t="s">
        <v>140</v>
      </c>
      <c r="AR892" s="30" t="s">
        <v>140</v>
      </c>
      <c r="AS892" s="53" t="s">
        <v>140</v>
      </c>
      <c r="AT892" s="30" t="s">
        <v>140</v>
      </c>
      <c r="AU892" s="30" t="s">
        <v>140</v>
      </c>
      <c r="AV892" s="53" t="s">
        <v>140</v>
      </c>
      <c r="AW892" s="53" t="s">
        <v>140</v>
      </c>
      <c r="AX892" s="57" t="s">
        <v>140</v>
      </c>
      <c r="AY892" s="53" t="s">
        <v>140</v>
      </c>
      <c r="AZ892" s="57" t="s">
        <v>140</v>
      </c>
      <c r="BA892" s="57" t="s">
        <v>140</v>
      </c>
    </row>
    <row r="893" spans="2:53">
      <c r="B893" s="43" t="s">
        <v>240</v>
      </c>
      <c r="C893" s="22" t="s">
        <v>64</v>
      </c>
      <c r="D893" s="23" t="s">
        <v>151</v>
      </c>
      <c r="E893" s="29">
        <v>8328</v>
      </c>
      <c r="F893" s="29"/>
      <c r="G893" s="53"/>
      <c r="H893" s="47">
        <v>8328</v>
      </c>
      <c r="I893" s="29"/>
      <c r="J893" s="29"/>
      <c r="K893" s="29"/>
      <c r="L893" s="47">
        <v>0</v>
      </c>
      <c r="M893" s="29">
        <v>0</v>
      </c>
      <c r="N893" s="53">
        <v>0</v>
      </c>
      <c r="O893" s="26" t="s">
        <v>53</v>
      </c>
      <c r="P893" s="25" t="s">
        <v>41</v>
      </c>
      <c r="Q893" s="26">
        <v>0</v>
      </c>
      <c r="R893" s="24">
        <v>0</v>
      </c>
      <c r="S893" s="24" t="s">
        <v>139</v>
      </c>
      <c r="T893" s="24" t="s">
        <v>139</v>
      </c>
      <c r="U893" s="29" t="s">
        <v>139</v>
      </c>
      <c r="V893" s="25">
        <v>0</v>
      </c>
      <c r="W893" s="30">
        <v>0</v>
      </c>
      <c r="X893" s="47" t="s">
        <v>140</v>
      </c>
      <c r="Y893" s="24" t="s">
        <v>140</v>
      </c>
      <c r="Z893" s="25" t="s">
        <v>140</v>
      </c>
      <c r="AA893" s="29" t="s">
        <v>140</v>
      </c>
      <c r="AB893" s="24" t="s">
        <v>140</v>
      </c>
      <c r="AC893" s="25" t="s">
        <v>140</v>
      </c>
      <c r="AD893" s="24" t="s">
        <v>140</v>
      </c>
      <c r="AE893" s="24" t="s">
        <v>140</v>
      </c>
      <c r="AF893" s="25" t="s">
        <v>140</v>
      </c>
      <c r="AG893" s="48" t="s">
        <v>140</v>
      </c>
      <c r="AH893" s="24" t="s">
        <v>140</v>
      </c>
      <c r="AI893" s="25" t="s">
        <v>140</v>
      </c>
      <c r="AJ893" s="26" t="s">
        <v>140</v>
      </c>
      <c r="AK893" s="24" t="s">
        <v>140</v>
      </c>
      <c r="AL893" s="24" t="s">
        <v>140</v>
      </c>
      <c r="AM893" s="24" t="s">
        <v>140</v>
      </c>
      <c r="AN893" s="24" t="s">
        <v>140</v>
      </c>
      <c r="AO893" s="24" t="s">
        <v>140</v>
      </c>
      <c r="AP893" s="53" t="s">
        <v>140</v>
      </c>
      <c r="AQ893" s="53" t="s">
        <v>140</v>
      </c>
      <c r="AR893" s="30" t="s">
        <v>140</v>
      </c>
      <c r="AS893" s="53" t="s">
        <v>140</v>
      </c>
      <c r="AT893" s="30" t="s">
        <v>140</v>
      </c>
      <c r="AU893" s="30" t="s">
        <v>140</v>
      </c>
      <c r="AV893" s="53" t="s">
        <v>140</v>
      </c>
      <c r="AW893" s="53" t="s">
        <v>140</v>
      </c>
      <c r="AX893" s="57" t="s">
        <v>140</v>
      </c>
      <c r="AY893" s="53" t="s">
        <v>140</v>
      </c>
      <c r="AZ893" s="57" t="s">
        <v>140</v>
      </c>
      <c r="BA893" s="57" t="s">
        <v>140</v>
      </c>
    </row>
    <row r="894" spans="2:53">
      <c r="B894" s="43" t="s">
        <v>240</v>
      </c>
      <c r="C894" s="22" t="s">
        <v>64</v>
      </c>
      <c r="D894" s="23" t="s">
        <v>153</v>
      </c>
      <c r="E894" s="29">
        <v>8328</v>
      </c>
      <c r="F894" s="29"/>
      <c r="G894" s="53"/>
      <c r="H894" s="47">
        <v>8328</v>
      </c>
      <c r="I894" s="29"/>
      <c r="J894" s="29"/>
      <c r="K894" s="29"/>
      <c r="L894" s="47">
        <v>0</v>
      </c>
      <c r="M894" s="29">
        <v>0</v>
      </c>
      <c r="N894" s="53">
        <v>0</v>
      </c>
      <c r="O894" s="26" t="s">
        <v>53</v>
      </c>
      <c r="P894" s="25" t="s">
        <v>41</v>
      </c>
      <c r="Q894" s="26">
        <v>0</v>
      </c>
      <c r="R894" s="24">
        <v>0</v>
      </c>
      <c r="S894" s="24" t="s">
        <v>139</v>
      </c>
      <c r="T894" s="24" t="s">
        <v>139</v>
      </c>
      <c r="U894" s="29" t="s">
        <v>139</v>
      </c>
      <c r="V894" s="25">
        <v>0</v>
      </c>
      <c r="W894" s="30">
        <v>0</v>
      </c>
      <c r="X894" s="47" t="s">
        <v>140</v>
      </c>
      <c r="Y894" s="24" t="s">
        <v>140</v>
      </c>
      <c r="Z894" s="25" t="s">
        <v>140</v>
      </c>
      <c r="AA894" s="29" t="s">
        <v>140</v>
      </c>
      <c r="AB894" s="24" t="s">
        <v>140</v>
      </c>
      <c r="AC894" s="25" t="s">
        <v>140</v>
      </c>
      <c r="AD894" s="24" t="s">
        <v>140</v>
      </c>
      <c r="AE894" s="24" t="s">
        <v>140</v>
      </c>
      <c r="AF894" s="25" t="s">
        <v>140</v>
      </c>
      <c r="AG894" s="48" t="s">
        <v>140</v>
      </c>
      <c r="AH894" s="24" t="s">
        <v>140</v>
      </c>
      <c r="AI894" s="25" t="s">
        <v>140</v>
      </c>
      <c r="AJ894" s="26" t="s">
        <v>140</v>
      </c>
      <c r="AK894" s="24" t="s">
        <v>140</v>
      </c>
      <c r="AL894" s="24" t="s">
        <v>140</v>
      </c>
      <c r="AM894" s="24" t="s">
        <v>140</v>
      </c>
      <c r="AN894" s="24" t="s">
        <v>140</v>
      </c>
      <c r="AO894" s="24" t="s">
        <v>140</v>
      </c>
      <c r="AP894" s="53" t="s">
        <v>140</v>
      </c>
      <c r="AQ894" s="53" t="s">
        <v>140</v>
      </c>
      <c r="AR894" s="30" t="s">
        <v>140</v>
      </c>
      <c r="AS894" s="53" t="s">
        <v>140</v>
      </c>
      <c r="AT894" s="30" t="s">
        <v>140</v>
      </c>
      <c r="AU894" s="30" t="s">
        <v>140</v>
      </c>
      <c r="AV894" s="53" t="s">
        <v>140</v>
      </c>
      <c r="AW894" s="53" t="s">
        <v>140</v>
      </c>
      <c r="AX894" s="57" t="s">
        <v>140</v>
      </c>
      <c r="AY894" s="53" t="s">
        <v>140</v>
      </c>
      <c r="AZ894" s="57" t="s">
        <v>140</v>
      </c>
      <c r="BA894" s="57" t="s">
        <v>140</v>
      </c>
    </row>
    <row r="895" spans="2:53" ht="15" thickBot="1">
      <c r="B895" s="44" t="s">
        <v>240</v>
      </c>
      <c r="C895" s="32" t="s">
        <v>64</v>
      </c>
      <c r="D895" s="33" t="s">
        <v>155</v>
      </c>
      <c r="E895" s="54">
        <v>7991</v>
      </c>
      <c r="F895" s="54"/>
      <c r="G895" s="55"/>
      <c r="H895" s="56">
        <v>7994</v>
      </c>
      <c r="I895" s="54"/>
      <c r="J895" s="54"/>
      <c r="K895" s="54"/>
      <c r="L895" s="56">
        <v>0</v>
      </c>
      <c r="M895" s="54">
        <v>0</v>
      </c>
      <c r="N895" s="55">
        <v>0</v>
      </c>
      <c r="O895" s="36" t="s">
        <v>144</v>
      </c>
      <c r="P895" s="35" t="s">
        <v>41</v>
      </c>
      <c r="Q895" s="36">
        <v>0</v>
      </c>
      <c r="R895" s="24">
        <v>-3</v>
      </c>
      <c r="S895" s="24" t="s">
        <v>139</v>
      </c>
      <c r="T895" s="24" t="s">
        <v>139</v>
      </c>
      <c r="U895" s="29" t="s">
        <v>139</v>
      </c>
      <c r="V895" s="25">
        <v>0</v>
      </c>
      <c r="W895" s="30">
        <v>0</v>
      </c>
      <c r="X895" s="56" t="s">
        <v>140</v>
      </c>
      <c r="Y895" s="34" t="s">
        <v>140</v>
      </c>
      <c r="Z895" s="35" t="s">
        <v>140</v>
      </c>
      <c r="AA895" s="54" t="s">
        <v>140</v>
      </c>
      <c r="AB895" s="34" t="s">
        <v>140</v>
      </c>
      <c r="AC895" s="35" t="s">
        <v>140</v>
      </c>
      <c r="AD895" s="34" t="s">
        <v>140</v>
      </c>
      <c r="AE895" s="34" t="s">
        <v>140</v>
      </c>
      <c r="AF895" s="35" t="s">
        <v>140</v>
      </c>
      <c r="AG895" s="61" t="s">
        <v>140</v>
      </c>
      <c r="AH895" s="34" t="s">
        <v>140</v>
      </c>
      <c r="AI895" s="35" t="s">
        <v>140</v>
      </c>
      <c r="AJ895" s="36" t="s">
        <v>140</v>
      </c>
      <c r="AK895" s="34" t="s">
        <v>140</v>
      </c>
      <c r="AL895" s="34" t="s">
        <v>140</v>
      </c>
      <c r="AM895" s="34" t="s">
        <v>140</v>
      </c>
      <c r="AN895" s="34" t="s">
        <v>140</v>
      </c>
      <c r="AO895" s="34" t="s">
        <v>140</v>
      </c>
      <c r="AP895" s="55" t="s">
        <v>140</v>
      </c>
      <c r="AQ895" s="55" t="s">
        <v>140</v>
      </c>
      <c r="AR895" s="37" t="s">
        <v>140</v>
      </c>
      <c r="AS895" s="55" t="s">
        <v>140</v>
      </c>
      <c r="AT895" s="37" t="s">
        <v>140</v>
      </c>
      <c r="AU895" s="37" t="s">
        <v>140</v>
      </c>
      <c r="AV895" s="55" t="s">
        <v>140</v>
      </c>
      <c r="AW895" s="55" t="s">
        <v>140</v>
      </c>
      <c r="AX895" s="58" t="s">
        <v>140</v>
      </c>
      <c r="AY895" s="55" t="s">
        <v>140</v>
      </c>
      <c r="AZ895" s="58" t="s">
        <v>140</v>
      </c>
      <c r="BA895" s="58" t="s">
        <v>140</v>
      </c>
    </row>
    <row r="896" spans="2:53">
      <c r="B896" s="38" t="s">
        <v>244</v>
      </c>
      <c r="C896" s="39" t="s">
        <v>64</v>
      </c>
      <c r="D896" s="40" t="s">
        <v>138</v>
      </c>
      <c r="E896" s="50"/>
      <c r="F896" s="50">
        <v>3809</v>
      </c>
      <c r="G896" s="51">
        <v>173</v>
      </c>
      <c r="H896" s="52"/>
      <c r="I896" s="50">
        <v>3330</v>
      </c>
      <c r="J896" s="50">
        <v>173</v>
      </c>
      <c r="K896" s="50"/>
      <c r="L896" s="52">
        <v>0</v>
      </c>
      <c r="M896" s="50">
        <v>0</v>
      </c>
      <c r="N896" s="51">
        <v>0</v>
      </c>
      <c r="O896" s="28" t="s">
        <v>160</v>
      </c>
      <c r="P896" s="41" t="s">
        <v>41</v>
      </c>
      <c r="Q896" s="28">
        <v>0</v>
      </c>
      <c r="R896" s="24" t="s">
        <v>139</v>
      </c>
      <c r="S896" s="24">
        <v>479</v>
      </c>
      <c r="T896" s="24">
        <v>0</v>
      </c>
      <c r="U896" s="29">
        <v>479</v>
      </c>
      <c r="V896" s="25">
        <v>0</v>
      </c>
      <c r="W896" s="30">
        <v>1</v>
      </c>
      <c r="X896" s="52">
        <v>140</v>
      </c>
      <c r="Y896" s="27" t="s">
        <v>140</v>
      </c>
      <c r="Z896" s="41" t="s">
        <v>170</v>
      </c>
      <c r="AA896" s="50">
        <v>345</v>
      </c>
      <c r="AB896" s="27" t="s">
        <v>140</v>
      </c>
      <c r="AC896" s="41" t="s">
        <v>170</v>
      </c>
      <c r="AD896" s="27" t="s">
        <v>140</v>
      </c>
      <c r="AE896" s="27" t="s">
        <v>140</v>
      </c>
      <c r="AF896" s="41" t="s">
        <v>140</v>
      </c>
      <c r="AG896" s="59" t="s">
        <v>140</v>
      </c>
      <c r="AH896" s="27" t="s">
        <v>140</v>
      </c>
      <c r="AI896" s="41" t="s">
        <v>140</v>
      </c>
      <c r="AJ896" s="27" t="s">
        <v>140</v>
      </c>
      <c r="AK896" s="27" t="s">
        <v>140</v>
      </c>
      <c r="AL896" s="27" t="s">
        <v>140</v>
      </c>
      <c r="AM896" s="27" t="s">
        <v>140</v>
      </c>
      <c r="AN896" s="27" t="s">
        <v>140</v>
      </c>
      <c r="AO896" s="27" t="s">
        <v>140</v>
      </c>
      <c r="AP896" s="51" t="s">
        <v>140</v>
      </c>
      <c r="AQ896" s="51" t="s">
        <v>140</v>
      </c>
      <c r="AR896" s="42" t="s">
        <v>140</v>
      </c>
      <c r="AS896" s="51" t="s">
        <v>140</v>
      </c>
      <c r="AT896" s="42" t="s">
        <v>140</v>
      </c>
      <c r="AU896" s="42" t="s">
        <v>140</v>
      </c>
      <c r="AV896" s="51" t="s">
        <v>140</v>
      </c>
      <c r="AW896" s="51" t="s">
        <v>140</v>
      </c>
      <c r="AX896" s="60" t="s">
        <v>140</v>
      </c>
      <c r="AY896" s="51">
        <v>-10000</v>
      </c>
      <c r="AZ896" s="60" t="s">
        <v>140</v>
      </c>
      <c r="BA896" s="60" t="s">
        <v>150</v>
      </c>
    </row>
    <row r="897" spans="2:53">
      <c r="B897" s="43" t="s">
        <v>244</v>
      </c>
      <c r="C897" s="22" t="s">
        <v>64</v>
      </c>
      <c r="D897" s="23" t="s">
        <v>141</v>
      </c>
      <c r="E897" s="29"/>
      <c r="F897" s="29">
        <v>3809</v>
      </c>
      <c r="G897" s="53">
        <v>173</v>
      </c>
      <c r="H897" s="47"/>
      <c r="I897" s="29">
        <v>3566</v>
      </c>
      <c r="J897" s="29">
        <v>173</v>
      </c>
      <c r="K897" s="29"/>
      <c r="L897" s="47">
        <v>0</v>
      </c>
      <c r="M897" s="29">
        <v>0</v>
      </c>
      <c r="N897" s="53">
        <v>0</v>
      </c>
      <c r="O897" s="26" t="s">
        <v>160</v>
      </c>
      <c r="P897" s="25" t="s">
        <v>41</v>
      </c>
      <c r="Q897" s="26">
        <v>0</v>
      </c>
      <c r="R897" s="24" t="s">
        <v>139</v>
      </c>
      <c r="S897" s="24">
        <v>243</v>
      </c>
      <c r="T897" s="24">
        <v>0</v>
      </c>
      <c r="U897" s="29">
        <v>243</v>
      </c>
      <c r="V897" s="25">
        <v>0</v>
      </c>
      <c r="W897" s="30">
        <v>1</v>
      </c>
      <c r="X897" s="47">
        <v>140</v>
      </c>
      <c r="Y897" s="24" t="s">
        <v>140</v>
      </c>
      <c r="Z897" s="25" t="s">
        <v>170</v>
      </c>
      <c r="AA897" s="29">
        <v>345</v>
      </c>
      <c r="AB897" s="24" t="s">
        <v>140</v>
      </c>
      <c r="AC897" s="25" t="s">
        <v>170</v>
      </c>
      <c r="AD897" s="24" t="s">
        <v>140</v>
      </c>
      <c r="AE897" s="24" t="s">
        <v>140</v>
      </c>
      <c r="AF897" s="25" t="s">
        <v>140</v>
      </c>
      <c r="AG897" s="48" t="s">
        <v>140</v>
      </c>
      <c r="AH897" s="24" t="s">
        <v>140</v>
      </c>
      <c r="AI897" s="25" t="s">
        <v>140</v>
      </c>
      <c r="AJ897" s="24" t="s">
        <v>140</v>
      </c>
      <c r="AK897" s="24" t="s">
        <v>140</v>
      </c>
      <c r="AL897" s="24" t="s">
        <v>140</v>
      </c>
      <c r="AM897" s="24" t="s">
        <v>140</v>
      </c>
      <c r="AN897" s="24" t="s">
        <v>140</v>
      </c>
      <c r="AO897" s="24" t="s">
        <v>140</v>
      </c>
      <c r="AP897" s="53" t="s">
        <v>140</v>
      </c>
      <c r="AQ897" s="53" t="s">
        <v>140</v>
      </c>
      <c r="AR897" s="30" t="s">
        <v>140</v>
      </c>
      <c r="AS897" s="53" t="s">
        <v>140</v>
      </c>
      <c r="AT897" s="30" t="s">
        <v>140</v>
      </c>
      <c r="AU897" s="30" t="s">
        <v>140</v>
      </c>
      <c r="AV897" s="53" t="s">
        <v>140</v>
      </c>
      <c r="AW897" s="53" t="s">
        <v>140</v>
      </c>
      <c r="AX897" s="57" t="s">
        <v>140</v>
      </c>
      <c r="AY897" s="53">
        <v>-10000</v>
      </c>
      <c r="AZ897" s="57" t="s">
        <v>140</v>
      </c>
      <c r="BA897" s="57" t="s">
        <v>150</v>
      </c>
    </row>
    <row r="898" spans="2:53">
      <c r="B898" s="43" t="s">
        <v>244</v>
      </c>
      <c r="C898" s="22" t="s">
        <v>64</v>
      </c>
      <c r="D898" s="23" t="s">
        <v>142</v>
      </c>
      <c r="E898" s="29"/>
      <c r="F898" s="29">
        <v>3927</v>
      </c>
      <c r="G898" s="53">
        <v>374</v>
      </c>
      <c r="H898" s="47"/>
      <c r="I898" s="29">
        <v>3813</v>
      </c>
      <c r="J898" s="29">
        <v>374</v>
      </c>
      <c r="K898" s="29"/>
      <c r="L898" s="47">
        <v>0</v>
      </c>
      <c r="M898" s="29">
        <v>0</v>
      </c>
      <c r="N898" s="53">
        <v>0</v>
      </c>
      <c r="O898" s="26" t="s">
        <v>144</v>
      </c>
      <c r="P898" s="25" t="s">
        <v>144</v>
      </c>
      <c r="Q898" s="26">
        <v>0</v>
      </c>
      <c r="R898" s="24" t="s">
        <v>139</v>
      </c>
      <c r="S898" s="24">
        <v>114</v>
      </c>
      <c r="T898" s="24">
        <v>0</v>
      </c>
      <c r="U898" s="29">
        <v>114</v>
      </c>
      <c r="V898" s="25">
        <v>0</v>
      </c>
      <c r="W898" s="30">
        <v>1</v>
      </c>
      <c r="X898" s="47">
        <v>140</v>
      </c>
      <c r="Y898" s="24" t="s">
        <v>140</v>
      </c>
      <c r="Z898" s="25" t="s">
        <v>170</v>
      </c>
      <c r="AA898" s="29">
        <v>345</v>
      </c>
      <c r="AB898" s="24" t="s">
        <v>140</v>
      </c>
      <c r="AC898" s="25" t="s">
        <v>170</v>
      </c>
      <c r="AD898" s="24" t="s">
        <v>140</v>
      </c>
      <c r="AE898" s="24" t="s">
        <v>140</v>
      </c>
      <c r="AF898" s="25" t="s">
        <v>140</v>
      </c>
      <c r="AG898" s="48" t="s">
        <v>140</v>
      </c>
      <c r="AH898" s="24" t="s">
        <v>140</v>
      </c>
      <c r="AI898" s="25" t="s">
        <v>140</v>
      </c>
      <c r="AJ898" s="24" t="s">
        <v>140</v>
      </c>
      <c r="AK898" s="24" t="s">
        <v>140</v>
      </c>
      <c r="AL898" s="24" t="s">
        <v>140</v>
      </c>
      <c r="AM898" s="24" t="s">
        <v>140</v>
      </c>
      <c r="AN898" s="24" t="s">
        <v>140</v>
      </c>
      <c r="AO898" s="24" t="s">
        <v>140</v>
      </c>
      <c r="AP898" s="53" t="s">
        <v>140</v>
      </c>
      <c r="AQ898" s="53" t="s">
        <v>140</v>
      </c>
      <c r="AR898" s="30" t="s">
        <v>140</v>
      </c>
      <c r="AS898" s="53" t="s">
        <v>140</v>
      </c>
      <c r="AT898" s="30" t="s">
        <v>140</v>
      </c>
      <c r="AU898" s="30" t="s">
        <v>140</v>
      </c>
      <c r="AV898" s="53" t="s">
        <v>140</v>
      </c>
      <c r="AW898" s="53" t="s">
        <v>140</v>
      </c>
      <c r="AX898" s="57" t="s">
        <v>140</v>
      </c>
      <c r="AY898" s="53">
        <v>-10000</v>
      </c>
      <c r="AZ898" s="57" t="s">
        <v>140</v>
      </c>
      <c r="BA898" s="57" t="s">
        <v>150</v>
      </c>
    </row>
    <row r="899" spans="2:53">
      <c r="B899" s="43" t="s">
        <v>244</v>
      </c>
      <c r="C899" s="22" t="s">
        <v>64</v>
      </c>
      <c r="D899" s="23" t="s">
        <v>143</v>
      </c>
      <c r="E899" s="29"/>
      <c r="F899" s="29">
        <v>6391</v>
      </c>
      <c r="G899" s="53">
        <v>620</v>
      </c>
      <c r="H899" s="47"/>
      <c r="I899" s="29">
        <v>3991</v>
      </c>
      <c r="J899" s="29">
        <v>620</v>
      </c>
      <c r="K899" s="29"/>
      <c r="L899" s="47">
        <v>0</v>
      </c>
      <c r="M899" s="29">
        <v>0</v>
      </c>
      <c r="N899" s="53">
        <v>0</v>
      </c>
      <c r="O899" s="26" t="s">
        <v>160</v>
      </c>
      <c r="P899" s="25" t="s">
        <v>41</v>
      </c>
      <c r="Q899" s="26">
        <v>0</v>
      </c>
      <c r="R899" s="24" t="s">
        <v>139</v>
      </c>
      <c r="S899" s="24">
        <v>2400</v>
      </c>
      <c r="T899" s="24">
        <v>0</v>
      </c>
      <c r="U899" s="29">
        <v>2400</v>
      </c>
      <c r="V899" s="25">
        <v>0</v>
      </c>
      <c r="W899" s="30">
        <v>1</v>
      </c>
      <c r="X899" s="47">
        <v>139</v>
      </c>
      <c r="Y899" s="24" t="s">
        <v>140</v>
      </c>
      <c r="Z899" s="25" t="s">
        <v>170</v>
      </c>
      <c r="AA899" s="29">
        <v>417</v>
      </c>
      <c r="AB899" s="24" t="s">
        <v>140</v>
      </c>
      <c r="AC899" s="25" t="s">
        <v>170</v>
      </c>
      <c r="AD899" s="24" t="s">
        <v>140</v>
      </c>
      <c r="AE899" s="24" t="s">
        <v>140</v>
      </c>
      <c r="AF899" s="25" t="s">
        <v>140</v>
      </c>
      <c r="AG899" s="48" t="s">
        <v>140</v>
      </c>
      <c r="AH899" s="24" t="s">
        <v>140</v>
      </c>
      <c r="AI899" s="25" t="s">
        <v>140</v>
      </c>
      <c r="AJ899" s="26" t="s">
        <v>140</v>
      </c>
      <c r="AK899" s="24" t="s">
        <v>140</v>
      </c>
      <c r="AL899" s="24" t="s">
        <v>140</v>
      </c>
      <c r="AM899" s="24" t="s">
        <v>140</v>
      </c>
      <c r="AN899" s="24" t="s">
        <v>140</v>
      </c>
      <c r="AO899" s="24" t="s">
        <v>140</v>
      </c>
      <c r="AP899" s="53" t="s">
        <v>140</v>
      </c>
      <c r="AQ899" s="53" t="s">
        <v>140</v>
      </c>
      <c r="AR899" s="30" t="s">
        <v>140</v>
      </c>
      <c r="AS899" s="53" t="s">
        <v>140</v>
      </c>
      <c r="AT899" s="30" t="s">
        <v>140</v>
      </c>
      <c r="AU899" s="30" t="s">
        <v>140</v>
      </c>
      <c r="AV899" s="53" t="s">
        <v>140</v>
      </c>
      <c r="AW899" s="53" t="s">
        <v>140</v>
      </c>
      <c r="AX899" s="57" t="s">
        <v>140</v>
      </c>
      <c r="AY899" s="53">
        <v>-10000</v>
      </c>
      <c r="AZ899" s="57" t="s">
        <v>140</v>
      </c>
      <c r="BA899" s="57" t="s">
        <v>150</v>
      </c>
    </row>
    <row r="900" spans="2:53">
      <c r="B900" s="43" t="s">
        <v>244</v>
      </c>
      <c r="C900" s="22" t="s">
        <v>64</v>
      </c>
      <c r="D900" s="23" t="s">
        <v>145</v>
      </c>
      <c r="E900" s="29"/>
      <c r="F900" s="29">
        <v>5918</v>
      </c>
      <c r="G900" s="53">
        <v>651</v>
      </c>
      <c r="H900" s="47"/>
      <c r="I900" s="29">
        <v>5364</v>
      </c>
      <c r="J900" s="29">
        <v>651</v>
      </c>
      <c r="K900" s="29"/>
      <c r="L900" s="47">
        <v>0</v>
      </c>
      <c r="M900" s="29">
        <v>0</v>
      </c>
      <c r="N900" s="53">
        <v>0</v>
      </c>
      <c r="O900" s="26" t="s">
        <v>144</v>
      </c>
      <c r="P900" s="25" t="s">
        <v>144</v>
      </c>
      <c r="Q900" s="26">
        <v>0</v>
      </c>
      <c r="R900" s="24" t="s">
        <v>139</v>
      </c>
      <c r="S900" s="24">
        <v>554</v>
      </c>
      <c r="T900" s="24">
        <v>0</v>
      </c>
      <c r="U900" s="29">
        <v>554</v>
      </c>
      <c r="V900" s="25">
        <v>0</v>
      </c>
      <c r="W900" s="30">
        <v>1</v>
      </c>
      <c r="X900" s="47">
        <v>140</v>
      </c>
      <c r="Y900" s="24" t="s">
        <v>140</v>
      </c>
      <c r="Z900" s="25" t="s">
        <v>170</v>
      </c>
      <c r="AA900" s="29">
        <v>421</v>
      </c>
      <c r="AB900" s="24" t="s">
        <v>140</v>
      </c>
      <c r="AC900" s="25" t="s">
        <v>170</v>
      </c>
      <c r="AD900" s="24" t="s">
        <v>140</v>
      </c>
      <c r="AE900" s="24" t="s">
        <v>140</v>
      </c>
      <c r="AF900" s="25" t="s">
        <v>140</v>
      </c>
      <c r="AG900" s="48" t="s">
        <v>140</v>
      </c>
      <c r="AH900" s="24" t="s">
        <v>140</v>
      </c>
      <c r="AI900" s="25" t="s">
        <v>140</v>
      </c>
      <c r="AJ900" s="26" t="s">
        <v>140</v>
      </c>
      <c r="AK900" s="24" t="s">
        <v>140</v>
      </c>
      <c r="AL900" s="24" t="s">
        <v>140</v>
      </c>
      <c r="AM900" s="24" t="s">
        <v>140</v>
      </c>
      <c r="AN900" s="24" t="s">
        <v>140</v>
      </c>
      <c r="AO900" s="24" t="s">
        <v>140</v>
      </c>
      <c r="AP900" s="53" t="s">
        <v>140</v>
      </c>
      <c r="AQ900" s="53" t="s">
        <v>140</v>
      </c>
      <c r="AR900" s="30" t="s">
        <v>140</v>
      </c>
      <c r="AS900" s="53" t="s">
        <v>140</v>
      </c>
      <c r="AT900" s="30" t="s">
        <v>140</v>
      </c>
      <c r="AU900" s="30" t="s">
        <v>140</v>
      </c>
      <c r="AV900" s="53" t="s">
        <v>140</v>
      </c>
      <c r="AW900" s="53" t="s">
        <v>140</v>
      </c>
      <c r="AX900" s="57" t="s">
        <v>140</v>
      </c>
      <c r="AY900" s="53">
        <v>-10000</v>
      </c>
      <c r="AZ900" s="57" t="s">
        <v>140</v>
      </c>
      <c r="BA900" s="57" t="s">
        <v>150</v>
      </c>
    </row>
    <row r="901" spans="2:53">
      <c r="B901" s="43" t="s">
        <v>244</v>
      </c>
      <c r="C901" s="22" t="s">
        <v>64</v>
      </c>
      <c r="D901" s="23" t="s">
        <v>146</v>
      </c>
      <c r="E901" s="29"/>
      <c r="F901" s="29">
        <v>6574</v>
      </c>
      <c r="G901" s="53">
        <v>637</v>
      </c>
      <c r="H901" s="47"/>
      <c r="I901" s="29">
        <v>6574</v>
      </c>
      <c r="J901" s="29">
        <v>637</v>
      </c>
      <c r="K901" s="29"/>
      <c r="L901" s="47">
        <v>0</v>
      </c>
      <c r="M901" s="29">
        <v>0</v>
      </c>
      <c r="N901" s="53">
        <v>0</v>
      </c>
      <c r="O901" s="26" t="s">
        <v>144</v>
      </c>
      <c r="P901" s="25" t="s">
        <v>144</v>
      </c>
      <c r="Q901" s="26">
        <v>0</v>
      </c>
      <c r="R901" s="24" t="s">
        <v>139</v>
      </c>
      <c r="S901" s="24">
        <v>0</v>
      </c>
      <c r="T901" s="24">
        <v>0</v>
      </c>
      <c r="U901" s="29">
        <v>0</v>
      </c>
      <c r="V901" s="25">
        <v>0</v>
      </c>
      <c r="W901" s="30">
        <v>1</v>
      </c>
      <c r="X901" s="47">
        <v>140</v>
      </c>
      <c r="Y901" s="24" t="s">
        <v>140</v>
      </c>
      <c r="Z901" s="25" t="s">
        <v>170</v>
      </c>
      <c r="AA901" s="29">
        <v>421</v>
      </c>
      <c r="AB901" s="24" t="s">
        <v>140</v>
      </c>
      <c r="AC901" s="25" t="s">
        <v>170</v>
      </c>
      <c r="AD901" s="24" t="s">
        <v>140</v>
      </c>
      <c r="AE901" s="24" t="s">
        <v>140</v>
      </c>
      <c r="AF901" s="25" t="s">
        <v>140</v>
      </c>
      <c r="AG901" s="48" t="s">
        <v>140</v>
      </c>
      <c r="AH901" s="24" t="s">
        <v>140</v>
      </c>
      <c r="AI901" s="25" t="s">
        <v>140</v>
      </c>
      <c r="AJ901" s="26" t="s">
        <v>140</v>
      </c>
      <c r="AK901" s="24" t="s">
        <v>140</v>
      </c>
      <c r="AL901" s="24" t="s">
        <v>140</v>
      </c>
      <c r="AM901" s="24" t="s">
        <v>140</v>
      </c>
      <c r="AN901" s="24" t="s">
        <v>140</v>
      </c>
      <c r="AO901" s="24" t="s">
        <v>140</v>
      </c>
      <c r="AP901" s="53" t="s">
        <v>140</v>
      </c>
      <c r="AQ901" s="53" t="s">
        <v>140</v>
      </c>
      <c r="AR901" s="30" t="s">
        <v>140</v>
      </c>
      <c r="AS901" s="53" t="s">
        <v>140</v>
      </c>
      <c r="AT901" s="30" t="s">
        <v>140</v>
      </c>
      <c r="AU901" s="30" t="s">
        <v>140</v>
      </c>
      <c r="AV901" s="53" t="s">
        <v>140</v>
      </c>
      <c r="AW901" s="53" t="s">
        <v>140</v>
      </c>
      <c r="AX901" s="57" t="s">
        <v>140</v>
      </c>
      <c r="AY901" s="53">
        <v>-10000</v>
      </c>
      <c r="AZ901" s="57" t="s">
        <v>140</v>
      </c>
      <c r="BA901" s="57" t="s">
        <v>150</v>
      </c>
    </row>
    <row r="902" spans="2:53">
      <c r="B902" s="43" t="s">
        <v>244</v>
      </c>
      <c r="C902" s="22" t="s">
        <v>64</v>
      </c>
      <c r="D902" s="23" t="s">
        <v>147</v>
      </c>
      <c r="E902" s="29"/>
      <c r="F902" s="29">
        <v>8166</v>
      </c>
      <c r="G902" s="53">
        <v>667</v>
      </c>
      <c r="H902" s="47"/>
      <c r="I902" s="29">
        <v>8166</v>
      </c>
      <c r="J902" s="29">
        <v>667</v>
      </c>
      <c r="K902" s="29"/>
      <c r="L902" s="47">
        <v>-1092</v>
      </c>
      <c r="M902" s="29">
        <v>-1092</v>
      </c>
      <c r="N902" s="53">
        <v>-1092</v>
      </c>
      <c r="O902" s="26" t="s">
        <v>144</v>
      </c>
      <c r="P902" s="25" t="s">
        <v>41</v>
      </c>
      <c r="Q902" s="26">
        <v>0</v>
      </c>
      <c r="R902" s="24" t="s">
        <v>139</v>
      </c>
      <c r="S902" s="24">
        <v>0</v>
      </c>
      <c r="T902" s="24">
        <v>0</v>
      </c>
      <c r="U902" s="29">
        <v>0</v>
      </c>
      <c r="V902" s="25">
        <v>0</v>
      </c>
      <c r="W902" s="30">
        <v>0</v>
      </c>
      <c r="X902" s="47" t="s">
        <v>140</v>
      </c>
      <c r="Y902" s="24" t="s">
        <v>140</v>
      </c>
      <c r="Z902" s="25" t="s">
        <v>140</v>
      </c>
      <c r="AA902" s="29" t="s">
        <v>140</v>
      </c>
      <c r="AB902" s="24" t="s">
        <v>140</v>
      </c>
      <c r="AC902" s="25" t="s">
        <v>140</v>
      </c>
      <c r="AD902" s="24" t="s">
        <v>140</v>
      </c>
      <c r="AE902" s="24" t="s">
        <v>140</v>
      </c>
      <c r="AF902" s="25" t="s">
        <v>140</v>
      </c>
      <c r="AG902" s="48" t="s">
        <v>140</v>
      </c>
      <c r="AH902" s="24" t="s">
        <v>140</v>
      </c>
      <c r="AI902" s="25" t="s">
        <v>140</v>
      </c>
      <c r="AJ902" s="26" t="s">
        <v>140</v>
      </c>
      <c r="AK902" s="24" t="s">
        <v>140</v>
      </c>
      <c r="AL902" s="24" t="s">
        <v>140</v>
      </c>
      <c r="AM902" s="24" t="s">
        <v>140</v>
      </c>
      <c r="AN902" s="24" t="s">
        <v>140</v>
      </c>
      <c r="AO902" s="24" t="s">
        <v>140</v>
      </c>
      <c r="AP902" s="53" t="s">
        <v>140</v>
      </c>
      <c r="AQ902" s="53" t="s">
        <v>140</v>
      </c>
      <c r="AR902" s="30" t="s">
        <v>140</v>
      </c>
      <c r="AS902" s="53" t="s">
        <v>140</v>
      </c>
      <c r="AT902" s="30" t="s">
        <v>140</v>
      </c>
      <c r="AU902" s="30" t="s">
        <v>140</v>
      </c>
      <c r="AV902" s="53" t="s">
        <v>140</v>
      </c>
      <c r="AW902" s="53" t="s">
        <v>140</v>
      </c>
      <c r="AX902" s="57" t="s">
        <v>140</v>
      </c>
      <c r="AY902" s="53" t="s">
        <v>140</v>
      </c>
      <c r="AZ902" s="57" t="s">
        <v>140</v>
      </c>
      <c r="BA902" s="57" t="s">
        <v>140</v>
      </c>
    </row>
    <row r="903" spans="2:53">
      <c r="B903" s="43" t="s">
        <v>244</v>
      </c>
      <c r="C903" s="22" t="s">
        <v>64</v>
      </c>
      <c r="D903" s="23" t="s">
        <v>148</v>
      </c>
      <c r="E903" s="29"/>
      <c r="F903" s="29">
        <v>8613</v>
      </c>
      <c r="G903" s="53">
        <v>667</v>
      </c>
      <c r="H903" s="47"/>
      <c r="I903" s="29">
        <v>8613</v>
      </c>
      <c r="J903" s="29">
        <v>667</v>
      </c>
      <c r="K903" s="29"/>
      <c r="L903" s="47">
        <v>-1324</v>
      </c>
      <c r="M903" s="29">
        <v>-1324</v>
      </c>
      <c r="N903" s="53">
        <v>-1324</v>
      </c>
      <c r="O903" s="26" t="s">
        <v>144</v>
      </c>
      <c r="P903" s="25" t="s">
        <v>41</v>
      </c>
      <c r="Q903" s="26">
        <v>0</v>
      </c>
      <c r="R903" s="24" t="s">
        <v>139</v>
      </c>
      <c r="S903" s="24">
        <v>0</v>
      </c>
      <c r="T903" s="24">
        <v>0</v>
      </c>
      <c r="U903" s="29">
        <v>0</v>
      </c>
      <c r="V903" s="25">
        <v>0</v>
      </c>
      <c r="W903" s="30">
        <v>0</v>
      </c>
      <c r="X903" s="47" t="s">
        <v>140</v>
      </c>
      <c r="Y903" s="24" t="s">
        <v>140</v>
      </c>
      <c r="Z903" s="25" t="s">
        <v>140</v>
      </c>
      <c r="AA903" s="29" t="s">
        <v>140</v>
      </c>
      <c r="AB903" s="24" t="s">
        <v>140</v>
      </c>
      <c r="AC903" s="25" t="s">
        <v>140</v>
      </c>
      <c r="AD903" s="24" t="s">
        <v>140</v>
      </c>
      <c r="AE903" s="24" t="s">
        <v>140</v>
      </c>
      <c r="AF903" s="25" t="s">
        <v>140</v>
      </c>
      <c r="AG903" s="48" t="s">
        <v>140</v>
      </c>
      <c r="AH903" s="24" t="s">
        <v>140</v>
      </c>
      <c r="AI903" s="25" t="s">
        <v>140</v>
      </c>
      <c r="AJ903" s="26" t="s">
        <v>140</v>
      </c>
      <c r="AK903" s="24" t="s">
        <v>140</v>
      </c>
      <c r="AL903" s="24" t="s">
        <v>140</v>
      </c>
      <c r="AM903" s="24" t="s">
        <v>140</v>
      </c>
      <c r="AN903" s="24" t="s">
        <v>140</v>
      </c>
      <c r="AO903" s="24" t="s">
        <v>140</v>
      </c>
      <c r="AP903" s="53" t="s">
        <v>140</v>
      </c>
      <c r="AQ903" s="53" t="s">
        <v>140</v>
      </c>
      <c r="AR903" s="30" t="s">
        <v>140</v>
      </c>
      <c r="AS903" s="53" t="s">
        <v>140</v>
      </c>
      <c r="AT903" s="30" t="s">
        <v>140</v>
      </c>
      <c r="AU903" s="30" t="s">
        <v>140</v>
      </c>
      <c r="AV903" s="53" t="s">
        <v>140</v>
      </c>
      <c r="AW903" s="53" t="s">
        <v>140</v>
      </c>
      <c r="AX903" s="57" t="s">
        <v>140</v>
      </c>
      <c r="AY903" s="53" t="s">
        <v>140</v>
      </c>
      <c r="AZ903" s="57" t="s">
        <v>140</v>
      </c>
      <c r="BA903" s="57" t="s">
        <v>140</v>
      </c>
    </row>
    <row r="904" spans="2:53">
      <c r="B904" s="43" t="s">
        <v>244</v>
      </c>
      <c r="C904" s="22" t="s">
        <v>64</v>
      </c>
      <c r="D904" s="23" t="s">
        <v>149</v>
      </c>
      <c r="E904" s="29"/>
      <c r="F904" s="29">
        <v>8253</v>
      </c>
      <c r="G904" s="53">
        <v>667</v>
      </c>
      <c r="H904" s="47"/>
      <c r="I904" s="29">
        <v>8253</v>
      </c>
      <c r="J904" s="29">
        <v>667</v>
      </c>
      <c r="K904" s="29"/>
      <c r="L904" s="47">
        <v>-1276</v>
      </c>
      <c r="M904" s="29">
        <v>-1276</v>
      </c>
      <c r="N904" s="53">
        <v>-1276</v>
      </c>
      <c r="O904" s="26" t="s">
        <v>144</v>
      </c>
      <c r="P904" s="25" t="s">
        <v>41</v>
      </c>
      <c r="Q904" s="26">
        <v>0</v>
      </c>
      <c r="R904" s="24" t="s">
        <v>139</v>
      </c>
      <c r="S904" s="24">
        <v>0</v>
      </c>
      <c r="T904" s="24">
        <v>0</v>
      </c>
      <c r="U904" s="29">
        <v>0</v>
      </c>
      <c r="V904" s="25">
        <v>0</v>
      </c>
      <c r="W904" s="30">
        <v>0</v>
      </c>
      <c r="X904" s="47" t="s">
        <v>140</v>
      </c>
      <c r="Y904" s="24" t="s">
        <v>140</v>
      </c>
      <c r="Z904" s="25" t="s">
        <v>140</v>
      </c>
      <c r="AA904" s="29" t="s">
        <v>140</v>
      </c>
      <c r="AB904" s="24" t="s">
        <v>140</v>
      </c>
      <c r="AC904" s="25" t="s">
        <v>140</v>
      </c>
      <c r="AD904" s="24" t="s">
        <v>140</v>
      </c>
      <c r="AE904" s="24" t="s">
        <v>140</v>
      </c>
      <c r="AF904" s="25" t="s">
        <v>140</v>
      </c>
      <c r="AG904" s="48" t="s">
        <v>140</v>
      </c>
      <c r="AH904" s="24" t="s">
        <v>140</v>
      </c>
      <c r="AI904" s="25" t="s">
        <v>140</v>
      </c>
      <c r="AJ904" s="26" t="s">
        <v>140</v>
      </c>
      <c r="AK904" s="24" t="s">
        <v>140</v>
      </c>
      <c r="AL904" s="24" t="s">
        <v>140</v>
      </c>
      <c r="AM904" s="24" t="s">
        <v>140</v>
      </c>
      <c r="AN904" s="24" t="s">
        <v>140</v>
      </c>
      <c r="AO904" s="24" t="s">
        <v>140</v>
      </c>
      <c r="AP904" s="53" t="s">
        <v>140</v>
      </c>
      <c r="AQ904" s="53" t="s">
        <v>140</v>
      </c>
      <c r="AR904" s="30" t="s">
        <v>140</v>
      </c>
      <c r="AS904" s="53" t="s">
        <v>140</v>
      </c>
      <c r="AT904" s="30" t="s">
        <v>140</v>
      </c>
      <c r="AU904" s="30" t="s">
        <v>140</v>
      </c>
      <c r="AV904" s="53" t="s">
        <v>140</v>
      </c>
      <c r="AW904" s="53" t="s">
        <v>140</v>
      </c>
      <c r="AX904" s="57" t="s">
        <v>140</v>
      </c>
      <c r="AY904" s="53" t="s">
        <v>140</v>
      </c>
      <c r="AZ904" s="57" t="s">
        <v>140</v>
      </c>
      <c r="BA904" s="57" t="s">
        <v>140</v>
      </c>
    </row>
    <row r="905" spans="2:53">
      <c r="B905" s="43" t="s">
        <v>244</v>
      </c>
      <c r="C905" s="22" t="s">
        <v>64</v>
      </c>
      <c r="D905" s="23" t="s">
        <v>151</v>
      </c>
      <c r="E905" s="29"/>
      <c r="F905" s="29">
        <v>8491</v>
      </c>
      <c r="G905" s="53">
        <v>651</v>
      </c>
      <c r="H905" s="47"/>
      <c r="I905" s="29">
        <v>8491</v>
      </c>
      <c r="J905" s="29">
        <v>651</v>
      </c>
      <c r="K905" s="29"/>
      <c r="L905" s="47">
        <v>-1419</v>
      </c>
      <c r="M905" s="29">
        <v>-1419</v>
      </c>
      <c r="N905" s="53">
        <v>-1419</v>
      </c>
      <c r="O905" s="26" t="s">
        <v>144</v>
      </c>
      <c r="P905" s="25" t="s">
        <v>41</v>
      </c>
      <c r="Q905" s="26">
        <v>0</v>
      </c>
      <c r="R905" s="24" t="s">
        <v>139</v>
      </c>
      <c r="S905" s="24">
        <v>0</v>
      </c>
      <c r="T905" s="24">
        <v>0</v>
      </c>
      <c r="U905" s="29">
        <v>0</v>
      </c>
      <c r="V905" s="25">
        <v>0</v>
      </c>
      <c r="W905" s="30">
        <v>0</v>
      </c>
      <c r="X905" s="47" t="s">
        <v>140</v>
      </c>
      <c r="Y905" s="24" t="s">
        <v>140</v>
      </c>
      <c r="Z905" s="25" t="s">
        <v>140</v>
      </c>
      <c r="AA905" s="29" t="s">
        <v>140</v>
      </c>
      <c r="AB905" s="24" t="s">
        <v>140</v>
      </c>
      <c r="AC905" s="25" t="s">
        <v>140</v>
      </c>
      <c r="AD905" s="24" t="s">
        <v>140</v>
      </c>
      <c r="AE905" s="24" t="s">
        <v>140</v>
      </c>
      <c r="AF905" s="25" t="s">
        <v>140</v>
      </c>
      <c r="AG905" s="48" t="s">
        <v>140</v>
      </c>
      <c r="AH905" s="24" t="s">
        <v>140</v>
      </c>
      <c r="AI905" s="25" t="s">
        <v>140</v>
      </c>
      <c r="AJ905" s="26" t="s">
        <v>140</v>
      </c>
      <c r="AK905" s="24" t="s">
        <v>140</v>
      </c>
      <c r="AL905" s="24" t="s">
        <v>140</v>
      </c>
      <c r="AM905" s="24" t="s">
        <v>140</v>
      </c>
      <c r="AN905" s="24" t="s">
        <v>140</v>
      </c>
      <c r="AO905" s="24" t="s">
        <v>140</v>
      </c>
      <c r="AP905" s="53" t="s">
        <v>140</v>
      </c>
      <c r="AQ905" s="53" t="s">
        <v>140</v>
      </c>
      <c r="AR905" s="30" t="s">
        <v>140</v>
      </c>
      <c r="AS905" s="53" t="s">
        <v>140</v>
      </c>
      <c r="AT905" s="30" t="s">
        <v>140</v>
      </c>
      <c r="AU905" s="30" t="s">
        <v>140</v>
      </c>
      <c r="AV905" s="53" t="s">
        <v>140</v>
      </c>
      <c r="AW905" s="53" t="s">
        <v>140</v>
      </c>
      <c r="AX905" s="57" t="s">
        <v>140</v>
      </c>
      <c r="AY905" s="53" t="s">
        <v>140</v>
      </c>
      <c r="AZ905" s="57" t="s">
        <v>140</v>
      </c>
      <c r="BA905" s="57" t="s">
        <v>140</v>
      </c>
    </row>
    <row r="906" spans="2:53">
      <c r="B906" s="43" t="s">
        <v>244</v>
      </c>
      <c r="C906" s="22" t="s">
        <v>64</v>
      </c>
      <c r="D906" s="23" t="s">
        <v>153</v>
      </c>
      <c r="E906" s="29"/>
      <c r="F906" s="29">
        <v>8490</v>
      </c>
      <c r="G906" s="53">
        <v>651</v>
      </c>
      <c r="H906" s="47"/>
      <c r="I906" s="29">
        <v>8490</v>
      </c>
      <c r="J906" s="29">
        <v>651</v>
      </c>
      <c r="K906" s="29"/>
      <c r="L906" s="47">
        <v>-1418</v>
      </c>
      <c r="M906" s="29">
        <v>-1418</v>
      </c>
      <c r="N906" s="53">
        <v>-1418</v>
      </c>
      <c r="O906" s="26" t="s">
        <v>144</v>
      </c>
      <c r="P906" s="25" t="s">
        <v>41</v>
      </c>
      <c r="Q906" s="26">
        <v>0</v>
      </c>
      <c r="R906" s="24" t="s">
        <v>139</v>
      </c>
      <c r="S906" s="24">
        <v>0</v>
      </c>
      <c r="T906" s="24">
        <v>0</v>
      </c>
      <c r="U906" s="29">
        <v>0</v>
      </c>
      <c r="V906" s="25">
        <v>0</v>
      </c>
      <c r="W906" s="30">
        <v>0</v>
      </c>
      <c r="X906" s="47" t="s">
        <v>140</v>
      </c>
      <c r="Y906" s="24" t="s">
        <v>140</v>
      </c>
      <c r="Z906" s="25" t="s">
        <v>140</v>
      </c>
      <c r="AA906" s="29" t="s">
        <v>140</v>
      </c>
      <c r="AB906" s="24" t="s">
        <v>140</v>
      </c>
      <c r="AC906" s="25" t="s">
        <v>140</v>
      </c>
      <c r="AD906" s="24" t="s">
        <v>140</v>
      </c>
      <c r="AE906" s="24" t="s">
        <v>140</v>
      </c>
      <c r="AF906" s="25" t="s">
        <v>140</v>
      </c>
      <c r="AG906" s="48" t="s">
        <v>140</v>
      </c>
      <c r="AH906" s="24" t="s">
        <v>140</v>
      </c>
      <c r="AI906" s="25" t="s">
        <v>140</v>
      </c>
      <c r="AJ906" s="26" t="s">
        <v>140</v>
      </c>
      <c r="AK906" s="24" t="s">
        <v>140</v>
      </c>
      <c r="AL906" s="24" t="s">
        <v>140</v>
      </c>
      <c r="AM906" s="24" t="s">
        <v>140</v>
      </c>
      <c r="AN906" s="24" t="s">
        <v>140</v>
      </c>
      <c r="AO906" s="24" t="s">
        <v>140</v>
      </c>
      <c r="AP906" s="53" t="s">
        <v>140</v>
      </c>
      <c r="AQ906" s="53" t="s">
        <v>140</v>
      </c>
      <c r="AR906" s="30" t="s">
        <v>140</v>
      </c>
      <c r="AS906" s="53" t="s">
        <v>140</v>
      </c>
      <c r="AT906" s="30" t="s">
        <v>140</v>
      </c>
      <c r="AU906" s="30" t="s">
        <v>140</v>
      </c>
      <c r="AV906" s="53" t="s">
        <v>140</v>
      </c>
      <c r="AW906" s="53" t="s">
        <v>140</v>
      </c>
      <c r="AX906" s="57" t="s">
        <v>140</v>
      </c>
      <c r="AY906" s="53" t="s">
        <v>140</v>
      </c>
      <c r="AZ906" s="57" t="s">
        <v>140</v>
      </c>
      <c r="BA906" s="57" t="s">
        <v>140</v>
      </c>
    </row>
    <row r="907" spans="2:53" ht="15" thickBot="1">
      <c r="B907" s="44" t="s">
        <v>244</v>
      </c>
      <c r="C907" s="32" t="s">
        <v>64</v>
      </c>
      <c r="D907" s="33" t="s">
        <v>155</v>
      </c>
      <c r="E907" s="54"/>
      <c r="F907" s="54">
        <v>7931</v>
      </c>
      <c r="G907" s="55">
        <v>490</v>
      </c>
      <c r="H907" s="56"/>
      <c r="I907" s="54">
        <v>7931</v>
      </c>
      <c r="J907" s="54">
        <v>490</v>
      </c>
      <c r="K907" s="54"/>
      <c r="L907" s="56">
        <v>-1186</v>
      </c>
      <c r="M907" s="54">
        <v>-1186</v>
      </c>
      <c r="N907" s="55">
        <v>-1186</v>
      </c>
      <c r="O907" s="36" t="s">
        <v>144</v>
      </c>
      <c r="P907" s="35" t="s">
        <v>41</v>
      </c>
      <c r="Q907" s="36">
        <v>0</v>
      </c>
      <c r="R907" s="24" t="s">
        <v>139</v>
      </c>
      <c r="S907" s="24">
        <v>0</v>
      </c>
      <c r="T907" s="24">
        <v>0</v>
      </c>
      <c r="U907" s="29">
        <v>0</v>
      </c>
      <c r="V907" s="25">
        <v>0</v>
      </c>
      <c r="W907" s="30">
        <v>0</v>
      </c>
      <c r="X907" s="56" t="s">
        <v>140</v>
      </c>
      <c r="Y907" s="34" t="s">
        <v>140</v>
      </c>
      <c r="Z907" s="35" t="s">
        <v>140</v>
      </c>
      <c r="AA907" s="54" t="s">
        <v>140</v>
      </c>
      <c r="AB907" s="34" t="s">
        <v>140</v>
      </c>
      <c r="AC907" s="35" t="s">
        <v>140</v>
      </c>
      <c r="AD907" s="34" t="s">
        <v>140</v>
      </c>
      <c r="AE907" s="34" t="s">
        <v>140</v>
      </c>
      <c r="AF907" s="35" t="s">
        <v>140</v>
      </c>
      <c r="AG907" s="61" t="s">
        <v>140</v>
      </c>
      <c r="AH907" s="34" t="s">
        <v>140</v>
      </c>
      <c r="AI907" s="35" t="s">
        <v>140</v>
      </c>
      <c r="AJ907" s="36" t="s">
        <v>140</v>
      </c>
      <c r="AK907" s="34" t="s">
        <v>140</v>
      </c>
      <c r="AL907" s="34" t="s">
        <v>140</v>
      </c>
      <c r="AM907" s="34" t="s">
        <v>140</v>
      </c>
      <c r="AN907" s="34" t="s">
        <v>140</v>
      </c>
      <c r="AO907" s="34" t="s">
        <v>140</v>
      </c>
      <c r="AP907" s="55" t="s">
        <v>140</v>
      </c>
      <c r="AQ907" s="55" t="s">
        <v>140</v>
      </c>
      <c r="AR907" s="37" t="s">
        <v>140</v>
      </c>
      <c r="AS907" s="55" t="s">
        <v>140</v>
      </c>
      <c r="AT907" s="37" t="s">
        <v>140</v>
      </c>
      <c r="AU907" s="37" t="s">
        <v>140</v>
      </c>
      <c r="AV907" s="55" t="s">
        <v>140</v>
      </c>
      <c r="AW907" s="55" t="s">
        <v>140</v>
      </c>
      <c r="AX907" s="58" t="s">
        <v>140</v>
      </c>
      <c r="AY907" s="55" t="s">
        <v>140</v>
      </c>
      <c r="AZ907" s="58" t="s">
        <v>140</v>
      </c>
      <c r="BA907" s="58" t="s">
        <v>140</v>
      </c>
    </row>
    <row r="908" spans="2:53">
      <c r="B908" s="38" t="s">
        <v>245</v>
      </c>
      <c r="C908" s="39" t="s">
        <v>64</v>
      </c>
      <c r="D908" s="40" t="s">
        <v>138</v>
      </c>
      <c r="E908" s="50"/>
      <c r="F908" s="50">
        <v>4203</v>
      </c>
      <c r="G908" s="51">
        <v>1979</v>
      </c>
      <c r="H908" s="52"/>
      <c r="I908" s="50">
        <v>1566</v>
      </c>
      <c r="J908" s="50">
        <v>1979</v>
      </c>
      <c r="K908" s="50"/>
      <c r="L908" s="52">
        <v>0</v>
      </c>
      <c r="M908" s="50">
        <v>0</v>
      </c>
      <c r="N908" s="51">
        <v>0</v>
      </c>
      <c r="O908" s="28" t="s">
        <v>160</v>
      </c>
      <c r="P908" s="41" t="s">
        <v>144</v>
      </c>
      <c r="Q908" s="28">
        <v>0</v>
      </c>
      <c r="R908" s="24" t="s">
        <v>139</v>
      </c>
      <c r="S908" s="24">
        <v>2637</v>
      </c>
      <c r="T908" s="24">
        <v>0</v>
      </c>
      <c r="U908" s="29">
        <v>2637</v>
      </c>
      <c r="V908" s="25">
        <v>0</v>
      </c>
      <c r="W908" s="30">
        <v>1</v>
      </c>
      <c r="X908" s="52">
        <v>159</v>
      </c>
      <c r="Y908" s="27" t="s">
        <v>140</v>
      </c>
      <c r="Z908" s="41" t="s">
        <v>170</v>
      </c>
      <c r="AA908" s="50">
        <v>394</v>
      </c>
      <c r="AB908" s="27" t="s">
        <v>140</v>
      </c>
      <c r="AC908" s="41" t="s">
        <v>170</v>
      </c>
      <c r="AD908" s="27" t="s">
        <v>140</v>
      </c>
      <c r="AE908" s="27" t="s">
        <v>140</v>
      </c>
      <c r="AF908" s="41" t="s">
        <v>140</v>
      </c>
      <c r="AG908" s="59" t="s">
        <v>140</v>
      </c>
      <c r="AH908" s="27" t="s">
        <v>140</v>
      </c>
      <c r="AI908" s="41" t="s">
        <v>140</v>
      </c>
      <c r="AJ908" s="28" t="s">
        <v>140</v>
      </c>
      <c r="AK908" s="27" t="s">
        <v>140</v>
      </c>
      <c r="AL908" s="27" t="s">
        <v>140</v>
      </c>
      <c r="AM908" s="27" t="s">
        <v>140</v>
      </c>
      <c r="AN908" s="27" t="s">
        <v>140</v>
      </c>
      <c r="AO908" s="27" t="s">
        <v>140</v>
      </c>
      <c r="AP908" s="51" t="s">
        <v>140</v>
      </c>
      <c r="AQ908" s="51" t="s">
        <v>140</v>
      </c>
      <c r="AR908" s="42" t="s">
        <v>140</v>
      </c>
      <c r="AS908" s="51" t="s">
        <v>140</v>
      </c>
      <c r="AT908" s="42" t="s">
        <v>140</v>
      </c>
      <c r="AU908" s="42" t="s">
        <v>140</v>
      </c>
      <c r="AV908" s="51" t="s">
        <v>140</v>
      </c>
      <c r="AW908" s="51" t="s">
        <v>140</v>
      </c>
      <c r="AX908" s="60" t="s">
        <v>140</v>
      </c>
      <c r="AY908" s="51">
        <v>-10000</v>
      </c>
      <c r="AZ908" s="60" t="s">
        <v>140</v>
      </c>
      <c r="BA908" s="60" t="s">
        <v>150</v>
      </c>
    </row>
    <row r="909" spans="2:53">
      <c r="B909" s="43" t="s">
        <v>245</v>
      </c>
      <c r="C909" s="22" t="s">
        <v>64</v>
      </c>
      <c r="D909" s="23" t="s">
        <v>141</v>
      </c>
      <c r="E909" s="29"/>
      <c r="F909" s="29">
        <v>4203</v>
      </c>
      <c r="G909" s="53">
        <v>1979</v>
      </c>
      <c r="H909" s="47"/>
      <c r="I909" s="29">
        <v>1566</v>
      </c>
      <c r="J909" s="29">
        <v>1979</v>
      </c>
      <c r="K909" s="29"/>
      <c r="L909" s="47">
        <v>0</v>
      </c>
      <c r="M909" s="29">
        <v>0</v>
      </c>
      <c r="N909" s="53">
        <v>0</v>
      </c>
      <c r="O909" s="26" t="s">
        <v>160</v>
      </c>
      <c r="P909" s="25" t="s">
        <v>144</v>
      </c>
      <c r="Q909" s="26">
        <v>0</v>
      </c>
      <c r="R909" s="24" t="s">
        <v>139</v>
      </c>
      <c r="S909" s="24">
        <v>2637</v>
      </c>
      <c r="T909" s="24">
        <v>0</v>
      </c>
      <c r="U909" s="29">
        <v>2637</v>
      </c>
      <c r="V909" s="25">
        <v>0</v>
      </c>
      <c r="W909" s="30">
        <v>1</v>
      </c>
      <c r="X909" s="47">
        <v>159</v>
      </c>
      <c r="Y909" s="24" t="s">
        <v>140</v>
      </c>
      <c r="Z909" s="25" t="s">
        <v>170</v>
      </c>
      <c r="AA909" s="29">
        <v>394</v>
      </c>
      <c r="AB909" s="24" t="s">
        <v>140</v>
      </c>
      <c r="AC909" s="25" t="s">
        <v>170</v>
      </c>
      <c r="AD909" s="24" t="s">
        <v>140</v>
      </c>
      <c r="AE909" s="24" t="s">
        <v>140</v>
      </c>
      <c r="AF909" s="25" t="s">
        <v>140</v>
      </c>
      <c r="AG909" s="48" t="s">
        <v>140</v>
      </c>
      <c r="AH909" s="24" t="s">
        <v>140</v>
      </c>
      <c r="AI909" s="25" t="s">
        <v>140</v>
      </c>
      <c r="AJ909" s="26" t="s">
        <v>140</v>
      </c>
      <c r="AK909" s="24" t="s">
        <v>140</v>
      </c>
      <c r="AL909" s="24" t="s">
        <v>140</v>
      </c>
      <c r="AM909" s="24" t="s">
        <v>140</v>
      </c>
      <c r="AN909" s="24" t="s">
        <v>140</v>
      </c>
      <c r="AO909" s="24" t="s">
        <v>140</v>
      </c>
      <c r="AP909" s="53" t="s">
        <v>140</v>
      </c>
      <c r="AQ909" s="53" t="s">
        <v>140</v>
      </c>
      <c r="AR909" s="30" t="s">
        <v>140</v>
      </c>
      <c r="AS909" s="53" t="s">
        <v>140</v>
      </c>
      <c r="AT909" s="30" t="s">
        <v>140</v>
      </c>
      <c r="AU909" s="30" t="s">
        <v>140</v>
      </c>
      <c r="AV909" s="53" t="s">
        <v>140</v>
      </c>
      <c r="AW909" s="53" t="s">
        <v>140</v>
      </c>
      <c r="AX909" s="57" t="s">
        <v>140</v>
      </c>
      <c r="AY909" s="53">
        <v>-10000</v>
      </c>
      <c r="AZ909" s="57" t="s">
        <v>140</v>
      </c>
      <c r="BA909" s="57" t="s">
        <v>150</v>
      </c>
    </row>
    <row r="910" spans="2:53">
      <c r="B910" s="43" t="s">
        <v>245</v>
      </c>
      <c r="C910" s="22" t="s">
        <v>64</v>
      </c>
      <c r="D910" s="23" t="s">
        <v>142</v>
      </c>
      <c r="E910" s="29"/>
      <c r="F910" s="29">
        <v>4203</v>
      </c>
      <c r="G910" s="53">
        <v>1979</v>
      </c>
      <c r="H910" s="47"/>
      <c r="I910" s="29">
        <v>1062</v>
      </c>
      <c r="J910" s="29">
        <v>1979</v>
      </c>
      <c r="K910" s="29"/>
      <c r="L910" s="47">
        <v>0</v>
      </c>
      <c r="M910" s="29">
        <v>0</v>
      </c>
      <c r="N910" s="53">
        <v>0</v>
      </c>
      <c r="O910" s="26" t="s">
        <v>160</v>
      </c>
      <c r="P910" s="25" t="s">
        <v>144</v>
      </c>
      <c r="Q910" s="26">
        <v>0</v>
      </c>
      <c r="R910" s="24" t="s">
        <v>139</v>
      </c>
      <c r="S910" s="24">
        <v>3141</v>
      </c>
      <c r="T910" s="24">
        <v>0</v>
      </c>
      <c r="U910" s="29">
        <v>3141</v>
      </c>
      <c r="V910" s="25">
        <v>0</v>
      </c>
      <c r="W910" s="30">
        <v>1</v>
      </c>
      <c r="X910" s="47">
        <v>159</v>
      </c>
      <c r="Y910" s="24" t="s">
        <v>140</v>
      </c>
      <c r="Z910" s="25" t="s">
        <v>170</v>
      </c>
      <c r="AA910" s="29">
        <v>193</v>
      </c>
      <c r="AB910" s="24" t="s">
        <v>140</v>
      </c>
      <c r="AC910" s="25" t="s">
        <v>170</v>
      </c>
      <c r="AD910" s="24" t="s">
        <v>140</v>
      </c>
      <c r="AE910" s="24" t="s">
        <v>140</v>
      </c>
      <c r="AF910" s="25" t="s">
        <v>140</v>
      </c>
      <c r="AG910" s="48" t="s">
        <v>140</v>
      </c>
      <c r="AH910" s="24" t="s">
        <v>140</v>
      </c>
      <c r="AI910" s="25" t="s">
        <v>140</v>
      </c>
      <c r="AJ910" s="26" t="s">
        <v>140</v>
      </c>
      <c r="AK910" s="24" t="s">
        <v>140</v>
      </c>
      <c r="AL910" s="24" t="s">
        <v>140</v>
      </c>
      <c r="AM910" s="24" t="s">
        <v>140</v>
      </c>
      <c r="AN910" s="24" t="s">
        <v>140</v>
      </c>
      <c r="AO910" s="24" t="s">
        <v>140</v>
      </c>
      <c r="AP910" s="53" t="s">
        <v>140</v>
      </c>
      <c r="AQ910" s="53" t="s">
        <v>140</v>
      </c>
      <c r="AR910" s="30" t="s">
        <v>140</v>
      </c>
      <c r="AS910" s="53" t="s">
        <v>140</v>
      </c>
      <c r="AT910" s="30" t="s">
        <v>140</v>
      </c>
      <c r="AU910" s="30" t="s">
        <v>140</v>
      </c>
      <c r="AV910" s="53" t="s">
        <v>140</v>
      </c>
      <c r="AW910" s="53" t="s">
        <v>140</v>
      </c>
      <c r="AX910" s="57" t="s">
        <v>140</v>
      </c>
      <c r="AY910" s="53">
        <v>-10000</v>
      </c>
      <c r="AZ910" s="57" t="s">
        <v>140</v>
      </c>
      <c r="BA910" s="57" t="s">
        <v>150</v>
      </c>
    </row>
    <row r="911" spans="2:53">
      <c r="B911" s="43" t="s">
        <v>245</v>
      </c>
      <c r="C911" s="22" t="s">
        <v>64</v>
      </c>
      <c r="D911" s="23" t="s">
        <v>143</v>
      </c>
      <c r="E911" s="29"/>
      <c r="F911" s="29">
        <v>2545</v>
      </c>
      <c r="G911" s="53">
        <v>179</v>
      </c>
      <c r="H911" s="47"/>
      <c r="I911" s="29">
        <v>2545</v>
      </c>
      <c r="J911" s="29">
        <v>183</v>
      </c>
      <c r="K911" s="29"/>
      <c r="L911" s="47">
        <v>0</v>
      </c>
      <c r="M911" s="29">
        <v>0</v>
      </c>
      <c r="N911" s="53">
        <v>0</v>
      </c>
      <c r="O911" s="26" t="s">
        <v>144</v>
      </c>
      <c r="P911" s="25" t="s">
        <v>41</v>
      </c>
      <c r="Q911" s="26">
        <v>0</v>
      </c>
      <c r="R911" s="24" t="s">
        <v>139</v>
      </c>
      <c r="S911" s="24">
        <v>0</v>
      </c>
      <c r="T911" s="24">
        <v>-4</v>
      </c>
      <c r="U911" s="29">
        <v>-4</v>
      </c>
      <c r="V911" s="25">
        <v>0</v>
      </c>
      <c r="W911" s="30">
        <v>1</v>
      </c>
      <c r="X911" s="47">
        <v>24</v>
      </c>
      <c r="Y911" s="24" t="s">
        <v>140</v>
      </c>
      <c r="Z911" s="25" t="s">
        <v>170</v>
      </c>
      <c r="AA911" s="29">
        <v>9</v>
      </c>
      <c r="AB911" s="24" t="s">
        <v>140</v>
      </c>
      <c r="AC911" s="25" t="s">
        <v>170</v>
      </c>
      <c r="AD911" s="24" t="s">
        <v>140</v>
      </c>
      <c r="AE911" s="24" t="s">
        <v>140</v>
      </c>
      <c r="AF911" s="25" t="s">
        <v>140</v>
      </c>
      <c r="AG911" s="48" t="s">
        <v>140</v>
      </c>
      <c r="AH911" s="24" t="s">
        <v>140</v>
      </c>
      <c r="AI911" s="25" t="s">
        <v>140</v>
      </c>
      <c r="AJ911" s="26" t="s">
        <v>140</v>
      </c>
      <c r="AK911" s="24" t="s">
        <v>140</v>
      </c>
      <c r="AL911" s="24" t="s">
        <v>140</v>
      </c>
      <c r="AM911" s="24" t="s">
        <v>140</v>
      </c>
      <c r="AN911" s="24" t="s">
        <v>140</v>
      </c>
      <c r="AO911" s="24" t="s">
        <v>140</v>
      </c>
      <c r="AP911" s="53" t="s">
        <v>140</v>
      </c>
      <c r="AQ911" s="53" t="s">
        <v>140</v>
      </c>
      <c r="AR911" s="30" t="s">
        <v>140</v>
      </c>
      <c r="AS911" s="53" t="s">
        <v>140</v>
      </c>
      <c r="AT911" s="30" t="s">
        <v>140</v>
      </c>
      <c r="AU911" s="30" t="s">
        <v>140</v>
      </c>
      <c r="AV911" s="53" t="s">
        <v>140</v>
      </c>
      <c r="AW911" s="53" t="s">
        <v>140</v>
      </c>
      <c r="AX911" s="57" t="s">
        <v>140</v>
      </c>
      <c r="AY911" s="53">
        <v>-10000</v>
      </c>
      <c r="AZ911" s="57" t="s">
        <v>140</v>
      </c>
      <c r="BA911" s="57" t="s">
        <v>150</v>
      </c>
    </row>
    <row r="912" spans="2:53">
      <c r="B912" s="43" t="s">
        <v>245</v>
      </c>
      <c r="C912" s="22" t="s">
        <v>64</v>
      </c>
      <c r="D912" s="23" t="s">
        <v>145</v>
      </c>
      <c r="E912" s="29"/>
      <c r="F912" s="29">
        <v>4539</v>
      </c>
      <c r="G912" s="53">
        <v>862</v>
      </c>
      <c r="H912" s="47"/>
      <c r="I912" s="29">
        <v>4539</v>
      </c>
      <c r="J912" s="29">
        <v>862</v>
      </c>
      <c r="K912" s="29"/>
      <c r="L912" s="47">
        <v>0</v>
      </c>
      <c r="M912" s="29">
        <v>0</v>
      </c>
      <c r="N912" s="53">
        <v>0</v>
      </c>
      <c r="O912" s="26" t="s">
        <v>144</v>
      </c>
      <c r="P912" s="25" t="s">
        <v>41</v>
      </c>
      <c r="Q912" s="26">
        <v>0</v>
      </c>
      <c r="R912" s="24" t="s">
        <v>139</v>
      </c>
      <c r="S912" s="24">
        <v>0</v>
      </c>
      <c r="T912" s="24">
        <v>0</v>
      </c>
      <c r="U912" s="29">
        <v>0</v>
      </c>
      <c r="V912" s="25">
        <v>0</v>
      </c>
      <c r="W912" s="30">
        <v>1</v>
      </c>
      <c r="X912" s="47">
        <v>160</v>
      </c>
      <c r="Y912" s="24" t="s">
        <v>140</v>
      </c>
      <c r="Z912" s="25" t="s">
        <v>170</v>
      </c>
      <c r="AA912" s="29">
        <v>-160</v>
      </c>
      <c r="AB912" s="24" t="s">
        <v>140</v>
      </c>
      <c r="AC912" s="25" t="s">
        <v>170</v>
      </c>
      <c r="AD912" s="24" t="s">
        <v>140</v>
      </c>
      <c r="AE912" s="24" t="s">
        <v>140</v>
      </c>
      <c r="AF912" s="25" t="s">
        <v>140</v>
      </c>
      <c r="AG912" s="48" t="s">
        <v>140</v>
      </c>
      <c r="AH912" s="24" t="s">
        <v>140</v>
      </c>
      <c r="AI912" s="25" t="s">
        <v>140</v>
      </c>
      <c r="AJ912" s="26" t="s">
        <v>140</v>
      </c>
      <c r="AK912" s="24" t="s">
        <v>140</v>
      </c>
      <c r="AL912" s="24" t="s">
        <v>140</v>
      </c>
      <c r="AM912" s="24" t="s">
        <v>140</v>
      </c>
      <c r="AN912" s="24" t="s">
        <v>140</v>
      </c>
      <c r="AO912" s="24" t="s">
        <v>140</v>
      </c>
      <c r="AP912" s="53" t="s">
        <v>140</v>
      </c>
      <c r="AQ912" s="53" t="s">
        <v>140</v>
      </c>
      <c r="AR912" s="30" t="s">
        <v>140</v>
      </c>
      <c r="AS912" s="53" t="s">
        <v>140</v>
      </c>
      <c r="AT912" s="30" t="s">
        <v>140</v>
      </c>
      <c r="AU912" s="30" t="s">
        <v>140</v>
      </c>
      <c r="AV912" s="53" t="s">
        <v>140</v>
      </c>
      <c r="AW912" s="53" t="s">
        <v>140</v>
      </c>
      <c r="AX912" s="57" t="s">
        <v>140</v>
      </c>
      <c r="AY912" s="53">
        <v>-10000</v>
      </c>
      <c r="AZ912" s="57" t="s">
        <v>140</v>
      </c>
      <c r="BA912" s="57" t="s">
        <v>150</v>
      </c>
    </row>
    <row r="913" spans="2:53">
      <c r="B913" s="43" t="s">
        <v>245</v>
      </c>
      <c r="C913" s="22" t="s">
        <v>64</v>
      </c>
      <c r="D913" s="23" t="s">
        <v>146</v>
      </c>
      <c r="E913" s="29"/>
      <c r="F913" s="29">
        <v>5757</v>
      </c>
      <c r="G913" s="53">
        <v>862</v>
      </c>
      <c r="H913" s="47"/>
      <c r="I913" s="29">
        <v>5757</v>
      </c>
      <c r="J913" s="29">
        <v>862</v>
      </c>
      <c r="K913" s="29"/>
      <c r="L913" s="47">
        <v>0</v>
      </c>
      <c r="M913" s="29">
        <v>0</v>
      </c>
      <c r="N913" s="53">
        <v>0</v>
      </c>
      <c r="O913" s="26" t="s">
        <v>144</v>
      </c>
      <c r="P913" s="25" t="s">
        <v>41</v>
      </c>
      <c r="Q913" s="26">
        <v>0</v>
      </c>
      <c r="R913" s="24" t="s">
        <v>139</v>
      </c>
      <c r="S913" s="24">
        <v>0</v>
      </c>
      <c r="T913" s="24">
        <v>0</v>
      </c>
      <c r="U913" s="29">
        <v>0</v>
      </c>
      <c r="V913" s="25">
        <v>0</v>
      </c>
      <c r="W913" s="30">
        <v>1</v>
      </c>
      <c r="X913" s="47">
        <v>160</v>
      </c>
      <c r="Y913" s="24" t="s">
        <v>140</v>
      </c>
      <c r="Z913" s="25" t="s">
        <v>170</v>
      </c>
      <c r="AA913" s="29">
        <v>-160</v>
      </c>
      <c r="AB913" s="24" t="s">
        <v>140</v>
      </c>
      <c r="AC913" s="25" t="s">
        <v>170</v>
      </c>
      <c r="AD913" s="24" t="s">
        <v>140</v>
      </c>
      <c r="AE913" s="24" t="s">
        <v>140</v>
      </c>
      <c r="AF913" s="25" t="s">
        <v>140</v>
      </c>
      <c r="AG913" s="48" t="s">
        <v>140</v>
      </c>
      <c r="AH913" s="24" t="s">
        <v>140</v>
      </c>
      <c r="AI913" s="25" t="s">
        <v>140</v>
      </c>
      <c r="AJ913" s="26" t="s">
        <v>140</v>
      </c>
      <c r="AK913" s="24" t="s">
        <v>140</v>
      </c>
      <c r="AL913" s="24" t="s">
        <v>140</v>
      </c>
      <c r="AM913" s="24" t="s">
        <v>140</v>
      </c>
      <c r="AN913" s="24" t="s">
        <v>140</v>
      </c>
      <c r="AO913" s="24" t="s">
        <v>140</v>
      </c>
      <c r="AP913" s="53" t="s">
        <v>140</v>
      </c>
      <c r="AQ913" s="53" t="s">
        <v>140</v>
      </c>
      <c r="AR913" s="30" t="s">
        <v>140</v>
      </c>
      <c r="AS913" s="53" t="s">
        <v>140</v>
      </c>
      <c r="AT913" s="30" t="s">
        <v>140</v>
      </c>
      <c r="AU913" s="30" t="s">
        <v>140</v>
      </c>
      <c r="AV913" s="53" t="s">
        <v>140</v>
      </c>
      <c r="AW913" s="53" t="s">
        <v>140</v>
      </c>
      <c r="AX913" s="57" t="s">
        <v>140</v>
      </c>
      <c r="AY913" s="53">
        <v>-10000</v>
      </c>
      <c r="AZ913" s="57" t="s">
        <v>140</v>
      </c>
      <c r="BA913" s="57" t="s">
        <v>150</v>
      </c>
    </row>
    <row r="914" spans="2:53">
      <c r="B914" s="43" t="s">
        <v>245</v>
      </c>
      <c r="C914" s="22" t="s">
        <v>64</v>
      </c>
      <c r="D914" s="23" t="s">
        <v>147</v>
      </c>
      <c r="E914" s="29">
        <v>9022</v>
      </c>
      <c r="F914" s="29"/>
      <c r="G914" s="53"/>
      <c r="H914" s="47">
        <v>7000</v>
      </c>
      <c r="I914" s="29"/>
      <c r="J914" s="29"/>
      <c r="K914" s="29"/>
      <c r="L914" s="47">
        <v>0</v>
      </c>
      <c r="M914" s="29">
        <v>0</v>
      </c>
      <c r="N914" s="53">
        <v>0</v>
      </c>
      <c r="O914" s="26" t="s">
        <v>53</v>
      </c>
      <c r="P914" s="25" t="s">
        <v>144</v>
      </c>
      <c r="Q914" s="26">
        <v>0</v>
      </c>
      <c r="R914" s="24">
        <v>2022</v>
      </c>
      <c r="S914" s="24" t="s">
        <v>139</v>
      </c>
      <c r="T914" s="24" t="s">
        <v>139</v>
      </c>
      <c r="U914" s="29" t="s">
        <v>139</v>
      </c>
      <c r="V914" s="25">
        <v>0</v>
      </c>
      <c r="W914" s="30">
        <v>1</v>
      </c>
      <c r="X914" s="47">
        <v>157</v>
      </c>
      <c r="Y914" s="24" t="s">
        <v>140</v>
      </c>
      <c r="Z914" s="25" t="s">
        <v>170</v>
      </c>
      <c r="AA914" s="29">
        <v>415</v>
      </c>
      <c r="AB914" s="24" t="s">
        <v>140</v>
      </c>
      <c r="AC914" s="25" t="s">
        <v>170</v>
      </c>
      <c r="AD914" s="24" t="s">
        <v>140</v>
      </c>
      <c r="AE914" s="24">
        <v>8054</v>
      </c>
      <c r="AF914" s="25" t="s">
        <v>113</v>
      </c>
      <c r="AG914" s="48" t="s">
        <v>140</v>
      </c>
      <c r="AH914" s="24" t="s">
        <v>140</v>
      </c>
      <c r="AI914" s="25" t="s">
        <v>140</v>
      </c>
      <c r="AJ914" s="26" t="s">
        <v>140</v>
      </c>
      <c r="AK914" s="24" t="s">
        <v>140</v>
      </c>
      <c r="AL914" s="24" t="s">
        <v>140</v>
      </c>
      <c r="AM914" s="24" t="s">
        <v>140</v>
      </c>
      <c r="AN914" s="24" t="s">
        <v>140</v>
      </c>
      <c r="AO914" s="24" t="s">
        <v>140</v>
      </c>
      <c r="AP914" s="53" t="s">
        <v>140</v>
      </c>
      <c r="AQ914" s="53" t="s">
        <v>140</v>
      </c>
      <c r="AR914" s="30" t="s">
        <v>140</v>
      </c>
      <c r="AS914" s="53" t="s">
        <v>140</v>
      </c>
      <c r="AT914" s="30" t="s">
        <v>140</v>
      </c>
      <c r="AU914" s="30" t="s">
        <v>140</v>
      </c>
      <c r="AV914" s="53">
        <v>-10000</v>
      </c>
      <c r="AW914" s="53" t="s">
        <v>140</v>
      </c>
      <c r="AX914" s="57" t="s">
        <v>150</v>
      </c>
      <c r="AY914" s="53" t="s">
        <v>140</v>
      </c>
      <c r="AZ914" s="57" t="s">
        <v>140</v>
      </c>
      <c r="BA914" s="57" t="s">
        <v>140</v>
      </c>
    </row>
    <row r="915" spans="2:53">
      <c r="B915" s="43" t="s">
        <v>245</v>
      </c>
      <c r="C915" s="22" t="s">
        <v>64</v>
      </c>
      <c r="D915" s="23" t="s">
        <v>148</v>
      </c>
      <c r="E915" s="29">
        <v>9022</v>
      </c>
      <c r="F915" s="29"/>
      <c r="G915" s="53"/>
      <c r="H915" s="47">
        <v>7892</v>
      </c>
      <c r="I915" s="29"/>
      <c r="J915" s="29"/>
      <c r="K915" s="29"/>
      <c r="L915" s="47">
        <v>0</v>
      </c>
      <c r="M915" s="29">
        <v>0</v>
      </c>
      <c r="N915" s="53">
        <v>0</v>
      </c>
      <c r="O915" s="26" t="s">
        <v>53</v>
      </c>
      <c r="P915" s="25" t="s">
        <v>41</v>
      </c>
      <c r="Q915" s="26">
        <v>0</v>
      </c>
      <c r="R915" s="24">
        <v>1130</v>
      </c>
      <c r="S915" s="24" t="s">
        <v>139</v>
      </c>
      <c r="T915" s="24" t="s">
        <v>139</v>
      </c>
      <c r="U915" s="29" t="s">
        <v>139</v>
      </c>
      <c r="V915" s="25">
        <v>0</v>
      </c>
      <c r="W915" s="30">
        <v>1</v>
      </c>
      <c r="X915" s="47">
        <v>160</v>
      </c>
      <c r="Y915" s="24" t="s">
        <v>140</v>
      </c>
      <c r="Z915" s="25" t="s">
        <v>170</v>
      </c>
      <c r="AA915" s="29">
        <v>415</v>
      </c>
      <c r="AB915" s="24" t="s">
        <v>140</v>
      </c>
      <c r="AC915" s="25" t="s">
        <v>170</v>
      </c>
      <c r="AD915" s="24" t="s">
        <v>140</v>
      </c>
      <c r="AE915" s="24">
        <v>8609</v>
      </c>
      <c r="AF915" s="25" t="s">
        <v>113</v>
      </c>
      <c r="AG915" s="48" t="s">
        <v>140</v>
      </c>
      <c r="AH915" s="24" t="s">
        <v>140</v>
      </c>
      <c r="AI915" s="25" t="s">
        <v>140</v>
      </c>
      <c r="AJ915" s="26" t="s">
        <v>140</v>
      </c>
      <c r="AK915" s="24" t="s">
        <v>140</v>
      </c>
      <c r="AL915" s="24" t="s">
        <v>140</v>
      </c>
      <c r="AM915" s="24" t="s">
        <v>140</v>
      </c>
      <c r="AN915" s="24" t="s">
        <v>140</v>
      </c>
      <c r="AO915" s="24" t="s">
        <v>140</v>
      </c>
      <c r="AP915" s="53" t="s">
        <v>140</v>
      </c>
      <c r="AQ915" s="53" t="s">
        <v>140</v>
      </c>
      <c r="AR915" s="30" t="s">
        <v>140</v>
      </c>
      <c r="AS915" s="53" t="s">
        <v>140</v>
      </c>
      <c r="AT915" s="30" t="s">
        <v>140</v>
      </c>
      <c r="AU915" s="30" t="s">
        <v>140</v>
      </c>
      <c r="AV915" s="53">
        <v>-10000</v>
      </c>
      <c r="AW915" s="53" t="s">
        <v>140</v>
      </c>
      <c r="AX915" s="57" t="s">
        <v>150</v>
      </c>
      <c r="AY915" s="53" t="s">
        <v>140</v>
      </c>
      <c r="AZ915" s="57" t="s">
        <v>140</v>
      </c>
      <c r="BA915" s="57" t="s">
        <v>140</v>
      </c>
    </row>
    <row r="916" spans="2:53">
      <c r="B916" s="43" t="s">
        <v>245</v>
      </c>
      <c r="C916" s="22" t="s">
        <v>64</v>
      </c>
      <c r="D916" s="23" t="s">
        <v>149</v>
      </c>
      <c r="E916" s="29">
        <v>9022</v>
      </c>
      <c r="F916" s="29"/>
      <c r="G916" s="53"/>
      <c r="H916" s="47">
        <v>8783</v>
      </c>
      <c r="I916" s="29"/>
      <c r="J916" s="29"/>
      <c r="K916" s="29"/>
      <c r="L916" s="47">
        <v>0</v>
      </c>
      <c r="M916" s="29">
        <v>0</v>
      </c>
      <c r="N916" s="53">
        <v>0</v>
      </c>
      <c r="O916" s="26" t="s">
        <v>53</v>
      </c>
      <c r="P916" s="25" t="s">
        <v>41</v>
      </c>
      <c r="Q916" s="26">
        <v>0</v>
      </c>
      <c r="R916" s="24">
        <v>239</v>
      </c>
      <c r="S916" s="24" t="s">
        <v>139</v>
      </c>
      <c r="T916" s="24" t="s">
        <v>139</v>
      </c>
      <c r="U916" s="29" t="s">
        <v>139</v>
      </c>
      <c r="V916" s="25">
        <v>0</v>
      </c>
      <c r="W916" s="30">
        <v>1</v>
      </c>
      <c r="X916" s="47">
        <v>158</v>
      </c>
      <c r="Y916" s="24" t="s">
        <v>140</v>
      </c>
      <c r="Z916" s="25" t="s">
        <v>42</v>
      </c>
      <c r="AA916" s="29">
        <v>415</v>
      </c>
      <c r="AB916" s="24" t="s">
        <v>140</v>
      </c>
      <c r="AC916" s="25" t="s">
        <v>42</v>
      </c>
      <c r="AD916" s="24" t="s">
        <v>140</v>
      </c>
      <c r="AE916" s="24">
        <v>8550</v>
      </c>
      <c r="AF916" s="25" t="s">
        <v>113</v>
      </c>
      <c r="AG916" s="48" t="s">
        <v>140</v>
      </c>
      <c r="AH916" s="24" t="s">
        <v>140</v>
      </c>
      <c r="AI916" s="25" t="s">
        <v>140</v>
      </c>
      <c r="AJ916" s="26" t="s">
        <v>140</v>
      </c>
      <c r="AK916" s="24" t="s">
        <v>140</v>
      </c>
      <c r="AL916" s="24" t="s">
        <v>140</v>
      </c>
      <c r="AM916" s="24" t="s">
        <v>140</v>
      </c>
      <c r="AN916" s="24" t="s">
        <v>140</v>
      </c>
      <c r="AO916" s="24" t="s">
        <v>140</v>
      </c>
      <c r="AP916" s="53" t="s">
        <v>140</v>
      </c>
      <c r="AQ916" s="53" t="s">
        <v>140</v>
      </c>
      <c r="AR916" s="30" t="s">
        <v>140</v>
      </c>
      <c r="AS916" s="53" t="s">
        <v>140</v>
      </c>
      <c r="AT916" s="30" t="s">
        <v>140</v>
      </c>
      <c r="AU916" s="30" t="s">
        <v>140</v>
      </c>
      <c r="AV916" s="53" t="s">
        <v>140</v>
      </c>
      <c r="AW916" s="53" t="s">
        <v>140</v>
      </c>
      <c r="AX916" s="57" t="s">
        <v>140</v>
      </c>
      <c r="AY916" s="53" t="s">
        <v>140</v>
      </c>
      <c r="AZ916" s="57" t="s">
        <v>140</v>
      </c>
      <c r="BA916" s="57" t="s">
        <v>140</v>
      </c>
    </row>
    <row r="917" spans="2:53">
      <c r="B917" s="43" t="s">
        <v>245</v>
      </c>
      <c r="C917" s="22" t="s">
        <v>64</v>
      </c>
      <c r="D917" s="23" t="s">
        <v>151</v>
      </c>
      <c r="E917" s="29">
        <v>9022</v>
      </c>
      <c r="F917" s="29"/>
      <c r="G917" s="53"/>
      <c r="H917" s="47">
        <v>8937</v>
      </c>
      <c r="I917" s="29"/>
      <c r="J917" s="29"/>
      <c r="K917" s="29"/>
      <c r="L917" s="47">
        <v>0</v>
      </c>
      <c r="M917" s="29">
        <v>0</v>
      </c>
      <c r="N917" s="53">
        <v>0</v>
      </c>
      <c r="O917" s="26" t="s">
        <v>53</v>
      </c>
      <c r="P917" s="25" t="s">
        <v>45</v>
      </c>
      <c r="Q917" s="26">
        <v>0</v>
      </c>
      <c r="R917" s="24">
        <v>85</v>
      </c>
      <c r="S917" s="24" t="s">
        <v>139</v>
      </c>
      <c r="T917" s="24" t="s">
        <v>139</v>
      </c>
      <c r="U917" s="29" t="s">
        <v>139</v>
      </c>
      <c r="V917" s="25">
        <v>0</v>
      </c>
      <c r="W917" s="30">
        <v>1</v>
      </c>
      <c r="X917" s="47">
        <v>160</v>
      </c>
      <c r="Y917" s="24" t="s">
        <v>140</v>
      </c>
      <c r="Z917" s="25" t="s">
        <v>42</v>
      </c>
      <c r="AA917" s="29">
        <v>415</v>
      </c>
      <c r="AB917" s="24" t="s">
        <v>140</v>
      </c>
      <c r="AC917" s="25" t="s">
        <v>42</v>
      </c>
      <c r="AD917" s="24" t="s">
        <v>140</v>
      </c>
      <c r="AE917" s="24">
        <v>8714</v>
      </c>
      <c r="AF917" s="25" t="s">
        <v>113</v>
      </c>
      <c r="AG917" s="48" t="s">
        <v>140</v>
      </c>
      <c r="AH917" s="24" t="s">
        <v>140</v>
      </c>
      <c r="AI917" s="25" t="s">
        <v>140</v>
      </c>
      <c r="AJ917" s="26" t="s">
        <v>140</v>
      </c>
      <c r="AK917" s="24" t="s">
        <v>140</v>
      </c>
      <c r="AL917" s="24" t="s">
        <v>140</v>
      </c>
      <c r="AM917" s="24" t="s">
        <v>140</v>
      </c>
      <c r="AN917" s="24" t="s">
        <v>140</v>
      </c>
      <c r="AO917" s="24" t="s">
        <v>140</v>
      </c>
      <c r="AP917" s="53" t="s">
        <v>140</v>
      </c>
      <c r="AQ917" s="53" t="s">
        <v>140</v>
      </c>
      <c r="AR917" s="30" t="s">
        <v>140</v>
      </c>
      <c r="AS917" s="53" t="s">
        <v>140</v>
      </c>
      <c r="AT917" s="30" t="s">
        <v>140</v>
      </c>
      <c r="AU917" s="30" t="s">
        <v>140</v>
      </c>
      <c r="AV917" s="53" t="s">
        <v>140</v>
      </c>
      <c r="AW917" s="53" t="s">
        <v>140</v>
      </c>
      <c r="AX917" s="57" t="s">
        <v>140</v>
      </c>
      <c r="AY917" s="53" t="s">
        <v>140</v>
      </c>
      <c r="AZ917" s="57" t="s">
        <v>140</v>
      </c>
      <c r="BA917" s="57" t="s">
        <v>140</v>
      </c>
    </row>
    <row r="918" spans="2:53">
      <c r="B918" s="43" t="s">
        <v>245</v>
      </c>
      <c r="C918" s="22" t="s">
        <v>64</v>
      </c>
      <c r="D918" s="23" t="s">
        <v>153</v>
      </c>
      <c r="E918" s="29">
        <v>9022</v>
      </c>
      <c r="F918" s="29"/>
      <c r="G918" s="53"/>
      <c r="H918" s="47">
        <v>8992</v>
      </c>
      <c r="I918" s="29"/>
      <c r="J918" s="29"/>
      <c r="K918" s="29"/>
      <c r="L918" s="47">
        <v>0</v>
      </c>
      <c r="M918" s="29">
        <v>0</v>
      </c>
      <c r="N918" s="53">
        <v>0</v>
      </c>
      <c r="O918" s="26" t="s">
        <v>53</v>
      </c>
      <c r="P918" s="25" t="s">
        <v>41</v>
      </c>
      <c r="Q918" s="26">
        <v>0</v>
      </c>
      <c r="R918" s="24">
        <v>30</v>
      </c>
      <c r="S918" s="24" t="s">
        <v>139</v>
      </c>
      <c r="T918" s="24" t="s">
        <v>139</v>
      </c>
      <c r="U918" s="29" t="s">
        <v>139</v>
      </c>
      <c r="V918" s="25">
        <v>0</v>
      </c>
      <c r="W918" s="30">
        <v>1</v>
      </c>
      <c r="X918" s="47">
        <v>160</v>
      </c>
      <c r="Y918" s="24" t="s">
        <v>140</v>
      </c>
      <c r="Z918" s="25" t="s">
        <v>42</v>
      </c>
      <c r="AA918" s="29">
        <v>415</v>
      </c>
      <c r="AB918" s="24" t="s">
        <v>140</v>
      </c>
      <c r="AC918" s="25" t="s">
        <v>42</v>
      </c>
      <c r="AD918" s="24" t="s">
        <v>140</v>
      </c>
      <c r="AE918" s="24" t="s">
        <v>140</v>
      </c>
      <c r="AF918" s="25" t="s">
        <v>140</v>
      </c>
      <c r="AG918" s="48" t="s">
        <v>140</v>
      </c>
      <c r="AH918" s="24" t="s">
        <v>140</v>
      </c>
      <c r="AI918" s="25" t="s">
        <v>140</v>
      </c>
      <c r="AJ918" s="26" t="s">
        <v>140</v>
      </c>
      <c r="AK918" s="24" t="s">
        <v>140</v>
      </c>
      <c r="AL918" s="24" t="s">
        <v>140</v>
      </c>
      <c r="AM918" s="24" t="s">
        <v>140</v>
      </c>
      <c r="AN918" s="24" t="s">
        <v>140</v>
      </c>
      <c r="AO918" s="24" t="s">
        <v>140</v>
      </c>
      <c r="AP918" s="53" t="s">
        <v>140</v>
      </c>
      <c r="AQ918" s="53" t="s">
        <v>140</v>
      </c>
      <c r="AR918" s="30" t="s">
        <v>140</v>
      </c>
      <c r="AS918" s="53" t="s">
        <v>140</v>
      </c>
      <c r="AT918" s="30" t="s">
        <v>140</v>
      </c>
      <c r="AU918" s="30" t="s">
        <v>140</v>
      </c>
      <c r="AV918" s="53" t="s">
        <v>140</v>
      </c>
      <c r="AW918" s="53" t="s">
        <v>140</v>
      </c>
      <c r="AX918" s="57" t="s">
        <v>140</v>
      </c>
      <c r="AY918" s="53" t="s">
        <v>140</v>
      </c>
      <c r="AZ918" s="57" t="s">
        <v>140</v>
      </c>
      <c r="BA918" s="57" t="s">
        <v>140</v>
      </c>
    </row>
    <row r="919" spans="2:53" ht="15" thickBot="1">
      <c r="B919" s="44" t="s">
        <v>245</v>
      </c>
      <c r="C919" s="32" t="s">
        <v>64</v>
      </c>
      <c r="D919" s="33" t="s">
        <v>155</v>
      </c>
      <c r="E919" s="54">
        <v>9022</v>
      </c>
      <c r="F919" s="54"/>
      <c r="G919" s="55"/>
      <c r="H919" s="56">
        <v>8992</v>
      </c>
      <c r="I919" s="54"/>
      <c r="J919" s="54"/>
      <c r="K919" s="54"/>
      <c r="L919" s="56">
        <v>0</v>
      </c>
      <c r="M919" s="54">
        <v>0</v>
      </c>
      <c r="N919" s="55">
        <v>0</v>
      </c>
      <c r="O919" s="36" t="s">
        <v>53</v>
      </c>
      <c r="P919" s="35" t="s">
        <v>41</v>
      </c>
      <c r="Q919" s="36">
        <v>0</v>
      </c>
      <c r="R919" s="24">
        <v>30</v>
      </c>
      <c r="S919" s="24" t="s">
        <v>139</v>
      </c>
      <c r="T919" s="24" t="s">
        <v>139</v>
      </c>
      <c r="U919" s="29" t="s">
        <v>139</v>
      </c>
      <c r="V919" s="25">
        <v>0</v>
      </c>
      <c r="W919" s="30">
        <v>1</v>
      </c>
      <c r="X919" s="56">
        <v>160</v>
      </c>
      <c r="Y919" s="34" t="s">
        <v>140</v>
      </c>
      <c r="Z919" s="35" t="s">
        <v>42</v>
      </c>
      <c r="AA919" s="54">
        <v>415</v>
      </c>
      <c r="AB919" s="34" t="s">
        <v>140</v>
      </c>
      <c r="AC919" s="35" t="s">
        <v>42</v>
      </c>
      <c r="AD919" s="34" t="s">
        <v>140</v>
      </c>
      <c r="AE919" s="34" t="s">
        <v>140</v>
      </c>
      <c r="AF919" s="35" t="s">
        <v>140</v>
      </c>
      <c r="AG919" s="61" t="s">
        <v>140</v>
      </c>
      <c r="AH919" s="34" t="s">
        <v>140</v>
      </c>
      <c r="AI919" s="35" t="s">
        <v>140</v>
      </c>
      <c r="AJ919" s="36" t="s">
        <v>140</v>
      </c>
      <c r="AK919" s="34" t="s">
        <v>140</v>
      </c>
      <c r="AL919" s="34" t="s">
        <v>140</v>
      </c>
      <c r="AM919" s="34" t="s">
        <v>140</v>
      </c>
      <c r="AN919" s="34" t="s">
        <v>140</v>
      </c>
      <c r="AO919" s="34" t="s">
        <v>140</v>
      </c>
      <c r="AP919" s="55" t="s">
        <v>140</v>
      </c>
      <c r="AQ919" s="55" t="s">
        <v>140</v>
      </c>
      <c r="AR919" s="37" t="s">
        <v>140</v>
      </c>
      <c r="AS919" s="55" t="s">
        <v>140</v>
      </c>
      <c r="AT919" s="37" t="s">
        <v>140</v>
      </c>
      <c r="AU919" s="37" t="s">
        <v>140</v>
      </c>
      <c r="AV919" s="55" t="s">
        <v>140</v>
      </c>
      <c r="AW919" s="55" t="s">
        <v>140</v>
      </c>
      <c r="AX919" s="58" t="s">
        <v>140</v>
      </c>
      <c r="AY919" s="55" t="s">
        <v>140</v>
      </c>
      <c r="AZ919" s="58" t="s">
        <v>140</v>
      </c>
      <c r="BA919" s="58" t="s">
        <v>140</v>
      </c>
    </row>
    <row r="920" spans="2:53">
      <c r="B920" s="38" t="s">
        <v>246</v>
      </c>
      <c r="C920" s="39" t="s">
        <v>64</v>
      </c>
      <c r="D920" s="40" t="s">
        <v>138</v>
      </c>
      <c r="E920" s="50">
        <v>7377</v>
      </c>
      <c r="F920" s="50"/>
      <c r="G920" s="51"/>
      <c r="H920" s="52">
        <v>7377</v>
      </c>
      <c r="I920" s="50"/>
      <c r="J920" s="50"/>
      <c r="K920" s="50"/>
      <c r="L920" s="52">
        <v>0</v>
      </c>
      <c r="M920" s="50">
        <v>0</v>
      </c>
      <c r="N920" s="51">
        <v>0</v>
      </c>
      <c r="O920" s="28" t="s">
        <v>144</v>
      </c>
      <c r="P920" s="41" t="s">
        <v>144</v>
      </c>
      <c r="Q920" s="28">
        <v>0</v>
      </c>
      <c r="R920" s="24">
        <v>0</v>
      </c>
      <c r="S920" s="24" t="s">
        <v>139</v>
      </c>
      <c r="T920" s="24" t="s">
        <v>139</v>
      </c>
      <c r="U920" s="29" t="s">
        <v>139</v>
      </c>
      <c r="V920" s="25">
        <v>0</v>
      </c>
      <c r="W920" s="30">
        <v>1</v>
      </c>
      <c r="X920" s="52">
        <v>-348</v>
      </c>
      <c r="Y920" s="27" t="s">
        <v>140</v>
      </c>
      <c r="Z920" s="41" t="s">
        <v>170</v>
      </c>
      <c r="AA920" s="50">
        <v>348</v>
      </c>
      <c r="AB920" s="27" t="s">
        <v>140</v>
      </c>
      <c r="AC920" s="41" t="s">
        <v>170</v>
      </c>
      <c r="AD920" s="27" t="s">
        <v>140</v>
      </c>
      <c r="AE920" s="27" t="s">
        <v>140</v>
      </c>
      <c r="AF920" s="41" t="s">
        <v>140</v>
      </c>
      <c r="AG920" s="59" t="s">
        <v>140</v>
      </c>
      <c r="AH920" s="27" t="s">
        <v>140</v>
      </c>
      <c r="AI920" s="41" t="s">
        <v>140</v>
      </c>
      <c r="AJ920" s="27" t="s">
        <v>140</v>
      </c>
      <c r="AK920" s="27" t="s">
        <v>140</v>
      </c>
      <c r="AL920" s="27" t="s">
        <v>140</v>
      </c>
      <c r="AM920" s="28" t="s">
        <v>140</v>
      </c>
      <c r="AN920" s="27" t="s">
        <v>140</v>
      </c>
      <c r="AO920" s="27" t="s">
        <v>140</v>
      </c>
      <c r="AP920" s="51" t="s">
        <v>140</v>
      </c>
      <c r="AQ920" s="51" t="s">
        <v>140</v>
      </c>
      <c r="AR920" s="42" t="s">
        <v>140</v>
      </c>
      <c r="AS920" s="51" t="s">
        <v>140</v>
      </c>
      <c r="AT920" s="42" t="s">
        <v>140</v>
      </c>
      <c r="AU920" s="42" t="s">
        <v>140</v>
      </c>
      <c r="AV920" s="51">
        <v>-10000</v>
      </c>
      <c r="AW920" s="51" t="s">
        <v>140</v>
      </c>
      <c r="AX920" s="60" t="s">
        <v>150</v>
      </c>
      <c r="AY920" s="51" t="s">
        <v>140</v>
      </c>
      <c r="AZ920" s="60" t="s">
        <v>140</v>
      </c>
      <c r="BA920" s="60" t="s">
        <v>140</v>
      </c>
    </row>
    <row r="921" spans="2:53">
      <c r="B921" s="43" t="s">
        <v>246</v>
      </c>
      <c r="C921" s="22" t="s">
        <v>64</v>
      </c>
      <c r="D921" s="23" t="s">
        <v>141</v>
      </c>
      <c r="E921" s="29">
        <v>7377</v>
      </c>
      <c r="F921" s="29"/>
      <c r="G921" s="53"/>
      <c r="H921" s="47">
        <v>7377</v>
      </c>
      <c r="I921" s="29"/>
      <c r="J921" s="29"/>
      <c r="K921" s="29"/>
      <c r="L921" s="47">
        <v>0</v>
      </c>
      <c r="M921" s="29">
        <v>0</v>
      </c>
      <c r="N921" s="53">
        <v>0</v>
      </c>
      <c r="O921" s="26" t="s">
        <v>144</v>
      </c>
      <c r="P921" s="25" t="s">
        <v>144</v>
      </c>
      <c r="Q921" s="26">
        <v>0</v>
      </c>
      <c r="R921" s="24">
        <v>0</v>
      </c>
      <c r="S921" s="24" t="s">
        <v>139</v>
      </c>
      <c r="T921" s="24" t="s">
        <v>139</v>
      </c>
      <c r="U921" s="29" t="s">
        <v>139</v>
      </c>
      <c r="V921" s="25">
        <v>0</v>
      </c>
      <c r="W921" s="30">
        <v>1</v>
      </c>
      <c r="X921" s="47">
        <v>-348</v>
      </c>
      <c r="Y921" s="24" t="s">
        <v>140</v>
      </c>
      <c r="Z921" s="25" t="s">
        <v>170</v>
      </c>
      <c r="AA921" s="29">
        <v>348</v>
      </c>
      <c r="AB921" s="24" t="s">
        <v>140</v>
      </c>
      <c r="AC921" s="25" t="s">
        <v>170</v>
      </c>
      <c r="AD921" s="24" t="s">
        <v>140</v>
      </c>
      <c r="AE921" s="24" t="s">
        <v>140</v>
      </c>
      <c r="AF921" s="25" t="s">
        <v>140</v>
      </c>
      <c r="AG921" s="48" t="s">
        <v>140</v>
      </c>
      <c r="AH921" s="24" t="s">
        <v>140</v>
      </c>
      <c r="AI921" s="25" t="s">
        <v>140</v>
      </c>
      <c r="AJ921" s="24" t="s">
        <v>140</v>
      </c>
      <c r="AK921" s="24" t="s">
        <v>140</v>
      </c>
      <c r="AL921" s="24" t="s">
        <v>140</v>
      </c>
      <c r="AM921" s="26" t="s">
        <v>140</v>
      </c>
      <c r="AN921" s="24" t="s">
        <v>140</v>
      </c>
      <c r="AO921" s="24" t="s">
        <v>140</v>
      </c>
      <c r="AP921" s="53" t="s">
        <v>140</v>
      </c>
      <c r="AQ921" s="53" t="s">
        <v>140</v>
      </c>
      <c r="AR921" s="30" t="s">
        <v>140</v>
      </c>
      <c r="AS921" s="53" t="s">
        <v>140</v>
      </c>
      <c r="AT921" s="30" t="s">
        <v>140</v>
      </c>
      <c r="AU921" s="30" t="s">
        <v>140</v>
      </c>
      <c r="AV921" s="53">
        <v>-10000</v>
      </c>
      <c r="AW921" s="53" t="s">
        <v>140</v>
      </c>
      <c r="AX921" s="57" t="s">
        <v>150</v>
      </c>
      <c r="AY921" s="53" t="s">
        <v>140</v>
      </c>
      <c r="AZ921" s="57" t="s">
        <v>140</v>
      </c>
      <c r="BA921" s="57" t="s">
        <v>140</v>
      </c>
    </row>
    <row r="922" spans="2:53">
      <c r="B922" s="43" t="s">
        <v>246</v>
      </c>
      <c r="C922" s="22" t="s">
        <v>64</v>
      </c>
      <c r="D922" s="23" t="s">
        <v>142</v>
      </c>
      <c r="E922" s="29">
        <v>7377</v>
      </c>
      <c r="F922" s="29"/>
      <c r="G922" s="53"/>
      <c r="H922" s="47">
        <v>7377</v>
      </c>
      <c r="I922" s="29"/>
      <c r="J922" s="29"/>
      <c r="K922" s="29"/>
      <c r="L922" s="47">
        <v>0</v>
      </c>
      <c r="M922" s="29">
        <v>0</v>
      </c>
      <c r="N922" s="53">
        <v>0</v>
      </c>
      <c r="O922" s="26" t="s">
        <v>144</v>
      </c>
      <c r="P922" s="25" t="s">
        <v>144</v>
      </c>
      <c r="Q922" s="26">
        <v>0</v>
      </c>
      <c r="R922" s="24">
        <v>0</v>
      </c>
      <c r="S922" s="24" t="s">
        <v>139</v>
      </c>
      <c r="T922" s="24" t="s">
        <v>139</v>
      </c>
      <c r="U922" s="29" t="s">
        <v>139</v>
      </c>
      <c r="V922" s="25">
        <v>0</v>
      </c>
      <c r="W922" s="30">
        <v>1</v>
      </c>
      <c r="X922" s="47">
        <v>-348</v>
      </c>
      <c r="Y922" s="24" t="s">
        <v>140</v>
      </c>
      <c r="Z922" s="25" t="s">
        <v>170</v>
      </c>
      <c r="AA922" s="29">
        <v>348</v>
      </c>
      <c r="AB922" s="24" t="s">
        <v>140</v>
      </c>
      <c r="AC922" s="25" t="s">
        <v>170</v>
      </c>
      <c r="AD922" s="24" t="s">
        <v>140</v>
      </c>
      <c r="AE922" s="24" t="s">
        <v>140</v>
      </c>
      <c r="AF922" s="25" t="s">
        <v>140</v>
      </c>
      <c r="AG922" s="48" t="s">
        <v>140</v>
      </c>
      <c r="AH922" s="24" t="s">
        <v>140</v>
      </c>
      <c r="AI922" s="25" t="s">
        <v>140</v>
      </c>
      <c r="AJ922" s="24" t="s">
        <v>140</v>
      </c>
      <c r="AK922" s="24" t="s">
        <v>140</v>
      </c>
      <c r="AL922" s="24" t="s">
        <v>140</v>
      </c>
      <c r="AM922" s="26" t="s">
        <v>140</v>
      </c>
      <c r="AN922" s="24" t="s">
        <v>140</v>
      </c>
      <c r="AO922" s="24" t="s">
        <v>140</v>
      </c>
      <c r="AP922" s="53" t="s">
        <v>140</v>
      </c>
      <c r="AQ922" s="53" t="s">
        <v>140</v>
      </c>
      <c r="AR922" s="30" t="s">
        <v>140</v>
      </c>
      <c r="AS922" s="53" t="s">
        <v>140</v>
      </c>
      <c r="AT922" s="30" t="s">
        <v>140</v>
      </c>
      <c r="AU922" s="30" t="s">
        <v>140</v>
      </c>
      <c r="AV922" s="53">
        <v>-10000</v>
      </c>
      <c r="AW922" s="53" t="s">
        <v>140</v>
      </c>
      <c r="AX922" s="57" t="s">
        <v>150</v>
      </c>
      <c r="AY922" s="53" t="s">
        <v>140</v>
      </c>
      <c r="AZ922" s="57" t="s">
        <v>140</v>
      </c>
      <c r="BA922" s="57" t="s">
        <v>140</v>
      </c>
    </row>
    <row r="923" spans="2:53">
      <c r="B923" s="43" t="s">
        <v>246</v>
      </c>
      <c r="C923" s="22" t="s">
        <v>64</v>
      </c>
      <c r="D923" s="23" t="s">
        <v>143</v>
      </c>
      <c r="E923" s="29">
        <v>6933</v>
      </c>
      <c r="F923" s="29"/>
      <c r="G923" s="53"/>
      <c r="H923" s="47">
        <v>6933</v>
      </c>
      <c r="I923" s="29"/>
      <c r="J923" s="29"/>
      <c r="K923" s="29"/>
      <c r="L923" s="47">
        <v>0</v>
      </c>
      <c r="M923" s="29">
        <v>0</v>
      </c>
      <c r="N923" s="53">
        <v>0</v>
      </c>
      <c r="O923" s="26" t="s">
        <v>144</v>
      </c>
      <c r="P923" s="25" t="s">
        <v>144</v>
      </c>
      <c r="Q923" s="26">
        <v>0</v>
      </c>
      <c r="R923" s="24">
        <v>0</v>
      </c>
      <c r="S923" s="24" t="s">
        <v>139</v>
      </c>
      <c r="T923" s="24" t="s">
        <v>139</v>
      </c>
      <c r="U923" s="29" t="s">
        <v>139</v>
      </c>
      <c r="V923" s="25">
        <v>0</v>
      </c>
      <c r="W923" s="30">
        <v>1</v>
      </c>
      <c r="X923" s="47">
        <v>-325</v>
      </c>
      <c r="Y923" s="24" t="s">
        <v>140</v>
      </c>
      <c r="Z923" s="25" t="s">
        <v>170</v>
      </c>
      <c r="AA923" s="29">
        <v>325</v>
      </c>
      <c r="AB923" s="24" t="s">
        <v>140</v>
      </c>
      <c r="AC923" s="25" t="s">
        <v>170</v>
      </c>
      <c r="AD923" s="24" t="s">
        <v>140</v>
      </c>
      <c r="AE923" s="24" t="s">
        <v>140</v>
      </c>
      <c r="AF923" s="25" t="s">
        <v>140</v>
      </c>
      <c r="AG923" s="48" t="s">
        <v>140</v>
      </c>
      <c r="AH923" s="24" t="s">
        <v>140</v>
      </c>
      <c r="AI923" s="25" t="s">
        <v>140</v>
      </c>
      <c r="AJ923" s="24" t="s">
        <v>140</v>
      </c>
      <c r="AK923" s="24" t="s">
        <v>140</v>
      </c>
      <c r="AL923" s="24" t="s">
        <v>140</v>
      </c>
      <c r="AM923" s="26" t="s">
        <v>140</v>
      </c>
      <c r="AN923" s="24" t="s">
        <v>140</v>
      </c>
      <c r="AO923" s="24" t="s">
        <v>140</v>
      </c>
      <c r="AP923" s="53" t="s">
        <v>140</v>
      </c>
      <c r="AQ923" s="53" t="s">
        <v>140</v>
      </c>
      <c r="AR923" s="30" t="s">
        <v>140</v>
      </c>
      <c r="AS923" s="53" t="s">
        <v>140</v>
      </c>
      <c r="AT923" s="30" t="s">
        <v>140</v>
      </c>
      <c r="AU923" s="30" t="s">
        <v>140</v>
      </c>
      <c r="AV923" s="53">
        <v>-10000</v>
      </c>
      <c r="AW923" s="53" t="s">
        <v>140</v>
      </c>
      <c r="AX923" s="57" t="s">
        <v>150</v>
      </c>
      <c r="AY923" s="53" t="s">
        <v>140</v>
      </c>
      <c r="AZ923" s="57" t="s">
        <v>140</v>
      </c>
      <c r="BA923" s="57" t="s">
        <v>140</v>
      </c>
    </row>
    <row r="924" spans="2:53">
      <c r="B924" s="43" t="s">
        <v>246</v>
      </c>
      <c r="C924" s="22" t="s">
        <v>64</v>
      </c>
      <c r="D924" s="23" t="s">
        <v>145</v>
      </c>
      <c r="E924" s="29">
        <v>6933</v>
      </c>
      <c r="F924" s="29"/>
      <c r="G924" s="53"/>
      <c r="H924" s="47">
        <v>6933</v>
      </c>
      <c r="I924" s="29"/>
      <c r="J924" s="29"/>
      <c r="K924" s="29"/>
      <c r="L924" s="47">
        <v>0</v>
      </c>
      <c r="M924" s="29">
        <v>0</v>
      </c>
      <c r="N924" s="53">
        <v>0</v>
      </c>
      <c r="O924" s="26" t="s">
        <v>144</v>
      </c>
      <c r="P924" s="25" t="s">
        <v>41</v>
      </c>
      <c r="Q924" s="26">
        <v>0</v>
      </c>
      <c r="R924" s="24">
        <v>0</v>
      </c>
      <c r="S924" s="24" t="s">
        <v>139</v>
      </c>
      <c r="T924" s="24" t="s">
        <v>139</v>
      </c>
      <c r="U924" s="29" t="s">
        <v>139</v>
      </c>
      <c r="V924" s="25">
        <v>0</v>
      </c>
      <c r="W924" s="30">
        <v>0</v>
      </c>
      <c r="X924" s="47" t="s">
        <v>140</v>
      </c>
      <c r="Y924" s="24" t="s">
        <v>140</v>
      </c>
      <c r="Z924" s="25" t="s">
        <v>140</v>
      </c>
      <c r="AA924" s="29" t="s">
        <v>140</v>
      </c>
      <c r="AB924" s="24" t="s">
        <v>140</v>
      </c>
      <c r="AC924" s="25" t="s">
        <v>140</v>
      </c>
      <c r="AD924" s="24" t="s">
        <v>140</v>
      </c>
      <c r="AE924" s="24" t="s">
        <v>140</v>
      </c>
      <c r="AF924" s="25" t="s">
        <v>140</v>
      </c>
      <c r="AG924" s="48" t="s">
        <v>140</v>
      </c>
      <c r="AH924" s="24" t="s">
        <v>140</v>
      </c>
      <c r="AI924" s="25" t="s">
        <v>140</v>
      </c>
      <c r="AJ924" s="24" t="s">
        <v>140</v>
      </c>
      <c r="AK924" s="24" t="s">
        <v>140</v>
      </c>
      <c r="AL924" s="24" t="s">
        <v>140</v>
      </c>
      <c r="AM924" s="26" t="s">
        <v>140</v>
      </c>
      <c r="AN924" s="24" t="s">
        <v>140</v>
      </c>
      <c r="AO924" s="24" t="s">
        <v>140</v>
      </c>
      <c r="AP924" s="53" t="s">
        <v>140</v>
      </c>
      <c r="AQ924" s="53" t="s">
        <v>140</v>
      </c>
      <c r="AR924" s="30" t="s">
        <v>140</v>
      </c>
      <c r="AS924" s="53" t="s">
        <v>140</v>
      </c>
      <c r="AT924" s="30" t="s">
        <v>140</v>
      </c>
      <c r="AU924" s="30" t="s">
        <v>140</v>
      </c>
      <c r="AV924" s="53" t="s">
        <v>140</v>
      </c>
      <c r="AW924" s="53" t="s">
        <v>140</v>
      </c>
      <c r="AX924" s="57" t="s">
        <v>140</v>
      </c>
      <c r="AY924" s="53" t="s">
        <v>140</v>
      </c>
      <c r="AZ924" s="57" t="s">
        <v>140</v>
      </c>
      <c r="BA924" s="57" t="s">
        <v>140</v>
      </c>
    </row>
    <row r="925" spans="2:53">
      <c r="B925" s="43" t="s">
        <v>246</v>
      </c>
      <c r="C925" s="22" t="s">
        <v>64</v>
      </c>
      <c r="D925" s="23" t="s">
        <v>146</v>
      </c>
      <c r="E925" s="29">
        <v>6933</v>
      </c>
      <c r="F925" s="29"/>
      <c r="G925" s="53"/>
      <c r="H925" s="47">
        <v>6933</v>
      </c>
      <c r="I925" s="29"/>
      <c r="J925" s="29"/>
      <c r="K925" s="29"/>
      <c r="L925" s="47">
        <v>0</v>
      </c>
      <c r="M925" s="29">
        <v>0</v>
      </c>
      <c r="N925" s="53">
        <v>0</v>
      </c>
      <c r="O925" s="26" t="s">
        <v>144</v>
      </c>
      <c r="P925" s="25" t="s">
        <v>41</v>
      </c>
      <c r="Q925" s="26">
        <v>0</v>
      </c>
      <c r="R925" s="24">
        <v>0</v>
      </c>
      <c r="S925" s="24" t="s">
        <v>139</v>
      </c>
      <c r="T925" s="24" t="s">
        <v>139</v>
      </c>
      <c r="U925" s="29" t="s">
        <v>139</v>
      </c>
      <c r="V925" s="25">
        <v>0</v>
      </c>
      <c r="W925" s="30">
        <v>0</v>
      </c>
      <c r="X925" s="47" t="s">
        <v>140</v>
      </c>
      <c r="Y925" s="24" t="s">
        <v>140</v>
      </c>
      <c r="Z925" s="25" t="s">
        <v>140</v>
      </c>
      <c r="AA925" s="29" t="s">
        <v>140</v>
      </c>
      <c r="AB925" s="24" t="s">
        <v>140</v>
      </c>
      <c r="AC925" s="25" t="s">
        <v>140</v>
      </c>
      <c r="AD925" s="24" t="s">
        <v>140</v>
      </c>
      <c r="AE925" s="24" t="s">
        <v>140</v>
      </c>
      <c r="AF925" s="25" t="s">
        <v>140</v>
      </c>
      <c r="AG925" s="48" t="s">
        <v>140</v>
      </c>
      <c r="AH925" s="24" t="s">
        <v>140</v>
      </c>
      <c r="AI925" s="25" t="s">
        <v>140</v>
      </c>
      <c r="AJ925" s="24" t="s">
        <v>140</v>
      </c>
      <c r="AK925" s="24" t="s">
        <v>140</v>
      </c>
      <c r="AL925" s="24" t="s">
        <v>140</v>
      </c>
      <c r="AM925" s="26" t="s">
        <v>140</v>
      </c>
      <c r="AN925" s="24" t="s">
        <v>140</v>
      </c>
      <c r="AO925" s="24" t="s">
        <v>140</v>
      </c>
      <c r="AP925" s="53" t="s">
        <v>140</v>
      </c>
      <c r="AQ925" s="53" t="s">
        <v>140</v>
      </c>
      <c r="AR925" s="30" t="s">
        <v>140</v>
      </c>
      <c r="AS925" s="53" t="s">
        <v>140</v>
      </c>
      <c r="AT925" s="30" t="s">
        <v>140</v>
      </c>
      <c r="AU925" s="30" t="s">
        <v>140</v>
      </c>
      <c r="AV925" s="53" t="s">
        <v>140</v>
      </c>
      <c r="AW925" s="53" t="s">
        <v>140</v>
      </c>
      <c r="AX925" s="57" t="s">
        <v>140</v>
      </c>
      <c r="AY925" s="53" t="s">
        <v>140</v>
      </c>
      <c r="AZ925" s="57" t="s">
        <v>140</v>
      </c>
      <c r="BA925" s="57" t="s">
        <v>140</v>
      </c>
    </row>
    <row r="926" spans="2:53">
      <c r="B926" s="43" t="s">
        <v>246</v>
      </c>
      <c r="C926" s="22" t="s">
        <v>64</v>
      </c>
      <c r="D926" s="23" t="s">
        <v>147</v>
      </c>
      <c r="E926" s="29"/>
      <c r="F926" s="29">
        <v>7271</v>
      </c>
      <c r="G926" s="53">
        <v>556</v>
      </c>
      <c r="H926" s="47"/>
      <c r="I926" s="29">
        <v>7271</v>
      </c>
      <c r="J926" s="29">
        <v>556</v>
      </c>
      <c r="K926" s="29"/>
      <c r="L926" s="47">
        <v>6600</v>
      </c>
      <c r="M926" s="29">
        <v>0</v>
      </c>
      <c r="N926" s="53">
        <v>6600</v>
      </c>
      <c r="O926" s="26" t="s">
        <v>144</v>
      </c>
      <c r="P926" s="25" t="s">
        <v>41</v>
      </c>
      <c r="Q926" s="26">
        <v>6600</v>
      </c>
      <c r="R926" s="24" t="s">
        <v>139</v>
      </c>
      <c r="S926" s="24">
        <v>0</v>
      </c>
      <c r="T926" s="24">
        <v>0</v>
      </c>
      <c r="U926" s="29">
        <v>0</v>
      </c>
      <c r="V926" s="25">
        <v>0</v>
      </c>
      <c r="W926" s="30">
        <v>0</v>
      </c>
      <c r="X926" s="47" t="s">
        <v>140</v>
      </c>
      <c r="Y926" s="24" t="s">
        <v>140</v>
      </c>
      <c r="Z926" s="25" t="s">
        <v>140</v>
      </c>
      <c r="AA926" s="29" t="s">
        <v>140</v>
      </c>
      <c r="AB926" s="24" t="s">
        <v>140</v>
      </c>
      <c r="AC926" s="25" t="s">
        <v>140</v>
      </c>
      <c r="AD926" s="24" t="s">
        <v>140</v>
      </c>
      <c r="AE926" s="24" t="s">
        <v>140</v>
      </c>
      <c r="AF926" s="25" t="s">
        <v>140</v>
      </c>
      <c r="AG926" s="48" t="s">
        <v>140</v>
      </c>
      <c r="AH926" s="24" t="s">
        <v>140</v>
      </c>
      <c r="AI926" s="25" t="s">
        <v>140</v>
      </c>
      <c r="AJ926" s="26" t="s">
        <v>140</v>
      </c>
      <c r="AK926" s="24" t="s">
        <v>140</v>
      </c>
      <c r="AL926" s="24" t="s">
        <v>140</v>
      </c>
      <c r="AM926" s="24" t="s">
        <v>140</v>
      </c>
      <c r="AN926" s="24" t="s">
        <v>140</v>
      </c>
      <c r="AO926" s="24" t="s">
        <v>140</v>
      </c>
      <c r="AP926" s="53" t="s">
        <v>140</v>
      </c>
      <c r="AQ926" s="53" t="s">
        <v>140</v>
      </c>
      <c r="AR926" s="30" t="s">
        <v>140</v>
      </c>
      <c r="AS926" s="53" t="s">
        <v>140</v>
      </c>
      <c r="AT926" s="30" t="s">
        <v>140</v>
      </c>
      <c r="AU926" s="30" t="s">
        <v>140</v>
      </c>
      <c r="AV926" s="53" t="s">
        <v>140</v>
      </c>
      <c r="AW926" s="53" t="s">
        <v>140</v>
      </c>
      <c r="AX926" s="57" t="s">
        <v>140</v>
      </c>
      <c r="AY926" s="53" t="s">
        <v>140</v>
      </c>
      <c r="AZ926" s="57" t="s">
        <v>140</v>
      </c>
      <c r="BA926" s="57" t="s">
        <v>140</v>
      </c>
    </row>
    <row r="927" spans="2:53">
      <c r="B927" s="43" t="s">
        <v>246</v>
      </c>
      <c r="C927" s="22" t="s">
        <v>64</v>
      </c>
      <c r="D927" s="23" t="s">
        <v>148</v>
      </c>
      <c r="E927" s="29"/>
      <c r="F927" s="29">
        <v>7271</v>
      </c>
      <c r="G927" s="53">
        <v>585</v>
      </c>
      <c r="H927" s="47"/>
      <c r="I927" s="29">
        <v>7271</v>
      </c>
      <c r="J927" s="29">
        <v>585</v>
      </c>
      <c r="K927" s="29"/>
      <c r="L927" s="47">
        <v>6600</v>
      </c>
      <c r="M927" s="29">
        <v>0</v>
      </c>
      <c r="N927" s="53">
        <v>6600</v>
      </c>
      <c r="O927" s="26" t="s">
        <v>144</v>
      </c>
      <c r="P927" s="25" t="s">
        <v>41</v>
      </c>
      <c r="Q927" s="26">
        <v>6600</v>
      </c>
      <c r="R927" s="24" t="s">
        <v>139</v>
      </c>
      <c r="S927" s="24">
        <v>0</v>
      </c>
      <c r="T927" s="24">
        <v>0</v>
      </c>
      <c r="U927" s="29">
        <v>0</v>
      </c>
      <c r="V927" s="25">
        <v>0</v>
      </c>
      <c r="W927" s="30">
        <v>0</v>
      </c>
      <c r="X927" s="47" t="s">
        <v>140</v>
      </c>
      <c r="Y927" s="24" t="s">
        <v>140</v>
      </c>
      <c r="Z927" s="25" t="s">
        <v>140</v>
      </c>
      <c r="AA927" s="29" t="s">
        <v>140</v>
      </c>
      <c r="AB927" s="24" t="s">
        <v>140</v>
      </c>
      <c r="AC927" s="25" t="s">
        <v>140</v>
      </c>
      <c r="AD927" s="24" t="s">
        <v>140</v>
      </c>
      <c r="AE927" s="24" t="s">
        <v>140</v>
      </c>
      <c r="AF927" s="25" t="s">
        <v>140</v>
      </c>
      <c r="AG927" s="48" t="s">
        <v>140</v>
      </c>
      <c r="AH927" s="24" t="s">
        <v>140</v>
      </c>
      <c r="AI927" s="25" t="s">
        <v>140</v>
      </c>
      <c r="AJ927" s="26" t="s">
        <v>140</v>
      </c>
      <c r="AK927" s="24" t="s">
        <v>140</v>
      </c>
      <c r="AL927" s="24" t="s">
        <v>140</v>
      </c>
      <c r="AM927" s="24" t="s">
        <v>140</v>
      </c>
      <c r="AN927" s="24" t="s">
        <v>140</v>
      </c>
      <c r="AO927" s="24" t="s">
        <v>140</v>
      </c>
      <c r="AP927" s="53" t="s">
        <v>140</v>
      </c>
      <c r="AQ927" s="53" t="s">
        <v>140</v>
      </c>
      <c r="AR927" s="30" t="s">
        <v>140</v>
      </c>
      <c r="AS927" s="53" t="s">
        <v>140</v>
      </c>
      <c r="AT927" s="30" t="s">
        <v>140</v>
      </c>
      <c r="AU927" s="30" t="s">
        <v>140</v>
      </c>
      <c r="AV927" s="53" t="s">
        <v>140</v>
      </c>
      <c r="AW927" s="53" t="s">
        <v>140</v>
      </c>
      <c r="AX927" s="57" t="s">
        <v>140</v>
      </c>
      <c r="AY927" s="53" t="s">
        <v>140</v>
      </c>
      <c r="AZ927" s="57" t="s">
        <v>140</v>
      </c>
      <c r="BA927" s="57" t="s">
        <v>140</v>
      </c>
    </row>
    <row r="928" spans="2:53">
      <c r="B928" s="43" t="s">
        <v>246</v>
      </c>
      <c r="C928" s="22" t="s">
        <v>64</v>
      </c>
      <c r="D928" s="23" t="s">
        <v>149</v>
      </c>
      <c r="E928" s="29"/>
      <c r="F928" s="29">
        <v>7071</v>
      </c>
      <c r="G928" s="53">
        <v>585</v>
      </c>
      <c r="H928" s="47"/>
      <c r="I928" s="29">
        <v>7070</v>
      </c>
      <c r="J928" s="29">
        <v>585</v>
      </c>
      <c r="K928" s="29"/>
      <c r="L928" s="47">
        <v>6599</v>
      </c>
      <c r="M928" s="29">
        <v>0</v>
      </c>
      <c r="N928" s="53">
        <v>6599</v>
      </c>
      <c r="O928" s="26" t="s">
        <v>144</v>
      </c>
      <c r="P928" s="25" t="s">
        <v>41</v>
      </c>
      <c r="Q928" s="26">
        <v>6599</v>
      </c>
      <c r="R928" s="24" t="s">
        <v>139</v>
      </c>
      <c r="S928" s="24">
        <v>1</v>
      </c>
      <c r="T928" s="24">
        <v>0</v>
      </c>
      <c r="U928" s="29">
        <v>1</v>
      </c>
      <c r="V928" s="25">
        <v>0</v>
      </c>
      <c r="W928" s="30">
        <v>0</v>
      </c>
      <c r="X928" s="47" t="s">
        <v>140</v>
      </c>
      <c r="Y928" s="24" t="s">
        <v>140</v>
      </c>
      <c r="Z928" s="25" t="s">
        <v>140</v>
      </c>
      <c r="AA928" s="29" t="s">
        <v>140</v>
      </c>
      <c r="AB928" s="24" t="s">
        <v>140</v>
      </c>
      <c r="AC928" s="25" t="s">
        <v>140</v>
      </c>
      <c r="AD928" s="24" t="s">
        <v>140</v>
      </c>
      <c r="AE928" s="24" t="s">
        <v>140</v>
      </c>
      <c r="AF928" s="25" t="s">
        <v>140</v>
      </c>
      <c r="AG928" s="48" t="s">
        <v>140</v>
      </c>
      <c r="AH928" s="24" t="s">
        <v>140</v>
      </c>
      <c r="AI928" s="25" t="s">
        <v>140</v>
      </c>
      <c r="AJ928" s="26" t="s">
        <v>140</v>
      </c>
      <c r="AK928" s="24" t="s">
        <v>140</v>
      </c>
      <c r="AL928" s="24" t="s">
        <v>140</v>
      </c>
      <c r="AM928" s="24" t="s">
        <v>140</v>
      </c>
      <c r="AN928" s="24" t="s">
        <v>140</v>
      </c>
      <c r="AO928" s="24" t="s">
        <v>140</v>
      </c>
      <c r="AP928" s="53" t="s">
        <v>140</v>
      </c>
      <c r="AQ928" s="53" t="s">
        <v>140</v>
      </c>
      <c r="AR928" s="30" t="s">
        <v>140</v>
      </c>
      <c r="AS928" s="53" t="s">
        <v>140</v>
      </c>
      <c r="AT928" s="30" t="s">
        <v>140</v>
      </c>
      <c r="AU928" s="30" t="s">
        <v>140</v>
      </c>
      <c r="AV928" s="53" t="s">
        <v>140</v>
      </c>
      <c r="AW928" s="53" t="s">
        <v>140</v>
      </c>
      <c r="AX928" s="57" t="s">
        <v>140</v>
      </c>
      <c r="AY928" s="53" t="s">
        <v>140</v>
      </c>
      <c r="AZ928" s="57" t="s">
        <v>140</v>
      </c>
      <c r="BA928" s="57" t="s">
        <v>140</v>
      </c>
    </row>
    <row r="929" spans="2:53">
      <c r="B929" s="43" t="s">
        <v>246</v>
      </c>
      <c r="C929" s="22" t="s">
        <v>64</v>
      </c>
      <c r="D929" s="23" t="s">
        <v>151</v>
      </c>
      <c r="E929" s="29"/>
      <c r="F929" s="29">
        <v>7829</v>
      </c>
      <c r="G929" s="53">
        <v>605</v>
      </c>
      <c r="H929" s="47"/>
      <c r="I929" s="29">
        <v>7829</v>
      </c>
      <c r="J929" s="29">
        <v>605</v>
      </c>
      <c r="K929" s="29"/>
      <c r="L929" s="47">
        <v>270</v>
      </c>
      <c r="M929" s="29">
        <v>0</v>
      </c>
      <c r="N929" s="53">
        <v>270</v>
      </c>
      <c r="O929" s="26" t="s">
        <v>40</v>
      </c>
      <c r="P929" s="25" t="s">
        <v>41</v>
      </c>
      <c r="Q929" s="26">
        <v>270</v>
      </c>
      <c r="R929" s="24" t="s">
        <v>139</v>
      </c>
      <c r="S929" s="24">
        <v>0</v>
      </c>
      <c r="T929" s="24">
        <v>0</v>
      </c>
      <c r="U929" s="29">
        <v>0</v>
      </c>
      <c r="V929" s="25">
        <v>0</v>
      </c>
      <c r="W929" s="30">
        <v>0</v>
      </c>
      <c r="X929" s="47" t="s">
        <v>140</v>
      </c>
      <c r="Y929" s="24" t="s">
        <v>140</v>
      </c>
      <c r="Z929" s="25" t="s">
        <v>140</v>
      </c>
      <c r="AA929" s="29" t="s">
        <v>140</v>
      </c>
      <c r="AB929" s="24" t="s">
        <v>140</v>
      </c>
      <c r="AC929" s="25" t="s">
        <v>140</v>
      </c>
      <c r="AD929" s="24" t="s">
        <v>140</v>
      </c>
      <c r="AE929" s="24" t="s">
        <v>140</v>
      </c>
      <c r="AF929" s="25" t="s">
        <v>140</v>
      </c>
      <c r="AG929" s="48" t="s">
        <v>140</v>
      </c>
      <c r="AH929" s="24" t="s">
        <v>140</v>
      </c>
      <c r="AI929" s="25" t="s">
        <v>140</v>
      </c>
      <c r="AJ929" s="26" t="s">
        <v>140</v>
      </c>
      <c r="AK929" s="24" t="s">
        <v>140</v>
      </c>
      <c r="AL929" s="24" t="s">
        <v>140</v>
      </c>
      <c r="AM929" s="24" t="s">
        <v>140</v>
      </c>
      <c r="AN929" s="24" t="s">
        <v>140</v>
      </c>
      <c r="AO929" s="24" t="s">
        <v>140</v>
      </c>
      <c r="AP929" s="53" t="s">
        <v>140</v>
      </c>
      <c r="AQ929" s="53" t="s">
        <v>140</v>
      </c>
      <c r="AR929" s="30" t="s">
        <v>140</v>
      </c>
      <c r="AS929" s="53" t="s">
        <v>140</v>
      </c>
      <c r="AT929" s="30" t="s">
        <v>140</v>
      </c>
      <c r="AU929" s="30" t="s">
        <v>140</v>
      </c>
      <c r="AV929" s="53" t="s">
        <v>140</v>
      </c>
      <c r="AW929" s="53" t="s">
        <v>140</v>
      </c>
      <c r="AX929" s="57" t="s">
        <v>140</v>
      </c>
      <c r="AY929" s="53" t="s">
        <v>140</v>
      </c>
      <c r="AZ929" s="57" t="s">
        <v>140</v>
      </c>
      <c r="BA929" s="57" t="s">
        <v>140</v>
      </c>
    </row>
    <row r="930" spans="2:53">
      <c r="B930" s="43" t="s">
        <v>246</v>
      </c>
      <c r="C930" s="22" t="s">
        <v>64</v>
      </c>
      <c r="D930" s="23" t="s">
        <v>153</v>
      </c>
      <c r="E930" s="29"/>
      <c r="F930" s="29">
        <v>7829</v>
      </c>
      <c r="G930" s="53">
        <v>605</v>
      </c>
      <c r="H930" s="47"/>
      <c r="I930" s="29">
        <v>7829</v>
      </c>
      <c r="J930" s="29">
        <v>605</v>
      </c>
      <c r="K930" s="29"/>
      <c r="L930" s="47">
        <v>270</v>
      </c>
      <c r="M930" s="29">
        <v>0</v>
      </c>
      <c r="N930" s="53">
        <v>270</v>
      </c>
      <c r="O930" s="26" t="s">
        <v>40</v>
      </c>
      <c r="P930" s="25" t="s">
        <v>41</v>
      </c>
      <c r="Q930" s="26">
        <v>270</v>
      </c>
      <c r="R930" s="24" t="s">
        <v>139</v>
      </c>
      <c r="S930" s="24">
        <v>0</v>
      </c>
      <c r="T930" s="24">
        <v>0</v>
      </c>
      <c r="U930" s="29">
        <v>0</v>
      </c>
      <c r="V930" s="25">
        <v>0</v>
      </c>
      <c r="W930" s="30">
        <v>0</v>
      </c>
      <c r="X930" s="47" t="s">
        <v>140</v>
      </c>
      <c r="Y930" s="24" t="s">
        <v>140</v>
      </c>
      <c r="Z930" s="25" t="s">
        <v>140</v>
      </c>
      <c r="AA930" s="29" t="s">
        <v>140</v>
      </c>
      <c r="AB930" s="24" t="s">
        <v>140</v>
      </c>
      <c r="AC930" s="25" t="s">
        <v>140</v>
      </c>
      <c r="AD930" s="24" t="s">
        <v>140</v>
      </c>
      <c r="AE930" s="24" t="s">
        <v>140</v>
      </c>
      <c r="AF930" s="25" t="s">
        <v>140</v>
      </c>
      <c r="AG930" s="48" t="s">
        <v>140</v>
      </c>
      <c r="AH930" s="24" t="s">
        <v>140</v>
      </c>
      <c r="AI930" s="25" t="s">
        <v>140</v>
      </c>
      <c r="AJ930" s="26" t="s">
        <v>140</v>
      </c>
      <c r="AK930" s="24" t="s">
        <v>140</v>
      </c>
      <c r="AL930" s="24" t="s">
        <v>140</v>
      </c>
      <c r="AM930" s="24" t="s">
        <v>140</v>
      </c>
      <c r="AN930" s="24" t="s">
        <v>140</v>
      </c>
      <c r="AO930" s="24" t="s">
        <v>140</v>
      </c>
      <c r="AP930" s="53" t="s">
        <v>140</v>
      </c>
      <c r="AQ930" s="53" t="s">
        <v>140</v>
      </c>
      <c r="AR930" s="30" t="s">
        <v>140</v>
      </c>
      <c r="AS930" s="53" t="s">
        <v>140</v>
      </c>
      <c r="AT930" s="30" t="s">
        <v>140</v>
      </c>
      <c r="AU930" s="30" t="s">
        <v>140</v>
      </c>
      <c r="AV930" s="53" t="s">
        <v>140</v>
      </c>
      <c r="AW930" s="53" t="s">
        <v>140</v>
      </c>
      <c r="AX930" s="57" t="s">
        <v>140</v>
      </c>
      <c r="AY930" s="53" t="s">
        <v>140</v>
      </c>
      <c r="AZ930" s="57" t="s">
        <v>140</v>
      </c>
      <c r="BA930" s="57" t="s">
        <v>140</v>
      </c>
    </row>
    <row r="931" spans="2:53" ht="15" thickBot="1">
      <c r="B931" s="44" t="s">
        <v>246</v>
      </c>
      <c r="C931" s="32" t="s">
        <v>64</v>
      </c>
      <c r="D931" s="33" t="s">
        <v>155</v>
      </c>
      <c r="E931" s="54"/>
      <c r="F931" s="54">
        <v>7269</v>
      </c>
      <c r="G931" s="55">
        <v>630</v>
      </c>
      <c r="H931" s="56"/>
      <c r="I931" s="54">
        <v>7269</v>
      </c>
      <c r="J931" s="54">
        <v>630</v>
      </c>
      <c r="K931" s="54"/>
      <c r="L931" s="56">
        <v>856</v>
      </c>
      <c r="M931" s="54">
        <v>0</v>
      </c>
      <c r="N931" s="55">
        <v>856</v>
      </c>
      <c r="O931" s="36" t="s">
        <v>40</v>
      </c>
      <c r="P931" s="35" t="s">
        <v>41</v>
      </c>
      <c r="Q931" s="36">
        <v>856</v>
      </c>
      <c r="R931" s="24" t="s">
        <v>139</v>
      </c>
      <c r="S931" s="24">
        <v>0</v>
      </c>
      <c r="T931" s="24">
        <v>0</v>
      </c>
      <c r="U931" s="29">
        <v>0</v>
      </c>
      <c r="V931" s="25">
        <v>0</v>
      </c>
      <c r="W931" s="30">
        <v>0</v>
      </c>
      <c r="X931" s="56" t="s">
        <v>140</v>
      </c>
      <c r="Y931" s="34" t="s">
        <v>140</v>
      </c>
      <c r="Z931" s="35" t="s">
        <v>140</v>
      </c>
      <c r="AA931" s="54" t="s">
        <v>140</v>
      </c>
      <c r="AB931" s="34" t="s">
        <v>140</v>
      </c>
      <c r="AC931" s="35" t="s">
        <v>140</v>
      </c>
      <c r="AD931" s="34" t="s">
        <v>140</v>
      </c>
      <c r="AE931" s="34" t="s">
        <v>140</v>
      </c>
      <c r="AF931" s="35" t="s">
        <v>140</v>
      </c>
      <c r="AG931" s="61" t="s">
        <v>140</v>
      </c>
      <c r="AH931" s="34" t="s">
        <v>140</v>
      </c>
      <c r="AI931" s="35" t="s">
        <v>140</v>
      </c>
      <c r="AJ931" s="36" t="s">
        <v>140</v>
      </c>
      <c r="AK931" s="34" t="s">
        <v>140</v>
      </c>
      <c r="AL931" s="34" t="s">
        <v>140</v>
      </c>
      <c r="AM931" s="34" t="s">
        <v>140</v>
      </c>
      <c r="AN931" s="34" t="s">
        <v>140</v>
      </c>
      <c r="AO931" s="34" t="s">
        <v>140</v>
      </c>
      <c r="AP931" s="55" t="s">
        <v>140</v>
      </c>
      <c r="AQ931" s="55" t="s">
        <v>140</v>
      </c>
      <c r="AR931" s="37" t="s">
        <v>140</v>
      </c>
      <c r="AS931" s="55" t="s">
        <v>140</v>
      </c>
      <c r="AT931" s="37" t="s">
        <v>140</v>
      </c>
      <c r="AU931" s="37" t="s">
        <v>140</v>
      </c>
      <c r="AV931" s="55" t="s">
        <v>140</v>
      </c>
      <c r="AW931" s="55" t="s">
        <v>140</v>
      </c>
      <c r="AX931" s="58" t="s">
        <v>140</v>
      </c>
      <c r="AY931" s="55" t="s">
        <v>140</v>
      </c>
      <c r="AZ931" s="58" t="s">
        <v>140</v>
      </c>
      <c r="BA931" s="58" t="s">
        <v>140</v>
      </c>
    </row>
    <row r="932" spans="2:53">
      <c r="B932" s="38" t="s">
        <v>247</v>
      </c>
      <c r="C932" s="39" t="s">
        <v>64</v>
      </c>
      <c r="D932" s="40" t="s">
        <v>138</v>
      </c>
      <c r="E932" s="50">
        <v>8228</v>
      </c>
      <c r="F932" s="50"/>
      <c r="G932" s="51"/>
      <c r="H932" s="52">
        <v>8228</v>
      </c>
      <c r="I932" s="50"/>
      <c r="J932" s="50"/>
      <c r="K932" s="50"/>
      <c r="L932" s="52">
        <v>0</v>
      </c>
      <c r="M932" s="50">
        <v>0</v>
      </c>
      <c r="N932" s="51">
        <v>0</v>
      </c>
      <c r="O932" s="28" t="s">
        <v>144</v>
      </c>
      <c r="P932" s="41" t="s">
        <v>41</v>
      </c>
      <c r="Q932" s="28">
        <v>0</v>
      </c>
      <c r="R932" s="24">
        <v>0</v>
      </c>
      <c r="S932" s="24" t="s">
        <v>139</v>
      </c>
      <c r="T932" s="24" t="s">
        <v>139</v>
      </c>
      <c r="U932" s="29" t="s">
        <v>139</v>
      </c>
      <c r="V932" s="25">
        <v>0</v>
      </c>
      <c r="W932" s="30">
        <v>1</v>
      </c>
      <c r="X932" s="52">
        <v>140</v>
      </c>
      <c r="Y932" s="27" t="s">
        <v>140</v>
      </c>
      <c r="Z932" s="41" t="s">
        <v>170</v>
      </c>
      <c r="AA932" s="50">
        <v>361</v>
      </c>
      <c r="AB932" s="27" t="s">
        <v>140</v>
      </c>
      <c r="AC932" s="41" t="s">
        <v>170</v>
      </c>
      <c r="AD932" s="27" t="s">
        <v>140</v>
      </c>
      <c r="AE932" s="27">
        <v>6488</v>
      </c>
      <c r="AF932" s="41" t="s">
        <v>109</v>
      </c>
      <c r="AG932" s="59" t="s">
        <v>140</v>
      </c>
      <c r="AH932" s="27" t="s">
        <v>140</v>
      </c>
      <c r="AI932" s="41" t="s">
        <v>140</v>
      </c>
      <c r="AJ932" s="27" t="s">
        <v>140</v>
      </c>
      <c r="AK932" s="27" t="s">
        <v>140</v>
      </c>
      <c r="AL932" s="27" t="s">
        <v>140</v>
      </c>
      <c r="AM932" s="28" t="s">
        <v>140</v>
      </c>
      <c r="AN932" s="27" t="s">
        <v>140</v>
      </c>
      <c r="AO932" s="27" t="s">
        <v>140</v>
      </c>
      <c r="AP932" s="51" t="s">
        <v>140</v>
      </c>
      <c r="AQ932" s="51" t="s">
        <v>140</v>
      </c>
      <c r="AR932" s="42" t="s">
        <v>140</v>
      </c>
      <c r="AS932" s="51" t="s">
        <v>140</v>
      </c>
      <c r="AT932" s="42" t="s">
        <v>140</v>
      </c>
      <c r="AU932" s="42" t="s">
        <v>140</v>
      </c>
      <c r="AV932" s="51">
        <v>-10000</v>
      </c>
      <c r="AW932" s="51" t="s">
        <v>140</v>
      </c>
      <c r="AX932" s="60" t="s">
        <v>150</v>
      </c>
      <c r="AY932" s="51" t="s">
        <v>140</v>
      </c>
      <c r="AZ932" s="60" t="s">
        <v>140</v>
      </c>
      <c r="BA932" s="60" t="s">
        <v>140</v>
      </c>
    </row>
    <row r="933" spans="2:53">
      <c r="B933" s="43" t="s">
        <v>247</v>
      </c>
      <c r="C933" s="22" t="s">
        <v>64</v>
      </c>
      <c r="D933" s="23" t="s">
        <v>141</v>
      </c>
      <c r="E933" s="29">
        <v>8900</v>
      </c>
      <c r="F933" s="29"/>
      <c r="G933" s="53"/>
      <c r="H933" s="47">
        <v>8900</v>
      </c>
      <c r="I933" s="29"/>
      <c r="J933" s="29"/>
      <c r="K933" s="29"/>
      <c r="L933" s="47">
        <v>0</v>
      </c>
      <c r="M933" s="29">
        <v>0</v>
      </c>
      <c r="N933" s="53">
        <v>0</v>
      </c>
      <c r="O933" s="26" t="s">
        <v>144</v>
      </c>
      <c r="P933" s="25" t="s">
        <v>41</v>
      </c>
      <c r="Q933" s="26">
        <v>0</v>
      </c>
      <c r="R933" s="24">
        <v>0</v>
      </c>
      <c r="S933" s="24" t="s">
        <v>139</v>
      </c>
      <c r="T933" s="24" t="s">
        <v>139</v>
      </c>
      <c r="U933" s="29" t="s">
        <v>139</v>
      </c>
      <c r="V933" s="25">
        <v>0</v>
      </c>
      <c r="W933" s="30">
        <v>1</v>
      </c>
      <c r="X933" s="47">
        <v>140</v>
      </c>
      <c r="Y933" s="24" t="s">
        <v>140</v>
      </c>
      <c r="Z933" s="25" t="s">
        <v>170</v>
      </c>
      <c r="AA933" s="29">
        <v>425</v>
      </c>
      <c r="AB933" s="24" t="s">
        <v>140</v>
      </c>
      <c r="AC933" s="25" t="s">
        <v>170</v>
      </c>
      <c r="AD933" s="24" t="s">
        <v>140</v>
      </c>
      <c r="AE933" s="24">
        <v>6171</v>
      </c>
      <c r="AF933" s="25" t="s">
        <v>119</v>
      </c>
      <c r="AG933" s="48" t="s">
        <v>140</v>
      </c>
      <c r="AH933" s="24" t="s">
        <v>140</v>
      </c>
      <c r="AI933" s="25" t="s">
        <v>140</v>
      </c>
      <c r="AJ933" s="24" t="s">
        <v>140</v>
      </c>
      <c r="AK933" s="24" t="s">
        <v>140</v>
      </c>
      <c r="AL933" s="24" t="s">
        <v>140</v>
      </c>
      <c r="AM933" s="26" t="s">
        <v>140</v>
      </c>
      <c r="AN933" s="24" t="s">
        <v>140</v>
      </c>
      <c r="AO933" s="24" t="s">
        <v>140</v>
      </c>
      <c r="AP933" s="53" t="s">
        <v>140</v>
      </c>
      <c r="AQ933" s="53" t="s">
        <v>140</v>
      </c>
      <c r="AR933" s="30" t="s">
        <v>140</v>
      </c>
      <c r="AS933" s="53" t="s">
        <v>140</v>
      </c>
      <c r="AT933" s="30" t="s">
        <v>140</v>
      </c>
      <c r="AU933" s="30" t="s">
        <v>140</v>
      </c>
      <c r="AV933" s="53">
        <v>-10000</v>
      </c>
      <c r="AW933" s="53" t="s">
        <v>140</v>
      </c>
      <c r="AX933" s="57" t="s">
        <v>150</v>
      </c>
      <c r="AY933" s="53" t="s">
        <v>140</v>
      </c>
      <c r="AZ933" s="57" t="s">
        <v>140</v>
      </c>
      <c r="BA933" s="57" t="s">
        <v>140</v>
      </c>
    </row>
    <row r="934" spans="2:53">
      <c r="B934" s="43" t="s">
        <v>247</v>
      </c>
      <c r="C934" s="22" t="s">
        <v>64</v>
      </c>
      <c r="D934" s="23" t="s">
        <v>142</v>
      </c>
      <c r="E934" s="29">
        <v>8900</v>
      </c>
      <c r="F934" s="29"/>
      <c r="G934" s="53"/>
      <c r="H934" s="47">
        <v>8900</v>
      </c>
      <c r="I934" s="29"/>
      <c r="J934" s="29"/>
      <c r="K934" s="29"/>
      <c r="L934" s="47">
        <v>0</v>
      </c>
      <c r="M934" s="29">
        <v>0</v>
      </c>
      <c r="N934" s="53">
        <v>0</v>
      </c>
      <c r="O934" s="26" t="s">
        <v>144</v>
      </c>
      <c r="P934" s="25" t="s">
        <v>41</v>
      </c>
      <c r="Q934" s="26">
        <v>0</v>
      </c>
      <c r="R934" s="24">
        <v>0</v>
      </c>
      <c r="S934" s="24" t="s">
        <v>139</v>
      </c>
      <c r="T934" s="24" t="s">
        <v>139</v>
      </c>
      <c r="U934" s="29" t="s">
        <v>139</v>
      </c>
      <c r="V934" s="25">
        <v>0</v>
      </c>
      <c r="W934" s="30">
        <v>1</v>
      </c>
      <c r="X934" s="47">
        <v>140</v>
      </c>
      <c r="Y934" s="24" t="s">
        <v>140</v>
      </c>
      <c r="Z934" s="25" t="s">
        <v>170</v>
      </c>
      <c r="AA934" s="29">
        <v>425</v>
      </c>
      <c r="AB934" s="24" t="s">
        <v>140</v>
      </c>
      <c r="AC934" s="25" t="s">
        <v>170</v>
      </c>
      <c r="AD934" s="24" t="s">
        <v>140</v>
      </c>
      <c r="AE934" s="24">
        <v>6486</v>
      </c>
      <c r="AF934" s="25" t="s">
        <v>109</v>
      </c>
      <c r="AG934" s="48" t="s">
        <v>140</v>
      </c>
      <c r="AH934" s="24" t="s">
        <v>140</v>
      </c>
      <c r="AI934" s="25" t="s">
        <v>140</v>
      </c>
      <c r="AJ934" s="24" t="s">
        <v>140</v>
      </c>
      <c r="AK934" s="24" t="s">
        <v>140</v>
      </c>
      <c r="AL934" s="24" t="s">
        <v>140</v>
      </c>
      <c r="AM934" s="26" t="s">
        <v>140</v>
      </c>
      <c r="AN934" s="24" t="s">
        <v>140</v>
      </c>
      <c r="AO934" s="24" t="s">
        <v>140</v>
      </c>
      <c r="AP934" s="53" t="s">
        <v>140</v>
      </c>
      <c r="AQ934" s="53" t="s">
        <v>140</v>
      </c>
      <c r="AR934" s="30" t="s">
        <v>140</v>
      </c>
      <c r="AS934" s="53" t="s">
        <v>140</v>
      </c>
      <c r="AT934" s="30" t="s">
        <v>140</v>
      </c>
      <c r="AU934" s="30" t="s">
        <v>140</v>
      </c>
      <c r="AV934" s="53">
        <v>-10000</v>
      </c>
      <c r="AW934" s="53" t="s">
        <v>140</v>
      </c>
      <c r="AX934" s="57" t="s">
        <v>150</v>
      </c>
      <c r="AY934" s="53" t="s">
        <v>140</v>
      </c>
      <c r="AZ934" s="57" t="s">
        <v>140</v>
      </c>
      <c r="BA934" s="57" t="s">
        <v>140</v>
      </c>
    </row>
    <row r="935" spans="2:53">
      <c r="B935" s="43" t="s">
        <v>247</v>
      </c>
      <c r="C935" s="22" t="s">
        <v>64</v>
      </c>
      <c r="D935" s="23" t="s">
        <v>143</v>
      </c>
      <c r="E935" s="29">
        <v>9264</v>
      </c>
      <c r="F935" s="29"/>
      <c r="G935" s="53"/>
      <c r="H935" s="47">
        <v>8900</v>
      </c>
      <c r="I935" s="29"/>
      <c r="J935" s="29"/>
      <c r="K935" s="29"/>
      <c r="L935" s="47">
        <v>1513</v>
      </c>
      <c r="M935" s="29">
        <v>364</v>
      </c>
      <c r="N935" s="53">
        <v>1513</v>
      </c>
      <c r="O935" s="26" t="s">
        <v>44</v>
      </c>
      <c r="P935" s="25" t="s">
        <v>41</v>
      </c>
      <c r="Q935" s="26">
        <v>1149</v>
      </c>
      <c r="R935" s="24">
        <v>364</v>
      </c>
      <c r="S935" s="24" t="s">
        <v>139</v>
      </c>
      <c r="T935" s="24" t="s">
        <v>139</v>
      </c>
      <c r="U935" s="29" t="s">
        <v>139</v>
      </c>
      <c r="V935" s="25">
        <v>364</v>
      </c>
      <c r="W935" s="30">
        <v>1</v>
      </c>
      <c r="X935" s="47">
        <v>140</v>
      </c>
      <c r="Y935" s="24" t="s">
        <v>140</v>
      </c>
      <c r="Z935" s="25" t="s">
        <v>170</v>
      </c>
      <c r="AA935" s="29">
        <v>425</v>
      </c>
      <c r="AB935" s="24" t="s">
        <v>140</v>
      </c>
      <c r="AC935" s="25" t="s">
        <v>170</v>
      </c>
      <c r="AD935" s="24" t="s">
        <v>140</v>
      </c>
      <c r="AE935" s="24">
        <v>8323</v>
      </c>
      <c r="AF935" s="25" t="s">
        <v>109</v>
      </c>
      <c r="AG935" s="48" t="s">
        <v>140</v>
      </c>
      <c r="AH935" s="24" t="s">
        <v>140</v>
      </c>
      <c r="AI935" s="25" t="s">
        <v>140</v>
      </c>
      <c r="AJ935" s="26" t="s">
        <v>140</v>
      </c>
      <c r="AK935" s="24" t="s">
        <v>140</v>
      </c>
      <c r="AL935" s="24" t="s">
        <v>140</v>
      </c>
      <c r="AM935" s="24" t="s">
        <v>140</v>
      </c>
      <c r="AN935" s="24" t="s">
        <v>140</v>
      </c>
      <c r="AO935" s="24" t="s">
        <v>140</v>
      </c>
      <c r="AP935" s="49" t="s">
        <v>140</v>
      </c>
      <c r="AQ935" s="49" t="s">
        <v>140</v>
      </c>
      <c r="AR935" s="62" t="s">
        <v>140</v>
      </c>
      <c r="AS935" s="49" t="s">
        <v>140</v>
      </c>
      <c r="AT935" s="30" t="s">
        <v>140</v>
      </c>
      <c r="AU935" s="30" t="s">
        <v>140</v>
      </c>
      <c r="AV935" s="53">
        <v>-10000</v>
      </c>
      <c r="AW935" s="53" t="s">
        <v>140</v>
      </c>
      <c r="AX935" s="57" t="s">
        <v>150</v>
      </c>
      <c r="AY935" s="53" t="s">
        <v>140</v>
      </c>
      <c r="AZ935" s="57" t="s">
        <v>140</v>
      </c>
      <c r="BA935" s="57" t="s">
        <v>140</v>
      </c>
    </row>
    <row r="936" spans="2:53">
      <c r="B936" s="43" t="s">
        <v>247</v>
      </c>
      <c r="C936" s="22" t="s">
        <v>64</v>
      </c>
      <c r="D936" s="23" t="s">
        <v>145</v>
      </c>
      <c r="E936" s="29">
        <v>9264</v>
      </c>
      <c r="F936" s="29"/>
      <c r="G936" s="53"/>
      <c r="H936" s="47">
        <v>8900</v>
      </c>
      <c r="I936" s="29"/>
      <c r="J936" s="29"/>
      <c r="K936" s="29"/>
      <c r="L936" s="47">
        <v>1513</v>
      </c>
      <c r="M936" s="29">
        <v>364</v>
      </c>
      <c r="N936" s="53">
        <v>1513</v>
      </c>
      <c r="O936" s="26" t="s">
        <v>44</v>
      </c>
      <c r="P936" s="25" t="s">
        <v>41</v>
      </c>
      <c r="Q936" s="26">
        <v>1149</v>
      </c>
      <c r="R936" s="24">
        <v>364</v>
      </c>
      <c r="S936" s="24" t="s">
        <v>139</v>
      </c>
      <c r="T936" s="24" t="s">
        <v>139</v>
      </c>
      <c r="U936" s="29" t="s">
        <v>139</v>
      </c>
      <c r="V936" s="25">
        <v>364</v>
      </c>
      <c r="W936" s="30">
        <v>1</v>
      </c>
      <c r="X936" s="47">
        <v>140</v>
      </c>
      <c r="Y936" s="24" t="s">
        <v>140</v>
      </c>
      <c r="Z936" s="25" t="s">
        <v>170</v>
      </c>
      <c r="AA936" s="29">
        <v>425</v>
      </c>
      <c r="AB936" s="24" t="s">
        <v>140</v>
      </c>
      <c r="AC936" s="25" t="s">
        <v>170</v>
      </c>
      <c r="AD936" s="24" t="s">
        <v>140</v>
      </c>
      <c r="AE936" s="24">
        <v>8748</v>
      </c>
      <c r="AF936" s="25" t="s">
        <v>109</v>
      </c>
      <c r="AG936" s="48" t="s">
        <v>140</v>
      </c>
      <c r="AH936" s="24" t="s">
        <v>140</v>
      </c>
      <c r="AI936" s="25" t="s">
        <v>140</v>
      </c>
      <c r="AJ936" s="26" t="s">
        <v>140</v>
      </c>
      <c r="AK936" s="24" t="s">
        <v>140</v>
      </c>
      <c r="AL936" s="24" t="s">
        <v>140</v>
      </c>
      <c r="AM936" s="24" t="s">
        <v>140</v>
      </c>
      <c r="AN936" s="24" t="s">
        <v>140</v>
      </c>
      <c r="AO936" s="24" t="s">
        <v>140</v>
      </c>
      <c r="AP936" s="49" t="s">
        <v>140</v>
      </c>
      <c r="AQ936" s="49" t="s">
        <v>140</v>
      </c>
      <c r="AR936" s="62" t="s">
        <v>140</v>
      </c>
      <c r="AS936" s="49" t="s">
        <v>140</v>
      </c>
      <c r="AT936" s="30" t="s">
        <v>140</v>
      </c>
      <c r="AU936" s="30" t="s">
        <v>140</v>
      </c>
      <c r="AV936" s="53">
        <v>-10000</v>
      </c>
      <c r="AW936" s="53" t="s">
        <v>140</v>
      </c>
      <c r="AX936" s="57" t="s">
        <v>150</v>
      </c>
      <c r="AY936" s="53" t="s">
        <v>140</v>
      </c>
      <c r="AZ936" s="57" t="s">
        <v>140</v>
      </c>
      <c r="BA936" s="57" t="s">
        <v>140</v>
      </c>
    </row>
    <row r="937" spans="2:53">
      <c r="B937" s="43" t="s">
        <v>247</v>
      </c>
      <c r="C937" s="22" t="s">
        <v>64</v>
      </c>
      <c r="D937" s="23" t="s">
        <v>146</v>
      </c>
      <c r="E937" s="29">
        <v>9264</v>
      </c>
      <c r="F937" s="29"/>
      <c r="G937" s="53"/>
      <c r="H937" s="47">
        <v>9246</v>
      </c>
      <c r="I937" s="29"/>
      <c r="J937" s="29"/>
      <c r="K937" s="29"/>
      <c r="L937" s="47">
        <v>1513</v>
      </c>
      <c r="M937" s="29">
        <v>364</v>
      </c>
      <c r="N937" s="53">
        <v>1163</v>
      </c>
      <c r="O937" s="26" t="s">
        <v>44</v>
      </c>
      <c r="P937" s="25" t="s">
        <v>41</v>
      </c>
      <c r="Q937" s="26">
        <v>1149</v>
      </c>
      <c r="R937" s="24">
        <v>18</v>
      </c>
      <c r="S937" s="24" t="s">
        <v>139</v>
      </c>
      <c r="T937" s="24" t="s">
        <v>139</v>
      </c>
      <c r="U937" s="29" t="s">
        <v>139</v>
      </c>
      <c r="V937" s="25">
        <v>14</v>
      </c>
      <c r="W937" s="30">
        <v>1</v>
      </c>
      <c r="X937" s="47">
        <v>140</v>
      </c>
      <c r="Y937" s="24" t="s">
        <v>140</v>
      </c>
      <c r="Z937" s="25" t="s">
        <v>42</v>
      </c>
      <c r="AA937" s="29">
        <v>425</v>
      </c>
      <c r="AB937" s="24" t="s">
        <v>140</v>
      </c>
      <c r="AC937" s="25" t="s">
        <v>42</v>
      </c>
      <c r="AD937" s="24" t="s">
        <v>140</v>
      </c>
      <c r="AE937" s="24" t="s">
        <v>140</v>
      </c>
      <c r="AF937" s="25" t="s">
        <v>140</v>
      </c>
      <c r="AG937" s="48" t="s">
        <v>140</v>
      </c>
      <c r="AH937" s="24" t="s">
        <v>140</v>
      </c>
      <c r="AI937" s="25" t="s">
        <v>140</v>
      </c>
      <c r="AJ937" s="26" t="s">
        <v>140</v>
      </c>
      <c r="AK937" s="24" t="s">
        <v>140</v>
      </c>
      <c r="AL937" s="24" t="s">
        <v>140</v>
      </c>
      <c r="AM937" s="24" t="s">
        <v>140</v>
      </c>
      <c r="AN937" s="24" t="s">
        <v>140</v>
      </c>
      <c r="AO937" s="24" t="s">
        <v>140</v>
      </c>
      <c r="AP937" s="53" t="s">
        <v>140</v>
      </c>
      <c r="AQ937" s="53" t="s">
        <v>140</v>
      </c>
      <c r="AR937" s="30" t="s">
        <v>140</v>
      </c>
      <c r="AS937" s="53" t="s">
        <v>140</v>
      </c>
      <c r="AT937" s="30" t="s">
        <v>140</v>
      </c>
      <c r="AU937" s="30" t="s">
        <v>140</v>
      </c>
      <c r="AV937" s="53" t="s">
        <v>140</v>
      </c>
      <c r="AW937" s="53" t="s">
        <v>140</v>
      </c>
      <c r="AX937" s="57" t="s">
        <v>140</v>
      </c>
      <c r="AY937" s="53" t="s">
        <v>140</v>
      </c>
      <c r="AZ937" s="57" t="s">
        <v>140</v>
      </c>
      <c r="BA937" s="57" t="s">
        <v>140</v>
      </c>
    </row>
    <row r="938" spans="2:53">
      <c r="B938" s="43" t="s">
        <v>247</v>
      </c>
      <c r="C938" s="22" t="s">
        <v>64</v>
      </c>
      <c r="D938" s="23" t="s">
        <v>147</v>
      </c>
      <c r="E938" s="29"/>
      <c r="F938" s="29">
        <v>8035</v>
      </c>
      <c r="G938" s="53">
        <v>784</v>
      </c>
      <c r="H938" s="47"/>
      <c r="I938" s="29">
        <v>8035</v>
      </c>
      <c r="J938" s="29">
        <v>808</v>
      </c>
      <c r="K938" s="29"/>
      <c r="L938" s="47">
        <v>-46</v>
      </c>
      <c r="M938" s="29">
        <v>-46</v>
      </c>
      <c r="N938" s="53">
        <v>-46</v>
      </c>
      <c r="O938" s="26" t="s">
        <v>144</v>
      </c>
      <c r="P938" s="25" t="s">
        <v>41</v>
      </c>
      <c r="Q938" s="26">
        <v>0</v>
      </c>
      <c r="R938" s="24" t="s">
        <v>139</v>
      </c>
      <c r="S938" s="24">
        <v>0</v>
      </c>
      <c r="T938" s="24">
        <v>-24</v>
      </c>
      <c r="U938" s="29">
        <v>-24</v>
      </c>
      <c r="V938" s="25">
        <v>0</v>
      </c>
      <c r="W938" s="30">
        <v>0</v>
      </c>
      <c r="X938" s="47" t="s">
        <v>140</v>
      </c>
      <c r="Y938" s="24" t="s">
        <v>140</v>
      </c>
      <c r="Z938" s="25" t="s">
        <v>140</v>
      </c>
      <c r="AA938" s="29" t="s">
        <v>140</v>
      </c>
      <c r="AB938" s="24" t="s">
        <v>140</v>
      </c>
      <c r="AC938" s="25" t="s">
        <v>140</v>
      </c>
      <c r="AD938" s="24" t="s">
        <v>140</v>
      </c>
      <c r="AE938" s="24" t="s">
        <v>140</v>
      </c>
      <c r="AF938" s="25" t="s">
        <v>140</v>
      </c>
      <c r="AG938" s="48" t="s">
        <v>140</v>
      </c>
      <c r="AH938" s="24" t="s">
        <v>140</v>
      </c>
      <c r="AI938" s="25" t="s">
        <v>140</v>
      </c>
      <c r="AJ938" s="26" t="s">
        <v>140</v>
      </c>
      <c r="AK938" s="24" t="s">
        <v>140</v>
      </c>
      <c r="AL938" s="24" t="s">
        <v>140</v>
      </c>
      <c r="AM938" s="24" t="s">
        <v>140</v>
      </c>
      <c r="AN938" s="24" t="s">
        <v>140</v>
      </c>
      <c r="AO938" s="24" t="s">
        <v>140</v>
      </c>
      <c r="AP938" s="53" t="s">
        <v>140</v>
      </c>
      <c r="AQ938" s="53" t="s">
        <v>140</v>
      </c>
      <c r="AR938" s="30" t="s">
        <v>140</v>
      </c>
      <c r="AS938" s="53" t="s">
        <v>140</v>
      </c>
      <c r="AT938" s="30" t="s">
        <v>140</v>
      </c>
      <c r="AU938" s="30" t="s">
        <v>140</v>
      </c>
      <c r="AV938" s="53" t="s">
        <v>140</v>
      </c>
      <c r="AW938" s="53" t="s">
        <v>140</v>
      </c>
      <c r="AX938" s="57" t="s">
        <v>140</v>
      </c>
      <c r="AY938" s="53" t="s">
        <v>140</v>
      </c>
      <c r="AZ938" s="57" t="s">
        <v>140</v>
      </c>
      <c r="BA938" s="57" t="s">
        <v>140</v>
      </c>
    </row>
    <row r="939" spans="2:53">
      <c r="B939" s="43" t="s">
        <v>247</v>
      </c>
      <c r="C939" s="22" t="s">
        <v>64</v>
      </c>
      <c r="D939" s="23" t="s">
        <v>148</v>
      </c>
      <c r="E939" s="29"/>
      <c r="F939" s="29">
        <v>8325</v>
      </c>
      <c r="G939" s="53">
        <v>845</v>
      </c>
      <c r="H939" s="47"/>
      <c r="I939" s="29">
        <v>8035</v>
      </c>
      <c r="J939" s="29">
        <v>816</v>
      </c>
      <c r="K939" s="29"/>
      <c r="L939" s="47">
        <v>290</v>
      </c>
      <c r="M939" s="29">
        <v>290</v>
      </c>
      <c r="N939" s="53">
        <v>290</v>
      </c>
      <c r="O939" s="26" t="s">
        <v>63</v>
      </c>
      <c r="P939" s="25" t="s">
        <v>41</v>
      </c>
      <c r="Q939" s="26">
        <v>0</v>
      </c>
      <c r="R939" s="24" t="s">
        <v>139</v>
      </c>
      <c r="S939" s="24">
        <v>290</v>
      </c>
      <c r="T939" s="24">
        <v>29</v>
      </c>
      <c r="U939" s="29">
        <v>319</v>
      </c>
      <c r="V939" s="25">
        <v>290</v>
      </c>
      <c r="W939" s="30">
        <v>1</v>
      </c>
      <c r="X939" s="47">
        <v>140</v>
      </c>
      <c r="Y939" s="24" t="s">
        <v>140</v>
      </c>
      <c r="Z939" s="25" t="s">
        <v>42</v>
      </c>
      <c r="AA939" s="29">
        <v>173</v>
      </c>
      <c r="AB939" s="24" t="s">
        <v>140</v>
      </c>
      <c r="AC939" s="25" t="s">
        <v>42</v>
      </c>
      <c r="AD939" s="24" t="s">
        <v>140</v>
      </c>
      <c r="AE939" s="24" t="s">
        <v>140</v>
      </c>
      <c r="AF939" s="25" t="s">
        <v>48</v>
      </c>
      <c r="AG939" s="48" t="s">
        <v>140</v>
      </c>
      <c r="AH939" s="24">
        <v>7555</v>
      </c>
      <c r="AI939" s="25" t="s">
        <v>48</v>
      </c>
      <c r="AJ939" s="26" t="s">
        <v>140</v>
      </c>
      <c r="AK939" s="24" t="s">
        <v>140</v>
      </c>
      <c r="AL939" s="24" t="s">
        <v>140</v>
      </c>
      <c r="AM939" s="24" t="s">
        <v>140</v>
      </c>
      <c r="AN939" s="24" t="s">
        <v>140</v>
      </c>
      <c r="AO939" s="24" t="s">
        <v>140</v>
      </c>
      <c r="AP939" s="53" t="s">
        <v>140</v>
      </c>
      <c r="AQ939" s="53" t="s">
        <v>140</v>
      </c>
      <c r="AR939" s="30" t="s">
        <v>140</v>
      </c>
      <c r="AS939" s="53" t="s">
        <v>140</v>
      </c>
      <c r="AT939" s="30" t="s">
        <v>140</v>
      </c>
      <c r="AU939" s="30" t="s">
        <v>140</v>
      </c>
      <c r="AV939" s="53" t="s">
        <v>140</v>
      </c>
      <c r="AW939" s="53" t="s">
        <v>140</v>
      </c>
      <c r="AX939" s="57" t="s">
        <v>140</v>
      </c>
      <c r="AY939" s="53" t="s">
        <v>140</v>
      </c>
      <c r="AZ939" s="57" t="s">
        <v>140</v>
      </c>
      <c r="BA939" s="57" t="s">
        <v>140</v>
      </c>
    </row>
    <row r="940" spans="2:53">
      <c r="B940" s="43" t="s">
        <v>247</v>
      </c>
      <c r="C940" s="22" t="s">
        <v>64</v>
      </c>
      <c r="D940" s="23" t="s">
        <v>149</v>
      </c>
      <c r="E940" s="29"/>
      <c r="F940" s="29">
        <v>8252</v>
      </c>
      <c r="G940" s="53">
        <v>850</v>
      </c>
      <c r="H940" s="47"/>
      <c r="I940" s="29">
        <v>7906</v>
      </c>
      <c r="J940" s="29">
        <v>844</v>
      </c>
      <c r="K940" s="29"/>
      <c r="L940" s="47">
        <v>584</v>
      </c>
      <c r="M940" s="29">
        <v>343</v>
      </c>
      <c r="N940" s="53">
        <v>584</v>
      </c>
      <c r="O940" s="26" t="s">
        <v>44</v>
      </c>
      <c r="P940" s="25" t="s">
        <v>41</v>
      </c>
      <c r="Q940" s="26">
        <v>241</v>
      </c>
      <c r="R940" s="24" t="s">
        <v>139</v>
      </c>
      <c r="S940" s="24">
        <v>346</v>
      </c>
      <c r="T940" s="24">
        <v>6</v>
      </c>
      <c r="U940" s="29">
        <v>352</v>
      </c>
      <c r="V940" s="25">
        <v>343</v>
      </c>
      <c r="W940" s="30">
        <v>1</v>
      </c>
      <c r="X940" s="47">
        <v>140</v>
      </c>
      <c r="Y940" s="24" t="s">
        <v>140</v>
      </c>
      <c r="Z940" s="25" t="s">
        <v>42</v>
      </c>
      <c r="AA940" s="29">
        <v>-47</v>
      </c>
      <c r="AB940" s="24" t="s">
        <v>140</v>
      </c>
      <c r="AC940" s="25" t="s">
        <v>42</v>
      </c>
      <c r="AD940" s="24" t="s">
        <v>140</v>
      </c>
      <c r="AE940" s="24" t="s">
        <v>140</v>
      </c>
      <c r="AF940" s="25" t="s">
        <v>140</v>
      </c>
      <c r="AG940" s="48" t="s">
        <v>140</v>
      </c>
      <c r="AH940" s="24" t="s">
        <v>140</v>
      </c>
      <c r="AI940" s="25" t="s">
        <v>140</v>
      </c>
      <c r="AJ940" s="26" t="s">
        <v>140</v>
      </c>
      <c r="AK940" s="24" t="s">
        <v>140</v>
      </c>
      <c r="AL940" s="24" t="s">
        <v>140</v>
      </c>
      <c r="AM940" s="24" t="s">
        <v>140</v>
      </c>
      <c r="AN940" s="24" t="s">
        <v>140</v>
      </c>
      <c r="AO940" s="24" t="s">
        <v>140</v>
      </c>
      <c r="AP940" s="53" t="s">
        <v>140</v>
      </c>
      <c r="AQ940" s="53" t="s">
        <v>140</v>
      </c>
      <c r="AR940" s="30" t="s">
        <v>140</v>
      </c>
      <c r="AS940" s="53" t="s">
        <v>140</v>
      </c>
      <c r="AT940" s="30" t="s">
        <v>140</v>
      </c>
      <c r="AU940" s="30" t="s">
        <v>140</v>
      </c>
      <c r="AV940" s="53" t="s">
        <v>140</v>
      </c>
      <c r="AW940" s="53" t="s">
        <v>140</v>
      </c>
      <c r="AX940" s="57" t="s">
        <v>140</v>
      </c>
      <c r="AY940" s="53" t="s">
        <v>140</v>
      </c>
      <c r="AZ940" s="57" t="s">
        <v>140</v>
      </c>
      <c r="BA940" s="57" t="s">
        <v>140</v>
      </c>
    </row>
    <row r="941" spans="2:53">
      <c r="B941" s="43" t="s">
        <v>247</v>
      </c>
      <c r="C941" s="22" t="s">
        <v>64</v>
      </c>
      <c r="D941" s="23" t="s">
        <v>151</v>
      </c>
      <c r="E941" s="29"/>
      <c r="F941" s="29">
        <v>8017</v>
      </c>
      <c r="G941" s="53">
        <v>816</v>
      </c>
      <c r="H941" s="47"/>
      <c r="I941" s="29">
        <v>8017</v>
      </c>
      <c r="J941" s="29">
        <v>816</v>
      </c>
      <c r="K941" s="29"/>
      <c r="L941" s="47">
        <v>-1549</v>
      </c>
      <c r="M941" s="29">
        <v>-1549</v>
      </c>
      <c r="N941" s="53">
        <v>-1549</v>
      </c>
      <c r="O941" s="26" t="s">
        <v>144</v>
      </c>
      <c r="P941" s="25" t="s">
        <v>41</v>
      </c>
      <c r="Q941" s="26">
        <v>0</v>
      </c>
      <c r="R941" s="24" t="s">
        <v>139</v>
      </c>
      <c r="S941" s="24">
        <v>0</v>
      </c>
      <c r="T941" s="24">
        <v>0</v>
      </c>
      <c r="U941" s="29">
        <v>0</v>
      </c>
      <c r="V941" s="25">
        <v>0</v>
      </c>
      <c r="W941" s="30">
        <v>0</v>
      </c>
      <c r="X941" s="47" t="s">
        <v>140</v>
      </c>
      <c r="Y941" s="24" t="s">
        <v>140</v>
      </c>
      <c r="Z941" s="25" t="s">
        <v>140</v>
      </c>
      <c r="AA941" s="29" t="s">
        <v>140</v>
      </c>
      <c r="AB941" s="24" t="s">
        <v>140</v>
      </c>
      <c r="AC941" s="25" t="s">
        <v>140</v>
      </c>
      <c r="AD941" s="24" t="s">
        <v>140</v>
      </c>
      <c r="AE941" s="24" t="s">
        <v>140</v>
      </c>
      <c r="AF941" s="25" t="s">
        <v>140</v>
      </c>
      <c r="AG941" s="48" t="s">
        <v>140</v>
      </c>
      <c r="AH941" s="24" t="s">
        <v>140</v>
      </c>
      <c r="AI941" s="25" t="s">
        <v>140</v>
      </c>
      <c r="AJ941" s="26" t="s">
        <v>140</v>
      </c>
      <c r="AK941" s="24" t="s">
        <v>140</v>
      </c>
      <c r="AL941" s="24" t="s">
        <v>140</v>
      </c>
      <c r="AM941" s="24" t="s">
        <v>140</v>
      </c>
      <c r="AN941" s="24" t="s">
        <v>140</v>
      </c>
      <c r="AO941" s="24" t="s">
        <v>140</v>
      </c>
      <c r="AP941" s="53" t="s">
        <v>140</v>
      </c>
      <c r="AQ941" s="53" t="s">
        <v>140</v>
      </c>
      <c r="AR941" s="30" t="s">
        <v>140</v>
      </c>
      <c r="AS941" s="53" t="s">
        <v>140</v>
      </c>
      <c r="AT941" s="30" t="s">
        <v>140</v>
      </c>
      <c r="AU941" s="30" t="s">
        <v>140</v>
      </c>
      <c r="AV941" s="53" t="s">
        <v>140</v>
      </c>
      <c r="AW941" s="53" t="s">
        <v>140</v>
      </c>
      <c r="AX941" s="57" t="s">
        <v>140</v>
      </c>
      <c r="AY941" s="53" t="s">
        <v>140</v>
      </c>
      <c r="AZ941" s="57" t="s">
        <v>140</v>
      </c>
      <c r="BA941" s="57" t="s">
        <v>140</v>
      </c>
    </row>
    <row r="942" spans="2:53">
      <c r="B942" s="43" t="s">
        <v>247</v>
      </c>
      <c r="C942" s="22" t="s">
        <v>64</v>
      </c>
      <c r="D942" s="23" t="s">
        <v>153</v>
      </c>
      <c r="E942" s="29"/>
      <c r="F942" s="29">
        <v>7655</v>
      </c>
      <c r="G942" s="53">
        <v>816</v>
      </c>
      <c r="H942" s="47"/>
      <c r="I942" s="29">
        <v>7609</v>
      </c>
      <c r="J942" s="29">
        <v>816</v>
      </c>
      <c r="K942" s="29"/>
      <c r="L942" s="47">
        <v>-1357</v>
      </c>
      <c r="M942" s="29">
        <v>-1357</v>
      </c>
      <c r="N942" s="53">
        <v>-1357</v>
      </c>
      <c r="O942" s="26" t="s">
        <v>144</v>
      </c>
      <c r="P942" s="25" t="s">
        <v>41</v>
      </c>
      <c r="Q942" s="26">
        <v>0</v>
      </c>
      <c r="R942" s="24" t="s">
        <v>139</v>
      </c>
      <c r="S942" s="24">
        <v>46</v>
      </c>
      <c r="T942" s="24">
        <v>0</v>
      </c>
      <c r="U942" s="29">
        <v>46</v>
      </c>
      <c r="V942" s="25">
        <v>0</v>
      </c>
      <c r="W942" s="30">
        <v>1</v>
      </c>
      <c r="X942" s="47" t="s">
        <v>140</v>
      </c>
      <c r="Y942" s="24" t="s">
        <v>140</v>
      </c>
      <c r="Z942" s="25" t="s">
        <v>140</v>
      </c>
      <c r="AA942" s="29" t="s">
        <v>140</v>
      </c>
      <c r="AB942" s="24" t="s">
        <v>140</v>
      </c>
      <c r="AC942" s="25" t="s">
        <v>140</v>
      </c>
      <c r="AD942" s="24" t="s">
        <v>140</v>
      </c>
      <c r="AE942" s="24" t="s">
        <v>140</v>
      </c>
      <c r="AF942" s="25" t="s">
        <v>202</v>
      </c>
      <c r="AG942" s="48" t="s">
        <v>140</v>
      </c>
      <c r="AH942" s="24">
        <v>7390</v>
      </c>
      <c r="AI942" s="25" t="s">
        <v>202</v>
      </c>
      <c r="AJ942" s="26" t="s">
        <v>140</v>
      </c>
      <c r="AK942" s="24" t="s">
        <v>140</v>
      </c>
      <c r="AL942" s="24" t="s">
        <v>140</v>
      </c>
      <c r="AM942" s="24" t="s">
        <v>140</v>
      </c>
      <c r="AN942" s="24" t="s">
        <v>140</v>
      </c>
      <c r="AO942" s="24" t="s">
        <v>140</v>
      </c>
      <c r="AP942" s="53" t="s">
        <v>140</v>
      </c>
      <c r="AQ942" s="53" t="s">
        <v>140</v>
      </c>
      <c r="AR942" s="30" t="s">
        <v>140</v>
      </c>
      <c r="AS942" s="53" t="s">
        <v>140</v>
      </c>
      <c r="AT942" s="30" t="s">
        <v>140</v>
      </c>
      <c r="AU942" s="30" t="s">
        <v>140</v>
      </c>
      <c r="AV942" s="53" t="s">
        <v>140</v>
      </c>
      <c r="AW942" s="53" t="s">
        <v>140</v>
      </c>
      <c r="AX942" s="57" t="s">
        <v>140</v>
      </c>
      <c r="AY942" s="53" t="s">
        <v>140</v>
      </c>
      <c r="AZ942" s="57" t="s">
        <v>140</v>
      </c>
      <c r="BA942" s="57" t="s">
        <v>140</v>
      </c>
    </row>
    <row r="943" spans="2:53" ht="15" thickBot="1">
      <c r="B943" s="44" t="s">
        <v>247</v>
      </c>
      <c r="C943" s="32" t="s">
        <v>64</v>
      </c>
      <c r="D943" s="33" t="s">
        <v>155</v>
      </c>
      <c r="E943" s="54"/>
      <c r="F943" s="54">
        <v>7417</v>
      </c>
      <c r="G943" s="55">
        <v>862</v>
      </c>
      <c r="H943" s="56"/>
      <c r="I943" s="54">
        <v>7417</v>
      </c>
      <c r="J943" s="54">
        <v>862</v>
      </c>
      <c r="K943" s="54"/>
      <c r="L943" s="56">
        <v>-996</v>
      </c>
      <c r="M943" s="54">
        <v>-996</v>
      </c>
      <c r="N943" s="55">
        <v>-996</v>
      </c>
      <c r="O943" s="36" t="s">
        <v>144</v>
      </c>
      <c r="P943" s="35" t="s">
        <v>144</v>
      </c>
      <c r="Q943" s="36">
        <v>0</v>
      </c>
      <c r="R943" s="24" t="s">
        <v>139</v>
      </c>
      <c r="S943" s="24">
        <v>0</v>
      </c>
      <c r="T943" s="24">
        <v>0</v>
      </c>
      <c r="U943" s="29">
        <v>0</v>
      </c>
      <c r="V943" s="25">
        <v>0</v>
      </c>
      <c r="W943" s="30">
        <v>0</v>
      </c>
      <c r="X943" s="56" t="s">
        <v>140</v>
      </c>
      <c r="Y943" s="34" t="s">
        <v>140</v>
      </c>
      <c r="Z943" s="35" t="s">
        <v>140</v>
      </c>
      <c r="AA943" s="54" t="s">
        <v>140</v>
      </c>
      <c r="AB943" s="34" t="s">
        <v>140</v>
      </c>
      <c r="AC943" s="35" t="s">
        <v>140</v>
      </c>
      <c r="AD943" s="34" t="s">
        <v>140</v>
      </c>
      <c r="AE943" s="34" t="s">
        <v>140</v>
      </c>
      <c r="AF943" s="35" t="s">
        <v>140</v>
      </c>
      <c r="AG943" s="61" t="s">
        <v>140</v>
      </c>
      <c r="AH943" s="34" t="s">
        <v>140</v>
      </c>
      <c r="AI943" s="35" t="s">
        <v>140</v>
      </c>
      <c r="AJ943" s="36" t="s">
        <v>140</v>
      </c>
      <c r="AK943" s="34" t="s">
        <v>140</v>
      </c>
      <c r="AL943" s="34" t="s">
        <v>140</v>
      </c>
      <c r="AM943" s="34" t="s">
        <v>140</v>
      </c>
      <c r="AN943" s="34" t="s">
        <v>140</v>
      </c>
      <c r="AO943" s="34" t="s">
        <v>140</v>
      </c>
      <c r="AP943" s="55" t="s">
        <v>140</v>
      </c>
      <c r="AQ943" s="55" t="s">
        <v>140</v>
      </c>
      <c r="AR943" s="37" t="s">
        <v>140</v>
      </c>
      <c r="AS943" s="55" t="s">
        <v>140</v>
      </c>
      <c r="AT943" s="37" t="s">
        <v>140</v>
      </c>
      <c r="AU943" s="37" t="s">
        <v>140</v>
      </c>
      <c r="AV943" s="55" t="s">
        <v>140</v>
      </c>
      <c r="AW943" s="55" t="s">
        <v>140</v>
      </c>
      <c r="AX943" s="58" t="s">
        <v>140</v>
      </c>
      <c r="AY943" s="55" t="s">
        <v>140</v>
      </c>
      <c r="AZ943" s="58" t="s">
        <v>140</v>
      </c>
      <c r="BA943" s="58" t="s">
        <v>140</v>
      </c>
    </row>
    <row r="944" spans="2:53">
      <c r="B944" s="38" t="s">
        <v>248</v>
      </c>
      <c r="C944" s="39" t="s">
        <v>64</v>
      </c>
      <c r="D944" s="40" t="s">
        <v>138</v>
      </c>
      <c r="E944" s="50">
        <v>7424</v>
      </c>
      <c r="F944" s="50"/>
      <c r="G944" s="51"/>
      <c r="H944" s="52">
        <v>7424</v>
      </c>
      <c r="I944" s="50"/>
      <c r="J944" s="50"/>
      <c r="K944" s="50"/>
      <c r="L944" s="52">
        <v>0</v>
      </c>
      <c r="M944" s="50">
        <v>0</v>
      </c>
      <c r="N944" s="51">
        <v>-1945</v>
      </c>
      <c r="O944" s="28" t="s">
        <v>144</v>
      </c>
      <c r="P944" s="41" t="s">
        <v>41</v>
      </c>
      <c r="Q944" s="28">
        <v>0</v>
      </c>
      <c r="R944" s="24">
        <v>0</v>
      </c>
      <c r="S944" s="24" t="s">
        <v>139</v>
      </c>
      <c r="T944" s="24" t="s">
        <v>139</v>
      </c>
      <c r="U944" s="29" t="s">
        <v>139</v>
      </c>
      <c r="V944" s="25">
        <v>0</v>
      </c>
      <c r="W944" s="30">
        <v>0</v>
      </c>
      <c r="X944" s="52" t="s">
        <v>140</v>
      </c>
      <c r="Y944" s="27" t="s">
        <v>140</v>
      </c>
      <c r="Z944" s="41" t="s">
        <v>140</v>
      </c>
      <c r="AA944" s="50" t="s">
        <v>140</v>
      </c>
      <c r="AB944" s="27" t="s">
        <v>140</v>
      </c>
      <c r="AC944" s="41" t="s">
        <v>140</v>
      </c>
      <c r="AD944" s="27" t="s">
        <v>140</v>
      </c>
      <c r="AE944" s="27" t="s">
        <v>140</v>
      </c>
      <c r="AF944" s="41" t="s">
        <v>140</v>
      </c>
      <c r="AG944" s="59" t="s">
        <v>140</v>
      </c>
      <c r="AH944" s="27" t="s">
        <v>140</v>
      </c>
      <c r="AI944" s="41" t="s">
        <v>140</v>
      </c>
      <c r="AJ944" s="28" t="s">
        <v>140</v>
      </c>
      <c r="AK944" s="27" t="s">
        <v>140</v>
      </c>
      <c r="AL944" s="27" t="s">
        <v>140</v>
      </c>
      <c r="AM944" s="27" t="s">
        <v>140</v>
      </c>
      <c r="AN944" s="27" t="s">
        <v>140</v>
      </c>
      <c r="AO944" s="27" t="s">
        <v>140</v>
      </c>
      <c r="AP944" s="51" t="s">
        <v>140</v>
      </c>
      <c r="AQ944" s="51" t="s">
        <v>140</v>
      </c>
      <c r="AR944" s="42" t="s">
        <v>140</v>
      </c>
      <c r="AS944" s="51" t="s">
        <v>140</v>
      </c>
      <c r="AT944" s="42" t="s">
        <v>140</v>
      </c>
      <c r="AU944" s="42" t="s">
        <v>140</v>
      </c>
      <c r="AV944" s="51" t="s">
        <v>140</v>
      </c>
      <c r="AW944" s="51" t="s">
        <v>140</v>
      </c>
      <c r="AX944" s="42" t="s">
        <v>140</v>
      </c>
      <c r="AY944" s="51" t="s">
        <v>140</v>
      </c>
      <c r="AZ944" s="42" t="s">
        <v>140</v>
      </c>
      <c r="BA944" s="42" t="s">
        <v>140</v>
      </c>
    </row>
    <row r="945" spans="2:53">
      <c r="B945" s="43" t="s">
        <v>248</v>
      </c>
      <c r="C945" s="22" t="s">
        <v>64</v>
      </c>
      <c r="D945" s="23" t="s">
        <v>141</v>
      </c>
      <c r="E945" s="29">
        <v>7424</v>
      </c>
      <c r="F945" s="29"/>
      <c r="G945" s="53"/>
      <c r="H945" s="47">
        <v>7424</v>
      </c>
      <c r="I945" s="29"/>
      <c r="J945" s="29"/>
      <c r="K945" s="29"/>
      <c r="L945" s="47">
        <v>0</v>
      </c>
      <c r="M945" s="29">
        <v>0</v>
      </c>
      <c r="N945" s="53">
        <v>-1945</v>
      </c>
      <c r="O945" s="26" t="s">
        <v>144</v>
      </c>
      <c r="P945" s="25" t="s">
        <v>41</v>
      </c>
      <c r="Q945" s="26">
        <v>0</v>
      </c>
      <c r="R945" s="24">
        <v>0</v>
      </c>
      <c r="S945" s="24" t="s">
        <v>139</v>
      </c>
      <c r="T945" s="24" t="s">
        <v>139</v>
      </c>
      <c r="U945" s="29" t="s">
        <v>139</v>
      </c>
      <c r="V945" s="25">
        <v>0</v>
      </c>
      <c r="W945" s="30">
        <v>0</v>
      </c>
      <c r="X945" s="47" t="s">
        <v>140</v>
      </c>
      <c r="Y945" s="24" t="s">
        <v>140</v>
      </c>
      <c r="Z945" s="25" t="s">
        <v>140</v>
      </c>
      <c r="AA945" s="29" t="s">
        <v>140</v>
      </c>
      <c r="AB945" s="24" t="s">
        <v>140</v>
      </c>
      <c r="AC945" s="25" t="s">
        <v>140</v>
      </c>
      <c r="AD945" s="24" t="s">
        <v>140</v>
      </c>
      <c r="AE945" s="24" t="s">
        <v>140</v>
      </c>
      <c r="AF945" s="25" t="s">
        <v>140</v>
      </c>
      <c r="AG945" s="48" t="s">
        <v>140</v>
      </c>
      <c r="AH945" s="24" t="s">
        <v>140</v>
      </c>
      <c r="AI945" s="25" t="s">
        <v>140</v>
      </c>
      <c r="AJ945" s="26" t="s">
        <v>140</v>
      </c>
      <c r="AK945" s="24" t="s">
        <v>140</v>
      </c>
      <c r="AL945" s="24" t="s">
        <v>140</v>
      </c>
      <c r="AM945" s="24" t="s">
        <v>140</v>
      </c>
      <c r="AN945" s="24" t="s">
        <v>140</v>
      </c>
      <c r="AO945" s="24" t="s">
        <v>140</v>
      </c>
      <c r="AP945" s="53" t="s">
        <v>140</v>
      </c>
      <c r="AQ945" s="53" t="s">
        <v>140</v>
      </c>
      <c r="AR945" s="30" t="s">
        <v>140</v>
      </c>
      <c r="AS945" s="53" t="s">
        <v>140</v>
      </c>
      <c r="AT945" s="30" t="s">
        <v>140</v>
      </c>
      <c r="AU945" s="30" t="s">
        <v>140</v>
      </c>
      <c r="AV945" s="53" t="s">
        <v>140</v>
      </c>
      <c r="AW945" s="53" t="s">
        <v>140</v>
      </c>
      <c r="AX945" s="30" t="s">
        <v>140</v>
      </c>
      <c r="AY945" s="53" t="s">
        <v>140</v>
      </c>
      <c r="AZ945" s="30" t="s">
        <v>140</v>
      </c>
      <c r="BA945" s="30" t="s">
        <v>140</v>
      </c>
    </row>
    <row r="946" spans="2:53">
      <c r="B946" s="43" t="s">
        <v>248</v>
      </c>
      <c r="C946" s="22" t="s">
        <v>64</v>
      </c>
      <c r="D946" s="23" t="s">
        <v>142</v>
      </c>
      <c r="E946" s="29">
        <v>7424</v>
      </c>
      <c r="F946" s="29"/>
      <c r="G946" s="53"/>
      <c r="H946" s="47">
        <v>7424</v>
      </c>
      <c r="I946" s="29"/>
      <c r="J946" s="29"/>
      <c r="K946" s="29"/>
      <c r="L946" s="47">
        <v>0</v>
      </c>
      <c r="M946" s="29">
        <v>0</v>
      </c>
      <c r="N946" s="53">
        <v>-1945</v>
      </c>
      <c r="O946" s="26" t="s">
        <v>144</v>
      </c>
      <c r="P946" s="25" t="s">
        <v>41</v>
      </c>
      <c r="Q946" s="26">
        <v>0</v>
      </c>
      <c r="R946" s="24">
        <v>0</v>
      </c>
      <c r="S946" s="24" t="s">
        <v>139</v>
      </c>
      <c r="T946" s="24" t="s">
        <v>139</v>
      </c>
      <c r="U946" s="29" t="s">
        <v>139</v>
      </c>
      <c r="V946" s="25">
        <v>0</v>
      </c>
      <c r="W946" s="30">
        <v>0</v>
      </c>
      <c r="X946" s="47" t="s">
        <v>140</v>
      </c>
      <c r="Y946" s="24" t="s">
        <v>140</v>
      </c>
      <c r="Z946" s="25" t="s">
        <v>140</v>
      </c>
      <c r="AA946" s="29" t="s">
        <v>140</v>
      </c>
      <c r="AB946" s="24" t="s">
        <v>140</v>
      </c>
      <c r="AC946" s="25" t="s">
        <v>140</v>
      </c>
      <c r="AD946" s="24" t="s">
        <v>140</v>
      </c>
      <c r="AE946" s="24" t="s">
        <v>140</v>
      </c>
      <c r="AF946" s="25" t="s">
        <v>140</v>
      </c>
      <c r="AG946" s="48" t="s">
        <v>140</v>
      </c>
      <c r="AH946" s="24" t="s">
        <v>140</v>
      </c>
      <c r="AI946" s="25" t="s">
        <v>140</v>
      </c>
      <c r="AJ946" s="26" t="s">
        <v>140</v>
      </c>
      <c r="AK946" s="24" t="s">
        <v>140</v>
      </c>
      <c r="AL946" s="24" t="s">
        <v>140</v>
      </c>
      <c r="AM946" s="24" t="s">
        <v>140</v>
      </c>
      <c r="AN946" s="24" t="s">
        <v>140</v>
      </c>
      <c r="AO946" s="24" t="s">
        <v>140</v>
      </c>
      <c r="AP946" s="53" t="s">
        <v>140</v>
      </c>
      <c r="AQ946" s="53" t="s">
        <v>140</v>
      </c>
      <c r="AR946" s="30" t="s">
        <v>140</v>
      </c>
      <c r="AS946" s="53" t="s">
        <v>140</v>
      </c>
      <c r="AT946" s="30" t="s">
        <v>140</v>
      </c>
      <c r="AU946" s="30" t="s">
        <v>140</v>
      </c>
      <c r="AV946" s="53" t="s">
        <v>140</v>
      </c>
      <c r="AW946" s="53" t="s">
        <v>140</v>
      </c>
      <c r="AX946" s="30" t="s">
        <v>140</v>
      </c>
      <c r="AY946" s="53" t="s">
        <v>140</v>
      </c>
      <c r="AZ946" s="30" t="s">
        <v>140</v>
      </c>
      <c r="BA946" s="30" t="s">
        <v>140</v>
      </c>
    </row>
    <row r="947" spans="2:53">
      <c r="B947" s="43" t="s">
        <v>248</v>
      </c>
      <c r="C947" s="22" t="s">
        <v>64</v>
      </c>
      <c r="D947" s="23" t="s">
        <v>143</v>
      </c>
      <c r="E947" s="29">
        <v>8781</v>
      </c>
      <c r="F947" s="29"/>
      <c r="G947" s="53"/>
      <c r="H947" s="47">
        <v>8781</v>
      </c>
      <c r="I947" s="29"/>
      <c r="J947" s="29"/>
      <c r="K947" s="29"/>
      <c r="L947" s="47">
        <v>0</v>
      </c>
      <c r="M947" s="29">
        <v>0</v>
      </c>
      <c r="N947" s="53">
        <v>0</v>
      </c>
      <c r="O947" s="26" t="s">
        <v>144</v>
      </c>
      <c r="P947" s="25" t="s">
        <v>41</v>
      </c>
      <c r="Q947" s="26">
        <v>0</v>
      </c>
      <c r="R947" s="24">
        <v>0</v>
      </c>
      <c r="S947" s="24" t="s">
        <v>139</v>
      </c>
      <c r="T947" s="24" t="s">
        <v>139</v>
      </c>
      <c r="U947" s="29" t="s">
        <v>139</v>
      </c>
      <c r="V947" s="25">
        <v>0</v>
      </c>
      <c r="W947" s="30">
        <v>1</v>
      </c>
      <c r="X947" s="47">
        <v>140</v>
      </c>
      <c r="Y947" s="24" t="s">
        <v>140</v>
      </c>
      <c r="Z947" s="25" t="s">
        <v>170</v>
      </c>
      <c r="AA947" s="29">
        <v>419</v>
      </c>
      <c r="AB947" s="24" t="s">
        <v>140</v>
      </c>
      <c r="AC947" s="25" t="s">
        <v>170</v>
      </c>
      <c r="AD947" s="24" t="s">
        <v>140</v>
      </c>
      <c r="AE947" s="24">
        <v>7846</v>
      </c>
      <c r="AF947" s="25" t="s">
        <v>119</v>
      </c>
      <c r="AG947" s="48" t="s">
        <v>140</v>
      </c>
      <c r="AH947" s="24" t="s">
        <v>140</v>
      </c>
      <c r="AI947" s="25" t="s">
        <v>140</v>
      </c>
      <c r="AJ947" s="26" t="s">
        <v>140</v>
      </c>
      <c r="AK947" s="24" t="s">
        <v>140</v>
      </c>
      <c r="AL947" s="24" t="s">
        <v>140</v>
      </c>
      <c r="AM947" s="24" t="s">
        <v>140</v>
      </c>
      <c r="AN947" s="24" t="s">
        <v>140</v>
      </c>
      <c r="AO947" s="24" t="s">
        <v>140</v>
      </c>
      <c r="AP947" s="53" t="s">
        <v>140</v>
      </c>
      <c r="AQ947" s="53" t="s">
        <v>140</v>
      </c>
      <c r="AR947" s="30" t="s">
        <v>140</v>
      </c>
      <c r="AS947" s="53" t="s">
        <v>140</v>
      </c>
      <c r="AT947" s="30" t="s">
        <v>140</v>
      </c>
      <c r="AU947" s="30" t="s">
        <v>140</v>
      </c>
      <c r="AV947" s="53">
        <v>-10000</v>
      </c>
      <c r="AW947" s="53" t="s">
        <v>140</v>
      </c>
      <c r="AX947" s="30" t="s">
        <v>150</v>
      </c>
      <c r="AY947" s="53" t="s">
        <v>140</v>
      </c>
      <c r="AZ947" s="30" t="s">
        <v>140</v>
      </c>
      <c r="BA947" s="30" t="s">
        <v>140</v>
      </c>
    </row>
    <row r="948" spans="2:53">
      <c r="B948" s="43" t="s">
        <v>248</v>
      </c>
      <c r="C948" s="22" t="s">
        <v>64</v>
      </c>
      <c r="D948" s="23" t="s">
        <v>145</v>
      </c>
      <c r="E948" s="29">
        <v>8781</v>
      </c>
      <c r="F948" s="29"/>
      <c r="G948" s="53"/>
      <c r="H948" s="47">
        <v>8781</v>
      </c>
      <c r="I948" s="29"/>
      <c r="J948" s="29"/>
      <c r="K948" s="29"/>
      <c r="L948" s="47">
        <v>0</v>
      </c>
      <c r="M948" s="29">
        <v>0</v>
      </c>
      <c r="N948" s="53">
        <v>0</v>
      </c>
      <c r="O948" s="26" t="s">
        <v>144</v>
      </c>
      <c r="P948" s="25" t="s">
        <v>41</v>
      </c>
      <c r="Q948" s="26">
        <v>0</v>
      </c>
      <c r="R948" s="24">
        <v>0</v>
      </c>
      <c r="S948" s="24" t="s">
        <v>139</v>
      </c>
      <c r="T948" s="24" t="s">
        <v>139</v>
      </c>
      <c r="U948" s="29" t="s">
        <v>139</v>
      </c>
      <c r="V948" s="25">
        <v>0</v>
      </c>
      <c r="W948" s="30">
        <v>0</v>
      </c>
      <c r="X948" s="47" t="s">
        <v>140</v>
      </c>
      <c r="Y948" s="24" t="s">
        <v>140</v>
      </c>
      <c r="Z948" s="25" t="s">
        <v>140</v>
      </c>
      <c r="AA948" s="29" t="s">
        <v>140</v>
      </c>
      <c r="AB948" s="24" t="s">
        <v>140</v>
      </c>
      <c r="AC948" s="25" t="s">
        <v>140</v>
      </c>
      <c r="AD948" s="24" t="s">
        <v>140</v>
      </c>
      <c r="AE948" s="24" t="s">
        <v>140</v>
      </c>
      <c r="AF948" s="25" t="s">
        <v>140</v>
      </c>
      <c r="AG948" s="48" t="s">
        <v>140</v>
      </c>
      <c r="AH948" s="24" t="s">
        <v>140</v>
      </c>
      <c r="AI948" s="25" t="s">
        <v>140</v>
      </c>
      <c r="AJ948" s="26" t="s">
        <v>140</v>
      </c>
      <c r="AK948" s="24" t="s">
        <v>140</v>
      </c>
      <c r="AL948" s="24" t="s">
        <v>140</v>
      </c>
      <c r="AM948" s="24" t="s">
        <v>140</v>
      </c>
      <c r="AN948" s="24" t="s">
        <v>140</v>
      </c>
      <c r="AO948" s="24" t="s">
        <v>140</v>
      </c>
      <c r="AP948" s="53" t="s">
        <v>140</v>
      </c>
      <c r="AQ948" s="53" t="s">
        <v>140</v>
      </c>
      <c r="AR948" s="30" t="s">
        <v>140</v>
      </c>
      <c r="AS948" s="53" t="s">
        <v>140</v>
      </c>
      <c r="AT948" s="30" t="s">
        <v>140</v>
      </c>
      <c r="AU948" s="30" t="s">
        <v>140</v>
      </c>
      <c r="AV948" s="53" t="s">
        <v>140</v>
      </c>
      <c r="AW948" s="53" t="s">
        <v>140</v>
      </c>
      <c r="AX948" s="30" t="s">
        <v>140</v>
      </c>
      <c r="AY948" s="53" t="s">
        <v>140</v>
      </c>
      <c r="AZ948" s="30" t="s">
        <v>140</v>
      </c>
      <c r="BA948" s="30" t="s">
        <v>140</v>
      </c>
    </row>
    <row r="949" spans="2:53">
      <c r="B949" s="43" t="s">
        <v>248</v>
      </c>
      <c r="C949" s="22" t="s">
        <v>64</v>
      </c>
      <c r="D949" s="23" t="s">
        <v>146</v>
      </c>
      <c r="E949" s="29">
        <v>8500</v>
      </c>
      <c r="F949" s="29"/>
      <c r="G949" s="53"/>
      <c r="H949" s="47">
        <v>8500</v>
      </c>
      <c r="I949" s="29"/>
      <c r="J949" s="29"/>
      <c r="K949" s="29"/>
      <c r="L949" s="47">
        <v>0</v>
      </c>
      <c r="M949" s="29">
        <v>0</v>
      </c>
      <c r="N949" s="53">
        <v>0</v>
      </c>
      <c r="O949" s="26" t="s">
        <v>144</v>
      </c>
      <c r="P949" s="25" t="s">
        <v>41</v>
      </c>
      <c r="Q949" s="26">
        <v>0</v>
      </c>
      <c r="R949" s="24">
        <v>0</v>
      </c>
      <c r="S949" s="24" t="s">
        <v>139</v>
      </c>
      <c r="T949" s="24" t="s">
        <v>139</v>
      </c>
      <c r="U949" s="29" t="s">
        <v>139</v>
      </c>
      <c r="V949" s="25">
        <v>0</v>
      </c>
      <c r="W949" s="30">
        <v>0</v>
      </c>
      <c r="X949" s="47" t="s">
        <v>140</v>
      </c>
      <c r="Y949" s="24" t="s">
        <v>140</v>
      </c>
      <c r="Z949" s="25" t="s">
        <v>140</v>
      </c>
      <c r="AA949" s="29" t="s">
        <v>140</v>
      </c>
      <c r="AB949" s="24" t="s">
        <v>140</v>
      </c>
      <c r="AC949" s="25" t="s">
        <v>140</v>
      </c>
      <c r="AD949" s="24" t="s">
        <v>140</v>
      </c>
      <c r="AE949" s="24" t="s">
        <v>140</v>
      </c>
      <c r="AF949" s="25" t="s">
        <v>140</v>
      </c>
      <c r="AG949" s="48" t="s">
        <v>140</v>
      </c>
      <c r="AH949" s="24" t="s">
        <v>140</v>
      </c>
      <c r="AI949" s="25" t="s">
        <v>140</v>
      </c>
      <c r="AJ949" s="26" t="s">
        <v>140</v>
      </c>
      <c r="AK949" s="24" t="s">
        <v>140</v>
      </c>
      <c r="AL949" s="24" t="s">
        <v>140</v>
      </c>
      <c r="AM949" s="24" t="s">
        <v>140</v>
      </c>
      <c r="AN949" s="24" t="s">
        <v>140</v>
      </c>
      <c r="AO949" s="24" t="s">
        <v>140</v>
      </c>
      <c r="AP949" s="53" t="s">
        <v>140</v>
      </c>
      <c r="AQ949" s="53" t="s">
        <v>140</v>
      </c>
      <c r="AR949" s="30" t="s">
        <v>140</v>
      </c>
      <c r="AS949" s="53" t="s">
        <v>140</v>
      </c>
      <c r="AT949" s="30" t="s">
        <v>140</v>
      </c>
      <c r="AU949" s="30" t="s">
        <v>140</v>
      </c>
      <c r="AV949" s="53" t="s">
        <v>140</v>
      </c>
      <c r="AW949" s="53" t="s">
        <v>140</v>
      </c>
      <c r="AX949" s="30" t="s">
        <v>140</v>
      </c>
      <c r="AY949" s="53" t="s">
        <v>140</v>
      </c>
      <c r="AZ949" s="30" t="s">
        <v>140</v>
      </c>
      <c r="BA949" s="30" t="s">
        <v>140</v>
      </c>
    </row>
    <row r="950" spans="2:53">
      <c r="B950" s="43" t="s">
        <v>248</v>
      </c>
      <c r="C950" s="22" t="s">
        <v>64</v>
      </c>
      <c r="D950" s="23" t="s">
        <v>147</v>
      </c>
      <c r="E950" s="29"/>
      <c r="F950" s="29">
        <v>6565</v>
      </c>
      <c r="G950" s="53">
        <v>502</v>
      </c>
      <c r="H950" s="47"/>
      <c r="I950" s="29">
        <v>6565</v>
      </c>
      <c r="J950" s="29">
        <v>502</v>
      </c>
      <c r="K950" s="29"/>
      <c r="L950" s="47">
        <v>6258</v>
      </c>
      <c r="M950" s="29">
        <v>-63</v>
      </c>
      <c r="N950" s="53">
        <v>6258</v>
      </c>
      <c r="O950" s="26" t="s">
        <v>144</v>
      </c>
      <c r="P950" s="25" t="s">
        <v>41</v>
      </c>
      <c r="Q950" s="26">
        <v>6321</v>
      </c>
      <c r="R950" s="24" t="s">
        <v>139</v>
      </c>
      <c r="S950" s="24">
        <v>0</v>
      </c>
      <c r="T950" s="24">
        <v>0</v>
      </c>
      <c r="U950" s="29">
        <v>0</v>
      </c>
      <c r="V950" s="25">
        <v>-63</v>
      </c>
      <c r="W950" s="30">
        <v>1</v>
      </c>
      <c r="X950" s="47" t="s">
        <v>140</v>
      </c>
      <c r="Y950" s="24" t="s">
        <v>140</v>
      </c>
      <c r="Z950" s="25" t="s">
        <v>140</v>
      </c>
      <c r="AA950" s="29" t="s">
        <v>140</v>
      </c>
      <c r="AB950" s="24" t="s">
        <v>140</v>
      </c>
      <c r="AC950" s="25" t="s">
        <v>140</v>
      </c>
      <c r="AD950" s="24" t="s">
        <v>140</v>
      </c>
      <c r="AE950" s="24" t="s">
        <v>140</v>
      </c>
      <c r="AF950" s="25" t="s">
        <v>48</v>
      </c>
      <c r="AG950" s="48" t="s">
        <v>140</v>
      </c>
      <c r="AH950" s="24">
        <v>6314</v>
      </c>
      <c r="AI950" s="25" t="s">
        <v>48</v>
      </c>
      <c r="AJ950" s="26" t="s">
        <v>140</v>
      </c>
      <c r="AK950" s="24" t="s">
        <v>140</v>
      </c>
      <c r="AL950" s="24" t="s">
        <v>140</v>
      </c>
      <c r="AM950" s="24" t="s">
        <v>140</v>
      </c>
      <c r="AN950" s="24" t="s">
        <v>140</v>
      </c>
      <c r="AO950" s="24" t="s">
        <v>140</v>
      </c>
      <c r="AP950" s="53" t="s">
        <v>140</v>
      </c>
      <c r="AQ950" s="53" t="s">
        <v>140</v>
      </c>
      <c r="AR950" s="30" t="s">
        <v>140</v>
      </c>
      <c r="AS950" s="53" t="s">
        <v>140</v>
      </c>
      <c r="AT950" s="30" t="s">
        <v>140</v>
      </c>
      <c r="AU950" s="30" t="s">
        <v>140</v>
      </c>
      <c r="AV950" s="53" t="s">
        <v>140</v>
      </c>
      <c r="AW950" s="53" t="s">
        <v>140</v>
      </c>
      <c r="AX950" s="30" t="s">
        <v>140</v>
      </c>
      <c r="AY950" s="53" t="s">
        <v>140</v>
      </c>
      <c r="AZ950" s="30" t="s">
        <v>140</v>
      </c>
      <c r="BA950" s="30" t="s">
        <v>140</v>
      </c>
    </row>
    <row r="951" spans="2:53">
      <c r="B951" s="43" t="s">
        <v>248</v>
      </c>
      <c r="C951" s="22" t="s">
        <v>64</v>
      </c>
      <c r="D951" s="23" t="s">
        <v>148</v>
      </c>
      <c r="E951" s="29"/>
      <c r="F951" s="29">
        <v>6457</v>
      </c>
      <c r="G951" s="53">
        <v>494</v>
      </c>
      <c r="H951" s="47"/>
      <c r="I951" s="29">
        <v>6457</v>
      </c>
      <c r="J951" s="29">
        <v>494</v>
      </c>
      <c r="K951" s="29"/>
      <c r="L951" s="47">
        <v>6459</v>
      </c>
      <c r="M951" s="29">
        <v>-63</v>
      </c>
      <c r="N951" s="53">
        <v>6459</v>
      </c>
      <c r="O951" s="26" t="s">
        <v>144</v>
      </c>
      <c r="P951" s="25" t="s">
        <v>41</v>
      </c>
      <c r="Q951" s="26">
        <v>6522</v>
      </c>
      <c r="R951" s="24" t="s">
        <v>139</v>
      </c>
      <c r="S951" s="24">
        <v>0</v>
      </c>
      <c r="T951" s="24">
        <v>0</v>
      </c>
      <c r="U951" s="29">
        <v>0</v>
      </c>
      <c r="V951" s="25">
        <v>-63</v>
      </c>
      <c r="W951" s="30">
        <v>1</v>
      </c>
      <c r="X951" s="47" t="s">
        <v>140</v>
      </c>
      <c r="Y951" s="24" t="s">
        <v>140</v>
      </c>
      <c r="Z951" s="25" t="s">
        <v>140</v>
      </c>
      <c r="AA951" s="29" t="s">
        <v>140</v>
      </c>
      <c r="AB951" s="24" t="s">
        <v>140</v>
      </c>
      <c r="AC951" s="25" t="s">
        <v>140</v>
      </c>
      <c r="AD951" s="24" t="s">
        <v>140</v>
      </c>
      <c r="AE951" s="24" t="s">
        <v>140</v>
      </c>
      <c r="AF951" s="25" t="s">
        <v>48</v>
      </c>
      <c r="AG951" s="48" t="s">
        <v>140</v>
      </c>
      <c r="AH951" s="24">
        <v>6206</v>
      </c>
      <c r="AI951" s="25" t="s">
        <v>48</v>
      </c>
      <c r="AJ951" s="26" t="s">
        <v>140</v>
      </c>
      <c r="AK951" s="24" t="s">
        <v>140</v>
      </c>
      <c r="AL951" s="24" t="s">
        <v>140</v>
      </c>
      <c r="AM951" s="24" t="s">
        <v>140</v>
      </c>
      <c r="AN951" s="24" t="s">
        <v>140</v>
      </c>
      <c r="AO951" s="24" t="s">
        <v>140</v>
      </c>
      <c r="AP951" s="53" t="s">
        <v>140</v>
      </c>
      <c r="AQ951" s="53" t="s">
        <v>140</v>
      </c>
      <c r="AR951" s="30" t="s">
        <v>140</v>
      </c>
      <c r="AS951" s="53" t="s">
        <v>140</v>
      </c>
      <c r="AT951" s="30" t="s">
        <v>140</v>
      </c>
      <c r="AU951" s="30" t="s">
        <v>140</v>
      </c>
      <c r="AV951" s="53" t="s">
        <v>140</v>
      </c>
      <c r="AW951" s="53" t="s">
        <v>140</v>
      </c>
      <c r="AX951" s="30" t="s">
        <v>140</v>
      </c>
      <c r="AY951" s="53" t="s">
        <v>140</v>
      </c>
      <c r="AZ951" s="30" t="s">
        <v>140</v>
      </c>
      <c r="BA951" s="30" t="s">
        <v>140</v>
      </c>
    </row>
    <row r="952" spans="2:53">
      <c r="B952" s="43" t="s">
        <v>248</v>
      </c>
      <c r="C952" s="22" t="s">
        <v>64</v>
      </c>
      <c r="D952" s="23" t="s">
        <v>149</v>
      </c>
      <c r="E952" s="29"/>
      <c r="F952" s="29">
        <v>6478</v>
      </c>
      <c r="G952" s="53">
        <v>495</v>
      </c>
      <c r="H952" s="47"/>
      <c r="I952" s="29">
        <v>6478</v>
      </c>
      <c r="J952" s="29">
        <v>495</v>
      </c>
      <c r="K952" s="29"/>
      <c r="L952" s="47">
        <v>6441</v>
      </c>
      <c r="M952" s="29">
        <v>-63</v>
      </c>
      <c r="N952" s="53">
        <v>6441</v>
      </c>
      <c r="O952" s="26" t="s">
        <v>144</v>
      </c>
      <c r="P952" s="25" t="s">
        <v>41</v>
      </c>
      <c r="Q952" s="26">
        <v>6504</v>
      </c>
      <c r="R952" s="24" t="s">
        <v>139</v>
      </c>
      <c r="S952" s="24">
        <v>0</v>
      </c>
      <c r="T952" s="24">
        <v>0</v>
      </c>
      <c r="U952" s="29">
        <v>0</v>
      </c>
      <c r="V952" s="25">
        <v>-63</v>
      </c>
      <c r="W952" s="30">
        <v>1</v>
      </c>
      <c r="X952" s="47" t="s">
        <v>140</v>
      </c>
      <c r="Y952" s="24" t="s">
        <v>140</v>
      </c>
      <c r="Z952" s="25" t="s">
        <v>140</v>
      </c>
      <c r="AA952" s="29" t="s">
        <v>140</v>
      </c>
      <c r="AB952" s="24" t="s">
        <v>140</v>
      </c>
      <c r="AC952" s="25" t="s">
        <v>140</v>
      </c>
      <c r="AD952" s="24" t="s">
        <v>140</v>
      </c>
      <c r="AE952" s="24" t="s">
        <v>140</v>
      </c>
      <c r="AF952" s="25" t="s">
        <v>48</v>
      </c>
      <c r="AG952" s="48" t="s">
        <v>140</v>
      </c>
      <c r="AH952" s="24">
        <v>6227</v>
      </c>
      <c r="AI952" s="25" t="s">
        <v>48</v>
      </c>
      <c r="AJ952" s="26" t="s">
        <v>140</v>
      </c>
      <c r="AK952" s="24" t="s">
        <v>140</v>
      </c>
      <c r="AL952" s="24" t="s">
        <v>140</v>
      </c>
      <c r="AM952" s="24" t="s">
        <v>140</v>
      </c>
      <c r="AN952" s="24" t="s">
        <v>140</v>
      </c>
      <c r="AO952" s="24" t="s">
        <v>140</v>
      </c>
      <c r="AP952" s="53" t="s">
        <v>140</v>
      </c>
      <c r="AQ952" s="53" t="s">
        <v>140</v>
      </c>
      <c r="AR952" s="30" t="s">
        <v>140</v>
      </c>
      <c r="AS952" s="53" t="s">
        <v>140</v>
      </c>
      <c r="AT952" s="30" t="s">
        <v>140</v>
      </c>
      <c r="AU952" s="30" t="s">
        <v>140</v>
      </c>
      <c r="AV952" s="53" t="s">
        <v>140</v>
      </c>
      <c r="AW952" s="53" t="s">
        <v>140</v>
      </c>
      <c r="AX952" s="30" t="s">
        <v>140</v>
      </c>
      <c r="AY952" s="53" t="s">
        <v>140</v>
      </c>
      <c r="AZ952" s="30" t="s">
        <v>140</v>
      </c>
      <c r="BA952" s="30" t="s">
        <v>140</v>
      </c>
    </row>
    <row r="953" spans="2:53">
      <c r="B953" s="43" t="s">
        <v>248</v>
      </c>
      <c r="C953" s="22" t="s">
        <v>64</v>
      </c>
      <c r="D953" s="23" t="s">
        <v>151</v>
      </c>
      <c r="E953" s="29"/>
      <c r="F953" s="29">
        <v>7247</v>
      </c>
      <c r="G953" s="53">
        <v>599</v>
      </c>
      <c r="H953" s="47"/>
      <c r="I953" s="29">
        <v>7096</v>
      </c>
      <c r="J953" s="29">
        <v>599</v>
      </c>
      <c r="K953" s="29"/>
      <c r="L953" s="47">
        <v>1058</v>
      </c>
      <c r="M953" s="29">
        <v>246</v>
      </c>
      <c r="N953" s="53">
        <v>1058</v>
      </c>
      <c r="O953" s="26" t="s">
        <v>44</v>
      </c>
      <c r="P953" s="25" t="s">
        <v>41</v>
      </c>
      <c r="Q953" s="26">
        <v>812</v>
      </c>
      <c r="R953" s="24" t="s">
        <v>139</v>
      </c>
      <c r="S953" s="24">
        <v>151</v>
      </c>
      <c r="T953" s="24">
        <v>0</v>
      </c>
      <c r="U953" s="29">
        <v>151</v>
      </c>
      <c r="V953" s="25">
        <v>246</v>
      </c>
      <c r="W953" s="30">
        <v>0</v>
      </c>
      <c r="X953" s="47" t="s">
        <v>140</v>
      </c>
      <c r="Y953" s="24" t="s">
        <v>140</v>
      </c>
      <c r="Z953" s="25" t="s">
        <v>140</v>
      </c>
      <c r="AA953" s="29" t="s">
        <v>140</v>
      </c>
      <c r="AB953" s="24" t="s">
        <v>140</v>
      </c>
      <c r="AC953" s="25" t="s">
        <v>140</v>
      </c>
      <c r="AD953" s="24" t="s">
        <v>140</v>
      </c>
      <c r="AE953" s="24" t="s">
        <v>140</v>
      </c>
      <c r="AF953" s="25" t="s">
        <v>140</v>
      </c>
      <c r="AG953" s="48" t="s">
        <v>140</v>
      </c>
      <c r="AH953" s="24" t="s">
        <v>140</v>
      </c>
      <c r="AI953" s="25" t="s">
        <v>140</v>
      </c>
      <c r="AJ953" s="26" t="s">
        <v>140</v>
      </c>
      <c r="AK953" s="24" t="s">
        <v>140</v>
      </c>
      <c r="AL953" s="24" t="s">
        <v>140</v>
      </c>
      <c r="AM953" s="24" t="s">
        <v>140</v>
      </c>
      <c r="AN953" s="24" t="s">
        <v>140</v>
      </c>
      <c r="AO953" s="24" t="s">
        <v>140</v>
      </c>
      <c r="AP953" s="53" t="s">
        <v>140</v>
      </c>
      <c r="AQ953" s="53" t="s">
        <v>140</v>
      </c>
      <c r="AR953" s="30" t="s">
        <v>140</v>
      </c>
      <c r="AS953" s="53" t="s">
        <v>140</v>
      </c>
      <c r="AT953" s="30" t="s">
        <v>140</v>
      </c>
      <c r="AU953" s="30" t="s">
        <v>140</v>
      </c>
      <c r="AV953" s="53" t="s">
        <v>140</v>
      </c>
      <c r="AW953" s="53" t="s">
        <v>140</v>
      </c>
      <c r="AX953" s="30" t="s">
        <v>140</v>
      </c>
      <c r="AY953" s="53" t="s">
        <v>140</v>
      </c>
      <c r="AZ953" s="30" t="s">
        <v>140</v>
      </c>
      <c r="BA953" s="30" t="s">
        <v>140</v>
      </c>
    </row>
    <row r="954" spans="2:53">
      <c r="B954" s="43" t="s">
        <v>248</v>
      </c>
      <c r="C954" s="22" t="s">
        <v>64</v>
      </c>
      <c r="D954" s="23" t="s">
        <v>153</v>
      </c>
      <c r="E954" s="29"/>
      <c r="F954" s="29">
        <v>7760</v>
      </c>
      <c r="G954" s="53">
        <v>599</v>
      </c>
      <c r="H954" s="47"/>
      <c r="I954" s="29">
        <v>7515</v>
      </c>
      <c r="J954" s="29">
        <v>599</v>
      </c>
      <c r="K954" s="29"/>
      <c r="L954" s="47">
        <v>789</v>
      </c>
      <c r="M954" s="29">
        <v>246</v>
      </c>
      <c r="N954" s="53">
        <v>789</v>
      </c>
      <c r="O954" s="26" t="s">
        <v>44</v>
      </c>
      <c r="P954" s="25" t="s">
        <v>41</v>
      </c>
      <c r="Q954" s="26">
        <v>543</v>
      </c>
      <c r="R954" s="24" t="s">
        <v>139</v>
      </c>
      <c r="S954" s="24">
        <v>245</v>
      </c>
      <c r="T954" s="24">
        <v>0</v>
      </c>
      <c r="U954" s="29">
        <v>245</v>
      </c>
      <c r="V954" s="25">
        <v>246</v>
      </c>
      <c r="W954" s="30">
        <v>0</v>
      </c>
      <c r="X954" s="47" t="s">
        <v>140</v>
      </c>
      <c r="Y954" s="24" t="s">
        <v>140</v>
      </c>
      <c r="Z954" s="25" t="s">
        <v>140</v>
      </c>
      <c r="AA954" s="29" t="s">
        <v>140</v>
      </c>
      <c r="AB954" s="24" t="s">
        <v>140</v>
      </c>
      <c r="AC954" s="25" t="s">
        <v>140</v>
      </c>
      <c r="AD954" s="24" t="s">
        <v>140</v>
      </c>
      <c r="AE954" s="24" t="s">
        <v>140</v>
      </c>
      <c r="AF954" s="25" t="s">
        <v>140</v>
      </c>
      <c r="AG954" s="48" t="s">
        <v>140</v>
      </c>
      <c r="AH954" s="24" t="s">
        <v>140</v>
      </c>
      <c r="AI954" s="25" t="s">
        <v>140</v>
      </c>
      <c r="AJ954" s="26" t="s">
        <v>140</v>
      </c>
      <c r="AK954" s="24" t="s">
        <v>140</v>
      </c>
      <c r="AL954" s="24" t="s">
        <v>140</v>
      </c>
      <c r="AM954" s="24" t="s">
        <v>140</v>
      </c>
      <c r="AN954" s="24" t="s">
        <v>140</v>
      </c>
      <c r="AO954" s="24" t="s">
        <v>140</v>
      </c>
      <c r="AP954" s="53" t="s">
        <v>140</v>
      </c>
      <c r="AQ954" s="53" t="s">
        <v>140</v>
      </c>
      <c r="AR954" s="30" t="s">
        <v>140</v>
      </c>
      <c r="AS954" s="53" t="s">
        <v>140</v>
      </c>
      <c r="AT954" s="30" t="s">
        <v>140</v>
      </c>
      <c r="AU954" s="30" t="s">
        <v>140</v>
      </c>
      <c r="AV954" s="53" t="s">
        <v>140</v>
      </c>
      <c r="AW954" s="53" t="s">
        <v>140</v>
      </c>
      <c r="AX954" s="30" t="s">
        <v>140</v>
      </c>
      <c r="AY954" s="53" t="s">
        <v>140</v>
      </c>
      <c r="AZ954" s="30" t="s">
        <v>140</v>
      </c>
      <c r="BA954" s="30" t="s">
        <v>140</v>
      </c>
    </row>
    <row r="955" spans="2:53" ht="15" thickBot="1">
      <c r="B955" s="44" t="s">
        <v>248</v>
      </c>
      <c r="C955" s="32" t="s">
        <v>64</v>
      </c>
      <c r="D955" s="33" t="s">
        <v>155</v>
      </c>
      <c r="E955" s="54"/>
      <c r="F955" s="54">
        <v>7200</v>
      </c>
      <c r="G955" s="55">
        <v>548</v>
      </c>
      <c r="H955" s="56"/>
      <c r="I955" s="54">
        <v>7198</v>
      </c>
      <c r="J955" s="54">
        <v>548</v>
      </c>
      <c r="K955" s="54"/>
      <c r="L955" s="56">
        <v>1132</v>
      </c>
      <c r="M955" s="54">
        <v>246</v>
      </c>
      <c r="N955" s="55">
        <v>1132</v>
      </c>
      <c r="O955" s="36" t="s">
        <v>44</v>
      </c>
      <c r="P955" s="35" t="s">
        <v>41</v>
      </c>
      <c r="Q955" s="36">
        <v>886</v>
      </c>
      <c r="R955" s="24" t="s">
        <v>139</v>
      </c>
      <c r="S955" s="24">
        <v>2</v>
      </c>
      <c r="T955" s="24">
        <v>0</v>
      </c>
      <c r="U955" s="29">
        <v>2</v>
      </c>
      <c r="V955" s="25">
        <v>246</v>
      </c>
      <c r="W955" s="30">
        <v>0</v>
      </c>
      <c r="X955" s="56" t="s">
        <v>140</v>
      </c>
      <c r="Y955" s="34" t="s">
        <v>140</v>
      </c>
      <c r="Z955" s="35" t="s">
        <v>140</v>
      </c>
      <c r="AA955" s="54" t="s">
        <v>140</v>
      </c>
      <c r="AB955" s="34" t="s">
        <v>140</v>
      </c>
      <c r="AC955" s="35" t="s">
        <v>140</v>
      </c>
      <c r="AD955" s="34" t="s">
        <v>140</v>
      </c>
      <c r="AE955" s="34" t="s">
        <v>140</v>
      </c>
      <c r="AF955" s="35" t="s">
        <v>140</v>
      </c>
      <c r="AG955" s="61" t="s">
        <v>140</v>
      </c>
      <c r="AH955" s="34" t="s">
        <v>140</v>
      </c>
      <c r="AI955" s="35" t="s">
        <v>140</v>
      </c>
      <c r="AJ955" s="36" t="s">
        <v>140</v>
      </c>
      <c r="AK955" s="34" t="s">
        <v>140</v>
      </c>
      <c r="AL955" s="34" t="s">
        <v>140</v>
      </c>
      <c r="AM955" s="34" t="s">
        <v>140</v>
      </c>
      <c r="AN955" s="34" t="s">
        <v>140</v>
      </c>
      <c r="AO955" s="34" t="s">
        <v>140</v>
      </c>
      <c r="AP955" s="55" t="s">
        <v>140</v>
      </c>
      <c r="AQ955" s="55" t="s">
        <v>140</v>
      </c>
      <c r="AR955" s="37" t="s">
        <v>140</v>
      </c>
      <c r="AS955" s="55" t="s">
        <v>140</v>
      </c>
      <c r="AT955" s="37" t="s">
        <v>140</v>
      </c>
      <c r="AU955" s="37" t="s">
        <v>140</v>
      </c>
      <c r="AV955" s="55" t="s">
        <v>140</v>
      </c>
      <c r="AW955" s="55" t="s">
        <v>140</v>
      </c>
      <c r="AX955" s="37" t="s">
        <v>140</v>
      </c>
      <c r="AY955" s="55" t="s">
        <v>140</v>
      </c>
      <c r="AZ955" s="37" t="s">
        <v>140</v>
      </c>
      <c r="BA955" s="37" t="s">
        <v>140</v>
      </c>
    </row>
    <row r="956" spans="2:53">
      <c r="B956" s="38" t="s">
        <v>249</v>
      </c>
      <c r="C956" s="39" t="s">
        <v>64</v>
      </c>
      <c r="D956" s="40" t="s">
        <v>138</v>
      </c>
      <c r="E956" s="50">
        <v>7260</v>
      </c>
      <c r="F956" s="50"/>
      <c r="G956" s="51"/>
      <c r="H956" s="52">
        <v>7239</v>
      </c>
      <c r="I956" s="50"/>
      <c r="J956" s="50"/>
      <c r="K956" s="50"/>
      <c r="L956" s="52">
        <v>-698</v>
      </c>
      <c r="M956" s="50">
        <v>-698</v>
      </c>
      <c r="N956" s="51">
        <v>-676</v>
      </c>
      <c r="O956" s="28" t="s">
        <v>40</v>
      </c>
      <c r="P956" s="41" t="s">
        <v>144</v>
      </c>
      <c r="Q956" s="28">
        <v>0</v>
      </c>
      <c r="R956" s="24">
        <v>21</v>
      </c>
      <c r="S956" s="24" t="s">
        <v>139</v>
      </c>
      <c r="T956" s="24" t="s">
        <v>139</v>
      </c>
      <c r="U956" s="29" t="s">
        <v>139</v>
      </c>
      <c r="V956" s="25">
        <v>0</v>
      </c>
      <c r="W956" s="30">
        <v>1</v>
      </c>
      <c r="X956" s="52" t="s">
        <v>140</v>
      </c>
      <c r="Y956" s="27" t="s">
        <v>140</v>
      </c>
      <c r="Z956" s="41" t="s">
        <v>140</v>
      </c>
      <c r="AA956" s="50" t="s">
        <v>140</v>
      </c>
      <c r="AB956" s="27" t="s">
        <v>140</v>
      </c>
      <c r="AC956" s="41" t="s">
        <v>140</v>
      </c>
      <c r="AD956" s="27" t="s">
        <v>140</v>
      </c>
      <c r="AE956" s="27" t="s">
        <v>140</v>
      </c>
      <c r="AF956" s="41" t="s">
        <v>140</v>
      </c>
      <c r="AG956" s="59" t="s">
        <v>140</v>
      </c>
      <c r="AH956" s="27" t="s">
        <v>140</v>
      </c>
      <c r="AI956" s="41" t="s">
        <v>140</v>
      </c>
      <c r="AJ956" s="28" t="s">
        <v>140</v>
      </c>
      <c r="AK956" s="27" t="s">
        <v>140</v>
      </c>
      <c r="AL956" s="27" t="s">
        <v>140</v>
      </c>
      <c r="AM956" s="27" t="s">
        <v>140</v>
      </c>
      <c r="AN956" s="27" t="s">
        <v>140</v>
      </c>
      <c r="AO956" s="27" t="s">
        <v>140</v>
      </c>
      <c r="AP956" s="51" t="s">
        <v>140</v>
      </c>
      <c r="AQ956" s="51" t="s">
        <v>140</v>
      </c>
      <c r="AR956" s="42" t="s">
        <v>140</v>
      </c>
      <c r="AS956" s="51" t="s">
        <v>140</v>
      </c>
      <c r="AT956" s="42" t="s">
        <v>140</v>
      </c>
      <c r="AU956" s="42" t="s">
        <v>140</v>
      </c>
      <c r="AV956" s="51">
        <v>-10000</v>
      </c>
      <c r="AW956" s="51" t="s">
        <v>140</v>
      </c>
      <c r="AX956" s="42" t="s">
        <v>150</v>
      </c>
      <c r="AY956" s="51" t="s">
        <v>140</v>
      </c>
      <c r="AZ956" s="42" t="s">
        <v>140</v>
      </c>
      <c r="BA956" s="42" t="s">
        <v>140</v>
      </c>
    </row>
    <row r="957" spans="2:53">
      <c r="B957" s="43" t="s">
        <v>249</v>
      </c>
      <c r="C957" s="22" t="s">
        <v>64</v>
      </c>
      <c r="D957" s="23" t="s">
        <v>141</v>
      </c>
      <c r="E957" s="29">
        <v>7260</v>
      </c>
      <c r="F957" s="29"/>
      <c r="G957" s="53"/>
      <c r="H957" s="47">
        <v>7239</v>
      </c>
      <c r="I957" s="29"/>
      <c r="J957" s="29"/>
      <c r="K957" s="29"/>
      <c r="L957" s="47">
        <v>-698</v>
      </c>
      <c r="M957" s="29">
        <v>-698</v>
      </c>
      <c r="N957" s="53">
        <v>-676</v>
      </c>
      <c r="O957" s="26" t="s">
        <v>40</v>
      </c>
      <c r="P957" s="25" t="s">
        <v>144</v>
      </c>
      <c r="Q957" s="26">
        <v>0</v>
      </c>
      <c r="R957" s="24">
        <v>21</v>
      </c>
      <c r="S957" s="24" t="s">
        <v>139</v>
      </c>
      <c r="T957" s="24" t="s">
        <v>139</v>
      </c>
      <c r="U957" s="29" t="s">
        <v>139</v>
      </c>
      <c r="V957" s="25">
        <v>0</v>
      </c>
      <c r="W957" s="30">
        <v>1</v>
      </c>
      <c r="X957" s="47" t="s">
        <v>140</v>
      </c>
      <c r="Y957" s="24" t="s">
        <v>140</v>
      </c>
      <c r="Z957" s="25" t="s">
        <v>140</v>
      </c>
      <c r="AA957" s="29" t="s">
        <v>140</v>
      </c>
      <c r="AB957" s="24" t="s">
        <v>140</v>
      </c>
      <c r="AC957" s="25" t="s">
        <v>140</v>
      </c>
      <c r="AD957" s="24" t="s">
        <v>140</v>
      </c>
      <c r="AE957" s="24" t="s">
        <v>140</v>
      </c>
      <c r="AF957" s="25" t="s">
        <v>140</v>
      </c>
      <c r="AG957" s="48" t="s">
        <v>140</v>
      </c>
      <c r="AH957" s="24" t="s">
        <v>140</v>
      </c>
      <c r="AI957" s="25" t="s">
        <v>140</v>
      </c>
      <c r="AJ957" s="26" t="s">
        <v>140</v>
      </c>
      <c r="AK957" s="24" t="s">
        <v>140</v>
      </c>
      <c r="AL957" s="24" t="s">
        <v>140</v>
      </c>
      <c r="AM957" s="24" t="s">
        <v>140</v>
      </c>
      <c r="AN957" s="24" t="s">
        <v>140</v>
      </c>
      <c r="AO957" s="24" t="s">
        <v>140</v>
      </c>
      <c r="AP957" s="53" t="s">
        <v>140</v>
      </c>
      <c r="AQ957" s="53" t="s">
        <v>140</v>
      </c>
      <c r="AR957" s="30" t="s">
        <v>140</v>
      </c>
      <c r="AS957" s="53" t="s">
        <v>140</v>
      </c>
      <c r="AT957" s="30" t="s">
        <v>140</v>
      </c>
      <c r="AU957" s="30" t="s">
        <v>140</v>
      </c>
      <c r="AV957" s="53">
        <v>-10000</v>
      </c>
      <c r="AW957" s="53" t="s">
        <v>140</v>
      </c>
      <c r="AX957" s="30" t="s">
        <v>150</v>
      </c>
      <c r="AY957" s="53" t="s">
        <v>140</v>
      </c>
      <c r="AZ957" s="30" t="s">
        <v>140</v>
      </c>
      <c r="BA957" s="30" t="s">
        <v>140</v>
      </c>
    </row>
    <row r="958" spans="2:53">
      <c r="B958" s="43" t="s">
        <v>249</v>
      </c>
      <c r="C958" s="22" t="s">
        <v>64</v>
      </c>
      <c r="D958" s="23" t="s">
        <v>142</v>
      </c>
      <c r="E958" s="29">
        <v>7260</v>
      </c>
      <c r="F958" s="29"/>
      <c r="G958" s="53"/>
      <c r="H958" s="47">
        <v>7239</v>
      </c>
      <c r="I958" s="29"/>
      <c r="J958" s="29"/>
      <c r="K958" s="29"/>
      <c r="L958" s="47">
        <v>-698</v>
      </c>
      <c r="M958" s="29">
        <v>-698</v>
      </c>
      <c r="N958" s="53">
        <v>-676</v>
      </c>
      <c r="O958" s="26" t="s">
        <v>40</v>
      </c>
      <c r="P958" s="25" t="s">
        <v>144</v>
      </c>
      <c r="Q958" s="26">
        <v>0</v>
      </c>
      <c r="R958" s="24">
        <v>21</v>
      </c>
      <c r="S958" s="24" t="s">
        <v>139</v>
      </c>
      <c r="T958" s="24" t="s">
        <v>139</v>
      </c>
      <c r="U958" s="29" t="s">
        <v>139</v>
      </c>
      <c r="V958" s="25">
        <v>0</v>
      </c>
      <c r="W958" s="30">
        <v>1</v>
      </c>
      <c r="X958" s="47" t="s">
        <v>140</v>
      </c>
      <c r="Y958" s="24" t="s">
        <v>140</v>
      </c>
      <c r="Z958" s="25" t="s">
        <v>140</v>
      </c>
      <c r="AA958" s="29" t="s">
        <v>140</v>
      </c>
      <c r="AB958" s="24" t="s">
        <v>140</v>
      </c>
      <c r="AC958" s="25" t="s">
        <v>140</v>
      </c>
      <c r="AD958" s="24" t="s">
        <v>140</v>
      </c>
      <c r="AE958" s="24" t="s">
        <v>140</v>
      </c>
      <c r="AF958" s="25" t="s">
        <v>140</v>
      </c>
      <c r="AG958" s="48" t="s">
        <v>140</v>
      </c>
      <c r="AH958" s="24" t="s">
        <v>140</v>
      </c>
      <c r="AI958" s="25" t="s">
        <v>140</v>
      </c>
      <c r="AJ958" s="26" t="s">
        <v>140</v>
      </c>
      <c r="AK958" s="24" t="s">
        <v>140</v>
      </c>
      <c r="AL958" s="24" t="s">
        <v>140</v>
      </c>
      <c r="AM958" s="24" t="s">
        <v>140</v>
      </c>
      <c r="AN958" s="24" t="s">
        <v>140</v>
      </c>
      <c r="AO958" s="24" t="s">
        <v>140</v>
      </c>
      <c r="AP958" s="53" t="s">
        <v>140</v>
      </c>
      <c r="AQ958" s="53" t="s">
        <v>140</v>
      </c>
      <c r="AR958" s="30" t="s">
        <v>140</v>
      </c>
      <c r="AS958" s="53" t="s">
        <v>140</v>
      </c>
      <c r="AT958" s="30" t="s">
        <v>140</v>
      </c>
      <c r="AU958" s="30" t="s">
        <v>140</v>
      </c>
      <c r="AV958" s="53">
        <v>-10000</v>
      </c>
      <c r="AW958" s="53" t="s">
        <v>140</v>
      </c>
      <c r="AX958" s="30" t="s">
        <v>150</v>
      </c>
      <c r="AY958" s="53" t="s">
        <v>140</v>
      </c>
      <c r="AZ958" s="30" t="s">
        <v>140</v>
      </c>
      <c r="BA958" s="30" t="s">
        <v>140</v>
      </c>
    </row>
    <row r="959" spans="2:53">
      <c r="B959" s="43" t="s">
        <v>249</v>
      </c>
      <c r="C959" s="22" t="s">
        <v>64</v>
      </c>
      <c r="D959" s="23" t="s">
        <v>143</v>
      </c>
      <c r="E959" s="29">
        <v>8265</v>
      </c>
      <c r="F959" s="29"/>
      <c r="G959" s="53"/>
      <c r="H959" s="47">
        <v>7911</v>
      </c>
      <c r="I959" s="29"/>
      <c r="J959" s="29"/>
      <c r="K959" s="29"/>
      <c r="L959" s="47">
        <v>-1213</v>
      </c>
      <c r="M959" s="29">
        <v>-1213</v>
      </c>
      <c r="N959" s="53">
        <v>-866</v>
      </c>
      <c r="O959" s="26" t="s">
        <v>40</v>
      </c>
      <c r="P959" s="25" t="s">
        <v>144</v>
      </c>
      <c r="Q959" s="26">
        <v>0</v>
      </c>
      <c r="R959" s="24">
        <v>354</v>
      </c>
      <c r="S959" s="24" t="s">
        <v>139</v>
      </c>
      <c r="T959" s="24" t="s">
        <v>139</v>
      </c>
      <c r="U959" s="29" t="s">
        <v>139</v>
      </c>
      <c r="V959" s="25">
        <v>0</v>
      </c>
      <c r="W959" s="30">
        <v>1</v>
      </c>
      <c r="X959" s="47" t="s">
        <v>140</v>
      </c>
      <c r="Y959" s="24" t="s">
        <v>140</v>
      </c>
      <c r="Z959" s="25" t="s">
        <v>140</v>
      </c>
      <c r="AA959" s="29" t="s">
        <v>140</v>
      </c>
      <c r="AB959" s="24" t="s">
        <v>140</v>
      </c>
      <c r="AC959" s="25" t="s">
        <v>140</v>
      </c>
      <c r="AD959" s="24" t="s">
        <v>140</v>
      </c>
      <c r="AE959" s="24">
        <v>7724</v>
      </c>
      <c r="AF959" s="25" t="s">
        <v>119</v>
      </c>
      <c r="AG959" s="48" t="s">
        <v>140</v>
      </c>
      <c r="AH959" s="24" t="s">
        <v>140</v>
      </c>
      <c r="AI959" s="25" t="s">
        <v>140</v>
      </c>
      <c r="AJ959" s="26" t="s">
        <v>140</v>
      </c>
      <c r="AK959" s="24" t="s">
        <v>140</v>
      </c>
      <c r="AL959" s="24" t="s">
        <v>140</v>
      </c>
      <c r="AM959" s="24" t="s">
        <v>140</v>
      </c>
      <c r="AN959" s="24" t="s">
        <v>140</v>
      </c>
      <c r="AO959" s="24" t="s">
        <v>140</v>
      </c>
      <c r="AP959" s="53" t="s">
        <v>140</v>
      </c>
      <c r="AQ959" s="53" t="s">
        <v>140</v>
      </c>
      <c r="AR959" s="30" t="s">
        <v>140</v>
      </c>
      <c r="AS959" s="53" t="s">
        <v>140</v>
      </c>
      <c r="AT959" s="30" t="s">
        <v>140</v>
      </c>
      <c r="AU959" s="30" t="s">
        <v>140</v>
      </c>
      <c r="AV959" s="53">
        <v>-10000</v>
      </c>
      <c r="AW959" s="53" t="s">
        <v>140</v>
      </c>
      <c r="AX959" s="30" t="s">
        <v>150</v>
      </c>
      <c r="AY959" s="53" t="s">
        <v>140</v>
      </c>
      <c r="AZ959" s="30" t="s">
        <v>140</v>
      </c>
      <c r="BA959" s="30" t="s">
        <v>140</v>
      </c>
    </row>
    <row r="960" spans="2:53">
      <c r="B960" s="43" t="s">
        <v>249</v>
      </c>
      <c r="C960" s="22" t="s">
        <v>64</v>
      </c>
      <c r="D960" s="23" t="s">
        <v>145</v>
      </c>
      <c r="E960" s="29">
        <v>8265</v>
      </c>
      <c r="F960" s="29"/>
      <c r="G960" s="53"/>
      <c r="H960" s="47">
        <v>8187</v>
      </c>
      <c r="I960" s="29"/>
      <c r="J960" s="29"/>
      <c r="K960" s="29"/>
      <c r="L960" s="47">
        <v>-1213</v>
      </c>
      <c r="M960" s="29">
        <v>-1213</v>
      </c>
      <c r="N960" s="53">
        <v>-1144</v>
      </c>
      <c r="O960" s="26" t="s">
        <v>40</v>
      </c>
      <c r="P960" s="25" t="s">
        <v>144</v>
      </c>
      <c r="Q960" s="26">
        <v>0</v>
      </c>
      <c r="R960" s="24">
        <v>78</v>
      </c>
      <c r="S960" s="24" t="s">
        <v>139</v>
      </c>
      <c r="T960" s="24" t="s">
        <v>139</v>
      </c>
      <c r="U960" s="29" t="s">
        <v>139</v>
      </c>
      <c r="V960" s="25">
        <v>0</v>
      </c>
      <c r="W960" s="30">
        <v>1</v>
      </c>
      <c r="X960" s="47" t="s">
        <v>140</v>
      </c>
      <c r="Y960" s="24" t="s">
        <v>140</v>
      </c>
      <c r="Z960" s="25" t="s">
        <v>140</v>
      </c>
      <c r="AA960" s="29" t="s">
        <v>140</v>
      </c>
      <c r="AB960" s="24" t="s">
        <v>140</v>
      </c>
      <c r="AC960" s="25" t="s">
        <v>140</v>
      </c>
      <c r="AD960" s="24" t="s">
        <v>140</v>
      </c>
      <c r="AE960" s="24" t="s">
        <v>140</v>
      </c>
      <c r="AF960" s="25" t="s">
        <v>140</v>
      </c>
      <c r="AG960" s="48" t="s">
        <v>140</v>
      </c>
      <c r="AH960" s="24" t="s">
        <v>140</v>
      </c>
      <c r="AI960" s="25" t="s">
        <v>140</v>
      </c>
      <c r="AJ960" s="26" t="s">
        <v>140</v>
      </c>
      <c r="AK960" s="24" t="s">
        <v>140</v>
      </c>
      <c r="AL960" s="24" t="s">
        <v>140</v>
      </c>
      <c r="AM960" s="24" t="s">
        <v>140</v>
      </c>
      <c r="AN960" s="24" t="s">
        <v>140</v>
      </c>
      <c r="AO960" s="24" t="s">
        <v>140</v>
      </c>
      <c r="AP960" s="53" t="s">
        <v>140</v>
      </c>
      <c r="AQ960" s="53" t="s">
        <v>140</v>
      </c>
      <c r="AR960" s="30" t="s">
        <v>140</v>
      </c>
      <c r="AS960" s="53" t="s">
        <v>140</v>
      </c>
      <c r="AT960" s="30" t="s">
        <v>140</v>
      </c>
      <c r="AU960" s="30" t="s">
        <v>140</v>
      </c>
      <c r="AV960" s="53">
        <v>-10000</v>
      </c>
      <c r="AW960" s="53" t="s">
        <v>140</v>
      </c>
      <c r="AX960" s="30" t="s">
        <v>150</v>
      </c>
      <c r="AY960" s="53" t="s">
        <v>140</v>
      </c>
      <c r="AZ960" s="30" t="s">
        <v>140</v>
      </c>
      <c r="BA960" s="30" t="s">
        <v>140</v>
      </c>
    </row>
    <row r="961" spans="2:53">
      <c r="B961" s="43" t="s">
        <v>249</v>
      </c>
      <c r="C961" s="22" t="s">
        <v>64</v>
      </c>
      <c r="D961" s="23" t="s">
        <v>146</v>
      </c>
      <c r="E961" s="29">
        <v>8265</v>
      </c>
      <c r="F961" s="29"/>
      <c r="G961" s="53"/>
      <c r="H961" s="47">
        <v>8187</v>
      </c>
      <c r="I961" s="29"/>
      <c r="J961" s="29"/>
      <c r="K961" s="29"/>
      <c r="L961" s="47">
        <v>-1213</v>
      </c>
      <c r="M961" s="29">
        <v>-1213</v>
      </c>
      <c r="N961" s="53">
        <v>-1144</v>
      </c>
      <c r="O961" s="26" t="s">
        <v>40</v>
      </c>
      <c r="P961" s="25" t="s">
        <v>144</v>
      </c>
      <c r="Q961" s="26">
        <v>0</v>
      </c>
      <c r="R961" s="24">
        <v>78</v>
      </c>
      <c r="S961" s="24" t="s">
        <v>139</v>
      </c>
      <c r="T961" s="24" t="s">
        <v>139</v>
      </c>
      <c r="U961" s="29" t="s">
        <v>139</v>
      </c>
      <c r="V961" s="25">
        <v>0</v>
      </c>
      <c r="W961" s="30">
        <v>1</v>
      </c>
      <c r="X961" s="47" t="s">
        <v>140</v>
      </c>
      <c r="Y961" s="24" t="s">
        <v>140</v>
      </c>
      <c r="Z961" s="25" t="s">
        <v>140</v>
      </c>
      <c r="AA961" s="29" t="s">
        <v>140</v>
      </c>
      <c r="AB961" s="24" t="s">
        <v>140</v>
      </c>
      <c r="AC961" s="25" t="s">
        <v>140</v>
      </c>
      <c r="AD961" s="24" t="s">
        <v>140</v>
      </c>
      <c r="AE961" s="24" t="s">
        <v>140</v>
      </c>
      <c r="AF961" s="25" t="s">
        <v>140</v>
      </c>
      <c r="AG961" s="48" t="s">
        <v>140</v>
      </c>
      <c r="AH961" s="24" t="s">
        <v>140</v>
      </c>
      <c r="AI961" s="25" t="s">
        <v>140</v>
      </c>
      <c r="AJ961" s="26" t="s">
        <v>140</v>
      </c>
      <c r="AK961" s="24" t="s">
        <v>140</v>
      </c>
      <c r="AL961" s="24" t="s">
        <v>140</v>
      </c>
      <c r="AM961" s="24" t="s">
        <v>140</v>
      </c>
      <c r="AN961" s="24" t="s">
        <v>140</v>
      </c>
      <c r="AO961" s="24" t="s">
        <v>140</v>
      </c>
      <c r="AP961" s="53" t="s">
        <v>140</v>
      </c>
      <c r="AQ961" s="53" t="s">
        <v>140</v>
      </c>
      <c r="AR961" s="30" t="s">
        <v>140</v>
      </c>
      <c r="AS961" s="53" t="s">
        <v>140</v>
      </c>
      <c r="AT961" s="30" t="s">
        <v>140</v>
      </c>
      <c r="AU961" s="30" t="s">
        <v>140</v>
      </c>
      <c r="AV961" s="53">
        <v>-10000</v>
      </c>
      <c r="AW961" s="53" t="s">
        <v>140</v>
      </c>
      <c r="AX961" s="30" t="s">
        <v>150</v>
      </c>
      <c r="AY961" s="53" t="s">
        <v>140</v>
      </c>
      <c r="AZ961" s="30" t="s">
        <v>140</v>
      </c>
      <c r="BA961" s="30" t="s">
        <v>140</v>
      </c>
    </row>
    <row r="962" spans="2:53">
      <c r="B962" s="43" t="s">
        <v>249</v>
      </c>
      <c r="C962" s="22" t="s">
        <v>64</v>
      </c>
      <c r="D962" s="23" t="s">
        <v>147</v>
      </c>
      <c r="E962" s="29"/>
      <c r="F962" s="29">
        <v>8727</v>
      </c>
      <c r="G962" s="53">
        <v>755</v>
      </c>
      <c r="H962" s="47"/>
      <c r="I962" s="29">
        <v>8635</v>
      </c>
      <c r="J962" s="29">
        <v>755</v>
      </c>
      <c r="K962" s="29"/>
      <c r="L962" s="47">
        <v>-6049</v>
      </c>
      <c r="M962" s="29">
        <v>-6049</v>
      </c>
      <c r="N962" s="53">
        <v>-6049</v>
      </c>
      <c r="O962" s="26" t="s">
        <v>40</v>
      </c>
      <c r="P962" s="25" t="s">
        <v>144</v>
      </c>
      <c r="Q962" s="26">
        <v>0</v>
      </c>
      <c r="R962" s="24" t="s">
        <v>139</v>
      </c>
      <c r="S962" s="24">
        <v>92</v>
      </c>
      <c r="T962" s="24">
        <v>0</v>
      </c>
      <c r="U962" s="29">
        <v>92</v>
      </c>
      <c r="V962" s="25">
        <v>0</v>
      </c>
      <c r="W962" s="30">
        <v>1</v>
      </c>
      <c r="X962" s="47">
        <v>135</v>
      </c>
      <c r="Y962" s="24" t="s">
        <v>140</v>
      </c>
      <c r="Z962" s="25" t="s">
        <v>42</v>
      </c>
      <c r="AA962" s="29">
        <v>425</v>
      </c>
      <c r="AB962" s="24" t="s">
        <v>140</v>
      </c>
      <c r="AC962" s="25" t="s">
        <v>42</v>
      </c>
      <c r="AD962" s="24" t="s">
        <v>140</v>
      </c>
      <c r="AE962" s="24" t="s">
        <v>140</v>
      </c>
      <c r="AF962" s="25" t="s">
        <v>140</v>
      </c>
      <c r="AG962" s="48" t="s">
        <v>140</v>
      </c>
      <c r="AH962" s="24" t="s">
        <v>140</v>
      </c>
      <c r="AI962" s="25" t="s">
        <v>140</v>
      </c>
      <c r="AJ962" s="26" t="s">
        <v>140</v>
      </c>
      <c r="AK962" s="24" t="s">
        <v>140</v>
      </c>
      <c r="AL962" s="24" t="s">
        <v>140</v>
      </c>
      <c r="AM962" s="24" t="s">
        <v>140</v>
      </c>
      <c r="AN962" s="24" t="s">
        <v>140</v>
      </c>
      <c r="AO962" s="24" t="s">
        <v>140</v>
      </c>
      <c r="AP962" s="53" t="s">
        <v>140</v>
      </c>
      <c r="AQ962" s="53" t="s">
        <v>140</v>
      </c>
      <c r="AR962" s="30" t="s">
        <v>140</v>
      </c>
      <c r="AS962" s="53" t="s">
        <v>140</v>
      </c>
      <c r="AT962" s="30" t="s">
        <v>140</v>
      </c>
      <c r="AU962" s="30" t="s">
        <v>140</v>
      </c>
      <c r="AV962" s="53" t="s">
        <v>140</v>
      </c>
      <c r="AW962" s="53" t="s">
        <v>140</v>
      </c>
      <c r="AX962" s="30" t="s">
        <v>140</v>
      </c>
      <c r="AY962" s="53">
        <v>-10000</v>
      </c>
      <c r="AZ962" s="30" t="s">
        <v>140</v>
      </c>
      <c r="BA962" s="30" t="s">
        <v>150</v>
      </c>
    </row>
    <row r="963" spans="2:53">
      <c r="B963" s="43" t="s">
        <v>249</v>
      </c>
      <c r="C963" s="22" t="s">
        <v>64</v>
      </c>
      <c r="D963" s="23" t="s">
        <v>148</v>
      </c>
      <c r="E963" s="29"/>
      <c r="F963" s="29">
        <v>8847</v>
      </c>
      <c r="G963" s="53">
        <v>755</v>
      </c>
      <c r="H963" s="47"/>
      <c r="I963" s="29">
        <v>8836</v>
      </c>
      <c r="J963" s="29">
        <v>755</v>
      </c>
      <c r="K963" s="29"/>
      <c r="L963" s="47">
        <v>-6113</v>
      </c>
      <c r="M963" s="29">
        <v>-6113</v>
      </c>
      <c r="N963" s="53">
        <v>-6113</v>
      </c>
      <c r="O963" s="26" t="s">
        <v>40</v>
      </c>
      <c r="P963" s="25" t="s">
        <v>144</v>
      </c>
      <c r="Q963" s="26">
        <v>0</v>
      </c>
      <c r="R963" s="24" t="s">
        <v>139</v>
      </c>
      <c r="S963" s="24">
        <v>11</v>
      </c>
      <c r="T963" s="24">
        <v>0</v>
      </c>
      <c r="U963" s="29">
        <v>11</v>
      </c>
      <c r="V963" s="25">
        <v>0</v>
      </c>
      <c r="W963" s="30">
        <v>1</v>
      </c>
      <c r="X963" s="47">
        <v>135</v>
      </c>
      <c r="Y963" s="24" t="s">
        <v>140</v>
      </c>
      <c r="Z963" s="25" t="s">
        <v>42</v>
      </c>
      <c r="AA963" s="29">
        <v>425</v>
      </c>
      <c r="AB963" s="24" t="s">
        <v>140</v>
      </c>
      <c r="AC963" s="25" t="s">
        <v>42</v>
      </c>
      <c r="AD963" s="24" t="s">
        <v>140</v>
      </c>
      <c r="AE963" s="24" t="s">
        <v>140</v>
      </c>
      <c r="AF963" s="25" t="s">
        <v>140</v>
      </c>
      <c r="AG963" s="48" t="s">
        <v>140</v>
      </c>
      <c r="AH963" s="24" t="s">
        <v>140</v>
      </c>
      <c r="AI963" s="25" t="s">
        <v>140</v>
      </c>
      <c r="AJ963" s="26" t="s">
        <v>140</v>
      </c>
      <c r="AK963" s="24" t="s">
        <v>140</v>
      </c>
      <c r="AL963" s="24" t="s">
        <v>140</v>
      </c>
      <c r="AM963" s="24" t="s">
        <v>140</v>
      </c>
      <c r="AN963" s="24" t="s">
        <v>140</v>
      </c>
      <c r="AO963" s="24" t="s">
        <v>140</v>
      </c>
      <c r="AP963" s="53" t="s">
        <v>140</v>
      </c>
      <c r="AQ963" s="53" t="s">
        <v>140</v>
      </c>
      <c r="AR963" s="30" t="s">
        <v>140</v>
      </c>
      <c r="AS963" s="53" t="s">
        <v>140</v>
      </c>
      <c r="AT963" s="30" t="s">
        <v>140</v>
      </c>
      <c r="AU963" s="30" t="s">
        <v>140</v>
      </c>
      <c r="AV963" s="53" t="s">
        <v>140</v>
      </c>
      <c r="AW963" s="53" t="s">
        <v>140</v>
      </c>
      <c r="AX963" s="30" t="s">
        <v>140</v>
      </c>
      <c r="AY963" s="53">
        <v>-10000</v>
      </c>
      <c r="AZ963" s="30" t="s">
        <v>140</v>
      </c>
      <c r="BA963" s="30" t="s">
        <v>150</v>
      </c>
    </row>
    <row r="964" spans="2:53">
      <c r="B964" s="43" t="s">
        <v>249</v>
      </c>
      <c r="C964" s="22" t="s">
        <v>64</v>
      </c>
      <c r="D964" s="23" t="s">
        <v>149</v>
      </c>
      <c r="E964" s="29"/>
      <c r="F964" s="29">
        <v>8801</v>
      </c>
      <c r="G964" s="53">
        <v>755</v>
      </c>
      <c r="H964" s="47"/>
      <c r="I964" s="29">
        <v>8306</v>
      </c>
      <c r="J964" s="29">
        <v>755</v>
      </c>
      <c r="K964" s="29"/>
      <c r="L964" s="47">
        <v>-6110</v>
      </c>
      <c r="M964" s="29">
        <v>-6110</v>
      </c>
      <c r="N964" s="53">
        <v>-6110</v>
      </c>
      <c r="O964" s="26" t="s">
        <v>40</v>
      </c>
      <c r="P964" s="25" t="s">
        <v>144</v>
      </c>
      <c r="Q964" s="26">
        <v>0</v>
      </c>
      <c r="R964" s="24" t="s">
        <v>139</v>
      </c>
      <c r="S964" s="24">
        <v>495</v>
      </c>
      <c r="T964" s="24">
        <v>0</v>
      </c>
      <c r="U964" s="29">
        <v>495</v>
      </c>
      <c r="V964" s="25">
        <v>0</v>
      </c>
      <c r="W964" s="30">
        <v>1</v>
      </c>
      <c r="X964" s="47" t="s">
        <v>140</v>
      </c>
      <c r="Y964" s="24" t="s">
        <v>140</v>
      </c>
      <c r="Z964" s="25" t="s">
        <v>140</v>
      </c>
      <c r="AA964" s="29" t="s">
        <v>140</v>
      </c>
      <c r="AB964" s="24" t="s">
        <v>140</v>
      </c>
      <c r="AC964" s="25" t="s">
        <v>140</v>
      </c>
      <c r="AD964" s="24" t="s">
        <v>140</v>
      </c>
      <c r="AE964" s="24" t="s">
        <v>140</v>
      </c>
      <c r="AF964" s="25" t="s">
        <v>140</v>
      </c>
      <c r="AG964" s="48" t="s">
        <v>140</v>
      </c>
      <c r="AH964" s="24" t="s">
        <v>140</v>
      </c>
      <c r="AI964" s="25" t="s">
        <v>140</v>
      </c>
      <c r="AJ964" s="26" t="s">
        <v>140</v>
      </c>
      <c r="AK964" s="24" t="s">
        <v>140</v>
      </c>
      <c r="AL964" s="24" t="s">
        <v>140</v>
      </c>
      <c r="AM964" s="24" t="s">
        <v>140</v>
      </c>
      <c r="AN964" s="24" t="s">
        <v>140</v>
      </c>
      <c r="AO964" s="24" t="s">
        <v>140</v>
      </c>
      <c r="AP964" s="53" t="s">
        <v>140</v>
      </c>
      <c r="AQ964" s="53" t="s">
        <v>140</v>
      </c>
      <c r="AR964" s="30" t="s">
        <v>140</v>
      </c>
      <c r="AS964" s="53" t="s">
        <v>140</v>
      </c>
      <c r="AT964" s="30" t="s">
        <v>140</v>
      </c>
      <c r="AU964" s="30" t="s">
        <v>140</v>
      </c>
      <c r="AV964" s="53" t="s">
        <v>140</v>
      </c>
      <c r="AW964" s="53" t="s">
        <v>140</v>
      </c>
      <c r="AX964" s="30" t="s">
        <v>140</v>
      </c>
      <c r="AY964" s="53">
        <v>-10000</v>
      </c>
      <c r="AZ964" s="30" t="s">
        <v>140</v>
      </c>
      <c r="BA964" s="30" t="s">
        <v>150</v>
      </c>
    </row>
    <row r="965" spans="2:53">
      <c r="B965" s="43" t="s">
        <v>249</v>
      </c>
      <c r="C965" s="22" t="s">
        <v>64</v>
      </c>
      <c r="D965" s="23" t="s">
        <v>151</v>
      </c>
      <c r="E965" s="29"/>
      <c r="F965" s="29">
        <v>8575</v>
      </c>
      <c r="G965" s="53">
        <v>693</v>
      </c>
      <c r="H965" s="47"/>
      <c r="I965" s="29">
        <v>8555</v>
      </c>
      <c r="J965" s="29">
        <v>693</v>
      </c>
      <c r="K965" s="29"/>
      <c r="L965" s="47">
        <v>-337</v>
      </c>
      <c r="M965" s="29">
        <v>-337</v>
      </c>
      <c r="N965" s="53">
        <v>-337</v>
      </c>
      <c r="O965" s="26" t="s">
        <v>40</v>
      </c>
      <c r="P965" s="25" t="s">
        <v>144</v>
      </c>
      <c r="Q965" s="26">
        <v>0</v>
      </c>
      <c r="R965" s="24" t="s">
        <v>139</v>
      </c>
      <c r="S965" s="24">
        <v>20</v>
      </c>
      <c r="T965" s="24">
        <v>0</v>
      </c>
      <c r="U965" s="29">
        <v>20</v>
      </c>
      <c r="V965" s="25">
        <v>0</v>
      </c>
      <c r="W965" s="30">
        <v>1</v>
      </c>
      <c r="X965" s="47">
        <v>138</v>
      </c>
      <c r="Y965" s="24" t="s">
        <v>140</v>
      </c>
      <c r="Z965" s="25" t="s">
        <v>42</v>
      </c>
      <c r="AA965" s="29">
        <v>425</v>
      </c>
      <c r="AB965" s="24" t="s">
        <v>140</v>
      </c>
      <c r="AC965" s="25" t="s">
        <v>42</v>
      </c>
      <c r="AD965" s="24" t="s">
        <v>140</v>
      </c>
      <c r="AE965" s="24" t="s">
        <v>140</v>
      </c>
      <c r="AF965" s="25" t="s">
        <v>140</v>
      </c>
      <c r="AG965" s="48" t="s">
        <v>140</v>
      </c>
      <c r="AH965" s="24" t="s">
        <v>140</v>
      </c>
      <c r="AI965" s="25" t="s">
        <v>140</v>
      </c>
      <c r="AJ965" s="26" t="s">
        <v>140</v>
      </c>
      <c r="AK965" s="24" t="s">
        <v>140</v>
      </c>
      <c r="AL965" s="24" t="s">
        <v>140</v>
      </c>
      <c r="AM965" s="24" t="s">
        <v>140</v>
      </c>
      <c r="AN965" s="24" t="s">
        <v>140</v>
      </c>
      <c r="AO965" s="24" t="s">
        <v>140</v>
      </c>
      <c r="AP965" s="53" t="s">
        <v>140</v>
      </c>
      <c r="AQ965" s="53" t="s">
        <v>140</v>
      </c>
      <c r="AR965" s="30" t="s">
        <v>140</v>
      </c>
      <c r="AS965" s="53" t="s">
        <v>140</v>
      </c>
      <c r="AT965" s="30" t="s">
        <v>140</v>
      </c>
      <c r="AU965" s="30" t="s">
        <v>140</v>
      </c>
      <c r="AV965" s="53" t="s">
        <v>140</v>
      </c>
      <c r="AW965" s="53" t="s">
        <v>140</v>
      </c>
      <c r="AX965" s="30" t="s">
        <v>140</v>
      </c>
      <c r="AY965" s="53">
        <v>-10000</v>
      </c>
      <c r="AZ965" s="30" t="s">
        <v>140</v>
      </c>
      <c r="BA965" s="30" t="s">
        <v>150</v>
      </c>
    </row>
    <row r="966" spans="2:53">
      <c r="B966" s="43" t="s">
        <v>249</v>
      </c>
      <c r="C966" s="22" t="s">
        <v>64</v>
      </c>
      <c r="D966" s="23" t="s">
        <v>153</v>
      </c>
      <c r="E966" s="29"/>
      <c r="F966" s="29">
        <v>8575</v>
      </c>
      <c r="G966" s="53">
        <v>693</v>
      </c>
      <c r="H966" s="47"/>
      <c r="I966" s="29">
        <v>8555</v>
      </c>
      <c r="J966" s="29">
        <v>693</v>
      </c>
      <c r="K966" s="29"/>
      <c r="L966" s="47">
        <v>-337</v>
      </c>
      <c r="M966" s="29">
        <v>-337</v>
      </c>
      <c r="N966" s="53">
        <v>-337</v>
      </c>
      <c r="O966" s="26" t="s">
        <v>40</v>
      </c>
      <c r="P966" s="25" t="s">
        <v>144</v>
      </c>
      <c r="Q966" s="26">
        <v>0</v>
      </c>
      <c r="R966" s="24" t="s">
        <v>139</v>
      </c>
      <c r="S966" s="24">
        <v>20</v>
      </c>
      <c r="T966" s="24">
        <v>0</v>
      </c>
      <c r="U966" s="29">
        <v>20</v>
      </c>
      <c r="V966" s="25">
        <v>0</v>
      </c>
      <c r="W966" s="30">
        <v>1</v>
      </c>
      <c r="X966" s="47">
        <v>138</v>
      </c>
      <c r="Y966" s="24" t="s">
        <v>140</v>
      </c>
      <c r="Z966" s="25" t="s">
        <v>42</v>
      </c>
      <c r="AA966" s="29">
        <v>425</v>
      </c>
      <c r="AB966" s="24" t="s">
        <v>140</v>
      </c>
      <c r="AC966" s="25" t="s">
        <v>42</v>
      </c>
      <c r="AD966" s="24" t="s">
        <v>140</v>
      </c>
      <c r="AE966" s="24" t="s">
        <v>140</v>
      </c>
      <c r="AF966" s="25" t="s">
        <v>140</v>
      </c>
      <c r="AG966" s="48" t="s">
        <v>140</v>
      </c>
      <c r="AH966" s="24" t="s">
        <v>140</v>
      </c>
      <c r="AI966" s="25" t="s">
        <v>140</v>
      </c>
      <c r="AJ966" s="26" t="s">
        <v>140</v>
      </c>
      <c r="AK966" s="24" t="s">
        <v>140</v>
      </c>
      <c r="AL966" s="24" t="s">
        <v>140</v>
      </c>
      <c r="AM966" s="24" t="s">
        <v>140</v>
      </c>
      <c r="AN966" s="24" t="s">
        <v>140</v>
      </c>
      <c r="AO966" s="24" t="s">
        <v>140</v>
      </c>
      <c r="AP966" s="53" t="s">
        <v>140</v>
      </c>
      <c r="AQ966" s="53" t="s">
        <v>140</v>
      </c>
      <c r="AR966" s="30" t="s">
        <v>140</v>
      </c>
      <c r="AS966" s="53" t="s">
        <v>140</v>
      </c>
      <c r="AT966" s="30" t="s">
        <v>140</v>
      </c>
      <c r="AU966" s="30" t="s">
        <v>140</v>
      </c>
      <c r="AV966" s="53" t="s">
        <v>140</v>
      </c>
      <c r="AW966" s="53" t="s">
        <v>140</v>
      </c>
      <c r="AX966" s="30" t="s">
        <v>140</v>
      </c>
      <c r="AY966" s="53">
        <v>-10000</v>
      </c>
      <c r="AZ966" s="30" t="s">
        <v>140</v>
      </c>
      <c r="BA966" s="30" t="s">
        <v>150</v>
      </c>
    </row>
    <row r="967" spans="2:53" ht="15" thickBot="1">
      <c r="B967" s="44" t="s">
        <v>249</v>
      </c>
      <c r="C967" s="32" t="s">
        <v>64</v>
      </c>
      <c r="D967" s="33" t="s">
        <v>155</v>
      </c>
      <c r="E967" s="54"/>
      <c r="F967" s="54">
        <v>8249</v>
      </c>
      <c r="G967" s="55">
        <v>735</v>
      </c>
      <c r="H967" s="56"/>
      <c r="I967" s="54">
        <v>8178</v>
      </c>
      <c r="J967" s="54">
        <v>735</v>
      </c>
      <c r="K967" s="54"/>
      <c r="L967" s="56">
        <v>214</v>
      </c>
      <c r="M967" s="54">
        <v>214</v>
      </c>
      <c r="N967" s="55">
        <v>214</v>
      </c>
      <c r="O967" s="36" t="s">
        <v>63</v>
      </c>
      <c r="P967" s="35" t="s">
        <v>144</v>
      </c>
      <c r="Q967" s="36">
        <v>0</v>
      </c>
      <c r="R967" s="24" t="s">
        <v>139</v>
      </c>
      <c r="S967" s="24">
        <v>71</v>
      </c>
      <c r="T967" s="24">
        <v>0</v>
      </c>
      <c r="U967" s="29">
        <v>71</v>
      </c>
      <c r="V967" s="25">
        <v>214</v>
      </c>
      <c r="W967" s="30">
        <v>1</v>
      </c>
      <c r="X967" s="56">
        <v>158</v>
      </c>
      <c r="Y967" s="34" t="s">
        <v>140</v>
      </c>
      <c r="Z967" s="35" t="s">
        <v>42</v>
      </c>
      <c r="AA967" s="54">
        <v>415</v>
      </c>
      <c r="AB967" s="34" t="s">
        <v>140</v>
      </c>
      <c r="AC967" s="35" t="s">
        <v>42</v>
      </c>
      <c r="AD967" s="34" t="s">
        <v>140</v>
      </c>
      <c r="AE967" s="34" t="s">
        <v>140</v>
      </c>
      <c r="AF967" s="35" t="s">
        <v>140</v>
      </c>
      <c r="AG967" s="61" t="s">
        <v>140</v>
      </c>
      <c r="AH967" s="34" t="s">
        <v>140</v>
      </c>
      <c r="AI967" s="35" t="s">
        <v>140</v>
      </c>
      <c r="AJ967" s="36" t="s">
        <v>140</v>
      </c>
      <c r="AK967" s="34" t="s">
        <v>140</v>
      </c>
      <c r="AL967" s="34" t="s">
        <v>140</v>
      </c>
      <c r="AM967" s="34" t="s">
        <v>140</v>
      </c>
      <c r="AN967" s="34" t="s">
        <v>140</v>
      </c>
      <c r="AO967" s="34" t="s">
        <v>140</v>
      </c>
      <c r="AP967" s="55" t="s">
        <v>140</v>
      </c>
      <c r="AQ967" s="55" t="s">
        <v>140</v>
      </c>
      <c r="AR967" s="37" t="s">
        <v>140</v>
      </c>
      <c r="AS967" s="55" t="s">
        <v>140</v>
      </c>
      <c r="AT967" s="37" t="s">
        <v>140</v>
      </c>
      <c r="AU967" s="37" t="s">
        <v>140</v>
      </c>
      <c r="AV967" s="55" t="s">
        <v>140</v>
      </c>
      <c r="AW967" s="55" t="s">
        <v>140</v>
      </c>
      <c r="AX967" s="37" t="s">
        <v>140</v>
      </c>
      <c r="AY967" s="55">
        <v>-10000</v>
      </c>
      <c r="AZ967" s="37" t="s">
        <v>140</v>
      </c>
      <c r="BA967" s="37" t="s">
        <v>150</v>
      </c>
    </row>
    <row r="968" spans="2:53">
      <c r="B968" s="38" t="s">
        <v>250</v>
      </c>
      <c r="C968" s="39" t="s">
        <v>64</v>
      </c>
      <c r="D968" s="40" t="s">
        <v>138</v>
      </c>
      <c r="E968" s="50">
        <v>7877</v>
      </c>
      <c r="F968" s="50"/>
      <c r="G968" s="51"/>
      <c r="H968" s="52">
        <v>7877</v>
      </c>
      <c r="I968" s="50"/>
      <c r="J968" s="50"/>
      <c r="K968" s="50"/>
      <c r="L968" s="52">
        <v>-4827</v>
      </c>
      <c r="M968" s="50">
        <v>-4827</v>
      </c>
      <c r="N968" s="51">
        <v>-4827</v>
      </c>
      <c r="O968" s="28" t="s">
        <v>144</v>
      </c>
      <c r="P968" s="41" t="s">
        <v>144</v>
      </c>
      <c r="Q968" s="28">
        <v>0</v>
      </c>
      <c r="R968" s="24">
        <v>0</v>
      </c>
      <c r="S968" s="24" t="s">
        <v>139</v>
      </c>
      <c r="T968" s="24" t="s">
        <v>139</v>
      </c>
      <c r="U968" s="29" t="s">
        <v>139</v>
      </c>
      <c r="V968" s="25">
        <v>0</v>
      </c>
      <c r="W968" s="30">
        <v>1</v>
      </c>
      <c r="X968" s="52">
        <v>-373</v>
      </c>
      <c r="Y968" s="27" t="s">
        <v>140</v>
      </c>
      <c r="Z968" s="41" t="s">
        <v>170</v>
      </c>
      <c r="AA968" s="50">
        <v>373</v>
      </c>
      <c r="AB968" s="27" t="s">
        <v>140</v>
      </c>
      <c r="AC968" s="41" t="s">
        <v>170</v>
      </c>
      <c r="AD968" s="27" t="s">
        <v>140</v>
      </c>
      <c r="AE968" s="27" t="s">
        <v>140</v>
      </c>
      <c r="AF968" s="41" t="s">
        <v>140</v>
      </c>
      <c r="AG968" s="59" t="s">
        <v>140</v>
      </c>
      <c r="AH968" s="27" t="s">
        <v>140</v>
      </c>
      <c r="AI968" s="41" t="s">
        <v>140</v>
      </c>
      <c r="AJ968" s="28" t="s">
        <v>140</v>
      </c>
      <c r="AK968" s="27" t="s">
        <v>140</v>
      </c>
      <c r="AL968" s="27" t="s">
        <v>140</v>
      </c>
      <c r="AM968" s="27" t="s">
        <v>140</v>
      </c>
      <c r="AN968" s="27" t="s">
        <v>140</v>
      </c>
      <c r="AO968" s="27" t="s">
        <v>140</v>
      </c>
      <c r="AP968" s="51" t="s">
        <v>140</v>
      </c>
      <c r="AQ968" s="51" t="s">
        <v>140</v>
      </c>
      <c r="AR968" s="42" t="s">
        <v>140</v>
      </c>
      <c r="AS968" s="51" t="s">
        <v>140</v>
      </c>
      <c r="AT968" s="42" t="s">
        <v>140</v>
      </c>
      <c r="AU968" s="42" t="s">
        <v>140</v>
      </c>
      <c r="AV968" s="51">
        <v>-10000</v>
      </c>
      <c r="AW968" s="51" t="s">
        <v>140</v>
      </c>
      <c r="AX968" s="42" t="s">
        <v>150</v>
      </c>
      <c r="AY968" s="51" t="s">
        <v>140</v>
      </c>
      <c r="AZ968" s="42" t="s">
        <v>140</v>
      </c>
      <c r="BA968" s="42" t="s">
        <v>140</v>
      </c>
    </row>
    <row r="969" spans="2:53">
      <c r="B969" s="43" t="s">
        <v>250</v>
      </c>
      <c r="C969" s="22" t="s">
        <v>64</v>
      </c>
      <c r="D969" s="23" t="s">
        <v>141</v>
      </c>
      <c r="E969" s="29">
        <v>7877</v>
      </c>
      <c r="F969" s="29"/>
      <c r="G969" s="53"/>
      <c r="H969" s="47">
        <v>7877</v>
      </c>
      <c r="I969" s="29"/>
      <c r="J969" s="29"/>
      <c r="K969" s="29"/>
      <c r="L969" s="47">
        <v>-4827</v>
      </c>
      <c r="M969" s="29">
        <v>-4827</v>
      </c>
      <c r="N969" s="53">
        <v>-4827</v>
      </c>
      <c r="O969" s="26" t="s">
        <v>144</v>
      </c>
      <c r="P969" s="25" t="s">
        <v>144</v>
      </c>
      <c r="Q969" s="26">
        <v>0</v>
      </c>
      <c r="R969" s="24">
        <v>0</v>
      </c>
      <c r="S969" s="24" t="s">
        <v>139</v>
      </c>
      <c r="T969" s="24" t="s">
        <v>139</v>
      </c>
      <c r="U969" s="29" t="s">
        <v>139</v>
      </c>
      <c r="V969" s="25">
        <v>0</v>
      </c>
      <c r="W969" s="30">
        <v>1</v>
      </c>
      <c r="X969" s="47">
        <v>-373</v>
      </c>
      <c r="Y969" s="24" t="s">
        <v>140</v>
      </c>
      <c r="Z969" s="25" t="s">
        <v>170</v>
      </c>
      <c r="AA969" s="29">
        <v>373</v>
      </c>
      <c r="AB969" s="24" t="s">
        <v>140</v>
      </c>
      <c r="AC969" s="25" t="s">
        <v>170</v>
      </c>
      <c r="AD969" s="24" t="s">
        <v>140</v>
      </c>
      <c r="AE969" s="24" t="s">
        <v>140</v>
      </c>
      <c r="AF969" s="25" t="s">
        <v>140</v>
      </c>
      <c r="AG969" s="48" t="s">
        <v>140</v>
      </c>
      <c r="AH969" s="24" t="s">
        <v>140</v>
      </c>
      <c r="AI969" s="25" t="s">
        <v>140</v>
      </c>
      <c r="AJ969" s="26" t="s">
        <v>140</v>
      </c>
      <c r="AK969" s="24" t="s">
        <v>140</v>
      </c>
      <c r="AL969" s="24" t="s">
        <v>140</v>
      </c>
      <c r="AM969" s="24" t="s">
        <v>140</v>
      </c>
      <c r="AN969" s="24" t="s">
        <v>140</v>
      </c>
      <c r="AO969" s="24" t="s">
        <v>140</v>
      </c>
      <c r="AP969" s="53" t="s">
        <v>140</v>
      </c>
      <c r="AQ969" s="53" t="s">
        <v>140</v>
      </c>
      <c r="AR969" s="30" t="s">
        <v>140</v>
      </c>
      <c r="AS969" s="53" t="s">
        <v>140</v>
      </c>
      <c r="AT969" s="30" t="s">
        <v>140</v>
      </c>
      <c r="AU969" s="30" t="s">
        <v>140</v>
      </c>
      <c r="AV969" s="53">
        <v>-10000</v>
      </c>
      <c r="AW969" s="53" t="s">
        <v>140</v>
      </c>
      <c r="AX969" s="30" t="s">
        <v>150</v>
      </c>
      <c r="AY969" s="53" t="s">
        <v>140</v>
      </c>
      <c r="AZ969" s="30" t="s">
        <v>140</v>
      </c>
      <c r="BA969" s="30" t="s">
        <v>140</v>
      </c>
    </row>
    <row r="970" spans="2:53">
      <c r="B970" s="43" t="s">
        <v>250</v>
      </c>
      <c r="C970" s="22" t="s">
        <v>64</v>
      </c>
      <c r="D970" s="23" t="s">
        <v>142</v>
      </c>
      <c r="E970" s="29">
        <v>7877</v>
      </c>
      <c r="F970" s="29"/>
      <c r="G970" s="53"/>
      <c r="H970" s="47">
        <v>7877</v>
      </c>
      <c r="I970" s="29"/>
      <c r="J970" s="29"/>
      <c r="K970" s="29"/>
      <c r="L970" s="47">
        <v>-4827</v>
      </c>
      <c r="M970" s="29">
        <v>-4827</v>
      </c>
      <c r="N970" s="53">
        <v>-4827</v>
      </c>
      <c r="O970" s="26" t="s">
        <v>144</v>
      </c>
      <c r="P970" s="25" t="s">
        <v>144</v>
      </c>
      <c r="Q970" s="26">
        <v>0</v>
      </c>
      <c r="R970" s="24">
        <v>0</v>
      </c>
      <c r="S970" s="24" t="s">
        <v>139</v>
      </c>
      <c r="T970" s="24" t="s">
        <v>139</v>
      </c>
      <c r="U970" s="29" t="s">
        <v>139</v>
      </c>
      <c r="V970" s="25">
        <v>0</v>
      </c>
      <c r="W970" s="30">
        <v>1</v>
      </c>
      <c r="X970" s="47">
        <v>-373</v>
      </c>
      <c r="Y970" s="24" t="s">
        <v>140</v>
      </c>
      <c r="Z970" s="25" t="s">
        <v>170</v>
      </c>
      <c r="AA970" s="29">
        <v>373</v>
      </c>
      <c r="AB970" s="24" t="s">
        <v>140</v>
      </c>
      <c r="AC970" s="25" t="s">
        <v>170</v>
      </c>
      <c r="AD970" s="24" t="s">
        <v>140</v>
      </c>
      <c r="AE970" s="24" t="s">
        <v>140</v>
      </c>
      <c r="AF970" s="25" t="s">
        <v>140</v>
      </c>
      <c r="AG970" s="48" t="s">
        <v>140</v>
      </c>
      <c r="AH970" s="24" t="s">
        <v>140</v>
      </c>
      <c r="AI970" s="25" t="s">
        <v>140</v>
      </c>
      <c r="AJ970" s="26" t="s">
        <v>140</v>
      </c>
      <c r="AK970" s="24" t="s">
        <v>140</v>
      </c>
      <c r="AL970" s="24" t="s">
        <v>140</v>
      </c>
      <c r="AM970" s="24" t="s">
        <v>140</v>
      </c>
      <c r="AN970" s="24" t="s">
        <v>140</v>
      </c>
      <c r="AO970" s="24" t="s">
        <v>140</v>
      </c>
      <c r="AP970" s="53" t="s">
        <v>140</v>
      </c>
      <c r="AQ970" s="53" t="s">
        <v>140</v>
      </c>
      <c r="AR970" s="30" t="s">
        <v>140</v>
      </c>
      <c r="AS970" s="53" t="s">
        <v>140</v>
      </c>
      <c r="AT970" s="30" t="s">
        <v>140</v>
      </c>
      <c r="AU970" s="30" t="s">
        <v>140</v>
      </c>
      <c r="AV970" s="53">
        <v>-10000</v>
      </c>
      <c r="AW970" s="53" t="s">
        <v>140</v>
      </c>
      <c r="AX970" s="30" t="s">
        <v>150</v>
      </c>
      <c r="AY970" s="53" t="s">
        <v>140</v>
      </c>
      <c r="AZ970" s="30" t="s">
        <v>140</v>
      </c>
      <c r="BA970" s="30" t="s">
        <v>140</v>
      </c>
    </row>
    <row r="971" spans="2:53">
      <c r="B971" s="43" t="s">
        <v>250</v>
      </c>
      <c r="C971" s="22" t="s">
        <v>64</v>
      </c>
      <c r="D971" s="23" t="s">
        <v>143</v>
      </c>
      <c r="E971" s="29">
        <v>8998</v>
      </c>
      <c r="F971" s="29"/>
      <c r="G971" s="53"/>
      <c r="H971" s="47">
        <v>8932</v>
      </c>
      <c r="I971" s="29"/>
      <c r="J971" s="29"/>
      <c r="K971" s="29"/>
      <c r="L971" s="47">
        <v>-6409</v>
      </c>
      <c r="M971" s="29">
        <v>-6409</v>
      </c>
      <c r="N971" s="53">
        <v>-6315</v>
      </c>
      <c r="O971" s="26" t="s">
        <v>40</v>
      </c>
      <c r="P971" s="25" t="s">
        <v>144</v>
      </c>
      <c r="Q971" s="26">
        <v>0</v>
      </c>
      <c r="R971" s="24">
        <v>66</v>
      </c>
      <c r="S971" s="24" t="s">
        <v>139</v>
      </c>
      <c r="T971" s="24" t="s">
        <v>139</v>
      </c>
      <c r="U971" s="29" t="s">
        <v>139</v>
      </c>
      <c r="V971" s="25">
        <v>0</v>
      </c>
      <c r="W971" s="30">
        <v>1</v>
      </c>
      <c r="X971" s="47">
        <v>-364</v>
      </c>
      <c r="Y971" s="24" t="s">
        <v>140</v>
      </c>
      <c r="Z971" s="25" t="s">
        <v>170</v>
      </c>
      <c r="AA971" s="29">
        <v>364</v>
      </c>
      <c r="AB971" s="24" t="s">
        <v>140</v>
      </c>
      <c r="AC971" s="25" t="s">
        <v>170</v>
      </c>
      <c r="AD971" s="24" t="s">
        <v>140</v>
      </c>
      <c r="AE971" s="24" t="s">
        <v>140</v>
      </c>
      <c r="AF971" s="25" t="s">
        <v>140</v>
      </c>
      <c r="AG971" s="48" t="s">
        <v>140</v>
      </c>
      <c r="AH971" s="24" t="s">
        <v>140</v>
      </c>
      <c r="AI971" s="25" t="s">
        <v>140</v>
      </c>
      <c r="AJ971" s="26" t="s">
        <v>140</v>
      </c>
      <c r="AK971" s="24" t="s">
        <v>140</v>
      </c>
      <c r="AL971" s="24" t="s">
        <v>140</v>
      </c>
      <c r="AM971" s="24" t="s">
        <v>140</v>
      </c>
      <c r="AN971" s="24" t="s">
        <v>140</v>
      </c>
      <c r="AO971" s="24" t="s">
        <v>140</v>
      </c>
      <c r="AP971" s="53" t="s">
        <v>140</v>
      </c>
      <c r="AQ971" s="53" t="s">
        <v>140</v>
      </c>
      <c r="AR971" s="30" t="s">
        <v>140</v>
      </c>
      <c r="AS971" s="53" t="s">
        <v>140</v>
      </c>
      <c r="AT971" s="30" t="s">
        <v>140</v>
      </c>
      <c r="AU971" s="30" t="s">
        <v>140</v>
      </c>
      <c r="AV971" s="53">
        <v>-10000</v>
      </c>
      <c r="AW971" s="53" t="s">
        <v>140</v>
      </c>
      <c r="AX971" s="30" t="s">
        <v>150</v>
      </c>
      <c r="AY971" s="53" t="s">
        <v>140</v>
      </c>
      <c r="AZ971" s="30" t="s">
        <v>140</v>
      </c>
      <c r="BA971" s="30" t="s">
        <v>140</v>
      </c>
    </row>
    <row r="972" spans="2:53">
      <c r="B972" s="43" t="s">
        <v>250</v>
      </c>
      <c r="C972" s="22" t="s">
        <v>64</v>
      </c>
      <c r="D972" s="23" t="s">
        <v>145</v>
      </c>
      <c r="E972" s="29">
        <v>8998</v>
      </c>
      <c r="F972" s="29"/>
      <c r="G972" s="53"/>
      <c r="H972" s="47">
        <v>8993</v>
      </c>
      <c r="I972" s="29"/>
      <c r="J972" s="29"/>
      <c r="K972" s="29"/>
      <c r="L972" s="47">
        <v>-6409</v>
      </c>
      <c r="M972" s="29">
        <v>-6409</v>
      </c>
      <c r="N972" s="53">
        <v>-6400</v>
      </c>
      <c r="O972" s="26" t="s">
        <v>40</v>
      </c>
      <c r="P972" s="25" t="s">
        <v>41</v>
      </c>
      <c r="Q972" s="26">
        <v>0</v>
      </c>
      <c r="R972" s="24">
        <v>5</v>
      </c>
      <c r="S972" s="24" t="s">
        <v>139</v>
      </c>
      <c r="T972" s="24" t="s">
        <v>139</v>
      </c>
      <c r="U972" s="29" t="s">
        <v>139</v>
      </c>
      <c r="V972" s="25">
        <v>0</v>
      </c>
      <c r="W972" s="30">
        <v>1</v>
      </c>
      <c r="X972" s="47">
        <v>140</v>
      </c>
      <c r="Y972" s="24" t="s">
        <v>140</v>
      </c>
      <c r="Z972" s="25" t="s">
        <v>42</v>
      </c>
      <c r="AA972" s="29">
        <v>425</v>
      </c>
      <c r="AB972" s="24" t="s">
        <v>140</v>
      </c>
      <c r="AC972" s="25" t="s">
        <v>42</v>
      </c>
      <c r="AD972" s="24" t="s">
        <v>140</v>
      </c>
      <c r="AE972" s="24" t="s">
        <v>140</v>
      </c>
      <c r="AF972" s="25" t="s">
        <v>140</v>
      </c>
      <c r="AG972" s="48" t="s">
        <v>140</v>
      </c>
      <c r="AH972" s="24" t="s">
        <v>140</v>
      </c>
      <c r="AI972" s="25" t="s">
        <v>140</v>
      </c>
      <c r="AJ972" s="26" t="s">
        <v>140</v>
      </c>
      <c r="AK972" s="24" t="s">
        <v>140</v>
      </c>
      <c r="AL972" s="24" t="s">
        <v>140</v>
      </c>
      <c r="AM972" s="24" t="s">
        <v>140</v>
      </c>
      <c r="AN972" s="24" t="s">
        <v>140</v>
      </c>
      <c r="AO972" s="24" t="s">
        <v>140</v>
      </c>
      <c r="AP972" s="53" t="s">
        <v>140</v>
      </c>
      <c r="AQ972" s="53" t="s">
        <v>140</v>
      </c>
      <c r="AR972" s="30" t="s">
        <v>140</v>
      </c>
      <c r="AS972" s="53" t="s">
        <v>140</v>
      </c>
      <c r="AT972" s="30" t="s">
        <v>140</v>
      </c>
      <c r="AU972" s="30" t="s">
        <v>140</v>
      </c>
      <c r="AV972" s="53" t="s">
        <v>140</v>
      </c>
      <c r="AW972" s="53" t="s">
        <v>140</v>
      </c>
      <c r="AX972" s="30" t="s">
        <v>140</v>
      </c>
      <c r="AY972" s="53" t="s">
        <v>140</v>
      </c>
      <c r="AZ972" s="30" t="s">
        <v>140</v>
      </c>
      <c r="BA972" s="30" t="s">
        <v>140</v>
      </c>
    </row>
    <row r="973" spans="2:53">
      <c r="B973" s="43" t="s">
        <v>250</v>
      </c>
      <c r="C973" s="22" t="s">
        <v>64</v>
      </c>
      <c r="D973" s="23" t="s">
        <v>146</v>
      </c>
      <c r="E973" s="29">
        <v>8998</v>
      </c>
      <c r="F973" s="29"/>
      <c r="G973" s="53"/>
      <c r="H973" s="47">
        <v>8993</v>
      </c>
      <c r="I973" s="29"/>
      <c r="J973" s="29"/>
      <c r="K973" s="29"/>
      <c r="L973" s="47">
        <v>-6409</v>
      </c>
      <c r="M973" s="29">
        <v>-6409</v>
      </c>
      <c r="N973" s="53">
        <v>-6400</v>
      </c>
      <c r="O973" s="26" t="s">
        <v>40</v>
      </c>
      <c r="P973" s="25" t="s">
        <v>41</v>
      </c>
      <c r="Q973" s="26">
        <v>0</v>
      </c>
      <c r="R973" s="24">
        <v>5</v>
      </c>
      <c r="S973" s="24" t="s">
        <v>139</v>
      </c>
      <c r="T973" s="24" t="s">
        <v>139</v>
      </c>
      <c r="U973" s="29" t="s">
        <v>139</v>
      </c>
      <c r="V973" s="25">
        <v>0</v>
      </c>
      <c r="W973" s="30">
        <v>1</v>
      </c>
      <c r="X973" s="47">
        <v>140</v>
      </c>
      <c r="Y973" s="24" t="s">
        <v>140</v>
      </c>
      <c r="Z973" s="25" t="s">
        <v>42</v>
      </c>
      <c r="AA973" s="29">
        <v>425</v>
      </c>
      <c r="AB973" s="24" t="s">
        <v>140</v>
      </c>
      <c r="AC973" s="25" t="s">
        <v>42</v>
      </c>
      <c r="AD973" s="24" t="s">
        <v>140</v>
      </c>
      <c r="AE973" s="24" t="s">
        <v>140</v>
      </c>
      <c r="AF973" s="25" t="s">
        <v>140</v>
      </c>
      <c r="AG973" s="48" t="s">
        <v>140</v>
      </c>
      <c r="AH973" s="24" t="s">
        <v>140</v>
      </c>
      <c r="AI973" s="25" t="s">
        <v>140</v>
      </c>
      <c r="AJ973" s="26" t="s">
        <v>140</v>
      </c>
      <c r="AK973" s="24" t="s">
        <v>140</v>
      </c>
      <c r="AL973" s="24" t="s">
        <v>140</v>
      </c>
      <c r="AM973" s="24" t="s">
        <v>140</v>
      </c>
      <c r="AN973" s="24" t="s">
        <v>140</v>
      </c>
      <c r="AO973" s="24" t="s">
        <v>140</v>
      </c>
      <c r="AP973" s="53" t="s">
        <v>140</v>
      </c>
      <c r="AQ973" s="53" t="s">
        <v>140</v>
      </c>
      <c r="AR973" s="30" t="s">
        <v>140</v>
      </c>
      <c r="AS973" s="53" t="s">
        <v>140</v>
      </c>
      <c r="AT973" s="30" t="s">
        <v>140</v>
      </c>
      <c r="AU973" s="30" t="s">
        <v>140</v>
      </c>
      <c r="AV973" s="53" t="s">
        <v>140</v>
      </c>
      <c r="AW973" s="53" t="s">
        <v>140</v>
      </c>
      <c r="AX973" s="30" t="s">
        <v>140</v>
      </c>
      <c r="AY973" s="53" t="s">
        <v>140</v>
      </c>
      <c r="AZ973" s="30" t="s">
        <v>140</v>
      </c>
      <c r="BA973" s="30" t="s">
        <v>140</v>
      </c>
    </row>
    <row r="974" spans="2:53">
      <c r="B974" s="43" t="s">
        <v>250</v>
      </c>
      <c r="C974" s="22" t="s">
        <v>64</v>
      </c>
      <c r="D974" s="23" t="s">
        <v>147</v>
      </c>
      <c r="E974" s="29"/>
      <c r="F974" s="29">
        <v>7590</v>
      </c>
      <c r="G974" s="53">
        <v>617</v>
      </c>
      <c r="H974" s="47"/>
      <c r="I974" s="29">
        <v>7590</v>
      </c>
      <c r="J974" s="29">
        <v>629</v>
      </c>
      <c r="K974" s="29"/>
      <c r="L974" s="47">
        <v>2810</v>
      </c>
      <c r="M974" s="29">
        <v>-81</v>
      </c>
      <c r="N974" s="53">
        <v>2810</v>
      </c>
      <c r="O974" s="26" t="s">
        <v>144</v>
      </c>
      <c r="P974" s="25" t="s">
        <v>41</v>
      </c>
      <c r="Q974" s="26">
        <v>2891</v>
      </c>
      <c r="R974" s="24" t="s">
        <v>139</v>
      </c>
      <c r="S974" s="24">
        <v>0</v>
      </c>
      <c r="T974" s="24">
        <v>-12</v>
      </c>
      <c r="U974" s="29">
        <v>-12</v>
      </c>
      <c r="V974" s="25">
        <v>-81</v>
      </c>
      <c r="W974" s="30">
        <v>0</v>
      </c>
      <c r="X974" s="47" t="s">
        <v>140</v>
      </c>
      <c r="Y974" s="24" t="s">
        <v>140</v>
      </c>
      <c r="Z974" s="25" t="s">
        <v>140</v>
      </c>
      <c r="AA974" s="29" t="s">
        <v>140</v>
      </c>
      <c r="AB974" s="24" t="s">
        <v>140</v>
      </c>
      <c r="AC974" s="25" t="s">
        <v>140</v>
      </c>
      <c r="AD974" s="24" t="s">
        <v>140</v>
      </c>
      <c r="AE974" s="24" t="s">
        <v>140</v>
      </c>
      <c r="AF974" s="25" t="s">
        <v>140</v>
      </c>
      <c r="AG974" s="48" t="s">
        <v>140</v>
      </c>
      <c r="AH974" s="24" t="s">
        <v>140</v>
      </c>
      <c r="AI974" s="25" t="s">
        <v>140</v>
      </c>
      <c r="AJ974" s="26" t="s">
        <v>140</v>
      </c>
      <c r="AK974" s="24" t="s">
        <v>140</v>
      </c>
      <c r="AL974" s="24" t="s">
        <v>140</v>
      </c>
      <c r="AM974" s="24" t="s">
        <v>140</v>
      </c>
      <c r="AN974" s="24" t="s">
        <v>140</v>
      </c>
      <c r="AO974" s="24" t="s">
        <v>140</v>
      </c>
      <c r="AP974" s="53" t="s">
        <v>140</v>
      </c>
      <c r="AQ974" s="53" t="s">
        <v>140</v>
      </c>
      <c r="AR974" s="30" t="s">
        <v>140</v>
      </c>
      <c r="AS974" s="53" t="s">
        <v>140</v>
      </c>
      <c r="AT974" s="30" t="s">
        <v>140</v>
      </c>
      <c r="AU974" s="30" t="s">
        <v>140</v>
      </c>
      <c r="AV974" s="53" t="s">
        <v>140</v>
      </c>
      <c r="AW974" s="53" t="s">
        <v>140</v>
      </c>
      <c r="AX974" s="30" t="s">
        <v>140</v>
      </c>
      <c r="AY974" s="53" t="s">
        <v>140</v>
      </c>
      <c r="AZ974" s="30" t="s">
        <v>140</v>
      </c>
      <c r="BA974" s="30" t="s">
        <v>140</v>
      </c>
    </row>
    <row r="975" spans="2:53">
      <c r="B975" s="43" t="s">
        <v>250</v>
      </c>
      <c r="C975" s="22" t="s">
        <v>64</v>
      </c>
      <c r="D975" s="23" t="s">
        <v>148</v>
      </c>
      <c r="E975" s="29"/>
      <c r="F975" s="29">
        <v>7590</v>
      </c>
      <c r="G975" s="53">
        <v>816</v>
      </c>
      <c r="H975" s="47"/>
      <c r="I975" s="29">
        <v>7590</v>
      </c>
      <c r="J975" s="29">
        <v>816</v>
      </c>
      <c r="K975" s="29"/>
      <c r="L975" s="47">
        <v>2797</v>
      </c>
      <c r="M975" s="29">
        <v>-81</v>
      </c>
      <c r="N975" s="53">
        <v>2797</v>
      </c>
      <c r="O975" s="26" t="s">
        <v>144</v>
      </c>
      <c r="P975" s="25" t="s">
        <v>41</v>
      </c>
      <c r="Q975" s="26">
        <v>2878</v>
      </c>
      <c r="R975" s="24" t="s">
        <v>139</v>
      </c>
      <c r="S975" s="24">
        <v>0</v>
      </c>
      <c r="T975" s="24">
        <v>0</v>
      </c>
      <c r="U975" s="29">
        <v>0</v>
      </c>
      <c r="V975" s="25">
        <v>-81</v>
      </c>
      <c r="W975" s="30">
        <v>0</v>
      </c>
      <c r="X975" s="47" t="s">
        <v>140</v>
      </c>
      <c r="Y975" s="24" t="s">
        <v>140</v>
      </c>
      <c r="Z975" s="25" t="s">
        <v>140</v>
      </c>
      <c r="AA975" s="29" t="s">
        <v>140</v>
      </c>
      <c r="AB975" s="24" t="s">
        <v>140</v>
      </c>
      <c r="AC975" s="25" t="s">
        <v>140</v>
      </c>
      <c r="AD975" s="24" t="s">
        <v>140</v>
      </c>
      <c r="AE975" s="24" t="s">
        <v>140</v>
      </c>
      <c r="AF975" s="25" t="s">
        <v>140</v>
      </c>
      <c r="AG975" s="48" t="s">
        <v>140</v>
      </c>
      <c r="AH975" s="24" t="s">
        <v>140</v>
      </c>
      <c r="AI975" s="25" t="s">
        <v>140</v>
      </c>
      <c r="AJ975" s="26" t="s">
        <v>140</v>
      </c>
      <c r="AK975" s="24" t="s">
        <v>140</v>
      </c>
      <c r="AL975" s="24" t="s">
        <v>140</v>
      </c>
      <c r="AM975" s="24" t="s">
        <v>140</v>
      </c>
      <c r="AN975" s="24" t="s">
        <v>140</v>
      </c>
      <c r="AO975" s="24" t="s">
        <v>140</v>
      </c>
      <c r="AP975" s="53" t="s">
        <v>140</v>
      </c>
      <c r="AQ975" s="53" t="s">
        <v>140</v>
      </c>
      <c r="AR975" s="30" t="s">
        <v>140</v>
      </c>
      <c r="AS975" s="53" t="s">
        <v>140</v>
      </c>
      <c r="AT975" s="30" t="s">
        <v>140</v>
      </c>
      <c r="AU975" s="30" t="s">
        <v>140</v>
      </c>
      <c r="AV975" s="53" t="s">
        <v>140</v>
      </c>
      <c r="AW975" s="53" t="s">
        <v>140</v>
      </c>
      <c r="AX975" s="30" t="s">
        <v>140</v>
      </c>
      <c r="AY975" s="53" t="s">
        <v>140</v>
      </c>
      <c r="AZ975" s="30" t="s">
        <v>140</v>
      </c>
      <c r="BA975" s="30" t="s">
        <v>140</v>
      </c>
    </row>
    <row r="976" spans="2:53">
      <c r="B976" s="43" t="s">
        <v>250</v>
      </c>
      <c r="C976" s="22" t="s">
        <v>64</v>
      </c>
      <c r="D976" s="23" t="s">
        <v>149</v>
      </c>
      <c r="E976" s="29"/>
      <c r="F976" s="29">
        <v>7525</v>
      </c>
      <c r="G976" s="53">
        <v>816</v>
      </c>
      <c r="H976" s="47"/>
      <c r="I976" s="29">
        <v>7555</v>
      </c>
      <c r="J976" s="29">
        <v>816</v>
      </c>
      <c r="K976" s="29"/>
      <c r="L976" s="47">
        <v>2936</v>
      </c>
      <c r="M976" s="29">
        <v>-81</v>
      </c>
      <c r="N976" s="53">
        <v>2936</v>
      </c>
      <c r="O976" s="26" t="s">
        <v>144</v>
      </c>
      <c r="P976" s="25" t="s">
        <v>41</v>
      </c>
      <c r="Q976" s="26">
        <v>3017</v>
      </c>
      <c r="R976" s="24" t="s">
        <v>139</v>
      </c>
      <c r="S976" s="24">
        <v>-30</v>
      </c>
      <c r="T976" s="24">
        <v>0</v>
      </c>
      <c r="U976" s="29">
        <v>-30</v>
      </c>
      <c r="V976" s="25">
        <v>-81</v>
      </c>
      <c r="W976" s="30">
        <v>0</v>
      </c>
      <c r="X976" s="47" t="s">
        <v>140</v>
      </c>
      <c r="Y976" s="24" t="s">
        <v>140</v>
      </c>
      <c r="Z976" s="25" t="s">
        <v>140</v>
      </c>
      <c r="AA976" s="29" t="s">
        <v>140</v>
      </c>
      <c r="AB976" s="24" t="s">
        <v>140</v>
      </c>
      <c r="AC976" s="25" t="s">
        <v>140</v>
      </c>
      <c r="AD976" s="24" t="s">
        <v>140</v>
      </c>
      <c r="AE976" s="24" t="s">
        <v>140</v>
      </c>
      <c r="AF976" s="25" t="s">
        <v>140</v>
      </c>
      <c r="AG976" s="48" t="s">
        <v>140</v>
      </c>
      <c r="AH976" s="24" t="s">
        <v>140</v>
      </c>
      <c r="AI976" s="25" t="s">
        <v>140</v>
      </c>
      <c r="AJ976" s="26" t="s">
        <v>140</v>
      </c>
      <c r="AK976" s="24" t="s">
        <v>140</v>
      </c>
      <c r="AL976" s="24" t="s">
        <v>140</v>
      </c>
      <c r="AM976" s="24" t="s">
        <v>140</v>
      </c>
      <c r="AN976" s="24" t="s">
        <v>140</v>
      </c>
      <c r="AO976" s="24" t="s">
        <v>140</v>
      </c>
      <c r="AP976" s="53" t="s">
        <v>140</v>
      </c>
      <c r="AQ976" s="53" t="s">
        <v>140</v>
      </c>
      <c r="AR976" s="30" t="s">
        <v>140</v>
      </c>
      <c r="AS976" s="53" t="s">
        <v>140</v>
      </c>
      <c r="AT976" s="30" t="s">
        <v>140</v>
      </c>
      <c r="AU976" s="30" t="s">
        <v>140</v>
      </c>
      <c r="AV976" s="53" t="s">
        <v>140</v>
      </c>
      <c r="AW976" s="53" t="s">
        <v>140</v>
      </c>
      <c r="AX976" s="30" t="s">
        <v>140</v>
      </c>
      <c r="AY976" s="53" t="s">
        <v>140</v>
      </c>
      <c r="AZ976" s="30" t="s">
        <v>140</v>
      </c>
      <c r="BA976" s="30" t="s">
        <v>140</v>
      </c>
    </row>
    <row r="977" spans="2:53">
      <c r="B977" s="43" t="s">
        <v>250</v>
      </c>
      <c r="C977" s="22" t="s">
        <v>64</v>
      </c>
      <c r="D977" s="23" t="s">
        <v>151</v>
      </c>
      <c r="E977" s="29">
        <v>8718</v>
      </c>
      <c r="F977" s="29"/>
      <c r="G977" s="53"/>
      <c r="H977" s="47">
        <v>8718</v>
      </c>
      <c r="I977" s="29"/>
      <c r="J977" s="29"/>
      <c r="K977" s="29"/>
      <c r="L977" s="47">
        <v>-6268</v>
      </c>
      <c r="M977" s="29">
        <v>-6268</v>
      </c>
      <c r="N977" s="53">
        <v>-6267</v>
      </c>
      <c r="O977" s="26" t="s">
        <v>40</v>
      </c>
      <c r="P977" s="25" t="s">
        <v>41</v>
      </c>
      <c r="Q977" s="26">
        <v>0</v>
      </c>
      <c r="R977" s="24">
        <v>0</v>
      </c>
      <c r="S977" s="24" t="s">
        <v>139</v>
      </c>
      <c r="T977" s="24" t="s">
        <v>139</v>
      </c>
      <c r="U977" s="29" t="s">
        <v>139</v>
      </c>
      <c r="V977" s="25">
        <v>0</v>
      </c>
      <c r="W977" s="30">
        <v>0</v>
      </c>
      <c r="X977" s="47" t="s">
        <v>140</v>
      </c>
      <c r="Y977" s="24" t="s">
        <v>140</v>
      </c>
      <c r="Z977" s="25" t="s">
        <v>140</v>
      </c>
      <c r="AA977" s="29" t="s">
        <v>140</v>
      </c>
      <c r="AB977" s="24" t="s">
        <v>140</v>
      </c>
      <c r="AC977" s="25" t="s">
        <v>140</v>
      </c>
      <c r="AD977" s="24" t="s">
        <v>140</v>
      </c>
      <c r="AE977" s="24" t="s">
        <v>140</v>
      </c>
      <c r="AF977" s="25" t="s">
        <v>140</v>
      </c>
      <c r="AG977" s="48" t="s">
        <v>140</v>
      </c>
      <c r="AH977" s="24" t="s">
        <v>140</v>
      </c>
      <c r="AI977" s="25" t="s">
        <v>140</v>
      </c>
      <c r="AJ977" s="26" t="s">
        <v>140</v>
      </c>
      <c r="AK977" s="24" t="s">
        <v>140</v>
      </c>
      <c r="AL977" s="24" t="s">
        <v>140</v>
      </c>
      <c r="AM977" s="24" t="s">
        <v>140</v>
      </c>
      <c r="AN977" s="24" t="s">
        <v>140</v>
      </c>
      <c r="AO977" s="24" t="s">
        <v>140</v>
      </c>
      <c r="AP977" s="53" t="s">
        <v>140</v>
      </c>
      <c r="AQ977" s="53" t="s">
        <v>140</v>
      </c>
      <c r="AR977" s="30" t="s">
        <v>140</v>
      </c>
      <c r="AS977" s="53" t="s">
        <v>140</v>
      </c>
      <c r="AT977" s="30" t="s">
        <v>140</v>
      </c>
      <c r="AU977" s="30" t="s">
        <v>140</v>
      </c>
      <c r="AV977" s="53" t="s">
        <v>140</v>
      </c>
      <c r="AW977" s="53" t="s">
        <v>140</v>
      </c>
      <c r="AX977" s="30" t="s">
        <v>140</v>
      </c>
      <c r="AY977" s="53" t="s">
        <v>140</v>
      </c>
      <c r="AZ977" s="30" t="s">
        <v>140</v>
      </c>
      <c r="BA977" s="30" t="s">
        <v>140</v>
      </c>
    </row>
    <row r="978" spans="2:53">
      <c r="B978" s="43" t="s">
        <v>250</v>
      </c>
      <c r="C978" s="22" t="s">
        <v>64</v>
      </c>
      <c r="D978" s="23" t="s">
        <v>153</v>
      </c>
      <c r="E978" s="29">
        <v>8718</v>
      </c>
      <c r="F978" s="29"/>
      <c r="G978" s="53"/>
      <c r="H978" s="47">
        <v>8718</v>
      </c>
      <c r="I978" s="29"/>
      <c r="J978" s="29"/>
      <c r="K978" s="29"/>
      <c r="L978" s="47">
        <v>-6268</v>
      </c>
      <c r="M978" s="29">
        <v>-6268</v>
      </c>
      <c r="N978" s="53">
        <v>-6267</v>
      </c>
      <c r="O978" s="26" t="s">
        <v>40</v>
      </c>
      <c r="P978" s="25" t="s">
        <v>41</v>
      </c>
      <c r="Q978" s="26">
        <v>0</v>
      </c>
      <c r="R978" s="24">
        <v>0</v>
      </c>
      <c r="S978" s="24" t="s">
        <v>139</v>
      </c>
      <c r="T978" s="24" t="s">
        <v>139</v>
      </c>
      <c r="U978" s="29" t="s">
        <v>139</v>
      </c>
      <c r="V978" s="25">
        <v>0</v>
      </c>
      <c r="W978" s="30">
        <v>0</v>
      </c>
      <c r="X978" s="47" t="s">
        <v>140</v>
      </c>
      <c r="Y978" s="24" t="s">
        <v>140</v>
      </c>
      <c r="Z978" s="25" t="s">
        <v>140</v>
      </c>
      <c r="AA978" s="29" t="s">
        <v>140</v>
      </c>
      <c r="AB978" s="24" t="s">
        <v>140</v>
      </c>
      <c r="AC978" s="25" t="s">
        <v>140</v>
      </c>
      <c r="AD978" s="24" t="s">
        <v>140</v>
      </c>
      <c r="AE978" s="24" t="s">
        <v>140</v>
      </c>
      <c r="AF978" s="25" t="s">
        <v>140</v>
      </c>
      <c r="AG978" s="48" t="s">
        <v>140</v>
      </c>
      <c r="AH978" s="24" t="s">
        <v>140</v>
      </c>
      <c r="AI978" s="25" t="s">
        <v>140</v>
      </c>
      <c r="AJ978" s="26" t="s">
        <v>140</v>
      </c>
      <c r="AK978" s="24" t="s">
        <v>140</v>
      </c>
      <c r="AL978" s="24" t="s">
        <v>140</v>
      </c>
      <c r="AM978" s="24" t="s">
        <v>140</v>
      </c>
      <c r="AN978" s="24" t="s">
        <v>140</v>
      </c>
      <c r="AO978" s="24" t="s">
        <v>140</v>
      </c>
      <c r="AP978" s="53" t="s">
        <v>140</v>
      </c>
      <c r="AQ978" s="53" t="s">
        <v>140</v>
      </c>
      <c r="AR978" s="30" t="s">
        <v>140</v>
      </c>
      <c r="AS978" s="53" t="s">
        <v>140</v>
      </c>
      <c r="AT978" s="30" t="s">
        <v>140</v>
      </c>
      <c r="AU978" s="30" t="s">
        <v>140</v>
      </c>
      <c r="AV978" s="53" t="s">
        <v>140</v>
      </c>
      <c r="AW978" s="53" t="s">
        <v>140</v>
      </c>
      <c r="AX978" s="30" t="s">
        <v>140</v>
      </c>
      <c r="AY978" s="53" t="s">
        <v>140</v>
      </c>
      <c r="AZ978" s="30" t="s">
        <v>140</v>
      </c>
      <c r="BA978" s="30" t="s">
        <v>140</v>
      </c>
    </row>
    <row r="979" spans="2:53" ht="15" thickBot="1">
      <c r="B979" s="44" t="s">
        <v>250</v>
      </c>
      <c r="C979" s="32" t="s">
        <v>64</v>
      </c>
      <c r="D979" s="33" t="s">
        <v>155</v>
      </c>
      <c r="E979" s="54">
        <v>8118</v>
      </c>
      <c r="F979" s="54"/>
      <c r="G979" s="55"/>
      <c r="H979" s="56">
        <v>8117</v>
      </c>
      <c r="I979" s="54"/>
      <c r="J979" s="54"/>
      <c r="K979" s="54"/>
      <c r="L979" s="56">
        <v>-5664</v>
      </c>
      <c r="M979" s="54">
        <v>-5664</v>
      </c>
      <c r="N979" s="55">
        <v>-5663</v>
      </c>
      <c r="O979" s="36" t="s">
        <v>40</v>
      </c>
      <c r="P979" s="35" t="s">
        <v>41</v>
      </c>
      <c r="Q979" s="36">
        <v>0</v>
      </c>
      <c r="R979" s="24">
        <v>1</v>
      </c>
      <c r="S979" s="24" t="s">
        <v>139</v>
      </c>
      <c r="T979" s="24" t="s">
        <v>139</v>
      </c>
      <c r="U979" s="29" t="s">
        <v>139</v>
      </c>
      <c r="V979" s="25">
        <v>0</v>
      </c>
      <c r="W979" s="30">
        <v>0</v>
      </c>
      <c r="X979" s="56" t="s">
        <v>140</v>
      </c>
      <c r="Y979" s="34" t="s">
        <v>140</v>
      </c>
      <c r="Z979" s="35" t="s">
        <v>140</v>
      </c>
      <c r="AA979" s="54" t="s">
        <v>140</v>
      </c>
      <c r="AB979" s="34" t="s">
        <v>140</v>
      </c>
      <c r="AC979" s="35" t="s">
        <v>140</v>
      </c>
      <c r="AD979" s="34" t="s">
        <v>140</v>
      </c>
      <c r="AE979" s="34" t="s">
        <v>140</v>
      </c>
      <c r="AF979" s="35" t="s">
        <v>140</v>
      </c>
      <c r="AG979" s="61" t="s">
        <v>140</v>
      </c>
      <c r="AH979" s="34" t="s">
        <v>140</v>
      </c>
      <c r="AI979" s="35" t="s">
        <v>140</v>
      </c>
      <c r="AJ979" s="36" t="s">
        <v>140</v>
      </c>
      <c r="AK979" s="34" t="s">
        <v>140</v>
      </c>
      <c r="AL979" s="34" t="s">
        <v>140</v>
      </c>
      <c r="AM979" s="34" t="s">
        <v>140</v>
      </c>
      <c r="AN979" s="34" t="s">
        <v>140</v>
      </c>
      <c r="AO979" s="34" t="s">
        <v>140</v>
      </c>
      <c r="AP979" s="55" t="s">
        <v>140</v>
      </c>
      <c r="AQ979" s="55" t="s">
        <v>140</v>
      </c>
      <c r="AR979" s="37" t="s">
        <v>140</v>
      </c>
      <c r="AS979" s="55" t="s">
        <v>140</v>
      </c>
      <c r="AT979" s="37" t="s">
        <v>140</v>
      </c>
      <c r="AU979" s="37" t="s">
        <v>140</v>
      </c>
      <c r="AV979" s="55" t="s">
        <v>140</v>
      </c>
      <c r="AW979" s="55" t="s">
        <v>140</v>
      </c>
      <c r="AX979" s="37" t="s">
        <v>140</v>
      </c>
      <c r="AY979" s="55" t="s">
        <v>140</v>
      </c>
      <c r="AZ979" s="37" t="s">
        <v>140</v>
      </c>
      <c r="BA979" s="37" t="s">
        <v>140</v>
      </c>
    </row>
    <row r="980" spans="2:53">
      <c r="B980" s="38" t="s">
        <v>251</v>
      </c>
      <c r="C980" s="39" t="s">
        <v>64</v>
      </c>
      <c r="D980" s="40" t="s">
        <v>138</v>
      </c>
      <c r="E980" s="50">
        <v>4958</v>
      </c>
      <c r="F980" s="50"/>
      <c r="G980" s="51"/>
      <c r="H980" s="52">
        <v>4500</v>
      </c>
      <c r="I980" s="50"/>
      <c r="J980" s="50"/>
      <c r="K980" s="50"/>
      <c r="L980" s="52">
        <v>0</v>
      </c>
      <c r="M980" s="50">
        <v>0</v>
      </c>
      <c r="N980" s="51">
        <v>0</v>
      </c>
      <c r="O980" s="28" t="s">
        <v>160</v>
      </c>
      <c r="P980" s="41" t="s">
        <v>41</v>
      </c>
      <c r="Q980" s="28">
        <v>0</v>
      </c>
      <c r="R980" s="24">
        <v>458</v>
      </c>
      <c r="S980" s="24" t="s">
        <v>139</v>
      </c>
      <c r="T980" s="24" t="s">
        <v>139</v>
      </c>
      <c r="U980" s="29" t="s">
        <v>139</v>
      </c>
      <c r="V980" s="25">
        <v>0</v>
      </c>
      <c r="W980" s="30">
        <v>1</v>
      </c>
      <c r="X980" s="52">
        <v>140</v>
      </c>
      <c r="Y980" s="27" t="s">
        <v>140</v>
      </c>
      <c r="Z980" s="41" t="s">
        <v>170</v>
      </c>
      <c r="AA980" s="50">
        <v>326</v>
      </c>
      <c r="AB980" s="27" t="s">
        <v>140</v>
      </c>
      <c r="AC980" s="41" t="s">
        <v>170</v>
      </c>
      <c r="AD980" s="27" t="s">
        <v>140</v>
      </c>
      <c r="AE980" s="27">
        <v>3288</v>
      </c>
      <c r="AF980" s="41" t="s">
        <v>252</v>
      </c>
      <c r="AG980" s="59" t="s">
        <v>140</v>
      </c>
      <c r="AH980" s="27" t="s">
        <v>140</v>
      </c>
      <c r="AI980" s="41" t="s">
        <v>140</v>
      </c>
      <c r="AJ980" s="28" t="s">
        <v>140</v>
      </c>
      <c r="AK980" s="27" t="s">
        <v>140</v>
      </c>
      <c r="AL980" s="27" t="s">
        <v>140</v>
      </c>
      <c r="AM980" s="27" t="s">
        <v>140</v>
      </c>
      <c r="AN980" s="27" t="s">
        <v>140</v>
      </c>
      <c r="AO980" s="27" t="s">
        <v>140</v>
      </c>
      <c r="AP980" s="51" t="s">
        <v>140</v>
      </c>
      <c r="AQ980" s="51" t="s">
        <v>140</v>
      </c>
      <c r="AR980" s="42" t="s">
        <v>140</v>
      </c>
      <c r="AS980" s="51" t="s">
        <v>140</v>
      </c>
      <c r="AT980" s="42" t="s">
        <v>140</v>
      </c>
      <c r="AU980" s="42" t="s">
        <v>140</v>
      </c>
      <c r="AV980" s="51">
        <v>-10000</v>
      </c>
      <c r="AW980" s="51" t="s">
        <v>140</v>
      </c>
      <c r="AX980" s="42" t="s">
        <v>150</v>
      </c>
      <c r="AY980" s="51" t="s">
        <v>140</v>
      </c>
      <c r="AZ980" s="42" t="s">
        <v>140</v>
      </c>
      <c r="BA980" s="42" t="s">
        <v>140</v>
      </c>
    </row>
    <row r="981" spans="2:53">
      <c r="B981" s="43" t="s">
        <v>251</v>
      </c>
      <c r="C981" s="22" t="s">
        <v>64</v>
      </c>
      <c r="D981" s="23" t="s">
        <v>141</v>
      </c>
      <c r="E981" s="29">
        <v>4958</v>
      </c>
      <c r="F981" s="29"/>
      <c r="G981" s="53"/>
      <c r="H981" s="47">
        <v>4537</v>
      </c>
      <c r="I981" s="29"/>
      <c r="J981" s="29"/>
      <c r="K981" s="29"/>
      <c r="L981" s="47">
        <v>0</v>
      </c>
      <c r="M981" s="29">
        <v>0</v>
      </c>
      <c r="N981" s="53">
        <v>0</v>
      </c>
      <c r="O981" s="26" t="s">
        <v>160</v>
      </c>
      <c r="P981" s="25" t="s">
        <v>41</v>
      </c>
      <c r="Q981" s="26">
        <v>0</v>
      </c>
      <c r="R981" s="24">
        <v>421</v>
      </c>
      <c r="S981" s="24" t="s">
        <v>139</v>
      </c>
      <c r="T981" s="24" t="s">
        <v>139</v>
      </c>
      <c r="U981" s="29" t="s">
        <v>139</v>
      </c>
      <c r="V981" s="25">
        <v>0</v>
      </c>
      <c r="W981" s="30">
        <v>1</v>
      </c>
      <c r="X981" s="47">
        <v>140</v>
      </c>
      <c r="Y981" s="24" t="s">
        <v>140</v>
      </c>
      <c r="Z981" s="25" t="s">
        <v>170</v>
      </c>
      <c r="AA981" s="29">
        <v>326</v>
      </c>
      <c r="AB981" s="24" t="s">
        <v>140</v>
      </c>
      <c r="AC981" s="25" t="s">
        <v>170</v>
      </c>
      <c r="AD981" s="24" t="s">
        <v>140</v>
      </c>
      <c r="AE981" s="24" t="s">
        <v>140</v>
      </c>
      <c r="AF981" s="25" t="s">
        <v>140</v>
      </c>
      <c r="AG981" s="48" t="s">
        <v>140</v>
      </c>
      <c r="AH981" s="24" t="s">
        <v>140</v>
      </c>
      <c r="AI981" s="25" t="s">
        <v>140</v>
      </c>
      <c r="AJ981" s="26" t="s">
        <v>140</v>
      </c>
      <c r="AK981" s="24" t="s">
        <v>140</v>
      </c>
      <c r="AL981" s="24" t="s">
        <v>140</v>
      </c>
      <c r="AM981" s="24" t="s">
        <v>140</v>
      </c>
      <c r="AN981" s="24" t="s">
        <v>140</v>
      </c>
      <c r="AO981" s="24" t="s">
        <v>140</v>
      </c>
      <c r="AP981" s="53" t="s">
        <v>140</v>
      </c>
      <c r="AQ981" s="53" t="s">
        <v>140</v>
      </c>
      <c r="AR981" s="30" t="s">
        <v>140</v>
      </c>
      <c r="AS981" s="53" t="s">
        <v>140</v>
      </c>
      <c r="AT981" s="30" t="s">
        <v>140</v>
      </c>
      <c r="AU981" s="30" t="s">
        <v>140</v>
      </c>
      <c r="AV981" s="53">
        <v>-10000</v>
      </c>
      <c r="AW981" s="53" t="s">
        <v>140</v>
      </c>
      <c r="AX981" s="30" t="s">
        <v>150</v>
      </c>
      <c r="AY981" s="53" t="s">
        <v>140</v>
      </c>
      <c r="AZ981" s="30" t="s">
        <v>140</v>
      </c>
      <c r="BA981" s="30" t="s">
        <v>140</v>
      </c>
    </row>
    <row r="982" spans="2:53">
      <c r="B982" s="43" t="s">
        <v>251</v>
      </c>
      <c r="C982" s="22" t="s">
        <v>64</v>
      </c>
      <c r="D982" s="23" t="s">
        <v>142</v>
      </c>
      <c r="E982" s="29">
        <v>4958</v>
      </c>
      <c r="F982" s="29"/>
      <c r="G982" s="53"/>
      <c r="H982" s="47">
        <v>4535</v>
      </c>
      <c r="I982" s="29"/>
      <c r="J982" s="29"/>
      <c r="K982" s="29"/>
      <c r="L982" s="47">
        <v>0</v>
      </c>
      <c r="M982" s="29">
        <v>0</v>
      </c>
      <c r="N982" s="53">
        <v>0</v>
      </c>
      <c r="O982" s="26" t="s">
        <v>160</v>
      </c>
      <c r="P982" s="25" t="s">
        <v>41</v>
      </c>
      <c r="Q982" s="26">
        <v>0</v>
      </c>
      <c r="R982" s="24">
        <v>423</v>
      </c>
      <c r="S982" s="24" t="s">
        <v>139</v>
      </c>
      <c r="T982" s="24" t="s">
        <v>139</v>
      </c>
      <c r="U982" s="29" t="s">
        <v>139</v>
      </c>
      <c r="V982" s="25">
        <v>0</v>
      </c>
      <c r="W982" s="30">
        <v>1</v>
      </c>
      <c r="X982" s="47">
        <v>140</v>
      </c>
      <c r="Y982" s="24" t="s">
        <v>140</v>
      </c>
      <c r="Z982" s="25" t="s">
        <v>170</v>
      </c>
      <c r="AA982" s="29">
        <v>326</v>
      </c>
      <c r="AB982" s="24" t="s">
        <v>140</v>
      </c>
      <c r="AC982" s="25" t="s">
        <v>170</v>
      </c>
      <c r="AD982" s="24" t="s">
        <v>140</v>
      </c>
      <c r="AE982" s="24" t="s">
        <v>140</v>
      </c>
      <c r="AF982" s="25" t="s">
        <v>140</v>
      </c>
      <c r="AG982" s="48" t="s">
        <v>140</v>
      </c>
      <c r="AH982" s="24" t="s">
        <v>140</v>
      </c>
      <c r="AI982" s="25" t="s">
        <v>140</v>
      </c>
      <c r="AJ982" s="26" t="s">
        <v>140</v>
      </c>
      <c r="AK982" s="24" t="s">
        <v>140</v>
      </c>
      <c r="AL982" s="24" t="s">
        <v>140</v>
      </c>
      <c r="AM982" s="24" t="s">
        <v>140</v>
      </c>
      <c r="AN982" s="24" t="s">
        <v>140</v>
      </c>
      <c r="AO982" s="24" t="s">
        <v>140</v>
      </c>
      <c r="AP982" s="53" t="s">
        <v>140</v>
      </c>
      <c r="AQ982" s="53" t="s">
        <v>140</v>
      </c>
      <c r="AR982" s="30" t="s">
        <v>140</v>
      </c>
      <c r="AS982" s="53" t="s">
        <v>140</v>
      </c>
      <c r="AT982" s="30" t="s">
        <v>140</v>
      </c>
      <c r="AU982" s="30" t="s">
        <v>140</v>
      </c>
      <c r="AV982" s="53">
        <v>-10000</v>
      </c>
      <c r="AW982" s="53" t="s">
        <v>140</v>
      </c>
      <c r="AX982" s="30" t="s">
        <v>150</v>
      </c>
      <c r="AY982" s="53" t="s">
        <v>140</v>
      </c>
      <c r="AZ982" s="30" t="s">
        <v>140</v>
      </c>
      <c r="BA982" s="30" t="s">
        <v>140</v>
      </c>
    </row>
    <row r="983" spans="2:53">
      <c r="B983" s="43" t="s">
        <v>251</v>
      </c>
      <c r="C983" s="22" t="s">
        <v>64</v>
      </c>
      <c r="D983" s="23" t="s">
        <v>143</v>
      </c>
      <c r="E983" s="29"/>
      <c r="F983" s="29">
        <v>7113</v>
      </c>
      <c r="G983" s="53">
        <v>654</v>
      </c>
      <c r="H983" s="47"/>
      <c r="I983" s="29">
        <v>5042</v>
      </c>
      <c r="J983" s="29">
        <v>654</v>
      </c>
      <c r="K983" s="29"/>
      <c r="L983" s="47">
        <v>-825</v>
      </c>
      <c r="M983" s="29">
        <v>-825</v>
      </c>
      <c r="N983" s="53">
        <v>-825</v>
      </c>
      <c r="O983" s="26" t="s">
        <v>40</v>
      </c>
      <c r="P983" s="25" t="s">
        <v>144</v>
      </c>
      <c r="Q983" s="26">
        <v>0</v>
      </c>
      <c r="R983" s="24" t="s">
        <v>139</v>
      </c>
      <c r="S983" s="24">
        <v>2071</v>
      </c>
      <c r="T983" s="24">
        <v>0</v>
      </c>
      <c r="U983" s="29">
        <v>2071</v>
      </c>
      <c r="V983" s="25">
        <v>0</v>
      </c>
      <c r="W983" s="30">
        <v>1</v>
      </c>
      <c r="X983" s="47">
        <v>139</v>
      </c>
      <c r="Y983" s="24" t="s">
        <v>140</v>
      </c>
      <c r="Z983" s="25" t="s">
        <v>170</v>
      </c>
      <c r="AA983" s="29">
        <v>318</v>
      </c>
      <c r="AB983" s="24" t="s">
        <v>140</v>
      </c>
      <c r="AC983" s="25" t="s">
        <v>170</v>
      </c>
      <c r="AD983" s="24" t="s">
        <v>140</v>
      </c>
      <c r="AE983" s="24" t="s">
        <v>140</v>
      </c>
      <c r="AF983" s="25" t="s">
        <v>140</v>
      </c>
      <c r="AG983" s="48" t="s">
        <v>140</v>
      </c>
      <c r="AH983" s="24" t="s">
        <v>140</v>
      </c>
      <c r="AI983" s="25" t="s">
        <v>140</v>
      </c>
      <c r="AJ983" s="26" t="s">
        <v>140</v>
      </c>
      <c r="AK983" s="24" t="s">
        <v>140</v>
      </c>
      <c r="AL983" s="24" t="s">
        <v>140</v>
      </c>
      <c r="AM983" s="24" t="s">
        <v>140</v>
      </c>
      <c r="AN983" s="24" t="s">
        <v>140</v>
      </c>
      <c r="AO983" s="24" t="s">
        <v>140</v>
      </c>
      <c r="AP983" s="53" t="s">
        <v>140</v>
      </c>
      <c r="AQ983" s="53" t="s">
        <v>140</v>
      </c>
      <c r="AR983" s="30" t="s">
        <v>140</v>
      </c>
      <c r="AS983" s="53" t="s">
        <v>140</v>
      </c>
      <c r="AT983" s="30" t="s">
        <v>140</v>
      </c>
      <c r="AU983" s="30" t="s">
        <v>140</v>
      </c>
      <c r="AV983" s="53" t="s">
        <v>140</v>
      </c>
      <c r="AW983" s="53" t="s">
        <v>140</v>
      </c>
      <c r="AX983" s="30" t="s">
        <v>140</v>
      </c>
      <c r="AY983" s="53">
        <v>-10000</v>
      </c>
      <c r="AZ983" s="30" t="s">
        <v>140</v>
      </c>
      <c r="BA983" s="30" t="s">
        <v>150</v>
      </c>
    </row>
    <row r="984" spans="2:53">
      <c r="B984" s="43" t="s">
        <v>251</v>
      </c>
      <c r="C984" s="22" t="s">
        <v>64</v>
      </c>
      <c r="D984" s="23" t="s">
        <v>145</v>
      </c>
      <c r="E984" s="29"/>
      <c r="F984" s="29">
        <v>7181</v>
      </c>
      <c r="G984" s="53">
        <v>654</v>
      </c>
      <c r="H984" s="47"/>
      <c r="I984" s="29">
        <v>6922</v>
      </c>
      <c r="J984" s="29">
        <v>654</v>
      </c>
      <c r="K984" s="29"/>
      <c r="L984" s="47">
        <v>-792</v>
      </c>
      <c r="M984" s="29">
        <v>-792</v>
      </c>
      <c r="N984" s="53">
        <v>-792</v>
      </c>
      <c r="O984" s="26" t="s">
        <v>40</v>
      </c>
      <c r="P984" s="25" t="s">
        <v>144</v>
      </c>
      <c r="Q984" s="26">
        <v>0</v>
      </c>
      <c r="R984" s="24" t="s">
        <v>139</v>
      </c>
      <c r="S984" s="24">
        <v>259</v>
      </c>
      <c r="T984" s="24">
        <v>0</v>
      </c>
      <c r="U984" s="29">
        <v>259</v>
      </c>
      <c r="V984" s="25">
        <v>0</v>
      </c>
      <c r="W984" s="30">
        <v>1</v>
      </c>
      <c r="X984" s="47">
        <v>139</v>
      </c>
      <c r="Y984" s="24" t="s">
        <v>140</v>
      </c>
      <c r="Z984" s="25" t="s">
        <v>170</v>
      </c>
      <c r="AA984" s="29">
        <v>380</v>
      </c>
      <c r="AB984" s="24" t="s">
        <v>140</v>
      </c>
      <c r="AC984" s="25" t="s">
        <v>170</v>
      </c>
      <c r="AD984" s="24" t="s">
        <v>140</v>
      </c>
      <c r="AE984" s="24" t="s">
        <v>140</v>
      </c>
      <c r="AF984" s="25" t="s">
        <v>140</v>
      </c>
      <c r="AG984" s="48" t="s">
        <v>140</v>
      </c>
      <c r="AH984" s="24" t="s">
        <v>140</v>
      </c>
      <c r="AI984" s="25" t="s">
        <v>140</v>
      </c>
      <c r="AJ984" s="26" t="s">
        <v>140</v>
      </c>
      <c r="AK984" s="24" t="s">
        <v>140</v>
      </c>
      <c r="AL984" s="24" t="s">
        <v>140</v>
      </c>
      <c r="AM984" s="24" t="s">
        <v>140</v>
      </c>
      <c r="AN984" s="24" t="s">
        <v>140</v>
      </c>
      <c r="AO984" s="24" t="s">
        <v>140</v>
      </c>
      <c r="AP984" s="53" t="s">
        <v>140</v>
      </c>
      <c r="AQ984" s="53" t="s">
        <v>140</v>
      </c>
      <c r="AR984" s="30" t="s">
        <v>140</v>
      </c>
      <c r="AS984" s="53" t="s">
        <v>140</v>
      </c>
      <c r="AT984" s="30" t="s">
        <v>140</v>
      </c>
      <c r="AU984" s="30" t="s">
        <v>140</v>
      </c>
      <c r="AV984" s="53" t="s">
        <v>140</v>
      </c>
      <c r="AW984" s="53" t="s">
        <v>140</v>
      </c>
      <c r="AX984" s="30" t="s">
        <v>140</v>
      </c>
      <c r="AY984" s="53">
        <v>-10000</v>
      </c>
      <c r="AZ984" s="30" t="s">
        <v>140</v>
      </c>
      <c r="BA984" s="30" t="s">
        <v>150</v>
      </c>
    </row>
    <row r="985" spans="2:53">
      <c r="B985" s="43" t="s">
        <v>251</v>
      </c>
      <c r="C985" s="22" t="s">
        <v>64</v>
      </c>
      <c r="D985" s="23" t="s">
        <v>146</v>
      </c>
      <c r="E985" s="29"/>
      <c r="F985" s="29">
        <v>6997</v>
      </c>
      <c r="G985" s="53">
        <v>654</v>
      </c>
      <c r="H985" s="47"/>
      <c r="I985" s="29">
        <v>6740</v>
      </c>
      <c r="J985" s="29">
        <v>654</v>
      </c>
      <c r="K985" s="29"/>
      <c r="L985" s="47">
        <v>-639</v>
      </c>
      <c r="M985" s="29">
        <v>-639</v>
      </c>
      <c r="N985" s="53">
        <v>-639</v>
      </c>
      <c r="O985" s="26" t="s">
        <v>40</v>
      </c>
      <c r="P985" s="25" t="s">
        <v>144</v>
      </c>
      <c r="Q985" s="26">
        <v>0</v>
      </c>
      <c r="R985" s="24" t="s">
        <v>139</v>
      </c>
      <c r="S985" s="24">
        <v>257</v>
      </c>
      <c r="T985" s="24">
        <v>0</v>
      </c>
      <c r="U985" s="29">
        <v>257</v>
      </c>
      <c r="V985" s="25">
        <v>0</v>
      </c>
      <c r="W985" s="30">
        <v>1</v>
      </c>
      <c r="X985" s="47">
        <v>139</v>
      </c>
      <c r="Y985" s="24" t="s">
        <v>140</v>
      </c>
      <c r="Z985" s="25" t="s">
        <v>170</v>
      </c>
      <c r="AA985" s="29">
        <v>380</v>
      </c>
      <c r="AB985" s="24" t="s">
        <v>140</v>
      </c>
      <c r="AC985" s="25" t="s">
        <v>170</v>
      </c>
      <c r="AD985" s="24" t="s">
        <v>140</v>
      </c>
      <c r="AE985" s="24" t="s">
        <v>140</v>
      </c>
      <c r="AF985" s="25" t="s">
        <v>140</v>
      </c>
      <c r="AG985" s="48" t="s">
        <v>140</v>
      </c>
      <c r="AH985" s="24" t="s">
        <v>140</v>
      </c>
      <c r="AI985" s="25" t="s">
        <v>140</v>
      </c>
      <c r="AJ985" s="26" t="s">
        <v>140</v>
      </c>
      <c r="AK985" s="24" t="s">
        <v>140</v>
      </c>
      <c r="AL985" s="24" t="s">
        <v>140</v>
      </c>
      <c r="AM985" s="24" t="s">
        <v>140</v>
      </c>
      <c r="AN985" s="24" t="s">
        <v>140</v>
      </c>
      <c r="AO985" s="24" t="s">
        <v>140</v>
      </c>
      <c r="AP985" s="53" t="s">
        <v>140</v>
      </c>
      <c r="AQ985" s="53" t="s">
        <v>140</v>
      </c>
      <c r="AR985" s="30" t="s">
        <v>140</v>
      </c>
      <c r="AS985" s="53" t="s">
        <v>140</v>
      </c>
      <c r="AT985" s="30" t="s">
        <v>140</v>
      </c>
      <c r="AU985" s="30" t="s">
        <v>140</v>
      </c>
      <c r="AV985" s="53" t="s">
        <v>140</v>
      </c>
      <c r="AW985" s="53" t="s">
        <v>140</v>
      </c>
      <c r="AX985" s="30" t="s">
        <v>140</v>
      </c>
      <c r="AY985" s="53">
        <v>-10000</v>
      </c>
      <c r="AZ985" s="30" t="s">
        <v>140</v>
      </c>
      <c r="BA985" s="30" t="s">
        <v>150</v>
      </c>
    </row>
    <row r="986" spans="2:53">
      <c r="B986" s="43" t="s">
        <v>251</v>
      </c>
      <c r="C986" s="22" t="s">
        <v>64</v>
      </c>
      <c r="D986" s="23" t="s">
        <v>147</v>
      </c>
      <c r="E986" s="29"/>
      <c r="F986" s="29">
        <v>7481</v>
      </c>
      <c r="G986" s="53">
        <v>575</v>
      </c>
      <c r="H986" s="47"/>
      <c r="I986" s="29">
        <v>7482</v>
      </c>
      <c r="J986" s="29">
        <v>575</v>
      </c>
      <c r="K986" s="29"/>
      <c r="L986" s="47">
        <v>-299</v>
      </c>
      <c r="M986" s="29">
        <v>-299</v>
      </c>
      <c r="N986" s="53">
        <v>-299</v>
      </c>
      <c r="O986" s="26" t="s">
        <v>144</v>
      </c>
      <c r="P986" s="25" t="s">
        <v>41</v>
      </c>
      <c r="Q986" s="26">
        <v>0</v>
      </c>
      <c r="R986" s="24" t="s">
        <v>139</v>
      </c>
      <c r="S986" s="24">
        <v>-1</v>
      </c>
      <c r="T986" s="24">
        <v>0</v>
      </c>
      <c r="U986" s="29">
        <v>-1</v>
      </c>
      <c r="V986" s="25">
        <v>0</v>
      </c>
      <c r="W986" s="30">
        <v>0</v>
      </c>
      <c r="X986" s="47" t="s">
        <v>140</v>
      </c>
      <c r="Y986" s="24" t="s">
        <v>140</v>
      </c>
      <c r="Z986" s="25" t="s">
        <v>140</v>
      </c>
      <c r="AA986" s="29" t="s">
        <v>140</v>
      </c>
      <c r="AB986" s="24" t="s">
        <v>140</v>
      </c>
      <c r="AC986" s="25" t="s">
        <v>140</v>
      </c>
      <c r="AD986" s="24" t="s">
        <v>140</v>
      </c>
      <c r="AE986" s="24" t="s">
        <v>140</v>
      </c>
      <c r="AF986" s="25" t="s">
        <v>140</v>
      </c>
      <c r="AG986" s="48" t="s">
        <v>140</v>
      </c>
      <c r="AH986" s="24" t="s">
        <v>140</v>
      </c>
      <c r="AI986" s="25" t="s">
        <v>140</v>
      </c>
      <c r="AJ986" s="26" t="s">
        <v>140</v>
      </c>
      <c r="AK986" s="24" t="s">
        <v>140</v>
      </c>
      <c r="AL986" s="24" t="s">
        <v>140</v>
      </c>
      <c r="AM986" s="24" t="s">
        <v>140</v>
      </c>
      <c r="AN986" s="24" t="s">
        <v>140</v>
      </c>
      <c r="AO986" s="24" t="s">
        <v>140</v>
      </c>
      <c r="AP986" s="53" t="s">
        <v>140</v>
      </c>
      <c r="AQ986" s="53" t="s">
        <v>140</v>
      </c>
      <c r="AR986" s="30" t="s">
        <v>140</v>
      </c>
      <c r="AS986" s="53" t="s">
        <v>140</v>
      </c>
      <c r="AT986" s="30" t="s">
        <v>140</v>
      </c>
      <c r="AU986" s="30" t="s">
        <v>140</v>
      </c>
      <c r="AV986" s="53" t="s">
        <v>140</v>
      </c>
      <c r="AW986" s="53" t="s">
        <v>140</v>
      </c>
      <c r="AX986" s="30" t="s">
        <v>140</v>
      </c>
      <c r="AY986" s="53" t="s">
        <v>140</v>
      </c>
      <c r="AZ986" s="30" t="s">
        <v>140</v>
      </c>
      <c r="BA986" s="30" t="s">
        <v>140</v>
      </c>
    </row>
    <row r="987" spans="2:53">
      <c r="B987" s="43" t="s">
        <v>251</v>
      </c>
      <c r="C987" s="22" t="s">
        <v>64</v>
      </c>
      <c r="D987" s="23" t="s">
        <v>148</v>
      </c>
      <c r="E987" s="29"/>
      <c r="F987" s="29">
        <v>8190</v>
      </c>
      <c r="G987" s="53">
        <v>650</v>
      </c>
      <c r="H987" s="47"/>
      <c r="I987" s="29">
        <v>8190</v>
      </c>
      <c r="J987" s="29">
        <v>650</v>
      </c>
      <c r="K987" s="29"/>
      <c r="L987" s="47">
        <v>-624</v>
      </c>
      <c r="M987" s="29">
        <v>-624</v>
      </c>
      <c r="N987" s="53">
        <v>-624</v>
      </c>
      <c r="O987" s="26" t="s">
        <v>144</v>
      </c>
      <c r="P987" s="25" t="s">
        <v>41</v>
      </c>
      <c r="Q987" s="26">
        <v>0</v>
      </c>
      <c r="R987" s="24" t="s">
        <v>139</v>
      </c>
      <c r="S987" s="24">
        <v>0</v>
      </c>
      <c r="T987" s="24">
        <v>0</v>
      </c>
      <c r="U987" s="29">
        <v>0</v>
      </c>
      <c r="V987" s="25">
        <v>0</v>
      </c>
      <c r="W987" s="30">
        <v>1</v>
      </c>
      <c r="X987" s="47" t="s">
        <v>140</v>
      </c>
      <c r="Y987" s="24" t="s">
        <v>140</v>
      </c>
      <c r="Z987" s="25" t="s">
        <v>140</v>
      </c>
      <c r="AA987" s="29" t="s">
        <v>140</v>
      </c>
      <c r="AB987" s="24" t="s">
        <v>140</v>
      </c>
      <c r="AC987" s="25" t="s">
        <v>140</v>
      </c>
      <c r="AD987" s="24" t="s">
        <v>140</v>
      </c>
      <c r="AE987" s="24" t="s">
        <v>140</v>
      </c>
      <c r="AF987" s="25" t="s">
        <v>113</v>
      </c>
      <c r="AG987" s="48" t="s">
        <v>140</v>
      </c>
      <c r="AH987" s="24">
        <v>7789</v>
      </c>
      <c r="AI987" s="25" t="s">
        <v>113</v>
      </c>
      <c r="AJ987" s="26" t="s">
        <v>140</v>
      </c>
      <c r="AK987" s="24" t="s">
        <v>140</v>
      </c>
      <c r="AL987" s="24" t="s">
        <v>140</v>
      </c>
      <c r="AM987" s="24" t="s">
        <v>140</v>
      </c>
      <c r="AN987" s="24" t="s">
        <v>140</v>
      </c>
      <c r="AO987" s="24" t="s">
        <v>140</v>
      </c>
      <c r="AP987" s="53" t="s">
        <v>140</v>
      </c>
      <c r="AQ987" s="53" t="s">
        <v>140</v>
      </c>
      <c r="AR987" s="30" t="s">
        <v>140</v>
      </c>
      <c r="AS987" s="53" t="s">
        <v>140</v>
      </c>
      <c r="AT987" s="30" t="s">
        <v>140</v>
      </c>
      <c r="AU987" s="30" t="s">
        <v>140</v>
      </c>
      <c r="AV987" s="53" t="s">
        <v>140</v>
      </c>
      <c r="AW987" s="53" t="s">
        <v>140</v>
      </c>
      <c r="AX987" s="30" t="s">
        <v>140</v>
      </c>
      <c r="AY987" s="53" t="s">
        <v>140</v>
      </c>
      <c r="AZ987" s="30" t="s">
        <v>140</v>
      </c>
      <c r="BA987" s="30" t="s">
        <v>140</v>
      </c>
    </row>
    <row r="988" spans="2:53">
      <c r="B988" s="43" t="s">
        <v>251</v>
      </c>
      <c r="C988" s="22" t="s">
        <v>64</v>
      </c>
      <c r="D988" s="23" t="s">
        <v>149</v>
      </c>
      <c r="E988" s="29"/>
      <c r="F988" s="29">
        <v>7472</v>
      </c>
      <c r="G988" s="53">
        <v>667</v>
      </c>
      <c r="H988" s="47"/>
      <c r="I988" s="29">
        <v>7397</v>
      </c>
      <c r="J988" s="29">
        <v>667</v>
      </c>
      <c r="K988" s="29"/>
      <c r="L988" s="47">
        <v>397</v>
      </c>
      <c r="M988" s="29">
        <v>214</v>
      </c>
      <c r="N988" s="53">
        <v>397</v>
      </c>
      <c r="O988" s="26" t="s">
        <v>44</v>
      </c>
      <c r="P988" s="25" t="s">
        <v>41</v>
      </c>
      <c r="Q988" s="26">
        <v>183</v>
      </c>
      <c r="R988" s="24" t="s">
        <v>139</v>
      </c>
      <c r="S988" s="24">
        <v>75</v>
      </c>
      <c r="T988" s="24">
        <v>0</v>
      </c>
      <c r="U988" s="29">
        <v>75</v>
      </c>
      <c r="V988" s="25">
        <v>214</v>
      </c>
      <c r="W988" s="30">
        <v>0</v>
      </c>
      <c r="X988" s="47" t="s">
        <v>140</v>
      </c>
      <c r="Y988" s="24" t="s">
        <v>140</v>
      </c>
      <c r="Z988" s="25" t="s">
        <v>140</v>
      </c>
      <c r="AA988" s="29" t="s">
        <v>140</v>
      </c>
      <c r="AB988" s="24" t="s">
        <v>140</v>
      </c>
      <c r="AC988" s="25" t="s">
        <v>140</v>
      </c>
      <c r="AD988" s="24" t="s">
        <v>140</v>
      </c>
      <c r="AE988" s="24" t="s">
        <v>140</v>
      </c>
      <c r="AF988" s="25" t="s">
        <v>140</v>
      </c>
      <c r="AG988" s="48" t="s">
        <v>140</v>
      </c>
      <c r="AH988" s="24" t="s">
        <v>140</v>
      </c>
      <c r="AI988" s="25" t="s">
        <v>140</v>
      </c>
      <c r="AJ988" s="26" t="s">
        <v>140</v>
      </c>
      <c r="AK988" s="24" t="s">
        <v>140</v>
      </c>
      <c r="AL988" s="24" t="s">
        <v>140</v>
      </c>
      <c r="AM988" s="24" t="s">
        <v>140</v>
      </c>
      <c r="AN988" s="24" t="s">
        <v>140</v>
      </c>
      <c r="AO988" s="24" t="s">
        <v>140</v>
      </c>
      <c r="AP988" s="53" t="s">
        <v>140</v>
      </c>
      <c r="AQ988" s="53" t="s">
        <v>140</v>
      </c>
      <c r="AR988" s="30" t="s">
        <v>140</v>
      </c>
      <c r="AS988" s="53" t="s">
        <v>140</v>
      </c>
      <c r="AT988" s="30" t="s">
        <v>140</v>
      </c>
      <c r="AU988" s="30" t="s">
        <v>140</v>
      </c>
      <c r="AV988" s="53" t="s">
        <v>140</v>
      </c>
      <c r="AW988" s="53" t="s">
        <v>140</v>
      </c>
      <c r="AX988" s="30" t="s">
        <v>140</v>
      </c>
      <c r="AY988" s="53" t="s">
        <v>140</v>
      </c>
      <c r="AZ988" s="30" t="s">
        <v>140</v>
      </c>
      <c r="BA988" s="30" t="s">
        <v>140</v>
      </c>
    </row>
    <row r="989" spans="2:53">
      <c r="B989" s="43" t="s">
        <v>251</v>
      </c>
      <c r="C989" s="22" t="s">
        <v>64</v>
      </c>
      <c r="D989" s="23" t="s">
        <v>151</v>
      </c>
      <c r="E989" s="29"/>
      <c r="F989" s="29">
        <v>7330</v>
      </c>
      <c r="G989" s="53">
        <v>773</v>
      </c>
      <c r="H989" s="47"/>
      <c r="I989" s="29">
        <v>7330</v>
      </c>
      <c r="J989" s="29">
        <v>781</v>
      </c>
      <c r="K989" s="29"/>
      <c r="L989" s="47">
        <v>1547</v>
      </c>
      <c r="M989" s="29">
        <v>206</v>
      </c>
      <c r="N989" s="53">
        <v>1547</v>
      </c>
      <c r="O989" s="26" t="s">
        <v>44</v>
      </c>
      <c r="P989" s="25" t="s">
        <v>41</v>
      </c>
      <c r="Q989" s="26">
        <v>1341</v>
      </c>
      <c r="R989" s="24" t="s">
        <v>139</v>
      </c>
      <c r="S989" s="24">
        <v>0</v>
      </c>
      <c r="T989" s="24">
        <v>-8</v>
      </c>
      <c r="U989" s="29">
        <v>-8</v>
      </c>
      <c r="V989" s="25">
        <v>206</v>
      </c>
      <c r="W989" s="30">
        <v>0</v>
      </c>
      <c r="X989" s="47" t="s">
        <v>140</v>
      </c>
      <c r="Y989" s="24" t="s">
        <v>140</v>
      </c>
      <c r="Z989" s="25" t="s">
        <v>140</v>
      </c>
      <c r="AA989" s="29" t="s">
        <v>140</v>
      </c>
      <c r="AB989" s="24" t="s">
        <v>140</v>
      </c>
      <c r="AC989" s="25" t="s">
        <v>140</v>
      </c>
      <c r="AD989" s="24" t="s">
        <v>140</v>
      </c>
      <c r="AE989" s="24" t="s">
        <v>140</v>
      </c>
      <c r="AF989" s="25" t="s">
        <v>140</v>
      </c>
      <c r="AG989" s="48" t="s">
        <v>140</v>
      </c>
      <c r="AH989" s="24" t="s">
        <v>140</v>
      </c>
      <c r="AI989" s="25" t="s">
        <v>140</v>
      </c>
      <c r="AJ989" s="26" t="s">
        <v>140</v>
      </c>
      <c r="AK989" s="24" t="s">
        <v>140</v>
      </c>
      <c r="AL989" s="24" t="s">
        <v>140</v>
      </c>
      <c r="AM989" s="24" t="s">
        <v>140</v>
      </c>
      <c r="AN989" s="24" t="s">
        <v>140</v>
      </c>
      <c r="AO989" s="24" t="s">
        <v>140</v>
      </c>
      <c r="AP989" s="53" t="s">
        <v>140</v>
      </c>
      <c r="AQ989" s="53" t="s">
        <v>140</v>
      </c>
      <c r="AR989" s="30" t="s">
        <v>140</v>
      </c>
      <c r="AS989" s="53" t="s">
        <v>140</v>
      </c>
      <c r="AT989" s="30" t="s">
        <v>140</v>
      </c>
      <c r="AU989" s="30" t="s">
        <v>140</v>
      </c>
      <c r="AV989" s="53" t="s">
        <v>140</v>
      </c>
      <c r="AW989" s="53" t="s">
        <v>140</v>
      </c>
      <c r="AX989" s="30" t="s">
        <v>140</v>
      </c>
      <c r="AY989" s="53" t="s">
        <v>140</v>
      </c>
      <c r="AZ989" s="30" t="s">
        <v>140</v>
      </c>
      <c r="BA989" s="30" t="s">
        <v>140</v>
      </c>
    </row>
    <row r="990" spans="2:53">
      <c r="B990" s="43" t="s">
        <v>251</v>
      </c>
      <c r="C990" s="22" t="s">
        <v>64</v>
      </c>
      <c r="D990" s="23" t="s">
        <v>153</v>
      </c>
      <c r="E990" s="29"/>
      <c r="F990" s="29">
        <v>7330</v>
      </c>
      <c r="G990" s="53">
        <v>773</v>
      </c>
      <c r="H990" s="47"/>
      <c r="I990" s="29">
        <v>7330</v>
      </c>
      <c r="J990" s="29">
        <v>781</v>
      </c>
      <c r="K990" s="29"/>
      <c r="L990" s="47">
        <v>1547</v>
      </c>
      <c r="M990" s="29">
        <v>206</v>
      </c>
      <c r="N990" s="53">
        <v>1547</v>
      </c>
      <c r="O990" s="26" t="s">
        <v>44</v>
      </c>
      <c r="P990" s="25" t="s">
        <v>41</v>
      </c>
      <c r="Q990" s="26">
        <v>1341</v>
      </c>
      <c r="R990" s="24" t="s">
        <v>139</v>
      </c>
      <c r="S990" s="24">
        <v>0</v>
      </c>
      <c r="T990" s="24">
        <v>-8</v>
      </c>
      <c r="U990" s="29">
        <v>-8</v>
      </c>
      <c r="V990" s="25">
        <v>206</v>
      </c>
      <c r="W990" s="30">
        <v>0</v>
      </c>
      <c r="X990" s="47" t="s">
        <v>140</v>
      </c>
      <c r="Y990" s="24" t="s">
        <v>140</v>
      </c>
      <c r="Z990" s="25" t="s">
        <v>140</v>
      </c>
      <c r="AA990" s="29" t="s">
        <v>140</v>
      </c>
      <c r="AB990" s="24" t="s">
        <v>140</v>
      </c>
      <c r="AC990" s="25" t="s">
        <v>140</v>
      </c>
      <c r="AD990" s="24" t="s">
        <v>140</v>
      </c>
      <c r="AE990" s="24" t="s">
        <v>140</v>
      </c>
      <c r="AF990" s="25" t="s">
        <v>140</v>
      </c>
      <c r="AG990" s="48" t="s">
        <v>140</v>
      </c>
      <c r="AH990" s="24" t="s">
        <v>140</v>
      </c>
      <c r="AI990" s="25" t="s">
        <v>140</v>
      </c>
      <c r="AJ990" s="26" t="s">
        <v>140</v>
      </c>
      <c r="AK990" s="24" t="s">
        <v>140</v>
      </c>
      <c r="AL990" s="24" t="s">
        <v>140</v>
      </c>
      <c r="AM990" s="24" t="s">
        <v>140</v>
      </c>
      <c r="AN990" s="24" t="s">
        <v>140</v>
      </c>
      <c r="AO990" s="24" t="s">
        <v>140</v>
      </c>
      <c r="AP990" s="53" t="s">
        <v>140</v>
      </c>
      <c r="AQ990" s="53" t="s">
        <v>140</v>
      </c>
      <c r="AR990" s="30" t="s">
        <v>140</v>
      </c>
      <c r="AS990" s="53" t="s">
        <v>140</v>
      </c>
      <c r="AT990" s="30" t="s">
        <v>140</v>
      </c>
      <c r="AU990" s="30" t="s">
        <v>140</v>
      </c>
      <c r="AV990" s="53" t="s">
        <v>140</v>
      </c>
      <c r="AW990" s="53" t="s">
        <v>140</v>
      </c>
      <c r="AX990" s="30" t="s">
        <v>140</v>
      </c>
      <c r="AY990" s="53" t="s">
        <v>140</v>
      </c>
      <c r="AZ990" s="30" t="s">
        <v>140</v>
      </c>
      <c r="BA990" s="30" t="s">
        <v>140</v>
      </c>
    </row>
    <row r="991" spans="2:53" ht="15" thickBot="1">
      <c r="B991" s="44" t="s">
        <v>251</v>
      </c>
      <c r="C991" s="32" t="s">
        <v>64</v>
      </c>
      <c r="D991" s="33" t="s">
        <v>155</v>
      </c>
      <c r="E991" s="54"/>
      <c r="F991" s="54">
        <v>6538</v>
      </c>
      <c r="G991" s="55">
        <v>804</v>
      </c>
      <c r="H991" s="56"/>
      <c r="I991" s="54">
        <v>6332</v>
      </c>
      <c r="J991" s="54">
        <v>668</v>
      </c>
      <c r="K991" s="54"/>
      <c r="L991" s="56">
        <v>2159</v>
      </c>
      <c r="M991" s="54">
        <v>206</v>
      </c>
      <c r="N991" s="55">
        <v>2159</v>
      </c>
      <c r="O991" s="36" t="s">
        <v>44</v>
      </c>
      <c r="P991" s="35" t="s">
        <v>144</v>
      </c>
      <c r="Q991" s="36">
        <v>1953</v>
      </c>
      <c r="R991" s="24" t="s">
        <v>139</v>
      </c>
      <c r="S991" s="24">
        <v>206</v>
      </c>
      <c r="T991" s="24">
        <v>136</v>
      </c>
      <c r="U991" s="29">
        <v>342</v>
      </c>
      <c r="V991" s="25">
        <v>206</v>
      </c>
      <c r="W991" s="30">
        <v>1</v>
      </c>
      <c r="X991" s="56" t="s">
        <v>140</v>
      </c>
      <c r="Y991" s="34" t="s">
        <v>140</v>
      </c>
      <c r="Z991" s="35" t="s">
        <v>140</v>
      </c>
      <c r="AA991" s="54" t="s">
        <v>140</v>
      </c>
      <c r="AB991" s="34" t="s">
        <v>140</v>
      </c>
      <c r="AC991" s="35" t="s">
        <v>140</v>
      </c>
      <c r="AD991" s="34" t="s">
        <v>140</v>
      </c>
      <c r="AE991" s="34" t="s">
        <v>140</v>
      </c>
      <c r="AF991" s="35" t="s">
        <v>202</v>
      </c>
      <c r="AG991" s="61" t="s">
        <v>140</v>
      </c>
      <c r="AH991" s="34">
        <v>4986</v>
      </c>
      <c r="AI991" s="35" t="s">
        <v>202</v>
      </c>
      <c r="AJ991" s="36" t="s">
        <v>140</v>
      </c>
      <c r="AK991" s="34" t="s">
        <v>140</v>
      </c>
      <c r="AL991" s="34" t="s">
        <v>140</v>
      </c>
      <c r="AM991" s="34" t="s">
        <v>140</v>
      </c>
      <c r="AN991" s="34" t="s">
        <v>140</v>
      </c>
      <c r="AO991" s="34" t="s">
        <v>140</v>
      </c>
      <c r="AP991" s="55" t="s">
        <v>140</v>
      </c>
      <c r="AQ991" s="55" t="s">
        <v>140</v>
      </c>
      <c r="AR991" s="37" t="s">
        <v>140</v>
      </c>
      <c r="AS991" s="55" t="s">
        <v>140</v>
      </c>
      <c r="AT991" s="37" t="s">
        <v>140</v>
      </c>
      <c r="AU991" s="37" t="s">
        <v>140</v>
      </c>
      <c r="AV991" s="55" t="s">
        <v>140</v>
      </c>
      <c r="AW991" s="55" t="s">
        <v>140</v>
      </c>
      <c r="AX991" s="37" t="s">
        <v>140</v>
      </c>
      <c r="AY991" s="55" t="s">
        <v>140</v>
      </c>
      <c r="AZ991" s="37" t="s">
        <v>140</v>
      </c>
      <c r="BA991" s="37" t="s">
        <v>140</v>
      </c>
    </row>
    <row r="992" spans="2:53">
      <c r="B992" s="38" t="s">
        <v>253</v>
      </c>
      <c r="C992" s="39" t="s">
        <v>64</v>
      </c>
      <c r="D992" s="40" t="s">
        <v>138</v>
      </c>
      <c r="E992" s="50"/>
      <c r="F992" s="50">
        <v>2607</v>
      </c>
      <c r="G992" s="51">
        <v>292</v>
      </c>
      <c r="H992" s="52"/>
      <c r="I992" s="50">
        <v>2330</v>
      </c>
      <c r="J992" s="50">
        <v>380</v>
      </c>
      <c r="K992" s="50"/>
      <c r="L992" s="52">
        <v>0</v>
      </c>
      <c r="M992" s="50">
        <v>0</v>
      </c>
      <c r="N992" s="51">
        <v>0</v>
      </c>
      <c r="O992" s="28" t="s">
        <v>160</v>
      </c>
      <c r="P992" s="41" t="s">
        <v>41</v>
      </c>
      <c r="Q992" s="28">
        <v>0</v>
      </c>
      <c r="R992" s="24" t="s">
        <v>139</v>
      </c>
      <c r="S992" s="24">
        <v>277</v>
      </c>
      <c r="T992" s="24">
        <v>-88</v>
      </c>
      <c r="U992" s="29">
        <v>189</v>
      </c>
      <c r="V992" s="25">
        <v>0</v>
      </c>
      <c r="W992" s="30">
        <v>0</v>
      </c>
      <c r="X992" s="52" t="s">
        <v>140</v>
      </c>
      <c r="Y992" s="27" t="s">
        <v>140</v>
      </c>
      <c r="Z992" s="41" t="s">
        <v>140</v>
      </c>
      <c r="AA992" s="50" t="s">
        <v>140</v>
      </c>
      <c r="AB992" s="27" t="s">
        <v>140</v>
      </c>
      <c r="AC992" s="41" t="s">
        <v>140</v>
      </c>
      <c r="AD992" s="27" t="s">
        <v>140</v>
      </c>
      <c r="AE992" s="27" t="s">
        <v>140</v>
      </c>
      <c r="AF992" s="41" t="s">
        <v>140</v>
      </c>
      <c r="AG992" s="59" t="s">
        <v>140</v>
      </c>
      <c r="AH992" s="27" t="s">
        <v>140</v>
      </c>
      <c r="AI992" s="41" t="s">
        <v>140</v>
      </c>
      <c r="AJ992" s="28" t="s">
        <v>140</v>
      </c>
      <c r="AK992" s="27" t="s">
        <v>140</v>
      </c>
      <c r="AL992" s="27" t="s">
        <v>140</v>
      </c>
      <c r="AM992" s="27" t="s">
        <v>140</v>
      </c>
      <c r="AN992" s="27" t="s">
        <v>140</v>
      </c>
      <c r="AO992" s="27" t="s">
        <v>140</v>
      </c>
      <c r="AP992" s="51" t="s">
        <v>140</v>
      </c>
      <c r="AQ992" s="51" t="s">
        <v>140</v>
      </c>
      <c r="AR992" s="42" t="s">
        <v>140</v>
      </c>
      <c r="AS992" s="51" t="s">
        <v>140</v>
      </c>
      <c r="AT992" s="42" t="s">
        <v>140</v>
      </c>
      <c r="AU992" s="42" t="s">
        <v>140</v>
      </c>
      <c r="AV992" s="51" t="s">
        <v>140</v>
      </c>
      <c r="AW992" s="51" t="s">
        <v>140</v>
      </c>
      <c r="AX992" s="42" t="s">
        <v>140</v>
      </c>
      <c r="AY992" s="51" t="s">
        <v>140</v>
      </c>
      <c r="AZ992" s="42" t="s">
        <v>140</v>
      </c>
      <c r="BA992" s="42" t="s">
        <v>140</v>
      </c>
    </row>
    <row r="993" spans="2:53">
      <c r="B993" s="43" t="s">
        <v>253</v>
      </c>
      <c r="C993" s="22" t="s">
        <v>64</v>
      </c>
      <c r="D993" s="23" t="s">
        <v>141</v>
      </c>
      <c r="E993" s="29"/>
      <c r="F993" s="29">
        <v>2306</v>
      </c>
      <c r="G993" s="53">
        <v>364</v>
      </c>
      <c r="H993" s="47"/>
      <c r="I993" s="29">
        <v>2349</v>
      </c>
      <c r="J993" s="29">
        <v>416</v>
      </c>
      <c r="K993" s="29"/>
      <c r="L993" s="47">
        <v>0</v>
      </c>
      <c r="M993" s="29">
        <v>0</v>
      </c>
      <c r="N993" s="53">
        <v>0</v>
      </c>
      <c r="O993" s="26" t="s">
        <v>144</v>
      </c>
      <c r="P993" s="25" t="s">
        <v>41</v>
      </c>
      <c r="Q993" s="26">
        <v>0</v>
      </c>
      <c r="R993" s="24" t="s">
        <v>139</v>
      </c>
      <c r="S993" s="24">
        <v>-43</v>
      </c>
      <c r="T993" s="24">
        <v>-52</v>
      </c>
      <c r="U993" s="29">
        <v>-95</v>
      </c>
      <c r="V993" s="25">
        <v>0</v>
      </c>
      <c r="W993" s="30">
        <v>0</v>
      </c>
      <c r="X993" s="47" t="s">
        <v>140</v>
      </c>
      <c r="Y993" s="24" t="s">
        <v>140</v>
      </c>
      <c r="Z993" s="25" t="s">
        <v>140</v>
      </c>
      <c r="AA993" s="29" t="s">
        <v>140</v>
      </c>
      <c r="AB993" s="24" t="s">
        <v>140</v>
      </c>
      <c r="AC993" s="25" t="s">
        <v>140</v>
      </c>
      <c r="AD993" s="24" t="s">
        <v>140</v>
      </c>
      <c r="AE993" s="24" t="s">
        <v>140</v>
      </c>
      <c r="AF993" s="25" t="s">
        <v>140</v>
      </c>
      <c r="AG993" s="48" t="s">
        <v>140</v>
      </c>
      <c r="AH993" s="24" t="s">
        <v>140</v>
      </c>
      <c r="AI993" s="25" t="s">
        <v>140</v>
      </c>
      <c r="AJ993" s="26" t="s">
        <v>140</v>
      </c>
      <c r="AK993" s="24" t="s">
        <v>140</v>
      </c>
      <c r="AL993" s="24" t="s">
        <v>140</v>
      </c>
      <c r="AM993" s="24" t="s">
        <v>140</v>
      </c>
      <c r="AN993" s="24" t="s">
        <v>140</v>
      </c>
      <c r="AO993" s="24" t="s">
        <v>140</v>
      </c>
      <c r="AP993" s="53" t="s">
        <v>140</v>
      </c>
      <c r="AQ993" s="53" t="s">
        <v>140</v>
      </c>
      <c r="AR993" s="30" t="s">
        <v>140</v>
      </c>
      <c r="AS993" s="53" t="s">
        <v>140</v>
      </c>
      <c r="AT993" s="30" t="s">
        <v>140</v>
      </c>
      <c r="AU993" s="30" t="s">
        <v>140</v>
      </c>
      <c r="AV993" s="53" t="s">
        <v>140</v>
      </c>
      <c r="AW993" s="53" t="s">
        <v>140</v>
      </c>
      <c r="AX993" s="30" t="s">
        <v>140</v>
      </c>
      <c r="AY993" s="53" t="s">
        <v>140</v>
      </c>
      <c r="AZ993" s="30" t="s">
        <v>140</v>
      </c>
      <c r="BA993" s="30" t="s">
        <v>140</v>
      </c>
    </row>
    <row r="994" spans="2:53">
      <c r="B994" s="43" t="s">
        <v>253</v>
      </c>
      <c r="C994" s="22" t="s">
        <v>64</v>
      </c>
      <c r="D994" s="23" t="s">
        <v>142</v>
      </c>
      <c r="E994" s="29"/>
      <c r="F994" s="29">
        <v>2607</v>
      </c>
      <c r="G994" s="53">
        <v>292</v>
      </c>
      <c r="H994" s="47"/>
      <c r="I994" s="29">
        <v>2000</v>
      </c>
      <c r="J994" s="29">
        <v>292</v>
      </c>
      <c r="K994" s="29"/>
      <c r="L994" s="47">
        <v>0</v>
      </c>
      <c r="M994" s="29">
        <v>0</v>
      </c>
      <c r="N994" s="53">
        <v>0</v>
      </c>
      <c r="O994" s="26" t="s">
        <v>160</v>
      </c>
      <c r="P994" s="25" t="s">
        <v>41</v>
      </c>
      <c r="Q994" s="26">
        <v>0</v>
      </c>
      <c r="R994" s="24" t="s">
        <v>139</v>
      </c>
      <c r="S994" s="24">
        <v>607</v>
      </c>
      <c r="T994" s="24">
        <v>0</v>
      </c>
      <c r="U994" s="29">
        <v>607</v>
      </c>
      <c r="V994" s="25">
        <v>0</v>
      </c>
      <c r="W994" s="30">
        <v>0</v>
      </c>
      <c r="X994" s="47" t="s">
        <v>140</v>
      </c>
      <c r="Y994" s="24" t="s">
        <v>140</v>
      </c>
      <c r="Z994" s="25" t="s">
        <v>140</v>
      </c>
      <c r="AA994" s="29" t="s">
        <v>140</v>
      </c>
      <c r="AB994" s="24" t="s">
        <v>140</v>
      </c>
      <c r="AC994" s="25" t="s">
        <v>140</v>
      </c>
      <c r="AD994" s="24" t="s">
        <v>140</v>
      </c>
      <c r="AE994" s="24" t="s">
        <v>140</v>
      </c>
      <c r="AF994" s="25" t="s">
        <v>140</v>
      </c>
      <c r="AG994" s="48" t="s">
        <v>140</v>
      </c>
      <c r="AH994" s="24" t="s">
        <v>140</v>
      </c>
      <c r="AI994" s="25" t="s">
        <v>140</v>
      </c>
      <c r="AJ994" s="26" t="s">
        <v>140</v>
      </c>
      <c r="AK994" s="24" t="s">
        <v>140</v>
      </c>
      <c r="AL994" s="24" t="s">
        <v>140</v>
      </c>
      <c r="AM994" s="24" t="s">
        <v>140</v>
      </c>
      <c r="AN994" s="24" t="s">
        <v>140</v>
      </c>
      <c r="AO994" s="24" t="s">
        <v>140</v>
      </c>
      <c r="AP994" s="53" t="s">
        <v>140</v>
      </c>
      <c r="AQ994" s="53" t="s">
        <v>140</v>
      </c>
      <c r="AR994" s="30" t="s">
        <v>140</v>
      </c>
      <c r="AS994" s="53" t="s">
        <v>140</v>
      </c>
      <c r="AT994" s="30" t="s">
        <v>140</v>
      </c>
      <c r="AU994" s="30" t="s">
        <v>140</v>
      </c>
      <c r="AV994" s="53" t="s">
        <v>140</v>
      </c>
      <c r="AW994" s="53" t="s">
        <v>140</v>
      </c>
      <c r="AX994" s="30" t="s">
        <v>140</v>
      </c>
      <c r="AY994" s="53" t="s">
        <v>140</v>
      </c>
      <c r="AZ994" s="30" t="s">
        <v>140</v>
      </c>
      <c r="BA994" s="30" t="s">
        <v>140</v>
      </c>
    </row>
    <row r="995" spans="2:53">
      <c r="B995" s="43" t="s">
        <v>253</v>
      </c>
      <c r="C995" s="22" t="s">
        <v>64</v>
      </c>
      <c r="D995" s="23" t="s">
        <v>143</v>
      </c>
      <c r="E995" s="29"/>
      <c r="F995" s="29">
        <v>4786</v>
      </c>
      <c r="G995" s="53">
        <v>882</v>
      </c>
      <c r="H995" s="47"/>
      <c r="I995" s="29">
        <v>3126</v>
      </c>
      <c r="J995" s="29">
        <v>879</v>
      </c>
      <c r="K995" s="29"/>
      <c r="L995" s="47">
        <v>0</v>
      </c>
      <c r="M995" s="29">
        <v>0</v>
      </c>
      <c r="N995" s="53">
        <v>0</v>
      </c>
      <c r="O995" s="26" t="s">
        <v>160</v>
      </c>
      <c r="P995" s="25" t="s">
        <v>41</v>
      </c>
      <c r="Q995" s="26">
        <v>0</v>
      </c>
      <c r="R995" s="24" t="s">
        <v>139</v>
      </c>
      <c r="S995" s="24">
        <v>1660</v>
      </c>
      <c r="T995" s="24">
        <v>3</v>
      </c>
      <c r="U995" s="29">
        <v>1663</v>
      </c>
      <c r="V995" s="25">
        <v>0</v>
      </c>
      <c r="W995" s="30">
        <v>1</v>
      </c>
      <c r="X995" s="47">
        <v>160</v>
      </c>
      <c r="Y995" s="24" t="s">
        <v>140</v>
      </c>
      <c r="Z995" s="25" t="s">
        <v>42</v>
      </c>
      <c r="AA995" s="29">
        <v>409</v>
      </c>
      <c r="AB995" s="24" t="s">
        <v>140</v>
      </c>
      <c r="AC995" s="25" t="s">
        <v>42</v>
      </c>
      <c r="AD995" s="24" t="s">
        <v>140</v>
      </c>
      <c r="AE995" s="24" t="s">
        <v>140</v>
      </c>
      <c r="AF995" s="25" t="s">
        <v>140</v>
      </c>
      <c r="AG995" s="48" t="s">
        <v>140</v>
      </c>
      <c r="AH995" s="24" t="s">
        <v>140</v>
      </c>
      <c r="AI995" s="25" t="s">
        <v>140</v>
      </c>
      <c r="AJ995" s="26" t="s">
        <v>140</v>
      </c>
      <c r="AK995" s="24" t="s">
        <v>140</v>
      </c>
      <c r="AL995" s="24" t="s">
        <v>140</v>
      </c>
      <c r="AM995" s="24" t="s">
        <v>140</v>
      </c>
      <c r="AN995" s="24" t="s">
        <v>140</v>
      </c>
      <c r="AO995" s="24" t="s">
        <v>140</v>
      </c>
      <c r="AP995" s="53" t="s">
        <v>140</v>
      </c>
      <c r="AQ995" s="53" t="s">
        <v>140</v>
      </c>
      <c r="AR995" s="30" t="s">
        <v>140</v>
      </c>
      <c r="AS995" s="53" t="s">
        <v>140</v>
      </c>
      <c r="AT995" s="30" t="s">
        <v>140</v>
      </c>
      <c r="AU995" s="30" t="s">
        <v>140</v>
      </c>
      <c r="AV995" s="53" t="s">
        <v>140</v>
      </c>
      <c r="AW995" s="53" t="s">
        <v>140</v>
      </c>
      <c r="AX995" s="30" t="s">
        <v>140</v>
      </c>
      <c r="AY995" s="53" t="s">
        <v>140</v>
      </c>
      <c r="AZ995" s="30" t="s">
        <v>140</v>
      </c>
      <c r="BA995" s="30" t="s">
        <v>140</v>
      </c>
    </row>
    <row r="996" spans="2:53">
      <c r="B996" s="43" t="s">
        <v>253</v>
      </c>
      <c r="C996" s="22" t="s">
        <v>64</v>
      </c>
      <c r="D996" s="23" t="s">
        <v>145</v>
      </c>
      <c r="E996" s="29"/>
      <c r="F996" s="29">
        <v>4392</v>
      </c>
      <c r="G996" s="53">
        <v>974</v>
      </c>
      <c r="H996" s="47"/>
      <c r="I996" s="29">
        <v>4393</v>
      </c>
      <c r="J996" s="29">
        <v>957</v>
      </c>
      <c r="K996" s="29"/>
      <c r="L996" s="47">
        <v>0</v>
      </c>
      <c r="M996" s="29">
        <v>0</v>
      </c>
      <c r="N996" s="53">
        <v>0</v>
      </c>
      <c r="O996" s="26" t="s">
        <v>144</v>
      </c>
      <c r="P996" s="25" t="s">
        <v>41</v>
      </c>
      <c r="Q996" s="26">
        <v>0</v>
      </c>
      <c r="R996" s="24" t="s">
        <v>139</v>
      </c>
      <c r="S996" s="24">
        <v>-1</v>
      </c>
      <c r="T996" s="24">
        <v>17</v>
      </c>
      <c r="U996" s="29">
        <v>16</v>
      </c>
      <c r="V996" s="25">
        <v>0</v>
      </c>
      <c r="W996" s="30">
        <v>1</v>
      </c>
      <c r="X996" s="47">
        <v>160</v>
      </c>
      <c r="Y996" s="24" t="s">
        <v>140</v>
      </c>
      <c r="Z996" s="25" t="s">
        <v>42</v>
      </c>
      <c r="AA996" s="29">
        <v>-91</v>
      </c>
      <c r="AB996" s="24" t="s">
        <v>140</v>
      </c>
      <c r="AC996" s="25" t="s">
        <v>42</v>
      </c>
      <c r="AD996" s="24" t="s">
        <v>140</v>
      </c>
      <c r="AE996" s="24" t="s">
        <v>140</v>
      </c>
      <c r="AF996" s="25" t="s">
        <v>140</v>
      </c>
      <c r="AG996" s="48" t="s">
        <v>140</v>
      </c>
      <c r="AH996" s="24" t="s">
        <v>140</v>
      </c>
      <c r="AI996" s="25" t="s">
        <v>140</v>
      </c>
      <c r="AJ996" s="26" t="s">
        <v>140</v>
      </c>
      <c r="AK996" s="24" t="s">
        <v>140</v>
      </c>
      <c r="AL996" s="24" t="s">
        <v>140</v>
      </c>
      <c r="AM996" s="24" t="s">
        <v>140</v>
      </c>
      <c r="AN996" s="24" t="s">
        <v>140</v>
      </c>
      <c r="AO996" s="24" t="s">
        <v>140</v>
      </c>
      <c r="AP996" s="53" t="s">
        <v>140</v>
      </c>
      <c r="AQ996" s="53" t="s">
        <v>140</v>
      </c>
      <c r="AR996" s="30" t="s">
        <v>140</v>
      </c>
      <c r="AS996" s="53" t="s">
        <v>140</v>
      </c>
      <c r="AT996" s="30" t="s">
        <v>140</v>
      </c>
      <c r="AU996" s="30" t="s">
        <v>140</v>
      </c>
      <c r="AV996" s="53" t="s">
        <v>140</v>
      </c>
      <c r="AW996" s="53" t="s">
        <v>140</v>
      </c>
      <c r="AX996" s="30" t="s">
        <v>140</v>
      </c>
      <c r="AY996" s="53" t="s">
        <v>140</v>
      </c>
      <c r="AZ996" s="30" t="s">
        <v>140</v>
      </c>
      <c r="BA996" s="30" t="s">
        <v>140</v>
      </c>
    </row>
    <row r="997" spans="2:53">
      <c r="B997" s="43" t="s">
        <v>253</v>
      </c>
      <c r="C997" s="22" t="s">
        <v>64</v>
      </c>
      <c r="D997" s="23" t="s">
        <v>146</v>
      </c>
      <c r="E997" s="29"/>
      <c r="F997" s="29">
        <v>5816</v>
      </c>
      <c r="G997" s="53">
        <v>974</v>
      </c>
      <c r="H997" s="47"/>
      <c r="I997" s="29">
        <v>5816</v>
      </c>
      <c r="J997" s="29">
        <v>952</v>
      </c>
      <c r="K997" s="29"/>
      <c r="L997" s="47">
        <v>0</v>
      </c>
      <c r="M997" s="29">
        <v>0</v>
      </c>
      <c r="N997" s="53">
        <v>0</v>
      </c>
      <c r="O997" s="26" t="s">
        <v>144</v>
      </c>
      <c r="P997" s="25" t="s">
        <v>144</v>
      </c>
      <c r="Q997" s="26">
        <v>0</v>
      </c>
      <c r="R997" s="24" t="s">
        <v>139</v>
      </c>
      <c r="S997" s="24">
        <v>0</v>
      </c>
      <c r="T997" s="24">
        <v>22</v>
      </c>
      <c r="U997" s="29">
        <v>22</v>
      </c>
      <c r="V997" s="25">
        <v>0</v>
      </c>
      <c r="W997" s="30">
        <v>1</v>
      </c>
      <c r="X997" s="47">
        <v>155</v>
      </c>
      <c r="Y997" s="24" t="s">
        <v>140</v>
      </c>
      <c r="Z997" s="25" t="s">
        <v>170</v>
      </c>
      <c r="AA997" s="29">
        <v>-142</v>
      </c>
      <c r="AB997" s="24" t="s">
        <v>140</v>
      </c>
      <c r="AC997" s="25" t="s">
        <v>170</v>
      </c>
      <c r="AD997" s="24" t="s">
        <v>140</v>
      </c>
      <c r="AE997" s="24" t="s">
        <v>140</v>
      </c>
      <c r="AF997" s="25" t="s">
        <v>140</v>
      </c>
      <c r="AG997" s="48" t="s">
        <v>140</v>
      </c>
      <c r="AH997" s="24" t="s">
        <v>140</v>
      </c>
      <c r="AI997" s="25" t="s">
        <v>140</v>
      </c>
      <c r="AJ997" s="26" t="s">
        <v>140</v>
      </c>
      <c r="AK997" s="24" t="s">
        <v>140</v>
      </c>
      <c r="AL997" s="24" t="s">
        <v>140</v>
      </c>
      <c r="AM997" s="24" t="s">
        <v>140</v>
      </c>
      <c r="AN997" s="24" t="s">
        <v>140</v>
      </c>
      <c r="AO997" s="24" t="s">
        <v>140</v>
      </c>
      <c r="AP997" s="53" t="s">
        <v>140</v>
      </c>
      <c r="AQ997" s="53" t="s">
        <v>140</v>
      </c>
      <c r="AR997" s="30" t="s">
        <v>140</v>
      </c>
      <c r="AS997" s="53" t="s">
        <v>140</v>
      </c>
      <c r="AT997" s="30" t="s">
        <v>140</v>
      </c>
      <c r="AU997" s="30" t="s">
        <v>140</v>
      </c>
      <c r="AV997" s="53" t="s">
        <v>140</v>
      </c>
      <c r="AW997" s="53" t="s">
        <v>140</v>
      </c>
      <c r="AX997" s="30" t="s">
        <v>140</v>
      </c>
      <c r="AY997" s="53">
        <v>-10000</v>
      </c>
      <c r="AZ997" s="30" t="s">
        <v>140</v>
      </c>
      <c r="BA997" s="30" t="s">
        <v>150</v>
      </c>
    </row>
    <row r="998" spans="2:53">
      <c r="B998" s="43" t="s">
        <v>253</v>
      </c>
      <c r="C998" s="22" t="s">
        <v>64</v>
      </c>
      <c r="D998" s="23" t="s">
        <v>147</v>
      </c>
      <c r="E998" s="29"/>
      <c r="F998" s="29">
        <v>7209</v>
      </c>
      <c r="G998" s="53">
        <v>781</v>
      </c>
      <c r="H998" s="47"/>
      <c r="I998" s="29">
        <v>7180</v>
      </c>
      <c r="J998" s="29">
        <v>781</v>
      </c>
      <c r="K998" s="29"/>
      <c r="L998" s="47">
        <v>-218</v>
      </c>
      <c r="M998" s="29">
        <v>-218</v>
      </c>
      <c r="N998" s="53">
        <v>-218</v>
      </c>
      <c r="O998" s="26" t="s">
        <v>144</v>
      </c>
      <c r="P998" s="25" t="s">
        <v>41</v>
      </c>
      <c r="Q998" s="26">
        <v>0</v>
      </c>
      <c r="R998" s="24" t="s">
        <v>139</v>
      </c>
      <c r="S998" s="24">
        <v>29</v>
      </c>
      <c r="T998" s="24">
        <v>0</v>
      </c>
      <c r="U998" s="29">
        <v>29</v>
      </c>
      <c r="V998" s="25">
        <v>0</v>
      </c>
      <c r="W998" s="30">
        <v>1</v>
      </c>
      <c r="X998" s="47">
        <v>-415</v>
      </c>
      <c r="Y998" s="24" t="s">
        <v>140</v>
      </c>
      <c r="Z998" s="25" t="s">
        <v>170</v>
      </c>
      <c r="AA998" s="29">
        <v>415</v>
      </c>
      <c r="AB998" s="24" t="s">
        <v>140</v>
      </c>
      <c r="AC998" s="25" t="s">
        <v>170</v>
      </c>
      <c r="AD998" s="24" t="s">
        <v>140</v>
      </c>
      <c r="AE998" s="24" t="s">
        <v>140</v>
      </c>
      <c r="AF998" s="25" t="s">
        <v>140</v>
      </c>
      <c r="AG998" s="48" t="s">
        <v>140</v>
      </c>
      <c r="AH998" s="24" t="s">
        <v>140</v>
      </c>
      <c r="AI998" s="25" t="s">
        <v>140</v>
      </c>
      <c r="AJ998" s="26" t="s">
        <v>140</v>
      </c>
      <c r="AK998" s="24" t="s">
        <v>140</v>
      </c>
      <c r="AL998" s="24" t="s">
        <v>140</v>
      </c>
      <c r="AM998" s="24" t="s">
        <v>140</v>
      </c>
      <c r="AN998" s="24" t="s">
        <v>140</v>
      </c>
      <c r="AO998" s="24" t="s">
        <v>140</v>
      </c>
      <c r="AP998" s="53" t="s">
        <v>140</v>
      </c>
      <c r="AQ998" s="53" t="s">
        <v>140</v>
      </c>
      <c r="AR998" s="30" t="s">
        <v>140</v>
      </c>
      <c r="AS998" s="53" t="s">
        <v>140</v>
      </c>
      <c r="AT998" s="30" t="s">
        <v>140</v>
      </c>
      <c r="AU998" s="30" t="s">
        <v>140</v>
      </c>
      <c r="AV998" s="53" t="s">
        <v>140</v>
      </c>
      <c r="AW998" s="53" t="s">
        <v>140</v>
      </c>
      <c r="AX998" s="30" t="s">
        <v>140</v>
      </c>
      <c r="AY998" s="53">
        <v>-10000</v>
      </c>
      <c r="AZ998" s="30" t="s">
        <v>140</v>
      </c>
      <c r="BA998" s="30" t="s">
        <v>150</v>
      </c>
    </row>
    <row r="999" spans="2:53">
      <c r="B999" s="43" t="s">
        <v>253</v>
      </c>
      <c r="C999" s="22" t="s">
        <v>64</v>
      </c>
      <c r="D999" s="23" t="s">
        <v>148</v>
      </c>
      <c r="E999" s="29"/>
      <c r="F999" s="29">
        <v>7907</v>
      </c>
      <c r="G999" s="53">
        <v>781</v>
      </c>
      <c r="H999" s="47"/>
      <c r="I999" s="29">
        <v>7907</v>
      </c>
      <c r="J999" s="29">
        <v>781</v>
      </c>
      <c r="K999" s="29"/>
      <c r="L999" s="47">
        <v>-730</v>
      </c>
      <c r="M999" s="29">
        <v>-730</v>
      </c>
      <c r="N999" s="53">
        <v>-730</v>
      </c>
      <c r="O999" s="26" t="s">
        <v>144</v>
      </c>
      <c r="P999" s="25" t="s">
        <v>41</v>
      </c>
      <c r="Q999" s="26">
        <v>0</v>
      </c>
      <c r="R999" s="24" t="s">
        <v>139</v>
      </c>
      <c r="S999" s="24">
        <v>0</v>
      </c>
      <c r="T999" s="24">
        <v>0</v>
      </c>
      <c r="U999" s="29">
        <v>0</v>
      </c>
      <c r="V999" s="25">
        <v>0</v>
      </c>
      <c r="W999" s="30">
        <v>0</v>
      </c>
      <c r="X999" s="47" t="s">
        <v>140</v>
      </c>
      <c r="Y999" s="24" t="s">
        <v>140</v>
      </c>
      <c r="Z999" s="25" t="s">
        <v>140</v>
      </c>
      <c r="AA999" s="29" t="s">
        <v>140</v>
      </c>
      <c r="AB999" s="24" t="s">
        <v>140</v>
      </c>
      <c r="AC999" s="25" t="s">
        <v>140</v>
      </c>
      <c r="AD999" s="24" t="s">
        <v>140</v>
      </c>
      <c r="AE999" s="24" t="s">
        <v>140</v>
      </c>
      <c r="AF999" s="25" t="s">
        <v>140</v>
      </c>
      <c r="AG999" s="48" t="s">
        <v>140</v>
      </c>
      <c r="AH999" s="24" t="s">
        <v>140</v>
      </c>
      <c r="AI999" s="25" t="s">
        <v>140</v>
      </c>
      <c r="AJ999" s="26" t="s">
        <v>140</v>
      </c>
      <c r="AK999" s="24" t="s">
        <v>140</v>
      </c>
      <c r="AL999" s="24" t="s">
        <v>140</v>
      </c>
      <c r="AM999" s="24" t="s">
        <v>140</v>
      </c>
      <c r="AN999" s="24" t="s">
        <v>140</v>
      </c>
      <c r="AO999" s="24" t="s">
        <v>140</v>
      </c>
      <c r="AP999" s="53" t="s">
        <v>140</v>
      </c>
      <c r="AQ999" s="53" t="s">
        <v>140</v>
      </c>
      <c r="AR999" s="30" t="s">
        <v>140</v>
      </c>
      <c r="AS999" s="53" t="s">
        <v>140</v>
      </c>
      <c r="AT999" s="30" t="s">
        <v>140</v>
      </c>
      <c r="AU999" s="30" t="s">
        <v>140</v>
      </c>
      <c r="AV999" s="53" t="s">
        <v>140</v>
      </c>
      <c r="AW999" s="53" t="s">
        <v>140</v>
      </c>
      <c r="AX999" s="30" t="s">
        <v>140</v>
      </c>
      <c r="AY999" s="53" t="s">
        <v>140</v>
      </c>
      <c r="AZ999" s="30" t="s">
        <v>140</v>
      </c>
      <c r="BA999" s="30" t="s">
        <v>140</v>
      </c>
    </row>
    <row r="1000" spans="2:53">
      <c r="B1000" s="43" t="s">
        <v>253</v>
      </c>
      <c r="C1000" s="22" t="s">
        <v>64</v>
      </c>
      <c r="D1000" s="23" t="s">
        <v>149</v>
      </c>
      <c r="E1000" s="29"/>
      <c r="F1000" s="29">
        <v>8118</v>
      </c>
      <c r="G1000" s="53">
        <v>751</v>
      </c>
      <c r="H1000" s="47"/>
      <c r="I1000" s="29">
        <v>8108</v>
      </c>
      <c r="J1000" s="29">
        <v>763</v>
      </c>
      <c r="K1000" s="29"/>
      <c r="L1000" s="47">
        <v>-817</v>
      </c>
      <c r="M1000" s="29">
        <v>-817</v>
      </c>
      <c r="N1000" s="53">
        <v>-817</v>
      </c>
      <c r="O1000" s="26" t="s">
        <v>144</v>
      </c>
      <c r="P1000" s="25" t="s">
        <v>144</v>
      </c>
      <c r="Q1000" s="26">
        <v>0</v>
      </c>
      <c r="R1000" s="24" t="s">
        <v>139</v>
      </c>
      <c r="S1000" s="24">
        <v>10</v>
      </c>
      <c r="T1000" s="24">
        <v>-12</v>
      </c>
      <c r="U1000" s="29">
        <v>-2</v>
      </c>
      <c r="V1000" s="25">
        <v>0</v>
      </c>
      <c r="W1000" s="30">
        <v>1</v>
      </c>
      <c r="X1000" s="47" t="s">
        <v>140</v>
      </c>
      <c r="Y1000" s="24" t="s">
        <v>140</v>
      </c>
      <c r="Z1000" s="25" t="s">
        <v>140</v>
      </c>
      <c r="AA1000" s="29" t="s">
        <v>140</v>
      </c>
      <c r="AB1000" s="24" t="s">
        <v>140</v>
      </c>
      <c r="AC1000" s="25" t="s">
        <v>140</v>
      </c>
      <c r="AD1000" s="24" t="s">
        <v>140</v>
      </c>
      <c r="AE1000" s="24" t="s">
        <v>140</v>
      </c>
      <c r="AF1000" s="25" t="s">
        <v>113</v>
      </c>
      <c r="AG1000" s="48" t="s">
        <v>140</v>
      </c>
      <c r="AH1000" s="24">
        <v>7740</v>
      </c>
      <c r="AI1000" s="25" t="s">
        <v>113</v>
      </c>
      <c r="AJ1000" s="26" t="s">
        <v>140</v>
      </c>
      <c r="AK1000" s="24" t="s">
        <v>140</v>
      </c>
      <c r="AL1000" s="24" t="s">
        <v>140</v>
      </c>
      <c r="AM1000" s="24" t="s">
        <v>140</v>
      </c>
      <c r="AN1000" s="24" t="s">
        <v>140</v>
      </c>
      <c r="AO1000" s="24" t="s">
        <v>140</v>
      </c>
      <c r="AP1000" s="53" t="s">
        <v>140</v>
      </c>
      <c r="AQ1000" s="53" t="s">
        <v>140</v>
      </c>
      <c r="AR1000" s="30" t="s">
        <v>140</v>
      </c>
      <c r="AS1000" s="53" t="s">
        <v>140</v>
      </c>
      <c r="AT1000" s="30" t="s">
        <v>140</v>
      </c>
      <c r="AU1000" s="30" t="s">
        <v>140</v>
      </c>
      <c r="AV1000" s="53" t="s">
        <v>140</v>
      </c>
      <c r="AW1000" s="53" t="s">
        <v>140</v>
      </c>
      <c r="AX1000" s="30" t="s">
        <v>140</v>
      </c>
      <c r="AY1000" s="53" t="s">
        <v>140</v>
      </c>
      <c r="AZ1000" s="30" t="s">
        <v>140</v>
      </c>
      <c r="BA1000" s="30" t="s">
        <v>140</v>
      </c>
    </row>
    <row r="1001" spans="2:53">
      <c r="B1001" s="43" t="s">
        <v>253</v>
      </c>
      <c r="C1001" s="22" t="s">
        <v>64</v>
      </c>
      <c r="D1001" s="23" t="s">
        <v>151</v>
      </c>
      <c r="E1001" s="29"/>
      <c r="F1001" s="29">
        <v>8045</v>
      </c>
      <c r="G1001" s="53">
        <v>730</v>
      </c>
      <c r="H1001" s="47"/>
      <c r="I1001" s="29">
        <v>8058</v>
      </c>
      <c r="J1001" s="29">
        <v>746</v>
      </c>
      <c r="K1001" s="29"/>
      <c r="L1001" s="47">
        <v>0</v>
      </c>
      <c r="M1001" s="29">
        <v>0</v>
      </c>
      <c r="N1001" s="53">
        <v>0</v>
      </c>
      <c r="O1001" s="26" t="s">
        <v>144</v>
      </c>
      <c r="P1001" s="25" t="s">
        <v>144</v>
      </c>
      <c r="Q1001" s="26">
        <v>0</v>
      </c>
      <c r="R1001" s="24" t="s">
        <v>139</v>
      </c>
      <c r="S1001" s="24">
        <v>-13</v>
      </c>
      <c r="T1001" s="24">
        <v>-16</v>
      </c>
      <c r="U1001" s="29">
        <v>-29</v>
      </c>
      <c r="V1001" s="25">
        <v>0</v>
      </c>
      <c r="W1001" s="30">
        <v>1</v>
      </c>
      <c r="X1001" s="47" t="s">
        <v>140</v>
      </c>
      <c r="Y1001" s="24" t="s">
        <v>140</v>
      </c>
      <c r="Z1001" s="25" t="s">
        <v>140</v>
      </c>
      <c r="AA1001" s="29" t="s">
        <v>140</v>
      </c>
      <c r="AB1001" s="24" t="s">
        <v>140</v>
      </c>
      <c r="AC1001" s="25" t="s">
        <v>140</v>
      </c>
      <c r="AD1001" s="24" t="s">
        <v>140</v>
      </c>
      <c r="AE1001" s="24" t="s">
        <v>140</v>
      </c>
      <c r="AF1001" s="25" t="s">
        <v>113</v>
      </c>
      <c r="AG1001" s="48" t="s">
        <v>140</v>
      </c>
      <c r="AH1001" s="24">
        <v>7699</v>
      </c>
      <c r="AI1001" s="25" t="s">
        <v>113</v>
      </c>
      <c r="AJ1001" s="26" t="s">
        <v>140</v>
      </c>
      <c r="AK1001" s="24" t="s">
        <v>140</v>
      </c>
      <c r="AL1001" s="24" t="s">
        <v>140</v>
      </c>
      <c r="AM1001" s="24" t="s">
        <v>140</v>
      </c>
      <c r="AN1001" s="24" t="s">
        <v>140</v>
      </c>
      <c r="AO1001" s="24" t="s">
        <v>140</v>
      </c>
      <c r="AP1001" s="53" t="s">
        <v>140</v>
      </c>
      <c r="AQ1001" s="53" t="s">
        <v>140</v>
      </c>
      <c r="AR1001" s="30" t="s">
        <v>140</v>
      </c>
      <c r="AS1001" s="53" t="s">
        <v>140</v>
      </c>
      <c r="AT1001" s="30" t="s">
        <v>140</v>
      </c>
      <c r="AU1001" s="30" t="s">
        <v>140</v>
      </c>
      <c r="AV1001" s="53" t="s">
        <v>140</v>
      </c>
      <c r="AW1001" s="53" t="s">
        <v>140</v>
      </c>
      <c r="AX1001" s="30" t="s">
        <v>140</v>
      </c>
      <c r="AY1001" s="53" t="s">
        <v>140</v>
      </c>
      <c r="AZ1001" s="30" t="s">
        <v>140</v>
      </c>
      <c r="BA1001" s="30" t="s">
        <v>140</v>
      </c>
    </row>
    <row r="1002" spans="2:53">
      <c r="B1002" s="43" t="s">
        <v>253</v>
      </c>
      <c r="C1002" s="22" t="s">
        <v>64</v>
      </c>
      <c r="D1002" s="23" t="s">
        <v>153</v>
      </c>
      <c r="E1002" s="29"/>
      <c r="F1002" s="29">
        <v>8118</v>
      </c>
      <c r="G1002" s="53">
        <v>277</v>
      </c>
      <c r="H1002" s="47"/>
      <c r="I1002" s="29">
        <v>8118</v>
      </c>
      <c r="J1002" s="29">
        <v>289</v>
      </c>
      <c r="K1002" s="29"/>
      <c r="L1002" s="47">
        <v>0</v>
      </c>
      <c r="M1002" s="29">
        <v>0</v>
      </c>
      <c r="N1002" s="53">
        <v>0</v>
      </c>
      <c r="O1002" s="26" t="s">
        <v>144</v>
      </c>
      <c r="P1002" s="25" t="s">
        <v>41</v>
      </c>
      <c r="Q1002" s="26">
        <v>0</v>
      </c>
      <c r="R1002" s="24" t="s">
        <v>139</v>
      </c>
      <c r="S1002" s="24">
        <v>0</v>
      </c>
      <c r="T1002" s="24">
        <v>-12</v>
      </c>
      <c r="U1002" s="29">
        <v>-12</v>
      </c>
      <c r="V1002" s="25">
        <v>0</v>
      </c>
      <c r="W1002" s="30">
        <v>0</v>
      </c>
      <c r="X1002" s="47" t="s">
        <v>140</v>
      </c>
      <c r="Y1002" s="24" t="s">
        <v>140</v>
      </c>
      <c r="Z1002" s="25" t="s">
        <v>140</v>
      </c>
      <c r="AA1002" s="29" t="s">
        <v>140</v>
      </c>
      <c r="AB1002" s="24" t="s">
        <v>140</v>
      </c>
      <c r="AC1002" s="25" t="s">
        <v>140</v>
      </c>
      <c r="AD1002" s="24" t="s">
        <v>140</v>
      </c>
      <c r="AE1002" s="24" t="s">
        <v>140</v>
      </c>
      <c r="AF1002" s="25" t="s">
        <v>140</v>
      </c>
      <c r="AG1002" s="48" t="s">
        <v>140</v>
      </c>
      <c r="AH1002" s="24" t="s">
        <v>140</v>
      </c>
      <c r="AI1002" s="25" t="s">
        <v>140</v>
      </c>
      <c r="AJ1002" s="26" t="s">
        <v>140</v>
      </c>
      <c r="AK1002" s="24" t="s">
        <v>140</v>
      </c>
      <c r="AL1002" s="24" t="s">
        <v>140</v>
      </c>
      <c r="AM1002" s="24" t="s">
        <v>140</v>
      </c>
      <c r="AN1002" s="24" t="s">
        <v>140</v>
      </c>
      <c r="AO1002" s="24" t="s">
        <v>140</v>
      </c>
      <c r="AP1002" s="53" t="s">
        <v>140</v>
      </c>
      <c r="AQ1002" s="53" t="s">
        <v>140</v>
      </c>
      <c r="AR1002" s="30" t="s">
        <v>140</v>
      </c>
      <c r="AS1002" s="53" t="s">
        <v>140</v>
      </c>
      <c r="AT1002" s="30" t="s">
        <v>140</v>
      </c>
      <c r="AU1002" s="30" t="s">
        <v>140</v>
      </c>
      <c r="AV1002" s="53" t="s">
        <v>140</v>
      </c>
      <c r="AW1002" s="53" t="s">
        <v>140</v>
      </c>
      <c r="AX1002" s="30" t="s">
        <v>140</v>
      </c>
      <c r="AY1002" s="53" t="s">
        <v>140</v>
      </c>
      <c r="AZ1002" s="30" t="s">
        <v>140</v>
      </c>
      <c r="BA1002" s="30" t="s">
        <v>140</v>
      </c>
    </row>
    <row r="1003" spans="2:53" ht="15" thickBot="1">
      <c r="B1003" s="44" t="s">
        <v>253</v>
      </c>
      <c r="C1003" s="32" t="s">
        <v>64</v>
      </c>
      <c r="D1003" s="33" t="s">
        <v>155</v>
      </c>
      <c r="E1003" s="54"/>
      <c r="F1003" s="54">
        <v>8118</v>
      </c>
      <c r="G1003" s="55">
        <v>-234</v>
      </c>
      <c r="H1003" s="56"/>
      <c r="I1003" s="54">
        <v>8118</v>
      </c>
      <c r="J1003" s="54">
        <v>-230</v>
      </c>
      <c r="K1003" s="54"/>
      <c r="L1003" s="56">
        <v>0</v>
      </c>
      <c r="M1003" s="54">
        <v>0</v>
      </c>
      <c r="N1003" s="55">
        <v>0</v>
      </c>
      <c r="O1003" s="36" t="s">
        <v>144</v>
      </c>
      <c r="P1003" s="35" t="s">
        <v>41</v>
      </c>
      <c r="Q1003" s="36">
        <v>0</v>
      </c>
      <c r="R1003" s="24" t="s">
        <v>139</v>
      </c>
      <c r="S1003" s="24">
        <v>0</v>
      </c>
      <c r="T1003" s="24">
        <v>-4</v>
      </c>
      <c r="U1003" s="29">
        <v>-4</v>
      </c>
      <c r="V1003" s="25">
        <v>0</v>
      </c>
      <c r="W1003" s="30">
        <v>0</v>
      </c>
      <c r="X1003" s="56" t="s">
        <v>140</v>
      </c>
      <c r="Y1003" s="34" t="s">
        <v>140</v>
      </c>
      <c r="Z1003" s="35" t="s">
        <v>140</v>
      </c>
      <c r="AA1003" s="54" t="s">
        <v>140</v>
      </c>
      <c r="AB1003" s="34" t="s">
        <v>140</v>
      </c>
      <c r="AC1003" s="35" t="s">
        <v>140</v>
      </c>
      <c r="AD1003" s="34" t="s">
        <v>140</v>
      </c>
      <c r="AE1003" s="34" t="s">
        <v>140</v>
      </c>
      <c r="AF1003" s="35" t="s">
        <v>140</v>
      </c>
      <c r="AG1003" s="61" t="s">
        <v>140</v>
      </c>
      <c r="AH1003" s="34" t="s">
        <v>140</v>
      </c>
      <c r="AI1003" s="35" t="s">
        <v>140</v>
      </c>
      <c r="AJ1003" s="36" t="s">
        <v>140</v>
      </c>
      <c r="AK1003" s="34" t="s">
        <v>140</v>
      </c>
      <c r="AL1003" s="34" t="s">
        <v>140</v>
      </c>
      <c r="AM1003" s="34" t="s">
        <v>140</v>
      </c>
      <c r="AN1003" s="34" t="s">
        <v>140</v>
      </c>
      <c r="AO1003" s="34" t="s">
        <v>140</v>
      </c>
      <c r="AP1003" s="55" t="s">
        <v>140</v>
      </c>
      <c r="AQ1003" s="55" t="s">
        <v>140</v>
      </c>
      <c r="AR1003" s="37" t="s">
        <v>140</v>
      </c>
      <c r="AS1003" s="55" t="s">
        <v>140</v>
      </c>
      <c r="AT1003" s="37" t="s">
        <v>140</v>
      </c>
      <c r="AU1003" s="37" t="s">
        <v>140</v>
      </c>
      <c r="AV1003" s="55" t="s">
        <v>140</v>
      </c>
      <c r="AW1003" s="55" t="s">
        <v>140</v>
      </c>
      <c r="AX1003" s="37" t="s">
        <v>140</v>
      </c>
      <c r="AY1003" s="55" t="s">
        <v>140</v>
      </c>
      <c r="AZ1003" s="37" t="s">
        <v>140</v>
      </c>
      <c r="BA1003" s="37" t="s">
        <v>140</v>
      </c>
    </row>
    <row r="1004" spans="2:53">
      <c r="B1004" s="38" t="s">
        <v>254</v>
      </c>
      <c r="C1004" s="39" t="s">
        <v>64</v>
      </c>
      <c r="D1004" s="40" t="s">
        <v>138</v>
      </c>
      <c r="E1004" s="50">
        <v>5153</v>
      </c>
      <c r="F1004" s="50"/>
      <c r="G1004" s="51"/>
      <c r="H1004" s="52">
        <v>5153</v>
      </c>
      <c r="I1004" s="50"/>
      <c r="J1004" s="50"/>
      <c r="K1004" s="50"/>
      <c r="L1004" s="52">
        <v>0</v>
      </c>
      <c r="M1004" s="50">
        <v>0</v>
      </c>
      <c r="N1004" s="51">
        <v>-3670</v>
      </c>
      <c r="O1004" s="28" t="s">
        <v>144</v>
      </c>
      <c r="P1004" s="41" t="s">
        <v>41</v>
      </c>
      <c r="Q1004" s="28">
        <v>0</v>
      </c>
      <c r="R1004" s="24">
        <v>0</v>
      </c>
      <c r="S1004" s="24" t="s">
        <v>139</v>
      </c>
      <c r="T1004" s="24" t="s">
        <v>139</v>
      </c>
      <c r="U1004" s="29" t="s">
        <v>139</v>
      </c>
      <c r="V1004" s="25">
        <v>0</v>
      </c>
      <c r="W1004" s="30">
        <v>0</v>
      </c>
      <c r="X1004" s="52" t="s">
        <v>140</v>
      </c>
      <c r="Y1004" s="27" t="s">
        <v>140</v>
      </c>
      <c r="Z1004" s="41" t="s">
        <v>140</v>
      </c>
      <c r="AA1004" s="50" t="s">
        <v>140</v>
      </c>
      <c r="AB1004" s="27" t="s">
        <v>140</v>
      </c>
      <c r="AC1004" s="41" t="s">
        <v>140</v>
      </c>
      <c r="AD1004" s="27" t="s">
        <v>140</v>
      </c>
      <c r="AE1004" s="27" t="s">
        <v>140</v>
      </c>
      <c r="AF1004" s="41" t="s">
        <v>140</v>
      </c>
      <c r="AG1004" s="59" t="s">
        <v>140</v>
      </c>
      <c r="AH1004" s="27" t="s">
        <v>140</v>
      </c>
      <c r="AI1004" s="41" t="s">
        <v>140</v>
      </c>
      <c r="AJ1004" s="27" t="s">
        <v>140</v>
      </c>
      <c r="AK1004" s="27" t="s">
        <v>140</v>
      </c>
      <c r="AL1004" s="27" t="s">
        <v>140</v>
      </c>
      <c r="AM1004" s="28" t="s">
        <v>140</v>
      </c>
      <c r="AN1004" s="27" t="s">
        <v>140</v>
      </c>
      <c r="AO1004" s="27" t="s">
        <v>140</v>
      </c>
      <c r="AP1004" s="51" t="s">
        <v>140</v>
      </c>
      <c r="AQ1004" s="51" t="s">
        <v>140</v>
      </c>
      <c r="AR1004" s="42" t="s">
        <v>140</v>
      </c>
      <c r="AS1004" s="51" t="s">
        <v>140</v>
      </c>
      <c r="AT1004" s="42" t="s">
        <v>140</v>
      </c>
      <c r="AU1004" s="42" t="s">
        <v>140</v>
      </c>
      <c r="AV1004" s="51" t="s">
        <v>140</v>
      </c>
      <c r="AW1004" s="51" t="s">
        <v>140</v>
      </c>
      <c r="AX1004" s="42" t="s">
        <v>140</v>
      </c>
      <c r="AY1004" s="51" t="s">
        <v>140</v>
      </c>
      <c r="AZ1004" s="42" t="s">
        <v>140</v>
      </c>
      <c r="BA1004" s="42" t="s">
        <v>140</v>
      </c>
    </row>
    <row r="1005" spans="2:53">
      <c r="B1005" s="43" t="s">
        <v>254</v>
      </c>
      <c r="C1005" s="22" t="s">
        <v>64</v>
      </c>
      <c r="D1005" s="23" t="s">
        <v>141</v>
      </c>
      <c r="E1005" s="29">
        <v>5153</v>
      </c>
      <c r="F1005" s="29"/>
      <c r="G1005" s="53"/>
      <c r="H1005" s="47">
        <v>5153</v>
      </c>
      <c r="I1005" s="29"/>
      <c r="J1005" s="29"/>
      <c r="K1005" s="29"/>
      <c r="L1005" s="47">
        <v>0</v>
      </c>
      <c r="M1005" s="29">
        <v>0</v>
      </c>
      <c r="N1005" s="53">
        <v>-3670</v>
      </c>
      <c r="O1005" s="26" t="s">
        <v>144</v>
      </c>
      <c r="P1005" s="25" t="s">
        <v>41</v>
      </c>
      <c r="Q1005" s="26">
        <v>0</v>
      </c>
      <c r="R1005" s="24">
        <v>0</v>
      </c>
      <c r="S1005" s="24" t="s">
        <v>139</v>
      </c>
      <c r="T1005" s="24" t="s">
        <v>139</v>
      </c>
      <c r="U1005" s="29" t="s">
        <v>139</v>
      </c>
      <c r="V1005" s="25">
        <v>0</v>
      </c>
      <c r="W1005" s="30">
        <v>1</v>
      </c>
      <c r="X1005" s="47" t="s">
        <v>140</v>
      </c>
      <c r="Y1005" s="24" t="s">
        <v>140</v>
      </c>
      <c r="Z1005" s="25" t="s">
        <v>140</v>
      </c>
      <c r="AA1005" s="29" t="s">
        <v>140</v>
      </c>
      <c r="AB1005" s="24" t="s">
        <v>140</v>
      </c>
      <c r="AC1005" s="25" t="s">
        <v>140</v>
      </c>
      <c r="AD1005" s="24" t="s">
        <v>140</v>
      </c>
      <c r="AE1005" s="24">
        <v>4629</v>
      </c>
      <c r="AF1005" s="25" t="s">
        <v>111</v>
      </c>
      <c r="AG1005" s="48" t="s">
        <v>140</v>
      </c>
      <c r="AH1005" s="24" t="s">
        <v>140</v>
      </c>
      <c r="AI1005" s="25" t="s">
        <v>140</v>
      </c>
      <c r="AJ1005" s="24" t="s">
        <v>140</v>
      </c>
      <c r="AK1005" s="24" t="s">
        <v>140</v>
      </c>
      <c r="AL1005" s="24" t="s">
        <v>140</v>
      </c>
      <c r="AM1005" s="26" t="s">
        <v>140</v>
      </c>
      <c r="AN1005" s="24" t="s">
        <v>140</v>
      </c>
      <c r="AO1005" s="24" t="s">
        <v>140</v>
      </c>
      <c r="AP1005" s="53" t="s">
        <v>140</v>
      </c>
      <c r="AQ1005" s="53" t="s">
        <v>140</v>
      </c>
      <c r="AR1005" s="30" t="s">
        <v>140</v>
      </c>
      <c r="AS1005" s="53" t="s">
        <v>140</v>
      </c>
      <c r="AT1005" s="30" t="s">
        <v>140</v>
      </c>
      <c r="AU1005" s="30" t="s">
        <v>140</v>
      </c>
      <c r="AV1005" s="53" t="s">
        <v>140</v>
      </c>
      <c r="AW1005" s="53" t="s">
        <v>140</v>
      </c>
      <c r="AX1005" s="30" t="s">
        <v>140</v>
      </c>
      <c r="AY1005" s="53" t="s">
        <v>140</v>
      </c>
      <c r="AZ1005" s="30" t="s">
        <v>140</v>
      </c>
      <c r="BA1005" s="30" t="s">
        <v>140</v>
      </c>
    </row>
    <row r="1006" spans="2:53">
      <c r="B1006" s="43" t="s">
        <v>254</v>
      </c>
      <c r="C1006" s="22" t="s">
        <v>64</v>
      </c>
      <c r="D1006" s="23" t="s">
        <v>142</v>
      </c>
      <c r="E1006" s="29">
        <v>5153</v>
      </c>
      <c r="F1006" s="29"/>
      <c r="G1006" s="53"/>
      <c r="H1006" s="47">
        <v>5153</v>
      </c>
      <c r="I1006" s="29"/>
      <c r="J1006" s="29"/>
      <c r="K1006" s="29"/>
      <c r="L1006" s="47">
        <v>0</v>
      </c>
      <c r="M1006" s="29">
        <v>0</v>
      </c>
      <c r="N1006" s="53">
        <v>-3670</v>
      </c>
      <c r="O1006" s="26" t="s">
        <v>144</v>
      </c>
      <c r="P1006" s="25" t="s">
        <v>41</v>
      </c>
      <c r="Q1006" s="26">
        <v>0</v>
      </c>
      <c r="R1006" s="24">
        <v>0</v>
      </c>
      <c r="S1006" s="24" t="s">
        <v>139</v>
      </c>
      <c r="T1006" s="24" t="s">
        <v>139</v>
      </c>
      <c r="U1006" s="29" t="s">
        <v>139</v>
      </c>
      <c r="V1006" s="25">
        <v>0</v>
      </c>
      <c r="W1006" s="30">
        <v>1</v>
      </c>
      <c r="X1006" s="47" t="s">
        <v>140</v>
      </c>
      <c r="Y1006" s="24" t="s">
        <v>140</v>
      </c>
      <c r="Z1006" s="25" t="s">
        <v>140</v>
      </c>
      <c r="AA1006" s="29" t="s">
        <v>140</v>
      </c>
      <c r="AB1006" s="24" t="s">
        <v>140</v>
      </c>
      <c r="AC1006" s="25" t="s">
        <v>140</v>
      </c>
      <c r="AD1006" s="24" t="s">
        <v>140</v>
      </c>
      <c r="AE1006" s="24">
        <v>4639</v>
      </c>
      <c r="AF1006" s="25" t="s">
        <v>111</v>
      </c>
      <c r="AG1006" s="48" t="s">
        <v>140</v>
      </c>
      <c r="AH1006" s="24" t="s">
        <v>140</v>
      </c>
      <c r="AI1006" s="25" t="s">
        <v>140</v>
      </c>
      <c r="AJ1006" s="24" t="s">
        <v>140</v>
      </c>
      <c r="AK1006" s="24" t="s">
        <v>140</v>
      </c>
      <c r="AL1006" s="24" t="s">
        <v>140</v>
      </c>
      <c r="AM1006" s="26" t="s">
        <v>140</v>
      </c>
      <c r="AN1006" s="24" t="s">
        <v>140</v>
      </c>
      <c r="AO1006" s="24" t="s">
        <v>140</v>
      </c>
      <c r="AP1006" s="53" t="s">
        <v>140</v>
      </c>
      <c r="AQ1006" s="53" t="s">
        <v>140</v>
      </c>
      <c r="AR1006" s="30" t="s">
        <v>140</v>
      </c>
      <c r="AS1006" s="53" t="s">
        <v>140</v>
      </c>
      <c r="AT1006" s="30" t="s">
        <v>140</v>
      </c>
      <c r="AU1006" s="30" t="s">
        <v>140</v>
      </c>
      <c r="AV1006" s="53" t="s">
        <v>140</v>
      </c>
      <c r="AW1006" s="53" t="s">
        <v>140</v>
      </c>
      <c r="AX1006" s="30" t="s">
        <v>140</v>
      </c>
      <c r="AY1006" s="53" t="s">
        <v>140</v>
      </c>
      <c r="AZ1006" s="30" t="s">
        <v>140</v>
      </c>
      <c r="BA1006" s="30" t="s">
        <v>140</v>
      </c>
    </row>
    <row r="1007" spans="2:53">
      <c r="B1007" s="43" t="s">
        <v>254</v>
      </c>
      <c r="C1007" s="22" t="s">
        <v>64</v>
      </c>
      <c r="D1007" s="23" t="s">
        <v>143</v>
      </c>
      <c r="E1007" s="29">
        <v>6654</v>
      </c>
      <c r="F1007" s="29"/>
      <c r="G1007" s="53"/>
      <c r="H1007" s="47">
        <v>6654</v>
      </c>
      <c r="I1007" s="29"/>
      <c r="J1007" s="29"/>
      <c r="K1007" s="29"/>
      <c r="L1007" s="47">
        <v>0</v>
      </c>
      <c r="M1007" s="29">
        <v>0</v>
      </c>
      <c r="N1007" s="53">
        <v>-4107</v>
      </c>
      <c r="O1007" s="26" t="s">
        <v>144</v>
      </c>
      <c r="P1007" s="25" t="s">
        <v>41</v>
      </c>
      <c r="Q1007" s="26">
        <v>0</v>
      </c>
      <c r="R1007" s="24">
        <v>0</v>
      </c>
      <c r="S1007" s="24" t="s">
        <v>139</v>
      </c>
      <c r="T1007" s="24" t="s">
        <v>139</v>
      </c>
      <c r="U1007" s="29" t="s">
        <v>139</v>
      </c>
      <c r="V1007" s="25">
        <v>0</v>
      </c>
      <c r="W1007" s="30">
        <v>1</v>
      </c>
      <c r="X1007" s="47" t="s">
        <v>140</v>
      </c>
      <c r="Y1007" s="24" t="s">
        <v>140</v>
      </c>
      <c r="Z1007" s="25" t="s">
        <v>140</v>
      </c>
      <c r="AA1007" s="29" t="s">
        <v>140</v>
      </c>
      <c r="AB1007" s="24" t="s">
        <v>140</v>
      </c>
      <c r="AC1007" s="25" t="s">
        <v>140</v>
      </c>
      <c r="AD1007" s="24" t="s">
        <v>140</v>
      </c>
      <c r="AE1007" s="24">
        <v>5995</v>
      </c>
      <c r="AF1007" s="25" t="s">
        <v>111</v>
      </c>
      <c r="AG1007" s="48" t="s">
        <v>140</v>
      </c>
      <c r="AH1007" s="24" t="s">
        <v>140</v>
      </c>
      <c r="AI1007" s="25" t="s">
        <v>140</v>
      </c>
      <c r="AJ1007" s="24" t="s">
        <v>140</v>
      </c>
      <c r="AK1007" s="24" t="s">
        <v>140</v>
      </c>
      <c r="AL1007" s="24" t="s">
        <v>140</v>
      </c>
      <c r="AM1007" s="26" t="s">
        <v>140</v>
      </c>
      <c r="AN1007" s="24" t="s">
        <v>140</v>
      </c>
      <c r="AO1007" s="24" t="s">
        <v>140</v>
      </c>
      <c r="AP1007" s="53" t="s">
        <v>140</v>
      </c>
      <c r="AQ1007" s="53" t="s">
        <v>140</v>
      </c>
      <c r="AR1007" s="30" t="s">
        <v>140</v>
      </c>
      <c r="AS1007" s="53" t="s">
        <v>140</v>
      </c>
      <c r="AT1007" s="30" t="s">
        <v>140</v>
      </c>
      <c r="AU1007" s="30" t="s">
        <v>140</v>
      </c>
      <c r="AV1007" s="53" t="s">
        <v>140</v>
      </c>
      <c r="AW1007" s="53" t="s">
        <v>140</v>
      </c>
      <c r="AX1007" s="30" t="s">
        <v>140</v>
      </c>
      <c r="AY1007" s="53" t="s">
        <v>140</v>
      </c>
      <c r="AZ1007" s="30" t="s">
        <v>140</v>
      </c>
      <c r="BA1007" s="30" t="s">
        <v>140</v>
      </c>
    </row>
    <row r="1008" spans="2:53">
      <c r="B1008" s="43" t="s">
        <v>254</v>
      </c>
      <c r="C1008" s="22" t="s">
        <v>64</v>
      </c>
      <c r="D1008" s="23" t="s">
        <v>145</v>
      </c>
      <c r="E1008" s="29">
        <v>6808</v>
      </c>
      <c r="F1008" s="29"/>
      <c r="G1008" s="53"/>
      <c r="H1008" s="47">
        <v>6808</v>
      </c>
      <c r="I1008" s="29"/>
      <c r="J1008" s="29"/>
      <c r="K1008" s="29"/>
      <c r="L1008" s="47">
        <v>-4261</v>
      </c>
      <c r="M1008" s="29">
        <v>-4261</v>
      </c>
      <c r="N1008" s="53">
        <v>-4261</v>
      </c>
      <c r="O1008" s="26" t="s">
        <v>144</v>
      </c>
      <c r="P1008" s="25" t="s">
        <v>41</v>
      </c>
      <c r="Q1008" s="26">
        <v>0</v>
      </c>
      <c r="R1008" s="24">
        <v>0</v>
      </c>
      <c r="S1008" s="24" t="s">
        <v>139</v>
      </c>
      <c r="T1008" s="24" t="s">
        <v>139</v>
      </c>
      <c r="U1008" s="29" t="s">
        <v>139</v>
      </c>
      <c r="V1008" s="25">
        <v>0</v>
      </c>
      <c r="W1008" s="30">
        <v>1</v>
      </c>
      <c r="X1008" s="47">
        <v>-201</v>
      </c>
      <c r="Y1008" s="24" t="s">
        <v>140</v>
      </c>
      <c r="Z1008" s="25" t="s">
        <v>170</v>
      </c>
      <c r="AA1008" s="29">
        <v>201</v>
      </c>
      <c r="AB1008" s="24" t="s">
        <v>140</v>
      </c>
      <c r="AC1008" s="25" t="s">
        <v>170</v>
      </c>
      <c r="AD1008" s="24" t="s">
        <v>140</v>
      </c>
      <c r="AE1008" s="24" t="s">
        <v>140</v>
      </c>
      <c r="AF1008" s="25" t="s">
        <v>140</v>
      </c>
      <c r="AG1008" s="48" t="s">
        <v>140</v>
      </c>
      <c r="AH1008" s="24" t="s">
        <v>140</v>
      </c>
      <c r="AI1008" s="25" t="s">
        <v>140</v>
      </c>
      <c r="AJ1008" s="24" t="s">
        <v>140</v>
      </c>
      <c r="AK1008" s="24" t="s">
        <v>140</v>
      </c>
      <c r="AL1008" s="24" t="s">
        <v>140</v>
      </c>
      <c r="AM1008" s="26" t="s">
        <v>140</v>
      </c>
      <c r="AN1008" s="24" t="s">
        <v>140</v>
      </c>
      <c r="AO1008" s="24" t="s">
        <v>140</v>
      </c>
      <c r="AP1008" s="53" t="s">
        <v>140</v>
      </c>
      <c r="AQ1008" s="53" t="s">
        <v>140</v>
      </c>
      <c r="AR1008" s="30" t="s">
        <v>140</v>
      </c>
      <c r="AS1008" s="53" t="s">
        <v>140</v>
      </c>
      <c r="AT1008" s="30" t="s">
        <v>140</v>
      </c>
      <c r="AU1008" s="30" t="s">
        <v>140</v>
      </c>
      <c r="AV1008" s="53">
        <v>-10000</v>
      </c>
      <c r="AW1008" s="53" t="s">
        <v>140</v>
      </c>
      <c r="AX1008" s="30" t="s">
        <v>150</v>
      </c>
      <c r="AY1008" s="53" t="s">
        <v>140</v>
      </c>
      <c r="AZ1008" s="30" t="s">
        <v>140</v>
      </c>
      <c r="BA1008" s="30" t="s">
        <v>140</v>
      </c>
    </row>
    <row r="1009" spans="2:53">
      <c r="B1009" s="43" t="s">
        <v>254</v>
      </c>
      <c r="C1009" s="22" t="s">
        <v>64</v>
      </c>
      <c r="D1009" s="23" t="s">
        <v>146</v>
      </c>
      <c r="E1009" s="29">
        <v>7699</v>
      </c>
      <c r="F1009" s="29"/>
      <c r="G1009" s="53"/>
      <c r="H1009" s="47">
        <v>7715</v>
      </c>
      <c r="I1009" s="29"/>
      <c r="J1009" s="29"/>
      <c r="K1009" s="29"/>
      <c r="L1009" s="47">
        <v>-5221</v>
      </c>
      <c r="M1009" s="29">
        <v>-5221</v>
      </c>
      <c r="N1009" s="53">
        <v>-5235</v>
      </c>
      <c r="O1009" s="26" t="s">
        <v>144</v>
      </c>
      <c r="P1009" s="25" t="s">
        <v>144</v>
      </c>
      <c r="Q1009" s="26">
        <v>0</v>
      </c>
      <c r="R1009" s="24">
        <v>-16</v>
      </c>
      <c r="S1009" s="24" t="s">
        <v>139</v>
      </c>
      <c r="T1009" s="24" t="s">
        <v>139</v>
      </c>
      <c r="U1009" s="29" t="s">
        <v>139</v>
      </c>
      <c r="V1009" s="25">
        <v>0</v>
      </c>
      <c r="W1009" s="30">
        <v>1</v>
      </c>
      <c r="X1009" s="47">
        <v>-410</v>
      </c>
      <c r="Y1009" s="24" t="s">
        <v>140</v>
      </c>
      <c r="Z1009" s="25" t="s">
        <v>170</v>
      </c>
      <c r="AA1009" s="29">
        <v>410</v>
      </c>
      <c r="AB1009" s="24" t="s">
        <v>140</v>
      </c>
      <c r="AC1009" s="25" t="s">
        <v>170</v>
      </c>
      <c r="AD1009" s="24" t="s">
        <v>140</v>
      </c>
      <c r="AE1009" s="24" t="s">
        <v>140</v>
      </c>
      <c r="AF1009" s="25" t="s">
        <v>140</v>
      </c>
      <c r="AG1009" s="48" t="s">
        <v>140</v>
      </c>
      <c r="AH1009" s="24" t="s">
        <v>140</v>
      </c>
      <c r="AI1009" s="25" t="s">
        <v>140</v>
      </c>
      <c r="AJ1009" s="24" t="s">
        <v>140</v>
      </c>
      <c r="AK1009" s="24" t="s">
        <v>140</v>
      </c>
      <c r="AL1009" s="24" t="s">
        <v>140</v>
      </c>
      <c r="AM1009" s="26" t="s">
        <v>140</v>
      </c>
      <c r="AN1009" s="24" t="s">
        <v>140</v>
      </c>
      <c r="AO1009" s="24" t="s">
        <v>140</v>
      </c>
      <c r="AP1009" s="53" t="s">
        <v>140</v>
      </c>
      <c r="AQ1009" s="53" t="s">
        <v>140</v>
      </c>
      <c r="AR1009" s="30" t="s">
        <v>140</v>
      </c>
      <c r="AS1009" s="53" t="s">
        <v>140</v>
      </c>
      <c r="AT1009" s="30" t="s">
        <v>140</v>
      </c>
      <c r="AU1009" s="30" t="s">
        <v>140</v>
      </c>
      <c r="AV1009" s="53">
        <v>-10000</v>
      </c>
      <c r="AW1009" s="53" t="s">
        <v>140</v>
      </c>
      <c r="AX1009" s="30" t="s">
        <v>150</v>
      </c>
      <c r="AY1009" s="53" t="s">
        <v>140</v>
      </c>
      <c r="AZ1009" s="30" t="s">
        <v>140</v>
      </c>
      <c r="BA1009" s="30" t="s">
        <v>140</v>
      </c>
    </row>
    <row r="1010" spans="2:53">
      <c r="B1010" s="43" t="s">
        <v>254</v>
      </c>
      <c r="C1010" s="22" t="s">
        <v>64</v>
      </c>
      <c r="D1010" s="23" t="s">
        <v>147</v>
      </c>
      <c r="E1010" s="29"/>
      <c r="F1010" s="29">
        <v>8356</v>
      </c>
      <c r="G1010" s="53">
        <v>713</v>
      </c>
      <c r="H1010" s="47"/>
      <c r="I1010" s="29">
        <v>8356</v>
      </c>
      <c r="J1010" s="29">
        <v>713</v>
      </c>
      <c r="K1010" s="29"/>
      <c r="L1010" s="47">
        <v>-2667</v>
      </c>
      <c r="M1010" s="29">
        <v>-2667</v>
      </c>
      <c r="N1010" s="53">
        <v>-2667</v>
      </c>
      <c r="O1010" s="26" t="s">
        <v>144</v>
      </c>
      <c r="P1010" s="25" t="s">
        <v>144</v>
      </c>
      <c r="Q1010" s="26">
        <v>0</v>
      </c>
      <c r="R1010" s="24" t="s">
        <v>139</v>
      </c>
      <c r="S1010" s="24">
        <v>0</v>
      </c>
      <c r="T1010" s="24">
        <v>0</v>
      </c>
      <c r="U1010" s="29">
        <v>0</v>
      </c>
      <c r="V1010" s="25">
        <v>0</v>
      </c>
      <c r="W1010" s="30">
        <v>1</v>
      </c>
      <c r="X1010" s="47">
        <v>-425</v>
      </c>
      <c r="Y1010" s="24" t="s">
        <v>140</v>
      </c>
      <c r="Z1010" s="25" t="s">
        <v>170</v>
      </c>
      <c r="AA1010" s="29">
        <v>425</v>
      </c>
      <c r="AB1010" s="24" t="s">
        <v>140</v>
      </c>
      <c r="AC1010" s="25" t="s">
        <v>170</v>
      </c>
      <c r="AD1010" s="24" t="s">
        <v>140</v>
      </c>
      <c r="AE1010" s="24" t="s">
        <v>140</v>
      </c>
      <c r="AF1010" s="25" t="s">
        <v>107</v>
      </c>
      <c r="AG1010" s="48" t="s">
        <v>140</v>
      </c>
      <c r="AH1010" s="24">
        <v>6563</v>
      </c>
      <c r="AI1010" s="25" t="s">
        <v>107</v>
      </c>
      <c r="AJ1010" s="26" t="s">
        <v>140</v>
      </c>
      <c r="AK1010" s="24" t="s">
        <v>140</v>
      </c>
      <c r="AL1010" s="24" t="s">
        <v>140</v>
      </c>
      <c r="AM1010" s="26" t="s">
        <v>140</v>
      </c>
      <c r="AN1010" s="24" t="s">
        <v>140</v>
      </c>
      <c r="AO1010" s="24" t="s">
        <v>140</v>
      </c>
      <c r="AP1010" s="53" t="s">
        <v>140</v>
      </c>
      <c r="AQ1010" s="53" t="s">
        <v>140</v>
      </c>
      <c r="AR1010" s="30" t="s">
        <v>140</v>
      </c>
      <c r="AS1010" s="53" t="s">
        <v>140</v>
      </c>
      <c r="AT1010" s="30" t="s">
        <v>140</v>
      </c>
      <c r="AU1010" s="30" t="s">
        <v>140</v>
      </c>
      <c r="AV1010" s="53" t="s">
        <v>140</v>
      </c>
      <c r="AW1010" s="53" t="s">
        <v>140</v>
      </c>
      <c r="AX1010" s="30" t="s">
        <v>140</v>
      </c>
      <c r="AY1010" s="53">
        <v>-10000</v>
      </c>
      <c r="AZ1010" s="30" t="s">
        <v>140</v>
      </c>
      <c r="BA1010" s="30" t="s">
        <v>150</v>
      </c>
    </row>
    <row r="1011" spans="2:53">
      <c r="B1011" s="43" t="s">
        <v>254</v>
      </c>
      <c r="C1011" s="22" t="s">
        <v>64</v>
      </c>
      <c r="D1011" s="23" t="s">
        <v>148</v>
      </c>
      <c r="E1011" s="29"/>
      <c r="F1011" s="29">
        <v>8356</v>
      </c>
      <c r="G1011" s="53">
        <v>673</v>
      </c>
      <c r="H1011" s="47"/>
      <c r="I1011" s="29">
        <v>8356</v>
      </c>
      <c r="J1011" s="29">
        <v>680</v>
      </c>
      <c r="K1011" s="29"/>
      <c r="L1011" s="47">
        <v>-2595</v>
      </c>
      <c r="M1011" s="29">
        <v>-2595</v>
      </c>
      <c r="N1011" s="53">
        <v>-2595</v>
      </c>
      <c r="O1011" s="26" t="s">
        <v>144</v>
      </c>
      <c r="P1011" s="25" t="s">
        <v>41</v>
      </c>
      <c r="Q1011" s="26">
        <v>0</v>
      </c>
      <c r="R1011" s="24" t="s">
        <v>139</v>
      </c>
      <c r="S1011" s="24">
        <v>0</v>
      </c>
      <c r="T1011" s="24">
        <v>-7</v>
      </c>
      <c r="U1011" s="29">
        <v>-7</v>
      </c>
      <c r="V1011" s="25">
        <v>0</v>
      </c>
      <c r="W1011" s="30">
        <v>1</v>
      </c>
      <c r="X1011" s="47" t="s">
        <v>140</v>
      </c>
      <c r="Y1011" s="24" t="s">
        <v>140</v>
      </c>
      <c r="Z1011" s="25" t="s">
        <v>140</v>
      </c>
      <c r="AA1011" s="29" t="s">
        <v>140</v>
      </c>
      <c r="AB1011" s="24" t="s">
        <v>140</v>
      </c>
      <c r="AC1011" s="25" t="s">
        <v>140</v>
      </c>
      <c r="AD1011" s="24" t="s">
        <v>140</v>
      </c>
      <c r="AE1011" s="24" t="s">
        <v>140</v>
      </c>
      <c r="AF1011" s="25" t="s">
        <v>111</v>
      </c>
      <c r="AG1011" s="48" t="s">
        <v>140</v>
      </c>
      <c r="AH1011" s="24">
        <v>7506</v>
      </c>
      <c r="AI1011" s="25" t="s">
        <v>111</v>
      </c>
      <c r="AJ1011" s="26" t="s">
        <v>140</v>
      </c>
      <c r="AK1011" s="24" t="s">
        <v>140</v>
      </c>
      <c r="AL1011" s="24" t="s">
        <v>140</v>
      </c>
      <c r="AM1011" s="26" t="s">
        <v>140</v>
      </c>
      <c r="AN1011" s="24" t="s">
        <v>140</v>
      </c>
      <c r="AO1011" s="24" t="s">
        <v>140</v>
      </c>
      <c r="AP1011" s="53" t="s">
        <v>140</v>
      </c>
      <c r="AQ1011" s="53" t="s">
        <v>140</v>
      </c>
      <c r="AR1011" s="30" t="s">
        <v>140</v>
      </c>
      <c r="AS1011" s="53" t="s">
        <v>140</v>
      </c>
      <c r="AT1011" s="30" t="s">
        <v>140</v>
      </c>
      <c r="AU1011" s="30" t="s">
        <v>140</v>
      </c>
      <c r="AV1011" s="53" t="s">
        <v>140</v>
      </c>
      <c r="AW1011" s="53" t="s">
        <v>140</v>
      </c>
      <c r="AX1011" s="30" t="s">
        <v>140</v>
      </c>
      <c r="AY1011" s="53" t="s">
        <v>140</v>
      </c>
      <c r="AZ1011" s="30" t="s">
        <v>140</v>
      </c>
      <c r="BA1011" s="30" t="s">
        <v>140</v>
      </c>
    </row>
    <row r="1012" spans="2:53" ht="15" thickBot="1">
      <c r="B1012" s="43" t="s">
        <v>254</v>
      </c>
      <c r="C1012" s="22" t="s">
        <v>64</v>
      </c>
      <c r="D1012" s="23" t="s">
        <v>149</v>
      </c>
      <c r="E1012" s="29"/>
      <c r="F1012" s="29">
        <v>8356</v>
      </c>
      <c r="G1012" s="53">
        <v>669</v>
      </c>
      <c r="H1012" s="47"/>
      <c r="I1012" s="29">
        <v>8356</v>
      </c>
      <c r="J1012" s="29">
        <v>669</v>
      </c>
      <c r="K1012" s="29"/>
      <c r="L1012" s="47">
        <v>-2484</v>
      </c>
      <c r="M1012" s="29">
        <v>-2484</v>
      </c>
      <c r="N1012" s="53">
        <v>-2484</v>
      </c>
      <c r="O1012" s="26" t="s">
        <v>144</v>
      </c>
      <c r="P1012" s="25" t="s">
        <v>41</v>
      </c>
      <c r="Q1012" s="26">
        <v>0</v>
      </c>
      <c r="R1012" s="24" t="s">
        <v>139</v>
      </c>
      <c r="S1012" s="24">
        <v>0</v>
      </c>
      <c r="T1012" s="24">
        <v>0</v>
      </c>
      <c r="U1012" s="29">
        <v>0</v>
      </c>
      <c r="V1012" s="25">
        <v>0</v>
      </c>
      <c r="W1012" s="30">
        <v>0</v>
      </c>
      <c r="X1012" s="47" t="s">
        <v>140</v>
      </c>
      <c r="Y1012" s="24" t="s">
        <v>140</v>
      </c>
      <c r="Z1012" s="25" t="s">
        <v>140</v>
      </c>
      <c r="AA1012" s="29" t="s">
        <v>140</v>
      </c>
      <c r="AB1012" s="24" t="s">
        <v>140</v>
      </c>
      <c r="AC1012" s="25" t="s">
        <v>140</v>
      </c>
      <c r="AD1012" s="24" t="s">
        <v>140</v>
      </c>
      <c r="AE1012" s="24" t="s">
        <v>140</v>
      </c>
      <c r="AF1012" s="25" t="s">
        <v>140</v>
      </c>
      <c r="AG1012" s="48" t="s">
        <v>140</v>
      </c>
      <c r="AH1012" s="24" t="s">
        <v>140</v>
      </c>
      <c r="AI1012" s="25" t="s">
        <v>140</v>
      </c>
      <c r="AJ1012" s="26" t="s">
        <v>140</v>
      </c>
      <c r="AK1012" s="24" t="s">
        <v>140</v>
      </c>
      <c r="AL1012" s="24" t="s">
        <v>140</v>
      </c>
      <c r="AM1012" s="36" t="s">
        <v>140</v>
      </c>
      <c r="AN1012" s="24" t="s">
        <v>140</v>
      </c>
      <c r="AO1012" s="24" t="s">
        <v>140</v>
      </c>
      <c r="AP1012" s="53" t="s">
        <v>140</v>
      </c>
      <c r="AQ1012" s="53" t="s">
        <v>140</v>
      </c>
      <c r="AR1012" s="30" t="s">
        <v>140</v>
      </c>
      <c r="AS1012" s="53" t="s">
        <v>140</v>
      </c>
      <c r="AT1012" s="30" t="s">
        <v>140</v>
      </c>
      <c r="AU1012" s="30" t="s">
        <v>140</v>
      </c>
      <c r="AV1012" s="53" t="s">
        <v>140</v>
      </c>
      <c r="AW1012" s="53" t="s">
        <v>140</v>
      </c>
      <c r="AX1012" s="30" t="s">
        <v>140</v>
      </c>
      <c r="AY1012" s="53" t="s">
        <v>140</v>
      </c>
      <c r="AZ1012" s="30" t="s">
        <v>140</v>
      </c>
      <c r="BA1012" s="30" t="s">
        <v>140</v>
      </c>
    </row>
    <row r="1013" spans="2:53">
      <c r="B1013" s="43" t="s">
        <v>254</v>
      </c>
      <c r="C1013" s="22" t="s">
        <v>64</v>
      </c>
      <c r="D1013" s="23" t="s">
        <v>151</v>
      </c>
      <c r="E1013" s="29">
        <v>8666</v>
      </c>
      <c r="F1013" s="29"/>
      <c r="G1013" s="53"/>
      <c r="H1013" s="47">
        <v>8654</v>
      </c>
      <c r="I1013" s="29"/>
      <c r="J1013" s="29"/>
      <c r="K1013" s="29"/>
      <c r="L1013" s="47">
        <v>1050</v>
      </c>
      <c r="M1013" s="29">
        <v>216</v>
      </c>
      <c r="N1013" s="53">
        <v>841</v>
      </c>
      <c r="O1013" s="26" t="s">
        <v>44</v>
      </c>
      <c r="P1013" s="25" t="s">
        <v>41</v>
      </c>
      <c r="Q1013" s="26">
        <v>834</v>
      </c>
      <c r="R1013" s="24">
        <v>12</v>
      </c>
      <c r="S1013" s="24" t="s">
        <v>139</v>
      </c>
      <c r="T1013" s="24" t="s">
        <v>139</v>
      </c>
      <c r="U1013" s="29" t="s">
        <v>139</v>
      </c>
      <c r="V1013" s="25">
        <v>7</v>
      </c>
      <c r="W1013" s="30">
        <v>1</v>
      </c>
      <c r="X1013" s="47">
        <v>140</v>
      </c>
      <c r="Y1013" s="24" t="s">
        <v>140</v>
      </c>
      <c r="Z1013" s="25" t="s">
        <v>42</v>
      </c>
      <c r="AA1013" s="29">
        <v>425</v>
      </c>
      <c r="AB1013" s="24" t="s">
        <v>140</v>
      </c>
      <c r="AC1013" s="25" t="s">
        <v>42</v>
      </c>
      <c r="AD1013" s="24" t="s">
        <v>140</v>
      </c>
      <c r="AE1013" s="24" t="s">
        <v>140</v>
      </c>
      <c r="AF1013" s="25" t="s">
        <v>140</v>
      </c>
      <c r="AG1013" s="48" t="s">
        <v>140</v>
      </c>
      <c r="AH1013" s="24" t="s">
        <v>140</v>
      </c>
      <c r="AI1013" s="25" t="s">
        <v>140</v>
      </c>
      <c r="AJ1013" s="24" t="s">
        <v>140</v>
      </c>
      <c r="AK1013" s="24" t="s">
        <v>140</v>
      </c>
      <c r="AL1013" s="24" t="s">
        <v>140</v>
      </c>
      <c r="AM1013" s="26" t="s">
        <v>140</v>
      </c>
      <c r="AN1013" s="24" t="s">
        <v>140</v>
      </c>
      <c r="AO1013" s="24" t="s">
        <v>140</v>
      </c>
      <c r="AP1013" s="53" t="s">
        <v>140</v>
      </c>
      <c r="AQ1013" s="53" t="s">
        <v>140</v>
      </c>
      <c r="AR1013" s="30" t="s">
        <v>140</v>
      </c>
      <c r="AS1013" s="53" t="s">
        <v>140</v>
      </c>
      <c r="AT1013" s="30" t="s">
        <v>140</v>
      </c>
      <c r="AU1013" s="30" t="s">
        <v>140</v>
      </c>
      <c r="AV1013" s="53" t="s">
        <v>140</v>
      </c>
      <c r="AW1013" s="53" t="s">
        <v>140</v>
      </c>
      <c r="AX1013" s="30" t="s">
        <v>140</v>
      </c>
      <c r="AY1013" s="53" t="s">
        <v>140</v>
      </c>
      <c r="AZ1013" s="30" t="s">
        <v>140</v>
      </c>
      <c r="BA1013" s="30" t="s">
        <v>140</v>
      </c>
    </row>
    <row r="1014" spans="2:53">
      <c r="B1014" s="43" t="s">
        <v>254</v>
      </c>
      <c r="C1014" s="22" t="s">
        <v>64</v>
      </c>
      <c r="D1014" s="23" t="s">
        <v>153</v>
      </c>
      <c r="E1014" s="29">
        <v>8666</v>
      </c>
      <c r="F1014" s="29"/>
      <c r="G1014" s="53"/>
      <c r="H1014" s="47">
        <v>8654</v>
      </c>
      <c r="I1014" s="29"/>
      <c r="J1014" s="29"/>
      <c r="K1014" s="29"/>
      <c r="L1014" s="47">
        <v>1050</v>
      </c>
      <c r="M1014" s="29">
        <v>216</v>
      </c>
      <c r="N1014" s="53">
        <v>841</v>
      </c>
      <c r="O1014" s="26" t="s">
        <v>44</v>
      </c>
      <c r="P1014" s="25" t="s">
        <v>41</v>
      </c>
      <c r="Q1014" s="26">
        <v>834</v>
      </c>
      <c r="R1014" s="24">
        <v>12</v>
      </c>
      <c r="S1014" s="24" t="s">
        <v>139</v>
      </c>
      <c r="T1014" s="24" t="s">
        <v>139</v>
      </c>
      <c r="U1014" s="29" t="s">
        <v>139</v>
      </c>
      <c r="V1014" s="25">
        <v>7</v>
      </c>
      <c r="W1014" s="30">
        <v>1</v>
      </c>
      <c r="X1014" s="47">
        <v>140</v>
      </c>
      <c r="Y1014" s="24" t="s">
        <v>140</v>
      </c>
      <c r="Z1014" s="25" t="s">
        <v>42</v>
      </c>
      <c r="AA1014" s="29">
        <v>425</v>
      </c>
      <c r="AB1014" s="24" t="s">
        <v>140</v>
      </c>
      <c r="AC1014" s="25" t="s">
        <v>42</v>
      </c>
      <c r="AD1014" s="24" t="s">
        <v>140</v>
      </c>
      <c r="AE1014" s="24" t="s">
        <v>140</v>
      </c>
      <c r="AF1014" s="25" t="s">
        <v>140</v>
      </c>
      <c r="AG1014" s="48" t="s">
        <v>140</v>
      </c>
      <c r="AH1014" s="24" t="s">
        <v>140</v>
      </c>
      <c r="AI1014" s="25" t="s">
        <v>140</v>
      </c>
      <c r="AJ1014" s="24" t="s">
        <v>140</v>
      </c>
      <c r="AK1014" s="24" t="s">
        <v>140</v>
      </c>
      <c r="AL1014" s="24" t="s">
        <v>140</v>
      </c>
      <c r="AM1014" s="26" t="s">
        <v>140</v>
      </c>
      <c r="AN1014" s="24" t="s">
        <v>140</v>
      </c>
      <c r="AO1014" s="24" t="s">
        <v>140</v>
      </c>
      <c r="AP1014" s="53" t="s">
        <v>140</v>
      </c>
      <c r="AQ1014" s="53" t="s">
        <v>140</v>
      </c>
      <c r="AR1014" s="30" t="s">
        <v>140</v>
      </c>
      <c r="AS1014" s="53" t="s">
        <v>140</v>
      </c>
      <c r="AT1014" s="30" t="s">
        <v>140</v>
      </c>
      <c r="AU1014" s="30" t="s">
        <v>140</v>
      </c>
      <c r="AV1014" s="53" t="s">
        <v>140</v>
      </c>
      <c r="AW1014" s="53" t="s">
        <v>140</v>
      </c>
      <c r="AX1014" s="30" t="s">
        <v>140</v>
      </c>
      <c r="AY1014" s="53" t="s">
        <v>140</v>
      </c>
      <c r="AZ1014" s="30" t="s">
        <v>140</v>
      </c>
      <c r="BA1014" s="30" t="s">
        <v>140</v>
      </c>
    </row>
    <row r="1015" spans="2:53" ht="15" thickBot="1">
      <c r="B1015" s="44" t="s">
        <v>254</v>
      </c>
      <c r="C1015" s="32" t="s">
        <v>64</v>
      </c>
      <c r="D1015" s="33" t="s">
        <v>155</v>
      </c>
      <c r="E1015" s="54">
        <v>8065</v>
      </c>
      <c r="F1015" s="54"/>
      <c r="G1015" s="55"/>
      <c r="H1015" s="56">
        <v>8053</v>
      </c>
      <c r="I1015" s="54"/>
      <c r="J1015" s="54"/>
      <c r="K1015" s="54"/>
      <c r="L1015" s="56">
        <v>1639</v>
      </c>
      <c r="M1015" s="54">
        <v>215</v>
      </c>
      <c r="N1015" s="55">
        <v>1431</v>
      </c>
      <c r="O1015" s="36" t="s">
        <v>44</v>
      </c>
      <c r="P1015" s="35" t="s">
        <v>41</v>
      </c>
      <c r="Q1015" s="36">
        <v>1424</v>
      </c>
      <c r="R1015" s="24">
        <v>12</v>
      </c>
      <c r="S1015" s="24" t="s">
        <v>139</v>
      </c>
      <c r="T1015" s="24" t="s">
        <v>139</v>
      </c>
      <c r="U1015" s="29" t="s">
        <v>139</v>
      </c>
      <c r="V1015" s="25">
        <v>7</v>
      </c>
      <c r="W1015" s="30">
        <v>1</v>
      </c>
      <c r="X1015" s="56">
        <v>160</v>
      </c>
      <c r="Y1015" s="34" t="s">
        <v>140</v>
      </c>
      <c r="Z1015" s="35" t="s">
        <v>42</v>
      </c>
      <c r="AA1015" s="54">
        <v>415</v>
      </c>
      <c r="AB1015" s="34" t="s">
        <v>140</v>
      </c>
      <c r="AC1015" s="35" t="s">
        <v>42</v>
      </c>
      <c r="AD1015" s="34" t="s">
        <v>140</v>
      </c>
      <c r="AE1015" s="34" t="s">
        <v>140</v>
      </c>
      <c r="AF1015" s="35" t="s">
        <v>140</v>
      </c>
      <c r="AG1015" s="61" t="s">
        <v>140</v>
      </c>
      <c r="AH1015" s="34" t="s">
        <v>140</v>
      </c>
      <c r="AI1015" s="35" t="s">
        <v>140</v>
      </c>
      <c r="AJ1015" s="34" t="s">
        <v>140</v>
      </c>
      <c r="AK1015" s="34" t="s">
        <v>140</v>
      </c>
      <c r="AL1015" s="34" t="s">
        <v>140</v>
      </c>
      <c r="AM1015" s="36" t="s">
        <v>140</v>
      </c>
      <c r="AN1015" s="34" t="s">
        <v>140</v>
      </c>
      <c r="AO1015" s="34" t="s">
        <v>140</v>
      </c>
      <c r="AP1015" s="55" t="s">
        <v>140</v>
      </c>
      <c r="AQ1015" s="55" t="s">
        <v>140</v>
      </c>
      <c r="AR1015" s="37" t="s">
        <v>140</v>
      </c>
      <c r="AS1015" s="55" t="s">
        <v>140</v>
      </c>
      <c r="AT1015" s="37" t="s">
        <v>140</v>
      </c>
      <c r="AU1015" s="37" t="s">
        <v>140</v>
      </c>
      <c r="AV1015" s="55" t="s">
        <v>140</v>
      </c>
      <c r="AW1015" s="55" t="s">
        <v>140</v>
      </c>
      <c r="AX1015" s="37" t="s">
        <v>140</v>
      </c>
      <c r="AY1015" s="55" t="s">
        <v>140</v>
      </c>
      <c r="AZ1015" s="37" t="s">
        <v>140</v>
      </c>
      <c r="BA1015" s="37" t="s">
        <v>140</v>
      </c>
    </row>
    <row r="1016" spans="2:53">
      <c r="B1016" s="123">
        <v>45467</v>
      </c>
      <c r="C1016" s="39" t="s">
        <v>64</v>
      </c>
      <c r="D1016" s="40" t="s">
        <v>138</v>
      </c>
      <c r="E1016" s="50">
        <v>6847</v>
      </c>
      <c r="F1016" s="50"/>
      <c r="G1016" s="51"/>
      <c r="H1016" s="52">
        <v>6846</v>
      </c>
      <c r="I1016" s="50"/>
      <c r="J1016" s="50"/>
      <c r="K1016" s="50"/>
      <c r="L1016" s="52">
        <v>0</v>
      </c>
      <c r="M1016" s="50">
        <v>0</v>
      </c>
      <c r="N1016" s="51">
        <v>-3286</v>
      </c>
      <c r="O1016" s="28" t="s">
        <v>40</v>
      </c>
      <c r="P1016" s="41" t="s">
        <v>41</v>
      </c>
      <c r="Q1016" s="28">
        <v>0</v>
      </c>
      <c r="R1016" s="24">
        <v>1</v>
      </c>
      <c r="S1016" s="24" t="s">
        <v>139</v>
      </c>
      <c r="T1016" s="24" t="s">
        <v>139</v>
      </c>
      <c r="U1016" s="29" t="s">
        <v>139</v>
      </c>
      <c r="V1016" s="25">
        <v>0</v>
      </c>
      <c r="W1016" s="30">
        <v>0</v>
      </c>
      <c r="X1016" s="52" t="s">
        <v>140</v>
      </c>
      <c r="Y1016" s="27" t="s">
        <v>140</v>
      </c>
      <c r="Z1016" s="41" t="s">
        <v>140</v>
      </c>
      <c r="AA1016" s="50" t="s">
        <v>140</v>
      </c>
      <c r="AB1016" s="27" t="s">
        <v>140</v>
      </c>
      <c r="AC1016" s="41" t="s">
        <v>140</v>
      </c>
      <c r="AD1016" s="27" t="s">
        <v>140</v>
      </c>
      <c r="AE1016" s="27" t="s">
        <v>140</v>
      </c>
      <c r="AF1016" s="41" t="s">
        <v>140</v>
      </c>
      <c r="AG1016" s="59" t="s">
        <v>140</v>
      </c>
      <c r="AH1016" s="27" t="s">
        <v>140</v>
      </c>
      <c r="AI1016" s="41" t="s">
        <v>140</v>
      </c>
      <c r="AJ1016" s="27" t="s">
        <v>140</v>
      </c>
      <c r="AK1016" s="27" t="s">
        <v>140</v>
      </c>
      <c r="AL1016" s="27" t="s">
        <v>140</v>
      </c>
      <c r="AM1016" s="28" t="s">
        <v>140</v>
      </c>
      <c r="AN1016" s="27" t="s">
        <v>140</v>
      </c>
      <c r="AO1016" s="27" t="s">
        <v>140</v>
      </c>
      <c r="AP1016" s="51" t="s">
        <v>140</v>
      </c>
      <c r="AQ1016" s="51" t="s">
        <v>140</v>
      </c>
      <c r="AR1016" s="42" t="s">
        <v>140</v>
      </c>
      <c r="AS1016" s="51" t="s">
        <v>140</v>
      </c>
      <c r="AT1016" s="42" t="s">
        <v>140</v>
      </c>
      <c r="AU1016" s="42" t="s">
        <v>140</v>
      </c>
      <c r="AV1016" s="51" t="s">
        <v>140</v>
      </c>
      <c r="AW1016" s="51" t="s">
        <v>140</v>
      </c>
      <c r="AX1016" s="42" t="s">
        <v>140</v>
      </c>
      <c r="AY1016" s="51" t="s">
        <v>140</v>
      </c>
      <c r="AZ1016" s="42" t="s">
        <v>140</v>
      </c>
      <c r="BA1016" s="42" t="s">
        <v>140</v>
      </c>
    </row>
    <row r="1017" spans="2:53">
      <c r="B1017" s="124">
        <v>45467</v>
      </c>
      <c r="C1017" s="22" t="s">
        <v>64</v>
      </c>
      <c r="D1017" s="23" t="s">
        <v>141</v>
      </c>
      <c r="E1017" s="29">
        <v>6847</v>
      </c>
      <c r="F1017" s="29"/>
      <c r="G1017" s="53"/>
      <c r="H1017" s="47">
        <v>6846</v>
      </c>
      <c r="I1017" s="29"/>
      <c r="J1017" s="29"/>
      <c r="K1017" s="29"/>
      <c r="L1017" s="47">
        <v>0</v>
      </c>
      <c r="M1017" s="29">
        <v>0</v>
      </c>
      <c r="N1017" s="53">
        <v>-3286</v>
      </c>
      <c r="O1017" s="26" t="s">
        <v>40</v>
      </c>
      <c r="P1017" s="25" t="s">
        <v>41</v>
      </c>
      <c r="Q1017" s="26">
        <v>0</v>
      </c>
      <c r="R1017" s="24">
        <v>1</v>
      </c>
      <c r="S1017" s="24" t="s">
        <v>139</v>
      </c>
      <c r="T1017" s="24" t="s">
        <v>139</v>
      </c>
      <c r="U1017" s="29" t="s">
        <v>139</v>
      </c>
      <c r="V1017" s="25">
        <v>0</v>
      </c>
      <c r="W1017" s="30">
        <v>0</v>
      </c>
      <c r="X1017" s="47" t="s">
        <v>140</v>
      </c>
      <c r="Y1017" s="24" t="s">
        <v>140</v>
      </c>
      <c r="Z1017" s="25" t="s">
        <v>140</v>
      </c>
      <c r="AA1017" s="29" t="s">
        <v>140</v>
      </c>
      <c r="AB1017" s="24" t="s">
        <v>140</v>
      </c>
      <c r="AC1017" s="25" t="s">
        <v>140</v>
      </c>
      <c r="AD1017" s="24" t="s">
        <v>140</v>
      </c>
      <c r="AE1017" s="24" t="s">
        <v>140</v>
      </c>
      <c r="AF1017" s="25" t="s">
        <v>140</v>
      </c>
      <c r="AG1017" s="48" t="s">
        <v>140</v>
      </c>
      <c r="AH1017" s="24" t="s">
        <v>140</v>
      </c>
      <c r="AI1017" s="25" t="s">
        <v>140</v>
      </c>
      <c r="AJ1017" s="24" t="s">
        <v>140</v>
      </c>
      <c r="AK1017" s="24" t="s">
        <v>140</v>
      </c>
      <c r="AL1017" s="24" t="s">
        <v>140</v>
      </c>
      <c r="AM1017" s="26" t="s">
        <v>140</v>
      </c>
      <c r="AN1017" s="24" t="s">
        <v>140</v>
      </c>
      <c r="AO1017" s="24" t="s">
        <v>140</v>
      </c>
      <c r="AP1017" s="53" t="s">
        <v>140</v>
      </c>
      <c r="AQ1017" s="53" t="s">
        <v>140</v>
      </c>
      <c r="AR1017" s="30" t="s">
        <v>140</v>
      </c>
      <c r="AS1017" s="53" t="s">
        <v>140</v>
      </c>
      <c r="AT1017" s="30" t="s">
        <v>140</v>
      </c>
      <c r="AU1017" s="30" t="s">
        <v>140</v>
      </c>
      <c r="AV1017" s="53" t="s">
        <v>140</v>
      </c>
      <c r="AW1017" s="53" t="s">
        <v>140</v>
      </c>
      <c r="AX1017" s="30" t="s">
        <v>140</v>
      </c>
      <c r="AY1017" s="53" t="s">
        <v>140</v>
      </c>
      <c r="AZ1017" s="30" t="s">
        <v>140</v>
      </c>
      <c r="BA1017" s="30" t="s">
        <v>140</v>
      </c>
    </row>
    <row r="1018" spans="2:53">
      <c r="B1018" s="124">
        <v>45467</v>
      </c>
      <c r="C1018" s="22" t="s">
        <v>64</v>
      </c>
      <c r="D1018" s="23" t="s">
        <v>142</v>
      </c>
      <c r="E1018" s="29">
        <v>6847</v>
      </c>
      <c r="F1018" s="29"/>
      <c r="G1018" s="53"/>
      <c r="H1018" s="47">
        <v>6846</v>
      </c>
      <c r="I1018" s="29"/>
      <c r="J1018" s="29"/>
      <c r="K1018" s="29"/>
      <c r="L1018" s="47">
        <v>0</v>
      </c>
      <c r="M1018" s="29">
        <v>0</v>
      </c>
      <c r="N1018" s="53">
        <v>-3286</v>
      </c>
      <c r="O1018" s="26" t="s">
        <v>40</v>
      </c>
      <c r="P1018" s="25" t="s">
        <v>41</v>
      </c>
      <c r="Q1018" s="26">
        <v>0</v>
      </c>
      <c r="R1018" s="24">
        <v>1</v>
      </c>
      <c r="S1018" s="24" t="s">
        <v>139</v>
      </c>
      <c r="T1018" s="24" t="s">
        <v>139</v>
      </c>
      <c r="U1018" s="29" t="s">
        <v>139</v>
      </c>
      <c r="V1018" s="25">
        <v>0</v>
      </c>
      <c r="W1018" s="30">
        <v>0</v>
      </c>
      <c r="X1018" s="47" t="s">
        <v>140</v>
      </c>
      <c r="Y1018" s="24" t="s">
        <v>140</v>
      </c>
      <c r="Z1018" s="25" t="s">
        <v>140</v>
      </c>
      <c r="AA1018" s="29" t="s">
        <v>140</v>
      </c>
      <c r="AB1018" s="24" t="s">
        <v>140</v>
      </c>
      <c r="AC1018" s="25" t="s">
        <v>140</v>
      </c>
      <c r="AD1018" s="24" t="s">
        <v>140</v>
      </c>
      <c r="AE1018" s="24" t="s">
        <v>140</v>
      </c>
      <c r="AF1018" s="25" t="s">
        <v>140</v>
      </c>
      <c r="AG1018" s="48" t="s">
        <v>140</v>
      </c>
      <c r="AH1018" s="24" t="s">
        <v>140</v>
      </c>
      <c r="AI1018" s="25" t="s">
        <v>140</v>
      </c>
      <c r="AJ1018" s="24" t="s">
        <v>140</v>
      </c>
      <c r="AK1018" s="24" t="s">
        <v>140</v>
      </c>
      <c r="AL1018" s="24" t="s">
        <v>140</v>
      </c>
      <c r="AM1018" s="26" t="s">
        <v>140</v>
      </c>
      <c r="AN1018" s="24" t="s">
        <v>140</v>
      </c>
      <c r="AO1018" s="24" t="s">
        <v>140</v>
      </c>
      <c r="AP1018" s="53" t="s">
        <v>140</v>
      </c>
      <c r="AQ1018" s="53" t="s">
        <v>140</v>
      </c>
      <c r="AR1018" s="30" t="s">
        <v>140</v>
      </c>
      <c r="AS1018" s="53" t="s">
        <v>140</v>
      </c>
      <c r="AT1018" s="30" t="s">
        <v>140</v>
      </c>
      <c r="AU1018" s="30" t="s">
        <v>140</v>
      </c>
      <c r="AV1018" s="53" t="s">
        <v>140</v>
      </c>
      <c r="AW1018" s="53" t="s">
        <v>140</v>
      </c>
      <c r="AX1018" s="30" t="s">
        <v>140</v>
      </c>
      <c r="AY1018" s="53" t="s">
        <v>140</v>
      </c>
      <c r="AZ1018" s="30" t="s">
        <v>140</v>
      </c>
      <c r="BA1018" s="30" t="s">
        <v>140</v>
      </c>
    </row>
    <row r="1019" spans="2:53">
      <c r="B1019" s="124">
        <v>45467</v>
      </c>
      <c r="C1019" s="22" t="s">
        <v>64</v>
      </c>
      <c r="D1019" s="23" t="s">
        <v>143</v>
      </c>
      <c r="E1019" s="29">
        <v>6287</v>
      </c>
      <c r="F1019" s="29"/>
      <c r="G1019" s="53"/>
      <c r="H1019" s="47">
        <v>6286</v>
      </c>
      <c r="I1019" s="29"/>
      <c r="J1019" s="29"/>
      <c r="K1019" s="29"/>
      <c r="L1019" s="47">
        <v>0</v>
      </c>
      <c r="M1019" s="29">
        <v>0</v>
      </c>
      <c r="N1019" s="53">
        <v>-4210</v>
      </c>
      <c r="O1019" s="26" t="s">
        <v>40</v>
      </c>
      <c r="P1019" s="25" t="s">
        <v>41</v>
      </c>
      <c r="Q1019" s="26">
        <v>0</v>
      </c>
      <c r="R1019" s="24">
        <v>1</v>
      </c>
      <c r="S1019" s="24" t="s">
        <v>139</v>
      </c>
      <c r="T1019" s="24" t="s">
        <v>139</v>
      </c>
      <c r="U1019" s="29" t="s">
        <v>139</v>
      </c>
      <c r="V1019" s="25">
        <v>0</v>
      </c>
      <c r="W1019" s="30">
        <v>0</v>
      </c>
      <c r="X1019" s="47" t="s">
        <v>140</v>
      </c>
      <c r="Y1019" s="24" t="s">
        <v>140</v>
      </c>
      <c r="Z1019" s="25" t="s">
        <v>140</v>
      </c>
      <c r="AA1019" s="29" t="s">
        <v>140</v>
      </c>
      <c r="AB1019" s="24" t="s">
        <v>140</v>
      </c>
      <c r="AC1019" s="25" t="s">
        <v>140</v>
      </c>
      <c r="AD1019" s="24" t="s">
        <v>140</v>
      </c>
      <c r="AE1019" s="24" t="s">
        <v>140</v>
      </c>
      <c r="AF1019" s="25" t="s">
        <v>140</v>
      </c>
      <c r="AG1019" s="48" t="s">
        <v>140</v>
      </c>
      <c r="AH1019" s="24" t="s">
        <v>140</v>
      </c>
      <c r="AI1019" s="25" t="s">
        <v>140</v>
      </c>
      <c r="AJ1019" s="24" t="s">
        <v>140</v>
      </c>
      <c r="AK1019" s="24" t="s">
        <v>140</v>
      </c>
      <c r="AL1019" s="24" t="s">
        <v>140</v>
      </c>
      <c r="AM1019" s="26" t="s">
        <v>140</v>
      </c>
      <c r="AN1019" s="24" t="s">
        <v>140</v>
      </c>
      <c r="AO1019" s="24" t="s">
        <v>140</v>
      </c>
      <c r="AP1019" s="53" t="s">
        <v>140</v>
      </c>
      <c r="AQ1019" s="53" t="s">
        <v>140</v>
      </c>
      <c r="AR1019" s="30" t="s">
        <v>140</v>
      </c>
      <c r="AS1019" s="53" t="s">
        <v>140</v>
      </c>
      <c r="AT1019" s="30" t="s">
        <v>140</v>
      </c>
      <c r="AU1019" s="30" t="s">
        <v>140</v>
      </c>
      <c r="AV1019" s="53" t="s">
        <v>140</v>
      </c>
      <c r="AW1019" s="53" t="s">
        <v>140</v>
      </c>
      <c r="AX1019" s="30" t="s">
        <v>140</v>
      </c>
      <c r="AY1019" s="53" t="s">
        <v>140</v>
      </c>
      <c r="AZ1019" s="30" t="s">
        <v>140</v>
      </c>
      <c r="BA1019" s="30" t="s">
        <v>140</v>
      </c>
    </row>
    <row r="1020" spans="2:53">
      <c r="B1020" s="124">
        <v>45467</v>
      </c>
      <c r="C1020" s="22" t="s">
        <v>64</v>
      </c>
      <c r="D1020" s="23" t="s">
        <v>145</v>
      </c>
      <c r="E1020" s="29">
        <v>7287</v>
      </c>
      <c r="F1020" s="29"/>
      <c r="G1020" s="53"/>
      <c r="H1020" s="47">
        <v>7286</v>
      </c>
      <c r="I1020" s="29"/>
      <c r="J1020" s="29"/>
      <c r="K1020" s="29"/>
      <c r="L1020" s="47">
        <v>0</v>
      </c>
      <c r="M1020" s="29">
        <v>0</v>
      </c>
      <c r="N1020" s="53">
        <v>-5218</v>
      </c>
      <c r="O1020" s="26" t="s">
        <v>40</v>
      </c>
      <c r="P1020" s="25" t="s">
        <v>41</v>
      </c>
      <c r="Q1020" s="26">
        <v>0</v>
      </c>
      <c r="R1020" s="24">
        <v>1</v>
      </c>
      <c r="S1020" s="24" t="s">
        <v>139</v>
      </c>
      <c r="T1020" s="24" t="s">
        <v>139</v>
      </c>
      <c r="U1020" s="29" t="s">
        <v>139</v>
      </c>
      <c r="V1020" s="25">
        <v>0</v>
      </c>
      <c r="W1020" s="30">
        <v>0</v>
      </c>
      <c r="X1020" s="47" t="s">
        <v>140</v>
      </c>
      <c r="Y1020" s="24" t="s">
        <v>140</v>
      </c>
      <c r="Z1020" s="25" t="s">
        <v>140</v>
      </c>
      <c r="AA1020" s="29" t="s">
        <v>140</v>
      </c>
      <c r="AB1020" s="24" t="s">
        <v>140</v>
      </c>
      <c r="AC1020" s="25" t="s">
        <v>140</v>
      </c>
      <c r="AD1020" s="24" t="s">
        <v>140</v>
      </c>
      <c r="AE1020" s="24" t="s">
        <v>140</v>
      </c>
      <c r="AF1020" s="25" t="s">
        <v>140</v>
      </c>
      <c r="AG1020" s="48" t="s">
        <v>140</v>
      </c>
      <c r="AH1020" s="24" t="s">
        <v>140</v>
      </c>
      <c r="AI1020" s="25" t="s">
        <v>140</v>
      </c>
      <c r="AJ1020" s="24" t="s">
        <v>140</v>
      </c>
      <c r="AK1020" s="24" t="s">
        <v>140</v>
      </c>
      <c r="AL1020" s="24" t="s">
        <v>140</v>
      </c>
      <c r="AM1020" s="26" t="s">
        <v>140</v>
      </c>
      <c r="AN1020" s="24" t="s">
        <v>140</v>
      </c>
      <c r="AO1020" s="24" t="s">
        <v>140</v>
      </c>
      <c r="AP1020" s="53" t="s">
        <v>140</v>
      </c>
      <c r="AQ1020" s="53" t="s">
        <v>140</v>
      </c>
      <c r="AR1020" s="30" t="s">
        <v>140</v>
      </c>
      <c r="AS1020" s="53" t="s">
        <v>140</v>
      </c>
      <c r="AT1020" s="30" t="s">
        <v>140</v>
      </c>
      <c r="AU1020" s="30" t="s">
        <v>140</v>
      </c>
      <c r="AV1020" s="53" t="s">
        <v>140</v>
      </c>
      <c r="AW1020" s="53" t="s">
        <v>140</v>
      </c>
      <c r="AX1020" s="30" t="s">
        <v>140</v>
      </c>
      <c r="AY1020" s="53" t="s">
        <v>140</v>
      </c>
      <c r="AZ1020" s="30" t="s">
        <v>140</v>
      </c>
      <c r="BA1020" s="30" t="s">
        <v>140</v>
      </c>
    </row>
    <row r="1021" spans="2:53">
      <c r="B1021" s="124">
        <v>45467</v>
      </c>
      <c r="C1021" s="22" t="s">
        <v>64</v>
      </c>
      <c r="D1021" s="23" t="s">
        <v>146</v>
      </c>
      <c r="E1021" s="29">
        <v>7287</v>
      </c>
      <c r="F1021" s="29"/>
      <c r="G1021" s="53"/>
      <c r="H1021" s="47">
        <v>7286</v>
      </c>
      <c r="I1021" s="29"/>
      <c r="J1021" s="29"/>
      <c r="K1021" s="29"/>
      <c r="L1021" s="47">
        <v>0</v>
      </c>
      <c r="M1021" s="29">
        <v>0</v>
      </c>
      <c r="N1021" s="53">
        <v>-5218</v>
      </c>
      <c r="O1021" s="26" t="s">
        <v>40</v>
      </c>
      <c r="P1021" s="25" t="s">
        <v>41</v>
      </c>
      <c r="Q1021" s="26">
        <v>0</v>
      </c>
      <c r="R1021" s="24">
        <v>1</v>
      </c>
      <c r="S1021" s="24" t="s">
        <v>139</v>
      </c>
      <c r="T1021" s="24" t="s">
        <v>139</v>
      </c>
      <c r="U1021" s="29" t="s">
        <v>139</v>
      </c>
      <c r="V1021" s="25">
        <v>0</v>
      </c>
      <c r="W1021" s="30">
        <v>1</v>
      </c>
      <c r="X1021" s="47">
        <v>-274</v>
      </c>
      <c r="Y1021" s="24" t="s">
        <v>140</v>
      </c>
      <c r="Z1021" s="25" t="s">
        <v>170</v>
      </c>
      <c r="AA1021" s="29">
        <v>369</v>
      </c>
      <c r="AB1021" s="24" t="s">
        <v>140</v>
      </c>
      <c r="AC1021" s="25" t="s">
        <v>170</v>
      </c>
      <c r="AD1021" s="24" t="s">
        <v>140</v>
      </c>
      <c r="AE1021" s="24" t="s">
        <v>140</v>
      </c>
      <c r="AF1021" s="25" t="s">
        <v>140</v>
      </c>
      <c r="AG1021" s="48" t="s">
        <v>140</v>
      </c>
      <c r="AH1021" s="24" t="s">
        <v>140</v>
      </c>
      <c r="AI1021" s="25" t="s">
        <v>140</v>
      </c>
      <c r="AJ1021" s="24" t="s">
        <v>140</v>
      </c>
      <c r="AK1021" s="24" t="s">
        <v>140</v>
      </c>
      <c r="AL1021" s="24" t="s">
        <v>140</v>
      </c>
      <c r="AM1021" s="26" t="s">
        <v>140</v>
      </c>
      <c r="AN1021" s="24" t="s">
        <v>140</v>
      </c>
      <c r="AO1021" s="24" t="s">
        <v>140</v>
      </c>
      <c r="AP1021" s="53" t="s">
        <v>140</v>
      </c>
      <c r="AQ1021" s="53" t="s">
        <v>140</v>
      </c>
      <c r="AR1021" s="30" t="s">
        <v>140</v>
      </c>
      <c r="AS1021" s="53" t="s">
        <v>140</v>
      </c>
      <c r="AT1021" s="30" t="s">
        <v>140</v>
      </c>
      <c r="AU1021" s="30" t="s">
        <v>140</v>
      </c>
      <c r="AV1021" s="53">
        <v>-10000</v>
      </c>
      <c r="AW1021" s="53" t="s">
        <v>140</v>
      </c>
      <c r="AX1021" s="30" t="s">
        <v>150</v>
      </c>
      <c r="AY1021" s="53" t="s">
        <v>140</v>
      </c>
      <c r="AZ1021" s="30" t="s">
        <v>140</v>
      </c>
      <c r="BA1021" s="30" t="s">
        <v>140</v>
      </c>
    </row>
    <row r="1022" spans="2:53">
      <c r="B1022" s="124">
        <v>45467</v>
      </c>
      <c r="C1022" s="22" t="s">
        <v>64</v>
      </c>
      <c r="D1022" s="23" t="s">
        <v>147</v>
      </c>
      <c r="E1022" s="29"/>
      <c r="F1022" s="29">
        <v>7209</v>
      </c>
      <c r="G1022" s="53">
        <v>664</v>
      </c>
      <c r="H1022" s="47"/>
      <c r="I1022" s="29">
        <v>7209</v>
      </c>
      <c r="J1022" s="29">
        <v>664</v>
      </c>
      <c r="K1022" s="29"/>
      <c r="L1022" s="47">
        <v>0</v>
      </c>
      <c r="M1022" s="29">
        <v>0</v>
      </c>
      <c r="N1022" s="53">
        <v>0</v>
      </c>
      <c r="O1022" s="26" t="s">
        <v>160</v>
      </c>
      <c r="P1022" s="25" t="s">
        <v>41</v>
      </c>
      <c r="Q1022" s="26">
        <v>0</v>
      </c>
      <c r="R1022" s="24" t="s">
        <v>139</v>
      </c>
      <c r="S1022" s="24">
        <v>0</v>
      </c>
      <c r="T1022" s="24">
        <v>0</v>
      </c>
      <c r="U1022" s="29">
        <v>0</v>
      </c>
      <c r="V1022" s="25">
        <v>0</v>
      </c>
      <c r="W1022" s="30">
        <v>0</v>
      </c>
      <c r="X1022" s="47" t="s">
        <v>140</v>
      </c>
      <c r="Y1022" s="24" t="s">
        <v>140</v>
      </c>
      <c r="Z1022" s="25" t="s">
        <v>140</v>
      </c>
      <c r="AA1022" s="29" t="s">
        <v>140</v>
      </c>
      <c r="AB1022" s="24" t="s">
        <v>140</v>
      </c>
      <c r="AC1022" s="25" t="s">
        <v>140</v>
      </c>
      <c r="AD1022" s="24" t="s">
        <v>140</v>
      </c>
      <c r="AE1022" s="24" t="s">
        <v>140</v>
      </c>
      <c r="AF1022" s="25" t="s">
        <v>140</v>
      </c>
      <c r="AG1022" s="48" t="s">
        <v>140</v>
      </c>
      <c r="AH1022" s="24" t="s">
        <v>140</v>
      </c>
      <c r="AI1022" s="25" t="s">
        <v>140</v>
      </c>
      <c r="AJ1022" s="24" t="s">
        <v>140</v>
      </c>
      <c r="AK1022" s="24" t="s">
        <v>140</v>
      </c>
      <c r="AL1022" s="24" t="s">
        <v>140</v>
      </c>
      <c r="AM1022" s="26" t="s">
        <v>140</v>
      </c>
      <c r="AN1022" s="24" t="s">
        <v>140</v>
      </c>
      <c r="AO1022" s="24" t="s">
        <v>140</v>
      </c>
      <c r="AP1022" s="53" t="s">
        <v>140</v>
      </c>
      <c r="AQ1022" s="53" t="s">
        <v>140</v>
      </c>
      <c r="AR1022" s="30" t="s">
        <v>140</v>
      </c>
      <c r="AS1022" s="53" t="s">
        <v>140</v>
      </c>
      <c r="AT1022" s="30" t="s">
        <v>140</v>
      </c>
      <c r="AU1022" s="30" t="s">
        <v>140</v>
      </c>
      <c r="AV1022" s="53" t="s">
        <v>140</v>
      </c>
      <c r="AW1022" s="53" t="s">
        <v>140</v>
      </c>
      <c r="AX1022" s="30" t="s">
        <v>140</v>
      </c>
      <c r="AY1022" s="53" t="s">
        <v>140</v>
      </c>
      <c r="AZ1022" s="30" t="s">
        <v>140</v>
      </c>
      <c r="BA1022" s="30" t="s">
        <v>140</v>
      </c>
    </row>
    <row r="1023" spans="2:53">
      <c r="B1023" s="124">
        <v>45467</v>
      </c>
      <c r="C1023" s="22" t="s">
        <v>64</v>
      </c>
      <c r="D1023" s="23" t="s">
        <v>148</v>
      </c>
      <c r="E1023" s="29"/>
      <c r="F1023" s="29">
        <v>8230</v>
      </c>
      <c r="G1023" s="53">
        <v>698</v>
      </c>
      <c r="H1023" s="47"/>
      <c r="I1023" s="29">
        <v>8230</v>
      </c>
      <c r="J1023" s="29">
        <v>698</v>
      </c>
      <c r="K1023" s="29"/>
      <c r="L1023" s="47">
        <v>0</v>
      </c>
      <c r="M1023" s="29">
        <v>0</v>
      </c>
      <c r="N1023" s="53">
        <v>0</v>
      </c>
      <c r="O1023" s="26" t="s">
        <v>144</v>
      </c>
      <c r="P1023" s="25" t="s">
        <v>41</v>
      </c>
      <c r="Q1023" s="26">
        <v>0</v>
      </c>
      <c r="R1023" s="24" t="s">
        <v>139</v>
      </c>
      <c r="S1023" s="24">
        <v>0</v>
      </c>
      <c r="T1023" s="24">
        <v>0</v>
      </c>
      <c r="U1023" s="29">
        <v>0</v>
      </c>
      <c r="V1023" s="25">
        <v>0</v>
      </c>
      <c r="W1023" s="30">
        <v>1</v>
      </c>
      <c r="X1023" s="47" t="s">
        <v>140</v>
      </c>
      <c r="Y1023" s="24" t="s">
        <v>140</v>
      </c>
      <c r="Z1023" s="25" t="s">
        <v>140</v>
      </c>
      <c r="AA1023" s="29" t="s">
        <v>140</v>
      </c>
      <c r="AB1023" s="24" t="s">
        <v>140</v>
      </c>
      <c r="AC1023" s="25" t="s">
        <v>140</v>
      </c>
      <c r="AD1023" s="24" t="s">
        <v>140</v>
      </c>
      <c r="AE1023" s="24" t="s">
        <v>140</v>
      </c>
      <c r="AF1023" s="25" t="s">
        <v>119</v>
      </c>
      <c r="AG1023" s="48" t="s">
        <v>140</v>
      </c>
      <c r="AH1023" s="24">
        <v>7433</v>
      </c>
      <c r="AI1023" s="25" t="s">
        <v>119</v>
      </c>
      <c r="AJ1023" s="24" t="s">
        <v>140</v>
      </c>
      <c r="AK1023" s="24" t="s">
        <v>140</v>
      </c>
      <c r="AL1023" s="24" t="s">
        <v>140</v>
      </c>
      <c r="AM1023" s="26" t="s">
        <v>140</v>
      </c>
      <c r="AN1023" s="24" t="s">
        <v>140</v>
      </c>
      <c r="AO1023" s="24" t="s">
        <v>140</v>
      </c>
      <c r="AP1023" s="53" t="s">
        <v>140</v>
      </c>
      <c r="AQ1023" s="53" t="s">
        <v>140</v>
      </c>
      <c r="AR1023" s="30" t="s">
        <v>140</v>
      </c>
      <c r="AS1023" s="53" t="s">
        <v>140</v>
      </c>
      <c r="AT1023" s="30" t="s">
        <v>140</v>
      </c>
      <c r="AU1023" s="30" t="s">
        <v>140</v>
      </c>
      <c r="AV1023" s="53" t="s">
        <v>140</v>
      </c>
      <c r="AW1023" s="53" t="s">
        <v>140</v>
      </c>
      <c r="AX1023" s="30" t="s">
        <v>140</v>
      </c>
      <c r="AY1023" s="53" t="s">
        <v>140</v>
      </c>
      <c r="AZ1023" s="30" t="s">
        <v>140</v>
      </c>
      <c r="BA1023" s="30" t="s">
        <v>140</v>
      </c>
    </row>
    <row r="1024" spans="2:53">
      <c r="B1024" s="124">
        <v>45467</v>
      </c>
      <c r="C1024" s="22" t="s">
        <v>64</v>
      </c>
      <c r="D1024" s="23" t="s">
        <v>149</v>
      </c>
      <c r="E1024" s="29"/>
      <c r="F1024" s="29">
        <v>8231</v>
      </c>
      <c r="G1024" s="53">
        <v>698</v>
      </c>
      <c r="H1024" s="47"/>
      <c r="I1024" s="29">
        <v>8231</v>
      </c>
      <c r="J1024" s="29">
        <v>698</v>
      </c>
      <c r="K1024" s="29"/>
      <c r="L1024" s="47">
        <v>0</v>
      </c>
      <c r="M1024" s="29">
        <v>0</v>
      </c>
      <c r="N1024" s="53">
        <v>0</v>
      </c>
      <c r="O1024" s="26" t="s">
        <v>144</v>
      </c>
      <c r="P1024" s="25" t="s">
        <v>41</v>
      </c>
      <c r="Q1024" s="26">
        <v>0</v>
      </c>
      <c r="R1024" s="24" t="s">
        <v>139</v>
      </c>
      <c r="S1024" s="24">
        <v>0</v>
      </c>
      <c r="T1024" s="24">
        <v>0</v>
      </c>
      <c r="U1024" s="29">
        <v>0</v>
      </c>
      <c r="V1024" s="25">
        <v>0</v>
      </c>
      <c r="W1024" s="30">
        <v>1</v>
      </c>
      <c r="X1024" s="47" t="s">
        <v>140</v>
      </c>
      <c r="Y1024" s="24" t="s">
        <v>140</v>
      </c>
      <c r="Z1024" s="25" t="s">
        <v>140</v>
      </c>
      <c r="AA1024" s="29" t="s">
        <v>140</v>
      </c>
      <c r="AB1024" s="24" t="s">
        <v>140</v>
      </c>
      <c r="AC1024" s="25" t="s">
        <v>140</v>
      </c>
      <c r="AD1024" s="24" t="s">
        <v>140</v>
      </c>
      <c r="AE1024" s="24" t="s">
        <v>140</v>
      </c>
      <c r="AF1024" s="25" t="s">
        <v>119</v>
      </c>
      <c r="AG1024" s="48" t="s">
        <v>140</v>
      </c>
      <c r="AH1024" s="24">
        <v>7570</v>
      </c>
      <c r="AI1024" s="25" t="s">
        <v>119</v>
      </c>
      <c r="AJ1024" s="24" t="s">
        <v>140</v>
      </c>
      <c r="AK1024" s="24" t="s">
        <v>140</v>
      </c>
      <c r="AL1024" s="24" t="s">
        <v>140</v>
      </c>
      <c r="AM1024" s="26" t="s">
        <v>140</v>
      </c>
      <c r="AN1024" s="24" t="s">
        <v>140</v>
      </c>
      <c r="AO1024" s="24" t="s">
        <v>140</v>
      </c>
      <c r="AP1024" s="53" t="s">
        <v>140</v>
      </c>
      <c r="AQ1024" s="53" t="s">
        <v>140</v>
      </c>
      <c r="AR1024" s="30" t="s">
        <v>140</v>
      </c>
      <c r="AS1024" s="53" t="s">
        <v>140</v>
      </c>
      <c r="AT1024" s="30" t="s">
        <v>140</v>
      </c>
      <c r="AU1024" s="30" t="s">
        <v>140</v>
      </c>
      <c r="AV1024" s="53" t="s">
        <v>140</v>
      </c>
      <c r="AW1024" s="53" t="s">
        <v>140</v>
      </c>
      <c r="AX1024" s="30" t="s">
        <v>140</v>
      </c>
      <c r="AY1024" s="53" t="s">
        <v>140</v>
      </c>
      <c r="AZ1024" s="30" t="s">
        <v>140</v>
      </c>
      <c r="BA1024" s="30" t="s">
        <v>140</v>
      </c>
    </row>
    <row r="1025" spans="2:53">
      <c r="B1025" s="124">
        <v>45467</v>
      </c>
      <c r="C1025" s="22" t="s">
        <v>64</v>
      </c>
      <c r="D1025" s="23" t="s">
        <v>151</v>
      </c>
      <c r="E1025" s="29"/>
      <c r="F1025" s="29">
        <v>7558</v>
      </c>
      <c r="G1025" s="53">
        <v>719</v>
      </c>
      <c r="H1025" s="47"/>
      <c r="I1025" s="29">
        <v>7558</v>
      </c>
      <c r="J1025" s="29">
        <v>719</v>
      </c>
      <c r="K1025" s="29"/>
      <c r="L1025" s="47">
        <v>-1275</v>
      </c>
      <c r="M1025" s="29">
        <v>-1275</v>
      </c>
      <c r="N1025" s="53">
        <v>-1275</v>
      </c>
      <c r="O1025" s="26" t="s">
        <v>40</v>
      </c>
      <c r="P1025" s="25" t="s">
        <v>41</v>
      </c>
      <c r="Q1025" s="26">
        <v>0</v>
      </c>
      <c r="R1025" s="24" t="s">
        <v>139</v>
      </c>
      <c r="S1025" s="24">
        <v>0</v>
      </c>
      <c r="T1025" s="24">
        <v>0</v>
      </c>
      <c r="U1025" s="29">
        <v>0</v>
      </c>
      <c r="V1025" s="25">
        <v>0</v>
      </c>
      <c r="W1025" s="30">
        <v>0</v>
      </c>
      <c r="X1025" s="47" t="s">
        <v>140</v>
      </c>
      <c r="Y1025" s="24" t="s">
        <v>140</v>
      </c>
      <c r="Z1025" s="25" t="s">
        <v>140</v>
      </c>
      <c r="AA1025" s="29" t="s">
        <v>140</v>
      </c>
      <c r="AB1025" s="24" t="s">
        <v>140</v>
      </c>
      <c r="AC1025" s="25" t="s">
        <v>140</v>
      </c>
      <c r="AD1025" s="24" t="s">
        <v>140</v>
      </c>
      <c r="AE1025" s="24" t="s">
        <v>140</v>
      </c>
      <c r="AF1025" s="25" t="s">
        <v>140</v>
      </c>
      <c r="AG1025" s="48" t="s">
        <v>140</v>
      </c>
      <c r="AH1025" s="24" t="s">
        <v>140</v>
      </c>
      <c r="AI1025" s="25" t="s">
        <v>140</v>
      </c>
      <c r="AJ1025" s="24" t="s">
        <v>140</v>
      </c>
      <c r="AK1025" s="24" t="s">
        <v>140</v>
      </c>
      <c r="AL1025" s="24" t="s">
        <v>140</v>
      </c>
      <c r="AM1025" s="26" t="s">
        <v>140</v>
      </c>
      <c r="AN1025" s="24" t="s">
        <v>140</v>
      </c>
      <c r="AO1025" s="24" t="s">
        <v>140</v>
      </c>
      <c r="AP1025" s="53" t="s">
        <v>140</v>
      </c>
      <c r="AQ1025" s="53" t="s">
        <v>140</v>
      </c>
      <c r="AR1025" s="30" t="s">
        <v>140</v>
      </c>
      <c r="AS1025" s="53" t="s">
        <v>140</v>
      </c>
      <c r="AT1025" s="30" t="s">
        <v>140</v>
      </c>
      <c r="AU1025" s="30" t="s">
        <v>140</v>
      </c>
      <c r="AV1025" s="53" t="s">
        <v>140</v>
      </c>
      <c r="AW1025" s="53" t="s">
        <v>140</v>
      </c>
      <c r="AX1025" s="30" t="s">
        <v>140</v>
      </c>
      <c r="AY1025" s="53" t="s">
        <v>140</v>
      </c>
      <c r="AZ1025" s="30" t="s">
        <v>140</v>
      </c>
      <c r="BA1025" s="30" t="s">
        <v>140</v>
      </c>
    </row>
    <row r="1026" spans="2:53">
      <c r="B1026" s="124">
        <v>45467</v>
      </c>
      <c r="C1026" s="22" t="s">
        <v>64</v>
      </c>
      <c r="D1026" s="23" t="s">
        <v>153</v>
      </c>
      <c r="E1026" s="29"/>
      <c r="F1026" s="29">
        <v>7558</v>
      </c>
      <c r="G1026" s="53">
        <v>719</v>
      </c>
      <c r="H1026" s="47"/>
      <c r="I1026" s="29">
        <v>7558</v>
      </c>
      <c r="J1026" s="29">
        <v>719</v>
      </c>
      <c r="K1026" s="29"/>
      <c r="L1026" s="47">
        <v>-1275</v>
      </c>
      <c r="M1026" s="29">
        <v>-1275</v>
      </c>
      <c r="N1026" s="53">
        <v>-1275</v>
      </c>
      <c r="O1026" s="26" t="s">
        <v>40</v>
      </c>
      <c r="P1026" s="25" t="s">
        <v>41</v>
      </c>
      <c r="Q1026" s="26">
        <v>0</v>
      </c>
      <c r="R1026" s="24" t="s">
        <v>139</v>
      </c>
      <c r="S1026" s="24">
        <v>0</v>
      </c>
      <c r="T1026" s="24">
        <v>0</v>
      </c>
      <c r="U1026" s="29">
        <v>0</v>
      </c>
      <c r="V1026" s="25">
        <v>0</v>
      </c>
      <c r="W1026" s="30">
        <v>0</v>
      </c>
      <c r="X1026" s="47" t="s">
        <v>140</v>
      </c>
      <c r="Y1026" s="24" t="s">
        <v>140</v>
      </c>
      <c r="Z1026" s="25" t="s">
        <v>140</v>
      </c>
      <c r="AA1026" s="29" t="s">
        <v>140</v>
      </c>
      <c r="AB1026" s="24" t="s">
        <v>140</v>
      </c>
      <c r="AC1026" s="25" t="s">
        <v>140</v>
      </c>
      <c r="AD1026" s="24" t="s">
        <v>140</v>
      </c>
      <c r="AE1026" s="24" t="s">
        <v>140</v>
      </c>
      <c r="AF1026" s="25" t="s">
        <v>140</v>
      </c>
      <c r="AG1026" s="48" t="s">
        <v>140</v>
      </c>
      <c r="AH1026" s="24" t="s">
        <v>140</v>
      </c>
      <c r="AI1026" s="25" t="s">
        <v>140</v>
      </c>
      <c r="AJ1026" s="24" t="s">
        <v>140</v>
      </c>
      <c r="AK1026" s="24" t="s">
        <v>140</v>
      </c>
      <c r="AL1026" s="24" t="s">
        <v>140</v>
      </c>
      <c r="AM1026" s="26" t="s">
        <v>140</v>
      </c>
      <c r="AN1026" s="24" t="s">
        <v>140</v>
      </c>
      <c r="AO1026" s="24" t="s">
        <v>140</v>
      </c>
      <c r="AP1026" s="53" t="s">
        <v>140</v>
      </c>
      <c r="AQ1026" s="53" t="s">
        <v>140</v>
      </c>
      <c r="AR1026" s="30" t="s">
        <v>140</v>
      </c>
      <c r="AS1026" s="53" t="s">
        <v>140</v>
      </c>
      <c r="AT1026" s="30" t="s">
        <v>140</v>
      </c>
      <c r="AU1026" s="30" t="s">
        <v>140</v>
      </c>
      <c r="AV1026" s="53" t="s">
        <v>140</v>
      </c>
      <c r="AW1026" s="53" t="s">
        <v>140</v>
      </c>
      <c r="AX1026" s="30" t="s">
        <v>140</v>
      </c>
      <c r="AY1026" s="53" t="s">
        <v>140</v>
      </c>
      <c r="AZ1026" s="30" t="s">
        <v>140</v>
      </c>
      <c r="BA1026" s="30" t="s">
        <v>140</v>
      </c>
    </row>
    <row r="1027" spans="2:53" ht="15" thickBot="1">
      <c r="B1027" s="125">
        <v>45467</v>
      </c>
      <c r="C1027" s="32" t="s">
        <v>64</v>
      </c>
      <c r="D1027" s="33" t="s">
        <v>155</v>
      </c>
      <c r="E1027" s="54"/>
      <c r="F1027" s="54">
        <v>7017</v>
      </c>
      <c r="G1027" s="55">
        <v>744</v>
      </c>
      <c r="H1027" s="56"/>
      <c r="I1027" s="54">
        <v>6978</v>
      </c>
      <c r="J1027" s="54">
        <v>744</v>
      </c>
      <c r="K1027" s="54"/>
      <c r="L1027" s="56">
        <v>-672</v>
      </c>
      <c r="M1027" s="54">
        <v>-672</v>
      </c>
      <c r="N1027" s="55">
        <v>-672</v>
      </c>
      <c r="O1027" s="36" t="s">
        <v>40</v>
      </c>
      <c r="P1027" s="35" t="s">
        <v>56</v>
      </c>
      <c r="Q1027" s="36">
        <v>0</v>
      </c>
      <c r="R1027" s="24" t="s">
        <v>139</v>
      </c>
      <c r="S1027" s="24">
        <v>39</v>
      </c>
      <c r="T1027" s="24">
        <v>0</v>
      </c>
      <c r="U1027" s="29">
        <v>39</v>
      </c>
      <c r="V1027" s="25">
        <v>0</v>
      </c>
      <c r="W1027" s="30">
        <v>0</v>
      </c>
      <c r="X1027" s="56" t="s">
        <v>140</v>
      </c>
      <c r="Y1027" s="34" t="s">
        <v>140</v>
      </c>
      <c r="Z1027" s="35" t="s">
        <v>140</v>
      </c>
      <c r="AA1027" s="54" t="s">
        <v>140</v>
      </c>
      <c r="AB1027" s="34" t="s">
        <v>140</v>
      </c>
      <c r="AC1027" s="35" t="s">
        <v>140</v>
      </c>
      <c r="AD1027" s="34" t="s">
        <v>140</v>
      </c>
      <c r="AE1027" s="34" t="s">
        <v>140</v>
      </c>
      <c r="AF1027" s="35" t="s">
        <v>140</v>
      </c>
      <c r="AG1027" s="61" t="s">
        <v>140</v>
      </c>
      <c r="AH1027" s="34" t="s">
        <v>140</v>
      </c>
      <c r="AI1027" s="35" t="s">
        <v>140</v>
      </c>
      <c r="AJ1027" s="34" t="s">
        <v>140</v>
      </c>
      <c r="AK1027" s="34" t="s">
        <v>140</v>
      </c>
      <c r="AL1027" s="34" t="s">
        <v>140</v>
      </c>
      <c r="AM1027" s="36" t="s">
        <v>140</v>
      </c>
      <c r="AN1027" s="34" t="s">
        <v>140</v>
      </c>
      <c r="AO1027" s="34" t="s">
        <v>140</v>
      </c>
      <c r="AP1027" s="55" t="s">
        <v>140</v>
      </c>
      <c r="AQ1027" s="55" t="s">
        <v>140</v>
      </c>
      <c r="AR1027" s="37" t="s">
        <v>140</v>
      </c>
      <c r="AS1027" s="55" t="s">
        <v>140</v>
      </c>
      <c r="AT1027" s="37" t="s">
        <v>140</v>
      </c>
      <c r="AU1027" s="37" t="s">
        <v>140</v>
      </c>
      <c r="AV1027" s="55" t="s">
        <v>140</v>
      </c>
      <c r="AW1027" s="55" t="s">
        <v>140</v>
      </c>
      <c r="AX1027" s="37" t="s">
        <v>140</v>
      </c>
      <c r="AY1027" s="55" t="s">
        <v>140</v>
      </c>
      <c r="AZ1027" s="37" t="s">
        <v>140</v>
      </c>
      <c r="BA1027" s="37" t="s">
        <v>140</v>
      </c>
    </row>
    <row r="1028" spans="2:53">
      <c r="B1028" s="123">
        <v>45468</v>
      </c>
      <c r="C1028" s="39" t="s">
        <v>64</v>
      </c>
      <c r="D1028" s="40" t="s">
        <v>138</v>
      </c>
      <c r="E1028" s="50">
        <v>7629</v>
      </c>
      <c r="F1028" s="50"/>
      <c r="G1028" s="51"/>
      <c r="H1028" s="52">
        <v>7613</v>
      </c>
      <c r="I1028" s="50"/>
      <c r="J1028" s="50"/>
      <c r="K1028" s="50"/>
      <c r="L1028" s="52">
        <v>-4286</v>
      </c>
      <c r="M1028" s="50">
        <v>-4286</v>
      </c>
      <c r="N1028" s="51">
        <v>-4254</v>
      </c>
      <c r="O1028" s="28" t="s">
        <v>40</v>
      </c>
      <c r="P1028" s="41" t="s">
        <v>41</v>
      </c>
      <c r="Q1028" s="28">
        <v>0</v>
      </c>
      <c r="R1028" s="24">
        <v>16</v>
      </c>
      <c r="S1028" s="24" t="s">
        <v>139</v>
      </c>
      <c r="T1028" s="24" t="s">
        <v>139</v>
      </c>
      <c r="U1028" s="29" t="s">
        <v>139</v>
      </c>
      <c r="V1028" s="25">
        <v>0</v>
      </c>
      <c r="W1028" s="30">
        <v>1</v>
      </c>
      <c r="X1028" s="52">
        <v>140</v>
      </c>
      <c r="Y1028" s="27" t="s">
        <v>140</v>
      </c>
      <c r="Z1028" s="41" t="s">
        <v>170</v>
      </c>
      <c r="AA1028" s="50">
        <v>372</v>
      </c>
      <c r="AB1028" s="27" t="s">
        <v>140</v>
      </c>
      <c r="AC1028" s="41" t="s">
        <v>170</v>
      </c>
      <c r="AD1028" s="27" t="s">
        <v>140</v>
      </c>
      <c r="AE1028" s="27" t="s">
        <v>140</v>
      </c>
      <c r="AF1028" s="41" t="s">
        <v>140</v>
      </c>
      <c r="AG1028" s="59" t="s">
        <v>140</v>
      </c>
      <c r="AH1028" s="27" t="s">
        <v>140</v>
      </c>
      <c r="AI1028" s="41" t="s">
        <v>140</v>
      </c>
      <c r="AJ1028" s="27" t="s">
        <v>140</v>
      </c>
      <c r="AK1028" s="27" t="s">
        <v>140</v>
      </c>
      <c r="AL1028" s="27" t="s">
        <v>140</v>
      </c>
      <c r="AM1028" s="28" t="s">
        <v>140</v>
      </c>
      <c r="AN1028" s="27" t="s">
        <v>140</v>
      </c>
      <c r="AO1028" s="27" t="s">
        <v>140</v>
      </c>
      <c r="AP1028" s="51" t="s">
        <v>140</v>
      </c>
      <c r="AQ1028" s="51" t="s">
        <v>140</v>
      </c>
      <c r="AR1028" s="42" t="s">
        <v>140</v>
      </c>
      <c r="AS1028" s="51" t="s">
        <v>140</v>
      </c>
      <c r="AT1028" s="42" t="s">
        <v>140</v>
      </c>
      <c r="AU1028" s="42" t="s">
        <v>140</v>
      </c>
      <c r="AV1028" s="51">
        <v>-10000</v>
      </c>
      <c r="AW1028" s="51" t="s">
        <v>140</v>
      </c>
      <c r="AX1028" s="42" t="s">
        <v>150</v>
      </c>
      <c r="AY1028" s="51" t="s">
        <v>140</v>
      </c>
      <c r="AZ1028" s="42" t="s">
        <v>140</v>
      </c>
      <c r="BA1028" s="42" t="s">
        <v>140</v>
      </c>
    </row>
    <row r="1029" spans="2:53">
      <c r="B1029" s="124">
        <v>45468</v>
      </c>
      <c r="C1029" s="22" t="s">
        <v>64</v>
      </c>
      <c r="D1029" s="23" t="s">
        <v>141</v>
      </c>
      <c r="E1029" s="29">
        <v>7629</v>
      </c>
      <c r="F1029" s="29"/>
      <c r="G1029" s="53"/>
      <c r="H1029" s="47">
        <v>7613</v>
      </c>
      <c r="I1029" s="29"/>
      <c r="J1029" s="29"/>
      <c r="K1029" s="29"/>
      <c r="L1029" s="47">
        <v>-4286</v>
      </c>
      <c r="M1029" s="29">
        <v>-4286</v>
      </c>
      <c r="N1029" s="53">
        <v>-4254</v>
      </c>
      <c r="O1029" s="26" t="s">
        <v>40</v>
      </c>
      <c r="P1029" s="25" t="s">
        <v>41</v>
      </c>
      <c r="Q1029" s="26">
        <v>0</v>
      </c>
      <c r="R1029" s="24">
        <v>16</v>
      </c>
      <c r="S1029" s="24" t="s">
        <v>139</v>
      </c>
      <c r="T1029" s="24" t="s">
        <v>139</v>
      </c>
      <c r="U1029" s="29" t="s">
        <v>139</v>
      </c>
      <c r="V1029" s="25">
        <v>0</v>
      </c>
      <c r="W1029" s="30">
        <v>1</v>
      </c>
      <c r="X1029" s="47">
        <v>140</v>
      </c>
      <c r="Y1029" s="24" t="s">
        <v>140</v>
      </c>
      <c r="Z1029" s="25" t="s">
        <v>170</v>
      </c>
      <c r="AA1029" s="29">
        <v>372</v>
      </c>
      <c r="AB1029" s="24" t="s">
        <v>140</v>
      </c>
      <c r="AC1029" s="25" t="s">
        <v>170</v>
      </c>
      <c r="AD1029" s="24" t="s">
        <v>140</v>
      </c>
      <c r="AE1029" s="24" t="s">
        <v>140</v>
      </c>
      <c r="AF1029" s="25" t="s">
        <v>140</v>
      </c>
      <c r="AG1029" s="48" t="s">
        <v>140</v>
      </c>
      <c r="AH1029" s="24" t="s">
        <v>140</v>
      </c>
      <c r="AI1029" s="25" t="s">
        <v>140</v>
      </c>
      <c r="AJ1029" s="24" t="s">
        <v>140</v>
      </c>
      <c r="AK1029" s="24" t="s">
        <v>140</v>
      </c>
      <c r="AL1029" s="24" t="s">
        <v>140</v>
      </c>
      <c r="AM1029" s="26" t="s">
        <v>140</v>
      </c>
      <c r="AN1029" s="24" t="s">
        <v>140</v>
      </c>
      <c r="AO1029" s="24" t="s">
        <v>140</v>
      </c>
      <c r="AP1029" s="53" t="s">
        <v>140</v>
      </c>
      <c r="AQ1029" s="53" t="s">
        <v>140</v>
      </c>
      <c r="AR1029" s="30" t="s">
        <v>140</v>
      </c>
      <c r="AS1029" s="53" t="s">
        <v>140</v>
      </c>
      <c r="AT1029" s="30" t="s">
        <v>140</v>
      </c>
      <c r="AU1029" s="30" t="s">
        <v>140</v>
      </c>
      <c r="AV1029" s="53">
        <v>-10000</v>
      </c>
      <c r="AW1029" s="53" t="s">
        <v>140</v>
      </c>
      <c r="AX1029" s="30" t="s">
        <v>150</v>
      </c>
      <c r="AY1029" s="53" t="s">
        <v>140</v>
      </c>
      <c r="AZ1029" s="30" t="s">
        <v>140</v>
      </c>
      <c r="BA1029" s="30" t="s">
        <v>140</v>
      </c>
    </row>
    <row r="1030" spans="2:53">
      <c r="B1030" s="124">
        <v>45468</v>
      </c>
      <c r="C1030" s="22" t="s">
        <v>64</v>
      </c>
      <c r="D1030" s="23" t="s">
        <v>142</v>
      </c>
      <c r="E1030" s="29">
        <v>7629</v>
      </c>
      <c r="F1030" s="29"/>
      <c r="G1030" s="53"/>
      <c r="H1030" s="47">
        <v>7613</v>
      </c>
      <c r="I1030" s="29"/>
      <c r="J1030" s="29"/>
      <c r="K1030" s="29"/>
      <c r="L1030" s="47">
        <v>-4286</v>
      </c>
      <c r="M1030" s="29">
        <v>-4286</v>
      </c>
      <c r="N1030" s="53">
        <v>-4254</v>
      </c>
      <c r="O1030" s="26" t="s">
        <v>40</v>
      </c>
      <c r="P1030" s="25" t="s">
        <v>41</v>
      </c>
      <c r="Q1030" s="26">
        <v>0</v>
      </c>
      <c r="R1030" s="24">
        <v>16</v>
      </c>
      <c r="S1030" s="24" t="s">
        <v>139</v>
      </c>
      <c r="T1030" s="24" t="s">
        <v>139</v>
      </c>
      <c r="U1030" s="29" t="s">
        <v>139</v>
      </c>
      <c r="V1030" s="25">
        <v>0</v>
      </c>
      <c r="W1030" s="30">
        <v>1</v>
      </c>
      <c r="X1030" s="47">
        <v>140</v>
      </c>
      <c r="Y1030" s="24" t="s">
        <v>140</v>
      </c>
      <c r="Z1030" s="25" t="s">
        <v>170</v>
      </c>
      <c r="AA1030" s="29">
        <v>372</v>
      </c>
      <c r="AB1030" s="24" t="s">
        <v>140</v>
      </c>
      <c r="AC1030" s="25" t="s">
        <v>170</v>
      </c>
      <c r="AD1030" s="24" t="s">
        <v>140</v>
      </c>
      <c r="AE1030" s="24" t="s">
        <v>140</v>
      </c>
      <c r="AF1030" s="25" t="s">
        <v>140</v>
      </c>
      <c r="AG1030" s="48" t="s">
        <v>140</v>
      </c>
      <c r="AH1030" s="24" t="s">
        <v>140</v>
      </c>
      <c r="AI1030" s="25" t="s">
        <v>140</v>
      </c>
      <c r="AJ1030" s="24" t="s">
        <v>140</v>
      </c>
      <c r="AK1030" s="24" t="s">
        <v>140</v>
      </c>
      <c r="AL1030" s="24" t="s">
        <v>140</v>
      </c>
      <c r="AM1030" s="26" t="s">
        <v>140</v>
      </c>
      <c r="AN1030" s="24" t="s">
        <v>140</v>
      </c>
      <c r="AO1030" s="24" t="s">
        <v>140</v>
      </c>
      <c r="AP1030" s="53" t="s">
        <v>140</v>
      </c>
      <c r="AQ1030" s="53" t="s">
        <v>140</v>
      </c>
      <c r="AR1030" s="30" t="s">
        <v>140</v>
      </c>
      <c r="AS1030" s="53" t="s">
        <v>140</v>
      </c>
      <c r="AT1030" s="30" t="s">
        <v>140</v>
      </c>
      <c r="AU1030" s="30" t="s">
        <v>140</v>
      </c>
      <c r="AV1030" s="53">
        <v>-10000</v>
      </c>
      <c r="AW1030" s="53" t="s">
        <v>140</v>
      </c>
      <c r="AX1030" s="30" t="s">
        <v>150</v>
      </c>
      <c r="AY1030" s="53" t="s">
        <v>140</v>
      </c>
      <c r="AZ1030" s="30" t="s">
        <v>140</v>
      </c>
      <c r="BA1030" s="30" t="s">
        <v>140</v>
      </c>
    </row>
    <row r="1031" spans="2:53">
      <c r="B1031" s="124">
        <v>45468</v>
      </c>
      <c r="C1031" s="22" t="s">
        <v>64</v>
      </c>
      <c r="D1031" s="23" t="s">
        <v>143</v>
      </c>
      <c r="E1031" s="29">
        <v>8238</v>
      </c>
      <c r="F1031" s="29"/>
      <c r="G1031" s="53"/>
      <c r="H1031" s="47">
        <v>8181</v>
      </c>
      <c r="I1031" s="29"/>
      <c r="J1031" s="29"/>
      <c r="K1031" s="29"/>
      <c r="L1031" s="47">
        <v>-2128</v>
      </c>
      <c r="M1031" s="29">
        <v>-2128</v>
      </c>
      <c r="N1031" s="53">
        <v>-2096</v>
      </c>
      <c r="O1031" s="26" t="s">
        <v>40</v>
      </c>
      <c r="P1031" s="25" t="s">
        <v>41</v>
      </c>
      <c r="Q1031" s="26">
        <v>0</v>
      </c>
      <c r="R1031" s="24">
        <v>57</v>
      </c>
      <c r="S1031" s="24" t="s">
        <v>139</v>
      </c>
      <c r="T1031" s="24" t="s">
        <v>139</v>
      </c>
      <c r="U1031" s="29" t="s">
        <v>139</v>
      </c>
      <c r="V1031" s="25">
        <v>0</v>
      </c>
      <c r="W1031" s="30">
        <v>1</v>
      </c>
      <c r="X1031" s="47">
        <v>140</v>
      </c>
      <c r="Y1031" s="24" t="s">
        <v>140</v>
      </c>
      <c r="Z1031" s="25" t="s">
        <v>170</v>
      </c>
      <c r="AA1031" s="29">
        <v>365</v>
      </c>
      <c r="AB1031" s="24" t="s">
        <v>140</v>
      </c>
      <c r="AC1031" s="25" t="s">
        <v>170</v>
      </c>
      <c r="AD1031" s="24" t="s">
        <v>140</v>
      </c>
      <c r="AE1031" s="24" t="s">
        <v>140</v>
      </c>
      <c r="AF1031" s="25" t="s">
        <v>140</v>
      </c>
      <c r="AG1031" s="48" t="s">
        <v>140</v>
      </c>
      <c r="AH1031" s="24" t="s">
        <v>140</v>
      </c>
      <c r="AI1031" s="25" t="s">
        <v>140</v>
      </c>
      <c r="AJ1031" s="24" t="s">
        <v>140</v>
      </c>
      <c r="AK1031" s="24" t="s">
        <v>140</v>
      </c>
      <c r="AL1031" s="24" t="s">
        <v>140</v>
      </c>
      <c r="AM1031" s="26" t="s">
        <v>140</v>
      </c>
      <c r="AN1031" s="24" t="s">
        <v>140</v>
      </c>
      <c r="AO1031" s="24" t="s">
        <v>140</v>
      </c>
      <c r="AP1031" s="53" t="s">
        <v>140</v>
      </c>
      <c r="AQ1031" s="53" t="s">
        <v>140</v>
      </c>
      <c r="AR1031" s="30" t="s">
        <v>140</v>
      </c>
      <c r="AS1031" s="53" t="s">
        <v>140</v>
      </c>
      <c r="AT1031" s="30" t="s">
        <v>140</v>
      </c>
      <c r="AU1031" s="30" t="s">
        <v>140</v>
      </c>
      <c r="AV1031" s="53">
        <v>-10000</v>
      </c>
      <c r="AW1031" s="53" t="s">
        <v>140</v>
      </c>
      <c r="AX1031" s="30" t="s">
        <v>150</v>
      </c>
      <c r="AY1031" s="53" t="s">
        <v>140</v>
      </c>
      <c r="AZ1031" s="30" t="s">
        <v>140</v>
      </c>
      <c r="BA1031" s="30" t="s">
        <v>140</v>
      </c>
    </row>
    <row r="1032" spans="2:53">
      <c r="B1032" s="124">
        <v>45468</v>
      </c>
      <c r="C1032" s="22" t="s">
        <v>64</v>
      </c>
      <c r="D1032" s="23" t="s">
        <v>145</v>
      </c>
      <c r="E1032" s="29">
        <v>8238</v>
      </c>
      <c r="F1032" s="29"/>
      <c r="G1032" s="53"/>
      <c r="H1032" s="47">
        <v>8237</v>
      </c>
      <c r="I1032" s="29"/>
      <c r="J1032" s="29"/>
      <c r="K1032" s="29"/>
      <c r="L1032" s="47">
        <v>-2128</v>
      </c>
      <c r="M1032" s="29">
        <v>-2128</v>
      </c>
      <c r="N1032" s="53">
        <v>-2127</v>
      </c>
      <c r="O1032" s="26" t="s">
        <v>40</v>
      </c>
      <c r="P1032" s="25" t="s">
        <v>41</v>
      </c>
      <c r="Q1032" s="26">
        <v>0</v>
      </c>
      <c r="R1032" s="24">
        <v>1</v>
      </c>
      <c r="S1032" s="24" t="s">
        <v>139</v>
      </c>
      <c r="T1032" s="24" t="s">
        <v>139</v>
      </c>
      <c r="U1032" s="29" t="s">
        <v>139</v>
      </c>
      <c r="V1032" s="25">
        <v>0</v>
      </c>
      <c r="W1032" s="30">
        <v>0</v>
      </c>
      <c r="X1032" s="47" t="s">
        <v>140</v>
      </c>
      <c r="Y1032" s="24" t="s">
        <v>140</v>
      </c>
      <c r="Z1032" s="25" t="s">
        <v>140</v>
      </c>
      <c r="AA1032" s="29" t="s">
        <v>140</v>
      </c>
      <c r="AB1032" s="24" t="s">
        <v>140</v>
      </c>
      <c r="AC1032" s="25" t="s">
        <v>140</v>
      </c>
      <c r="AD1032" s="24" t="s">
        <v>140</v>
      </c>
      <c r="AE1032" s="24" t="s">
        <v>140</v>
      </c>
      <c r="AF1032" s="25" t="s">
        <v>140</v>
      </c>
      <c r="AG1032" s="48" t="s">
        <v>140</v>
      </c>
      <c r="AH1032" s="24" t="s">
        <v>140</v>
      </c>
      <c r="AI1032" s="25" t="s">
        <v>140</v>
      </c>
      <c r="AJ1032" s="24" t="s">
        <v>140</v>
      </c>
      <c r="AK1032" s="24" t="s">
        <v>140</v>
      </c>
      <c r="AL1032" s="24" t="s">
        <v>140</v>
      </c>
      <c r="AM1032" s="26" t="s">
        <v>140</v>
      </c>
      <c r="AN1032" s="24" t="s">
        <v>140</v>
      </c>
      <c r="AO1032" s="24" t="s">
        <v>140</v>
      </c>
      <c r="AP1032" s="53" t="s">
        <v>140</v>
      </c>
      <c r="AQ1032" s="53" t="s">
        <v>140</v>
      </c>
      <c r="AR1032" s="30" t="s">
        <v>140</v>
      </c>
      <c r="AS1032" s="53" t="s">
        <v>140</v>
      </c>
      <c r="AT1032" s="30" t="s">
        <v>140</v>
      </c>
      <c r="AU1032" s="30" t="s">
        <v>140</v>
      </c>
      <c r="AV1032" s="53" t="s">
        <v>140</v>
      </c>
      <c r="AW1032" s="53" t="s">
        <v>140</v>
      </c>
      <c r="AX1032" s="30" t="s">
        <v>140</v>
      </c>
      <c r="AY1032" s="53" t="s">
        <v>140</v>
      </c>
      <c r="AZ1032" s="30" t="s">
        <v>140</v>
      </c>
      <c r="BA1032" s="30" t="s">
        <v>140</v>
      </c>
    </row>
    <row r="1033" spans="2:53">
      <c r="B1033" s="124">
        <v>45468</v>
      </c>
      <c r="C1033" s="22" t="s">
        <v>64</v>
      </c>
      <c r="D1033" s="23" t="s">
        <v>146</v>
      </c>
      <c r="E1033" s="29">
        <v>8838</v>
      </c>
      <c r="F1033" s="29"/>
      <c r="G1033" s="53"/>
      <c r="H1033" s="47">
        <v>8837</v>
      </c>
      <c r="I1033" s="29"/>
      <c r="J1033" s="29"/>
      <c r="K1033" s="29"/>
      <c r="L1033" s="47">
        <v>-2719</v>
      </c>
      <c r="M1033" s="29">
        <v>-2719</v>
      </c>
      <c r="N1033" s="53">
        <v>-2718</v>
      </c>
      <c r="O1033" s="26" t="s">
        <v>40</v>
      </c>
      <c r="P1033" s="25" t="s">
        <v>41</v>
      </c>
      <c r="Q1033" s="26">
        <v>0</v>
      </c>
      <c r="R1033" s="24">
        <v>1</v>
      </c>
      <c r="S1033" s="24" t="s">
        <v>139</v>
      </c>
      <c r="T1033" s="24" t="s">
        <v>139</v>
      </c>
      <c r="U1033" s="29" t="s">
        <v>139</v>
      </c>
      <c r="V1033" s="25">
        <v>0</v>
      </c>
      <c r="W1033" s="30">
        <v>0</v>
      </c>
      <c r="X1033" s="47" t="s">
        <v>140</v>
      </c>
      <c r="Y1033" s="24" t="s">
        <v>140</v>
      </c>
      <c r="Z1033" s="25" t="s">
        <v>140</v>
      </c>
      <c r="AA1033" s="29" t="s">
        <v>140</v>
      </c>
      <c r="AB1033" s="24" t="s">
        <v>140</v>
      </c>
      <c r="AC1033" s="25" t="s">
        <v>140</v>
      </c>
      <c r="AD1033" s="24" t="s">
        <v>140</v>
      </c>
      <c r="AE1033" s="24" t="s">
        <v>140</v>
      </c>
      <c r="AF1033" s="25" t="s">
        <v>140</v>
      </c>
      <c r="AG1033" s="48" t="s">
        <v>140</v>
      </c>
      <c r="AH1033" s="24" t="s">
        <v>140</v>
      </c>
      <c r="AI1033" s="25" t="s">
        <v>140</v>
      </c>
      <c r="AJ1033" s="24" t="s">
        <v>140</v>
      </c>
      <c r="AK1033" s="24" t="s">
        <v>140</v>
      </c>
      <c r="AL1033" s="24" t="s">
        <v>140</v>
      </c>
      <c r="AM1033" s="26" t="s">
        <v>140</v>
      </c>
      <c r="AN1033" s="24" t="s">
        <v>140</v>
      </c>
      <c r="AO1033" s="24" t="s">
        <v>140</v>
      </c>
      <c r="AP1033" s="53" t="s">
        <v>140</v>
      </c>
      <c r="AQ1033" s="53" t="s">
        <v>140</v>
      </c>
      <c r="AR1033" s="30" t="s">
        <v>140</v>
      </c>
      <c r="AS1033" s="53" t="s">
        <v>140</v>
      </c>
      <c r="AT1033" s="30" t="s">
        <v>140</v>
      </c>
      <c r="AU1033" s="30" t="s">
        <v>140</v>
      </c>
      <c r="AV1033" s="53" t="s">
        <v>140</v>
      </c>
      <c r="AW1033" s="53" t="s">
        <v>140</v>
      </c>
      <c r="AX1033" s="30" t="s">
        <v>140</v>
      </c>
      <c r="AY1033" s="53" t="s">
        <v>140</v>
      </c>
      <c r="AZ1033" s="30" t="s">
        <v>140</v>
      </c>
      <c r="BA1033" s="30" t="s">
        <v>140</v>
      </c>
    </row>
    <row r="1034" spans="2:53">
      <c r="B1034" s="124">
        <v>45468</v>
      </c>
      <c r="C1034" s="22" t="s">
        <v>64</v>
      </c>
      <c r="D1034" s="23" t="s">
        <v>147</v>
      </c>
      <c r="E1034" s="29"/>
      <c r="F1034" s="29">
        <v>8688</v>
      </c>
      <c r="G1034" s="53">
        <v>718</v>
      </c>
      <c r="H1034" s="47"/>
      <c r="I1034" s="29">
        <v>8271</v>
      </c>
      <c r="J1034" s="29">
        <v>718</v>
      </c>
      <c r="K1034" s="29"/>
      <c r="L1034" s="47">
        <v>0</v>
      </c>
      <c r="M1034" s="29">
        <v>0</v>
      </c>
      <c r="N1034" s="53">
        <v>0</v>
      </c>
      <c r="O1034" s="26" t="s">
        <v>160</v>
      </c>
      <c r="P1034" s="25" t="s">
        <v>255</v>
      </c>
      <c r="Q1034" s="26">
        <v>0</v>
      </c>
      <c r="R1034" s="24" t="s">
        <v>139</v>
      </c>
      <c r="S1034" s="24">
        <v>417</v>
      </c>
      <c r="T1034" s="24">
        <v>0</v>
      </c>
      <c r="U1034" s="29">
        <v>417</v>
      </c>
      <c r="V1034" s="25">
        <v>0</v>
      </c>
      <c r="W1034" s="30">
        <v>0</v>
      </c>
      <c r="X1034" s="47" t="s">
        <v>140</v>
      </c>
      <c r="Y1034" s="24" t="s">
        <v>140</v>
      </c>
      <c r="Z1034" s="25" t="s">
        <v>140</v>
      </c>
      <c r="AA1034" s="29" t="s">
        <v>140</v>
      </c>
      <c r="AB1034" s="24" t="s">
        <v>140</v>
      </c>
      <c r="AC1034" s="25" t="s">
        <v>140</v>
      </c>
      <c r="AD1034" s="24" t="s">
        <v>140</v>
      </c>
      <c r="AE1034" s="24" t="s">
        <v>140</v>
      </c>
      <c r="AF1034" s="25" t="s">
        <v>140</v>
      </c>
      <c r="AG1034" s="48" t="s">
        <v>140</v>
      </c>
      <c r="AH1034" s="24" t="s">
        <v>140</v>
      </c>
      <c r="AI1034" s="25" t="s">
        <v>140</v>
      </c>
      <c r="AJ1034" s="24" t="s">
        <v>140</v>
      </c>
      <c r="AK1034" s="24" t="s">
        <v>140</v>
      </c>
      <c r="AL1034" s="24" t="s">
        <v>140</v>
      </c>
      <c r="AM1034" s="26" t="s">
        <v>140</v>
      </c>
      <c r="AN1034" s="24" t="s">
        <v>140</v>
      </c>
      <c r="AO1034" s="24" t="s">
        <v>140</v>
      </c>
      <c r="AP1034" s="53" t="s">
        <v>140</v>
      </c>
      <c r="AQ1034" s="53" t="s">
        <v>140</v>
      </c>
      <c r="AR1034" s="30" t="s">
        <v>140</v>
      </c>
      <c r="AS1034" s="53" t="s">
        <v>140</v>
      </c>
      <c r="AT1034" s="30" t="s">
        <v>140</v>
      </c>
      <c r="AU1034" s="30" t="s">
        <v>140</v>
      </c>
      <c r="AV1034" s="53" t="s">
        <v>140</v>
      </c>
      <c r="AW1034" s="53" t="s">
        <v>140</v>
      </c>
      <c r="AX1034" s="30" t="s">
        <v>140</v>
      </c>
      <c r="AY1034" s="53" t="s">
        <v>140</v>
      </c>
      <c r="AZ1034" s="30" t="s">
        <v>140</v>
      </c>
      <c r="BA1034" s="30" t="s">
        <v>140</v>
      </c>
    </row>
    <row r="1035" spans="2:53">
      <c r="B1035" s="124">
        <v>45468</v>
      </c>
      <c r="C1035" s="22" t="s">
        <v>64</v>
      </c>
      <c r="D1035" s="23" t="s">
        <v>148</v>
      </c>
      <c r="E1035" s="29"/>
      <c r="F1035" s="29">
        <v>8688</v>
      </c>
      <c r="G1035" s="53">
        <v>718</v>
      </c>
      <c r="H1035" s="47"/>
      <c r="I1035" s="29">
        <v>8271</v>
      </c>
      <c r="J1035" s="29">
        <v>718</v>
      </c>
      <c r="K1035" s="29"/>
      <c r="L1035" s="47">
        <v>0</v>
      </c>
      <c r="M1035" s="29">
        <v>0</v>
      </c>
      <c r="N1035" s="53">
        <v>0</v>
      </c>
      <c r="O1035" s="26" t="s">
        <v>160</v>
      </c>
      <c r="P1035" s="25" t="s">
        <v>255</v>
      </c>
      <c r="Q1035" s="26">
        <v>0</v>
      </c>
      <c r="R1035" s="24" t="s">
        <v>139</v>
      </c>
      <c r="S1035" s="24">
        <v>417</v>
      </c>
      <c r="T1035" s="24">
        <v>0</v>
      </c>
      <c r="U1035" s="29">
        <v>417</v>
      </c>
      <c r="V1035" s="25">
        <v>0</v>
      </c>
      <c r="W1035" s="30">
        <v>0</v>
      </c>
      <c r="X1035" s="47" t="s">
        <v>140</v>
      </c>
      <c r="Y1035" s="24" t="s">
        <v>140</v>
      </c>
      <c r="Z1035" s="25" t="s">
        <v>140</v>
      </c>
      <c r="AA1035" s="29" t="s">
        <v>140</v>
      </c>
      <c r="AB1035" s="24" t="s">
        <v>140</v>
      </c>
      <c r="AC1035" s="25" t="s">
        <v>140</v>
      </c>
      <c r="AD1035" s="24" t="s">
        <v>140</v>
      </c>
      <c r="AE1035" s="24" t="s">
        <v>140</v>
      </c>
      <c r="AF1035" s="25" t="s">
        <v>140</v>
      </c>
      <c r="AG1035" s="48" t="s">
        <v>140</v>
      </c>
      <c r="AH1035" s="24" t="s">
        <v>140</v>
      </c>
      <c r="AI1035" s="25" t="s">
        <v>140</v>
      </c>
      <c r="AJ1035" s="24" t="s">
        <v>140</v>
      </c>
      <c r="AK1035" s="24" t="s">
        <v>140</v>
      </c>
      <c r="AL1035" s="24" t="s">
        <v>140</v>
      </c>
      <c r="AM1035" s="26" t="s">
        <v>140</v>
      </c>
      <c r="AN1035" s="24" t="s">
        <v>140</v>
      </c>
      <c r="AO1035" s="24" t="s">
        <v>140</v>
      </c>
      <c r="AP1035" s="53" t="s">
        <v>140</v>
      </c>
      <c r="AQ1035" s="53" t="s">
        <v>140</v>
      </c>
      <c r="AR1035" s="30" t="s">
        <v>140</v>
      </c>
      <c r="AS1035" s="53" t="s">
        <v>140</v>
      </c>
      <c r="AT1035" s="30" t="s">
        <v>140</v>
      </c>
      <c r="AU1035" s="30" t="s">
        <v>140</v>
      </c>
      <c r="AV1035" s="53" t="s">
        <v>140</v>
      </c>
      <c r="AW1035" s="53" t="s">
        <v>140</v>
      </c>
      <c r="AX1035" s="30" t="s">
        <v>140</v>
      </c>
      <c r="AY1035" s="53" t="s">
        <v>140</v>
      </c>
      <c r="AZ1035" s="30" t="s">
        <v>140</v>
      </c>
      <c r="BA1035" s="30" t="s">
        <v>140</v>
      </c>
    </row>
    <row r="1036" spans="2:53">
      <c r="B1036" s="124">
        <v>45468</v>
      </c>
      <c r="C1036" s="22" t="s">
        <v>64</v>
      </c>
      <c r="D1036" s="23" t="s">
        <v>149</v>
      </c>
      <c r="E1036" s="29"/>
      <c r="F1036" s="29">
        <v>8688</v>
      </c>
      <c r="G1036" s="53">
        <v>718</v>
      </c>
      <c r="H1036" s="47"/>
      <c r="I1036" s="29">
        <v>8271</v>
      </c>
      <c r="J1036" s="29">
        <v>718</v>
      </c>
      <c r="K1036" s="29"/>
      <c r="L1036" s="47">
        <v>0</v>
      </c>
      <c r="M1036" s="29">
        <v>0</v>
      </c>
      <c r="N1036" s="53">
        <v>0</v>
      </c>
      <c r="O1036" s="26" t="s">
        <v>160</v>
      </c>
      <c r="P1036" s="25" t="s">
        <v>41</v>
      </c>
      <c r="Q1036" s="26">
        <v>0</v>
      </c>
      <c r="R1036" s="24" t="s">
        <v>139</v>
      </c>
      <c r="S1036" s="24">
        <v>417</v>
      </c>
      <c r="T1036" s="24">
        <v>0</v>
      </c>
      <c r="U1036" s="29">
        <v>417</v>
      </c>
      <c r="V1036" s="25">
        <v>0</v>
      </c>
      <c r="W1036" s="30">
        <v>0</v>
      </c>
      <c r="X1036" s="47" t="s">
        <v>140</v>
      </c>
      <c r="Y1036" s="24" t="s">
        <v>140</v>
      </c>
      <c r="Z1036" s="25" t="s">
        <v>140</v>
      </c>
      <c r="AA1036" s="29" t="s">
        <v>140</v>
      </c>
      <c r="AB1036" s="24" t="s">
        <v>140</v>
      </c>
      <c r="AC1036" s="25" t="s">
        <v>140</v>
      </c>
      <c r="AD1036" s="24" t="s">
        <v>140</v>
      </c>
      <c r="AE1036" s="24" t="s">
        <v>140</v>
      </c>
      <c r="AF1036" s="25" t="s">
        <v>140</v>
      </c>
      <c r="AG1036" s="48" t="s">
        <v>140</v>
      </c>
      <c r="AH1036" s="24" t="s">
        <v>140</v>
      </c>
      <c r="AI1036" s="25" t="s">
        <v>140</v>
      </c>
      <c r="AJ1036" s="24" t="s">
        <v>140</v>
      </c>
      <c r="AK1036" s="24" t="s">
        <v>140</v>
      </c>
      <c r="AL1036" s="24" t="s">
        <v>140</v>
      </c>
      <c r="AM1036" s="26" t="s">
        <v>140</v>
      </c>
      <c r="AN1036" s="24" t="s">
        <v>140</v>
      </c>
      <c r="AO1036" s="24" t="s">
        <v>140</v>
      </c>
      <c r="AP1036" s="53" t="s">
        <v>140</v>
      </c>
      <c r="AQ1036" s="53" t="s">
        <v>140</v>
      </c>
      <c r="AR1036" s="30" t="s">
        <v>140</v>
      </c>
      <c r="AS1036" s="53" t="s">
        <v>140</v>
      </c>
      <c r="AT1036" s="30" t="s">
        <v>140</v>
      </c>
      <c r="AU1036" s="30" t="s">
        <v>140</v>
      </c>
      <c r="AV1036" s="53" t="s">
        <v>140</v>
      </c>
      <c r="AW1036" s="53" t="s">
        <v>140</v>
      </c>
      <c r="AX1036" s="30" t="s">
        <v>140</v>
      </c>
      <c r="AY1036" s="53" t="s">
        <v>140</v>
      </c>
      <c r="AZ1036" s="30" t="s">
        <v>140</v>
      </c>
      <c r="BA1036" s="30" t="s">
        <v>140</v>
      </c>
    </row>
    <row r="1037" spans="2:53">
      <c r="B1037" s="124">
        <v>45468</v>
      </c>
      <c r="C1037" s="22" t="s">
        <v>64</v>
      </c>
      <c r="D1037" s="23" t="s">
        <v>151</v>
      </c>
      <c r="E1037" s="29"/>
      <c r="F1037" s="29">
        <v>7767</v>
      </c>
      <c r="G1037" s="53">
        <v>951</v>
      </c>
      <c r="H1037" s="47"/>
      <c r="I1037" s="29">
        <v>7767</v>
      </c>
      <c r="J1037" s="29">
        <v>926</v>
      </c>
      <c r="K1037" s="29"/>
      <c r="L1037" s="47">
        <v>-1553</v>
      </c>
      <c r="M1037" s="29">
        <v>-1553</v>
      </c>
      <c r="N1037" s="53">
        <v>-1553</v>
      </c>
      <c r="O1037" s="26" t="s">
        <v>40</v>
      </c>
      <c r="P1037" s="25" t="s">
        <v>41</v>
      </c>
      <c r="Q1037" s="26">
        <v>0</v>
      </c>
      <c r="R1037" s="24" t="s">
        <v>139</v>
      </c>
      <c r="S1037" s="24">
        <v>0</v>
      </c>
      <c r="T1037" s="24">
        <v>25</v>
      </c>
      <c r="U1037" s="29">
        <v>25</v>
      </c>
      <c r="V1037" s="25">
        <v>0</v>
      </c>
      <c r="W1037" s="30">
        <v>1</v>
      </c>
      <c r="X1037" s="47">
        <v>140</v>
      </c>
      <c r="Y1037" s="24" t="s">
        <v>140</v>
      </c>
      <c r="Z1037" s="25" t="s">
        <v>42</v>
      </c>
      <c r="AA1037" s="29">
        <v>192</v>
      </c>
      <c r="AB1037" s="24" t="s">
        <v>140</v>
      </c>
      <c r="AC1037" s="25" t="s">
        <v>42</v>
      </c>
      <c r="AD1037" s="24" t="s">
        <v>140</v>
      </c>
      <c r="AE1037" s="24" t="s">
        <v>140</v>
      </c>
      <c r="AF1037" s="25" t="s">
        <v>140</v>
      </c>
      <c r="AG1037" s="48" t="s">
        <v>140</v>
      </c>
      <c r="AH1037" s="24" t="s">
        <v>140</v>
      </c>
      <c r="AI1037" s="25" t="s">
        <v>140</v>
      </c>
      <c r="AJ1037" s="24" t="s">
        <v>140</v>
      </c>
      <c r="AK1037" s="24" t="s">
        <v>140</v>
      </c>
      <c r="AL1037" s="24" t="s">
        <v>140</v>
      </c>
      <c r="AM1037" s="26" t="s">
        <v>140</v>
      </c>
      <c r="AN1037" s="24" t="s">
        <v>140</v>
      </c>
      <c r="AO1037" s="24" t="s">
        <v>140</v>
      </c>
      <c r="AP1037" s="53" t="s">
        <v>140</v>
      </c>
      <c r="AQ1037" s="53" t="s">
        <v>140</v>
      </c>
      <c r="AR1037" s="30" t="s">
        <v>140</v>
      </c>
      <c r="AS1037" s="53" t="s">
        <v>140</v>
      </c>
      <c r="AT1037" s="30" t="s">
        <v>140</v>
      </c>
      <c r="AU1037" s="30" t="s">
        <v>140</v>
      </c>
      <c r="AV1037" s="53" t="s">
        <v>140</v>
      </c>
      <c r="AW1037" s="53" t="s">
        <v>140</v>
      </c>
      <c r="AX1037" s="30" t="s">
        <v>140</v>
      </c>
      <c r="AY1037" s="53" t="s">
        <v>140</v>
      </c>
      <c r="AZ1037" s="30" t="s">
        <v>140</v>
      </c>
      <c r="BA1037" s="30" t="s">
        <v>140</v>
      </c>
    </row>
    <row r="1038" spans="2:53">
      <c r="B1038" s="124">
        <v>45468</v>
      </c>
      <c r="C1038" s="22" t="s">
        <v>64</v>
      </c>
      <c r="D1038" s="23" t="s">
        <v>153</v>
      </c>
      <c r="E1038" s="29"/>
      <c r="F1038" s="29">
        <v>7767</v>
      </c>
      <c r="G1038" s="53">
        <v>951</v>
      </c>
      <c r="H1038" s="47"/>
      <c r="I1038" s="29">
        <v>7767</v>
      </c>
      <c r="J1038" s="29">
        <v>926</v>
      </c>
      <c r="K1038" s="29"/>
      <c r="L1038" s="47">
        <v>-1553</v>
      </c>
      <c r="M1038" s="29">
        <v>-1553</v>
      </c>
      <c r="N1038" s="53">
        <v>-1553</v>
      </c>
      <c r="O1038" s="26" t="s">
        <v>40</v>
      </c>
      <c r="P1038" s="25" t="s">
        <v>41</v>
      </c>
      <c r="Q1038" s="26">
        <v>0</v>
      </c>
      <c r="R1038" s="24" t="s">
        <v>139</v>
      </c>
      <c r="S1038" s="24">
        <v>0</v>
      </c>
      <c r="T1038" s="24">
        <v>25</v>
      </c>
      <c r="U1038" s="29">
        <v>25</v>
      </c>
      <c r="V1038" s="25">
        <v>0</v>
      </c>
      <c r="W1038" s="30">
        <v>1</v>
      </c>
      <c r="X1038" s="47">
        <v>140</v>
      </c>
      <c r="Y1038" s="24" t="s">
        <v>140</v>
      </c>
      <c r="Z1038" s="25" t="s">
        <v>42</v>
      </c>
      <c r="AA1038" s="29">
        <v>192</v>
      </c>
      <c r="AB1038" s="24" t="s">
        <v>140</v>
      </c>
      <c r="AC1038" s="25" t="s">
        <v>42</v>
      </c>
      <c r="AD1038" s="24" t="s">
        <v>140</v>
      </c>
      <c r="AE1038" s="24" t="s">
        <v>140</v>
      </c>
      <c r="AF1038" s="25" t="s">
        <v>140</v>
      </c>
      <c r="AG1038" s="48" t="s">
        <v>140</v>
      </c>
      <c r="AH1038" s="24" t="s">
        <v>140</v>
      </c>
      <c r="AI1038" s="25" t="s">
        <v>140</v>
      </c>
      <c r="AJ1038" s="24" t="s">
        <v>140</v>
      </c>
      <c r="AK1038" s="24" t="s">
        <v>140</v>
      </c>
      <c r="AL1038" s="24" t="s">
        <v>140</v>
      </c>
      <c r="AM1038" s="26" t="s">
        <v>140</v>
      </c>
      <c r="AN1038" s="24" t="s">
        <v>140</v>
      </c>
      <c r="AO1038" s="24" t="s">
        <v>140</v>
      </c>
      <c r="AP1038" s="53" t="s">
        <v>140</v>
      </c>
      <c r="AQ1038" s="53" t="s">
        <v>140</v>
      </c>
      <c r="AR1038" s="30" t="s">
        <v>140</v>
      </c>
      <c r="AS1038" s="53" t="s">
        <v>140</v>
      </c>
      <c r="AT1038" s="30" t="s">
        <v>140</v>
      </c>
      <c r="AU1038" s="30" t="s">
        <v>140</v>
      </c>
      <c r="AV1038" s="53" t="s">
        <v>140</v>
      </c>
      <c r="AW1038" s="53" t="s">
        <v>140</v>
      </c>
      <c r="AX1038" s="30" t="s">
        <v>140</v>
      </c>
      <c r="AY1038" s="53" t="s">
        <v>140</v>
      </c>
      <c r="AZ1038" s="30" t="s">
        <v>140</v>
      </c>
      <c r="BA1038" s="30" t="s">
        <v>140</v>
      </c>
    </row>
    <row r="1039" spans="2:53" ht="15" thickBot="1">
      <c r="B1039" s="125">
        <v>45468</v>
      </c>
      <c r="C1039" s="32" t="s">
        <v>64</v>
      </c>
      <c r="D1039" s="33" t="s">
        <v>155</v>
      </c>
      <c r="E1039" s="54"/>
      <c r="F1039" s="54">
        <v>7050</v>
      </c>
      <c r="G1039" s="55">
        <v>996</v>
      </c>
      <c r="H1039" s="56"/>
      <c r="I1039" s="54">
        <v>6944</v>
      </c>
      <c r="J1039" s="54">
        <v>969</v>
      </c>
      <c r="K1039" s="54"/>
      <c r="L1039" s="56">
        <v>-958</v>
      </c>
      <c r="M1039" s="54">
        <v>-958</v>
      </c>
      <c r="N1039" s="55">
        <v>-958</v>
      </c>
      <c r="O1039" s="36" t="s">
        <v>40</v>
      </c>
      <c r="P1039" s="35" t="s">
        <v>41</v>
      </c>
      <c r="Q1039" s="36">
        <v>0</v>
      </c>
      <c r="R1039" s="24" t="s">
        <v>139</v>
      </c>
      <c r="S1039" s="24">
        <v>106</v>
      </c>
      <c r="T1039" s="24">
        <v>27</v>
      </c>
      <c r="U1039" s="29">
        <v>133</v>
      </c>
      <c r="V1039" s="25">
        <v>0</v>
      </c>
      <c r="W1039" s="30">
        <v>1</v>
      </c>
      <c r="X1039" s="56">
        <v>160</v>
      </c>
      <c r="Y1039" s="34" t="s">
        <v>140</v>
      </c>
      <c r="Z1039" s="35" t="s">
        <v>42</v>
      </c>
      <c r="AA1039" s="54">
        <v>369</v>
      </c>
      <c r="AB1039" s="34" t="s">
        <v>140</v>
      </c>
      <c r="AC1039" s="35" t="s">
        <v>42</v>
      </c>
      <c r="AD1039" s="34" t="s">
        <v>140</v>
      </c>
      <c r="AE1039" s="34" t="s">
        <v>140</v>
      </c>
      <c r="AF1039" s="35" t="s">
        <v>140</v>
      </c>
      <c r="AG1039" s="61" t="s">
        <v>140</v>
      </c>
      <c r="AH1039" s="34" t="s">
        <v>140</v>
      </c>
      <c r="AI1039" s="35" t="s">
        <v>140</v>
      </c>
      <c r="AJ1039" s="34" t="s">
        <v>140</v>
      </c>
      <c r="AK1039" s="34" t="s">
        <v>140</v>
      </c>
      <c r="AL1039" s="34" t="s">
        <v>140</v>
      </c>
      <c r="AM1039" s="36" t="s">
        <v>140</v>
      </c>
      <c r="AN1039" s="34" t="s">
        <v>140</v>
      </c>
      <c r="AO1039" s="34" t="s">
        <v>140</v>
      </c>
      <c r="AP1039" s="55" t="s">
        <v>140</v>
      </c>
      <c r="AQ1039" s="55" t="s">
        <v>140</v>
      </c>
      <c r="AR1039" s="37" t="s">
        <v>140</v>
      </c>
      <c r="AS1039" s="55" t="s">
        <v>140</v>
      </c>
      <c r="AT1039" s="37" t="s">
        <v>140</v>
      </c>
      <c r="AU1039" s="37" t="s">
        <v>140</v>
      </c>
      <c r="AV1039" s="55" t="s">
        <v>140</v>
      </c>
      <c r="AW1039" s="55" t="s">
        <v>140</v>
      </c>
      <c r="AX1039" s="37" t="s">
        <v>140</v>
      </c>
      <c r="AY1039" s="55" t="s">
        <v>140</v>
      </c>
      <c r="AZ1039" s="37" t="s">
        <v>140</v>
      </c>
      <c r="BA1039" s="37" t="s">
        <v>140</v>
      </c>
    </row>
    <row r="1040" spans="2:53">
      <c r="B1040" s="123">
        <v>45469</v>
      </c>
      <c r="C1040" s="39" t="s">
        <v>64</v>
      </c>
      <c r="D1040" s="40" t="s">
        <v>138</v>
      </c>
      <c r="E1040" s="50">
        <v>7194</v>
      </c>
      <c r="F1040" s="50"/>
      <c r="G1040" s="51"/>
      <c r="H1040" s="52">
        <v>7194</v>
      </c>
      <c r="I1040" s="50"/>
      <c r="J1040" s="50"/>
      <c r="K1040" s="50"/>
      <c r="L1040" s="52">
        <v>246</v>
      </c>
      <c r="M1040" s="50">
        <v>-89</v>
      </c>
      <c r="N1040" s="51">
        <v>246</v>
      </c>
      <c r="O1040" s="28" t="s">
        <v>144</v>
      </c>
      <c r="P1040" s="41" t="s">
        <v>41</v>
      </c>
      <c r="Q1040" s="28">
        <v>335</v>
      </c>
      <c r="R1040" s="24">
        <v>0</v>
      </c>
      <c r="S1040" s="24" t="s">
        <v>139</v>
      </c>
      <c r="T1040" s="24" t="s">
        <v>139</v>
      </c>
      <c r="U1040" s="29" t="s">
        <v>139</v>
      </c>
      <c r="V1040" s="25">
        <v>-89</v>
      </c>
      <c r="W1040" s="30">
        <v>1</v>
      </c>
      <c r="X1040" s="52" t="s">
        <v>140</v>
      </c>
      <c r="Y1040" s="27" t="s">
        <v>140</v>
      </c>
      <c r="Z1040" s="41" t="s">
        <v>140</v>
      </c>
      <c r="AA1040" s="50" t="s">
        <v>140</v>
      </c>
      <c r="AB1040" s="27" t="s">
        <v>140</v>
      </c>
      <c r="AC1040" s="41" t="s">
        <v>140</v>
      </c>
      <c r="AD1040" s="27" t="s">
        <v>140</v>
      </c>
      <c r="AE1040" s="27" t="s">
        <v>140</v>
      </c>
      <c r="AF1040" s="41" t="s">
        <v>140</v>
      </c>
      <c r="AG1040" s="59" t="s">
        <v>140</v>
      </c>
      <c r="AH1040" s="27" t="s">
        <v>140</v>
      </c>
      <c r="AI1040" s="41" t="s">
        <v>140</v>
      </c>
      <c r="AJ1040" s="28" t="s">
        <v>140</v>
      </c>
      <c r="AK1040" s="27" t="s">
        <v>140</v>
      </c>
      <c r="AL1040" s="27" t="s">
        <v>140</v>
      </c>
      <c r="AM1040" s="27" t="s">
        <v>140</v>
      </c>
      <c r="AN1040" s="27" t="s">
        <v>140</v>
      </c>
      <c r="AO1040" s="27" t="s">
        <v>140</v>
      </c>
      <c r="AP1040" s="51" t="s">
        <v>140</v>
      </c>
      <c r="AQ1040" s="51" t="s">
        <v>140</v>
      </c>
      <c r="AR1040" s="42" t="s">
        <v>140</v>
      </c>
      <c r="AS1040" s="51" t="s">
        <v>140</v>
      </c>
      <c r="AT1040" s="42" t="s">
        <v>140</v>
      </c>
      <c r="AU1040" s="42" t="s">
        <v>140</v>
      </c>
      <c r="AV1040" s="51">
        <v>-10000</v>
      </c>
      <c r="AW1040" s="51" t="s">
        <v>140</v>
      </c>
      <c r="AX1040" s="42" t="s">
        <v>150</v>
      </c>
      <c r="AY1040" s="51" t="s">
        <v>140</v>
      </c>
      <c r="AZ1040" s="42" t="s">
        <v>140</v>
      </c>
      <c r="BA1040" s="42" t="s">
        <v>140</v>
      </c>
    </row>
    <row r="1041" spans="2:53">
      <c r="B1041" s="124">
        <v>45469</v>
      </c>
      <c r="C1041" s="22" t="s">
        <v>64</v>
      </c>
      <c r="D1041" s="23" t="s">
        <v>141</v>
      </c>
      <c r="E1041" s="29">
        <v>7194</v>
      </c>
      <c r="F1041" s="29"/>
      <c r="G1041" s="53"/>
      <c r="H1041" s="47">
        <v>7194</v>
      </c>
      <c r="I1041" s="29"/>
      <c r="J1041" s="29"/>
      <c r="K1041" s="29"/>
      <c r="L1041" s="47">
        <v>246</v>
      </c>
      <c r="M1041" s="29">
        <v>-89</v>
      </c>
      <c r="N1041" s="53">
        <v>246</v>
      </c>
      <c r="O1041" s="26" t="s">
        <v>144</v>
      </c>
      <c r="P1041" s="25" t="s">
        <v>41</v>
      </c>
      <c r="Q1041" s="26">
        <v>335</v>
      </c>
      <c r="R1041" s="24">
        <v>0</v>
      </c>
      <c r="S1041" s="24" t="s">
        <v>139</v>
      </c>
      <c r="T1041" s="24" t="s">
        <v>139</v>
      </c>
      <c r="U1041" s="29" t="s">
        <v>139</v>
      </c>
      <c r="V1041" s="25">
        <v>-89</v>
      </c>
      <c r="W1041" s="30">
        <v>1</v>
      </c>
      <c r="X1041" s="47" t="s">
        <v>140</v>
      </c>
      <c r="Y1041" s="24" t="s">
        <v>140</v>
      </c>
      <c r="Z1041" s="25" t="s">
        <v>140</v>
      </c>
      <c r="AA1041" s="29" t="s">
        <v>140</v>
      </c>
      <c r="AB1041" s="24" t="s">
        <v>140</v>
      </c>
      <c r="AC1041" s="25" t="s">
        <v>140</v>
      </c>
      <c r="AD1041" s="24" t="s">
        <v>140</v>
      </c>
      <c r="AE1041" s="24" t="s">
        <v>140</v>
      </c>
      <c r="AF1041" s="25" t="s">
        <v>140</v>
      </c>
      <c r="AG1041" s="48" t="s">
        <v>140</v>
      </c>
      <c r="AH1041" s="24" t="s">
        <v>140</v>
      </c>
      <c r="AI1041" s="25" t="s">
        <v>140</v>
      </c>
      <c r="AJ1041" s="26" t="s">
        <v>140</v>
      </c>
      <c r="AK1041" s="24" t="s">
        <v>140</v>
      </c>
      <c r="AL1041" s="24" t="s">
        <v>140</v>
      </c>
      <c r="AM1041" s="24" t="s">
        <v>140</v>
      </c>
      <c r="AN1041" s="24" t="s">
        <v>140</v>
      </c>
      <c r="AO1041" s="24" t="s">
        <v>140</v>
      </c>
      <c r="AP1041" s="53" t="s">
        <v>140</v>
      </c>
      <c r="AQ1041" s="53" t="s">
        <v>140</v>
      </c>
      <c r="AR1041" s="30" t="s">
        <v>140</v>
      </c>
      <c r="AS1041" s="53" t="s">
        <v>140</v>
      </c>
      <c r="AT1041" s="30" t="s">
        <v>140</v>
      </c>
      <c r="AU1041" s="30" t="s">
        <v>140</v>
      </c>
      <c r="AV1041" s="53">
        <v>-10000</v>
      </c>
      <c r="AW1041" s="53" t="s">
        <v>140</v>
      </c>
      <c r="AX1041" s="30" t="s">
        <v>150</v>
      </c>
      <c r="AY1041" s="53" t="s">
        <v>140</v>
      </c>
      <c r="AZ1041" s="30" t="s">
        <v>140</v>
      </c>
      <c r="BA1041" s="30" t="s">
        <v>140</v>
      </c>
    </row>
    <row r="1042" spans="2:53">
      <c r="B1042" s="124">
        <v>45469</v>
      </c>
      <c r="C1042" s="22" t="s">
        <v>64</v>
      </c>
      <c r="D1042" s="23" t="s">
        <v>142</v>
      </c>
      <c r="E1042" s="29">
        <v>7194</v>
      </c>
      <c r="F1042" s="29"/>
      <c r="G1042" s="53"/>
      <c r="H1042" s="47">
        <v>7194</v>
      </c>
      <c r="I1042" s="29"/>
      <c r="J1042" s="29"/>
      <c r="K1042" s="29"/>
      <c r="L1042" s="47">
        <v>246</v>
      </c>
      <c r="M1042" s="29">
        <v>-89</v>
      </c>
      <c r="N1042" s="53">
        <v>246</v>
      </c>
      <c r="O1042" s="26" t="s">
        <v>144</v>
      </c>
      <c r="P1042" s="25" t="s">
        <v>41</v>
      </c>
      <c r="Q1042" s="26">
        <v>335</v>
      </c>
      <c r="R1042" s="24">
        <v>0</v>
      </c>
      <c r="S1042" s="24" t="s">
        <v>139</v>
      </c>
      <c r="T1042" s="24" t="s">
        <v>139</v>
      </c>
      <c r="U1042" s="29" t="s">
        <v>139</v>
      </c>
      <c r="V1042" s="25">
        <v>-89</v>
      </c>
      <c r="W1042" s="30">
        <v>1</v>
      </c>
      <c r="X1042" s="47">
        <v>-406</v>
      </c>
      <c r="Y1042" s="24" t="s">
        <v>140</v>
      </c>
      <c r="Z1042" s="25" t="s">
        <v>170</v>
      </c>
      <c r="AA1042" s="29">
        <v>406</v>
      </c>
      <c r="AB1042" s="24" t="s">
        <v>140</v>
      </c>
      <c r="AC1042" s="25" t="s">
        <v>170</v>
      </c>
      <c r="AD1042" s="24" t="s">
        <v>140</v>
      </c>
      <c r="AE1042" s="24" t="s">
        <v>140</v>
      </c>
      <c r="AF1042" s="25" t="s">
        <v>140</v>
      </c>
      <c r="AG1042" s="48" t="s">
        <v>140</v>
      </c>
      <c r="AH1042" s="24" t="s">
        <v>140</v>
      </c>
      <c r="AI1042" s="25" t="s">
        <v>140</v>
      </c>
      <c r="AJ1042" s="26" t="s">
        <v>140</v>
      </c>
      <c r="AK1042" s="24" t="s">
        <v>140</v>
      </c>
      <c r="AL1042" s="24" t="s">
        <v>140</v>
      </c>
      <c r="AM1042" s="24" t="s">
        <v>140</v>
      </c>
      <c r="AN1042" s="24" t="s">
        <v>140</v>
      </c>
      <c r="AO1042" s="24" t="s">
        <v>140</v>
      </c>
      <c r="AP1042" s="53" t="s">
        <v>140</v>
      </c>
      <c r="AQ1042" s="53" t="s">
        <v>140</v>
      </c>
      <c r="AR1042" s="30" t="s">
        <v>140</v>
      </c>
      <c r="AS1042" s="53" t="s">
        <v>140</v>
      </c>
      <c r="AT1042" s="30" t="s">
        <v>140</v>
      </c>
      <c r="AU1042" s="30" t="s">
        <v>140</v>
      </c>
      <c r="AV1042" s="53">
        <v>-10000</v>
      </c>
      <c r="AW1042" s="53" t="s">
        <v>140</v>
      </c>
      <c r="AX1042" s="30" t="s">
        <v>150</v>
      </c>
      <c r="AY1042" s="53" t="s">
        <v>140</v>
      </c>
      <c r="AZ1042" s="30" t="s">
        <v>140</v>
      </c>
      <c r="BA1042" s="30" t="s">
        <v>140</v>
      </c>
    </row>
    <row r="1043" spans="2:53">
      <c r="B1043" s="124">
        <v>45469</v>
      </c>
      <c r="C1043" s="22" t="s">
        <v>64</v>
      </c>
      <c r="D1043" s="23" t="s">
        <v>143</v>
      </c>
      <c r="E1043" s="29"/>
      <c r="F1043" s="29">
        <v>7033</v>
      </c>
      <c r="G1043" s="53">
        <v>668</v>
      </c>
      <c r="H1043" s="47"/>
      <c r="I1043" s="29">
        <v>7033</v>
      </c>
      <c r="J1043" s="29">
        <v>668</v>
      </c>
      <c r="K1043" s="29"/>
      <c r="L1043" s="47">
        <v>-2134</v>
      </c>
      <c r="M1043" s="29">
        <v>-2134</v>
      </c>
      <c r="N1043" s="53">
        <v>-2134</v>
      </c>
      <c r="O1043" s="26" t="s">
        <v>40</v>
      </c>
      <c r="P1043" s="25" t="s">
        <v>41</v>
      </c>
      <c r="Q1043" s="26">
        <v>0</v>
      </c>
      <c r="R1043" s="24" t="s">
        <v>139</v>
      </c>
      <c r="S1043" s="24">
        <v>0</v>
      </c>
      <c r="T1043" s="24">
        <v>0</v>
      </c>
      <c r="U1043" s="29">
        <v>0</v>
      </c>
      <c r="V1043" s="25">
        <v>0</v>
      </c>
      <c r="W1043" s="30">
        <v>1</v>
      </c>
      <c r="X1043" s="47">
        <v>-425</v>
      </c>
      <c r="Y1043" s="24" t="s">
        <v>140</v>
      </c>
      <c r="Z1043" s="25" t="s">
        <v>170</v>
      </c>
      <c r="AA1043" s="29">
        <v>425</v>
      </c>
      <c r="AB1043" s="24" t="s">
        <v>140</v>
      </c>
      <c r="AC1043" s="25" t="s">
        <v>170</v>
      </c>
      <c r="AD1043" s="24" t="s">
        <v>140</v>
      </c>
      <c r="AE1043" s="24" t="s">
        <v>140</v>
      </c>
      <c r="AF1043" s="25" t="s">
        <v>140</v>
      </c>
      <c r="AG1043" s="48" t="s">
        <v>140</v>
      </c>
      <c r="AH1043" s="24" t="s">
        <v>140</v>
      </c>
      <c r="AI1043" s="25" t="s">
        <v>140</v>
      </c>
      <c r="AJ1043" s="26" t="s">
        <v>140</v>
      </c>
      <c r="AK1043" s="24" t="s">
        <v>140</v>
      </c>
      <c r="AL1043" s="24" t="s">
        <v>140</v>
      </c>
      <c r="AM1043" s="24" t="s">
        <v>140</v>
      </c>
      <c r="AN1043" s="24" t="s">
        <v>140</v>
      </c>
      <c r="AO1043" s="24" t="s">
        <v>140</v>
      </c>
      <c r="AP1043" s="53" t="s">
        <v>140</v>
      </c>
      <c r="AQ1043" s="53" t="s">
        <v>140</v>
      </c>
      <c r="AR1043" s="30" t="s">
        <v>140</v>
      </c>
      <c r="AS1043" s="53" t="s">
        <v>140</v>
      </c>
      <c r="AT1043" s="30" t="s">
        <v>140</v>
      </c>
      <c r="AU1043" s="30" t="s">
        <v>140</v>
      </c>
      <c r="AV1043" s="53" t="s">
        <v>140</v>
      </c>
      <c r="AW1043" s="53" t="s">
        <v>140</v>
      </c>
      <c r="AX1043" s="30" t="s">
        <v>140</v>
      </c>
      <c r="AY1043" s="53">
        <v>-10000</v>
      </c>
      <c r="AZ1043" s="30" t="s">
        <v>140</v>
      </c>
      <c r="BA1043" s="30" t="s">
        <v>150</v>
      </c>
    </row>
    <row r="1044" spans="2:53">
      <c r="B1044" s="124">
        <v>45469</v>
      </c>
      <c r="C1044" s="22" t="s">
        <v>64</v>
      </c>
      <c r="D1044" s="23" t="s">
        <v>145</v>
      </c>
      <c r="E1044" s="29"/>
      <c r="F1044" s="29">
        <v>7071</v>
      </c>
      <c r="G1044" s="53">
        <v>668</v>
      </c>
      <c r="H1044" s="47"/>
      <c r="I1044" s="29">
        <v>7043</v>
      </c>
      <c r="J1044" s="29">
        <v>668</v>
      </c>
      <c r="K1044" s="29"/>
      <c r="L1044" s="47">
        <v>-2141</v>
      </c>
      <c r="M1044" s="29">
        <v>-2141</v>
      </c>
      <c r="N1044" s="53">
        <v>-2141</v>
      </c>
      <c r="O1044" s="26" t="s">
        <v>40</v>
      </c>
      <c r="P1044" s="25" t="s">
        <v>41</v>
      </c>
      <c r="Q1044" s="26">
        <v>0</v>
      </c>
      <c r="R1044" s="24" t="s">
        <v>139</v>
      </c>
      <c r="S1044" s="24">
        <v>28</v>
      </c>
      <c r="T1044" s="24">
        <v>0</v>
      </c>
      <c r="U1044" s="29">
        <v>28</v>
      </c>
      <c r="V1044" s="25">
        <v>0</v>
      </c>
      <c r="W1044" s="30">
        <v>1</v>
      </c>
      <c r="X1044" s="47">
        <v>-425</v>
      </c>
      <c r="Y1044" s="24" t="s">
        <v>140</v>
      </c>
      <c r="Z1044" s="25" t="s">
        <v>170</v>
      </c>
      <c r="AA1044" s="29">
        <v>425</v>
      </c>
      <c r="AB1044" s="24" t="s">
        <v>140</v>
      </c>
      <c r="AC1044" s="25" t="s">
        <v>170</v>
      </c>
      <c r="AD1044" s="24" t="s">
        <v>140</v>
      </c>
      <c r="AE1044" s="24" t="s">
        <v>140</v>
      </c>
      <c r="AF1044" s="25" t="s">
        <v>140</v>
      </c>
      <c r="AG1044" s="48" t="s">
        <v>140</v>
      </c>
      <c r="AH1044" s="24" t="s">
        <v>140</v>
      </c>
      <c r="AI1044" s="25" t="s">
        <v>140</v>
      </c>
      <c r="AJ1044" s="26" t="s">
        <v>140</v>
      </c>
      <c r="AK1044" s="24" t="s">
        <v>140</v>
      </c>
      <c r="AL1044" s="24" t="s">
        <v>140</v>
      </c>
      <c r="AM1044" s="24" t="s">
        <v>140</v>
      </c>
      <c r="AN1044" s="24" t="s">
        <v>140</v>
      </c>
      <c r="AO1044" s="24" t="s">
        <v>140</v>
      </c>
      <c r="AP1044" s="53" t="s">
        <v>140</v>
      </c>
      <c r="AQ1044" s="53" t="s">
        <v>140</v>
      </c>
      <c r="AR1044" s="30" t="s">
        <v>140</v>
      </c>
      <c r="AS1044" s="53" t="s">
        <v>140</v>
      </c>
      <c r="AT1044" s="30" t="s">
        <v>140</v>
      </c>
      <c r="AU1044" s="30" t="s">
        <v>140</v>
      </c>
      <c r="AV1044" s="53" t="s">
        <v>140</v>
      </c>
      <c r="AW1044" s="53" t="s">
        <v>140</v>
      </c>
      <c r="AX1044" s="30" t="s">
        <v>140</v>
      </c>
      <c r="AY1044" s="53">
        <v>-10000</v>
      </c>
      <c r="AZ1044" s="30" t="s">
        <v>140</v>
      </c>
      <c r="BA1044" s="30" t="s">
        <v>150</v>
      </c>
    </row>
    <row r="1045" spans="2:53">
      <c r="B1045" s="124">
        <v>45469</v>
      </c>
      <c r="C1045" s="22" t="s">
        <v>64</v>
      </c>
      <c r="D1045" s="23" t="s">
        <v>146</v>
      </c>
      <c r="E1045" s="29"/>
      <c r="F1045" s="29">
        <v>8471</v>
      </c>
      <c r="G1045" s="53">
        <v>668</v>
      </c>
      <c r="H1045" s="47"/>
      <c r="I1045" s="29">
        <v>8442</v>
      </c>
      <c r="J1045" s="29">
        <v>652</v>
      </c>
      <c r="K1045" s="29"/>
      <c r="L1045" s="47">
        <v>-3897</v>
      </c>
      <c r="M1045" s="29">
        <v>-3897</v>
      </c>
      <c r="N1045" s="53">
        <v>-3897</v>
      </c>
      <c r="O1045" s="26" t="s">
        <v>40</v>
      </c>
      <c r="P1045" s="25" t="s">
        <v>144</v>
      </c>
      <c r="Q1045" s="26">
        <v>0</v>
      </c>
      <c r="R1045" s="24" t="s">
        <v>139</v>
      </c>
      <c r="S1045" s="24">
        <v>29</v>
      </c>
      <c r="T1045" s="24">
        <v>16</v>
      </c>
      <c r="U1045" s="29">
        <v>45</v>
      </c>
      <c r="V1045" s="25">
        <v>0</v>
      </c>
      <c r="W1045" s="30">
        <v>1</v>
      </c>
      <c r="X1045" s="47">
        <v>-425</v>
      </c>
      <c r="Y1045" s="24" t="s">
        <v>140</v>
      </c>
      <c r="Z1045" s="25" t="s">
        <v>170</v>
      </c>
      <c r="AA1045" s="29">
        <v>425</v>
      </c>
      <c r="AB1045" s="24" t="s">
        <v>140</v>
      </c>
      <c r="AC1045" s="25" t="s">
        <v>170</v>
      </c>
      <c r="AD1045" s="24" t="s">
        <v>140</v>
      </c>
      <c r="AE1045" s="24" t="s">
        <v>140</v>
      </c>
      <c r="AF1045" s="25" t="s">
        <v>113</v>
      </c>
      <c r="AG1045" s="48" t="s">
        <v>140</v>
      </c>
      <c r="AH1045" s="24">
        <v>7693</v>
      </c>
      <c r="AI1045" s="25" t="s">
        <v>113</v>
      </c>
      <c r="AJ1045" s="26" t="s">
        <v>140</v>
      </c>
      <c r="AK1045" s="24" t="s">
        <v>140</v>
      </c>
      <c r="AL1045" s="24" t="s">
        <v>140</v>
      </c>
      <c r="AM1045" s="24" t="s">
        <v>140</v>
      </c>
      <c r="AN1045" s="24" t="s">
        <v>140</v>
      </c>
      <c r="AO1045" s="24" t="s">
        <v>140</v>
      </c>
      <c r="AP1045" s="53" t="s">
        <v>140</v>
      </c>
      <c r="AQ1045" s="53" t="s">
        <v>140</v>
      </c>
      <c r="AR1045" s="30" t="s">
        <v>140</v>
      </c>
      <c r="AS1045" s="53" t="s">
        <v>140</v>
      </c>
      <c r="AT1045" s="30" t="s">
        <v>140</v>
      </c>
      <c r="AU1045" s="30" t="s">
        <v>140</v>
      </c>
      <c r="AV1045" s="53" t="s">
        <v>140</v>
      </c>
      <c r="AW1045" s="53" t="s">
        <v>140</v>
      </c>
      <c r="AX1045" s="30" t="s">
        <v>140</v>
      </c>
      <c r="AY1045" s="53">
        <v>-10000</v>
      </c>
      <c r="AZ1045" s="30" t="s">
        <v>140</v>
      </c>
      <c r="BA1045" s="30" t="s">
        <v>150</v>
      </c>
    </row>
    <row r="1046" spans="2:53">
      <c r="B1046" s="124">
        <v>45469</v>
      </c>
      <c r="C1046" s="22" t="s">
        <v>64</v>
      </c>
      <c r="D1046" s="23" t="s">
        <v>147</v>
      </c>
      <c r="E1046" s="29"/>
      <c r="F1046" s="29">
        <v>8518</v>
      </c>
      <c r="G1046" s="53">
        <v>651</v>
      </c>
      <c r="H1046" s="47"/>
      <c r="I1046" s="29">
        <v>8518</v>
      </c>
      <c r="J1046" s="29">
        <v>651</v>
      </c>
      <c r="K1046" s="29"/>
      <c r="L1046" s="47">
        <v>-1661</v>
      </c>
      <c r="M1046" s="29">
        <v>-1661</v>
      </c>
      <c r="N1046" s="53">
        <v>-1661</v>
      </c>
      <c r="O1046" s="26" t="s">
        <v>144</v>
      </c>
      <c r="P1046" s="25" t="s">
        <v>144</v>
      </c>
      <c r="Q1046" s="26">
        <v>0</v>
      </c>
      <c r="R1046" s="24" t="s">
        <v>139</v>
      </c>
      <c r="S1046" s="24">
        <v>0</v>
      </c>
      <c r="T1046" s="24">
        <v>0</v>
      </c>
      <c r="U1046" s="29">
        <v>0</v>
      </c>
      <c r="V1046" s="25">
        <v>0</v>
      </c>
      <c r="W1046" s="30">
        <v>1</v>
      </c>
      <c r="X1046" s="47">
        <v>-425</v>
      </c>
      <c r="Y1046" s="24" t="s">
        <v>140</v>
      </c>
      <c r="Z1046" s="25" t="s">
        <v>170</v>
      </c>
      <c r="AA1046" s="29">
        <v>425</v>
      </c>
      <c r="AB1046" s="24" t="s">
        <v>140</v>
      </c>
      <c r="AC1046" s="25" t="s">
        <v>170</v>
      </c>
      <c r="AD1046" s="24" t="s">
        <v>140</v>
      </c>
      <c r="AE1046" s="24" t="s">
        <v>140</v>
      </c>
      <c r="AF1046" s="25" t="s">
        <v>113</v>
      </c>
      <c r="AG1046" s="48" t="s">
        <v>140</v>
      </c>
      <c r="AH1046" s="24">
        <v>7966</v>
      </c>
      <c r="AI1046" s="25" t="s">
        <v>113</v>
      </c>
      <c r="AJ1046" s="26" t="s">
        <v>140</v>
      </c>
      <c r="AK1046" s="24" t="s">
        <v>140</v>
      </c>
      <c r="AL1046" s="24" t="s">
        <v>140</v>
      </c>
      <c r="AM1046" s="24" t="s">
        <v>140</v>
      </c>
      <c r="AN1046" s="24" t="s">
        <v>140</v>
      </c>
      <c r="AO1046" s="24" t="s">
        <v>140</v>
      </c>
      <c r="AP1046" s="53" t="s">
        <v>140</v>
      </c>
      <c r="AQ1046" s="53" t="s">
        <v>140</v>
      </c>
      <c r="AR1046" s="30" t="s">
        <v>140</v>
      </c>
      <c r="AS1046" s="53" t="s">
        <v>140</v>
      </c>
      <c r="AT1046" s="30" t="s">
        <v>140</v>
      </c>
      <c r="AU1046" s="30" t="s">
        <v>140</v>
      </c>
      <c r="AV1046" s="53" t="s">
        <v>140</v>
      </c>
      <c r="AW1046" s="53" t="s">
        <v>140</v>
      </c>
      <c r="AX1046" s="30" t="s">
        <v>140</v>
      </c>
      <c r="AY1046" s="53">
        <v>-10000</v>
      </c>
      <c r="AZ1046" s="30" t="s">
        <v>140</v>
      </c>
      <c r="BA1046" s="30" t="s">
        <v>150</v>
      </c>
    </row>
    <row r="1047" spans="2:53">
      <c r="B1047" s="124">
        <v>45469</v>
      </c>
      <c r="C1047" s="22" t="s">
        <v>64</v>
      </c>
      <c r="D1047" s="23" t="s">
        <v>148</v>
      </c>
      <c r="E1047" s="29"/>
      <c r="F1047" s="29">
        <v>8518</v>
      </c>
      <c r="G1047" s="53">
        <v>651</v>
      </c>
      <c r="H1047" s="47"/>
      <c r="I1047" s="29">
        <v>8518</v>
      </c>
      <c r="J1047" s="29">
        <v>651</v>
      </c>
      <c r="K1047" s="29"/>
      <c r="L1047" s="47">
        <v>-1618</v>
      </c>
      <c r="M1047" s="29">
        <v>-1618</v>
      </c>
      <c r="N1047" s="53">
        <v>-1618</v>
      </c>
      <c r="O1047" s="26" t="s">
        <v>144</v>
      </c>
      <c r="P1047" s="25" t="s">
        <v>144</v>
      </c>
      <c r="Q1047" s="26">
        <v>0</v>
      </c>
      <c r="R1047" s="24" t="s">
        <v>139</v>
      </c>
      <c r="S1047" s="24">
        <v>0</v>
      </c>
      <c r="T1047" s="24">
        <v>0</v>
      </c>
      <c r="U1047" s="29">
        <v>0</v>
      </c>
      <c r="V1047" s="25">
        <v>0</v>
      </c>
      <c r="W1047" s="30">
        <v>1</v>
      </c>
      <c r="X1047" s="47">
        <v>-425</v>
      </c>
      <c r="Y1047" s="24" t="s">
        <v>140</v>
      </c>
      <c r="Z1047" s="25" t="s">
        <v>170</v>
      </c>
      <c r="AA1047" s="29">
        <v>425</v>
      </c>
      <c r="AB1047" s="24" t="s">
        <v>140</v>
      </c>
      <c r="AC1047" s="25" t="s">
        <v>170</v>
      </c>
      <c r="AD1047" s="24" t="s">
        <v>140</v>
      </c>
      <c r="AE1047" s="24" t="s">
        <v>140</v>
      </c>
      <c r="AF1047" s="25" t="s">
        <v>140</v>
      </c>
      <c r="AG1047" s="48" t="s">
        <v>140</v>
      </c>
      <c r="AH1047" s="24" t="s">
        <v>140</v>
      </c>
      <c r="AI1047" s="25" t="s">
        <v>140</v>
      </c>
      <c r="AJ1047" s="26" t="s">
        <v>140</v>
      </c>
      <c r="AK1047" s="24" t="s">
        <v>140</v>
      </c>
      <c r="AL1047" s="24" t="s">
        <v>140</v>
      </c>
      <c r="AM1047" s="24" t="s">
        <v>140</v>
      </c>
      <c r="AN1047" s="24" t="s">
        <v>140</v>
      </c>
      <c r="AO1047" s="24" t="s">
        <v>140</v>
      </c>
      <c r="AP1047" s="53" t="s">
        <v>140</v>
      </c>
      <c r="AQ1047" s="53" t="s">
        <v>140</v>
      </c>
      <c r="AR1047" s="30" t="s">
        <v>140</v>
      </c>
      <c r="AS1047" s="53" t="s">
        <v>140</v>
      </c>
      <c r="AT1047" s="30" t="s">
        <v>140</v>
      </c>
      <c r="AU1047" s="30" t="s">
        <v>140</v>
      </c>
      <c r="AV1047" s="53" t="s">
        <v>140</v>
      </c>
      <c r="AW1047" s="53" t="s">
        <v>140</v>
      </c>
      <c r="AX1047" s="30" t="s">
        <v>140</v>
      </c>
      <c r="AY1047" s="53">
        <v>-10000</v>
      </c>
      <c r="AZ1047" s="30" t="s">
        <v>140</v>
      </c>
      <c r="BA1047" s="30" t="s">
        <v>150</v>
      </c>
    </row>
    <row r="1048" spans="2:53">
      <c r="B1048" s="124">
        <v>45469</v>
      </c>
      <c r="C1048" s="22" t="s">
        <v>64</v>
      </c>
      <c r="D1048" s="23" t="s">
        <v>149</v>
      </c>
      <c r="E1048" s="29"/>
      <c r="F1048" s="29">
        <v>8271</v>
      </c>
      <c r="G1048" s="53">
        <v>651</v>
      </c>
      <c r="H1048" s="47"/>
      <c r="I1048" s="29">
        <v>8266</v>
      </c>
      <c r="J1048" s="29">
        <v>651</v>
      </c>
      <c r="K1048" s="29"/>
      <c r="L1048" s="47">
        <v>-1493</v>
      </c>
      <c r="M1048" s="29">
        <v>-1493</v>
      </c>
      <c r="N1048" s="53">
        <v>-1493</v>
      </c>
      <c r="O1048" s="26" t="s">
        <v>144</v>
      </c>
      <c r="P1048" s="25" t="s">
        <v>144</v>
      </c>
      <c r="Q1048" s="26">
        <v>0</v>
      </c>
      <c r="R1048" s="24" t="s">
        <v>139</v>
      </c>
      <c r="S1048" s="24">
        <v>5</v>
      </c>
      <c r="T1048" s="24">
        <v>0</v>
      </c>
      <c r="U1048" s="29">
        <v>5</v>
      </c>
      <c r="V1048" s="25">
        <v>0</v>
      </c>
      <c r="W1048" s="30">
        <v>1</v>
      </c>
      <c r="X1048" s="47">
        <v>140</v>
      </c>
      <c r="Y1048" s="24" t="s">
        <v>140</v>
      </c>
      <c r="Z1048" s="25" t="s">
        <v>170</v>
      </c>
      <c r="AA1048" s="29">
        <v>147</v>
      </c>
      <c r="AB1048" s="24" t="s">
        <v>140</v>
      </c>
      <c r="AC1048" s="25" t="s">
        <v>170</v>
      </c>
      <c r="AD1048" s="24" t="s">
        <v>140</v>
      </c>
      <c r="AE1048" s="24" t="s">
        <v>140</v>
      </c>
      <c r="AF1048" s="25" t="s">
        <v>140</v>
      </c>
      <c r="AG1048" s="48" t="s">
        <v>140</v>
      </c>
      <c r="AH1048" s="24" t="s">
        <v>140</v>
      </c>
      <c r="AI1048" s="25" t="s">
        <v>140</v>
      </c>
      <c r="AJ1048" s="26" t="s">
        <v>140</v>
      </c>
      <c r="AK1048" s="24" t="s">
        <v>140</v>
      </c>
      <c r="AL1048" s="24" t="s">
        <v>140</v>
      </c>
      <c r="AM1048" s="24" t="s">
        <v>140</v>
      </c>
      <c r="AN1048" s="24" t="s">
        <v>140</v>
      </c>
      <c r="AO1048" s="24" t="s">
        <v>140</v>
      </c>
      <c r="AP1048" s="53" t="s">
        <v>140</v>
      </c>
      <c r="AQ1048" s="53" t="s">
        <v>140</v>
      </c>
      <c r="AR1048" s="30" t="s">
        <v>140</v>
      </c>
      <c r="AS1048" s="53" t="s">
        <v>140</v>
      </c>
      <c r="AT1048" s="30" t="s">
        <v>140</v>
      </c>
      <c r="AU1048" s="30" t="s">
        <v>140</v>
      </c>
      <c r="AV1048" s="53" t="s">
        <v>140</v>
      </c>
      <c r="AW1048" s="53" t="s">
        <v>140</v>
      </c>
      <c r="AX1048" s="30" t="s">
        <v>140</v>
      </c>
      <c r="AY1048" s="53">
        <v>-10000</v>
      </c>
      <c r="AZ1048" s="30" t="s">
        <v>140</v>
      </c>
      <c r="BA1048" s="30" t="s">
        <v>150</v>
      </c>
    </row>
    <row r="1049" spans="2:53">
      <c r="B1049" s="124">
        <v>45469</v>
      </c>
      <c r="C1049" s="22" t="s">
        <v>64</v>
      </c>
      <c r="D1049" s="23" t="s">
        <v>151</v>
      </c>
      <c r="E1049" s="29"/>
      <c r="F1049" s="29">
        <v>8414</v>
      </c>
      <c r="G1049" s="53">
        <v>688</v>
      </c>
      <c r="H1049" s="47"/>
      <c r="I1049" s="29">
        <v>8414</v>
      </c>
      <c r="J1049" s="29">
        <v>688</v>
      </c>
      <c r="K1049" s="29"/>
      <c r="L1049" s="47">
        <v>-4903</v>
      </c>
      <c r="M1049" s="29">
        <v>-4903</v>
      </c>
      <c r="N1049" s="53">
        <v>-4903</v>
      </c>
      <c r="O1049" s="26" t="s">
        <v>40</v>
      </c>
      <c r="P1049" s="25" t="s">
        <v>41</v>
      </c>
      <c r="Q1049" s="26">
        <v>0</v>
      </c>
      <c r="R1049" s="24" t="s">
        <v>139</v>
      </c>
      <c r="S1049" s="24">
        <v>0</v>
      </c>
      <c r="T1049" s="24">
        <v>0</v>
      </c>
      <c r="U1049" s="29">
        <v>0</v>
      </c>
      <c r="V1049" s="25">
        <v>0</v>
      </c>
      <c r="W1049" s="30">
        <v>1</v>
      </c>
      <c r="X1049" s="47" t="s">
        <v>140</v>
      </c>
      <c r="Y1049" s="24" t="s">
        <v>140</v>
      </c>
      <c r="Z1049" s="25" t="s">
        <v>140</v>
      </c>
      <c r="AA1049" s="29" t="s">
        <v>140</v>
      </c>
      <c r="AB1049" s="24" t="s">
        <v>140</v>
      </c>
      <c r="AC1049" s="25" t="s">
        <v>140</v>
      </c>
      <c r="AD1049" s="24" t="s">
        <v>140</v>
      </c>
      <c r="AE1049" s="24" t="s">
        <v>140</v>
      </c>
      <c r="AF1049" s="25" t="s">
        <v>140</v>
      </c>
      <c r="AG1049" s="48" t="s">
        <v>140</v>
      </c>
      <c r="AH1049" s="24" t="s">
        <v>140</v>
      </c>
      <c r="AI1049" s="25" t="s">
        <v>140</v>
      </c>
      <c r="AJ1049" s="26" t="s">
        <v>140</v>
      </c>
      <c r="AK1049" s="24" t="s">
        <v>140</v>
      </c>
      <c r="AL1049" s="24" t="s">
        <v>140</v>
      </c>
      <c r="AM1049" s="24" t="s">
        <v>140</v>
      </c>
      <c r="AN1049" s="24" t="s">
        <v>140</v>
      </c>
      <c r="AO1049" s="24" t="s">
        <v>140</v>
      </c>
      <c r="AP1049" s="53" t="s">
        <v>140</v>
      </c>
      <c r="AQ1049" s="53" t="s">
        <v>140</v>
      </c>
      <c r="AR1049" s="30" t="s">
        <v>140</v>
      </c>
      <c r="AS1049" s="53" t="s">
        <v>140</v>
      </c>
      <c r="AT1049" s="30" t="s">
        <v>140</v>
      </c>
      <c r="AU1049" s="30" t="s">
        <v>140</v>
      </c>
      <c r="AV1049" s="53" t="s">
        <v>140</v>
      </c>
      <c r="AW1049" s="53" t="s">
        <v>140</v>
      </c>
      <c r="AX1049" s="30" t="s">
        <v>140</v>
      </c>
      <c r="AY1049" s="53">
        <v>-10000</v>
      </c>
      <c r="AZ1049" s="30" t="s">
        <v>140</v>
      </c>
      <c r="BA1049" s="30" t="s">
        <v>150</v>
      </c>
    </row>
    <row r="1050" spans="2:53">
      <c r="B1050" s="124">
        <v>45469</v>
      </c>
      <c r="C1050" s="22" t="s">
        <v>64</v>
      </c>
      <c r="D1050" s="23" t="s">
        <v>153</v>
      </c>
      <c r="E1050" s="29"/>
      <c r="F1050" s="29">
        <v>8414</v>
      </c>
      <c r="G1050" s="53">
        <v>688</v>
      </c>
      <c r="H1050" s="47"/>
      <c r="I1050" s="29">
        <v>8414</v>
      </c>
      <c r="J1050" s="29">
        <v>688</v>
      </c>
      <c r="K1050" s="29"/>
      <c r="L1050" s="47">
        <v>-4903</v>
      </c>
      <c r="M1050" s="29">
        <v>-4903</v>
      </c>
      <c r="N1050" s="53">
        <v>-4903</v>
      </c>
      <c r="O1050" s="26" t="s">
        <v>40</v>
      </c>
      <c r="P1050" s="25" t="s">
        <v>41</v>
      </c>
      <c r="Q1050" s="26">
        <v>0</v>
      </c>
      <c r="R1050" s="24" t="s">
        <v>139</v>
      </c>
      <c r="S1050" s="24">
        <v>0</v>
      </c>
      <c r="T1050" s="24">
        <v>0</v>
      </c>
      <c r="U1050" s="29">
        <v>0</v>
      </c>
      <c r="V1050" s="25">
        <v>0</v>
      </c>
      <c r="W1050" s="30">
        <v>1</v>
      </c>
      <c r="X1050" s="47" t="s">
        <v>140</v>
      </c>
      <c r="Y1050" s="24" t="s">
        <v>140</v>
      </c>
      <c r="Z1050" s="25" t="s">
        <v>140</v>
      </c>
      <c r="AA1050" s="29" t="s">
        <v>140</v>
      </c>
      <c r="AB1050" s="24" t="s">
        <v>140</v>
      </c>
      <c r="AC1050" s="25" t="s">
        <v>140</v>
      </c>
      <c r="AD1050" s="24" t="s">
        <v>140</v>
      </c>
      <c r="AE1050" s="24" t="s">
        <v>140</v>
      </c>
      <c r="AF1050" s="25" t="s">
        <v>140</v>
      </c>
      <c r="AG1050" s="48" t="s">
        <v>140</v>
      </c>
      <c r="AH1050" s="24" t="s">
        <v>140</v>
      </c>
      <c r="AI1050" s="25" t="s">
        <v>140</v>
      </c>
      <c r="AJ1050" s="26" t="s">
        <v>140</v>
      </c>
      <c r="AK1050" s="24" t="s">
        <v>140</v>
      </c>
      <c r="AL1050" s="24" t="s">
        <v>140</v>
      </c>
      <c r="AM1050" s="24" t="s">
        <v>140</v>
      </c>
      <c r="AN1050" s="24" t="s">
        <v>140</v>
      </c>
      <c r="AO1050" s="24" t="s">
        <v>140</v>
      </c>
      <c r="AP1050" s="53" t="s">
        <v>140</v>
      </c>
      <c r="AQ1050" s="53" t="s">
        <v>140</v>
      </c>
      <c r="AR1050" s="30" t="s">
        <v>140</v>
      </c>
      <c r="AS1050" s="53" t="s">
        <v>140</v>
      </c>
      <c r="AT1050" s="30" t="s">
        <v>140</v>
      </c>
      <c r="AU1050" s="30" t="s">
        <v>140</v>
      </c>
      <c r="AV1050" s="53" t="s">
        <v>140</v>
      </c>
      <c r="AW1050" s="53" t="s">
        <v>140</v>
      </c>
      <c r="AX1050" s="30" t="s">
        <v>140</v>
      </c>
      <c r="AY1050" s="53">
        <v>-10000</v>
      </c>
      <c r="AZ1050" s="30" t="s">
        <v>140</v>
      </c>
      <c r="BA1050" s="30" t="s">
        <v>150</v>
      </c>
    </row>
    <row r="1051" spans="2:53" ht="15" thickBot="1">
      <c r="B1051" s="125">
        <v>45469</v>
      </c>
      <c r="C1051" s="32" t="s">
        <v>64</v>
      </c>
      <c r="D1051" s="33" t="s">
        <v>155</v>
      </c>
      <c r="E1051" s="54"/>
      <c r="F1051" s="54">
        <v>7853</v>
      </c>
      <c r="G1051" s="55">
        <v>713</v>
      </c>
      <c r="H1051" s="56"/>
      <c r="I1051" s="54">
        <v>7853</v>
      </c>
      <c r="J1051" s="54">
        <v>713</v>
      </c>
      <c r="K1051" s="54"/>
      <c r="L1051" s="56">
        <v>-4298</v>
      </c>
      <c r="M1051" s="54">
        <v>-4298</v>
      </c>
      <c r="N1051" s="55">
        <v>-4298</v>
      </c>
      <c r="O1051" s="36" t="s">
        <v>40</v>
      </c>
      <c r="P1051" s="35" t="s">
        <v>41</v>
      </c>
      <c r="Q1051" s="36">
        <v>0</v>
      </c>
      <c r="R1051" s="24" t="s">
        <v>139</v>
      </c>
      <c r="S1051" s="24">
        <v>0</v>
      </c>
      <c r="T1051" s="24">
        <v>0</v>
      </c>
      <c r="U1051" s="29">
        <v>0</v>
      </c>
      <c r="V1051" s="25">
        <v>0</v>
      </c>
      <c r="W1051" s="30">
        <v>1</v>
      </c>
      <c r="X1051" s="56" t="s">
        <v>140</v>
      </c>
      <c r="Y1051" s="34" t="s">
        <v>140</v>
      </c>
      <c r="Z1051" s="35" t="s">
        <v>140</v>
      </c>
      <c r="AA1051" s="54" t="s">
        <v>140</v>
      </c>
      <c r="AB1051" s="34" t="s">
        <v>140</v>
      </c>
      <c r="AC1051" s="35" t="s">
        <v>140</v>
      </c>
      <c r="AD1051" s="34" t="s">
        <v>140</v>
      </c>
      <c r="AE1051" s="34" t="s">
        <v>140</v>
      </c>
      <c r="AF1051" s="35" t="s">
        <v>140</v>
      </c>
      <c r="AG1051" s="61" t="s">
        <v>140</v>
      </c>
      <c r="AH1051" s="34" t="s">
        <v>140</v>
      </c>
      <c r="AI1051" s="35" t="s">
        <v>140</v>
      </c>
      <c r="AJ1051" s="36" t="s">
        <v>140</v>
      </c>
      <c r="AK1051" s="34" t="s">
        <v>140</v>
      </c>
      <c r="AL1051" s="34" t="s">
        <v>140</v>
      </c>
      <c r="AM1051" s="34" t="s">
        <v>140</v>
      </c>
      <c r="AN1051" s="34" t="s">
        <v>140</v>
      </c>
      <c r="AO1051" s="34" t="s">
        <v>140</v>
      </c>
      <c r="AP1051" s="55" t="s">
        <v>140</v>
      </c>
      <c r="AQ1051" s="55" t="s">
        <v>140</v>
      </c>
      <c r="AR1051" s="37" t="s">
        <v>140</v>
      </c>
      <c r="AS1051" s="55" t="s">
        <v>140</v>
      </c>
      <c r="AT1051" s="37" t="s">
        <v>140</v>
      </c>
      <c r="AU1051" s="37" t="s">
        <v>140</v>
      </c>
      <c r="AV1051" s="55" t="s">
        <v>140</v>
      </c>
      <c r="AW1051" s="55" t="s">
        <v>140</v>
      </c>
      <c r="AX1051" s="37" t="s">
        <v>140</v>
      </c>
      <c r="AY1051" s="55">
        <v>-10000</v>
      </c>
      <c r="AZ1051" s="37" t="s">
        <v>140</v>
      </c>
      <c r="BA1051" s="37" t="s">
        <v>150</v>
      </c>
    </row>
    <row r="1052" spans="2:53">
      <c r="B1052" s="123">
        <v>45470</v>
      </c>
      <c r="C1052" s="39" t="s">
        <v>64</v>
      </c>
      <c r="D1052" s="40" t="s">
        <v>138</v>
      </c>
      <c r="E1052" s="50">
        <v>8736</v>
      </c>
      <c r="F1052" s="50"/>
      <c r="G1052" s="51"/>
      <c r="H1052" s="52">
        <v>8735</v>
      </c>
      <c r="I1052" s="50"/>
      <c r="J1052" s="50"/>
      <c r="K1052" s="50"/>
      <c r="L1052" s="52">
        <v>-3348</v>
      </c>
      <c r="M1052" s="50">
        <v>-3348</v>
      </c>
      <c r="N1052" s="51">
        <v>-3345</v>
      </c>
      <c r="O1052" s="28" t="s">
        <v>40</v>
      </c>
      <c r="P1052" s="41" t="s">
        <v>41</v>
      </c>
      <c r="Q1052" s="28">
        <v>0</v>
      </c>
      <c r="R1052" s="24">
        <v>1</v>
      </c>
      <c r="S1052" s="24" t="s">
        <v>139</v>
      </c>
      <c r="T1052" s="24" t="s">
        <v>139</v>
      </c>
      <c r="U1052" s="29" t="s">
        <v>139</v>
      </c>
      <c r="V1052" s="25">
        <v>0</v>
      </c>
      <c r="W1052" s="30">
        <v>0</v>
      </c>
      <c r="X1052" s="52" t="s">
        <v>140</v>
      </c>
      <c r="Y1052" s="27" t="s">
        <v>140</v>
      </c>
      <c r="Z1052" s="41" t="s">
        <v>140</v>
      </c>
      <c r="AA1052" s="50" t="s">
        <v>140</v>
      </c>
      <c r="AB1052" s="27" t="s">
        <v>140</v>
      </c>
      <c r="AC1052" s="41" t="s">
        <v>140</v>
      </c>
      <c r="AD1052" s="27" t="s">
        <v>140</v>
      </c>
      <c r="AE1052" s="27" t="s">
        <v>140</v>
      </c>
      <c r="AF1052" s="41" t="s">
        <v>140</v>
      </c>
      <c r="AG1052" s="59" t="s">
        <v>140</v>
      </c>
      <c r="AH1052" s="27" t="s">
        <v>140</v>
      </c>
      <c r="AI1052" s="41" t="s">
        <v>140</v>
      </c>
      <c r="AJ1052" s="27" t="s">
        <v>140</v>
      </c>
      <c r="AK1052" s="27" t="s">
        <v>140</v>
      </c>
      <c r="AL1052" s="27" t="s">
        <v>140</v>
      </c>
      <c r="AM1052" s="28" t="s">
        <v>140</v>
      </c>
      <c r="AN1052" s="27" t="s">
        <v>140</v>
      </c>
      <c r="AO1052" s="27" t="s">
        <v>140</v>
      </c>
      <c r="AP1052" s="51" t="s">
        <v>140</v>
      </c>
      <c r="AQ1052" s="51" t="s">
        <v>140</v>
      </c>
      <c r="AR1052" s="42" t="s">
        <v>140</v>
      </c>
      <c r="AS1052" s="51" t="s">
        <v>140</v>
      </c>
      <c r="AT1052" s="42" t="s">
        <v>140</v>
      </c>
      <c r="AU1052" s="42" t="s">
        <v>140</v>
      </c>
      <c r="AV1052" s="51" t="s">
        <v>140</v>
      </c>
      <c r="AW1052" s="51" t="s">
        <v>140</v>
      </c>
      <c r="AX1052" s="42" t="s">
        <v>140</v>
      </c>
      <c r="AY1052" s="51" t="s">
        <v>140</v>
      </c>
      <c r="AZ1052" s="42" t="s">
        <v>140</v>
      </c>
      <c r="BA1052" s="42" t="s">
        <v>140</v>
      </c>
    </row>
    <row r="1053" spans="2:53">
      <c r="B1053" s="124">
        <v>45470</v>
      </c>
      <c r="C1053" s="22" t="s">
        <v>64</v>
      </c>
      <c r="D1053" s="23" t="s">
        <v>141</v>
      </c>
      <c r="E1053" s="29">
        <v>8736</v>
      </c>
      <c r="F1053" s="29"/>
      <c r="G1053" s="53"/>
      <c r="H1053" s="47">
        <v>8735</v>
      </c>
      <c r="I1053" s="29"/>
      <c r="J1053" s="29"/>
      <c r="K1053" s="29"/>
      <c r="L1053" s="47">
        <v>-3348</v>
      </c>
      <c r="M1053" s="29">
        <v>-3348</v>
      </c>
      <c r="N1053" s="53">
        <v>-3345</v>
      </c>
      <c r="O1053" s="26" t="s">
        <v>40</v>
      </c>
      <c r="P1053" s="25" t="s">
        <v>41</v>
      </c>
      <c r="Q1053" s="26">
        <v>0</v>
      </c>
      <c r="R1053" s="24">
        <v>1</v>
      </c>
      <c r="S1053" s="24" t="s">
        <v>139</v>
      </c>
      <c r="T1053" s="24" t="s">
        <v>139</v>
      </c>
      <c r="U1053" s="29" t="s">
        <v>139</v>
      </c>
      <c r="V1053" s="25">
        <v>0</v>
      </c>
      <c r="W1053" s="30">
        <v>0</v>
      </c>
      <c r="X1053" s="47" t="s">
        <v>140</v>
      </c>
      <c r="Y1053" s="24" t="s">
        <v>140</v>
      </c>
      <c r="Z1053" s="25" t="s">
        <v>140</v>
      </c>
      <c r="AA1053" s="29" t="s">
        <v>140</v>
      </c>
      <c r="AB1053" s="24" t="s">
        <v>140</v>
      </c>
      <c r="AC1053" s="25" t="s">
        <v>140</v>
      </c>
      <c r="AD1053" s="24" t="s">
        <v>140</v>
      </c>
      <c r="AE1053" s="24" t="s">
        <v>140</v>
      </c>
      <c r="AF1053" s="25" t="s">
        <v>140</v>
      </c>
      <c r="AG1053" s="48" t="s">
        <v>140</v>
      </c>
      <c r="AH1053" s="24" t="s">
        <v>140</v>
      </c>
      <c r="AI1053" s="25" t="s">
        <v>140</v>
      </c>
      <c r="AJ1053" s="24" t="s">
        <v>140</v>
      </c>
      <c r="AK1053" s="24" t="s">
        <v>140</v>
      </c>
      <c r="AL1053" s="24" t="s">
        <v>140</v>
      </c>
      <c r="AM1053" s="26" t="s">
        <v>140</v>
      </c>
      <c r="AN1053" s="24" t="s">
        <v>140</v>
      </c>
      <c r="AO1053" s="24" t="s">
        <v>140</v>
      </c>
      <c r="AP1053" s="53" t="s">
        <v>140</v>
      </c>
      <c r="AQ1053" s="53" t="s">
        <v>140</v>
      </c>
      <c r="AR1053" s="30" t="s">
        <v>140</v>
      </c>
      <c r="AS1053" s="53" t="s">
        <v>140</v>
      </c>
      <c r="AT1053" s="30" t="s">
        <v>140</v>
      </c>
      <c r="AU1053" s="30" t="s">
        <v>140</v>
      </c>
      <c r="AV1053" s="53" t="s">
        <v>140</v>
      </c>
      <c r="AW1053" s="53" t="s">
        <v>140</v>
      </c>
      <c r="AX1053" s="30" t="s">
        <v>140</v>
      </c>
      <c r="AY1053" s="53" t="s">
        <v>140</v>
      </c>
      <c r="AZ1053" s="30" t="s">
        <v>140</v>
      </c>
      <c r="BA1053" s="30" t="s">
        <v>140</v>
      </c>
    </row>
    <row r="1054" spans="2:53">
      <c r="B1054" s="124">
        <v>45470</v>
      </c>
      <c r="C1054" s="22" t="s">
        <v>64</v>
      </c>
      <c r="D1054" s="23" t="s">
        <v>142</v>
      </c>
      <c r="E1054" s="29">
        <v>8736</v>
      </c>
      <c r="F1054" s="29"/>
      <c r="G1054" s="53"/>
      <c r="H1054" s="47">
        <v>8735</v>
      </c>
      <c r="I1054" s="29"/>
      <c r="J1054" s="29"/>
      <c r="K1054" s="29"/>
      <c r="L1054" s="47">
        <v>-3348</v>
      </c>
      <c r="M1054" s="29">
        <v>-3348</v>
      </c>
      <c r="N1054" s="53">
        <v>-3345</v>
      </c>
      <c r="O1054" s="26" t="s">
        <v>40</v>
      </c>
      <c r="P1054" s="25" t="s">
        <v>41</v>
      </c>
      <c r="Q1054" s="26">
        <v>0</v>
      </c>
      <c r="R1054" s="24">
        <v>1</v>
      </c>
      <c r="S1054" s="24" t="s">
        <v>139</v>
      </c>
      <c r="T1054" s="24" t="s">
        <v>139</v>
      </c>
      <c r="U1054" s="29" t="s">
        <v>139</v>
      </c>
      <c r="V1054" s="25">
        <v>0</v>
      </c>
      <c r="W1054" s="30">
        <v>0</v>
      </c>
      <c r="X1054" s="47" t="s">
        <v>140</v>
      </c>
      <c r="Y1054" s="24" t="s">
        <v>140</v>
      </c>
      <c r="Z1054" s="25" t="s">
        <v>140</v>
      </c>
      <c r="AA1054" s="29" t="s">
        <v>140</v>
      </c>
      <c r="AB1054" s="24" t="s">
        <v>140</v>
      </c>
      <c r="AC1054" s="25" t="s">
        <v>140</v>
      </c>
      <c r="AD1054" s="24" t="s">
        <v>140</v>
      </c>
      <c r="AE1054" s="24" t="s">
        <v>140</v>
      </c>
      <c r="AF1054" s="25" t="s">
        <v>140</v>
      </c>
      <c r="AG1054" s="48" t="s">
        <v>140</v>
      </c>
      <c r="AH1054" s="24" t="s">
        <v>140</v>
      </c>
      <c r="AI1054" s="25" t="s">
        <v>140</v>
      </c>
      <c r="AJ1054" s="24" t="s">
        <v>140</v>
      </c>
      <c r="AK1054" s="24" t="s">
        <v>140</v>
      </c>
      <c r="AL1054" s="24" t="s">
        <v>140</v>
      </c>
      <c r="AM1054" s="26" t="s">
        <v>140</v>
      </c>
      <c r="AN1054" s="24" t="s">
        <v>140</v>
      </c>
      <c r="AO1054" s="24" t="s">
        <v>140</v>
      </c>
      <c r="AP1054" s="53" t="s">
        <v>140</v>
      </c>
      <c r="AQ1054" s="53" t="s">
        <v>140</v>
      </c>
      <c r="AR1054" s="30" t="s">
        <v>140</v>
      </c>
      <c r="AS1054" s="53" t="s">
        <v>140</v>
      </c>
      <c r="AT1054" s="30" t="s">
        <v>140</v>
      </c>
      <c r="AU1054" s="30" t="s">
        <v>140</v>
      </c>
      <c r="AV1054" s="53" t="s">
        <v>140</v>
      </c>
      <c r="AW1054" s="53" t="s">
        <v>140</v>
      </c>
      <c r="AX1054" s="30" t="s">
        <v>140</v>
      </c>
      <c r="AY1054" s="53" t="s">
        <v>140</v>
      </c>
      <c r="AZ1054" s="30" t="s">
        <v>140</v>
      </c>
      <c r="BA1054" s="30" t="s">
        <v>140</v>
      </c>
    </row>
    <row r="1055" spans="2:53">
      <c r="B1055" s="124">
        <v>45470</v>
      </c>
      <c r="C1055" s="22" t="s">
        <v>64</v>
      </c>
      <c r="D1055" s="23" t="s">
        <v>143</v>
      </c>
      <c r="E1055" s="29">
        <v>8675</v>
      </c>
      <c r="F1055" s="29"/>
      <c r="G1055" s="53"/>
      <c r="H1055" s="47">
        <v>8675</v>
      </c>
      <c r="I1055" s="29"/>
      <c r="J1055" s="29"/>
      <c r="K1055" s="29"/>
      <c r="L1055" s="47">
        <v>-2994</v>
      </c>
      <c r="M1055" s="29">
        <v>-2994</v>
      </c>
      <c r="N1055" s="53">
        <v>-2994</v>
      </c>
      <c r="O1055" s="26" t="s">
        <v>144</v>
      </c>
      <c r="P1055" s="25" t="s">
        <v>41</v>
      </c>
      <c r="Q1055" s="26">
        <v>0</v>
      </c>
      <c r="R1055" s="24">
        <v>0</v>
      </c>
      <c r="S1055" s="24" t="s">
        <v>139</v>
      </c>
      <c r="T1055" s="24" t="s">
        <v>139</v>
      </c>
      <c r="U1055" s="29" t="s">
        <v>139</v>
      </c>
      <c r="V1055" s="25">
        <v>0</v>
      </c>
      <c r="W1055" s="30">
        <v>0</v>
      </c>
      <c r="X1055" s="47" t="s">
        <v>140</v>
      </c>
      <c r="Y1055" s="24" t="s">
        <v>140</v>
      </c>
      <c r="Z1055" s="25" t="s">
        <v>140</v>
      </c>
      <c r="AA1055" s="29" t="s">
        <v>140</v>
      </c>
      <c r="AB1055" s="24" t="s">
        <v>140</v>
      </c>
      <c r="AC1055" s="25" t="s">
        <v>140</v>
      </c>
      <c r="AD1055" s="24" t="s">
        <v>140</v>
      </c>
      <c r="AE1055" s="24" t="s">
        <v>140</v>
      </c>
      <c r="AF1055" s="25" t="s">
        <v>140</v>
      </c>
      <c r="AG1055" s="48" t="s">
        <v>140</v>
      </c>
      <c r="AH1055" s="24" t="s">
        <v>140</v>
      </c>
      <c r="AI1055" s="25" t="s">
        <v>140</v>
      </c>
      <c r="AJ1055" s="24" t="s">
        <v>140</v>
      </c>
      <c r="AK1055" s="24" t="s">
        <v>140</v>
      </c>
      <c r="AL1055" s="24" t="s">
        <v>140</v>
      </c>
      <c r="AM1055" s="26" t="s">
        <v>140</v>
      </c>
      <c r="AN1055" s="24" t="s">
        <v>140</v>
      </c>
      <c r="AO1055" s="24" t="s">
        <v>140</v>
      </c>
      <c r="AP1055" s="53" t="s">
        <v>140</v>
      </c>
      <c r="AQ1055" s="53" t="s">
        <v>140</v>
      </c>
      <c r="AR1055" s="30" t="s">
        <v>140</v>
      </c>
      <c r="AS1055" s="53" t="s">
        <v>140</v>
      </c>
      <c r="AT1055" s="30" t="s">
        <v>140</v>
      </c>
      <c r="AU1055" s="30" t="s">
        <v>140</v>
      </c>
      <c r="AV1055" s="53" t="s">
        <v>140</v>
      </c>
      <c r="AW1055" s="53" t="s">
        <v>140</v>
      </c>
      <c r="AX1055" s="30" t="s">
        <v>140</v>
      </c>
      <c r="AY1055" s="53" t="s">
        <v>140</v>
      </c>
      <c r="AZ1055" s="30" t="s">
        <v>140</v>
      </c>
      <c r="BA1055" s="30" t="s">
        <v>140</v>
      </c>
    </row>
    <row r="1056" spans="2:53">
      <c r="B1056" s="124">
        <v>45470</v>
      </c>
      <c r="C1056" s="22" t="s">
        <v>64</v>
      </c>
      <c r="D1056" s="23" t="s">
        <v>145</v>
      </c>
      <c r="E1056" s="29">
        <v>8663</v>
      </c>
      <c r="F1056" s="29"/>
      <c r="G1056" s="53"/>
      <c r="H1056" s="47">
        <v>8663</v>
      </c>
      <c r="I1056" s="29"/>
      <c r="J1056" s="29"/>
      <c r="K1056" s="29"/>
      <c r="L1056" s="47">
        <v>-2989</v>
      </c>
      <c r="M1056" s="29">
        <v>-2989</v>
      </c>
      <c r="N1056" s="53">
        <v>-2989</v>
      </c>
      <c r="O1056" s="26" t="s">
        <v>144</v>
      </c>
      <c r="P1056" s="25" t="s">
        <v>41</v>
      </c>
      <c r="Q1056" s="26">
        <v>0</v>
      </c>
      <c r="R1056" s="24">
        <v>0</v>
      </c>
      <c r="S1056" s="24" t="s">
        <v>139</v>
      </c>
      <c r="T1056" s="24" t="s">
        <v>139</v>
      </c>
      <c r="U1056" s="29" t="s">
        <v>139</v>
      </c>
      <c r="V1056" s="25">
        <v>0</v>
      </c>
      <c r="W1056" s="30">
        <v>1</v>
      </c>
      <c r="X1056" s="47">
        <v>-413</v>
      </c>
      <c r="Y1056" s="24" t="s">
        <v>140</v>
      </c>
      <c r="Z1056" s="25" t="s">
        <v>170</v>
      </c>
      <c r="AA1056" s="29">
        <v>413</v>
      </c>
      <c r="AB1056" s="24" t="s">
        <v>140</v>
      </c>
      <c r="AC1056" s="25" t="s">
        <v>170</v>
      </c>
      <c r="AD1056" s="24" t="s">
        <v>140</v>
      </c>
      <c r="AE1056" s="24" t="s">
        <v>140</v>
      </c>
      <c r="AF1056" s="25" t="s">
        <v>140</v>
      </c>
      <c r="AG1056" s="48" t="s">
        <v>140</v>
      </c>
      <c r="AH1056" s="24" t="s">
        <v>140</v>
      </c>
      <c r="AI1056" s="25" t="s">
        <v>140</v>
      </c>
      <c r="AJ1056" s="24" t="s">
        <v>140</v>
      </c>
      <c r="AK1056" s="24" t="s">
        <v>140</v>
      </c>
      <c r="AL1056" s="24" t="s">
        <v>140</v>
      </c>
      <c r="AM1056" s="26" t="s">
        <v>140</v>
      </c>
      <c r="AN1056" s="24" t="s">
        <v>140</v>
      </c>
      <c r="AO1056" s="24" t="s">
        <v>140</v>
      </c>
      <c r="AP1056" s="53" t="s">
        <v>140</v>
      </c>
      <c r="AQ1056" s="53" t="s">
        <v>140</v>
      </c>
      <c r="AR1056" s="30" t="s">
        <v>140</v>
      </c>
      <c r="AS1056" s="53" t="s">
        <v>140</v>
      </c>
      <c r="AT1056" s="30" t="s">
        <v>140</v>
      </c>
      <c r="AU1056" s="30" t="s">
        <v>140</v>
      </c>
      <c r="AV1056" s="53">
        <v>-10000</v>
      </c>
      <c r="AW1056" s="53" t="s">
        <v>140</v>
      </c>
      <c r="AX1056" s="30" t="s">
        <v>150</v>
      </c>
      <c r="AY1056" s="53" t="s">
        <v>140</v>
      </c>
      <c r="AZ1056" s="30" t="s">
        <v>140</v>
      </c>
      <c r="BA1056" s="30" t="s">
        <v>140</v>
      </c>
    </row>
    <row r="1057" spans="2:53">
      <c r="B1057" s="124">
        <v>45470</v>
      </c>
      <c r="C1057" s="22" t="s">
        <v>64</v>
      </c>
      <c r="D1057" s="23" t="s">
        <v>146</v>
      </c>
      <c r="E1057" s="29">
        <v>8481</v>
      </c>
      <c r="F1057" s="29"/>
      <c r="G1057" s="53"/>
      <c r="H1057" s="47">
        <v>8481</v>
      </c>
      <c r="I1057" s="29"/>
      <c r="J1057" s="29"/>
      <c r="K1057" s="29"/>
      <c r="L1057" s="47">
        <v>-2902</v>
      </c>
      <c r="M1057" s="29">
        <v>-2902</v>
      </c>
      <c r="N1057" s="53">
        <v>-2902</v>
      </c>
      <c r="O1057" s="26" t="s">
        <v>40</v>
      </c>
      <c r="P1057" s="25" t="s">
        <v>41</v>
      </c>
      <c r="Q1057" s="26">
        <v>0</v>
      </c>
      <c r="R1057" s="24">
        <v>0</v>
      </c>
      <c r="S1057" s="24" t="s">
        <v>139</v>
      </c>
      <c r="T1057" s="24" t="s">
        <v>139</v>
      </c>
      <c r="U1057" s="29" t="s">
        <v>139</v>
      </c>
      <c r="V1057" s="25">
        <v>0</v>
      </c>
      <c r="W1057" s="30">
        <v>1</v>
      </c>
      <c r="X1057" s="47">
        <v>-413</v>
      </c>
      <c r="Y1057" s="24" t="s">
        <v>140</v>
      </c>
      <c r="Z1057" s="25" t="s">
        <v>170</v>
      </c>
      <c r="AA1057" s="29">
        <v>413</v>
      </c>
      <c r="AB1057" s="24" t="s">
        <v>140</v>
      </c>
      <c r="AC1057" s="25" t="s">
        <v>170</v>
      </c>
      <c r="AD1057" s="24" t="s">
        <v>140</v>
      </c>
      <c r="AE1057" s="24" t="s">
        <v>140</v>
      </c>
      <c r="AF1057" s="25" t="s">
        <v>140</v>
      </c>
      <c r="AG1057" s="48" t="s">
        <v>140</v>
      </c>
      <c r="AH1057" s="24" t="s">
        <v>140</v>
      </c>
      <c r="AI1057" s="25" t="s">
        <v>140</v>
      </c>
      <c r="AJ1057" s="24" t="s">
        <v>140</v>
      </c>
      <c r="AK1057" s="24" t="s">
        <v>140</v>
      </c>
      <c r="AL1057" s="24" t="s">
        <v>140</v>
      </c>
      <c r="AM1057" s="26" t="s">
        <v>140</v>
      </c>
      <c r="AN1057" s="24" t="s">
        <v>140</v>
      </c>
      <c r="AO1057" s="24" t="s">
        <v>140</v>
      </c>
      <c r="AP1057" s="53" t="s">
        <v>140</v>
      </c>
      <c r="AQ1057" s="53" t="s">
        <v>140</v>
      </c>
      <c r="AR1057" s="30" t="s">
        <v>140</v>
      </c>
      <c r="AS1057" s="53" t="s">
        <v>140</v>
      </c>
      <c r="AT1057" s="30" t="s">
        <v>140</v>
      </c>
      <c r="AU1057" s="30" t="s">
        <v>140</v>
      </c>
      <c r="AV1057" s="53">
        <v>-10000</v>
      </c>
      <c r="AW1057" s="53" t="s">
        <v>140</v>
      </c>
      <c r="AX1057" s="30" t="s">
        <v>150</v>
      </c>
      <c r="AY1057" s="53" t="s">
        <v>140</v>
      </c>
      <c r="AZ1057" s="30" t="s">
        <v>140</v>
      </c>
      <c r="BA1057" s="30" t="s">
        <v>140</v>
      </c>
    </row>
    <row r="1058" spans="2:53">
      <c r="B1058" s="124">
        <v>45470</v>
      </c>
      <c r="C1058" s="22" t="s">
        <v>64</v>
      </c>
      <c r="D1058" s="23" t="s">
        <v>147</v>
      </c>
      <c r="E1058" s="29"/>
      <c r="F1058" s="29">
        <v>8425</v>
      </c>
      <c r="G1058" s="53">
        <v>673</v>
      </c>
      <c r="H1058" s="47"/>
      <c r="I1058" s="29">
        <v>8424</v>
      </c>
      <c r="J1058" s="29">
        <v>673</v>
      </c>
      <c r="K1058" s="29"/>
      <c r="L1058" s="47">
        <v>-3190</v>
      </c>
      <c r="M1058" s="29">
        <v>-3190</v>
      </c>
      <c r="N1058" s="53">
        <v>-3190</v>
      </c>
      <c r="O1058" s="26" t="s">
        <v>40</v>
      </c>
      <c r="P1058" s="25" t="s">
        <v>144</v>
      </c>
      <c r="Q1058" s="26">
        <v>0</v>
      </c>
      <c r="R1058" s="24" t="s">
        <v>139</v>
      </c>
      <c r="S1058" s="24">
        <v>1</v>
      </c>
      <c r="T1058" s="24">
        <v>0</v>
      </c>
      <c r="U1058" s="29">
        <v>1</v>
      </c>
      <c r="V1058" s="25">
        <v>0</v>
      </c>
      <c r="W1058" s="30">
        <v>1</v>
      </c>
      <c r="X1058" s="47">
        <v>-393</v>
      </c>
      <c r="Y1058" s="24" t="s">
        <v>140</v>
      </c>
      <c r="Z1058" s="25" t="s">
        <v>170</v>
      </c>
      <c r="AA1058" s="29">
        <v>421</v>
      </c>
      <c r="AB1058" s="24" t="s">
        <v>140</v>
      </c>
      <c r="AC1058" s="25" t="s">
        <v>170</v>
      </c>
      <c r="AD1058" s="24" t="s">
        <v>140</v>
      </c>
      <c r="AE1058" s="24" t="s">
        <v>140</v>
      </c>
      <c r="AF1058" s="25" t="s">
        <v>140</v>
      </c>
      <c r="AG1058" s="48" t="s">
        <v>140</v>
      </c>
      <c r="AH1058" s="24" t="s">
        <v>140</v>
      </c>
      <c r="AI1058" s="25" t="s">
        <v>140</v>
      </c>
      <c r="AJ1058" s="24" t="s">
        <v>140</v>
      </c>
      <c r="AK1058" s="24" t="s">
        <v>140</v>
      </c>
      <c r="AL1058" s="24" t="s">
        <v>140</v>
      </c>
      <c r="AM1058" s="26" t="s">
        <v>140</v>
      </c>
      <c r="AN1058" s="24" t="s">
        <v>140</v>
      </c>
      <c r="AO1058" s="24" t="s">
        <v>140</v>
      </c>
      <c r="AP1058" s="53" t="s">
        <v>140</v>
      </c>
      <c r="AQ1058" s="53" t="s">
        <v>140</v>
      </c>
      <c r="AR1058" s="30" t="s">
        <v>140</v>
      </c>
      <c r="AS1058" s="53" t="s">
        <v>140</v>
      </c>
      <c r="AT1058" s="30" t="s">
        <v>140</v>
      </c>
      <c r="AU1058" s="30" t="s">
        <v>140</v>
      </c>
      <c r="AV1058" s="53" t="s">
        <v>140</v>
      </c>
      <c r="AW1058" s="53" t="s">
        <v>140</v>
      </c>
      <c r="AX1058" s="30" t="s">
        <v>140</v>
      </c>
      <c r="AY1058" s="53">
        <v>-10000</v>
      </c>
      <c r="AZ1058" s="30" t="s">
        <v>140</v>
      </c>
      <c r="BA1058" s="30" t="s">
        <v>150</v>
      </c>
    </row>
    <row r="1059" spans="2:53">
      <c r="B1059" s="124">
        <v>45470</v>
      </c>
      <c r="C1059" s="22" t="s">
        <v>64</v>
      </c>
      <c r="D1059" s="23" t="s">
        <v>148</v>
      </c>
      <c r="E1059" s="29"/>
      <c r="F1059" s="29">
        <v>8425</v>
      </c>
      <c r="G1059" s="53">
        <v>673</v>
      </c>
      <c r="H1059" s="47"/>
      <c r="I1059" s="29">
        <v>8424</v>
      </c>
      <c r="J1059" s="29">
        <v>673</v>
      </c>
      <c r="K1059" s="29"/>
      <c r="L1059" s="47">
        <v>-3190</v>
      </c>
      <c r="M1059" s="29">
        <v>-3190</v>
      </c>
      <c r="N1059" s="53">
        <v>-3190</v>
      </c>
      <c r="O1059" s="26" t="s">
        <v>40</v>
      </c>
      <c r="P1059" s="25" t="s">
        <v>40</v>
      </c>
      <c r="Q1059" s="26">
        <v>0</v>
      </c>
      <c r="R1059" s="24" t="s">
        <v>139</v>
      </c>
      <c r="S1059" s="24">
        <v>1</v>
      </c>
      <c r="T1059" s="24">
        <v>0</v>
      </c>
      <c r="U1059" s="29">
        <v>1</v>
      </c>
      <c r="V1059" s="25">
        <v>0</v>
      </c>
      <c r="W1059" s="30">
        <v>0</v>
      </c>
      <c r="X1059" s="47" t="s">
        <v>140</v>
      </c>
      <c r="Y1059" s="24" t="s">
        <v>140</v>
      </c>
      <c r="Z1059" s="25" t="s">
        <v>140</v>
      </c>
      <c r="AA1059" s="29" t="s">
        <v>140</v>
      </c>
      <c r="AB1059" s="24" t="s">
        <v>140</v>
      </c>
      <c r="AC1059" s="25" t="s">
        <v>140</v>
      </c>
      <c r="AD1059" s="24" t="s">
        <v>140</v>
      </c>
      <c r="AE1059" s="24" t="s">
        <v>140</v>
      </c>
      <c r="AF1059" s="25" t="s">
        <v>140</v>
      </c>
      <c r="AG1059" s="48" t="s">
        <v>140</v>
      </c>
      <c r="AH1059" s="24" t="s">
        <v>140</v>
      </c>
      <c r="AI1059" s="25" t="s">
        <v>140</v>
      </c>
      <c r="AJ1059" s="24" t="s">
        <v>140</v>
      </c>
      <c r="AK1059" s="24" t="s">
        <v>140</v>
      </c>
      <c r="AL1059" s="24" t="s">
        <v>140</v>
      </c>
      <c r="AM1059" s="26" t="s">
        <v>140</v>
      </c>
      <c r="AN1059" s="24" t="s">
        <v>140</v>
      </c>
      <c r="AO1059" s="24" t="s">
        <v>140</v>
      </c>
      <c r="AP1059" s="53" t="s">
        <v>140</v>
      </c>
      <c r="AQ1059" s="53" t="s">
        <v>140</v>
      </c>
      <c r="AR1059" s="30" t="s">
        <v>140</v>
      </c>
      <c r="AS1059" s="53" t="s">
        <v>140</v>
      </c>
      <c r="AT1059" s="30" t="s">
        <v>140</v>
      </c>
      <c r="AU1059" s="30" t="s">
        <v>140</v>
      </c>
      <c r="AV1059" s="53" t="s">
        <v>140</v>
      </c>
      <c r="AW1059" s="53" t="s">
        <v>140</v>
      </c>
      <c r="AX1059" s="30" t="s">
        <v>140</v>
      </c>
      <c r="AY1059" s="53" t="s">
        <v>140</v>
      </c>
      <c r="AZ1059" s="30" t="s">
        <v>140</v>
      </c>
      <c r="BA1059" s="30" t="s">
        <v>140</v>
      </c>
    </row>
    <row r="1060" spans="2:53">
      <c r="B1060" s="124">
        <v>45470</v>
      </c>
      <c r="C1060" s="22" t="s">
        <v>64</v>
      </c>
      <c r="D1060" s="23" t="s">
        <v>149</v>
      </c>
      <c r="E1060" s="29"/>
      <c r="F1060" s="29">
        <v>8425</v>
      </c>
      <c r="G1060" s="53">
        <v>673</v>
      </c>
      <c r="H1060" s="47"/>
      <c r="I1060" s="29">
        <v>8424</v>
      </c>
      <c r="J1060" s="29">
        <v>673</v>
      </c>
      <c r="K1060" s="29"/>
      <c r="L1060" s="47">
        <v>-3190</v>
      </c>
      <c r="M1060" s="29">
        <v>-3190</v>
      </c>
      <c r="N1060" s="53">
        <v>-3190</v>
      </c>
      <c r="O1060" s="26" t="s">
        <v>40</v>
      </c>
      <c r="P1060" s="25" t="s">
        <v>40</v>
      </c>
      <c r="Q1060" s="26">
        <v>0</v>
      </c>
      <c r="R1060" s="24" t="s">
        <v>139</v>
      </c>
      <c r="S1060" s="24">
        <v>1</v>
      </c>
      <c r="T1060" s="24">
        <v>0</v>
      </c>
      <c r="U1060" s="29">
        <v>1</v>
      </c>
      <c r="V1060" s="25">
        <v>0</v>
      </c>
      <c r="W1060" s="30">
        <v>0</v>
      </c>
      <c r="X1060" s="47" t="s">
        <v>140</v>
      </c>
      <c r="Y1060" s="24" t="s">
        <v>140</v>
      </c>
      <c r="Z1060" s="25" t="s">
        <v>140</v>
      </c>
      <c r="AA1060" s="29" t="s">
        <v>140</v>
      </c>
      <c r="AB1060" s="24" t="s">
        <v>140</v>
      </c>
      <c r="AC1060" s="25" t="s">
        <v>140</v>
      </c>
      <c r="AD1060" s="24" t="s">
        <v>140</v>
      </c>
      <c r="AE1060" s="24" t="s">
        <v>140</v>
      </c>
      <c r="AF1060" s="25" t="s">
        <v>140</v>
      </c>
      <c r="AG1060" s="48" t="s">
        <v>140</v>
      </c>
      <c r="AH1060" s="24" t="s">
        <v>140</v>
      </c>
      <c r="AI1060" s="25" t="s">
        <v>140</v>
      </c>
      <c r="AJ1060" s="24" t="s">
        <v>140</v>
      </c>
      <c r="AK1060" s="24" t="s">
        <v>140</v>
      </c>
      <c r="AL1060" s="24" t="s">
        <v>140</v>
      </c>
      <c r="AM1060" s="26" t="s">
        <v>140</v>
      </c>
      <c r="AN1060" s="24" t="s">
        <v>140</v>
      </c>
      <c r="AO1060" s="24" t="s">
        <v>140</v>
      </c>
      <c r="AP1060" s="53" t="s">
        <v>140</v>
      </c>
      <c r="AQ1060" s="53" t="s">
        <v>140</v>
      </c>
      <c r="AR1060" s="30" t="s">
        <v>140</v>
      </c>
      <c r="AS1060" s="53" t="s">
        <v>140</v>
      </c>
      <c r="AT1060" s="30" t="s">
        <v>140</v>
      </c>
      <c r="AU1060" s="30" t="s">
        <v>140</v>
      </c>
      <c r="AV1060" s="53" t="s">
        <v>140</v>
      </c>
      <c r="AW1060" s="53" t="s">
        <v>140</v>
      </c>
      <c r="AX1060" s="30" t="s">
        <v>140</v>
      </c>
      <c r="AY1060" s="53" t="s">
        <v>140</v>
      </c>
      <c r="AZ1060" s="30" t="s">
        <v>140</v>
      </c>
      <c r="BA1060" s="30" t="s">
        <v>140</v>
      </c>
    </row>
    <row r="1061" spans="2:53">
      <c r="B1061" s="124">
        <v>45470</v>
      </c>
      <c r="C1061" s="22" t="s">
        <v>64</v>
      </c>
      <c r="D1061" s="23" t="s">
        <v>151</v>
      </c>
      <c r="E1061" s="29"/>
      <c r="F1061" s="29">
        <v>8695</v>
      </c>
      <c r="G1061" s="53">
        <v>708</v>
      </c>
      <c r="H1061" s="47"/>
      <c r="I1061" s="29">
        <v>8563</v>
      </c>
      <c r="J1061" s="29">
        <v>708</v>
      </c>
      <c r="K1061" s="29"/>
      <c r="L1061" s="47">
        <v>0</v>
      </c>
      <c r="M1061" s="29">
        <v>0</v>
      </c>
      <c r="N1061" s="53">
        <v>0</v>
      </c>
      <c r="O1061" s="26" t="s">
        <v>160</v>
      </c>
      <c r="P1061" s="25" t="s">
        <v>56</v>
      </c>
      <c r="Q1061" s="26">
        <v>0</v>
      </c>
      <c r="R1061" s="24" t="s">
        <v>139</v>
      </c>
      <c r="S1061" s="24">
        <v>132</v>
      </c>
      <c r="T1061" s="24">
        <v>0</v>
      </c>
      <c r="U1061" s="29">
        <v>132</v>
      </c>
      <c r="V1061" s="25">
        <v>0</v>
      </c>
      <c r="W1061" s="30">
        <v>1</v>
      </c>
      <c r="X1061" s="47">
        <v>137</v>
      </c>
      <c r="Y1061" s="24" t="s">
        <v>140</v>
      </c>
      <c r="Z1061" s="25" t="s">
        <v>42</v>
      </c>
      <c r="AA1061" s="29">
        <v>425</v>
      </c>
      <c r="AB1061" s="24" t="s">
        <v>140</v>
      </c>
      <c r="AC1061" s="25" t="s">
        <v>42</v>
      </c>
      <c r="AD1061" s="24" t="s">
        <v>140</v>
      </c>
      <c r="AE1061" s="24" t="s">
        <v>140</v>
      </c>
      <c r="AF1061" s="25" t="s">
        <v>140</v>
      </c>
      <c r="AG1061" s="48" t="s">
        <v>140</v>
      </c>
      <c r="AH1061" s="24" t="s">
        <v>140</v>
      </c>
      <c r="AI1061" s="25" t="s">
        <v>140</v>
      </c>
      <c r="AJ1061" s="24" t="s">
        <v>140</v>
      </c>
      <c r="AK1061" s="24" t="s">
        <v>140</v>
      </c>
      <c r="AL1061" s="24" t="s">
        <v>140</v>
      </c>
      <c r="AM1061" s="26" t="s">
        <v>140</v>
      </c>
      <c r="AN1061" s="24" t="s">
        <v>140</v>
      </c>
      <c r="AO1061" s="24" t="s">
        <v>140</v>
      </c>
      <c r="AP1061" s="53" t="s">
        <v>140</v>
      </c>
      <c r="AQ1061" s="53" t="s">
        <v>140</v>
      </c>
      <c r="AR1061" s="30" t="s">
        <v>140</v>
      </c>
      <c r="AS1061" s="53" t="s">
        <v>140</v>
      </c>
      <c r="AT1061" s="30" t="s">
        <v>140</v>
      </c>
      <c r="AU1061" s="30" t="s">
        <v>140</v>
      </c>
      <c r="AV1061" s="53" t="s">
        <v>140</v>
      </c>
      <c r="AW1061" s="53" t="s">
        <v>140</v>
      </c>
      <c r="AX1061" s="30" t="s">
        <v>140</v>
      </c>
      <c r="AY1061" s="53" t="s">
        <v>140</v>
      </c>
      <c r="AZ1061" s="30" t="s">
        <v>140</v>
      </c>
      <c r="BA1061" s="30" t="s">
        <v>140</v>
      </c>
    </row>
    <row r="1062" spans="2:53">
      <c r="B1062" s="124">
        <v>45470</v>
      </c>
      <c r="C1062" s="22" t="s">
        <v>64</v>
      </c>
      <c r="D1062" s="23" t="s">
        <v>153</v>
      </c>
      <c r="E1062" s="29"/>
      <c r="F1062" s="29">
        <v>8695</v>
      </c>
      <c r="G1062" s="53">
        <v>708</v>
      </c>
      <c r="H1062" s="47"/>
      <c r="I1062" s="29">
        <v>8563</v>
      </c>
      <c r="J1062" s="29">
        <v>708</v>
      </c>
      <c r="K1062" s="29"/>
      <c r="L1062" s="47">
        <v>0</v>
      </c>
      <c r="M1062" s="29">
        <v>0</v>
      </c>
      <c r="N1062" s="53">
        <v>0</v>
      </c>
      <c r="O1062" s="26" t="s">
        <v>160</v>
      </c>
      <c r="P1062" s="25" t="s">
        <v>56</v>
      </c>
      <c r="Q1062" s="26">
        <v>0</v>
      </c>
      <c r="R1062" s="24" t="s">
        <v>139</v>
      </c>
      <c r="S1062" s="24">
        <v>132</v>
      </c>
      <c r="T1062" s="24">
        <v>0</v>
      </c>
      <c r="U1062" s="29">
        <v>132</v>
      </c>
      <c r="V1062" s="25">
        <v>0</v>
      </c>
      <c r="W1062" s="30">
        <v>1</v>
      </c>
      <c r="X1062" s="47">
        <v>137</v>
      </c>
      <c r="Y1062" s="24" t="s">
        <v>140</v>
      </c>
      <c r="Z1062" s="25" t="s">
        <v>42</v>
      </c>
      <c r="AA1062" s="29">
        <v>425</v>
      </c>
      <c r="AB1062" s="24" t="s">
        <v>140</v>
      </c>
      <c r="AC1062" s="25" t="s">
        <v>42</v>
      </c>
      <c r="AD1062" s="24" t="s">
        <v>140</v>
      </c>
      <c r="AE1062" s="24" t="s">
        <v>140</v>
      </c>
      <c r="AF1062" s="25" t="s">
        <v>140</v>
      </c>
      <c r="AG1062" s="48" t="s">
        <v>140</v>
      </c>
      <c r="AH1062" s="24" t="s">
        <v>140</v>
      </c>
      <c r="AI1062" s="25" t="s">
        <v>140</v>
      </c>
      <c r="AJ1062" s="24" t="s">
        <v>140</v>
      </c>
      <c r="AK1062" s="24" t="s">
        <v>140</v>
      </c>
      <c r="AL1062" s="24" t="s">
        <v>140</v>
      </c>
      <c r="AM1062" s="26" t="s">
        <v>140</v>
      </c>
      <c r="AN1062" s="24" t="s">
        <v>140</v>
      </c>
      <c r="AO1062" s="24" t="s">
        <v>140</v>
      </c>
      <c r="AP1062" s="53" t="s">
        <v>140</v>
      </c>
      <c r="AQ1062" s="53" t="s">
        <v>140</v>
      </c>
      <c r="AR1062" s="30" t="s">
        <v>140</v>
      </c>
      <c r="AS1062" s="53" t="s">
        <v>140</v>
      </c>
      <c r="AT1062" s="30" t="s">
        <v>140</v>
      </c>
      <c r="AU1062" s="30" t="s">
        <v>140</v>
      </c>
      <c r="AV1062" s="53" t="s">
        <v>140</v>
      </c>
      <c r="AW1062" s="53" t="s">
        <v>140</v>
      </c>
      <c r="AX1062" s="30" t="s">
        <v>140</v>
      </c>
      <c r="AY1062" s="53" t="s">
        <v>140</v>
      </c>
      <c r="AZ1062" s="30" t="s">
        <v>140</v>
      </c>
      <c r="BA1062" s="30" t="s">
        <v>140</v>
      </c>
    </row>
    <row r="1063" spans="2:53" ht="15" thickBot="1">
      <c r="B1063" s="124">
        <v>45470</v>
      </c>
      <c r="C1063" s="22" t="s">
        <v>64</v>
      </c>
      <c r="D1063" s="23" t="s">
        <v>155</v>
      </c>
      <c r="E1063" s="29"/>
      <c r="F1063" s="29">
        <v>8135</v>
      </c>
      <c r="G1063" s="53">
        <v>733</v>
      </c>
      <c r="H1063" s="47"/>
      <c r="I1063" s="29">
        <v>7984</v>
      </c>
      <c r="J1063" s="29">
        <v>733</v>
      </c>
      <c r="K1063" s="29"/>
      <c r="L1063" s="47">
        <v>0</v>
      </c>
      <c r="M1063" s="29">
        <v>0</v>
      </c>
      <c r="N1063" s="53">
        <v>0</v>
      </c>
      <c r="O1063" s="26" t="s">
        <v>160</v>
      </c>
      <c r="P1063" s="25" t="s">
        <v>41</v>
      </c>
      <c r="Q1063" s="26">
        <v>0</v>
      </c>
      <c r="R1063" s="24" t="s">
        <v>139</v>
      </c>
      <c r="S1063" s="24">
        <v>151</v>
      </c>
      <c r="T1063" s="24">
        <v>0</v>
      </c>
      <c r="U1063" s="29">
        <v>151</v>
      </c>
      <c r="V1063" s="25">
        <v>0</v>
      </c>
      <c r="W1063" s="30">
        <v>1</v>
      </c>
      <c r="X1063" s="47">
        <v>157</v>
      </c>
      <c r="Y1063" s="24" t="s">
        <v>140</v>
      </c>
      <c r="Z1063" s="25" t="s">
        <v>42</v>
      </c>
      <c r="AA1063" s="29">
        <v>415</v>
      </c>
      <c r="AB1063" s="24" t="s">
        <v>140</v>
      </c>
      <c r="AC1063" s="25" t="s">
        <v>42</v>
      </c>
      <c r="AD1063" s="24" t="s">
        <v>140</v>
      </c>
      <c r="AE1063" s="24" t="s">
        <v>140</v>
      </c>
      <c r="AF1063" s="25" t="s">
        <v>140</v>
      </c>
      <c r="AG1063" s="48" t="s">
        <v>140</v>
      </c>
      <c r="AH1063" s="24" t="s">
        <v>140</v>
      </c>
      <c r="AI1063" s="25" t="s">
        <v>140</v>
      </c>
      <c r="AJ1063" s="24" t="s">
        <v>140</v>
      </c>
      <c r="AK1063" s="24" t="s">
        <v>140</v>
      </c>
      <c r="AL1063" s="24" t="s">
        <v>140</v>
      </c>
      <c r="AM1063" s="26" t="s">
        <v>140</v>
      </c>
      <c r="AN1063" s="24" t="s">
        <v>140</v>
      </c>
      <c r="AO1063" s="24" t="s">
        <v>140</v>
      </c>
      <c r="AP1063" s="53" t="s">
        <v>140</v>
      </c>
      <c r="AQ1063" s="53" t="s">
        <v>140</v>
      </c>
      <c r="AR1063" s="30" t="s">
        <v>140</v>
      </c>
      <c r="AS1063" s="53" t="s">
        <v>140</v>
      </c>
      <c r="AT1063" s="30" t="s">
        <v>140</v>
      </c>
      <c r="AU1063" s="30" t="s">
        <v>140</v>
      </c>
      <c r="AV1063" s="53" t="s">
        <v>140</v>
      </c>
      <c r="AW1063" s="53" t="s">
        <v>140</v>
      </c>
      <c r="AX1063" s="30" t="s">
        <v>140</v>
      </c>
      <c r="AY1063" s="53" t="s">
        <v>140</v>
      </c>
      <c r="AZ1063" s="30" t="s">
        <v>140</v>
      </c>
      <c r="BA1063" s="30" t="s">
        <v>140</v>
      </c>
    </row>
    <row r="1064" spans="2:53">
      <c r="B1064" s="123">
        <v>45471</v>
      </c>
      <c r="C1064" s="39" t="s">
        <v>64</v>
      </c>
      <c r="D1064" s="40" t="s">
        <v>138</v>
      </c>
      <c r="E1064" s="50">
        <v>6049</v>
      </c>
      <c r="F1064" s="50"/>
      <c r="G1064" s="51"/>
      <c r="H1064" s="52">
        <v>6049</v>
      </c>
      <c r="I1064" s="50"/>
      <c r="J1064" s="50"/>
      <c r="K1064" s="50"/>
      <c r="L1064" s="52">
        <v>-1478</v>
      </c>
      <c r="M1064" s="50">
        <v>-1478</v>
      </c>
      <c r="N1064" s="51">
        <v>-1478</v>
      </c>
      <c r="O1064" s="28" t="s">
        <v>144</v>
      </c>
      <c r="P1064" s="41" t="s">
        <v>144</v>
      </c>
      <c r="Q1064" s="28">
        <v>0</v>
      </c>
      <c r="R1064" s="24">
        <v>0</v>
      </c>
      <c r="S1064" s="24" t="s">
        <v>139</v>
      </c>
      <c r="T1064" s="24" t="s">
        <v>139</v>
      </c>
      <c r="U1064" s="29" t="s">
        <v>139</v>
      </c>
      <c r="V1064" s="25">
        <v>0</v>
      </c>
      <c r="W1064" s="30">
        <v>1</v>
      </c>
      <c r="X1064" s="52" t="s">
        <v>140</v>
      </c>
      <c r="Y1064" s="27" t="s">
        <v>140</v>
      </c>
      <c r="Z1064" s="41" t="s">
        <v>140</v>
      </c>
      <c r="AA1064" s="50" t="s">
        <v>140</v>
      </c>
      <c r="AB1064" s="27" t="s">
        <v>140</v>
      </c>
      <c r="AC1064" s="41" t="s">
        <v>140</v>
      </c>
      <c r="AD1064" s="27" t="s">
        <v>140</v>
      </c>
      <c r="AE1064" s="27" t="s">
        <v>140</v>
      </c>
      <c r="AF1064" s="41" t="s">
        <v>140</v>
      </c>
      <c r="AG1064" s="59" t="s">
        <v>140</v>
      </c>
      <c r="AH1064" s="27" t="s">
        <v>140</v>
      </c>
      <c r="AI1064" s="41" t="s">
        <v>140</v>
      </c>
      <c r="AJ1064" s="28" t="s">
        <v>140</v>
      </c>
      <c r="AK1064" s="27" t="s">
        <v>140</v>
      </c>
      <c r="AL1064" s="27" t="s">
        <v>140</v>
      </c>
      <c r="AM1064" s="27" t="s">
        <v>140</v>
      </c>
      <c r="AN1064" s="27" t="s">
        <v>140</v>
      </c>
      <c r="AO1064" s="27" t="s">
        <v>140</v>
      </c>
      <c r="AP1064" s="51" t="s">
        <v>140</v>
      </c>
      <c r="AQ1064" s="51" t="s">
        <v>140</v>
      </c>
      <c r="AR1064" s="42" t="s">
        <v>140</v>
      </c>
      <c r="AS1064" s="51" t="s">
        <v>140</v>
      </c>
      <c r="AT1064" s="42" t="s">
        <v>140</v>
      </c>
      <c r="AU1064" s="42" t="s">
        <v>140</v>
      </c>
      <c r="AV1064" s="51">
        <v>-10000</v>
      </c>
      <c r="AW1064" s="51" t="s">
        <v>140</v>
      </c>
      <c r="AX1064" s="42" t="s">
        <v>150</v>
      </c>
      <c r="AY1064" s="51" t="s">
        <v>140</v>
      </c>
      <c r="AZ1064" s="42" t="s">
        <v>140</v>
      </c>
      <c r="BA1064" s="42" t="s">
        <v>140</v>
      </c>
    </row>
    <row r="1065" spans="2:53">
      <c r="B1065" s="124">
        <v>45471</v>
      </c>
      <c r="C1065" s="22" t="s">
        <v>64</v>
      </c>
      <c r="D1065" s="23" t="s">
        <v>141</v>
      </c>
      <c r="E1065" s="29">
        <v>6111</v>
      </c>
      <c r="F1065" s="29"/>
      <c r="G1065" s="53"/>
      <c r="H1065" s="47">
        <v>6111</v>
      </c>
      <c r="I1065" s="29"/>
      <c r="J1065" s="29"/>
      <c r="K1065" s="29"/>
      <c r="L1065" s="47">
        <v>-1420</v>
      </c>
      <c r="M1065" s="29">
        <v>-1420</v>
      </c>
      <c r="N1065" s="53">
        <v>-1420</v>
      </c>
      <c r="O1065" s="26" t="s">
        <v>144</v>
      </c>
      <c r="P1065" s="25" t="s">
        <v>144</v>
      </c>
      <c r="Q1065" s="26">
        <v>0</v>
      </c>
      <c r="R1065" s="24">
        <v>0</v>
      </c>
      <c r="S1065" s="24" t="s">
        <v>139</v>
      </c>
      <c r="T1065" s="24" t="s">
        <v>139</v>
      </c>
      <c r="U1065" s="29" t="s">
        <v>139</v>
      </c>
      <c r="V1065" s="25">
        <v>0</v>
      </c>
      <c r="W1065" s="30">
        <v>1</v>
      </c>
      <c r="X1065" s="47" t="s">
        <v>140</v>
      </c>
      <c r="Y1065" s="24" t="s">
        <v>140</v>
      </c>
      <c r="Z1065" s="25" t="s">
        <v>140</v>
      </c>
      <c r="AA1065" s="29" t="s">
        <v>140</v>
      </c>
      <c r="AB1065" s="24" t="s">
        <v>140</v>
      </c>
      <c r="AC1065" s="25" t="s">
        <v>140</v>
      </c>
      <c r="AD1065" s="24" t="s">
        <v>140</v>
      </c>
      <c r="AE1065" s="24" t="s">
        <v>140</v>
      </c>
      <c r="AF1065" s="25" t="s">
        <v>140</v>
      </c>
      <c r="AG1065" s="48" t="s">
        <v>140</v>
      </c>
      <c r="AH1065" s="24" t="s">
        <v>140</v>
      </c>
      <c r="AI1065" s="25" t="s">
        <v>140</v>
      </c>
      <c r="AJ1065" s="26" t="s">
        <v>140</v>
      </c>
      <c r="AK1065" s="24" t="s">
        <v>140</v>
      </c>
      <c r="AL1065" s="24" t="s">
        <v>140</v>
      </c>
      <c r="AM1065" s="24" t="s">
        <v>140</v>
      </c>
      <c r="AN1065" s="24" t="s">
        <v>140</v>
      </c>
      <c r="AO1065" s="24" t="s">
        <v>140</v>
      </c>
      <c r="AP1065" s="53" t="s">
        <v>140</v>
      </c>
      <c r="AQ1065" s="53" t="s">
        <v>140</v>
      </c>
      <c r="AR1065" s="30" t="s">
        <v>140</v>
      </c>
      <c r="AS1065" s="53" t="s">
        <v>140</v>
      </c>
      <c r="AT1065" s="30" t="s">
        <v>140</v>
      </c>
      <c r="AU1065" s="30" t="s">
        <v>140</v>
      </c>
      <c r="AV1065" s="53">
        <v>-10000</v>
      </c>
      <c r="AW1065" s="53" t="s">
        <v>140</v>
      </c>
      <c r="AX1065" s="30" t="s">
        <v>150</v>
      </c>
      <c r="AY1065" s="53" t="s">
        <v>140</v>
      </c>
      <c r="AZ1065" s="30" t="s">
        <v>140</v>
      </c>
      <c r="BA1065" s="30" t="s">
        <v>140</v>
      </c>
    </row>
    <row r="1066" spans="2:53">
      <c r="B1066" s="124">
        <v>45471</v>
      </c>
      <c r="C1066" s="22" t="s">
        <v>64</v>
      </c>
      <c r="D1066" s="23" t="s">
        <v>142</v>
      </c>
      <c r="E1066" s="29">
        <v>5999</v>
      </c>
      <c r="F1066" s="29"/>
      <c r="G1066" s="53"/>
      <c r="H1066" s="47">
        <v>5999</v>
      </c>
      <c r="I1066" s="29"/>
      <c r="J1066" s="29"/>
      <c r="K1066" s="29"/>
      <c r="L1066" s="47">
        <v>-1445</v>
      </c>
      <c r="M1066" s="29">
        <v>-1445</v>
      </c>
      <c r="N1066" s="53">
        <v>-1445</v>
      </c>
      <c r="O1066" s="26" t="s">
        <v>144</v>
      </c>
      <c r="P1066" s="25" t="s">
        <v>144</v>
      </c>
      <c r="Q1066" s="26">
        <v>0</v>
      </c>
      <c r="R1066" s="24">
        <v>0</v>
      </c>
      <c r="S1066" s="24" t="s">
        <v>139</v>
      </c>
      <c r="T1066" s="24" t="s">
        <v>139</v>
      </c>
      <c r="U1066" s="29" t="s">
        <v>139</v>
      </c>
      <c r="V1066" s="25">
        <v>0</v>
      </c>
      <c r="W1066" s="30">
        <v>1</v>
      </c>
      <c r="X1066" s="47" t="s">
        <v>140</v>
      </c>
      <c r="Y1066" s="24" t="s">
        <v>140</v>
      </c>
      <c r="Z1066" s="25" t="s">
        <v>140</v>
      </c>
      <c r="AA1066" s="29" t="s">
        <v>140</v>
      </c>
      <c r="AB1066" s="24" t="s">
        <v>140</v>
      </c>
      <c r="AC1066" s="25" t="s">
        <v>140</v>
      </c>
      <c r="AD1066" s="24" t="s">
        <v>140</v>
      </c>
      <c r="AE1066" s="24" t="s">
        <v>140</v>
      </c>
      <c r="AF1066" s="25" t="s">
        <v>140</v>
      </c>
      <c r="AG1066" s="48" t="s">
        <v>140</v>
      </c>
      <c r="AH1066" s="24" t="s">
        <v>140</v>
      </c>
      <c r="AI1066" s="25" t="s">
        <v>140</v>
      </c>
      <c r="AJ1066" s="26" t="s">
        <v>140</v>
      </c>
      <c r="AK1066" s="24" t="s">
        <v>140</v>
      </c>
      <c r="AL1066" s="24" t="s">
        <v>140</v>
      </c>
      <c r="AM1066" s="24" t="s">
        <v>140</v>
      </c>
      <c r="AN1066" s="24" t="s">
        <v>140</v>
      </c>
      <c r="AO1066" s="24" t="s">
        <v>140</v>
      </c>
      <c r="AP1066" s="53" t="s">
        <v>140</v>
      </c>
      <c r="AQ1066" s="53" t="s">
        <v>140</v>
      </c>
      <c r="AR1066" s="30" t="s">
        <v>140</v>
      </c>
      <c r="AS1066" s="53" t="s">
        <v>140</v>
      </c>
      <c r="AT1066" s="30" t="s">
        <v>140</v>
      </c>
      <c r="AU1066" s="30" t="s">
        <v>140</v>
      </c>
      <c r="AV1066" s="53">
        <v>-10000</v>
      </c>
      <c r="AW1066" s="53" t="s">
        <v>140</v>
      </c>
      <c r="AX1066" s="30" t="s">
        <v>150</v>
      </c>
      <c r="AY1066" s="53" t="s">
        <v>140</v>
      </c>
      <c r="AZ1066" s="30" t="s">
        <v>140</v>
      </c>
      <c r="BA1066" s="30" t="s">
        <v>140</v>
      </c>
    </row>
    <row r="1067" spans="2:53">
      <c r="B1067" s="124">
        <v>45471</v>
      </c>
      <c r="C1067" s="22" t="s">
        <v>64</v>
      </c>
      <c r="D1067" s="23" t="s">
        <v>143</v>
      </c>
      <c r="E1067" s="29">
        <v>7273</v>
      </c>
      <c r="F1067" s="29"/>
      <c r="G1067" s="53"/>
      <c r="H1067" s="47">
        <v>7004</v>
      </c>
      <c r="I1067" s="29"/>
      <c r="J1067" s="29"/>
      <c r="K1067" s="29"/>
      <c r="L1067" s="47">
        <v>-48</v>
      </c>
      <c r="M1067" s="29">
        <v>-48</v>
      </c>
      <c r="N1067" s="53">
        <v>132</v>
      </c>
      <c r="O1067" s="26" t="s">
        <v>40</v>
      </c>
      <c r="P1067" s="25" t="s">
        <v>144</v>
      </c>
      <c r="Q1067" s="26">
        <v>0</v>
      </c>
      <c r="R1067" s="24">
        <v>269</v>
      </c>
      <c r="S1067" s="24" t="s">
        <v>139</v>
      </c>
      <c r="T1067" s="24" t="s">
        <v>139</v>
      </c>
      <c r="U1067" s="29" t="s">
        <v>139</v>
      </c>
      <c r="V1067" s="25">
        <v>132</v>
      </c>
      <c r="W1067" s="30">
        <v>1</v>
      </c>
      <c r="X1067" s="47" t="s">
        <v>140</v>
      </c>
      <c r="Y1067" s="24" t="s">
        <v>140</v>
      </c>
      <c r="Z1067" s="25" t="s">
        <v>140</v>
      </c>
      <c r="AA1067" s="29" t="s">
        <v>140</v>
      </c>
      <c r="AB1067" s="24" t="s">
        <v>140</v>
      </c>
      <c r="AC1067" s="25" t="s">
        <v>140</v>
      </c>
      <c r="AD1067" s="24" t="s">
        <v>140</v>
      </c>
      <c r="AE1067" s="24" t="s">
        <v>140</v>
      </c>
      <c r="AF1067" s="25" t="s">
        <v>140</v>
      </c>
      <c r="AG1067" s="48" t="s">
        <v>140</v>
      </c>
      <c r="AH1067" s="24" t="s">
        <v>140</v>
      </c>
      <c r="AI1067" s="25" t="s">
        <v>140</v>
      </c>
      <c r="AJ1067" s="26" t="s">
        <v>140</v>
      </c>
      <c r="AK1067" s="24" t="s">
        <v>140</v>
      </c>
      <c r="AL1067" s="24" t="s">
        <v>140</v>
      </c>
      <c r="AM1067" s="24" t="s">
        <v>140</v>
      </c>
      <c r="AN1067" s="24" t="s">
        <v>140</v>
      </c>
      <c r="AO1067" s="24" t="s">
        <v>140</v>
      </c>
      <c r="AP1067" s="53" t="s">
        <v>140</v>
      </c>
      <c r="AQ1067" s="53" t="s">
        <v>140</v>
      </c>
      <c r="AR1067" s="30" t="s">
        <v>140</v>
      </c>
      <c r="AS1067" s="53" t="s">
        <v>140</v>
      </c>
      <c r="AT1067" s="30" t="s">
        <v>140</v>
      </c>
      <c r="AU1067" s="30" t="s">
        <v>140</v>
      </c>
      <c r="AV1067" s="53">
        <v>-10000</v>
      </c>
      <c r="AW1067" s="53" t="s">
        <v>140</v>
      </c>
      <c r="AX1067" s="30" t="s">
        <v>150</v>
      </c>
      <c r="AY1067" s="53" t="s">
        <v>140</v>
      </c>
      <c r="AZ1067" s="30" t="s">
        <v>140</v>
      </c>
      <c r="BA1067" s="30" t="s">
        <v>140</v>
      </c>
    </row>
    <row r="1068" spans="2:53">
      <c r="B1068" s="124">
        <v>45471</v>
      </c>
      <c r="C1068" s="22" t="s">
        <v>64</v>
      </c>
      <c r="D1068" s="23" t="s">
        <v>145</v>
      </c>
      <c r="E1068" s="29">
        <v>8050</v>
      </c>
      <c r="F1068" s="29"/>
      <c r="G1068" s="53"/>
      <c r="H1068" s="47">
        <v>8050</v>
      </c>
      <c r="I1068" s="29"/>
      <c r="J1068" s="29"/>
      <c r="K1068" s="29"/>
      <c r="L1068" s="47">
        <v>-821</v>
      </c>
      <c r="M1068" s="29">
        <v>-821</v>
      </c>
      <c r="N1068" s="53">
        <v>-821</v>
      </c>
      <c r="O1068" s="26" t="s">
        <v>144</v>
      </c>
      <c r="P1068" s="25" t="s">
        <v>144</v>
      </c>
      <c r="Q1068" s="26">
        <v>0</v>
      </c>
      <c r="R1068" s="24">
        <v>0</v>
      </c>
      <c r="S1068" s="24" t="s">
        <v>139</v>
      </c>
      <c r="T1068" s="24" t="s">
        <v>139</v>
      </c>
      <c r="U1068" s="29" t="s">
        <v>139</v>
      </c>
      <c r="V1068" s="25">
        <v>0</v>
      </c>
      <c r="W1068" s="30">
        <v>1</v>
      </c>
      <c r="X1068" s="47" t="s">
        <v>140</v>
      </c>
      <c r="Y1068" s="24" t="s">
        <v>140</v>
      </c>
      <c r="Z1068" s="25" t="s">
        <v>140</v>
      </c>
      <c r="AA1068" s="29" t="s">
        <v>140</v>
      </c>
      <c r="AB1068" s="24" t="s">
        <v>140</v>
      </c>
      <c r="AC1068" s="25" t="s">
        <v>140</v>
      </c>
      <c r="AD1068" s="24" t="s">
        <v>140</v>
      </c>
      <c r="AE1068" s="24" t="s">
        <v>140</v>
      </c>
      <c r="AF1068" s="25" t="s">
        <v>140</v>
      </c>
      <c r="AG1068" s="48" t="s">
        <v>140</v>
      </c>
      <c r="AH1068" s="24" t="s">
        <v>140</v>
      </c>
      <c r="AI1068" s="25" t="s">
        <v>140</v>
      </c>
      <c r="AJ1068" s="26" t="s">
        <v>140</v>
      </c>
      <c r="AK1068" s="24" t="s">
        <v>140</v>
      </c>
      <c r="AL1068" s="24" t="s">
        <v>140</v>
      </c>
      <c r="AM1068" s="24" t="s">
        <v>140</v>
      </c>
      <c r="AN1068" s="24" t="s">
        <v>140</v>
      </c>
      <c r="AO1068" s="24" t="s">
        <v>140</v>
      </c>
      <c r="AP1068" s="53" t="s">
        <v>140</v>
      </c>
      <c r="AQ1068" s="53" t="s">
        <v>140</v>
      </c>
      <c r="AR1068" s="30" t="s">
        <v>140</v>
      </c>
      <c r="AS1068" s="53" t="s">
        <v>140</v>
      </c>
      <c r="AT1068" s="30" t="s">
        <v>140</v>
      </c>
      <c r="AU1068" s="30" t="s">
        <v>140</v>
      </c>
      <c r="AV1068" s="53">
        <v>-10000</v>
      </c>
      <c r="AW1068" s="53" t="s">
        <v>140</v>
      </c>
      <c r="AX1068" s="30" t="s">
        <v>150</v>
      </c>
      <c r="AY1068" s="53" t="s">
        <v>140</v>
      </c>
      <c r="AZ1068" s="30" t="s">
        <v>140</v>
      </c>
      <c r="BA1068" s="30" t="s">
        <v>140</v>
      </c>
    </row>
    <row r="1069" spans="2:53">
      <c r="B1069" s="124">
        <v>45471</v>
      </c>
      <c r="C1069" s="22" t="s">
        <v>64</v>
      </c>
      <c r="D1069" s="23" t="s">
        <v>146</v>
      </c>
      <c r="E1069" s="29">
        <v>7380</v>
      </c>
      <c r="F1069" s="29"/>
      <c r="G1069" s="53"/>
      <c r="H1069" s="47">
        <v>7380</v>
      </c>
      <c r="I1069" s="29"/>
      <c r="J1069" s="29"/>
      <c r="K1069" s="29"/>
      <c r="L1069" s="47">
        <v>-388</v>
      </c>
      <c r="M1069" s="29">
        <v>-388</v>
      </c>
      <c r="N1069" s="53">
        <v>-388</v>
      </c>
      <c r="O1069" s="26" t="s">
        <v>144</v>
      </c>
      <c r="P1069" s="25" t="s">
        <v>144</v>
      </c>
      <c r="Q1069" s="26">
        <v>0</v>
      </c>
      <c r="R1069" s="24">
        <v>0</v>
      </c>
      <c r="S1069" s="24" t="s">
        <v>139</v>
      </c>
      <c r="T1069" s="24" t="s">
        <v>139</v>
      </c>
      <c r="U1069" s="29" t="s">
        <v>139</v>
      </c>
      <c r="V1069" s="25">
        <v>0</v>
      </c>
      <c r="W1069" s="30">
        <v>1</v>
      </c>
      <c r="X1069" s="47" t="s">
        <v>140</v>
      </c>
      <c r="Y1069" s="24" t="s">
        <v>140</v>
      </c>
      <c r="Z1069" s="25" t="s">
        <v>140</v>
      </c>
      <c r="AA1069" s="29" t="s">
        <v>140</v>
      </c>
      <c r="AB1069" s="24" t="s">
        <v>140</v>
      </c>
      <c r="AC1069" s="25" t="s">
        <v>140</v>
      </c>
      <c r="AD1069" s="24" t="s">
        <v>140</v>
      </c>
      <c r="AE1069" s="24" t="s">
        <v>140</v>
      </c>
      <c r="AF1069" s="25" t="s">
        <v>140</v>
      </c>
      <c r="AG1069" s="48" t="s">
        <v>140</v>
      </c>
      <c r="AH1069" s="24" t="s">
        <v>140</v>
      </c>
      <c r="AI1069" s="25" t="s">
        <v>140</v>
      </c>
      <c r="AJ1069" s="26" t="s">
        <v>140</v>
      </c>
      <c r="AK1069" s="24" t="s">
        <v>140</v>
      </c>
      <c r="AL1069" s="24" t="s">
        <v>140</v>
      </c>
      <c r="AM1069" s="24" t="s">
        <v>140</v>
      </c>
      <c r="AN1069" s="24" t="s">
        <v>140</v>
      </c>
      <c r="AO1069" s="24" t="s">
        <v>140</v>
      </c>
      <c r="AP1069" s="53" t="s">
        <v>140</v>
      </c>
      <c r="AQ1069" s="53" t="s">
        <v>140</v>
      </c>
      <c r="AR1069" s="30" t="s">
        <v>140</v>
      </c>
      <c r="AS1069" s="53" t="s">
        <v>140</v>
      </c>
      <c r="AT1069" s="30" t="s">
        <v>140</v>
      </c>
      <c r="AU1069" s="30" t="s">
        <v>140</v>
      </c>
      <c r="AV1069" s="53">
        <v>-10000</v>
      </c>
      <c r="AW1069" s="53" t="s">
        <v>140</v>
      </c>
      <c r="AX1069" s="30" t="s">
        <v>150</v>
      </c>
      <c r="AY1069" s="53" t="s">
        <v>140</v>
      </c>
      <c r="AZ1069" s="30" t="s">
        <v>140</v>
      </c>
      <c r="BA1069" s="30" t="s">
        <v>140</v>
      </c>
    </row>
    <row r="1070" spans="2:53">
      <c r="B1070" s="124">
        <v>45471</v>
      </c>
      <c r="C1070" s="22" t="s">
        <v>64</v>
      </c>
      <c r="D1070" s="23" t="s">
        <v>147</v>
      </c>
      <c r="E1070" s="29">
        <v>8894</v>
      </c>
      <c r="F1070" s="29"/>
      <c r="G1070" s="53"/>
      <c r="H1070" s="47">
        <v>8417</v>
      </c>
      <c r="I1070" s="29"/>
      <c r="J1070" s="29"/>
      <c r="K1070" s="29"/>
      <c r="L1070" s="47">
        <v>-3804</v>
      </c>
      <c r="M1070" s="29">
        <v>-3804</v>
      </c>
      <c r="N1070" s="53">
        <v>-3438</v>
      </c>
      <c r="O1070" s="26" t="s">
        <v>40</v>
      </c>
      <c r="P1070" s="25" t="s">
        <v>144</v>
      </c>
      <c r="Q1070" s="26">
        <v>0</v>
      </c>
      <c r="R1070" s="24">
        <v>477</v>
      </c>
      <c r="S1070" s="24" t="s">
        <v>139</v>
      </c>
      <c r="T1070" s="24" t="s">
        <v>139</v>
      </c>
      <c r="U1070" s="29" t="s">
        <v>139</v>
      </c>
      <c r="V1070" s="25">
        <v>0</v>
      </c>
      <c r="W1070" s="30">
        <v>1</v>
      </c>
      <c r="X1070" s="47" t="s">
        <v>140</v>
      </c>
      <c r="Y1070" s="24" t="s">
        <v>140</v>
      </c>
      <c r="Z1070" s="25" t="s">
        <v>140</v>
      </c>
      <c r="AA1070" s="29" t="s">
        <v>140</v>
      </c>
      <c r="AB1070" s="24" t="s">
        <v>140</v>
      </c>
      <c r="AC1070" s="25" t="s">
        <v>140</v>
      </c>
      <c r="AD1070" s="24" t="s">
        <v>140</v>
      </c>
      <c r="AE1070" s="24" t="s">
        <v>140</v>
      </c>
      <c r="AF1070" s="25" t="s">
        <v>140</v>
      </c>
      <c r="AG1070" s="48" t="s">
        <v>140</v>
      </c>
      <c r="AH1070" s="24" t="s">
        <v>140</v>
      </c>
      <c r="AI1070" s="25" t="s">
        <v>140</v>
      </c>
      <c r="AJ1070" s="26" t="s">
        <v>140</v>
      </c>
      <c r="AK1070" s="24" t="s">
        <v>140</v>
      </c>
      <c r="AL1070" s="24" t="s">
        <v>140</v>
      </c>
      <c r="AM1070" s="24" t="s">
        <v>140</v>
      </c>
      <c r="AN1070" s="24" t="s">
        <v>140</v>
      </c>
      <c r="AO1070" s="24" t="s">
        <v>140</v>
      </c>
      <c r="AP1070" s="53" t="s">
        <v>140</v>
      </c>
      <c r="AQ1070" s="53" t="s">
        <v>140</v>
      </c>
      <c r="AR1070" s="30" t="s">
        <v>140</v>
      </c>
      <c r="AS1070" s="53" t="s">
        <v>140</v>
      </c>
      <c r="AT1070" s="30" t="s">
        <v>140</v>
      </c>
      <c r="AU1070" s="30" t="s">
        <v>140</v>
      </c>
      <c r="AV1070" s="53">
        <v>-10000</v>
      </c>
      <c r="AW1070" s="53" t="s">
        <v>140</v>
      </c>
      <c r="AX1070" s="30" t="s">
        <v>150</v>
      </c>
      <c r="AY1070" s="53" t="s">
        <v>140</v>
      </c>
      <c r="AZ1070" s="30" t="s">
        <v>140</v>
      </c>
      <c r="BA1070" s="30" t="s">
        <v>140</v>
      </c>
    </row>
    <row r="1071" spans="2:53">
      <c r="B1071" s="124">
        <v>45471</v>
      </c>
      <c r="C1071" s="22" t="s">
        <v>64</v>
      </c>
      <c r="D1071" s="23" t="s">
        <v>148</v>
      </c>
      <c r="E1071" s="29">
        <v>8894</v>
      </c>
      <c r="F1071" s="29"/>
      <c r="G1071" s="53"/>
      <c r="H1071" s="47">
        <v>8470</v>
      </c>
      <c r="I1071" s="29"/>
      <c r="J1071" s="29"/>
      <c r="K1071" s="29"/>
      <c r="L1071" s="47">
        <v>-3776</v>
      </c>
      <c r="M1071" s="29">
        <v>-3776</v>
      </c>
      <c r="N1071" s="53">
        <v>-3407</v>
      </c>
      <c r="O1071" s="26" t="s">
        <v>40</v>
      </c>
      <c r="P1071" s="25" t="s">
        <v>144</v>
      </c>
      <c r="Q1071" s="26">
        <v>0</v>
      </c>
      <c r="R1071" s="24">
        <v>424</v>
      </c>
      <c r="S1071" s="24" t="s">
        <v>139</v>
      </c>
      <c r="T1071" s="24" t="s">
        <v>139</v>
      </c>
      <c r="U1071" s="29" t="s">
        <v>139</v>
      </c>
      <c r="V1071" s="25">
        <v>0</v>
      </c>
      <c r="W1071" s="30">
        <v>1</v>
      </c>
      <c r="X1071" s="47" t="s">
        <v>140</v>
      </c>
      <c r="Y1071" s="24" t="s">
        <v>140</v>
      </c>
      <c r="Z1071" s="25" t="s">
        <v>140</v>
      </c>
      <c r="AA1071" s="29" t="s">
        <v>140</v>
      </c>
      <c r="AB1071" s="24" t="s">
        <v>140</v>
      </c>
      <c r="AC1071" s="25" t="s">
        <v>140</v>
      </c>
      <c r="AD1071" s="24" t="s">
        <v>140</v>
      </c>
      <c r="AE1071" s="24" t="s">
        <v>140</v>
      </c>
      <c r="AF1071" s="25" t="s">
        <v>140</v>
      </c>
      <c r="AG1071" s="48" t="s">
        <v>140</v>
      </c>
      <c r="AH1071" s="24" t="s">
        <v>140</v>
      </c>
      <c r="AI1071" s="25" t="s">
        <v>140</v>
      </c>
      <c r="AJ1071" s="26" t="s">
        <v>140</v>
      </c>
      <c r="AK1071" s="24" t="s">
        <v>140</v>
      </c>
      <c r="AL1071" s="24" t="s">
        <v>140</v>
      </c>
      <c r="AM1071" s="24" t="s">
        <v>140</v>
      </c>
      <c r="AN1071" s="24" t="s">
        <v>140</v>
      </c>
      <c r="AO1071" s="24" t="s">
        <v>140</v>
      </c>
      <c r="AP1071" s="53" t="s">
        <v>140</v>
      </c>
      <c r="AQ1071" s="53" t="s">
        <v>140</v>
      </c>
      <c r="AR1071" s="30" t="s">
        <v>140</v>
      </c>
      <c r="AS1071" s="53" t="s">
        <v>140</v>
      </c>
      <c r="AT1071" s="30" t="s">
        <v>140</v>
      </c>
      <c r="AU1071" s="30" t="s">
        <v>140</v>
      </c>
      <c r="AV1071" s="53">
        <v>-10000</v>
      </c>
      <c r="AW1071" s="53" t="s">
        <v>140</v>
      </c>
      <c r="AX1071" s="30" t="s">
        <v>150</v>
      </c>
      <c r="AY1071" s="53" t="s">
        <v>140</v>
      </c>
      <c r="AZ1071" s="30" t="s">
        <v>140</v>
      </c>
      <c r="BA1071" s="30" t="s">
        <v>140</v>
      </c>
    </row>
    <row r="1072" spans="2:53">
      <c r="B1072" s="124">
        <v>45471</v>
      </c>
      <c r="C1072" s="22" t="s">
        <v>64</v>
      </c>
      <c r="D1072" s="23" t="s">
        <v>149</v>
      </c>
      <c r="E1072" s="29">
        <v>8894</v>
      </c>
      <c r="F1072" s="29"/>
      <c r="G1072" s="53"/>
      <c r="H1072" s="47">
        <v>8066</v>
      </c>
      <c r="I1072" s="29"/>
      <c r="J1072" s="29"/>
      <c r="K1072" s="29"/>
      <c r="L1072" s="47">
        <v>-3837</v>
      </c>
      <c r="M1072" s="29">
        <v>-3837</v>
      </c>
      <c r="N1072" s="53">
        <v>-3295</v>
      </c>
      <c r="O1072" s="26" t="s">
        <v>40</v>
      </c>
      <c r="P1072" s="25" t="s">
        <v>144</v>
      </c>
      <c r="Q1072" s="26">
        <v>0</v>
      </c>
      <c r="R1072" s="24">
        <v>828</v>
      </c>
      <c r="S1072" s="24" t="s">
        <v>139</v>
      </c>
      <c r="T1072" s="24" t="s">
        <v>139</v>
      </c>
      <c r="U1072" s="29" t="s">
        <v>139</v>
      </c>
      <c r="V1072" s="25">
        <v>0</v>
      </c>
      <c r="W1072" s="30">
        <v>1</v>
      </c>
      <c r="X1072" s="47" t="s">
        <v>140</v>
      </c>
      <c r="Y1072" s="24" t="s">
        <v>140</v>
      </c>
      <c r="Z1072" s="25" t="s">
        <v>140</v>
      </c>
      <c r="AA1072" s="29" t="s">
        <v>140</v>
      </c>
      <c r="AB1072" s="24" t="s">
        <v>140</v>
      </c>
      <c r="AC1072" s="25" t="s">
        <v>140</v>
      </c>
      <c r="AD1072" s="24" t="s">
        <v>140</v>
      </c>
      <c r="AE1072" s="24" t="s">
        <v>140</v>
      </c>
      <c r="AF1072" s="25" t="s">
        <v>140</v>
      </c>
      <c r="AG1072" s="48" t="s">
        <v>140</v>
      </c>
      <c r="AH1072" s="24" t="s">
        <v>140</v>
      </c>
      <c r="AI1072" s="25" t="s">
        <v>140</v>
      </c>
      <c r="AJ1072" s="26" t="s">
        <v>140</v>
      </c>
      <c r="AK1072" s="24" t="s">
        <v>140</v>
      </c>
      <c r="AL1072" s="24" t="s">
        <v>140</v>
      </c>
      <c r="AM1072" s="24" t="s">
        <v>140</v>
      </c>
      <c r="AN1072" s="24" t="s">
        <v>140</v>
      </c>
      <c r="AO1072" s="24" t="s">
        <v>140</v>
      </c>
      <c r="AP1072" s="53" t="s">
        <v>140</v>
      </c>
      <c r="AQ1072" s="53" t="s">
        <v>140</v>
      </c>
      <c r="AR1072" s="30" t="s">
        <v>140</v>
      </c>
      <c r="AS1072" s="53" t="s">
        <v>140</v>
      </c>
      <c r="AT1072" s="30" t="s">
        <v>140</v>
      </c>
      <c r="AU1072" s="30" t="s">
        <v>140</v>
      </c>
      <c r="AV1072" s="53">
        <v>-10000</v>
      </c>
      <c r="AW1072" s="53" t="s">
        <v>140</v>
      </c>
      <c r="AX1072" s="30" t="s">
        <v>150</v>
      </c>
      <c r="AY1072" s="53" t="s">
        <v>140</v>
      </c>
      <c r="AZ1072" s="30" t="s">
        <v>140</v>
      </c>
      <c r="BA1072" s="30" t="s">
        <v>140</v>
      </c>
    </row>
    <row r="1073" spans="2:53">
      <c r="B1073" s="124">
        <v>45471</v>
      </c>
      <c r="C1073" s="22" t="s">
        <v>64</v>
      </c>
      <c r="D1073" s="23" t="s">
        <v>151</v>
      </c>
      <c r="E1073" s="29">
        <v>8795</v>
      </c>
      <c r="F1073" s="29"/>
      <c r="G1073" s="53"/>
      <c r="H1073" s="47">
        <v>7680</v>
      </c>
      <c r="I1073" s="29"/>
      <c r="J1073" s="29"/>
      <c r="K1073" s="29"/>
      <c r="L1073" s="47">
        <v>-1367</v>
      </c>
      <c r="M1073" s="29">
        <v>-1367</v>
      </c>
      <c r="N1073" s="53">
        <v>-161</v>
      </c>
      <c r="O1073" s="26" t="s">
        <v>40</v>
      </c>
      <c r="P1073" s="25" t="s">
        <v>144</v>
      </c>
      <c r="Q1073" s="26">
        <v>0</v>
      </c>
      <c r="R1073" s="24">
        <v>1115</v>
      </c>
      <c r="S1073" s="24" t="s">
        <v>139</v>
      </c>
      <c r="T1073" s="24" t="s">
        <v>139</v>
      </c>
      <c r="U1073" s="29" t="s">
        <v>139</v>
      </c>
      <c r="V1073" s="25">
        <v>0</v>
      </c>
      <c r="W1073" s="30">
        <v>1</v>
      </c>
      <c r="X1073" s="47" t="s">
        <v>140</v>
      </c>
      <c r="Y1073" s="24" t="s">
        <v>140</v>
      </c>
      <c r="Z1073" s="25" t="s">
        <v>140</v>
      </c>
      <c r="AA1073" s="29" t="s">
        <v>140</v>
      </c>
      <c r="AB1073" s="24" t="s">
        <v>140</v>
      </c>
      <c r="AC1073" s="25" t="s">
        <v>140</v>
      </c>
      <c r="AD1073" s="24" t="s">
        <v>140</v>
      </c>
      <c r="AE1073" s="24" t="s">
        <v>140</v>
      </c>
      <c r="AF1073" s="25" t="s">
        <v>140</v>
      </c>
      <c r="AG1073" s="48" t="s">
        <v>140</v>
      </c>
      <c r="AH1073" s="24" t="s">
        <v>140</v>
      </c>
      <c r="AI1073" s="25" t="s">
        <v>140</v>
      </c>
      <c r="AJ1073" s="26" t="s">
        <v>140</v>
      </c>
      <c r="AK1073" s="24" t="s">
        <v>140</v>
      </c>
      <c r="AL1073" s="24" t="s">
        <v>140</v>
      </c>
      <c r="AM1073" s="24" t="s">
        <v>140</v>
      </c>
      <c r="AN1073" s="24" t="s">
        <v>140</v>
      </c>
      <c r="AO1073" s="24" t="s">
        <v>140</v>
      </c>
      <c r="AP1073" s="53" t="s">
        <v>140</v>
      </c>
      <c r="AQ1073" s="53" t="s">
        <v>140</v>
      </c>
      <c r="AR1073" s="30" t="s">
        <v>140</v>
      </c>
      <c r="AS1073" s="53" t="s">
        <v>140</v>
      </c>
      <c r="AT1073" s="30" t="s">
        <v>140</v>
      </c>
      <c r="AU1073" s="30" t="s">
        <v>140</v>
      </c>
      <c r="AV1073" s="53">
        <v>-10000</v>
      </c>
      <c r="AW1073" s="53" t="s">
        <v>140</v>
      </c>
      <c r="AX1073" s="30" t="s">
        <v>150</v>
      </c>
      <c r="AY1073" s="53" t="s">
        <v>140</v>
      </c>
      <c r="AZ1073" s="30" t="s">
        <v>140</v>
      </c>
      <c r="BA1073" s="30" t="s">
        <v>140</v>
      </c>
    </row>
    <row r="1074" spans="2:53">
      <c r="B1074" s="124">
        <v>45471</v>
      </c>
      <c r="C1074" s="22" t="s">
        <v>64</v>
      </c>
      <c r="D1074" s="23" t="s">
        <v>153</v>
      </c>
      <c r="E1074" s="29">
        <v>8795</v>
      </c>
      <c r="F1074" s="29"/>
      <c r="G1074" s="53"/>
      <c r="H1074" s="47">
        <v>7668</v>
      </c>
      <c r="I1074" s="29"/>
      <c r="J1074" s="29"/>
      <c r="K1074" s="29"/>
      <c r="L1074" s="47">
        <v>-1367</v>
      </c>
      <c r="M1074" s="29">
        <v>-1367</v>
      </c>
      <c r="N1074" s="53">
        <v>-114</v>
      </c>
      <c r="O1074" s="26" t="s">
        <v>40</v>
      </c>
      <c r="P1074" s="25" t="s">
        <v>144</v>
      </c>
      <c r="Q1074" s="26">
        <v>0</v>
      </c>
      <c r="R1074" s="24">
        <v>1127</v>
      </c>
      <c r="S1074" s="24" t="s">
        <v>139</v>
      </c>
      <c r="T1074" s="24" t="s">
        <v>139</v>
      </c>
      <c r="U1074" s="29" t="s">
        <v>139</v>
      </c>
      <c r="V1074" s="25">
        <v>0</v>
      </c>
      <c r="W1074" s="30">
        <v>1</v>
      </c>
      <c r="X1074" s="47" t="s">
        <v>140</v>
      </c>
      <c r="Y1074" s="24" t="s">
        <v>140</v>
      </c>
      <c r="Z1074" s="25" t="s">
        <v>140</v>
      </c>
      <c r="AA1074" s="29" t="s">
        <v>140</v>
      </c>
      <c r="AB1074" s="24" t="s">
        <v>140</v>
      </c>
      <c r="AC1074" s="25" t="s">
        <v>140</v>
      </c>
      <c r="AD1074" s="24" t="s">
        <v>140</v>
      </c>
      <c r="AE1074" s="24" t="s">
        <v>140</v>
      </c>
      <c r="AF1074" s="25" t="s">
        <v>140</v>
      </c>
      <c r="AG1074" s="48" t="s">
        <v>140</v>
      </c>
      <c r="AH1074" s="24" t="s">
        <v>140</v>
      </c>
      <c r="AI1074" s="25" t="s">
        <v>140</v>
      </c>
      <c r="AJ1074" s="26" t="s">
        <v>140</v>
      </c>
      <c r="AK1074" s="24" t="s">
        <v>140</v>
      </c>
      <c r="AL1074" s="24" t="s">
        <v>140</v>
      </c>
      <c r="AM1074" s="24" t="s">
        <v>140</v>
      </c>
      <c r="AN1074" s="24" t="s">
        <v>140</v>
      </c>
      <c r="AO1074" s="24" t="s">
        <v>140</v>
      </c>
      <c r="AP1074" s="53" t="s">
        <v>140</v>
      </c>
      <c r="AQ1074" s="53" t="s">
        <v>140</v>
      </c>
      <c r="AR1074" s="30" t="s">
        <v>140</v>
      </c>
      <c r="AS1074" s="53" t="s">
        <v>140</v>
      </c>
      <c r="AT1074" s="30" t="s">
        <v>140</v>
      </c>
      <c r="AU1074" s="30" t="s">
        <v>140</v>
      </c>
      <c r="AV1074" s="53">
        <v>-10000</v>
      </c>
      <c r="AW1074" s="53" t="s">
        <v>140</v>
      </c>
      <c r="AX1074" s="30" t="s">
        <v>150</v>
      </c>
      <c r="AY1074" s="53" t="s">
        <v>140</v>
      </c>
      <c r="AZ1074" s="30" t="s">
        <v>140</v>
      </c>
      <c r="BA1074" s="30" t="s">
        <v>140</v>
      </c>
    </row>
    <row r="1075" spans="2:53" ht="15" thickBot="1">
      <c r="B1075" s="124">
        <v>45471</v>
      </c>
      <c r="C1075" s="32" t="s">
        <v>64</v>
      </c>
      <c r="D1075" s="33" t="s">
        <v>155</v>
      </c>
      <c r="E1075" s="54">
        <v>8195</v>
      </c>
      <c r="F1075" s="54"/>
      <c r="G1075" s="55"/>
      <c r="H1075" s="56">
        <v>7059</v>
      </c>
      <c r="I1075" s="54"/>
      <c r="J1075" s="54"/>
      <c r="K1075" s="54"/>
      <c r="L1075" s="56">
        <v>-748</v>
      </c>
      <c r="M1075" s="54">
        <v>-748</v>
      </c>
      <c r="N1075" s="55">
        <v>517</v>
      </c>
      <c r="O1075" s="36" t="s">
        <v>40</v>
      </c>
      <c r="P1075" s="35" t="s">
        <v>144</v>
      </c>
      <c r="Q1075" s="36">
        <v>0</v>
      </c>
      <c r="R1075" s="24">
        <v>1136</v>
      </c>
      <c r="S1075" s="24" t="s">
        <v>139</v>
      </c>
      <c r="T1075" s="24" t="s">
        <v>139</v>
      </c>
      <c r="U1075" s="29" t="s">
        <v>139</v>
      </c>
      <c r="V1075" s="25">
        <v>517</v>
      </c>
      <c r="W1075" s="30">
        <v>1</v>
      </c>
      <c r="X1075" s="56" t="s">
        <v>140</v>
      </c>
      <c r="Y1075" s="34" t="s">
        <v>140</v>
      </c>
      <c r="Z1075" s="35" t="s">
        <v>140</v>
      </c>
      <c r="AA1075" s="54" t="s">
        <v>140</v>
      </c>
      <c r="AB1075" s="34" t="s">
        <v>140</v>
      </c>
      <c r="AC1075" s="35" t="s">
        <v>140</v>
      </c>
      <c r="AD1075" s="34" t="s">
        <v>140</v>
      </c>
      <c r="AE1075" s="34" t="s">
        <v>140</v>
      </c>
      <c r="AF1075" s="35" t="s">
        <v>140</v>
      </c>
      <c r="AG1075" s="61" t="s">
        <v>140</v>
      </c>
      <c r="AH1075" s="34" t="s">
        <v>140</v>
      </c>
      <c r="AI1075" s="35" t="s">
        <v>140</v>
      </c>
      <c r="AJ1075" s="36" t="s">
        <v>140</v>
      </c>
      <c r="AK1075" s="34" t="s">
        <v>140</v>
      </c>
      <c r="AL1075" s="34" t="s">
        <v>140</v>
      </c>
      <c r="AM1075" s="34" t="s">
        <v>140</v>
      </c>
      <c r="AN1075" s="34" t="s">
        <v>140</v>
      </c>
      <c r="AO1075" s="34" t="s">
        <v>140</v>
      </c>
      <c r="AP1075" s="55" t="s">
        <v>140</v>
      </c>
      <c r="AQ1075" s="55" t="s">
        <v>140</v>
      </c>
      <c r="AR1075" s="37" t="s">
        <v>140</v>
      </c>
      <c r="AS1075" s="55" t="s">
        <v>140</v>
      </c>
      <c r="AT1075" s="37" t="s">
        <v>140</v>
      </c>
      <c r="AU1075" s="37" t="s">
        <v>140</v>
      </c>
      <c r="AV1075" s="55">
        <v>-10000</v>
      </c>
      <c r="AW1075" s="55" t="s">
        <v>140</v>
      </c>
      <c r="AX1075" s="37" t="s">
        <v>150</v>
      </c>
      <c r="AY1075" s="55" t="s">
        <v>140</v>
      </c>
      <c r="AZ1075" s="37" t="s">
        <v>140</v>
      </c>
      <c r="BA1075" s="37" t="s">
        <v>140</v>
      </c>
    </row>
    <row r="1076" spans="2:53">
      <c r="B1076" s="123">
        <v>45472</v>
      </c>
      <c r="C1076" s="39" t="s">
        <v>64</v>
      </c>
      <c r="D1076" s="40" t="s">
        <v>138</v>
      </c>
      <c r="E1076" s="50">
        <v>4033</v>
      </c>
      <c r="F1076" s="50"/>
      <c r="G1076" s="51"/>
      <c r="H1076" s="52">
        <v>4033</v>
      </c>
      <c r="I1076" s="50"/>
      <c r="J1076" s="50"/>
      <c r="K1076" s="50"/>
      <c r="L1076" s="52">
        <v>0</v>
      </c>
      <c r="M1076" s="50">
        <v>0</v>
      </c>
      <c r="N1076" s="51">
        <v>0</v>
      </c>
      <c r="O1076" s="28" t="s">
        <v>144</v>
      </c>
      <c r="P1076" s="41" t="s">
        <v>41</v>
      </c>
      <c r="Q1076" s="28">
        <v>0</v>
      </c>
      <c r="R1076" s="24">
        <v>0</v>
      </c>
      <c r="S1076" s="24" t="s">
        <v>139</v>
      </c>
      <c r="T1076" s="24" t="s">
        <v>139</v>
      </c>
      <c r="U1076" s="29" t="s">
        <v>139</v>
      </c>
      <c r="V1076" s="25">
        <v>0</v>
      </c>
      <c r="W1076" s="30">
        <v>1</v>
      </c>
      <c r="X1076" s="52">
        <v>160</v>
      </c>
      <c r="Y1076" s="27" t="s">
        <v>140</v>
      </c>
      <c r="Z1076" s="41" t="s">
        <v>170</v>
      </c>
      <c r="AA1076" s="50">
        <v>351</v>
      </c>
      <c r="AB1076" s="27" t="s">
        <v>140</v>
      </c>
      <c r="AC1076" s="41" t="s">
        <v>170</v>
      </c>
      <c r="AD1076" s="27" t="s">
        <v>140</v>
      </c>
      <c r="AE1076" s="27" t="s">
        <v>140</v>
      </c>
      <c r="AF1076" s="41" t="s">
        <v>140</v>
      </c>
      <c r="AG1076" s="59" t="s">
        <v>140</v>
      </c>
      <c r="AH1076" s="27" t="s">
        <v>140</v>
      </c>
      <c r="AI1076" s="41" t="s">
        <v>140</v>
      </c>
      <c r="AJ1076" s="28" t="s">
        <v>140</v>
      </c>
      <c r="AK1076" s="27" t="s">
        <v>140</v>
      </c>
      <c r="AL1076" s="27" t="s">
        <v>140</v>
      </c>
      <c r="AM1076" s="28" t="s">
        <v>140</v>
      </c>
      <c r="AN1076" s="27" t="s">
        <v>140</v>
      </c>
      <c r="AO1076" s="27" t="s">
        <v>140</v>
      </c>
      <c r="AP1076" s="51" t="s">
        <v>140</v>
      </c>
      <c r="AQ1076" s="51" t="s">
        <v>140</v>
      </c>
      <c r="AR1076" s="42" t="s">
        <v>140</v>
      </c>
      <c r="AS1076" s="51" t="s">
        <v>140</v>
      </c>
      <c r="AT1076" s="42" t="s">
        <v>140</v>
      </c>
      <c r="AU1076" s="42" t="s">
        <v>140</v>
      </c>
      <c r="AV1076" s="51">
        <v>-10000</v>
      </c>
      <c r="AW1076" s="51" t="s">
        <v>140</v>
      </c>
      <c r="AX1076" s="42" t="s">
        <v>150</v>
      </c>
      <c r="AY1076" s="51" t="s">
        <v>140</v>
      </c>
      <c r="AZ1076" s="42" t="s">
        <v>140</v>
      </c>
      <c r="BA1076" s="42" t="s">
        <v>140</v>
      </c>
    </row>
    <row r="1077" spans="2:53">
      <c r="B1077" s="124">
        <v>45472</v>
      </c>
      <c r="C1077" s="22" t="s">
        <v>64</v>
      </c>
      <c r="D1077" s="23" t="s">
        <v>141</v>
      </c>
      <c r="E1077" s="29">
        <v>4061</v>
      </c>
      <c r="F1077" s="29"/>
      <c r="G1077" s="53"/>
      <c r="H1077" s="47">
        <v>4061</v>
      </c>
      <c r="I1077" s="29"/>
      <c r="J1077" s="29"/>
      <c r="K1077" s="29"/>
      <c r="L1077" s="47">
        <v>0</v>
      </c>
      <c r="M1077" s="29">
        <v>0</v>
      </c>
      <c r="N1077" s="53">
        <v>0</v>
      </c>
      <c r="O1077" s="26" t="s">
        <v>144</v>
      </c>
      <c r="P1077" s="25" t="s">
        <v>41</v>
      </c>
      <c r="Q1077" s="26">
        <v>0</v>
      </c>
      <c r="R1077" s="24">
        <v>0</v>
      </c>
      <c r="S1077" s="24" t="s">
        <v>139</v>
      </c>
      <c r="T1077" s="24" t="s">
        <v>139</v>
      </c>
      <c r="U1077" s="29" t="s">
        <v>139</v>
      </c>
      <c r="V1077" s="25">
        <v>0</v>
      </c>
      <c r="W1077" s="30">
        <v>1</v>
      </c>
      <c r="X1077" s="47">
        <v>160</v>
      </c>
      <c r="Y1077" s="24" t="s">
        <v>140</v>
      </c>
      <c r="Z1077" s="25" t="s">
        <v>170</v>
      </c>
      <c r="AA1077" s="29">
        <v>348</v>
      </c>
      <c r="AB1077" s="24" t="s">
        <v>140</v>
      </c>
      <c r="AC1077" s="25" t="s">
        <v>170</v>
      </c>
      <c r="AD1077" s="24" t="s">
        <v>140</v>
      </c>
      <c r="AE1077" s="24" t="s">
        <v>140</v>
      </c>
      <c r="AF1077" s="25" t="s">
        <v>140</v>
      </c>
      <c r="AG1077" s="48" t="s">
        <v>140</v>
      </c>
      <c r="AH1077" s="24" t="s">
        <v>140</v>
      </c>
      <c r="AI1077" s="25" t="s">
        <v>140</v>
      </c>
      <c r="AJ1077" s="26" t="s">
        <v>140</v>
      </c>
      <c r="AK1077" s="24" t="s">
        <v>140</v>
      </c>
      <c r="AL1077" s="24" t="s">
        <v>140</v>
      </c>
      <c r="AM1077" s="26" t="s">
        <v>140</v>
      </c>
      <c r="AN1077" s="24" t="s">
        <v>140</v>
      </c>
      <c r="AO1077" s="24" t="s">
        <v>140</v>
      </c>
      <c r="AP1077" s="53" t="s">
        <v>140</v>
      </c>
      <c r="AQ1077" s="53" t="s">
        <v>140</v>
      </c>
      <c r="AR1077" s="30" t="s">
        <v>140</v>
      </c>
      <c r="AS1077" s="53" t="s">
        <v>140</v>
      </c>
      <c r="AT1077" s="30" t="s">
        <v>140</v>
      </c>
      <c r="AU1077" s="30" t="s">
        <v>140</v>
      </c>
      <c r="AV1077" s="53">
        <v>-10000</v>
      </c>
      <c r="AW1077" s="53" t="s">
        <v>140</v>
      </c>
      <c r="AX1077" s="30" t="s">
        <v>150</v>
      </c>
      <c r="AY1077" s="53" t="s">
        <v>140</v>
      </c>
      <c r="AZ1077" s="30" t="s">
        <v>140</v>
      </c>
      <c r="BA1077" s="30" t="s">
        <v>140</v>
      </c>
    </row>
    <row r="1078" spans="2:53">
      <c r="B1078" s="124">
        <v>45472</v>
      </c>
      <c r="C1078" s="22" t="s">
        <v>64</v>
      </c>
      <c r="D1078" s="23" t="s">
        <v>142</v>
      </c>
      <c r="E1078" s="29">
        <v>4058</v>
      </c>
      <c r="F1078" s="29"/>
      <c r="G1078" s="53"/>
      <c r="H1078" s="47">
        <v>4058</v>
      </c>
      <c r="I1078" s="29"/>
      <c r="J1078" s="29"/>
      <c r="K1078" s="29"/>
      <c r="L1078" s="47">
        <v>0</v>
      </c>
      <c r="M1078" s="29">
        <v>0</v>
      </c>
      <c r="N1078" s="53">
        <v>0</v>
      </c>
      <c r="O1078" s="26" t="s">
        <v>144</v>
      </c>
      <c r="P1078" s="25" t="s">
        <v>41</v>
      </c>
      <c r="Q1078" s="26">
        <v>0</v>
      </c>
      <c r="R1078" s="24">
        <v>0</v>
      </c>
      <c r="S1078" s="24" t="s">
        <v>139</v>
      </c>
      <c r="T1078" s="24" t="s">
        <v>139</v>
      </c>
      <c r="U1078" s="29" t="s">
        <v>139</v>
      </c>
      <c r="V1078" s="25">
        <v>0</v>
      </c>
      <c r="W1078" s="30">
        <v>1</v>
      </c>
      <c r="X1078" s="47">
        <v>160</v>
      </c>
      <c r="Y1078" s="24" t="s">
        <v>140</v>
      </c>
      <c r="Z1078" s="25" t="s">
        <v>170</v>
      </c>
      <c r="AA1078" s="29">
        <v>306</v>
      </c>
      <c r="AB1078" s="24" t="s">
        <v>140</v>
      </c>
      <c r="AC1078" s="25" t="s">
        <v>170</v>
      </c>
      <c r="AD1078" s="24" t="s">
        <v>140</v>
      </c>
      <c r="AE1078" s="24" t="s">
        <v>140</v>
      </c>
      <c r="AF1078" s="25" t="s">
        <v>140</v>
      </c>
      <c r="AG1078" s="48" t="s">
        <v>140</v>
      </c>
      <c r="AH1078" s="24" t="s">
        <v>140</v>
      </c>
      <c r="AI1078" s="25" t="s">
        <v>140</v>
      </c>
      <c r="AJ1078" s="26" t="s">
        <v>140</v>
      </c>
      <c r="AK1078" s="24" t="s">
        <v>140</v>
      </c>
      <c r="AL1078" s="24" t="s">
        <v>140</v>
      </c>
      <c r="AM1078" s="26" t="s">
        <v>140</v>
      </c>
      <c r="AN1078" s="24" t="s">
        <v>140</v>
      </c>
      <c r="AO1078" s="24" t="s">
        <v>140</v>
      </c>
      <c r="AP1078" s="53" t="s">
        <v>140</v>
      </c>
      <c r="AQ1078" s="53" t="s">
        <v>140</v>
      </c>
      <c r="AR1078" s="30" t="s">
        <v>140</v>
      </c>
      <c r="AS1078" s="53" t="s">
        <v>140</v>
      </c>
      <c r="AT1078" s="30" t="s">
        <v>140</v>
      </c>
      <c r="AU1078" s="30" t="s">
        <v>140</v>
      </c>
      <c r="AV1078" s="53">
        <v>-10000</v>
      </c>
      <c r="AW1078" s="53" t="s">
        <v>140</v>
      </c>
      <c r="AX1078" s="30" t="s">
        <v>150</v>
      </c>
      <c r="AY1078" s="53" t="s">
        <v>140</v>
      </c>
      <c r="AZ1078" s="30" t="s">
        <v>140</v>
      </c>
      <c r="BA1078" s="30" t="s">
        <v>140</v>
      </c>
    </row>
    <row r="1079" spans="2:53">
      <c r="B1079" s="124">
        <v>45472</v>
      </c>
      <c r="C1079" s="22" t="s">
        <v>64</v>
      </c>
      <c r="D1079" s="23" t="s">
        <v>143</v>
      </c>
      <c r="E1079" s="29"/>
      <c r="F1079" s="29">
        <v>6434</v>
      </c>
      <c r="G1079" s="53">
        <v>688</v>
      </c>
      <c r="H1079" s="47"/>
      <c r="I1079" s="29">
        <v>4515</v>
      </c>
      <c r="J1079" s="29">
        <v>688</v>
      </c>
      <c r="K1079" s="29"/>
      <c r="L1079" s="47">
        <v>0</v>
      </c>
      <c r="M1079" s="29">
        <v>0</v>
      </c>
      <c r="N1079" s="53">
        <v>0</v>
      </c>
      <c r="O1079" s="26" t="s">
        <v>160</v>
      </c>
      <c r="P1079" s="25" t="s">
        <v>41</v>
      </c>
      <c r="Q1079" s="26">
        <v>0</v>
      </c>
      <c r="R1079" s="24" t="s">
        <v>139</v>
      </c>
      <c r="S1079" s="24">
        <v>1919</v>
      </c>
      <c r="T1079" s="24">
        <v>0</v>
      </c>
      <c r="U1079" s="29">
        <v>1919</v>
      </c>
      <c r="V1079" s="25">
        <v>0</v>
      </c>
      <c r="W1079" s="30">
        <v>1</v>
      </c>
      <c r="X1079" s="47">
        <v>159</v>
      </c>
      <c r="Y1079" s="24" t="s">
        <v>140</v>
      </c>
      <c r="Z1079" s="25" t="s">
        <v>170</v>
      </c>
      <c r="AA1079" s="29">
        <v>386</v>
      </c>
      <c r="AB1079" s="24" t="s">
        <v>140</v>
      </c>
      <c r="AC1079" s="25" t="s">
        <v>170</v>
      </c>
      <c r="AD1079" s="24" t="s">
        <v>140</v>
      </c>
      <c r="AE1079" s="24" t="s">
        <v>140</v>
      </c>
      <c r="AF1079" s="25" t="s">
        <v>140</v>
      </c>
      <c r="AG1079" s="48" t="s">
        <v>140</v>
      </c>
      <c r="AH1079" s="24" t="s">
        <v>140</v>
      </c>
      <c r="AI1079" s="25" t="s">
        <v>140</v>
      </c>
      <c r="AJ1079" s="26" t="s">
        <v>140</v>
      </c>
      <c r="AK1079" s="24" t="s">
        <v>140</v>
      </c>
      <c r="AL1079" s="24" t="s">
        <v>140</v>
      </c>
      <c r="AM1079" s="26" t="s">
        <v>140</v>
      </c>
      <c r="AN1079" s="24" t="s">
        <v>140</v>
      </c>
      <c r="AO1079" s="24" t="s">
        <v>140</v>
      </c>
      <c r="AP1079" s="53" t="s">
        <v>140</v>
      </c>
      <c r="AQ1079" s="53" t="s">
        <v>140</v>
      </c>
      <c r="AR1079" s="30" t="s">
        <v>140</v>
      </c>
      <c r="AS1079" s="53" t="s">
        <v>140</v>
      </c>
      <c r="AT1079" s="30" t="s">
        <v>140</v>
      </c>
      <c r="AU1079" s="30" t="s">
        <v>140</v>
      </c>
      <c r="AV1079" s="53" t="s">
        <v>140</v>
      </c>
      <c r="AW1079" s="53" t="s">
        <v>140</v>
      </c>
      <c r="AX1079" s="30" t="s">
        <v>140</v>
      </c>
      <c r="AY1079" s="53">
        <v>-10000</v>
      </c>
      <c r="AZ1079" s="30" t="s">
        <v>140</v>
      </c>
      <c r="BA1079" s="30" t="s">
        <v>150</v>
      </c>
    </row>
    <row r="1080" spans="2:53">
      <c r="B1080" s="124">
        <v>45472</v>
      </c>
      <c r="C1080" s="22" t="s">
        <v>64</v>
      </c>
      <c r="D1080" s="23" t="s">
        <v>145</v>
      </c>
      <c r="E1080" s="29"/>
      <c r="F1080" s="29">
        <v>6857</v>
      </c>
      <c r="G1080" s="53">
        <v>719</v>
      </c>
      <c r="H1080" s="47"/>
      <c r="I1080" s="29">
        <v>6857</v>
      </c>
      <c r="J1080" s="29">
        <v>719</v>
      </c>
      <c r="K1080" s="29"/>
      <c r="L1080" s="47">
        <v>0</v>
      </c>
      <c r="M1080" s="29">
        <v>0</v>
      </c>
      <c r="N1080" s="53">
        <v>0</v>
      </c>
      <c r="O1080" s="26" t="s">
        <v>144</v>
      </c>
      <c r="P1080" s="25" t="s">
        <v>144</v>
      </c>
      <c r="Q1080" s="26">
        <v>0</v>
      </c>
      <c r="R1080" s="24" t="s">
        <v>139</v>
      </c>
      <c r="S1080" s="24">
        <v>0</v>
      </c>
      <c r="T1080" s="24">
        <v>0</v>
      </c>
      <c r="U1080" s="29">
        <v>0</v>
      </c>
      <c r="V1080" s="25">
        <v>0</v>
      </c>
      <c r="W1080" s="30">
        <v>1</v>
      </c>
      <c r="X1080" s="47">
        <v>158</v>
      </c>
      <c r="Y1080" s="24" t="s">
        <v>140</v>
      </c>
      <c r="Z1080" s="25" t="s">
        <v>170</v>
      </c>
      <c r="AA1080" s="29">
        <v>370</v>
      </c>
      <c r="AB1080" s="24" t="s">
        <v>140</v>
      </c>
      <c r="AC1080" s="25" t="s">
        <v>170</v>
      </c>
      <c r="AD1080" s="24" t="s">
        <v>140</v>
      </c>
      <c r="AE1080" s="24" t="s">
        <v>140</v>
      </c>
      <c r="AF1080" s="25" t="s">
        <v>140</v>
      </c>
      <c r="AG1080" s="48" t="s">
        <v>140</v>
      </c>
      <c r="AH1080" s="24" t="s">
        <v>140</v>
      </c>
      <c r="AI1080" s="25" t="s">
        <v>140</v>
      </c>
      <c r="AJ1080" s="26" t="s">
        <v>140</v>
      </c>
      <c r="AK1080" s="24" t="s">
        <v>140</v>
      </c>
      <c r="AL1080" s="24" t="s">
        <v>140</v>
      </c>
      <c r="AM1080" s="26" t="s">
        <v>140</v>
      </c>
      <c r="AN1080" s="24" t="s">
        <v>140</v>
      </c>
      <c r="AO1080" s="24" t="s">
        <v>140</v>
      </c>
      <c r="AP1080" s="53" t="s">
        <v>140</v>
      </c>
      <c r="AQ1080" s="53" t="s">
        <v>140</v>
      </c>
      <c r="AR1080" s="30" t="s">
        <v>140</v>
      </c>
      <c r="AS1080" s="53" t="s">
        <v>140</v>
      </c>
      <c r="AT1080" s="30" t="s">
        <v>140</v>
      </c>
      <c r="AU1080" s="30" t="s">
        <v>140</v>
      </c>
      <c r="AV1080" s="53" t="s">
        <v>140</v>
      </c>
      <c r="AW1080" s="53" t="s">
        <v>140</v>
      </c>
      <c r="AX1080" s="30" t="s">
        <v>140</v>
      </c>
      <c r="AY1080" s="53">
        <v>-10000</v>
      </c>
      <c r="AZ1080" s="30" t="s">
        <v>140</v>
      </c>
      <c r="BA1080" s="30" t="s">
        <v>150</v>
      </c>
    </row>
    <row r="1081" spans="2:53">
      <c r="B1081" s="124">
        <v>45472</v>
      </c>
      <c r="C1081" s="22" t="s">
        <v>64</v>
      </c>
      <c r="D1081" s="23" t="s">
        <v>146</v>
      </c>
      <c r="E1081" s="29"/>
      <c r="F1081" s="29">
        <v>7808</v>
      </c>
      <c r="G1081" s="53">
        <v>688</v>
      </c>
      <c r="H1081" s="47"/>
      <c r="I1081" s="29">
        <v>7808</v>
      </c>
      <c r="J1081" s="29">
        <v>688</v>
      </c>
      <c r="K1081" s="29"/>
      <c r="L1081" s="47">
        <v>0</v>
      </c>
      <c r="M1081" s="29">
        <v>0</v>
      </c>
      <c r="N1081" s="53">
        <v>0</v>
      </c>
      <c r="O1081" s="26" t="s">
        <v>144</v>
      </c>
      <c r="P1081" s="25" t="s">
        <v>41</v>
      </c>
      <c r="Q1081" s="26">
        <v>0</v>
      </c>
      <c r="R1081" s="24" t="s">
        <v>139</v>
      </c>
      <c r="S1081" s="24">
        <v>0</v>
      </c>
      <c r="T1081" s="24">
        <v>0</v>
      </c>
      <c r="U1081" s="29">
        <v>0</v>
      </c>
      <c r="V1081" s="25">
        <v>0</v>
      </c>
      <c r="W1081" s="30">
        <v>1</v>
      </c>
      <c r="X1081" s="47">
        <v>159</v>
      </c>
      <c r="Y1081" s="24" t="s">
        <v>140</v>
      </c>
      <c r="Z1081" s="25" t="s">
        <v>170</v>
      </c>
      <c r="AA1081" s="29">
        <v>415</v>
      </c>
      <c r="AB1081" s="24" t="s">
        <v>140</v>
      </c>
      <c r="AC1081" s="25" t="s">
        <v>170</v>
      </c>
      <c r="AD1081" s="24" t="s">
        <v>140</v>
      </c>
      <c r="AE1081" s="24" t="s">
        <v>140</v>
      </c>
      <c r="AF1081" s="25" t="s">
        <v>140</v>
      </c>
      <c r="AG1081" s="48" t="s">
        <v>140</v>
      </c>
      <c r="AH1081" s="24" t="s">
        <v>140</v>
      </c>
      <c r="AI1081" s="25" t="s">
        <v>140</v>
      </c>
      <c r="AJ1081" s="26" t="s">
        <v>140</v>
      </c>
      <c r="AK1081" s="24" t="s">
        <v>140</v>
      </c>
      <c r="AL1081" s="24" t="s">
        <v>140</v>
      </c>
      <c r="AM1081" s="26" t="s">
        <v>140</v>
      </c>
      <c r="AN1081" s="24" t="s">
        <v>140</v>
      </c>
      <c r="AO1081" s="24" t="s">
        <v>140</v>
      </c>
      <c r="AP1081" s="53" t="s">
        <v>140</v>
      </c>
      <c r="AQ1081" s="53" t="s">
        <v>140</v>
      </c>
      <c r="AR1081" s="30" t="s">
        <v>140</v>
      </c>
      <c r="AS1081" s="53" t="s">
        <v>140</v>
      </c>
      <c r="AT1081" s="30" t="s">
        <v>140</v>
      </c>
      <c r="AU1081" s="30" t="s">
        <v>140</v>
      </c>
      <c r="AV1081" s="53" t="s">
        <v>140</v>
      </c>
      <c r="AW1081" s="53" t="s">
        <v>140</v>
      </c>
      <c r="AX1081" s="30" t="s">
        <v>140</v>
      </c>
      <c r="AY1081" s="53">
        <v>-10000</v>
      </c>
      <c r="AZ1081" s="30" t="s">
        <v>140</v>
      </c>
      <c r="BA1081" s="30" t="s">
        <v>150</v>
      </c>
    </row>
    <row r="1082" spans="2:53">
      <c r="B1082" s="124">
        <v>45472</v>
      </c>
      <c r="C1082" s="22" t="s">
        <v>64</v>
      </c>
      <c r="D1082" s="23" t="s">
        <v>147</v>
      </c>
      <c r="E1082" s="29">
        <v>8821</v>
      </c>
      <c r="F1082" s="29"/>
      <c r="G1082" s="53"/>
      <c r="H1082" s="47">
        <v>8383</v>
      </c>
      <c r="I1082" s="29"/>
      <c r="J1082" s="29"/>
      <c r="K1082" s="29"/>
      <c r="L1082" s="47">
        <v>-4265</v>
      </c>
      <c r="M1082" s="29">
        <v>-4265</v>
      </c>
      <c r="N1082" s="53">
        <v>-3828</v>
      </c>
      <c r="O1082" s="26" t="s">
        <v>40</v>
      </c>
      <c r="P1082" s="25" t="s">
        <v>41</v>
      </c>
      <c r="Q1082" s="26">
        <v>0</v>
      </c>
      <c r="R1082" s="24">
        <v>438</v>
      </c>
      <c r="S1082" s="24" t="s">
        <v>139</v>
      </c>
      <c r="T1082" s="24" t="s">
        <v>139</v>
      </c>
      <c r="U1082" s="29" t="s">
        <v>139</v>
      </c>
      <c r="V1082" s="25">
        <v>0</v>
      </c>
      <c r="W1082" s="30">
        <v>1</v>
      </c>
      <c r="X1082" s="47">
        <v>160</v>
      </c>
      <c r="Y1082" s="24" t="s">
        <v>140</v>
      </c>
      <c r="Z1082" s="25" t="s">
        <v>170</v>
      </c>
      <c r="AA1082" s="29">
        <v>331</v>
      </c>
      <c r="AB1082" s="24" t="s">
        <v>140</v>
      </c>
      <c r="AC1082" s="25" t="s">
        <v>170</v>
      </c>
      <c r="AD1082" s="24" t="s">
        <v>140</v>
      </c>
      <c r="AE1082" s="24" t="s">
        <v>140</v>
      </c>
      <c r="AF1082" s="25" t="s">
        <v>140</v>
      </c>
      <c r="AG1082" s="48" t="s">
        <v>140</v>
      </c>
      <c r="AH1082" s="24" t="s">
        <v>140</v>
      </c>
      <c r="AI1082" s="25" t="s">
        <v>140</v>
      </c>
      <c r="AJ1082" s="26" t="s">
        <v>140</v>
      </c>
      <c r="AK1082" s="24" t="s">
        <v>140</v>
      </c>
      <c r="AL1082" s="24" t="s">
        <v>140</v>
      </c>
      <c r="AM1082" s="24" t="s">
        <v>140</v>
      </c>
      <c r="AN1082" s="24" t="s">
        <v>140</v>
      </c>
      <c r="AO1082" s="24" t="s">
        <v>140</v>
      </c>
      <c r="AP1082" s="53" t="s">
        <v>140</v>
      </c>
      <c r="AQ1082" s="53" t="s">
        <v>140</v>
      </c>
      <c r="AR1082" s="30" t="s">
        <v>140</v>
      </c>
      <c r="AS1082" s="53" t="s">
        <v>140</v>
      </c>
      <c r="AT1082" s="30" t="s">
        <v>140</v>
      </c>
      <c r="AU1082" s="30" t="s">
        <v>140</v>
      </c>
      <c r="AV1082" s="53">
        <v>-10000</v>
      </c>
      <c r="AW1082" s="53" t="s">
        <v>140</v>
      </c>
      <c r="AX1082" s="30" t="s">
        <v>150</v>
      </c>
      <c r="AY1082" s="53" t="s">
        <v>140</v>
      </c>
      <c r="AZ1082" s="30" t="s">
        <v>140</v>
      </c>
      <c r="BA1082" s="30" t="s">
        <v>140</v>
      </c>
    </row>
    <row r="1083" spans="2:53">
      <c r="B1083" s="124">
        <v>45472</v>
      </c>
      <c r="C1083" s="22" t="s">
        <v>64</v>
      </c>
      <c r="D1083" s="23" t="s">
        <v>148</v>
      </c>
      <c r="E1083" s="29">
        <v>8821</v>
      </c>
      <c r="F1083" s="29"/>
      <c r="G1083" s="53"/>
      <c r="H1083" s="47">
        <v>7875</v>
      </c>
      <c r="I1083" s="29"/>
      <c r="J1083" s="29"/>
      <c r="K1083" s="29"/>
      <c r="L1083" s="47">
        <v>-4265</v>
      </c>
      <c r="M1083" s="29">
        <v>-4265</v>
      </c>
      <c r="N1083" s="53">
        <v>-3214</v>
      </c>
      <c r="O1083" s="26" t="s">
        <v>40</v>
      </c>
      <c r="P1083" s="25" t="s">
        <v>41</v>
      </c>
      <c r="Q1083" s="26">
        <v>0</v>
      </c>
      <c r="R1083" s="24">
        <v>946</v>
      </c>
      <c r="S1083" s="24" t="s">
        <v>139</v>
      </c>
      <c r="T1083" s="24" t="s">
        <v>139</v>
      </c>
      <c r="U1083" s="29" t="s">
        <v>139</v>
      </c>
      <c r="V1083" s="25">
        <v>0</v>
      </c>
      <c r="W1083" s="30">
        <v>1</v>
      </c>
      <c r="X1083" s="47">
        <v>160</v>
      </c>
      <c r="Y1083" s="24" t="s">
        <v>140</v>
      </c>
      <c r="Z1083" s="25" t="s">
        <v>170</v>
      </c>
      <c r="AA1083" s="29">
        <v>393</v>
      </c>
      <c r="AB1083" s="24" t="s">
        <v>140</v>
      </c>
      <c r="AC1083" s="25" t="s">
        <v>170</v>
      </c>
      <c r="AD1083" s="24" t="s">
        <v>140</v>
      </c>
      <c r="AE1083" s="24" t="s">
        <v>140</v>
      </c>
      <c r="AF1083" s="25" t="s">
        <v>140</v>
      </c>
      <c r="AG1083" s="48" t="s">
        <v>140</v>
      </c>
      <c r="AH1083" s="24" t="s">
        <v>140</v>
      </c>
      <c r="AI1083" s="25" t="s">
        <v>140</v>
      </c>
      <c r="AJ1083" s="26" t="s">
        <v>140</v>
      </c>
      <c r="AK1083" s="24" t="s">
        <v>140</v>
      </c>
      <c r="AL1083" s="24" t="s">
        <v>140</v>
      </c>
      <c r="AM1083" s="24" t="s">
        <v>140</v>
      </c>
      <c r="AN1083" s="24" t="s">
        <v>140</v>
      </c>
      <c r="AO1083" s="24" t="s">
        <v>140</v>
      </c>
      <c r="AP1083" s="53" t="s">
        <v>140</v>
      </c>
      <c r="AQ1083" s="53" t="s">
        <v>140</v>
      </c>
      <c r="AR1083" s="30" t="s">
        <v>140</v>
      </c>
      <c r="AS1083" s="53" t="s">
        <v>140</v>
      </c>
      <c r="AT1083" s="30" t="s">
        <v>140</v>
      </c>
      <c r="AU1083" s="30" t="s">
        <v>140</v>
      </c>
      <c r="AV1083" s="53">
        <v>-10000</v>
      </c>
      <c r="AW1083" s="53" t="s">
        <v>140</v>
      </c>
      <c r="AX1083" s="30" t="s">
        <v>150</v>
      </c>
      <c r="AY1083" s="53" t="s">
        <v>140</v>
      </c>
      <c r="AZ1083" s="30" t="s">
        <v>140</v>
      </c>
      <c r="BA1083" s="30" t="s">
        <v>140</v>
      </c>
    </row>
    <row r="1084" spans="2:53">
      <c r="B1084" s="124">
        <v>45472</v>
      </c>
      <c r="C1084" s="22" t="s">
        <v>64</v>
      </c>
      <c r="D1084" s="23" t="s">
        <v>149</v>
      </c>
      <c r="E1084" s="29">
        <v>8821</v>
      </c>
      <c r="F1084" s="29"/>
      <c r="G1084" s="53"/>
      <c r="H1084" s="47">
        <v>7867</v>
      </c>
      <c r="I1084" s="29"/>
      <c r="J1084" s="29"/>
      <c r="K1084" s="29"/>
      <c r="L1084" s="47">
        <v>-4265</v>
      </c>
      <c r="M1084" s="29">
        <v>-4265</v>
      </c>
      <c r="N1084" s="53">
        <v>-3206</v>
      </c>
      <c r="O1084" s="26" t="s">
        <v>40</v>
      </c>
      <c r="P1084" s="25" t="s">
        <v>41</v>
      </c>
      <c r="Q1084" s="26">
        <v>0</v>
      </c>
      <c r="R1084" s="24">
        <v>954</v>
      </c>
      <c r="S1084" s="24" t="s">
        <v>139</v>
      </c>
      <c r="T1084" s="24" t="s">
        <v>139</v>
      </c>
      <c r="U1084" s="29" t="s">
        <v>139</v>
      </c>
      <c r="V1084" s="25">
        <v>0</v>
      </c>
      <c r="W1084" s="30">
        <v>1</v>
      </c>
      <c r="X1084" s="47">
        <v>160</v>
      </c>
      <c r="Y1084" s="24" t="s">
        <v>140</v>
      </c>
      <c r="Z1084" s="25" t="s">
        <v>170</v>
      </c>
      <c r="AA1084" s="29">
        <v>411</v>
      </c>
      <c r="AB1084" s="24" t="s">
        <v>140</v>
      </c>
      <c r="AC1084" s="25" t="s">
        <v>170</v>
      </c>
      <c r="AD1084" s="24" t="s">
        <v>140</v>
      </c>
      <c r="AE1084" s="24" t="s">
        <v>140</v>
      </c>
      <c r="AF1084" s="25" t="s">
        <v>140</v>
      </c>
      <c r="AG1084" s="48" t="s">
        <v>140</v>
      </c>
      <c r="AH1084" s="24" t="s">
        <v>140</v>
      </c>
      <c r="AI1084" s="25" t="s">
        <v>140</v>
      </c>
      <c r="AJ1084" s="26" t="s">
        <v>140</v>
      </c>
      <c r="AK1084" s="24" t="s">
        <v>140</v>
      </c>
      <c r="AL1084" s="24" t="s">
        <v>140</v>
      </c>
      <c r="AM1084" s="24" t="s">
        <v>140</v>
      </c>
      <c r="AN1084" s="24" t="s">
        <v>140</v>
      </c>
      <c r="AO1084" s="24" t="s">
        <v>140</v>
      </c>
      <c r="AP1084" s="53" t="s">
        <v>140</v>
      </c>
      <c r="AQ1084" s="53" t="s">
        <v>140</v>
      </c>
      <c r="AR1084" s="30" t="s">
        <v>140</v>
      </c>
      <c r="AS1084" s="53" t="s">
        <v>140</v>
      </c>
      <c r="AT1084" s="30" t="s">
        <v>140</v>
      </c>
      <c r="AU1084" s="30" t="s">
        <v>140</v>
      </c>
      <c r="AV1084" s="53">
        <v>-10000</v>
      </c>
      <c r="AW1084" s="53" t="s">
        <v>140</v>
      </c>
      <c r="AX1084" s="30" t="s">
        <v>150</v>
      </c>
      <c r="AY1084" s="53" t="s">
        <v>140</v>
      </c>
      <c r="AZ1084" s="30" t="s">
        <v>140</v>
      </c>
      <c r="BA1084" s="30" t="s">
        <v>140</v>
      </c>
    </row>
    <row r="1085" spans="2:53">
      <c r="B1085" s="124">
        <v>45472</v>
      </c>
      <c r="C1085" s="22" t="s">
        <v>64</v>
      </c>
      <c r="D1085" s="23" t="s">
        <v>151</v>
      </c>
      <c r="E1085" s="29">
        <v>8392</v>
      </c>
      <c r="F1085" s="29"/>
      <c r="G1085" s="53"/>
      <c r="H1085" s="47">
        <v>7772</v>
      </c>
      <c r="I1085" s="29"/>
      <c r="J1085" s="29"/>
      <c r="K1085" s="29"/>
      <c r="L1085" s="47">
        <v>-970</v>
      </c>
      <c r="M1085" s="29">
        <v>-970</v>
      </c>
      <c r="N1085" s="53">
        <v>-233</v>
      </c>
      <c r="O1085" s="26" t="s">
        <v>40</v>
      </c>
      <c r="P1085" s="25" t="s">
        <v>41</v>
      </c>
      <c r="Q1085" s="26">
        <v>0</v>
      </c>
      <c r="R1085" s="24">
        <v>620</v>
      </c>
      <c r="S1085" s="24" t="s">
        <v>139</v>
      </c>
      <c r="T1085" s="24" t="s">
        <v>139</v>
      </c>
      <c r="U1085" s="29" t="s">
        <v>139</v>
      </c>
      <c r="V1085" s="25">
        <v>0</v>
      </c>
      <c r="W1085" s="30">
        <v>1</v>
      </c>
      <c r="X1085" s="47">
        <v>160</v>
      </c>
      <c r="Y1085" s="24" t="s">
        <v>140</v>
      </c>
      <c r="Z1085" s="25" t="s">
        <v>170</v>
      </c>
      <c r="AA1085" s="29">
        <v>409</v>
      </c>
      <c r="AB1085" s="24" t="s">
        <v>140</v>
      </c>
      <c r="AC1085" s="25" t="s">
        <v>170</v>
      </c>
      <c r="AD1085" s="24" t="s">
        <v>140</v>
      </c>
      <c r="AE1085" s="24">
        <v>7994</v>
      </c>
      <c r="AF1085" s="25" t="s">
        <v>119</v>
      </c>
      <c r="AG1085" s="48" t="s">
        <v>140</v>
      </c>
      <c r="AH1085" s="24" t="s">
        <v>140</v>
      </c>
      <c r="AI1085" s="25" t="s">
        <v>140</v>
      </c>
      <c r="AJ1085" s="26" t="s">
        <v>140</v>
      </c>
      <c r="AK1085" s="24" t="s">
        <v>140</v>
      </c>
      <c r="AL1085" s="24" t="s">
        <v>140</v>
      </c>
      <c r="AM1085" s="24" t="s">
        <v>140</v>
      </c>
      <c r="AN1085" s="24" t="s">
        <v>140</v>
      </c>
      <c r="AO1085" s="24" t="s">
        <v>140</v>
      </c>
      <c r="AP1085" s="53" t="s">
        <v>140</v>
      </c>
      <c r="AQ1085" s="53" t="s">
        <v>140</v>
      </c>
      <c r="AR1085" s="30" t="s">
        <v>140</v>
      </c>
      <c r="AS1085" s="53" t="s">
        <v>140</v>
      </c>
      <c r="AT1085" s="30" t="s">
        <v>140</v>
      </c>
      <c r="AU1085" s="30" t="s">
        <v>140</v>
      </c>
      <c r="AV1085" s="53">
        <v>-10000</v>
      </c>
      <c r="AW1085" s="53" t="s">
        <v>140</v>
      </c>
      <c r="AX1085" s="30" t="s">
        <v>150</v>
      </c>
      <c r="AY1085" s="53" t="s">
        <v>140</v>
      </c>
      <c r="AZ1085" s="30" t="s">
        <v>140</v>
      </c>
      <c r="BA1085" s="30" t="s">
        <v>140</v>
      </c>
    </row>
    <row r="1086" spans="2:53">
      <c r="B1086" s="124">
        <v>45472</v>
      </c>
      <c r="C1086" s="22" t="s">
        <v>64</v>
      </c>
      <c r="D1086" s="23" t="s">
        <v>153</v>
      </c>
      <c r="E1086" s="29">
        <v>8392</v>
      </c>
      <c r="F1086" s="29"/>
      <c r="G1086" s="53"/>
      <c r="H1086" s="47">
        <v>7755</v>
      </c>
      <c r="I1086" s="29"/>
      <c r="J1086" s="29"/>
      <c r="K1086" s="29"/>
      <c r="L1086" s="47">
        <v>-970</v>
      </c>
      <c r="M1086" s="29">
        <v>-970</v>
      </c>
      <c r="N1086" s="53">
        <v>-213</v>
      </c>
      <c r="O1086" s="26" t="s">
        <v>40</v>
      </c>
      <c r="P1086" s="25" t="s">
        <v>41</v>
      </c>
      <c r="Q1086" s="26">
        <v>0</v>
      </c>
      <c r="R1086" s="24">
        <v>637</v>
      </c>
      <c r="S1086" s="24" t="s">
        <v>139</v>
      </c>
      <c r="T1086" s="24" t="s">
        <v>139</v>
      </c>
      <c r="U1086" s="29" t="s">
        <v>139</v>
      </c>
      <c r="V1086" s="25">
        <v>0</v>
      </c>
      <c r="W1086" s="30">
        <v>1</v>
      </c>
      <c r="X1086" s="47">
        <v>160</v>
      </c>
      <c r="Y1086" s="24" t="s">
        <v>140</v>
      </c>
      <c r="Z1086" s="25" t="s">
        <v>170</v>
      </c>
      <c r="AA1086" s="29">
        <v>409</v>
      </c>
      <c r="AB1086" s="24" t="s">
        <v>140</v>
      </c>
      <c r="AC1086" s="25" t="s">
        <v>170</v>
      </c>
      <c r="AD1086" s="24" t="s">
        <v>140</v>
      </c>
      <c r="AE1086" s="24" t="s">
        <v>140</v>
      </c>
      <c r="AF1086" s="25" t="s">
        <v>140</v>
      </c>
      <c r="AG1086" s="48" t="s">
        <v>140</v>
      </c>
      <c r="AH1086" s="24" t="s">
        <v>140</v>
      </c>
      <c r="AI1086" s="25" t="s">
        <v>140</v>
      </c>
      <c r="AJ1086" s="26" t="s">
        <v>140</v>
      </c>
      <c r="AK1086" s="24" t="s">
        <v>140</v>
      </c>
      <c r="AL1086" s="24" t="s">
        <v>140</v>
      </c>
      <c r="AM1086" s="24" t="s">
        <v>140</v>
      </c>
      <c r="AN1086" s="24" t="s">
        <v>140</v>
      </c>
      <c r="AO1086" s="24" t="s">
        <v>140</v>
      </c>
      <c r="AP1086" s="53" t="s">
        <v>140</v>
      </c>
      <c r="AQ1086" s="53" t="s">
        <v>140</v>
      </c>
      <c r="AR1086" s="30" t="s">
        <v>140</v>
      </c>
      <c r="AS1086" s="53" t="s">
        <v>140</v>
      </c>
      <c r="AT1086" s="30" t="s">
        <v>140</v>
      </c>
      <c r="AU1086" s="30" t="s">
        <v>140</v>
      </c>
      <c r="AV1086" s="53">
        <v>-10000</v>
      </c>
      <c r="AW1086" s="53" t="s">
        <v>140</v>
      </c>
      <c r="AX1086" s="30" t="s">
        <v>150</v>
      </c>
      <c r="AY1086" s="53" t="s">
        <v>140</v>
      </c>
      <c r="AZ1086" s="30" t="s">
        <v>140</v>
      </c>
      <c r="BA1086" s="30" t="s">
        <v>140</v>
      </c>
    </row>
    <row r="1087" spans="2:53" ht="15" thickBot="1">
      <c r="B1087" s="125">
        <v>45472</v>
      </c>
      <c r="C1087" s="32" t="s">
        <v>64</v>
      </c>
      <c r="D1087" s="33" t="s">
        <v>155</v>
      </c>
      <c r="E1087" s="54">
        <v>8392</v>
      </c>
      <c r="F1087" s="54"/>
      <c r="G1087" s="55"/>
      <c r="H1087" s="56">
        <v>7703</v>
      </c>
      <c r="I1087" s="54"/>
      <c r="J1087" s="54"/>
      <c r="K1087" s="54"/>
      <c r="L1087" s="56">
        <v>-970</v>
      </c>
      <c r="M1087" s="54">
        <v>-970</v>
      </c>
      <c r="N1087" s="55">
        <v>-150</v>
      </c>
      <c r="O1087" s="36" t="s">
        <v>40</v>
      </c>
      <c r="P1087" s="35" t="s">
        <v>41</v>
      </c>
      <c r="Q1087" s="36">
        <v>0</v>
      </c>
      <c r="R1087" s="24">
        <v>689</v>
      </c>
      <c r="S1087" s="24" t="s">
        <v>139</v>
      </c>
      <c r="T1087" s="24" t="s">
        <v>139</v>
      </c>
      <c r="U1087" s="29" t="s">
        <v>139</v>
      </c>
      <c r="V1087" s="25">
        <v>0</v>
      </c>
      <c r="W1087" s="30">
        <v>1</v>
      </c>
      <c r="X1087" s="56">
        <v>160</v>
      </c>
      <c r="Y1087" s="34" t="s">
        <v>140</v>
      </c>
      <c r="Z1087" s="35" t="s">
        <v>170</v>
      </c>
      <c r="AA1087" s="54">
        <v>409</v>
      </c>
      <c r="AB1087" s="34" t="s">
        <v>140</v>
      </c>
      <c r="AC1087" s="35" t="s">
        <v>170</v>
      </c>
      <c r="AD1087" s="34" t="s">
        <v>140</v>
      </c>
      <c r="AE1087" s="34" t="s">
        <v>140</v>
      </c>
      <c r="AF1087" s="35" t="s">
        <v>140</v>
      </c>
      <c r="AG1087" s="61" t="s">
        <v>140</v>
      </c>
      <c r="AH1087" s="34" t="s">
        <v>140</v>
      </c>
      <c r="AI1087" s="35" t="s">
        <v>140</v>
      </c>
      <c r="AJ1087" s="36" t="s">
        <v>140</v>
      </c>
      <c r="AK1087" s="34" t="s">
        <v>140</v>
      </c>
      <c r="AL1087" s="34" t="s">
        <v>140</v>
      </c>
      <c r="AM1087" s="34" t="s">
        <v>140</v>
      </c>
      <c r="AN1087" s="34" t="s">
        <v>140</v>
      </c>
      <c r="AO1087" s="34" t="s">
        <v>140</v>
      </c>
      <c r="AP1087" s="55" t="s">
        <v>140</v>
      </c>
      <c r="AQ1087" s="55" t="s">
        <v>140</v>
      </c>
      <c r="AR1087" s="37" t="s">
        <v>140</v>
      </c>
      <c r="AS1087" s="55" t="s">
        <v>140</v>
      </c>
      <c r="AT1087" s="37" t="s">
        <v>140</v>
      </c>
      <c r="AU1087" s="37" t="s">
        <v>140</v>
      </c>
      <c r="AV1087" s="55">
        <v>-10000</v>
      </c>
      <c r="AW1087" s="55" t="s">
        <v>140</v>
      </c>
      <c r="AX1087" s="37" t="s">
        <v>150</v>
      </c>
      <c r="AY1087" s="55" t="s">
        <v>140</v>
      </c>
      <c r="AZ1087" s="37" t="s">
        <v>140</v>
      </c>
      <c r="BA1087" s="37" t="s">
        <v>140</v>
      </c>
    </row>
    <row r="1088" spans="2:53">
      <c r="B1088" s="123">
        <v>45473</v>
      </c>
      <c r="C1088" s="39" t="s">
        <v>64</v>
      </c>
      <c r="D1088" s="40" t="s">
        <v>138</v>
      </c>
      <c r="E1088" s="50">
        <v>6376</v>
      </c>
      <c r="F1088" s="50"/>
      <c r="G1088" s="51"/>
      <c r="H1088" s="52">
        <v>6376</v>
      </c>
      <c r="I1088" s="50"/>
      <c r="J1088" s="50"/>
      <c r="K1088" s="50"/>
      <c r="L1088" s="52">
        <v>-5026</v>
      </c>
      <c r="M1088" s="50">
        <v>-5026</v>
      </c>
      <c r="N1088" s="51">
        <v>-5026</v>
      </c>
      <c r="O1088" s="28" t="s">
        <v>144</v>
      </c>
      <c r="P1088" s="41" t="s">
        <v>41</v>
      </c>
      <c r="Q1088" s="28">
        <v>0</v>
      </c>
      <c r="R1088" s="24">
        <v>0</v>
      </c>
      <c r="S1088" s="24" t="s">
        <v>139</v>
      </c>
      <c r="T1088" s="24" t="s">
        <v>139</v>
      </c>
      <c r="U1088" s="29" t="s">
        <v>139</v>
      </c>
      <c r="V1088" s="25">
        <v>0</v>
      </c>
      <c r="W1088" s="30">
        <v>1</v>
      </c>
      <c r="X1088" s="52" t="s">
        <v>140</v>
      </c>
      <c r="Y1088" s="27" t="s">
        <v>140</v>
      </c>
      <c r="Z1088" s="41" t="s">
        <v>140</v>
      </c>
      <c r="AA1088" s="50" t="s">
        <v>140</v>
      </c>
      <c r="AB1088" s="27" t="s">
        <v>140</v>
      </c>
      <c r="AC1088" s="41" t="s">
        <v>140</v>
      </c>
      <c r="AD1088" s="27" t="s">
        <v>140</v>
      </c>
      <c r="AE1088" s="27" t="s">
        <v>140</v>
      </c>
      <c r="AF1088" s="41" t="s">
        <v>140</v>
      </c>
      <c r="AG1088" s="59" t="s">
        <v>140</v>
      </c>
      <c r="AH1088" s="27" t="s">
        <v>140</v>
      </c>
      <c r="AI1088" s="41" t="s">
        <v>140</v>
      </c>
      <c r="AJ1088" s="28" t="s">
        <v>140</v>
      </c>
      <c r="AK1088" s="27" t="s">
        <v>140</v>
      </c>
      <c r="AL1088" s="27" t="s">
        <v>140</v>
      </c>
      <c r="AM1088" s="28" t="s">
        <v>140</v>
      </c>
      <c r="AN1088" s="27" t="s">
        <v>140</v>
      </c>
      <c r="AO1088" s="27" t="s">
        <v>140</v>
      </c>
      <c r="AP1088" s="51" t="s">
        <v>140</v>
      </c>
      <c r="AQ1088" s="51" t="s">
        <v>140</v>
      </c>
      <c r="AR1088" s="42" t="s">
        <v>140</v>
      </c>
      <c r="AS1088" s="51" t="s">
        <v>140</v>
      </c>
      <c r="AT1088" s="42" t="s">
        <v>140</v>
      </c>
      <c r="AU1088" s="42" t="s">
        <v>140</v>
      </c>
      <c r="AV1088" s="51">
        <v>-10000</v>
      </c>
      <c r="AW1088" s="51" t="s">
        <v>140</v>
      </c>
      <c r="AX1088" s="42" t="s">
        <v>150</v>
      </c>
      <c r="AY1088" s="51" t="s">
        <v>140</v>
      </c>
      <c r="AZ1088" s="42" t="s">
        <v>140</v>
      </c>
      <c r="BA1088" s="42" t="s">
        <v>140</v>
      </c>
    </row>
    <row r="1089" spans="2:53">
      <c r="B1089" s="124">
        <v>45473</v>
      </c>
      <c r="C1089" s="22" t="s">
        <v>64</v>
      </c>
      <c r="D1089" s="23" t="s">
        <v>141</v>
      </c>
      <c r="E1089" s="29">
        <v>6376</v>
      </c>
      <c r="F1089" s="29"/>
      <c r="G1089" s="53"/>
      <c r="H1089" s="47">
        <v>6376</v>
      </c>
      <c r="I1089" s="29"/>
      <c r="J1089" s="29"/>
      <c r="K1089" s="29"/>
      <c r="L1089" s="47">
        <v>-5026</v>
      </c>
      <c r="M1089" s="29">
        <v>-5026</v>
      </c>
      <c r="N1089" s="53">
        <v>-5026</v>
      </c>
      <c r="O1089" s="26" t="s">
        <v>144</v>
      </c>
      <c r="P1089" s="25" t="s">
        <v>41</v>
      </c>
      <c r="Q1089" s="26">
        <v>0</v>
      </c>
      <c r="R1089" s="24">
        <v>0</v>
      </c>
      <c r="S1089" s="24" t="s">
        <v>139</v>
      </c>
      <c r="T1089" s="24" t="s">
        <v>139</v>
      </c>
      <c r="U1089" s="29" t="s">
        <v>139</v>
      </c>
      <c r="V1089" s="25">
        <v>0</v>
      </c>
      <c r="W1089" s="30">
        <v>1</v>
      </c>
      <c r="X1089" s="47" t="s">
        <v>140</v>
      </c>
      <c r="Y1089" s="24" t="s">
        <v>140</v>
      </c>
      <c r="Z1089" s="25" t="s">
        <v>140</v>
      </c>
      <c r="AA1089" s="29" t="s">
        <v>140</v>
      </c>
      <c r="AB1089" s="24" t="s">
        <v>140</v>
      </c>
      <c r="AC1089" s="25" t="s">
        <v>140</v>
      </c>
      <c r="AD1089" s="24" t="s">
        <v>140</v>
      </c>
      <c r="AE1089" s="24" t="s">
        <v>140</v>
      </c>
      <c r="AF1089" s="25" t="s">
        <v>140</v>
      </c>
      <c r="AG1089" s="48" t="s">
        <v>140</v>
      </c>
      <c r="AH1089" s="24" t="s">
        <v>140</v>
      </c>
      <c r="AI1089" s="25" t="s">
        <v>140</v>
      </c>
      <c r="AJ1089" s="26" t="s">
        <v>140</v>
      </c>
      <c r="AK1089" s="24" t="s">
        <v>140</v>
      </c>
      <c r="AL1089" s="24" t="s">
        <v>140</v>
      </c>
      <c r="AM1089" s="26" t="s">
        <v>140</v>
      </c>
      <c r="AN1089" s="24" t="s">
        <v>140</v>
      </c>
      <c r="AO1089" s="24" t="s">
        <v>140</v>
      </c>
      <c r="AP1089" s="53" t="s">
        <v>140</v>
      </c>
      <c r="AQ1089" s="53" t="s">
        <v>140</v>
      </c>
      <c r="AR1089" s="30" t="s">
        <v>140</v>
      </c>
      <c r="AS1089" s="53" t="s">
        <v>140</v>
      </c>
      <c r="AT1089" s="30" t="s">
        <v>140</v>
      </c>
      <c r="AU1089" s="30" t="s">
        <v>140</v>
      </c>
      <c r="AV1089" s="53">
        <v>-10000</v>
      </c>
      <c r="AW1089" s="53" t="s">
        <v>140</v>
      </c>
      <c r="AX1089" s="30" t="s">
        <v>150</v>
      </c>
      <c r="AY1089" s="53" t="s">
        <v>140</v>
      </c>
      <c r="AZ1089" s="30" t="s">
        <v>140</v>
      </c>
      <c r="BA1089" s="30" t="s">
        <v>140</v>
      </c>
    </row>
    <row r="1090" spans="2:53">
      <c r="B1090" s="124">
        <v>45473</v>
      </c>
      <c r="C1090" s="22" t="s">
        <v>64</v>
      </c>
      <c r="D1090" s="23" t="s">
        <v>142</v>
      </c>
      <c r="E1090" s="29">
        <v>6376</v>
      </c>
      <c r="F1090" s="29"/>
      <c r="G1090" s="53"/>
      <c r="H1090" s="47">
        <v>6376</v>
      </c>
      <c r="I1090" s="29"/>
      <c r="J1090" s="29"/>
      <c r="K1090" s="29"/>
      <c r="L1090" s="47">
        <v>-5026</v>
      </c>
      <c r="M1090" s="29">
        <v>-5026</v>
      </c>
      <c r="N1090" s="53">
        <v>-5026</v>
      </c>
      <c r="O1090" s="26" t="s">
        <v>144</v>
      </c>
      <c r="P1090" s="25" t="s">
        <v>41</v>
      </c>
      <c r="Q1090" s="26">
        <v>0</v>
      </c>
      <c r="R1090" s="24">
        <v>0</v>
      </c>
      <c r="S1090" s="24" t="s">
        <v>139</v>
      </c>
      <c r="T1090" s="24" t="s">
        <v>139</v>
      </c>
      <c r="U1090" s="29" t="s">
        <v>139</v>
      </c>
      <c r="V1090" s="25">
        <v>0</v>
      </c>
      <c r="W1090" s="30">
        <v>1</v>
      </c>
      <c r="X1090" s="47" t="s">
        <v>140</v>
      </c>
      <c r="Y1090" s="24" t="s">
        <v>140</v>
      </c>
      <c r="Z1090" s="25" t="s">
        <v>140</v>
      </c>
      <c r="AA1090" s="29" t="s">
        <v>140</v>
      </c>
      <c r="AB1090" s="24" t="s">
        <v>140</v>
      </c>
      <c r="AC1090" s="25" t="s">
        <v>140</v>
      </c>
      <c r="AD1090" s="24" t="s">
        <v>140</v>
      </c>
      <c r="AE1090" s="24" t="s">
        <v>140</v>
      </c>
      <c r="AF1090" s="25" t="s">
        <v>140</v>
      </c>
      <c r="AG1090" s="48" t="s">
        <v>140</v>
      </c>
      <c r="AH1090" s="24" t="s">
        <v>140</v>
      </c>
      <c r="AI1090" s="25" t="s">
        <v>140</v>
      </c>
      <c r="AJ1090" s="26" t="s">
        <v>140</v>
      </c>
      <c r="AK1090" s="24" t="s">
        <v>140</v>
      </c>
      <c r="AL1090" s="24" t="s">
        <v>140</v>
      </c>
      <c r="AM1090" s="26" t="s">
        <v>140</v>
      </c>
      <c r="AN1090" s="24" t="s">
        <v>140</v>
      </c>
      <c r="AO1090" s="24" t="s">
        <v>140</v>
      </c>
      <c r="AP1090" s="53" t="s">
        <v>140</v>
      </c>
      <c r="AQ1090" s="53" t="s">
        <v>140</v>
      </c>
      <c r="AR1090" s="30" t="s">
        <v>140</v>
      </c>
      <c r="AS1090" s="53" t="s">
        <v>140</v>
      </c>
      <c r="AT1090" s="30" t="s">
        <v>140</v>
      </c>
      <c r="AU1090" s="30" t="s">
        <v>140</v>
      </c>
      <c r="AV1090" s="53">
        <v>-10000</v>
      </c>
      <c r="AW1090" s="53" t="s">
        <v>140</v>
      </c>
      <c r="AX1090" s="30" t="s">
        <v>150</v>
      </c>
      <c r="AY1090" s="53" t="s">
        <v>140</v>
      </c>
      <c r="AZ1090" s="30" t="s">
        <v>140</v>
      </c>
      <c r="BA1090" s="30" t="s">
        <v>140</v>
      </c>
    </row>
    <row r="1091" spans="2:53">
      <c r="B1091" s="124">
        <v>45473</v>
      </c>
      <c r="C1091" s="22" t="s">
        <v>64</v>
      </c>
      <c r="D1091" s="23" t="s">
        <v>143</v>
      </c>
      <c r="E1091" s="29">
        <v>6664</v>
      </c>
      <c r="F1091" s="29"/>
      <c r="G1091" s="53"/>
      <c r="H1091" s="47">
        <v>6663</v>
      </c>
      <c r="I1091" s="29"/>
      <c r="J1091" s="29"/>
      <c r="K1091" s="29"/>
      <c r="L1091" s="47">
        <v>0</v>
      </c>
      <c r="M1091" s="29">
        <v>0</v>
      </c>
      <c r="N1091" s="53">
        <v>-1733</v>
      </c>
      <c r="O1091" s="26" t="s">
        <v>40</v>
      </c>
      <c r="P1091" s="25" t="s">
        <v>41</v>
      </c>
      <c r="Q1091" s="26">
        <v>0</v>
      </c>
      <c r="R1091" s="24">
        <v>1</v>
      </c>
      <c r="S1091" s="24" t="s">
        <v>139</v>
      </c>
      <c r="T1091" s="24" t="s">
        <v>139</v>
      </c>
      <c r="U1091" s="29" t="s">
        <v>139</v>
      </c>
      <c r="V1091" s="25">
        <v>0</v>
      </c>
      <c r="W1091" s="30">
        <v>0</v>
      </c>
      <c r="X1091" s="47" t="s">
        <v>140</v>
      </c>
      <c r="Y1091" s="24" t="s">
        <v>140</v>
      </c>
      <c r="Z1091" s="25" t="s">
        <v>140</v>
      </c>
      <c r="AA1091" s="29" t="s">
        <v>140</v>
      </c>
      <c r="AB1091" s="24" t="s">
        <v>140</v>
      </c>
      <c r="AC1091" s="25" t="s">
        <v>140</v>
      </c>
      <c r="AD1091" s="24" t="s">
        <v>140</v>
      </c>
      <c r="AE1091" s="24" t="s">
        <v>140</v>
      </c>
      <c r="AF1091" s="25" t="s">
        <v>140</v>
      </c>
      <c r="AG1091" s="48" t="s">
        <v>140</v>
      </c>
      <c r="AH1091" s="24" t="s">
        <v>140</v>
      </c>
      <c r="AI1091" s="25" t="s">
        <v>140</v>
      </c>
      <c r="AJ1091" s="26" t="s">
        <v>140</v>
      </c>
      <c r="AK1091" s="24" t="s">
        <v>140</v>
      </c>
      <c r="AL1091" s="24" t="s">
        <v>140</v>
      </c>
      <c r="AM1091" s="26" t="s">
        <v>140</v>
      </c>
      <c r="AN1091" s="24" t="s">
        <v>140</v>
      </c>
      <c r="AO1091" s="24" t="s">
        <v>140</v>
      </c>
      <c r="AP1091" s="53" t="s">
        <v>140</v>
      </c>
      <c r="AQ1091" s="53" t="s">
        <v>140</v>
      </c>
      <c r="AR1091" s="30" t="s">
        <v>140</v>
      </c>
      <c r="AS1091" s="53" t="s">
        <v>140</v>
      </c>
      <c r="AT1091" s="30" t="s">
        <v>140</v>
      </c>
      <c r="AU1091" s="30" t="s">
        <v>140</v>
      </c>
      <c r="AV1091" s="53" t="s">
        <v>140</v>
      </c>
      <c r="AW1091" s="53" t="s">
        <v>140</v>
      </c>
      <c r="AX1091" s="30" t="s">
        <v>140</v>
      </c>
      <c r="AY1091" s="53" t="s">
        <v>140</v>
      </c>
      <c r="AZ1091" s="30" t="s">
        <v>140</v>
      </c>
      <c r="BA1091" s="30" t="s">
        <v>140</v>
      </c>
    </row>
    <row r="1092" spans="2:53">
      <c r="B1092" s="124">
        <v>45473</v>
      </c>
      <c r="C1092" s="22" t="s">
        <v>64</v>
      </c>
      <c r="D1092" s="23" t="s">
        <v>145</v>
      </c>
      <c r="E1092" s="29">
        <v>6664</v>
      </c>
      <c r="F1092" s="29"/>
      <c r="G1092" s="53"/>
      <c r="H1092" s="47">
        <v>6663</v>
      </c>
      <c r="I1092" s="29"/>
      <c r="J1092" s="29"/>
      <c r="K1092" s="29"/>
      <c r="L1092" s="47">
        <v>0</v>
      </c>
      <c r="M1092" s="29">
        <v>0</v>
      </c>
      <c r="N1092" s="53">
        <v>-1733</v>
      </c>
      <c r="O1092" s="26" t="s">
        <v>40</v>
      </c>
      <c r="P1092" s="25" t="s">
        <v>41</v>
      </c>
      <c r="Q1092" s="26">
        <v>0</v>
      </c>
      <c r="R1092" s="24">
        <v>1</v>
      </c>
      <c r="S1092" s="24" t="s">
        <v>139</v>
      </c>
      <c r="T1092" s="24" t="s">
        <v>139</v>
      </c>
      <c r="U1092" s="29" t="s">
        <v>139</v>
      </c>
      <c r="V1092" s="25">
        <v>0</v>
      </c>
      <c r="W1092" s="30">
        <v>0</v>
      </c>
      <c r="X1092" s="47" t="s">
        <v>140</v>
      </c>
      <c r="Y1092" s="24" t="s">
        <v>140</v>
      </c>
      <c r="Z1092" s="25" t="s">
        <v>140</v>
      </c>
      <c r="AA1092" s="29" t="s">
        <v>140</v>
      </c>
      <c r="AB1092" s="24" t="s">
        <v>140</v>
      </c>
      <c r="AC1092" s="25" t="s">
        <v>140</v>
      </c>
      <c r="AD1092" s="24" t="s">
        <v>140</v>
      </c>
      <c r="AE1092" s="24" t="s">
        <v>140</v>
      </c>
      <c r="AF1092" s="25" t="s">
        <v>140</v>
      </c>
      <c r="AG1092" s="48" t="s">
        <v>140</v>
      </c>
      <c r="AH1092" s="24" t="s">
        <v>140</v>
      </c>
      <c r="AI1092" s="25" t="s">
        <v>140</v>
      </c>
      <c r="AJ1092" s="26" t="s">
        <v>140</v>
      </c>
      <c r="AK1092" s="24" t="s">
        <v>140</v>
      </c>
      <c r="AL1092" s="24" t="s">
        <v>140</v>
      </c>
      <c r="AM1092" s="26" t="s">
        <v>140</v>
      </c>
      <c r="AN1092" s="24" t="s">
        <v>140</v>
      </c>
      <c r="AO1092" s="24" t="s">
        <v>140</v>
      </c>
      <c r="AP1092" s="53" t="s">
        <v>140</v>
      </c>
      <c r="AQ1092" s="53" t="s">
        <v>140</v>
      </c>
      <c r="AR1092" s="30" t="s">
        <v>140</v>
      </c>
      <c r="AS1092" s="53" t="s">
        <v>140</v>
      </c>
      <c r="AT1092" s="30" t="s">
        <v>140</v>
      </c>
      <c r="AU1092" s="30" t="s">
        <v>140</v>
      </c>
      <c r="AV1092" s="53" t="s">
        <v>140</v>
      </c>
      <c r="AW1092" s="53" t="s">
        <v>140</v>
      </c>
      <c r="AX1092" s="30" t="s">
        <v>140</v>
      </c>
      <c r="AY1092" s="53" t="s">
        <v>140</v>
      </c>
      <c r="AZ1092" s="30" t="s">
        <v>140</v>
      </c>
      <c r="BA1092" s="30" t="s">
        <v>140</v>
      </c>
    </row>
    <row r="1093" spans="2:53">
      <c r="B1093" s="124">
        <v>45473</v>
      </c>
      <c r="C1093" s="22" t="s">
        <v>64</v>
      </c>
      <c r="D1093" s="23" t="s">
        <v>146</v>
      </c>
      <c r="E1093" s="29">
        <v>6664</v>
      </c>
      <c r="F1093" s="29"/>
      <c r="G1093" s="53"/>
      <c r="H1093" s="47">
        <v>6663</v>
      </c>
      <c r="I1093" s="29"/>
      <c r="J1093" s="29"/>
      <c r="K1093" s="29"/>
      <c r="L1093" s="47">
        <v>0</v>
      </c>
      <c r="M1093" s="29">
        <v>0</v>
      </c>
      <c r="N1093" s="53">
        <v>-1733</v>
      </c>
      <c r="O1093" s="26" t="s">
        <v>40</v>
      </c>
      <c r="P1093" s="25" t="s">
        <v>41</v>
      </c>
      <c r="Q1093" s="26">
        <v>0</v>
      </c>
      <c r="R1093" s="24">
        <v>1</v>
      </c>
      <c r="S1093" s="24" t="s">
        <v>139</v>
      </c>
      <c r="T1093" s="24" t="s">
        <v>139</v>
      </c>
      <c r="U1093" s="29" t="s">
        <v>139</v>
      </c>
      <c r="V1093" s="25">
        <v>0</v>
      </c>
      <c r="W1093" s="30">
        <v>0</v>
      </c>
      <c r="X1093" s="47" t="s">
        <v>140</v>
      </c>
      <c r="Y1093" s="24" t="s">
        <v>140</v>
      </c>
      <c r="Z1093" s="25" t="s">
        <v>140</v>
      </c>
      <c r="AA1093" s="29" t="s">
        <v>140</v>
      </c>
      <c r="AB1093" s="24" t="s">
        <v>140</v>
      </c>
      <c r="AC1093" s="25" t="s">
        <v>140</v>
      </c>
      <c r="AD1093" s="24" t="s">
        <v>140</v>
      </c>
      <c r="AE1093" s="24" t="s">
        <v>140</v>
      </c>
      <c r="AF1093" s="25" t="s">
        <v>140</v>
      </c>
      <c r="AG1093" s="48" t="s">
        <v>140</v>
      </c>
      <c r="AH1093" s="24" t="s">
        <v>140</v>
      </c>
      <c r="AI1093" s="25" t="s">
        <v>140</v>
      </c>
      <c r="AJ1093" s="26" t="s">
        <v>140</v>
      </c>
      <c r="AK1093" s="24" t="s">
        <v>140</v>
      </c>
      <c r="AL1093" s="24" t="s">
        <v>140</v>
      </c>
      <c r="AM1093" s="26" t="s">
        <v>140</v>
      </c>
      <c r="AN1093" s="24" t="s">
        <v>140</v>
      </c>
      <c r="AO1093" s="24" t="s">
        <v>140</v>
      </c>
      <c r="AP1093" s="53" t="s">
        <v>140</v>
      </c>
      <c r="AQ1093" s="53" t="s">
        <v>140</v>
      </c>
      <c r="AR1093" s="30" t="s">
        <v>140</v>
      </c>
      <c r="AS1093" s="53" t="s">
        <v>140</v>
      </c>
      <c r="AT1093" s="30" t="s">
        <v>140</v>
      </c>
      <c r="AU1093" s="30" t="s">
        <v>140</v>
      </c>
      <c r="AV1093" s="53" t="s">
        <v>140</v>
      </c>
      <c r="AW1093" s="53" t="s">
        <v>140</v>
      </c>
      <c r="AX1093" s="30" t="s">
        <v>140</v>
      </c>
      <c r="AY1093" s="53" t="s">
        <v>140</v>
      </c>
      <c r="AZ1093" s="30" t="s">
        <v>140</v>
      </c>
      <c r="BA1093" s="30" t="s">
        <v>140</v>
      </c>
    </row>
    <row r="1094" spans="2:53">
      <c r="B1094" s="124">
        <v>45473</v>
      </c>
      <c r="C1094" s="22" t="s">
        <v>64</v>
      </c>
      <c r="D1094" s="23" t="s">
        <v>147</v>
      </c>
      <c r="E1094" s="29">
        <v>7457</v>
      </c>
      <c r="F1094" s="29"/>
      <c r="G1094" s="53"/>
      <c r="H1094" s="47">
        <v>7457</v>
      </c>
      <c r="I1094" s="29"/>
      <c r="J1094" s="29"/>
      <c r="K1094" s="29"/>
      <c r="L1094" s="47">
        <v>-2616</v>
      </c>
      <c r="M1094" s="29">
        <v>-2616</v>
      </c>
      <c r="N1094" s="53">
        <v>-2616</v>
      </c>
      <c r="O1094" s="26" t="s">
        <v>144</v>
      </c>
      <c r="P1094" s="25" t="s">
        <v>41</v>
      </c>
      <c r="Q1094" s="26">
        <v>0</v>
      </c>
      <c r="R1094" s="24">
        <v>0</v>
      </c>
      <c r="S1094" s="24" t="s">
        <v>139</v>
      </c>
      <c r="T1094" s="24" t="s">
        <v>139</v>
      </c>
      <c r="U1094" s="29" t="s">
        <v>139</v>
      </c>
      <c r="V1094" s="25">
        <v>0</v>
      </c>
      <c r="W1094" s="30">
        <v>1</v>
      </c>
      <c r="X1094" s="47" t="s">
        <v>140</v>
      </c>
      <c r="Y1094" s="24" t="s">
        <v>140</v>
      </c>
      <c r="Z1094" s="25" t="s">
        <v>140</v>
      </c>
      <c r="AA1094" s="29" t="s">
        <v>140</v>
      </c>
      <c r="AB1094" s="24" t="s">
        <v>140</v>
      </c>
      <c r="AC1094" s="25" t="s">
        <v>140</v>
      </c>
      <c r="AD1094" s="24" t="s">
        <v>140</v>
      </c>
      <c r="AE1094" s="24" t="s">
        <v>140</v>
      </c>
      <c r="AF1094" s="25" t="s">
        <v>140</v>
      </c>
      <c r="AG1094" s="48" t="s">
        <v>140</v>
      </c>
      <c r="AH1094" s="24" t="s">
        <v>140</v>
      </c>
      <c r="AI1094" s="25" t="s">
        <v>140</v>
      </c>
      <c r="AJ1094" s="26" t="s">
        <v>140</v>
      </c>
      <c r="AK1094" s="24" t="s">
        <v>140</v>
      </c>
      <c r="AL1094" s="24" t="s">
        <v>140</v>
      </c>
      <c r="AM1094" s="24" t="s">
        <v>140</v>
      </c>
      <c r="AN1094" s="24" t="s">
        <v>140</v>
      </c>
      <c r="AO1094" s="24" t="s">
        <v>140</v>
      </c>
      <c r="AP1094" s="53" t="s">
        <v>140</v>
      </c>
      <c r="AQ1094" s="53" t="s">
        <v>140</v>
      </c>
      <c r="AR1094" s="30" t="s">
        <v>140</v>
      </c>
      <c r="AS1094" s="53" t="s">
        <v>140</v>
      </c>
      <c r="AT1094" s="30" t="s">
        <v>140</v>
      </c>
      <c r="AU1094" s="30" t="s">
        <v>140</v>
      </c>
      <c r="AV1094" s="53">
        <v>-10000</v>
      </c>
      <c r="AW1094" s="53" t="s">
        <v>140</v>
      </c>
      <c r="AX1094" s="30" t="s">
        <v>150</v>
      </c>
      <c r="AY1094" s="53" t="s">
        <v>140</v>
      </c>
      <c r="AZ1094" s="30" t="s">
        <v>140</v>
      </c>
      <c r="BA1094" s="30" t="s">
        <v>140</v>
      </c>
    </row>
    <row r="1095" spans="2:53">
      <c r="B1095" s="124">
        <v>45473</v>
      </c>
      <c r="C1095" s="22" t="s">
        <v>64</v>
      </c>
      <c r="D1095" s="23" t="s">
        <v>148</v>
      </c>
      <c r="E1095" s="29">
        <v>6853</v>
      </c>
      <c r="F1095" s="29"/>
      <c r="G1095" s="53"/>
      <c r="H1095" s="47">
        <v>6498</v>
      </c>
      <c r="I1095" s="29"/>
      <c r="J1095" s="29"/>
      <c r="K1095" s="29"/>
      <c r="L1095" s="47">
        <v>-2088</v>
      </c>
      <c r="M1095" s="29">
        <v>-2088</v>
      </c>
      <c r="N1095" s="53">
        <v>-1715</v>
      </c>
      <c r="O1095" s="26" t="s">
        <v>40</v>
      </c>
      <c r="P1095" s="25" t="s">
        <v>144</v>
      </c>
      <c r="Q1095" s="26">
        <v>0</v>
      </c>
      <c r="R1095" s="24">
        <v>355</v>
      </c>
      <c r="S1095" s="24" t="s">
        <v>139</v>
      </c>
      <c r="T1095" s="24" t="s">
        <v>139</v>
      </c>
      <c r="U1095" s="29" t="s">
        <v>139</v>
      </c>
      <c r="V1095" s="25">
        <v>0</v>
      </c>
      <c r="W1095" s="30">
        <v>1</v>
      </c>
      <c r="X1095" s="47">
        <v>27</v>
      </c>
      <c r="Y1095" s="24" t="s">
        <v>140</v>
      </c>
      <c r="Z1095" s="25" t="s">
        <v>170</v>
      </c>
      <c r="AA1095" s="29">
        <v>315</v>
      </c>
      <c r="AB1095" s="24" t="s">
        <v>140</v>
      </c>
      <c r="AC1095" s="25" t="s">
        <v>170</v>
      </c>
      <c r="AD1095" s="24" t="s">
        <v>140</v>
      </c>
      <c r="AE1095" s="24" t="s">
        <v>140</v>
      </c>
      <c r="AF1095" s="25" t="s">
        <v>140</v>
      </c>
      <c r="AG1095" s="48" t="s">
        <v>140</v>
      </c>
      <c r="AH1095" s="24" t="s">
        <v>140</v>
      </c>
      <c r="AI1095" s="25" t="s">
        <v>140</v>
      </c>
      <c r="AJ1095" s="26" t="s">
        <v>140</v>
      </c>
      <c r="AK1095" s="24" t="s">
        <v>140</v>
      </c>
      <c r="AL1095" s="24" t="s">
        <v>140</v>
      </c>
      <c r="AM1095" s="24" t="s">
        <v>140</v>
      </c>
      <c r="AN1095" s="24" t="s">
        <v>140</v>
      </c>
      <c r="AO1095" s="24" t="s">
        <v>140</v>
      </c>
      <c r="AP1095" s="53" t="s">
        <v>140</v>
      </c>
      <c r="AQ1095" s="53" t="s">
        <v>140</v>
      </c>
      <c r="AR1095" s="30" t="s">
        <v>140</v>
      </c>
      <c r="AS1095" s="53" t="s">
        <v>140</v>
      </c>
      <c r="AT1095" s="30" t="s">
        <v>140</v>
      </c>
      <c r="AU1095" s="30" t="s">
        <v>140</v>
      </c>
      <c r="AV1095" s="53">
        <v>-10000</v>
      </c>
      <c r="AW1095" s="53" t="s">
        <v>140</v>
      </c>
      <c r="AX1095" s="30" t="s">
        <v>150</v>
      </c>
      <c r="AY1095" s="53" t="s">
        <v>140</v>
      </c>
      <c r="AZ1095" s="30" t="s">
        <v>140</v>
      </c>
      <c r="BA1095" s="30" t="s">
        <v>140</v>
      </c>
    </row>
    <row r="1096" spans="2:53">
      <c r="B1096" s="124">
        <v>45473</v>
      </c>
      <c r="C1096" s="22" t="s">
        <v>64</v>
      </c>
      <c r="D1096" s="23" t="s">
        <v>149</v>
      </c>
      <c r="E1096" s="29">
        <v>6853</v>
      </c>
      <c r="F1096" s="29"/>
      <c r="G1096" s="53"/>
      <c r="H1096" s="47">
        <v>4718</v>
      </c>
      <c r="I1096" s="29"/>
      <c r="J1096" s="29"/>
      <c r="K1096" s="29"/>
      <c r="L1096" s="47">
        <v>-2088</v>
      </c>
      <c r="M1096" s="29">
        <v>-2088</v>
      </c>
      <c r="N1096" s="53">
        <v>-89</v>
      </c>
      <c r="O1096" s="26" t="s">
        <v>40</v>
      </c>
      <c r="P1096" s="25" t="s">
        <v>144</v>
      </c>
      <c r="Q1096" s="26">
        <v>0</v>
      </c>
      <c r="R1096" s="24">
        <v>2135</v>
      </c>
      <c r="S1096" s="24" t="s">
        <v>139</v>
      </c>
      <c r="T1096" s="24" t="s">
        <v>139</v>
      </c>
      <c r="U1096" s="29" t="s">
        <v>139</v>
      </c>
      <c r="V1096" s="25">
        <v>0</v>
      </c>
      <c r="W1096" s="30">
        <v>1</v>
      </c>
      <c r="X1096" s="47">
        <v>70</v>
      </c>
      <c r="Y1096" s="24" t="s">
        <v>140</v>
      </c>
      <c r="Z1096" s="25" t="s">
        <v>170</v>
      </c>
      <c r="AA1096" s="29">
        <v>315</v>
      </c>
      <c r="AB1096" s="24" t="s">
        <v>140</v>
      </c>
      <c r="AC1096" s="25" t="s">
        <v>170</v>
      </c>
      <c r="AD1096" s="24" t="s">
        <v>140</v>
      </c>
      <c r="AE1096" s="24" t="s">
        <v>140</v>
      </c>
      <c r="AF1096" s="25" t="s">
        <v>140</v>
      </c>
      <c r="AG1096" s="48" t="s">
        <v>140</v>
      </c>
      <c r="AH1096" s="24" t="s">
        <v>140</v>
      </c>
      <c r="AI1096" s="25" t="s">
        <v>140</v>
      </c>
      <c r="AJ1096" s="26" t="s">
        <v>140</v>
      </c>
      <c r="AK1096" s="24" t="s">
        <v>140</v>
      </c>
      <c r="AL1096" s="24" t="s">
        <v>140</v>
      </c>
      <c r="AM1096" s="24" t="s">
        <v>140</v>
      </c>
      <c r="AN1096" s="24" t="s">
        <v>140</v>
      </c>
      <c r="AO1096" s="24" t="s">
        <v>140</v>
      </c>
      <c r="AP1096" s="53" t="s">
        <v>140</v>
      </c>
      <c r="AQ1096" s="53" t="s">
        <v>140</v>
      </c>
      <c r="AR1096" s="30" t="s">
        <v>140</v>
      </c>
      <c r="AS1096" s="53" t="s">
        <v>140</v>
      </c>
      <c r="AT1096" s="30" t="s">
        <v>140</v>
      </c>
      <c r="AU1096" s="30" t="s">
        <v>140</v>
      </c>
      <c r="AV1096" s="53">
        <v>-10000</v>
      </c>
      <c r="AW1096" s="53" t="s">
        <v>140</v>
      </c>
      <c r="AX1096" s="30" t="s">
        <v>150</v>
      </c>
      <c r="AY1096" s="53" t="s">
        <v>140</v>
      </c>
      <c r="AZ1096" s="30" t="s">
        <v>140</v>
      </c>
      <c r="BA1096" s="30" t="s">
        <v>140</v>
      </c>
    </row>
    <row r="1097" spans="2:53">
      <c r="B1097" s="124">
        <v>45473</v>
      </c>
      <c r="C1097" s="22" t="s">
        <v>64</v>
      </c>
      <c r="D1097" s="23" t="s">
        <v>151</v>
      </c>
      <c r="E1097" s="29">
        <v>7303</v>
      </c>
      <c r="F1097" s="29"/>
      <c r="G1097" s="53"/>
      <c r="H1097" s="47">
        <v>6187</v>
      </c>
      <c r="I1097" s="29"/>
      <c r="J1097" s="29"/>
      <c r="K1097" s="29"/>
      <c r="L1097" s="47">
        <v>-522</v>
      </c>
      <c r="M1097" s="29">
        <v>-522</v>
      </c>
      <c r="N1097" s="53">
        <v>431</v>
      </c>
      <c r="O1097" s="26" t="s">
        <v>40</v>
      </c>
      <c r="P1097" s="25" t="s">
        <v>144</v>
      </c>
      <c r="Q1097" s="26">
        <v>0</v>
      </c>
      <c r="R1097" s="24">
        <v>1116</v>
      </c>
      <c r="S1097" s="24" t="s">
        <v>139</v>
      </c>
      <c r="T1097" s="24" t="s">
        <v>139</v>
      </c>
      <c r="U1097" s="29" t="s">
        <v>139</v>
      </c>
      <c r="V1097" s="25">
        <v>431</v>
      </c>
      <c r="W1097" s="30">
        <v>1</v>
      </c>
      <c r="X1097" s="47">
        <v>70</v>
      </c>
      <c r="Y1097" s="24" t="s">
        <v>140</v>
      </c>
      <c r="Z1097" s="25" t="s">
        <v>170</v>
      </c>
      <c r="AA1097" s="29">
        <v>338</v>
      </c>
      <c r="AB1097" s="24" t="s">
        <v>140</v>
      </c>
      <c r="AC1097" s="25" t="s">
        <v>170</v>
      </c>
      <c r="AD1097" s="24" t="s">
        <v>140</v>
      </c>
      <c r="AE1097" s="24" t="s">
        <v>140</v>
      </c>
      <c r="AF1097" s="25" t="s">
        <v>140</v>
      </c>
      <c r="AG1097" s="48" t="s">
        <v>140</v>
      </c>
      <c r="AH1097" s="24" t="s">
        <v>140</v>
      </c>
      <c r="AI1097" s="25" t="s">
        <v>140</v>
      </c>
      <c r="AJ1097" s="26" t="s">
        <v>140</v>
      </c>
      <c r="AK1097" s="24" t="s">
        <v>140</v>
      </c>
      <c r="AL1097" s="24" t="s">
        <v>140</v>
      </c>
      <c r="AM1097" s="24" t="s">
        <v>140</v>
      </c>
      <c r="AN1097" s="24" t="s">
        <v>140</v>
      </c>
      <c r="AO1097" s="24" t="s">
        <v>140</v>
      </c>
      <c r="AP1097" s="53" t="s">
        <v>140</v>
      </c>
      <c r="AQ1097" s="53" t="s">
        <v>140</v>
      </c>
      <c r="AR1097" s="30" t="s">
        <v>140</v>
      </c>
      <c r="AS1097" s="53" t="s">
        <v>140</v>
      </c>
      <c r="AT1097" s="30" t="s">
        <v>140</v>
      </c>
      <c r="AU1097" s="30" t="s">
        <v>140</v>
      </c>
      <c r="AV1097" s="53">
        <v>-10000</v>
      </c>
      <c r="AW1097" s="53" t="s">
        <v>140</v>
      </c>
      <c r="AX1097" s="30" t="s">
        <v>150</v>
      </c>
      <c r="AY1097" s="53" t="s">
        <v>140</v>
      </c>
      <c r="AZ1097" s="30" t="s">
        <v>140</v>
      </c>
      <c r="BA1097" s="30" t="s">
        <v>140</v>
      </c>
    </row>
    <row r="1098" spans="2:53">
      <c r="B1098" s="124">
        <v>45473</v>
      </c>
      <c r="C1098" s="22" t="s">
        <v>64</v>
      </c>
      <c r="D1098" s="23" t="s">
        <v>153</v>
      </c>
      <c r="E1098" s="29">
        <v>7303</v>
      </c>
      <c r="F1098" s="29"/>
      <c r="G1098" s="53"/>
      <c r="H1098" s="47">
        <v>4647</v>
      </c>
      <c r="I1098" s="29"/>
      <c r="J1098" s="29"/>
      <c r="K1098" s="29"/>
      <c r="L1098" s="47">
        <v>-515</v>
      </c>
      <c r="M1098" s="29">
        <v>-515</v>
      </c>
      <c r="N1098" s="53">
        <v>1696</v>
      </c>
      <c r="O1098" s="26" t="s">
        <v>40</v>
      </c>
      <c r="P1098" s="25" t="s">
        <v>144</v>
      </c>
      <c r="Q1098" s="26">
        <v>0</v>
      </c>
      <c r="R1098" s="24">
        <v>2656</v>
      </c>
      <c r="S1098" s="24" t="s">
        <v>139</v>
      </c>
      <c r="T1098" s="24" t="s">
        <v>139</v>
      </c>
      <c r="U1098" s="29" t="s">
        <v>139</v>
      </c>
      <c r="V1098" s="25">
        <v>1696</v>
      </c>
      <c r="W1098" s="30">
        <v>1</v>
      </c>
      <c r="X1098" s="47">
        <v>-188</v>
      </c>
      <c r="Y1098" s="24" t="s">
        <v>140</v>
      </c>
      <c r="Z1098" s="25" t="s">
        <v>170</v>
      </c>
      <c r="AA1098" s="29">
        <v>336</v>
      </c>
      <c r="AB1098" s="24" t="s">
        <v>140</v>
      </c>
      <c r="AC1098" s="25" t="s">
        <v>170</v>
      </c>
      <c r="AD1098" s="24" t="s">
        <v>140</v>
      </c>
      <c r="AE1098" s="24" t="s">
        <v>140</v>
      </c>
      <c r="AF1098" s="25" t="s">
        <v>140</v>
      </c>
      <c r="AG1098" s="48" t="s">
        <v>140</v>
      </c>
      <c r="AH1098" s="24" t="s">
        <v>140</v>
      </c>
      <c r="AI1098" s="25" t="s">
        <v>140</v>
      </c>
      <c r="AJ1098" s="26" t="s">
        <v>140</v>
      </c>
      <c r="AK1098" s="24" t="s">
        <v>140</v>
      </c>
      <c r="AL1098" s="24" t="s">
        <v>140</v>
      </c>
      <c r="AM1098" s="24" t="s">
        <v>140</v>
      </c>
      <c r="AN1098" s="24" t="s">
        <v>140</v>
      </c>
      <c r="AO1098" s="24" t="s">
        <v>140</v>
      </c>
      <c r="AP1098" s="53" t="s">
        <v>140</v>
      </c>
      <c r="AQ1098" s="53" t="s">
        <v>140</v>
      </c>
      <c r="AR1098" s="30" t="s">
        <v>140</v>
      </c>
      <c r="AS1098" s="53" t="s">
        <v>140</v>
      </c>
      <c r="AT1098" s="30" t="s">
        <v>140</v>
      </c>
      <c r="AU1098" s="30" t="s">
        <v>140</v>
      </c>
      <c r="AV1098" s="53">
        <v>-10000</v>
      </c>
      <c r="AW1098" s="53" t="s">
        <v>140</v>
      </c>
      <c r="AX1098" s="30" t="s">
        <v>150</v>
      </c>
      <c r="AY1098" s="53" t="s">
        <v>140</v>
      </c>
      <c r="AZ1098" s="30" t="s">
        <v>140</v>
      </c>
      <c r="BA1098" s="30" t="s">
        <v>140</v>
      </c>
    </row>
    <row r="1099" spans="2:53" ht="15" thickBot="1">
      <c r="B1099" s="125">
        <v>45473</v>
      </c>
      <c r="C1099" s="32" t="s">
        <v>64</v>
      </c>
      <c r="D1099" s="33" t="s">
        <v>155</v>
      </c>
      <c r="E1099" s="54">
        <v>6703</v>
      </c>
      <c r="F1099" s="54"/>
      <c r="G1099" s="55"/>
      <c r="H1099" s="56">
        <v>4917</v>
      </c>
      <c r="I1099" s="54"/>
      <c r="J1099" s="54"/>
      <c r="K1099" s="54"/>
      <c r="L1099" s="56">
        <v>-4</v>
      </c>
      <c r="M1099" s="54">
        <v>-4</v>
      </c>
      <c r="N1099" s="55">
        <v>1487</v>
      </c>
      <c r="O1099" s="36" t="s">
        <v>40</v>
      </c>
      <c r="P1099" s="35" t="s">
        <v>41</v>
      </c>
      <c r="Q1099" s="36">
        <v>0</v>
      </c>
      <c r="R1099" s="34">
        <v>1786</v>
      </c>
      <c r="S1099" s="34" t="s">
        <v>139</v>
      </c>
      <c r="T1099" s="34" t="s">
        <v>139</v>
      </c>
      <c r="U1099" s="54" t="s">
        <v>139</v>
      </c>
      <c r="V1099" s="35">
        <v>1487</v>
      </c>
      <c r="W1099" s="37">
        <v>1</v>
      </c>
      <c r="X1099" s="56" t="s">
        <v>140</v>
      </c>
      <c r="Y1099" s="34" t="s">
        <v>140</v>
      </c>
      <c r="Z1099" s="35" t="s">
        <v>140</v>
      </c>
      <c r="AA1099" s="54" t="s">
        <v>140</v>
      </c>
      <c r="AB1099" s="34" t="s">
        <v>140</v>
      </c>
      <c r="AC1099" s="35" t="s">
        <v>140</v>
      </c>
      <c r="AD1099" s="34" t="s">
        <v>140</v>
      </c>
      <c r="AE1099" s="34" t="s">
        <v>140</v>
      </c>
      <c r="AF1099" s="35" t="s">
        <v>140</v>
      </c>
      <c r="AG1099" s="61" t="s">
        <v>140</v>
      </c>
      <c r="AH1099" s="34" t="s">
        <v>140</v>
      </c>
      <c r="AI1099" s="35" t="s">
        <v>140</v>
      </c>
      <c r="AJ1099" s="36" t="s">
        <v>140</v>
      </c>
      <c r="AK1099" s="34" t="s">
        <v>140</v>
      </c>
      <c r="AL1099" s="34" t="s">
        <v>140</v>
      </c>
      <c r="AM1099" s="34" t="s">
        <v>140</v>
      </c>
      <c r="AN1099" s="34" t="s">
        <v>140</v>
      </c>
      <c r="AO1099" s="34" t="s">
        <v>140</v>
      </c>
      <c r="AP1099" s="55" t="s">
        <v>140</v>
      </c>
      <c r="AQ1099" s="55" t="s">
        <v>140</v>
      </c>
      <c r="AR1099" s="37" t="s">
        <v>140</v>
      </c>
      <c r="AS1099" s="55" t="s">
        <v>140</v>
      </c>
      <c r="AT1099" s="37" t="s">
        <v>140</v>
      </c>
      <c r="AU1099" s="37" t="s">
        <v>140</v>
      </c>
      <c r="AV1099" s="55">
        <v>-10000</v>
      </c>
      <c r="AW1099" s="55" t="s">
        <v>140</v>
      </c>
      <c r="AX1099" s="37" t="s">
        <v>150</v>
      </c>
      <c r="AY1099" s="55" t="s">
        <v>140</v>
      </c>
      <c r="AZ1099" s="37" t="s">
        <v>140</v>
      </c>
      <c r="BA1099" s="37" t="s">
        <v>140</v>
      </c>
    </row>
  </sheetData>
  <mergeCells count="8">
    <mergeCell ref="D1:K4"/>
    <mergeCell ref="L1:P4"/>
    <mergeCell ref="D5:K5"/>
    <mergeCell ref="L5:P5"/>
    <mergeCell ref="E6:G6"/>
    <mergeCell ref="H6:J6"/>
    <mergeCell ref="L6:N6"/>
    <mergeCell ref="O6:P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1CF6-A3B5-46CF-B374-9395A9CFF9D4}">
  <sheetPr codeName="Sheet4"/>
  <dimension ref="B1:M60"/>
  <sheetViews>
    <sheetView showGridLines="0" tabSelected="1" workbookViewId="0">
      <pane xSplit="4" ySplit="7" topLeftCell="O51" activePane="bottomRight" state="frozen"/>
      <selection pane="bottomRight" activeCell="O51" sqref="O51"/>
      <selection pane="bottomLeft" activeCell="A8" sqref="A8"/>
      <selection pane="topRight" activeCell="E1" sqref="E1"/>
    </sheetView>
  </sheetViews>
  <sheetFormatPr defaultColWidth="8.85546875" defaultRowHeight="14.45"/>
  <cols>
    <col min="2" max="2" width="8.85546875" bestFit="1" customWidth="1"/>
    <col min="3" max="3" width="9.5703125" customWidth="1"/>
    <col min="4" max="4" width="7.140625" bestFit="1" customWidth="1"/>
    <col min="5" max="5" width="16.5703125" bestFit="1" customWidth="1"/>
    <col min="6" max="7" width="13" bestFit="1" customWidth="1"/>
    <col min="8" max="8" width="8" customWidth="1"/>
    <col min="9" max="9" width="10.85546875" customWidth="1"/>
    <col min="10" max="10" width="12.42578125" customWidth="1"/>
    <col min="11" max="11" width="8" customWidth="1"/>
    <col min="12" max="12" width="11.42578125" style="17" customWidth="1"/>
    <col min="13" max="13" width="14" style="17" customWidth="1"/>
  </cols>
  <sheetData>
    <row r="1" spans="2:13" ht="14.45" customHeight="1">
      <c r="B1" s="242" t="s">
        <v>256</v>
      </c>
      <c r="C1" s="242"/>
      <c r="D1" s="242"/>
      <c r="E1" s="242"/>
      <c r="F1" s="242"/>
      <c r="G1" s="242"/>
      <c r="H1" s="242"/>
      <c r="I1" s="242"/>
      <c r="J1" s="242"/>
    </row>
    <row r="2" spans="2:13" ht="14.45" customHeight="1">
      <c r="B2" s="242"/>
      <c r="C2" s="242"/>
      <c r="D2" s="242"/>
      <c r="E2" s="242"/>
      <c r="F2" s="242"/>
      <c r="G2" s="242"/>
      <c r="H2" s="242"/>
      <c r="I2" s="242"/>
      <c r="J2" s="242"/>
    </row>
    <row r="3" spans="2:13" ht="14.45" customHeight="1">
      <c r="B3" s="242"/>
      <c r="C3" s="242"/>
      <c r="D3" s="242"/>
      <c r="E3" s="242"/>
      <c r="F3" s="242"/>
      <c r="G3" s="242"/>
      <c r="H3" s="242"/>
      <c r="I3" s="242"/>
      <c r="J3" s="242"/>
    </row>
    <row r="4" spans="2:13" ht="14.45" customHeight="1">
      <c r="B4" s="242"/>
      <c r="C4" s="242"/>
      <c r="D4" s="242"/>
      <c r="E4" s="242"/>
      <c r="F4" s="242"/>
      <c r="G4" s="242"/>
      <c r="H4" s="242"/>
      <c r="I4" s="242"/>
      <c r="J4" s="242"/>
    </row>
    <row r="5" spans="2:13" ht="15" thickBot="1"/>
    <row r="6" spans="2:13" ht="15" thickBot="1">
      <c r="B6" s="65"/>
      <c r="C6" s="15"/>
      <c r="D6" s="65"/>
      <c r="E6" s="245" t="s">
        <v>1</v>
      </c>
      <c r="F6" s="245"/>
      <c r="G6" s="246"/>
      <c r="H6" s="243" t="s">
        <v>3</v>
      </c>
      <c r="I6" s="244"/>
      <c r="J6" s="213" t="s">
        <v>4</v>
      </c>
      <c r="K6" s="66"/>
      <c r="L6" s="66"/>
      <c r="M6" s="66"/>
    </row>
    <row r="7" spans="2:13" ht="21" thickBot="1">
      <c r="B7" s="9" t="s">
        <v>68</v>
      </c>
      <c r="C7" s="9" t="s">
        <v>11</v>
      </c>
      <c r="D7" s="10" t="s">
        <v>69</v>
      </c>
      <c r="E7" s="10" t="s">
        <v>13</v>
      </c>
      <c r="F7" s="10" t="s">
        <v>14</v>
      </c>
      <c r="G7" s="11" t="s">
        <v>15</v>
      </c>
      <c r="H7" s="12" t="s">
        <v>16</v>
      </c>
      <c r="I7" s="13" t="s">
        <v>17</v>
      </c>
      <c r="J7" s="11" t="s">
        <v>19</v>
      </c>
      <c r="K7" s="14" t="s">
        <v>70</v>
      </c>
      <c r="L7" s="14" t="s">
        <v>71</v>
      </c>
      <c r="M7" s="67" t="s">
        <v>72</v>
      </c>
    </row>
    <row r="8" spans="2:13">
      <c r="B8" s="93" t="s">
        <v>137</v>
      </c>
      <c r="C8" s="85" t="s">
        <v>39</v>
      </c>
      <c r="D8" s="93" t="s">
        <v>147</v>
      </c>
      <c r="E8" s="94"/>
      <c r="F8" s="95">
        <v>6460</v>
      </c>
      <c r="G8" s="84">
        <v>942</v>
      </c>
      <c r="H8" s="83">
        <v>1026</v>
      </c>
      <c r="I8" s="84">
        <v>10</v>
      </c>
      <c r="J8" s="85" t="s">
        <v>44</v>
      </c>
      <c r="K8" s="85">
        <v>1016</v>
      </c>
      <c r="L8" s="96">
        <f>K8/H8</f>
        <v>0.99025341130604283</v>
      </c>
      <c r="M8" s="97" t="str">
        <f>IF(H8&lt;=500,"below 500 MW",IF(H8&lt;=1000,"[500-1000] MW","above 1000 MW"))</f>
        <v>above 1000 MW</v>
      </c>
    </row>
    <row r="9" spans="2:13">
      <c r="B9" s="98" t="s">
        <v>137</v>
      </c>
      <c r="C9" s="90" t="s">
        <v>39</v>
      </c>
      <c r="D9" s="98" t="s">
        <v>149</v>
      </c>
      <c r="E9" s="99"/>
      <c r="F9" s="100">
        <v>6996</v>
      </c>
      <c r="G9" s="89">
        <v>1072</v>
      </c>
      <c r="H9" s="88">
        <v>614</v>
      </c>
      <c r="I9" s="89">
        <v>10</v>
      </c>
      <c r="J9" s="90" t="s">
        <v>44</v>
      </c>
      <c r="K9" s="90">
        <v>604</v>
      </c>
      <c r="L9" s="96">
        <f t="shared" ref="L9:L60" si="0">K9/H9</f>
        <v>0.98371335504885993</v>
      </c>
      <c r="M9" s="101" t="str">
        <f>IF(H9&lt;=500,"below 500 MW",IF(H9&lt;=1000,"[500-1000] MW","above 1000 MW"))</f>
        <v>[500-1000] MW</v>
      </c>
    </row>
    <row r="10" spans="2:13">
      <c r="B10" s="98" t="s">
        <v>162</v>
      </c>
      <c r="C10" s="90" t="s">
        <v>39</v>
      </c>
      <c r="D10" s="98" t="s">
        <v>151</v>
      </c>
      <c r="E10" s="99"/>
      <c r="F10" s="100">
        <v>6280</v>
      </c>
      <c r="G10" s="89">
        <v>597</v>
      </c>
      <c r="H10" s="88">
        <v>4045</v>
      </c>
      <c r="I10" s="89">
        <v>0</v>
      </c>
      <c r="J10" s="90" t="s">
        <v>40</v>
      </c>
      <c r="K10" s="90">
        <v>4045</v>
      </c>
      <c r="L10" s="96">
        <f t="shared" si="0"/>
        <v>1</v>
      </c>
      <c r="M10" s="101" t="str">
        <f t="shared" ref="M10:M60" si="1">IF(H10&lt;=500,"below 500 MW",IF(H10&lt;=1000,"[500-1000] MW","above 1000 MW"))</f>
        <v>above 1000 MW</v>
      </c>
    </row>
    <row r="11" spans="2:13">
      <c r="B11" s="98" t="s">
        <v>174</v>
      </c>
      <c r="C11" s="90" t="s">
        <v>39</v>
      </c>
      <c r="D11" s="98" t="s">
        <v>147</v>
      </c>
      <c r="E11" s="99"/>
      <c r="F11" s="100">
        <v>5727</v>
      </c>
      <c r="G11" s="89">
        <v>701</v>
      </c>
      <c r="H11" s="88">
        <v>27977</v>
      </c>
      <c r="I11" s="89">
        <v>0</v>
      </c>
      <c r="J11" s="90" t="s">
        <v>40</v>
      </c>
      <c r="K11" s="90">
        <v>27977</v>
      </c>
      <c r="L11" s="96">
        <f t="shared" si="0"/>
        <v>1</v>
      </c>
      <c r="M11" s="101" t="str">
        <f t="shared" si="1"/>
        <v>above 1000 MW</v>
      </c>
    </row>
    <row r="12" spans="2:13">
      <c r="B12" s="98" t="s">
        <v>174</v>
      </c>
      <c r="C12" s="90" t="s">
        <v>39</v>
      </c>
      <c r="D12" s="98" t="s">
        <v>148</v>
      </c>
      <c r="E12" s="99"/>
      <c r="F12" s="100">
        <v>6698</v>
      </c>
      <c r="G12" s="89">
        <v>701</v>
      </c>
      <c r="H12" s="88">
        <v>26649</v>
      </c>
      <c r="I12" s="89">
        <v>0</v>
      </c>
      <c r="J12" s="90" t="s">
        <v>40</v>
      </c>
      <c r="K12" s="90">
        <v>26649</v>
      </c>
      <c r="L12" s="96">
        <f t="shared" si="0"/>
        <v>1</v>
      </c>
      <c r="M12" s="101" t="str">
        <f t="shared" si="1"/>
        <v>above 1000 MW</v>
      </c>
    </row>
    <row r="13" spans="2:13">
      <c r="B13" s="98" t="s">
        <v>174</v>
      </c>
      <c r="C13" s="90" t="s">
        <v>39</v>
      </c>
      <c r="D13" s="98" t="s">
        <v>149</v>
      </c>
      <c r="E13" s="99"/>
      <c r="F13" s="100">
        <v>4717</v>
      </c>
      <c r="G13" s="89">
        <v>701</v>
      </c>
      <c r="H13" s="88">
        <v>28443</v>
      </c>
      <c r="I13" s="89">
        <v>0</v>
      </c>
      <c r="J13" s="90" t="s">
        <v>40</v>
      </c>
      <c r="K13" s="90">
        <v>28443</v>
      </c>
      <c r="L13" s="96">
        <f t="shared" si="0"/>
        <v>1</v>
      </c>
      <c r="M13" s="101" t="str">
        <f t="shared" si="1"/>
        <v>above 1000 MW</v>
      </c>
    </row>
    <row r="14" spans="2:13">
      <c r="B14" s="98" t="s">
        <v>180</v>
      </c>
      <c r="C14" s="90" t="s">
        <v>39</v>
      </c>
      <c r="D14" s="98" t="s">
        <v>143</v>
      </c>
      <c r="E14" s="99"/>
      <c r="F14" s="100">
        <v>-566</v>
      </c>
      <c r="G14" s="89">
        <v>2522</v>
      </c>
      <c r="H14" s="88">
        <v>7645</v>
      </c>
      <c r="I14" s="89">
        <v>0</v>
      </c>
      <c r="J14" s="90" t="s">
        <v>40</v>
      </c>
      <c r="K14" s="90">
        <v>7645</v>
      </c>
      <c r="L14" s="96">
        <f t="shared" si="0"/>
        <v>1</v>
      </c>
      <c r="M14" s="101" t="str">
        <f t="shared" si="1"/>
        <v>above 1000 MW</v>
      </c>
    </row>
    <row r="15" spans="2:13">
      <c r="B15" s="90" t="s">
        <v>180</v>
      </c>
      <c r="C15" s="90" t="s">
        <v>39</v>
      </c>
      <c r="D15" s="98" t="s">
        <v>145</v>
      </c>
      <c r="E15" s="99"/>
      <c r="F15" s="100">
        <v>1089</v>
      </c>
      <c r="G15" s="89">
        <v>2696</v>
      </c>
      <c r="H15" s="88">
        <v>6244</v>
      </c>
      <c r="I15" s="89">
        <v>0</v>
      </c>
      <c r="J15" s="90" t="s">
        <v>40</v>
      </c>
      <c r="K15" s="90">
        <v>6244</v>
      </c>
      <c r="L15" s="96">
        <f t="shared" si="0"/>
        <v>1</v>
      </c>
      <c r="M15" s="101" t="str">
        <f t="shared" si="1"/>
        <v>above 1000 MW</v>
      </c>
    </row>
    <row r="16" spans="2:13">
      <c r="B16" s="90" t="s">
        <v>180</v>
      </c>
      <c r="C16" s="98" t="s">
        <v>39</v>
      </c>
      <c r="D16" s="98" t="s">
        <v>146</v>
      </c>
      <c r="E16" s="99"/>
      <c r="F16" s="100">
        <v>1089</v>
      </c>
      <c r="G16" s="89">
        <v>2728</v>
      </c>
      <c r="H16" s="88">
        <v>6270</v>
      </c>
      <c r="I16" s="89">
        <v>0</v>
      </c>
      <c r="J16" s="90" t="s">
        <v>40</v>
      </c>
      <c r="K16" s="90">
        <v>6270</v>
      </c>
      <c r="L16" s="96">
        <f t="shared" si="0"/>
        <v>1</v>
      </c>
      <c r="M16" s="101" t="str">
        <f t="shared" si="1"/>
        <v>above 1000 MW</v>
      </c>
    </row>
    <row r="17" spans="2:13">
      <c r="B17" s="90" t="s">
        <v>189</v>
      </c>
      <c r="C17" s="98" t="s">
        <v>39</v>
      </c>
      <c r="D17" s="98" t="s">
        <v>149</v>
      </c>
      <c r="E17" s="99"/>
      <c r="F17" s="100">
        <v>3914</v>
      </c>
      <c r="G17" s="89">
        <v>473</v>
      </c>
      <c r="H17" s="88">
        <v>585</v>
      </c>
      <c r="I17" s="89">
        <v>11</v>
      </c>
      <c r="J17" s="90" t="s">
        <v>44</v>
      </c>
      <c r="K17" s="90">
        <v>574</v>
      </c>
      <c r="L17" s="96">
        <f t="shared" si="0"/>
        <v>0.98119658119658115</v>
      </c>
      <c r="M17" s="101" t="str">
        <f t="shared" si="1"/>
        <v>[500-1000] MW</v>
      </c>
    </row>
    <row r="18" spans="2:13">
      <c r="B18" s="98" t="s">
        <v>189</v>
      </c>
      <c r="C18" s="98" t="s">
        <v>39</v>
      </c>
      <c r="D18" s="98" t="s">
        <v>151</v>
      </c>
      <c r="E18" s="99"/>
      <c r="F18" s="100">
        <v>4840</v>
      </c>
      <c r="G18" s="89">
        <v>190</v>
      </c>
      <c r="H18" s="88">
        <v>2094</v>
      </c>
      <c r="I18" s="89">
        <v>2</v>
      </c>
      <c r="J18" s="90" t="s">
        <v>44</v>
      </c>
      <c r="K18" s="90">
        <v>2092</v>
      </c>
      <c r="L18" s="96">
        <f t="shared" si="0"/>
        <v>0.99904489016236864</v>
      </c>
      <c r="M18" s="101" t="str">
        <f t="shared" si="1"/>
        <v>above 1000 MW</v>
      </c>
    </row>
    <row r="19" spans="2:13">
      <c r="B19" s="98" t="s">
        <v>189</v>
      </c>
      <c r="C19" s="98" t="s">
        <v>39</v>
      </c>
      <c r="D19" s="98" t="s">
        <v>155</v>
      </c>
      <c r="E19" s="99"/>
      <c r="F19" s="100">
        <v>5554</v>
      </c>
      <c r="G19" s="89">
        <v>194</v>
      </c>
      <c r="H19" s="88">
        <v>1140</v>
      </c>
      <c r="I19" s="89">
        <v>2</v>
      </c>
      <c r="J19" s="90" t="s">
        <v>44</v>
      </c>
      <c r="K19" s="90">
        <v>1138</v>
      </c>
      <c r="L19" s="96">
        <f t="shared" si="0"/>
        <v>0.99824561403508771</v>
      </c>
      <c r="M19" s="101" t="str">
        <f t="shared" si="1"/>
        <v>above 1000 MW</v>
      </c>
    </row>
    <row r="20" spans="2:13">
      <c r="B20" s="98" t="s">
        <v>203</v>
      </c>
      <c r="C20" s="90" t="s">
        <v>62</v>
      </c>
      <c r="D20" s="98" t="s">
        <v>149</v>
      </c>
      <c r="E20" s="126">
        <v>6234</v>
      </c>
      <c r="F20" s="100"/>
      <c r="G20" s="91"/>
      <c r="H20" s="88">
        <v>13137</v>
      </c>
      <c r="I20" s="91">
        <v>-63</v>
      </c>
      <c r="J20" s="90" t="s">
        <v>40</v>
      </c>
      <c r="K20" s="91">
        <v>13200</v>
      </c>
      <c r="L20" s="102">
        <f t="shared" si="0"/>
        <v>1.0047956154373145</v>
      </c>
      <c r="M20" s="101" t="str">
        <f t="shared" si="1"/>
        <v>above 1000 MW</v>
      </c>
    </row>
    <row r="21" spans="2:13">
      <c r="B21" s="90" t="s">
        <v>203</v>
      </c>
      <c r="C21" s="90" t="s">
        <v>62</v>
      </c>
      <c r="D21" s="90" t="s">
        <v>151</v>
      </c>
      <c r="E21" s="127">
        <v>6947</v>
      </c>
      <c r="F21" s="127"/>
      <c r="G21" s="127"/>
      <c r="H21" s="88">
        <v>1371</v>
      </c>
      <c r="I21" s="91">
        <v>226</v>
      </c>
      <c r="J21" s="90" t="s">
        <v>44</v>
      </c>
      <c r="K21" s="91">
        <v>1145</v>
      </c>
      <c r="L21" s="102">
        <f t="shared" si="0"/>
        <v>0.83515681983953316</v>
      </c>
      <c r="M21" s="101" t="str">
        <f t="shared" si="1"/>
        <v>above 1000 MW</v>
      </c>
    </row>
    <row r="22" spans="2:13">
      <c r="B22" s="90" t="s">
        <v>203</v>
      </c>
      <c r="C22" s="90" t="s">
        <v>62</v>
      </c>
      <c r="D22" s="90" t="s">
        <v>153</v>
      </c>
      <c r="E22" s="127">
        <v>6881</v>
      </c>
      <c r="F22" s="127"/>
      <c r="G22" s="127"/>
      <c r="H22" s="88">
        <v>1437</v>
      </c>
      <c r="I22" s="91">
        <v>226</v>
      </c>
      <c r="J22" s="90" t="s">
        <v>44</v>
      </c>
      <c r="K22" s="91">
        <v>1211</v>
      </c>
      <c r="L22" s="102">
        <f t="shared" si="0"/>
        <v>0.84272790535838549</v>
      </c>
      <c r="M22" s="101" t="str">
        <f t="shared" si="1"/>
        <v>above 1000 MW</v>
      </c>
    </row>
    <row r="23" spans="2:13">
      <c r="B23" s="90" t="s">
        <v>203</v>
      </c>
      <c r="C23" s="90" t="s">
        <v>62</v>
      </c>
      <c r="D23" s="90" t="s">
        <v>155</v>
      </c>
      <c r="E23" s="127">
        <v>6343</v>
      </c>
      <c r="F23" s="127"/>
      <c r="G23" s="127"/>
      <c r="H23" s="88">
        <v>1945</v>
      </c>
      <c r="I23" s="91">
        <v>225</v>
      </c>
      <c r="J23" s="90" t="s">
        <v>44</v>
      </c>
      <c r="K23" s="91">
        <v>1720</v>
      </c>
      <c r="L23" s="102">
        <f t="shared" si="0"/>
        <v>0.88431876606683801</v>
      </c>
      <c r="M23" s="101" t="str">
        <f t="shared" si="1"/>
        <v>above 1000 MW</v>
      </c>
    </row>
    <row r="24" spans="2:13">
      <c r="B24" s="90" t="s">
        <v>209</v>
      </c>
      <c r="C24" s="90" t="s">
        <v>62</v>
      </c>
      <c r="D24" s="90" t="s">
        <v>147</v>
      </c>
      <c r="E24" s="127"/>
      <c r="F24" s="127">
        <v>6001</v>
      </c>
      <c r="G24" s="127">
        <v>588</v>
      </c>
      <c r="H24" s="88">
        <v>15910</v>
      </c>
      <c r="I24" s="91">
        <v>0</v>
      </c>
      <c r="J24" s="90" t="s">
        <v>40</v>
      </c>
      <c r="K24" s="91">
        <v>15910</v>
      </c>
      <c r="L24" s="102">
        <f t="shared" si="0"/>
        <v>1</v>
      </c>
      <c r="M24" s="101" t="str">
        <f t="shared" si="1"/>
        <v>above 1000 MW</v>
      </c>
    </row>
    <row r="25" spans="2:13">
      <c r="B25" s="90" t="s">
        <v>209</v>
      </c>
      <c r="C25" s="90" t="s">
        <v>62</v>
      </c>
      <c r="D25" s="90" t="s">
        <v>148</v>
      </c>
      <c r="E25" s="127"/>
      <c r="F25" s="127">
        <v>6001</v>
      </c>
      <c r="G25" s="127">
        <v>261</v>
      </c>
      <c r="H25" s="88">
        <v>15821</v>
      </c>
      <c r="I25" s="91">
        <v>0</v>
      </c>
      <c r="J25" s="90" t="s">
        <v>40</v>
      </c>
      <c r="K25" s="91">
        <v>15821</v>
      </c>
      <c r="L25" s="102">
        <f t="shared" si="0"/>
        <v>1</v>
      </c>
      <c r="M25" s="101" t="str">
        <f t="shared" si="1"/>
        <v>above 1000 MW</v>
      </c>
    </row>
    <row r="26" spans="2:13">
      <c r="B26" s="90" t="s">
        <v>209</v>
      </c>
      <c r="C26" s="90" t="s">
        <v>62</v>
      </c>
      <c r="D26" s="90" t="s">
        <v>149</v>
      </c>
      <c r="E26" s="127"/>
      <c r="F26" s="127">
        <v>6001</v>
      </c>
      <c r="G26" s="127">
        <v>654</v>
      </c>
      <c r="H26" s="88">
        <v>15948</v>
      </c>
      <c r="I26" s="91">
        <v>0</v>
      </c>
      <c r="J26" s="90" t="s">
        <v>40</v>
      </c>
      <c r="K26" s="91">
        <v>15948</v>
      </c>
      <c r="L26" s="102">
        <f t="shared" si="0"/>
        <v>1</v>
      </c>
      <c r="M26" s="101" t="str">
        <f t="shared" si="1"/>
        <v>above 1000 MW</v>
      </c>
    </row>
    <row r="27" spans="2:13">
      <c r="B27" s="90" t="s">
        <v>211</v>
      </c>
      <c r="C27" s="90" t="s">
        <v>62</v>
      </c>
      <c r="D27" s="90" t="s">
        <v>147</v>
      </c>
      <c r="E27" s="127"/>
      <c r="F27" s="127">
        <v>2726</v>
      </c>
      <c r="G27" s="127">
        <v>821</v>
      </c>
      <c r="H27" s="88">
        <v>1515</v>
      </c>
      <c r="I27" s="91">
        <v>25</v>
      </c>
      <c r="J27" s="90" t="s">
        <v>44</v>
      </c>
      <c r="K27" s="91">
        <v>1490</v>
      </c>
      <c r="L27" s="102">
        <f t="shared" si="0"/>
        <v>0.98349834983498352</v>
      </c>
      <c r="M27" s="101" t="str">
        <f t="shared" si="1"/>
        <v>above 1000 MW</v>
      </c>
    </row>
    <row r="28" spans="2:13">
      <c r="B28" s="90" t="s">
        <v>213</v>
      </c>
      <c r="C28" s="90" t="s">
        <v>62</v>
      </c>
      <c r="D28" s="90" t="s">
        <v>138</v>
      </c>
      <c r="E28" s="127"/>
      <c r="F28" s="127">
        <v>4893</v>
      </c>
      <c r="G28" s="127">
        <v>413</v>
      </c>
      <c r="H28" s="88">
        <v>18928</v>
      </c>
      <c r="I28" s="91">
        <v>0</v>
      </c>
      <c r="J28" s="90" t="s">
        <v>40</v>
      </c>
      <c r="K28" s="91">
        <v>18928</v>
      </c>
      <c r="L28" s="102">
        <f t="shared" si="0"/>
        <v>1</v>
      </c>
      <c r="M28" s="101" t="str">
        <f t="shared" si="1"/>
        <v>above 1000 MW</v>
      </c>
    </row>
    <row r="29" spans="2:13">
      <c r="B29" s="90" t="s">
        <v>213</v>
      </c>
      <c r="C29" s="90" t="s">
        <v>62</v>
      </c>
      <c r="D29" s="90" t="s">
        <v>141</v>
      </c>
      <c r="E29" s="127"/>
      <c r="F29" s="127">
        <v>5261</v>
      </c>
      <c r="G29" s="127">
        <v>209</v>
      </c>
      <c r="H29" s="88">
        <v>18872</v>
      </c>
      <c r="I29" s="91">
        <v>0</v>
      </c>
      <c r="J29" s="90" t="s">
        <v>40</v>
      </c>
      <c r="K29" s="91">
        <v>18872</v>
      </c>
      <c r="L29" s="102">
        <f t="shared" si="0"/>
        <v>1</v>
      </c>
      <c r="M29" s="101" t="str">
        <f t="shared" si="1"/>
        <v>above 1000 MW</v>
      </c>
    </row>
    <row r="30" spans="2:13">
      <c r="B30" s="90" t="s">
        <v>213</v>
      </c>
      <c r="C30" s="90" t="s">
        <v>62</v>
      </c>
      <c r="D30" s="90" t="s">
        <v>142</v>
      </c>
      <c r="E30" s="127"/>
      <c r="F30" s="127">
        <v>4539</v>
      </c>
      <c r="G30" s="127">
        <v>99</v>
      </c>
      <c r="H30" s="88">
        <v>18934</v>
      </c>
      <c r="I30" s="91">
        <v>0</v>
      </c>
      <c r="J30" s="90" t="s">
        <v>40</v>
      </c>
      <c r="K30" s="91">
        <v>18934</v>
      </c>
      <c r="L30" s="102">
        <f t="shared" si="0"/>
        <v>1</v>
      </c>
      <c r="M30" s="101" t="str">
        <f t="shared" si="1"/>
        <v>above 1000 MW</v>
      </c>
    </row>
    <row r="31" spans="2:13">
      <c r="B31" s="90" t="s">
        <v>216</v>
      </c>
      <c r="C31" s="90" t="s">
        <v>62</v>
      </c>
      <c r="D31" s="90" t="s">
        <v>145</v>
      </c>
      <c r="E31" s="127">
        <v>6274</v>
      </c>
      <c r="F31" s="127"/>
      <c r="G31" s="127"/>
      <c r="H31" s="88">
        <v>20051</v>
      </c>
      <c r="I31" s="91">
        <v>-43</v>
      </c>
      <c r="J31" s="90" t="s">
        <v>40</v>
      </c>
      <c r="K31" s="91">
        <v>20094</v>
      </c>
      <c r="L31" s="102">
        <f t="shared" si="0"/>
        <v>1.0021445314448156</v>
      </c>
      <c r="M31" s="101" t="str">
        <f t="shared" si="1"/>
        <v>above 1000 MW</v>
      </c>
    </row>
    <row r="32" spans="2:13">
      <c r="B32" s="90" t="s">
        <v>216</v>
      </c>
      <c r="C32" s="90" t="s">
        <v>62</v>
      </c>
      <c r="D32" s="90" t="s">
        <v>146</v>
      </c>
      <c r="E32" s="127">
        <v>6274</v>
      </c>
      <c r="F32" s="127"/>
      <c r="G32" s="127"/>
      <c r="H32" s="88">
        <v>20051</v>
      </c>
      <c r="I32" s="91">
        <v>-43</v>
      </c>
      <c r="J32" s="90" t="s">
        <v>40</v>
      </c>
      <c r="K32" s="91">
        <v>20094</v>
      </c>
      <c r="L32" s="102">
        <f t="shared" si="0"/>
        <v>1.0021445314448156</v>
      </c>
      <c r="M32" s="101" t="str">
        <f t="shared" si="1"/>
        <v>above 1000 MW</v>
      </c>
    </row>
    <row r="33" spans="2:13">
      <c r="B33" s="90" t="s">
        <v>218</v>
      </c>
      <c r="C33" s="90" t="s">
        <v>62</v>
      </c>
      <c r="D33" s="90" t="s">
        <v>149</v>
      </c>
      <c r="E33" s="127"/>
      <c r="F33" s="127">
        <v>5331</v>
      </c>
      <c r="G33" s="127">
        <v>2</v>
      </c>
      <c r="H33" s="88">
        <v>11809</v>
      </c>
      <c r="I33" s="91">
        <v>-73</v>
      </c>
      <c r="J33" s="90" t="s">
        <v>40</v>
      </c>
      <c r="K33" s="91">
        <v>11882</v>
      </c>
      <c r="L33" s="102">
        <f t="shared" si="0"/>
        <v>1.0061817258023542</v>
      </c>
      <c r="M33" s="101" t="str">
        <f t="shared" si="1"/>
        <v>above 1000 MW</v>
      </c>
    </row>
    <row r="34" spans="2:13">
      <c r="B34" s="90" t="s">
        <v>220</v>
      </c>
      <c r="C34" s="90" t="s">
        <v>62</v>
      </c>
      <c r="D34" s="90" t="s">
        <v>151</v>
      </c>
      <c r="E34" s="127"/>
      <c r="F34" s="127">
        <v>4759</v>
      </c>
      <c r="G34" s="127">
        <v>460</v>
      </c>
      <c r="H34" s="88">
        <v>1220</v>
      </c>
      <c r="I34" s="91">
        <v>215</v>
      </c>
      <c r="J34" s="90" t="s">
        <v>44</v>
      </c>
      <c r="K34" s="91">
        <v>1005</v>
      </c>
      <c r="L34" s="102">
        <f t="shared" si="0"/>
        <v>0.82377049180327866</v>
      </c>
      <c r="M34" s="101" t="str">
        <f t="shared" si="1"/>
        <v>above 1000 MW</v>
      </c>
    </row>
    <row r="35" spans="2:13">
      <c r="B35" s="90" t="s">
        <v>220</v>
      </c>
      <c r="C35" s="90" t="s">
        <v>62</v>
      </c>
      <c r="D35" s="90" t="s">
        <v>153</v>
      </c>
      <c r="E35" s="127"/>
      <c r="F35" s="127">
        <v>5745</v>
      </c>
      <c r="G35" s="127">
        <v>463</v>
      </c>
      <c r="H35" s="88">
        <v>299</v>
      </c>
      <c r="I35" s="91">
        <v>215</v>
      </c>
      <c r="J35" s="90" t="s">
        <v>44</v>
      </c>
      <c r="K35" s="91">
        <v>84</v>
      </c>
      <c r="L35" s="102">
        <f t="shared" si="0"/>
        <v>0.28093645484949831</v>
      </c>
      <c r="M35" s="101" t="str">
        <f t="shared" si="1"/>
        <v>below 500 MW</v>
      </c>
    </row>
    <row r="36" spans="2:13">
      <c r="B36" s="90" t="s">
        <v>220</v>
      </c>
      <c r="C36" s="90" t="s">
        <v>62</v>
      </c>
      <c r="D36" s="90" t="s">
        <v>155</v>
      </c>
      <c r="E36" s="127"/>
      <c r="F36" s="127">
        <v>5404</v>
      </c>
      <c r="G36" s="127">
        <v>-214</v>
      </c>
      <c r="H36" s="88">
        <v>720</v>
      </c>
      <c r="I36" s="91">
        <v>215</v>
      </c>
      <c r="J36" s="90" t="s">
        <v>44</v>
      </c>
      <c r="K36" s="91">
        <v>505</v>
      </c>
      <c r="L36" s="102">
        <f t="shared" si="0"/>
        <v>0.70138888888888884</v>
      </c>
      <c r="M36" s="101" t="str">
        <f t="shared" si="1"/>
        <v>[500-1000] MW</v>
      </c>
    </row>
    <row r="37" spans="2:13">
      <c r="B37" s="90" t="s">
        <v>223</v>
      </c>
      <c r="C37" s="90" t="s">
        <v>62</v>
      </c>
      <c r="D37" s="90" t="s">
        <v>149</v>
      </c>
      <c r="E37" s="127">
        <v>5663</v>
      </c>
      <c r="F37" s="127"/>
      <c r="G37" s="127"/>
      <c r="H37" s="88">
        <v>3220</v>
      </c>
      <c r="I37" s="91">
        <v>-33</v>
      </c>
      <c r="J37" s="90" t="s">
        <v>40</v>
      </c>
      <c r="K37" s="91">
        <v>3253</v>
      </c>
      <c r="L37" s="102">
        <f t="shared" si="0"/>
        <v>1.0102484472049689</v>
      </c>
      <c r="M37" s="101" t="str">
        <f t="shared" si="1"/>
        <v>above 1000 MW</v>
      </c>
    </row>
    <row r="38" spans="2:13">
      <c r="B38" s="90" t="s">
        <v>231</v>
      </c>
      <c r="C38" s="90" t="s">
        <v>64</v>
      </c>
      <c r="D38" s="90" t="s">
        <v>143</v>
      </c>
      <c r="E38" s="127"/>
      <c r="F38" s="127">
        <v>5329</v>
      </c>
      <c r="G38" s="127">
        <v>243</v>
      </c>
      <c r="H38" s="88">
        <v>1028</v>
      </c>
      <c r="I38" s="91">
        <v>197</v>
      </c>
      <c r="J38" s="128" t="s">
        <v>44</v>
      </c>
      <c r="K38" s="91">
        <v>831</v>
      </c>
      <c r="L38" s="102">
        <f t="shared" si="0"/>
        <v>0.80836575875486383</v>
      </c>
      <c r="M38" s="101" t="str">
        <f t="shared" si="1"/>
        <v>above 1000 MW</v>
      </c>
    </row>
    <row r="39" spans="2:13">
      <c r="B39" s="90" t="s">
        <v>231</v>
      </c>
      <c r="C39" s="90" t="s">
        <v>64</v>
      </c>
      <c r="D39" s="90" t="s">
        <v>145</v>
      </c>
      <c r="E39" s="127"/>
      <c r="F39" s="127">
        <v>5338</v>
      </c>
      <c r="G39" s="127">
        <v>554</v>
      </c>
      <c r="H39" s="88">
        <v>1468</v>
      </c>
      <c r="I39" s="91">
        <v>197</v>
      </c>
      <c r="J39" s="128" t="s">
        <v>44</v>
      </c>
      <c r="K39" s="91">
        <v>1271</v>
      </c>
      <c r="L39" s="102">
        <f t="shared" si="0"/>
        <v>0.86580381471389645</v>
      </c>
      <c r="M39" s="101" t="str">
        <f t="shared" si="1"/>
        <v>above 1000 MW</v>
      </c>
    </row>
    <row r="40" spans="2:13">
      <c r="B40" s="90" t="s">
        <v>231</v>
      </c>
      <c r="C40" s="90" t="s">
        <v>64</v>
      </c>
      <c r="D40" s="90" t="s">
        <v>146</v>
      </c>
      <c r="E40" s="127"/>
      <c r="F40" s="127">
        <v>5330</v>
      </c>
      <c r="G40" s="127">
        <v>145</v>
      </c>
      <c r="H40" s="88">
        <v>1285</v>
      </c>
      <c r="I40" s="91">
        <v>197</v>
      </c>
      <c r="J40" s="128" t="s">
        <v>44</v>
      </c>
      <c r="K40" s="91">
        <v>1088</v>
      </c>
      <c r="L40" s="102">
        <f t="shared" si="0"/>
        <v>0.84669260700389104</v>
      </c>
      <c r="M40" s="101" t="str">
        <f t="shared" si="1"/>
        <v>above 1000 MW</v>
      </c>
    </row>
    <row r="41" spans="2:13">
      <c r="B41" s="138" t="s">
        <v>232</v>
      </c>
      <c r="C41" s="138" t="s">
        <v>64</v>
      </c>
      <c r="D41" s="138" t="s">
        <v>138</v>
      </c>
      <c r="E41" s="129">
        <v>2316</v>
      </c>
      <c r="F41" s="127"/>
      <c r="G41" s="130"/>
      <c r="H41" s="127">
        <v>11437</v>
      </c>
      <c r="I41" s="127">
        <v>-55</v>
      </c>
      <c r="J41" s="128" t="s">
        <v>40</v>
      </c>
      <c r="K41" s="128">
        <v>11492</v>
      </c>
      <c r="L41" s="131">
        <f t="shared" si="0"/>
        <v>1.0048089533968698</v>
      </c>
      <c r="M41" s="132" t="str">
        <f t="shared" si="1"/>
        <v>above 1000 MW</v>
      </c>
    </row>
    <row r="42" spans="2:13">
      <c r="B42" s="138" t="s">
        <v>232</v>
      </c>
      <c r="C42" s="138" t="s">
        <v>64</v>
      </c>
      <c r="D42" s="138" t="s">
        <v>141</v>
      </c>
      <c r="E42" s="129">
        <v>2316</v>
      </c>
      <c r="F42" s="127"/>
      <c r="G42" s="130"/>
      <c r="H42" s="127">
        <v>11437</v>
      </c>
      <c r="I42" s="127">
        <v>-55</v>
      </c>
      <c r="J42" s="128" t="s">
        <v>40</v>
      </c>
      <c r="K42" s="128">
        <v>11492</v>
      </c>
      <c r="L42" s="131">
        <f t="shared" si="0"/>
        <v>1.0048089533968698</v>
      </c>
      <c r="M42" s="131" t="str">
        <f t="shared" si="1"/>
        <v>above 1000 MW</v>
      </c>
    </row>
    <row r="43" spans="2:13">
      <c r="B43" s="138" t="s">
        <v>232</v>
      </c>
      <c r="C43" s="138" t="s">
        <v>64</v>
      </c>
      <c r="D43" s="138" t="s">
        <v>142</v>
      </c>
      <c r="E43" s="129">
        <v>2316</v>
      </c>
      <c r="F43" s="127"/>
      <c r="G43" s="130"/>
      <c r="H43" s="127">
        <v>11437</v>
      </c>
      <c r="I43" s="127">
        <v>-55</v>
      </c>
      <c r="J43" s="128" t="s">
        <v>40</v>
      </c>
      <c r="K43" s="128">
        <v>11492</v>
      </c>
      <c r="L43" s="131">
        <f t="shared" si="0"/>
        <v>1.0048089533968698</v>
      </c>
      <c r="M43" s="131" t="str">
        <f t="shared" si="1"/>
        <v>above 1000 MW</v>
      </c>
    </row>
    <row r="44" spans="2:13">
      <c r="B44" s="138" t="s">
        <v>246</v>
      </c>
      <c r="C44" s="138" t="s">
        <v>64</v>
      </c>
      <c r="D44" s="138" t="s">
        <v>151</v>
      </c>
      <c r="E44" s="129"/>
      <c r="F44" s="127">
        <v>7829</v>
      </c>
      <c r="G44" s="130">
        <v>605</v>
      </c>
      <c r="H44" s="127">
        <v>270</v>
      </c>
      <c r="I44" s="127">
        <v>0</v>
      </c>
      <c r="J44" s="128" t="s">
        <v>40</v>
      </c>
      <c r="K44" s="128">
        <v>270</v>
      </c>
      <c r="L44" s="131">
        <f t="shared" si="0"/>
        <v>1</v>
      </c>
      <c r="M44" s="131" t="str">
        <f t="shared" si="1"/>
        <v>below 500 MW</v>
      </c>
    </row>
    <row r="45" spans="2:13">
      <c r="B45" s="138" t="s">
        <v>246</v>
      </c>
      <c r="C45" s="138" t="s">
        <v>64</v>
      </c>
      <c r="D45" s="138" t="s">
        <v>153</v>
      </c>
      <c r="E45" s="129"/>
      <c r="F45" s="127">
        <v>7829</v>
      </c>
      <c r="G45" s="130">
        <v>605</v>
      </c>
      <c r="H45" s="127">
        <v>270</v>
      </c>
      <c r="I45" s="127">
        <v>0</v>
      </c>
      <c r="J45" s="128" t="s">
        <v>40</v>
      </c>
      <c r="K45" s="128">
        <v>270</v>
      </c>
      <c r="L45" s="131">
        <f t="shared" si="0"/>
        <v>1</v>
      </c>
      <c r="M45" s="131" t="str">
        <f t="shared" si="1"/>
        <v>below 500 MW</v>
      </c>
    </row>
    <row r="46" spans="2:13">
      <c r="B46" s="138" t="s">
        <v>246</v>
      </c>
      <c r="C46" s="138" t="s">
        <v>64</v>
      </c>
      <c r="D46" s="138" t="s">
        <v>155</v>
      </c>
      <c r="E46" s="129"/>
      <c r="F46" s="127">
        <v>7269</v>
      </c>
      <c r="G46" s="130">
        <v>630</v>
      </c>
      <c r="H46" s="127">
        <v>856</v>
      </c>
      <c r="I46" s="127">
        <v>0</v>
      </c>
      <c r="J46" s="128" t="s">
        <v>40</v>
      </c>
      <c r="K46" s="128">
        <v>856</v>
      </c>
      <c r="L46" s="131">
        <f t="shared" si="0"/>
        <v>1</v>
      </c>
      <c r="M46" s="131" t="str">
        <f t="shared" si="1"/>
        <v>[500-1000] MW</v>
      </c>
    </row>
    <row r="47" spans="2:13">
      <c r="B47" s="138" t="s">
        <v>247</v>
      </c>
      <c r="C47" s="138" t="s">
        <v>64</v>
      </c>
      <c r="D47" s="138" t="s">
        <v>143</v>
      </c>
      <c r="E47" s="129">
        <v>9264</v>
      </c>
      <c r="F47" s="127"/>
      <c r="G47" s="130"/>
      <c r="H47" s="127">
        <v>1513</v>
      </c>
      <c r="I47" s="127">
        <v>364</v>
      </c>
      <c r="J47" s="128" t="s">
        <v>44</v>
      </c>
      <c r="K47" s="128">
        <v>1149</v>
      </c>
      <c r="L47" s="131">
        <f t="shared" si="0"/>
        <v>0.75941837409120949</v>
      </c>
      <c r="M47" s="131" t="str">
        <f t="shared" si="1"/>
        <v>above 1000 MW</v>
      </c>
    </row>
    <row r="48" spans="2:13">
      <c r="B48" s="138" t="s">
        <v>247</v>
      </c>
      <c r="C48" s="138" t="s">
        <v>64</v>
      </c>
      <c r="D48" s="138" t="s">
        <v>145</v>
      </c>
      <c r="E48" s="129">
        <v>9264</v>
      </c>
      <c r="F48" s="127"/>
      <c r="G48" s="130"/>
      <c r="H48" s="127">
        <v>1513</v>
      </c>
      <c r="I48" s="127">
        <v>364</v>
      </c>
      <c r="J48" s="128" t="s">
        <v>44</v>
      </c>
      <c r="K48" s="128">
        <v>1149</v>
      </c>
      <c r="L48" s="131">
        <f t="shared" si="0"/>
        <v>0.75941837409120949</v>
      </c>
      <c r="M48" s="131" t="str">
        <f t="shared" si="1"/>
        <v>above 1000 MW</v>
      </c>
    </row>
    <row r="49" spans="2:13">
      <c r="B49" s="138" t="s">
        <v>247</v>
      </c>
      <c r="C49" s="138" t="s">
        <v>64</v>
      </c>
      <c r="D49" s="138" t="s">
        <v>146</v>
      </c>
      <c r="E49" s="129">
        <v>9264</v>
      </c>
      <c r="F49" s="127"/>
      <c r="G49" s="130"/>
      <c r="H49" s="127">
        <v>1513</v>
      </c>
      <c r="I49" s="127">
        <v>364</v>
      </c>
      <c r="J49" s="128" t="s">
        <v>44</v>
      </c>
      <c r="K49" s="128">
        <v>1149</v>
      </c>
      <c r="L49" s="131">
        <f t="shared" si="0"/>
        <v>0.75941837409120949</v>
      </c>
      <c r="M49" s="131" t="str">
        <f t="shared" si="1"/>
        <v>above 1000 MW</v>
      </c>
    </row>
    <row r="50" spans="2:13">
      <c r="B50" s="138" t="s">
        <v>247</v>
      </c>
      <c r="C50" s="138" t="s">
        <v>64</v>
      </c>
      <c r="D50" s="138" t="s">
        <v>149</v>
      </c>
      <c r="E50" s="129"/>
      <c r="F50" s="127">
        <v>8252</v>
      </c>
      <c r="G50" s="130">
        <v>850</v>
      </c>
      <c r="H50" s="127">
        <v>584</v>
      </c>
      <c r="I50" s="127">
        <v>343</v>
      </c>
      <c r="J50" s="128" t="s">
        <v>44</v>
      </c>
      <c r="K50" s="128">
        <v>241</v>
      </c>
      <c r="L50" s="131">
        <f t="shared" si="0"/>
        <v>0.41267123287671231</v>
      </c>
      <c r="M50" s="131" t="str">
        <f t="shared" si="1"/>
        <v>[500-1000] MW</v>
      </c>
    </row>
    <row r="51" spans="2:13">
      <c r="B51" s="138" t="s">
        <v>248</v>
      </c>
      <c r="C51" s="138" t="s">
        <v>64</v>
      </c>
      <c r="D51" s="138" t="s">
        <v>151</v>
      </c>
      <c r="E51" s="129"/>
      <c r="F51" s="127">
        <v>7247</v>
      </c>
      <c r="G51" s="130">
        <v>599</v>
      </c>
      <c r="H51" s="127">
        <v>1058</v>
      </c>
      <c r="I51" s="127">
        <v>246</v>
      </c>
      <c r="J51" s="128" t="s">
        <v>44</v>
      </c>
      <c r="K51" s="128">
        <v>812</v>
      </c>
      <c r="L51" s="131">
        <f t="shared" si="0"/>
        <v>0.76748582230623819</v>
      </c>
      <c r="M51" s="131" t="str">
        <f t="shared" si="1"/>
        <v>above 1000 MW</v>
      </c>
    </row>
    <row r="52" spans="2:13">
      <c r="B52" s="138" t="s">
        <v>248</v>
      </c>
      <c r="C52" s="138" t="s">
        <v>64</v>
      </c>
      <c r="D52" s="138" t="s">
        <v>153</v>
      </c>
      <c r="E52" s="129"/>
      <c r="F52" s="127">
        <v>7760</v>
      </c>
      <c r="G52" s="130">
        <v>599</v>
      </c>
      <c r="H52" s="127">
        <v>789</v>
      </c>
      <c r="I52" s="127">
        <v>246</v>
      </c>
      <c r="J52" s="128" t="s">
        <v>44</v>
      </c>
      <c r="K52" s="128">
        <v>543</v>
      </c>
      <c r="L52" s="131">
        <f t="shared" si="0"/>
        <v>0.68821292775665399</v>
      </c>
      <c r="M52" s="131" t="str">
        <f t="shared" si="1"/>
        <v>[500-1000] MW</v>
      </c>
    </row>
    <row r="53" spans="2:13">
      <c r="B53" s="138" t="s">
        <v>248</v>
      </c>
      <c r="C53" s="138" t="s">
        <v>64</v>
      </c>
      <c r="D53" s="138" t="s">
        <v>155</v>
      </c>
      <c r="E53" s="129"/>
      <c r="F53" s="127">
        <v>7200</v>
      </c>
      <c r="G53" s="130">
        <v>548</v>
      </c>
      <c r="H53" s="127">
        <v>1132</v>
      </c>
      <c r="I53" s="127">
        <v>246</v>
      </c>
      <c r="J53" s="128" t="s">
        <v>44</v>
      </c>
      <c r="K53" s="128">
        <v>886</v>
      </c>
      <c r="L53" s="131">
        <f t="shared" si="0"/>
        <v>0.78268551236749118</v>
      </c>
      <c r="M53" s="131" t="str">
        <f t="shared" si="1"/>
        <v>above 1000 MW</v>
      </c>
    </row>
    <row r="54" spans="2:13">
      <c r="B54" s="138" t="s">
        <v>251</v>
      </c>
      <c r="C54" s="138" t="s">
        <v>64</v>
      </c>
      <c r="D54" s="138" t="s">
        <v>149</v>
      </c>
      <c r="E54" s="129"/>
      <c r="F54" s="127">
        <v>7472</v>
      </c>
      <c r="G54" s="130">
        <v>667</v>
      </c>
      <c r="H54" s="127">
        <v>397</v>
      </c>
      <c r="I54" s="127">
        <v>214</v>
      </c>
      <c r="J54" s="128" t="s">
        <v>44</v>
      </c>
      <c r="K54" s="128">
        <v>183</v>
      </c>
      <c r="L54" s="131">
        <f t="shared" si="0"/>
        <v>0.46095717884130982</v>
      </c>
      <c r="M54" s="131" t="str">
        <f t="shared" si="1"/>
        <v>below 500 MW</v>
      </c>
    </row>
    <row r="55" spans="2:13">
      <c r="B55" s="138" t="s">
        <v>251</v>
      </c>
      <c r="C55" s="138" t="s">
        <v>64</v>
      </c>
      <c r="D55" s="138" t="s">
        <v>151</v>
      </c>
      <c r="E55" s="129"/>
      <c r="F55" s="127">
        <v>7330</v>
      </c>
      <c r="G55" s="130">
        <v>773</v>
      </c>
      <c r="H55" s="127">
        <v>1547</v>
      </c>
      <c r="I55" s="127">
        <v>206</v>
      </c>
      <c r="J55" s="128" t="s">
        <v>44</v>
      </c>
      <c r="K55" s="128">
        <v>1341</v>
      </c>
      <c r="L55" s="131">
        <f t="shared" si="0"/>
        <v>0.86683904330963157</v>
      </c>
      <c r="M55" s="131" t="str">
        <f t="shared" si="1"/>
        <v>above 1000 MW</v>
      </c>
    </row>
    <row r="56" spans="2:13">
      <c r="B56" s="138" t="s">
        <v>251</v>
      </c>
      <c r="C56" s="138" t="s">
        <v>64</v>
      </c>
      <c r="D56" s="138" t="s">
        <v>153</v>
      </c>
      <c r="E56" s="129"/>
      <c r="F56" s="127">
        <v>7330</v>
      </c>
      <c r="G56" s="130">
        <v>773</v>
      </c>
      <c r="H56" s="127">
        <v>1547</v>
      </c>
      <c r="I56" s="127">
        <v>206</v>
      </c>
      <c r="J56" s="128" t="s">
        <v>44</v>
      </c>
      <c r="K56" s="128">
        <v>1341</v>
      </c>
      <c r="L56" s="131">
        <f t="shared" si="0"/>
        <v>0.86683904330963157</v>
      </c>
      <c r="M56" s="131" t="str">
        <f t="shared" si="1"/>
        <v>above 1000 MW</v>
      </c>
    </row>
    <row r="57" spans="2:13">
      <c r="B57" s="138" t="s">
        <v>251</v>
      </c>
      <c r="C57" s="138" t="s">
        <v>64</v>
      </c>
      <c r="D57" s="138" t="s">
        <v>155</v>
      </c>
      <c r="E57" s="129"/>
      <c r="F57" s="127">
        <v>6538</v>
      </c>
      <c r="G57" s="130">
        <v>804</v>
      </c>
      <c r="H57" s="127">
        <v>2159</v>
      </c>
      <c r="I57" s="127">
        <v>206</v>
      </c>
      <c r="J57" s="128" t="s">
        <v>44</v>
      </c>
      <c r="K57" s="128">
        <v>1953</v>
      </c>
      <c r="L57" s="131">
        <f t="shared" si="0"/>
        <v>0.90458545622973596</v>
      </c>
      <c r="M57" s="131" t="str">
        <f t="shared" si="1"/>
        <v>above 1000 MW</v>
      </c>
    </row>
    <row r="58" spans="2:13">
      <c r="B58" s="138" t="s">
        <v>254</v>
      </c>
      <c r="C58" s="138" t="s">
        <v>64</v>
      </c>
      <c r="D58" s="138" t="s">
        <v>151</v>
      </c>
      <c r="E58" s="129">
        <v>8666</v>
      </c>
      <c r="F58" s="127"/>
      <c r="G58" s="130"/>
      <c r="H58" s="127">
        <v>1050</v>
      </c>
      <c r="I58" s="127">
        <v>216</v>
      </c>
      <c r="J58" s="128" t="s">
        <v>44</v>
      </c>
      <c r="K58" s="128">
        <v>834</v>
      </c>
      <c r="L58" s="131">
        <f t="shared" si="0"/>
        <v>0.79428571428571426</v>
      </c>
      <c r="M58" s="131" t="str">
        <f t="shared" si="1"/>
        <v>above 1000 MW</v>
      </c>
    </row>
    <row r="59" spans="2:13">
      <c r="B59" s="138" t="s">
        <v>254</v>
      </c>
      <c r="C59" s="138" t="s">
        <v>64</v>
      </c>
      <c r="D59" s="138" t="s">
        <v>153</v>
      </c>
      <c r="E59" s="129">
        <v>8666</v>
      </c>
      <c r="F59" s="127"/>
      <c r="G59" s="130"/>
      <c r="H59" s="127">
        <v>1050</v>
      </c>
      <c r="I59" s="127">
        <v>216</v>
      </c>
      <c r="J59" s="128" t="s">
        <v>44</v>
      </c>
      <c r="K59" s="128">
        <v>834</v>
      </c>
      <c r="L59" s="131">
        <f t="shared" si="0"/>
        <v>0.79428571428571426</v>
      </c>
      <c r="M59" s="131" t="str">
        <f t="shared" si="1"/>
        <v>above 1000 MW</v>
      </c>
    </row>
    <row r="60" spans="2:13" ht="15" thickBot="1">
      <c r="B60" s="139" t="s">
        <v>254</v>
      </c>
      <c r="C60" s="139" t="s">
        <v>64</v>
      </c>
      <c r="D60" s="139" t="s">
        <v>155</v>
      </c>
      <c r="E60" s="134">
        <v>8065</v>
      </c>
      <c r="F60" s="135"/>
      <c r="G60" s="136"/>
      <c r="H60" s="135">
        <v>1639</v>
      </c>
      <c r="I60" s="135">
        <v>215</v>
      </c>
      <c r="J60" s="133" t="s">
        <v>44</v>
      </c>
      <c r="K60" s="133">
        <v>1424</v>
      </c>
      <c r="L60" s="137">
        <f t="shared" si="0"/>
        <v>0.86882245271507019</v>
      </c>
      <c r="M60" s="137" t="str">
        <f t="shared" si="1"/>
        <v>above 1000 MW</v>
      </c>
    </row>
  </sheetData>
  <autoFilter ref="B7:J7" xr:uid="{D4731CF6-A3B5-46CF-B374-9395A9CFF9D4}"/>
  <mergeCells count="3">
    <mergeCell ref="B1:J4"/>
    <mergeCell ref="H6:I6"/>
    <mergeCell ref="E6:G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A106-1273-41D5-B4D3-654092B2418A}">
  <sheetPr codeName="Sheet5"/>
  <dimension ref="A1:AL333"/>
  <sheetViews>
    <sheetView showGridLines="0" zoomScaleNormal="100" workbookViewId="0">
      <pane xSplit="4" ySplit="7" topLeftCell="AC8" activePane="bottomRight" state="frozen"/>
      <selection pane="bottomRight" activeCell="K1" sqref="K1"/>
      <selection pane="bottomLeft" activeCell="A8" sqref="A8"/>
      <selection pane="topRight" activeCell="E1" sqref="E1"/>
    </sheetView>
  </sheetViews>
  <sheetFormatPr defaultColWidth="8.85546875" defaultRowHeight="14.45"/>
  <cols>
    <col min="2" max="2" width="8.140625" style="5" customWidth="1"/>
    <col min="3" max="3" width="7" style="5" customWidth="1"/>
    <col min="4" max="4" width="6.140625" style="5" customWidth="1"/>
    <col min="5" max="5" width="16.5703125" style="5" bestFit="1" customWidth="1"/>
    <col min="6" max="6" width="18.5703125" style="5" bestFit="1" customWidth="1"/>
    <col min="7" max="7" width="13" style="5" bestFit="1" customWidth="1"/>
    <col min="8" max="8" width="16.5703125" style="5" bestFit="1" customWidth="1"/>
    <col min="9" max="10" width="18.5703125" style="5" bestFit="1" customWidth="1"/>
    <col min="11" max="11" width="8.5703125" style="5" hidden="1" customWidth="1"/>
    <col min="12" max="12" width="9.42578125" style="5" hidden="1" customWidth="1"/>
    <col min="13" max="13" width="6" style="8" customWidth="1"/>
    <col min="14" max="14" width="6.42578125" customWidth="1"/>
    <col min="15" max="15" width="8.140625" customWidth="1"/>
    <col min="16" max="16" width="10.5703125" customWidth="1"/>
    <col min="17" max="17" width="14.42578125" customWidth="1"/>
    <col min="18" max="19" width="9.42578125" customWidth="1"/>
    <col min="20" max="23" width="9.85546875" customWidth="1"/>
    <col min="24" max="24" width="8.5703125" customWidth="1"/>
    <col min="25" max="25" width="8" customWidth="1"/>
    <col min="26" max="26" width="31.85546875" customWidth="1"/>
    <col min="27" max="27" width="8.5703125" customWidth="1"/>
    <col min="28" max="28" width="8" customWidth="1"/>
    <col min="29" max="29" width="37.42578125" customWidth="1"/>
    <col min="30" max="30" width="8.5703125" customWidth="1"/>
    <col min="31" max="31" width="8" customWidth="1"/>
    <col min="32" max="32" width="25.85546875" customWidth="1"/>
    <col min="33" max="33" width="8.5703125" customWidth="1"/>
    <col min="34" max="34" width="8" customWidth="1"/>
    <col min="35" max="35" width="25.85546875" customWidth="1"/>
    <col min="36" max="36" width="8.5703125" customWidth="1"/>
    <col min="37" max="37" width="8" customWidth="1"/>
    <col min="38" max="38" width="25.85546875" customWidth="1"/>
  </cols>
  <sheetData>
    <row r="1" spans="1:38" s="1" customFormat="1" ht="14.25" customHeight="1">
      <c r="B1" s="2"/>
      <c r="C1" s="241" t="s">
        <v>257</v>
      </c>
      <c r="D1" s="241"/>
      <c r="E1" s="241"/>
      <c r="F1" s="241"/>
      <c r="G1" s="241"/>
      <c r="H1" s="241"/>
      <c r="I1" s="241"/>
      <c r="J1" s="241"/>
      <c r="K1" s="3"/>
      <c r="L1" s="3"/>
      <c r="M1" s="7"/>
    </row>
    <row r="2" spans="1:38" s="1" customFormat="1" ht="14.25" customHeight="1">
      <c r="A2" s="4"/>
      <c r="B2" s="2"/>
      <c r="C2" s="241"/>
      <c r="D2" s="241"/>
      <c r="E2" s="241"/>
      <c r="F2" s="241"/>
      <c r="G2" s="241"/>
      <c r="H2" s="241"/>
      <c r="I2" s="241"/>
      <c r="J2" s="241"/>
      <c r="K2" s="3"/>
      <c r="L2" s="3"/>
      <c r="M2" s="7"/>
    </row>
    <row r="3" spans="1:38" s="1" customFormat="1" ht="14.25" customHeight="1">
      <c r="A3" s="4"/>
      <c r="B3" s="2"/>
      <c r="C3" s="241"/>
      <c r="D3" s="241"/>
      <c r="E3" s="241"/>
      <c r="F3" s="241"/>
      <c r="G3" s="241"/>
      <c r="H3" s="241"/>
      <c r="I3" s="241"/>
      <c r="J3" s="241"/>
      <c r="K3" s="3"/>
      <c r="L3" s="3"/>
      <c r="M3" s="7"/>
    </row>
    <row r="4" spans="1:38" s="1" customFormat="1" ht="14.25" customHeight="1">
      <c r="A4" s="4"/>
      <c r="B4" s="2"/>
      <c r="C4" s="241"/>
      <c r="D4" s="241"/>
      <c r="E4" s="241"/>
      <c r="F4" s="241"/>
      <c r="G4" s="241"/>
      <c r="H4" s="241"/>
      <c r="I4" s="241"/>
      <c r="J4" s="241"/>
      <c r="K4" s="3"/>
      <c r="L4" s="3"/>
      <c r="M4" s="7"/>
    </row>
    <row r="5" spans="1:38" ht="15" thickBot="1"/>
    <row r="6" spans="1:38" ht="15.95" customHeight="1" thickBot="1">
      <c r="B6" s="68"/>
      <c r="C6" s="68"/>
      <c r="D6" s="68"/>
      <c r="E6" s="247" t="s">
        <v>1</v>
      </c>
      <c r="F6" s="248"/>
      <c r="G6" s="249"/>
      <c r="H6" s="247" t="s">
        <v>74</v>
      </c>
      <c r="I6" s="248"/>
      <c r="J6" s="249"/>
      <c r="K6" s="69" t="s">
        <v>258</v>
      </c>
      <c r="L6" s="70" t="s">
        <v>259</v>
      </c>
      <c r="M6" s="247" t="s">
        <v>3</v>
      </c>
      <c r="N6" s="248"/>
      <c r="O6" s="249"/>
      <c r="P6" s="250" t="s">
        <v>4</v>
      </c>
      <c r="Q6" s="252"/>
      <c r="R6" s="250" t="s">
        <v>75</v>
      </c>
      <c r="S6" s="251"/>
      <c r="T6" s="252"/>
      <c r="U6" s="250" t="s">
        <v>76</v>
      </c>
      <c r="V6" s="251"/>
      <c r="W6" s="252"/>
      <c r="X6" s="250" t="s">
        <v>76</v>
      </c>
      <c r="Y6" s="251"/>
      <c r="Z6" s="252"/>
      <c r="AA6" s="250" t="s">
        <v>76</v>
      </c>
      <c r="AB6" s="251"/>
      <c r="AC6" s="252"/>
      <c r="AD6" s="250" t="s">
        <v>76</v>
      </c>
      <c r="AE6" s="251"/>
      <c r="AF6" s="252"/>
      <c r="AG6" s="250" t="s">
        <v>76</v>
      </c>
      <c r="AH6" s="251"/>
      <c r="AI6" s="252"/>
      <c r="AJ6" s="250" t="s">
        <v>76</v>
      </c>
      <c r="AK6" s="251"/>
      <c r="AL6" s="252"/>
    </row>
    <row r="7" spans="1:38" ht="39.950000000000003" customHeight="1">
      <c r="B7" s="71" t="s">
        <v>68</v>
      </c>
      <c r="C7" s="72" t="s">
        <v>11</v>
      </c>
      <c r="D7" s="10" t="s">
        <v>69</v>
      </c>
      <c r="E7" s="73" t="s">
        <v>77</v>
      </c>
      <c r="F7" s="74" t="s">
        <v>78</v>
      </c>
      <c r="G7" s="75" t="s">
        <v>79</v>
      </c>
      <c r="H7" s="73" t="s">
        <v>77</v>
      </c>
      <c r="I7" s="74" t="s">
        <v>78</v>
      </c>
      <c r="J7" s="75" t="s">
        <v>79</v>
      </c>
      <c r="K7" s="76" t="s">
        <v>260</v>
      </c>
      <c r="L7" s="77" t="s">
        <v>261</v>
      </c>
      <c r="M7" s="73" t="s">
        <v>80</v>
      </c>
      <c r="N7" s="74" t="s">
        <v>81</v>
      </c>
      <c r="O7" s="75" t="s">
        <v>82</v>
      </c>
      <c r="P7" s="76" t="s">
        <v>83</v>
      </c>
      <c r="Q7" s="77" t="s">
        <v>20</v>
      </c>
      <c r="R7" s="76" t="s">
        <v>84</v>
      </c>
      <c r="S7" s="78" t="s">
        <v>85</v>
      </c>
      <c r="T7" s="77" t="s">
        <v>86</v>
      </c>
      <c r="U7" s="73" t="s">
        <v>87</v>
      </c>
      <c r="V7" s="78"/>
      <c r="W7" s="79" t="s">
        <v>30</v>
      </c>
      <c r="X7" s="73" t="s">
        <v>88</v>
      </c>
      <c r="Y7" s="78" t="s">
        <v>89</v>
      </c>
      <c r="Z7" s="79" t="s">
        <v>30</v>
      </c>
      <c r="AA7" s="73" t="s">
        <v>88</v>
      </c>
      <c r="AB7" s="78" t="s">
        <v>89</v>
      </c>
      <c r="AC7" s="79" t="s">
        <v>30</v>
      </c>
      <c r="AD7" s="73" t="s">
        <v>88</v>
      </c>
      <c r="AE7" s="78" t="s">
        <v>89</v>
      </c>
      <c r="AF7" s="79" t="s">
        <v>30</v>
      </c>
      <c r="AG7" s="73" t="s">
        <v>88</v>
      </c>
      <c r="AH7" s="78" t="s">
        <v>89</v>
      </c>
      <c r="AI7" s="79" t="s">
        <v>30</v>
      </c>
      <c r="AJ7" s="73" t="s">
        <v>88</v>
      </c>
      <c r="AK7" s="78" t="s">
        <v>89</v>
      </c>
      <c r="AL7" s="79" t="s">
        <v>30</v>
      </c>
    </row>
    <row r="8" spans="1:38" s="6" customFormat="1" ht="30.6">
      <c r="B8" s="86" t="s">
        <v>137</v>
      </c>
      <c r="C8" s="92" t="s">
        <v>39</v>
      </c>
      <c r="D8" s="103" t="s">
        <v>151</v>
      </c>
      <c r="E8" s="104">
        <v>9316</v>
      </c>
      <c r="F8" s="92"/>
      <c r="G8" s="87"/>
      <c r="H8" s="104">
        <v>9305</v>
      </c>
      <c r="I8" s="92"/>
      <c r="J8" s="87"/>
      <c r="K8" s="104"/>
      <c r="L8" s="87"/>
      <c r="M8" s="104">
        <v>-1928</v>
      </c>
      <c r="N8" s="92">
        <v>-1928</v>
      </c>
      <c r="O8" s="87">
        <v>-1916</v>
      </c>
      <c r="P8" s="105" t="s">
        <v>40</v>
      </c>
      <c r="Q8" s="106" t="s">
        <v>45</v>
      </c>
      <c r="R8" s="107">
        <v>11</v>
      </c>
      <c r="S8" s="108" t="s">
        <v>139</v>
      </c>
      <c r="T8" s="109">
        <v>0</v>
      </c>
      <c r="U8" s="107"/>
      <c r="V8" s="108"/>
      <c r="W8" s="108"/>
      <c r="X8" s="104"/>
      <c r="Y8" s="92"/>
      <c r="Z8" s="140"/>
      <c r="AA8" s="107" t="s">
        <v>6</v>
      </c>
      <c r="AB8" s="92">
        <v>9055</v>
      </c>
      <c r="AC8" s="140" t="s">
        <v>152</v>
      </c>
      <c r="AD8" s="107"/>
      <c r="AE8" s="108"/>
      <c r="AF8" s="110"/>
      <c r="AG8" s="104"/>
      <c r="AH8" s="92"/>
      <c r="AI8" s="110"/>
      <c r="AJ8" s="104"/>
      <c r="AK8" s="92"/>
      <c r="AL8" s="110"/>
    </row>
    <row r="9" spans="1:38" ht="30.6">
      <c r="B9" s="86" t="s">
        <v>137</v>
      </c>
      <c r="C9" s="92" t="s">
        <v>39</v>
      </c>
      <c r="D9" s="103" t="s">
        <v>153</v>
      </c>
      <c r="E9" s="104">
        <v>9316</v>
      </c>
      <c r="F9" s="92"/>
      <c r="G9" s="87"/>
      <c r="H9" s="104">
        <v>9140</v>
      </c>
      <c r="I9" s="92"/>
      <c r="J9" s="87"/>
      <c r="K9" s="104"/>
      <c r="L9" s="87"/>
      <c r="M9" s="104">
        <v>-1928</v>
      </c>
      <c r="N9" s="92">
        <v>-1928</v>
      </c>
      <c r="O9" s="87">
        <v>-1752</v>
      </c>
      <c r="P9" s="105" t="s">
        <v>40</v>
      </c>
      <c r="Q9" s="106" t="s">
        <v>45</v>
      </c>
      <c r="R9" s="107">
        <v>176</v>
      </c>
      <c r="S9" s="108" t="s">
        <v>139</v>
      </c>
      <c r="T9" s="109">
        <v>0</v>
      </c>
      <c r="U9" s="107"/>
      <c r="V9" s="108"/>
      <c r="W9" s="108"/>
      <c r="X9" s="104"/>
      <c r="Y9" s="92"/>
      <c r="Z9" s="140"/>
      <c r="AA9" s="107" t="s">
        <v>6</v>
      </c>
      <c r="AB9" s="92">
        <v>8890</v>
      </c>
      <c r="AC9" s="140" t="s">
        <v>154</v>
      </c>
      <c r="AD9" s="107"/>
      <c r="AE9" s="92"/>
      <c r="AF9" s="110"/>
      <c r="AG9" s="104"/>
      <c r="AH9" s="92"/>
      <c r="AI9" s="110"/>
      <c r="AJ9" s="104"/>
      <c r="AK9" s="92"/>
      <c r="AL9" s="110"/>
    </row>
    <row r="10" spans="1:38" ht="20.45">
      <c r="B10" s="86" t="s">
        <v>156</v>
      </c>
      <c r="C10" s="92" t="s">
        <v>39</v>
      </c>
      <c r="D10" s="103" t="s">
        <v>151</v>
      </c>
      <c r="E10" s="104">
        <v>9506</v>
      </c>
      <c r="F10" s="92"/>
      <c r="G10" s="87"/>
      <c r="H10" s="104">
        <v>9499</v>
      </c>
      <c r="I10" s="92"/>
      <c r="J10" s="87"/>
      <c r="K10" s="104"/>
      <c r="L10" s="87"/>
      <c r="M10" s="104">
        <v>-3222</v>
      </c>
      <c r="N10" s="92">
        <v>-3222</v>
      </c>
      <c r="O10" s="87">
        <v>-3214</v>
      </c>
      <c r="P10" s="105" t="s">
        <v>40</v>
      </c>
      <c r="Q10" s="106" t="s">
        <v>41</v>
      </c>
      <c r="R10" s="107">
        <v>7</v>
      </c>
      <c r="S10" s="108" t="s">
        <v>139</v>
      </c>
      <c r="T10" s="109">
        <v>0</v>
      </c>
      <c r="U10" s="107"/>
      <c r="V10" s="108"/>
      <c r="W10" s="108"/>
      <c r="X10" s="104" t="s">
        <v>5</v>
      </c>
      <c r="Y10" s="92">
        <v>155</v>
      </c>
      <c r="Z10" s="140" t="s">
        <v>42</v>
      </c>
      <c r="AA10" s="107"/>
      <c r="AB10" s="92"/>
      <c r="AC10" s="110"/>
      <c r="AD10" s="107"/>
      <c r="AE10" s="92"/>
      <c r="AF10" s="110"/>
      <c r="AG10" s="104"/>
      <c r="AH10" s="92"/>
      <c r="AI10" s="110"/>
      <c r="AJ10" s="104"/>
      <c r="AK10" s="92"/>
      <c r="AL10" s="110"/>
    </row>
    <row r="11" spans="1:38" ht="20.45">
      <c r="B11" s="86" t="s">
        <v>156</v>
      </c>
      <c r="C11" s="92" t="s">
        <v>39</v>
      </c>
      <c r="D11" s="103" t="s">
        <v>153</v>
      </c>
      <c r="E11" s="104">
        <v>9506</v>
      </c>
      <c r="F11" s="92"/>
      <c r="G11" s="87"/>
      <c r="H11" s="104">
        <v>9499</v>
      </c>
      <c r="I11" s="92"/>
      <c r="J11" s="87"/>
      <c r="K11" s="104"/>
      <c r="L11" s="87"/>
      <c r="M11" s="104">
        <v>-3222</v>
      </c>
      <c r="N11" s="92">
        <v>-3222</v>
      </c>
      <c r="O11" s="87">
        <v>-3216</v>
      </c>
      <c r="P11" s="105" t="s">
        <v>40</v>
      </c>
      <c r="Q11" s="106" t="s">
        <v>41</v>
      </c>
      <c r="R11" s="107">
        <v>7</v>
      </c>
      <c r="S11" s="108" t="s">
        <v>139</v>
      </c>
      <c r="T11" s="109">
        <v>0</v>
      </c>
      <c r="U11" s="107"/>
      <c r="V11" s="108"/>
      <c r="W11" s="108"/>
      <c r="X11" s="104" t="s">
        <v>5</v>
      </c>
      <c r="Y11" s="92">
        <v>155</v>
      </c>
      <c r="Z11" s="140" t="s">
        <v>42</v>
      </c>
      <c r="AA11" s="107"/>
      <c r="AB11" s="92"/>
      <c r="AC11" s="110"/>
      <c r="AD11" s="107"/>
      <c r="AE11" s="92"/>
      <c r="AF11" s="110"/>
      <c r="AG11" s="104"/>
      <c r="AH11" s="92"/>
      <c r="AI11" s="110"/>
      <c r="AJ11" s="104"/>
      <c r="AK11" s="92"/>
      <c r="AL11" s="110"/>
    </row>
    <row r="12" spans="1:38" ht="20.45">
      <c r="B12" s="86" t="s">
        <v>156</v>
      </c>
      <c r="C12" s="92" t="s">
        <v>39</v>
      </c>
      <c r="D12" s="103" t="s">
        <v>155</v>
      </c>
      <c r="E12" s="104">
        <v>8696</v>
      </c>
      <c r="F12" s="92"/>
      <c r="G12" s="87"/>
      <c r="H12" s="104">
        <v>8688</v>
      </c>
      <c r="I12" s="92"/>
      <c r="J12" s="87"/>
      <c r="K12" s="104"/>
      <c r="L12" s="87"/>
      <c r="M12" s="104">
        <v>-2502</v>
      </c>
      <c r="N12" s="92">
        <v>-2502</v>
      </c>
      <c r="O12" s="87">
        <v>-2495</v>
      </c>
      <c r="P12" s="105" t="s">
        <v>40</v>
      </c>
      <c r="Q12" s="106" t="s">
        <v>41</v>
      </c>
      <c r="R12" s="107">
        <v>8</v>
      </c>
      <c r="S12" s="108" t="s">
        <v>139</v>
      </c>
      <c r="T12" s="109">
        <v>0</v>
      </c>
      <c r="U12" s="107"/>
      <c r="V12" s="108"/>
      <c r="W12" s="108"/>
      <c r="X12" s="104" t="s">
        <v>5</v>
      </c>
      <c r="Y12" s="92">
        <v>170</v>
      </c>
      <c r="Z12" s="140" t="s">
        <v>42</v>
      </c>
      <c r="AA12" s="107"/>
      <c r="AB12" s="92"/>
      <c r="AC12" s="110"/>
      <c r="AD12" s="107"/>
      <c r="AE12" s="92"/>
      <c r="AF12" s="110"/>
      <c r="AG12" s="104"/>
      <c r="AH12" s="92"/>
      <c r="AI12" s="110"/>
      <c r="AJ12" s="104"/>
      <c r="AK12" s="92"/>
      <c r="AL12" s="110"/>
    </row>
    <row r="13" spans="1:38" ht="20.45">
      <c r="B13" s="86" t="s">
        <v>157</v>
      </c>
      <c r="C13" s="92" t="s">
        <v>39</v>
      </c>
      <c r="D13" s="103" t="s">
        <v>142</v>
      </c>
      <c r="E13" s="104">
        <v>8075</v>
      </c>
      <c r="F13" s="92"/>
      <c r="G13" s="87"/>
      <c r="H13" s="104">
        <v>8062</v>
      </c>
      <c r="I13" s="92"/>
      <c r="J13" s="87"/>
      <c r="K13" s="104"/>
      <c r="L13" s="87"/>
      <c r="M13" s="104">
        <v>-2942</v>
      </c>
      <c r="N13" s="92">
        <v>-2942</v>
      </c>
      <c r="O13" s="87">
        <v>-2931</v>
      </c>
      <c r="P13" s="105" t="s">
        <v>40</v>
      </c>
      <c r="Q13" s="106" t="s">
        <v>41</v>
      </c>
      <c r="R13" s="107">
        <v>13</v>
      </c>
      <c r="S13" s="108" t="s">
        <v>139</v>
      </c>
      <c r="T13" s="109">
        <v>0</v>
      </c>
      <c r="U13" s="107"/>
      <c r="V13" s="108"/>
      <c r="W13" s="108"/>
      <c r="X13" s="104" t="s">
        <v>5</v>
      </c>
      <c r="Y13" s="111">
        <v>155</v>
      </c>
      <c r="Z13" s="140" t="s">
        <v>42</v>
      </c>
      <c r="AA13" s="107"/>
      <c r="AB13" s="111"/>
      <c r="AC13" s="110"/>
      <c r="AD13" s="107"/>
      <c r="AE13" s="111"/>
      <c r="AF13" s="110"/>
      <c r="AG13" s="104"/>
      <c r="AH13" s="111"/>
      <c r="AI13" s="110"/>
      <c r="AJ13" s="104" t="s">
        <v>9</v>
      </c>
      <c r="AK13" s="141">
        <v>-10000</v>
      </c>
      <c r="AL13" s="110" t="s">
        <v>150</v>
      </c>
    </row>
    <row r="14" spans="1:38" ht="20.45">
      <c r="B14" s="86" t="s">
        <v>157</v>
      </c>
      <c r="C14" s="92" t="s">
        <v>39</v>
      </c>
      <c r="D14" s="103" t="s">
        <v>143</v>
      </c>
      <c r="E14" s="104">
        <v>8228</v>
      </c>
      <c r="F14" s="92"/>
      <c r="G14" s="87"/>
      <c r="H14" s="104">
        <v>8206</v>
      </c>
      <c r="I14" s="92"/>
      <c r="J14" s="87"/>
      <c r="K14" s="104"/>
      <c r="L14" s="87"/>
      <c r="M14" s="104">
        <v>-4670</v>
      </c>
      <c r="N14" s="92">
        <v>-4670</v>
      </c>
      <c r="O14" s="87">
        <v>-4653</v>
      </c>
      <c r="P14" s="105" t="s">
        <v>40</v>
      </c>
      <c r="Q14" s="106" t="s">
        <v>41</v>
      </c>
      <c r="R14" s="107">
        <v>22</v>
      </c>
      <c r="S14" s="108" t="s">
        <v>139</v>
      </c>
      <c r="T14" s="109">
        <v>0</v>
      </c>
      <c r="U14" s="107"/>
      <c r="V14" s="108"/>
      <c r="W14" s="108"/>
      <c r="X14" s="104" t="s">
        <v>5</v>
      </c>
      <c r="Y14" s="111">
        <v>155</v>
      </c>
      <c r="Z14" s="140" t="s">
        <v>42</v>
      </c>
      <c r="AA14" s="107"/>
      <c r="AB14" s="111"/>
      <c r="AC14" s="110"/>
      <c r="AD14" s="107"/>
      <c r="AE14" s="111"/>
      <c r="AF14" s="110"/>
      <c r="AG14" s="104"/>
      <c r="AH14" s="111"/>
      <c r="AI14" s="110"/>
      <c r="AJ14" s="104" t="s">
        <v>9</v>
      </c>
      <c r="AK14" s="141">
        <v>-10000</v>
      </c>
      <c r="AL14" s="110" t="s">
        <v>150</v>
      </c>
    </row>
    <row r="15" spans="1:38" ht="30.6">
      <c r="B15" s="86" t="s">
        <v>157</v>
      </c>
      <c r="C15" s="92" t="s">
        <v>39</v>
      </c>
      <c r="D15" s="103" t="s">
        <v>145</v>
      </c>
      <c r="E15" s="104">
        <v>8228</v>
      </c>
      <c r="F15" s="92"/>
      <c r="G15" s="87"/>
      <c r="H15" s="104">
        <v>8030</v>
      </c>
      <c r="I15" s="92"/>
      <c r="J15" s="87"/>
      <c r="K15" s="104"/>
      <c r="L15" s="87"/>
      <c r="M15" s="104">
        <v>-4670</v>
      </c>
      <c r="N15" s="92">
        <v>-4670</v>
      </c>
      <c r="O15" s="87">
        <v>-4474</v>
      </c>
      <c r="P15" s="105" t="s">
        <v>40</v>
      </c>
      <c r="Q15" s="106" t="s">
        <v>45</v>
      </c>
      <c r="R15" s="107">
        <v>198</v>
      </c>
      <c r="S15" s="108" t="s">
        <v>139</v>
      </c>
      <c r="T15" s="109">
        <v>0</v>
      </c>
      <c r="U15" s="107"/>
      <c r="V15" s="108"/>
      <c r="W15" s="108"/>
      <c r="X15" s="104" t="s">
        <v>5</v>
      </c>
      <c r="Y15" s="111">
        <v>155</v>
      </c>
      <c r="Z15" s="140" t="s">
        <v>42</v>
      </c>
      <c r="AA15" s="107" t="s">
        <v>6</v>
      </c>
      <c r="AB15" s="111">
        <v>7791</v>
      </c>
      <c r="AC15" s="140" t="s">
        <v>113</v>
      </c>
      <c r="AD15" s="107"/>
      <c r="AE15" s="111"/>
      <c r="AF15" s="110"/>
      <c r="AG15" s="104"/>
      <c r="AH15" s="111"/>
      <c r="AI15" s="110"/>
      <c r="AJ15" s="104" t="s">
        <v>9</v>
      </c>
      <c r="AK15" s="141">
        <v>-10000</v>
      </c>
      <c r="AL15" s="110" t="s">
        <v>150</v>
      </c>
    </row>
    <row r="16" spans="1:38" ht="30.6">
      <c r="B16" s="86" t="s">
        <v>157</v>
      </c>
      <c r="C16" s="92" t="s">
        <v>39</v>
      </c>
      <c r="D16" s="103" t="s">
        <v>146</v>
      </c>
      <c r="E16" s="104">
        <v>9528</v>
      </c>
      <c r="F16" s="92"/>
      <c r="G16" s="87"/>
      <c r="H16" s="104">
        <v>7997</v>
      </c>
      <c r="I16" s="92"/>
      <c r="J16" s="87"/>
      <c r="K16" s="104"/>
      <c r="L16" s="87"/>
      <c r="M16" s="104">
        <v>-6026</v>
      </c>
      <c r="N16" s="92">
        <v>-6026</v>
      </c>
      <c r="O16" s="87">
        <v>-4498</v>
      </c>
      <c r="P16" s="105" t="s">
        <v>40</v>
      </c>
      <c r="Q16" s="106" t="s">
        <v>41</v>
      </c>
      <c r="R16" s="107">
        <v>1531</v>
      </c>
      <c r="S16" s="108" t="s">
        <v>139</v>
      </c>
      <c r="T16" s="109">
        <v>0</v>
      </c>
      <c r="U16" s="107"/>
      <c r="V16" s="108"/>
      <c r="W16" s="108"/>
      <c r="X16" s="104"/>
      <c r="Y16" s="111"/>
      <c r="Z16" s="140"/>
      <c r="AA16" s="107" t="s">
        <v>6</v>
      </c>
      <c r="AB16" s="111">
        <v>8274</v>
      </c>
      <c r="AC16" s="140" t="s">
        <v>113</v>
      </c>
      <c r="AD16" s="107" t="s">
        <v>7</v>
      </c>
      <c r="AE16" s="111">
        <v>3000</v>
      </c>
      <c r="AF16" s="110" t="s">
        <v>158</v>
      </c>
      <c r="AG16" s="104"/>
      <c r="AH16" s="111"/>
      <c r="AI16" s="110"/>
      <c r="AJ16" s="104" t="s">
        <v>9</v>
      </c>
      <c r="AK16" s="141">
        <v>-10000</v>
      </c>
      <c r="AL16" s="110" t="s">
        <v>150</v>
      </c>
    </row>
    <row r="17" spans="2:38" ht="20.45">
      <c r="B17" s="86" t="s">
        <v>157</v>
      </c>
      <c r="C17" s="92" t="s">
        <v>39</v>
      </c>
      <c r="D17" s="103" t="s">
        <v>151</v>
      </c>
      <c r="E17" s="104">
        <v>8480</v>
      </c>
      <c r="F17" s="92"/>
      <c r="G17" s="87"/>
      <c r="H17" s="104">
        <v>7584</v>
      </c>
      <c r="I17" s="92"/>
      <c r="J17" s="87"/>
      <c r="K17" s="104"/>
      <c r="L17" s="87"/>
      <c r="M17" s="104">
        <v>-2596</v>
      </c>
      <c r="N17" s="92">
        <v>-2596</v>
      </c>
      <c r="O17" s="87">
        <v>-1706</v>
      </c>
      <c r="P17" s="105" t="s">
        <v>40</v>
      </c>
      <c r="Q17" s="106" t="s">
        <v>41</v>
      </c>
      <c r="R17" s="107">
        <v>896</v>
      </c>
      <c r="S17" s="108" t="s">
        <v>139</v>
      </c>
      <c r="T17" s="109">
        <v>0</v>
      </c>
      <c r="U17" s="107"/>
      <c r="V17" s="108"/>
      <c r="W17" s="108"/>
      <c r="X17" s="104"/>
      <c r="Y17" s="111"/>
      <c r="Z17" s="140"/>
      <c r="AA17" s="107"/>
      <c r="AB17" s="111"/>
      <c r="AC17" s="110"/>
      <c r="AD17" s="107"/>
      <c r="AE17" s="111"/>
      <c r="AF17" s="110"/>
      <c r="AG17" s="104"/>
      <c r="AH17" s="111"/>
      <c r="AI17" s="110"/>
      <c r="AJ17" s="104"/>
      <c r="AK17" s="111"/>
      <c r="AL17" s="110"/>
    </row>
    <row r="18" spans="2:38" ht="20.45">
      <c r="B18" s="86" t="s">
        <v>157</v>
      </c>
      <c r="C18" s="92" t="s">
        <v>39</v>
      </c>
      <c r="D18" s="103" t="s">
        <v>153</v>
      </c>
      <c r="E18" s="104">
        <v>8480</v>
      </c>
      <c r="F18" s="92"/>
      <c r="G18" s="87"/>
      <c r="H18" s="104">
        <v>8478</v>
      </c>
      <c r="I18" s="92"/>
      <c r="J18" s="87"/>
      <c r="K18" s="104"/>
      <c r="L18" s="87"/>
      <c r="M18" s="104">
        <v>-2596</v>
      </c>
      <c r="N18" s="92">
        <v>-2596</v>
      </c>
      <c r="O18" s="87">
        <v>-2595</v>
      </c>
      <c r="P18" s="105" t="s">
        <v>40</v>
      </c>
      <c r="Q18" s="106" t="s">
        <v>41</v>
      </c>
      <c r="R18" s="107">
        <v>2</v>
      </c>
      <c r="S18" s="108" t="s">
        <v>139</v>
      </c>
      <c r="T18" s="109">
        <v>0</v>
      </c>
      <c r="U18" s="107"/>
      <c r="V18" s="108"/>
      <c r="W18" s="108"/>
      <c r="X18" s="104"/>
      <c r="Y18" s="111"/>
      <c r="Z18" s="140"/>
      <c r="AA18" s="107"/>
      <c r="AB18" s="111"/>
      <c r="AC18" s="110"/>
      <c r="AD18" s="107"/>
      <c r="AE18" s="111"/>
      <c r="AF18" s="110"/>
      <c r="AG18" s="104"/>
      <c r="AH18" s="111"/>
      <c r="AI18" s="110"/>
      <c r="AJ18" s="104"/>
      <c r="AK18" s="111"/>
      <c r="AL18" s="110"/>
    </row>
    <row r="19" spans="2:38" ht="20.45">
      <c r="B19" s="86" t="s">
        <v>161</v>
      </c>
      <c r="C19" s="92" t="s">
        <v>39</v>
      </c>
      <c r="D19" s="103" t="s">
        <v>147</v>
      </c>
      <c r="E19" s="104">
        <v>9112</v>
      </c>
      <c r="F19" s="92"/>
      <c r="G19" s="87"/>
      <c r="H19" s="104">
        <v>6742</v>
      </c>
      <c r="I19" s="92"/>
      <c r="J19" s="87"/>
      <c r="K19" s="104"/>
      <c r="L19" s="87"/>
      <c r="M19" s="104">
        <v>0</v>
      </c>
      <c r="N19" s="92">
        <v>0</v>
      </c>
      <c r="O19" s="87">
        <v>-643</v>
      </c>
      <c r="P19" s="105" t="s">
        <v>40</v>
      </c>
      <c r="Q19" s="106" t="s">
        <v>41</v>
      </c>
      <c r="R19" s="107">
        <v>2370</v>
      </c>
      <c r="S19" s="108" t="s">
        <v>139</v>
      </c>
      <c r="T19" s="109">
        <v>0</v>
      </c>
      <c r="U19" s="107"/>
      <c r="V19" s="108"/>
      <c r="W19" s="108"/>
      <c r="X19" s="104"/>
      <c r="Y19" s="111"/>
      <c r="Z19" s="140"/>
      <c r="AA19" s="107"/>
      <c r="AB19" s="111"/>
      <c r="AC19" s="110"/>
      <c r="AD19" s="107" t="s">
        <v>7</v>
      </c>
      <c r="AE19" s="111">
        <v>3200</v>
      </c>
      <c r="AF19" s="110" t="s">
        <v>43</v>
      </c>
      <c r="AG19" s="104"/>
      <c r="AH19" s="111"/>
      <c r="AI19" s="110"/>
      <c r="AJ19" s="104" t="s">
        <v>9</v>
      </c>
      <c r="AK19" s="141">
        <v>-10000</v>
      </c>
      <c r="AL19" s="110" t="s">
        <v>150</v>
      </c>
    </row>
    <row r="20" spans="2:38" ht="20.45">
      <c r="B20" s="86" t="s">
        <v>161</v>
      </c>
      <c r="C20" s="92" t="s">
        <v>39</v>
      </c>
      <c r="D20" s="103" t="s">
        <v>148</v>
      </c>
      <c r="E20" s="104">
        <v>9112</v>
      </c>
      <c r="F20" s="92"/>
      <c r="G20" s="87"/>
      <c r="H20" s="104">
        <v>7556</v>
      </c>
      <c r="I20" s="92"/>
      <c r="J20" s="87"/>
      <c r="K20" s="104"/>
      <c r="L20" s="87"/>
      <c r="M20" s="104">
        <v>0</v>
      </c>
      <c r="N20" s="92">
        <v>0</v>
      </c>
      <c r="O20" s="87">
        <v>-1239</v>
      </c>
      <c r="P20" s="105" t="s">
        <v>40</v>
      </c>
      <c r="Q20" s="106" t="s">
        <v>41</v>
      </c>
      <c r="R20" s="107">
        <v>1556</v>
      </c>
      <c r="S20" s="108" t="s">
        <v>139</v>
      </c>
      <c r="T20" s="109">
        <v>0</v>
      </c>
      <c r="U20" s="107"/>
      <c r="V20" s="108"/>
      <c r="W20" s="108"/>
      <c r="X20" s="104"/>
      <c r="Y20" s="111"/>
      <c r="Z20" s="140"/>
      <c r="AA20" s="104"/>
      <c r="AB20" s="111"/>
      <c r="AC20" s="110"/>
      <c r="AD20" s="107" t="s">
        <v>7</v>
      </c>
      <c r="AE20" s="111">
        <v>3200</v>
      </c>
      <c r="AF20" s="110" t="s">
        <v>43</v>
      </c>
      <c r="AG20" s="104"/>
      <c r="AH20" s="111"/>
      <c r="AI20" s="110"/>
      <c r="AJ20" s="104" t="s">
        <v>9</v>
      </c>
      <c r="AK20" s="141">
        <v>-10000</v>
      </c>
      <c r="AL20" s="110" t="s">
        <v>150</v>
      </c>
    </row>
    <row r="21" spans="2:38" ht="20.45">
      <c r="B21" s="86" t="s">
        <v>161</v>
      </c>
      <c r="C21" s="92" t="s">
        <v>39</v>
      </c>
      <c r="D21" s="103" t="s">
        <v>149</v>
      </c>
      <c r="E21" s="104">
        <v>9112</v>
      </c>
      <c r="F21" s="92"/>
      <c r="G21" s="87"/>
      <c r="H21" s="104">
        <v>8644</v>
      </c>
      <c r="I21" s="92"/>
      <c r="J21" s="87"/>
      <c r="K21" s="104"/>
      <c r="L21" s="87"/>
      <c r="M21" s="104">
        <v>0</v>
      </c>
      <c r="N21" s="92">
        <v>0</v>
      </c>
      <c r="O21" s="87">
        <v>-2178</v>
      </c>
      <c r="P21" s="105" t="s">
        <v>40</v>
      </c>
      <c r="Q21" s="106" t="s">
        <v>41</v>
      </c>
      <c r="R21" s="107">
        <v>468</v>
      </c>
      <c r="S21" s="108" t="s">
        <v>139</v>
      </c>
      <c r="T21" s="109">
        <v>0</v>
      </c>
      <c r="U21" s="107"/>
      <c r="V21" s="108"/>
      <c r="W21" s="108"/>
      <c r="X21" s="104"/>
      <c r="Y21" s="92"/>
      <c r="Z21" s="140"/>
      <c r="AA21" s="104"/>
      <c r="AB21" s="92"/>
      <c r="AC21" s="110"/>
      <c r="AD21" s="107" t="s">
        <v>7</v>
      </c>
      <c r="AE21" s="92">
        <v>3200</v>
      </c>
      <c r="AF21" s="110" t="s">
        <v>43</v>
      </c>
      <c r="AG21" s="104"/>
      <c r="AH21" s="92"/>
      <c r="AI21" s="110"/>
      <c r="AJ21" s="104" t="s">
        <v>9</v>
      </c>
      <c r="AK21" s="142">
        <v>-10000</v>
      </c>
      <c r="AL21" s="110" t="s">
        <v>150</v>
      </c>
    </row>
    <row r="22" spans="2:38" ht="20.45">
      <c r="B22" s="86" t="s">
        <v>161</v>
      </c>
      <c r="C22" s="92" t="s">
        <v>39</v>
      </c>
      <c r="D22" s="103" t="s">
        <v>151</v>
      </c>
      <c r="E22" s="104">
        <v>9873</v>
      </c>
      <c r="F22" s="92"/>
      <c r="G22" s="87"/>
      <c r="H22" s="104">
        <v>9236</v>
      </c>
      <c r="I22" s="92"/>
      <c r="J22" s="87"/>
      <c r="K22" s="104"/>
      <c r="L22" s="87"/>
      <c r="M22" s="104">
        <v>0</v>
      </c>
      <c r="N22" s="92">
        <v>0</v>
      </c>
      <c r="O22" s="87">
        <v>-1418</v>
      </c>
      <c r="P22" s="105" t="s">
        <v>40</v>
      </c>
      <c r="Q22" s="106" t="s">
        <v>41</v>
      </c>
      <c r="R22" s="107">
        <v>637</v>
      </c>
      <c r="S22" s="108" t="s">
        <v>139</v>
      </c>
      <c r="T22" s="109">
        <v>0</v>
      </c>
      <c r="U22" s="107"/>
      <c r="V22" s="108"/>
      <c r="W22" s="108"/>
      <c r="X22" s="104" t="s">
        <v>5</v>
      </c>
      <c r="Y22" s="92">
        <v>155</v>
      </c>
      <c r="Z22" s="140" t="s">
        <v>42</v>
      </c>
      <c r="AA22" s="104"/>
      <c r="AB22" s="92"/>
      <c r="AC22" s="110"/>
      <c r="AD22" s="107" t="s">
        <v>7</v>
      </c>
      <c r="AE22" s="92">
        <v>3200</v>
      </c>
      <c r="AF22" s="110" t="s">
        <v>43</v>
      </c>
      <c r="AG22" s="107"/>
      <c r="AH22" s="92"/>
      <c r="AI22" s="110"/>
      <c r="AJ22" s="104" t="s">
        <v>9</v>
      </c>
      <c r="AK22" s="142">
        <v>-10000</v>
      </c>
      <c r="AL22" s="110" t="s">
        <v>150</v>
      </c>
    </row>
    <row r="23" spans="2:38" ht="20.45">
      <c r="B23" s="86" t="s">
        <v>161</v>
      </c>
      <c r="C23" s="92" t="s">
        <v>39</v>
      </c>
      <c r="D23" s="103" t="s">
        <v>153</v>
      </c>
      <c r="E23" s="104">
        <v>9873</v>
      </c>
      <c r="F23" s="92"/>
      <c r="G23" s="87"/>
      <c r="H23" s="104">
        <v>9236</v>
      </c>
      <c r="I23" s="92"/>
      <c r="J23" s="87"/>
      <c r="K23" s="104"/>
      <c r="L23" s="87"/>
      <c r="M23" s="104">
        <v>0</v>
      </c>
      <c r="N23" s="92">
        <v>0</v>
      </c>
      <c r="O23" s="87">
        <v>-1418</v>
      </c>
      <c r="P23" s="105" t="s">
        <v>40</v>
      </c>
      <c r="Q23" s="106" t="s">
        <v>41</v>
      </c>
      <c r="R23" s="107">
        <v>637</v>
      </c>
      <c r="S23" s="108" t="s">
        <v>139</v>
      </c>
      <c r="T23" s="109">
        <v>0</v>
      </c>
      <c r="U23" s="107"/>
      <c r="V23" s="108"/>
      <c r="W23" s="108"/>
      <c r="X23" s="104" t="s">
        <v>5</v>
      </c>
      <c r="Y23" s="92">
        <v>155</v>
      </c>
      <c r="Z23" s="140" t="s">
        <v>42</v>
      </c>
      <c r="AA23" s="104"/>
      <c r="AB23" s="92"/>
      <c r="AC23" s="110"/>
      <c r="AD23" s="107" t="s">
        <v>7</v>
      </c>
      <c r="AE23" s="92">
        <v>3200</v>
      </c>
      <c r="AF23" s="110" t="s">
        <v>43</v>
      </c>
      <c r="AG23" s="107"/>
      <c r="AH23" s="92"/>
      <c r="AI23" s="110"/>
      <c r="AJ23" s="104" t="s">
        <v>9</v>
      </c>
      <c r="AK23" s="142">
        <v>-10000</v>
      </c>
      <c r="AL23" s="110" t="s">
        <v>150</v>
      </c>
    </row>
    <row r="24" spans="2:38" ht="20.45">
      <c r="B24" s="86" t="s">
        <v>161</v>
      </c>
      <c r="C24" s="92" t="s">
        <v>39</v>
      </c>
      <c r="D24" s="103" t="s">
        <v>155</v>
      </c>
      <c r="E24" s="104">
        <v>9063</v>
      </c>
      <c r="F24" s="92"/>
      <c r="G24" s="87"/>
      <c r="H24" s="104">
        <v>8571</v>
      </c>
      <c r="I24" s="92"/>
      <c r="J24" s="87"/>
      <c r="K24" s="104"/>
      <c r="L24" s="87"/>
      <c r="M24" s="104">
        <v>0</v>
      </c>
      <c r="N24" s="92">
        <v>0</v>
      </c>
      <c r="O24" s="87">
        <v>-684</v>
      </c>
      <c r="P24" s="105" t="s">
        <v>40</v>
      </c>
      <c r="Q24" s="106" t="s">
        <v>41</v>
      </c>
      <c r="R24" s="107">
        <v>492</v>
      </c>
      <c r="S24" s="108" t="s">
        <v>139</v>
      </c>
      <c r="T24" s="109">
        <v>0</v>
      </c>
      <c r="U24" s="107"/>
      <c r="V24" s="108"/>
      <c r="W24" s="108"/>
      <c r="X24" s="104" t="s">
        <v>5</v>
      </c>
      <c r="Y24" s="92">
        <v>170</v>
      </c>
      <c r="Z24" s="140" t="s">
        <v>42</v>
      </c>
      <c r="AA24" s="107"/>
      <c r="AB24" s="92"/>
      <c r="AC24" s="110"/>
      <c r="AD24" s="107" t="s">
        <v>7</v>
      </c>
      <c r="AE24" s="92">
        <v>3200</v>
      </c>
      <c r="AF24" s="110" t="s">
        <v>43</v>
      </c>
      <c r="AG24" s="107"/>
      <c r="AH24" s="92"/>
      <c r="AI24" s="110"/>
      <c r="AJ24" s="104" t="s">
        <v>9</v>
      </c>
      <c r="AK24" s="142">
        <v>-10000</v>
      </c>
      <c r="AL24" s="110" t="s">
        <v>150</v>
      </c>
    </row>
    <row r="25" spans="2:38" ht="20.45">
      <c r="B25" s="86" t="s">
        <v>173</v>
      </c>
      <c r="C25" s="92" t="s">
        <v>39</v>
      </c>
      <c r="D25" s="103" t="s">
        <v>145</v>
      </c>
      <c r="E25" s="104">
        <v>6952</v>
      </c>
      <c r="F25" s="92"/>
      <c r="G25" s="87"/>
      <c r="H25" s="104">
        <v>6951</v>
      </c>
      <c r="I25" s="92"/>
      <c r="J25" s="87"/>
      <c r="K25" s="104"/>
      <c r="L25" s="87"/>
      <c r="M25" s="104">
        <v>0</v>
      </c>
      <c r="N25" s="92">
        <v>0</v>
      </c>
      <c r="O25" s="87">
        <v>0</v>
      </c>
      <c r="P25" s="105" t="s">
        <v>144</v>
      </c>
      <c r="Q25" s="106" t="s">
        <v>41</v>
      </c>
      <c r="R25" s="107">
        <v>1</v>
      </c>
      <c r="S25" s="108" t="s">
        <v>139</v>
      </c>
      <c r="T25" s="109">
        <v>0</v>
      </c>
      <c r="U25" s="107"/>
      <c r="V25" s="108"/>
      <c r="W25" s="108"/>
      <c r="X25" s="104"/>
      <c r="Y25" s="92"/>
      <c r="Z25" s="140"/>
      <c r="AA25" s="104"/>
      <c r="AB25" s="92"/>
      <c r="AC25" s="110"/>
      <c r="AD25" s="107" t="s">
        <v>7</v>
      </c>
      <c r="AE25" s="92">
        <v>2000</v>
      </c>
      <c r="AF25" s="110" t="s">
        <v>57</v>
      </c>
      <c r="AG25" s="107"/>
      <c r="AH25" s="92"/>
      <c r="AI25" s="110"/>
      <c r="AJ25" s="104" t="s">
        <v>9</v>
      </c>
      <c r="AK25" s="142">
        <v>-10000</v>
      </c>
      <c r="AL25" s="110" t="s">
        <v>150</v>
      </c>
    </row>
    <row r="26" spans="2:38" ht="20.45">
      <c r="B26" s="86" t="s">
        <v>173</v>
      </c>
      <c r="C26" s="92" t="s">
        <v>39</v>
      </c>
      <c r="D26" s="103" t="s">
        <v>151</v>
      </c>
      <c r="E26" s="104">
        <v>7314</v>
      </c>
      <c r="F26" s="92"/>
      <c r="G26" s="87"/>
      <c r="H26" s="104">
        <v>7309</v>
      </c>
      <c r="I26" s="92"/>
      <c r="J26" s="87"/>
      <c r="K26" s="104"/>
      <c r="L26" s="87"/>
      <c r="M26" s="104">
        <v>0</v>
      </c>
      <c r="N26" s="92">
        <v>0</v>
      </c>
      <c r="O26" s="87">
        <v>0</v>
      </c>
      <c r="P26" s="105" t="s">
        <v>144</v>
      </c>
      <c r="Q26" s="106" t="s">
        <v>41</v>
      </c>
      <c r="R26" s="107">
        <v>5</v>
      </c>
      <c r="S26" s="108" t="s">
        <v>139</v>
      </c>
      <c r="T26" s="109">
        <v>0</v>
      </c>
      <c r="U26" s="107"/>
      <c r="V26" s="108"/>
      <c r="W26" s="108"/>
      <c r="X26" s="104"/>
      <c r="Y26" s="92"/>
      <c r="Z26" s="140"/>
      <c r="AA26" s="104"/>
      <c r="AB26" s="92"/>
      <c r="AC26" s="110"/>
      <c r="AD26" s="107" t="s">
        <v>7</v>
      </c>
      <c r="AE26" s="92">
        <v>2000</v>
      </c>
      <c r="AF26" s="110" t="s">
        <v>57</v>
      </c>
      <c r="AG26" s="104"/>
      <c r="AH26" s="92"/>
      <c r="AI26" s="110"/>
      <c r="AJ26" s="104"/>
      <c r="AK26" s="92"/>
      <c r="AL26" s="110"/>
    </row>
    <row r="27" spans="2:38">
      <c r="B27" s="86" t="s">
        <v>177</v>
      </c>
      <c r="C27" s="92" t="s">
        <v>39</v>
      </c>
      <c r="D27" s="103" t="s">
        <v>147</v>
      </c>
      <c r="E27" s="104">
        <v>8675</v>
      </c>
      <c r="F27" s="92"/>
      <c r="G27" s="87"/>
      <c r="H27" s="104">
        <v>8225</v>
      </c>
      <c r="I27" s="92"/>
      <c r="J27" s="87"/>
      <c r="K27" s="104"/>
      <c r="L27" s="87"/>
      <c r="M27" s="104">
        <v>-4548</v>
      </c>
      <c r="N27" s="92">
        <v>-4548</v>
      </c>
      <c r="O27" s="87">
        <v>-4163</v>
      </c>
      <c r="P27" s="105" t="s">
        <v>40</v>
      </c>
      <c r="Q27" s="106" t="s">
        <v>52</v>
      </c>
      <c r="R27" s="107">
        <v>450</v>
      </c>
      <c r="S27" s="108" t="s">
        <v>139</v>
      </c>
      <c r="T27" s="109">
        <v>0</v>
      </c>
      <c r="U27" s="107" t="s">
        <v>52</v>
      </c>
      <c r="V27" s="108"/>
      <c r="W27" s="108" t="s">
        <v>52</v>
      </c>
      <c r="X27" s="104"/>
      <c r="Y27" s="92"/>
      <c r="Z27" s="140"/>
      <c r="AA27" s="104"/>
      <c r="AB27" s="92"/>
      <c r="AC27" s="110"/>
      <c r="AD27" s="107"/>
      <c r="AE27" s="92"/>
      <c r="AF27" s="110"/>
      <c r="AG27" s="107"/>
      <c r="AH27" s="92"/>
      <c r="AI27" s="110"/>
      <c r="AJ27" s="104" t="s">
        <v>9</v>
      </c>
      <c r="AK27" s="142">
        <v>-10000</v>
      </c>
      <c r="AL27" s="110" t="s">
        <v>150</v>
      </c>
    </row>
    <row r="28" spans="2:38">
      <c r="B28" s="86" t="s">
        <v>177</v>
      </c>
      <c r="C28" s="92" t="s">
        <v>39</v>
      </c>
      <c r="D28" s="103" t="s">
        <v>148</v>
      </c>
      <c r="E28" s="104">
        <v>8675</v>
      </c>
      <c r="F28" s="92"/>
      <c r="G28" s="87"/>
      <c r="H28" s="104">
        <v>8563</v>
      </c>
      <c r="I28" s="92"/>
      <c r="J28" s="87"/>
      <c r="K28" s="104"/>
      <c r="L28" s="87"/>
      <c r="M28" s="104">
        <v>-4548</v>
      </c>
      <c r="N28" s="92">
        <v>-4548</v>
      </c>
      <c r="O28" s="87">
        <v>-4438</v>
      </c>
      <c r="P28" s="105" t="s">
        <v>40</v>
      </c>
      <c r="Q28" s="106" t="s">
        <v>52</v>
      </c>
      <c r="R28" s="107">
        <v>112</v>
      </c>
      <c r="S28" s="108" t="s">
        <v>139</v>
      </c>
      <c r="T28" s="109">
        <v>0</v>
      </c>
      <c r="U28" s="107" t="s">
        <v>52</v>
      </c>
      <c r="V28" s="108"/>
      <c r="W28" s="108" t="s">
        <v>52</v>
      </c>
      <c r="X28" s="104"/>
      <c r="Y28" s="92"/>
      <c r="Z28" s="140"/>
      <c r="AA28" s="104"/>
      <c r="AB28" s="92"/>
      <c r="AC28" s="110"/>
      <c r="AD28" s="107"/>
      <c r="AE28" s="92"/>
      <c r="AF28" s="110"/>
      <c r="AG28" s="107"/>
      <c r="AH28" s="92"/>
      <c r="AI28" s="110"/>
      <c r="AJ28" s="104" t="s">
        <v>9</v>
      </c>
      <c r="AK28" s="142">
        <v>-10000</v>
      </c>
      <c r="AL28" s="110" t="s">
        <v>150</v>
      </c>
    </row>
    <row r="29" spans="2:38" ht="20.45">
      <c r="B29" s="86" t="s">
        <v>178</v>
      </c>
      <c r="C29" s="92" t="s">
        <v>39</v>
      </c>
      <c r="D29" s="103" t="s">
        <v>138</v>
      </c>
      <c r="E29" s="104">
        <v>4493</v>
      </c>
      <c r="F29" s="92"/>
      <c r="G29" s="87"/>
      <c r="H29" s="104">
        <v>4467</v>
      </c>
      <c r="I29" s="92"/>
      <c r="J29" s="87"/>
      <c r="K29" s="104"/>
      <c r="L29" s="87"/>
      <c r="M29" s="104">
        <v>0</v>
      </c>
      <c r="N29" s="92">
        <v>0</v>
      </c>
      <c r="O29" s="87">
        <v>0</v>
      </c>
      <c r="P29" s="105" t="s">
        <v>160</v>
      </c>
      <c r="Q29" s="106" t="s">
        <v>41</v>
      </c>
      <c r="R29" s="107">
        <v>26</v>
      </c>
      <c r="S29" s="108" t="s">
        <v>139</v>
      </c>
      <c r="T29" s="109">
        <v>0</v>
      </c>
      <c r="U29" s="107"/>
      <c r="V29" s="108"/>
      <c r="W29" s="108"/>
      <c r="X29" s="104" t="s">
        <v>5</v>
      </c>
      <c r="Y29" s="92">
        <v>155</v>
      </c>
      <c r="Z29" s="140" t="s">
        <v>170</v>
      </c>
      <c r="AA29" s="104"/>
      <c r="AB29" s="92"/>
      <c r="AC29" s="110"/>
      <c r="AD29" s="107"/>
      <c r="AE29" s="92"/>
      <c r="AF29" s="110"/>
      <c r="AG29" s="104"/>
      <c r="AH29" s="92"/>
      <c r="AI29" s="110"/>
      <c r="AJ29" s="104" t="s">
        <v>9</v>
      </c>
      <c r="AK29" s="142">
        <v>-10000</v>
      </c>
      <c r="AL29" s="110" t="s">
        <v>150</v>
      </c>
    </row>
    <row r="30" spans="2:38" ht="20.45">
      <c r="B30" s="86" t="s">
        <v>178</v>
      </c>
      <c r="C30" s="92" t="s">
        <v>39</v>
      </c>
      <c r="D30" s="103" t="s">
        <v>141</v>
      </c>
      <c r="E30" s="104">
        <v>4493</v>
      </c>
      <c r="F30" s="92"/>
      <c r="G30" s="87"/>
      <c r="H30" s="104">
        <v>4467</v>
      </c>
      <c r="I30" s="92"/>
      <c r="J30" s="87"/>
      <c r="K30" s="104"/>
      <c r="L30" s="87"/>
      <c r="M30" s="104">
        <v>0</v>
      </c>
      <c r="N30" s="92">
        <v>0</v>
      </c>
      <c r="O30" s="87">
        <v>0</v>
      </c>
      <c r="P30" s="105" t="s">
        <v>160</v>
      </c>
      <c r="Q30" s="106" t="s">
        <v>41</v>
      </c>
      <c r="R30" s="107">
        <v>26</v>
      </c>
      <c r="S30" s="108" t="s">
        <v>139</v>
      </c>
      <c r="T30" s="109">
        <v>0</v>
      </c>
      <c r="U30" s="107"/>
      <c r="V30" s="108"/>
      <c r="W30" s="108"/>
      <c r="X30" s="104" t="s">
        <v>5</v>
      </c>
      <c r="Y30" s="92">
        <v>155</v>
      </c>
      <c r="Z30" s="140" t="s">
        <v>170</v>
      </c>
      <c r="AA30" s="107"/>
      <c r="AB30" s="92"/>
      <c r="AC30" s="110"/>
      <c r="AD30" s="107"/>
      <c r="AE30" s="92"/>
      <c r="AF30" s="110"/>
      <c r="AG30" s="104"/>
      <c r="AH30" s="92"/>
      <c r="AI30" s="110"/>
      <c r="AJ30" s="104" t="s">
        <v>9</v>
      </c>
      <c r="AK30" s="142">
        <v>-10000</v>
      </c>
      <c r="AL30" s="110" t="s">
        <v>150</v>
      </c>
    </row>
    <row r="31" spans="2:38" ht="20.45">
      <c r="B31" s="86" t="s">
        <v>178</v>
      </c>
      <c r="C31" s="92" t="s">
        <v>39</v>
      </c>
      <c r="D31" s="103" t="s">
        <v>142</v>
      </c>
      <c r="E31" s="104">
        <v>4493</v>
      </c>
      <c r="F31" s="92"/>
      <c r="G31" s="87"/>
      <c r="H31" s="104">
        <v>4467</v>
      </c>
      <c r="I31" s="92"/>
      <c r="J31" s="87"/>
      <c r="K31" s="104"/>
      <c r="L31" s="87"/>
      <c r="M31" s="104">
        <v>0</v>
      </c>
      <c r="N31" s="92">
        <v>0</v>
      </c>
      <c r="O31" s="87">
        <v>0</v>
      </c>
      <c r="P31" s="105" t="s">
        <v>160</v>
      </c>
      <c r="Q31" s="106" t="s">
        <v>41</v>
      </c>
      <c r="R31" s="107">
        <v>26</v>
      </c>
      <c r="S31" s="108" t="s">
        <v>139</v>
      </c>
      <c r="T31" s="109">
        <v>0</v>
      </c>
      <c r="U31" s="107"/>
      <c r="V31" s="108"/>
      <c r="W31" s="108"/>
      <c r="X31" s="104" t="s">
        <v>5</v>
      </c>
      <c r="Y31" s="111">
        <v>155</v>
      </c>
      <c r="Z31" s="140" t="s">
        <v>170</v>
      </c>
      <c r="AA31" s="104"/>
      <c r="AB31" s="111"/>
      <c r="AC31" s="110"/>
      <c r="AD31" s="107"/>
      <c r="AE31" s="111"/>
      <c r="AF31" s="110"/>
      <c r="AG31" s="104"/>
      <c r="AH31" s="111"/>
      <c r="AI31" s="110"/>
      <c r="AJ31" s="104" t="s">
        <v>9</v>
      </c>
      <c r="AK31" s="141">
        <v>-10000</v>
      </c>
      <c r="AL31" s="110" t="s">
        <v>150</v>
      </c>
    </row>
    <row r="32" spans="2:38" ht="20.45">
      <c r="B32" s="86" t="s">
        <v>178</v>
      </c>
      <c r="C32" s="92" t="s">
        <v>39</v>
      </c>
      <c r="D32" s="103" t="s">
        <v>143</v>
      </c>
      <c r="E32" s="104">
        <v>5349</v>
      </c>
      <c r="F32" s="92"/>
      <c r="G32" s="87"/>
      <c r="H32" s="104">
        <v>5288</v>
      </c>
      <c r="I32" s="92"/>
      <c r="J32" s="87"/>
      <c r="K32" s="104"/>
      <c r="L32" s="87"/>
      <c r="M32" s="104">
        <v>0</v>
      </c>
      <c r="N32" s="92">
        <v>0</v>
      </c>
      <c r="O32" s="87">
        <v>0</v>
      </c>
      <c r="P32" s="105" t="s">
        <v>160</v>
      </c>
      <c r="Q32" s="110" t="s">
        <v>41</v>
      </c>
      <c r="R32" s="107">
        <v>61</v>
      </c>
      <c r="S32" s="108" t="s">
        <v>139</v>
      </c>
      <c r="T32" s="109">
        <v>0</v>
      </c>
      <c r="U32" s="107"/>
      <c r="V32" s="108"/>
      <c r="W32" s="108"/>
      <c r="X32" s="104" t="s">
        <v>5</v>
      </c>
      <c r="Y32" s="111">
        <v>155</v>
      </c>
      <c r="Z32" s="140" t="s">
        <v>170</v>
      </c>
      <c r="AA32" s="104"/>
      <c r="AB32" s="111"/>
      <c r="AC32" s="110"/>
      <c r="AD32" s="107"/>
      <c r="AE32" s="111"/>
      <c r="AF32" s="110"/>
      <c r="AG32" s="104"/>
      <c r="AH32" s="111"/>
      <c r="AI32" s="110"/>
      <c r="AJ32" s="104" t="s">
        <v>9</v>
      </c>
      <c r="AK32" s="141">
        <v>-10000</v>
      </c>
      <c r="AL32" s="110" t="s">
        <v>150</v>
      </c>
    </row>
    <row r="33" spans="2:38" ht="20.45">
      <c r="B33" s="86" t="s">
        <v>178</v>
      </c>
      <c r="C33" s="92" t="s">
        <v>39</v>
      </c>
      <c r="D33" s="103" t="s">
        <v>145</v>
      </c>
      <c r="E33" s="104">
        <v>5349</v>
      </c>
      <c r="F33" s="92"/>
      <c r="G33" s="87"/>
      <c r="H33" s="104">
        <v>5288</v>
      </c>
      <c r="I33" s="92"/>
      <c r="J33" s="87"/>
      <c r="K33" s="104"/>
      <c r="L33" s="87"/>
      <c r="M33" s="104">
        <v>0</v>
      </c>
      <c r="N33" s="92">
        <v>0</v>
      </c>
      <c r="O33" s="87">
        <v>0</v>
      </c>
      <c r="P33" s="105" t="s">
        <v>160</v>
      </c>
      <c r="Q33" s="110" t="s">
        <v>41</v>
      </c>
      <c r="R33" s="107">
        <v>61</v>
      </c>
      <c r="S33" s="108" t="s">
        <v>139</v>
      </c>
      <c r="T33" s="109">
        <v>0</v>
      </c>
      <c r="U33" s="107"/>
      <c r="V33" s="108"/>
      <c r="W33" s="108"/>
      <c r="X33" s="104" t="s">
        <v>5</v>
      </c>
      <c r="Y33" s="111">
        <v>155</v>
      </c>
      <c r="Z33" s="140" t="s">
        <v>170</v>
      </c>
      <c r="AA33" s="107"/>
      <c r="AB33" s="111"/>
      <c r="AC33" s="110"/>
      <c r="AD33" s="107"/>
      <c r="AE33" s="111"/>
      <c r="AF33" s="110"/>
      <c r="AG33" s="104"/>
      <c r="AH33" s="111"/>
      <c r="AI33" s="110"/>
      <c r="AJ33" s="104" t="s">
        <v>9</v>
      </c>
      <c r="AK33" s="141">
        <v>-10000</v>
      </c>
      <c r="AL33" s="110" t="s">
        <v>150</v>
      </c>
    </row>
    <row r="34" spans="2:38" ht="20.45">
      <c r="B34" s="86" t="s">
        <v>178</v>
      </c>
      <c r="C34" s="92" t="s">
        <v>39</v>
      </c>
      <c r="D34" s="103" t="s">
        <v>146</v>
      </c>
      <c r="E34" s="104">
        <v>5349</v>
      </c>
      <c r="F34" s="92"/>
      <c r="G34" s="87"/>
      <c r="H34" s="104">
        <v>5288</v>
      </c>
      <c r="I34" s="92"/>
      <c r="J34" s="87"/>
      <c r="K34" s="104"/>
      <c r="L34" s="87"/>
      <c r="M34" s="104">
        <v>0</v>
      </c>
      <c r="N34" s="92">
        <v>0</v>
      </c>
      <c r="O34" s="87">
        <v>0</v>
      </c>
      <c r="P34" s="105" t="s">
        <v>160</v>
      </c>
      <c r="Q34" s="87" t="s">
        <v>41</v>
      </c>
      <c r="R34" s="107">
        <v>61</v>
      </c>
      <c r="S34" s="108" t="s">
        <v>139</v>
      </c>
      <c r="T34" s="109">
        <v>0</v>
      </c>
      <c r="U34" s="107"/>
      <c r="V34" s="108"/>
      <c r="W34" s="108"/>
      <c r="X34" s="104" t="s">
        <v>5</v>
      </c>
      <c r="Y34" s="92">
        <v>155</v>
      </c>
      <c r="Z34" s="140" t="s">
        <v>170</v>
      </c>
      <c r="AA34" s="104"/>
      <c r="AB34" s="92"/>
      <c r="AC34" s="112"/>
      <c r="AD34" s="107"/>
      <c r="AE34" s="92"/>
      <c r="AF34" s="112"/>
      <c r="AG34" s="104"/>
      <c r="AH34" s="92"/>
      <c r="AI34" s="112"/>
      <c r="AJ34" s="104" t="s">
        <v>9</v>
      </c>
      <c r="AK34" s="142">
        <v>-10000</v>
      </c>
      <c r="AL34" s="112" t="s">
        <v>150</v>
      </c>
    </row>
    <row r="35" spans="2:38" ht="20.45">
      <c r="B35" s="86" t="s">
        <v>178</v>
      </c>
      <c r="C35" s="92" t="s">
        <v>39</v>
      </c>
      <c r="D35" s="103" t="s">
        <v>149</v>
      </c>
      <c r="E35" s="104">
        <v>5515</v>
      </c>
      <c r="F35" s="92"/>
      <c r="G35" s="87"/>
      <c r="H35" s="104">
        <v>5514</v>
      </c>
      <c r="I35" s="92"/>
      <c r="J35" s="87"/>
      <c r="K35" s="104"/>
      <c r="L35" s="87"/>
      <c r="M35" s="104">
        <v>-1604</v>
      </c>
      <c r="N35" s="92">
        <v>-1604</v>
      </c>
      <c r="O35" s="87">
        <v>-2232</v>
      </c>
      <c r="P35" s="105" t="s">
        <v>40</v>
      </c>
      <c r="Q35" s="106" t="s">
        <v>41</v>
      </c>
      <c r="R35" s="107">
        <v>1</v>
      </c>
      <c r="S35" s="108" t="s">
        <v>139</v>
      </c>
      <c r="T35" s="109">
        <v>0</v>
      </c>
      <c r="U35" s="107"/>
      <c r="V35" s="108"/>
      <c r="W35" s="108"/>
      <c r="X35" s="104"/>
      <c r="Y35" s="92"/>
      <c r="Z35" s="140"/>
      <c r="AA35" s="104"/>
      <c r="AB35" s="92"/>
      <c r="AC35" s="112"/>
      <c r="AD35" s="107"/>
      <c r="AE35" s="92"/>
      <c r="AF35" s="112"/>
      <c r="AG35" s="104"/>
      <c r="AH35" s="92"/>
      <c r="AI35" s="112"/>
      <c r="AJ35" s="104"/>
      <c r="AK35" s="92"/>
      <c r="AL35" s="112"/>
    </row>
    <row r="36" spans="2:38" ht="20.45">
      <c r="B36" s="86" t="s">
        <v>179</v>
      </c>
      <c r="C36" s="92" t="s">
        <v>39</v>
      </c>
      <c r="D36" s="103" t="s">
        <v>147</v>
      </c>
      <c r="E36" s="104">
        <v>6044</v>
      </c>
      <c r="F36" s="92"/>
      <c r="G36" s="87"/>
      <c r="H36" s="104">
        <v>3423</v>
      </c>
      <c r="I36" s="92"/>
      <c r="J36" s="87"/>
      <c r="K36" s="104"/>
      <c r="L36" s="87"/>
      <c r="M36" s="104">
        <v>0</v>
      </c>
      <c r="N36" s="92">
        <v>0</v>
      </c>
      <c r="O36" s="87">
        <v>0</v>
      </c>
      <c r="P36" s="105" t="s">
        <v>160</v>
      </c>
      <c r="Q36" s="106" t="s">
        <v>41</v>
      </c>
      <c r="R36" s="107">
        <v>2621</v>
      </c>
      <c r="S36" s="108" t="s">
        <v>139</v>
      </c>
      <c r="T36" s="109">
        <v>0</v>
      </c>
      <c r="U36" s="107"/>
      <c r="V36" s="108"/>
      <c r="W36" s="108"/>
      <c r="X36" s="104" t="s">
        <v>5</v>
      </c>
      <c r="Y36" s="92">
        <v>170</v>
      </c>
      <c r="Z36" s="140" t="s">
        <v>170</v>
      </c>
      <c r="AA36" s="107"/>
      <c r="AB36" s="92"/>
      <c r="AC36" s="112"/>
      <c r="AD36" s="107"/>
      <c r="AE36" s="92"/>
      <c r="AF36" s="112"/>
      <c r="AG36" s="107"/>
      <c r="AH36" s="92"/>
      <c r="AI36" s="112"/>
      <c r="AJ36" s="104" t="s">
        <v>9</v>
      </c>
      <c r="AK36" s="142">
        <v>-10000</v>
      </c>
      <c r="AL36" s="112" t="s">
        <v>150</v>
      </c>
    </row>
    <row r="37" spans="2:38" ht="20.45">
      <c r="B37" s="86" t="s">
        <v>179</v>
      </c>
      <c r="C37" s="92" t="s">
        <v>39</v>
      </c>
      <c r="D37" s="103" t="s">
        <v>148</v>
      </c>
      <c r="E37" s="104">
        <v>6044</v>
      </c>
      <c r="F37" s="92"/>
      <c r="G37" s="87"/>
      <c r="H37" s="104">
        <v>4794</v>
      </c>
      <c r="I37" s="92"/>
      <c r="J37" s="87"/>
      <c r="K37" s="104"/>
      <c r="L37" s="87"/>
      <c r="M37" s="104">
        <v>0</v>
      </c>
      <c r="N37" s="92">
        <v>0</v>
      </c>
      <c r="O37" s="87">
        <v>0</v>
      </c>
      <c r="P37" s="105" t="s">
        <v>160</v>
      </c>
      <c r="Q37" s="106" t="s">
        <v>41</v>
      </c>
      <c r="R37" s="107">
        <v>1250</v>
      </c>
      <c r="S37" s="108" t="s">
        <v>139</v>
      </c>
      <c r="T37" s="109">
        <v>0</v>
      </c>
      <c r="U37" s="107"/>
      <c r="V37" s="108"/>
      <c r="W37" s="108"/>
      <c r="X37" s="104" t="s">
        <v>5</v>
      </c>
      <c r="Y37" s="92">
        <v>170</v>
      </c>
      <c r="Z37" s="140" t="s">
        <v>170</v>
      </c>
      <c r="AA37" s="104"/>
      <c r="AB37" s="92"/>
      <c r="AC37" s="112"/>
      <c r="AD37" s="107"/>
      <c r="AE37" s="92"/>
      <c r="AF37" s="112"/>
      <c r="AG37" s="107"/>
      <c r="AH37" s="92"/>
      <c r="AI37" s="112"/>
      <c r="AJ37" s="104" t="s">
        <v>9</v>
      </c>
      <c r="AK37" s="142">
        <v>-10000</v>
      </c>
      <c r="AL37" s="112" t="s">
        <v>150</v>
      </c>
    </row>
    <row r="38" spans="2:38" ht="20.45">
      <c r="B38" s="86" t="s">
        <v>179</v>
      </c>
      <c r="C38" s="92" t="s">
        <v>39</v>
      </c>
      <c r="D38" s="103" t="s">
        <v>149</v>
      </c>
      <c r="E38" s="104">
        <v>6044</v>
      </c>
      <c r="F38" s="92"/>
      <c r="G38" s="87"/>
      <c r="H38" s="104">
        <v>5626</v>
      </c>
      <c r="I38" s="92"/>
      <c r="J38" s="87"/>
      <c r="K38" s="104"/>
      <c r="L38" s="87"/>
      <c r="M38" s="104">
        <v>0</v>
      </c>
      <c r="N38" s="92">
        <v>0</v>
      </c>
      <c r="O38" s="87">
        <v>0</v>
      </c>
      <c r="P38" s="105" t="s">
        <v>160</v>
      </c>
      <c r="Q38" s="106" t="s">
        <v>41</v>
      </c>
      <c r="R38" s="107">
        <v>418</v>
      </c>
      <c r="S38" s="108" t="s">
        <v>139</v>
      </c>
      <c r="T38" s="109">
        <v>0</v>
      </c>
      <c r="U38" s="107"/>
      <c r="V38" s="108"/>
      <c r="W38" s="108"/>
      <c r="X38" s="104" t="s">
        <v>5</v>
      </c>
      <c r="Y38" s="92">
        <v>170</v>
      </c>
      <c r="Z38" s="140" t="s">
        <v>170</v>
      </c>
      <c r="AA38" s="104"/>
      <c r="AB38" s="92"/>
      <c r="AC38" s="112"/>
      <c r="AD38" s="107"/>
      <c r="AE38" s="108"/>
      <c r="AF38" s="112"/>
      <c r="AG38" s="107"/>
      <c r="AH38" s="92"/>
      <c r="AI38" s="112"/>
      <c r="AJ38" s="104" t="s">
        <v>9</v>
      </c>
      <c r="AK38" s="142">
        <v>-10000</v>
      </c>
      <c r="AL38" s="112" t="s">
        <v>150</v>
      </c>
    </row>
    <row r="39" spans="2:38" ht="20.45">
      <c r="B39" s="86" t="s">
        <v>183</v>
      </c>
      <c r="C39" s="92" t="s">
        <v>39</v>
      </c>
      <c r="D39" s="103" t="s">
        <v>141</v>
      </c>
      <c r="E39" s="104">
        <v>1532</v>
      </c>
      <c r="F39" s="92"/>
      <c r="G39" s="87"/>
      <c r="H39" s="104">
        <v>1507</v>
      </c>
      <c r="I39" s="92"/>
      <c r="J39" s="87"/>
      <c r="K39" s="104"/>
      <c r="L39" s="87"/>
      <c r="M39" s="104">
        <v>0</v>
      </c>
      <c r="N39" s="92">
        <v>0</v>
      </c>
      <c r="O39" s="87">
        <v>0</v>
      </c>
      <c r="P39" s="105" t="s">
        <v>144</v>
      </c>
      <c r="Q39" s="106" t="s">
        <v>41</v>
      </c>
      <c r="R39" s="107">
        <v>25</v>
      </c>
      <c r="S39" s="108" t="s">
        <v>139</v>
      </c>
      <c r="T39" s="109">
        <v>0</v>
      </c>
      <c r="U39" s="107"/>
      <c r="V39" s="108"/>
      <c r="W39" s="108"/>
      <c r="X39" s="104" t="s">
        <v>5</v>
      </c>
      <c r="Y39" s="92">
        <v>170</v>
      </c>
      <c r="Z39" s="140" t="s">
        <v>170</v>
      </c>
      <c r="AA39" s="104"/>
      <c r="AB39" s="92"/>
      <c r="AC39" s="112"/>
      <c r="AD39" s="107"/>
      <c r="AE39" s="108"/>
      <c r="AF39" s="112"/>
      <c r="AG39" s="107"/>
      <c r="AH39" s="92"/>
      <c r="AI39" s="112"/>
      <c r="AJ39" s="104" t="s">
        <v>9</v>
      </c>
      <c r="AK39" s="142">
        <v>-10000</v>
      </c>
      <c r="AL39" s="112" t="s">
        <v>150</v>
      </c>
    </row>
    <row r="40" spans="2:38" ht="20.45">
      <c r="B40" s="86" t="s">
        <v>183</v>
      </c>
      <c r="C40" s="92" t="s">
        <v>39</v>
      </c>
      <c r="D40" s="103" t="s">
        <v>142</v>
      </c>
      <c r="E40" s="104">
        <v>1858</v>
      </c>
      <c r="F40" s="92"/>
      <c r="G40" s="87"/>
      <c r="H40" s="104">
        <v>1851</v>
      </c>
      <c r="I40" s="92"/>
      <c r="J40" s="87"/>
      <c r="K40" s="104"/>
      <c r="L40" s="87"/>
      <c r="M40" s="104">
        <v>0</v>
      </c>
      <c r="N40" s="92">
        <v>0</v>
      </c>
      <c r="O40" s="87">
        <v>0</v>
      </c>
      <c r="P40" s="105" t="s">
        <v>144</v>
      </c>
      <c r="Q40" s="106" t="s">
        <v>41</v>
      </c>
      <c r="R40" s="107">
        <v>7</v>
      </c>
      <c r="S40" s="108" t="s">
        <v>139</v>
      </c>
      <c r="T40" s="109">
        <v>0</v>
      </c>
      <c r="U40" s="107"/>
      <c r="V40" s="108"/>
      <c r="W40" s="108"/>
      <c r="X40" s="104" t="s">
        <v>5</v>
      </c>
      <c r="Y40" s="92">
        <v>170</v>
      </c>
      <c r="Z40" s="140" t="s">
        <v>170</v>
      </c>
      <c r="AA40" s="104"/>
      <c r="AB40" s="92"/>
      <c r="AC40" s="112"/>
      <c r="AD40" s="107"/>
      <c r="AE40" s="108"/>
      <c r="AF40" s="112"/>
      <c r="AG40" s="107"/>
      <c r="AH40" s="92"/>
      <c r="AI40" s="112"/>
      <c r="AJ40" s="104" t="s">
        <v>9</v>
      </c>
      <c r="AK40" s="142">
        <v>-10000</v>
      </c>
      <c r="AL40" s="112" t="s">
        <v>150</v>
      </c>
    </row>
    <row r="41" spans="2:38" ht="21.6">
      <c r="B41" s="86" t="s">
        <v>185</v>
      </c>
      <c r="C41" s="92" t="s">
        <v>39</v>
      </c>
      <c r="D41" s="103" t="s">
        <v>153</v>
      </c>
      <c r="E41" s="104">
        <v>9116</v>
      </c>
      <c r="F41" s="92"/>
      <c r="G41" s="87"/>
      <c r="H41" s="104">
        <v>9103</v>
      </c>
      <c r="I41" s="92"/>
      <c r="J41" s="87"/>
      <c r="K41" s="104"/>
      <c r="L41" s="87"/>
      <c r="M41" s="104">
        <v>0</v>
      </c>
      <c r="N41" s="92">
        <v>0</v>
      </c>
      <c r="O41" s="87">
        <v>0</v>
      </c>
      <c r="P41" s="105" t="s">
        <v>144</v>
      </c>
      <c r="Q41" s="106" t="s">
        <v>52</v>
      </c>
      <c r="R41" s="107">
        <v>13</v>
      </c>
      <c r="S41" s="108" t="s">
        <v>139</v>
      </c>
      <c r="T41" s="109">
        <v>0</v>
      </c>
      <c r="U41" s="107" t="s">
        <v>52</v>
      </c>
      <c r="V41" s="108"/>
      <c r="W41" s="108" t="s">
        <v>52</v>
      </c>
      <c r="X41" s="104"/>
      <c r="Y41" s="92"/>
      <c r="Z41" s="140"/>
      <c r="AA41" s="107" t="s">
        <v>6</v>
      </c>
      <c r="AB41" s="92">
        <v>7848</v>
      </c>
      <c r="AC41" s="143" t="s">
        <v>105</v>
      </c>
      <c r="AD41" s="107"/>
      <c r="AE41" s="108"/>
      <c r="AF41" s="112"/>
      <c r="AG41" s="107"/>
      <c r="AH41" s="92"/>
      <c r="AI41" s="112"/>
      <c r="AJ41" s="107"/>
      <c r="AK41" s="92"/>
      <c r="AL41" s="112"/>
    </row>
    <row r="42" spans="2:38" ht="20.45">
      <c r="B42" s="86" t="s">
        <v>188</v>
      </c>
      <c r="C42" s="92" t="s">
        <v>39</v>
      </c>
      <c r="D42" s="103" t="s">
        <v>138</v>
      </c>
      <c r="E42" s="104">
        <v>7481</v>
      </c>
      <c r="F42" s="92"/>
      <c r="G42" s="87"/>
      <c r="H42" s="104">
        <v>7446</v>
      </c>
      <c r="I42" s="92"/>
      <c r="J42" s="87"/>
      <c r="K42" s="104"/>
      <c r="L42" s="87"/>
      <c r="M42" s="104">
        <v>-3362</v>
      </c>
      <c r="N42" s="92">
        <v>-3362</v>
      </c>
      <c r="O42" s="87">
        <v>-3330</v>
      </c>
      <c r="P42" s="105" t="s">
        <v>40</v>
      </c>
      <c r="Q42" s="106" t="s">
        <v>41</v>
      </c>
      <c r="R42" s="107">
        <v>35</v>
      </c>
      <c r="S42" s="108" t="s">
        <v>139</v>
      </c>
      <c r="T42" s="109">
        <v>0</v>
      </c>
      <c r="U42" s="107"/>
      <c r="V42" s="108"/>
      <c r="W42" s="108"/>
      <c r="X42" s="104" t="s">
        <v>5</v>
      </c>
      <c r="Y42" s="92">
        <v>155</v>
      </c>
      <c r="Z42" s="140" t="s">
        <v>42</v>
      </c>
      <c r="AA42" s="104"/>
      <c r="AB42" s="92"/>
      <c r="AC42" s="112"/>
      <c r="AD42" s="107"/>
      <c r="AE42" s="108"/>
      <c r="AF42" s="112"/>
      <c r="AG42" s="104"/>
      <c r="AH42" s="92"/>
      <c r="AI42" s="112"/>
      <c r="AJ42" s="104" t="s">
        <v>9</v>
      </c>
      <c r="AK42" s="142">
        <v>-10000</v>
      </c>
      <c r="AL42" s="112" t="s">
        <v>150</v>
      </c>
    </row>
    <row r="43" spans="2:38" ht="20.45">
      <c r="B43" s="86" t="s">
        <v>188</v>
      </c>
      <c r="C43" s="92" t="s">
        <v>39</v>
      </c>
      <c r="D43" s="103" t="s">
        <v>141</v>
      </c>
      <c r="E43" s="104">
        <v>7481</v>
      </c>
      <c r="F43" s="92"/>
      <c r="G43" s="87"/>
      <c r="H43" s="104">
        <v>7446</v>
      </c>
      <c r="I43" s="92"/>
      <c r="J43" s="87"/>
      <c r="K43" s="104"/>
      <c r="L43" s="87"/>
      <c r="M43" s="104">
        <v>-3362</v>
      </c>
      <c r="N43" s="92">
        <v>-3362</v>
      </c>
      <c r="O43" s="87">
        <v>-3330</v>
      </c>
      <c r="P43" s="105" t="s">
        <v>40</v>
      </c>
      <c r="Q43" s="106" t="s">
        <v>41</v>
      </c>
      <c r="R43" s="107">
        <v>35</v>
      </c>
      <c r="S43" s="108" t="s">
        <v>139</v>
      </c>
      <c r="T43" s="109">
        <v>0</v>
      </c>
      <c r="U43" s="107"/>
      <c r="V43" s="108"/>
      <c r="W43" s="108"/>
      <c r="X43" s="104" t="s">
        <v>5</v>
      </c>
      <c r="Y43" s="92">
        <v>155</v>
      </c>
      <c r="Z43" s="140" t="s">
        <v>42</v>
      </c>
      <c r="AA43" s="104"/>
      <c r="AB43" s="92"/>
      <c r="AC43" s="112"/>
      <c r="AD43" s="107"/>
      <c r="AE43" s="108"/>
      <c r="AF43" s="112"/>
      <c r="AG43" s="104"/>
      <c r="AH43" s="92"/>
      <c r="AI43" s="112"/>
      <c r="AJ43" s="104" t="s">
        <v>9</v>
      </c>
      <c r="AK43" s="142">
        <v>-10000</v>
      </c>
      <c r="AL43" s="112" t="s">
        <v>150</v>
      </c>
    </row>
    <row r="44" spans="2:38" ht="20.45">
      <c r="B44" s="86" t="s">
        <v>188</v>
      </c>
      <c r="C44" s="92" t="s">
        <v>39</v>
      </c>
      <c r="D44" s="103" t="s">
        <v>142</v>
      </c>
      <c r="E44" s="104">
        <v>7481</v>
      </c>
      <c r="F44" s="92"/>
      <c r="G44" s="87"/>
      <c r="H44" s="104">
        <v>7446</v>
      </c>
      <c r="I44" s="92"/>
      <c r="J44" s="87"/>
      <c r="K44" s="104"/>
      <c r="L44" s="87"/>
      <c r="M44" s="104">
        <v>-3362</v>
      </c>
      <c r="N44" s="92">
        <v>-3362</v>
      </c>
      <c r="O44" s="87">
        <v>-3330</v>
      </c>
      <c r="P44" s="105" t="s">
        <v>40</v>
      </c>
      <c r="Q44" s="106" t="s">
        <v>41</v>
      </c>
      <c r="R44" s="107">
        <v>35</v>
      </c>
      <c r="S44" s="108" t="s">
        <v>139</v>
      </c>
      <c r="T44" s="109">
        <v>0</v>
      </c>
      <c r="U44" s="107"/>
      <c r="V44" s="108"/>
      <c r="W44" s="108"/>
      <c r="X44" s="104" t="s">
        <v>5</v>
      </c>
      <c r="Y44" s="92">
        <v>155</v>
      </c>
      <c r="Z44" s="140" t="s">
        <v>42</v>
      </c>
      <c r="AA44" s="104"/>
      <c r="AB44" s="92"/>
      <c r="AC44" s="112"/>
      <c r="AD44" s="107"/>
      <c r="AE44" s="92"/>
      <c r="AF44" s="112"/>
      <c r="AG44" s="104"/>
      <c r="AH44" s="92"/>
      <c r="AI44" s="112"/>
      <c r="AJ44" s="104" t="s">
        <v>9</v>
      </c>
      <c r="AK44" s="142">
        <v>-10000</v>
      </c>
      <c r="AL44" s="112" t="s">
        <v>150</v>
      </c>
    </row>
    <row r="45" spans="2:38" ht="20.45">
      <c r="B45" s="86" t="s">
        <v>189</v>
      </c>
      <c r="C45" s="92" t="s">
        <v>39</v>
      </c>
      <c r="D45" s="103" t="s">
        <v>138</v>
      </c>
      <c r="E45" s="104">
        <v>7383</v>
      </c>
      <c r="F45" s="92"/>
      <c r="G45" s="87"/>
      <c r="H45" s="104">
        <v>7338</v>
      </c>
      <c r="I45" s="92"/>
      <c r="J45" s="87"/>
      <c r="K45" s="104"/>
      <c r="L45" s="87"/>
      <c r="M45" s="104">
        <v>0</v>
      </c>
      <c r="N45" s="92">
        <v>0</v>
      </c>
      <c r="O45" s="87">
        <v>0</v>
      </c>
      <c r="P45" s="105" t="s">
        <v>160</v>
      </c>
      <c r="Q45" s="106" t="s">
        <v>41</v>
      </c>
      <c r="R45" s="107">
        <v>45</v>
      </c>
      <c r="S45" s="108" t="s">
        <v>139</v>
      </c>
      <c r="T45" s="109">
        <v>0</v>
      </c>
      <c r="U45" s="107"/>
      <c r="V45" s="108"/>
      <c r="W45" s="108"/>
      <c r="X45" s="104" t="s">
        <v>5</v>
      </c>
      <c r="Y45" s="92">
        <v>155</v>
      </c>
      <c r="Z45" s="140" t="s">
        <v>170</v>
      </c>
      <c r="AA45" s="104"/>
      <c r="AB45" s="92"/>
      <c r="AC45" s="112"/>
      <c r="AD45" s="107"/>
      <c r="AE45" s="92"/>
      <c r="AF45" s="112"/>
      <c r="AG45" s="104"/>
      <c r="AH45" s="92"/>
      <c r="AI45" s="112"/>
      <c r="AJ45" s="104" t="s">
        <v>9</v>
      </c>
      <c r="AK45" s="142">
        <v>-10000</v>
      </c>
      <c r="AL45" s="112" t="s">
        <v>150</v>
      </c>
    </row>
    <row r="46" spans="2:38" ht="20.45">
      <c r="B46" s="86" t="s">
        <v>189</v>
      </c>
      <c r="C46" s="92" t="s">
        <v>39</v>
      </c>
      <c r="D46" s="103" t="s">
        <v>141</v>
      </c>
      <c r="E46" s="104">
        <v>7383</v>
      </c>
      <c r="F46" s="92"/>
      <c r="G46" s="87"/>
      <c r="H46" s="104">
        <v>7338</v>
      </c>
      <c r="I46" s="92"/>
      <c r="J46" s="87"/>
      <c r="K46" s="104"/>
      <c r="L46" s="87"/>
      <c r="M46" s="104">
        <v>0</v>
      </c>
      <c r="N46" s="92">
        <v>0</v>
      </c>
      <c r="O46" s="87">
        <v>0</v>
      </c>
      <c r="P46" s="105" t="s">
        <v>160</v>
      </c>
      <c r="Q46" s="87" t="s">
        <v>41</v>
      </c>
      <c r="R46" s="107">
        <v>45</v>
      </c>
      <c r="S46" s="108" t="s">
        <v>139</v>
      </c>
      <c r="T46" s="109">
        <v>0</v>
      </c>
      <c r="U46" s="107"/>
      <c r="V46" s="108"/>
      <c r="W46" s="108"/>
      <c r="X46" s="104" t="s">
        <v>5</v>
      </c>
      <c r="Y46" s="92">
        <v>155</v>
      </c>
      <c r="Z46" s="140" t="s">
        <v>170</v>
      </c>
      <c r="AA46" s="104"/>
      <c r="AB46" s="92"/>
      <c r="AC46" s="112"/>
      <c r="AD46" s="107"/>
      <c r="AE46" s="92"/>
      <c r="AF46" s="112"/>
      <c r="AG46" s="104"/>
      <c r="AH46" s="92"/>
      <c r="AI46" s="112"/>
      <c r="AJ46" s="104" t="s">
        <v>9</v>
      </c>
      <c r="AK46" s="142">
        <v>-10000</v>
      </c>
      <c r="AL46" s="110" t="s">
        <v>150</v>
      </c>
    </row>
    <row r="47" spans="2:38" ht="20.45">
      <c r="B47" s="86" t="s">
        <v>189</v>
      </c>
      <c r="C47" s="92" t="s">
        <v>39</v>
      </c>
      <c r="D47" s="103" t="s">
        <v>142</v>
      </c>
      <c r="E47" s="104">
        <v>7383</v>
      </c>
      <c r="F47" s="92"/>
      <c r="G47" s="87"/>
      <c r="H47" s="104">
        <v>7338</v>
      </c>
      <c r="I47" s="92"/>
      <c r="J47" s="87"/>
      <c r="K47" s="104"/>
      <c r="L47" s="87"/>
      <c r="M47" s="104">
        <v>0</v>
      </c>
      <c r="N47" s="92">
        <v>0</v>
      </c>
      <c r="O47" s="87">
        <v>0</v>
      </c>
      <c r="P47" s="105" t="s">
        <v>160</v>
      </c>
      <c r="Q47" s="106" t="s">
        <v>41</v>
      </c>
      <c r="R47" s="107">
        <v>45</v>
      </c>
      <c r="S47" s="108" t="s">
        <v>139</v>
      </c>
      <c r="T47" s="109">
        <v>0</v>
      </c>
      <c r="U47" s="107"/>
      <c r="V47" s="108"/>
      <c r="W47" s="108"/>
      <c r="X47" s="104" t="s">
        <v>5</v>
      </c>
      <c r="Y47" s="92">
        <v>155</v>
      </c>
      <c r="Z47" s="140" t="s">
        <v>170</v>
      </c>
      <c r="AA47" s="107"/>
      <c r="AB47" s="92"/>
      <c r="AC47" s="112"/>
      <c r="AD47" s="107"/>
      <c r="AE47" s="92"/>
      <c r="AF47" s="112"/>
      <c r="AG47" s="104"/>
      <c r="AH47" s="92"/>
      <c r="AI47" s="112"/>
      <c r="AJ47" s="104" t="s">
        <v>9</v>
      </c>
      <c r="AK47" s="142">
        <v>-10000</v>
      </c>
      <c r="AL47" s="110" t="s">
        <v>150</v>
      </c>
    </row>
    <row r="48" spans="2:38" ht="20.45">
      <c r="B48" s="86" t="s">
        <v>189</v>
      </c>
      <c r="C48" s="92" t="s">
        <v>39</v>
      </c>
      <c r="D48" s="103" t="s">
        <v>143</v>
      </c>
      <c r="E48" s="104">
        <v>7060</v>
      </c>
      <c r="F48" s="92"/>
      <c r="G48" s="87"/>
      <c r="H48" s="104">
        <v>7056</v>
      </c>
      <c r="I48" s="92"/>
      <c r="J48" s="87"/>
      <c r="K48" s="104"/>
      <c r="L48" s="87"/>
      <c r="M48" s="104">
        <v>-1777</v>
      </c>
      <c r="N48" s="92">
        <v>-1777</v>
      </c>
      <c r="O48" s="87">
        <v>-1773</v>
      </c>
      <c r="P48" s="105" t="s">
        <v>40</v>
      </c>
      <c r="Q48" s="106" t="s">
        <v>41</v>
      </c>
      <c r="R48" s="107">
        <v>4</v>
      </c>
      <c r="S48" s="108" t="s">
        <v>139</v>
      </c>
      <c r="T48" s="109">
        <v>0</v>
      </c>
      <c r="U48" s="107"/>
      <c r="V48" s="108"/>
      <c r="W48" s="108"/>
      <c r="X48" s="104" t="s">
        <v>5</v>
      </c>
      <c r="Y48" s="92">
        <v>155</v>
      </c>
      <c r="Z48" s="140" t="s">
        <v>170</v>
      </c>
      <c r="AA48" s="107"/>
      <c r="AB48" s="92"/>
      <c r="AC48" s="112"/>
      <c r="AD48" s="107"/>
      <c r="AE48" s="92"/>
      <c r="AF48" s="112"/>
      <c r="AG48" s="104"/>
      <c r="AH48" s="92"/>
      <c r="AI48" s="112"/>
      <c r="AJ48" s="104" t="s">
        <v>9</v>
      </c>
      <c r="AK48" s="142">
        <v>-10000</v>
      </c>
      <c r="AL48" s="110" t="s">
        <v>150</v>
      </c>
    </row>
    <row r="49" spans="2:38" ht="20.45">
      <c r="B49" s="86" t="s">
        <v>189</v>
      </c>
      <c r="C49" s="92" t="s">
        <v>39</v>
      </c>
      <c r="D49" s="103" t="s">
        <v>145</v>
      </c>
      <c r="E49" s="104">
        <v>7060</v>
      </c>
      <c r="F49" s="92"/>
      <c r="G49" s="87"/>
      <c r="H49" s="104">
        <v>7056</v>
      </c>
      <c r="I49" s="92"/>
      <c r="J49" s="87"/>
      <c r="K49" s="104"/>
      <c r="L49" s="87"/>
      <c r="M49" s="104">
        <v>-1777</v>
      </c>
      <c r="N49" s="92">
        <v>-1777</v>
      </c>
      <c r="O49" s="87">
        <v>-1773</v>
      </c>
      <c r="P49" s="105" t="s">
        <v>40</v>
      </c>
      <c r="Q49" s="106" t="s">
        <v>41</v>
      </c>
      <c r="R49" s="107">
        <v>4</v>
      </c>
      <c r="S49" s="108" t="s">
        <v>139</v>
      </c>
      <c r="T49" s="109">
        <v>0</v>
      </c>
      <c r="U49" s="107"/>
      <c r="V49" s="108"/>
      <c r="W49" s="108"/>
      <c r="X49" s="104" t="s">
        <v>5</v>
      </c>
      <c r="Y49" s="92">
        <v>155</v>
      </c>
      <c r="Z49" s="140" t="s">
        <v>170</v>
      </c>
      <c r="AA49" s="107"/>
      <c r="AB49" s="92"/>
      <c r="AC49" s="112"/>
      <c r="AD49" s="107"/>
      <c r="AE49" s="92"/>
      <c r="AF49" s="112"/>
      <c r="AG49" s="104"/>
      <c r="AH49" s="92"/>
      <c r="AI49" s="112"/>
      <c r="AJ49" s="104" t="s">
        <v>9</v>
      </c>
      <c r="AK49" s="142">
        <v>-10000</v>
      </c>
      <c r="AL49" s="110" t="s">
        <v>150</v>
      </c>
    </row>
    <row r="50" spans="2:38" ht="20.45">
      <c r="B50" s="86" t="s">
        <v>189</v>
      </c>
      <c r="C50" s="92" t="s">
        <v>39</v>
      </c>
      <c r="D50" s="103" t="s">
        <v>146</v>
      </c>
      <c r="E50" s="104">
        <v>7060</v>
      </c>
      <c r="F50" s="92"/>
      <c r="G50" s="87"/>
      <c r="H50" s="104">
        <v>7056</v>
      </c>
      <c r="I50" s="92"/>
      <c r="J50" s="87"/>
      <c r="K50" s="104"/>
      <c r="L50" s="87"/>
      <c r="M50" s="104">
        <v>-1777</v>
      </c>
      <c r="N50" s="92">
        <v>-1777</v>
      </c>
      <c r="O50" s="87">
        <v>-1773</v>
      </c>
      <c r="P50" s="105" t="s">
        <v>40</v>
      </c>
      <c r="Q50" s="106" t="s">
        <v>40</v>
      </c>
      <c r="R50" s="107">
        <v>4</v>
      </c>
      <c r="S50" s="108" t="s">
        <v>139</v>
      </c>
      <c r="T50" s="109">
        <v>0</v>
      </c>
      <c r="U50" s="107"/>
      <c r="V50" s="108"/>
      <c r="W50" s="108"/>
      <c r="X50" s="104" t="s">
        <v>5</v>
      </c>
      <c r="Y50" s="92">
        <v>155</v>
      </c>
      <c r="Z50" s="140" t="s">
        <v>170</v>
      </c>
      <c r="AA50" s="104"/>
      <c r="AB50" s="92"/>
      <c r="AC50" s="112"/>
      <c r="AD50" s="107"/>
      <c r="AE50" s="92"/>
      <c r="AF50" s="112"/>
      <c r="AG50" s="104"/>
      <c r="AH50" s="92"/>
      <c r="AI50" s="112"/>
      <c r="AJ50" s="104" t="s">
        <v>9</v>
      </c>
      <c r="AK50" s="142">
        <v>-10000</v>
      </c>
      <c r="AL50" s="110" t="s">
        <v>150</v>
      </c>
    </row>
    <row r="51" spans="2:38" ht="20.45">
      <c r="B51" s="86" t="s">
        <v>190</v>
      </c>
      <c r="C51" s="92" t="s">
        <v>39</v>
      </c>
      <c r="D51" s="103" t="s">
        <v>143</v>
      </c>
      <c r="E51" s="104">
        <v>6293</v>
      </c>
      <c r="F51" s="92"/>
      <c r="G51" s="87"/>
      <c r="H51" s="104">
        <v>5965</v>
      </c>
      <c r="I51" s="92"/>
      <c r="J51" s="87"/>
      <c r="K51" s="104"/>
      <c r="L51" s="87"/>
      <c r="M51" s="104">
        <v>0</v>
      </c>
      <c r="N51" s="92">
        <v>0</v>
      </c>
      <c r="O51" s="87">
        <v>0</v>
      </c>
      <c r="P51" s="105" t="s">
        <v>160</v>
      </c>
      <c r="Q51" s="106" t="s">
        <v>41</v>
      </c>
      <c r="R51" s="107">
        <v>328</v>
      </c>
      <c r="S51" s="108" t="s">
        <v>139</v>
      </c>
      <c r="T51" s="109">
        <v>0</v>
      </c>
      <c r="U51" s="107"/>
      <c r="V51" s="108"/>
      <c r="W51" s="108"/>
      <c r="X51" s="104" t="s">
        <v>5</v>
      </c>
      <c r="Y51" s="92">
        <v>155</v>
      </c>
      <c r="Z51" s="140" t="s">
        <v>170</v>
      </c>
      <c r="AA51" s="107"/>
      <c r="AB51" s="92"/>
      <c r="AC51" s="112"/>
      <c r="AD51" s="107"/>
      <c r="AE51" s="92"/>
      <c r="AF51" s="112"/>
      <c r="AG51" s="104"/>
      <c r="AH51" s="92"/>
      <c r="AI51" s="112"/>
      <c r="AJ51" s="104" t="s">
        <v>9</v>
      </c>
      <c r="AK51" s="142">
        <v>-10000</v>
      </c>
      <c r="AL51" s="110" t="s">
        <v>150</v>
      </c>
    </row>
    <row r="52" spans="2:38" ht="20.45">
      <c r="B52" s="86" t="s">
        <v>190</v>
      </c>
      <c r="C52" s="92" t="s">
        <v>39</v>
      </c>
      <c r="D52" s="103" t="s">
        <v>145</v>
      </c>
      <c r="E52" s="104">
        <v>6293</v>
      </c>
      <c r="F52" s="92"/>
      <c r="G52" s="87"/>
      <c r="H52" s="104">
        <v>5946</v>
      </c>
      <c r="I52" s="92"/>
      <c r="J52" s="87"/>
      <c r="K52" s="104"/>
      <c r="L52" s="87"/>
      <c r="M52" s="104">
        <v>0</v>
      </c>
      <c r="N52" s="92">
        <v>0</v>
      </c>
      <c r="O52" s="87">
        <v>0</v>
      </c>
      <c r="P52" s="105" t="s">
        <v>160</v>
      </c>
      <c r="Q52" s="106" t="s">
        <v>41</v>
      </c>
      <c r="R52" s="107">
        <v>347</v>
      </c>
      <c r="S52" s="108" t="s">
        <v>139</v>
      </c>
      <c r="T52" s="109">
        <v>0</v>
      </c>
      <c r="U52" s="107"/>
      <c r="V52" s="108"/>
      <c r="W52" s="108"/>
      <c r="X52" s="104" t="s">
        <v>5</v>
      </c>
      <c r="Y52" s="92">
        <v>155</v>
      </c>
      <c r="Z52" s="140" t="s">
        <v>170</v>
      </c>
      <c r="AA52" s="107"/>
      <c r="AB52" s="92"/>
      <c r="AC52" s="112"/>
      <c r="AD52" s="107"/>
      <c r="AE52" s="92"/>
      <c r="AF52" s="112"/>
      <c r="AG52" s="104"/>
      <c r="AH52" s="92"/>
      <c r="AI52" s="112"/>
      <c r="AJ52" s="104" t="s">
        <v>9</v>
      </c>
      <c r="AK52" s="142">
        <v>-10000</v>
      </c>
      <c r="AL52" s="110" t="s">
        <v>150</v>
      </c>
    </row>
    <row r="53" spans="2:38" ht="20.45">
      <c r="B53" s="86" t="s">
        <v>190</v>
      </c>
      <c r="C53" s="92" t="s">
        <v>39</v>
      </c>
      <c r="D53" s="103" t="s">
        <v>146</v>
      </c>
      <c r="E53" s="104">
        <v>7193</v>
      </c>
      <c r="F53" s="92"/>
      <c r="G53" s="87"/>
      <c r="H53" s="104">
        <v>7049</v>
      </c>
      <c r="I53" s="92"/>
      <c r="J53" s="87"/>
      <c r="K53" s="104"/>
      <c r="L53" s="87"/>
      <c r="M53" s="104">
        <v>0</v>
      </c>
      <c r="N53" s="92">
        <v>0</v>
      </c>
      <c r="O53" s="87">
        <v>0</v>
      </c>
      <c r="P53" s="105" t="s">
        <v>160</v>
      </c>
      <c r="Q53" s="106" t="s">
        <v>144</v>
      </c>
      <c r="R53" s="107">
        <v>144</v>
      </c>
      <c r="S53" s="108" t="s">
        <v>139</v>
      </c>
      <c r="T53" s="109">
        <v>0</v>
      </c>
      <c r="U53" s="107"/>
      <c r="V53" s="108"/>
      <c r="W53" s="108"/>
      <c r="X53" s="104" t="s">
        <v>5</v>
      </c>
      <c r="Y53" s="92">
        <v>155</v>
      </c>
      <c r="Z53" s="140" t="s">
        <v>170</v>
      </c>
      <c r="AA53" s="104"/>
      <c r="AB53" s="92"/>
      <c r="AC53" s="112"/>
      <c r="AD53" s="107"/>
      <c r="AE53" s="92"/>
      <c r="AF53" s="112"/>
      <c r="AG53" s="104"/>
      <c r="AH53" s="92"/>
      <c r="AI53" s="112"/>
      <c r="AJ53" s="104" t="s">
        <v>9</v>
      </c>
      <c r="AK53" s="142">
        <v>-10000</v>
      </c>
      <c r="AL53" s="112" t="s">
        <v>150</v>
      </c>
    </row>
    <row r="54" spans="2:38" ht="20.45">
      <c r="B54" s="107" t="s">
        <v>196</v>
      </c>
      <c r="C54" s="108" t="s">
        <v>62</v>
      </c>
      <c r="D54" s="109" t="s">
        <v>143</v>
      </c>
      <c r="E54" s="107">
        <v>963</v>
      </c>
      <c r="F54" s="108"/>
      <c r="G54" s="109"/>
      <c r="H54" s="107">
        <v>884</v>
      </c>
      <c r="I54" s="108"/>
      <c r="J54" s="109"/>
      <c r="K54" s="107"/>
      <c r="L54" s="109"/>
      <c r="M54" s="107">
        <v>0</v>
      </c>
      <c r="N54" s="108">
        <v>0</v>
      </c>
      <c r="O54" s="109">
        <v>0</v>
      </c>
      <c r="P54" s="115" t="s">
        <v>160</v>
      </c>
      <c r="Q54" s="113" t="s">
        <v>41</v>
      </c>
      <c r="R54" s="107">
        <v>79</v>
      </c>
      <c r="S54" s="108" t="s">
        <v>139</v>
      </c>
      <c r="T54" s="109">
        <v>0</v>
      </c>
      <c r="U54" s="107"/>
      <c r="V54" s="108"/>
      <c r="W54" s="113"/>
      <c r="X54" s="104" t="s">
        <v>5</v>
      </c>
      <c r="Y54" s="92">
        <v>137</v>
      </c>
      <c r="Z54" s="140" t="s">
        <v>170</v>
      </c>
      <c r="AA54" s="104"/>
      <c r="AB54" s="92"/>
      <c r="AC54" s="112"/>
      <c r="AD54" s="107"/>
      <c r="AE54" s="108"/>
      <c r="AF54" s="112"/>
      <c r="AG54" s="104"/>
      <c r="AH54" s="92"/>
      <c r="AI54" s="112"/>
      <c r="AJ54" s="107" t="s">
        <v>9</v>
      </c>
      <c r="AK54" s="142">
        <v>-10000</v>
      </c>
      <c r="AL54" s="110" t="s">
        <v>150</v>
      </c>
    </row>
    <row r="55" spans="2:38" ht="21.6">
      <c r="B55" s="107" t="s">
        <v>203</v>
      </c>
      <c r="C55" s="108" t="s">
        <v>62</v>
      </c>
      <c r="D55" s="109" t="s">
        <v>153</v>
      </c>
      <c r="E55" s="107">
        <v>6881</v>
      </c>
      <c r="F55" s="108"/>
      <c r="G55" s="109"/>
      <c r="H55" s="107">
        <v>6860</v>
      </c>
      <c r="I55" s="108"/>
      <c r="J55" s="109"/>
      <c r="K55" s="107"/>
      <c r="L55" s="109"/>
      <c r="M55" s="107">
        <v>1437</v>
      </c>
      <c r="N55" s="108">
        <v>226</v>
      </c>
      <c r="O55" s="109">
        <v>1263</v>
      </c>
      <c r="P55" s="115" t="s">
        <v>44</v>
      </c>
      <c r="Q55" s="113" t="s">
        <v>144</v>
      </c>
      <c r="R55" s="107">
        <v>21</v>
      </c>
      <c r="S55" s="108" t="s">
        <v>139</v>
      </c>
      <c r="T55" s="109">
        <v>52</v>
      </c>
      <c r="U55" s="107"/>
      <c r="V55" s="108"/>
      <c r="W55" s="113"/>
      <c r="X55" s="104"/>
      <c r="Y55" s="92"/>
      <c r="Z55" s="143"/>
      <c r="AA55" s="104"/>
      <c r="AB55" s="92"/>
      <c r="AC55" s="112"/>
      <c r="AD55" s="107" t="s">
        <v>7</v>
      </c>
      <c r="AE55" s="108">
        <v>6545</v>
      </c>
      <c r="AF55" s="112" t="s">
        <v>131</v>
      </c>
      <c r="AG55" s="114"/>
      <c r="AH55" s="92"/>
      <c r="AI55" s="112"/>
      <c r="AJ55" s="107"/>
      <c r="AK55" s="92"/>
      <c r="AL55" s="112"/>
    </row>
    <row r="56" spans="2:38" ht="20.45">
      <c r="B56" s="107" t="s">
        <v>209</v>
      </c>
      <c r="C56" s="108" t="s">
        <v>62</v>
      </c>
      <c r="D56" s="109" t="s">
        <v>151</v>
      </c>
      <c r="E56" s="107">
        <v>7525</v>
      </c>
      <c r="F56" s="108"/>
      <c r="G56" s="109"/>
      <c r="H56" s="107">
        <v>7492</v>
      </c>
      <c r="I56" s="108"/>
      <c r="J56" s="109"/>
      <c r="K56" s="107"/>
      <c r="L56" s="109"/>
      <c r="M56" s="107">
        <v>0</v>
      </c>
      <c r="N56" s="108">
        <v>0</v>
      </c>
      <c r="O56" s="109">
        <v>-1423</v>
      </c>
      <c r="P56" s="115" t="s">
        <v>40</v>
      </c>
      <c r="Q56" s="113" t="s">
        <v>41</v>
      </c>
      <c r="R56" s="107">
        <v>33</v>
      </c>
      <c r="S56" s="108" t="s">
        <v>139</v>
      </c>
      <c r="T56" s="109">
        <v>0</v>
      </c>
      <c r="U56" s="107"/>
      <c r="V56" s="108"/>
      <c r="W56" s="113"/>
      <c r="X56" s="104"/>
      <c r="Y56" s="92"/>
      <c r="Z56" s="140"/>
      <c r="AA56" s="104"/>
      <c r="AB56" s="92"/>
      <c r="AC56" s="112"/>
      <c r="AD56" s="107"/>
      <c r="AE56" s="108"/>
      <c r="AF56" s="112"/>
      <c r="AG56" s="114"/>
      <c r="AH56" s="92"/>
      <c r="AI56" s="112"/>
      <c r="AJ56" s="107"/>
      <c r="AK56" s="92"/>
      <c r="AL56" s="110"/>
    </row>
    <row r="57" spans="2:38" ht="21.6">
      <c r="B57" s="107" t="s">
        <v>214</v>
      </c>
      <c r="C57" s="108" t="s">
        <v>62</v>
      </c>
      <c r="D57" s="109" t="s">
        <v>148</v>
      </c>
      <c r="E57" s="107">
        <v>6231</v>
      </c>
      <c r="F57" s="108"/>
      <c r="G57" s="109"/>
      <c r="H57" s="107">
        <v>6050</v>
      </c>
      <c r="I57" s="108"/>
      <c r="J57" s="109"/>
      <c r="K57" s="107"/>
      <c r="L57" s="109"/>
      <c r="M57" s="107">
        <v>0</v>
      </c>
      <c r="N57" s="108">
        <v>0</v>
      </c>
      <c r="O57" s="109">
        <v>-2828</v>
      </c>
      <c r="P57" s="115" t="s">
        <v>40</v>
      </c>
      <c r="Q57" s="113" t="s">
        <v>41</v>
      </c>
      <c r="R57" s="107">
        <v>181</v>
      </c>
      <c r="S57" s="108" t="s">
        <v>139</v>
      </c>
      <c r="T57" s="109">
        <v>0</v>
      </c>
      <c r="U57" s="107"/>
      <c r="V57" s="108"/>
      <c r="W57" s="113"/>
      <c r="X57" s="104" t="s">
        <v>5</v>
      </c>
      <c r="Y57" s="92">
        <v>140</v>
      </c>
      <c r="Z57" s="143" t="s">
        <v>170</v>
      </c>
      <c r="AA57" s="104"/>
      <c r="AB57" s="92"/>
      <c r="AC57" s="112"/>
      <c r="AD57" s="107"/>
      <c r="AE57" s="108"/>
      <c r="AF57" s="112"/>
      <c r="AG57" s="104"/>
      <c r="AH57" s="92"/>
      <c r="AI57" s="112"/>
      <c r="AJ57" s="107" t="s">
        <v>9</v>
      </c>
      <c r="AK57" s="142">
        <v>-10000</v>
      </c>
      <c r="AL57" s="112" t="s">
        <v>150</v>
      </c>
    </row>
    <row r="58" spans="2:38" ht="21.6">
      <c r="B58" s="107" t="s">
        <v>214</v>
      </c>
      <c r="C58" s="108" t="s">
        <v>62</v>
      </c>
      <c r="D58" s="109" t="s">
        <v>149</v>
      </c>
      <c r="E58" s="107">
        <v>6231</v>
      </c>
      <c r="F58" s="108"/>
      <c r="G58" s="109"/>
      <c r="H58" s="107">
        <v>5805</v>
      </c>
      <c r="I58" s="108"/>
      <c r="J58" s="109"/>
      <c r="K58" s="107"/>
      <c r="L58" s="109"/>
      <c r="M58" s="107">
        <v>0</v>
      </c>
      <c r="N58" s="108">
        <v>0</v>
      </c>
      <c r="O58" s="109">
        <v>-2679</v>
      </c>
      <c r="P58" s="115" t="s">
        <v>40</v>
      </c>
      <c r="Q58" s="113" t="s">
        <v>144</v>
      </c>
      <c r="R58" s="107">
        <v>426</v>
      </c>
      <c r="S58" s="108" t="s">
        <v>139</v>
      </c>
      <c r="T58" s="109">
        <v>0</v>
      </c>
      <c r="U58" s="107"/>
      <c r="V58" s="108"/>
      <c r="W58" s="113"/>
      <c r="X58" s="104" t="s">
        <v>5</v>
      </c>
      <c r="Y58" s="92">
        <v>140</v>
      </c>
      <c r="Z58" s="143" t="s">
        <v>170</v>
      </c>
      <c r="AA58" s="104"/>
      <c r="AB58" s="92"/>
      <c r="AC58" s="112"/>
      <c r="AD58" s="107"/>
      <c r="AE58" s="92"/>
      <c r="AF58" s="112"/>
      <c r="AG58" s="104"/>
      <c r="AH58" s="92"/>
      <c r="AI58" s="112"/>
      <c r="AJ58" s="104" t="s">
        <v>9</v>
      </c>
      <c r="AK58" s="142">
        <v>-10000</v>
      </c>
      <c r="AL58" s="112" t="s">
        <v>150</v>
      </c>
    </row>
    <row r="59" spans="2:38" ht="20.45">
      <c r="B59" s="107" t="s">
        <v>219</v>
      </c>
      <c r="C59" s="108" t="s">
        <v>62</v>
      </c>
      <c r="D59" s="109" t="s">
        <v>151</v>
      </c>
      <c r="E59" s="107">
        <v>7123</v>
      </c>
      <c r="F59" s="108"/>
      <c r="G59" s="109"/>
      <c r="H59" s="107">
        <v>6536</v>
      </c>
      <c r="I59" s="108"/>
      <c r="J59" s="109"/>
      <c r="K59" s="107"/>
      <c r="L59" s="109"/>
      <c r="M59" s="107">
        <v>-1171</v>
      </c>
      <c r="N59" s="108">
        <v>-1171</v>
      </c>
      <c r="O59" s="109">
        <v>-625</v>
      </c>
      <c r="P59" s="115" t="s">
        <v>40</v>
      </c>
      <c r="Q59" s="113" t="s">
        <v>41</v>
      </c>
      <c r="R59" s="107">
        <v>587</v>
      </c>
      <c r="S59" s="108" t="s">
        <v>139</v>
      </c>
      <c r="T59" s="109">
        <v>0</v>
      </c>
      <c r="U59" s="107"/>
      <c r="V59" s="108"/>
      <c r="W59" s="113"/>
      <c r="X59" s="104"/>
      <c r="Y59" s="92"/>
      <c r="Z59" s="143"/>
      <c r="AA59" s="104"/>
      <c r="AB59" s="92"/>
      <c r="AC59" s="112"/>
      <c r="AD59" s="107"/>
      <c r="AE59" s="108"/>
      <c r="AF59" s="112"/>
      <c r="AG59" s="104"/>
      <c r="AH59" s="92"/>
      <c r="AI59" s="112"/>
      <c r="AJ59" s="104"/>
      <c r="AK59" s="92"/>
      <c r="AL59" s="112"/>
    </row>
    <row r="60" spans="2:38" ht="21.6">
      <c r="B60" s="107" t="s">
        <v>222</v>
      </c>
      <c r="C60" s="108" t="s">
        <v>62</v>
      </c>
      <c r="D60" s="109" t="s">
        <v>149</v>
      </c>
      <c r="E60" s="107">
        <v>6686</v>
      </c>
      <c r="F60" s="108"/>
      <c r="G60" s="109"/>
      <c r="H60" s="107">
        <v>6352</v>
      </c>
      <c r="I60" s="108"/>
      <c r="J60" s="109"/>
      <c r="K60" s="107"/>
      <c r="L60" s="109"/>
      <c r="M60" s="107">
        <v>0</v>
      </c>
      <c r="N60" s="108">
        <v>0</v>
      </c>
      <c r="O60" s="109">
        <v>0</v>
      </c>
      <c r="P60" s="115" t="s">
        <v>53</v>
      </c>
      <c r="Q60" s="113" t="s">
        <v>41</v>
      </c>
      <c r="R60" s="107">
        <v>334</v>
      </c>
      <c r="S60" s="108" t="s">
        <v>139</v>
      </c>
      <c r="T60" s="109">
        <v>0</v>
      </c>
      <c r="U60" s="107"/>
      <c r="V60" s="108"/>
      <c r="W60" s="113"/>
      <c r="X60" s="104" t="s">
        <v>5</v>
      </c>
      <c r="Y60" s="92">
        <v>140</v>
      </c>
      <c r="Z60" s="143" t="s">
        <v>170</v>
      </c>
      <c r="AA60" s="104"/>
      <c r="AB60" s="92"/>
      <c r="AC60" s="112"/>
      <c r="AD60" s="107"/>
      <c r="AE60" s="108"/>
      <c r="AF60" s="112"/>
      <c r="AG60" s="104"/>
      <c r="AH60" s="92"/>
      <c r="AI60" s="112"/>
      <c r="AJ60" s="104" t="s">
        <v>9</v>
      </c>
      <c r="AK60" s="142">
        <v>-10000</v>
      </c>
      <c r="AL60" s="112" t="s">
        <v>150</v>
      </c>
    </row>
    <row r="61" spans="2:38" ht="21.6">
      <c r="B61" s="107" t="s">
        <v>222</v>
      </c>
      <c r="C61" s="108" t="s">
        <v>62</v>
      </c>
      <c r="D61" s="109" t="s">
        <v>151</v>
      </c>
      <c r="E61" s="107">
        <v>6686</v>
      </c>
      <c r="F61" s="108"/>
      <c r="G61" s="109"/>
      <c r="H61" s="107">
        <v>6668</v>
      </c>
      <c r="I61" s="108"/>
      <c r="J61" s="109"/>
      <c r="K61" s="107"/>
      <c r="L61" s="109"/>
      <c r="M61" s="107">
        <v>0</v>
      </c>
      <c r="N61" s="108">
        <v>0</v>
      </c>
      <c r="O61" s="109">
        <v>0</v>
      </c>
      <c r="P61" s="115" t="s">
        <v>53</v>
      </c>
      <c r="Q61" s="113" t="s">
        <v>41</v>
      </c>
      <c r="R61" s="107">
        <v>18</v>
      </c>
      <c r="S61" s="108" t="s">
        <v>139</v>
      </c>
      <c r="T61" s="109">
        <v>0</v>
      </c>
      <c r="U61" s="107"/>
      <c r="V61" s="108"/>
      <c r="W61" s="108"/>
      <c r="X61" s="104" t="s">
        <v>5</v>
      </c>
      <c r="Y61" s="92">
        <v>140</v>
      </c>
      <c r="Z61" s="143" t="s">
        <v>170</v>
      </c>
      <c r="AA61" s="104"/>
      <c r="AB61" s="92"/>
      <c r="AC61" s="112"/>
      <c r="AD61" s="107"/>
      <c r="AE61" s="108"/>
      <c r="AF61" s="112"/>
      <c r="AG61" s="104"/>
      <c r="AH61" s="92"/>
      <c r="AI61" s="112"/>
      <c r="AJ61" s="104" t="s">
        <v>9</v>
      </c>
      <c r="AK61" s="142">
        <v>-10000</v>
      </c>
      <c r="AL61" s="112" t="s">
        <v>150</v>
      </c>
    </row>
    <row r="62" spans="2:38" ht="21.6">
      <c r="B62" s="107" t="s">
        <v>223</v>
      </c>
      <c r="C62" s="108" t="s">
        <v>62</v>
      </c>
      <c r="D62" s="109" t="s">
        <v>151</v>
      </c>
      <c r="E62" s="107">
        <v>7059</v>
      </c>
      <c r="F62" s="108"/>
      <c r="G62" s="109"/>
      <c r="H62" s="107">
        <v>7007</v>
      </c>
      <c r="I62" s="108"/>
      <c r="J62" s="109"/>
      <c r="K62" s="107"/>
      <c r="L62" s="109"/>
      <c r="M62" s="107">
        <v>-3353</v>
      </c>
      <c r="N62" s="108">
        <v>-3353</v>
      </c>
      <c r="O62" s="109">
        <v>-3319</v>
      </c>
      <c r="P62" s="115" t="s">
        <v>40</v>
      </c>
      <c r="Q62" s="113" t="s">
        <v>41</v>
      </c>
      <c r="R62" s="107">
        <v>52</v>
      </c>
      <c r="S62" s="108" t="s">
        <v>139</v>
      </c>
      <c r="T62" s="109">
        <v>0</v>
      </c>
      <c r="U62" s="107"/>
      <c r="V62" s="108"/>
      <c r="W62" s="108"/>
      <c r="X62" s="104" t="s">
        <v>5</v>
      </c>
      <c r="Y62" s="92">
        <v>140</v>
      </c>
      <c r="Z62" s="143" t="s">
        <v>170</v>
      </c>
      <c r="AA62" s="104"/>
      <c r="AB62" s="92"/>
      <c r="AC62" s="112"/>
      <c r="AD62" s="107"/>
      <c r="AE62" s="108"/>
      <c r="AF62" s="112"/>
      <c r="AG62" s="104"/>
      <c r="AH62" s="92"/>
      <c r="AI62" s="112"/>
      <c r="AJ62" s="104" t="s">
        <v>9</v>
      </c>
      <c r="AK62" s="142">
        <v>-10000</v>
      </c>
      <c r="AL62" s="112" t="s">
        <v>150</v>
      </c>
    </row>
    <row r="63" spans="2:38" ht="21.6">
      <c r="B63" s="107" t="s">
        <v>223</v>
      </c>
      <c r="C63" s="108" t="s">
        <v>62</v>
      </c>
      <c r="D63" s="109" t="s">
        <v>153</v>
      </c>
      <c r="E63" s="107">
        <v>7059</v>
      </c>
      <c r="F63" s="108"/>
      <c r="G63" s="109"/>
      <c r="H63" s="107">
        <v>7007</v>
      </c>
      <c r="I63" s="108"/>
      <c r="J63" s="109"/>
      <c r="K63" s="107"/>
      <c r="L63" s="109"/>
      <c r="M63" s="107">
        <v>-3353</v>
      </c>
      <c r="N63" s="108">
        <v>-3353</v>
      </c>
      <c r="O63" s="109">
        <v>-3319</v>
      </c>
      <c r="P63" s="115" t="s">
        <v>40</v>
      </c>
      <c r="Q63" s="113" t="s">
        <v>41</v>
      </c>
      <c r="R63" s="107">
        <v>52</v>
      </c>
      <c r="S63" s="108" t="s">
        <v>139</v>
      </c>
      <c r="T63" s="109">
        <v>0</v>
      </c>
      <c r="U63" s="107"/>
      <c r="V63" s="108"/>
      <c r="W63" s="108"/>
      <c r="X63" s="104" t="s">
        <v>5</v>
      </c>
      <c r="Y63" s="92">
        <v>140</v>
      </c>
      <c r="Z63" s="143" t="s">
        <v>170</v>
      </c>
      <c r="AA63" s="104"/>
      <c r="AB63" s="92"/>
      <c r="AC63" s="112"/>
      <c r="AD63" s="107"/>
      <c r="AE63" s="108"/>
      <c r="AF63" s="112"/>
      <c r="AG63" s="104"/>
      <c r="AH63" s="92"/>
      <c r="AI63" s="112"/>
      <c r="AJ63" s="104" t="s">
        <v>9</v>
      </c>
      <c r="AK63" s="142">
        <v>-10000</v>
      </c>
      <c r="AL63" s="112" t="s">
        <v>150</v>
      </c>
    </row>
    <row r="64" spans="2:38" ht="20.45">
      <c r="B64" s="107" t="s">
        <v>225</v>
      </c>
      <c r="C64" s="108" t="s">
        <v>62</v>
      </c>
      <c r="D64" s="109" t="s">
        <v>143</v>
      </c>
      <c r="E64" s="107">
        <v>6153</v>
      </c>
      <c r="F64" s="108"/>
      <c r="G64" s="109"/>
      <c r="H64" s="107">
        <v>4791</v>
      </c>
      <c r="I64" s="108"/>
      <c r="J64" s="109"/>
      <c r="K64" s="107"/>
      <c r="L64" s="109"/>
      <c r="M64" s="107">
        <v>0</v>
      </c>
      <c r="N64" s="108">
        <v>0</v>
      </c>
      <c r="O64" s="109">
        <v>0</v>
      </c>
      <c r="P64" s="144" t="s">
        <v>53</v>
      </c>
      <c r="Q64" s="145" t="s">
        <v>52</v>
      </c>
      <c r="R64" s="107">
        <v>1362</v>
      </c>
      <c r="S64" s="108" t="s">
        <v>139</v>
      </c>
      <c r="T64" s="109">
        <v>0</v>
      </c>
      <c r="U64" s="107" t="s">
        <v>52</v>
      </c>
      <c r="V64" s="108"/>
      <c r="W64" s="113" t="s">
        <v>52</v>
      </c>
      <c r="X64" s="104"/>
      <c r="Y64" s="92"/>
      <c r="Z64" s="143"/>
      <c r="AA64" s="104"/>
      <c r="AB64" s="92"/>
      <c r="AC64" s="112"/>
      <c r="AD64" s="107"/>
      <c r="AE64" s="92"/>
      <c r="AF64" s="112"/>
      <c r="AG64" s="104"/>
      <c r="AH64" s="92"/>
      <c r="AI64" s="112"/>
      <c r="AJ64" s="104" t="s">
        <v>9</v>
      </c>
      <c r="AK64" s="142">
        <v>-10000</v>
      </c>
      <c r="AL64" s="112" t="s">
        <v>150</v>
      </c>
    </row>
    <row r="65" spans="2:38" ht="20.45">
      <c r="B65" s="107" t="s">
        <v>225</v>
      </c>
      <c r="C65" s="108" t="s">
        <v>62</v>
      </c>
      <c r="D65" s="109" t="s">
        <v>146</v>
      </c>
      <c r="E65" s="107">
        <v>6153</v>
      </c>
      <c r="F65" s="108"/>
      <c r="G65" s="109"/>
      <c r="H65" s="107">
        <v>5817</v>
      </c>
      <c r="I65" s="108"/>
      <c r="J65" s="109"/>
      <c r="K65" s="107"/>
      <c r="L65" s="109"/>
      <c r="M65" s="107">
        <v>0</v>
      </c>
      <c r="N65" s="108">
        <v>0</v>
      </c>
      <c r="O65" s="109">
        <v>0</v>
      </c>
      <c r="P65" s="144" t="s">
        <v>53</v>
      </c>
      <c r="Q65" s="145" t="s">
        <v>52</v>
      </c>
      <c r="R65" s="107">
        <v>336</v>
      </c>
      <c r="S65" s="108" t="s">
        <v>139</v>
      </c>
      <c r="T65" s="109">
        <v>0</v>
      </c>
      <c r="U65" s="107" t="s">
        <v>52</v>
      </c>
      <c r="V65" s="108"/>
      <c r="W65" s="113" t="s">
        <v>52</v>
      </c>
      <c r="X65" s="104"/>
      <c r="Y65" s="92"/>
      <c r="Z65" s="143"/>
      <c r="AA65" s="104"/>
      <c r="AB65" s="92"/>
      <c r="AC65" s="112"/>
      <c r="AD65" s="107"/>
      <c r="AE65" s="92"/>
      <c r="AF65" s="112"/>
      <c r="AG65" s="104"/>
      <c r="AH65" s="92"/>
      <c r="AI65" s="112"/>
      <c r="AJ65" s="104" t="s">
        <v>9</v>
      </c>
      <c r="AK65" s="142">
        <v>-10000</v>
      </c>
      <c r="AL65" s="112" t="s">
        <v>150</v>
      </c>
    </row>
    <row r="66" spans="2:38">
      <c r="B66" s="107" t="s">
        <v>226</v>
      </c>
      <c r="C66" s="108" t="s">
        <v>64</v>
      </c>
      <c r="D66" s="109" t="s">
        <v>147</v>
      </c>
      <c r="E66" s="107">
        <v>6217</v>
      </c>
      <c r="F66" s="108"/>
      <c r="G66" s="109"/>
      <c r="H66" s="107">
        <v>3656</v>
      </c>
      <c r="I66" s="108"/>
      <c r="J66" s="109"/>
      <c r="K66" s="104"/>
      <c r="L66" s="109"/>
      <c r="M66" s="107">
        <v>-2643</v>
      </c>
      <c r="N66" s="108">
        <v>-2643</v>
      </c>
      <c r="O66" s="109">
        <v>-34</v>
      </c>
      <c r="P66" s="144" t="s">
        <v>40</v>
      </c>
      <c r="Q66" s="145" t="s">
        <v>52</v>
      </c>
      <c r="R66" s="107">
        <v>2561</v>
      </c>
      <c r="S66" s="108" t="s">
        <v>139</v>
      </c>
      <c r="T66" s="109">
        <v>0</v>
      </c>
      <c r="U66" s="107" t="s">
        <v>52</v>
      </c>
      <c r="V66" s="108"/>
      <c r="W66" s="109" t="s">
        <v>52</v>
      </c>
      <c r="X66" s="104"/>
      <c r="Y66" s="111"/>
      <c r="Z66" s="140"/>
      <c r="AA66" s="104"/>
      <c r="AB66" s="111"/>
      <c r="AC66" s="110"/>
      <c r="AD66" s="104"/>
      <c r="AE66" s="111"/>
      <c r="AF66" s="110"/>
      <c r="AG66" s="104"/>
      <c r="AH66" s="111"/>
      <c r="AI66" s="110"/>
      <c r="AJ66" s="104" t="s">
        <v>9</v>
      </c>
      <c r="AK66" s="141">
        <v>-10000</v>
      </c>
      <c r="AL66" s="110" t="s">
        <v>150</v>
      </c>
    </row>
    <row r="67" spans="2:38">
      <c r="B67" s="107" t="s">
        <v>226</v>
      </c>
      <c r="C67" s="108" t="s">
        <v>64</v>
      </c>
      <c r="D67" s="109" t="s">
        <v>148</v>
      </c>
      <c r="E67" s="107">
        <v>6217</v>
      </c>
      <c r="F67" s="108"/>
      <c r="G67" s="109"/>
      <c r="H67" s="107">
        <v>5235</v>
      </c>
      <c r="I67" s="108"/>
      <c r="J67" s="109"/>
      <c r="K67" s="104"/>
      <c r="L67" s="109"/>
      <c r="M67" s="107">
        <v>-2643</v>
      </c>
      <c r="N67" s="108">
        <v>-2643</v>
      </c>
      <c r="O67" s="109">
        <v>-1606</v>
      </c>
      <c r="P67" s="144" t="s">
        <v>40</v>
      </c>
      <c r="Q67" s="145" t="s">
        <v>52</v>
      </c>
      <c r="R67" s="107">
        <v>982</v>
      </c>
      <c r="S67" s="108" t="s">
        <v>139</v>
      </c>
      <c r="T67" s="109">
        <v>0</v>
      </c>
      <c r="U67" s="107" t="s">
        <v>52</v>
      </c>
      <c r="V67" s="108"/>
      <c r="W67" s="109" t="s">
        <v>52</v>
      </c>
      <c r="X67" s="104"/>
      <c r="Y67" s="111"/>
      <c r="Z67" s="140"/>
      <c r="AA67" s="104"/>
      <c r="AB67" s="111"/>
      <c r="AC67" s="110"/>
      <c r="AD67" s="104"/>
      <c r="AE67" s="111"/>
      <c r="AF67" s="110"/>
      <c r="AG67" s="104"/>
      <c r="AH67" s="111"/>
      <c r="AI67" s="110"/>
      <c r="AJ67" s="104" t="s">
        <v>9</v>
      </c>
      <c r="AK67" s="141">
        <v>-10000</v>
      </c>
      <c r="AL67" s="110" t="s">
        <v>150</v>
      </c>
    </row>
    <row r="68" spans="2:38">
      <c r="B68" s="107" t="s">
        <v>226</v>
      </c>
      <c r="C68" s="108" t="s">
        <v>64</v>
      </c>
      <c r="D68" s="109" t="s">
        <v>149</v>
      </c>
      <c r="E68" s="107">
        <v>6217</v>
      </c>
      <c r="F68" s="108"/>
      <c r="G68" s="109"/>
      <c r="H68" s="107">
        <v>5998</v>
      </c>
      <c r="I68" s="108"/>
      <c r="J68" s="109"/>
      <c r="K68" s="104"/>
      <c r="L68" s="109"/>
      <c r="M68" s="107">
        <v>-2643</v>
      </c>
      <c r="N68" s="108">
        <v>-2643</v>
      </c>
      <c r="O68" s="109">
        <v>-2402</v>
      </c>
      <c r="P68" s="144" t="s">
        <v>40</v>
      </c>
      <c r="Q68" s="145" t="s">
        <v>52</v>
      </c>
      <c r="R68" s="107">
        <v>219</v>
      </c>
      <c r="S68" s="108" t="s">
        <v>139</v>
      </c>
      <c r="T68" s="109">
        <v>0</v>
      </c>
      <c r="U68" s="107" t="s">
        <v>52</v>
      </c>
      <c r="V68" s="108"/>
      <c r="W68" s="109" t="s">
        <v>52</v>
      </c>
      <c r="X68" s="104"/>
      <c r="Y68" s="111"/>
      <c r="Z68" s="140"/>
      <c r="AA68" s="104"/>
      <c r="AB68" s="111"/>
      <c r="AC68" s="110"/>
      <c r="AD68" s="107"/>
      <c r="AE68" s="111"/>
      <c r="AF68" s="110"/>
      <c r="AG68" s="104"/>
      <c r="AH68" s="111"/>
      <c r="AI68" s="110"/>
      <c r="AJ68" s="104" t="s">
        <v>9</v>
      </c>
      <c r="AK68" s="141">
        <v>-10000</v>
      </c>
      <c r="AL68" s="110" t="s">
        <v>150</v>
      </c>
    </row>
    <row r="69" spans="2:38" ht="20.45">
      <c r="B69" s="107" t="s">
        <v>228</v>
      </c>
      <c r="C69" s="108" t="s">
        <v>64</v>
      </c>
      <c r="D69" s="109" t="s">
        <v>138</v>
      </c>
      <c r="E69" s="107">
        <v>6241</v>
      </c>
      <c r="F69" s="108"/>
      <c r="G69" s="109"/>
      <c r="H69" s="107">
        <v>6121</v>
      </c>
      <c r="I69" s="108"/>
      <c r="J69" s="109"/>
      <c r="K69" s="104"/>
      <c r="L69" s="109"/>
      <c r="M69" s="107">
        <v>0</v>
      </c>
      <c r="N69" s="108">
        <v>0</v>
      </c>
      <c r="O69" s="109">
        <v>0</v>
      </c>
      <c r="P69" s="115" t="s">
        <v>160</v>
      </c>
      <c r="Q69" s="113" t="s">
        <v>41</v>
      </c>
      <c r="R69" s="107">
        <v>120</v>
      </c>
      <c r="S69" s="108" t="s">
        <v>139</v>
      </c>
      <c r="T69" s="109">
        <v>0</v>
      </c>
      <c r="U69" s="107"/>
      <c r="V69" s="108"/>
      <c r="W69" s="108"/>
      <c r="X69" s="104" t="s">
        <v>5</v>
      </c>
      <c r="Y69" s="111">
        <v>140</v>
      </c>
      <c r="Z69" s="140" t="s">
        <v>170</v>
      </c>
      <c r="AA69" s="104"/>
      <c r="AB69" s="111"/>
      <c r="AC69" s="110"/>
      <c r="AD69" s="107"/>
      <c r="AE69" s="111"/>
      <c r="AF69" s="110"/>
      <c r="AG69" s="104"/>
      <c r="AH69" s="111"/>
      <c r="AI69" s="110"/>
      <c r="AJ69" s="104" t="s">
        <v>9</v>
      </c>
      <c r="AK69" s="141">
        <v>-10000</v>
      </c>
      <c r="AL69" s="110" t="s">
        <v>150</v>
      </c>
    </row>
    <row r="70" spans="2:38" ht="20.45">
      <c r="B70" s="107" t="s">
        <v>228</v>
      </c>
      <c r="C70" s="108" t="s">
        <v>64</v>
      </c>
      <c r="D70" s="109" t="s">
        <v>141</v>
      </c>
      <c r="E70" s="107">
        <v>6241</v>
      </c>
      <c r="F70" s="108"/>
      <c r="G70" s="109"/>
      <c r="H70" s="107">
        <v>6147</v>
      </c>
      <c r="I70" s="108"/>
      <c r="J70" s="109"/>
      <c r="K70" s="104"/>
      <c r="L70" s="109"/>
      <c r="M70" s="107">
        <v>0</v>
      </c>
      <c r="N70" s="108">
        <v>0</v>
      </c>
      <c r="O70" s="109">
        <v>0</v>
      </c>
      <c r="P70" s="115" t="s">
        <v>160</v>
      </c>
      <c r="Q70" s="113" t="s">
        <v>41</v>
      </c>
      <c r="R70" s="107">
        <v>94</v>
      </c>
      <c r="S70" s="108" t="s">
        <v>139</v>
      </c>
      <c r="T70" s="109">
        <v>0</v>
      </c>
      <c r="U70" s="107"/>
      <c r="V70" s="108"/>
      <c r="W70" s="108"/>
      <c r="X70" s="104" t="s">
        <v>5</v>
      </c>
      <c r="Y70" s="111">
        <v>140</v>
      </c>
      <c r="Z70" s="140" t="s">
        <v>170</v>
      </c>
      <c r="AA70" s="104"/>
      <c r="AB70" s="111"/>
      <c r="AC70" s="110"/>
      <c r="AD70" s="107"/>
      <c r="AE70" s="111"/>
      <c r="AF70" s="110"/>
      <c r="AG70" s="104"/>
      <c r="AH70" s="111"/>
      <c r="AI70" s="110"/>
      <c r="AJ70" s="104" t="s">
        <v>9</v>
      </c>
      <c r="AK70" s="141">
        <v>-10000</v>
      </c>
      <c r="AL70" s="110" t="s">
        <v>150</v>
      </c>
    </row>
    <row r="71" spans="2:38" ht="20.45">
      <c r="B71" s="107" t="s">
        <v>228</v>
      </c>
      <c r="C71" s="108" t="s">
        <v>64</v>
      </c>
      <c r="D71" s="109" t="s">
        <v>142</v>
      </c>
      <c r="E71" s="107">
        <v>6241</v>
      </c>
      <c r="F71" s="108"/>
      <c r="G71" s="109"/>
      <c r="H71" s="107">
        <v>6213</v>
      </c>
      <c r="I71" s="108"/>
      <c r="J71" s="109"/>
      <c r="K71" s="104"/>
      <c r="L71" s="109"/>
      <c r="M71" s="107">
        <v>0</v>
      </c>
      <c r="N71" s="108">
        <v>0</v>
      </c>
      <c r="O71" s="109">
        <v>0</v>
      </c>
      <c r="P71" s="115" t="s">
        <v>160</v>
      </c>
      <c r="Q71" s="113" t="s">
        <v>41</v>
      </c>
      <c r="R71" s="107">
        <v>28</v>
      </c>
      <c r="S71" s="108" t="s">
        <v>139</v>
      </c>
      <c r="T71" s="109">
        <v>0</v>
      </c>
      <c r="U71" s="107"/>
      <c r="V71" s="108"/>
      <c r="W71" s="108"/>
      <c r="X71" s="104" t="s">
        <v>5</v>
      </c>
      <c r="Y71" s="111">
        <v>140</v>
      </c>
      <c r="Z71" s="140" t="s">
        <v>170</v>
      </c>
      <c r="AA71" s="104"/>
      <c r="AB71" s="111"/>
      <c r="AC71" s="110"/>
      <c r="AD71" s="107"/>
      <c r="AE71" s="111"/>
      <c r="AF71" s="110"/>
      <c r="AG71" s="104"/>
      <c r="AH71" s="111"/>
      <c r="AI71" s="110"/>
      <c r="AJ71" s="104" t="s">
        <v>9</v>
      </c>
      <c r="AK71" s="141">
        <v>-10000</v>
      </c>
      <c r="AL71" s="110" t="s">
        <v>150</v>
      </c>
    </row>
    <row r="72" spans="2:38" ht="20.45">
      <c r="B72" s="107" t="s">
        <v>230</v>
      </c>
      <c r="C72" s="108" t="s">
        <v>64</v>
      </c>
      <c r="D72" s="109" t="s">
        <v>146</v>
      </c>
      <c r="E72" s="107">
        <v>5460</v>
      </c>
      <c r="F72" s="108"/>
      <c r="G72" s="109"/>
      <c r="H72" s="107">
        <v>4772</v>
      </c>
      <c r="I72" s="108"/>
      <c r="J72" s="109"/>
      <c r="K72" s="104"/>
      <c r="L72" s="109"/>
      <c r="M72" s="107">
        <v>0</v>
      </c>
      <c r="N72" s="108">
        <v>0</v>
      </c>
      <c r="O72" s="109">
        <v>9414</v>
      </c>
      <c r="P72" s="115" t="s">
        <v>40</v>
      </c>
      <c r="Q72" s="113" t="s">
        <v>41</v>
      </c>
      <c r="R72" s="107">
        <v>688</v>
      </c>
      <c r="S72" s="108" t="s">
        <v>139</v>
      </c>
      <c r="T72" s="109">
        <v>9414</v>
      </c>
      <c r="U72" s="107"/>
      <c r="V72" s="108"/>
      <c r="W72" s="108"/>
      <c r="X72" s="104"/>
      <c r="Y72" s="111"/>
      <c r="Z72" s="140"/>
      <c r="AA72" s="104"/>
      <c r="AB72" s="111"/>
      <c r="AC72" s="110"/>
      <c r="AD72" s="107" t="s">
        <v>7</v>
      </c>
      <c r="AE72" s="111">
        <v>1700</v>
      </c>
      <c r="AF72" s="110" t="s">
        <v>57</v>
      </c>
      <c r="AG72" s="104"/>
      <c r="AH72" s="111"/>
      <c r="AI72" s="110"/>
      <c r="AJ72" s="104"/>
      <c r="AK72" s="141"/>
      <c r="AL72" s="110"/>
    </row>
    <row r="73" spans="2:38" ht="20.45">
      <c r="B73" s="107" t="s">
        <v>231</v>
      </c>
      <c r="C73" s="108" t="s">
        <v>64</v>
      </c>
      <c r="D73" s="109" t="s">
        <v>138</v>
      </c>
      <c r="E73" s="107">
        <v>6881</v>
      </c>
      <c r="F73" s="108"/>
      <c r="G73" s="109"/>
      <c r="H73" s="107">
        <v>5354</v>
      </c>
      <c r="I73" s="108"/>
      <c r="J73" s="109"/>
      <c r="K73" s="104"/>
      <c r="L73" s="109"/>
      <c r="M73" s="107">
        <v>0</v>
      </c>
      <c r="N73" s="108">
        <v>0</v>
      </c>
      <c r="O73" s="109">
        <v>0</v>
      </c>
      <c r="P73" s="115" t="s">
        <v>160</v>
      </c>
      <c r="Q73" s="113" t="s">
        <v>41</v>
      </c>
      <c r="R73" s="107">
        <v>1527</v>
      </c>
      <c r="S73" s="108" t="s">
        <v>139</v>
      </c>
      <c r="T73" s="109">
        <v>0</v>
      </c>
      <c r="U73" s="107"/>
      <c r="V73" s="108"/>
      <c r="W73" s="108"/>
      <c r="X73" s="104"/>
      <c r="Y73" s="111"/>
      <c r="Z73" s="143"/>
      <c r="AA73" s="104"/>
      <c r="AB73" s="111"/>
      <c r="AC73" s="110"/>
      <c r="AD73" s="107" t="s">
        <v>7</v>
      </c>
      <c r="AE73" s="111">
        <v>1700</v>
      </c>
      <c r="AF73" s="110" t="s">
        <v>57</v>
      </c>
      <c r="AG73" s="107"/>
      <c r="AH73" s="111"/>
      <c r="AI73" s="110"/>
      <c r="AJ73" s="107"/>
      <c r="AK73" s="141"/>
      <c r="AL73" s="110"/>
    </row>
    <row r="74" spans="2:38" ht="20.45">
      <c r="B74" s="107" t="s">
        <v>231</v>
      </c>
      <c r="C74" s="108" t="s">
        <v>64</v>
      </c>
      <c r="D74" s="109" t="s">
        <v>141</v>
      </c>
      <c r="E74" s="107">
        <v>6881</v>
      </c>
      <c r="F74" s="108"/>
      <c r="G74" s="109"/>
      <c r="H74" s="107">
        <v>5354</v>
      </c>
      <c r="I74" s="108"/>
      <c r="J74" s="109"/>
      <c r="K74" s="104"/>
      <c r="L74" s="109"/>
      <c r="M74" s="107">
        <v>0</v>
      </c>
      <c r="N74" s="108">
        <v>0</v>
      </c>
      <c r="O74" s="109">
        <v>0</v>
      </c>
      <c r="P74" s="115" t="s">
        <v>160</v>
      </c>
      <c r="Q74" s="113" t="s">
        <v>41</v>
      </c>
      <c r="R74" s="107">
        <v>1527</v>
      </c>
      <c r="S74" s="108" t="s">
        <v>139</v>
      </c>
      <c r="T74" s="109">
        <v>0</v>
      </c>
      <c r="U74" s="107"/>
      <c r="V74" s="108"/>
      <c r="W74" s="108"/>
      <c r="X74" s="104"/>
      <c r="Y74" s="111"/>
      <c r="Z74" s="140"/>
      <c r="AA74" s="104"/>
      <c r="AB74" s="111"/>
      <c r="AC74" s="110"/>
      <c r="AD74" s="107" t="s">
        <v>7</v>
      </c>
      <c r="AE74" s="111">
        <v>1700</v>
      </c>
      <c r="AF74" s="110" t="s">
        <v>57</v>
      </c>
      <c r="AG74" s="107"/>
      <c r="AH74" s="111"/>
      <c r="AI74" s="110"/>
      <c r="AJ74" s="107"/>
      <c r="AK74" s="141"/>
      <c r="AL74" s="110"/>
    </row>
    <row r="75" spans="2:38" ht="20.45">
      <c r="B75" s="107" t="s">
        <v>232</v>
      </c>
      <c r="C75" s="108" t="s">
        <v>64</v>
      </c>
      <c r="D75" s="109" t="s">
        <v>138</v>
      </c>
      <c r="E75" s="107">
        <v>2316</v>
      </c>
      <c r="F75" s="108"/>
      <c r="G75" s="109"/>
      <c r="H75" s="107">
        <v>2006</v>
      </c>
      <c r="I75" s="108"/>
      <c r="J75" s="109"/>
      <c r="K75" s="104"/>
      <c r="L75" s="109"/>
      <c r="M75" s="107">
        <v>11437</v>
      </c>
      <c r="N75" s="108">
        <v>-55</v>
      </c>
      <c r="O75" s="109">
        <v>11528</v>
      </c>
      <c r="P75" s="144" t="s">
        <v>40</v>
      </c>
      <c r="Q75" s="145" t="s">
        <v>52</v>
      </c>
      <c r="R75" s="107">
        <v>310</v>
      </c>
      <c r="S75" s="108" t="s">
        <v>139</v>
      </c>
      <c r="T75" s="109">
        <v>36</v>
      </c>
      <c r="U75" s="107" t="s">
        <v>52</v>
      </c>
      <c r="V75" s="108"/>
      <c r="W75" s="109" t="s">
        <v>52</v>
      </c>
      <c r="X75" s="104" t="s">
        <v>5</v>
      </c>
      <c r="Y75" s="111">
        <v>140</v>
      </c>
      <c r="Z75" s="140" t="s">
        <v>170</v>
      </c>
      <c r="AA75" s="107"/>
      <c r="AB75" s="111"/>
      <c r="AC75" s="110"/>
      <c r="AD75" s="107"/>
      <c r="AE75" s="111"/>
      <c r="AF75" s="110"/>
      <c r="AG75" s="107"/>
      <c r="AH75" s="111"/>
      <c r="AI75" s="110"/>
      <c r="AJ75" s="104" t="s">
        <v>9</v>
      </c>
      <c r="AK75" s="141">
        <v>-10000</v>
      </c>
      <c r="AL75" s="110" t="s">
        <v>150</v>
      </c>
    </row>
    <row r="76" spans="2:38" ht="20.45">
      <c r="B76" s="107" t="s">
        <v>232</v>
      </c>
      <c r="C76" s="108" t="s">
        <v>64</v>
      </c>
      <c r="D76" s="109" t="s">
        <v>141</v>
      </c>
      <c r="E76" s="107">
        <v>2316</v>
      </c>
      <c r="F76" s="108"/>
      <c r="G76" s="109"/>
      <c r="H76" s="107">
        <v>1982</v>
      </c>
      <c r="I76" s="108"/>
      <c r="J76" s="109"/>
      <c r="K76" s="104"/>
      <c r="L76" s="109"/>
      <c r="M76" s="107">
        <v>11437</v>
      </c>
      <c r="N76" s="108">
        <v>-55</v>
      </c>
      <c r="O76" s="109">
        <v>11579</v>
      </c>
      <c r="P76" s="115" t="s">
        <v>40</v>
      </c>
      <c r="Q76" s="113" t="s">
        <v>41</v>
      </c>
      <c r="R76" s="107">
        <v>334</v>
      </c>
      <c r="S76" s="108" t="s">
        <v>139</v>
      </c>
      <c r="T76" s="109">
        <v>87</v>
      </c>
      <c r="U76" s="107"/>
      <c r="V76" s="108"/>
      <c r="W76" s="108"/>
      <c r="X76" s="104" t="s">
        <v>5</v>
      </c>
      <c r="Y76" s="92">
        <v>0</v>
      </c>
      <c r="Z76" s="140" t="s">
        <v>170</v>
      </c>
      <c r="AA76" s="107"/>
      <c r="AB76" s="92"/>
      <c r="AC76" s="110"/>
      <c r="AD76" s="107"/>
      <c r="AE76" s="92"/>
      <c r="AF76" s="110"/>
      <c r="AG76" s="107"/>
      <c r="AH76" s="92"/>
      <c r="AI76" s="110"/>
      <c r="AJ76" s="104" t="s">
        <v>9</v>
      </c>
      <c r="AK76" s="142">
        <v>-10000</v>
      </c>
      <c r="AL76" s="110" t="s">
        <v>150</v>
      </c>
    </row>
    <row r="77" spans="2:38" ht="20.45">
      <c r="B77" s="107" t="s">
        <v>232</v>
      </c>
      <c r="C77" s="108" t="s">
        <v>64</v>
      </c>
      <c r="D77" s="109" t="s">
        <v>142</v>
      </c>
      <c r="E77" s="107">
        <v>2316</v>
      </c>
      <c r="F77" s="108"/>
      <c r="G77" s="109"/>
      <c r="H77" s="107">
        <v>2000</v>
      </c>
      <c r="I77" s="108"/>
      <c r="J77" s="109"/>
      <c r="K77" s="104"/>
      <c r="L77" s="109"/>
      <c r="M77" s="107">
        <v>11437</v>
      </c>
      <c r="N77" s="108">
        <v>-55</v>
      </c>
      <c r="O77" s="109">
        <v>11441</v>
      </c>
      <c r="P77" s="115" t="s">
        <v>40</v>
      </c>
      <c r="Q77" s="113" t="s">
        <v>41</v>
      </c>
      <c r="R77" s="107">
        <v>316</v>
      </c>
      <c r="S77" s="108" t="s">
        <v>139</v>
      </c>
      <c r="T77" s="109">
        <v>-51</v>
      </c>
      <c r="U77" s="107"/>
      <c r="V77" s="108"/>
      <c r="W77" s="108"/>
      <c r="X77" s="104" t="s">
        <v>5</v>
      </c>
      <c r="Y77" s="92">
        <v>0</v>
      </c>
      <c r="Z77" s="140" t="s">
        <v>170</v>
      </c>
      <c r="AA77" s="107"/>
      <c r="AB77" s="92"/>
      <c r="AC77" s="110"/>
      <c r="AD77" s="107"/>
      <c r="AE77" s="92"/>
      <c r="AF77" s="110"/>
      <c r="AG77" s="107"/>
      <c r="AH77" s="92"/>
      <c r="AI77" s="110"/>
      <c r="AJ77" s="104" t="s">
        <v>9</v>
      </c>
      <c r="AK77" s="142">
        <v>-10000</v>
      </c>
      <c r="AL77" s="110" t="s">
        <v>150</v>
      </c>
    </row>
    <row r="78" spans="2:38">
      <c r="B78" s="107" t="s">
        <v>234</v>
      </c>
      <c r="C78" s="108" t="s">
        <v>64</v>
      </c>
      <c r="D78" s="109" t="s">
        <v>141</v>
      </c>
      <c r="E78" s="107">
        <v>6289</v>
      </c>
      <c r="F78" s="108"/>
      <c r="G78" s="109"/>
      <c r="H78" s="107">
        <v>6173</v>
      </c>
      <c r="I78" s="108"/>
      <c r="J78" s="109"/>
      <c r="K78" s="104"/>
      <c r="L78" s="109"/>
      <c r="M78" s="107">
        <v>0</v>
      </c>
      <c r="N78" s="108">
        <v>0</v>
      </c>
      <c r="O78" s="109">
        <v>0</v>
      </c>
      <c r="P78" s="144" t="s">
        <v>160</v>
      </c>
      <c r="Q78" s="145" t="s">
        <v>52</v>
      </c>
      <c r="R78" s="107">
        <v>116</v>
      </c>
      <c r="S78" s="108" t="s">
        <v>139</v>
      </c>
      <c r="T78" s="109">
        <v>0</v>
      </c>
      <c r="U78" s="107" t="s">
        <v>52</v>
      </c>
      <c r="V78" s="108"/>
      <c r="W78" s="109" t="s">
        <v>52</v>
      </c>
      <c r="X78" s="104"/>
      <c r="Y78" s="92"/>
      <c r="Z78" s="140"/>
      <c r="AA78" s="107"/>
      <c r="AB78" s="92"/>
      <c r="AC78" s="110"/>
      <c r="AD78" s="107"/>
      <c r="AE78" s="92"/>
      <c r="AF78" s="110"/>
      <c r="AG78" s="107"/>
      <c r="AH78" s="92"/>
      <c r="AI78" s="110"/>
      <c r="AJ78" s="104" t="s">
        <v>9</v>
      </c>
      <c r="AK78" s="142">
        <v>-10000</v>
      </c>
      <c r="AL78" s="110" t="s">
        <v>150</v>
      </c>
    </row>
    <row r="79" spans="2:38">
      <c r="B79" s="107" t="s">
        <v>234</v>
      </c>
      <c r="C79" s="108" t="s">
        <v>64</v>
      </c>
      <c r="D79" s="109" t="s">
        <v>146</v>
      </c>
      <c r="E79" s="107">
        <v>7231</v>
      </c>
      <c r="F79" s="108"/>
      <c r="G79" s="109"/>
      <c r="H79" s="107">
        <v>6421</v>
      </c>
      <c r="I79" s="108"/>
      <c r="J79" s="109"/>
      <c r="K79" s="104"/>
      <c r="L79" s="109"/>
      <c r="M79" s="107">
        <v>-2046</v>
      </c>
      <c r="N79" s="108">
        <v>-2046</v>
      </c>
      <c r="O79" s="109">
        <v>-1899</v>
      </c>
      <c r="P79" s="144" t="s">
        <v>40</v>
      </c>
      <c r="Q79" s="145" t="s">
        <v>52</v>
      </c>
      <c r="R79" s="107">
        <v>810</v>
      </c>
      <c r="S79" s="108" t="s">
        <v>139</v>
      </c>
      <c r="T79" s="109">
        <v>0</v>
      </c>
      <c r="U79" s="107" t="s">
        <v>52</v>
      </c>
      <c r="V79" s="108"/>
      <c r="W79" s="109" t="s">
        <v>52</v>
      </c>
      <c r="X79" s="104"/>
      <c r="Y79" s="92"/>
      <c r="Z79" s="143"/>
      <c r="AA79" s="107"/>
      <c r="AB79" s="92"/>
      <c r="AC79" s="110"/>
      <c r="AD79" s="107"/>
      <c r="AE79" s="92"/>
      <c r="AF79" s="110"/>
      <c r="AG79" s="107"/>
      <c r="AH79" s="92"/>
      <c r="AI79" s="110"/>
      <c r="AJ79" s="104" t="s">
        <v>9</v>
      </c>
      <c r="AK79" s="142">
        <v>-10000</v>
      </c>
      <c r="AL79" s="110" t="s">
        <v>150</v>
      </c>
    </row>
    <row r="80" spans="2:38" ht="30.6">
      <c r="B80" s="107" t="s">
        <v>235</v>
      </c>
      <c r="C80" s="108" t="s">
        <v>64</v>
      </c>
      <c r="D80" s="109" t="s">
        <v>138</v>
      </c>
      <c r="E80" s="107">
        <v>7009</v>
      </c>
      <c r="F80" s="108"/>
      <c r="G80" s="109"/>
      <c r="H80" s="107">
        <v>6885</v>
      </c>
      <c r="I80" s="108"/>
      <c r="J80" s="109"/>
      <c r="K80" s="104"/>
      <c r="L80" s="109"/>
      <c r="M80" s="107">
        <v>0</v>
      </c>
      <c r="N80" s="108">
        <v>0</v>
      </c>
      <c r="O80" s="109">
        <v>-3700</v>
      </c>
      <c r="P80" s="115" t="s">
        <v>40</v>
      </c>
      <c r="Q80" s="113" t="s">
        <v>45</v>
      </c>
      <c r="R80" s="107">
        <v>124</v>
      </c>
      <c r="S80" s="108" t="s">
        <v>139</v>
      </c>
      <c r="T80" s="109">
        <v>0</v>
      </c>
      <c r="U80" s="107"/>
      <c r="V80" s="108"/>
      <c r="W80" s="108"/>
      <c r="X80" s="104"/>
      <c r="Y80" s="92"/>
      <c r="Z80" s="143"/>
      <c r="AA80" s="107" t="s">
        <v>6</v>
      </c>
      <c r="AB80" s="92">
        <v>6635</v>
      </c>
      <c r="AC80" s="140" t="s">
        <v>117</v>
      </c>
      <c r="AD80" s="107"/>
      <c r="AE80" s="92"/>
      <c r="AF80" s="110"/>
      <c r="AG80" s="104"/>
      <c r="AH80" s="92"/>
      <c r="AI80" s="110"/>
      <c r="AJ80" s="107"/>
      <c r="AK80" s="142"/>
      <c r="AL80" s="110"/>
    </row>
    <row r="81" spans="2:38">
      <c r="B81" s="107" t="s">
        <v>235</v>
      </c>
      <c r="C81" s="108" t="s">
        <v>64</v>
      </c>
      <c r="D81" s="109" t="s">
        <v>143</v>
      </c>
      <c r="E81" s="107">
        <v>7046</v>
      </c>
      <c r="F81" s="108"/>
      <c r="G81" s="109"/>
      <c r="H81" s="107">
        <v>7033</v>
      </c>
      <c r="I81" s="108"/>
      <c r="J81" s="109"/>
      <c r="K81" s="104"/>
      <c r="L81" s="109"/>
      <c r="M81" s="107">
        <v>0</v>
      </c>
      <c r="N81" s="108">
        <v>0</v>
      </c>
      <c r="O81" s="109">
        <v>13116</v>
      </c>
      <c r="P81" s="115" t="s">
        <v>40</v>
      </c>
      <c r="Q81" s="113" t="s">
        <v>144</v>
      </c>
      <c r="R81" s="107">
        <v>13</v>
      </c>
      <c r="S81" s="108" t="s">
        <v>139</v>
      </c>
      <c r="T81" s="109">
        <v>13116</v>
      </c>
      <c r="U81" s="107"/>
      <c r="V81" s="108"/>
      <c r="W81" s="108"/>
      <c r="X81" s="104"/>
      <c r="Y81" s="92"/>
      <c r="Z81" s="143"/>
      <c r="AA81" s="107" t="s">
        <v>6</v>
      </c>
      <c r="AB81" s="92">
        <v>6710</v>
      </c>
      <c r="AC81" s="140" t="s">
        <v>48</v>
      </c>
      <c r="AD81" s="107"/>
      <c r="AE81" s="92"/>
      <c r="AF81" s="110"/>
      <c r="AG81" s="104"/>
      <c r="AH81" s="92"/>
      <c r="AI81" s="110"/>
      <c r="AJ81" s="107"/>
      <c r="AK81" s="142"/>
      <c r="AL81" s="110"/>
    </row>
    <row r="82" spans="2:38">
      <c r="B82" s="107" t="s">
        <v>235</v>
      </c>
      <c r="C82" s="108" t="s">
        <v>64</v>
      </c>
      <c r="D82" s="109" t="s">
        <v>145</v>
      </c>
      <c r="E82" s="107">
        <v>7046</v>
      </c>
      <c r="F82" s="108"/>
      <c r="G82" s="109"/>
      <c r="H82" s="107">
        <v>6982</v>
      </c>
      <c r="I82" s="108"/>
      <c r="J82" s="109"/>
      <c r="K82" s="104"/>
      <c r="L82" s="109"/>
      <c r="M82" s="107">
        <v>0</v>
      </c>
      <c r="N82" s="108">
        <v>0</v>
      </c>
      <c r="O82" s="109">
        <v>13067</v>
      </c>
      <c r="P82" s="115" t="s">
        <v>40</v>
      </c>
      <c r="Q82" s="113" t="s">
        <v>144</v>
      </c>
      <c r="R82" s="107">
        <v>64</v>
      </c>
      <c r="S82" s="108" t="s">
        <v>139</v>
      </c>
      <c r="T82" s="109">
        <v>13067</v>
      </c>
      <c r="U82" s="107"/>
      <c r="V82" s="108"/>
      <c r="W82" s="108"/>
      <c r="X82" s="104"/>
      <c r="Y82" s="92"/>
      <c r="Z82" s="140"/>
      <c r="AA82" s="107" t="s">
        <v>6</v>
      </c>
      <c r="AB82" s="92">
        <v>6710</v>
      </c>
      <c r="AC82" s="140" t="s">
        <v>48</v>
      </c>
      <c r="AD82" s="107"/>
      <c r="AE82" s="92"/>
      <c r="AF82" s="110"/>
      <c r="AG82" s="104"/>
      <c r="AH82" s="92"/>
      <c r="AI82" s="110"/>
      <c r="AJ82" s="107"/>
      <c r="AK82" s="142"/>
      <c r="AL82" s="110"/>
    </row>
    <row r="83" spans="2:38">
      <c r="B83" s="107" t="s">
        <v>235</v>
      </c>
      <c r="C83" s="108" t="s">
        <v>64</v>
      </c>
      <c r="D83" s="109" t="s">
        <v>146</v>
      </c>
      <c r="E83" s="107">
        <v>7046</v>
      </c>
      <c r="F83" s="108"/>
      <c r="G83" s="109"/>
      <c r="H83" s="107">
        <v>6751</v>
      </c>
      <c r="I83" s="108"/>
      <c r="J83" s="109"/>
      <c r="K83" s="104"/>
      <c r="L83" s="109"/>
      <c r="M83" s="107">
        <v>0</v>
      </c>
      <c r="N83" s="108">
        <v>0</v>
      </c>
      <c r="O83" s="109">
        <v>13401</v>
      </c>
      <c r="P83" s="144" t="s">
        <v>40</v>
      </c>
      <c r="Q83" s="145" t="s">
        <v>52</v>
      </c>
      <c r="R83" s="107">
        <v>295</v>
      </c>
      <c r="S83" s="108" t="s">
        <v>139</v>
      </c>
      <c r="T83" s="109">
        <v>13401</v>
      </c>
      <c r="U83" s="107" t="s">
        <v>52</v>
      </c>
      <c r="V83" s="108"/>
      <c r="W83" s="109" t="s">
        <v>52</v>
      </c>
      <c r="X83" s="104"/>
      <c r="Y83" s="92"/>
      <c r="Z83" s="140"/>
      <c r="AA83" s="107" t="s">
        <v>6</v>
      </c>
      <c r="AB83" s="92">
        <v>6710</v>
      </c>
      <c r="AC83" s="140" t="s">
        <v>48</v>
      </c>
      <c r="AD83" s="107"/>
      <c r="AE83" s="108"/>
      <c r="AF83" s="110"/>
      <c r="AG83" s="104"/>
      <c r="AH83" s="92"/>
      <c r="AI83" s="110"/>
      <c r="AJ83" s="104"/>
      <c r="AK83" s="142"/>
      <c r="AL83" s="110"/>
    </row>
    <row r="84" spans="2:38">
      <c r="B84" s="107" t="s">
        <v>235</v>
      </c>
      <c r="C84" s="108" t="s">
        <v>64</v>
      </c>
      <c r="D84" s="109" t="s">
        <v>151</v>
      </c>
      <c r="E84" s="107">
        <v>6904</v>
      </c>
      <c r="F84" s="108"/>
      <c r="G84" s="109"/>
      <c r="H84" s="107">
        <v>6751</v>
      </c>
      <c r="I84" s="108"/>
      <c r="J84" s="109"/>
      <c r="K84" s="107"/>
      <c r="L84" s="109"/>
      <c r="M84" s="107">
        <v>-4853</v>
      </c>
      <c r="N84" s="108">
        <v>-4853</v>
      </c>
      <c r="O84" s="109">
        <v>-4700</v>
      </c>
      <c r="P84" s="144" t="s">
        <v>40</v>
      </c>
      <c r="Q84" s="145" t="s">
        <v>52</v>
      </c>
      <c r="R84" s="107">
        <v>153</v>
      </c>
      <c r="S84" s="108" t="s">
        <v>139</v>
      </c>
      <c r="T84" s="109">
        <v>0</v>
      </c>
      <c r="U84" s="107" t="s">
        <v>52</v>
      </c>
      <c r="V84" s="108"/>
      <c r="W84" s="109" t="s">
        <v>52</v>
      </c>
      <c r="X84" s="104"/>
      <c r="Y84" s="92"/>
      <c r="Z84" s="140"/>
      <c r="AA84" s="107"/>
      <c r="AB84" s="92"/>
      <c r="AC84" s="110"/>
      <c r="AD84" s="107"/>
      <c r="AE84" s="108"/>
      <c r="AF84" s="110"/>
      <c r="AG84" s="104"/>
      <c r="AH84" s="92"/>
      <c r="AI84" s="110"/>
      <c r="AJ84" s="104"/>
      <c r="AK84" s="142"/>
      <c r="AL84" s="110"/>
    </row>
    <row r="85" spans="2:38" ht="20.45">
      <c r="B85" s="107" t="s">
        <v>236</v>
      </c>
      <c r="C85" s="108" t="s">
        <v>64</v>
      </c>
      <c r="D85" s="109" t="s">
        <v>138</v>
      </c>
      <c r="E85" s="107">
        <v>7205</v>
      </c>
      <c r="F85" s="108"/>
      <c r="G85" s="109"/>
      <c r="H85" s="107">
        <v>7139</v>
      </c>
      <c r="I85" s="108"/>
      <c r="J85" s="109"/>
      <c r="K85" s="107"/>
      <c r="L85" s="109"/>
      <c r="M85" s="107">
        <v>-1751</v>
      </c>
      <c r="N85" s="108">
        <v>-1751</v>
      </c>
      <c r="O85" s="109">
        <v>-1675</v>
      </c>
      <c r="P85" s="115" t="s">
        <v>40</v>
      </c>
      <c r="Q85" s="113" t="s">
        <v>41</v>
      </c>
      <c r="R85" s="107">
        <v>66</v>
      </c>
      <c r="S85" s="108" t="s">
        <v>139</v>
      </c>
      <c r="T85" s="109">
        <v>0</v>
      </c>
      <c r="U85" s="107"/>
      <c r="V85" s="108"/>
      <c r="W85" s="108"/>
      <c r="X85" s="104" t="s">
        <v>5</v>
      </c>
      <c r="Y85" s="92">
        <v>140</v>
      </c>
      <c r="Z85" s="140" t="s">
        <v>42</v>
      </c>
      <c r="AA85" s="104"/>
      <c r="AB85" s="92"/>
      <c r="AC85" s="110"/>
      <c r="AD85" s="107"/>
      <c r="AE85" s="108"/>
      <c r="AF85" s="110"/>
      <c r="AG85" s="104"/>
      <c r="AH85" s="92"/>
      <c r="AI85" s="110"/>
      <c r="AJ85" s="104"/>
      <c r="AK85" s="142"/>
      <c r="AL85" s="110"/>
    </row>
    <row r="86" spans="2:38" ht="20.45">
      <c r="B86" s="107" t="s">
        <v>236</v>
      </c>
      <c r="C86" s="108" t="s">
        <v>64</v>
      </c>
      <c r="D86" s="109" t="s">
        <v>141</v>
      </c>
      <c r="E86" s="107">
        <v>7205</v>
      </c>
      <c r="F86" s="108"/>
      <c r="G86" s="109"/>
      <c r="H86" s="107">
        <v>7139</v>
      </c>
      <c r="I86" s="108"/>
      <c r="J86" s="109"/>
      <c r="K86" s="104"/>
      <c r="L86" s="109"/>
      <c r="M86" s="107">
        <v>-1751</v>
      </c>
      <c r="N86" s="108">
        <v>-1751</v>
      </c>
      <c r="O86" s="109">
        <v>-1675</v>
      </c>
      <c r="P86" s="115" t="s">
        <v>40</v>
      </c>
      <c r="Q86" s="113" t="s">
        <v>41</v>
      </c>
      <c r="R86" s="107">
        <v>66</v>
      </c>
      <c r="S86" s="108" t="s">
        <v>139</v>
      </c>
      <c r="T86" s="109">
        <v>0</v>
      </c>
      <c r="U86" s="107"/>
      <c r="V86" s="108"/>
      <c r="W86" s="108"/>
      <c r="X86" s="104" t="s">
        <v>5</v>
      </c>
      <c r="Y86" s="92">
        <v>140</v>
      </c>
      <c r="Z86" s="140" t="s">
        <v>42</v>
      </c>
      <c r="AA86" s="104"/>
      <c r="AB86" s="92"/>
      <c r="AC86" s="110"/>
      <c r="AD86" s="107"/>
      <c r="AE86" s="108"/>
      <c r="AF86" s="110"/>
      <c r="AG86" s="104"/>
      <c r="AH86" s="92"/>
      <c r="AI86" s="110"/>
      <c r="AJ86" s="104"/>
      <c r="AK86" s="142"/>
      <c r="AL86" s="110"/>
    </row>
    <row r="87" spans="2:38" ht="20.45">
      <c r="B87" s="107" t="s">
        <v>236</v>
      </c>
      <c r="C87" s="108" t="s">
        <v>64</v>
      </c>
      <c r="D87" s="109" t="s">
        <v>142</v>
      </c>
      <c r="E87" s="107">
        <v>7205</v>
      </c>
      <c r="F87" s="108"/>
      <c r="G87" s="109"/>
      <c r="H87" s="107">
        <v>7139</v>
      </c>
      <c r="I87" s="108"/>
      <c r="J87" s="109"/>
      <c r="K87" s="104"/>
      <c r="L87" s="109"/>
      <c r="M87" s="107">
        <v>-1751</v>
      </c>
      <c r="N87" s="108">
        <v>-1751</v>
      </c>
      <c r="O87" s="109">
        <v>-1675</v>
      </c>
      <c r="P87" s="115" t="s">
        <v>40</v>
      </c>
      <c r="Q87" s="113" t="s">
        <v>41</v>
      </c>
      <c r="R87" s="107">
        <v>66</v>
      </c>
      <c r="S87" s="108" t="s">
        <v>139</v>
      </c>
      <c r="T87" s="109">
        <v>0</v>
      </c>
      <c r="U87" s="107"/>
      <c r="V87" s="108"/>
      <c r="W87" s="108"/>
      <c r="X87" s="104" t="s">
        <v>5</v>
      </c>
      <c r="Y87" s="92">
        <v>140</v>
      </c>
      <c r="Z87" s="140" t="s">
        <v>42</v>
      </c>
      <c r="AA87" s="107"/>
      <c r="AB87" s="92"/>
      <c r="AC87" s="110"/>
      <c r="AD87" s="107"/>
      <c r="AE87" s="108"/>
      <c r="AF87" s="110"/>
      <c r="AG87" s="104"/>
      <c r="AH87" s="92"/>
      <c r="AI87" s="110"/>
      <c r="AJ87" s="104"/>
      <c r="AK87" s="142"/>
      <c r="AL87" s="110"/>
    </row>
    <row r="88" spans="2:38" ht="30.6">
      <c r="B88" s="107" t="s">
        <v>240</v>
      </c>
      <c r="C88" s="108" t="s">
        <v>64</v>
      </c>
      <c r="D88" s="109" t="s">
        <v>138</v>
      </c>
      <c r="E88" s="107">
        <v>8328</v>
      </c>
      <c r="F88" s="108"/>
      <c r="G88" s="109"/>
      <c r="H88" s="107">
        <v>6629</v>
      </c>
      <c r="I88" s="108"/>
      <c r="J88" s="109"/>
      <c r="K88" s="104"/>
      <c r="L88" s="109"/>
      <c r="M88" s="107">
        <v>0</v>
      </c>
      <c r="N88" s="108">
        <v>0</v>
      </c>
      <c r="O88" s="109">
        <v>0</v>
      </c>
      <c r="P88" s="115" t="s">
        <v>53</v>
      </c>
      <c r="Q88" s="113" t="s">
        <v>41</v>
      </c>
      <c r="R88" s="107">
        <v>1699</v>
      </c>
      <c r="S88" s="108" t="s">
        <v>139</v>
      </c>
      <c r="T88" s="109">
        <v>0</v>
      </c>
      <c r="U88" s="107"/>
      <c r="V88" s="108"/>
      <c r="W88" s="108"/>
      <c r="X88" s="104" t="s">
        <v>5</v>
      </c>
      <c r="Y88" s="92">
        <v>140</v>
      </c>
      <c r="Z88" s="140" t="s">
        <v>170</v>
      </c>
      <c r="AA88" s="107" t="s">
        <v>6</v>
      </c>
      <c r="AB88" s="92">
        <v>6616</v>
      </c>
      <c r="AC88" s="140" t="s">
        <v>241</v>
      </c>
      <c r="AD88" s="107"/>
      <c r="AE88" s="108"/>
      <c r="AF88" s="110"/>
      <c r="AG88" s="104"/>
      <c r="AH88" s="92"/>
      <c r="AI88" s="110"/>
      <c r="AJ88" s="104" t="s">
        <v>9</v>
      </c>
      <c r="AK88" s="142">
        <v>-10000</v>
      </c>
      <c r="AL88" s="110" t="s">
        <v>150</v>
      </c>
    </row>
    <row r="89" spans="2:38" ht="30.6">
      <c r="B89" s="107" t="s">
        <v>240</v>
      </c>
      <c r="C89" s="108" t="s">
        <v>64</v>
      </c>
      <c r="D89" s="109" t="s">
        <v>141</v>
      </c>
      <c r="E89" s="107">
        <v>8328</v>
      </c>
      <c r="F89" s="108"/>
      <c r="G89" s="109"/>
      <c r="H89" s="107">
        <v>6629</v>
      </c>
      <c r="I89" s="108"/>
      <c r="J89" s="109"/>
      <c r="K89" s="104"/>
      <c r="L89" s="109"/>
      <c r="M89" s="107">
        <v>0</v>
      </c>
      <c r="N89" s="108">
        <v>0</v>
      </c>
      <c r="O89" s="109">
        <v>0</v>
      </c>
      <c r="P89" s="115" t="s">
        <v>53</v>
      </c>
      <c r="Q89" s="113" t="s">
        <v>41</v>
      </c>
      <c r="R89" s="107">
        <v>1699</v>
      </c>
      <c r="S89" s="108" t="s">
        <v>139</v>
      </c>
      <c r="T89" s="109">
        <v>0</v>
      </c>
      <c r="U89" s="107"/>
      <c r="V89" s="108"/>
      <c r="W89" s="108"/>
      <c r="X89" s="104" t="s">
        <v>5</v>
      </c>
      <c r="Y89" s="92">
        <v>140</v>
      </c>
      <c r="Z89" s="140" t="s">
        <v>170</v>
      </c>
      <c r="AA89" s="107" t="s">
        <v>6</v>
      </c>
      <c r="AB89" s="92">
        <v>6131</v>
      </c>
      <c r="AC89" s="140" t="s">
        <v>242</v>
      </c>
      <c r="AD89" s="107"/>
      <c r="AE89" s="92"/>
      <c r="AF89" s="110"/>
      <c r="AG89" s="104"/>
      <c r="AH89" s="92"/>
      <c r="AI89" s="110"/>
      <c r="AJ89" s="104" t="s">
        <v>9</v>
      </c>
      <c r="AK89" s="142">
        <v>-10000</v>
      </c>
      <c r="AL89" s="110" t="s">
        <v>150</v>
      </c>
    </row>
    <row r="90" spans="2:38" ht="30.6">
      <c r="B90" s="107" t="s">
        <v>240</v>
      </c>
      <c r="C90" s="108" t="s">
        <v>64</v>
      </c>
      <c r="D90" s="109" t="s">
        <v>142</v>
      </c>
      <c r="E90" s="107">
        <v>8328</v>
      </c>
      <c r="F90" s="108"/>
      <c r="G90" s="109"/>
      <c r="H90" s="107">
        <v>6629</v>
      </c>
      <c r="I90" s="108"/>
      <c r="J90" s="109"/>
      <c r="K90" s="104"/>
      <c r="L90" s="109"/>
      <c r="M90" s="107">
        <v>0</v>
      </c>
      <c r="N90" s="108">
        <v>0</v>
      </c>
      <c r="O90" s="109">
        <v>0</v>
      </c>
      <c r="P90" s="115" t="s">
        <v>53</v>
      </c>
      <c r="Q90" s="113" t="s">
        <v>41</v>
      </c>
      <c r="R90" s="107">
        <v>1699</v>
      </c>
      <c r="S90" s="108" t="s">
        <v>139</v>
      </c>
      <c r="T90" s="109">
        <v>0</v>
      </c>
      <c r="U90" s="107"/>
      <c r="V90" s="108"/>
      <c r="W90" s="108"/>
      <c r="X90" s="104" t="s">
        <v>5</v>
      </c>
      <c r="Y90" s="92">
        <v>140</v>
      </c>
      <c r="Z90" s="140" t="s">
        <v>170</v>
      </c>
      <c r="AA90" s="107" t="s">
        <v>6</v>
      </c>
      <c r="AB90" s="92">
        <v>5735</v>
      </c>
      <c r="AC90" s="140" t="s">
        <v>243</v>
      </c>
      <c r="AD90" s="107"/>
      <c r="AE90" s="92"/>
      <c r="AF90" s="110"/>
      <c r="AG90" s="104"/>
      <c r="AH90" s="92"/>
      <c r="AI90" s="110"/>
      <c r="AJ90" s="104" t="s">
        <v>9</v>
      </c>
      <c r="AK90" s="142">
        <v>-10000</v>
      </c>
      <c r="AL90" s="110" t="s">
        <v>150</v>
      </c>
    </row>
    <row r="91" spans="2:38" ht="30.6">
      <c r="B91" s="107" t="s">
        <v>240</v>
      </c>
      <c r="C91" s="108" t="s">
        <v>64</v>
      </c>
      <c r="D91" s="109" t="s">
        <v>143</v>
      </c>
      <c r="E91" s="107">
        <v>8328</v>
      </c>
      <c r="F91" s="108"/>
      <c r="G91" s="109"/>
      <c r="H91" s="107">
        <v>8030</v>
      </c>
      <c r="I91" s="108"/>
      <c r="J91" s="109"/>
      <c r="K91" s="104"/>
      <c r="L91" s="109"/>
      <c r="M91" s="107">
        <v>0</v>
      </c>
      <c r="N91" s="108">
        <v>0</v>
      </c>
      <c r="O91" s="109">
        <v>0</v>
      </c>
      <c r="P91" s="115" t="s">
        <v>53</v>
      </c>
      <c r="Q91" s="113" t="s">
        <v>41</v>
      </c>
      <c r="R91" s="107">
        <v>298</v>
      </c>
      <c r="S91" s="108" t="s">
        <v>139</v>
      </c>
      <c r="T91" s="109">
        <v>0</v>
      </c>
      <c r="U91" s="107"/>
      <c r="V91" s="108"/>
      <c r="W91" s="108"/>
      <c r="X91" s="104" t="s">
        <v>5</v>
      </c>
      <c r="Y91" s="92">
        <v>140</v>
      </c>
      <c r="Z91" s="140" t="s">
        <v>170</v>
      </c>
      <c r="AA91" s="107" t="s">
        <v>6</v>
      </c>
      <c r="AB91" s="92">
        <v>7209</v>
      </c>
      <c r="AC91" s="140" t="s">
        <v>242</v>
      </c>
      <c r="AD91" s="107"/>
      <c r="AE91" s="92"/>
      <c r="AF91" s="110"/>
      <c r="AG91" s="104"/>
      <c r="AH91" s="92"/>
      <c r="AI91" s="110"/>
      <c r="AJ91" s="104" t="s">
        <v>9</v>
      </c>
      <c r="AK91" s="142">
        <v>-10000</v>
      </c>
      <c r="AL91" s="110" t="s">
        <v>150</v>
      </c>
    </row>
    <row r="92" spans="2:38" ht="20.45">
      <c r="B92" s="107" t="s">
        <v>240</v>
      </c>
      <c r="C92" s="108" t="s">
        <v>64</v>
      </c>
      <c r="D92" s="109" t="s">
        <v>145</v>
      </c>
      <c r="E92" s="107">
        <v>8328</v>
      </c>
      <c r="F92" s="108"/>
      <c r="G92" s="109"/>
      <c r="H92" s="107">
        <v>8030</v>
      </c>
      <c r="I92" s="108"/>
      <c r="J92" s="109"/>
      <c r="K92" s="104"/>
      <c r="L92" s="109"/>
      <c r="M92" s="107">
        <v>0</v>
      </c>
      <c r="N92" s="108">
        <v>0</v>
      </c>
      <c r="O92" s="109">
        <v>0</v>
      </c>
      <c r="P92" s="115" t="s">
        <v>53</v>
      </c>
      <c r="Q92" s="113" t="s">
        <v>41</v>
      </c>
      <c r="R92" s="107">
        <v>298</v>
      </c>
      <c r="S92" s="108" t="s">
        <v>139</v>
      </c>
      <c r="T92" s="109">
        <v>0</v>
      </c>
      <c r="U92" s="107"/>
      <c r="V92" s="108"/>
      <c r="W92" s="108"/>
      <c r="X92" s="104" t="s">
        <v>5</v>
      </c>
      <c r="Y92" s="92">
        <v>140</v>
      </c>
      <c r="Z92" s="140" t="s">
        <v>170</v>
      </c>
      <c r="AA92" s="107"/>
      <c r="AB92" s="92"/>
      <c r="AC92" s="110"/>
      <c r="AD92" s="107"/>
      <c r="AE92" s="92"/>
      <c r="AF92" s="110"/>
      <c r="AG92" s="104"/>
      <c r="AH92" s="92"/>
      <c r="AI92" s="110"/>
      <c r="AJ92" s="104" t="s">
        <v>9</v>
      </c>
      <c r="AK92" s="142">
        <v>-10000</v>
      </c>
      <c r="AL92" s="110" t="s">
        <v>150</v>
      </c>
    </row>
    <row r="93" spans="2:38" ht="20.45">
      <c r="B93" s="107" t="s">
        <v>240</v>
      </c>
      <c r="C93" s="108" t="s">
        <v>64</v>
      </c>
      <c r="D93" s="109" t="s">
        <v>146</v>
      </c>
      <c r="E93" s="107">
        <v>8328</v>
      </c>
      <c r="F93" s="108"/>
      <c r="G93" s="109"/>
      <c r="H93" s="107">
        <v>8315</v>
      </c>
      <c r="I93" s="108"/>
      <c r="J93" s="109"/>
      <c r="K93" s="107"/>
      <c r="L93" s="109"/>
      <c r="M93" s="107">
        <v>0</v>
      </c>
      <c r="N93" s="108">
        <v>0</v>
      </c>
      <c r="O93" s="109">
        <v>0</v>
      </c>
      <c r="P93" s="115" t="s">
        <v>53</v>
      </c>
      <c r="Q93" s="113" t="s">
        <v>41</v>
      </c>
      <c r="R93" s="107">
        <v>13</v>
      </c>
      <c r="S93" s="108" t="s">
        <v>139</v>
      </c>
      <c r="T93" s="109">
        <v>0</v>
      </c>
      <c r="U93" s="107"/>
      <c r="V93" s="108"/>
      <c r="W93" s="113"/>
      <c r="X93" s="104" t="s">
        <v>5</v>
      </c>
      <c r="Y93" s="108">
        <v>140</v>
      </c>
      <c r="Z93" s="117" t="s">
        <v>42</v>
      </c>
      <c r="AA93" s="107"/>
      <c r="AB93" s="108"/>
      <c r="AC93" s="116"/>
      <c r="AD93" s="107"/>
      <c r="AE93" s="108"/>
      <c r="AF93" s="116"/>
      <c r="AG93" s="107"/>
      <c r="AH93" s="108"/>
      <c r="AI93" s="116"/>
      <c r="AJ93" s="107"/>
      <c r="AK93" s="146"/>
      <c r="AL93" s="110"/>
    </row>
    <row r="94" spans="2:38" ht="30.6">
      <c r="B94" s="107" t="s">
        <v>245</v>
      </c>
      <c r="C94" s="108" t="s">
        <v>64</v>
      </c>
      <c r="D94" s="109" t="s">
        <v>147</v>
      </c>
      <c r="E94" s="107">
        <v>9022</v>
      </c>
      <c r="F94" s="108"/>
      <c r="G94" s="109"/>
      <c r="H94" s="107">
        <v>7000</v>
      </c>
      <c r="I94" s="108"/>
      <c r="J94" s="109"/>
      <c r="K94" s="107"/>
      <c r="L94" s="109"/>
      <c r="M94" s="107">
        <v>0</v>
      </c>
      <c r="N94" s="108">
        <v>0</v>
      </c>
      <c r="O94" s="109">
        <v>0</v>
      </c>
      <c r="P94" s="115" t="s">
        <v>53</v>
      </c>
      <c r="Q94" s="113" t="s">
        <v>144</v>
      </c>
      <c r="R94" s="107">
        <v>2022</v>
      </c>
      <c r="S94" s="108" t="s">
        <v>139</v>
      </c>
      <c r="T94" s="109">
        <v>0</v>
      </c>
      <c r="U94" s="107"/>
      <c r="V94" s="108"/>
      <c r="W94" s="108"/>
      <c r="X94" s="104" t="s">
        <v>5</v>
      </c>
      <c r="Y94" s="108">
        <v>157</v>
      </c>
      <c r="Z94" s="140" t="s">
        <v>170</v>
      </c>
      <c r="AA94" s="107" t="s">
        <v>6</v>
      </c>
      <c r="AB94" s="108">
        <v>8054</v>
      </c>
      <c r="AC94" s="117" t="s">
        <v>113</v>
      </c>
      <c r="AD94" s="107"/>
      <c r="AE94" s="108"/>
      <c r="AF94" s="116"/>
      <c r="AG94" s="107"/>
      <c r="AH94" s="108"/>
      <c r="AI94" s="116"/>
      <c r="AJ94" s="104" t="s">
        <v>9</v>
      </c>
      <c r="AK94" s="146">
        <v>-10000</v>
      </c>
      <c r="AL94" s="116" t="s">
        <v>150</v>
      </c>
    </row>
    <row r="95" spans="2:38" ht="30.6">
      <c r="B95" s="107" t="s">
        <v>245</v>
      </c>
      <c r="C95" s="108" t="s">
        <v>64</v>
      </c>
      <c r="D95" s="109" t="s">
        <v>148</v>
      </c>
      <c r="E95" s="107">
        <v>9022</v>
      </c>
      <c r="F95" s="108"/>
      <c r="G95" s="109"/>
      <c r="H95" s="107">
        <v>7892</v>
      </c>
      <c r="I95" s="108"/>
      <c r="J95" s="109"/>
      <c r="K95" s="107"/>
      <c r="L95" s="109"/>
      <c r="M95" s="107">
        <v>0</v>
      </c>
      <c r="N95" s="108">
        <v>0</v>
      </c>
      <c r="O95" s="109">
        <v>0</v>
      </c>
      <c r="P95" s="115" t="s">
        <v>53</v>
      </c>
      <c r="Q95" s="113" t="s">
        <v>41</v>
      </c>
      <c r="R95" s="107">
        <v>1130</v>
      </c>
      <c r="S95" s="108" t="s">
        <v>139</v>
      </c>
      <c r="T95" s="109">
        <v>0</v>
      </c>
      <c r="U95" s="107"/>
      <c r="V95" s="108"/>
      <c r="W95" s="108"/>
      <c r="X95" s="104" t="s">
        <v>5</v>
      </c>
      <c r="Y95" s="108">
        <v>160</v>
      </c>
      <c r="Z95" s="140" t="s">
        <v>170</v>
      </c>
      <c r="AA95" s="107" t="s">
        <v>6</v>
      </c>
      <c r="AB95" s="108">
        <v>8609</v>
      </c>
      <c r="AC95" s="117" t="s">
        <v>113</v>
      </c>
      <c r="AD95" s="107"/>
      <c r="AE95" s="108"/>
      <c r="AF95" s="116"/>
      <c r="AG95" s="107"/>
      <c r="AH95" s="108"/>
      <c r="AI95" s="116"/>
      <c r="AJ95" s="104" t="s">
        <v>9</v>
      </c>
      <c r="AK95" s="146">
        <v>-10000</v>
      </c>
      <c r="AL95" s="116" t="s">
        <v>150</v>
      </c>
    </row>
    <row r="96" spans="2:38" ht="30.6">
      <c r="B96" s="107" t="s">
        <v>245</v>
      </c>
      <c r="C96" s="108" t="s">
        <v>64</v>
      </c>
      <c r="D96" s="109" t="s">
        <v>149</v>
      </c>
      <c r="E96" s="107">
        <v>9022</v>
      </c>
      <c r="F96" s="108"/>
      <c r="G96" s="109"/>
      <c r="H96" s="107">
        <v>8783</v>
      </c>
      <c r="I96" s="108"/>
      <c r="J96" s="109"/>
      <c r="K96" s="107"/>
      <c r="L96" s="109"/>
      <c r="M96" s="107">
        <v>0</v>
      </c>
      <c r="N96" s="108">
        <v>0</v>
      </c>
      <c r="O96" s="109">
        <v>0</v>
      </c>
      <c r="P96" s="115" t="s">
        <v>53</v>
      </c>
      <c r="Q96" s="113" t="s">
        <v>41</v>
      </c>
      <c r="R96" s="107">
        <v>239</v>
      </c>
      <c r="S96" s="108" t="s">
        <v>139</v>
      </c>
      <c r="T96" s="109">
        <v>0</v>
      </c>
      <c r="U96" s="107"/>
      <c r="V96" s="108"/>
      <c r="W96" s="108"/>
      <c r="X96" s="104" t="s">
        <v>5</v>
      </c>
      <c r="Y96" s="108">
        <v>158</v>
      </c>
      <c r="Z96" s="140" t="s">
        <v>42</v>
      </c>
      <c r="AA96" s="107" t="s">
        <v>6</v>
      </c>
      <c r="AB96" s="108">
        <v>8550</v>
      </c>
      <c r="AC96" s="117" t="s">
        <v>113</v>
      </c>
      <c r="AD96" s="107"/>
      <c r="AE96" s="108"/>
      <c r="AF96" s="116"/>
      <c r="AG96" s="107"/>
      <c r="AH96" s="108"/>
      <c r="AI96" s="116"/>
      <c r="AJ96" s="107"/>
      <c r="AK96" s="146"/>
      <c r="AL96" s="110"/>
    </row>
    <row r="97" spans="2:38" ht="30.6">
      <c r="B97" s="107" t="s">
        <v>245</v>
      </c>
      <c r="C97" s="108" t="s">
        <v>64</v>
      </c>
      <c r="D97" s="109" t="s">
        <v>151</v>
      </c>
      <c r="E97" s="107">
        <v>9022</v>
      </c>
      <c r="F97" s="108"/>
      <c r="G97" s="109"/>
      <c r="H97" s="107">
        <v>8937</v>
      </c>
      <c r="I97" s="108"/>
      <c r="J97" s="109"/>
      <c r="K97" s="107"/>
      <c r="L97" s="109"/>
      <c r="M97" s="107">
        <v>0</v>
      </c>
      <c r="N97" s="108">
        <v>0</v>
      </c>
      <c r="O97" s="109">
        <v>0</v>
      </c>
      <c r="P97" s="115" t="s">
        <v>53</v>
      </c>
      <c r="Q97" s="113" t="s">
        <v>45</v>
      </c>
      <c r="R97" s="107">
        <v>85</v>
      </c>
      <c r="S97" s="108" t="s">
        <v>139</v>
      </c>
      <c r="T97" s="109">
        <v>0</v>
      </c>
      <c r="U97" s="107"/>
      <c r="V97" s="108"/>
      <c r="W97" s="108"/>
      <c r="X97" s="104" t="s">
        <v>5</v>
      </c>
      <c r="Y97" s="108">
        <v>160</v>
      </c>
      <c r="Z97" s="140" t="s">
        <v>42</v>
      </c>
      <c r="AA97" s="107" t="s">
        <v>6</v>
      </c>
      <c r="AB97" s="108">
        <v>8714</v>
      </c>
      <c r="AC97" s="117" t="s">
        <v>113</v>
      </c>
      <c r="AD97" s="107"/>
      <c r="AE97" s="108"/>
      <c r="AF97" s="116"/>
      <c r="AG97" s="107"/>
      <c r="AH97" s="108"/>
      <c r="AI97" s="116"/>
      <c r="AJ97" s="107"/>
      <c r="AK97" s="146"/>
      <c r="AL97" s="110"/>
    </row>
    <row r="98" spans="2:38" ht="20.45">
      <c r="B98" s="107" t="s">
        <v>245</v>
      </c>
      <c r="C98" s="108" t="s">
        <v>64</v>
      </c>
      <c r="D98" s="109" t="s">
        <v>153</v>
      </c>
      <c r="E98" s="107">
        <v>9022</v>
      </c>
      <c r="F98" s="108"/>
      <c r="G98" s="109"/>
      <c r="H98" s="107">
        <v>8992</v>
      </c>
      <c r="I98" s="108"/>
      <c r="J98" s="109"/>
      <c r="K98" s="107"/>
      <c r="L98" s="109"/>
      <c r="M98" s="107">
        <v>0</v>
      </c>
      <c r="N98" s="108">
        <v>0</v>
      </c>
      <c r="O98" s="109">
        <v>0</v>
      </c>
      <c r="P98" s="115" t="s">
        <v>53</v>
      </c>
      <c r="Q98" s="113" t="s">
        <v>41</v>
      </c>
      <c r="R98" s="107">
        <v>30</v>
      </c>
      <c r="S98" s="108" t="s">
        <v>139</v>
      </c>
      <c r="T98" s="109">
        <v>0</v>
      </c>
      <c r="U98" s="107"/>
      <c r="V98" s="108"/>
      <c r="W98" s="108"/>
      <c r="X98" s="104" t="s">
        <v>5</v>
      </c>
      <c r="Y98" s="108">
        <v>160</v>
      </c>
      <c r="Z98" s="140" t="s">
        <v>42</v>
      </c>
      <c r="AA98" s="107"/>
      <c r="AB98" s="108"/>
      <c r="AC98" s="116"/>
      <c r="AD98" s="107"/>
      <c r="AE98" s="108"/>
      <c r="AF98" s="116"/>
      <c r="AG98" s="107"/>
      <c r="AH98" s="108"/>
      <c r="AI98" s="116"/>
      <c r="AJ98" s="107"/>
      <c r="AK98" s="146"/>
      <c r="AL98" s="110"/>
    </row>
    <row r="99" spans="2:38" ht="20.45">
      <c r="B99" s="107" t="s">
        <v>245</v>
      </c>
      <c r="C99" s="108" t="s">
        <v>64</v>
      </c>
      <c r="D99" s="109" t="s">
        <v>155</v>
      </c>
      <c r="E99" s="107">
        <v>9022</v>
      </c>
      <c r="F99" s="108"/>
      <c r="G99" s="109"/>
      <c r="H99" s="107">
        <v>8992</v>
      </c>
      <c r="I99" s="108"/>
      <c r="J99" s="109"/>
      <c r="K99" s="107"/>
      <c r="L99" s="109"/>
      <c r="M99" s="107">
        <v>0</v>
      </c>
      <c r="N99" s="108">
        <v>0</v>
      </c>
      <c r="O99" s="109">
        <v>0</v>
      </c>
      <c r="P99" s="115" t="s">
        <v>53</v>
      </c>
      <c r="Q99" s="113" t="s">
        <v>41</v>
      </c>
      <c r="R99" s="107">
        <v>30</v>
      </c>
      <c r="S99" s="108" t="s">
        <v>139</v>
      </c>
      <c r="T99" s="109">
        <v>0</v>
      </c>
      <c r="U99" s="107"/>
      <c r="V99" s="108"/>
      <c r="W99" s="108"/>
      <c r="X99" s="104" t="s">
        <v>5</v>
      </c>
      <c r="Y99" s="108">
        <v>160</v>
      </c>
      <c r="Z99" s="140" t="s">
        <v>42</v>
      </c>
      <c r="AA99" s="107"/>
      <c r="AB99" s="108"/>
      <c r="AC99" s="116"/>
      <c r="AD99" s="107"/>
      <c r="AE99" s="108"/>
      <c r="AF99" s="116"/>
      <c r="AG99" s="107"/>
      <c r="AH99" s="108"/>
      <c r="AI99" s="116"/>
      <c r="AJ99" s="107"/>
      <c r="AK99" s="146"/>
      <c r="AL99" s="110"/>
    </row>
    <row r="100" spans="2:38" ht="30.6">
      <c r="B100" s="107" t="s">
        <v>247</v>
      </c>
      <c r="C100" s="108" t="s">
        <v>64</v>
      </c>
      <c r="D100" s="109" t="s">
        <v>143</v>
      </c>
      <c r="E100" s="107">
        <v>9264</v>
      </c>
      <c r="F100" s="108"/>
      <c r="G100" s="109"/>
      <c r="H100" s="107">
        <v>8900</v>
      </c>
      <c r="I100" s="108"/>
      <c r="J100" s="109"/>
      <c r="K100" s="107"/>
      <c r="L100" s="109"/>
      <c r="M100" s="107">
        <v>1513</v>
      </c>
      <c r="N100" s="108">
        <v>364</v>
      </c>
      <c r="O100" s="109">
        <v>1513</v>
      </c>
      <c r="P100" s="115" t="s">
        <v>44</v>
      </c>
      <c r="Q100" s="113" t="s">
        <v>41</v>
      </c>
      <c r="R100" s="107">
        <v>364</v>
      </c>
      <c r="S100" s="108" t="s">
        <v>139</v>
      </c>
      <c r="T100" s="109">
        <v>364</v>
      </c>
      <c r="U100" s="107"/>
      <c r="V100" s="108"/>
      <c r="W100" s="108"/>
      <c r="X100" s="104" t="s">
        <v>5</v>
      </c>
      <c r="Y100" s="108">
        <v>140</v>
      </c>
      <c r="Z100" s="140" t="s">
        <v>170</v>
      </c>
      <c r="AA100" s="107" t="s">
        <v>6</v>
      </c>
      <c r="AB100" s="108">
        <v>8323</v>
      </c>
      <c r="AC100" s="117" t="s">
        <v>109</v>
      </c>
      <c r="AD100" s="107"/>
      <c r="AE100" s="108"/>
      <c r="AF100" s="116"/>
      <c r="AG100" s="107"/>
      <c r="AH100" s="108"/>
      <c r="AI100" s="116"/>
      <c r="AJ100" s="104" t="s">
        <v>9</v>
      </c>
      <c r="AK100" s="146">
        <v>-10000</v>
      </c>
      <c r="AL100" s="110" t="s">
        <v>150</v>
      </c>
    </row>
    <row r="101" spans="2:38" ht="30.6">
      <c r="B101" s="107" t="s">
        <v>247</v>
      </c>
      <c r="C101" s="108" t="s">
        <v>64</v>
      </c>
      <c r="D101" s="109" t="s">
        <v>145</v>
      </c>
      <c r="E101" s="107">
        <v>9264</v>
      </c>
      <c r="F101" s="108"/>
      <c r="G101" s="109"/>
      <c r="H101" s="107">
        <v>8900</v>
      </c>
      <c r="I101" s="108"/>
      <c r="J101" s="109"/>
      <c r="K101" s="107"/>
      <c r="L101" s="109"/>
      <c r="M101" s="107">
        <v>1513</v>
      </c>
      <c r="N101" s="108">
        <v>364</v>
      </c>
      <c r="O101" s="109">
        <v>1513</v>
      </c>
      <c r="P101" s="115" t="s">
        <v>44</v>
      </c>
      <c r="Q101" s="113" t="s">
        <v>41</v>
      </c>
      <c r="R101" s="107">
        <v>364</v>
      </c>
      <c r="S101" s="108" t="s">
        <v>139</v>
      </c>
      <c r="T101" s="109">
        <v>364</v>
      </c>
      <c r="U101" s="107"/>
      <c r="V101" s="108"/>
      <c r="W101" s="108"/>
      <c r="X101" s="104" t="s">
        <v>5</v>
      </c>
      <c r="Y101" s="108">
        <v>140</v>
      </c>
      <c r="Z101" s="140" t="s">
        <v>170</v>
      </c>
      <c r="AA101" s="107" t="s">
        <v>6</v>
      </c>
      <c r="AB101" s="108">
        <v>8748</v>
      </c>
      <c r="AC101" s="117" t="s">
        <v>109</v>
      </c>
      <c r="AD101" s="107"/>
      <c r="AE101" s="108"/>
      <c r="AF101" s="116"/>
      <c r="AG101" s="107"/>
      <c r="AH101" s="108"/>
      <c r="AI101" s="116"/>
      <c r="AJ101" s="104" t="s">
        <v>9</v>
      </c>
      <c r="AK101" s="146">
        <v>-10000</v>
      </c>
      <c r="AL101" s="110" t="s">
        <v>150</v>
      </c>
    </row>
    <row r="102" spans="2:38" ht="20.45">
      <c r="B102" s="107" t="s">
        <v>247</v>
      </c>
      <c r="C102" s="108" t="s">
        <v>64</v>
      </c>
      <c r="D102" s="109" t="s">
        <v>146</v>
      </c>
      <c r="E102" s="107">
        <v>9264</v>
      </c>
      <c r="F102" s="108"/>
      <c r="G102" s="109"/>
      <c r="H102" s="107">
        <v>9246</v>
      </c>
      <c r="I102" s="108"/>
      <c r="J102" s="109"/>
      <c r="K102" s="107"/>
      <c r="L102" s="109"/>
      <c r="M102" s="107">
        <v>1513</v>
      </c>
      <c r="N102" s="108">
        <v>364</v>
      </c>
      <c r="O102" s="109">
        <v>1163</v>
      </c>
      <c r="P102" s="115" t="s">
        <v>44</v>
      </c>
      <c r="Q102" s="113" t="s">
        <v>41</v>
      </c>
      <c r="R102" s="107">
        <v>18</v>
      </c>
      <c r="S102" s="108" t="s">
        <v>139</v>
      </c>
      <c r="T102" s="109">
        <v>14</v>
      </c>
      <c r="U102" s="107"/>
      <c r="V102" s="108"/>
      <c r="W102" s="108"/>
      <c r="X102" s="104" t="s">
        <v>5</v>
      </c>
      <c r="Y102" s="108">
        <v>140</v>
      </c>
      <c r="Z102" s="140" t="s">
        <v>42</v>
      </c>
      <c r="AA102" s="107"/>
      <c r="AB102" s="108"/>
      <c r="AC102" s="116"/>
      <c r="AD102" s="107"/>
      <c r="AE102" s="108"/>
      <c r="AF102" s="116"/>
      <c r="AG102" s="107"/>
      <c r="AH102" s="108"/>
      <c r="AI102" s="116"/>
      <c r="AJ102" s="107"/>
      <c r="AK102" s="146"/>
      <c r="AL102" s="110"/>
    </row>
    <row r="103" spans="2:38">
      <c r="B103" s="107" t="s">
        <v>249</v>
      </c>
      <c r="C103" s="108" t="s">
        <v>64</v>
      </c>
      <c r="D103" s="109" t="s">
        <v>138</v>
      </c>
      <c r="E103" s="107">
        <v>7260</v>
      </c>
      <c r="F103" s="108"/>
      <c r="G103" s="109"/>
      <c r="H103" s="107">
        <v>7239</v>
      </c>
      <c r="I103" s="108"/>
      <c r="J103" s="109"/>
      <c r="K103" s="107"/>
      <c r="L103" s="109"/>
      <c r="M103" s="107">
        <v>-698</v>
      </c>
      <c r="N103" s="108">
        <v>-698</v>
      </c>
      <c r="O103" s="109">
        <v>-676</v>
      </c>
      <c r="P103" s="115" t="s">
        <v>40</v>
      </c>
      <c r="Q103" s="113" t="s">
        <v>144</v>
      </c>
      <c r="R103" s="107">
        <v>21</v>
      </c>
      <c r="S103" s="108" t="s">
        <v>139</v>
      </c>
      <c r="T103" s="109">
        <v>0</v>
      </c>
      <c r="U103" s="107"/>
      <c r="V103" s="108"/>
      <c r="W103" s="108"/>
      <c r="X103" s="104"/>
      <c r="Y103" s="108"/>
      <c r="Z103" s="140"/>
      <c r="AA103" s="107"/>
      <c r="AB103" s="108"/>
      <c r="AC103" s="116"/>
      <c r="AD103" s="107"/>
      <c r="AE103" s="108"/>
      <c r="AF103" s="116"/>
      <c r="AG103" s="107"/>
      <c r="AH103" s="108"/>
      <c r="AI103" s="116"/>
      <c r="AJ103" s="104" t="s">
        <v>9</v>
      </c>
      <c r="AK103" s="146">
        <v>-10000</v>
      </c>
      <c r="AL103" s="110" t="s">
        <v>150</v>
      </c>
    </row>
    <row r="104" spans="2:38">
      <c r="B104" s="107" t="s">
        <v>249</v>
      </c>
      <c r="C104" s="108" t="s">
        <v>64</v>
      </c>
      <c r="D104" s="109" t="s">
        <v>141</v>
      </c>
      <c r="E104" s="107">
        <v>7260</v>
      </c>
      <c r="F104" s="108"/>
      <c r="G104" s="109"/>
      <c r="H104" s="107">
        <v>7239</v>
      </c>
      <c r="I104" s="108"/>
      <c r="J104" s="109"/>
      <c r="K104" s="107"/>
      <c r="L104" s="109"/>
      <c r="M104" s="107">
        <v>-698</v>
      </c>
      <c r="N104" s="108">
        <v>-698</v>
      </c>
      <c r="O104" s="109">
        <v>-676</v>
      </c>
      <c r="P104" s="115" t="s">
        <v>40</v>
      </c>
      <c r="Q104" s="113" t="s">
        <v>144</v>
      </c>
      <c r="R104" s="107">
        <v>21</v>
      </c>
      <c r="S104" s="108" t="s">
        <v>139</v>
      </c>
      <c r="T104" s="109">
        <v>0</v>
      </c>
      <c r="U104" s="107"/>
      <c r="V104" s="108"/>
      <c r="W104" s="113"/>
      <c r="X104" s="104"/>
      <c r="Y104" s="108"/>
      <c r="Z104" s="117"/>
      <c r="AA104" s="107"/>
      <c r="AB104" s="108"/>
      <c r="AC104" s="116"/>
      <c r="AD104" s="107"/>
      <c r="AE104" s="108"/>
      <c r="AF104" s="116"/>
      <c r="AG104" s="107"/>
      <c r="AH104" s="108"/>
      <c r="AI104" s="116"/>
      <c r="AJ104" s="104" t="s">
        <v>9</v>
      </c>
      <c r="AK104" s="146">
        <v>-10000</v>
      </c>
      <c r="AL104" s="116" t="s">
        <v>150</v>
      </c>
    </row>
    <row r="105" spans="2:38">
      <c r="B105" s="107" t="s">
        <v>249</v>
      </c>
      <c r="C105" s="108" t="s">
        <v>64</v>
      </c>
      <c r="D105" s="109" t="s">
        <v>142</v>
      </c>
      <c r="E105" s="107">
        <v>7260</v>
      </c>
      <c r="F105" s="108"/>
      <c r="G105" s="109"/>
      <c r="H105" s="107">
        <v>7239</v>
      </c>
      <c r="I105" s="108"/>
      <c r="J105" s="109"/>
      <c r="K105" s="107"/>
      <c r="L105" s="109"/>
      <c r="M105" s="107">
        <v>-698</v>
      </c>
      <c r="N105" s="108">
        <v>-698</v>
      </c>
      <c r="O105" s="109">
        <v>-676</v>
      </c>
      <c r="P105" s="115" t="s">
        <v>40</v>
      </c>
      <c r="Q105" s="113" t="s">
        <v>144</v>
      </c>
      <c r="R105" s="107">
        <v>21</v>
      </c>
      <c r="S105" s="108" t="s">
        <v>139</v>
      </c>
      <c r="T105" s="109">
        <v>0</v>
      </c>
      <c r="U105" s="107"/>
      <c r="V105" s="108"/>
      <c r="W105" s="108"/>
      <c r="X105" s="104"/>
      <c r="Y105" s="108"/>
      <c r="Z105" s="117"/>
      <c r="AA105" s="107"/>
      <c r="AB105" s="108"/>
      <c r="AC105" s="116"/>
      <c r="AD105" s="107"/>
      <c r="AE105" s="108"/>
      <c r="AF105" s="116"/>
      <c r="AG105" s="107"/>
      <c r="AH105" s="108"/>
      <c r="AI105" s="116"/>
      <c r="AJ105" s="104" t="s">
        <v>9</v>
      </c>
      <c r="AK105" s="146">
        <v>-10000</v>
      </c>
      <c r="AL105" s="116" t="s">
        <v>150</v>
      </c>
    </row>
    <row r="106" spans="2:38" ht="30.6">
      <c r="B106" s="107" t="s">
        <v>249</v>
      </c>
      <c r="C106" s="108" t="s">
        <v>64</v>
      </c>
      <c r="D106" s="109" t="s">
        <v>143</v>
      </c>
      <c r="E106" s="107">
        <v>8265</v>
      </c>
      <c r="F106" s="108"/>
      <c r="G106" s="109"/>
      <c r="H106" s="107">
        <v>7911</v>
      </c>
      <c r="I106" s="108"/>
      <c r="J106" s="109"/>
      <c r="K106" s="107"/>
      <c r="L106" s="109"/>
      <c r="M106" s="107">
        <v>-1213</v>
      </c>
      <c r="N106" s="108">
        <v>-1213</v>
      </c>
      <c r="O106" s="109">
        <v>-866</v>
      </c>
      <c r="P106" s="115" t="s">
        <v>40</v>
      </c>
      <c r="Q106" s="113" t="s">
        <v>144</v>
      </c>
      <c r="R106" s="107">
        <v>354</v>
      </c>
      <c r="S106" s="108" t="s">
        <v>139</v>
      </c>
      <c r="T106" s="109">
        <v>0</v>
      </c>
      <c r="U106" s="107"/>
      <c r="V106" s="108"/>
      <c r="W106" s="108"/>
      <c r="X106" s="104"/>
      <c r="Y106" s="108"/>
      <c r="Z106" s="140"/>
      <c r="AA106" s="107" t="s">
        <v>6</v>
      </c>
      <c r="AB106" s="108">
        <v>7724</v>
      </c>
      <c r="AC106" s="117" t="s">
        <v>119</v>
      </c>
      <c r="AD106" s="107"/>
      <c r="AE106" s="108"/>
      <c r="AF106" s="116"/>
      <c r="AG106" s="107"/>
      <c r="AH106" s="108"/>
      <c r="AI106" s="116"/>
      <c r="AJ106" s="104" t="s">
        <v>9</v>
      </c>
      <c r="AK106" s="146">
        <v>-10000</v>
      </c>
      <c r="AL106" s="116" t="s">
        <v>150</v>
      </c>
    </row>
    <row r="107" spans="2:38">
      <c r="B107" s="107" t="s">
        <v>249</v>
      </c>
      <c r="C107" s="108" t="s">
        <v>64</v>
      </c>
      <c r="D107" s="109" t="s">
        <v>145</v>
      </c>
      <c r="E107" s="107">
        <v>8265</v>
      </c>
      <c r="F107" s="108"/>
      <c r="G107" s="109"/>
      <c r="H107" s="107">
        <v>8187</v>
      </c>
      <c r="I107" s="108"/>
      <c r="J107" s="109"/>
      <c r="K107" s="107"/>
      <c r="L107" s="109"/>
      <c r="M107" s="107">
        <v>-1213</v>
      </c>
      <c r="N107" s="108">
        <v>-1213</v>
      </c>
      <c r="O107" s="109">
        <v>-1144</v>
      </c>
      <c r="P107" s="115" t="s">
        <v>40</v>
      </c>
      <c r="Q107" s="113" t="s">
        <v>144</v>
      </c>
      <c r="R107" s="107">
        <v>78</v>
      </c>
      <c r="S107" s="108" t="s">
        <v>139</v>
      </c>
      <c r="T107" s="109">
        <v>0</v>
      </c>
      <c r="U107" s="107"/>
      <c r="V107" s="108"/>
      <c r="W107" s="108"/>
      <c r="X107" s="104"/>
      <c r="Y107" s="108"/>
      <c r="Z107" s="140"/>
      <c r="AA107" s="107"/>
      <c r="AB107" s="108"/>
      <c r="AC107" s="116"/>
      <c r="AD107" s="107"/>
      <c r="AE107" s="108"/>
      <c r="AF107" s="116"/>
      <c r="AG107" s="107"/>
      <c r="AH107" s="108"/>
      <c r="AI107" s="116"/>
      <c r="AJ107" s="104" t="s">
        <v>9</v>
      </c>
      <c r="AK107" s="146">
        <v>-10000</v>
      </c>
      <c r="AL107" s="116" t="s">
        <v>150</v>
      </c>
    </row>
    <row r="108" spans="2:38">
      <c r="B108" s="107" t="s">
        <v>249</v>
      </c>
      <c r="C108" s="108" t="s">
        <v>64</v>
      </c>
      <c r="D108" s="109" t="s">
        <v>146</v>
      </c>
      <c r="E108" s="107">
        <v>8265</v>
      </c>
      <c r="F108" s="108"/>
      <c r="G108" s="109"/>
      <c r="H108" s="107">
        <v>8187</v>
      </c>
      <c r="I108" s="108"/>
      <c r="J108" s="109"/>
      <c r="K108" s="107"/>
      <c r="L108" s="109"/>
      <c r="M108" s="107">
        <v>-1213</v>
      </c>
      <c r="N108" s="108">
        <v>-1213</v>
      </c>
      <c r="O108" s="109">
        <v>-1144</v>
      </c>
      <c r="P108" s="115" t="s">
        <v>40</v>
      </c>
      <c r="Q108" s="113" t="s">
        <v>144</v>
      </c>
      <c r="R108" s="107">
        <v>78</v>
      </c>
      <c r="S108" s="108" t="s">
        <v>139</v>
      </c>
      <c r="T108" s="109">
        <v>0</v>
      </c>
      <c r="U108" s="107"/>
      <c r="V108" s="108"/>
      <c r="W108" s="108"/>
      <c r="X108" s="104"/>
      <c r="Y108" s="108"/>
      <c r="Z108" s="140"/>
      <c r="AA108" s="107"/>
      <c r="AB108" s="108"/>
      <c r="AC108" s="116"/>
      <c r="AD108" s="107"/>
      <c r="AE108" s="108"/>
      <c r="AF108" s="116"/>
      <c r="AG108" s="107"/>
      <c r="AH108" s="108"/>
      <c r="AI108" s="116"/>
      <c r="AJ108" s="104" t="s">
        <v>9</v>
      </c>
      <c r="AK108" s="146">
        <v>-10000</v>
      </c>
      <c r="AL108" s="116" t="s">
        <v>150</v>
      </c>
    </row>
    <row r="109" spans="2:38" ht="20.45">
      <c r="B109" s="107" t="s">
        <v>250</v>
      </c>
      <c r="C109" s="108" t="s">
        <v>64</v>
      </c>
      <c r="D109" s="109" t="s">
        <v>143</v>
      </c>
      <c r="E109" s="107">
        <v>8998</v>
      </c>
      <c r="F109" s="108"/>
      <c r="G109" s="109"/>
      <c r="H109" s="107">
        <v>8932</v>
      </c>
      <c r="I109" s="108"/>
      <c r="J109" s="109"/>
      <c r="K109" s="107"/>
      <c r="L109" s="109"/>
      <c r="M109" s="107">
        <v>-6409</v>
      </c>
      <c r="N109" s="108">
        <v>-6409</v>
      </c>
      <c r="O109" s="109">
        <v>-6315</v>
      </c>
      <c r="P109" s="115" t="s">
        <v>40</v>
      </c>
      <c r="Q109" s="113" t="s">
        <v>144</v>
      </c>
      <c r="R109" s="107">
        <v>66</v>
      </c>
      <c r="S109" s="108" t="s">
        <v>139</v>
      </c>
      <c r="T109" s="109">
        <v>0</v>
      </c>
      <c r="U109" s="107"/>
      <c r="V109" s="108"/>
      <c r="W109" s="113"/>
      <c r="X109" s="104" t="s">
        <v>5</v>
      </c>
      <c r="Y109" s="108">
        <v>-364</v>
      </c>
      <c r="Z109" s="117" t="s">
        <v>170</v>
      </c>
      <c r="AA109" s="107"/>
      <c r="AB109" s="108"/>
      <c r="AC109" s="116"/>
      <c r="AD109" s="107"/>
      <c r="AE109" s="108"/>
      <c r="AF109" s="116"/>
      <c r="AG109" s="107"/>
      <c r="AH109" s="108"/>
      <c r="AI109" s="116"/>
      <c r="AJ109" s="104" t="s">
        <v>9</v>
      </c>
      <c r="AK109" s="146">
        <v>-10000</v>
      </c>
      <c r="AL109" s="116" t="s">
        <v>150</v>
      </c>
    </row>
    <row r="110" spans="2:38" ht="20.45">
      <c r="B110" s="107" t="s">
        <v>250</v>
      </c>
      <c r="C110" s="108" t="s">
        <v>64</v>
      </c>
      <c r="D110" s="109" t="s">
        <v>145</v>
      </c>
      <c r="E110" s="107">
        <v>8998</v>
      </c>
      <c r="F110" s="108"/>
      <c r="G110" s="109"/>
      <c r="H110" s="107">
        <v>8993</v>
      </c>
      <c r="I110" s="108"/>
      <c r="J110" s="109"/>
      <c r="K110" s="107"/>
      <c r="L110" s="109"/>
      <c r="M110" s="107">
        <v>-6409</v>
      </c>
      <c r="N110" s="108">
        <v>-6409</v>
      </c>
      <c r="O110" s="109">
        <v>-6400</v>
      </c>
      <c r="P110" s="115" t="s">
        <v>40</v>
      </c>
      <c r="Q110" s="113" t="s">
        <v>41</v>
      </c>
      <c r="R110" s="107">
        <v>5</v>
      </c>
      <c r="S110" s="108" t="s">
        <v>139</v>
      </c>
      <c r="T110" s="109">
        <v>0</v>
      </c>
      <c r="U110" s="107"/>
      <c r="V110" s="108"/>
      <c r="W110" s="108"/>
      <c r="X110" s="104" t="s">
        <v>5</v>
      </c>
      <c r="Y110" s="108">
        <v>140</v>
      </c>
      <c r="Z110" s="140" t="s">
        <v>42</v>
      </c>
      <c r="AA110" s="107"/>
      <c r="AB110" s="108"/>
      <c r="AC110" s="116"/>
      <c r="AD110" s="107"/>
      <c r="AE110" s="108"/>
      <c r="AF110" s="116"/>
      <c r="AG110" s="107"/>
      <c r="AH110" s="108"/>
      <c r="AI110" s="116"/>
      <c r="AJ110" s="107"/>
      <c r="AK110" s="146"/>
      <c r="AL110" s="110"/>
    </row>
    <row r="111" spans="2:38" ht="20.45">
      <c r="B111" s="107" t="s">
        <v>250</v>
      </c>
      <c r="C111" s="108" t="s">
        <v>64</v>
      </c>
      <c r="D111" s="109" t="s">
        <v>146</v>
      </c>
      <c r="E111" s="107">
        <v>8998</v>
      </c>
      <c r="F111" s="108"/>
      <c r="G111" s="109"/>
      <c r="H111" s="107">
        <v>8993</v>
      </c>
      <c r="I111" s="108"/>
      <c r="J111" s="109"/>
      <c r="K111" s="107"/>
      <c r="L111" s="109"/>
      <c r="M111" s="107">
        <v>-6409</v>
      </c>
      <c r="N111" s="108">
        <v>-6409</v>
      </c>
      <c r="O111" s="109">
        <v>-6400</v>
      </c>
      <c r="P111" s="115" t="s">
        <v>40</v>
      </c>
      <c r="Q111" s="113" t="s">
        <v>41</v>
      </c>
      <c r="R111" s="107">
        <v>5</v>
      </c>
      <c r="S111" s="108" t="s">
        <v>139</v>
      </c>
      <c r="T111" s="109">
        <v>0</v>
      </c>
      <c r="U111" s="107"/>
      <c r="V111" s="108"/>
      <c r="W111" s="108"/>
      <c r="X111" s="104" t="s">
        <v>5</v>
      </c>
      <c r="Y111" s="108">
        <v>140</v>
      </c>
      <c r="Z111" s="140" t="s">
        <v>42</v>
      </c>
      <c r="AA111" s="107"/>
      <c r="AB111" s="108"/>
      <c r="AC111" s="116"/>
      <c r="AD111" s="107"/>
      <c r="AE111" s="108"/>
      <c r="AF111" s="116"/>
      <c r="AG111" s="107"/>
      <c r="AH111" s="108"/>
      <c r="AI111" s="116"/>
      <c r="AJ111" s="107"/>
      <c r="AK111" s="146"/>
      <c r="AL111" s="110"/>
    </row>
    <row r="112" spans="2:38" ht="20.45">
      <c r="B112" s="107" t="s">
        <v>250</v>
      </c>
      <c r="C112" s="108" t="s">
        <v>64</v>
      </c>
      <c r="D112" s="109" t="s">
        <v>155</v>
      </c>
      <c r="E112" s="107">
        <v>8118</v>
      </c>
      <c r="F112" s="108"/>
      <c r="G112" s="109"/>
      <c r="H112" s="107">
        <v>8117</v>
      </c>
      <c r="I112" s="108"/>
      <c r="J112" s="109"/>
      <c r="K112" s="107"/>
      <c r="L112" s="109"/>
      <c r="M112" s="107">
        <v>-5664</v>
      </c>
      <c r="N112" s="108">
        <v>-5664</v>
      </c>
      <c r="O112" s="109">
        <v>-5663</v>
      </c>
      <c r="P112" s="115" t="s">
        <v>40</v>
      </c>
      <c r="Q112" s="113" t="s">
        <v>41</v>
      </c>
      <c r="R112" s="107">
        <v>1</v>
      </c>
      <c r="S112" s="108" t="s">
        <v>139</v>
      </c>
      <c r="T112" s="109">
        <v>0</v>
      </c>
      <c r="U112" s="107"/>
      <c r="V112" s="108"/>
      <c r="W112" s="108"/>
      <c r="X112" s="104"/>
      <c r="Y112" s="108"/>
      <c r="Z112" s="117"/>
      <c r="AA112" s="107"/>
      <c r="AB112" s="108"/>
      <c r="AC112" s="116"/>
      <c r="AD112" s="107"/>
      <c r="AE112" s="108"/>
      <c r="AF112" s="116"/>
      <c r="AG112" s="107"/>
      <c r="AH112" s="108"/>
      <c r="AI112" s="116"/>
      <c r="AJ112" s="107"/>
      <c r="AK112" s="146"/>
      <c r="AL112" s="110"/>
    </row>
    <row r="113" spans="2:38" ht="20.45">
      <c r="B113" s="107" t="s">
        <v>251</v>
      </c>
      <c r="C113" s="108" t="s">
        <v>64</v>
      </c>
      <c r="D113" s="109" t="s">
        <v>138</v>
      </c>
      <c r="E113" s="107">
        <v>4958</v>
      </c>
      <c r="F113" s="108"/>
      <c r="G113" s="109"/>
      <c r="H113" s="107">
        <v>4500</v>
      </c>
      <c r="I113" s="108"/>
      <c r="J113" s="109"/>
      <c r="K113" s="107"/>
      <c r="L113" s="109"/>
      <c r="M113" s="107">
        <v>0</v>
      </c>
      <c r="N113" s="108">
        <v>0</v>
      </c>
      <c r="O113" s="109">
        <v>0</v>
      </c>
      <c r="P113" s="115" t="s">
        <v>160</v>
      </c>
      <c r="Q113" s="113" t="s">
        <v>41</v>
      </c>
      <c r="R113" s="107">
        <v>458</v>
      </c>
      <c r="S113" s="108" t="s">
        <v>139</v>
      </c>
      <c r="T113" s="109">
        <v>0</v>
      </c>
      <c r="U113" s="107"/>
      <c r="V113" s="108"/>
      <c r="W113" s="108"/>
      <c r="X113" s="104" t="s">
        <v>5</v>
      </c>
      <c r="Y113" s="108">
        <v>140</v>
      </c>
      <c r="Z113" s="117" t="s">
        <v>170</v>
      </c>
      <c r="AA113" s="107" t="s">
        <v>6</v>
      </c>
      <c r="AB113" s="108">
        <v>3288</v>
      </c>
      <c r="AC113" s="117" t="s">
        <v>252</v>
      </c>
      <c r="AD113" s="107"/>
      <c r="AE113" s="108"/>
      <c r="AF113" s="116"/>
      <c r="AG113" s="107"/>
      <c r="AH113" s="108"/>
      <c r="AI113" s="116"/>
      <c r="AJ113" s="104" t="s">
        <v>9</v>
      </c>
      <c r="AK113" s="146">
        <v>-10000</v>
      </c>
      <c r="AL113" s="110" t="s">
        <v>150</v>
      </c>
    </row>
    <row r="114" spans="2:38" ht="20.45">
      <c r="B114" s="107" t="s">
        <v>251</v>
      </c>
      <c r="C114" s="108" t="s">
        <v>64</v>
      </c>
      <c r="D114" s="109" t="s">
        <v>141</v>
      </c>
      <c r="E114" s="107">
        <v>4958</v>
      </c>
      <c r="F114" s="108"/>
      <c r="G114" s="109"/>
      <c r="H114" s="107">
        <v>4537</v>
      </c>
      <c r="I114" s="108"/>
      <c r="J114" s="109"/>
      <c r="K114" s="107"/>
      <c r="L114" s="109"/>
      <c r="M114" s="107">
        <v>0</v>
      </c>
      <c r="N114" s="108">
        <v>0</v>
      </c>
      <c r="O114" s="109">
        <v>0</v>
      </c>
      <c r="P114" s="115" t="s">
        <v>160</v>
      </c>
      <c r="Q114" s="113" t="s">
        <v>41</v>
      </c>
      <c r="R114" s="107">
        <v>421</v>
      </c>
      <c r="S114" s="108" t="s">
        <v>139</v>
      </c>
      <c r="T114" s="109">
        <v>0</v>
      </c>
      <c r="U114" s="107"/>
      <c r="V114" s="108"/>
      <c r="W114" s="108"/>
      <c r="X114" s="104" t="s">
        <v>5</v>
      </c>
      <c r="Y114" s="108">
        <v>140</v>
      </c>
      <c r="Z114" s="117" t="s">
        <v>170</v>
      </c>
      <c r="AA114" s="107"/>
      <c r="AB114" s="108"/>
      <c r="AC114" s="116"/>
      <c r="AD114" s="107"/>
      <c r="AE114" s="108"/>
      <c r="AF114" s="116"/>
      <c r="AG114" s="107"/>
      <c r="AH114" s="108"/>
      <c r="AI114" s="116"/>
      <c r="AJ114" s="104" t="s">
        <v>9</v>
      </c>
      <c r="AK114" s="146">
        <v>-10000</v>
      </c>
      <c r="AL114" s="116" t="s">
        <v>150</v>
      </c>
    </row>
    <row r="115" spans="2:38" ht="20.45">
      <c r="B115" s="107" t="s">
        <v>251</v>
      </c>
      <c r="C115" s="108" t="s">
        <v>64</v>
      </c>
      <c r="D115" s="109" t="s">
        <v>142</v>
      </c>
      <c r="E115" s="107">
        <v>4958</v>
      </c>
      <c r="F115" s="108"/>
      <c r="G115" s="109"/>
      <c r="H115" s="107">
        <v>4535</v>
      </c>
      <c r="I115" s="108"/>
      <c r="J115" s="109"/>
      <c r="K115" s="107"/>
      <c r="L115" s="109"/>
      <c r="M115" s="107">
        <v>0</v>
      </c>
      <c r="N115" s="108">
        <v>0</v>
      </c>
      <c r="O115" s="109">
        <v>0</v>
      </c>
      <c r="P115" s="115" t="s">
        <v>160</v>
      </c>
      <c r="Q115" s="113" t="s">
        <v>41</v>
      </c>
      <c r="R115" s="107">
        <v>423</v>
      </c>
      <c r="S115" s="108" t="s">
        <v>139</v>
      </c>
      <c r="T115" s="109">
        <v>0</v>
      </c>
      <c r="U115" s="107"/>
      <c r="V115" s="108"/>
      <c r="W115" s="108"/>
      <c r="X115" s="104" t="s">
        <v>5</v>
      </c>
      <c r="Y115" s="108">
        <v>140</v>
      </c>
      <c r="Z115" s="117" t="s">
        <v>170</v>
      </c>
      <c r="AA115" s="107"/>
      <c r="AB115" s="108"/>
      <c r="AC115" s="116"/>
      <c r="AD115" s="107"/>
      <c r="AE115" s="108"/>
      <c r="AF115" s="116"/>
      <c r="AG115" s="107"/>
      <c r="AH115" s="108"/>
      <c r="AI115" s="116"/>
      <c r="AJ115" s="104" t="s">
        <v>9</v>
      </c>
      <c r="AK115" s="146">
        <v>-10000</v>
      </c>
      <c r="AL115" s="116" t="s">
        <v>150</v>
      </c>
    </row>
    <row r="116" spans="2:38" ht="20.45">
      <c r="B116" s="107" t="s">
        <v>254</v>
      </c>
      <c r="C116" s="108" t="s">
        <v>64</v>
      </c>
      <c r="D116" s="109" t="s">
        <v>151</v>
      </c>
      <c r="E116" s="107">
        <v>8666</v>
      </c>
      <c r="F116" s="108"/>
      <c r="G116" s="109"/>
      <c r="H116" s="107">
        <v>8654</v>
      </c>
      <c r="I116" s="108"/>
      <c r="J116" s="109"/>
      <c r="K116" s="107"/>
      <c r="L116" s="109"/>
      <c r="M116" s="107">
        <v>1050</v>
      </c>
      <c r="N116" s="108">
        <v>216</v>
      </c>
      <c r="O116" s="109">
        <v>841</v>
      </c>
      <c r="P116" s="115" t="s">
        <v>44</v>
      </c>
      <c r="Q116" s="113" t="s">
        <v>41</v>
      </c>
      <c r="R116" s="107">
        <v>12</v>
      </c>
      <c r="S116" s="108" t="s">
        <v>139</v>
      </c>
      <c r="T116" s="109">
        <v>7</v>
      </c>
      <c r="U116" s="107"/>
      <c r="V116" s="108"/>
      <c r="W116" s="108"/>
      <c r="X116" s="104" t="s">
        <v>5</v>
      </c>
      <c r="Y116" s="108">
        <v>140</v>
      </c>
      <c r="Z116" s="117" t="s">
        <v>42</v>
      </c>
      <c r="AA116" s="107"/>
      <c r="AB116" s="108"/>
      <c r="AC116" s="116"/>
      <c r="AD116" s="107"/>
      <c r="AE116" s="108"/>
      <c r="AF116" s="116"/>
      <c r="AG116" s="107"/>
      <c r="AH116" s="108"/>
      <c r="AI116" s="116"/>
      <c r="AJ116" s="107"/>
      <c r="AK116" s="146"/>
      <c r="AL116" s="110"/>
    </row>
    <row r="117" spans="2:38" ht="20.45">
      <c r="B117" s="107" t="s">
        <v>254</v>
      </c>
      <c r="C117" s="108" t="s">
        <v>64</v>
      </c>
      <c r="D117" s="109" t="s">
        <v>153</v>
      </c>
      <c r="E117" s="107">
        <v>8666</v>
      </c>
      <c r="F117" s="108"/>
      <c r="G117" s="109"/>
      <c r="H117" s="107">
        <v>8654</v>
      </c>
      <c r="I117" s="108"/>
      <c r="J117" s="109"/>
      <c r="K117" s="107"/>
      <c r="L117" s="109"/>
      <c r="M117" s="107">
        <v>1050</v>
      </c>
      <c r="N117" s="108">
        <v>216</v>
      </c>
      <c r="O117" s="109">
        <v>841</v>
      </c>
      <c r="P117" s="115" t="s">
        <v>44</v>
      </c>
      <c r="Q117" s="113" t="s">
        <v>41</v>
      </c>
      <c r="R117" s="107">
        <v>12</v>
      </c>
      <c r="S117" s="108" t="s">
        <v>139</v>
      </c>
      <c r="T117" s="109">
        <v>7</v>
      </c>
      <c r="U117" s="107"/>
      <c r="V117" s="108"/>
      <c r="W117" s="108"/>
      <c r="X117" s="104" t="s">
        <v>5</v>
      </c>
      <c r="Y117" s="108">
        <v>140</v>
      </c>
      <c r="Z117" s="117" t="s">
        <v>42</v>
      </c>
      <c r="AA117" s="107"/>
      <c r="AB117" s="108"/>
      <c r="AC117" s="116"/>
      <c r="AD117" s="107"/>
      <c r="AE117" s="108"/>
      <c r="AF117" s="116"/>
      <c r="AG117" s="107"/>
      <c r="AH117" s="108"/>
      <c r="AI117" s="116"/>
      <c r="AJ117" s="107"/>
      <c r="AK117" s="146"/>
      <c r="AL117" s="110"/>
    </row>
    <row r="118" spans="2:38" ht="20.45">
      <c r="B118" s="107" t="s">
        <v>254</v>
      </c>
      <c r="C118" s="108" t="s">
        <v>64</v>
      </c>
      <c r="D118" s="109" t="s">
        <v>155</v>
      </c>
      <c r="E118" s="107">
        <v>8065</v>
      </c>
      <c r="F118" s="108"/>
      <c r="G118" s="109"/>
      <c r="H118" s="107">
        <v>8053</v>
      </c>
      <c r="I118" s="108"/>
      <c r="J118" s="109"/>
      <c r="K118" s="107"/>
      <c r="L118" s="109"/>
      <c r="M118" s="107">
        <v>1639</v>
      </c>
      <c r="N118" s="108">
        <v>215</v>
      </c>
      <c r="O118" s="109">
        <v>1431</v>
      </c>
      <c r="P118" s="115" t="s">
        <v>44</v>
      </c>
      <c r="Q118" s="113" t="s">
        <v>41</v>
      </c>
      <c r="R118" s="107">
        <v>12</v>
      </c>
      <c r="S118" s="108" t="s">
        <v>139</v>
      </c>
      <c r="T118" s="109">
        <v>7</v>
      </c>
      <c r="U118" s="107"/>
      <c r="V118" s="108"/>
      <c r="W118" s="113"/>
      <c r="X118" s="104" t="s">
        <v>5</v>
      </c>
      <c r="Y118" s="108">
        <v>160</v>
      </c>
      <c r="Z118" s="117" t="s">
        <v>42</v>
      </c>
      <c r="AA118" s="107"/>
      <c r="AB118" s="108"/>
      <c r="AC118" s="116"/>
      <c r="AD118" s="107"/>
      <c r="AE118" s="108"/>
      <c r="AF118" s="116"/>
      <c r="AG118" s="107"/>
      <c r="AH118" s="108"/>
      <c r="AI118" s="116"/>
      <c r="AJ118" s="107"/>
      <c r="AK118" s="146"/>
      <c r="AL118" s="110"/>
    </row>
    <row r="119" spans="2:38" ht="20.45">
      <c r="B119" s="154">
        <v>45467</v>
      </c>
      <c r="C119" s="108" t="s">
        <v>64</v>
      </c>
      <c r="D119" s="109" t="s">
        <v>138</v>
      </c>
      <c r="E119" s="107">
        <v>6847</v>
      </c>
      <c r="F119" s="108"/>
      <c r="G119" s="109"/>
      <c r="H119" s="107">
        <v>6846</v>
      </c>
      <c r="I119" s="108"/>
      <c r="J119" s="109"/>
      <c r="K119" s="107"/>
      <c r="L119" s="109"/>
      <c r="M119" s="107">
        <v>0</v>
      </c>
      <c r="N119" s="108">
        <v>0</v>
      </c>
      <c r="O119" s="109">
        <v>-3286</v>
      </c>
      <c r="P119" s="115" t="s">
        <v>40</v>
      </c>
      <c r="Q119" s="113" t="s">
        <v>41</v>
      </c>
      <c r="R119" s="107">
        <v>1</v>
      </c>
      <c r="S119" s="108" t="s">
        <v>139</v>
      </c>
      <c r="T119" s="109">
        <v>0</v>
      </c>
      <c r="U119" s="107"/>
      <c r="V119" s="108"/>
      <c r="W119" s="108"/>
      <c r="X119" s="104"/>
      <c r="Y119" s="108"/>
      <c r="Z119" s="117"/>
      <c r="AA119" s="107"/>
      <c r="AB119" s="108"/>
      <c r="AC119" s="116"/>
      <c r="AD119" s="107"/>
      <c r="AE119" s="108"/>
      <c r="AF119" s="116"/>
      <c r="AG119" s="107"/>
      <c r="AH119" s="108"/>
      <c r="AI119" s="116"/>
      <c r="AJ119" s="107"/>
      <c r="AK119" s="146"/>
      <c r="AL119" s="110"/>
    </row>
    <row r="120" spans="2:38" ht="20.45">
      <c r="B120" s="154">
        <v>45467</v>
      </c>
      <c r="C120" s="108" t="s">
        <v>64</v>
      </c>
      <c r="D120" s="109" t="s">
        <v>141</v>
      </c>
      <c r="E120" s="107">
        <v>6847</v>
      </c>
      <c r="F120" s="108"/>
      <c r="G120" s="109"/>
      <c r="H120" s="107">
        <v>6846</v>
      </c>
      <c r="I120" s="108"/>
      <c r="J120" s="109"/>
      <c r="K120" s="107"/>
      <c r="L120" s="109"/>
      <c r="M120" s="107">
        <v>0</v>
      </c>
      <c r="N120" s="108">
        <v>0</v>
      </c>
      <c r="O120" s="109">
        <v>-3286</v>
      </c>
      <c r="P120" s="115" t="s">
        <v>40</v>
      </c>
      <c r="Q120" s="113" t="s">
        <v>41</v>
      </c>
      <c r="R120" s="107">
        <v>1</v>
      </c>
      <c r="S120" s="108" t="s">
        <v>139</v>
      </c>
      <c r="T120" s="109">
        <v>0</v>
      </c>
      <c r="U120" s="107"/>
      <c r="V120" s="108"/>
      <c r="W120" s="108"/>
      <c r="X120" s="104"/>
      <c r="Y120" s="108"/>
      <c r="Z120" s="117"/>
      <c r="AA120" s="107"/>
      <c r="AB120" s="108"/>
      <c r="AC120" s="116"/>
      <c r="AD120" s="107"/>
      <c r="AE120" s="108"/>
      <c r="AF120" s="116"/>
      <c r="AG120" s="107"/>
      <c r="AH120" s="108"/>
      <c r="AI120" s="116"/>
      <c r="AJ120" s="107"/>
      <c r="AK120" s="146"/>
      <c r="AL120" s="110"/>
    </row>
    <row r="121" spans="2:38" ht="20.45">
      <c r="B121" s="154">
        <v>45467</v>
      </c>
      <c r="C121" s="108" t="s">
        <v>64</v>
      </c>
      <c r="D121" s="109" t="s">
        <v>142</v>
      </c>
      <c r="E121" s="107">
        <v>6847</v>
      </c>
      <c r="F121" s="108"/>
      <c r="G121" s="109"/>
      <c r="H121" s="107">
        <v>6846</v>
      </c>
      <c r="I121" s="108"/>
      <c r="J121" s="109"/>
      <c r="K121" s="107"/>
      <c r="L121" s="109"/>
      <c r="M121" s="107">
        <v>0</v>
      </c>
      <c r="N121" s="108">
        <v>0</v>
      </c>
      <c r="O121" s="109">
        <v>-3286</v>
      </c>
      <c r="P121" s="115" t="s">
        <v>40</v>
      </c>
      <c r="Q121" s="113" t="s">
        <v>41</v>
      </c>
      <c r="R121" s="107">
        <v>1</v>
      </c>
      <c r="S121" s="108" t="s">
        <v>139</v>
      </c>
      <c r="T121" s="109">
        <v>0</v>
      </c>
      <c r="U121" s="107"/>
      <c r="V121" s="108"/>
      <c r="W121" s="108"/>
      <c r="X121" s="104"/>
      <c r="Y121" s="108"/>
      <c r="Z121" s="117"/>
      <c r="AA121" s="107"/>
      <c r="AB121" s="108"/>
      <c r="AC121" s="116"/>
      <c r="AD121" s="107"/>
      <c r="AE121" s="108"/>
      <c r="AF121" s="116"/>
      <c r="AG121" s="107"/>
      <c r="AH121" s="108"/>
      <c r="AI121" s="116"/>
      <c r="AJ121" s="107"/>
      <c r="AK121" s="146"/>
      <c r="AL121" s="110"/>
    </row>
    <row r="122" spans="2:38" ht="20.45">
      <c r="B122" s="154">
        <v>45467</v>
      </c>
      <c r="C122" s="108" t="s">
        <v>64</v>
      </c>
      <c r="D122" s="109" t="s">
        <v>143</v>
      </c>
      <c r="E122" s="107">
        <v>6287</v>
      </c>
      <c r="F122" s="108"/>
      <c r="G122" s="109"/>
      <c r="H122" s="107">
        <v>6286</v>
      </c>
      <c r="I122" s="108"/>
      <c r="J122" s="109"/>
      <c r="K122" s="107"/>
      <c r="L122" s="109"/>
      <c r="M122" s="107">
        <v>0</v>
      </c>
      <c r="N122" s="108">
        <v>0</v>
      </c>
      <c r="O122" s="109">
        <v>-4210</v>
      </c>
      <c r="P122" s="115" t="s">
        <v>40</v>
      </c>
      <c r="Q122" s="113" t="s">
        <v>41</v>
      </c>
      <c r="R122" s="107">
        <v>1</v>
      </c>
      <c r="S122" s="108" t="s">
        <v>139</v>
      </c>
      <c r="T122" s="109">
        <v>0</v>
      </c>
      <c r="U122" s="107"/>
      <c r="V122" s="108"/>
      <c r="W122" s="108"/>
      <c r="X122" s="104"/>
      <c r="Y122" s="108"/>
      <c r="Z122" s="117"/>
      <c r="AA122" s="107"/>
      <c r="AB122" s="108"/>
      <c r="AC122" s="116"/>
      <c r="AD122" s="107"/>
      <c r="AE122" s="108"/>
      <c r="AF122" s="116"/>
      <c r="AG122" s="107"/>
      <c r="AH122" s="108"/>
      <c r="AI122" s="116"/>
      <c r="AJ122" s="107"/>
      <c r="AK122" s="146"/>
      <c r="AL122" s="110"/>
    </row>
    <row r="123" spans="2:38" ht="20.45">
      <c r="B123" s="154">
        <v>45467</v>
      </c>
      <c r="C123" s="108" t="s">
        <v>64</v>
      </c>
      <c r="D123" s="109" t="s">
        <v>145</v>
      </c>
      <c r="E123" s="107">
        <v>7287</v>
      </c>
      <c r="F123" s="108"/>
      <c r="G123" s="109"/>
      <c r="H123" s="107">
        <v>7286</v>
      </c>
      <c r="I123" s="108"/>
      <c r="J123" s="109"/>
      <c r="K123" s="107"/>
      <c r="L123" s="109"/>
      <c r="M123" s="107">
        <v>0</v>
      </c>
      <c r="N123" s="108">
        <v>0</v>
      </c>
      <c r="O123" s="109">
        <v>-5218</v>
      </c>
      <c r="P123" s="115" t="s">
        <v>40</v>
      </c>
      <c r="Q123" s="113" t="s">
        <v>41</v>
      </c>
      <c r="R123" s="107">
        <v>1</v>
      </c>
      <c r="S123" s="108" t="s">
        <v>139</v>
      </c>
      <c r="T123" s="109">
        <v>0</v>
      </c>
      <c r="U123" s="107"/>
      <c r="V123" s="108"/>
      <c r="W123" s="108"/>
      <c r="X123" s="104"/>
      <c r="Y123" s="108"/>
      <c r="Z123" s="117"/>
      <c r="AA123" s="107"/>
      <c r="AB123" s="108"/>
      <c r="AC123" s="116"/>
      <c r="AD123" s="107"/>
      <c r="AE123" s="108"/>
      <c r="AF123" s="116"/>
      <c r="AG123" s="107"/>
      <c r="AH123" s="108"/>
      <c r="AI123" s="116"/>
      <c r="AJ123" s="107"/>
      <c r="AK123" s="146"/>
      <c r="AL123" s="110"/>
    </row>
    <row r="124" spans="2:38" ht="20.45">
      <c r="B124" s="154">
        <v>45467</v>
      </c>
      <c r="C124" s="108" t="s">
        <v>64</v>
      </c>
      <c r="D124" s="109" t="s">
        <v>146</v>
      </c>
      <c r="E124" s="107">
        <v>7287</v>
      </c>
      <c r="F124" s="108"/>
      <c r="G124" s="109"/>
      <c r="H124" s="107">
        <v>7286</v>
      </c>
      <c r="I124" s="108"/>
      <c r="J124" s="109"/>
      <c r="K124" s="107"/>
      <c r="L124" s="109"/>
      <c r="M124" s="107">
        <v>0</v>
      </c>
      <c r="N124" s="108">
        <v>0</v>
      </c>
      <c r="O124" s="109">
        <v>-5218</v>
      </c>
      <c r="P124" s="115" t="s">
        <v>40</v>
      </c>
      <c r="Q124" s="113" t="s">
        <v>41</v>
      </c>
      <c r="R124" s="107">
        <v>1</v>
      </c>
      <c r="S124" s="108" t="s">
        <v>139</v>
      </c>
      <c r="T124" s="109">
        <v>0</v>
      </c>
      <c r="U124" s="107"/>
      <c r="V124" s="108"/>
      <c r="W124" s="108"/>
      <c r="X124" s="104" t="s">
        <v>5</v>
      </c>
      <c r="Y124" s="108">
        <v>-274</v>
      </c>
      <c r="Z124" s="117" t="s">
        <v>170</v>
      </c>
      <c r="AA124" s="107"/>
      <c r="AB124" s="108"/>
      <c r="AC124" s="116"/>
      <c r="AD124" s="107"/>
      <c r="AE124" s="108"/>
      <c r="AF124" s="116"/>
      <c r="AG124" s="107"/>
      <c r="AH124" s="108"/>
      <c r="AI124" s="116"/>
      <c r="AJ124" s="104" t="s">
        <v>9</v>
      </c>
      <c r="AK124" s="146">
        <v>-10000</v>
      </c>
      <c r="AL124" s="110" t="s">
        <v>150</v>
      </c>
    </row>
    <row r="125" spans="2:38" ht="20.45">
      <c r="B125" s="154">
        <v>45468</v>
      </c>
      <c r="C125" s="108" t="s">
        <v>64</v>
      </c>
      <c r="D125" s="109" t="s">
        <v>138</v>
      </c>
      <c r="E125" s="107">
        <v>7629</v>
      </c>
      <c r="F125" s="108"/>
      <c r="G125" s="109"/>
      <c r="H125" s="107">
        <v>7613</v>
      </c>
      <c r="I125" s="108"/>
      <c r="J125" s="109"/>
      <c r="K125" s="107"/>
      <c r="L125" s="109"/>
      <c r="M125" s="107">
        <v>-4286</v>
      </c>
      <c r="N125" s="108">
        <v>-4286</v>
      </c>
      <c r="O125" s="109">
        <v>-4254</v>
      </c>
      <c r="P125" s="115" t="s">
        <v>40</v>
      </c>
      <c r="Q125" s="113" t="s">
        <v>41</v>
      </c>
      <c r="R125" s="107">
        <v>16</v>
      </c>
      <c r="S125" s="108" t="s">
        <v>139</v>
      </c>
      <c r="T125" s="109">
        <v>0</v>
      </c>
      <c r="U125" s="107"/>
      <c r="V125" s="108"/>
      <c r="W125" s="113"/>
      <c r="X125" s="104" t="s">
        <v>5</v>
      </c>
      <c r="Y125" s="108">
        <v>140</v>
      </c>
      <c r="Z125" s="117" t="s">
        <v>170</v>
      </c>
      <c r="AA125" s="107"/>
      <c r="AB125" s="108"/>
      <c r="AC125" s="116"/>
      <c r="AD125" s="107"/>
      <c r="AE125" s="108"/>
      <c r="AF125" s="116"/>
      <c r="AG125" s="107"/>
      <c r="AH125" s="108"/>
      <c r="AI125" s="116"/>
      <c r="AJ125" s="104" t="s">
        <v>9</v>
      </c>
      <c r="AK125" s="146">
        <v>-10000</v>
      </c>
      <c r="AL125" s="110" t="s">
        <v>150</v>
      </c>
    </row>
    <row r="126" spans="2:38" ht="20.45">
      <c r="B126" s="154">
        <v>45468</v>
      </c>
      <c r="C126" s="108" t="s">
        <v>64</v>
      </c>
      <c r="D126" s="109" t="s">
        <v>141</v>
      </c>
      <c r="E126" s="107">
        <v>7629</v>
      </c>
      <c r="F126" s="108"/>
      <c r="G126" s="109"/>
      <c r="H126" s="107">
        <v>7613</v>
      </c>
      <c r="I126" s="108"/>
      <c r="J126" s="109"/>
      <c r="K126" s="107"/>
      <c r="L126" s="109"/>
      <c r="M126" s="107">
        <v>-4286</v>
      </c>
      <c r="N126" s="108">
        <v>-4286</v>
      </c>
      <c r="O126" s="109">
        <v>-4254</v>
      </c>
      <c r="P126" s="115" t="s">
        <v>40</v>
      </c>
      <c r="Q126" s="113" t="s">
        <v>41</v>
      </c>
      <c r="R126" s="107">
        <v>16</v>
      </c>
      <c r="S126" s="108" t="s">
        <v>139</v>
      </c>
      <c r="T126" s="109">
        <v>0</v>
      </c>
      <c r="U126" s="107"/>
      <c r="V126" s="108"/>
      <c r="W126" s="108"/>
      <c r="X126" s="104" t="s">
        <v>5</v>
      </c>
      <c r="Y126" s="108">
        <v>140</v>
      </c>
      <c r="Z126" s="117" t="s">
        <v>170</v>
      </c>
      <c r="AA126" s="107"/>
      <c r="AB126" s="108"/>
      <c r="AC126" s="116"/>
      <c r="AD126" s="107"/>
      <c r="AE126" s="108"/>
      <c r="AF126" s="116"/>
      <c r="AG126" s="107"/>
      <c r="AH126" s="108"/>
      <c r="AI126" s="116"/>
      <c r="AJ126" s="104" t="s">
        <v>9</v>
      </c>
      <c r="AK126" s="146">
        <v>-10000</v>
      </c>
      <c r="AL126" s="110" t="s">
        <v>150</v>
      </c>
    </row>
    <row r="127" spans="2:38" ht="20.45">
      <c r="B127" s="154">
        <v>45468</v>
      </c>
      <c r="C127" s="108" t="s">
        <v>64</v>
      </c>
      <c r="D127" s="109" t="s">
        <v>142</v>
      </c>
      <c r="E127" s="107">
        <v>7629</v>
      </c>
      <c r="F127" s="108"/>
      <c r="G127" s="109"/>
      <c r="H127" s="107">
        <v>7613</v>
      </c>
      <c r="I127" s="108"/>
      <c r="J127" s="109"/>
      <c r="K127" s="107"/>
      <c r="L127" s="109"/>
      <c r="M127" s="107">
        <v>-4286</v>
      </c>
      <c r="N127" s="108">
        <v>-4286</v>
      </c>
      <c r="O127" s="109">
        <v>-4254</v>
      </c>
      <c r="P127" s="115" t="s">
        <v>40</v>
      </c>
      <c r="Q127" s="113" t="s">
        <v>41</v>
      </c>
      <c r="R127" s="107">
        <v>16</v>
      </c>
      <c r="S127" s="108" t="s">
        <v>139</v>
      </c>
      <c r="T127" s="109">
        <v>0</v>
      </c>
      <c r="U127" s="107"/>
      <c r="V127" s="108"/>
      <c r="W127" s="108"/>
      <c r="X127" s="104" t="s">
        <v>5</v>
      </c>
      <c r="Y127" s="108">
        <v>140</v>
      </c>
      <c r="Z127" s="117" t="s">
        <v>170</v>
      </c>
      <c r="AA127" s="107"/>
      <c r="AB127" s="108"/>
      <c r="AC127" s="116"/>
      <c r="AD127" s="107"/>
      <c r="AE127" s="108"/>
      <c r="AF127" s="116"/>
      <c r="AG127" s="107"/>
      <c r="AH127" s="108"/>
      <c r="AI127" s="116"/>
      <c r="AJ127" s="104" t="s">
        <v>9</v>
      </c>
      <c r="AK127" s="146">
        <v>-10000</v>
      </c>
      <c r="AL127" s="110" t="s">
        <v>150</v>
      </c>
    </row>
    <row r="128" spans="2:38" ht="20.45">
      <c r="B128" s="154">
        <v>45468</v>
      </c>
      <c r="C128" s="108" t="s">
        <v>64</v>
      </c>
      <c r="D128" s="109" t="s">
        <v>143</v>
      </c>
      <c r="E128" s="107">
        <v>8238</v>
      </c>
      <c r="F128" s="108"/>
      <c r="G128" s="109"/>
      <c r="H128" s="107">
        <v>8181</v>
      </c>
      <c r="I128" s="108"/>
      <c r="J128" s="109"/>
      <c r="K128" s="107"/>
      <c r="L128" s="109"/>
      <c r="M128" s="107">
        <v>-2128</v>
      </c>
      <c r="N128" s="108">
        <v>-2128</v>
      </c>
      <c r="O128" s="109">
        <v>-2096</v>
      </c>
      <c r="P128" s="115" t="s">
        <v>40</v>
      </c>
      <c r="Q128" s="113" t="s">
        <v>41</v>
      </c>
      <c r="R128" s="107">
        <v>57</v>
      </c>
      <c r="S128" s="108" t="s">
        <v>139</v>
      </c>
      <c r="T128" s="109">
        <v>0</v>
      </c>
      <c r="U128" s="107"/>
      <c r="V128" s="108"/>
      <c r="W128" s="108"/>
      <c r="X128" s="104" t="s">
        <v>5</v>
      </c>
      <c r="Y128" s="108">
        <v>140</v>
      </c>
      <c r="Z128" s="117" t="s">
        <v>170</v>
      </c>
      <c r="AA128" s="107"/>
      <c r="AB128" s="108"/>
      <c r="AC128" s="116"/>
      <c r="AD128" s="107"/>
      <c r="AE128" s="108"/>
      <c r="AF128" s="116"/>
      <c r="AG128" s="107"/>
      <c r="AH128" s="108"/>
      <c r="AI128" s="116"/>
      <c r="AJ128" s="104" t="s">
        <v>9</v>
      </c>
      <c r="AK128" s="146">
        <v>-10000</v>
      </c>
      <c r="AL128" s="110" t="s">
        <v>150</v>
      </c>
    </row>
    <row r="129" spans="2:38" ht="20.45">
      <c r="B129" s="154">
        <v>45468</v>
      </c>
      <c r="C129" s="108" t="s">
        <v>64</v>
      </c>
      <c r="D129" s="109" t="s">
        <v>145</v>
      </c>
      <c r="E129" s="107">
        <v>8238</v>
      </c>
      <c r="F129" s="108"/>
      <c r="G129" s="109"/>
      <c r="H129" s="107">
        <v>8237</v>
      </c>
      <c r="I129" s="108"/>
      <c r="J129" s="109"/>
      <c r="K129" s="107"/>
      <c r="L129" s="109"/>
      <c r="M129" s="107">
        <v>-2128</v>
      </c>
      <c r="N129" s="108">
        <v>-2128</v>
      </c>
      <c r="O129" s="109">
        <v>-2127</v>
      </c>
      <c r="P129" s="115" t="s">
        <v>40</v>
      </c>
      <c r="Q129" s="113" t="s">
        <v>41</v>
      </c>
      <c r="R129" s="107">
        <v>1</v>
      </c>
      <c r="S129" s="108" t="s">
        <v>139</v>
      </c>
      <c r="T129" s="109">
        <v>0</v>
      </c>
      <c r="U129" s="107"/>
      <c r="V129" s="108"/>
      <c r="W129" s="108"/>
      <c r="X129" s="104"/>
      <c r="Y129" s="108"/>
      <c r="Z129" s="140"/>
      <c r="AA129" s="107"/>
      <c r="AB129" s="108"/>
      <c r="AC129" s="116"/>
      <c r="AD129" s="107"/>
      <c r="AE129" s="108"/>
      <c r="AF129" s="116"/>
      <c r="AG129" s="107"/>
      <c r="AH129" s="108"/>
      <c r="AI129" s="116"/>
      <c r="AJ129" s="107"/>
      <c r="AK129" s="108"/>
      <c r="AL129" s="110"/>
    </row>
    <row r="130" spans="2:38" ht="20.45">
      <c r="B130" s="154">
        <v>45468</v>
      </c>
      <c r="C130" s="108" t="s">
        <v>64</v>
      </c>
      <c r="D130" s="109" t="s">
        <v>146</v>
      </c>
      <c r="E130" s="107">
        <v>8838</v>
      </c>
      <c r="F130" s="108"/>
      <c r="G130" s="109"/>
      <c r="H130" s="107">
        <v>8837</v>
      </c>
      <c r="I130" s="108"/>
      <c r="J130" s="109"/>
      <c r="K130" s="107"/>
      <c r="L130" s="109"/>
      <c r="M130" s="107">
        <v>-2719</v>
      </c>
      <c r="N130" s="108">
        <v>-2719</v>
      </c>
      <c r="O130" s="109">
        <v>-2718</v>
      </c>
      <c r="P130" s="115" t="s">
        <v>40</v>
      </c>
      <c r="Q130" s="113" t="s">
        <v>41</v>
      </c>
      <c r="R130" s="107">
        <v>1</v>
      </c>
      <c r="S130" s="108" t="s">
        <v>139</v>
      </c>
      <c r="T130" s="109">
        <v>0</v>
      </c>
      <c r="U130" s="107"/>
      <c r="V130" s="108"/>
      <c r="W130" s="108"/>
      <c r="X130" s="104"/>
      <c r="Y130" s="108"/>
      <c r="Z130" s="140"/>
      <c r="AA130" s="107"/>
      <c r="AB130" s="108"/>
      <c r="AC130" s="116"/>
      <c r="AD130" s="107"/>
      <c r="AE130" s="108"/>
      <c r="AF130" s="116"/>
      <c r="AG130" s="107"/>
      <c r="AH130" s="108"/>
      <c r="AI130" s="116"/>
      <c r="AJ130" s="107"/>
      <c r="AK130" s="108"/>
      <c r="AL130" s="110"/>
    </row>
    <row r="131" spans="2:38" ht="20.45">
      <c r="B131" s="154">
        <v>45470</v>
      </c>
      <c r="C131" s="108" t="s">
        <v>64</v>
      </c>
      <c r="D131" s="109" t="s">
        <v>138</v>
      </c>
      <c r="E131" s="107">
        <v>8736</v>
      </c>
      <c r="F131" s="108"/>
      <c r="G131" s="109"/>
      <c r="H131" s="107">
        <v>8735</v>
      </c>
      <c r="I131" s="108"/>
      <c r="J131" s="109"/>
      <c r="K131" s="107"/>
      <c r="L131" s="109"/>
      <c r="M131" s="107">
        <v>-3348</v>
      </c>
      <c r="N131" s="108">
        <v>-3348</v>
      </c>
      <c r="O131" s="109">
        <v>-3345</v>
      </c>
      <c r="P131" s="115" t="s">
        <v>40</v>
      </c>
      <c r="Q131" s="113" t="s">
        <v>41</v>
      </c>
      <c r="R131" s="107">
        <v>1</v>
      </c>
      <c r="S131" s="108" t="s">
        <v>139</v>
      </c>
      <c r="T131" s="109">
        <v>0</v>
      </c>
      <c r="U131" s="107"/>
      <c r="V131" s="108"/>
      <c r="W131" s="108"/>
      <c r="X131" s="104"/>
      <c r="Y131" s="108"/>
      <c r="Z131" s="140"/>
      <c r="AA131" s="107"/>
      <c r="AB131" s="108"/>
      <c r="AC131" s="116"/>
      <c r="AD131" s="107"/>
      <c r="AE131" s="108"/>
      <c r="AF131" s="116"/>
      <c r="AG131" s="107"/>
      <c r="AH131" s="108"/>
      <c r="AI131" s="116"/>
      <c r="AJ131" s="107"/>
      <c r="AK131" s="108"/>
      <c r="AL131" s="110"/>
    </row>
    <row r="132" spans="2:38" ht="20.45">
      <c r="B132" s="154">
        <v>45470</v>
      </c>
      <c r="C132" s="108" t="s">
        <v>64</v>
      </c>
      <c r="D132" s="109" t="s">
        <v>141</v>
      </c>
      <c r="E132" s="107">
        <v>8736</v>
      </c>
      <c r="F132" s="108"/>
      <c r="G132" s="109"/>
      <c r="H132" s="107">
        <v>8735</v>
      </c>
      <c r="I132" s="108"/>
      <c r="J132" s="109"/>
      <c r="K132" s="107"/>
      <c r="L132" s="109"/>
      <c r="M132" s="107">
        <v>-3348</v>
      </c>
      <c r="N132" s="108">
        <v>-3348</v>
      </c>
      <c r="O132" s="109">
        <v>-3345</v>
      </c>
      <c r="P132" s="115" t="s">
        <v>40</v>
      </c>
      <c r="Q132" s="113" t="s">
        <v>41</v>
      </c>
      <c r="R132" s="107">
        <v>1</v>
      </c>
      <c r="S132" s="108" t="s">
        <v>139</v>
      </c>
      <c r="T132" s="109">
        <v>0</v>
      </c>
      <c r="U132" s="107"/>
      <c r="V132" s="108"/>
      <c r="W132" s="113"/>
      <c r="X132" s="104"/>
      <c r="Y132" s="108"/>
      <c r="Z132" s="140"/>
      <c r="AA132" s="107"/>
      <c r="AB132" s="108"/>
      <c r="AC132" s="116"/>
      <c r="AD132" s="107"/>
      <c r="AE132" s="108"/>
      <c r="AF132" s="116"/>
      <c r="AG132" s="107"/>
      <c r="AH132" s="108"/>
      <c r="AI132" s="116"/>
      <c r="AJ132" s="107"/>
      <c r="AK132" s="146"/>
      <c r="AL132" s="110"/>
    </row>
    <row r="133" spans="2:38" ht="20.45">
      <c r="B133" s="154">
        <v>45470</v>
      </c>
      <c r="C133" s="108" t="s">
        <v>64</v>
      </c>
      <c r="D133" s="109" t="s">
        <v>142</v>
      </c>
      <c r="E133" s="107">
        <v>8736</v>
      </c>
      <c r="F133" s="108"/>
      <c r="G133" s="109"/>
      <c r="H133" s="107">
        <v>8735</v>
      </c>
      <c r="I133" s="108"/>
      <c r="J133" s="109"/>
      <c r="K133" s="107"/>
      <c r="L133" s="109"/>
      <c r="M133" s="107">
        <v>-3348</v>
      </c>
      <c r="N133" s="108">
        <v>-3348</v>
      </c>
      <c r="O133" s="109">
        <v>-3345</v>
      </c>
      <c r="P133" s="115" t="s">
        <v>40</v>
      </c>
      <c r="Q133" s="113" t="s">
        <v>41</v>
      </c>
      <c r="R133" s="107">
        <v>1</v>
      </c>
      <c r="S133" s="108" t="s">
        <v>139</v>
      </c>
      <c r="T133" s="109">
        <v>0</v>
      </c>
      <c r="U133" s="107"/>
      <c r="V133" s="108"/>
      <c r="W133" s="108"/>
      <c r="X133" s="104"/>
      <c r="Y133" s="108"/>
      <c r="Z133" s="140"/>
      <c r="AA133" s="107"/>
      <c r="AB133" s="108"/>
      <c r="AC133" s="116"/>
      <c r="AD133" s="107"/>
      <c r="AE133" s="108"/>
      <c r="AF133" s="116"/>
      <c r="AG133" s="107"/>
      <c r="AH133" s="108"/>
      <c r="AI133" s="116"/>
      <c r="AJ133" s="107"/>
      <c r="AK133" s="146"/>
      <c r="AL133" s="110"/>
    </row>
    <row r="134" spans="2:38">
      <c r="B134" s="154">
        <v>45471</v>
      </c>
      <c r="C134" s="108" t="s">
        <v>64</v>
      </c>
      <c r="D134" s="109" t="s">
        <v>143</v>
      </c>
      <c r="E134" s="107">
        <v>7273</v>
      </c>
      <c r="F134" s="108"/>
      <c r="G134" s="109"/>
      <c r="H134" s="107">
        <v>7004</v>
      </c>
      <c r="I134" s="108"/>
      <c r="J134" s="109"/>
      <c r="K134" s="107"/>
      <c r="L134" s="109"/>
      <c r="M134" s="107">
        <v>-48</v>
      </c>
      <c r="N134" s="108">
        <v>-48</v>
      </c>
      <c r="O134" s="109">
        <v>132</v>
      </c>
      <c r="P134" s="115" t="s">
        <v>40</v>
      </c>
      <c r="Q134" s="113" t="s">
        <v>144</v>
      </c>
      <c r="R134" s="107">
        <v>269</v>
      </c>
      <c r="S134" s="108" t="s">
        <v>139</v>
      </c>
      <c r="T134" s="109">
        <v>132</v>
      </c>
      <c r="U134" s="107"/>
      <c r="V134" s="108"/>
      <c r="W134" s="113"/>
      <c r="X134" s="104"/>
      <c r="Y134" s="108"/>
      <c r="Z134" s="140"/>
      <c r="AA134" s="107"/>
      <c r="AB134" s="108"/>
      <c r="AC134" s="116"/>
      <c r="AD134" s="107"/>
      <c r="AE134" s="108"/>
      <c r="AF134" s="116"/>
      <c r="AG134" s="107"/>
      <c r="AH134" s="108"/>
      <c r="AI134" s="116"/>
      <c r="AJ134" s="107" t="s">
        <v>9</v>
      </c>
      <c r="AK134" s="146">
        <v>-10000</v>
      </c>
      <c r="AL134" s="110" t="s">
        <v>150</v>
      </c>
    </row>
    <row r="135" spans="2:38">
      <c r="B135" s="154">
        <v>45471</v>
      </c>
      <c r="C135" s="108" t="s">
        <v>64</v>
      </c>
      <c r="D135" s="109" t="s">
        <v>147</v>
      </c>
      <c r="E135" s="107">
        <v>8894</v>
      </c>
      <c r="F135" s="108"/>
      <c r="G135" s="109"/>
      <c r="H135" s="107">
        <v>8417</v>
      </c>
      <c r="I135" s="108"/>
      <c r="J135" s="109"/>
      <c r="K135" s="107"/>
      <c r="L135" s="109"/>
      <c r="M135" s="107">
        <v>-3804</v>
      </c>
      <c r="N135" s="108">
        <v>-3804</v>
      </c>
      <c r="O135" s="109">
        <v>-3438</v>
      </c>
      <c r="P135" s="115" t="s">
        <v>40</v>
      </c>
      <c r="Q135" s="113" t="s">
        <v>144</v>
      </c>
      <c r="R135" s="107">
        <v>477</v>
      </c>
      <c r="S135" s="108" t="s">
        <v>139</v>
      </c>
      <c r="T135" s="109">
        <v>0</v>
      </c>
      <c r="U135" s="107"/>
      <c r="V135" s="108"/>
      <c r="W135" s="108"/>
      <c r="X135" s="104"/>
      <c r="Y135" s="108"/>
      <c r="Z135" s="140"/>
      <c r="AA135" s="107"/>
      <c r="AB135" s="108"/>
      <c r="AC135" s="116"/>
      <c r="AD135" s="107"/>
      <c r="AE135" s="108"/>
      <c r="AF135" s="116"/>
      <c r="AG135" s="107"/>
      <c r="AH135" s="108"/>
      <c r="AI135" s="116"/>
      <c r="AJ135" s="107" t="s">
        <v>9</v>
      </c>
      <c r="AK135" s="146">
        <v>-10000</v>
      </c>
      <c r="AL135" s="116" t="s">
        <v>150</v>
      </c>
    </row>
    <row r="136" spans="2:38">
      <c r="B136" s="154">
        <v>45471</v>
      </c>
      <c r="C136" s="108" t="s">
        <v>64</v>
      </c>
      <c r="D136" s="109" t="s">
        <v>148</v>
      </c>
      <c r="E136" s="107">
        <v>8894</v>
      </c>
      <c r="F136" s="108"/>
      <c r="G136" s="109"/>
      <c r="H136" s="107">
        <v>8470</v>
      </c>
      <c r="I136" s="108"/>
      <c r="J136" s="109"/>
      <c r="K136" s="107"/>
      <c r="L136" s="109"/>
      <c r="M136" s="107">
        <v>-3776</v>
      </c>
      <c r="N136" s="108">
        <v>-3776</v>
      </c>
      <c r="O136" s="109">
        <v>-3407</v>
      </c>
      <c r="P136" s="115" t="s">
        <v>40</v>
      </c>
      <c r="Q136" s="113" t="s">
        <v>144</v>
      </c>
      <c r="R136" s="107">
        <v>424</v>
      </c>
      <c r="S136" s="108" t="s">
        <v>139</v>
      </c>
      <c r="T136" s="109">
        <v>0</v>
      </c>
      <c r="U136" s="107"/>
      <c r="V136" s="108"/>
      <c r="W136" s="113"/>
      <c r="X136" s="104"/>
      <c r="Y136" s="108"/>
      <c r="Z136" s="140"/>
      <c r="AA136" s="107"/>
      <c r="AB136" s="108"/>
      <c r="AC136" s="116"/>
      <c r="AD136" s="107"/>
      <c r="AE136" s="108"/>
      <c r="AF136" s="116"/>
      <c r="AG136" s="107"/>
      <c r="AH136" s="108"/>
      <c r="AI136" s="116"/>
      <c r="AJ136" s="107" t="s">
        <v>9</v>
      </c>
      <c r="AK136" s="146">
        <v>-10000</v>
      </c>
      <c r="AL136" s="116" t="s">
        <v>150</v>
      </c>
    </row>
    <row r="137" spans="2:38">
      <c r="B137" s="154">
        <v>45471</v>
      </c>
      <c r="C137" s="108" t="s">
        <v>64</v>
      </c>
      <c r="D137" s="109" t="s">
        <v>149</v>
      </c>
      <c r="E137" s="107">
        <v>8894</v>
      </c>
      <c r="F137" s="108"/>
      <c r="G137" s="109"/>
      <c r="H137" s="107">
        <v>8066</v>
      </c>
      <c r="I137" s="108"/>
      <c r="J137" s="109"/>
      <c r="K137" s="107"/>
      <c r="L137" s="109"/>
      <c r="M137" s="107">
        <v>-3837</v>
      </c>
      <c r="N137" s="108">
        <v>-3837</v>
      </c>
      <c r="O137" s="109">
        <v>-3295</v>
      </c>
      <c r="P137" s="115" t="s">
        <v>40</v>
      </c>
      <c r="Q137" s="113" t="s">
        <v>144</v>
      </c>
      <c r="R137" s="107">
        <v>828</v>
      </c>
      <c r="S137" s="108" t="s">
        <v>139</v>
      </c>
      <c r="T137" s="109">
        <v>0</v>
      </c>
      <c r="U137" s="107"/>
      <c r="V137" s="108"/>
      <c r="W137" s="108"/>
      <c r="X137" s="104"/>
      <c r="Y137" s="108"/>
      <c r="Z137" s="140"/>
      <c r="AA137" s="107"/>
      <c r="AB137" s="108"/>
      <c r="AC137" s="116"/>
      <c r="AD137" s="107"/>
      <c r="AE137" s="108"/>
      <c r="AF137" s="116"/>
      <c r="AG137" s="107"/>
      <c r="AH137" s="108"/>
      <c r="AI137" s="116"/>
      <c r="AJ137" s="107" t="s">
        <v>9</v>
      </c>
      <c r="AK137" s="146">
        <v>-10000</v>
      </c>
      <c r="AL137" s="116" t="s">
        <v>150</v>
      </c>
    </row>
    <row r="138" spans="2:38">
      <c r="B138" s="154">
        <v>45471</v>
      </c>
      <c r="C138" s="108" t="s">
        <v>64</v>
      </c>
      <c r="D138" s="109" t="s">
        <v>151</v>
      </c>
      <c r="E138" s="107">
        <v>8795</v>
      </c>
      <c r="F138" s="108"/>
      <c r="G138" s="109"/>
      <c r="H138" s="107">
        <v>7680</v>
      </c>
      <c r="I138" s="108"/>
      <c r="J138" s="109"/>
      <c r="K138" s="107"/>
      <c r="L138" s="109"/>
      <c r="M138" s="107">
        <v>-1367</v>
      </c>
      <c r="N138" s="108">
        <v>-1367</v>
      </c>
      <c r="O138" s="109">
        <v>-161</v>
      </c>
      <c r="P138" s="115" t="s">
        <v>40</v>
      </c>
      <c r="Q138" s="113" t="s">
        <v>144</v>
      </c>
      <c r="R138" s="107">
        <v>1115</v>
      </c>
      <c r="S138" s="108" t="s">
        <v>139</v>
      </c>
      <c r="T138" s="109">
        <v>0</v>
      </c>
      <c r="U138" s="107"/>
      <c r="V138" s="108"/>
      <c r="W138" s="108"/>
      <c r="X138" s="104"/>
      <c r="Y138" s="108"/>
      <c r="Z138" s="143"/>
      <c r="AA138" s="107"/>
      <c r="AB138" s="108"/>
      <c r="AC138" s="116"/>
      <c r="AD138" s="107"/>
      <c r="AE138" s="108"/>
      <c r="AF138" s="116"/>
      <c r="AG138" s="107"/>
      <c r="AH138" s="108"/>
      <c r="AI138" s="116"/>
      <c r="AJ138" s="107" t="s">
        <v>9</v>
      </c>
      <c r="AK138" s="146">
        <v>-10000</v>
      </c>
      <c r="AL138" s="116" t="s">
        <v>150</v>
      </c>
    </row>
    <row r="139" spans="2:38">
      <c r="B139" s="154">
        <v>45471</v>
      </c>
      <c r="C139" s="108" t="s">
        <v>64</v>
      </c>
      <c r="D139" s="109" t="s">
        <v>153</v>
      </c>
      <c r="E139" s="107">
        <v>8795</v>
      </c>
      <c r="F139" s="108"/>
      <c r="G139" s="109"/>
      <c r="H139" s="107">
        <v>7668</v>
      </c>
      <c r="I139" s="108"/>
      <c r="J139" s="109"/>
      <c r="K139" s="107"/>
      <c r="L139" s="109"/>
      <c r="M139" s="107">
        <v>-1367</v>
      </c>
      <c r="N139" s="108">
        <v>-1367</v>
      </c>
      <c r="O139" s="109">
        <v>-114</v>
      </c>
      <c r="P139" s="115" t="s">
        <v>40</v>
      </c>
      <c r="Q139" s="113" t="s">
        <v>144</v>
      </c>
      <c r="R139" s="107">
        <v>1127</v>
      </c>
      <c r="S139" s="108" t="s">
        <v>139</v>
      </c>
      <c r="T139" s="109">
        <v>0</v>
      </c>
      <c r="U139" s="107"/>
      <c r="V139" s="108"/>
      <c r="W139" s="108"/>
      <c r="X139" s="104"/>
      <c r="Y139" s="108"/>
      <c r="Z139" s="140"/>
      <c r="AA139" s="107"/>
      <c r="AB139" s="108"/>
      <c r="AC139" s="116"/>
      <c r="AD139" s="107"/>
      <c r="AE139" s="108"/>
      <c r="AF139" s="116"/>
      <c r="AG139" s="107"/>
      <c r="AH139" s="108"/>
      <c r="AI139" s="116"/>
      <c r="AJ139" s="104" t="s">
        <v>9</v>
      </c>
      <c r="AK139" s="146">
        <v>-10000</v>
      </c>
      <c r="AL139" s="116" t="s">
        <v>150</v>
      </c>
    </row>
    <row r="140" spans="2:38">
      <c r="B140" s="154">
        <v>45471</v>
      </c>
      <c r="C140" s="108" t="s">
        <v>64</v>
      </c>
      <c r="D140" s="109" t="s">
        <v>155</v>
      </c>
      <c r="E140" s="107">
        <v>8195</v>
      </c>
      <c r="F140" s="108"/>
      <c r="G140" s="109"/>
      <c r="H140" s="107">
        <v>7059</v>
      </c>
      <c r="I140" s="108"/>
      <c r="J140" s="109"/>
      <c r="K140" s="107"/>
      <c r="L140" s="109"/>
      <c r="M140" s="107">
        <v>-748</v>
      </c>
      <c r="N140" s="108">
        <v>-748</v>
      </c>
      <c r="O140" s="109">
        <v>517</v>
      </c>
      <c r="P140" s="115" t="s">
        <v>40</v>
      </c>
      <c r="Q140" s="113" t="s">
        <v>144</v>
      </c>
      <c r="R140" s="107">
        <v>1136</v>
      </c>
      <c r="S140" s="108" t="s">
        <v>139</v>
      </c>
      <c r="T140" s="109">
        <v>517</v>
      </c>
      <c r="U140" s="107"/>
      <c r="V140" s="108"/>
      <c r="W140" s="108"/>
      <c r="X140" s="104"/>
      <c r="Y140" s="108"/>
      <c r="Z140" s="140"/>
      <c r="AA140" s="107"/>
      <c r="AB140" s="108"/>
      <c r="AC140" s="116"/>
      <c r="AD140" s="107"/>
      <c r="AE140" s="108"/>
      <c r="AF140" s="116"/>
      <c r="AG140" s="107"/>
      <c r="AH140" s="108"/>
      <c r="AI140" s="116"/>
      <c r="AJ140" s="104" t="s">
        <v>9</v>
      </c>
      <c r="AK140" s="146">
        <v>-10000</v>
      </c>
      <c r="AL140" s="116" t="s">
        <v>150</v>
      </c>
    </row>
    <row r="141" spans="2:38" ht="20.45">
      <c r="B141" s="154">
        <v>45472</v>
      </c>
      <c r="C141" s="108" t="s">
        <v>64</v>
      </c>
      <c r="D141" s="109" t="s">
        <v>147</v>
      </c>
      <c r="E141" s="107">
        <v>8821</v>
      </c>
      <c r="F141" s="108"/>
      <c r="G141" s="109"/>
      <c r="H141" s="107">
        <v>8383</v>
      </c>
      <c r="I141" s="108"/>
      <c r="J141" s="109"/>
      <c r="K141" s="107"/>
      <c r="L141" s="109"/>
      <c r="M141" s="107">
        <v>-4265</v>
      </c>
      <c r="N141" s="108">
        <v>-4265</v>
      </c>
      <c r="O141" s="109">
        <v>-3828</v>
      </c>
      <c r="P141" s="115" t="s">
        <v>40</v>
      </c>
      <c r="Q141" s="113" t="s">
        <v>41</v>
      </c>
      <c r="R141" s="107">
        <v>438</v>
      </c>
      <c r="S141" s="108" t="s">
        <v>139</v>
      </c>
      <c r="T141" s="109">
        <v>0</v>
      </c>
      <c r="U141" s="107" t="s">
        <v>52</v>
      </c>
      <c r="V141" s="108"/>
      <c r="W141" s="108" t="s">
        <v>52</v>
      </c>
      <c r="X141" s="104" t="s">
        <v>5</v>
      </c>
      <c r="Y141" s="108">
        <v>160</v>
      </c>
      <c r="Z141" s="140" t="s">
        <v>170</v>
      </c>
      <c r="AA141" s="107"/>
      <c r="AB141" s="108"/>
      <c r="AC141" s="116"/>
      <c r="AD141" s="107"/>
      <c r="AE141" s="108"/>
      <c r="AF141" s="116"/>
      <c r="AG141" s="107"/>
      <c r="AH141" s="108"/>
      <c r="AI141" s="116"/>
      <c r="AJ141" s="107" t="s">
        <v>9</v>
      </c>
      <c r="AK141" s="146">
        <v>-10000</v>
      </c>
      <c r="AL141" s="110" t="s">
        <v>150</v>
      </c>
    </row>
    <row r="142" spans="2:38" ht="20.45">
      <c r="B142" s="154">
        <v>45472</v>
      </c>
      <c r="C142" s="108" t="s">
        <v>64</v>
      </c>
      <c r="D142" s="109" t="s">
        <v>148</v>
      </c>
      <c r="E142" s="107">
        <v>8821</v>
      </c>
      <c r="F142" s="108"/>
      <c r="G142" s="109"/>
      <c r="H142" s="107">
        <v>7875</v>
      </c>
      <c r="I142" s="108"/>
      <c r="J142" s="109"/>
      <c r="K142" s="107"/>
      <c r="L142" s="109"/>
      <c r="M142" s="107">
        <v>-4265</v>
      </c>
      <c r="N142" s="108">
        <v>-4265</v>
      </c>
      <c r="O142" s="109">
        <v>-3214</v>
      </c>
      <c r="P142" s="115" t="s">
        <v>40</v>
      </c>
      <c r="Q142" s="113" t="s">
        <v>41</v>
      </c>
      <c r="R142" s="107">
        <v>946</v>
      </c>
      <c r="S142" s="108" t="s">
        <v>139</v>
      </c>
      <c r="T142" s="109">
        <v>0</v>
      </c>
      <c r="U142" s="107"/>
      <c r="V142" s="108"/>
      <c r="W142" s="113"/>
      <c r="X142" s="104" t="s">
        <v>5</v>
      </c>
      <c r="Y142" s="108">
        <v>160</v>
      </c>
      <c r="Z142" s="140" t="s">
        <v>170</v>
      </c>
      <c r="AA142" s="107"/>
      <c r="AB142" s="108"/>
      <c r="AC142" s="116"/>
      <c r="AD142" s="107"/>
      <c r="AE142" s="108"/>
      <c r="AF142" s="116"/>
      <c r="AG142" s="107"/>
      <c r="AH142" s="108"/>
      <c r="AI142" s="116"/>
      <c r="AJ142" s="104" t="s">
        <v>9</v>
      </c>
      <c r="AK142" s="146">
        <v>-10000</v>
      </c>
      <c r="AL142" s="110" t="s">
        <v>150</v>
      </c>
    </row>
    <row r="143" spans="2:38" ht="20.45">
      <c r="B143" s="154">
        <v>45472</v>
      </c>
      <c r="C143" s="108" t="s">
        <v>64</v>
      </c>
      <c r="D143" s="109" t="s">
        <v>149</v>
      </c>
      <c r="E143" s="107">
        <v>8821</v>
      </c>
      <c r="F143" s="108"/>
      <c r="G143" s="109"/>
      <c r="H143" s="107">
        <v>7867</v>
      </c>
      <c r="I143" s="108"/>
      <c r="J143" s="109"/>
      <c r="K143" s="107"/>
      <c r="L143" s="109"/>
      <c r="M143" s="107">
        <v>-4265</v>
      </c>
      <c r="N143" s="108">
        <v>-4265</v>
      </c>
      <c r="O143" s="109">
        <v>-3206</v>
      </c>
      <c r="P143" s="115" t="s">
        <v>40</v>
      </c>
      <c r="Q143" s="113" t="s">
        <v>41</v>
      </c>
      <c r="R143" s="107">
        <v>954</v>
      </c>
      <c r="S143" s="108" t="s">
        <v>139</v>
      </c>
      <c r="T143" s="109">
        <v>0</v>
      </c>
      <c r="U143" s="107"/>
      <c r="V143" s="108"/>
      <c r="W143" s="113"/>
      <c r="X143" s="104" t="s">
        <v>5</v>
      </c>
      <c r="Y143" s="108">
        <v>160</v>
      </c>
      <c r="Z143" s="140" t="s">
        <v>170</v>
      </c>
      <c r="AA143" s="107"/>
      <c r="AB143" s="108"/>
      <c r="AC143" s="116"/>
      <c r="AD143" s="107"/>
      <c r="AE143" s="108"/>
      <c r="AF143" s="116"/>
      <c r="AG143" s="107"/>
      <c r="AH143" s="108"/>
      <c r="AI143" s="116"/>
      <c r="AJ143" s="104" t="s">
        <v>9</v>
      </c>
      <c r="AK143" s="146">
        <v>-10000</v>
      </c>
      <c r="AL143" s="110" t="s">
        <v>150</v>
      </c>
    </row>
    <row r="144" spans="2:38" ht="30.6">
      <c r="B144" s="154">
        <v>45472</v>
      </c>
      <c r="C144" s="108" t="s">
        <v>64</v>
      </c>
      <c r="D144" s="109" t="s">
        <v>151</v>
      </c>
      <c r="E144" s="107">
        <v>8392</v>
      </c>
      <c r="F144" s="108"/>
      <c r="G144" s="109"/>
      <c r="H144" s="107">
        <v>7772</v>
      </c>
      <c r="I144" s="108"/>
      <c r="J144" s="109"/>
      <c r="K144" s="107"/>
      <c r="L144" s="109"/>
      <c r="M144" s="107">
        <v>-970</v>
      </c>
      <c r="N144" s="108">
        <v>-970</v>
      </c>
      <c r="O144" s="109">
        <v>-233</v>
      </c>
      <c r="P144" s="115" t="s">
        <v>40</v>
      </c>
      <c r="Q144" s="113" t="s">
        <v>41</v>
      </c>
      <c r="R144" s="107">
        <v>620</v>
      </c>
      <c r="S144" s="108" t="s">
        <v>139</v>
      </c>
      <c r="T144" s="109">
        <v>0</v>
      </c>
      <c r="U144" s="107"/>
      <c r="V144" s="108"/>
      <c r="W144" s="108"/>
      <c r="X144" s="104" t="s">
        <v>5</v>
      </c>
      <c r="Y144" s="108">
        <v>160</v>
      </c>
      <c r="Z144" s="140" t="s">
        <v>170</v>
      </c>
      <c r="AA144" s="107" t="s">
        <v>6</v>
      </c>
      <c r="AB144" s="108">
        <v>7994</v>
      </c>
      <c r="AC144" s="117" t="s">
        <v>119</v>
      </c>
      <c r="AD144" s="107"/>
      <c r="AE144" s="108"/>
      <c r="AF144" s="116"/>
      <c r="AG144" s="107"/>
      <c r="AH144" s="108"/>
      <c r="AI144" s="116"/>
      <c r="AJ144" s="107" t="s">
        <v>9</v>
      </c>
      <c r="AK144" s="146">
        <v>-10000</v>
      </c>
      <c r="AL144" s="110" t="s">
        <v>150</v>
      </c>
    </row>
    <row r="145" spans="2:38" ht="20.45">
      <c r="B145" s="154">
        <v>45472</v>
      </c>
      <c r="C145" s="108" t="s">
        <v>64</v>
      </c>
      <c r="D145" s="109" t="s">
        <v>153</v>
      </c>
      <c r="E145" s="107">
        <v>8392</v>
      </c>
      <c r="F145" s="108"/>
      <c r="G145" s="109"/>
      <c r="H145" s="107">
        <v>7755</v>
      </c>
      <c r="I145" s="108"/>
      <c r="J145" s="109"/>
      <c r="K145" s="107"/>
      <c r="L145" s="109"/>
      <c r="M145" s="107">
        <v>-970</v>
      </c>
      <c r="N145" s="108">
        <v>-970</v>
      </c>
      <c r="O145" s="109">
        <v>-213</v>
      </c>
      <c r="P145" s="115" t="s">
        <v>40</v>
      </c>
      <c r="Q145" s="113" t="s">
        <v>41</v>
      </c>
      <c r="R145" s="107">
        <v>637</v>
      </c>
      <c r="S145" s="108" t="s">
        <v>139</v>
      </c>
      <c r="T145" s="109">
        <v>0</v>
      </c>
      <c r="U145" s="107" t="s">
        <v>52</v>
      </c>
      <c r="V145" s="108"/>
      <c r="W145" s="108" t="s">
        <v>52</v>
      </c>
      <c r="X145" s="104" t="s">
        <v>5</v>
      </c>
      <c r="Y145" s="108">
        <v>160</v>
      </c>
      <c r="Z145" s="140" t="s">
        <v>170</v>
      </c>
      <c r="AA145" s="107"/>
      <c r="AB145" s="108"/>
      <c r="AC145" s="116"/>
      <c r="AD145" s="107"/>
      <c r="AE145" s="108"/>
      <c r="AF145" s="116"/>
      <c r="AG145" s="107"/>
      <c r="AH145" s="108"/>
      <c r="AI145" s="116"/>
      <c r="AJ145" s="104" t="s">
        <v>9</v>
      </c>
      <c r="AK145" s="146">
        <v>-10000</v>
      </c>
      <c r="AL145" s="110" t="s">
        <v>150</v>
      </c>
    </row>
    <row r="146" spans="2:38" ht="20.45">
      <c r="B146" s="154">
        <v>45472</v>
      </c>
      <c r="C146" s="108" t="s">
        <v>64</v>
      </c>
      <c r="D146" s="109" t="s">
        <v>155</v>
      </c>
      <c r="E146" s="107">
        <v>8392</v>
      </c>
      <c r="F146" s="108"/>
      <c r="G146" s="109"/>
      <c r="H146" s="107">
        <v>7703</v>
      </c>
      <c r="I146" s="108"/>
      <c r="J146" s="109"/>
      <c r="K146" s="107"/>
      <c r="L146" s="109"/>
      <c r="M146" s="107">
        <v>-970</v>
      </c>
      <c r="N146" s="108">
        <v>-970</v>
      </c>
      <c r="O146" s="109">
        <v>-150</v>
      </c>
      <c r="P146" s="115" t="s">
        <v>40</v>
      </c>
      <c r="Q146" s="113" t="s">
        <v>41</v>
      </c>
      <c r="R146" s="107">
        <v>689</v>
      </c>
      <c r="S146" s="108" t="s">
        <v>139</v>
      </c>
      <c r="T146" s="109">
        <v>0</v>
      </c>
      <c r="U146" s="107"/>
      <c r="V146" s="108"/>
      <c r="W146" s="108"/>
      <c r="X146" s="104" t="s">
        <v>5</v>
      </c>
      <c r="Y146" s="108">
        <v>160</v>
      </c>
      <c r="Z146" s="140" t="s">
        <v>170</v>
      </c>
      <c r="AA146" s="107"/>
      <c r="AB146" s="108"/>
      <c r="AC146" s="116"/>
      <c r="AD146" s="107"/>
      <c r="AE146" s="108"/>
      <c r="AF146" s="116"/>
      <c r="AG146" s="107"/>
      <c r="AH146" s="108"/>
      <c r="AI146" s="116"/>
      <c r="AJ146" s="104" t="s">
        <v>9</v>
      </c>
      <c r="AK146" s="146">
        <v>-10000</v>
      </c>
      <c r="AL146" s="110" t="s">
        <v>150</v>
      </c>
    </row>
    <row r="147" spans="2:38" ht="20.45">
      <c r="B147" s="154">
        <v>45473</v>
      </c>
      <c r="C147" s="108" t="s">
        <v>64</v>
      </c>
      <c r="D147" s="109" t="s">
        <v>143</v>
      </c>
      <c r="E147" s="107">
        <v>6664</v>
      </c>
      <c r="F147" s="108"/>
      <c r="G147" s="109"/>
      <c r="H147" s="107">
        <v>6663</v>
      </c>
      <c r="I147" s="108"/>
      <c r="J147" s="109"/>
      <c r="K147" s="107"/>
      <c r="L147" s="109"/>
      <c r="M147" s="107">
        <v>0</v>
      </c>
      <c r="N147" s="108">
        <v>0</v>
      </c>
      <c r="O147" s="109">
        <v>-1733</v>
      </c>
      <c r="P147" s="115" t="s">
        <v>40</v>
      </c>
      <c r="Q147" s="113" t="s">
        <v>41</v>
      </c>
      <c r="R147" s="107">
        <v>1</v>
      </c>
      <c r="S147" s="108" t="s">
        <v>139</v>
      </c>
      <c r="T147" s="109">
        <v>0</v>
      </c>
      <c r="U147" s="107"/>
      <c r="V147" s="108"/>
      <c r="W147" s="108"/>
      <c r="X147" s="104"/>
      <c r="Y147" s="108"/>
      <c r="Z147" s="140"/>
      <c r="AA147" s="107"/>
      <c r="AB147" s="108"/>
      <c r="AC147" s="116"/>
      <c r="AD147" s="107"/>
      <c r="AE147" s="108"/>
      <c r="AF147" s="116"/>
      <c r="AG147" s="107"/>
      <c r="AH147" s="108"/>
      <c r="AI147" s="116"/>
      <c r="AJ147" s="107"/>
      <c r="AK147" s="146"/>
      <c r="AL147" s="116"/>
    </row>
    <row r="148" spans="2:38" ht="20.45">
      <c r="B148" s="154">
        <v>45473</v>
      </c>
      <c r="C148" s="108" t="s">
        <v>64</v>
      </c>
      <c r="D148" s="109" t="s">
        <v>145</v>
      </c>
      <c r="E148" s="107">
        <v>6664</v>
      </c>
      <c r="F148" s="108"/>
      <c r="G148" s="109"/>
      <c r="H148" s="107">
        <v>6663</v>
      </c>
      <c r="I148" s="108"/>
      <c r="J148" s="109"/>
      <c r="K148" s="107"/>
      <c r="L148" s="109"/>
      <c r="M148" s="107">
        <v>0</v>
      </c>
      <c r="N148" s="108">
        <v>0</v>
      </c>
      <c r="O148" s="109">
        <v>-1733</v>
      </c>
      <c r="P148" s="115" t="s">
        <v>40</v>
      </c>
      <c r="Q148" s="113" t="s">
        <v>41</v>
      </c>
      <c r="R148" s="107">
        <v>1</v>
      </c>
      <c r="S148" s="108" t="s">
        <v>139</v>
      </c>
      <c r="T148" s="109">
        <v>0</v>
      </c>
      <c r="U148" s="107"/>
      <c r="V148" s="108"/>
      <c r="W148" s="108"/>
      <c r="X148" s="104"/>
      <c r="Y148" s="108"/>
      <c r="Z148" s="117"/>
      <c r="AA148" s="107"/>
      <c r="AB148" s="108"/>
      <c r="AC148" s="116"/>
      <c r="AD148" s="107"/>
      <c r="AE148" s="108"/>
      <c r="AF148" s="116"/>
      <c r="AG148" s="107"/>
      <c r="AH148" s="108"/>
      <c r="AI148" s="116"/>
      <c r="AJ148" s="107"/>
      <c r="AK148" s="146"/>
      <c r="AL148" s="116"/>
    </row>
    <row r="149" spans="2:38" ht="20.45">
      <c r="B149" s="154">
        <v>45473</v>
      </c>
      <c r="C149" s="108" t="s">
        <v>64</v>
      </c>
      <c r="D149" s="109" t="s">
        <v>146</v>
      </c>
      <c r="E149" s="107">
        <v>6664</v>
      </c>
      <c r="F149" s="108"/>
      <c r="G149" s="109"/>
      <c r="H149" s="107">
        <v>6663</v>
      </c>
      <c r="I149" s="108"/>
      <c r="J149" s="109"/>
      <c r="K149" s="107"/>
      <c r="L149" s="109"/>
      <c r="M149" s="107">
        <v>0</v>
      </c>
      <c r="N149" s="108">
        <v>0</v>
      </c>
      <c r="O149" s="109">
        <v>-1733</v>
      </c>
      <c r="P149" s="115" t="s">
        <v>40</v>
      </c>
      <c r="Q149" s="113" t="s">
        <v>41</v>
      </c>
      <c r="R149" s="107">
        <v>1</v>
      </c>
      <c r="S149" s="108" t="s">
        <v>139</v>
      </c>
      <c r="T149" s="109">
        <v>0</v>
      </c>
      <c r="U149" s="107"/>
      <c r="V149" s="108"/>
      <c r="W149" s="108"/>
      <c r="X149" s="104"/>
      <c r="Y149" s="108"/>
      <c r="Z149" s="140"/>
      <c r="AA149" s="107"/>
      <c r="AB149" s="108"/>
      <c r="AC149" s="116"/>
      <c r="AD149" s="107"/>
      <c r="AE149" s="108"/>
      <c r="AF149" s="116"/>
      <c r="AG149" s="107"/>
      <c r="AH149" s="108"/>
      <c r="AI149" s="116"/>
      <c r="AJ149" s="107"/>
      <c r="AK149" s="146"/>
      <c r="AL149" s="110"/>
    </row>
    <row r="150" spans="2:38" ht="20.45">
      <c r="B150" s="154">
        <v>45473</v>
      </c>
      <c r="C150" s="108" t="s">
        <v>64</v>
      </c>
      <c r="D150" s="109" t="s">
        <v>148</v>
      </c>
      <c r="E150" s="107">
        <v>6853</v>
      </c>
      <c r="F150" s="108"/>
      <c r="G150" s="109"/>
      <c r="H150" s="107">
        <v>6498</v>
      </c>
      <c r="I150" s="108"/>
      <c r="J150" s="109"/>
      <c r="K150" s="107"/>
      <c r="L150" s="109"/>
      <c r="M150" s="107">
        <v>-2088</v>
      </c>
      <c r="N150" s="108">
        <v>-2088</v>
      </c>
      <c r="O150" s="109">
        <v>-1715</v>
      </c>
      <c r="P150" s="115" t="s">
        <v>40</v>
      </c>
      <c r="Q150" s="113" t="s">
        <v>144</v>
      </c>
      <c r="R150" s="107">
        <v>355</v>
      </c>
      <c r="S150" s="108" t="s">
        <v>139</v>
      </c>
      <c r="T150" s="109">
        <v>0</v>
      </c>
      <c r="U150" s="107"/>
      <c r="V150" s="108"/>
      <c r="W150" s="108"/>
      <c r="X150" s="104" t="s">
        <v>5</v>
      </c>
      <c r="Y150" s="108">
        <v>27</v>
      </c>
      <c r="Z150" s="140" t="s">
        <v>170</v>
      </c>
      <c r="AA150" s="107"/>
      <c r="AB150" s="108"/>
      <c r="AC150" s="116"/>
      <c r="AD150" s="107"/>
      <c r="AE150" s="108"/>
      <c r="AF150" s="116"/>
      <c r="AG150" s="107"/>
      <c r="AH150" s="108"/>
      <c r="AI150" s="116"/>
      <c r="AJ150" s="107" t="s">
        <v>9</v>
      </c>
      <c r="AK150" s="146">
        <v>-10000</v>
      </c>
      <c r="AL150" s="110" t="s">
        <v>150</v>
      </c>
    </row>
    <row r="151" spans="2:38" ht="20.45">
      <c r="B151" s="154">
        <v>45473</v>
      </c>
      <c r="C151" s="108" t="s">
        <v>64</v>
      </c>
      <c r="D151" s="109" t="s">
        <v>149</v>
      </c>
      <c r="E151" s="107">
        <v>6853</v>
      </c>
      <c r="F151" s="108"/>
      <c r="G151" s="109"/>
      <c r="H151" s="107">
        <v>4718</v>
      </c>
      <c r="I151" s="108"/>
      <c r="J151" s="109"/>
      <c r="K151" s="107"/>
      <c r="L151" s="109"/>
      <c r="M151" s="107">
        <v>-2088</v>
      </c>
      <c r="N151" s="108">
        <v>-2088</v>
      </c>
      <c r="O151" s="109">
        <v>-89</v>
      </c>
      <c r="P151" s="115" t="s">
        <v>40</v>
      </c>
      <c r="Q151" s="113" t="s">
        <v>144</v>
      </c>
      <c r="R151" s="107">
        <v>2135</v>
      </c>
      <c r="S151" s="108" t="s">
        <v>139</v>
      </c>
      <c r="T151" s="109">
        <v>0</v>
      </c>
      <c r="U151" s="107"/>
      <c r="V151" s="108"/>
      <c r="W151" s="108"/>
      <c r="X151" s="104" t="s">
        <v>5</v>
      </c>
      <c r="Y151" s="108">
        <v>70</v>
      </c>
      <c r="Z151" s="140" t="s">
        <v>170</v>
      </c>
      <c r="AA151" s="107"/>
      <c r="AB151" s="108"/>
      <c r="AC151" s="116"/>
      <c r="AD151" s="107"/>
      <c r="AE151" s="108"/>
      <c r="AF151" s="116"/>
      <c r="AG151" s="107"/>
      <c r="AH151" s="108"/>
      <c r="AI151" s="116"/>
      <c r="AJ151" s="107" t="s">
        <v>9</v>
      </c>
      <c r="AK151" s="146">
        <v>-10000</v>
      </c>
      <c r="AL151" s="110" t="s">
        <v>150</v>
      </c>
    </row>
    <row r="152" spans="2:38" ht="20.45">
      <c r="B152" s="154">
        <v>45473</v>
      </c>
      <c r="C152" s="108" t="s">
        <v>64</v>
      </c>
      <c r="D152" s="109" t="s">
        <v>151</v>
      </c>
      <c r="E152" s="107">
        <v>7303</v>
      </c>
      <c r="F152" s="108"/>
      <c r="G152" s="109"/>
      <c r="H152" s="107">
        <v>6187</v>
      </c>
      <c r="I152" s="108"/>
      <c r="J152" s="109"/>
      <c r="K152" s="107"/>
      <c r="L152" s="109"/>
      <c r="M152" s="107">
        <v>-522</v>
      </c>
      <c r="N152" s="108">
        <v>-522</v>
      </c>
      <c r="O152" s="109">
        <v>431</v>
      </c>
      <c r="P152" s="115" t="s">
        <v>40</v>
      </c>
      <c r="Q152" s="113" t="s">
        <v>144</v>
      </c>
      <c r="R152" s="107">
        <v>1116</v>
      </c>
      <c r="S152" s="108" t="s">
        <v>139</v>
      </c>
      <c r="T152" s="109">
        <v>431</v>
      </c>
      <c r="U152" s="107"/>
      <c r="V152" s="108"/>
      <c r="W152" s="108"/>
      <c r="X152" s="104" t="s">
        <v>5</v>
      </c>
      <c r="Y152" s="108">
        <v>70</v>
      </c>
      <c r="Z152" s="140" t="s">
        <v>170</v>
      </c>
      <c r="AA152" s="107"/>
      <c r="AB152" s="108"/>
      <c r="AC152" s="116"/>
      <c r="AD152" s="107"/>
      <c r="AE152" s="108"/>
      <c r="AF152" s="116"/>
      <c r="AG152" s="107"/>
      <c r="AH152" s="108"/>
      <c r="AI152" s="116"/>
      <c r="AJ152" s="107" t="s">
        <v>9</v>
      </c>
      <c r="AK152" s="146">
        <v>-10000</v>
      </c>
      <c r="AL152" s="110" t="s">
        <v>150</v>
      </c>
    </row>
    <row r="153" spans="2:38" ht="20.45">
      <c r="B153" s="154">
        <v>45473</v>
      </c>
      <c r="C153" s="108" t="s">
        <v>64</v>
      </c>
      <c r="D153" s="109" t="s">
        <v>153</v>
      </c>
      <c r="E153" s="107">
        <v>7303</v>
      </c>
      <c r="F153" s="108"/>
      <c r="G153" s="109"/>
      <c r="H153" s="107">
        <v>4647</v>
      </c>
      <c r="I153" s="108"/>
      <c r="J153" s="109"/>
      <c r="K153" s="107"/>
      <c r="L153" s="109"/>
      <c r="M153" s="107">
        <v>-515</v>
      </c>
      <c r="N153" s="108">
        <v>-515</v>
      </c>
      <c r="O153" s="109">
        <v>1696</v>
      </c>
      <c r="P153" s="115" t="s">
        <v>40</v>
      </c>
      <c r="Q153" s="113" t="s">
        <v>144</v>
      </c>
      <c r="R153" s="107">
        <v>2656</v>
      </c>
      <c r="S153" s="108" t="s">
        <v>139</v>
      </c>
      <c r="T153" s="109">
        <v>1696</v>
      </c>
      <c r="U153" s="107"/>
      <c r="V153" s="108"/>
      <c r="W153" s="108"/>
      <c r="X153" s="104" t="s">
        <v>5</v>
      </c>
      <c r="Y153" s="108">
        <v>-188</v>
      </c>
      <c r="Z153" s="140" t="s">
        <v>170</v>
      </c>
      <c r="AA153" s="107"/>
      <c r="AB153" s="108"/>
      <c r="AC153" s="116"/>
      <c r="AD153" s="107"/>
      <c r="AE153" s="108"/>
      <c r="AF153" s="116"/>
      <c r="AG153" s="107"/>
      <c r="AH153" s="108"/>
      <c r="AI153" s="116"/>
      <c r="AJ153" s="104" t="s">
        <v>9</v>
      </c>
      <c r="AK153" s="146">
        <v>-10000</v>
      </c>
      <c r="AL153" s="110" t="s">
        <v>150</v>
      </c>
    </row>
    <row r="154" spans="2:38" ht="21.95" customHeight="1">
      <c r="B154" s="154">
        <v>45473</v>
      </c>
      <c r="C154" s="108" t="s">
        <v>64</v>
      </c>
      <c r="D154" s="109" t="s">
        <v>155</v>
      </c>
      <c r="E154" s="107">
        <v>6703</v>
      </c>
      <c r="F154" s="108"/>
      <c r="G154" s="109"/>
      <c r="H154" s="107">
        <v>4917</v>
      </c>
      <c r="I154" s="108"/>
      <c r="J154" s="109"/>
      <c r="K154" s="107"/>
      <c r="L154" s="109"/>
      <c r="M154" s="107">
        <v>-4</v>
      </c>
      <c r="N154" s="108">
        <v>-4</v>
      </c>
      <c r="O154" s="109">
        <v>1487</v>
      </c>
      <c r="P154" s="115" t="s">
        <v>40</v>
      </c>
      <c r="Q154" s="113" t="s">
        <v>41</v>
      </c>
      <c r="R154" s="107">
        <v>1786</v>
      </c>
      <c r="S154" s="108" t="s">
        <v>139</v>
      </c>
      <c r="T154" s="109">
        <v>1487</v>
      </c>
      <c r="U154" s="107"/>
      <c r="V154" s="108"/>
      <c r="W154" s="108"/>
      <c r="X154" s="104"/>
      <c r="Y154" s="108"/>
      <c r="Z154" s="140"/>
      <c r="AA154" s="107"/>
      <c r="AB154" s="108"/>
      <c r="AC154" s="116"/>
      <c r="AD154" s="107"/>
      <c r="AE154" s="108"/>
      <c r="AF154" s="116"/>
      <c r="AG154" s="107"/>
      <c r="AH154" s="108"/>
      <c r="AI154" s="116"/>
      <c r="AJ154" s="107" t="s">
        <v>9</v>
      </c>
      <c r="AK154" s="146">
        <v>-10000</v>
      </c>
      <c r="AL154" s="110" t="s">
        <v>150</v>
      </c>
    </row>
    <row r="155" spans="2:38" ht="20.45">
      <c r="B155" s="154" t="s">
        <v>161</v>
      </c>
      <c r="C155" s="108" t="s">
        <v>39</v>
      </c>
      <c r="D155" s="109" t="s">
        <v>138</v>
      </c>
      <c r="E155" s="107"/>
      <c r="F155" s="108">
        <v>2595</v>
      </c>
      <c r="G155" s="109">
        <v>1234</v>
      </c>
      <c r="H155" s="107"/>
      <c r="I155" s="108">
        <v>2189</v>
      </c>
      <c r="J155" s="109">
        <v>1137</v>
      </c>
      <c r="K155" s="107"/>
      <c r="L155" s="109"/>
      <c r="M155" s="107">
        <v>0</v>
      </c>
      <c r="N155" s="108">
        <v>0</v>
      </c>
      <c r="O155" s="109">
        <v>0</v>
      </c>
      <c r="P155" s="115" t="s">
        <v>160</v>
      </c>
      <c r="Q155" s="113" t="s">
        <v>41</v>
      </c>
      <c r="R155" s="107" t="s">
        <v>139</v>
      </c>
      <c r="S155" s="108">
        <v>503</v>
      </c>
      <c r="T155" s="109">
        <v>0</v>
      </c>
      <c r="U155" s="107"/>
      <c r="V155" s="108"/>
      <c r="W155" s="108"/>
      <c r="X155" s="104"/>
      <c r="Y155" s="108"/>
      <c r="Z155" s="140"/>
      <c r="AA155" s="107"/>
      <c r="AB155" s="108"/>
      <c r="AC155" s="116"/>
      <c r="AD155" s="107" t="s">
        <v>7</v>
      </c>
      <c r="AE155" s="108">
        <v>3200</v>
      </c>
      <c r="AF155" s="116" t="s">
        <v>43</v>
      </c>
      <c r="AG155" s="107"/>
      <c r="AH155" s="108"/>
      <c r="AI155" s="116"/>
      <c r="AJ155" s="107"/>
      <c r="AK155" s="146"/>
      <c r="AL155" s="110"/>
    </row>
    <row r="156" spans="2:38" ht="20.45">
      <c r="B156" s="154" t="s">
        <v>161</v>
      </c>
      <c r="C156" s="108" t="s">
        <v>39</v>
      </c>
      <c r="D156" s="109" t="s">
        <v>141</v>
      </c>
      <c r="E156" s="107"/>
      <c r="F156" s="108">
        <v>2595</v>
      </c>
      <c r="G156" s="109">
        <v>1234</v>
      </c>
      <c r="H156" s="107"/>
      <c r="I156" s="108">
        <v>1410</v>
      </c>
      <c r="J156" s="109">
        <v>1140</v>
      </c>
      <c r="K156" s="107"/>
      <c r="L156" s="109"/>
      <c r="M156" s="107">
        <v>0</v>
      </c>
      <c r="N156" s="108">
        <v>0</v>
      </c>
      <c r="O156" s="109">
        <v>0</v>
      </c>
      <c r="P156" s="115" t="s">
        <v>160</v>
      </c>
      <c r="Q156" s="113" t="s">
        <v>41</v>
      </c>
      <c r="R156" s="107" t="s">
        <v>139</v>
      </c>
      <c r="S156" s="108">
        <v>1279</v>
      </c>
      <c r="T156" s="109">
        <v>0</v>
      </c>
      <c r="U156" s="107"/>
      <c r="V156" s="108"/>
      <c r="W156" s="108"/>
      <c r="X156" s="104"/>
      <c r="Y156" s="108"/>
      <c r="Z156" s="140"/>
      <c r="AA156" s="107"/>
      <c r="AB156" s="108"/>
      <c r="AC156" s="116"/>
      <c r="AD156" s="107" t="s">
        <v>7</v>
      </c>
      <c r="AE156" s="108">
        <v>3200</v>
      </c>
      <c r="AF156" s="116" t="s">
        <v>43</v>
      </c>
      <c r="AG156" s="107"/>
      <c r="AH156" s="108"/>
      <c r="AI156" s="116"/>
      <c r="AJ156" s="107"/>
      <c r="AK156" s="146"/>
      <c r="AL156" s="110"/>
    </row>
    <row r="157" spans="2:38" ht="20.45">
      <c r="B157" s="154" t="s">
        <v>161</v>
      </c>
      <c r="C157" s="108" t="s">
        <v>39</v>
      </c>
      <c r="D157" s="109" t="s">
        <v>142</v>
      </c>
      <c r="E157" s="107"/>
      <c r="F157" s="108">
        <v>2595</v>
      </c>
      <c r="G157" s="109">
        <v>1234</v>
      </c>
      <c r="H157" s="107"/>
      <c r="I157" s="108">
        <v>496</v>
      </c>
      <c r="J157" s="109">
        <v>1202</v>
      </c>
      <c r="K157" s="107"/>
      <c r="L157" s="109"/>
      <c r="M157" s="107">
        <v>0</v>
      </c>
      <c r="N157" s="108">
        <v>0</v>
      </c>
      <c r="O157" s="109">
        <v>0</v>
      </c>
      <c r="P157" s="115" t="s">
        <v>160</v>
      </c>
      <c r="Q157" s="113" t="s">
        <v>41</v>
      </c>
      <c r="R157" s="107" t="s">
        <v>139</v>
      </c>
      <c r="S157" s="108">
        <v>2131</v>
      </c>
      <c r="T157" s="109">
        <v>0</v>
      </c>
      <c r="U157" s="107"/>
      <c r="V157" s="108"/>
      <c r="W157" s="108"/>
      <c r="X157" s="104"/>
      <c r="Y157" s="108"/>
      <c r="Z157" s="140"/>
      <c r="AA157" s="107"/>
      <c r="AB157" s="108"/>
      <c r="AC157" s="116"/>
      <c r="AD157" s="107" t="s">
        <v>7</v>
      </c>
      <c r="AE157" s="108">
        <v>3200</v>
      </c>
      <c r="AF157" s="116" t="s">
        <v>43</v>
      </c>
      <c r="AG157" s="107"/>
      <c r="AH157" s="108"/>
      <c r="AI157" s="116"/>
      <c r="AJ157" s="107"/>
      <c r="AK157" s="146"/>
      <c r="AL157" s="110"/>
    </row>
    <row r="158" spans="2:38" ht="20.45">
      <c r="B158" s="154" t="s">
        <v>161</v>
      </c>
      <c r="C158" s="108" t="s">
        <v>39</v>
      </c>
      <c r="D158" s="109" t="s">
        <v>145</v>
      </c>
      <c r="E158" s="107"/>
      <c r="F158" s="108">
        <v>3986</v>
      </c>
      <c r="G158" s="109">
        <v>701</v>
      </c>
      <c r="H158" s="107"/>
      <c r="I158" s="108">
        <v>3949</v>
      </c>
      <c r="J158" s="109">
        <v>701</v>
      </c>
      <c r="K158" s="107"/>
      <c r="L158" s="109"/>
      <c r="M158" s="107">
        <v>0</v>
      </c>
      <c r="N158" s="108">
        <v>0</v>
      </c>
      <c r="O158" s="109">
        <v>0</v>
      </c>
      <c r="P158" s="115" t="s">
        <v>144</v>
      </c>
      <c r="Q158" s="113" t="s">
        <v>41</v>
      </c>
      <c r="R158" s="107" t="s">
        <v>139</v>
      </c>
      <c r="S158" s="108">
        <v>37</v>
      </c>
      <c r="T158" s="109">
        <v>0</v>
      </c>
      <c r="U158" s="107"/>
      <c r="V158" s="108"/>
      <c r="W158" s="108"/>
      <c r="X158" s="104"/>
      <c r="Y158" s="108"/>
      <c r="Z158" s="140"/>
      <c r="AA158" s="107"/>
      <c r="AB158" s="108"/>
      <c r="AC158" s="116"/>
      <c r="AD158" s="107"/>
      <c r="AE158" s="108"/>
      <c r="AF158" s="116"/>
      <c r="AG158" s="107"/>
      <c r="AH158" s="108"/>
      <c r="AI158" s="116"/>
      <c r="AJ158" s="107"/>
      <c r="AK158" s="146"/>
      <c r="AL158" s="110"/>
    </row>
    <row r="159" spans="2:38" ht="30.6">
      <c r="B159" s="154" t="s">
        <v>163</v>
      </c>
      <c r="C159" s="108" t="s">
        <v>39</v>
      </c>
      <c r="D159" s="109" t="s">
        <v>148</v>
      </c>
      <c r="E159" s="107"/>
      <c r="F159" s="108">
        <v>5844</v>
      </c>
      <c r="G159" s="109">
        <v>935</v>
      </c>
      <c r="H159" s="107"/>
      <c r="I159" s="108">
        <v>5011</v>
      </c>
      <c r="J159" s="109">
        <v>935</v>
      </c>
      <c r="K159" s="107"/>
      <c r="L159" s="109"/>
      <c r="M159" s="107">
        <v>0</v>
      </c>
      <c r="N159" s="108">
        <v>0</v>
      </c>
      <c r="O159" s="109">
        <v>0</v>
      </c>
      <c r="P159" s="115" t="s">
        <v>144</v>
      </c>
      <c r="Q159" s="113" t="s">
        <v>144</v>
      </c>
      <c r="R159" s="107" t="s">
        <v>139</v>
      </c>
      <c r="S159" s="108">
        <v>833</v>
      </c>
      <c r="T159" s="109">
        <v>0</v>
      </c>
      <c r="U159" s="107"/>
      <c r="V159" s="108"/>
      <c r="W159" s="108"/>
      <c r="X159" s="104"/>
      <c r="Y159" s="108"/>
      <c r="Z159" s="140"/>
      <c r="AA159" s="107" t="s">
        <v>6</v>
      </c>
      <c r="AB159" s="108">
        <v>4289</v>
      </c>
      <c r="AC159" s="116" t="s">
        <v>164</v>
      </c>
      <c r="AD159" s="107"/>
      <c r="AE159" s="108"/>
      <c r="AF159" s="116"/>
      <c r="AG159" s="107"/>
      <c r="AH159" s="108"/>
      <c r="AI159" s="116"/>
      <c r="AJ159" s="107"/>
      <c r="AK159" s="146"/>
      <c r="AL159" s="110"/>
    </row>
    <row r="160" spans="2:38" ht="30.6">
      <c r="B160" s="154" t="s">
        <v>163</v>
      </c>
      <c r="C160" s="108" t="s">
        <v>39</v>
      </c>
      <c r="D160" s="109" t="s">
        <v>149</v>
      </c>
      <c r="E160" s="107"/>
      <c r="F160" s="108">
        <v>5488</v>
      </c>
      <c r="G160" s="109">
        <v>877</v>
      </c>
      <c r="H160" s="107"/>
      <c r="I160" s="108">
        <v>4671</v>
      </c>
      <c r="J160" s="109">
        <v>909</v>
      </c>
      <c r="K160" s="107"/>
      <c r="L160" s="109"/>
      <c r="M160" s="107">
        <v>0</v>
      </c>
      <c r="N160" s="108">
        <v>0</v>
      </c>
      <c r="O160" s="109">
        <v>0</v>
      </c>
      <c r="P160" s="115" t="s">
        <v>160</v>
      </c>
      <c r="Q160" s="113" t="s">
        <v>41</v>
      </c>
      <c r="R160" s="107" t="s">
        <v>139</v>
      </c>
      <c r="S160" s="108">
        <v>785</v>
      </c>
      <c r="T160" s="109">
        <v>0</v>
      </c>
      <c r="U160" s="107"/>
      <c r="V160" s="108"/>
      <c r="W160" s="108"/>
      <c r="X160" s="104"/>
      <c r="Y160" s="108"/>
      <c r="Z160" s="140"/>
      <c r="AA160" s="107" t="s">
        <v>6</v>
      </c>
      <c r="AB160" s="108">
        <v>4078</v>
      </c>
      <c r="AC160" s="116" t="s">
        <v>164</v>
      </c>
      <c r="AD160" s="107" t="s">
        <v>7</v>
      </c>
      <c r="AE160" s="108">
        <v>3200</v>
      </c>
      <c r="AF160" s="116" t="s">
        <v>43</v>
      </c>
      <c r="AG160" s="107"/>
      <c r="AH160" s="108"/>
      <c r="AI160" s="116"/>
      <c r="AJ160" s="107"/>
      <c r="AK160" s="146"/>
      <c r="AL160" s="110"/>
    </row>
    <row r="161" spans="2:38">
      <c r="B161" s="154" t="s">
        <v>165</v>
      </c>
      <c r="C161" s="108" t="s">
        <v>39</v>
      </c>
      <c r="D161" s="109" t="s">
        <v>141</v>
      </c>
      <c r="E161" s="107"/>
      <c r="F161" s="108">
        <v>6570</v>
      </c>
      <c r="G161" s="109">
        <v>72</v>
      </c>
      <c r="H161" s="107"/>
      <c r="I161" s="108">
        <v>6552</v>
      </c>
      <c r="J161" s="109">
        <v>72</v>
      </c>
      <c r="K161" s="107"/>
      <c r="L161" s="109"/>
      <c r="M161" s="107">
        <v>15247</v>
      </c>
      <c r="N161" s="108">
        <v>-72</v>
      </c>
      <c r="O161" s="109">
        <v>15247</v>
      </c>
      <c r="P161" s="115" t="s">
        <v>144</v>
      </c>
      <c r="Q161" s="113" t="s">
        <v>144</v>
      </c>
      <c r="R161" s="107" t="s">
        <v>139</v>
      </c>
      <c r="S161" s="108">
        <v>18</v>
      </c>
      <c r="T161" s="109">
        <v>-72</v>
      </c>
      <c r="U161" s="107"/>
      <c r="V161" s="108"/>
      <c r="W161" s="108"/>
      <c r="X161" s="104"/>
      <c r="Y161" s="108"/>
      <c r="Z161" s="140"/>
      <c r="AA161" s="107" t="s">
        <v>6</v>
      </c>
      <c r="AB161" s="108">
        <v>6379</v>
      </c>
      <c r="AC161" s="116" t="s">
        <v>48</v>
      </c>
      <c r="AD161" s="107"/>
      <c r="AE161" s="108"/>
      <c r="AF161" s="116"/>
      <c r="AG161" s="107"/>
      <c r="AH161" s="108"/>
      <c r="AI161" s="116"/>
      <c r="AJ161" s="107" t="s">
        <v>9</v>
      </c>
      <c r="AK161" s="146">
        <v>-10000</v>
      </c>
      <c r="AL161" s="110" t="s">
        <v>150</v>
      </c>
    </row>
    <row r="162" spans="2:38" ht="30.6">
      <c r="B162" s="154" t="s">
        <v>165</v>
      </c>
      <c r="C162" s="108" t="s">
        <v>39</v>
      </c>
      <c r="D162" s="109" t="s">
        <v>148</v>
      </c>
      <c r="E162" s="107"/>
      <c r="F162" s="108">
        <v>5684</v>
      </c>
      <c r="G162" s="109">
        <v>684</v>
      </c>
      <c r="H162" s="107"/>
      <c r="I162" s="108">
        <v>5186</v>
      </c>
      <c r="J162" s="109">
        <v>677</v>
      </c>
      <c r="K162" s="107"/>
      <c r="L162" s="109"/>
      <c r="M162" s="107">
        <v>0</v>
      </c>
      <c r="N162" s="108">
        <v>0</v>
      </c>
      <c r="O162" s="109">
        <v>0</v>
      </c>
      <c r="P162" s="115" t="s">
        <v>160</v>
      </c>
      <c r="Q162" s="113" t="s">
        <v>144</v>
      </c>
      <c r="R162" s="107" t="s">
        <v>139</v>
      </c>
      <c r="S162" s="108">
        <v>505</v>
      </c>
      <c r="T162" s="109">
        <v>0</v>
      </c>
      <c r="U162" s="107"/>
      <c r="V162" s="108"/>
      <c r="W162" s="108"/>
      <c r="X162" s="104"/>
      <c r="Y162" s="108"/>
      <c r="Z162" s="140"/>
      <c r="AA162" s="107" t="s">
        <v>6</v>
      </c>
      <c r="AB162" s="108">
        <v>4645</v>
      </c>
      <c r="AC162" s="116" t="s">
        <v>164</v>
      </c>
      <c r="AD162" s="107" t="s">
        <v>7</v>
      </c>
      <c r="AE162" s="108">
        <v>3200</v>
      </c>
      <c r="AF162" s="116" t="s">
        <v>43</v>
      </c>
      <c r="AG162" s="107"/>
      <c r="AH162" s="108"/>
      <c r="AI162" s="116"/>
      <c r="AJ162" s="107" t="s">
        <v>9</v>
      </c>
      <c r="AK162" s="146">
        <v>-10000</v>
      </c>
      <c r="AL162" s="110" t="s">
        <v>150</v>
      </c>
    </row>
    <row r="163" spans="2:38">
      <c r="B163" s="154" t="s">
        <v>167</v>
      </c>
      <c r="C163" s="108" t="s">
        <v>39</v>
      </c>
      <c r="D163" s="109" t="s">
        <v>147</v>
      </c>
      <c r="E163" s="107"/>
      <c r="F163" s="108">
        <v>7263</v>
      </c>
      <c r="G163" s="109">
        <v>875</v>
      </c>
      <c r="H163" s="107"/>
      <c r="I163" s="108">
        <v>7263</v>
      </c>
      <c r="J163" s="109">
        <v>558</v>
      </c>
      <c r="K163" s="107"/>
      <c r="L163" s="109"/>
      <c r="M163" s="107">
        <v>12410</v>
      </c>
      <c r="N163" s="108">
        <v>-81</v>
      </c>
      <c r="O163" s="109">
        <v>12410</v>
      </c>
      <c r="P163" s="115" t="s">
        <v>144</v>
      </c>
      <c r="Q163" s="113" t="s">
        <v>52</v>
      </c>
      <c r="R163" s="107" t="s">
        <v>139</v>
      </c>
      <c r="S163" s="108">
        <v>317</v>
      </c>
      <c r="T163" s="109">
        <v>-81</v>
      </c>
      <c r="U163" s="107"/>
      <c r="V163" s="108"/>
      <c r="W163" s="108"/>
      <c r="X163" s="104"/>
      <c r="Y163" s="108"/>
      <c r="Z163" s="140"/>
      <c r="AA163" s="107"/>
      <c r="AB163" s="108"/>
      <c r="AC163" s="116"/>
      <c r="AD163" s="107" t="s">
        <v>7</v>
      </c>
      <c r="AE163" s="108">
        <v>2600</v>
      </c>
      <c r="AF163" s="116" t="s">
        <v>43</v>
      </c>
      <c r="AG163" s="107"/>
      <c r="AH163" s="108"/>
      <c r="AI163" s="116"/>
      <c r="AJ163" s="107"/>
      <c r="AK163" s="146"/>
      <c r="AL163" s="110"/>
    </row>
    <row r="164" spans="2:38">
      <c r="B164" s="154" t="s">
        <v>168</v>
      </c>
      <c r="C164" s="108" t="s">
        <v>39</v>
      </c>
      <c r="D164" s="109" t="s">
        <v>147</v>
      </c>
      <c r="E164" s="107"/>
      <c r="F164" s="108">
        <v>7547</v>
      </c>
      <c r="G164" s="109">
        <v>489</v>
      </c>
      <c r="H164" s="107"/>
      <c r="I164" s="108">
        <v>7547</v>
      </c>
      <c r="J164" s="109">
        <v>484</v>
      </c>
      <c r="K164" s="107"/>
      <c r="L164" s="109"/>
      <c r="M164" s="107">
        <v>0</v>
      </c>
      <c r="N164" s="108">
        <v>0</v>
      </c>
      <c r="O164" s="109">
        <v>0</v>
      </c>
      <c r="P164" s="115" t="s">
        <v>144</v>
      </c>
      <c r="Q164" s="113" t="s">
        <v>144</v>
      </c>
      <c r="R164" s="107" t="s">
        <v>139</v>
      </c>
      <c r="S164" s="108">
        <v>5</v>
      </c>
      <c r="T164" s="109">
        <v>0</v>
      </c>
      <c r="U164" s="107"/>
      <c r="V164" s="108"/>
      <c r="W164" s="108"/>
      <c r="X164" s="104"/>
      <c r="Y164" s="108"/>
      <c r="Z164" s="140"/>
      <c r="AA164" s="107"/>
      <c r="AB164" s="108"/>
      <c r="AC164" s="116"/>
      <c r="AD164" s="107"/>
      <c r="AE164" s="108"/>
      <c r="AF164" s="116"/>
      <c r="AG164" s="107"/>
      <c r="AH164" s="108"/>
      <c r="AI164" s="116"/>
      <c r="AJ164" s="107" t="s">
        <v>9</v>
      </c>
      <c r="AK164" s="146">
        <v>-10000</v>
      </c>
      <c r="AL164" s="110" t="s">
        <v>150</v>
      </c>
    </row>
    <row r="165" spans="2:38">
      <c r="B165" s="154" t="s">
        <v>168</v>
      </c>
      <c r="C165" s="108" t="s">
        <v>39</v>
      </c>
      <c r="D165" s="109" t="s">
        <v>153</v>
      </c>
      <c r="E165" s="107"/>
      <c r="F165" s="108">
        <v>7387</v>
      </c>
      <c r="G165" s="109">
        <v>699</v>
      </c>
      <c r="H165" s="107"/>
      <c r="I165" s="108">
        <v>7387</v>
      </c>
      <c r="J165" s="109">
        <v>698</v>
      </c>
      <c r="K165" s="107"/>
      <c r="L165" s="109"/>
      <c r="M165" s="107">
        <v>-2560</v>
      </c>
      <c r="N165" s="108">
        <v>-2560</v>
      </c>
      <c r="O165" s="109">
        <v>-2560</v>
      </c>
      <c r="P165" s="115" t="s">
        <v>144</v>
      </c>
      <c r="Q165" s="113" t="s">
        <v>144</v>
      </c>
      <c r="R165" s="107" t="s">
        <v>139</v>
      </c>
      <c r="S165" s="108">
        <v>1</v>
      </c>
      <c r="T165" s="109">
        <v>0</v>
      </c>
      <c r="U165" s="107"/>
      <c r="V165" s="108"/>
      <c r="W165" s="108"/>
      <c r="X165" s="104"/>
      <c r="Y165" s="108"/>
      <c r="Z165" s="140"/>
      <c r="AA165" s="107"/>
      <c r="AB165" s="108"/>
      <c r="AC165" s="116"/>
      <c r="AD165" s="107"/>
      <c r="AE165" s="108"/>
      <c r="AF165" s="116"/>
      <c r="AG165" s="107"/>
      <c r="AH165" s="108"/>
      <c r="AI165" s="116"/>
      <c r="AJ165" s="107" t="s">
        <v>9</v>
      </c>
      <c r="AK165" s="146">
        <v>-10000</v>
      </c>
      <c r="AL165" s="110" t="s">
        <v>150</v>
      </c>
    </row>
    <row r="166" spans="2:38">
      <c r="B166" s="154" t="s">
        <v>168</v>
      </c>
      <c r="C166" s="108" t="s">
        <v>39</v>
      </c>
      <c r="D166" s="109" t="s">
        <v>155</v>
      </c>
      <c r="E166" s="107"/>
      <c r="F166" s="108">
        <v>6874</v>
      </c>
      <c r="G166" s="109">
        <v>684</v>
      </c>
      <c r="H166" s="107"/>
      <c r="I166" s="108">
        <v>6874</v>
      </c>
      <c r="J166" s="109">
        <v>677</v>
      </c>
      <c r="K166" s="107"/>
      <c r="L166" s="109"/>
      <c r="M166" s="107">
        <v>-2093</v>
      </c>
      <c r="N166" s="108">
        <v>-2093</v>
      </c>
      <c r="O166" s="109">
        <v>-2093</v>
      </c>
      <c r="P166" s="115" t="s">
        <v>144</v>
      </c>
      <c r="Q166" s="113" t="s">
        <v>144</v>
      </c>
      <c r="R166" s="107" t="s">
        <v>139</v>
      </c>
      <c r="S166" s="108">
        <v>7</v>
      </c>
      <c r="T166" s="109">
        <v>0</v>
      </c>
      <c r="U166" s="107"/>
      <c r="V166" s="108"/>
      <c r="W166" s="108"/>
      <c r="X166" s="104"/>
      <c r="Y166" s="108"/>
      <c r="Z166" s="140"/>
      <c r="AA166" s="107"/>
      <c r="AB166" s="108"/>
      <c r="AC166" s="116"/>
      <c r="AD166" s="107"/>
      <c r="AE166" s="108"/>
      <c r="AF166" s="116"/>
      <c r="AG166" s="107"/>
      <c r="AH166" s="108"/>
      <c r="AI166" s="116"/>
      <c r="AJ166" s="107"/>
      <c r="AK166" s="146"/>
      <c r="AL166" s="110"/>
    </row>
    <row r="167" spans="2:38">
      <c r="B167" s="154" t="s">
        <v>169</v>
      </c>
      <c r="C167" s="108" t="s">
        <v>39</v>
      </c>
      <c r="D167" s="109" t="s">
        <v>143</v>
      </c>
      <c r="E167" s="107"/>
      <c r="F167" s="108">
        <v>7430</v>
      </c>
      <c r="G167" s="109">
        <v>815</v>
      </c>
      <c r="H167" s="107"/>
      <c r="I167" s="108">
        <v>4456</v>
      </c>
      <c r="J167" s="109">
        <v>815</v>
      </c>
      <c r="K167" s="107"/>
      <c r="L167" s="109"/>
      <c r="M167" s="107">
        <v>0</v>
      </c>
      <c r="N167" s="108">
        <v>0</v>
      </c>
      <c r="O167" s="109">
        <v>0</v>
      </c>
      <c r="P167" s="115" t="s">
        <v>160</v>
      </c>
      <c r="Q167" s="113" t="s">
        <v>52</v>
      </c>
      <c r="R167" s="107" t="s">
        <v>139</v>
      </c>
      <c r="S167" s="108">
        <v>2974</v>
      </c>
      <c r="T167" s="109">
        <v>0</v>
      </c>
      <c r="U167" s="107" t="s">
        <v>52</v>
      </c>
      <c r="V167" s="108"/>
      <c r="W167" s="108" t="s">
        <v>52</v>
      </c>
      <c r="X167" s="104"/>
      <c r="Y167" s="108"/>
      <c r="Z167" s="140"/>
      <c r="AA167" s="107"/>
      <c r="AB167" s="108"/>
      <c r="AC167" s="116"/>
      <c r="AD167" s="107"/>
      <c r="AE167" s="108"/>
      <c r="AF167" s="116"/>
      <c r="AG167" s="107"/>
      <c r="AH167" s="108"/>
      <c r="AI167" s="116"/>
      <c r="AJ167" s="107" t="s">
        <v>9</v>
      </c>
      <c r="AK167" s="146">
        <v>-10000</v>
      </c>
      <c r="AL167" s="110" t="s">
        <v>150</v>
      </c>
    </row>
    <row r="168" spans="2:38" ht="20.45">
      <c r="B168" s="154" t="s">
        <v>169</v>
      </c>
      <c r="C168" s="108" t="s">
        <v>39</v>
      </c>
      <c r="D168" s="109" t="s">
        <v>145</v>
      </c>
      <c r="E168" s="107"/>
      <c r="F168" s="108">
        <v>6540</v>
      </c>
      <c r="G168" s="109">
        <v>877</v>
      </c>
      <c r="H168" s="107"/>
      <c r="I168" s="108">
        <v>6447</v>
      </c>
      <c r="J168" s="109">
        <v>877</v>
      </c>
      <c r="K168" s="107"/>
      <c r="L168" s="109"/>
      <c r="M168" s="107">
        <v>0</v>
      </c>
      <c r="N168" s="108">
        <v>0</v>
      </c>
      <c r="O168" s="109">
        <v>0</v>
      </c>
      <c r="P168" s="115" t="s">
        <v>144</v>
      </c>
      <c r="Q168" s="113" t="s">
        <v>41</v>
      </c>
      <c r="R168" s="107" t="s">
        <v>139</v>
      </c>
      <c r="S168" s="108">
        <v>93</v>
      </c>
      <c r="T168" s="109">
        <v>0</v>
      </c>
      <c r="U168" s="107"/>
      <c r="V168" s="108"/>
      <c r="W168" s="108"/>
      <c r="X168" s="104" t="s">
        <v>5</v>
      </c>
      <c r="Y168" s="108">
        <v>43</v>
      </c>
      <c r="Z168" s="140" t="s">
        <v>170</v>
      </c>
      <c r="AA168" s="107"/>
      <c r="AB168" s="108"/>
      <c r="AC168" s="116"/>
      <c r="AD168" s="107"/>
      <c r="AE168" s="108"/>
      <c r="AF168" s="116"/>
      <c r="AG168" s="107"/>
      <c r="AH168" s="108"/>
      <c r="AI168" s="116"/>
      <c r="AJ168" s="107" t="s">
        <v>9</v>
      </c>
      <c r="AK168" s="146">
        <v>-10000</v>
      </c>
      <c r="AL168" s="110" t="s">
        <v>150</v>
      </c>
    </row>
    <row r="169" spans="2:38" ht="20.45">
      <c r="B169" s="154" t="s">
        <v>169</v>
      </c>
      <c r="C169" s="108" t="s">
        <v>39</v>
      </c>
      <c r="D169" s="109" t="s">
        <v>146</v>
      </c>
      <c r="E169" s="107"/>
      <c r="F169" s="108">
        <v>7430</v>
      </c>
      <c r="G169" s="109">
        <v>815</v>
      </c>
      <c r="H169" s="107"/>
      <c r="I169" s="108">
        <v>6463</v>
      </c>
      <c r="J169" s="109">
        <v>139</v>
      </c>
      <c r="K169" s="107"/>
      <c r="L169" s="109"/>
      <c r="M169" s="107">
        <v>0</v>
      </c>
      <c r="N169" s="108">
        <v>0</v>
      </c>
      <c r="O169" s="109">
        <v>0</v>
      </c>
      <c r="P169" s="115" t="s">
        <v>160</v>
      </c>
      <c r="Q169" s="113" t="s">
        <v>41</v>
      </c>
      <c r="R169" s="107" t="s">
        <v>139</v>
      </c>
      <c r="S169" s="108">
        <v>1643</v>
      </c>
      <c r="T169" s="109">
        <v>0</v>
      </c>
      <c r="U169" s="107"/>
      <c r="V169" s="108"/>
      <c r="W169" s="108"/>
      <c r="X169" s="104"/>
      <c r="Y169" s="108"/>
      <c r="Z169" s="140"/>
      <c r="AA169" s="107"/>
      <c r="AB169" s="108"/>
      <c r="AC169" s="116"/>
      <c r="AD169" s="107"/>
      <c r="AE169" s="108"/>
      <c r="AF169" s="116"/>
      <c r="AG169" s="107"/>
      <c r="AH169" s="108"/>
      <c r="AI169" s="116"/>
      <c r="AJ169" s="107"/>
      <c r="AK169" s="146"/>
      <c r="AL169" s="110"/>
    </row>
    <row r="170" spans="2:38" ht="20.45">
      <c r="B170" s="154" t="s">
        <v>169</v>
      </c>
      <c r="C170" s="108" t="s">
        <v>39</v>
      </c>
      <c r="D170" s="109" t="s">
        <v>151</v>
      </c>
      <c r="E170" s="107"/>
      <c r="F170" s="108">
        <v>7791</v>
      </c>
      <c r="G170" s="109">
        <v>699</v>
      </c>
      <c r="H170" s="107"/>
      <c r="I170" s="108">
        <v>7791</v>
      </c>
      <c r="J170" s="109">
        <v>689</v>
      </c>
      <c r="K170" s="107"/>
      <c r="L170" s="109"/>
      <c r="M170" s="107">
        <v>0</v>
      </c>
      <c r="N170" s="108">
        <v>0</v>
      </c>
      <c r="O170" s="109">
        <v>0</v>
      </c>
      <c r="P170" s="115" t="s">
        <v>144</v>
      </c>
      <c r="Q170" s="113" t="s">
        <v>41</v>
      </c>
      <c r="R170" s="107" t="s">
        <v>139</v>
      </c>
      <c r="S170" s="108">
        <v>10</v>
      </c>
      <c r="T170" s="109">
        <v>0</v>
      </c>
      <c r="U170" s="107"/>
      <c r="V170" s="108"/>
      <c r="W170" s="108"/>
      <c r="X170" s="104"/>
      <c r="Y170" s="108"/>
      <c r="Z170" s="140"/>
      <c r="AA170" s="107"/>
      <c r="AB170" s="108"/>
      <c r="AC170" s="116"/>
      <c r="AD170" s="107"/>
      <c r="AE170" s="108"/>
      <c r="AF170" s="116"/>
      <c r="AG170" s="107"/>
      <c r="AH170" s="108"/>
      <c r="AI170" s="116"/>
      <c r="AJ170" s="107"/>
      <c r="AK170" s="146"/>
      <c r="AL170" s="110"/>
    </row>
    <row r="171" spans="2:38" ht="20.45">
      <c r="B171" s="154" t="s">
        <v>169</v>
      </c>
      <c r="C171" s="108" t="s">
        <v>39</v>
      </c>
      <c r="D171" s="109" t="s">
        <v>153</v>
      </c>
      <c r="E171" s="107"/>
      <c r="F171" s="108">
        <v>7791</v>
      </c>
      <c r="G171" s="109">
        <v>549</v>
      </c>
      <c r="H171" s="107"/>
      <c r="I171" s="108">
        <v>7791</v>
      </c>
      <c r="J171" s="109">
        <v>534</v>
      </c>
      <c r="K171" s="107"/>
      <c r="L171" s="109"/>
      <c r="M171" s="107">
        <v>0</v>
      </c>
      <c r="N171" s="108">
        <v>0</v>
      </c>
      <c r="O171" s="109">
        <v>0</v>
      </c>
      <c r="P171" s="115" t="s">
        <v>144</v>
      </c>
      <c r="Q171" s="113" t="s">
        <v>41</v>
      </c>
      <c r="R171" s="107" t="s">
        <v>139</v>
      </c>
      <c r="S171" s="108">
        <v>15</v>
      </c>
      <c r="T171" s="109">
        <v>0</v>
      </c>
      <c r="U171" s="107"/>
      <c r="V171" s="108"/>
      <c r="W171" s="108"/>
      <c r="X171" s="104"/>
      <c r="Y171" s="108"/>
      <c r="Z171" s="140"/>
      <c r="AA171" s="107"/>
      <c r="AB171" s="108"/>
      <c r="AC171" s="116"/>
      <c r="AD171" s="107"/>
      <c r="AE171" s="108"/>
      <c r="AF171" s="116"/>
      <c r="AG171" s="107"/>
      <c r="AH171" s="108"/>
      <c r="AI171" s="116"/>
      <c r="AJ171" s="107"/>
      <c r="AK171" s="146"/>
      <c r="AL171" s="110"/>
    </row>
    <row r="172" spans="2:38">
      <c r="B172" s="154" t="s">
        <v>171</v>
      </c>
      <c r="C172" s="108" t="s">
        <v>39</v>
      </c>
      <c r="D172" s="109" t="s">
        <v>143</v>
      </c>
      <c r="E172" s="107"/>
      <c r="F172" s="108">
        <v>6980</v>
      </c>
      <c r="G172" s="109">
        <v>889</v>
      </c>
      <c r="H172" s="107"/>
      <c r="I172" s="108">
        <v>6474</v>
      </c>
      <c r="J172" s="109">
        <v>800</v>
      </c>
      <c r="K172" s="107"/>
      <c r="L172" s="109"/>
      <c r="M172" s="107">
        <v>0</v>
      </c>
      <c r="N172" s="108">
        <v>0</v>
      </c>
      <c r="O172" s="109">
        <v>0</v>
      </c>
      <c r="P172" s="115" t="s">
        <v>160</v>
      </c>
      <c r="Q172" s="113" t="s">
        <v>144</v>
      </c>
      <c r="R172" s="107" t="s">
        <v>139</v>
      </c>
      <c r="S172" s="108">
        <v>595</v>
      </c>
      <c r="T172" s="109">
        <v>0</v>
      </c>
      <c r="U172" s="107"/>
      <c r="V172" s="108"/>
      <c r="W172" s="108"/>
      <c r="X172" s="104"/>
      <c r="Y172" s="108"/>
      <c r="Z172" s="140"/>
      <c r="AA172" s="107"/>
      <c r="AB172" s="108"/>
      <c r="AC172" s="116"/>
      <c r="AD172" s="107"/>
      <c r="AE172" s="108"/>
      <c r="AF172" s="116"/>
      <c r="AG172" s="107"/>
      <c r="AH172" s="108"/>
      <c r="AI172" s="116"/>
      <c r="AJ172" s="107"/>
      <c r="AK172" s="146"/>
      <c r="AL172" s="110"/>
    </row>
    <row r="173" spans="2:38">
      <c r="B173" s="154" t="s">
        <v>171</v>
      </c>
      <c r="C173" s="108" t="s">
        <v>39</v>
      </c>
      <c r="D173" s="109" t="s">
        <v>145</v>
      </c>
      <c r="E173" s="107"/>
      <c r="F173" s="108">
        <v>7280</v>
      </c>
      <c r="G173" s="109">
        <v>889</v>
      </c>
      <c r="H173" s="107"/>
      <c r="I173" s="108">
        <v>7039</v>
      </c>
      <c r="J173" s="109">
        <v>732</v>
      </c>
      <c r="K173" s="107"/>
      <c r="L173" s="109"/>
      <c r="M173" s="107">
        <v>0</v>
      </c>
      <c r="N173" s="108">
        <v>0</v>
      </c>
      <c r="O173" s="109">
        <v>0</v>
      </c>
      <c r="P173" s="115" t="s">
        <v>160</v>
      </c>
      <c r="Q173" s="113" t="s">
        <v>144</v>
      </c>
      <c r="R173" s="107" t="s">
        <v>139</v>
      </c>
      <c r="S173" s="108">
        <v>398</v>
      </c>
      <c r="T173" s="109">
        <v>0</v>
      </c>
      <c r="U173" s="107"/>
      <c r="V173" s="108"/>
      <c r="W173" s="108"/>
      <c r="X173" s="104"/>
      <c r="Y173" s="108"/>
      <c r="Z173" s="140"/>
      <c r="AA173" s="107"/>
      <c r="AB173" s="108"/>
      <c r="AC173" s="116"/>
      <c r="AD173" s="107"/>
      <c r="AE173" s="108"/>
      <c r="AF173" s="116"/>
      <c r="AG173" s="107"/>
      <c r="AH173" s="108"/>
      <c r="AI173" s="116"/>
      <c r="AJ173" s="107"/>
      <c r="AK173" s="146"/>
      <c r="AL173" s="110"/>
    </row>
    <row r="174" spans="2:38">
      <c r="B174" s="154" t="s">
        <v>171</v>
      </c>
      <c r="C174" s="108" t="s">
        <v>39</v>
      </c>
      <c r="D174" s="109" t="s">
        <v>146</v>
      </c>
      <c r="E174" s="107"/>
      <c r="F174" s="108">
        <v>7280</v>
      </c>
      <c r="G174" s="109">
        <v>889</v>
      </c>
      <c r="H174" s="107"/>
      <c r="I174" s="108">
        <v>7029</v>
      </c>
      <c r="J174" s="109">
        <v>380</v>
      </c>
      <c r="K174" s="107"/>
      <c r="L174" s="109"/>
      <c r="M174" s="107">
        <v>0</v>
      </c>
      <c r="N174" s="108">
        <v>0</v>
      </c>
      <c r="O174" s="109">
        <v>0</v>
      </c>
      <c r="P174" s="115" t="s">
        <v>160</v>
      </c>
      <c r="Q174" s="113" t="s">
        <v>144</v>
      </c>
      <c r="R174" s="107" t="s">
        <v>139</v>
      </c>
      <c r="S174" s="108">
        <v>760</v>
      </c>
      <c r="T174" s="109">
        <v>0</v>
      </c>
      <c r="U174" s="107"/>
      <c r="V174" s="108"/>
      <c r="W174" s="108"/>
      <c r="X174" s="104"/>
      <c r="Y174" s="108"/>
      <c r="Z174" s="140"/>
      <c r="AA174" s="107"/>
      <c r="AB174" s="108"/>
      <c r="AC174" s="116"/>
      <c r="AD174" s="107"/>
      <c r="AE174" s="108"/>
      <c r="AF174" s="116"/>
      <c r="AG174" s="107"/>
      <c r="AH174" s="108"/>
      <c r="AI174" s="116"/>
      <c r="AJ174" s="107"/>
      <c r="AK174" s="146"/>
      <c r="AL174" s="110"/>
    </row>
    <row r="175" spans="2:38" ht="30.6">
      <c r="B175" s="154" t="s">
        <v>172</v>
      </c>
      <c r="C175" s="108" t="s">
        <v>39</v>
      </c>
      <c r="D175" s="109" t="s">
        <v>148</v>
      </c>
      <c r="E175" s="107"/>
      <c r="F175" s="108">
        <v>4237</v>
      </c>
      <c r="G175" s="109">
        <v>881</v>
      </c>
      <c r="H175" s="107"/>
      <c r="I175" s="108">
        <v>3855</v>
      </c>
      <c r="J175" s="109">
        <v>881</v>
      </c>
      <c r="K175" s="107"/>
      <c r="L175" s="109"/>
      <c r="M175" s="107">
        <v>0</v>
      </c>
      <c r="N175" s="108">
        <v>0</v>
      </c>
      <c r="O175" s="109">
        <v>0</v>
      </c>
      <c r="P175" s="115" t="s">
        <v>144</v>
      </c>
      <c r="Q175" s="113" t="s">
        <v>144</v>
      </c>
      <c r="R175" s="107" t="s">
        <v>139</v>
      </c>
      <c r="S175" s="108">
        <v>382</v>
      </c>
      <c r="T175" s="109">
        <v>0</v>
      </c>
      <c r="U175" s="107"/>
      <c r="V175" s="108"/>
      <c r="W175" s="108"/>
      <c r="X175" s="104"/>
      <c r="Y175" s="108"/>
      <c r="Z175" s="140"/>
      <c r="AA175" s="107" t="s">
        <v>6</v>
      </c>
      <c r="AB175" s="108">
        <v>3435</v>
      </c>
      <c r="AC175" s="116" t="s">
        <v>164</v>
      </c>
      <c r="AD175" s="107"/>
      <c r="AE175" s="108"/>
      <c r="AF175" s="116"/>
      <c r="AG175" s="107"/>
      <c r="AH175" s="108"/>
      <c r="AI175" s="116"/>
      <c r="AJ175" s="107" t="s">
        <v>9</v>
      </c>
      <c r="AK175" s="146">
        <v>-10000</v>
      </c>
      <c r="AL175" s="110" t="s">
        <v>150</v>
      </c>
    </row>
    <row r="176" spans="2:38" ht="20.45">
      <c r="B176" s="154" t="s">
        <v>174</v>
      </c>
      <c r="C176" s="108" t="s">
        <v>39</v>
      </c>
      <c r="D176" s="109" t="s">
        <v>148</v>
      </c>
      <c r="E176" s="107"/>
      <c r="F176" s="108">
        <v>6698</v>
      </c>
      <c r="G176" s="109">
        <v>701</v>
      </c>
      <c r="H176" s="107"/>
      <c r="I176" s="108">
        <v>6177</v>
      </c>
      <c r="J176" s="109">
        <v>701</v>
      </c>
      <c r="K176" s="107"/>
      <c r="L176" s="109"/>
      <c r="M176" s="107">
        <v>26649</v>
      </c>
      <c r="N176" s="108">
        <v>0</v>
      </c>
      <c r="O176" s="109">
        <v>26649</v>
      </c>
      <c r="P176" s="115" t="s">
        <v>40</v>
      </c>
      <c r="Q176" s="113" t="s">
        <v>41</v>
      </c>
      <c r="R176" s="107" t="s">
        <v>139</v>
      </c>
      <c r="S176" s="108">
        <v>521</v>
      </c>
      <c r="T176" s="109">
        <v>0</v>
      </c>
      <c r="U176" s="107"/>
      <c r="V176" s="108"/>
      <c r="W176" s="108"/>
      <c r="X176" s="104"/>
      <c r="Y176" s="108"/>
      <c r="Z176" s="140"/>
      <c r="AA176" s="107"/>
      <c r="AB176" s="108"/>
      <c r="AC176" s="116"/>
      <c r="AD176" s="107" t="s">
        <v>7</v>
      </c>
      <c r="AE176" s="108">
        <v>2200</v>
      </c>
      <c r="AF176" s="116" t="s">
        <v>175</v>
      </c>
      <c r="AG176" s="107"/>
      <c r="AH176" s="108"/>
      <c r="AI176" s="116"/>
      <c r="AJ176" s="107"/>
      <c r="AK176" s="146"/>
      <c r="AL176" s="110"/>
    </row>
    <row r="177" spans="2:38">
      <c r="B177" s="154"/>
      <c r="C177" s="108"/>
      <c r="D177" s="109"/>
      <c r="E177" s="107"/>
      <c r="F177" s="108"/>
      <c r="G177" s="109"/>
      <c r="H177" s="107"/>
      <c r="I177" s="108"/>
      <c r="J177" s="109"/>
      <c r="K177" s="107"/>
      <c r="L177" s="109"/>
      <c r="M177" s="107"/>
      <c r="N177" s="108"/>
      <c r="O177" s="109"/>
      <c r="P177" s="115"/>
      <c r="Q177" s="113"/>
      <c r="R177" s="107"/>
      <c r="S177" s="108"/>
      <c r="T177" s="109"/>
      <c r="U177" s="107"/>
      <c r="V177" s="108"/>
      <c r="W177" s="108"/>
      <c r="X177" s="104"/>
      <c r="Y177" s="108"/>
      <c r="Z177" s="140"/>
      <c r="AA177" s="107"/>
      <c r="AB177" s="108"/>
      <c r="AC177" s="116"/>
      <c r="AD177" s="107"/>
      <c r="AE177" s="108"/>
      <c r="AF177" s="116"/>
      <c r="AG177" s="107"/>
      <c r="AH177" s="108"/>
      <c r="AI177" s="116"/>
      <c r="AJ177" s="107"/>
      <c r="AK177" s="146"/>
      <c r="AL177" s="110"/>
    </row>
    <row r="178" spans="2:38">
      <c r="B178" s="154"/>
      <c r="C178" s="108"/>
      <c r="D178" s="109"/>
      <c r="E178" s="107"/>
      <c r="F178" s="108"/>
      <c r="G178" s="109"/>
      <c r="H178" s="107"/>
      <c r="I178" s="108"/>
      <c r="J178" s="109"/>
      <c r="K178" s="107"/>
      <c r="L178" s="109"/>
      <c r="M178" s="107"/>
      <c r="N178" s="108"/>
      <c r="O178" s="109"/>
      <c r="P178" s="115"/>
      <c r="Q178" s="113"/>
      <c r="R178" s="107"/>
      <c r="S178" s="108"/>
      <c r="T178" s="109"/>
      <c r="U178" s="107"/>
      <c r="V178" s="108"/>
      <c r="W178" s="108"/>
      <c r="X178" s="104"/>
      <c r="Y178" s="108"/>
      <c r="Z178" s="140"/>
      <c r="AA178" s="107"/>
      <c r="AB178" s="108"/>
      <c r="AC178" s="116"/>
      <c r="AD178" s="107"/>
      <c r="AE178" s="108"/>
      <c r="AF178" s="116"/>
      <c r="AG178" s="107"/>
      <c r="AH178" s="108"/>
      <c r="AI178" s="116"/>
      <c r="AJ178" s="107"/>
      <c r="AK178" s="146"/>
      <c r="AL178" s="110"/>
    </row>
    <row r="179" spans="2:38" ht="20.45">
      <c r="B179" s="107" t="s">
        <v>179</v>
      </c>
      <c r="C179" s="108" t="s">
        <v>39</v>
      </c>
      <c r="D179" s="109" t="s">
        <v>138</v>
      </c>
      <c r="E179" s="107"/>
      <c r="F179" s="108">
        <v>3778</v>
      </c>
      <c r="G179" s="109">
        <v>3113</v>
      </c>
      <c r="H179" s="107"/>
      <c r="I179" s="108">
        <v>584</v>
      </c>
      <c r="J179" s="109">
        <v>2429</v>
      </c>
      <c r="K179" s="107"/>
      <c r="L179" s="109"/>
      <c r="M179" s="107">
        <v>0</v>
      </c>
      <c r="N179" s="108">
        <v>0</v>
      </c>
      <c r="O179" s="109">
        <v>0</v>
      </c>
      <c r="P179" s="115" t="s">
        <v>160</v>
      </c>
      <c r="Q179" s="113" t="s">
        <v>41</v>
      </c>
      <c r="R179" s="107" t="s">
        <v>139</v>
      </c>
      <c r="S179" s="108">
        <v>3878</v>
      </c>
      <c r="T179" s="109">
        <v>0</v>
      </c>
      <c r="U179" s="107"/>
      <c r="V179" s="108"/>
      <c r="W179" s="108"/>
      <c r="X179" s="104" t="s">
        <v>5</v>
      </c>
      <c r="Y179" s="108">
        <v>0</v>
      </c>
      <c r="Z179" s="140" t="s">
        <v>170</v>
      </c>
      <c r="AA179" s="107"/>
      <c r="AB179" s="108"/>
      <c r="AC179" s="116"/>
      <c r="AD179" s="107"/>
      <c r="AE179" s="108"/>
      <c r="AF179" s="116"/>
      <c r="AG179" s="107"/>
      <c r="AH179" s="108"/>
      <c r="AI179" s="116"/>
      <c r="AJ179" s="104" t="s">
        <v>9</v>
      </c>
      <c r="AK179" s="146">
        <v>-10000</v>
      </c>
      <c r="AL179" s="116" t="s">
        <v>150</v>
      </c>
    </row>
    <row r="180" spans="2:38" ht="20.45">
      <c r="B180" s="107" t="s">
        <v>179</v>
      </c>
      <c r="C180" s="108" t="s">
        <v>39</v>
      </c>
      <c r="D180" s="109" t="s">
        <v>141</v>
      </c>
      <c r="E180" s="107"/>
      <c r="F180" s="108">
        <v>3778</v>
      </c>
      <c r="G180" s="109">
        <v>3113</v>
      </c>
      <c r="H180" s="107"/>
      <c r="I180" s="108">
        <v>584</v>
      </c>
      <c r="J180" s="109">
        <v>1553</v>
      </c>
      <c r="K180" s="107"/>
      <c r="L180" s="109"/>
      <c r="M180" s="107">
        <v>0</v>
      </c>
      <c r="N180" s="108">
        <v>0</v>
      </c>
      <c r="O180" s="109">
        <v>0</v>
      </c>
      <c r="P180" s="115" t="s">
        <v>160</v>
      </c>
      <c r="Q180" s="113" t="s">
        <v>41</v>
      </c>
      <c r="R180" s="107" t="s">
        <v>139</v>
      </c>
      <c r="S180" s="108">
        <v>4754</v>
      </c>
      <c r="T180" s="109">
        <v>0</v>
      </c>
      <c r="U180" s="107"/>
      <c r="V180" s="108"/>
      <c r="W180" s="108"/>
      <c r="X180" s="104" t="s">
        <v>5</v>
      </c>
      <c r="Y180" s="108">
        <v>0</v>
      </c>
      <c r="Z180" s="140" t="s">
        <v>170</v>
      </c>
      <c r="AA180" s="107"/>
      <c r="AB180" s="108"/>
      <c r="AC180" s="116"/>
      <c r="AD180" s="107"/>
      <c r="AE180" s="108"/>
      <c r="AF180" s="116"/>
      <c r="AG180" s="107"/>
      <c r="AH180" s="108"/>
      <c r="AI180" s="116"/>
      <c r="AJ180" s="104" t="s">
        <v>9</v>
      </c>
      <c r="AK180" s="146">
        <v>-10000</v>
      </c>
      <c r="AL180" s="110" t="s">
        <v>150</v>
      </c>
    </row>
    <row r="181" spans="2:38" ht="20.45">
      <c r="B181" s="107" t="s">
        <v>179</v>
      </c>
      <c r="C181" s="108" t="s">
        <v>39</v>
      </c>
      <c r="D181" s="109" t="s">
        <v>142</v>
      </c>
      <c r="E181" s="107"/>
      <c r="F181" s="108">
        <v>3778</v>
      </c>
      <c r="G181" s="109">
        <v>3113</v>
      </c>
      <c r="H181" s="107"/>
      <c r="I181" s="108">
        <v>584</v>
      </c>
      <c r="J181" s="109">
        <v>677</v>
      </c>
      <c r="K181" s="107"/>
      <c r="L181" s="109"/>
      <c r="M181" s="107">
        <v>0</v>
      </c>
      <c r="N181" s="108">
        <v>0</v>
      </c>
      <c r="O181" s="109">
        <v>0</v>
      </c>
      <c r="P181" s="115" t="s">
        <v>160</v>
      </c>
      <c r="Q181" s="113" t="s">
        <v>41</v>
      </c>
      <c r="R181" s="107" t="s">
        <v>139</v>
      </c>
      <c r="S181" s="108">
        <v>5630</v>
      </c>
      <c r="T181" s="109">
        <v>0</v>
      </c>
      <c r="U181" s="107"/>
      <c r="V181" s="108"/>
      <c r="W181" s="113"/>
      <c r="X181" s="104" t="s">
        <v>5</v>
      </c>
      <c r="Y181" s="108">
        <v>0</v>
      </c>
      <c r="Z181" s="140" t="s">
        <v>170</v>
      </c>
      <c r="AA181" s="107"/>
      <c r="AB181" s="108"/>
      <c r="AC181" s="116"/>
      <c r="AD181" s="107"/>
      <c r="AE181" s="108"/>
      <c r="AF181" s="116"/>
      <c r="AG181" s="107"/>
      <c r="AH181" s="108"/>
      <c r="AI181" s="116"/>
      <c r="AJ181" s="104" t="s">
        <v>9</v>
      </c>
      <c r="AK181" s="146">
        <v>-10000</v>
      </c>
      <c r="AL181" s="110" t="s">
        <v>150</v>
      </c>
    </row>
    <row r="182" spans="2:38" ht="20.45">
      <c r="B182" s="107" t="s">
        <v>179</v>
      </c>
      <c r="C182" s="108" t="s">
        <v>39</v>
      </c>
      <c r="D182" s="109" t="s">
        <v>143</v>
      </c>
      <c r="E182" s="107"/>
      <c r="F182" s="108">
        <v>3278</v>
      </c>
      <c r="G182" s="109">
        <v>2874</v>
      </c>
      <c r="H182" s="107"/>
      <c r="I182" s="108">
        <v>508</v>
      </c>
      <c r="J182" s="109">
        <v>479</v>
      </c>
      <c r="K182" s="107"/>
      <c r="L182" s="109"/>
      <c r="M182" s="107">
        <v>0</v>
      </c>
      <c r="N182" s="108">
        <v>0</v>
      </c>
      <c r="O182" s="109">
        <v>0</v>
      </c>
      <c r="P182" s="115" t="s">
        <v>160</v>
      </c>
      <c r="Q182" s="113" t="s">
        <v>41</v>
      </c>
      <c r="R182" s="107" t="s">
        <v>139</v>
      </c>
      <c r="S182" s="108">
        <v>5165</v>
      </c>
      <c r="T182" s="109">
        <v>0</v>
      </c>
      <c r="U182" s="107"/>
      <c r="V182" s="108"/>
      <c r="W182" s="108"/>
      <c r="X182" s="104" t="s">
        <v>5</v>
      </c>
      <c r="Y182" s="108">
        <v>0</v>
      </c>
      <c r="Z182" s="140" t="s">
        <v>170</v>
      </c>
      <c r="AA182" s="107"/>
      <c r="AB182" s="108"/>
      <c r="AC182" s="116"/>
      <c r="AD182" s="107"/>
      <c r="AE182" s="108"/>
      <c r="AF182" s="116"/>
      <c r="AG182" s="107"/>
      <c r="AH182" s="108"/>
      <c r="AI182" s="116"/>
      <c r="AJ182" s="104" t="s">
        <v>9</v>
      </c>
      <c r="AK182" s="146">
        <v>-10000</v>
      </c>
      <c r="AL182" s="110" t="s">
        <v>150</v>
      </c>
    </row>
    <row r="183" spans="2:38" ht="20.45">
      <c r="B183" s="107" t="s">
        <v>179</v>
      </c>
      <c r="C183" s="108" t="s">
        <v>39</v>
      </c>
      <c r="D183" s="109" t="s">
        <v>145</v>
      </c>
      <c r="E183" s="107"/>
      <c r="F183" s="108">
        <v>3278</v>
      </c>
      <c r="G183" s="109">
        <v>2874</v>
      </c>
      <c r="H183" s="107"/>
      <c r="I183" s="108">
        <v>482</v>
      </c>
      <c r="J183" s="109">
        <v>460</v>
      </c>
      <c r="K183" s="107"/>
      <c r="L183" s="109"/>
      <c r="M183" s="107">
        <v>0</v>
      </c>
      <c r="N183" s="108">
        <v>0</v>
      </c>
      <c r="O183" s="109">
        <v>0</v>
      </c>
      <c r="P183" s="115" t="s">
        <v>160</v>
      </c>
      <c r="Q183" s="113" t="s">
        <v>41</v>
      </c>
      <c r="R183" s="107" t="s">
        <v>139</v>
      </c>
      <c r="S183" s="108">
        <v>5210</v>
      </c>
      <c r="T183" s="109">
        <v>0</v>
      </c>
      <c r="U183" s="107"/>
      <c r="V183" s="108"/>
      <c r="W183" s="108"/>
      <c r="X183" s="104" t="s">
        <v>5</v>
      </c>
      <c r="Y183" s="108">
        <v>0</v>
      </c>
      <c r="Z183" s="140" t="s">
        <v>170</v>
      </c>
      <c r="AA183" s="107"/>
      <c r="AB183" s="108"/>
      <c r="AC183" s="116"/>
      <c r="AD183" s="107"/>
      <c r="AE183" s="108"/>
      <c r="AF183" s="116"/>
      <c r="AG183" s="107"/>
      <c r="AH183" s="108"/>
      <c r="AI183" s="116"/>
      <c r="AJ183" s="104" t="s">
        <v>9</v>
      </c>
      <c r="AK183" s="146">
        <v>-10000</v>
      </c>
      <c r="AL183" s="110" t="s">
        <v>150</v>
      </c>
    </row>
    <row r="184" spans="2:38" ht="20.45">
      <c r="B184" s="107" t="s">
        <v>179</v>
      </c>
      <c r="C184" s="108" t="s">
        <v>39</v>
      </c>
      <c r="D184" s="109" t="s">
        <v>146</v>
      </c>
      <c r="E184" s="107"/>
      <c r="F184" s="108">
        <v>3278</v>
      </c>
      <c r="G184" s="109">
        <v>2874</v>
      </c>
      <c r="H184" s="107"/>
      <c r="I184" s="108">
        <v>-320</v>
      </c>
      <c r="J184" s="109">
        <v>-1312</v>
      </c>
      <c r="K184" s="107"/>
      <c r="L184" s="109"/>
      <c r="M184" s="107">
        <v>0</v>
      </c>
      <c r="N184" s="108">
        <v>0</v>
      </c>
      <c r="O184" s="109">
        <v>0</v>
      </c>
      <c r="P184" s="115" t="s">
        <v>160</v>
      </c>
      <c r="Q184" s="113" t="s">
        <v>41</v>
      </c>
      <c r="R184" s="107" t="s">
        <v>139</v>
      </c>
      <c r="S184" s="108">
        <v>7784</v>
      </c>
      <c r="T184" s="109">
        <v>0</v>
      </c>
      <c r="U184" s="107"/>
      <c r="V184" s="108"/>
      <c r="W184" s="108"/>
      <c r="X184" s="104" t="s">
        <v>5</v>
      </c>
      <c r="Y184" s="108">
        <v>-170</v>
      </c>
      <c r="Z184" s="140" t="s">
        <v>170</v>
      </c>
      <c r="AA184" s="107"/>
      <c r="AB184" s="108"/>
      <c r="AC184" s="116"/>
      <c r="AD184" s="107"/>
      <c r="AE184" s="108"/>
      <c r="AF184" s="116"/>
      <c r="AG184" s="107"/>
      <c r="AH184" s="108"/>
      <c r="AI184" s="116"/>
      <c r="AJ184" s="104" t="s">
        <v>9</v>
      </c>
      <c r="AK184" s="146">
        <v>-10000</v>
      </c>
      <c r="AL184" s="116" t="s">
        <v>150</v>
      </c>
    </row>
    <row r="185" spans="2:38" ht="20.45">
      <c r="B185" s="107" t="s">
        <v>179</v>
      </c>
      <c r="C185" s="108" t="s">
        <v>39</v>
      </c>
      <c r="D185" s="109" t="s">
        <v>151</v>
      </c>
      <c r="E185" s="107"/>
      <c r="F185" s="108">
        <v>5262</v>
      </c>
      <c r="G185" s="109">
        <v>907</v>
      </c>
      <c r="H185" s="107"/>
      <c r="I185" s="108">
        <v>5260</v>
      </c>
      <c r="J185" s="109">
        <v>907</v>
      </c>
      <c r="K185" s="107"/>
      <c r="L185" s="109"/>
      <c r="M185" s="107">
        <v>-1266</v>
      </c>
      <c r="N185" s="108">
        <v>-1266</v>
      </c>
      <c r="O185" s="109">
        <v>-1266</v>
      </c>
      <c r="P185" s="115" t="s">
        <v>144</v>
      </c>
      <c r="Q185" s="113" t="s">
        <v>41</v>
      </c>
      <c r="R185" s="107" t="s">
        <v>139</v>
      </c>
      <c r="S185" s="108">
        <v>2</v>
      </c>
      <c r="T185" s="109">
        <v>0</v>
      </c>
      <c r="U185" s="107"/>
      <c r="V185" s="108"/>
      <c r="W185" s="108"/>
      <c r="X185" s="104" t="s">
        <v>5</v>
      </c>
      <c r="Y185" s="108">
        <v>-170</v>
      </c>
      <c r="Z185" s="140" t="s">
        <v>170</v>
      </c>
      <c r="AA185" s="107"/>
      <c r="AB185" s="108"/>
      <c r="AC185" s="116"/>
      <c r="AD185" s="107"/>
      <c r="AE185" s="108"/>
      <c r="AF185" s="116"/>
      <c r="AG185" s="107"/>
      <c r="AH185" s="108"/>
      <c r="AI185" s="116"/>
      <c r="AJ185" s="104" t="s">
        <v>9</v>
      </c>
      <c r="AK185" s="146">
        <v>-10000</v>
      </c>
      <c r="AL185" s="116" t="s">
        <v>150</v>
      </c>
    </row>
    <row r="186" spans="2:38" ht="20.45">
      <c r="B186" s="107" t="s">
        <v>180</v>
      </c>
      <c r="C186" s="108" t="s">
        <v>39</v>
      </c>
      <c r="D186" s="109" t="s">
        <v>138</v>
      </c>
      <c r="E186" s="107"/>
      <c r="F186" s="108">
        <v>3278</v>
      </c>
      <c r="G186" s="109">
        <v>2874</v>
      </c>
      <c r="H186" s="107"/>
      <c r="I186" s="108">
        <v>1443</v>
      </c>
      <c r="J186" s="109">
        <v>2612</v>
      </c>
      <c r="K186" s="107"/>
      <c r="L186" s="109"/>
      <c r="M186" s="107">
        <v>0</v>
      </c>
      <c r="N186" s="108">
        <v>0</v>
      </c>
      <c r="O186" s="109">
        <v>0</v>
      </c>
      <c r="P186" s="115" t="s">
        <v>160</v>
      </c>
      <c r="Q186" s="113" t="s">
        <v>41</v>
      </c>
      <c r="R186" s="107" t="s">
        <v>139</v>
      </c>
      <c r="S186" s="108">
        <v>2097</v>
      </c>
      <c r="T186" s="109">
        <v>0</v>
      </c>
      <c r="U186" s="107"/>
      <c r="V186" s="108"/>
      <c r="W186" s="108"/>
      <c r="X186" s="104" t="s">
        <v>5</v>
      </c>
      <c r="Y186" s="108">
        <v>435</v>
      </c>
      <c r="Z186" s="140" t="s">
        <v>170</v>
      </c>
      <c r="AA186" s="107"/>
      <c r="AB186" s="108"/>
      <c r="AC186" s="116"/>
      <c r="AD186" s="107"/>
      <c r="AE186" s="108"/>
      <c r="AF186" s="116"/>
      <c r="AG186" s="107"/>
      <c r="AH186" s="108"/>
      <c r="AI186" s="116"/>
      <c r="AJ186" s="104" t="s">
        <v>9</v>
      </c>
      <c r="AK186" s="146">
        <v>-10000</v>
      </c>
      <c r="AL186" s="110" t="s">
        <v>150</v>
      </c>
    </row>
    <row r="187" spans="2:38" ht="20.45">
      <c r="B187" s="107" t="s">
        <v>180</v>
      </c>
      <c r="C187" s="108" t="s">
        <v>39</v>
      </c>
      <c r="D187" s="109" t="s">
        <v>141</v>
      </c>
      <c r="E187" s="107"/>
      <c r="F187" s="108">
        <v>3278</v>
      </c>
      <c r="G187" s="109">
        <v>2874</v>
      </c>
      <c r="H187" s="107"/>
      <c r="I187" s="108">
        <v>1442</v>
      </c>
      <c r="J187" s="109">
        <v>2608</v>
      </c>
      <c r="K187" s="107"/>
      <c r="L187" s="109"/>
      <c r="M187" s="107">
        <v>0</v>
      </c>
      <c r="N187" s="108">
        <v>0</v>
      </c>
      <c r="O187" s="109">
        <v>0</v>
      </c>
      <c r="P187" s="115" t="s">
        <v>160</v>
      </c>
      <c r="Q187" s="113" t="s">
        <v>41</v>
      </c>
      <c r="R187" s="107" t="s">
        <v>139</v>
      </c>
      <c r="S187" s="108">
        <v>2102</v>
      </c>
      <c r="T187" s="109">
        <v>0</v>
      </c>
      <c r="U187" s="107"/>
      <c r="V187" s="108"/>
      <c r="W187" s="108"/>
      <c r="X187" s="104" t="s">
        <v>5</v>
      </c>
      <c r="Y187" s="108">
        <v>435</v>
      </c>
      <c r="Z187" s="140" t="s">
        <v>170</v>
      </c>
      <c r="AA187" s="107"/>
      <c r="AB187" s="108"/>
      <c r="AC187" s="116"/>
      <c r="AD187" s="107"/>
      <c r="AE187" s="108"/>
      <c r="AF187" s="116"/>
      <c r="AG187" s="107"/>
      <c r="AH187" s="108"/>
      <c r="AI187" s="116"/>
      <c r="AJ187" s="104" t="s">
        <v>9</v>
      </c>
      <c r="AK187" s="146">
        <v>-10000</v>
      </c>
      <c r="AL187" s="116" t="s">
        <v>150</v>
      </c>
    </row>
    <row r="188" spans="2:38" ht="20.45">
      <c r="B188" s="107" t="s">
        <v>180</v>
      </c>
      <c r="C188" s="108" t="s">
        <v>39</v>
      </c>
      <c r="D188" s="109" t="s">
        <v>142</v>
      </c>
      <c r="E188" s="107"/>
      <c r="F188" s="108">
        <v>3278</v>
      </c>
      <c r="G188" s="109">
        <v>2874</v>
      </c>
      <c r="H188" s="107"/>
      <c r="I188" s="108">
        <v>1443</v>
      </c>
      <c r="J188" s="109">
        <v>2609</v>
      </c>
      <c r="K188" s="107"/>
      <c r="L188" s="109"/>
      <c r="M188" s="107">
        <v>0</v>
      </c>
      <c r="N188" s="108">
        <v>0</v>
      </c>
      <c r="O188" s="109">
        <v>0</v>
      </c>
      <c r="P188" s="115" t="s">
        <v>160</v>
      </c>
      <c r="Q188" s="113" t="s">
        <v>41</v>
      </c>
      <c r="R188" s="107" t="s">
        <v>139</v>
      </c>
      <c r="S188" s="108">
        <v>2100</v>
      </c>
      <c r="T188" s="109">
        <v>0</v>
      </c>
      <c r="U188" s="107"/>
      <c r="V188" s="108"/>
      <c r="W188" s="108"/>
      <c r="X188" s="104" t="s">
        <v>5</v>
      </c>
      <c r="Y188" s="108">
        <v>435</v>
      </c>
      <c r="Z188" s="140" t="s">
        <v>170</v>
      </c>
      <c r="AA188" s="107"/>
      <c r="AB188" s="108"/>
      <c r="AC188" s="116"/>
      <c r="AD188" s="107"/>
      <c r="AE188" s="108"/>
      <c r="AF188" s="116"/>
      <c r="AG188" s="107"/>
      <c r="AH188" s="108"/>
      <c r="AI188" s="116"/>
      <c r="AJ188" s="104" t="s">
        <v>9</v>
      </c>
      <c r="AK188" s="146">
        <v>-10000</v>
      </c>
      <c r="AL188" s="116" t="s">
        <v>150</v>
      </c>
    </row>
    <row r="189" spans="2:38" ht="20.45">
      <c r="B189" s="107" t="s">
        <v>180</v>
      </c>
      <c r="C189" s="108" t="s">
        <v>39</v>
      </c>
      <c r="D189" s="109" t="s">
        <v>143</v>
      </c>
      <c r="E189" s="107"/>
      <c r="F189" s="108">
        <v>-566</v>
      </c>
      <c r="G189" s="109">
        <v>2522</v>
      </c>
      <c r="H189" s="107"/>
      <c r="I189" s="108">
        <v>-566</v>
      </c>
      <c r="J189" s="109">
        <v>2441</v>
      </c>
      <c r="K189" s="107"/>
      <c r="L189" s="109"/>
      <c r="M189" s="107">
        <v>7645</v>
      </c>
      <c r="N189" s="108">
        <v>0</v>
      </c>
      <c r="O189" s="109">
        <v>7645</v>
      </c>
      <c r="P189" s="115" t="s">
        <v>40</v>
      </c>
      <c r="Q189" s="113" t="s">
        <v>41</v>
      </c>
      <c r="R189" s="107" t="s">
        <v>139</v>
      </c>
      <c r="S189" s="108">
        <v>81</v>
      </c>
      <c r="T189" s="109">
        <v>0</v>
      </c>
      <c r="U189" s="107"/>
      <c r="V189" s="108"/>
      <c r="W189" s="108"/>
      <c r="X189" s="104" t="s">
        <v>5</v>
      </c>
      <c r="Y189" s="108">
        <v>435</v>
      </c>
      <c r="Z189" s="117" t="s">
        <v>170</v>
      </c>
      <c r="AA189" s="107"/>
      <c r="AB189" s="108"/>
      <c r="AC189" s="116"/>
      <c r="AD189" s="107"/>
      <c r="AE189" s="108"/>
      <c r="AF189" s="116"/>
      <c r="AG189" s="107"/>
      <c r="AH189" s="108"/>
      <c r="AI189" s="116"/>
      <c r="AJ189" s="104" t="s">
        <v>9</v>
      </c>
      <c r="AK189" s="146">
        <v>-10000</v>
      </c>
      <c r="AL189" s="116" t="s">
        <v>150</v>
      </c>
    </row>
    <row r="190" spans="2:38" ht="20.45">
      <c r="B190" s="107" t="s">
        <v>180</v>
      </c>
      <c r="C190" s="108" t="s">
        <v>39</v>
      </c>
      <c r="D190" s="109" t="s">
        <v>147</v>
      </c>
      <c r="E190" s="107"/>
      <c r="F190" s="108">
        <v>6376</v>
      </c>
      <c r="G190" s="109">
        <v>1217</v>
      </c>
      <c r="H190" s="107"/>
      <c r="I190" s="108">
        <v>2907</v>
      </c>
      <c r="J190" s="109">
        <v>1217</v>
      </c>
      <c r="K190" s="107"/>
      <c r="L190" s="109"/>
      <c r="M190" s="107">
        <v>0</v>
      </c>
      <c r="N190" s="108">
        <v>0</v>
      </c>
      <c r="O190" s="109">
        <v>0</v>
      </c>
      <c r="P190" s="115" t="s">
        <v>160</v>
      </c>
      <c r="Q190" s="113" t="s">
        <v>41</v>
      </c>
      <c r="R190" s="107" t="s">
        <v>139</v>
      </c>
      <c r="S190" s="108">
        <v>3469</v>
      </c>
      <c r="T190" s="109">
        <v>0</v>
      </c>
      <c r="U190" s="107"/>
      <c r="V190" s="108"/>
      <c r="W190" s="108"/>
      <c r="X190" s="104" t="s">
        <v>5</v>
      </c>
      <c r="Y190" s="108">
        <v>-170</v>
      </c>
      <c r="Z190" s="117" t="s">
        <v>42</v>
      </c>
      <c r="AA190" s="107"/>
      <c r="AB190" s="108"/>
      <c r="AC190" s="116"/>
      <c r="AD190" s="107"/>
      <c r="AE190" s="108"/>
      <c r="AF190" s="116"/>
      <c r="AG190" s="107"/>
      <c r="AH190" s="108"/>
      <c r="AI190" s="116"/>
      <c r="AJ190" s="107"/>
      <c r="AK190" s="108"/>
      <c r="AL190" s="116"/>
    </row>
    <row r="191" spans="2:38" ht="20.45">
      <c r="B191" s="107" t="s">
        <v>180</v>
      </c>
      <c r="C191" s="108" t="s">
        <v>39</v>
      </c>
      <c r="D191" s="109" t="s">
        <v>148</v>
      </c>
      <c r="E191" s="107"/>
      <c r="F191" s="108">
        <v>6376</v>
      </c>
      <c r="G191" s="109">
        <v>1217</v>
      </c>
      <c r="H191" s="107"/>
      <c r="I191" s="108">
        <v>4443</v>
      </c>
      <c r="J191" s="109">
        <v>907</v>
      </c>
      <c r="K191" s="107"/>
      <c r="L191" s="109"/>
      <c r="M191" s="107">
        <v>0</v>
      </c>
      <c r="N191" s="108">
        <v>0</v>
      </c>
      <c r="O191" s="109">
        <v>0</v>
      </c>
      <c r="P191" s="115" t="s">
        <v>160</v>
      </c>
      <c r="Q191" s="113" t="s">
        <v>41</v>
      </c>
      <c r="R191" s="107" t="s">
        <v>139</v>
      </c>
      <c r="S191" s="108">
        <v>2243</v>
      </c>
      <c r="T191" s="109">
        <v>0</v>
      </c>
      <c r="U191" s="107"/>
      <c r="V191" s="108"/>
      <c r="W191" s="108"/>
      <c r="X191" s="104"/>
      <c r="Y191" s="108"/>
      <c r="Z191" s="117"/>
      <c r="AA191" s="107"/>
      <c r="AB191" s="108"/>
      <c r="AC191" s="116"/>
      <c r="AD191" s="107"/>
      <c r="AE191" s="108"/>
      <c r="AF191" s="116"/>
      <c r="AG191" s="107"/>
      <c r="AH191" s="108"/>
      <c r="AI191" s="116"/>
      <c r="AJ191" s="107"/>
      <c r="AK191" s="108"/>
      <c r="AL191" s="116"/>
    </row>
    <row r="192" spans="2:38" ht="20.45">
      <c r="B192" s="107" t="s">
        <v>180</v>
      </c>
      <c r="C192" s="108" t="s">
        <v>39</v>
      </c>
      <c r="D192" s="109" t="s">
        <v>149</v>
      </c>
      <c r="E192" s="107"/>
      <c r="F192" s="108">
        <v>6376</v>
      </c>
      <c r="G192" s="109">
        <v>1217</v>
      </c>
      <c r="H192" s="107"/>
      <c r="I192" s="108">
        <v>5559</v>
      </c>
      <c r="J192" s="109">
        <v>907</v>
      </c>
      <c r="K192" s="107"/>
      <c r="L192" s="109"/>
      <c r="M192" s="107">
        <v>0</v>
      </c>
      <c r="N192" s="108">
        <v>0</v>
      </c>
      <c r="O192" s="109">
        <v>0</v>
      </c>
      <c r="P192" s="115" t="s">
        <v>160</v>
      </c>
      <c r="Q192" s="113" t="s">
        <v>41</v>
      </c>
      <c r="R192" s="107" t="s">
        <v>139</v>
      </c>
      <c r="S192" s="108">
        <v>1127</v>
      </c>
      <c r="T192" s="109">
        <v>0</v>
      </c>
      <c r="U192" s="107"/>
      <c r="V192" s="108"/>
      <c r="W192" s="108"/>
      <c r="X192" s="104"/>
      <c r="Y192" s="108"/>
      <c r="Z192" s="117"/>
      <c r="AA192" s="107"/>
      <c r="AB192" s="108"/>
      <c r="AC192" s="116"/>
      <c r="AD192" s="107"/>
      <c r="AE192" s="108"/>
      <c r="AF192" s="116"/>
      <c r="AG192" s="107"/>
      <c r="AH192" s="108"/>
      <c r="AI192" s="116"/>
      <c r="AJ192" s="107"/>
      <c r="AK192" s="108"/>
      <c r="AL192" s="116"/>
    </row>
    <row r="193" spans="2:38">
      <c r="B193" s="107" t="s">
        <v>181</v>
      </c>
      <c r="C193" s="108" t="s">
        <v>39</v>
      </c>
      <c r="D193" s="109" t="s">
        <v>153</v>
      </c>
      <c r="E193" s="107"/>
      <c r="F193" s="108">
        <v>3969</v>
      </c>
      <c r="G193" s="109">
        <v>703</v>
      </c>
      <c r="H193" s="107"/>
      <c r="I193" s="108">
        <v>3961</v>
      </c>
      <c r="J193" s="109">
        <v>703</v>
      </c>
      <c r="K193" s="107"/>
      <c r="L193" s="109"/>
      <c r="M193" s="107">
        <v>0</v>
      </c>
      <c r="N193" s="108">
        <v>0</v>
      </c>
      <c r="O193" s="109">
        <v>0</v>
      </c>
      <c r="P193" s="115" t="s">
        <v>144</v>
      </c>
      <c r="Q193" s="113" t="s">
        <v>144</v>
      </c>
      <c r="R193" s="107" t="s">
        <v>139</v>
      </c>
      <c r="S193" s="108">
        <v>8</v>
      </c>
      <c r="T193" s="109">
        <v>0</v>
      </c>
      <c r="U193" s="107"/>
      <c r="V193" s="108"/>
      <c r="W193" s="108"/>
      <c r="X193" s="104"/>
      <c r="Y193" s="108"/>
      <c r="Z193" s="140"/>
      <c r="AA193" s="107"/>
      <c r="AB193" s="108"/>
      <c r="AC193" s="116"/>
      <c r="AD193" s="107"/>
      <c r="AE193" s="108"/>
      <c r="AF193" s="116"/>
      <c r="AG193" s="107"/>
      <c r="AH193" s="108"/>
      <c r="AI193" s="116"/>
      <c r="AJ193" s="107"/>
      <c r="AK193" s="108"/>
      <c r="AL193" s="110"/>
    </row>
    <row r="194" spans="2:38">
      <c r="B194" s="107" t="s">
        <v>185</v>
      </c>
      <c r="C194" s="108" t="s">
        <v>39</v>
      </c>
      <c r="D194" s="109" t="s">
        <v>142</v>
      </c>
      <c r="E194" s="107"/>
      <c r="F194" s="108">
        <v>1728</v>
      </c>
      <c r="G194" s="109">
        <v>450</v>
      </c>
      <c r="H194" s="107"/>
      <c r="I194" s="108">
        <v>1317</v>
      </c>
      <c r="J194" s="109">
        <v>418</v>
      </c>
      <c r="K194" s="107"/>
      <c r="L194" s="109"/>
      <c r="M194" s="107">
        <v>0</v>
      </c>
      <c r="N194" s="108">
        <v>0</v>
      </c>
      <c r="O194" s="109">
        <v>0</v>
      </c>
      <c r="P194" s="115" t="s">
        <v>160</v>
      </c>
      <c r="Q194" s="113" t="s">
        <v>144</v>
      </c>
      <c r="R194" s="107" t="s">
        <v>139</v>
      </c>
      <c r="S194" s="108">
        <v>443</v>
      </c>
      <c r="T194" s="109">
        <v>0</v>
      </c>
      <c r="U194" s="107"/>
      <c r="V194" s="108"/>
      <c r="W194" s="108"/>
      <c r="X194" s="104"/>
      <c r="Y194" s="108"/>
      <c r="Z194" s="140"/>
      <c r="AA194" s="107"/>
      <c r="AB194" s="108"/>
      <c r="AC194" s="116"/>
      <c r="AD194" s="107"/>
      <c r="AE194" s="108"/>
      <c r="AF194" s="116"/>
      <c r="AG194" s="107"/>
      <c r="AH194" s="108"/>
      <c r="AI194" s="116"/>
      <c r="AJ194" s="104" t="s">
        <v>9</v>
      </c>
      <c r="AK194" s="146">
        <v>-10000</v>
      </c>
      <c r="AL194" s="110" t="s">
        <v>150</v>
      </c>
    </row>
    <row r="195" spans="2:38">
      <c r="B195" s="107" t="s">
        <v>185</v>
      </c>
      <c r="C195" s="108" t="s">
        <v>39</v>
      </c>
      <c r="D195" s="109" t="s">
        <v>143</v>
      </c>
      <c r="E195" s="107"/>
      <c r="F195" s="108">
        <v>2003</v>
      </c>
      <c r="G195" s="109">
        <v>618</v>
      </c>
      <c r="H195" s="107"/>
      <c r="I195" s="108">
        <v>1500</v>
      </c>
      <c r="J195" s="109">
        <v>585</v>
      </c>
      <c r="K195" s="107"/>
      <c r="L195" s="109"/>
      <c r="M195" s="107">
        <v>0</v>
      </c>
      <c r="N195" s="108">
        <v>0</v>
      </c>
      <c r="O195" s="109">
        <v>0</v>
      </c>
      <c r="P195" s="144" t="s">
        <v>160</v>
      </c>
      <c r="Q195" s="145" t="s">
        <v>52</v>
      </c>
      <c r="R195" s="107" t="s">
        <v>139</v>
      </c>
      <c r="S195" s="108">
        <v>536</v>
      </c>
      <c r="T195" s="109">
        <v>0</v>
      </c>
      <c r="U195" s="107" t="s">
        <v>52</v>
      </c>
      <c r="V195" s="108"/>
      <c r="W195" s="109" t="s">
        <v>52</v>
      </c>
      <c r="X195" s="104"/>
      <c r="Y195" s="108"/>
      <c r="Z195" s="140"/>
      <c r="AA195" s="107"/>
      <c r="AB195" s="108"/>
      <c r="AC195" s="116"/>
      <c r="AD195" s="107"/>
      <c r="AE195" s="108"/>
      <c r="AF195" s="116"/>
      <c r="AG195" s="107"/>
      <c r="AH195" s="108"/>
      <c r="AI195" s="116"/>
      <c r="AJ195" s="104" t="s">
        <v>9</v>
      </c>
      <c r="AK195" s="146">
        <v>-10000</v>
      </c>
      <c r="AL195" s="110" t="s">
        <v>150</v>
      </c>
    </row>
    <row r="196" spans="2:38">
      <c r="B196" s="107" t="s">
        <v>185</v>
      </c>
      <c r="C196" s="108" t="s">
        <v>39</v>
      </c>
      <c r="D196" s="109" t="s">
        <v>146</v>
      </c>
      <c r="E196" s="107"/>
      <c r="F196" s="108">
        <v>2003</v>
      </c>
      <c r="G196" s="109">
        <v>618</v>
      </c>
      <c r="H196" s="107"/>
      <c r="I196" s="108">
        <v>1579</v>
      </c>
      <c r="J196" s="109">
        <v>618</v>
      </c>
      <c r="K196" s="107"/>
      <c r="L196" s="109"/>
      <c r="M196" s="107">
        <v>0</v>
      </c>
      <c r="N196" s="108">
        <v>0</v>
      </c>
      <c r="O196" s="109">
        <v>0</v>
      </c>
      <c r="P196" s="115" t="s">
        <v>160</v>
      </c>
      <c r="Q196" s="113" t="s">
        <v>144</v>
      </c>
      <c r="R196" s="107" t="s">
        <v>139</v>
      </c>
      <c r="S196" s="108">
        <v>424</v>
      </c>
      <c r="T196" s="109">
        <v>0</v>
      </c>
      <c r="U196" s="107"/>
      <c r="V196" s="108"/>
      <c r="W196" s="108"/>
      <c r="X196" s="104"/>
      <c r="Y196" s="108"/>
      <c r="Z196" s="140"/>
      <c r="AA196" s="107"/>
      <c r="AB196" s="108"/>
      <c r="AC196" s="116"/>
      <c r="AD196" s="107"/>
      <c r="AE196" s="108"/>
      <c r="AF196" s="116"/>
      <c r="AG196" s="107"/>
      <c r="AH196" s="108"/>
      <c r="AI196" s="116"/>
      <c r="AJ196" s="104" t="s">
        <v>9</v>
      </c>
      <c r="AK196" s="146">
        <v>-10000</v>
      </c>
      <c r="AL196" s="116" t="s">
        <v>150</v>
      </c>
    </row>
    <row r="197" spans="2:38" ht="20.45">
      <c r="B197" s="107" t="s">
        <v>188</v>
      </c>
      <c r="C197" s="108" t="s">
        <v>39</v>
      </c>
      <c r="D197" s="109" t="s">
        <v>155</v>
      </c>
      <c r="E197" s="107"/>
      <c r="F197" s="108">
        <v>6074</v>
      </c>
      <c r="G197" s="109">
        <v>925</v>
      </c>
      <c r="H197" s="107"/>
      <c r="I197" s="108">
        <v>6074</v>
      </c>
      <c r="J197" s="109">
        <v>323</v>
      </c>
      <c r="K197" s="107"/>
      <c r="L197" s="109"/>
      <c r="M197" s="107">
        <v>-2585</v>
      </c>
      <c r="N197" s="108">
        <v>-2585</v>
      </c>
      <c r="O197" s="109">
        <v>-2585</v>
      </c>
      <c r="P197" s="115" t="s">
        <v>144</v>
      </c>
      <c r="Q197" s="113" t="s">
        <v>41</v>
      </c>
      <c r="R197" s="107" t="s">
        <v>139</v>
      </c>
      <c r="S197" s="108">
        <v>602</v>
      </c>
      <c r="T197" s="109">
        <v>0</v>
      </c>
      <c r="U197" s="107"/>
      <c r="V197" s="108"/>
      <c r="W197" s="108"/>
      <c r="X197" s="104" t="s">
        <v>5</v>
      </c>
      <c r="Y197" s="108">
        <v>417</v>
      </c>
      <c r="Z197" s="140" t="s">
        <v>42</v>
      </c>
      <c r="AA197" s="107"/>
      <c r="AB197" s="108"/>
      <c r="AC197" s="116"/>
      <c r="AD197" s="107"/>
      <c r="AE197" s="108"/>
      <c r="AF197" s="116"/>
      <c r="AG197" s="107"/>
      <c r="AH197" s="108"/>
      <c r="AI197" s="116"/>
      <c r="AJ197" s="104" t="s">
        <v>9</v>
      </c>
      <c r="AK197" s="146">
        <v>-10000</v>
      </c>
      <c r="AL197" s="116" t="s">
        <v>150</v>
      </c>
    </row>
    <row r="198" spans="2:38" ht="20.45">
      <c r="B198" s="107" t="s">
        <v>189</v>
      </c>
      <c r="C198" s="108" t="s">
        <v>39</v>
      </c>
      <c r="D198" s="109" t="s">
        <v>148</v>
      </c>
      <c r="E198" s="107"/>
      <c r="F198" s="108">
        <v>6643</v>
      </c>
      <c r="G198" s="109">
        <v>462</v>
      </c>
      <c r="H198" s="107"/>
      <c r="I198" s="108">
        <v>6198</v>
      </c>
      <c r="J198" s="109">
        <v>249</v>
      </c>
      <c r="K198" s="107"/>
      <c r="L198" s="109"/>
      <c r="M198" s="107">
        <v>-1172</v>
      </c>
      <c r="N198" s="108">
        <v>-1172</v>
      </c>
      <c r="O198" s="109">
        <v>-1172</v>
      </c>
      <c r="P198" s="115" t="s">
        <v>40</v>
      </c>
      <c r="Q198" s="113" t="s">
        <v>41</v>
      </c>
      <c r="R198" s="107" t="s">
        <v>139</v>
      </c>
      <c r="S198" s="108">
        <v>658</v>
      </c>
      <c r="T198" s="109">
        <v>0</v>
      </c>
      <c r="U198" s="107"/>
      <c r="V198" s="108"/>
      <c r="W198" s="108"/>
      <c r="X198" s="104" t="s">
        <v>5</v>
      </c>
      <c r="Y198" s="108">
        <v>109</v>
      </c>
      <c r="Z198" s="140" t="s">
        <v>42</v>
      </c>
      <c r="AA198" s="107"/>
      <c r="AB198" s="108"/>
      <c r="AC198" s="116"/>
      <c r="AD198" s="107"/>
      <c r="AE198" s="108"/>
      <c r="AF198" s="116"/>
      <c r="AG198" s="107"/>
      <c r="AH198" s="108"/>
      <c r="AI198" s="116"/>
      <c r="AJ198" s="104" t="s">
        <v>9</v>
      </c>
      <c r="AK198" s="146">
        <v>-10000</v>
      </c>
      <c r="AL198" s="116" t="s">
        <v>150</v>
      </c>
    </row>
    <row r="199" spans="2:38" ht="20.45">
      <c r="B199" s="107" t="s">
        <v>189</v>
      </c>
      <c r="C199" s="108" t="s">
        <v>39</v>
      </c>
      <c r="D199" s="109" t="s">
        <v>153</v>
      </c>
      <c r="E199" s="107"/>
      <c r="F199" s="108">
        <v>8503</v>
      </c>
      <c r="G199" s="109">
        <v>176</v>
      </c>
      <c r="H199" s="107"/>
      <c r="I199" s="108">
        <v>6800</v>
      </c>
      <c r="J199" s="109">
        <v>176</v>
      </c>
      <c r="K199" s="107"/>
      <c r="L199" s="109"/>
      <c r="M199" s="107">
        <v>-2082</v>
      </c>
      <c r="N199" s="108">
        <v>-2082</v>
      </c>
      <c r="O199" s="109">
        <v>-2082</v>
      </c>
      <c r="P199" s="115" t="s">
        <v>40</v>
      </c>
      <c r="Q199" s="113" t="s">
        <v>41</v>
      </c>
      <c r="R199" s="107" t="s">
        <v>139</v>
      </c>
      <c r="S199" s="108">
        <v>1703</v>
      </c>
      <c r="T199" s="109">
        <v>0</v>
      </c>
      <c r="U199" s="107"/>
      <c r="V199" s="108"/>
      <c r="W199" s="113"/>
      <c r="X199" s="104"/>
      <c r="Y199" s="108"/>
      <c r="Z199" s="117"/>
      <c r="AA199" s="107"/>
      <c r="AB199" s="108"/>
      <c r="AC199" s="116"/>
      <c r="AD199" s="107"/>
      <c r="AE199" s="108"/>
      <c r="AF199" s="116"/>
      <c r="AG199" s="107"/>
      <c r="AH199" s="108"/>
      <c r="AI199" s="116"/>
      <c r="AJ199" s="104" t="s">
        <v>9</v>
      </c>
      <c r="AK199" s="146">
        <v>-10000</v>
      </c>
      <c r="AL199" s="116" t="s">
        <v>150</v>
      </c>
    </row>
    <row r="200" spans="2:38">
      <c r="B200" s="107" t="s">
        <v>190</v>
      </c>
      <c r="C200" s="108" t="s">
        <v>39</v>
      </c>
      <c r="D200" s="109" t="s">
        <v>153</v>
      </c>
      <c r="E200" s="107"/>
      <c r="F200" s="108">
        <v>7745</v>
      </c>
      <c r="G200" s="109">
        <v>873</v>
      </c>
      <c r="H200" s="107"/>
      <c r="I200" s="108">
        <v>6964</v>
      </c>
      <c r="J200" s="109">
        <v>873</v>
      </c>
      <c r="K200" s="107"/>
      <c r="L200" s="109"/>
      <c r="M200" s="107">
        <v>-4348</v>
      </c>
      <c r="N200" s="108">
        <v>-4348</v>
      </c>
      <c r="O200" s="109">
        <v>-4348</v>
      </c>
      <c r="P200" s="144" t="s">
        <v>144</v>
      </c>
      <c r="Q200" s="145" t="s">
        <v>52</v>
      </c>
      <c r="R200" s="107" t="s">
        <v>139</v>
      </c>
      <c r="S200" s="108">
        <v>781</v>
      </c>
      <c r="T200" s="109">
        <v>0</v>
      </c>
      <c r="U200" s="107" t="s">
        <v>52</v>
      </c>
      <c r="V200" s="108"/>
      <c r="W200" s="109" t="s">
        <v>52</v>
      </c>
      <c r="X200" s="104"/>
      <c r="Y200" s="108"/>
      <c r="Z200" s="117"/>
      <c r="AA200" s="107"/>
      <c r="AB200" s="108"/>
      <c r="AC200" s="116"/>
      <c r="AD200" s="107"/>
      <c r="AE200" s="108"/>
      <c r="AF200" s="116"/>
      <c r="AG200" s="107"/>
      <c r="AH200" s="108"/>
      <c r="AI200" s="116"/>
      <c r="AJ200" s="107"/>
      <c r="AK200" s="108"/>
      <c r="AL200" s="116"/>
    </row>
    <row r="201" spans="2:38" ht="20.45">
      <c r="B201" s="107" t="s">
        <v>191</v>
      </c>
      <c r="C201" s="108" t="s">
        <v>62</v>
      </c>
      <c r="D201" s="109" t="s">
        <v>138</v>
      </c>
      <c r="E201" s="107"/>
      <c r="F201" s="108">
        <v>1136</v>
      </c>
      <c r="G201" s="109">
        <v>915</v>
      </c>
      <c r="H201" s="107"/>
      <c r="I201" s="108">
        <v>956</v>
      </c>
      <c r="J201" s="109">
        <v>862</v>
      </c>
      <c r="K201" s="107"/>
      <c r="L201" s="109"/>
      <c r="M201" s="107">
        <v>0</v>
      </c>
      <c r="N201" s="108">
        <v>0</v>
      </c>
      <c r="O201" s="109">
        <v>0</v>
      </c>
      <c r="P201" s="115" t="s">
        <v>160</v>
      </c>
      <c r="Q201" s="113" t="s">
        <v>41</v>
      </c>
      <c r="R201" s="107" t="s">
        <v>139</v>
      </c>
      <c r="S201" s="108">
        <v>233</v>
      </c>
      <c r="T201" s="109">
        <v>0</v>
      </c>
      <c r="U201" s="107"/>
      <c r="V201" s="108"/>
      <c r="W201" s="108"/>
      <c r="X201" s="104" t="s">
        <v>5</v>
      </c>
      <c r="Y201" s="108">
        <v>305</v>
      </c>
      <c r="Z201" s="117" t="s">
        <v>170</v>
      </c>
      <c r="AA201" s="107"/>
      <c r="AB201" s="108"/>
      <c r="AC201" s="116"/>
      <c r="AD201" s="107"/>
      <c r="AE201" s="108"/>
      <c r="AF201" s="116"/>
      <c r="AG201" s="107"/>
      <c r="AH201" s="108"/>
      <c r="AI201" s="116"/>
      <c r="AJ201" s="107" t="s">
        <v>9</v>
      </c>
      <c r="AK201" s="146">
        <v>-10000</v>
      </c>
      <c r="AL201" s="116" t="s">
        <v>150</v>
      </c>
    </row>
    <row r="202" spans="2:38" ht="20.45">
      <c r="B202" s="107" t="s">
        <v>191</v>
      </c>
      <c r="C202" s="108" t="s">
        <v>62</v>
      </c>
      <c r="D202" s="109" t="s">
        <v>141</v>
      </c>
      <c r="E202" s="107"/>
      <c r="F202" s="108">
        <v>1136</v>
      </c>
      <c r="G202" s="109">
        <v>915</v>
      </c>
      <c r="H202" s="107"/>
      <c r="I202" s="108">
        <v>956</v>
      </c>
      <c r="J202" s="109">
        <v>862</v>
      </c>
      <c r="K202" s="107"/>
      <c r="L202" s="109"/>
      <c r="M202" s="107">
        <v>0</v>
      </c>
      <c r="N202" s="108">
        <v>0</v>
      </c>
      <c r="O202" s="109">
        <v>0</v>
      </c>
      <c r="P202" s="115" t="s">
        <v>160</v>
      </c>
      <c r="Q202" s="113" t="s">
        <v>41</v>
      </c>
      <c r="R202" s="107" t="s">
        <v>139</v>
      </c>
      <c r="S202" s="108">
        <v>233</v>
      </c>
      <c r="T202" s="109">
        <v>0</v>
      </c>
      <c r="U202" s="107"/>
      <c r="V202" s="108"/>
      <c r="W202" s="108"/>
      <c r="X202" s="104" t="s">
        <v>5</v>
      </c>
      <c r="Y202" s="108">
        <v>305</v>
      </c>
      <c r="Z202" s="140" t="s">
        <v>170</v>
      </c>
      <c r="AA202" s="107"/>
      <c r="AB202" s="108"/>
      <c r="AC202" s="116"/>
      <c r="AD202" s="107"/>
      <c r="AE202" s="108"/>
      <c r="AF202" s="116"/>
      <c r="AG202" s="107"/>
      <c r="AH202" s="108"/>
      <c r="AI202" s="116"/>
      <c r="AJ202" s="107" t="s">
        <v>9</v>
      </c>
      <c r="AK202" s="146">
        <v>-10000</v>
      </c>
      <c r="AL202" s="116" t="s">
        <v>150</v>
      </c>
    </row>
    <row r="203" spans="2:38" ht="20.45">
      <c r="B203" s="107" t="s">
        <v>191</v>
      </c>
      <c r="C203" s="108" t="s">
        <v>62</v>
      </c>
      <c r="D203" s="109" t="s">
        <v>142</v>
      </c>
      <c r="E203" s="107"/>
      <c r="F203" s="108">
        <v>1136</v>
      </c>
      <c r="G203" s="109">
        <v>915</v>
      </c>
      <c r="H203" s="107"/>
      <c r="I203" s="108">
        <v>-45</v>
      </c>
      <c r="J203" s="109">
        <v>904</v>
      </c>
      <c r="K203" s="107"/>
      <c r="L203" s="109"/>
      <c r="M203" s="107">
        <v>0</v>
      </c>
      <c r="N203" s="108">
        <v>0</v>
      </c>
      <c r="O203" s="109">
        <v>0</v>
      </c>
      <c r="P203" s="115" t="s">
        <v>160</v>
      </c>
      <c r="Q203" s="113" t="s">
        <v>41</v>
      </c>
      <c r="R203" s="107" t="s">
        <v>139</v>
      </c>
      <c r="S203" s="108">
        <v>1192</v>
      </c>
      <c r="T203" s="109">
        <v>0</v>
      </c>
      <c r="U203" s="107"/>
      <c r="V203" s="108"/>
      <c r="W203" s="108"/>
      <c r="X203" s="104" t="s">
        <v>5</v>
      </c>
      <c r="Y203" s="108">
        <v>305</v>
      </c>
      <c r="Z203" s="140" t="s">
        <v>170</v>
      </c>
      <c r="AA203" s="107"/>
      <c r="AB203" s="108"/>
      <c r="AC203" s="116"/>
      <c r="AD203" s="107"/>
      <c r="AE203" s="108"/>
      <c r="AF203" s="116"/>
      <c r="AG203" s="107"/>
      <c r="AH203" s="108"/>
      <c r="AI203" s="116"/>
      <c r="AJ203" s="107" t="s">
        <v>9</v>
      </c>
      <c r="AK203" s="146">
        <v>-10000</v>
      </c>
      <c r="AL203" s="116" t="s">
        <v>150</v>
      </c>
    </row>
    <row r="204" spans="2:38" ht="20.45">
      <c r="B204" s="107" t="s">
        <v>191</v>
      </c>
      <c r="C204" s="108" t="s">
        <v>62</v>
      </c>
      <c r="D204" s="109" t="s">
        <v>143</v>
      </c>
      <c r="E204" s="107"/>
      <c r="F204" s="108">
        <v>1925</v>
      </c>
      <c r="G204" s="109">
        <v>645</v>
      </c>
      <c r="H204" s="107"/>
      <c r="I204" s="108">
        <v>819</v>
      </c>
      <c r="J204" s="109">
        <v>645</v>
      </c>
      <c r="K204" s="107"/>
      <c r="L204" s="109"/>
      <c r="M204" s="107">
        <v>0</v>
      </c>
      <c r="N204" s="108">
        <v>0</v>
      </c>
      <c r="O204" s="109">
        <v>0</v>
      </c>
      <c r="P204" s="115" t="s">
        <v>160</v>
      </c>
      <c r="Q204" s="113" t="s">
        <v>144</v>
      </c>
      <c r="R204" s="107" t="s">
        <v>139</v>
      </c>
      <c r="S204" s="108">
        <v>1106</v>
      </c>
      <c r="T204" s="109">
        <v>0</v>
      </c>
      <c r="U204" s="107"/>
      <c r="V204" s="108"/>
      <c r="W204" s="108"/>
      <c r="X204" s="104" t="s">
        <v>5</v>
      </c>
      <c r="Y204" s="108">
        <v>49</v>
      </c>
      <c r="Z204" s="117" t="s">
        <v>170</v>
      </c>
      <c r="AA204" s="107"/>
      <c r="AB204" s="108"/>
      <c r="AC204" s="116"/>
      <c r="AD204" s="107"/>
      <c r="AE204" s="108"/>
      <c r="AF204" s="116"/>
      <c r="AG204" s="107"/>
      <c r="AH204" s="108"/>
      <c r="AI204" s="116"/>
      <c r="AJ204" s="107" t="s">
        <v>9</v>
      </c>
      <c r="AK204" s="146">
        <v>-10000</v>
      </c>
      <c r="AL204" s="116" t="s">
        <v>150</v>
      </c>
    </row>
    <row r="205" spans="2:38" ht="20.45">
      <c r="B205" s="107" t="s">
        <v>191</v>
      </c>
      <c r="C205" s="108" t="s">
        <v>62</v>
      </c>
      <c r="D205" s="109" t="s">
        <v>145</v>
      </c>
      <c r="E205" s="107"/>
      <c r="F205" s="108">
        <v>1158</v>
      </c>
      <c r="G205" s="109">
        <v>678</v>
      </c>
      <c r="H205" s="107"/>
      <c r="I205" s="108">
        <v>1146</v>
      </c>
      <c r="J205" s="109">
        <v>678</v>
      </c>
      <c r="K205" s="107"/>
      <c r="L205" s="109"/>
      <c r="M205" s="107">
        <v>0</v>
      </c>
      <c r="N205" s="108">
        <v>0</v>
      </c>
      <c r="O205" s="109">
        <v>0</v>
      </c>
      <c r="P205" s="115" t="s">
        <v>144</v>
      </c>
      <c r="Q205" s="113" t="s">
        <v>41</v>
      </c>
      <c r="R205" s="107" t="s">
        <v>139</v>
      </c>
      <c r="S205" s="108">
        <v>12</v>
      </c>
      <c r="T205" s="109">
        <v>0</v>
      </c>
      <c r="U205" s="107"/>
      <c r="V205" s="108"/>
      <c r="W205" s="108"/>
      <c r="X205" s="104" t="s">
        <v>5</v>
      </c>
      <c r="Y205" s="108">
        <v>0</v>
      </c>
      <c r="Z205" s="117" t="s">
        <v>170</v>
      </c>
      <c r="AA205" s="107"/>
      <c r="AB205" s="108"/>
      <c r="AC205" s="116"/>
      <c r="AD205" s="107"/>
      <c r="AE205" s="108"/>
      <c r="AF205" s="116"/>
      <c r="AG205" s="107"/>
      <c r="AH205" s="108"/>
      <c r="AI205" s="116"/>
      <c r="AJ205" s="107" t="s">
        <v>9</v>
      </c>
      <c r="AK205" s="146">
        <v>-10000</v>
      </c>
      <c r="AL205" s="116" t="s">
        <v>150</v>
      </c>
    </row>
    <row r="206" spans="2:38" ht="20.45">
      <c r="B206" s="107" t="s">
        <v>191</v>
      </c>
      <c r="C206" s="108" t="s">
        <v>62</v>
      </c>
      <c r="D206" s="109" t="s">
        <v>147</v>
      </c>
      <c r="E206" s="107"/>
      <c r="F206" s="108">
        <v>7263</v>
      </c>
      <c r="G206" s="109">
        <v>864</v>
      </c>
      <c r="H206" s="107"/>
      <c r="I206" s="108">
        <v>3924</v>
      </c>
      <c r="J206" s="109">
        <v>711</v>
      </c>
      <c r="K206" s="107"/>
      <c r="L206" s="109"/>
      <c r="M206" s="107">
        <v>0</v>
      </c>
      <c r="N206" s="108">
        <v>0</v>
      </c>
      <c r="O206" s="109">
        <v>0</v>
      </c>
      <c r="P206" s="115" t="s">
        <v>160</v>
      </c>
      <c r="Q206" s="113" t="s">
        <v>41</v>
      </c>
      <c r="R206" s="107" t="s">
        <v>139</v>
      </c>
      <c r="S206" s="108">
        <v>3492</v>
      </c>
      <c r="T206" s="109">
        <v>0</v>
      </c>
      <c r="U206" s="107"/>
      <c r="V206" s="108"/>
      <c r="W206" s="108"/>
      <c r="X206" s="104" t="s">
        <v>5</v>
      </c>
      <c r="Y206" s="108">
        <v>-114</v>
      </c>
      <c r="Z206" s="117" t="s">
        <v>170</v>
      </c>
      <c r="AA206" s="107"/>
      <c r="AB206" s="108"/>
      <c r="AC206" s="116"/>
      <c r="AD206" s="107"/>
      <c r="AE206" s="108"/>
      <c r="AF206" s="116"/>
      <c r="AG206" s="107"/>
      <c r="AH206" s="108"/>
      <c r="AI206" s="116"/>
      <c r="AJ206" s="107" t="s">
        <v>9</v>
      </c>
      <c r="AK206" s="146">
        <v>-10000</v>
      </c>
      <c r="AL206" s="116" t="s">
        <v>150</v>
      </c>
    </row>
    <row r="207" spans="2:38" ht="20.45">
      <c r="B207" s="107" t="s">
        <v>191</v>
      </c>
      <c r="C207" s="108" t="s">
        <v>62</v>
      </c>
      <c r="D207" s="109" t="s">
        <v>148</v>
      </c>
      <c r="E207" s="107"/>
      <c r="F207" s="108">
        <v>7263</v>
      </c>
      <c r="G207" s="109">
        <v>864</v>
      </c>
      <c r="H207" s="107"/>
      <c r="I207" s="108">
        <v>4833</v>
      </c>
      <c r="J207" s="109">
        <v>639</v>
      </c>
      <c r="K207" s="107"/>
      <c r="L207" s="109"/>
      <c r="M207" s="107">
        <v>0</v>
      </c>
      <c r="N207" s="108">
        <v>0</v>
      </c>
      <c r="O207" s="109">
        <v>0</v>
      </c>
      <c r="P207" s="115" t="s">
        <v>160</v>
      </c>
      <c r="Q207" s="113" t="s">
        <v>41</v>
      </c>
      <c r="R207" s="107" t="s">
        <v>139</v>
      </c>
      <c r="S207" s="108">
        <v>2655</v>
      </c>
      <c r="T207" s="109">
        <v>0</v>
      </c>
      <c r="U207" s="107"/>
      <c r="V207" s="108"/>
      <c r="W207" s="108"/>
      <c r="X207" s="104" t="s">
        <v>5</v>
      </c>
      <c r="Y207" s="108">
        <v>-115</v>
      </c>
      <c r="Z207" s="117" t="s">
        <v>170</v>
      </c>
      <c r="AA207" s="107"/>
      <c r="AB207" s="108"/>
      <c r="AC207" s="116"/>
      <c r="AD207" s="107"/>
      <c r="AE207" s="108"/>
      <c r="AF207" s="116"/>
      <c r="AG207" s="107"/>
      <c r="AH207" s="108"/>
      <c r="AI207" s="116"/>
      <c r="AJ207" s="107" t="s">
        <v>9</v>
      </c>
      <c r="AK207" s="146">
        <v>-10000</v>
      </c>
      <c r="AL207" s="116" t="s">
        <v>150</v>
      </c>
    </row>
    <row r="208" spans="2:38" ht="20.45">
      <c r="B208" s="107" t="s">
        <v>191</v>
      </c>
      <c r="C208" s="108" t="s">
        <v>62</v>
      </c>
      <c r="D208" s="109" t="s">
        <v>149</v>
      </c>
      <c r="E208" s="107"/>
      <c r="F208" s="108">
        <v>7263</v>
      </c>
      <c r="G208" s="109">
        <v>864</v>
      </c>
      <c r="H208" s="107"/>
      <c r="I208" s="108">
        <v>5633</v>
      </c>
      <c r="J208" s="109">
        <v>644</v>
      </c>
      <c r="K208" s="107"/>
      <c r="L208" s="109"/>
      <c r="M208" s="107">
        <v>0</v>
      </c>
      <c r="N208" s="108">
        <v>0</v>
      </c>
      <c r="O208" s="109">
        <v>0</v>
      </c>
      <c r="P208" s="115" t="s">
        <v>160</v>
      </c>
      <c r="Q208" s="113" t="s">
        <v>41</v>
      </c>
      <c r="R208" s="107" t="s">
        <v>139</v>
      </c>
      <c r="S208" s="108">
        <v>1850</v>
      </c>
      <c r="T208" s="109">
        <v>0</v>
      </c>
      <c r="U208" s="107"/>
      <c r="V208" s="108"/>
      <c r="W208" s="108"/>
      <c r="X208" s="104" t="s">
        <v>5</v>
      </c>
      <c r="Y208" s="108">
        <v>-116</v>
      </c>
      <c r="Z208" s="117" t="s">
        <v>170</v>
      </c>
      <c r="AA208" s="107"/>
      <c r="AB208" s="108"/>
      <c r="AC208" s="116"/>
      <c r="AD208" s="107"/>
      <c r="AE208" s="108"/>
      <c r="AF208" s="116"/>
      <c r="AG208" s="107"/>
      <c r="AH208" s="108"/>
      <c r="AI208" s="116"/>
      <c r="AJ208" s="107" t="s">
        <v>9</v>
      </c>
      <c r="AK208" s="146">
        <v>-10000</v>
      </c>
      <c r="AL208" s="116" t="s">
        <v>150</v>
      </c>
    </row>
    <row r="209" spans="2:38" ht="20.45">
      <c r="B209" s="107" t="s">
        <v>192</v>
      </c>
      <c r="C209" s="108" t="s">
        <v>62</v>
      </c>
      <c r="D209" s="109" t="s">
        <v>148</v>
      </c>
      <c r="E209" s="107"/>
      <c r="F209" s="108">
        <v>7047</v>
      </c>
      <c r="G209" s="109">
        <v>614</v>
      </c>
      <c r="H209" s="107"/>
      <c r="I209" s="108">
        <v>6774</v>
      </c>
      <c r="J209" s="109">
        <v>614</v>
      </c>
      <c r="K209" s="107"/>
      <c r="L209" s="109"/>
      <c r="M209" s="107">
        <v>-2899</v>
      </c>
      <c r="N209" s="108">
        <v>-2899</v>
      </c>
      <c r="O209" s="109">
        <v>-2899</v>
      </c>
      <c r="P209" s="144" t="s">
        <v>144</v>
      </c>
      <c r="Q209" s="145" t="s">
        <v>52</v>
      </c>
      <c r="R209" s="107" t="s">
        <v>139</v>
      </c>
      <c r="S209" s="108">
        <v>273</v>
      </c>
      <c r="T209" s="109">
        <v>0</v>
      </c>
      <c r="U209" s="107" t="s">
        <v>52</v>
      </c>
      <c r="V209" s="108"/>
      <c r="W209" s="113" t="s">
        <v>52</v>
      </c>
      <c r="X209" s="104"/>
      <c r="Y209" s="108"/>
      <c r="Z209" s="117"/>
      <c r="AA209" s="107"/>
      <c r="AB209" s="108"/>
      <c r="AC209" s="116"/>
      <c r="AD209" s="107"/>
      <c r="AE209" s="108"/>
      <c r="AF209" s="116"/>
      <c r="AG209" s="107"/>
      <c r="AH209" s="108"/>
      <c r="AI209" s="116"/>
      <c r="AJ209" s="107"/>
      <c r="AK209" s="108"/>
      <c r="AL209" s="116"/>
    </row>
    <row r="210" spans="2:38" ht="20.45">
      <c r="B210" s="107" t="s">
        <v>192</v>
      </c>
      <c r="C210" s="108" t="s">
        <v>62</v>
      </c>
      <c r="D210" s="109" t="s">
        <v>153</v>
      </c>
      <c r="E210" s="107"/>
      <c r="F210" s="108">
        <v>7602</v>
      </c>
      <c r="G210" s="109">
        <v>766</v>
      </c>
      <c r="H210" s="107"/>
      <c r="I210" s="108">
        <v>7390</v>
      </c>
      <c r="J210" s="109">
        <v>766</v>
      </c>
      <c r="K210" s="107"/>
      <c r="L210" s="109"/>
      <c r="M210" s="107">
        <v>-2772</v>
      </c>
      <c r="N210" s="108">
        <v>-2772</v>
      </c>
      <c r="O210" s="109">
        <v>-2772</v>
      </c>
      <c r="P210" s="115" t="s">
        <v>144</v>
      </c>
      <c r="Q210" s="113" t="s">
        <v>144</v>
      </c>
      <c r="R210" s="107" t="s">
        <v>139</v>
      </c>
      <c r="S210" s="108">
        <v>212</v>
      </c>
      <c r="T210" s="109">
        <v>0</v>
      </c>
      <c r="U210" s="108"/>
      <c r="V210" s="108"/>
      <c r="W210" s="108"/>
      <c r="X210" s="104"/>
      <c r="Y210" s="108"/>
      <c r="Z210" s="117"/>
      <c r="AA210" s="107" t="s">
        <v>6</v>
      </c>
      <c r="AB210" s="108">
        <v>6279</v>
      </c>
      <c r="AC210" s="117" t="s">
        <v>195</v>
      </c>
      <c r="AD210" s="107"/>
      <c r="AE210" s="108"/>
      <c r="AF210" s="116"/>
      <c r="AG210" s="107"/>
      <c r="AH210" s="108"/>
      <c r="AI210" s="116"/>
      <c r="AJ210" s="107"/>
      <c r="AK210" s="108"/>
      <c r="AL210" s="116"/>
    </row>
    <row r="211" spans="2:38">
      <c r="B211" s="107" t="s">
        <v>192</v>
      </c>
      <c r="C211" s="108" t="s">
        <v>62</v>
      </c>
      <c r="D211" s="109" t="s">
        <v>155</v>
      </c>
      <c r="E211" s="107"/>
      <c r="F211" s="108">
        <v>7420</v>
      </c>
      <c r="G211" s="109">
        <v>670</v>
      </c>
      <c r="H211" s="107"/>
      <c r="I211" s="108">
        <v>7365</v>
      </c>
      <c r="J211" s="109">
        <v>710</v>
      </c>
      <c r="K211" s="107"/>
      <c r="L211" s="109"/>
      <c r="M211" s="107">
        <v>-2332</v>
      </c>
      <c r="N211" s="108">
        <v>-2332</v>
      </c>
      <c r="O211" s="109">
        <v>-2332</v>
      </c>
      <c r="P211" s="115" t="s">
        <v>144</v>
      </c>
      <c r="Q211" s="113" t="s">
        <v>144</v>
      </c>
      <c r="R211" s="107" t="s">
        <v>139</v>
      </c>
      <c r="S211" s="108">
        <v>15</v>
      </c>
      <c r="T211" s="109">
        <v>0</v>
      </c>
      <c r="U211" s="107"/>
      <c r="V211" s="108"/>
      <c r="W211" s="108"/>
      <c r="X211" s="104"/>
      <c r="Y211" s="108"/>
      <c r="Z211" s="117"/>
      <c r="AA211" s="107"/>
      <c r="AB211" s="108"/>
      <c r="AC211" s="116"/>
      <c r="AD211" s="107"/>
      <c r="AE211" s="108"/>
      <c r="AF211" s="116"/>
      <c r="AG211" s="107"/>
      <c r="AH211" s="108"/>
      <c r="AI211" s="116"/>
      <c r="AJ211" s="107"/>
      <c r="AK211" s="108"/>
      <c r="AL211" s="116"/>
    </row>
    <row r="212" spans="2:38" ht="20.45">
      <c r="B212" s="107" t="s">
        <v>196</v>
      </c>
      <c r="C212" s="108" t="s">
        <v>62</v>
      </c>
      <c r="D212" s="109" t="s">
        <v>138</v>
      </c>
      <c r="E212" s="107"/>
      <c r="F212" s="108">
        <v>638</v>
      </c>
      <c r="G212" s="109">
        <v>614</v>
      </c>
      <c r="H212" s="107"/>
      <c r="I212" s="108">
        <v>637</v>
      </c>
      <c r="J212" s="109">
        <v>614</v>
      </c>
      <c r="K212" s="107"/>
      <c r="L212" s="109"/>
      <c r="M212" s="107">
        <v>0</v>
      </c>
      <c r="N212" s="108">
        <v>0</v>
      </c>
      <c r="O212" s="109">
        <v>0</v>
      </c>
      <c r="P212" s="115" t="s">
        <v>144</v>
      </c>
      <c r="Q212" s="113" t="s">
        <v>41</v>
      </c>
      <c r="R212" s="107" t="s">
        <v>139</v>
      </c>
      <c r="S212" s="108">
        <v>1</v>
      </c>
      <c r="T212" s="109">
        <v>0</v>
      </c>
      <c r="U212" s="107"/>
      <c r="V212" s="108"/>
      <c r="W212" s="108"/>
      <c r="X212" s="104" t="s">
        <v>5</v>
      </c>
      <c r="Y212" s="108">
        <v>47</v>
      </c>
      <c r="Z212" s="117" t="s">
        <v>170</v>
      </c>
      <c r="AA212" s="107"/>
      <c r="AB212" s="108"/>
      <c r="AC212" s="116"/>
      <c r="AD212" s="107"/>
      <c r="AE212" s="108"/>
      <c r="AF212" s="116"/>
      <c r="AG212" s="107"/>
      <c r="AH212" s="108"/>
      <c r="AI212" s="116"/>
      <c r="AJ212" s="107" t="s">
        <v>9</v>
      </c>
      <c r="AK212" s="146">
        <v>-10000</v>
      </c>
      <c r="AL212" s="116" t="s">
        <v>150</v>
      </c>
    </row>
    <row r="213" spans="2:38" ht="20.45">
      <c r="B213" s="107" t="s">
        <v>196</v>
      </c>
      <c r="C213" s="108" t="s">
        <v>62</v>
      </c>
      <c r="D213" s="109" t="s">
        <v>141</v>
      </c>
      <c r="E213" s="107"/>
      <c r="F213" s="108">
        <v>870</v>
      </c>
      <c r="G213" s="109">
        <v>516</v>
      </c>
      <c r="H213" s="107"/>
      <c r="I213" s="108">
        <v>362</v>
      </c>
      <c r="J213" s="109">
        <v>275</v>
      </c>
      <c r="K213" s="107"/>
      <c r="L213" s="109"/>
      <c r="M213" s="107">
        <v>0</v>
      </c>
      <c r="N213" s="108">
        <v>0</v>
      </c>
      <c r="O213" s="109">
        <v>0</v>
      </c>
      <c r="P213" s="144" t="s">
        <v>160</v>
      </c>
      <c r="Q213" s="145" t="s">
        <v>52</v>
      </c>
      <c r="R213" s="107" t="s">
        <v>139</v>
      </c>
      <c r="S213" s="108">
        <v>749</v>
      </c>
      <c r="T213" s="109">
        <v>0</v>
      </c>
      <c r="U213" s="107" t="s">
        <v>52</v>
      </c>
      <c r="V213" s="108"/>
      <c r="W213" s="113" t="s">
        <v>52</v>
      </c>
      <c r="X213" s="104" t="s">
        <v>5</v>
      </c>
      <c r="Y213" s="108">
        <v>44</v>
      </c>
      <c r="Z213" s="117" t="s">
        <v>170</v>
      </c>
      <c r="AA213" s="107"/>
      <c r="AB213" s="108"/>
      <c r="AC213" s="116"/>
      <c r="AD213" s="107"/>
      <c r="AE213" s="108"/>
      <c r="AF213" s="116"/>
      <c r="AG213" s="107"/>
      <c r="AH213" s="108"/>
      <c r="AI213" s="116"/>
      <c r="AJ213" s="107" t="s">
        <v>9</v>
      </c>
      <c r="AK213" s="146">
        <v>-10000</v>
      </c>
      <c r="AL213" s="116" t="s">
        <v>150</v>
      </c>
    </row>
    <row r="214" spans="2:38" ht="20.45">
      <c r="B214" s="107" t="s">
        <v>196</v>
      </c>
      <c r="C214" s="108" t="s">
        <v>62</v>
      </c>
      <c r="D214" s="109" t="s">
        <v>149</v>
      </c>
      <c r="E214" s="107"/>
      <c r="F214" s="108">
        <v>6650</v>
      </c>
      <c r="G214" s="109">
        <v>466</v>
      </c>
      <c r="H214" s="107"/>
      <c r="I214" s="108">
        <v>6650</v>
      </c>
      <c r="J214" s="109">
        <v>424</v>
      </c>
      <c r="K214" s="107"/>
      <c r="L214" s="109"/>
      <c r="M214" s="107">
        <v>0</v>
      </c>
      <c r="N214" s="108">
        <v>0</v>
      </c>
      <c r="O214" s="109">
        <v>0</v>
      </c>
      <c r="P214" s="115" t="s">
        <v>144</v>
      </c>
      <c r="Q214" s="113" t="s">
        <v>41</v>
      </c>
      <c r="R214" s="107" t="s">
        <v>139</v>
      </c>
      <c r="S214" s="108">
        <v>42</v>
      </c>
      <c r="T214" s="109">
        <v>0</v>
      </c>
      <c r="U214" s="107"/>
      <c r="V214" s="108"/>
      <c r="W214" s="108"/>
      <c r="X214" s="104"/>
      <c r="Y214" s="108"/>
      <c r="Z214" s="117"/>
      <c r="AA214" s="107"/>
      <c r="AB214" s="108"/>
      <c r="AC214" s="116"/>
      <c r="AD214" s="107"/>
      <c r="AE214" s="108"/>
      <c r="AF214" s="116"/>
      <c r="AG214" s="107"/>
      <c r="AH214" s="108"/>
      <c r="AI214" s="116"/>
      <c r="AJ214" s="107" t="s">
        <v>9</v>
      </c>
      <c r="AK214" s="146">
        <v>-10000</v>
      </c>
      <c r="AL214" s="116" t="s">
        <v>150</v>
      </c>
    </row>
    <row r="215" spans="2:38" ht="20.45">
      <c r="B215" s="107" t="s">
        <v>196</v>
      </c>
      <c r="C215" s="108" t="s">
        <v>62</v>
      </c>
      <c r="D215" s="109" t="s">
        <v>155</v>
      </c>
      <c r="E215" s="108"/>
      <c r="F215" s="108">
        <v>6908</v>
      </c>
      <c r="G215" s="109">
        <v>130</v>
      </c>
      <c r="H215" s="107"/>
      <c r="I215" s="108">
        <v>6908</v>
      </c>
      <c r="J215" s="109">
        <v>128</v>
      </c>
      <c r="K215" s="107"/>
      <c r="L215" s="109"/>
      <c r="M215" s="107">
        <v>0</v>
      </c>
      <c r="N215" s="108">
        <v>0</v>
      </c>
      <c r="O215" s="109">
        <v>0</v>
      </c>
      <c r="P215" s="115" t="s">
        <v>144</v>
      </c>
      <c r="Q215" s="113" t="s">
        <v>41</v>
      </c>
      <c r="R215" s="107" t="s">
        <v>139</v>
      </c>
      <c r="S215" s="108">
        <v>2</v>
      </c>
      <c r="T215" s="109">
        <v>0</v>
      </c>
      <c r="U215" s="107"/>
      <c r="V215" s="108"/>
      <c r="W215" s="109"/>
      <c r="X215" s="107"/>
      <c r="Y215" s="108"/>
      <c r="Z215" s="117"/>
      <c r="AA215" s="107"/>
      <c r="AB215" s="108"/>
      <c r="AC215" s="109"/>
      <c r="AD215" s="107"/>
      <c r="AE215" s="108"/>
      <c r="AF215" s="109"/>
      <c r="AG215" s="107"/>
      <c r="AH215" s="108"/>
      <c r="AI215" s="109"/>
      <c r="AJ215" s="107"/>
      <c r="AK215" s="108"/>
      <c r="AL215" s="109"/>
    </row>
    <row r="216" spans="2:38" ht="20.45">
      <c r="B216" s="107" t="s">
        <v>197</v>
      </c>
      <c r="C216" s="108" t="s">
        <v>62</v>
      </c>
      <c r="D216" s="109" t="s">
        <v>141</v>
      </c>
      <c r="E216" s="107"/>
      <c r="F216" s="108">
        <v>886</v>
      </c>
      <c r="G216" s="109">
        <v>97</v>
      </c>
      <c r="H216" s="107"/>
      <c r="I216" s="108">
        <v>870</v>
      </c>
      <c r="J216" s="109">
        <v>97</v>
      </c>
      <c r="K216" s="107"/>
      <c r="L216" s="109"/>
      <c r="M216" s="107">
        <v>0</v>
      </c>
      <c r="N216" s="108">
        <v>0</v>
      </c>
      <c r="O216" s="109">
        <v>0</v>
      </c>
      <c r="P216" s="115" t="s">
        <v>160</v>
      </c>
      <c r="Q216" s="113" t="s">
        <v>160</v>
      </c>
      <c r="R216" s="107" t="s">
        <v>139</v>
      </c>
      <c r="S216" s="108">
        <v>16</v>
      </c>
      <c r="T216" s="109">
        <v>0</v>
      </c>
      <c r="U216" s="107"/>
      <c r="V216" s="108"/>
      <c r="W216" s="109"/>
      <c r="X216" s="107" t="s">
        <v>5</v>
      </c>
      <c r="Y216" s="108">
        <v>48</v>
      </c>
      <c r="Z216" s="117" t="s">
        <v>170</v>
      </c>
      <c r="AA216" s="107"/>
      <c r="AB216" s="108"/>
      <c r="AC216" s="109"/>
      <c r="AD216" s="107"/>
      <c r="AE216" s="108"/>
      <c r="AF216" s="109"/>
      <c r="AG216" s="107"/>
      <c r="AH216" s="108"/>
      <c r="AI216" s="109"/>
      <c r="AJ216" s="107" t="s">
        <v>9</v>
      </c>
      <c r="AK216" s="146">
        <v>-10000</v>
      </c>
      <c r="AL216" s="118" t="s">
        <v>150</v>
      </c>
    </row>
    <row r="217" spans="2:38" ht="20.45">
      <c r="B217" s="107" t="s">
        <v>197</v>
      </c>
      <c r="C217" s="108" t="s">
        <v>62</v>
      </c>
      <c r="D217" s="109" t="s">
        <v>142</v>
      </c>
      <c r="E217" s="107"/>
      <c r="F217" s="108">
        <v>946</v>
      </c>
      <c r="G217" s="109">
        <v>97</v>
      </c>
      <c r="H217" s="107"/>
      <c r="I217" s="108">
        <v>883</v>
      </c>
      <c r="J217" s="109">
        <v>97</v>
      </c>
      <c r="K217" s="107"/>
      <c r="L217" s="109"/>
      <c r="M217" s="107">
        <v>0</v>
      </c>
      <c r="N217" s="108">
        <v>0</v>
      </c>
      <c r="O217" s="109">
        <v>0</v>
      </c>
      <c r="P217" s="115" t="s">
        <v>160</v>
      </c>
      <c r="Q217" s="113" t="s">
        <v>160</v>
      </c>
      <c r="R217" s="107" t="s">
        <v>139</v>
      </c>
      <c r="S217" s="108">
        <v>63</v>
      </c>
      <c r="T217" s="109">
        <v>0</v>
      </c>
      <c r="U217" s="107"/>
      <c r="V217" s="108"/>
      <c r="W217" s="109"/>
      <c r="X217" s="107" t="s">
        <v>5</v>
      </c>
      <c r="Y217" s="108">
        <v>0</v>
      </c>
      <c r="Z217" s="117" t="s">
        <v>170</v>
      </c>
      <c r="AA217" s="107"/>
      <c r="AB217" s="108"/>
      <c r="AC217" s="109"/>
      <c r="AD217" s="107"/>
      <c r="AE217" s="108"/>
      <c r="AF217" s="109"/>
      <c r="AG217" s="107"/>
      <c r="AH217" s="108"/>
      <c r="AI217" s="109"/>
      <c r="AJ217" s="107" t="s">
        <v>9</v>
      </c>
      <c r="AK217" s="146">
        <v>-10000</v>
      </c>
      <c r="AL217" s="118" t="s">
        <v>150</v>
      </c>
    </row>
    <row r="218" spans="2:38" ht="20.45">
      <c r="B218" s="107" t="s">
        <v>197</v>
      </c>
      <c r="C218" s="108" t="s">
        <v>62</v>
      </c>
      <c r="D218" s="109" t="s">
        <v>148</v>
      </c>
      <c r="E218" s="107"/>
      <c r="F218" s="108">
        <v>6552</v>
      </c>
      <c r="G218" s="109">
        <v>899</v>
      </c>
      <c r="H218" s="107"/>
      <c r="I218" s="108">
        <v>5787</v>
      </c>
      <c r="J218" s="109">
        <v>899</v>
      </c>
      <c r="K218" s="107"/>
      <c r="L218" s="109"/>
      <c r="M218" s="107">
        <v>0</v>
      </c>
      <c r="N218" s="108">
        <v>0</v>
      </c>
      <c r="O218" s="109">
        <v>0</v>
      </c>
      <c r="P218" s="144" t="s">
        <v>144</v>
      </c>
      <c r="Q218" s="145" t="s">
        <v>52</v>
      </c>
      <c r="R218" s="107" t="s">
        <v>139</v>
      </c>
      <c r="S218" s="108">
        <v>765</v>
      </c>
      <c r="T218" s="109">
        <v>0</v>
      </c>
      <c r="U218" s="107" t="s">
        <v>52</v>
      </c>
      <c r="V218" s="108"/>
      <c r="W218" s="113" t="s">
        <v>52</v>
      </c>
      <c r="X218" s="107"/>
      <c r="Y218" s="108"/>
      <c r="Z218" s="117"/>
      <c r="AA218" s="107"/>
      <c r="AB218" s="108"/>
      <c r="AC218" s="109"/>
      <c r="AD218" s="107"/>
      <c r="AE218" s="108"/>
      <c r="AF218" s="109"/>
      <c r="AG218" s="107"/>
      <c r="AH218" s="108"/>
      <c r="AI218" s="109"/>
      <c r="AJ218" s="107"/>
      <c r="AK218" s="108"/>
      <c r="AL218" s="109"/>
    </row>
    <row r="219" spans="2:38" ht="20.45">
      <c r="B219" s="107" t="s">
        <v>197</v>
      </c>
      <c r="C219" s="108" t="s">
        <v>62</v>
      </c>
      <c r="D219" s="109" t="s">
        <v>149</v>
      </c>
      <c r="E219" s="107"/>
      <c r="F219" s="108">
        <v>7173</v>
      </c>
      <c r="G219" s="109">
        <v>865</v>
      </c>
      <c r="H219" s="107"/>
      <c r="I219" s="108">
        <v>6612</v>
      </c>
      <c r="J219" s="109">
        <v>452</v>
      </c>
      <c r="K219" s="107"/>
      <c r="L219" s="109"/>
      <c r="M219" s="107">
        <v>0</v>
      </c>
      <c r="N219" s="108">
        <v>0</v>
      </c>
      <c r="O219" s="109">
        <v>0</v>
      </c>
      <c r="P219" s="115" t="s">
        <v>160</v>
      </c>
      <c r="Q219" s="113" t="s">
        <v>41</v>
      </c>
      <c r="R219" s="107" t="s">
        <v>139</v>
      </c>
      <c r="S219" s="108">
        <v>974</v>
      </c>
      <c r="T219" s="109">
        <v>0</v>
      </c>
      <c r="U219" s="107"/>
      <c r="V219" s="108"/>
      <c r="W219" s="109"/>
      <c r="X219" s="107"/>
      <c r="Y219" s="108"/>
      <c r="Z219" s="117"/>
      <c r="AA219" s="107"/>
      <c r="AB219" s="108"/>
      <c r="AC219" s="109"/>
      <c r="AD219" s="107"/>
      <c r="AE219" s="108"/>
      <c r="AF219" s="109"/>
      <c r="AG219" s="107"/>
      <c r="AH219" s="108"/>
      <c r="AI219" s="109"/>
      <c r="AJ219" s="107"/>
      <c r="AK219" s="108"/>
      <c r="AL219" s="109"/>
    </row>
    <row r="220" spans="2:38">
      <c r="B220" s="107" t="s">
        <v>199</v>
      </c>
      <c r="C220" s="108" t="s">
        <v>62</v>
      </c>
      <c r="D220" s="109" t="s">
        <v>146</v>
      </c>
      <c r="E220" s="107"/>
      <c r="F220" s="108">
        <v>5427</v>
      </c>
      <c r="G220" s="109">
        <v>646</v>
      </c>
      <c r="H220" s="107"/>
      <c r="I220" s="108">
        <v>5428</v>
      </c>
      <c r="J220" s="109">
        <v>560</v>
      </c>
      <c r="K220" s="107"/>
      <c r="L220" s="109"/>
      <c r="M220" s="107">
        <v>-858</v>
      </c>
      <c r="N220" s="108">
        <v>-858</v>
      </c>
      <c r="O220" s="109">
        <v>-858</v>
      </c>
      <c r="P220" s="115" t="s">
        <v>144</v>
      </c>
      <c r="Q220" s="113" t="s">
        <v>144</v>
      </c>
      <c r="R220" s="107" t="s">
        <v>139</v>
      </c>
      <c r="S220" s="108">
        <v>85</v>
      </c>
      <c r="T220" s="109">
        <v>0</v>
      </c>
      <c r="U220" s="107"/>
      <c r="V220" s="108"/>
      <c r="W220" s="109"/>
      <c r="X220" s="107"/>
      <c r="Y220" s="108"/>
      <c r="Z220" s="117"/>
      <c r="AA220" s="107"/>
      <c r="AB220" s="108"/>
      <c r="AC220" s="109"/>
      <c r="AD220" s="107"/>
      <c r="AE220" s="108"/>
      <c r="AF220" s="109"/>
      <c r="AG220" s="107"/>
      <c r="AH220" s="108"/>
      <c r="AI220" s="109"/>
      <c r="AJ220" s="107"/>
      <c r="AK220" s="108"/>
      <c r="AL220" s="109"/>
    </row>
    <row r="221" spans="2:38">
      <c r="B221" s="107" t="s">
        <v>199</v>
      </c>
      <c r="C221" s="108" t="s">
        <v>62</v>
      </c>
      <c r="D221" s="109" t="s">
        <v>155</v>
      </c>
      <c r="E221" s="107"/>
      <c r="F221" s="108">
        <v>5869</v>
      </c>
      <c r="G221" s="109">
        <v>191</v>
      </c>
      <c r="H221" s="107"/>
      <c r="I221" s="108">
        <v>5862</v>
      </c>
      <c r="J221" s="109">
        <v>191</v>
      </c>
      <c r="K221" s="107"/>
      <c r="L221" s="109"/>
      <c r="M221" s="107">
        <v>-633</v>
      </c>
      <c r="N221" s="108">
        <v>-633</v>
      </c>
      <c r="O221" s="109">
        <v>-633</v>
      </c>
      <c r="P221" s="115" t="s">
        <v>144</v>
      </c>
      <c r="Q221" s="113" t="s">
        <v>144</v>
      </c>
      <c r="R221" s="107" t="s">
        <v>139</v>
      </c>
      <c r="S221" s="108">
        <v>7</v>
      </c>
      <c r="T221" s="109">
        <v>0</v>
      </c>
      <c r="U221" s="107"/>
      <c r="V221" s="108"/>
      <c r="W221" s="109"/>
      <c r="X221" s="107"/>
      <c r="Y221" s="108"/>
      <c r="Z221" s="117"/>
      <c r="AA221" s="107"/>
      <c r="AB221" s="108"/>
      <c r="AC221" s="109"/>
      <c r="AD221" s="107"/>
      <c r="AE221" s="108"/>
      <c r="AF221" s="109"/>
      <c r="AG221" s="107"/>
      <c r="AH221" s="108"/>
      <c r="AI221" s="109"/>
      <c r="AJ221" s="107"/>
      <c r="AK221" s="108"/>
      <c r="AL221" s="109"/>
    </row>
    <row r="222" spans="2:38" ht="20.45">
      <c r="B222" s="107" t="s">
        <v>200</v>
      </c>
      <c r="C222" s="108" t="s">
        <v>62</v>
      </c>
      <c r="D222" s="109" t="s">
        <v>153</v>
      </c>
      <c r="E222" s="107"/>
      <c r="F222" s="108">
        <v>7536</v>
      </c>
      <c r="G222" s="109">
        <v>625</v>
      </c>
      <c r="H222" s="107"/>
      <c r="I222" s="108">
        <v>7520</v>
      </c>
      <c r="J222" s="109">
        <v>625</v>
      </c>
      <c r="K222" s="107"/>
      <c r="L222" s="109"/>
      <c r="M222" s="107">
        <v>-2579</v>
      </c>
      <c r="N222" s="108">
        <v>-2579</v>
      </c>
      <c r="O222" s="109">
        <v>-2579</v>
      </c>
      <c r="P222" s="115" t="s">
        <v>40</v>
      </c>
      <c r="Q222" s="113" t="s">
        <v>41</v>
      </c>
      <c r="R222" s="107" t="s">
        <v>139</v>
      </c>
      <c r="S222" s="108">
        <v>16</v>
      </c>
      <c r="T222" s="109">
        <v>0</v>
      </c>
      <c r="U222" s="107"/>
      <c r="V222" s="108"/>
      <c r="W222" s="109"/>
      <c r="X222" s="107" t="s">
        <v>5</v>
      </c>
      <c r="Y222" s="108">
        <v>425</v>
      </c>
      <c r="Z222" s="117" t="s">
        <v>42</v>
      </c>
      <c r="AA222" s="107"/>
      <c r="AB222" s="108"/>
      <c r="AC222" s="109"/>
      <c r="AD222" s="107"/>
      <c r="AE222" s="108"/>
      <c r="AF222" s="118"/>
      <c r="AG222" s="107"/>
      <c r="AH222" s="108"/>
      <c r="AI222" s="109"/>
      <c r="AJ222" s="107"/>
      <c r="AK222" s="108"/>
      <c r="AL222" s="109"/>
    </row>
    <row r="223" spans="2:38">
      <c r="B223" s="107" t="s">
        <v>201</v>
      </c>
      <c r="C223" s="108" t="s">
        <v>62</v>
      </c>
      <c r="D223" s="109" t="s">
        <v>141</v>
      </c>
      <c r="E223" s="107"/>
      <c r="F223" s="108">
        <v>5522</v>
      </c>
      <c r="G223" s="109">
        <v>250</v>
      </c>
      <c r="H223" s="107"/>
      <c r="I223" s="108">
        <v>5522</v>
      </c>
      <c r="J223" s="109">
        <v>247</v>
      </c>
      <c r="K223" s="107"/>
      <c r="L223" s="109"/>
      <c r="M223" s="107">
        <v>0</v>
      </c>
      <c r="N223" s="108">
        <v>0</v>
      </c>
      <c r="O223" s="109">
        <v>0</v>
      </c>
      <c r="P223" s="115" t="s">
        <v>144</v>
      </c>
      <c r="Q223" s="113" t="s">
        <v>144</v>
      </c>
      <c r="R223" s="107" t="s">
        <v>139</v>
      </c>
      <c r="S223" s="108">
        <v>3</v>
      </c>
      <c r="T223" s="109">
        <v>0</v>
      </c>
      <c r="U223" s="107"/>
      <c r="V223" s="108"/>
      <c r="W223" s="109"/>
      <c r="X223" s="107"/>
      <c r="Y223" s="108"/>
      <c r="Z223" s="117"/>
      <c r="AA223" s="107"/>
      <c r="AB223" s="108"/>
      <c r="AC223" s="109"/>
      <c r="AD223" s="107"/>
      <c r="AE223" s="108"/>
      <c r="AF223" s="109"/>
      <c r="AG223" s="107"/>
      <c r="AH223" s="108"/>
      <c r="AI223" s="109"/>
      <c r="AJ223" s="107"/>
      <c r="AK223" s="108"/>
      <c r="AL223" s="109"/>
    </row>
    <row r="224" spans="2:38">
      <c r="B224" s="107" t="s">
        <v>204</v>
      </c>
      <c r="C224" s="108" t="s">
        <v>62</v>
      </c>
      <c r="D224" s="109" t="s">
        <v>138</v>
      </c>
      <c r="E224" s="107"/>
      <c r="F224" s="108">
        <v>2675</v>
      </c>
      <c r="G224" s="109">
        <v>828</v>
      </c>
      <c r="H224" s="107"/>
      <c r="I224" s="108">
        <v>1229</v>
      </c>
      <c r="J224" s="109">
        <v>828</v>
      </c>
      <c r="K224" s="107"/>
      <c r="L224" s="109"/>
      <c r="M224" s="107">
        <v>0</v>
      </c>
      <c r="N224" s="108">
        <v>0</v>
      </c>
      <c r="O224" s="109">
        <v>0</v>
      </c>
      <c r="P224" s="115" t="s">
        <v>160</v>
      </c>
      <c r="Q224" s="113" t="s">
        <v>144</v>
      </c>
      <c r="R224" s="107" t="s">
        <v>139</v>
      </c>
      <c r="S224" s="108">
        <v>1446</v>
      </c>
      <c r="T224" s="109">
        <v>0</v>
      </c>
      <c r="U224" s="107"/>
      <c r="V224" s="108"/>
      <c r="W224" s="109"/>
      <c r="X224" s="107"/>
      <c r="Y224" s="108"/>
      <c r="Z224" s="117"/>
      <c r="AA224" s="107"/>
      <c r="AB224" s="108"/>
      <c r="AC224" s="109"/>
      <c r="AD224" s="107"/>
      <c r="AE224" s="108"/>
      <c r="AF224" s="109"/>
      <c r="AG224" s="107"/>
      <c r="AH224" s="108"/>
      <c r="AI224" s="109"/>
      <c r="AJ224" s="107"/>
      <c r="AK224" s="108"/>
      <c r="AL224" s="109"/>
    </row>
    <row r="225" spans="2:38">
      <c r="B225" s="107" t="s">
        <v>204</v>
      </c>
      <c r="C225" s="108" t="s">
        <v>62</v>
      </c>
      <c r="D225" s="109" t="s">
        <v>141</v>
      </c>
      <c r="E225" s="107"/>
      <c r="F225" s="108">
        <v>2675</v>
      </c>
      <c r="G225" s="109">
        <v>828</v>
      </c>
      <c r="H225" s="107"/>
      <c r="I225" s="108">
        <v>1374</v>
      </c>
      <c r="J225" s="109">
        <v>784</v>
      </c>
      <c r="K225" s="107"/>
      <c r="L225" s="109"/>
      <c r="M225" s="107">
        <v>0</v>
      </c>
      <c r="N225" s="108">
        <v>0</v>
      </c>
      <c r="O225" s="109">
        <v>0</v>
      </c>
      <c r="P225" s="115" t="s">
        <v>160</v>
      </c>
      <c r="Q225" s="113" t="s">
        <v>144</v>
      </c>
      <c r="R225" s="107" t="s">
        <v>139</v>
      </c>
      <c r="S225" s="108">
        <v>1345</v>
      </c>
      <c r="T225" s="109">
        <v>0</v>
      </c>
      <c r="U225" s="107"/>
      <c r="V225" s="108"/>
      <c r="W225" s="109"/>
      <c r="X225" s="107"/>
      <c r="Y225" s="108"/>
      <c r="Z225" s="117"/>
      <c r="AA225" s="107"/>
      <c r="AB225" s="108"/>
      <c r="AC225" s="109"/>
      <c r="AD225" s="107"/>
      <c r="AE225" s="108"/>
      <c r="AF225" s="109"/>
      <c r="AG225" s="107"/>
      <c r="AH225" s="108"/>
      <c r="AI225" s="109"/>
      <c r="AJ225" s="107"/>
      <c r="AK225" s="108"/>
      <c r="AL225" s="109"/>
    </row>
    <row r="226" spans="2:38">
      <c r="B226" s="107" t="s">
        <v>204</v>
      </c>
      <c r="C226" s="108" t="s">
        <v>62</v>
      </c>
      <c r="D226" s="109" t="s">
        <v>142</v>
      </c>
      <c r="E226" s="107"/>
      <c r="F226" s="108">
        <v>2675</v>
      </c>
      <c r="G226" s="109">
        <v>828</v>
      </c>
      <c r="H226" s="107"/>
      <c r="I226" s="108">
        <v>1361</v>
      </c>
      <c r="J226" s="109">
        <v>791</v>
      </c>
      <c r="K226" s="107"/>
      <c r="L226" s="109"/>
      <c r="M226" s="107">
        <v>0</v>
      </c>
      <c r="N226" s="108">
        <v>0</v>
      </c>
      <c r="O226" s="109">
        <v>0</v>
      </c>
      <c r="P226" s="115" t="s">
        <v>160</v>
      </c>
      <c r="Q226" s="113" t="s">
        <v>144</v>
      </c>
      <c r="R226" s="107" t="s">
        <v>139</v>
      </c>
      <c r="S226" s="108">
        <v>1351</v>
      </c>
      <c r="T226" s="109">
        <v>0</v>
      </c>
      <c r="U226" s="107"/>
      <c r="V226" s="108"/>
      <c r="W226" s="109"/>
      <c r="X226" s="107"/>
      <c r="Y226" s="108"/>
      <c r="Z226" s="117"/>
      <c r="AA226" s="107"/>
      <c r="AB226" s="108"/>
      <c r="AC226" s="109"/>
      <c r="AD226" s="107"/>
      <c r="AE226" s="108"/>
      <c r="AF226" s="109"/>
      <c r="AG226" s="107"/>
      <c r="AH226" s="108"/>
      <c r="AI226" s="109"/>
      <c r="AJ226" s="107"/>
      <c r="AK226" s="108"/>
      <c r="AL226" s="109"/>
    </row>
    <row r="227" spans="2:38" ht="20.45">
      <c r="B227" s="107" t="s">
        <v>204</v>
      </c>
      <c r="C227" s="108" t="s">
        <v>62</v>
      </c>
      <c r="D227" s="109" t="s">
        <v>143</v>
      </c>
      <c r="E227" s="107"/>
      <c r="F227" s="108">
        <v>2064</v>
      </c>
      <c r="G227" s="109">
        <v>620</v>
      </c>
      <c r="H227" s="107"/>
      <c r="I227" s="108">
        <v>1894</v>
      </c>
      <c r="J227" s="109">
        <v>567</v>
      </c>
      <c r="K227" s="107"/>
      <c r="L227" s="109"/>
      <c r="M227" s="107">
        <v>0</v>
      </c>
      <c r="N227" s="108">
        <v>0</v>
      </c>
      <c r="O227" s="109">
        <v>0</v>
      </c>
      <c r="P227" s="115" t="s">
        <v>160</v>
      </c>
      <c r="Q227" s="113" t="s">
        <v>41</v>
      </c>
      <c r="R227" s="107" t="s">
        <v>139</v>
      </c>
      <c r="S227" s="108">
        <v>223</v>
      </c>
      <c r="T227" s="109">
        <v>0</v>
      </c>
      <c r="U227" s="107"/>
      <c r="V227" s="108"/>
      <c r="W227" s="109"/>
      <c r="X227" s="107" t="s">
        <v>5</v>
      </c>
      <c r="Y227" s="108">
        <v>402</v>
      </c>
      <c r="Z227" s="117" t="s">
        <v>170</v>
      </c>
      <c r="AA227" s="107"/>
      <c r="AB227" s="108"/>
      <c r="AC227" s="109"/>
      <c r="AD227" s="107"/>
      <c r="AE227" s="108"/>
      <c r="AF227" s="109"/>
      <c r="AG227" s="107"/>
      <c r="AH227" s="108"/>
      <c r="AI227" s="109"/>
      <c r="AJ227" s="107" t="s">
        <v>9</v>
      </c>
      <c r="AK227" s="146">
        <v>-10000</v>
      </c>
      <c r="AL227" s="118" t="s">
        <v>150</v>
      </c>
    </row>
    <row r="228" spans="2:38" ht="20.45">
      <c r="B228" s="107" t="s">
        <v>204</v>
      </c>
      <c r="C228" s="108" t="s">
        <v>62</v>
      </c>
      <c r="D228" s="109" t="s">
        <v>148</v>
      </c>
      <c r="E228" s="107"/>
      <c r="F228" s="108">
        <v>5932</v>
      </c>
      <c r="G228" s="109">
        <v>586</v>
      </c>
      <c r="H228" s="107"/>
      <c r="I228" s="108">
        <v>5892</v>
      </c>
      <c r="J228" s="109">
        <v>586</v>
      </c>
      <c r="K228" s="107"/>
      <c r="L228" s="109"/>
      <c r="M228" s="107">
        <v>0</v>
      </c>
      <c r="N228" s="108">
        <v>0</v>
      </c>
      <c r="O228" s="109">
        <v>0</v>
      </c>
      <c r="P228" s="115" t="s">
        <v>144</v>
      </c>
      <c r="Q228" s="113" t="s">
        <v>41</v>
      </c>
      <c r="R228" s="107" t="s">
        <v>139</v>
      </c>
      <c r="S228" s="108">
        <v>40</v>
      </c>
      <c r="T228" s="109">
        <v>0</v>
      </c>
      <c r="U228" s="107"/>
      <c r="V228" s="108"/>
      <c r="W228" s="109"/>
      <c r="X228" s="107"/>
      <c r="Y228" s="108"/>
      <c r="Z228" s="117"/>
      <c r="AA228" s="107"/>
      <c r="AB228" s="108"/>
      <c r="AC228" s="109"/>
      <c r="AD228" s="107"/>
      <c r="AE228" s="108"/>
      <c r="AF228" s="109"/>
      <c r="AG228" s="107"/>
      <c r="AH228" s="108"/>
      <c r="AI228" s="109"/>
      <c r="AJ228" s="107"/>
      <c r="AK228" s="108"/>
      <c r="AL228" s="109"/>
    </row>
    <row r="229" spans="2:38">
      <c r="B229" s="107" t="s">
        <v>204</v>
      </c>
      <c r="C229" s="108" t="s">
        <v>62</v>
      </c>
      <c r="D229" s="109" t="s">
        <v>149</v>
      </c>
      <c r="E229" s="107"/>
      <c r="F229" s="108">
        <v>6393</v>
      </c>
      <c r="G229" s="109">
        <v>598</v>
      </c>
      <c r="H229" s="107"/>
      <c r="I229" s="108">
        <v>6379</v>
      </c>
      <c r="J229" s="109">
        <v>598</v>
      </c>
      <c r="K229" s="107"/>
      <c r="L229" s="109"/>
      <c r="M229" s="107">
        <v>0</v>
      </c>
      <c r="N229" s="108">
        <v>0</v>
      </c>
      <c r="O229" s="109">
        <v>0</v>
      </c>
      <c r="P229" s="115" t="s">
        <v>144</v>
      </c>
      <c r="Q229" s="113" t="s">
        <v>144</v>
      </c>
      <c r="R229" s="107" t="s">
        <v>139</v>
      </c>
      <c r="S229" s="108">
        <v>14</v>
      </c>
      <c r="T229" s="109">
        <v>0</v>
      </c>
      <c r="U229" s="107"/>
      <c r="V229" s="108"/>
      <c r="W229" s="113"/>
      <c r="X229" s="107"/>
      <c r="Y229" s="108"/>
      <c r="Z229" s="117"/>
      <c r="AA229" s="107"/>
      <c r="AB229" s="108"/>
      <c r="AC229" s="109"/>
      <c r="AD229" s="107"/>
      <c r="AE229" s="108"/>
      <c r="AF229" s="109"/>
      <c r="AG229" s="107"/>
      <c r="AH229" s="108"/>
      <c r="AI229" s="109"/>
      <c r="AJ229" s="107"/>
      <c r="AK229" s="108"/>
      <c r="AL229" s="109"/>
    </row>
    <row r="230" spans="2:38" ht="20.45">
      <c r="B230" s="107" t="s">
        <v>205</v>
      </c>
      <c r="C230" s="108" t="s">
        <v>62</v>
      </c>
      <c r="D230" s="109" t="s">
        <v>138</v>
      </c>
      <c r="E230" s="107"/>
      <c r="F230" s="108">
        <v>2767</v>
      </c>
      <c r="G230" s="109">
        <v>1116</v>
      </c>
      <c r="H230" s="107"/>
      <c r="I230" s="108">
        <v>1398</v>
      </c>
      <c r="J230" s="109">
        <v>1044</v>
      </c>
      <c r="K230" s="107"/>
      <c r="L230" s="109"/>
      <c r="M230" s="107">
        <v>0</v>
      </c>
      <c r="N230" s="108">
        <v>0</v>
      </c>
      <c r="O230" s="109">
        <v>0</v>
      </c>
      <c r="P230" s="115" t="s">
        <v>160</v>
      </c>
      <c r="Q230" s="113" t="s">
        <v>41</v>
      </c>
      <c r="R230" s="107" t="s">
        <v>139</v>
      </c>
      <c r="S230" s="108">
        <v>1441</v>
      </c>
      <c r="T230" s="109">
        <v>0</v>
      </c>
      <c r="U230" s="107"/>
      <c r="V230" s="108"/>
      <c r="W230" s="113"/>
      <c r="X230" s="107" t="s">
        <v>5</v>
      </c>
      <c r="Y230" s="108">
        <v>340</v>
      </c>
      <c r="Z230" s="117" t="s">
        <v>170</v>
      </c>
      <c r="AA230" s="107"/>
      <c r="AB230" s="108"/>
      <c r="AC230" s="109"/>
      <c r="AD230" s="107"/>
      <c r="AE230" s="108"/>
      <c r="AF230" s="109"/>
      <c r="AG230" s="107"/>
      <c r="AH230" s="108"/>
      <c r="AI230" s="109"/>
      <c r="AJ230" s="107" t="s">
        <v>9</v>
      </c>
      <c r="AK230" s="146">
        <v>-10000</v>
      </c>
      <c r="AL230" s="118" t="s">
        <v>150</v>
      </c>
    </row>
    <row r="231" spans="2:38" ht="20.45">
      <c r="B231" s="107" t="s">
        <v>205</v>
      </c>
      <c r="C231" s="108" t="s">
        <v>62</v>
      </c>
      <c r="D231" s="109" t="s">
        <v>141</v>
      </c>
      <c r="E231" s="107"/>
      <c r="F231" s="108">
        <v>2767</v>
      </c>
      <c r="G231" s="109">
        <v>1116</v>
      </c>
      <c r="H231" s="107"/>
      <c r="I231" s="108">
        <v>1399</v>
      </c>
      <c r="J231" s="109">
        <v>1044</v>
      </c>
      <c r="K231" s="107"/>
      <c r="L231" s="109"/>
      <c r="M231" s="107">
        <v>0</v>
      </c>
      <c r="N231" s="108">
        <v>0</v>
      </c>
      <c r="O231" s="109">
        <v>0</v>
      </c>
      <c r="P231" s="115" t="s">
        <v>160</v>
      </c>
      <c r="Q231" s="113" t="s">
        <v>144</v>
      </c>
      <c r="R231" s="107" t="s">
        <v>139</v>
      </c>
      <c r="S231" s="108">
        <v>1440</v>
      </c>
      <c r="T231" s="109">
        <v>0</v>
      </c>
      <c r="U231" s="107"/>
      <c r="V231" s="108"/>
      <c r="W231" s="113"/>
      <c r="X231" s="107" t="s">
        <v>5</v>
      </c>
      <c r="Y231" s="108">
        <v>339</v>
      </c>
      <c r="Z231" s="117" t="s">
        <v>170</v>
      </c>
      <c r="AA231" s="107"/>
      <c r="AB231" s="108"/>
      <c r="AC231" s="109"/>
      <c r="AD231" s="107"/>
      <c r="AE231" s="108"/>
      <c r="AF231" s="109"/>
      <c r="AG231" s="107"/>
      <c r="AH231" s="108"/>
      <c r="AI231" s="109"/>
      <c r="AJ231" s="107" t="s">
        <v>9</v>
      </c>
      <c r="AK231" s="146">
        <v>-10000</v>
      </c>
      <c r="AL231" s="118" t="s">
        <v>150</v>
      </c>
    </row>
    <row r="232" spans="2:38" ht="20.45">
      <c r="B232" s="107" t="s">
        <v>205</v>
      </c>
      <c r="C232" s="108" t="s">
        <v>62</v>
      </c>
      <c r="D232" s="109" t="s">
        <v>142</v>
      </c>
      <c r="E232" s="107"/>
      <c r="F232" s="108">
        <v>2767</v>
      </c>
      <c r="G232" s="109">
        <v>1116</v>
      </c>
      <c r="H232" s="107"/>
      <c r="I232" s="108">
        <v>1399</v>
      </c>
      <c r="J232" s="109">
        <v>1044</v>
      </c>
      <c r="K232" s="107"/>
      <c r="L232" s="109"/>
      <c r="M232" s="107">
        <v>0</v>
      </c>
      <c r="N232" s="108">
        <v>0</v>
      </c>
      <c r="O232" s="109">
        <v>0</v>
      </c>
      <c r="P232" s="115" t="s">
        <v>160</v>
      </c>
      <c r="Q232" s="113" t="s">
        <v>41</v>
      </c>
      <c r="R232" s="107" t="s">
        <v>139</v>
      </c>
      <c r="S232" s="108">
        <v>1440</v>
      </c>
      <c r="T232" s="109">
        <v>0</v>
      </c>
      <c r="U232" s="107"/>
      <c r="V232" s="108"/>
      <c r="W232" s="109"/>
      <c r="X232" s="107" t="s">
        <v>5</v>
      </c>
      <c r="Y232" s="108">
        <v>340</v>
      </c>
      <c r="Z232" s="117" t="s">
        <v>170</v>
      </c>
      <c r="AA232" s="107"/>
      <c r="AB232" s="108"/>
      <c r="AC232" s="109"/>
      <c r="AD232" s="107"/>
      <c r="AE232" s="108"/>
      <c r="AF232" s="109"/>
      <c r="AG232" s="107"/>
      <c r="AH232" s="108"/>
      <c r="AI232" s="109"/>
      <c r="AJ232" s="107" t="s">
        <v>9</v>
      </c>
      <c r="AK232" s="146">
        <v>-10000</v>
      </c>
      <c r="AL232" s="118" t="s">
        <v>150</v>
      </c>
    </row>
    <row r="233" spans="2:38" ht="20.45">
      <c r="B233" s="107" t="s">
        <v>205</v>
      </c>
      <c r="C233" s="108" t="s">
        <v>62</v>
      </c>
      <c r="D233" s="109" t="s">
        <v>143</v>
      </c>
      <c r="E233" s="107"/>
      <c r="F233" s="108">
        <v>1957</v>
      </c>
      <c r="G233" s="109">
        <v>480</v>
      </c>
      <c r="H233" s="107"/>
      <c r="I233" s="108">
        <v>1345</v>
      </c>
      <c r="J233" s="109">
        <v>462</v>
      </c>
      <c r="K233" s="107"/>
      <c r="L233" s="109"/>
      <c r="M233" s="107">
        <v>0</v>
      </c>
      <c r="N233" s="108">
        <v>0</v>
      </c>
      <c r="O233" s="109">
        <v>0</v>
      </c>
      <c r="P233" s="115" t="s">
        <v>160</v>
      </c>
      <c r="Q233" s="113" t="s">
        <v>41</v>
      </c>
      <c r="R233" s="107" t="s">
        <v>139</v>
      </c>
      <c r="S233" s="108">
        <v>630</v>
      </c>
      <c r="T233" s="109">
        <v>0</v>
      </c>
      <c r="U233" s="107"/>
      <c r="V233" s="108"/>
      <c r="W233" s="109"/>
      <c r="X233" s="107" t="s">
        <v>5</v>
      </c>
      <c r="Y233" s="108">
        <v>357</v>
      </c>
      <c r="Z233" s="117" t="s">
        <v>170</v>
      </c>
      <c r="AA233" s="107"/>
      <c r="AB233" s="108"/>
      <c r="AC233" s="109"/>
      <c r="AD233" s="107"/>
      <c r="AE233" s="108"/>
      <c r="AF233" s="109"/>
      <c r="AG233" s="107"/>
      <c r="AH233" s="108"/>
      <c r="AI233" s="109"/>
      <c r="AJ233" s="107" t="s">
        <v>9</v>
      </c>
      <c r="AK233" s="146">
        <v>-10000</v>
      </c>
      <c r="AL233" s="118" t="s">
        <v>150</v>
      </c>
    </row>
    <row r="234" spans="2:38">
      <c r="B234" s="107" t="s">
        <v>206</v>
      </c>
      <c r="C234" s="108" t="s">
        <v>62</v>
      </c>
      <c r="D234" s="109" t="s">
        <v>138</v>
      </c>
      <c r="E234" s="107"/>
      <c r="F234" s="108">
        <v>7056</v>
      </c>
      <c r="G234" s="109">
        <v>775</v>
      </c>
      <c r="H234" s="107"/>
      <c r="I234" s="108">
        <v>6622</v>
      </c>
      <c r="J234" s="109">
        <v>579</v>
      </c>
      <c r="K234" s="107"/>
      <c r="L234" s="109"/>
      <c r="M234" s="107">
        <v>0</v>
      </c>
      <c r="N234" s="108">
        <v>0</v>
      </c>
      <c r="O234" s="109">
        <v>0</v>
      </c>
      <c r="P234" s="115" t="s">
        <v>160</v>
      </c>
      <c r="Q234" s="113" t="s">
        <v>144</v>
      </c>
      <c r="R234" s="107" t="s">
        <v>139</v>
      </c>
      <c r="S234" s="108">
        <v>630</v>
      </c>
      <c r="T234" s="109">
        <v>0</v>
      </c>
      <c r="U234" s="107"/>
      <c r="V234" s="108"/>
      <c r="W234" s="109"/>
      <c r="X234" s="107"/>
      <c r="Y234" s="108"/>
      <c r="Z234" s="117"/>
      <c r="AA234" s="107"/>
      <c r="AB234" s="108"/>
      <c r="AC234" s="109"/>
      <c r="AD234" s="107"/>
      <c r="AE234" s="108"/>
      <c r="AF234" s="109"/>
      <c r="AG234" s="107"/>
      <c r="AH234" s="108"/>
      <c r="AI234" s="109"/>
      <c r="AJ234" s="107"/>
      <c r="AK234" s="108"/>
      <c r="AL234" s="109"/>
    </row>
    <row r="235" spans="2:38">
      <c r="B235" s="107" t="s">
        <v>206</v>
      </c>
      <c r="C235" s="108" t="s">
        <v>62</v>
      </c>
      <c r="D235" s="109" t="s">
        <v>141</v>
      </c>
      <c r="E235" s="107"/>
      <c r="F235" s="108">
        <v>7056</v>
      </c>
      <c r="G235" s="109">
        <v>775</v>
      </c>
      <c r="H235" s="107"/>
      <c r="I235" s="108">
        <v>6622</v>
      </c>
      <c r="J235" s="109">
        <v>535</v>
      </c>
      <c r="K235" s="107"/>
      <c r="L235" s="109"/>
      <c r="M235" s="107">
        <v>0</v>
      </c>
      <c r="N235" s="108">
        <v>0</v>
      </c>
      <c r="O235" s="109">
        <v>0</v>
      </c>
      <c r="P235" s="115" t="s">
        <v>160</v>
      </c>
      <c r="Q235" s="113" t="s">
        <v>144</v>
      </c>
      <c r="R235" s="107" t="s">
        <v>139</v>
      </c>
      <c r="S235" s="108">
        <v>674</v>
      </c>
      <c r="T235" s="109">
        <v>0</v>
      </c>
      <c r="U235" s="107"/>
      <c r="V235" s="108"/>
      <c r="W235" s="113"/>
      <c r="X235" s="107"/>
      <c r="Y235" s="108"/>
      <c r="Z235" s="117"/>
      <c r="AA235" s="107"/>
      <c r="AB235" s="108"/>
      <c r="AC235" s="109"/>
      <c r="AD235" s="107"/>
      <c r="AE235" s="108"/>
      <c r="AF235" s="118"/>
      <c r="AG235" s="107"/>
      <c r="AH235" s="108"/>
      <c r="AI235" s="109"/>
      <c r="AJ235" s="107"/>
      <c r="AK235" s="108"/>
      <c r="AL235" s="109"/>
    </row>
    <row r="236" spans="2:38">
      <c r="B236" s="107" t="s">
        <v>206</v>
      </c>
      <c r="C236" s="108" t="s">
        <v>62</v>
      </c>
      <c r="D236" s="109" t="s">
        <v>142</v>
      </c>
      <c r="E236" s="107"/>
      <c r="F236" s="108">
        <v>7056</v>
      </c>
      <c r="G236" s="109">
        <v>775</v>
      </c>
      <c r="H236" s="107"/>
      <c r="I236" s="108">
        <v>6622</v>
      </c>
      <c r="J236" s="109">
        <v>447</v>
      </c>
      <c r="K236" s="107"/>
      <c r="L236" s="109"/>
      <c r="M236" s="107">
        <v>0</v>
      </c>
      <c r="N236" s="108">
        <v>0</v>
      </c>
      <c r="O236" s="109">
        <v>0</v>
      </c>
      <c r="P236" s="115" t="s">
        <v>160</v>
      </c>
      <c r="Q236" s="113" t="s">
        <v>144</v>
      </c>
      <c r="R236" s="107" t="s">
        <v>139</v>
      </c>
      <c r="S236" s="108">
        <v>762</v>
      </c>
      <c r="T236" s="109">
        <v>0</v>
      </c>
      <c r="U236" s="107"/>
      <c r="V236" s="108"/>
      <c r="W236" s="113"/>
      <c r="X236" s="107"/>
      <c r="Y236" s="108"/>
      <c r="Z236" s="117"/>
      <c r="AA236" s="107"/>
      <c r="AB236" s="108"/>
      <c r="AC236" s="109"/>
      <c r="AD236" s="107"/>
      <c r="AE236" s="108"/>
      <c r="AF236" s="118"/>
      <c r="AG236" s="107"/>
      <c r="AH236" s="108"/>
      <c r="AI236" s="109"/>
      <c r="AJ236" s="107"/>
      <c r="AK236" s="108"/>
      <c r="AL236" s="109"/>
    </row>
    <row r="237" spans="2:38" ht="20.45">
      <c r="B237" s="107" t="s">
        <v>207</v>
      </c>
      <c r="C237" s="108" t="s">
        <v>62</v>
      </c>
      <c r="D237" s="109" t="s">
        <v>155</v>
      </c>
      <c r="E237" s="107"/>
      <c r="F237" s="108">
        <v>5667</v>
      </c>
      <c r="G237" s="109">
        <v>477</v>
      </c>
      <c r="H237" s="107"/>
      <c r="I237" s="108">
        <v>5667</v>
      </c>
      <c r="J237" s="109">
        <v>466</v>
      </c>
      <c r="K237" s="107"/>
      <c r="L237" s="109"/>
      <c r="M237" s="107">
        <v>-2497</v>
      </c>
      <c r="N237" s="108">
        <v>-2497</v>
      </c>
      <c r="O237" s="109">
        <v>-2497</v>
      </c>
      <c r="P237" s="115" t="s">
        <v>144</v>
      </c>
      <c r="Q237" s="113" t="s">
        <v>41</v>
      </c>
      <c r="R237" s="107" t="s">
        <v>139</v>
      </c>
      <c r="S237" s="108">
        <v>11</v>
      </c>
      <c r="T237" s="109">
        <v>0</v>
      </c>
      <c r="U237" s="107"/>
      <c r="V237" s="108"/>
      <c r="W237" s="109"/>
      <c r="X237" s="107"/>
      <c r="Y237" s="108"/>
      <c r="Z237" s="117"/>
      <c r="AA237" s="107"/>
      <c r="AB237" s="108"/>
      <c r="AC237" s="109"/>
      <c r="AD237" s="107"/>
      <c r="AE237" s="108"/>
      <c r="AF237" s="118"/>
      <c r="AG237" s="107"/>
      <c r="AH237" s="108"/>
      <c r="AI237" s="109"/>
      <c r="AJ237" s="107"/>
      <c r="AK237" s="108"/>
      <c r="AL237" s="109"/>
    </row>
    <row r="238" spans="2:38" ht="30.6">
      <c r="B238" s="107" t="s">
        <v>208</v>
      </c>
      <c r="C238" s="108" t="s">
        <v>62</v>
      </c>
      <c r="D238" s="109" t="s">
        <v>141</v>
      </c>
      <c r="E238" s="107"/>
      <c r="F238" s="108">
        <v>7599</v>
      </c>
      <c r="G238" s="109">
        <v>114</v>
      </c>
      <c r="H238" s="107"/>
      <c r="I238" s="108">
        <v>7554</v>
      </c>
      <c r="J238" s="109">
        <v>116</v>
      </c>
      <c r="K238" s="107"/>
      <c r="L238" s="109"/>
      <c r="M238" s="107">
        <v>-1272</v>
      </c>
      <c r="N238" s="108">
        <v>-1272</v>
      </c>
      <c r="O238" s="109">
        <v>-1272</v>
      </c>
      <c r="P238" s="115" t="s">
        <v>40</v>
      </c>
      <c r="Q238" s="113" t="s">
        <v>41</v>
      </c>
      <c r="R238" s="107" t="s">
        <v>139</v>
      </c>
      <c r="S238" s="108">
        <v>43</v>
      </c>
      <c r="T238" s="109">
        <v>0</v>
      </c>
      <c r="U238" s="107"/>
      <c r="V238" s="108"/>
      <c r="W238" s="109"/>
      <c r="X238" s="107" t="s">
        <v>5</v>
      </c>
      <c r="Y238" s="108">
        <v>377</v>
      </c>
      <c r="Z238" s="117" t="s">
        <v>170</v>
      </c>
      <c r="AA238" s="107" t="s">
        <v>6</v>
      </c>
      <c r="AB238" s="108">
        <v>7335</v>
      </c>
      <c r="AC238" s="117" t="s">
        <v>109</v>
      </c>
      <c r="AD238" s="107"/>
      <c r="AE238" s="108"/>
      <c r="AF238" s="109"/>
      <c r="AG238" s="107"/>
      <c r="AH238" s="108"/>
      <c r="AI238" s="109"/>
      <c r="AJ238" s="107" t="s">
        <v>9</v>
      </c>
      <c r="AK238" s="146">
        <v>-10000</v>
      </c>
      <c r="AL238" s="118" t="s">
        <v>150</v>
      </c>
    </row>
    <row r="239" spans="2:38">
      <c r="B239" s="107" t="s">
        <v>210</v>
      </c>
      <c r="C239" s="108" t="s">
        <v>62</v>
      </c>
      <c r="D239" s="109" t="s">
        <v>138</v>
      </c>
      <c r="E239" s="107"/>
      <c r="F239" s="108">
        <v>6795</v>
      </c>
      <c r="G239" s="109">
        <v>693</v>
      </c>
      <c r="H239" s="107"/>
      <c r="I239" s="108">
        <v>6026</v>
      </c>
      <c r="J239" s="109">
        <v>654</v>
      </c>
      <c r="K239" s="107"/>
      <c r="L239" s="109"/>
      <c r="M239" s="107">
        <v>0</v>
      </c>
      <c r="N239" s="108">
        <v>0</v>
      </c>
      <c r="O239" s="109">
        <v>0</v>
      </c>
      <c r="P239" s="115" t="s">
        <v>160</v>
      </c>
      <c r="Q239" s="113" t="s">
        <v>144</v>
      </c>
      <c r="R239" s="107" t="s">
        <v>139</v>
      </c>
      <c r="S239" s="108">
        <v>808</v>
      </c>
      <c r="T239" s="109">
        <v>0</v>
      </c>
      <c r="U239" s="107"/>
      <c r="V239" s="108"/>
      <c r="W239" s="109"/>
      <c r="X239" s="107"/>
      <c r="Y239" s="108"/>
      <c r="Z239" s="117"/>
      <c r="AA239" s="107"/>
      <c r="AB239" s="108"/>
      <c r="AC239" s="109"/>
      <c r="AD239" s="107"/>
      <c r="AE239" s="108"/>
      <c r="AF239" s="109"/>
      <c r="AG239" s="107"/>
      <c r="AH239" s="108"/>
      <c r="AI239" s="109"/>
      <c r="AJ239" s="107" t="s">
        <v>9</v>
      </c>
      <c r="AK239" s="146">
        <v>-10000</v>
      </c>
      <c r="AL239" s="118" t="s">
        <v>150</v>
      </c>
    </row>
    <row r="240" spans="2:38">
      <c r="B240" s="107" t="s">
        <v>210</v>
      </c>
      <c r="C240" s="108" t="s">
        <v>62</v>
      </c>
      <c r="D240" s="109" t="s">
        <v>141</v>
      </c>
      <c r="E240" s="107"/>
      <c r="F240" s="108">
        <v>6795</v>
      </c>
      <c r="G240" s="109">
        <v>693</v>
      </c>
      <c r="H240" s="107"/>
      <c r="I240" s="108">
        <v>6006</v>
      </c>
      <c r="J240" s="109">
        <v>654</v>
      </c>
      <c r="K240" s="107"/>
      <c r="L240" s="109"/>
      <c r="M240" s="107">
        <v>0</v>
      </c>
      <c r="N240" s="108">
        <v>0</v>
      </c>
      <c r="O240" s="109">
        <v>0</v>
      </c>
      <c r="P240" s="115" t="s">
        <v>160</v>
      </c>
      <c r="Q240" s="113" t="s">
        <v>144</v>
      </c>
      <c r="R240" s="107" t="s">
        <v>139</v>
      </c>
      <c r="S240" s="108">
        <v>828</v>
      </c>
      <c r="T240" s="109">
        <v>0</v>
      </c>
      <c r="U240" s="107"/>
      <c r="V240" s="108"/>
      <c r="W240" s="109"/>
      <c r="X240" s="107"/>
      <c r="Y240" s="108"/>
      <c r="Z240" s="117"/>
      <c r="AA240" s="107"/>
      <c r="AB240" s="108"/>
      <c r="AC240" s="109"/>
      <c r="AD240" s="107"/>
      <c r="AE240" s="108"/>
      <c r="AF240" s="109"/>
      <c r="AG240" s="107"/>
      <c r="AH240" s="108"/>
      <c r="AI240" s="109"/>
      <c r="AJ240" s="107" t="s">
        <v>9</v>
      </c>
      <c r="AK240" s="146">
        <v>-10000</v>
      </c>
      <c r="AL240" s="118" t="s">
        <v>150</v>
      </c>
    </row>
    <row r="241" spans="2:38">
      <c r="B241" s="107" t="s">
        <v>210</v>
      </c>
      <c r="C241" s="108" t="s">
        <v>62</v>
      </c>
      <c r="D241" s="109" t="s">
        <v>142</v>
      </c>
      <c r="E241" s="107"/>
      <c r="F241" s="108">
        <v>6795</v>
      </c>
      <c r="G241" s="109">
        <v>693</v>
      </c>
      <c r="H241" s="107"/>
      <c r="I241" s="108">
        <v>6006</v>
      </c>
      <c r="J241" s="109">
        <v>654</v>
      </c>
      <c r="K241" s="107"/>
      <c r="L241" s="109"/>
      <c r="M241" s="107">
        <v>0</v>
      </c>
      <c r="N241" s="108">
        <v>0</v>
      </c>
      <c r="O241" s="109">
        <v>0</v>
      </c>
      <c r="P241" s="115" t="s">
        <v>160</v>
      </c>
      <c r="Q241" s="113" t="s">
        <v>144</v>
      </c>
      <c r="R241" s="107" t="s">
        <v>139</v>
      </c>
      <c r="S241" s="108">
        <v>828</v>
      </c>
      <c r="T241" s="109">
        <v>0</v>
      </c>
      <c r="U241" s="107"/>
      <c r="V241" s="108"/>
      <c r="W241" s="109"/>
      <c r="X241" s="107"/>
      <c r="Y241" s="108"/>
      <c r="Z241" s="117"/>
      <c r="AA241" s="107"/>
      <c r="AB241" s="108"/>
      <c r="AC241" s="109"/>
      <c r="AD241" s="107"/>
      <c r="AE241" s="108"/>
      <c r="AF241" s="109"/>
      <c r="AG241" s="107"/>
      <c r="AH241" s="108"/>
      <c r="AI241" s="109"/>
      <c r="AJ241" s="107" t="s">
        <v>9</v>
      </c>
      <c r="AK241" s="146">
        <v>-10000</v>
      </c>
      <c r="AL241" s="118" t="s">
        <v>150</v>
      </c>
    </row>
    <row r="242" spans="2:38">
      <c r="B242" s="107" t="s">
        <v>211</v>
      </c>
      <c r="C242" s="108" t="s">
        <v>62</v>
      </c>
      <c r="D242" s="109" t="s">
        <v>141</v>
      </c>
      <c r="E242" s="107"/>
      <c r="F242" s="108">
        <v>2030</v>
      </c>
      <c r="G242" s="109">
        <v>455</v>
      </c>
      <c r="H242" s="107"/>
      <c r="I242" s="108">
        <v>1666</v>
      </c>
      <c r="J242" s="109">
        <v>440</v>
      </c>
      <c r="K242" s="107"/>
      <c r="L242" s="109"/>
      <c r="M242" s="107">
        <v>0</v>
      </c>
      <c r="N242" s="108">
        <v>0</v>
      </c>
      <c r="O242" s="109">
        <v>0</v>
      </c>
      <c r="P242" s="115" t="s">
        <v>160</v>
      </c>
      <c r="Q242" s="113" t="s">
        <v>144</v>
      </c>
      <c r="R242" s="107" t="s">
        <v>139</v>
      </c>
      <c r="S242" s="108">
        <v>379</v>
      </c>
      <c r="T242" s="109">
        <v>0</v>
      </c>
      <c r="U242" s="107"/>
      <c r="V242" s="108"/>
      <c r="W242" s="109"/>
      <c r="X242" s="107"/>
      <c r="Y242" s="108"/>
      <c r="Z242" s="117"/>
      <c r="AA242" s="107"/>
      <c r="AB242" s="108"/>
      <c r="AC242" s="109"/>
      <c r="AD242" s="107"/>
      <c r="AE242" s="108"/>
      <c r="AF242" s="109"/>
      <c r="AG242" s="107"/>
      <c r="AH242" s="108"/>
      <c r="AI242" s="109"/>
      <c r="AJ242" s="107" t="s">
        <v>9</v>
      </c>
      <c r="AK242" s="146">
        <v>-10000</v>
      </c>
      <c r="AL242" s="118" t="s">
        <v>150</v>
      </c>
    </row>
    <row r="243" spans="2:38">
      <c r="B243" s="107" t="s">
        <v>211</v>
      </c>
      <c r="C243" s="108" t="s">
        <v>62</v>
      </c>
      <c r="D243" s="109" t="s">
        <v>142</v>
      </c>
      <c r="E243" s="107"/>
      <c r="F243" s="108">
        <v>2030</v>
      </c>
      <c r="G243" s="109">
        <v>455</v>
      </c>
      <c r="H243" s="107"/>
      <c r="I243" s="108">
        <v>1648</v>
      </c>
      <c r="J243" s="109">
        <v>417</v>
      </c>
      <c r="K243" s="107"/>
      <c r="L243" s="109"/>
      <c r="M243" s="107">
        <v>0</v>
      </c>
      <c r="N243" s="108">
        <v>0</v>
      </c>
      <c r="O243" s="109">
        <v>0</v>
      </c>
      <c r="P243" s="115" t="s">
        <v>160</v>
      </c>
      <c r="Q243" s="113" t="s">
        <v>144</v>
      </c>
      <c r="R243" s="107" t="s">
        <v>139</v>
      </c>
      <c r="S243" s="108">
        <v>420</v>
      </c>
      <c r="T243" s="109">
        <v>0</v>
      </c>
      <c r="U243" s="107"/>
      <c r="V243" s="108"/>
      <c r="W243" s="113"/>
      <c r="X243" s="107"/>
      <c r="Y243" s="108"/>
      <c r="Z243" s="117"/>
      <c r="AA243" s="107"/>
      <c r="AB243" s="108"/>
      <c r="AC243" s="109"/>
      <c r="AD243" s="107"/>
      <c r="AE243" s="108"/>
      <c r="AF243" s="109"/>
      <c r="AG243" s="107"/>
      <c r="AH243" s="108"/>
      <c r="AI243" s="109"/>
      <c r="AJ243" s="107" t="s">
        <v>9</v>
      </c>
      <c r="AK243" s="146">
        <v>-10000</v>
      </c>
      <c r="AL243" s="118" t="s">
        <v>150</v>
      </c>
    </row>
    <row r="244" spans="2:38" ht="20.45">
      <c r="B244" s="107" t="s">
        <v>211</v>
      </c>
      <c r="C244" s="108" t="s">
        <v>62</v>
      </c>
      <c r="D244" s="109" t="s">
        <v>147</v>
      </c>
      <c r="E244" s="107"/>
      <c r="F244" s="108">
        <v>2726</v>
      </c>
      <c r="G244" s="109">
        <v>821</v>
      </c>
      <c r="H244" s="107"/>
      <c r="I244" s="108">
        <v>2702</v>
      </c>
      <c r="J244" s="109">
        <v>821</v>
      </c>
      <c r="K244" s="107"/>
      <c r="L244" s="109"/>
      <c r="M244" s="107">
        <v>1515</v>
      </c>
      <c r="N244" s="108">
        <v>25</v>
      </c>
      <c r="O244" s="109">
        <v>1515</v>
      </c>
      <c r="P244" s="144" t="s">
        <v>44</v>
      </c>
      <c r="Q244" s="145" t="s">
        <v>52</v>
      </c>
      <c r="R244" s="107" t="s">
        <v>139</v>
      </c>
      <c r="S244" s="108">
        <v>24</v>
      </c>
      <c r="T244" s="109">
        <v>25</v>
      </c>
      <c r="U244" s="107" t="s">
        <v>52</v>
      </c>
      <c r="V244" s="108"/>
      <c r="W244" s="113" t="s">
        <v>52</v>
      </c>
      <c r="X244" s="107"/>
      <c r="Y244" s="108"/>
      <c r="Z244" s="117"/>
      <c r="AA244" s="107"/>
      <c r="AB244" s="108"/>
      <c r="AC244" s="109"/>
      <c r="AD244" s="107"/>
      <c r="AE244" s="108"/>
      <c r="AF244" s="109"/>
      <c r="AG244" s="107"/>
      <c r="AH244" s="108"/>
      <c r="AI244" s="109"/>
      <c r="AJ244" s="107" t="s">
        <v>9</v>
      </c>
      <c r="AK244" s="146">
        <v>-10000</v>
      </c>
      <c r="AL244" s="118" t="s">
        <v>150</v>
      </c>
    </row>
    <row r="245" spans="2:38">
      <c r="B245" s="107" t="s">
        <v>212</v>
      </c>
      <c r="C245" s="108" t="s">
        <v>62</v>
      </c>
      <c r="D245" s="109" t="s">
        <v>138</v>
      </c>
      <c r="E245" s="107"/>
      <c r="F245" s="108">
        <v>930</v>
      </c>
      <c r="G245" s="109">
        <v>677</v>
      </c>
      <c r="H245" s="107"/>
      <c r="I245" s="108">
        <v>643</v>
      </c>
      <c r="J245" s="109">
        <v>677</v>
      </c>
      <c r="K245" s="107"/>
      <c r="L245" s="109"/>
      <c r="M245" s="107">
        <v>0</v>
      </c>
      <c r="N245" s="108">
        <v>0</v>
      </c>
      <c r="O245" s="109">
        <v>0</v>
      </c>
      <c r="P245" s="115" t="s">
        <v>144</v>
      </c>
      <c r="Q245" s="113" t="s">
        <v>144</v>
      </c>
      <c r="R245" s="107" t="s">
        <v>139</v>
      </c>
      <c r="S245" s="108">
        <v>287</v>
      </c>
      <c r="T245" s="109">
        <v>0</v>
      </c>
      <c r="U245" s="107"/>
      <c r="V245" s="108"/>
      <c r="W245" s="109"/>
      <c r="X245" s="107"/>
      <c r="Y245" s="108"/>
      <c r="Z245" s="117"/>
      <c r="AA245" s="107"/>
      <c r="AB245" s="108"/>
      <c r="AC245" s="109"/>
      <c r="AD245" s="107"/>
      <c r="AE245" s="108"/>
      <c r="AF245" s="109"/>
      <c r="AG245" s="107"/>
      <c r="AH245" s="108"/>
      <c r="AI245" s="109"/>
      <c r="AJ245" s="107" t="s">
        <v>9</v>
      </c>
      <c r="AK245" s="146">
        <v>-10000</v>
      </c>
      <c r="AL245" s="118" t="s">
        <v>150</v>
      </c>
    </row>
    <row r="246" spans="2:38">
      <c r="B246" s="107" t="s">
        <v>212</v>
      </c>
      <c r="C246" s="108" t="s">
        <v>62</v>
      </c>
      <c r="D246" s="109" t="s">
        <v>142</v>
      </c>
      <c r="E246" s="107"/>
      <c r="F246" s="108">
        <v>1104</v>
      </c>
      <c r="G246" s="109">
        <v>677</v>
      </c>
      <c r="H246" s="107"/>
      <c r="I246" s="108">
        <v>1103</v>
      </c>
      <c r="J246" s="109">
        <v>677</v>
      </c>
      <c r="K246" s="107"/>
      <c r="L246" s="109"/>
      <c r="M246" s="107">
        <v>0</v>
      </c>
      <c r="N246" s="108">
        <v>0</v>
      </c>
      <c r="O246" s="109">
        <v>0</v>
      </c>
      <c r="P246" s="115" t="s">
        <v>144</v>
      </c>
      <c r="Q246" s="113" t="s">
        <v>144</v>
      </c>
      <c r="R246" s="107" t="s">
        <v>139</v>
      </c>
      <c r="S246" s="108">
        <v>1</v>
      </c>
      <c r="T246" s="109">
        <v>0</v>
      </c>
      <c r="U246" s="107"/>
      <c r="V246" s="108"/>
      <c r="W246" s="109"/>
      <c r="X246" s="104"/>
      <c r="Y246" s="108"/>
      <c r="Z246" s="140"/>
      <c r="AA246" s="107"/>
      <c r="AB246" s="108"/>
      <c r="AC246" s="109"/>
      <c r="AD246" s="107"/>
      <c r="AE246" s="108"/>
      <c r="AF246" s="109"/>
      <c r="AG246" s="107"/>
      <c r="AH246" s="108"/>
      <c r="AI246" s="109"/>
      <c r="AJ246" s="107" t="s">
        <v>9</v>
      </c>
      <c r="AK246" s="146">
        <v>-10000</v>
      </c>
      <c r="AL246" s="118" t="s">
        <v>150</v>
      </c>
    </row>
    <row r="247" spans="2:38" ht="20.45">
      <c r="B247" s="107" t="s">
        <v>212</v>
      </c>
      <c r="C247" s="108" t="s">
        <v>62</v>
      </c>
      <c r="D247" s="109" t="s">
        <v>148</v>
      </c>
      <c r="E247" s="107"/>
      <c r="F247" s="108">
        <v>4638</v>
      </c>
      <c r="G247" s="109">
        <v>865</v>
      </c>
      <c r="H247" s="107"/>
      <c r="I247" s="108">
        <v>4245</v>
      </c>
      <c r="J247" s="109">
        <v>865</v>
      </c>
      <c r="K247" s="107"/>
      <c r="L247" s="109"/>
      <c r="M247" s="107">
        <v>0</v>
      </c>
      <c r="N247" s="108">
        <v>0</v>
      </c>
      <c r="O247" s="109">
        <v>0</v>
      </c>
      <c r="P247" s="144" t="s">
        <v>144</v>
      </c>
      <c r="Q247" s="145" t="s">
        <v>52</v>
      </c>
      <c r="R247" s="107" t="s">
        <v>139</v>
      </c>
      <c r="S247" s="108">
        <v>393</v>
      </c>
      <c r="T247" s="109">
        <v>0</v>
      </c>
      <c r="U247" s="107" t="s">
        <v>52</v>
      </c>
      <c r="V247" s="108"/>
      <c r="W247" s="113" t="s">
        <v>52</v>
      </c>
      <c r="X247" s="107"/>
      <c r="Y247" s="108"/>
      <c r="Z247" s="117"/>
      <c r="AA247" s="107"/>
      <c r="AB247" s="108"/>
      <c r="AC247" s="109"/>
      <c r="AD247" s="107"/>
      <c r="AE247" s="108"/>
      <c r="AF247" s="109"/>
      <c r="AG247" s="107"/>
      <c r="AH247" s="108"/>
      <c r="AI247" s="109"/>
      <c r="AJ247" s="107" t="s">
        <v>9</v>
      </c>
      <c r="AK247" s="146">
        <v>-10000</v>
      </c>
      <c r="AL247" s="118" t="s">
        <v>150</v>
      </c>
    </row>
    <row r="248" spans="2:38" ht="20.45">
      <c r="B248" s="107" t="s">
        <v>213</v>
      </c>
      <c r="C248" s="108" t="s">
        <v>62</v>
      </c>
      <c r="D248" s="109" t="s">
        <v>141</v>
      </c>
      <c r="E248" s="107"/>
      <c r="F248" s="108">
        <v>5261</v>
      </c>
      <c r="G248" s="109">
        <v>209</v>
      </c>
      <c r="H248" s="107"/>
      <c r="I248" s="108">
        <v>5146</v>
      </c>
      <c r="J248" s="109">
        <v>209</v>
      </c>
      <c r="K248" s="107"/>
      <c r="L248" s="109"/>
      <c r="M248" s="107">
        <v>18872</v>
      </c>
      <c r="N248" s="108">
        <v>0</v>
      </c>
      <c r="O248" s="109">
        <v>18872</v>
      </c>
      <c r="P248" s="115" t="s">
        <v>40</v>
      </c>
      <c r="Q248" s="113" t="s">
        <v>41</v>
      </c>
      <c r="R248" s="107" t="s">
        <v>139</v>
      </c>
      <c r="S248" s="108">
        <v>115</v>
      </c>
      <c r="T248" s="109">
        <v>0</v>
      </c>
      <c r="U248" s="107"/>
      <c r="V248" s="108"/>
      <c r="W248" s="109"/>
      <c r="X248" s="107" t="s">
        <v>5</v>
      </c>
      <c r="Y248" s="108">
        <v>107</v>
      </c>
      <c r="Z248" s="117" t="s">
        <v>170</v>
      </c>
      <c r="AA248" s="107"/>
      <c r="AB248" s="108"/>
      <c r="AC248" s="109"/>
      <c r="AD248" s="107"/>
      <c r="AE248" s="108"/>
      <c r="AF248" s="116"/>
      <c r="AG248" s="107"/>
      <c r="AH248" s="108"/>
      <c r="AI248" s="109"/>
      <c r="AJ248" s="107" t="s">
        <v>9</v>
      </c>
      <c r="AK248" s="146">
        <v>-10000</v>
      </c>
      <c r="AL248" s="118" t="s">
        <v>150</v>
      </c>
    </row>
    <row r="249" spans="2:38" ht="20.45">
      <c r="B249" s="107" t="s">
        <v>213</v>
      </c>
      <c r="C249" s="108" t="s">
        <v>62</v>
      </c>
      <c r="D249" s="109" t="s">
        <v>147</v>
      </c>
      <c r="E249" s="107"/>
      <c r="F249" s="108">
        <v>5517</v>
      </c>
      <c r="G249" s="109">
        <v>772</v>
      </c>
      <c r="H249" s="107"/>
      <c r="I249" s="108">
        <v>5517</v>
      </c>
      <c r="J249" s="109">
        <v>750</v>
      </c>
      <c r="K249" s="107"/>
      <c r="L249" s="109"/>
      <c r="M249" s="107">
        <v>-4434</v>
      </c>
      <c r="N249" s="108">
        <v>-4434</v>
      </c>
      <c r="O249" s="109">
        <v>-4434</v>
      </c>
      <c r="P249" s="115" t="s">
        <v>144</v>
      </c>
      <c r="Q249" s="113" t="s">
        <v>41</v>
      </c>
      <c r="R249" s="107" t="s">
        <v>139</v>
      </c>
      <c r="S249" s="108">
        <v>22</v>
      </c>
      <c r="T249" s="109">
        <v>0</v>
      </c>
      <c r="U249" s="107"/>
      <c r="V249" s="108"/>
      <c r="W249" s="109"/>
      <c r="X249" s="107"/>
      <c r="Y249" s="108"/>
      <c r="Z249" s="117"/>
      <c r="AA249" s="107"/>
      <c r="AB249" s="108"/>
      <c r="AC249" s="109"/>
      <c r="AD249" s="107"/>
      <c r="AE249" s="108"/>
      <c r="AF249" s="116"/>
      <c r="AG249" s="107"/>
      <c r="AH249" s="108"/>
      <c r="AI249" s="109"/>
      <c r="AJ249" s="107" t="s">
        <v>9</v>
      </c>
      <c r="AK249" s="146">
        <v>-10000</v>
      </c>
      <c r="AL249" s="118" t="s">
        <v>150</v>
      </c>
    </row>
    <row r="250" spans="2:38">
      <c r="B250" s="107" t="s">
        <v>216</v>
      </c>
      <c r="C250" s="108" t="s">
        <v>62</v>
      </c>
      <c r="D250" s="109" t="s">
        <v>153</v>
      </c>
      <c r="E250" s="107"/>
      <c r="F250" s="108">
        <v>7530</v>
      </c>
      <c r="G250" s="109">
        <v>654</v>
      </c>
      <c r="H250" s="107"/>
      <c r="I250" s="108">
        <v>7519</v>
      </c>
      <c r="J250" s="109">
        <v>654</v>
      </c>
      <c r="K250" s="107"/>
      <c r="L250" s="109"/>
      <c r="M250" s="107">
        <v>0</v>
      </c>
      <c r="N250" s="108">
        <v>0</v>
      </c>
      <c r="O250" s="109">
        <v>0</v>
      </c>
      <c r="P250" s="115" t="s">
        <v>144</v>
      </c>
      <c r="Q250" s="113" t="s">
        <v>144</v>
      </c>
      <c r="R250" s="107" t="s">
        <v>139</v>
      </c>
      <c r="S250" s="108">
        <v>11</v>
      </c>
      <c r="T250" s="109">
        <v>0</v>
      </c>
      <c r="U250" s="107"/>
      <c r="V250" s="108"/>
      <c r="W250" s="109"/>
      <c r="X250" s="107"/>
      <c r="Y250" s="108"/>
      <c r="Z250" s="117"/>
      <c r="AA250" s="107"/>
      <c r="AB250" s="108"/>
      <c r="AC250" s="109"/>
      <c r="AD250" s="107"/>
      <c r="AE250" s="108"/>
      <c r="AF250" s="116"/>
      <c r="AG250" s="107"/>
      <c r="AH250" s="108"/>
      <c r="AI250" s="109"/>
      <c r="AJ250" s="107"/>
      <c r="AK250" s="108"/>
      <c r="AL250" s="109"/>
    </row>
    <row r="251" spans="2:38" ht="20.45">
      <c r="B251" s="107" t="s">
        <v>218</v>
      </c>
      <c r="C251" s="108" t="s">
        <v>62</v>
      </c>
      <c r="D251" s="109" t="s">
        <v>148</v>
      </c>
      <c r="E251" s="107"/>
      <c r="F251" s="108">
        <v>5705</v>
      </c>
      <c r="G251" s="109">
        <v>652</v>
      </c>
      <c r="H251" s="107"/>
      <c r="I251" s="108">
        <v>4997</v>
      </c>
      <c r="J251" s="109">
        <v>652</v>
      </c>
      <c r="K251" s="107"/>
      <c r="L251" s="109"/>
      <c r="M251" s="107">
        <v>11675</v>
      </c>
      <c r="N251" s="108">
        <v>-73</v>
      </c>
      <c r="O251" s="109">
        <v>11675</v>
      </c>
      <c r="P251" s="115" t="s">
        <v>144</v>
      </c>
      <c r="Q251" s="113" t="s">
        <v>41</v>
      </c>
      <c r="R251" s="107" t="s">
        <v>139</v>
      </c>
      <c r="S251" s="108">
        <v>708</v>
      </c>
      <c r="T251" s="109">
        <v>-73</v>
      </c>
      <c r="U251" s="107"/>
      <c r="V251" s="108"/>
      <c r="W251" s="113"/>
      <c r="X251" s="107" t="s">
        <v>5</v>
      </c>
      <c r="Y251" s="108">
        <v>20</v>
      </c>
      <c r="Z251" s="117" t="s">
        <v>170</v>
      </c>
      <c r="AA251" s="107" t="s">
        <v>6</v>
      </c>
      <c r="AB251" s="108">
        <v>5454</v>
      </c>
      <c r="AC251" s="117" t="s">
        <v>48</v>
      </c>
      <c r="AD251" s="107"/>
      <c r="AE251" s="108"/>
      <c r="AF251" s="109"/>
      <c r="AG251" s="107"/>
      <c r="AH251" s="108"/>
      <c r="AI251" s="109"/>
      <c r="AJ251" s="107" t="s">
        <v>9</v>
      </c>
      <c r="AK251" s="146">
        <v>-10000</v>
      </c>
      <c r="AL251" s="118" t="s">
        <v>150</v>
      </c>
    </row>
    <row r="252" spans="2:38" ht="20.45">
      <c r="B252" s="107" t="s">
        <v>219</v>
      </c>
      <c r="C252" s="108" t="s">
        <v>62</v>
      </c>
      <c r="D252" s="109" t="s">
        <v>145</v>
      </c>
      <c r="E252" s="107"/>
      <c r="F252" s="108">
        <v>1237</v>
      </c>
      <c r="G252" s="109">
        <v>865</v>
      </c>
      <c r="H252" s="107"/>
      <c r="I252" s="108">
        <v>1234</v>
      </c>
      <c r="J252" s="109">
        <v>865</v>
      </c>
      <c r="K252" s="107"/>
      <c r="L252" s="109"/>
      <c r="M252" s="107">
        <v>0</v>
      </c>
      <c r="N252" s="108">
        <v>0</v>
      </c>
      <c r="O252" s="109">
        <v>0</v>
      </c>
      <c r="P252" s="115" t="s">
        <v>144</v>
      </c>
      <c r="Q252" s="113" t="s">
        <v>144</v>
      </c>
      <c r="R252" s="107" t="s">
        <v>139</v>
      </c>
      <c r="S252" s="108">
        <v>3</v>
      </c>
      <c r="T252" s="109">
        <v>0</v>
      </c>
      <c r="U252" s="107"/>
      <c r="V252" s="108"/>
      <c r="W252" s="113"/>
      <c r="X252" s="107" t="s">
        <v>5</v>
      </c>
      <c r="Y252" s="108">
        <v>-160</v>
      </c>
      <c r="Z252" s="117" t="s">
        <v>170</v>
      </c>
      <c r="AA252" s="107"/>
      <c r="AB252" s="108"/>
      <c r="AC252" s="109"/>
      <c r="AD252" s="107"/>
      <c r="AE252" s="108"/>
      <c r="AF252" s="109"/>
      <c r="AG252" s="107"/>
      <c r="AH252" s="108"/>
      <c r="AI252" s="109"/>
      <c r="AJ252" s="107" t="s">
        <v>9</v>
      </c>
      <c r="AK252" s="146">
        <v>-10000</v>
      </c>
      <c r="AL252" s="118" t="s">
        <v>150</v>
      </c>
    </row>
    <row r="253" spans="2:38" ht="20.45">
      <c r="B253" s="107" t="s">
        <v>219</v>
      </c>
      <c r="C253" s="108" t="s">
        <v>62</v>
      </c>
      <c r="D253" s="109" t="s">
        <v>148</v>
      </c>
      <c r="E253" s="107"/>
      <c r="F253" s="108">
        <v>4488</v>
      </c>
      <c r="G253" s="109">
        <v>753</v>
      </c>
      <c r="H253" s="107"/>
      <c r="I253" s="108">
        <v>4133</v>
      </c>
      <c r="J253" s="109">
        <v>753</v>
      </c>
      <c r="K253" s="107"/>
      <c r="L253" s="109"/>
      <c r="M253" s="107">
        <v>-1124</v>
      </c>
      <c r="N253" s="108">
        <v>-1124</v>
      </c>
      <c r="O253" s="109">
        <v>-1124</v>
      </c>
      <c r="P253" s="144" t="s">
        <v>144</v>
      </c>
      <c r="Q253" s="145" t="s">
        <v>52</v>
      </c>
      <c r="R253" s="107" t="s">
        <v>139</v>
      </c>
      <c r="S253" s="108">
        <v>355</v>
      </c>
      <c r="T253" s="109">
        <v>0</v>
      </c>
      <c r="U253" s="107" t="s">
        <v>52</v>
      </c>
      <c r="V253" s="108"/>
      <c r="W253" s="113" t="s">
        <v>52</v>
      </c>
      <c r="X253" s="107"/>
      <c r="Y253" s="108"/>
      <c r="Z253" s="117"/>
      <c r="AA253" s="107"/>
      <c r="AB253" s="108"/>
      <c r="AC253" s="109"/>
      <c r="AD253" s="107"/>
      <c r="AE253" s="108"/>
      <c r="AF253" s="109"/>
      <c r="AG253" s="107"/>
      <c r="AH253" s="108"/>
      <c r="AI253" s="109"/>
      <c r="AJ253" s="107"/>
      <c r="AK253" s="108"/>
      <c r="AL253" s="109"/>
    </row>
    <row r="254" spans="2:38">
      <c r="B254" s="107" t="s">
        <v>220</v>
      </c>
      <c r="C254" s="108" t="s">
        <v>62</v>
      </c>
      <c r="D254" s="109" t="s">
        <v>147</v>
      </c>
      <c r="E254" s="107"/>
      <c r="F254" s="108">
        <v>5543</v>
      </c>
      <c r="G254" s="109">
        <v>535</v>
      </c>
      <c r="H254" s="107"/>
      <c r="I254" s="108">
        <v>5543</v>
      </c>
      <c r="J254" s="109">
        <v>533</v>
      </c>
      <c r="K254" s="107"/>
      <c r="L254" s="109"/>
      <c r="M254" s="107">
        <v>-3137</v>
      </c>
      <c r="N254" s="108">
        <v>-3137</v>
      </c>
      <c r="O254" s="109">
        <v>-3137</v>
      </c>
      <c r="P254" s="115" t="s">
        <v>144</v>
      </c>
      <c r="Q254" s="113" t="s">
        <v>144</v>
      </c>
      <c r="R254" s="107" t="s">
        <v>139</v>
      </c>
      <c r="S254" s="108">
        <v>2</v>
      </c>
      <c r="T254" s="109">
        <v>0</v>
      </c>
      <c r="U254" s="107"/>
      <c r="V254" s="108"/>
      <c r="W254" s="109"/>
      <c r="X254" s="107"/>
      <c r="Y254" s="108"/>
      <c r="Z254" s="117"/>
      <c r="AA254" s="107"/>
      <c r="AB254" s="108"/>
      <c r="AC254" s="109"/>
      <c r="AD254" s="107"/>
      <c r="AE254" s="108"/>
      <c r="AF254" s="109"/>
      <c r="AG254" s="107"/>
      <c r="AH254" s="108"/>
      <c r="AI254" s="109"/>
      <c r="AJ254" s="107"/>
      <c r="AK254" s="108"/>
      <c r="AL254" s="109"/>
    </row>
    <row r="255" spans="2:38" ht="20.45">
      <c r="B255" s="107" t="s">
        <v>220</v>
      </c>
      <c r="C255" s="108" t="s">
        <v>62</v>
      </c>
      <c r="D255" s="109" t="s">
        <v>153</v>
      </c>
      <c r="E255" s="107"/>
      <c r="F255" s="108">
        <v>5745</v>
      </c>
      <c r="G255" s="109">
        <v>463</v>
      </c>
      <c r="H255" s="107"/>
      <c r="I255" s="108">
        <v>5626</v>
      </c>
      <c r="J255" s="109">
        <v>444</v>
      </c>
      <c r="K255" s="107"/>
      <c r="L255" s="109"/>
      <c r="M255" s="107">
        <v>299</v>
      </c>
      <c r="N255" s="108">
        <v>215</v>
      </c>
      <c r="O255" s="109">
        <v>299</v>
      </c>
      <c r="P255" s="115" t="s">
        <v>44</v>
      </c>
      <c r="Q255" s="113" t="s">
        <v>41</v>
      </c>
      <c r="R255" s="107" t="s">
        <v>139</v>
      </c>
      <c r="S255" s="108">
        <v>138</v>
      </c>
      <c r="T255" s="109">
        <v>215</v>
      </c>
      <c r="U255" s="107"/>
      <c r="V255" s="108"/>
      <c r="W255" s="109"/>
      <c r="X255" s="107"/>
      <c r="Y255" s="108"/>
      <c r="Z255" s="117"/>
      <c r="AA255" s="107"/>
      <c r="AB255" s="108"/>
      <c r="AC255" s="109"/>
      <c r="AD255" s="107" t="s">
        <v>7</v>
      </c>
      <c r="AE255" s="108">
        <v>2816</v>
      </c>
      <c r="AF255" s="109" t="s">
        <v>49</v>
      </c>
      <c r="AG255" s="107"/>
      <c r="AH255" s="108"/>
      <c r="AI255" s="109"/>
      <c r="AJ255" s="107"/>
      <c r="AK255" s="108"/>
      <c r="AL255" s="109"/>
    </row>
    <row r="256" spans="2:38" ht="20.45">
      <c r="B256" s="107" t="s">
        <v>220</v>
      </c>
      <c r="C256" s="108" t="s">
        <v>62</v>
      </c>
      <c r="D256" s="109" t="s">
        <v>155</v>
      </c>
      <c r="E256" s="107"/>
      <c r="F256" s="108">
        <v>5404</v>
      </c>
      <c r="G256" s="109">
        <v>-214</v>
      </c>
      <c r="H256" s="107"/>
      <c r="I256" s="108">
        <v>5285</v>
      </c>
      <c r="J256" s="109">
        <v>-214</v>
      </c>
      <c r="K256" s="107"/>
      <c r="L256" s="109"/>
      <c r="M256" s="107">
        <v>720</v>
      </c>
      <c r="N256" s="108">
        <v>215</v>
      </c>
      <c r="O256" s="109">
        <v>720</v>
      </c>
      <c r="P256" s="115" t="s">
        <v>44</v>
      </c>
      <c r="Q256" s="113" t="s">
        <v>144</v>
      </c>
      <c r="R256" s="107" t="s">
        <v>139</v>
      </c>
      <c r="S256" s="108">
        <v>119</v>
      </c>
      <c r="T256" s="109">
        <v>215</v>
      </c>
      <c r="U256" s="107"/>
      <c r="V256" s="108"/>
      <c r="W256" s="109"/>
      <c r="X256" s="107"/>
      <c r="Y256" s="108"/>
      <c r="Z256" s="117"/>
      <c r="AA256" s="107"/>
      <c r="AB256" s="108"/>
      <c r="AC256" s="109"/>
      <c r="AD256" s="107" t="s">
        <v>7</v>
      </c>
      <c r="AE256" s="108">
        <v>2606</v>
      </c>
      <c r="AF256" s="109" t="s">
        <v>49</v>
      </c>
      <c r="AG256" s="107"/>
      <c r="AH256" s="108"/>
      <c r="AI256" s="109"/>
      <c r="AJ256" s="107"/>
      <c r="AK256" s="108"/>
      <c r="AL256" s="109"/>
    </row>
    <row r="257" spans="2:38">
      <c r="B257" s="107" t="s">
        <v>221</v>
      </c>
      <c r="C257" s="108" t="s">
        <v>62</v>
      </c>
      <c r="D257" s="109" t="s">
        <v>148</v>
      </c>
      <c r="E257" s="107"/>
      <c r="F257" s="108">
        <v>7164</v>
      </c>
      <c r="G257" s="109">
        <v>505</v>
      </c>
      <c r="H257" s="107"/>
      <c r="I257" s="108">
        <v>7164</v>
      </c>
      <c r="J257" s="109">
        <v>466</v>
      </c>
      <c r="K257" s="107"/>
      <c r="L257" s="109"/>
      <c r="M257" s="107">
        <v>-4459</v>
      </c>
      <c r="N257" s="108">
        <v>-4459</v>
      </c>
      <c r="O257" s="109">
        <v>-4459</v>
      </c>
      <c r="P257" s="115" t="s">
        <v>144</v>
      </c>
      <c r="Q257" s="113" t="s">
        <v>144</v>
      </c>
      <c r="R257" s="107" t="s">
        <v>139</v>
      </c>
      <c r="S257" s="108">
        <v>39</v>
      </c>
      <c r="T257" s="109">
        <v>0</v>
      </c>
      <c r="U257" s="107"/>
      <c r="V257" s="108"/>
      <c r="W257" s="109"/>
      <c r="X257" s="107"/>
      <c r="Y257" s="108"/>
      <c r="Z257" s="117"/>
      <c r="AA257" s="107"/>
      <c r="AB257" s="108"/>
      <c r="AC257" s="109"/>
      <c r="AD257" s="107"/>
      <c r="AE257" s="108"/>
      <c r="AF257" s="109"/>
      <c r="AG257" s="107"/>
      <c r="AH257" s="108"/>
      <c r="AI257" s="109"/>
      <c r="AJ257" s="107"/>
      <c r="AK257" s="108"/>
      <c r="AL257" s="109"/>
    </row>
    <row r="258" spans="2:38" ht="20.45">
      <c r="B258" s="107" t="s">
        <v>227</v>
      </c>
      <c r="C258" s="108" t="s">
        <v>64</v>
      </c>
      <c r="D258" s="109" t="s">
        <v>138</v>
      </c>
      <c r="E258" s="107"/>
      <c r="F258" s="108">
        <v>235</v>
      </c>
      <c r="G258" s="109">
        <v>2864</v>
      </c>
      <c r="H258" s="107"/>
      <c r="I258" s="108">
        <v>-67</v>
      </c>
      <c r="J258" s="109">
        <v>3155</v>
      </c>
      <c r="K258" s="107"/>
      <c r="L258" s="109"/>
      <c r="M258" s="107">
        <v>0</v>
      </c>
      <c r="N258" s="108">
        <v>0</v>
      </c>
      <c r="O258" s="109">
        <v>0</v>
      </c>
      <c r="P258" s="115" t="s">
        <v>160</v>
      </c>
      <c r="Q258" s="113" t="s">
        <v>41</v>
      </c>
      <c r="R258" s="107" t="s">
        <v>139</v>
      </c>
      <c r="S258" s="108">
        <v>11</v>
      </c>
      <c r="T258" s="109">
        <v>0</v>
      </c>
      <c r="U258" s="107"/>
      <c r="V258" s="108"/>
      <c r="W258" s="113"/>
      <c r="X258" s="107" t="s">
        <v>5</v>
      </c>
      <c r="Y258" s="108">
        <v>-96</v>
      </c>
      <c r="Z258" s="117" t="s">
        <v>170</v>
      </c>
      <c r="AA258" s="107"/>
      <c r="AB258" s="108"/>
      <c r="AC258" s="109"/>
      <c r="AD258" s="107"/>
      <c r="AE258" s="108"/>
      <c r="AF258" s="109"/>
      <c r="AG258" s="107"/>
      <c r="AH258" s="108"/>
      <c r="AI258" s="109"/>
      <c r="AJ258" s="104" t="s">
        <v>9</v>
      </c>
      <c r="AK258" s="146">
        <v>-10000</v>
      </c>
      <c r="AL258" s="118" t="s">
        <v>150</v>
      </c>
    </row>
    <row r="259" spans="2:38" ht="20.45">
      <c r="B259" s="107" t="s">
        <v>227</v>
      </c>
      <c r="C259" s="108" t="s">
        <v>64</v>
      </c>
      <c r="D259" s="109" t="s">
        <v>141</v>
      </c>
      <c r="E259" s="107"/>
      <c r="F259" s="108">
        <v>235</v>
      </c>
      <c r="G259" s="109">
        <v>2864</v>
      </c>
      <c r="H259" s="107"/>
      <c r="I259" s="108">
        <v>29</v>
      </c>
      <c r="J259" s="109">
        <v>2864</v>
      </c>
      <c r="K259" s="107"/>
      <c r="L259" s="109"/>
      <c r="M259" s="107">
        <v>0</v>
      </c>
      <c r="N259" s="108">
        <v>0</v>
      </c>
      <c r="O259" s="109">
        <v>0</v>
      </c>
      <c r="P259" s="115" t="s">
        <v>160</v>
      </c>
      <c r="Q259" s="113" t="s">
        <v>41</v>
      </c>
      <c r="R259" s="107" t="s">
        <v>139</v>
      </c>
      <c r="S259" s="108">
        <v>206</v>
      </c>
      <c r="T259" s="109">
        <v>0</v>
      </c>
      <c r="U259" s="107"/>
      <c r="V259" s="108"/>
      <c r="W259" s="109"/>
      <c r="X259" s="107" t="s">
        <v>5</v>
      </c>
      <c r="Y259" s="108">
        <v>0</v>
      </c>
      <c r="Z259" s="117" t="s">
        <v>170</v>
      </c>
      <c r="AA259" s="107"/>
      <c r="AB259" s="108"/>
      <c r="AC259" s="109"/>
      <c r="AD259" s="107"/>
      <c r="AE259" s="108"/>
      <c r="AF259" s="109"/>
      <c r="AG259" s="107"/>
      <c r="AH259" s="108"/>
      <c r="AI259" s="109"/>
      <c r="AJ259" s="104" t="s">
        <v>9</v>
      </c>
      <c r="AK259" s="146">
        <v>-10000</v>
      </c>
      <c r="AL259" s="118" t="s">
        <v>150</v>
      </c>
    </row>
    <row r="260" spans="2:38" ht="20.45">
      <c r="B260" s="107" t="s">
        <v>227</v>
      </c>
      <c r="C260" s="108" t="s">
        <v>64</v>
      </c>
      <c r="D260" s="109" t="s">
        <v>142</v>
      </c>
      <c r="E260" s="107"/>
      <c r="F260" s="108">
        <v>235</v>
      </c>
      <c r="G260" s="109">
        <v>2864</v>
      </c>
      <c r="H260" s="107"/>
      <c r="I260" s="108">
        <v>-131</v>
      </c>
      <c r="J260" s="109">
        <v>3155</v>
      </c>
      <c r="K260" s="107"/>
      <c r="L260" s="109"/>
      <c r="M260" s="107">
        <v>0</v>
      </c>
      <c r="N260" s="108">
        <v>0</v>
      </c>
      <c r="O260" s="109">
        <v>0</v>
      </c>
      <c r="P260" s="115" t="s">
        <v>160</v>
      </c>
      <c r="Q260" s="113" t="s">
        <v>41</v>
      </c>
      <c r="R260" s="107" t="s">
        <v>139</v>
      </c>
      <c r="S260" s="108">
        <v>75</v>
      </c>
      <c r="T260" s="109">
        <v>0</v>
      </c>
      <c r="U260" s="107"/>
      <c r="V260" s="108"/>
      <c r="W260" s="113"/>
      <c r="X260" s="107" t="s">
        <v>5</v>
      </c>
      <c r="Y260" s="108">
        <v>-160</v>
      </c>
      <c r="Z260" s="117" t="s">
        <v>170</v>
      </c>
      <c r="AA260" s="107"/>
      <c r="AB260" s="108"/>
      <c r="AC260" s="109"/>
      <c r="AD260" s="107"/>
      <c r="AE260" s="108"/>
      <c r="AF260" s="109"/>
      <c r="AG260" s="107"/>
      <c r="AH260" s="108"/>
      <c r="AI260" s="109"/>
      <c r="AJ260" s="104" t="s">
        <v>9</v>
      </c>
      <c r="AK260" s="146">
        <v>-10000</v>
      </c>
      <c r="AL260" s="118" t="s">
        <v>150</v>
      </c>
    </row>
    <row r="261" spans="2:38" ht="20.45">
      <c r="B261" s="107" t="s">
        <v>227</v>
      </c>
      <c r="C261" s="108" t="s">
        <v>64</v>
      </c>
      <c r="D261" s="109" t="s">
        <v>148</v>
      </c>
      <c r="E261" s="107"/>
      <c r="F261" s="108">
        <v>5386</v>
      </c>
      <c r="G261" s="109">
        <v>827</v>
      </c>
      <c r="H261" s="107"/>
      <c r="I261" s="108">
        <v>5098</v>
      </c>
      <c r="J261" s="109">
        <v>827</v>
      </c>
      <c r="K261" s="107"/>
      <c r="L261" s="109"/>
      <c r="M261" s="107">
        <v>3263</v>
      </c>
      <c r="N261" s="108">
        <v>-16</v>
      </c>
      <c r="O261" s="109">
        <v>3263</v>
      </c>
      <c r="P261" s="115" t="s">
        <v>144</v>
      </c>
      <c r="Q261" s="113" t="s">
        <v>41</v>
      </c>
      <c r="R261" s="107" t="s">
        <v>139</v>
      </c>
      <c r="S261" s="108">
        <v>288</v>
      </c>
      <c r="T261" s="109">
        <v>-16</v>
      </c>
      <c r="U261" s="107"/>
      <c r="V261" s="108"/>
      <c r="W261" s="109"/>
      <c r="X261" s="107" t="s">
        <v>5</v>
      </c>
      <c r="Y261" s="108">
        <v>-160</v>
      </c>
      <c r="Z261" s="117" t="s">
        <v>170</v>
      </c>
      <c r="AA261" s="107"/>
      <c r="AB261" s="108"/>
      <c r="AC261" s="109"/>
      <c r="AD261" s="107"/>
      <c r="AE261" s="108"/>
      <c r="AF261" s="109"/>
      <c r="AG261" s="107"/>
      <c r="AH261" s="108"/>
      <c r="AI261" s="109"/>
      <c r="AJ261" s="104" t="s">
        <v>9</v>
      </c>
      <c r="AK261" s="146">
        <v>-10000</v>
      </c>
      <c r="AL261" s="118" t="s">
        <v>150</v>
      </c>
    </row>
    <row r="262" spans="2:38" ht="20.45">
      <c r="B262" s="107" t="s">
        <v>229</v>
      </c>
      <c r="C262" s="108" t="s">
        <v>64</v>
      </c>
      <c r="D262" s="109" t="s">
        <v>155</v>
      </c>
      <c r="E262" s="107"/>
      <c r="F262" s="108">
        <v>5299</v>
      </c>
      <c r="G262" s="109">
        <v>186</v>
      </c>
      <c r="H262" s="107"/>
      <c r="I262" s="108">
        <v>5299</v>
      </c>
      <c r="J262" s="109">
        <v>180</v>
      </c>
      <c r="K262" s="107"/>
      <c r="L262" s="109"/>
      <c r="M262" s="107">
        <v>-2528</v>
      </c>
      <c r="N262" s="108">
        <v>-2528</v>
      </c>
      <c r="O262" s="109">
        <v>-2528</v>
      </c>
      <c r="P262" s="115" t="s">
        <v>144</v>
      </c>
      <c r="Q262" s="113" t="s">
        <v>41</v>
      </c>
      <c r="R262" s="107" t="s">
        <v>139</v>
      </c>
      <c r="S262" s="108">
        <v>6</v>
      </c>
      <c r="T262" s="109">
        <v>0</v>
      </c>
      <c r="U262" s="107"/>
      <c r="V262" s="108"/>
      <c r="W262" s="109"/>
      <c r="X262" s="107"/>
      <c r="Y262" s="108"/>
      <c r="Z262" s="117"/>
      <c r="AA262" s="107"/>
      <c r="AB262" s="108"/>
      <c r="AC262" s="109"/>
      <c r="AD262" s="107"/>
      <c r="AE262" s="108"/>
      <c r="AF262" s="109"/>
      <c r="AG262" s="107"/>
      <c r="AH262" s="108"/>
      <c r="AI262" s="109"/>
      <c r="AJ262" s="107"/>
      <c r="AK262" s="108"/>
      <c r="AL262" s="109"/>
    </row>
    <row r="263" spans="2:38">
      <c r="B263" s="107" t="s">
        <v>230</v>
      </c>
      <c r="C263" s="108" t="s">
        <v>64</v>
      </c>
      <c r="D263" s="109" t="s">
        <v>147</v>
      </c>
      <c r="E263" s="107"/>
      <c r="F263" s="108">
        <v>5922</v>
      </c>
      <c r="G263" s="109">
        <v>526</v>
      </c>
      <c r="H263" s="107"/>
      <c r="I263" s="108">
        <v>5922</v>
      </c>
      <c r="J263" s="109">
        <v>462</v>
      </c>
      <c r="K263" s="107"/>
      <c r="L263" s="109"/>
      <c r="M263" s="107">
        <v>-2351</v>
      </c>
      <c r="N263" s="108">
        <v>-2351</v>
      </c>
      <c r="O263" s="109">
        <v>-2351</v>
      </c>
      <c r="P263" s="115" t="s">
        <v>144</v>
      </c>
      <c r="Q263" s="113" t="s">
        <v>144</v>
      </c>
      <c r="R263" s="107" t="s">
        <v>139</v>
      </c>
      <c r="S263" s="108">
        <v>64</v>
      </c>
      <c r="T263" s="109">
        <v>0</v>
      </c>
      <c r="U263" s="107"/>
      <c r="V263" s="108"/>
      <c r="W263" s="109"/>
      <c r="X263" s="107"/>
      <c r="Y263" s="108"/>
      <c r="Z263" s="117"/>
      <c r="AA263" s="107"/>
      <c r="AB263" s="108"/>
      <c r="AC263" s="109"/>
      <c r="AD263" s="107"/>
      <c r="AE263" s="108"/>
      <c r="AF263" s="109"/>
      <c r="AG263" s="107"/>
      <c r="AH263" s="108"/>
      <c r="AI263" s="109"/>
      <c r="AJ263" s="107"/>
      <c r="AK263" s="108"/>
      <c r="AL263" s="109"/>
    </row>
    <row r="264" spans="2:38">
      <c r="B264" s="107" t="s">
        <v>230</v>
      </c>
      <c r="C264" s="108" t="s">
        <v>64</v>
      </c>
      <c r="D264" s="109" t="s">
        <v>151</v>
      </c>
      <c r="E264" s="107"/>
      <c r="F264" s="108">
        <v>6501</v>
      </c>
      <c r="G264" s="109">
        <v>653</v>
      </c>
      <c r="H264" s="107"/>
      <c r="I264" s="108">
        <v>6501</v>
      </c>
      <c r="J264" s="109">
        <v>631</v>
      </c>
      <c r="K264" s="107"/>
      <c r="L264" s="109"/>
      <c r="M264" s="107">
        <v>-3099</v>
      </c>
      <c r="N264" s="108">
        <v>-3099</v>
      </c>
      <c r="O264" s="109">
        <v>-3099</v>
      </c>
      <c r="P264" s="115" t="s">
        <v>144</v>
      </c>
      <c r="Q264" s="113" t="s">
        <v>144</v>
      </c>
      <c r="R264" s="107" t="s">
        <v>139</v>
      </c>
      <c r="S264" s="108">
        <v>22</v>
      </c>
      <c r="T264" s="109">
        <v>0</v>
      </c>
      <c r="U264" s="107"/>
      <c r="V264" s="108"/>
      <c r="W264" s="109"/>
      <c r="X264" s="107"/>
      <c r="Y264" s="108"/>
      <c r="Z264" s="117"/>
      <c r="AA264" s="107"/>
      <c r="AB264" s="108"/>
      <c r="AC264" s="109"/>
      <c r="AD264" s="107"/>
      <c r="AE264" s="108"/>
      <c r="AF264" s="109"/>
      <c r="AG264" s="107"/>
      <c r="AH264" s="108"/>
      <c r="AI264" s="109"/>
      <c r="AJ264" s="107"/>
      <c r="AK264" s="108"/>
      <c r="AL264" s="109"/>
    </row>
    <row r="265" spans="2:38" ht="20.45">
      <c r="B265" s="107" t="s">
        <v>231</v>
      </c>
      <c r="C265" s="108" t="s">
        <v>64</v>
      </c>
      <c r="D265" s="109" t="s">
        <v>143</v>
      </c>
      <c r="E265" s="107"/>
      <c r="F265" s="108">
        <v>5329</v>
      </c>
      <c r="G265" s="109">
        <v>243</v>
      </c>
      <c r="H265" s="107"/>
      <c r="I265" s="108">
        <v>5132</v>
      </c>
      <c r="J265" s="109">
        <v>243</v>
      </c>
      <c r="K265" s="107"/>
      <c r="L265" s="109"/>
      <c r="M265" s="107">
        <v>1028</v>
      </c>
      <c r="N265" s="108">
        <v>197</v>
      </c>
      <c r="O265" s="109">
        <v>1028</v>
      </c>
      <c r="P265" s="115" t="s">
        <v>44</v>
      </c>
      <c r="Q265" s="113" t="s">
        <v>41</v>
      </c>
      <c r="R265" s="107" t="s">
        <v>139</v>
      </c>
      <c r="S265" s="108">
        <v>197</v>
      </c>
      <c r="T265" s="109">
        <v>197</v>
      </c>
      <c r="U265" s="107"/>
      <c r="V265" s="108"/>
      <c r="W265" s="113"/>
      <c r="X265" s="107"/>
      <c r="Y265" s="108"/>
      <c r="Z265" s="117"/>
      <c r="AA265" s="107"/>
      <c r="AB265" s="108"/>
      <c r="AC265" s="109"/>
      <c r="AD265" s="107" t="s">
        <v>7</v>
      </c>
      <c r="AE265" s="108">
        <v>1700</v>
      </c>
      <c r="AF265" s="109" t="s">
        <v>57</v>
      </c>
      <c r="AG265" s="107"/>
      <c r="AH265" s="108"/>
      <c r="AI265" s="109"/>
      <c r="AJ265" s="107"/>
      <c r="AK265" s="108"/>
      <c r="AL265" s="109"/>
    </row>
    <row r="266" spans="2:38" ht="20.45">
      <c r="B266" s="107" t="s">
        <v>231</v>
      </c>
      <c r="C266" s="108" t="s">
        <v>64</v>
      </c>
      <c r="D266" s="109" t="s">
        <v>145</v>
      </c>
      <c r="E266" s="107"/>
      <c r="F266" s="108">
        <v>5338</v>
      </c>
      <c r="G266" s="109">
        <v>554</v>
      </c>
      <c r="H266" s="107"/>
      <c r="I266" s="108">
        <v>5133</v>
      </c>
      <c r="J266" s="109">
        <v>537</v>
      </c>
      <c r="K266" s="107"/>
      <c r="L266" s="109"/>
      <c r="M266" s="107">
        <v>1468</v>
      </c>
      <c r="N266" s="108">
        <v>197</v>
      </c>
      <c r="O266" s="109">
        <v>1468</v>
      </c>
      <c r="P266" s="115" t="s">
        <v>44</v>
      </c>
      <c r="Q266" s="113" t="s">
        <v>41</v>
      </c>
      <c r="R266" s="107" t="s">
        <v>139</v>
      </c>
      <c r="S266" s="108">
        <v>222</v>
      </c>
      <c r="T266" s="109">
        <v>197</v>
      </c>
      <c r="U266" s="107"/>
      <c r="V266" s="108"/>
      <c r="W266" s="113"/>
      <c r="X266" s="107"/>
      <c r="Y266" s="108"/>
      <c r="Z266" s="117"/>
      <c r="AA266" s="107"/>
      <c r="AB266" s="108"/>
      <c r="AC266" s="109"/>
      <c r="AD266" s="107" t="s">
        <v>7</v>
      </c>
      <c r="AE266" s="108">
        <v>1700</v>
      </c>
      <c r="AF266" s="109" t="s">
        <v>57</v>
      </c>
      <c r="AG266" s="107"/>
      <c r="AH266" s="108"/>
      <c r="AI266" s="109"/>
      <c r="AJ266" s="107"/>
      <c r="AK266" s="108"/>
      <c r="AL266" s="109"/>
    </row>
    <row r="267" spans="2:38" ht="20.45">
      <c r="B267" s="107" t="s">
        <v>231</v>
      </c>
      <c r="C267" s="108" t="s">
        <v>64</v>
      </c>
      <c r="D267" s="109" t="s">
        <v>146</v>
      </c>
      <c r="E267" s="107"/>
      <c r="F267" s="108">
        <v>5330</v>
      </c>
      <c r="G267" s="109">
        <v>145</v>
      </c>
      <c r="H267" s="107"/>
      <c r="I267" s="108">
        <v>5133</v>
      </c>
      <c r="J267" s="109">
        <v>128</v>
      </c>
      <c r="K267" s="107"/>
      <c r="L267" s="109"/>
      <c r="M267" s="107">
        <v>1285</v>
      </c>
      <c r="N267" s="108">
        <v>197</v>
      </c>
      <c r="O267" s="109">
        <v>1285</v>
      </c>
      <c r="P267" s="115" t="s">
        <v>44</v>
      </c>
      <c r="Q267" s="113" t="s">
        <v>41</v>
      </c>
      <c r="R267" s="107" t="s">
        <v>139</v>
      </c>
      <c r="S267" s="108">
        <v>214</v>
      </c>
      <c r="T267" s="109">
        <v>197</v>
      </c>
      <c r="U267" s="107"/>
      <c r="V267" s="108"/>
      <c r="W267" s="109"/>
      <c r="X267" s="107"/>
      <c r="Y267" s="108"/>
      <c r="Z267" s="117"/>
      <c r="AA267" s="107"/>
      <c r="AB267" s="108"/>
      <c r="AC267" s="109"/>
      <c r="AD267" s="107" t="s">
        <v>7</v>
      </c>
      <c r="AE267" s="108">
        <v>1700</v>
      </c>
      <c r="AF267" s="109" t="s">
        <v>57</v>
      </c>
      <c r="AG267" s="107"/>
      <c r="AH267" s="108"/>
      <c r="AI267" s="109"/>
      <c r="AJ267" s="107"/>
      <c r="AK267" s="108"/>
      <c r="AL267" s="109"/>
    </row>
    <row r="268" spans="2:38">
      <c r="B268" s="107" t="s">
        <v>231</v>
      </c>
      <c r="C268" s="108" t="s">
        <v>64</v>
      </c>
      <c r="D268" s="109" t="s">
        <v>147</v>
      </c>
      <c r="E268" s="107"/>
      <c r="F268" s="108">
        <v>7150</v>
      </c>
      <c r="G268" s="109">
        <v>233</v>
      </c>
      <c r="H268" s="107"/>
      <c r="I268" s="108">
        <v>6575</v>
      </c>
      <c r="J268" s="109">
        <v>233</v>
      </c>
      <c r="K268" s="107"/>
      <c r="L268" s="109"/>
      <c r="M268" s="107">
        <v>-4906</v>
      </c>
      <c r="N268" s="108">
        <v>-4906</v>
      </c>
      <c r="O268" s="109">
        <v>-4906</v>
      </c>
      <c r="P268" s="144" t="s">
        <v>40</v>
      </c>
      <c r="Q268" s="145" t="s">
        <v>52</v>
      </c>
      <c r="R268" s="107" t="s">
        <v>139</v>
      </c>
      <c r="S268" s="108">
        <v>575</v>
      </c>
      <c r="T268" s="109">
        <v>0</v>
      </c>
      <c r="U268" s="107" t="s">
        <v>52</v>
      </c>
      <c r="V268" s="108"/>
      <c r="W268" s="109" t="s">
        <v>52</v>
      </c>
      <c r="X268" s="104"/>
      <c r="Y268" s="108"/>
      <c r="Z268" s="140"/>
      <c r="AA268" s="107"/>
      <c r="AB268" s="108"/>
      <c r="AC268" s="109"/>
      <c r="AD268" s="107"/>
      <c r="AE268" s="108"/>
      <c r="AF268" s="109"/>
      <c r="AG268" s="107"/>
      <c r="AH268" s="108"/>
      <c r="AI268" s="109"/>
      <c r="AJ268" s="107"/>
      <c r="AK268" s="108"/>
      <c r="AL268" s="109"/>
    </row>
    <row r="269" spans="2:38" ht="20.45">
      <c r="B269" s="107" t="s">
        <v>232</v>
      </c>
      <c r="C269" s="108" t="s">
        <v>64</v>
      </c>
      <c r="D269" s="109" t="s">
        <v>147</v>
      </c>
      <c r="E269" s="107"/>
      <c r="F269" s="108">
        <v>7397</v>
      </c>
      <c r="G269" s="109">
        <v>654</v>
      </c>
      <c r="H269" s="107"/>
      <c r="I269" s="108">
        <v>7086</v>
      </c>
      <c r="J269" s="109">
        <v>654</v>
      </c>
      <c r="K269" s="107"/>
      <c r="L269" s="109"/>
      <c r="M269" s="107">
        <v>-1022</v>
      </c>
      <c r="N269" s="108">
        <v>-1022</v>
      </c>
      <c r="O269" s="109">
        <v>-1022</v>
      </c>
      <c r="P269" s="115" t="s">
        <v>144</v>
      </c>
      <c r="Q269" s="113" t="s">
        <v>41</v>
      </c>
      <c r="R269" s="107" t="s">
        <v>139</v>
      </c>
      <c r="S269" s="108">
        <v>311</v>
      </c>
      <c r="T269" s="109">
        <v>0</v>
      </c>
      <c r="U269" s="107"/>
      <c r="V269" s="108"/>
      <c r="W269" s="109"/>
      <c r="X269" s="107"/>
      <c r="Y269" s="108"/>
      <c r="Z269" s="117"/>
      <c r="AA269" s="107"/>
      <c r="AB269" s="108"/>
      <c r="AC269" s="109"/>
      <c r="AD269" s="107"/>
      <c r="AE269" s="108"/>
      <c r="AF269" s="109"/>
      <c r="AG269" s="107"/>
      <c r="AH269" s="108"/>
      <c r="AI269" s="109"/>
      <c r="AJ269" s="107"/>
      <c r="AK269" s="108"/>
      <c r="AL269" s="109"/>
    </row>
    <row r="270" spans="2:38" ht="20.45">
      <c r="B270" s="107" t="s">
        <v>232</v>
      </c>
      <c r="C270" s="108" t="s">
        <v>64</v>
      </c>
      <c r="D270" s="109" t="s">
        <v>151</v>
      </c>
      <c r="E270" s="107"/>
      <c r="F270" s="108">
        <v>7927</v>
      </c>
      <c r="G270" s="109">
        <v>654</v>
      </c>
      <c r="H270" s="107"/>
      <c r="I270" s="108">
        <v>7913</v>
      </c>
      <c r="J270" s="109">
        <v>654</v>
      </c>
      <c r="K270" s="107"/>
      <c r="L270" s="109"/>
      <c r="M270" s="107">
        <v>-1303</v>
      </c>
      <c r="N270" s="108">
        <v>-1303</v>
      </c>
      <c r="O270" s="109">
        <v>-1303</v>
      </c>
      <c r="P270" s="115" t="s">
        <v>40</v>
      </c>
      <c r="Q270" s="113" t="s">
        <v>41</v>
      </c>
      <c r="R270" s="107" t="s">
        <v>139</v>
      </c>
      <c r="S270" s="108">
        <v>14</v>
      </c>
      <c r="T270" s="109">
        <v>0</v>
      </c>
      <c r="U270" s="107"/>
      <c r="V270" s="108"/>
      <c r="W270" s="109"/>
      <c r="X270" s="107" t="s">
        <v>5</v>
      </c>
      <c r="Y270" s="108">
        <v>425</v>
      </c>
      <c r="Z270" s="117" t="s">
        <v>42</v>
      </c>
      <c r="AA270" s="107"/>
      <c r="AB270" s="108"/>
      <c r="AC270" s="109"/>
      <c r="AD270" s="107"/>
      <c r="AE270" s="108"/>
      <c r="AF270" s="109"/>
      <c r="AG270" s="107"/>
      <c r="AH270" s="108"/>
      <c r="AI270" s="109"/>
      <c r="AJ270" s="107"/>
      <c r="AK270" s="108"/>
      <c r="AL270" s="109"/>
    </row>
    <row r="271" spans="2:38" ht="20.45">
      <c r="B271" s="107" t="s">
        <v>232</v>
      </c>
      <c r="C271" s="108" t="s">
        <v>64</v>
      </c>
      <c r="D271" s="109" t="s">
        <v>153</v>
      </c>
      <c r="E271" s="107"/>
      <c r="F271" s="108">
        <v>7927</v>
      </c>
      <c r="G271" s="109">
        <v>617</v>
      </c>
      <c r="H271" s="107"/>
      <c r="I271" s="108">
        <v>7913</v>
      </c>
      <c r="J271" s="109">
        <v>621</v>
      </c>
      <c r="K271" s="107"/>
      <c r="L271" s="109"/>
      <c r="M271" s="107">
        <v>-1303</v>
      </c>
      <c r="N271" s="108">
        <v>-1303</v>
      </c>
      <c r="O271" s="109">
        <v>-1303</v>
      </c>
      <c r="P271" s="115" t="s">
        <v>40</v>
      </c>
      <c r="Q271" s="113" t="s">
        <v>41</v>
      </c>
      <c r="R271" s="107" t="s">
        <v>139</v>
      </c>
      <c r="S271" s="108">
        <v>10</v>
      </c>
      <c r="T271" s="109">
        <v>0</v>
      </c>
      <c r="U271" s="107"/>
      <c r="V271" s="108"/>
      <c r="W271" s="109"/>
      <c r="X271" s="107" t="s">
        <v>5</v>
      </c>
      <c r="Y271" s="108">
        <v>425</v>
      </c>
      <c r="Z271" s="117" t="s">
        <v>42</v>
      </c>
      <c r="AA271" s="107"/>
      <c r="AB271" s="108"/>
      <c r="AC271" s="109"/>
      <c r="AD271" s="107"/>
      <c r="AE271" s="108"/>
      <c r="AF271" s="109"/>
      <c r="AG271" s="107"/>
      <c r="AH271" s="108"/>
      <c r="AI271" s="109"/>
      <c r="AJ271" s="107"/>
      <c r="AK271" s="108"/>
      <c r="AL271" s="109"/>
    </row>
    <row r="272" spans="2:38" ht="20.45">
      <c r="B272" s="107" t="s">
        <v>232</v>
      </c>
      <c r="C272" s="108" t="s">
        <v>64</v>
      </c>
      <c r="D272" s="109" t="s">
        <v>155</v>
      </c>
      <c r="E272" s="107"/>
      <c r="F272" s="108">
        <v>7587</v>
      </c>
      <c r="G272" s="109">
        <v>75</v>
      </c>
      <c r="H272" s="107"/>
      <c r="I272" s="108">
        <v>7534</v>
      </c>
      <c r="J272" s="109">
        <v>75</v>
      </c>
      <c r="K272" s="107"/>
      <c r="L272" s="109"/>
      <c r="M272" s="107">
        <v>-950</v>
      </c>
      <c r="N272" s="108">
        <v>-950</v>
      </c>
      <c r="O272" s="109">
        <v>-950</v>
      </c>
      <c r="P272" s="115" t="s">
        <v>40</v>
      </c>
      <c r="Q272" s="113" t="s">
        <v>41</v>
      </c>
      <c r="R272" s="107" t="s">
        <v>139</v>
      </c>
      <c r="S272" s="108">
        <v>53</v>
      </c>
      <c r="T272" s="109">
        <v>0</v>
      </c>
      <c r="U272" s="107"/>
      <c r="V272" s="108"/>
      <c r="W272" s="109"/>
      <c r="X272" s="107" t="s">
        <v>5</v>
      </c>
      <c r="Y272" s="108">
        <v>415</v>
      </c>
      <c r="Z272" s="117" t="s">
        <v>42</v>
      </c>
      <c r="AA272" s="107"/>
      <c r="AB272" s="108"/>
      <c r="AC272" s="109"/>
      <c r="AD272" s="107"/>
      <c r="AE272" s="108"/>
      <c r="AF272" s="109"/>
      <c r="AG272" s="107"/>
      <c r="AH272" s="108"/>
      <c r="AI272" s="109"/>
      <c r="AJ272" s="107"/>
      <c r="AK272" s="108"/>
      <c r="AL272" s="109"/>
    </row>
    <row r="273" spans="2:38" ht="20.45">
      <c r="B273" s="107" t="s">
        <v>233</v>
      </c>
      <c r="C273" s="108" t="s">
        <v>64</v>
      </c>
      <c r="D273" s="109" t="s">
        <v>151</v>
      </c>
      <c r="E273" s="107"/>
      <c r="F273" s="108">
        <v>8046</v>
      </c>
      <c r="G273" s="109">
        <v>669</v>
      </c>
      <c r="H273" s="107"/>
      <c r="I273" s="108">
        <v>7910</v>
      </c>
      <c r="J273" s="109">
        <v>669</v>
      </c>
      <c r="K273" s="107"/>
      <c r="L273" s="109"/>
      <c r="M273" s="107">
        <v>-1781</v>
      </c>
      <c r="N273" s="108">
        <v>-1781</v>
      </c>
      <c r="O273" s="109">
        <v>-1781</v>
      </c>
      <c r="P273" s="115" t="s">
        <v>144</v>
      </c>
      <c r="Q273" s="113" t="s">
        <v>41</v>
      </c>
      <c r="R273" s="107" t="s">
        <v>139</v>
      </c>
      <c r="S273" s="108">
        <v>136</v>
      </c>
      <c r="T273" s="109">
        <v>0</v>
      </c>
      <c r="U273" s="107"/>
      <c r="V273" s="108"/>
      <c r="W273" s="109"/>
      <c r="X273" s="107" t="s">
        <v>5</v>
      </c>
      <c r="Y273" s="108">
        <v>415</v>
      </c>
      <c r="Z273" s="117" t="s">
        <v>42</v>
      </c>
      <c r="AA273" s="107"/>
      <c r="AB273" s="108"/>
      <c r="AC273" s="109"/>
      <c r="AD273" s="107"/>
      <c r="AE273" s="108"/>
      <c r="AF273" s="109"/>
      <c r="AG273" s="107"/>
      <c r="AH273" s="108"/>
      <c r="AI273" s="109"/>
      <c r="AJ273" s="107"/>
      <c r="AK273" s="108"/>
      <c r="AL273" s="109"/>
    </row>
    <row r="274" spans="2:38" ht="20.45">
      <c r="B274" s="107" t="s">
        <v>233</v>
      </c>
      <c r="C274" s="108" t="s">
        <v>64</v>
      </c>
      <c r="D274" s="109" t="s">
        <v>153</v>
      </c>
      <c r="E274" s="107"/>
      <c r="F274" s="108">
        <v>8189</v>
      </c>
      <c r="G274" s="109">
        <v>517</v>
      </c>
      <c r="H274" s="107"/>
      <c r="I274" s="108">
        <v>8153</v>
      </c>
      <c r="J274" s="109">
        <v>517</v>
      </c>
      <c r="K274" s="107"/>
      <c r="L274" s="109"/>
      <c r="M274" s="107">
        <v>-1803</v>
      </c>
      <c r="N274" s="108">
        <v>-1803</v>
      </c>
      <c r="O274" s="109">
        <v>-1803</v>
      </c>
      <c r="P274" s="115" t="s">
        <v>144</v>
      </c>
      <c r="Q274" s="113" t="s">
        <v>41</v>
      </c>
      <c r="R274" s="107" t="s">
        <v>139</v>
      </c>
      <c r="S274" s="108">
        <v>36</v>
      </c>
      <c r="T274" s="109">
        <v>0</v>
      </c>
      <c r="U274" s="107"/>
      <c r="V274" s="108"/>
      <c r="W274" s="109"/>
      <c r="X274" s="107" t="s">
        <v>5</v>
      </c>
      <c r="Y274" s="108">
        <v>415</v>
      </c>
      <c r="Z274" s="140" t="s">
        <v>42</v>
      </c>
      <c r="AA274" s="107"/>
      <c r="AB274" s="108"/>
      <c r="AC274" s="109"/>
      <c r="AD274" s="107"/>
      <c r="AE274" s="108"/>
      <c r="AF274" s="109"/>
      <c r="AG274" s="107"/>
      <c r="AH274" s="108"/>
      <c r="AI274" s="109"/>
      <c r="AJ274" s="107"/>
      <c r="AK274" s="108"/>
      <c r="AL274" s="109"/>
    </row>
    <row r="275" spans="2:38" ht="20.45">
      <c r="B275" s="107" t="s">
        <v>234</v>
      </c>
      <c r="C275" s="108" t="s">
        <v>64</v>
      </c>
      <c r="D275" s="109" t="s">
        <v>148</v>
      </c>
      <c r="E275" s="107"/>
      <c r="F275" s="108">
        <v>5659</v>
      </c>
      <c r="G275" s="109">
        <v>106</v>
      </c>
      <c r="H275" s="107"/>
      <c r="I275" s="108">
        <v>5659</v>
      </c>
      <c r="J275" s="109">
        <v>99</v>
      </c>
      <c r="K275" s="107"/>
      <c r="L275" s="109"/>
      <c r="M275" s="107">
        <v>0</v>
      </c>
      <c r="N275" s="108">
        <v>0</v>
      </c>
      <c r="O275" s="109">
        <v>0</v>
      </c>
      <c r="P275" s="115" t="s">
        <v>144</v>
      </c>
      <c r="Q275" s="113" t="s">
        <v>41</v>
      </c>
      <c r="R275" s="107" t="s">
        <v>139</v>
      </c>
      <c r="S275" s="108">
        <v>7</v>
      </c>
      <c r="T275" s="109">
        <v>0</v>
      </c>
      <c r="U275" s="107"/>
      <c r="V275" s="108"/>
      <c r="W275" s="109"/>
      <c r="X275" s="104"/>
      <c r="Y275" s="108"/>
      <c r="Z275" s="140"/>
      <c r="AA275" s="107"/>
      <c r="AB275" s="108"/>
      <c r="AC275" s="109"/>
      <c r="AD275" s="107"/>
      <c r="AE275" s="108"/>
      <c r="AF275" s="109"/>
      <c r="AG275" s="107"/>
      <c r="AH275" s="108"/>
      <c r="AI275" s="109"/>
      <c r="AJ275" s="107"/>
      <c r="AK275" s="108"/>
      <c r="AL275" s="109"/>
    </row>
    <row r="276" spans="2:38" ht="20.45">
      <c r="B276" s="107" t="s">
        <v>234</v>
      </c>
      <c r="C276" s="108" t="s">
        <v>64</v>
      </c>
      <c r="D276" s="109" t="s">
        <v>153</v>
      </c>
      <c r="E276" s="107"/>
      <c r="F276" s="108">
        <v>5659</v>
      </c>
      <c r="G276" s="109">
        <v>101</v>
      </c>
      <c r="H276" s="107"/>
      <c r="I276" s="108">
        <v>5659</v>
      </c>
      <c r="J276" s="109">
        <v>91</v>
      </c>
      <c r="K276" s="107"/>
      <c r="L276" s="109"/>
      <c r="M276" s="107">
        <v>0</v>
      </c>
      <c r="N276" s="108">
        <v>0</v>
      </c>
      <c r="O276" s="109">
        <v>0</v>
      </c>
      <c r="P276" s="115" t="s">
        <v>144</v>
      </c>
      <c r="Q276" s="113" t="s">
        <v>41</v>
      </c>
      <c r="R276" s="107" t="s">
        <v>139</v>
      </c>
      <c r="S276" s="108">
        <v>10</v>
      </c>
      <c r="T276" s="109">
        <v>0</v>
      </c>
      <c r="U276" s="107"/>
      <c r="V276" s="108"/>
      <c r="W276" s="109"/>
      <c r="X276" s="104"/>
      <c r="Y276" s="108"/>
      <c r="Z276" s="140"/>
      <c r="AA276" s="107"/>
      <c r="AB276" s="108"/>
      <c r="AC276" s="109"/>
      <c r="AD276" s="107"/>
      <c r="AE276" s="108"/>
      <c r="AF276" s="109"/>
      <c r="AG276" s="107"/>
      <c r="AH276" s="108"/>
      <c r="AI276" s="109"/>
      <c r="AJ276" s="107"/>
      <c r="AK276" s="108"/>
      <c r="AL276" s="109"/>
    </row>
    <row r="277" spans="2:38">
      <c r="B277" s="107" t="s">
        <v>235</v>
      </c>
      <c r="C277" s="108" t="s">
        <v>64</v>
      </c>
      <c r="D277" s="109" t="s">
        <v>147</v>
      </c>
      <c r="E277" s="107"/>
      <c r="F277" s="108">
        <v>4775</v>
      </c>
      <c r="G277" s="109">
        <v>272</v>
      </c>
      <c r="H277" s="107"/>
      <c r="I277" s="108">
        <v>4775</v>
      </c>
      <c r="J277" s="109">
        <v>271</v>
      </c>
      <c r="K277" s="107"/>
      <c r="L277" s="109"/>
      <c r="M277" s="107">
        <v>3878</v>
      </c>
      <c r="N277" s="108">
        <v>0</v>
      </c>
      <c r="O277" s="109">
        <v>3878</v>
      </c>
      <c r="P277" s="115" t="s">
        <v>144</v>
      </c>
      <c r="Q277" s="113" t="s">
        <v>144</v>
      </c>
      <c r="R277" s="107" t="s">
        <v>139</v>
      </c>
      <c r="S277" s="108">
        <v>1</v>
      </c>
      <c r="T277" s="109">
        <v>0</v>
      </c>
      <c r="U277" s="107"/>
      <c r="V277" s="108"/>
      <c r="W277" s="109"/>
      <c r="X277" s="107"/>
      <c r="Y277" s="108"/>
      <c r="Z277" s="117"/>
      <c r="AA277" s="107"/>
      <c r="AB277" s="108"/>
      <c r="AC277" s="109"/>
      <c r="AD277" s="107"/>
      <c r="AE277" s="108"/>
      <c r="AF277" s="109"/>
      <c r="AG277" s="107"/>
      <c r="AH277" s="108"/>
      <c r="AI277" s="109"/>
      <c r="AJ277" s="107"/>
      <c r="AK277" s="108"/>
      <c r="AL277" s="109"/>
    </row>
    <row r="278" spans="2:38" ht="20.45">
      <c r="B278" s="107" t="s">
        <v>236</v>
      </c>
      <c r="C278" s="108" t="s">
        <v>64</v>
      </c>
      <c r="D278" s="109" t="s">
        <v>151</v>
      </c>
      <c r="E278" s="107"/>
      <c r="F278" s="108">
        <v>7234</v>
      </c>
      <c r="G278" s="109">
        <v>783</v>
      </c>
      <c r="H278" s="107"/>
      <c r="I278" s="108">
        <v>7138</v>
      </c>
      <c r="J278" s="109">
        <v>783</v>
      </c>
      <c r="K278" s="107"/>
      <c r="L278" s="109"/>
      <c r="M278" s="107">
        <v>-1480</v>
      </c>
      <c r="N278" s="108">
        <v>-1480</v>
      </c>
      <c r="O278" s="109">
        <v>-1480</v>
      </c>
      <c r="P278" s="115" t="s">
        <v>144</v>
      </c>
      <c r="Q278" s="113" t="s">
        <v>41</v>
      </c>
      <c r="R278" s="107" t="s">
        <v>139</v>
      </c>
      <c r="S278" s="108">
        <v>96</v>
      </c>
      <c r="T278" s="109">
        <v>0</v>
      </c>
      <c r="U278" s="107"/>
      <c r="V278" s="108"/>
      <c r="W278" s="109"/>
      <c r="X278" s="107" t="s">
        <v>5</v>
      </c>
      <c r="Y278" s="108">
        <v>-135</v>
      </c>
      <c r="Z278" s="117" t="s">
        <v>170</v>
      </c>
      <c r="AA278" s="107"/>
      <c r="AB278" s="108"/>
      <c r="AC278" s="109"/>
      <c r="AD278" s="107"/>
      <c r="AE278" s="108"/>
      <c r="AF278" s="109"/>
      <c r="AG278" s="107"/>
      <c r="AH278" s="108"/>
      <c r="AI278" s="109"/>
      <c r="AJ278" s="104" t="s">
        <v>9</v>
      </c>
      <c r="AK278" s="146">
        <v>-10000</v>
      </c>
      <c r="AL278" s="118" t="s">
        <v>150</v>
      </c>
    </row>
    <row r="279" spans="2:38" ht="20.45">
      <c r="B279" s="107" t="s">
        <v>237</v>
      </c>
      <c r="C279" s="108" t="s">
        <v>64</v>
      </c>
      <c r="D279" s="109" t="s">
        <v>147</v>
      </c>
      <c r="E279" s="107"/>
      <c r="F279" s="108">
        <v>6866</v>
      </c>
      <c r="G279" s="109">
        <v>718</v>
      </c>
      <c r="H279" s="107"/>
      <c r="I279" s="108">
        <v>6836</v>
      </c>
      <c r="J279" s="109">
        <v>718</v>
      </c>
      <c r="K279" s="107"/>
      <c r="L279" s="109"/>
      <c r="M279" s="107">
        <v>-1593</v>
      </c>
      <c r="N279" s="108">
        <v>-1593</v>
      </c>
      <c r="O279" s="109">
        <v>-1593</v>
      </c>
      <c r="P279" s="115" t="s">
        <v>40</v>
      </c>
      <c r="Q279" s="113" t="s">
        <v>41</v>
      </c>
      <c r="R279" s="107" t="s">
        <v>139</v>
      </c>
      <c r="S279" s="108">
        <v>30</v>
      </c>
      <c r="T279" s="109">
        <v>0</v>
      </c>
      <c r="U279" s="107"/>
      <c r="V279" s="108"/>
      <c r="W279" s="113"/>
      <c r="X279" s="107" t="s">
        <v>5</v>
      </c>
      <c r="Y279" s="108">
        <v>401</v>
      </c>
      <c r="Z279" s="140" t="s">
        <v>170</v>
      </c>
      <c r="AA279" s="107"/>
      <c r="AB279" s="108"/>
      <c r="AC279" s="116"/>
      <c r="AD279" s="107"/>
      <c r="AE279" s="108"/>
      <c r="AF279" s="119"/>
      <c r="AG279" s="107"/>
      <c r="AH279" s="108"/>
      <c r="AI279" s="109"/>
      <c r="AJ279" s="104" t="s">
        <v>9</v>
      </c>
      <c r="AK279" s="146">
        <v>-10000</v>
      </c>
      <c r="AL279" s="118" t="s">
        <v>150</v>
      </c>
    </row>
    <row r="280" spans="2:38" ht="20.45">
      <c r="B280" s="107" t="s">
        <v>237</v>
      </c>
      <c r="C280" s="108" t="s">
        <v>64</v>
      </c>
      <c r="D280" s="109" t="s">
        <v>148</v>
      </c>
      <c r="E280" s="107"/>
      <c r="F280" s="108">
        <v>6866</v>
      </c>
      <c r="G280" s="109">
        <v>718</v>
      </c>
      <c r="H280" s="107"/>
      <c r="I280" s="108">
        <v>6830</v>
      </c>
      <c r="J280" s="109">
        <v>718</v>
      </c>
      <c r="K280" s="107"/>
      <c r="L280" s="109"/>
      <c r="M280" s="107">
        <v>-1593</v>
      </c>
      <c r="N280" s="108">
        <v>-1593</v>
      </c>
      <c r="O280" s="109">
        <v>-1593</v>
      </c>
      <c r="P280" s="115" t="s">
        <v>40</v>
      </c>
      <c r="Q280" s="113" t="s">
        <v>41</v>
      </c>
      <c r="R280" s="107" t="s">
        <v>139</v>
      </c>
      <c r="S280" s="108">
        <v>36</v>
      </c>
      <c r="T280" s="109">
        <v>0</v>
      </c>
      <c r="U280" s="107"/>
      <c r="V280" s="108"/>
      <c r="W280" s="109"/>
      <c r="X280" s="107" t="s">
        <v>5</v>
      </c>
      <c r="Y280" s="108">
        <v>395</v>
      </c>
      <c r="Z280" s="117" t="s">
        <v>170</v>
      </c>
      <c r="AA280" s="107"/>
      <c r="AB280" s="108"/>
      <c r="AC280" s="109"/>
      <c r="AD280" s="107"/>
      <c r="AE280" s="108"/>
      <c r="AF280" s="119"/>
      <c r="AG280" s="107"/>
      <c r="AH280" s="108"/>
      <c r="AI280" s="109"/>
      <c r="AJ280" s="104" t="s">
        <v>9</v>
      </c>
      <c r="AK280" s="146">
        <v>-10000</v>
      </c>
      <c r="AL280" s="118" t="s">
        <v>150</v>
      </c>
    </row>
    <row r="281" spans="2:38" ht="20.45">
      <c r="B281" s="107" t="s">
        <v>237</v>
      </c>
      <c r="C281" s="108" t="s">
        <v>64</v>
      </c>
      <c r="D281" s="109" t="s">
        <v>149</v>
      </c>
      <c r="E281" s="107"/>
      <c r="F281" s="108">
        <v>6866</v>
      </c>
      <c r="G281" s="109">
        <v>718</v>
      </c>
      <c r="H281" s="107"/>
      <c r="I281" s="108">
        <v>6295</v>
      </c>
      <c r="J281" s="109">
        <v>718</v>
      </c>
      <c r="K281" s="107"/>
      <c r="L281" s="109"/>
      <c r="M281" s="107">
        <v>-1593</v>
      </c>
      <c r="N281" s="108">
        <v>-1593</v>
      </c>
      <c r="O281" s="109">
        <v>-1593</v>
      </c>
      <c r="P281" s="115" t="s">
        <v>40</v>
      </c>
      <c r="Q281" s="113" t="s">
        <v>41</v>
      </c>
      <c r="R281" s="107" t="s">
        <v>139</v>
      </c>
      <c r="S281" s="108">
        <v>571</v>
      </c>
      <c r="T281" s="109">
        <v>0</v>
      </c>
      <c r="U281" s="107"/>
      <c r="V281" s="108"/>
      <c r="W281" s="109"/>
      <c r="X281" s="107" t="s">
        <v>5</v>
      </c>
      <c r="Y281" s="108">
        <v>-140</v>
      </c>
      <c r="Z281" s="117" t="s">
        <v>170</v>
      </c>
      <c r="AA281" s="107"/>
      <c r="AB281" s="108"/>
      <c r="AC281" s="109"/>
      <c r="AD281" s="107"/>
      <c r="AE281" s="108"/>
      <c r="AF281" s="119"/>
      <c r="AG281" s="107"/>
      <c r="AH281" s="108"/>
      <c r="AI281" s="109"/>
      <c r="AJ281" s="104" t="s">
        <v>9</v>
      </c>
      <c r="AK281" s="146">
        <v>-10000</v>
      </c>
      <c r="AL281" s="118" t="s">
        <v>150</v>
      </c>
    </row>
    <row r="282" spans="2:38" ht="20.45">
      <c r="B282" s="107" t="s">
        <v>237</v>
      </c>
      <c r="C282" s="108" t="s">
        <v>64</v>
      </c>
      <c r="D282" s="109" t="s">
        <v>151</v>
      </c>
      <c r="E282" s="107"/>
      <c r="F282" s="108">
        <v>7540</v>
      </c>
      <c r="G282" s="109">
        <v>654</v>
      </c>
      <c r="H282" s="107"/>
      <c r="I282" s="108">
        <v>7236</v>
      </c>
      <c r="J282" s="109">
        <v>654</v>
      </c>
      <c r="K282" s="107"/>
      <c r="L282" s="109"/>
      <c r="M282" s="107">
        <v>-2829</v>
      </c>
      <c r="N282" s="108">
        <v>-2829</v>
      </c>
      <c r="O282" s="109">
        <v>-2829</v>
      </c>
      <c r="P282" s="115" t="s">
        <v>144</v>
      </c>
      <c r="Q282" s="113" t="s">
        <v>144</v>
      </c>
      <c r="R282" s="107" t="s">
        <v>139</v>
      </c>
      <c r="S282" s="108">
        <v>304</v>
      </c>
      <c r="T282" s="109">
        <v>0</v>
      </c>
      <c r="U282" s="107"/>
      <c r="V282" s="108"/>
      <c r="W282" s="113"/>
      <c r="X282" s="107" t="s">
        <v>5</v>
      </c>
      <c r="Y282" s="108">
        <v>-20</v>
      </c>
      <c r="Z282" s="117" t="s">
        <v>170</v>
      </c>
      <c r="AA282" s="107"/>
      <c r="AB282" s="108"/>
      <c r="AC282" s="109"/>
      <c r="AD282" s="107"/>
      <c r="AE282" s="108"/>
      <c r="AF282" s="119"/>
      <c r="AG282" s="107"/>
      <c r="AH282" s="108"/>
      <c r="AI282" s="109"/>
      <c r="AJ282" s="104" t="s">
        <v>9</v>
      </c>
      <c r="AK282" s="146">
        <v>-10000</v>
      </c>
      <c r="AL282" s="118" t="s">
        <v>150</v>
      </c>
    </row>
    <row r="283" spans="2:38" ht="30.6">
      <c r="B283" s="107" t="s">
        <v>237</v>
      </c>
      <c r="C283" s="108" t="s">
        <v>64</v>
      </c>
      <c r="D283" s="109" t="s">
        <v>155</v>
      </c>
      <c r="E283" s="107"/>
      <c r="F283" s="108">
        <v>7322</v>
      </c>
      <c r="G283" s="109">
        <v>611</v>
      </c>
      <c r="H283" s="107"/>
      <c r="I283" s="108">
        <v>7322</v>
      </c>
      <c r="J283" s="109">
        <v>606</v>
      </c>
      <c r="K283" s="107"/>
      <c r="L283" s="109"/>
      <c r="M283" s="107">
        <v>-2702</v>
      </c>
      <c r="N283" s="108">
        <v>-2702</v>
      </c>
      <c r="O283" s="109">
        <v>-2702</v>
      </c>
      <c r="P283" s="115" t="s">
        <v>144</v>
      </c>
      <c r="Q283" s="113" t="s">
        <v>144</v>
      </c>
      <c r="R283" s="107" t="s">
        <v>139</v>
      </c>
      <c r="S283" s="108">
        <v>5</v>
      </c>
      <c r="T283" s="109">
        <v>0</v>
      </c>
      <c r="U283" s="107"/>
      <c r="V283" s="108"/>
      <c r="W283" s="113"/>
      <c r="X283" s="107" t="s">
        <v>5</v>
      </c>
      <c r="Y283" s="108">
        <v>415</v>
      </c>
      <c r="Z283" s="117" t="s">
        <v>170</v>
      </c>
      <c r="AA283" s="107" t="s">
        <v>6</v>
      </c>
      <c r="AB283" s="108">
        <v>7008</v>
      </c>
      <c r="AC283" s="117" t="s">
        <v>239</v>
      </c>
      <c r="AD283" s="107"/>
      <c r="AE283" s="108"/>
      <c r="AF283" s="119"/>
      <c r="AG283" s="107"/>
      <c r="AH283" s="108"/>
      <c r="AI283" s="109"/>
      <c r="AJ283" s="104" t="s">
        <v>9</v>
      </c>
      <c r="AK283" s="146">
        <v>-10000</v>
      </c>
      <c r="AL283" s="118" t="s">
        <v>150</v>
      </c>
    </row>
    <row r="284" spans="2:38" ht="20.45">
      <c r="B284" s="107" t="s">
        <v>240</v>
      </c>
      <c r="C284" s="108" t="s">
        <v>64</v>
      </c>
      <c r="D284" s="109" t="s">
        <v>149</v>
      </c>
      <c r="E284" s="107"/>
      <c r="F284" s="108">
        <v>7969</v>
      </c>
      <c r="G284" s="109">
        <v>643</v>
      </c>
      <c r="H284" s="107"/>
      <c r="I284" s="108">
        <v>7968</v>
      </c>
      <c r="J284" s="109">
        <v>643</v>
      </c>
      <c r="K284" s="107"/>
      <c r="L284" s="109"/>
      <c r="M284" s="107">
        <v>0</v>
      </c>
      <c r="N284" s="108">
        <v>0</v>
      </c>
      <c r="O284" s="109">
        <v>0</v>
      </c>
      <c r="P284" s="115" t="s">
        <v>144</v>
      </c>
      <c r="Q284" s="113" t="s">
        <v>41</v>
      </c>
      <c r="R284" s="107" t="s">
        <v>139</v>
      </c>
      <c r="S284" s="108">
        <v>1</v>
      </c>
      <c r="T284" s="109">
        <v>0</v>
      </c>
      <c r="U284" s="107"/>
      <c r="V284" s="108"/>
      <c r="W284" s="109"/>
      <c r="X284" s="107"/>
      <c r="Y284" s="108"/>
      <c r="Z284" s="117"/>
      <c r="AA284" s="107"/>
      <c r="AB284" s="108"/>
      <c r="AC284" s="109"/>
      <c r="AD284" s="107"/>
      <c r="AE284" s="108"/>
      <c r="AF284" s="109"/>
      <c r="AG284" s="107"/>
      <c r="AH284" s="108"/>
      <c r="AI284" s="109"/>
      <c r="AJ284" s="107"/>
      <c r="AK284" s="108"/>
      <c r="AL284" s="109"/>
    </row>
    <row r="285" spans="2:38" ht="20.45">
      <c r="B285" s="107" t="s">
        <v>244</v>
      </c>
      <c r="C285" s="108" t="s">
        <v>64</v>
      </c>
      <c r="D285" s="109" t="s">
        <v>138</v>
      </c>
      <c r="E285" s="107"/>
      <c r="F285" s="108">
        <v>3809</v>
      </c>
      <c r="G285" s="109">
        <v>173</v>
      </c>
      <c r="H285" s="107"/>
      <c r="I285" s="108">
        <v>3330</v>
      </c>
      <c r="J285" s="109">
        <v>173</v>
      </c>
      <c r="K285" s="107"/>
      <c r="L285" s="109"/>
      <c r="M285" s="107">
        <v>0</v>
      </c>
      <c r="N285" s="108">
        <v>0</v>
      </c>
      <c r="O285" s="109">
        <v>0</v>
      </c>
      <c r="P285" s="115" t="s">
        <v>160</v>
      </c>
      <c r="Q285" s="113" t="s">
        <v>41</v>
      </c>
      <c r="R285" s="107" t="s">
        <v>139</v>
      </c>
      <c r="S285" s="108">
        <v>479</v>
      </c>
      <c r="T285" s="109">
        <v>0</v>
      </c>
      <c r="U285" s="107"/>
      <c r="V285" s="108"/>
      <c r="W285" s="109"/>
      <c r="X285" s="107" t="s">
        <v>5</v>
      </c>
      <c r="Y285" s="108">
        <v>345</v>
      </c>
      <c r="Z285" s="117" t="s">
        <v>170</v>
      </c>
      <c r="AA285" s="107"/>
      <c r="AB285" s="108"/>
      <c r="AC285" s="109"/>
      <c r="AD285" s="107"/>
      <c r="AE285" s="108"/>
      <c r="AF285" s="109"/>
      <c r="AG285" s="107"/>
      <c r="AH285" s="108"/>
      <c r="AI285" s="109"/>
      <c r="AJ285" s="104" t="s">
        <v>9</v>
      </c>
      <c r="AK285" s="146">
        <v>-10000</v>
      </c>
      <c r="AL285" s="118" t="s">
        <v>150</v>
      </c>
    </row>
    <row r="286" spans="2:38" ht="20.45">
      <c r="B286" s="107" t="s">
        <v>244</v>
      </c>
      <c r="C286" s="108" t="s">
        <v>64</v>
      </c>
      <c r="D286" s="109" t="s">
        <v>141</v>
      </c>
      <c r="E286" s="107"/>
      <c r="F286" s="108">
        <v>3809</v>
      </c>
      <c r="G286" s="109">
        <v>173</v>
      </c>
      <c r="H286" s="107"/>
      <c r="I286" s="108">
        <v>3566</v>
      </c>
      <c r="J286" s="109">
        <v>173</v>
      </c>
      <c r="K286" s="107"/>
      <c r="L286" s="109"/>
      <c r="M286" s="107">
        <v>0</v>
      </c>
      <c r="N286" s="108">
        <v>0</v>
      </c>
      <c r="O286" s="109">
        <v>0</v>
      </c>
      <c r="P286" s="115" t="s">
        <v>160</v>
      </c>
      <c r="Q286" s="113" t="s">
        <v>41</v>
      </c>
      <c r="R286" s="107" t="s">
        <v>139</v>
      </c>
      <c r="S286" s="108">
        <v>243</v>
      </c>
      <c r="T286" s="109">
        <v>0</v>
      </c>
      <c r="U286" s="107"/>
      <c r="V286" s="108"/>
      <c r="W286" s="109"/>
      <c r="X286" s="107" t="s">
        <v>5</v>
      </c>
      <c r="Y286" s="108">
        <v>345</v>
      </c>
      <c r="Z286" s="117" t="s">
        <v>170</v>
      </c>
      <c r="AA286" s="107"/>
      <c r="AB286" s="108"/>
      <c r="AC286" s="109"/>
      <c r="AD286" s="107"/>
      <c r="AE286" s="108"/>
      <c r="AF286" s="119"/>
      <c r="AG286" s="107"/>
      <c r="AH286" s="108"/>
      <c r="AI286" s="109"/>
      <c r="AJ286" s="104" t="s">
        <v>9</v>
      </c>
      <c r="AK286" s="146">
        <v>-10000</v>
      </c>
      <c r="AL286" s="118" t="s">
        <v>150</v>
      </c>
    </row>
    <row r="287" spans="2:38" ht="20.45">
      <c r="B287" s="107" t="s">
        <v>244</v>
      </c>
      <c r="C287" s="108" t="s">
        <v>64</v>
      </c>
      <c r="D287" s="109" t="s">
        <v>142</v>
      </c>
      <c r="E287" s="107"/>
      <c r="F287" s="108">
        <v>3927</v>
      </c>
      <c r="G287" s="109">
        <v>374</v>
      </c>
      <c r="H287" s="107"/>
      <c r="I287" s="108">
        <v>3813</v>
      </c>
      <c r="J287" s="109">
        <v>374</v>
      </c>
      <c r="K287" s="107"/>
      <c r="L287" s="109"/>
      <c r="M287" s="107">
        <v>0</v>
      </c>
      <c r="N287" s="108">
        <v>0</v>
      </c>
      <c r="O287" s="109">
        <v>0</v>
      </c>
      <c r="P287" s="115" t="s">
        <v>144</v>
      </c>
      <c r="Q287" s="113" t="s">
        <v>144</v>
      </c>
      <c r="R287" s="107" t="s">
        <v>139</v>
      </c>
      <c r="S287" s="108">
        <v>114</v>
      </c>
      <c r="T287" s="109">
        <v>0</v>
      </c>
      <c r="U287" s="107"/>
      <c r="V287" s="108"/>
      <c r="W287" s="109"/>
      <c r="X287" s="107" t="s">
        <v>5</v>
      </c>
      <c r="Y287" s="108">
        <v>345</v>
      </c>
      <c r="Z287" s="140" t="s">
        <v>170</v>
      </c>
      <c r="AA287" s="107"/>
      <c r="AB287" s="108"/>
      <c r="AC287" s="109"/>
      <c r="AD287" s="107"/>
      <c r="AE287" s="108"/>
      <c r="AF287" s="119"/>
      <c r="AG287" s="107"/>
      <c r="AH287" s="108"/>
      <c r="AI287" s="109"/>
      <c r="AJ287" s="104" t="s">
        <v>9</v>
      </c>
      <c r="AK287" s="146">
        <v>-10000</v>
      </c>
      <c r="AL287" s="118" t="s">
        <v>150</v>
      </c>
    </row>
    <row r="288" spans="2:38" ht="20.45">
      <c r="B288" s="107" t="s">
        <v>244</v>
      </c>
      <c r="C288" s="108" t="s">
        <v>64</v>
      </c>
      <c r="D288" s="109" t="s">
        <v>143</v>
      </c>
      <c r="E288" s="107"/>
      <c r="F288" s="108">
        <v>6391</v>
      </c>
      <c r="G288" s="109">
        <v>620</v>
      </c>
      <c r="H288" s="107"/>
      <c r="I288" s="108">
        <v>3991</v>
      </c>
      <c r="J288" s="109">
        <v>620</v>
      </c>
      <c r="K288" s="107"/>
      <c r="L288" s="109"/>
      <c r="M288" s="107">
        <v>0</v>
      </c>
      <c r="N288" s="108">
        <v>0</v>
      </c>
      <c r="O288" s="109">
        <v>0</v>
      </c>
      <c r="P288" s="115" t="s">
        <v>160</v>
      </c>
      <c r="Q288" s="113" t="s">
        <v>41</v>
      </c>
      <c r="R288" s="107" t="s">
        <v>139</v>
      </c>
      <c r="S288" s="108">
        <v>2400</v>
      </c>
      <c r="T288" s="109">
        <v>0</v>
      </c>
      <c r="U288" s="107"/>
      <c r="V288" s="108"/>
      <c r="W288" s="109"/>
      <c r="X288" s="107" t="s">
        <v>5</v>
      </c>
      <c r="Y288" s="108">
        <v>417</v>
      </c>
      <c r="Z288" s="117" t="s">
        <v>170</v>
      </c>
      <c r="AA288" s="107"/>
      <c r="AB288" s="108"/>
      <c r="AC288" s="109"/>
      <c r="AD288" s="107"/>
      <c r="AE288" s="108"/>
      <c r="AF288" s="119"/>
      <c r="AG288" s="107"/>
      <c r="AH288" s="108"/>
      <c r="AI288" s="109"/>
      <c r="AJ288" s="104" t="s">
        <v>9</v>
      </c>
      <c r="AK288" s="146">
        <v>-10000</v>
      </c>
      <c r="AL288" s="118" t="s">
        <v>150</v>
      </c>
    </row>
    <row r="289" spans="2:38" ht="20.45">
      <c r="B289" s="107" t="s">
        <v>244</v>
      </c>
      <c r="C289" s="108" t="s">
        <v>64</v>
      </c>
      <c r="D289" s="109" t="s">
        <v>145</v>
      </c>
      <c r="E289" s="107"/>
      <c r="F289" s="108">
        <v>5918</v>
      </c>
      <c r="G289" s="109">
        <v>651</v>
      </c>
      <c r="H289" s="107"/>
      <c r="I289" s="108">
        <v>5364</v>
      </c>
      <c r="J289" s="109">
        <v>651</v>
      </c>
      <c r="K289" s="107"/>
      <c r="L289" s="109"/>
      <c r="M289" s="107">
        <v>0</v>
      </c>
      <c r="N289" s="108">
        <v>0</v>
      </c>
      <c r="O289" s="109">
        <v>0</v>
      </c>
      <c r="P289" s="115" t="s">
        <v>144</v>
      </c>
      <c r="Q289" s="113" t="s">
        <v>144</v>
      </c>
      <c r="R289" s="107" t="s">
        <v>139</v>
      </c>
      <c r="S289" s="108">
        <v>554</v>
      </c>
      <c r="T289" s="109">
        <v>0</v>
      </c>
      <c r="U289" s="107"/>
      <c r="V289" s="108"/>
      <c r="W289" s="109"/>
      <c r="X289" s="107" t="s">
        <v>5</v>
      </c>
      <c r="Y289" s="108">
        <v>421</v>
      </c>
      <c r="Z289" s="117" t="s">
        <v>170</v>
      </c>
      <c r="AA289" s="107"/>
      <c r="AB289" s="108"/>
      <c r="AC289" s="109"/>
      <c r="AD289" s="107"/>
      <c r="AE289" s="108"/>
      <c r="AF289" s="109"/>
      <c r="AG289" s="107"/>
      <c r="AH289" s="108"/>
      <c r="AI289" s="109"/>
      <c r="AJ289" s="104" t="s">
        <v>9</v>
      </c>
      <c r="AK289" s="146">
        <v>-10000</v>
      </c>
      <c r="AL289" s="118" t="s">
        <v>150</v>
      </c>
    </row>
    <row r="290" spans="2:38" ht="20.45">
      <c r="B290" s="107" t="s">
        <v>245</v>
      </c>
      <c r="C290" s="108" t="s">
        <v>64</v>
      </c>
      <c r="D290" s="109" t="s">
        <v>138</v>
      </c>
      <c r="E290" s="107"/>
      <c r="F290" s="108">
        <v>4203</v>
      </c>
      <c r="G290" s="109">
        <v>1979</v>
      </c>
      <c r="H290" s="107"/>
      <c r="I290" s="108">
        <v>1566</v>
      </c>
      <c r="J290" s="109">
        <v>1979</v>
      </c>
      <c r="K290" s="107"/>
      <c r="L290" s="109"/>
      <c r="M290" s="107">
        <v>0</v>
      </c>
      <c r="N290" s="108">
        <v>0</v>
      </c>
      <c r="O290" s="109">
        <v>0</v>
      </c>
      <c r="P290" s="115" t="s">
        <v>160</v>
      </c>
      <c r="Q290" s="113" t="s">
        <v>144</v>
      </c>
      <c r="R290" s="107" t="s">
        <v>139</v>
      </c>
      <c r="S290" s="108">
        <v>2637</v>
      </c>
      <c r="T290" s="109">
        <v>0</v>
      </c>
      <c r="U290" s="107"/>
      <c r="V290" s="108"/>
      <c r="W290" s="109"/>
      <c r="X290" s="107" t="s">
        <v>5</v>
      </c>
      <c r="Y290" s="108">
        <v>394</v>
      </c>
      <c r="Z290" s="117" t="s">
        <v>170</v>
      </c>
      <c r="AA290" s="107"/>
      <c r="AB290" s="108"/>
      <c r="AC290" s="109"/>
      <c r="AD290" s="107"/>
      <c r="AE290" s="108"/>
      <c r="AF290" s="109"/>
      <c r="AG290" s="107"/>
      <c r="AH290" s="108"/>
      <c r="AI290" s="109"/>
      <c r="AJ290" s="104" t="s">
        <v>9</v>
      </c>
      <c r="AK290" s="146">
        <v>-10000</v>
      </c>
      <c r="AL290" s="118" t="s">
        <v>150</v>
      </c>
    </row>
    <row r="291" spans="2:38" ht="20.45">
      <c r="B291" s="107" t="s">
        <v>245</v>
      </c>
      <c r="C291" s="108" t="s">
        <v>64</v>
      </c>
      <c r="D291" s="109" t="s">
        <v>141</v>
      </c>
      <c r="E291" s="107"/>
      <c r="F291" s="108">
        <v>4203</v>
      </c>
      <c r="G291" s="109">
        <v>1979</v>
      </c>
      <c r="H291" s="107"/>
      <c r="I291" s="108">
        <v>1566</v>
      </c>
      <c r="J291" s="109">
        <v>1979</v>
      </c>
      <c r="K291" s="107"/>
      <c r="L291" s="109"/>
      <c r="M291" s="107">
        <v>0</v>
      </c>
      <c r="N291" s="108">
        <v>0</v>
      </c>
      <c r="O291" s="109">
        <v>0</v>
      </c>
      <c r="P291" s="115" t="s">
        <v>160</v>
      </c>
      <c r="Q291" s="113" t="s">
        <v>144</v>
      </c>
      <c r="R291" s="107" t="s">
        <v>139</v>
      </c>
      <c r="S291" s="108">
        <v>2637</v>
      </c>
      <c r="T291" s="109">
        <v>0</v>
      </c>
      <c r="U291" s="107"/>
      <c r="V291" s="108"/>
      <c r="W291" s="113"/>
      <c r="X291" s="107" t="s">
        <v>5</v>
      </c>
      <c r="Y291" s="108">
        <v>394</v>
      </c>
      <c r="Z291" s="117" t="s">
        <v>170</v>
      </c>
      <c r="AA291" s="107"/>
      <c r="AB291" s="108"/>
      <c r="AC291" s="109"/>
      <c r="AD291" s="107"/>
      <c r="AE291" s="108"/>
      <c r="AF291" s="119"/>
      <c r="AG291" s="107"/>
      <c r="AH291" s="108"/>
      <c r="AI291" s="109"/>
      <c r="AJ291" s="104" t="s">
        <v>9</v>
      </c>
      <c r="AK291" s="146">
        <v>-10000</v>
      </c>
      <c r="AL291" s="118" t="s">
        <v>150</v>
      </c>
    </row>
    <row r="292" spans="2:38" ht="20.45">
      <c r="B292" s="107" t="s">
        <v>245</v>
      </c>
      <c r="C292" s="108" t="s">
        <v>64</v>
      </c>
      <c r="D292" s="109" t="s">
        <v>142</v>
      </c>
      <c r="E292" s="107"/>
      <c r="F292" s="108">
        <v>4203</v>
      </c>
      <c r="G292" s="109">
        <v>1979</v>
      </c>
      <c r="H292" s="107"/>
      <c r="I292" s="108">
        <v>1062</v>
      </c>
      <c r="J292" s="109">
        <v>1979</v>
      </c>
      <c r="K292" s="107"/>
      <c r="L292" s="109"/>
      <c r="M292" s="107">
        <v>0</v>
      </c>
      <c r="N292" s="108">
        <v>0</v>
      </c>
      <c r="O292" s="109">
        <v>0</v>
      </c>
      <c r="P292" s="115" t="s">
        <v>160</v>
      </c>
      <c r="Q292" s="113" t="s">
        <v>144</v>
      </c>
      <c r="R292" s="107" t="s">
        <v>139</v>
      </c>
      <c r="S292" s="108">
        <v>3141</v>
      </c>
      <c r="T292" s="109">
        <v>0</v>
      </c>
      <c r="U292" s="107"/>
      <c r="V292" s="108"/>
      <c r="W292" s="113"/>
      <c r="X292" s="107" t="s">
        <v>5</v>
      </c>
      <c r="Y292" s="108">
        <v>193</v>
      </c>
      <c r="Z292" s="117" t="s">
        <v>170</v>
      </c>
      <c r="AA292" s="107"/>
      <c r="AB292" s="108"/>
      <c r="AC292" s="109"/>
      <c r="AD292" s="107"/>
      <c r="AE292" s="108"/>
      <c r="AF292" s="119"/>
      <c r="AG292" s="107"/>
      <c r="AH292" s="108"/>
      <c r="AI292" s="109"/>
      <c r="AJ292" s="104" t="s">
        <v>9</v>
      </c>
      <c r="AK292" s="146">
        <v>-10000</v>
      </c>
      <c r="AL292" s="118" t="s">
        <v>150</v>
      </c>
    </row>
    <row r="293" spans="2:38" ht="20.45">
      <c r="B293" s="107" t="s">
        <v>246</v>
      </c>
      <c r="C293" s="108" t="s">
        <v>64</v>
      </c>
      <c r="D293" s="109" t="s">
        <v>149</v>
      </c>
      <c r="E293" s="107"/>
      <c r="F293" s="108">
        <v>7071</v>
      </c>
      <c r="G293" s="109">
        <v>585</v>
      </c>
      <c r="H293" s="107"/>
      <c r="I293" s="108">
        <v>7070</v>
      </c>
      <c r="J293" s="109">
        <v>585</v>
      </c>
      <c r="K293" s="107"/>
      <c r="L293" s="109"/>
      <c r="M293" s="107">
        <v>6599</v>
      </c>
      <c r="N293" s="108">
        <v>0</v>
      </c>
      <c r="O293" s="109">
        <v>6599</v>
      </c>
      <c r="P293" s="115" t="s">
        <v>144</v>
      </c>
      <c r="Q293" s="113" t="s">
        <v>41</v>
      </c>
      <c r="R293" s="107" t="s">
        <v>139</v>
      </c>
      <c r="S293" s="108">
        <v>1</v>
      </c>
      <c r="T293" s="109">
        <v>0</v>
      </c>
      <c r="U293" s="107"/>
      <c r="V293" s="108"/>
      <c r="W293" s="113"/>
      <c r="X293" s="107"/>
      <c r="Y293" s="108"/>
      <c r="Z293" s="117"/>
      <c r="AA293" s="107"/>
      <c r="AB293" s="108"/>
      <c r="AC293" s="109"/>
      <c r="AD293" s="107"/>
      <c r="AE293" s="108"/>
      <c r="AF293" s="119"/>
      <c r="AG293" s="107"/>
      <c r="AH293" s="108"/>
      <c r="AI293" s="109"/>
      <c r="AJ293" s="107"/>
      <c r="AK293" s="108"/>
      <c r="AL293" s="109"/>
    </row>
    <row r="294" spans="2:38" ht="20.45">
      <c r="B294" s="107" t="s">
        <v>247</v>
      </c>
      <c r="C294" s="108" t="s">
        <v>64</v>
      </c>
      <c r="D294" s="109" t="s">
        <v>148</v>
      </c>
      <c r="E294" s="107"/>
      <c r="F294" s="108">
        <v>8325</v>
      </c>
      <c r="G294" s="109">
        <v>845</v>
      </c>
      <c r="H294" s="107"/>
      <c r="I294" s="108">
        <v>8035</v>
      </c>
      <c r="J294" s="109">
        <v>816</v>
      </c>
      <c r="K294" s="107"/>
      <c r="L294" s="109"/>
      <c r="M294" s="107">
        <v>290</v>
      </c>
      <c r="N294" s="108">
        <v>290</v>
      </c>
      <c r="O294" s="109">
        <v>290</v>
      </c>
      <c r="P294" s="115" t="s">
        <v>63</v>
      </c>
      <c r="Q294" s="113" t="s">
        <v>41</v>
      </c>
      <c r="R294" s="107" t="s">
        <v>139</v>
      </c>
      <c r="S294" s="108">
        <v>319</v>
      </c>
      <c r="T294" s="109">
        <v>290</v>
      </c>
      <c r="U294" s="107"/>
      <c r="V294" s="108"/>
      <c r="W294" s="113"/>
      <c r="X294" s="107" t="s">
        <v>5</v>
      </c>
      <c r="Y294" s="108">
        <v>173</v>
      </c>
      <c r="Z294" s="117" t="s">
        <v>42</v>
      </c>
      <c r="AA294" s="107" t="s">
        <v>6</v>
      </c>
      <c r="AB294" s="108">
        <v>7555</v>
      </c>
      <c r="AC294" s="117" t="s">
        <v>48</v>
      </c>
      <c r="AD294" s="107"/>
      <c r="AE294" s="108"/>
      <c r="AF294" s="109"/>
      <c r="AG294" s="107"/>
      <c r="AH294" s="108"/>
      <c r="AI294" s="109"/>
      <c r="AJ294" s="107"/>
      <c r="AK294" s="108"/>
      <c r="AL294" s="109"/>
    </row>
    <row r="295" spans="2:38" ht="20.45">
      <c r="B295" s="107" t="s">
        <v>247</v>
      </c>
      <c r="C295" s="108" t="s">
        <v>64</v>
      </c>
      <c r="D295" s="109" t="s">
        <v>149</v>
      </c>
      <c r="E295" s="107"/>
      <c r="F295" s="108">
        <v>8252</v>
      </c>
      <c r="G295" s="109">
        <v>850</v>
      </c>
      <c r="H295" s="107"/>
      <c r="I295" s="108">
        <v>7906</v>
      </c>
      <c r="J295" s="109">
        <v>844</v>
      </c>
      <c r="K295" s="107"/>
      <c r="L295" s="109"/>
      <c r="M295" s="107">
        <v>584</v>
      </c>
      <c r="N295" s="108">
        <v>343</v>
      </c>
      <c r="O295" s="109">
        <v>584</v>
      </c>
      <c r="P295" s="115" t="s">
        <v>44</v>
      </c>
      <c r="Q295" s="113" t="s">
        <v>41</v>
      </c>
      <c r="R295" s="107" t="s">
        <v>139</v>
      </c>
      <c r="S295" s="108">
        <v>352</v>
      </c>
      <c r="T295" s="109">
        <v>343</v>
      </c>
      <c r="U295" s="107"/>
      <c r="V295" s="108"/>
      <c r="W295" s="113"/>
      <c r="X295" s="107" t="s">
        <v>5</v>
      </c>
      <c r="Y295" s="108">
        <v>-47</v>
      </c>
      <c r="Z295" s="117" t="s">
        <v>42</v>
      </c>
      <c r="AA295" s="107"/>
      <c r="AB295" s="108"/>
      <c r="AC295" s="109"/>
      <c r="AD295" s="107"/>
      <c r="AE295" s="108"/>
      <c r="AF295" s="109"/>
      <c r="AG295" s="107"/>
      <c r="AH295" s="108"/>
      <c r="AI295" s="109"/>
      <c r="AJ295" s="107"/>
      <c r="AK295" s="108"/>
      <c r="AL295" s="109"/>
    </row>
    <row r="296" spans="2:38" ht="20.45">
      <c r="B296" s="107" t="s">
        <v>247</v>
      </c>
      <c r="C296" s="108" t="s">
        <v>64</v>
      </c>
      <c r="D296" s="109" t="s">
        <v>153</v>
      </c>
      <c r="E296" s="107"/>
      <c r="F296" s="108">
        <v>7655</v>
      </c>
      <c r="G296" s="109">
        <v>816</v>
      </c>
      <c r="H296" s="107"/>
      <c r="I296" s="108">
        <v>7609</v>
      </c>
      <c r="J296" s="109">
        <v>816</v>
      </c>
      <c r="K296" s="107"/>
      <c r="L296" s="109"/>
      <c r="M296" s="107">
        <v>-1357</v>
      </c>
      <c r="N296" s="108">
        <v>-1357</v>
      </c>
      <c r="O296" s="109">
        <v>-1357</v>
      </c>
      <c r="P296" s="115" t="s">
        <v>144</v>
      </c>
      <c r="Q296" s="113" t="s">
        <v>41</v>
      </c>
      <c r="R296" s="107" t="s">
        <v>139</v>
      </c>
      <c r="S296" s="108">
        <v>46</v>
      </c>
      <c r="T296" s="109">
        <v>0</v>
      </c>
      <c r="U296" s="107"/>
      <c r="V296" s="108"/>
      <c r="W296" s="109"/>
      <c r="X296" s="107"/>
      <c r="Y296" s="108"/>
      <c r="Z296" s="117"/>
      <c r="AA296" s="107" t="s">
        <v>6</v>
      </c>
      <c r="AB296" s="108">
        <v>7390</v>
      </c>
      <c r="AC296" s="117" t="s">
        <v>202</v>
      </c>
      <c r="AD296" s="107"/>
      <c r="AE296" s="108"/>
      <c r="AF296" s="109"/>
      <c r="AG296" s="107"/>
      <c r="AH296" s="108"/>
      <c r="AI296" s="109"/>
      <c r="AJ296" s="107"/>
      <c r="AK296" s="108"/>
      <c r="AL296" s="109"/>
    </row>
    <row r="297" spans="2:38" ht="20.45">
      <c r="B297" s="107" t="s">
        <v>248</v>
      </c>
      <c r="C297" s="108" t="s">
        <v>64</v>
      </c>
      <c r="D297" s="109" t="s">
        <v>151</v>
      </c>
      <c r="E297" s="108"/>
      <c r="F297" s="108">
        <v>7247</v>
      </c>
      <c r="G297" s="109">
        <v>599</v>
      </c>
      <c r="H297" s="108"/>
      <c r="I297" s="108">
        <v>7096</v>
      </c>
      <c r="J297" s="109">
        <v>599</v>
      </c>
      <c r="K297" s="107"/>
      <c r="L297" s="109"/>
      <c r="M297" s="107">
        <v>1058</v>
      </c>
      <c r="N297" s="108">
        <v>246</v>
      </c>
      <c r="O297" s="109">
        <v>1058</v>
      </c>
      <c r="P297" s="115" t="s">
        <v>44</v>
      </c>
      <c r="Q297" s="113" t="s">
        <v>41</v>
      </c>
      <c r="R297" s="107" t="s">
        <v>139</v>
      </c>
      <c r="S297" s="108">
        <v>151</v>
      </c>
      <c r="T297" s="113">
        <v>246</v>
      </c>
      <c r="U297" s="107"/>
      <c r="V297" s="108"/>
      <c r="W297" s="113"/>
      <c r="X297" s="107"/>
      <c r="Y297" s="108"/>
      <c r="Z297" s="117"/>
      <c r="AA297" s="107"/>
      <c r="AB297" s="108"/>
      <c r="AC297" s="113"/>
      <c r="AD297" s="107"/>
      <c r="AE297" s="108"/>
      <c r="AF297" s="113"/>
      <c r="AG297" s="107"/>
      <c r="AH297" s="108"/>
      <c r="AI297" s="108"/>
      <c r="AJ297" s="107"/>
      <c r="AK297" s="108"/>
      <c r="AL297" s="109"/>
    </row>
    <row r="298" spans="2:38" ht="20.45">
      <c r="B298" s="108" t="s">
        <v>248</v>
      </c>
      <c r="C298" s="108" t="s">
        <v>64</v>
      </c>
      <c r="D298" s="108" t="s">
        <v>153</v>
      </c>
      <c r="E298" s="108"/>
      <c r="F298" s="108">
        <v>7760</v>
      </c>
      <c r="G298" s="108">
        <v>599</v>
      </c>
      <c r="H298" s="108"/>
      <c r="I298" s="108">
        <v>7515</v>
      </c>
      <c r="J298" s="109">
        <v>599</v>
      </c>
      <c r="K298" s="108"/>
      <c r="L298" s="109"/>
      <c r="M298" s="108">
        <v>789</v>
      </c>
      <c r="N298" s="108">
        <v>246</v>
      </c>
      <c r="O298" s="109">
        <v>789</v>
      </c>
      <c r="P298" s="147" t="s">
        <v>44</v>
      </c>
      <c r="Q298" s="147" t="s">
        <v>41</v>
      </c>
      <c r="R298" s="108" t="s">
        <v>139</v>
      </c>
      <c r="S298" s="108">
        <v>245</v>
      </c>
      <c r="T298" s="113">
        <v>246</v>
      </c>
      <c r="U298" s="108"/>
      <c r="V298" s="108"/>
      <c r="W298" s="109"/>
      <c r="X298" s="108"/>
      <c r="Y298" s="108"/>
      <c r="Z298" s="117"/>
      <c r="AA298" s="107"/>
      <c r="AB298" s="108"/>
      <c r="AC298" s="109"/>
      <c r="AD298" s="108"/>
      <c r="AE298" s="108"/>
      <c r="AF298" s="109"/>
      <c r="AG298" s="108"/>
      <c r="AH298" s="108"/>
      <c r="AI298" s="109"/>
      <c r="AJ298" s="108"/>
      <c r="AK298" s="146"/>
      <c r="AL298" s="118"/>
    </row>
    <row r="299" spans="2:38" ht="20.45">
      <c r="B299" s="107" t="s">
        <v>248</v>
      </c>
      <c r="C299" s="108" t="s">
        <v>64</v>
      </c>
      <c r="D299" s="109" t="s">
        <v>155</v>
      </c>
      <c r="E299" s="108"/>
      <c r="F299" s="108">
        <v>7200</v>
      </c>
      <c r="G299" s="109">
        <v>548</v>
      </c>
      <c r="H299" s="108"/>
      <c r="I299" s="108">
        <v>7198</v>
      </c>
      <c r="J299" s="109">
        <v>548</v>
      </c>
      <c r="K299" s="108"/>
      <c r="L299" s="109"/>
      <c r="M299" s="108">
        <v>1132</v>
      </c>
      <c r="N299" s="108">
        <v>246</v>
      </c>
      <c r="O299" s="109">
        <v>1132</v>
      </c>
      <c r="P299" s="147" t="s">
        <v>44</v>
      </c>
      <c r="Q299" s="113" t="s">
        <v>41</v>
      </c>
      <c r="R299" s="108" t="s">
        <v>139</v>
      </c>
      <c r="S299" s="108">
        <v>2</v>
      </c>
      <c r="T299" s="109">
        <v>246</v>
      </c>
      <c r="U299" s="108"/>
      <c r="V299" s="108"/>
      <c r="W299" s="109"/>
      <c r="X299" s="108"/>
      <c r="Y299" s="108"/>
      <c r="Z299" s="117"/>
      <c r="AA299" s="108"/>
      <c r="AB299" s="108"/>
      <c r="AC299" s="109"/>
      <c r="AD299" s="108"/>
      <c r="AE299" s="108"/>
      <c r="AF299" s="109"/>
      <c r="AG299" s="108"/>
      <c r="AH299" s="108"/>
      <c r="AI299" s="148"/>
      <c r="AJ299" s="107"/>
      <c r="AK299" s="108"/>
      <c r="AL299" s="116"/>
    </row>
    <row r="300" spans="2:38" ht="20.45">
      <c r="B300" s="107" t="s">
        <v>249</v>
      </c>
      <c r="C300" s="108" t="s">
        <v>64</v>
      </c>
      <c r="D300" s="109" t="s">
        <v>147</v>
      </c>
      <c r="E300" s="108"/>
      <c r="F300" s="108">
        <v>8727</v>
      </c>
      <c r="G300" s="109">
        <v>755</v>
      </c>
      <c r="H300" s="108"/>
      <c r="I300" s="108">
        <v>8635</v>
      </c>
      <c r="J300" s="109">
        <v>755</v>
      </c>
      <c r="K300" s="108"/>
      <c r="L300" s="109"/>
      <c r="M300" s="108">
        <v>-6049</v>
      </c>
      <c r="N300" s="108">
        <v>-6049</v>
      </c>
      <c r="O300" s="109">
        <v>-6049</v>
      </c>
      <c r="P300" s="147" t="s">
        <v>40</v>
      </c>
      <c r="Q300" s="109" t="s">
        <v>144</v>
      </c>
      <c r="R300" s="108" t="s">
        <v>139</v>
      </c>
      <c r="S300" s="108">
        <v>92</v>
      </c>
      <c r="T300" s="109">
        <v>0</v>
      </c>
      <c r="U300" s="108"/>
      <c r="V300" s="108"/>
      <c r="W300" s="109"/>
      <c r="X300" s="108" t="s">
        <v>5</v>
      </c>
      <c r="Y300" s="108">
        <v>425</v>
      </c>
      <c r="Z300" s="117" t="s">
        <v>42</v>
      </c>
      <c r="AA300" s="108"/>
      <c r="AB300" s="108"/>
      <c r="AC300" s="109"/>
      <c r="AD300" s="108"/>
      <c r="AE300" s="108"/>
      <c r="AF300" s="109"/>
      <c r="AG300" s="108"/>
      <c r="AH300" s="108"/>
      <c r="AI300" s="148"/>
      <c r="AJ300" s="104" t="s">
        <v>9</v>
      </c>
      <c r="AK300" s="146">
        <v>-10000</v>
      </c>
      <c r="AL300" s="116" t="s">
        <v>150</v>
      </c>
    </row>
    <row r="301" spans="2:38" ht="20.45">
      <c r="B301" s="107" t="s">
        <v>249</v>
      </c>
      <c r="C301" s="108" t="s">
        <v>64</v>
      </c>
      <c r="D301" s="109" t="s">
        <v>148</v>
      </c>
      <c r="E301" s="108"/>
      <c r="F301" s="108">
        <v>8847</v>
      </c>
      <c r="G301" s="109">
        <v>755</v>
      </c>
      <c r="H301" s="108"/>
      <c r="I301" s="108">
        <v>8836</v>
      </c>
      <c r="J301" s="109">
        <v>755</v>
      </c>
      <c r="K301" s="108"/>
      <c r="L301" s="109"/>
      <c r="M301" s="108">
        <v>-6113</v>
      </c>
      <c r="N301" s="108">
        <v>-6113</v>
      </c>
      <c r="O301" s="109">
        <v>-6113</v>
      </c>
      <c r="P301" s="147" t="s">
        <v>40</v>
      </c>
      <c r="Q301" s="109" t="s">
        <v>144</v>
      </c>
      <c r="R301" s="108" t="s">
        <v>139</v>
      </c>
      <c r="S301" s="108">
        <v>11</v>
      </c>
      <c r="T301" s="109">
        <v>0</v>
      </c>
      <c r="U301" s="108"/>
      <c r="V301" s="108"/>
      <c r="W301" s="109"/>
      <c r="X301" s="108" t="s">
        <v>5</v>
      </c>
      <c r="Y301" s="108">
        <v>425</v>
      </c>
      <c r="Z301" s="117" t="s">
        <v>42</v>
      </c>
      <c r="AA301" s="108"/>
      <c r="AB301" s="108"/>
      <c r="AC301" s="109"/>
      <c r="AD301" s="108"/>
      <c r="AE301" s="108"/>
      <c r="AF301" s="109"/>
      <c r="AG301" s="108"/>
      <c r="AH301" s="108"/>
      <c r="AI301" s="148"/>
      <c r="AJ301" s="104" t="s">
        <v>9</v>
      </c>
      <c r="AK301" s="146">
        <v>-10000</v>
      </c>
      <c r="AL301" s="116" t="s">
        <v>150</v>
      </c>
    </row>
    <row r="302" spans="2:38">
      <c r="B302" s="107" t="s">
        <v>249</v>
      </c>
      <c r="C302" s="108" t="s">
        <v>64</v>
      </c>
      <c r="D302" s="109" t="s">
        <v>149</v>
      </c>
      <c r="E302" s="108"/>
      <c r="F302" s="108">
        <v>8801</v>
      </c>
      <c r="G302" s="109">
        <v>755</v>
      </c>
      <c r="H302" s="108"/>
      <c r="I302" s="108">
        <v>8306</v>
      </c>
      <c r="J302" s="109">
        <v>755</v>
      </c>
      <c r="K302" s="108"/>
      <c r="L302" s="109"/>
      <c r="M302" s="108">
        <v>-6110</v>
      </c>
      <c r="N302" s="108">
        <v>-6110</v>
      </c>
      <c r="O302" s="109">
        <v>-6110</v>
      </c>
      <c r="P302" s="147" t="s">
        <v>40</v>
      </c>
      <c r="Q302" s="109" t="s">
        <v>144</v>
      </c>
      <c r="R302" s="108" t="s">
        <v>139</v>
      </c>
      <c r="S302" s="108">
        <v>495</v>
      </c>
      <c r="T302" s="109">
        <v>0</v>
      </c>
      <c r="U302" s="108"/>
      <c r="V302" s="108"/>
      <c r="W302" s="109"/>
      <c r="X302" s="108"/>
      <c r="Y302" s="108"/>
      <c r="Z302" s="117"/>
      <c r="AA302" s="108"/>
      <c r="AB302" s="108"/>
      <c r="AC302" s="109"/>
      <c r="AD302" s="108"/>
      <c r="AE302" s="108"/>
      <c r="AF302" s="109"/>
      <c r="AG302" s="108"/>
      <c r="AH302" s="108"/>
      <c r="AI302" s="148"/>
      <c r="AJ302" s="104" t="s">
        <v>9</v>
      </c>
      <c r="AK302" s="146">
        <v>-10000</v>
      </c>
      <c r="AL302" s="116" t="s">
        <v>150</v>
      </c>
    </row>
    <row r="303" spans="2:38" ht="20.45">
      <c r="B303" s="107" t="s">
        <v>249</v>
      </c>
      <c r="C303" s="108" t="s">
        <v>64</v>
      </c>
      <c r="D303" s="109" t="s">
        <v>151</v>
      </c>
      <c r="E303" s="108"/>
      <c r="F303" s="108">
        <v>8575</v>
      </c>
      <c r="G303" s="109">
        <v>693</v>
      </c>
      <c r="H303" s="108"/>
      <c r="I303" s="108">
        <v>8555</v>
      </c>
      <c r="J303" s="109">
        <v>693</v>
      </c>
      <c r="K303" s="108"/>
      <c r="L303" s="109"/>
      <c r="M303" s="108">
        <v>-337</v>
      </c>
      <c r="N303" s="108">
        <v>-337</v>
      </c>
      <c r="O303" s="109">
        <v>-337</v>
      </c>
      <c r="P303" s="147" t="s">
        <v>40</v>
      </c>
      <c r="Q303" s="109" t="s">
        <v>144</v>
      </c>
      <c r="R303" s="108" t="s">
        <v>139</v>
      </c>
      <c r="S303" s="108">
        <v>20</v>
      </c>
      <c r="T303" s="109">
        <v>0</v>
      </c>
      <c r="U303" s="108"/>
      <c r="V303" s="108"/>
      <c r="W303" s="109"/>
      <c r="X303" s="108" t="s">
        <v>5</v>
      </c>
      <c r="Y303" s="108">
        <v>425</v>
      </c>
      <c r="Z303" s="117" t="s">
        <v>42</v>
      </c>
      <c r="AA303" s="108"/>
      <c r="AB303" s="108"/>
      <c r="AC303" s="109"/>
      <c r="AD303" s="108"/>
      <c r="AE303" s="108"/>
      <c r="AF303" s="109"/>
      <c r="AG303" s="108"/>
      <c r="AH303" s="108"/>
      <c r="AI303" s="148"/>
      <c r="AJ303" s="104" t="s">
        <v>9</v>
      </c>
      <c r="AK303" s="146">
        <v>-10000</v>
      </c>
      <c r="AL303" s="116" t="s">
        <v>150</v>
      </c>
    </row>
    <row r="304" spans="2:38" ht="20.45">
      <c r="B304" s="107" t="s">
        <v>249</v>
      </c>
      <c r="C304" s="108" t="s">
        <v>64</v>
      </c>
      <c r="D304" s="109" t="s">
        <v>153</v>
      </c>
      <c r="E304" s="108"/>
      <c r="F304" s="108">
        <v>8575</v>
      </c>
      <c r="G304" s="109">
        <v>693</v>
      </c>
      <c r="H304" s="108"/>
      <c r="I304" s="108">
        <v>8555</v>
      </c>
      <c r="J304" s="109">
        <v>693</v>
      </c>
      <c r="K304" s="108"/>
      <c r="L304" s="109"/>
      <c r="M304" s="108">
        <v>-337</v>
      </c>
      <c r="N304" s="108">
        <v>-337</v>
      </c>
      <c r="O304" s="109">
        <v>-337</v>
      </c>
      <c r="P304" s="147" t="s">
        <v>40</v>
      </c>
      <c r="Q304" s="109" t="s">
        <v>144</v>
      </c>
      <c r="R304" s="108" t="s">
        <v>139</v>
      </c>
      <c r="S304" s="108">
        <v>20</v>
      </c>
      <c r="T304" s="109">
        <v>0</v>
      </c>
      <c r="U304" s="108"/>
      <c r="V304" s="108"/>
      <c r="W304" s="109"/>
      <c r="X304" s="108" t="s">
        <v>5</v>
      </c>
      <c r="Y304" s="108">
        <v>425</v>
      </c>
      <c r="Z304" s="117" t="s">
        <v>42</v>
      </c>
      <c r="AA304" s="108"/>
      <c r="AB304" s="108"/>
      <c r="AC304" s="109"/>
      <c r="AD304" s="108"/>
      <c r="AE304" s="108"/>
      <c r="AF304" s="109"/>
      <c r="AG304" s="108"/>
      <c r="AH304" s="108"/>
      <c r="AI304" s="148"/>
      <c r="AJ304" s="104" t="s">
        <v>9</v>
      </c>
      <c r="AK304" s="146">
        <v>-10000</v>
      </c>
      <c r="AL304" s="116" t="s">
        <v>150</v>
      </c>
    </row>
    <row r="305" spans="2:38" ht="20.45">
      <c r="B305" s="107" t="s">
        <v>249</v>
      </c>
      <c r="C305" s="108" t="s">
        <v>64</v>
      </c>
      <c r="D305" s="109" t="s">
        <v>155</v>
      </c>
      <c r="E305" s="108"/>
      <c r="F305" s="108">
        <v>8249</v>
      </c>
      <c r="G305" s="109">
        <v>735</v>
      </c>
      <c r="H305" s="108"/>
      <c r="I305" s="108">
        <v>8178</v>
      </c>
      <c r="J305" s="109">
        <v>735</v>
      </c>
      <c r="K305" s="108"/>
      <c r="L305" s="109"/>
      <c r="M305" s="108">
        <v>214</v>
      </c>
      <c r="N305" s="108">
        <v>214</v>
      </c>
      <c r="O305" s="109">
        <v>214</v>
      </c>
      <c r="P305" s="147" t="s">
        <v>63</v>
      </c>
      <c r="Q305" s="109" t="s">
        <v>144</v>
      </c>
      <c r="R305" s="108" t="s">
        <v>139</v>
      </c>
      <c r="S305" s="108">
        <v>71</v>
      </c>
      <c r="T305" s="109">
        <v>214</v>
      </c>
      <c r="U305" s="108"/>
      <c r="V305" s="108"/>
      <c r="W305" s="109"/>
      <c r="X305" s="108" t="s">
        <v>5</v>
      </c>
      <c r="Y305" s="108">
        <v>415</v>
      </c>
      <c r="Z305" s="117" t="s">
        <v>42</v>
      </c>
      <c r="AA305" s="108"/>
      <c r="AB305" s="108"/>
      <c r="AC305" s="109"/>
      <c r="AD305" s="108"/>
      <c r="AE305" s="108"/>
      <c r="AF305" s="109"/>
      <c r="AG305" s="108"/>
      <c r="AH305" s="108"/>
      <c r="AI305" s="148"/>
      <c r="AJ305" s="104" t="s">
        <v>9</v>
      </c>
      <c r="AK305" s="146">
        <v>-10000</v>
      </c>
      <c r="AL305" s="116" t="s">
        <v>150</v>
      </c>
    </row>
    <row r="306" spans="2:38" ht="20.45">
      <c r="B306" s="107" t="s">
        <v>251</v>
      </c>
      <c r="C306" s="108" t="s">
        <v>64</v>
      </c>
      <c r="D306" s="109" t="s">
        <v>143</v>
      </c>
      <c r="E306" s="108"/>
      <c r="F306" s="108">
        <v>7113</v>
      </c>
      <c r="G306" s="109">
        <v>654</v>
      </c>
      <c r="H306" s="108"/>
      <c r="I306" s="108">
        <v>5042</v>
      </c>
      <c r="J306" s="109">
        <v>654</v>
      </c>
      <c r="K306" s="108"/>
      <c r="L306" s="109"/>
      <c r="M306" s="108">
        <v>-825</v>
      </c>
      <c r="N306" s="108">
        <v>-825</v>
      </c>
      <c r="O306" s="109">
        <v>-825</v>
      </c>
      <c r="P306" s="147" t="s">
        <v>40</v>
      </c>
      <c r="Q306" s="109" t="s">
        <v>144</v>
      </c>
      <c r="R306" s="108" t="s">
        <v>139</v>
      </c>
      <c r="S306" s="108">
        <v>2071</v>
      </c>
      <c r="T306" s="109">
        <v>0</v>
      </c>
      <c r="U306" s="108"/>
      <c r="V306" s="108"/>
      <c r="W306" s="109"/>
      <c r="X306" s="108" t="s">
        <v>5</v>
      </c>
      <c r="Y306" s="108">
        <v>318</v>
      </c>
      <c r="Z306" s="117" t="s">
        <v>170</v>
      </c>
      <c r="AA306" s="108"/>
      <c r="AB306" s="108"/>
      <c r="AC306" s="109"/>
      <c r="AD306" s="108"/>
      <c r="AE306" s="108"/>
      <c r="AF306" s="109"/>
      <c r="AG306" s="108"/>
      <c r="AH306" s="108"/>
      <c r="AI306" s="148"/>
      <c r="AJ306" s="104" t="s">
        <v>9</v>
      </c>
      <c r="AK306" s="146">
        <v>-10000</v>
      </c>
      <c r="AL306" s="116" t="s">
        <v>150</v>
      </c>
    </row>
    <row r="307" spans="2:38" ht="20.45">
      <c r="B307" s="107" t="s">
        <v>251</v>
      </c>
      <c r="C307" s="108" t="s">
        <v>64</v>
      </c>
      <c r="D307" s="109" t="s">
        <v>145</v>
      </c>
      <c r="E307" s="108"/>
      <c r="F307" s="108">
        <v>7181</v>
      </c>
      <c r="G307" s="109">
        <v>654</v>
      </c>
      <c r="H307" s="108"/>
      <c r="I307" s="108">
        <v>6922</v>
      </c>
      <c r="J307" s="109">
        <v>654</v>
      </c>
      <c r="K307" s="108"/>
      <c r="L307" s="109"/>
      <c r="M307" s="108">
        <v>-792</v>
      </c>
      <c r="N307" s="108">
        <v>-792</v>
      </c>
      <c r="O307" s="109">
        <v>-792</v>
      </c>
      <c r="P307" s="147" t="s">
        <v>40</v>
      </c>
      <c r="Q307" s="109" t="s">
        <v>144</v>
      </c>
      <c r="R307" s="108" t="s">
        <v>139</v>
      </c>
      <c r="S307" s="108">
        <v>259</v>
      </c>
      <c r="T307" s="109">
        <v>0</v>
      </c>
      <c r="U307" s="108"/>
      <c r="V307" s="108"/>
      <c r="W307" s="109"/>
      <c r="X307" s="108" t="s">
        <v>5</v>
      </c>
      <c r="Y307" s="108">
        <v>380</v>
      </c>
      <c r="Z307" s="117" t="s">
        <v>170</v>
      </c>
      <c r="AA307" s="108"/>
      <c r="AB307" s="108"/>
      <c r="AC307" s="109"/>
      <c r="AD307" s="108"/>
      <c r="AE307" s="108"/>
      <c r="AF307" s="109"/>
      <c r="AG307" s="108"/>
      <c r="AH307" s="108"/>
      <c r="AI307" s="148"/>
      <c r="AJ307" s="104" t="s">
        <v>9</v>
      </c>
      <c r="AK307" s="146">
        <v>-10000</v>
      </c>
      <c r="AL307" s="116" t="s">
        <v>150</v>
      </c>
    </row>
    <row r="308" spans="2:38" ht="20.45">
      <c r="B308" s="107" t="s">
        <v>251</v>
      </c>
      <c r="C308" s="108" t="s">
        <v>64</v>
      </c>
      <c r="D308" s="109" t="s">
        <v>146</v>
      </c>
      <c r="E308" s="108"/>
      <c r="F308" s="108">
        <v>6997</v>
      </c>
      <c r="G308" s="109">
        <v>654</v>
      </c>
      <c r="H308" s="108"/>
      <c r="I308" s="108">
        <v>6740</v>
      </c>
      <c r="J308" s="109">
        <v>654</v>
      </c>
      <c r="K308" s="108"/>
      <c r="L308" s="109"/>
      <c r="M308" s="108">
        <v>-639</v>
      </c>
      <c r="N308" s="108">
        <v>-639</v>
      </c>
      <c r="O308" s="109">
        <v>-639</v>
      </c>
      <c r="P308" s="147" t="s">
        <v>40</v>
      </c>
      <c r="Q308" s="109" t="s">
        <v>144</v>
      </c>
      <c r="R308" s="108" t="s">
        <v>139</v>
      </c>
      <c r="S308" s="108">
        <v>257</v>
      </c>
      <c r="T308" s="109">
        <v>0</v>
      </c>
      <c r="U308" s="108"/>
      <c r="V308" s="108"/>
      <c r="W308" s="109"/>
      <c r="X308" s="108" t="s">
        <v>5</v>
      </c>
      <c r="Y308" s="108">
        <v>380</v>
      </c>
      <c r="Z308" s="117" t="s">
        <v>170</v>
      </c>
      <c r="AA308" s="108"/>
      <c r="AB308" s="108"/>
      <c r="AC308" s="109"/>
      <c r="AD308" s="108"/>
      <c r="AE308" s="108"/>
      <c r="AF308" s="109"/>
      <c r="AG308" s="108"/>
      <c r="AH308" s="108"/>
      <c r="AI308" s="148"/>
      <c r="AJ308" s="104" t="s">
        <v>9</v>
      </c>
      <c r="AK308" s="146">
        <v>-10000</v>
      </c>
      <c r="AL308" s="116" t="s">
        <v>150</v>
      </c>
    </row>
    <row r="309" spans="2:38" ht="20.45">
      <c r="B309" s="107" t="s">
        <v>251</v>
      </c>
      <c r="C309" s="108" t="s">
        <v>64</v>
      </c>
      <c r="D309" s="109" t="s">
        <v>149</v>
      </c>
      <c r="E309" s="108"/>
      <c r="F309" s="108">
        <v>7472</v>
      </c>
      <c r="G309" s="109">
        <v>667</v>
      </c>
      <c r="H309" s="108"/>
      <c r="I309" s="108">
        <v>7397</v>
      </c>
      <c r="J309" s="109">
        <v>667</v>
      </c>
      <c r="K309" s="108"/>
      <c r="L309" s="109"/>
      <c r="M309" s="108">
        <v>397</v>
      </c>
      <c r="N309" s="108">
        <v>214</v>
      </c>
      <c r="O309" s="109">
        <v>397</v>
      </c>
      <c r="P309" s="147" t="s">
        <v>44</v>
      </c>
      <c r="Q309" s="109" t="s">
        <v>41</v>
      </c>
      <c r="R309" s="108" t="s">
        <v>139</v>
      </c>
      <c r="S309" s="108">
        <v>75</v>
      </c>
      <c r="T309" s="109">
        <v>214</v>
      </c>
      <c r="U309" s="108"/>
      <c r="V309" s="108"/>
      <c r="W309" s="109"/>
      <c r="X309" s="108"/>
      <c r="Y309" s="108"/>
      <c r="Z309" s="117"/>
      <c r="AA309" s="108"/>
      <c r="AB309" s="108"/>
      <c r="AC309" s="109"/>
      <c r="AD309" s="108"/>
      <c r="AE309" s="108"/>
      <c r="AF309" s="109"/>
      <c r="AG309" s="108"/>
      <c r="AH309" s="108"/>
      <c r="AI309" s="148"/>
      <c r="AJ309" s="107"/>
      <c r="AK309" s="108"/>
      <c r="AL309" s="116"/>
    </row>
    <row r="310" spans="2:38" ht="20.45">
      <c r="B310" s="107" t="s">
        <v>251</v>
      </c>
      <c r="C310" s="108" t="s">
        <v>64</v>
      </c>
      <c r="D310" s="109" t="s">
        <v>155</v>
      </c>
      <c r="E310" s="108"/>
      <c r="F310" s="108">
        <v>6538</v>
      </c>
      <c r="G310" s="109">
        <v>804</v>
      </c>
      <c r="H310" s="108"/>
      <c r="I310" s="108">
        <v>6332</v>
      </c>
      <c r="J310" s="109">
        <v>668</v>
      </c>
      <c r="K310" s="108"/>
      <c r="L310" s="109"/>
      <c r="M310" s="108">
        <v>2159</v>
      </c>
      <c r="N310" s="108">
        <v>206</v>
      </c>
      <c r="O310" s="109">
        <v>2159</v>
      </c>
      <c r="P310" s="147" t="s">
        <v>44</v>
      </c>
      <c r="Q310" s="109" t="s">
        <v>144</v>
      </c>
      <c r="R310" s="108" t="s">
        <v>139</v>
      </c>
      <c r="S310" s="108">
        <v>342</v>
      </c>
      <c r="T310" s="109">
        <v>206</v>
      </c>
      <c r="U310" s="108"/>
      <c r="V310" s="108"/>
      <c r="W310" s="109"/>
      <c r="X310" s="108"/>
      <c r="Y310" s="108"/>
      <c r="Z310" s="117"/>
      <c r="AA310" s="107" t="s">
        <v>6</v>
      </c>
      <c r="AB310" s="108">
        <v>4986</v>
      </c>
      <c r="AC310" s="117" t="s">
        <v>202</v>
      </c>
      <c r="AD310" s="108"/>
      <c r="AE310" s="108"/>
      <c r="AF310" s="109"/>
      <c r="AG310" s="108"/>
      <c r="AH310" s="108"/>
      <c r="AI310" s="148"/>
      <c r="AJ310" s="107"/>
      <c r="AK310" s="108"/>
      <c r="AL310" s="116"/>
    </row>
    <row r="311" spans="2:38">
      <c r="B311" s="107" t="s">
        <v>253</v>
      </c>
      <c r="C311" s="108" t="s">
        <v>64</v>
      </c>
      <c r="D311" s="109" t="s">
        <v>138</v>
      </c>
      <c r="E311" s="108"/>
      <c r="F311" s="108">
        <v>2607</v>
      </c>
      <c r="G311" s="109">
        <v>292</v>
      </c>
      <c r="H311" s="108"/>
      <c r="I311" s="108">
        <v>2330</v>
      </c>
      <c r="J311" s="109">
        <v>380</v>
      </c>
      <c r="K311" s="108"/>
      <c r="L311" s="109"/>
      <c r="M311" s="108">
        <v>0</v>
      </c>
      <c r="N311" s="108">
        <v>0</v>
      </c>
      <c r="O311" s="109">
        <v>0</v>
      </c>
      <c r="P311" s="147" t="s">
        <v>160</v>
      </c>
      <c r="Q311" s="109" t="s">
        <v>41</v>
      </c>
      <c r="R311" s="108" t="s">
        <v>139</v>
      </c>
      <c r="S311" s="108">
        <v>189</v>
      </c>
      <c r="T311" s="109">
        <v>0</v>
      </c>
      <c r="U311" s="108"/>
      <c r="V311" s="108"/>
      <c r="W311" s="109"/>
      <c r="X311" s="108"/>
      <c r="Y311" s="108"/>
      <c r="Z311" s="117"/>
      <c r="AA311" s="108"/>
      <c r="AB311" s="108"/>
      <c r="AC311" s="109"/>
      <c r="AD311" s="108"/>
      <c r="AE311" s="108"/>
      <c r="AF311" s="109"/>
      <c r="AG311" s="108"/>
      <c r="AH311" s="108"/>
      <c r="AI311" s="148"/>
      <c r="AJ311" s="107"/>
      <c r="AK311" s="108"/>
      <c r="AL311" s="116"/>
    </row>
    <row r="312" spans="2:38">
      <c r="B312" s="107" t="s">
        <v>253</v>
      </c>
      <c r="C312" s="108" t="s">
        <v>64</v>
      </c>
      <c r="D312" s="109" t="s">
        <v>142</v>
      </c>
      <c r="E312" s="108"/>
      <c r="F312" s="108">
        <v>2607</v>
      </c>
      <c r="G312" s="109">
        <v>292</v>
      </c>
      <c r="H312" s="108"/>
      <c r="I312" s="108">
        <v>2000</v>
      </c>
      <c r="J312" s="109">
        <v>292</v>
      </c>
      <c r="K312" s="108"/>
      <c r="L312" s="109"/>
      <c r="M312" s="108">
        <v>0</v>
      </c>
      <c r="N312" s="108">
        <v>0</v>
      </c>
      <c r="O312" s="109">
        <v>0</v>
      </c>
      <c r="P312" s="147" t="s">
        <v>160</v>
      </c>
      <c r="Q312" s="109" t="s">
        <v>41</v>
      </c>
      <c r="R312" s="108" t="s">
        <v>139</v>
      </c>
      <c r="S312" s="108">
        <v>607</v>
      </c>
      <c r="T312" s="109">
        <v>0</v>
      </c>
      <c r="U312" s="108"/>
      <c r="V312" s="108"/>
      <c r="W312" s="109"/>
      <c r="X312" s="108"/>
      <c r="Y312" s="108"/>
      <c r="Z312" s="117"/>
      <c r="AA312" s="108"/>
      <c r="AB312" s="108"/>
      <c r="AC312" s="109"/>
      <c r="AD312" s="108"/>
      <c r="AE312" s="108"/>
      <c r="AF312" s="109"/>
      <c r="AG312" s="108"/>
      <c r="AH312" s="108"/>
      <c r="AI312" s="148"/>
      <c r="AJ312" s="107"/>
      <c r="AK312" s="108"/>
      <c r="AL312" s="116"/>
    </row>
    <row r="313" spans="2:38" ht="20.45">
      <c r="B313" s="107" t="s">
        <v>253</v>
      </c>
      <c r="C313" s="108" t="s">
        <v>64</v>
      </c>
      <c r="D313" s="109" t="s">
        <v>143</v>
      </c>
      <c r="E313" s="108"/>
      <c r="F313" s="108">
        <v>4786</v>
      </c>
      <c r="G313" s="109">
        <v>882</v>
      </c>
      <c r="H313" s="108"/>
      <c r="I313" s="108">
        <v>3126</v>
      </c>
      <c r="J313" s="109">
        <v>879</v>
      </c>
      <c r="K313" s="108"/>
      <c r="L313" s="109"/>
      <c r="M313" s="108">
        <v>0</v>
      </c>
      <c r="N313" s="108">
        <v>0</v>
      </c>
      <c r="O313" s="109">
        <v>0</v>
      </c>
      <c r="P313" s="147" t="s">
        <v>160</v>
      </c>
      <c r="Q313" s="109" t="s">
        <v>41</v>
      </c>
      <c r="R313" s="108" t="s">
        <v>139</v>
      </c>
      <c r="S313" s="108">
        <v>1663</v>
      </c>
      <c r="T313" s="109">
        <v>0</v>
      </c>
      <c r="U313" s="108"/>
      <c r="V313" s="108"/>
      <c r="W313" s="109"/>
      <c r="X313" s="108" t="s">
        <v>5</v>
      </c>
      <c r="Y313" s="108">
        <v>409</v>
      </c>
      <c r="Z313" s="117" t="s">
        <v>42</v>
      </c>
      <c r="AA313" s="108"/>
      <c r="AB313" s="108"/>
      <c r="AC313" s="109"/>
      <c r="AD313" s="108"/>
      <c r="AE313" s="108"/>
      <c r="AF313" s="109"/>
      <c r="AG313" s="108"/>
      <c r="AH313" s="108"/>
      <c r="AI313" s="148"/>
      <c r="AJ313" s="107"/>
      <c r="AK313" s="108"/>
      <c r="AL313" s="116"/>
    </row>
    <row r="314" spans="2:38" ht="20.45">
      <c r="B314" s="107" t="s">
        <v>253</v>
      </c>
      <c r="C314" s="108" t="s">
        <v>64</v>
      </c>
      <c r="D314" s="109" t="s">
        <v>145</v>
      </c>
      <c r="E314" s="108"/>
      <c r="F314" s="108">
        <v>4392</v>
      </c>
      <c r="G314" s="109">
        <v>974</v>
      </c>
      <c r="H314" s="108"/>
      <c r="I314" s="108">
        <v>4393</v>
      </c>
      <c r="J314" s="109">
        <v>957</v>
      </c>
      <c r="K314" s="108"/>
      <c r="L314" s="109"/>
      <c r="M314" s="108">
        <v>0</v>
      </c>
      <c r="N314" s="108">
        <v>0</v>
      </c>
      <c r="O314" s="109">
        <v>0</v>
      </c>
      <c r="P314" s="147" t="s">
        <v>144</v>
      </c>
      <c r="Q314" s="109" t="s">
        <v>41</v>
      </c>
      <c r="R314" s="108" t="s">
        <v>139</v>
      </c>
      <c r="S314" s="108">
        <v>16</v>
      </c>
      <c r="T314" s="109">
        <v>0</v>
      </c>
      <c r="U314" s="108"/>
      <c r="V314" s="108"/>
      <c r="W314" s="109"/>
      <c r="X314" s="108" t="s">
        <v>5</v>
      </c>
      <c r="Y314" s="108">
        <v>-91</v>
      </c>
      <c r="Z314" s="117" t="s">
        <v>42</v>
      </c>
      <c r="AA314" s="108"/>
      <c r="AB314" s="108"/>
      <c r="AC314" s="109"/>
      <c r="AD314" s="108"/>
      <c r="AE314" s="108"/>
      <c r="AF314" s="109"/>
      <c r="AG314" s="108"/>
      <c r="AH314" s="108"/>
      <c r="AI314" s="148"/>
      <c r="AJ314" s="107"/>
      <c r="AK314" s="108"/>
      <c r="AL314" s="116"/>
    </row>
    <row r="315" spans="2:38" ht="20.45">
      <c r="B315" s="107" t="s">
        <v>253</v>
      </c>
      <c r="C315" s="108" t="s">
        <v>64</v>
      </c>
      <c r="D315" s="109" t="s">
        <v>146</v>
      </c>
      <c r="E315" s="108"/>
      <c r="F315" s="108">
        <v>5816</v>
      </c>
      <c r="G315" s="109">
        <v>974</v>
      </c>
      <c r="H315" s="108"/>
      <c r="I315" s="108">
        <v>5816</v>
      </c>
      <c r="J315" s="109">
        <v>952</v>
      </c>
      <c r="K315" s="108"/>
      <c r="L315" s="109"/>
      <c r="M315" s="108">
        <v>0</v>
      </c>
      <c r="N315" s="108">
        <v>0</v>
      </c>
      <c r="O315" s="109">
        <v>0</v>
      </c>
      <c r="P315" s="147" t="s">
        <v>144</v>
      </c>
      <c r="Q315" s="109" t="s">
        <v>144</v>
      </c>
      <c r="R315" s="108" t="s">
        <v>139</v>
      </c>
      <c r="S315" s="108">
        <v>22</v>
      </c>
      <c r="T315" s="109">
        <v>0</v>
      </c>
      <c r="U315" s="108"/>
      <c r="V315" s="108"/>
      <c r="W315" s="109"/>
      <c r="X315" s="108" t="s">
        <v>5</v>
      </c>
      <c r="Y315" s="108">
        <v>-142</v>
      </c>
      <c r="Z315" s="117" t="s">
        <v>170</v>
      </c>
      <c r="AA315" s="108"/>
      <c r="AB315" s="108"/>
      <c r="AC315" s="109"/>
      <c r="AD315" s="108"/>
      <c r="AE315" s="108"/>
      <c r="AF315" s="109"/>
      <c r="AG315" s="108"/>
      <c r="AH315" s="108"/>
      <c r="AI315" s="148"/>
      <c r="AJ315" s="104" t="s">
        <v>9</v>
      </c>
      <c r="AK315" s="146">
        <v>-10000</v>
      </c>
      <c r="AL315" s="116" t="s">
        <v>150</v>
      </c>
    </row>
    <row r="316" spans="2:38" ht="20.45">
      <c r="B316" s="107" t="s">
        <v>253</v>
      </c>
      <c r="C316" s="108" t="s">
        <v>64</v>
      </c>
      <c r="D316" s="109" t="s">
        <v>147</v>
      </c>
      <c r="E316" s="108"/>
      <c r="F316" s="108">
        <v>7209</v>
      </c>
      <c r="G316" s="109">
        <v>781</v>
      </c>
      <c r="H316" s="108"/>
      <c r="I316" s="108">
        <v>7180</v>
      </c>
      <c r="J316" s="109">
        <v>781</v>
      </c>
      <c r="K316" s="108"/>
      <c r="L316" s="109"/>
      <c r="M316" s="108">
        <v>-218</v>
      </c>
      <c r="N316" s="108">
        <v>-218</v>
      </c>
      <c r="O316" s="109">
        <v>-218</v>
      </c>
      <c r="P316" s="147" t="s">
        <v>144</v>
      </c>
      <c r="Q316" s="109" t="s">
        <v>41</v>
      </c>
      <c r="R316" s="108" t="s">
        <v>139</v>
      </c>
      <c r="S316" s="108">
        <v>29</v>
      </c>
      <c r="T316" s="109">
        <v>0</v>
      </c>
      <c r="U316" s="108"/>
      <c r="V316" s="108"/>
      <c r="W316" s="109"/>
      <c r="X316" s="108" t="s">
        <v>5</v>
      </c>
      <c r="Y316" s="108">
        <v>415</v>
      </c>
      <c r="Z316" s="117" t="s">
        <v>170</v>
      </c>
      <c r="AA316" s="108"/>
      <c r="AB316" s="108"/>
      <c r="AC316" s="109"/>
      <c r="AD316" s="108"/>
      <c r="AE316" s="108"/>
      <c r="AF316" s="109"/>
      <c r="AG316" s="108"/>
      <c r="AH316" s="108"/>
      <c r="AI316" s="148"/>
      <c r="AJ316" s="104" t="s">
        <v>9</v>
      </c>
      <c r="AK316" s="146">
        <v>-10000</v>
      </c>
      <c r="AL316" s="116" t="s">
        <v>150</v>
      </c>
    </row>
    <row r="317" spans="2:38">
      <c r="B317" s="107">
        <v>45467</v>
      </c>
      <c r="C317" s="108" t="s">
        <v>64</v>
      </c>
      <c r="D317" s="109" t="s">
        <v>155</v>
      </c>
      <c r="E317" s="108"/>
      <c r="F317" s="108">
        <v>7017</v>
      </c>
      <c r="G317" s="109">
        <v>744</v>
      </c>
      <c r="H317" s="108"/>
      <c r="I317" s="108">
        <v>6978</v>
      </c>
      <c r="J317" s="109">
        <v>744</v>
      </c>
      <c r="K317" s="108"/>
      <c r="L317" s="109"/>
      <c r="M317" s="108">
        <v>-672</v>
      </c>
      <c r="N317" s="108">
        <v>-672</v>
      </c>
      <c r="O317" s="109">
        <v>-672</v>
      </c>
      <c r="P317" s="147" t="s">
        <v>40</v>
      </c>
      <c r="Q317" s="109" t="s">
        <v>56</v>
      </c>
      <c r="R317" s="108" t="s">
        <v>139</v>
      </c>
      <c r="S317" s="108">
        <v>39</v>
      </c>
      <c r="T317" s="109">
        <v>0</v>
      </c>
      <c r="U317" s="108"/>
      <c r="V317" s="108"/>
      <c r="W317" s="109"/>
      <c r="X317" s="108"/>
      <c r="Y317" s="108"/>
      <c r="Z317" s="117"/>
      <c r="AA317" s="108"/>
      <c r="AB317" s="108"/>
      <c r="AC317" s="109"/>
      <c r="AD317" s="108"/>
      <c r="AE317" s="108"/>
      <c r="AF317" s="109"/>
      <c r="AG317" s="108"/>
      <c r="AH317" s="108"/>
      <c r="AI317" s="148"/>
      <c r="AJ317" s="107"/>
      <c r="AK317" s="108"/>
      <c r="AL317" s="116"/>
    </row>
    <row r="318" spans="2:38">
      <c r="B318" s="107">
        <v>45468</v>
      </c>
      <c r="C318" s="108" t="s">
        <v>64</v>
      </c>
      <c r="D318" s="109" t="s">
        <v>147</v>
      </c>
      <c r="E318" s="108"/>
      <c r="F318" s="108">
        <v>8688</v>
      </c>
      <c r="G318" s="109">
        <v>718</v>
      </c>
      <c r="H318" s="108"/>
      <c r="I318" s="108">
        <v>8271</v>
      </c>
      <c r="J318" s="109">
        <v>718</v>
      </c>
      <c r="K318" s="108"/>
      <c r="L318" s="109"/>
      <c r="M318" s="108">
        <v>0</v>
      </c>
      <c r="N318" s="108">
        <v>0</v>
      </c>
      <c r="O318" s="109">
        <v>0</v>
      </c>
      <c r="P318" s="147" t="s">
        <v>160</v>
      </c>
      <c r="Q318" s="109" t="s">
        <v>255</v>
      </c>
      <c r="R318" s="108" t="s">
        <v>139</v>
      </c>
      <c r="S318" s="108">
        <v>417</v>
      </c>
      <c r="T318" s="109">
        <v>0</v>
      </c>
      <c r="U318" s="108"/>
      <c r="V318" s="108"/>
      <c r="W318" s="109"/>
      <c r="X318" s="108"/>
      <c r="Y318" s="108"/>
      <c r="Z318" s="117"/>
      <c r="AA318" s="108"/>
      <c r="AB318" s="108"/>
      <c r="AC318" s="109"/>
      <c r="AD318" s="108"/>
      <c r="AE318" s="108"/>
      <c r="AF318" s="109"/>
      <c r="AG318" s="108"/>
      <c r="AH318" s="108"/>
      <c r="AI318" s="148"/>
      <c r="AJ318" s="107"/>
      <c r="AK318" s="108"/>
      <c r="AL318" s="116"/>
    </row>
    <row r="319" spans="2:38">
      <c r="B319" s="107">
        <v>45468</v>
      </c>
      <c r="C319" s="108" t="s">
        <v>64</v>
      </c>
      <c r="D319" s="109" t="s">
        <v>148</v>
      </c>
      <c r="E319" s="108"/>
      <c r="F319" s="108">
        <v>8688</v>
      </c>
      <c r="G319" s="109">
        <v>718</v>
      </c>
      <c r="H319" s="108"/>
      <c r="I319" s="108">
        <v>8271</v>
      </c>
      <c r="J319" s="109">
        <v>718</v>
      </c>
      <c r="K319" s="108"/>
      <c r="L319" s="109"/>
      <c r="M319" s="108">
        <v>0</v>
      </c>
      <c r="N319" s="108">
        <v>0</v>
      </c>
      <c r="O319" s="109">
        <v>0</v>
      </c>
      <c r="P319" s="147" t="s">
        <v>160</v>
      </c>
      <c r="Q319" s="109" t="s">
        <v>255</v>
      </c>
      <c r="R319" s="108" t="s">
        <v>139</v>
      </c>
      <c r="S319" s="108">
        <v>417</v>
      </c>
      <c r="T319" s="109">
        <v>0</v>
      </c>
      <c r="U319" s="108"/>
      <c r="V319" s="108"/>
      <c r="W319" s="109"/>
      <c r="X319" s="108"/>
      <c r="Y319" s="108"/>
      <c r="Z319" s="117"/>
      <c r="AA319" s="108"/>
      <c r="AB319" s="108"/>
      <c r="AC319" s="109"/>
      <c r="AD319" s="108"/>
      <c r="AE319" s="108"/>
      <c r="AF319" s="109"/>
      <c r="AG319" s="108"/>
      <c r="AH319" s="108"/>
      <c r="AI319" s="148"/>
      <c r="AJ319" s="107"/>
      <c r="AK319" s="108"/>
      <c r="AL319" s="116"/>
    </row>
    <row r="320" spans="2:38">
      <c r="B320" s="107">
        <v>45468</v>
      </c>
      <c r="C320" s="108" t="s">
        <v>64</v>
      </c>
      <c r="D320" s="109" t="s">
        <v>149</v>
      </c>
      <c r="E320" s="108"/>
      <c r="F320" s="108">
        <v>8688</v>
      </c>
      <c r="G320" s="109">
        <v>718</v>
      </c>
      <c r="H320" s="108"/>
      <c r="I320" s="108">
        <v>8271</v>
      </c>
      <c r="J320" s="109">
        <v>718</v>
      </c>
      <c r="K320" s="108"/>
      <c r="L320" s="109"/>
      <c r="M320" s="108">
        <v>0</v>
      </c>
      <c r="N320" s="108">
        <v>0</v>
      </c>
      <c r="O320" s="109">
        <v>0</v>
      </c>
      <c r="P320" s="147" t="s">
        <v>160</v>
      </c>
      <c r="Q320" s="109" t="s">
        <v>41</v>
      </c>
      <c r="R320" s="108" t="s">
        <v>139</v>
      </c>
      <c r="S320" s="108">
        <v>417</v>
      </c>
      <c r="T320" s="109">
        <v>0</v>
      </c>
      <c r="U320" s="108"/>
      <c r="V320" s="108"/>
      <c r="W320" s="109"/>
      <c r="X320" s="108"/>
      <c r="Y320" s="108"/>
      <c r="Z320" s="117"/>
      <c r="AA320" s="108"/>
      <c r="AB320" s="108"/>
      <c r="AC320" s="109"/>
      <c r="AD320" s="108"/>
      <c r="AE320" s="108"/>
      <c r="AF320" s="109"/>
      <c r="AG320" s="108"/>
      <c r="AH320" s="108"/>
      <c r="AI320" s="148"/>
      <c r="AJ320" s="107"/>
      <c r="AK320" s="108"/>
      <c r="AL320" s="116"/>
    </row>
    <row r="321" spans="2:38" ht="20.45">
      <c r="B321" s="107">
        <v>45468</v>
      </c>
      <c r="C321" s="108" t="s">
        <v>64</v>
      </c>
      <c r="D321" s="109" t="s">
        <v>151</v>
      </c>
      <c r="E321" s="108"/>
      <c r="F321" s="108">
        <v>7767</v>
      </c>
      <c r="G321" s="109">
        <v>951</v>
      </c>
      <c r="H321" s="108"/>
      <c r="I321" s="108">
        <v>7767</v>
      </c>
      <c r="J321" s="109">
        <v>926</v>
      </c>
      <c r="K321" s="108"/>
      <c r="L321" s="109"/>
      <c r="M321" s="108">
        <v>-1553</v>
      </c>
      <c r="N321" s="108">
        <v>-1553</v>
      </c>
      <c r="O321" s="109">
        <v>-1553</v>
      </c>
      <c r="P321" s="147" t="s">
        <v>40</v>
      </c>
      <c r="Q321" s="109" t="s">
        <v>41</v>
      </c>
      <c r="R321" s="108" t="s">
        <v>139</v>
      </c>
      <c r="S321" s="108">
        <v>25</v>
      </c>
      <c r="T321" s="109">
        <v>0</v>
      </c>
      <c r="U321" s="108"/>
      <c r="V321" s="108"/>
      <c r="W321" s="109"/>
      <c r="X321" s="108" t="s">
        <v>5</v>
      </c>
      <c r="Y321" s="108">
        <v>192</v>
      </c>
      <c r="Z321" s="117" t="s">
        <v>42</v>
      </c>
      <c r="AA321" s="108"/>
      <c r="AB321" s="108"/>
      <c r="AC321" s="109"/>
      <c r="AD321" s="108"/>
      <c r="AE321" s="108"/>
      <c r="AF321" s="109"/>
      <c r="AG321" s="108"/>
      <c r="AH321" s="108"/>
      <c r="AI321" s="148"/>
      <c r="AJ321" s="107"/>
      <c r="AK321" s="108"/>
      <c r="AL321" s="116"/>
    </row>
    <row r="322" spans="2:38" ht="20.45">
      <c r="B322" s="107">
        <v>45468</v>
      </c>
      <c r="C322" s="108" t="s">
        <v>64</v>
      </c>
      <c r="D322" s="109" t="s">
        <v>153</v>
      </c>
      <c r="E322" s="108"/>
      <c r="F322" s="108">
        <v>7767</v>
      </c>
      <c r="G322" s="109">
        <v>951</v>
      </c>
      <c r="H322" s="108"/>
      <c r="I322" s="108">
        <v>7767</v>
      </c>
      <c r="J322" s="109">
        <v>926</v>
      </c>
      <c r="K322" s="108"/>
      <c r="L322" s="109"/>
      <c r="M322" s="108">
        <v>-1553</v>
      </c>
      <c r="N322" s="108">
        <v>-1553</v>
      </c>
      <c r="O322" s="109">
        <v>-1553</v>
      </c>
      <c r="P322" s="147" t="s">
        <v>40</v>
      </c>
      <c r="Q322" s="109" t="s">
        <v>41</v>
      </c>
      <c r="R322" s="108" t="s">
        <v>139</v>
      </c>
      <c r="S322" s="108">
        <v>25</v>
      </c>
      <c r="T322" s="109">
        <v>0</v>
      </c>
      <c r="U322" s="108"/>
      <c r="V322" s="108"/>
      <c r="W322" s="109"/>
      <c r="X322" s="108" t="s">
        <v>5</v>
      </c>
      <c r="Y322" s="108">
        <v>192</v>
      </c>
      <c r="Z322" s="117" t="s">
        <v>42</v>
      </c>
      <c r="AA322" s="108"/>
      <c r="AB322" s="108"/>
      <c r="AC322" s="109"/>
      <c r="AD322" s="108"/>
      <c r="AE322" s="108"/>
      <c r="AF322" s="109"/>
      <c r="AG322" s="108"/>
      <c r="AH322" s="108"/>
      <c r="AI322" s="148"/>
      <c r="AJ322" s="107"/>
      <c r="AK322" s="108"/>
      <c r="AL322" s="116"/>
    </row>
    <row r="323" spans="2:38" ht="20.45">
      <c r="B323" s="107">
        <v>45468</v>
      </c>
      <c r="C323" s="108" t="s">
        <v>64</v>
      </c>
      <c r="D323" s="109" t="s">
        <v>155</v>
      </c>
      <c r="E323" s="108"/>
      <c r="F323" s="108">
        <v>7050</v>
      </c>
      <c r="G323" s="109">
        <v>996</v>
      </c>
      <c r="H323" s="108"/>
      <c r="I323" s="108">
        <v>6944</v>
      </c>
      <c r="J323" s="109">
        <v>969</v>
      </c>
      <c r="K323" s="108"/>
      <c r="L323" s="109"/>
      <c r="M323" s="108">
        <v>-958</v>
      </c>
      <c r="N323" s="108">
        <v>-958</v>
      </c>
      <c r="O323" s="109">
        <v>-958</v>
      </c>
      <c r="P323" s="147" t="s">
        <v>40</v>
      </c>
      <c r="Q323" s="109" t="s">
        <v>41</v>
      </c>
      <c r="R323" s="108" t="s">
        <v>139</v>
      </c>
      <c r="S323" s="108">
        <v>133</v>
      </c>
      <c r="T323" s="109">
        <v>0</v>
      </c>
      <c r="U323" s="108"/>
      <c r="V323" s="108"/>
      <c r="W323" s="109"/>
      <c r="X323" s="108" t="s">
        <v>5</v>
      </c>
      <c r="Y323" s="108">
        <v>369</v>
      </c>
      <c r="Z323" s="117" t="s">
        <v>42</v>
      </c>
      <c r="AA323" s="108"/>
      <c r="AB323" s="108"/>
      <c r="AC323" s="109"/>
      <c r="AD323" s="108"/>
      <c r="AE323" s="108"/>
      <c r="AF323" s="109"/>
      <c r="AG323" s="108"/>
      <c r="AH323" s="108"/>
      <c r="AI323" s="148"/>
      <c r="AJ323" s="107"/>
      <c r="AK323" s="108"/>
      <c r="AL323" s="116"/>
    </row>
    <row r="324" spans="2:38" ht="20.45">
      <c r="B324" s="107">
        <v>45469</v>
      </c>
      <c r="C324" s="108" t="s">
        <v>64</v>
      </c>
      <c r="D324" s="109" t="s">
        <v>145</v>
      </c>
      <c r="E324" s="108"/>
      <c r="F324" s="108">
        <v>7071</v>
      </c>
      <c r="G324" s="109">
        <v>668</v>
      </c>
      <c r="H324" s="108"/>
      <c r="I324" s="108">
        <v>7043</v>
      </c>
      <c r="J324" s="109">
        <v>668</v>
      </c>
      <c r="K324" s="108"/>
      <c r="L324" s="109"/>
      <c r="M324" s="108">
        <v>-2141</v>
      </c>
      <c r="N324" s="108">
        <v>-2141</v>
      </c>
      <c r="O324" s="109">
        <v>-2141</v>
      </c>
      <c r="P324" s="147" t="s">
        <v>40</v>
      </c>
      <c r="Q324" s="109" t="s">
        <v>41</v>
      </c>
      <c r="R324" s="108" t="s">
        <v>139</v>
      </c>
      <c r="S324" s="108">
        <v>28</v>
      </c>
      <c r="T324" s="109">
        <v>0</v>
      </c>
      <c r="U324" s="108"/>
      <c r="V324" s="108"/>
      <c r="W324" s="109"/>
      <c r="X324" s="108" t="s">
        <v>5</v>
      </c>
      <c r="Y324" s="108">
        <v>425</v>
      </c>
      <c r="Z324" s="117" t="s">
        <v>170</v>
      </c>
      <c r="AA324" s="108"/>
      <c r="AB324" s="108"/>
      <c r="AC324" s="109"/>
      <c r="AD324" s="108"/>
      <c r="AE324" s="108"/>
      <c r="AF324" s="109"/>
      <c r="AG324" s="108"/>
      <c r="AH324" s="108"/>
      <c r="AI324" s="148"/>
      <c r="AJ324" s="104" t="s">
        <v>9</v>
      </c>
      <c r="AK324" s="146">
        <v>-10000</v>
      </c>
      <c r="AL324" s="116" t="s">
        <v>150</v>
      </c>
    </row>
    <row r="325" spans="2:38" ht="30.6">
      <c r="B325" s="107">
        <v>45469</v>
      </c>
      <c r="C325" s="108" t="s">
        <v>64</v>
      </c>
      <c r="D325" s="109" t="s">
        <v>146</v>
      </c>
      <c r="E325" s="108"/>
      <c r="F325" s="108">
        <v>8471</v>
      </c>
      <c r="G325" s="109">
        <v>668</v>
      </c>
      <c r="H325" s="108"/>
      <c r="I325" s="108">
        <v>8442</v>
      </c>
      <c r="J325" s="109">
        <v>652</v>
      </c>
      <c r="K325" s="108"/>
      <c r="L325" s="109"/>
      <c r="M325" s="108">
        <v>-3897</v>
      </c>
      <c r="N325" s="108">
        <v>-3897</v>
      </c>
      <c r="O325" s="109">
        <v>-3897</v>
      </c>
      <c r="P325" s="147" t="s">
        <v>40</v>
      </c>
      <c r="Q325" s="109" t="s">
        <v>144</v>
      </c>
      <c r="R325" s="108" t="s">
        <v>139</v>
      </c>
      <c r="S325" s="108">
        <v>45</v>
      </c>
      <c r="T325" s="109">
        <v>0</v>
      </c>
      <c r="U325" s="108"/>
      <c r="V325" s="108"/>
      <c r="W325" s="109"/>
      <c r="X325" s="108" t="s">
        <v>5</v>
      </c>
      <c r="Y325" s="108">
        <v>425</v>
      </c>
      <c r="Z325" s="117" t="s">
        <v>170</v>
      </c>
      <c r="AA325" s="107" t="s">
        <v>6</v>
      </c>
      <c r="AB325" s="108">
        <v>7693</v>
      </c>
      <c r="AC325" s="117" t="s">
        <v>113</v>
      </c>
      <c r="AD325" s="108"/>
      <c r="AE325" s="108"/>
      <c r="AF325" s="109"/>
      <c r="AG325" s="108"/>
      <c r="AH325" s="108"/>
      <c r="AI325" s="148"/>
      <c r="AJ325" s="104" t="s">
        <v>9</v>
      </c>
      <c r="AK325" s="146">
        <v>-10000</v>
      </c>
      <c r="AL325" s="116" t="s">
        <v>150</v>
      </c>
    </row>
    <row r="326" spans="2:38" ht="20.45">
      <c r="B326" s="107">
        <v>45469</v>
      </c>
      <c r="C326" s="108" t="s">
        <v>64</v>
      </c>
      <c r="D326" s="109" t="s">
        <v>149</v>
      </c>
      <c r="E326" s="108"/>
      <c r="F326" s="108">
        <v>8271</v>
      </c>
      <c r="G326" s="109">
        <v>651</v>
      </c>
      <c r="H326" s="108"/>
      <c r="I326" s="108">
        <v>8266</v>
      </c>
      <c r="J326" s="109">
        <v>651</v>
      </c>
      <c r="K326" s="108"/>
      <c r="L326" s="109"/>
      <c r="M326" s="108">
        <v>-1493</v>
      </c>
      <c r="N326" s="108">
        <v>-1493</v>
      </c>
      <c r="O326" s="109">
        <v>-1493</v>
      </c>
      <c r="P326" s="147" t="s">
        <v>144</v>
      </c>
      <c r="Q326" s="109" t="s">
        <v>144</v>
      </c>
      <c r="R326" s="108" t="s">
        <v>139</v>
      </c>
      <c r="S326" s="108">
        <v>5</v>
      </c>
      <c r="T326" s="109">
        <v>0</v>
      </c>
      <c r="U326" s="108"/>
      <c r="V326" s="108"/>
      <c r="W326" s="109"/>
      <c r="X326" s="108" t="s">
        <v>5</v>
      </c>
      <c r="Y326" s="108">
        <v>147</v>
      </c>
      <c r="Z326" s="117" t="s">
        <v>170</v>
      </c>
      <c r="AA326" s="108"/>
      <c r="AB326" s="108"/>
      <c r="AC326" s="109"/>
      <c r="AD326" s="108"/>
      <c r="AE326" s="108"/>
      <c r="AF326" s="109"/>
      <c r="AG326" s="108"/>
      <c r="AH326" s="108"/>
      <c r="AI326" s="148"/>
      <c r="AJ326" s="104" t="s">
        <v>9</v>
      </c>
      <c r="AK326" s="146">
        <v>-10000</v>
      </c>
      <c r="AL326" s="116" t="s">
        <v>150</v>
      </c>
    </row>
    <row r="327" spans="2:38" ht="20.45">
      <c r="B327" s="107">
        <v>45470</v>
      </c>
      <c r="C327" s="108" t="s">
        <v>64</v>
      </c>
      <c r="D327" s="109" t="s">
        <v>147</v>
      </c>
      <c r="E327" s="108"/>
      <c r="F327" s="108">
        <v>8425</v>
      </c>
      <c r="G327" s="109">
        <v>673</v>
      </c>
      <c r="H327" s="108"/>
      <c r="I327" s="108">
        <v>8424</v>
      </c>
      <c r="J327" s="109">
        <v>673</v>
      </c>
      <c r="K327" s="108"/>
      <c r="L327" s="109"/>
      <c r="M327" s="108">
        <v>-3190</v>
      </c>
      <c r="N327" s="108">
        <v>-3190</v>
      </c>
      <c r="O327" s="109">
        <v>-3190</v>
      </c>
      <c r="P327" s="147" t="s">
        <v>40</v>
      </c>
      <c r="Q327" s="109" t="s">
        <v>144</v>
      </c>
      <c r="R327" s="108" t="s">
        <v>139</v>
      </c>
      <c r="S327" s="108">
        <v>1</v>
      </c>
      <c r="T327" s="109">
        <v>0</v>
      </c>
      <c r="U327" s="108"/>
      <c r="V327" s="108"/>
      <c r="W327" s="109"/>
      <c r="X327" s="108" t="s">
        <v>5</v>
      </c>
      <c r="Y327" s="108">
        <v>421</v>
      </c>
      <c r="Z327" s="117" t="s">
        <v>170</v>
      </c>
      <c r="AA327" s="108"/>
      <c r="AB327" s="108"/>
      <c r="AC327" s="109"/>
      <c r="AD327" s="108"/>
      <c r="AE327" s="108"/>
      <c r="AF327" s="109"/>
      <c r="AG327" s="108"/>
      <c r="AH327" s="108"/>
      <c r="AI327" s="148"/>
      <c r="AJ327" s="104" t="s">
        <v>9</v>
      </c>
      <c r="AK327" s="146">
        <v>-10000</v>
      </c>
      <c r="AL327" s="116" t="s">
        <v>150</v>
      </c>
    </row>
    <row r="328" spans="2:38">
      <c r="B328" s="107">
        <v>45470</v>
      </c>
      <c r="C328" s="108" t="s">
        <v>64</v>
      </c>
      <c r="D328" s="109" t="s">
        <v>148</v>
      </c>
      <c r="E328" s="108"/>
      <c r="F328" s="108">
        <v>8425</v>
      </c>
      <c r="G328" s="109">
        <v>673</v>
      </c>
      <c r="H328" s="108"/>
      <c r="I328" s="108">
        <v>8424</v>
      </c>
      <c r="J328" s="109">
        <v>673</v>
      </c>
      <c r="K328" s="108"/>
      <c r="L328" s="109"/>
      <c r="M328" s="108">
        <v>-3190</v>
      </c>
      <c r="N328" s="108">
        <v>-3190</v>
      </c>
      <c r="O328" s="109">
        <v>-3190</v>
      </c>
      <c r="P328" s="147" t="s">
        <v>40</v>
      </c>
      <c r="Q328" s="109" t="s">
        <v>40</v>
      </c>
      <c r="R328" s="108" t="s">
        <v>139</v>
      </c>
      <c r="S328" s="108">
        <v>1</v>
      </c>
      <c r="T328" s="109">
        <v>0</v>
      </c>
      <c r="U328" s="108"/>
      <c r="V328" s="108"/>
      <c r="W328" s="109"/>
      <c r="X328" s="108"/>
      <c r="Y328" s="108"/>
      <c r="Z328" s="117"/>
      <c r="AA328" s="108"/>
      <c r="AB328" s="108"/>
      <c r="AC328" s="109"/>
      <c r="AD328" s="108"/>
      <c r="AE328" s="108"/>
      <c r="AF328" s="109"/>
      <c r="AG328" s="108"/>
      <c r="AH328" s="108"/>
      <c r="AI328" s="148"/>
      <c r="AJ328" s="107"/>
      <c r="AK328" s="108"/>
      <c r="AL328" s="116"/>
    </row>
    <row r="329" spans="2:38">
      <c r="B329" s="107">
        <v>45470</v>
      </c>
      <c r="C329" s="108" t="s">
        <v>64</v>
      </c>
      <c r="D329" s="109" t="s">
        <v>149</v>
      </c>
      <c r="E329" s="108"/>
      <c r="F329" s="108">
        <v>8425</v>
      </c>
      <c r="G329" s="109">
        <v>673</v>
      </c>
      <c r="H329" s="108"/>
      <c r="I329" s="108">
        <v>8424</v>
      </c>
      <c r="J329" s="109">
        <v>673</v>
      </c>
      <c r="K329" s="108"/>
      <c r="L329" s="109"/>
      <c r="M329" s="108">
        <v>-3190</v>
      </c>
      <c r="N329" s="108">
        <v>-3190</v>
      </c>
      <c r="O329" s="109">
        <v>-3190</v>
      </c>
      <c r="P329" s="147" t="s">
        <v>40</v>
      </c>
      <c r="Q329" s="109" t="s">
        <v>40</v>
      </c>
      <c r="R329" s="108" t="s">
        <v>139</v>
      </c>
      <c r="S329" s="108">
        <v>1</v>
      </c>
      <c r="T329" s="109">
        <v>0</v>
      </c>
      <c r="U329" s="108"/>
      <c r="V329" s="108"/>
      <c r="W329" s="109"/>
      <c r="X329" s="108"/>
      <c r="Y329" s="108"/>
      <c r="Z329" s="117"/>
      <c r="AA329" s="108"/>
      <c r="AB329" s="108"/>
      <c r="AC329" s="109"/>
      <c r="AD329" s="108"/>
      <c r="AE329" s="108"/>
      <c r="AF329" s="109"/>
      <c r="AG329" s="108"/>
      <c r="AH329" s="108"/>
      <c r="AI329" s="148"/>
      <c r="AJ329" s="107"/>
      <c r="AK329" s="108"/>
      <c r="AL329" s="116"/>
    </row>
    <row r="330" spans="2:38" ht="20.45">
      <c r="B330" s="107">
        <v>45470</v>
      </c>
      <c r="C330" s="108" t="s">
        <v>64</v>
      </c>
      <c r="D330" s="109" t="s">
        <v>151</v>
      </c>
      <c r="E330" s="108"/>
      <c r="F330" s="108">
        <v>8695</v>
      </c>
      <c r="G330" s="109">
        <v>708</v>
      </c>
      <c r="H330" s="108"/>
      <c r="I330" s="108">
        <v>8563</v>
      </c>
      <c r="J330" s="109">
        <v>708</v>
      </c>
      <c r="K330" s="108"/>
      <c r="L330" s="109"/>
      <c r="M330" s="108">
        <v>0</v>
      </c>
      <c r="N330" s="108">
        <v>0</v>
      </c>
      <c r="O330" s="109">
        <v>0</v>
      </c>
      <c r="P330" s="147" t="s">
        <v>160</v>
      </c>
      <c r="Q330" s="109" t="s">
        <v>56</v>
      </c>
      <c r="R330" s="108" t="s">
        <v>139</v>
      </c>
      <c r="S330" s="108">
        <v>132</v>
      </c>
      <c r="T330" s="109">
        <v>0</v>
      </c>
      <c r="U330" s="108"/>
      <c r="V330" s="108"/>
      <c r="W330" s="109"/>
      <c r="X330" s="108" t="s">
        <v>5</v>
      </c>
      <c r="Y330" s="108">
        <v>425</v>
      </c>
      <c r="Z330" s="117" t="s">
        <v>42</v>
      </c>
      <c r="AA330" s="108"/>
      <c r="AB330" s="108"/>
      <c r="AC330" s="108"/>
      <c r="AD330" s="107"/>
      <c r="AE330" s="108"/>
      <c r="AF330" s="116"/>
      <c r="AG330" s="108"/>
      <c r="AH330" s="108"/>
      <c r="AI330" s="148"/>
      <c r="AJ330" s="107"/>
      <c r="AK330" s="108"/>
      <c r="AL330" s="116"/>
    </row>
    <row r="331" spans="2:38" ht="20.45">
      <c r="B331" s="107">
        <v>45470</v>
      </c>
      <c r="C331" s="108" t="s">
        <v>64</v>
      </c>
      <c r="D331" s="109" t="s">
        <v>153</v>
      </c>
      <c r="E331" s="108"/>
      <c r="F331" s="108">
        <v>8695</v>
      </c>
      <c r="G331" s="109">
        <v>708</v>
      </c>
      <c r="H331" s="108"/>
      <c r="I331" s="108">
        <v>8563</v>
      </c>
      <c r="J331" s="109">
        <v>708</v>
      </c>
      <c r="K331" s="108"/>
      <c r="L331" s="109"/>
      <c r="M331" s="108">
        <v>0</v>
      </c>
      <c r="N331" s="108">
        <v>0</v>
      </c>
      <c r="O331" s="109">
        <v>0</v>
      </c>
      <c r="P331" s="147" t="s">
        <v>160</v>
      </c>
      <c r="Q331" s="109" t="s">
        <v>56</v>
      </c>
      <c r="R331" s="108" t="s">
        <v>139</v>
      </c>
      <c r="S331" s="108">
        <v>132</v>
      </c>
      <c r="T331" s="109">
        <v>0</v>
      </c>
      <c r="U331" s="108"/>
      <c r="V331" s="108"/>
      <c r="W331" s="109"/>
      <c r="X331" s="108" t="s">
        <v>5</v>
      </c>
      <c r="Y331" s="108">
        <v>425</v>
      </c>
      <c r="Z331" s="117" t="s">
        <v>42</v>
      </c>
      <c r="AA331" s="108"/>
      <c r="AB331" s="108"/>
      <c r="AC331" s="148"/>
      <c r="AD331" s="107"/>
      <c r="AE331" s="108"/>
      <c r="AF331" s="116"/>
      <c r="AG331" s="108"/>
      <c r="AH331" s="108"/>
      <c r="AI331" s="148"/>
      <c r="AJ331" s="107"/>
      <c r="AK331" s="108"/>
      <c r="AL331" s="116"/>
    </row>
    <row r="332" spans="2:38" ht="20.45">
      <c r="B332" s="107">
        <v>45470</v>
      </c>
      <c r="C332" s="108" t="s">
        <v>64</v>
      </c>
      <c r="D332" s="109" t="s">
        <v>155</v>
      </c>
      <c r="E332" s="108"/>
      <c r="F332" s="108">
        <v>8135</v>
      </c>
      <c r="G332" s="109">
        <v>733</v>
      </c>
      <c r="H332" s="108"/>
      <c r="I332" s="108">
        <v>7984</v>
      </c>
      <c r="J332" s="109">
        <v>733</v>
      </c>
      <c r="K332" s="108"/>
      <c r="L332" s="109"/>
      <c r="M332" s="108">
        <v>0</v>
      </c>
      <c r="N332" s="108">
        <v>0</v>
      </c>
      <c r="O332" s="109">
        <v>0</v>
      </c>
      <c r="P332" s="147" t="s">
        <v>160</v>
      </c>
      <c r="Q332" s="109" t="s">
        <v>41</v>
      </c>
      <c r="R332" s="108" t="s">
        <v>139</v>
      </c>
      <c r="S332" s="108">
        <v>151</v>
      </c>
      <c r="T332" s="109">
        <v>0</v>
      </c>
      <c r="U332" s="108"/>
      <c r="V332" s="108"/>
      <c r="W332" s="109"/>
      <c r="X332" s="108" t="s">
        <v>5</v>
      </c>
      <c r="Y332" s="108">
        <v>415</v>
      </c>
      <c r="Z332" s="117" t="s">
        <v>42</v>
      </c>
      <c r="AA332" s="108"/>
      <c r="AB332" s="108"/>
      <c r="AC332" s="148"/>
      <c r="AD332" s="107"/>
      <c r="AE332" s="108"/>
      <c r="AF332" s="116"/>
      <c r="AG332" s="108"/>
      <c r="AH332" s="108"/>
      <c r="AI332" s="148"/>
      <c r="AJ332" s="107"/>
      <c r="AK332" s="108"/>
      <c r="AL332" s="116"/>
    </row>
    <row r="333" spans="2:38" ht="21" thickBot="1">
      <c r="B333" s="120">
        <v>45472</v>
      </c>
      <c r="C333" s="121" t="s">
        <v>64</v>
      </c>
      <c r="D333" s="122" t="s">
        <v>143</v>
      </c>
      <c r="E333" s="121"/>
      <c r="F333" s="121">
        <v>6434</v>
      </c>
      <c r="G333" s="122">
        <v>688</v>
      </c>
      <c r="H333" s="121"/>
      <c r="I333" s="121">
        <v>4515</v>
      </c>
      <c r="J333" s="122">
        <v>688</v>
      </c>
      <c r="K333" s="121"/>
      <c r="L333" s="122"/>
      <c r="M333" s="121">
        <v>0</v>
      </c>
      <c r="N333" s="121">
        <v>0</v>
      </c>
      <c r="O333" s="122">
        <v>0</v>
      </c>
      <c r="P333" s="149" t="s">
        <v>160</v>
      </c>
      <c r="Q333" s="122" t="s">
        <v>41</v>
      </c>
      <c r="R333" s="121" t="s">
        <v>139</v>
      </c>
      <c r="S333" s="121">
        <v>1919</v>
      </c>
      <c r="T333" s="122">
        <v>0</v>
      </c>
      <c r="U333" s="121"/>
      <c r="V333" s="121"/>
      <c r="W333" s="122"/>
      <c r="X333" s="121" t="s">
        <v>5</v>
      </c>
      <c r="Y333" s="121">
        <v>386</v>
      </c>
      <c r="Z333" s="150" t="s">
        <v>170</v>
      </c>
      <c r="AA333" s="121"/>
      <c r="AB333" s="121"/>
      <c r="AC333" s="151"/>
      <c r="AD333" s="120"/>
      <c r="AE333" s="121"/>
      <c r="AF333" s="152"/>
      <c r="AG333" s="121"/>
      <c r="AH333" s="121"/>
      <c r="AI333" s="151"/>
      <c r="AJ333" s="121" t="s">
        <v>9</v>
      </c>
      <c r="AK333" s="153">
        <v>-10000</v>
      </c>
      <c r="AL333" s="152" t="s">
        <v>150</v>
      </c>
    </row>
  </sheetData>
  <autoFilter ref="A7:AJ309" xr:uid="{5539A106-1273-41D5-B4D3-654092B2418A}"/>
  <mergeCells count="12">
    <mergeCell ref="C1:J4"/>
    <mergeCell ref="E6:G6"/>
    <mergeCell ref="AJ6:AL6"/>
    <mergeCell ref="H6:J6"/>
    <mergeCell ref="M6:O6"/>
    <mergeCell ref="P6:Q6"/>
    <mergeCell ref="R6:T6"/>
    <mergeCell ref="U6:W6"/>
    <mergeCell ref="X6:Z6"/>
    <mergeCell ref="AA6:AC6"/>
    <mergeCell ref="AD6:AF6"/>
    <mergeCell ref="AG6:AI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4686C-144D-E549-844F-91A53ADD29FD}">
  <sheetPr codeName="Sheet6"/>
  <dimension ref="B8:F57"/>
  <sheetViews>
    <sheetView showGridLines="0" zoomScaleNormal="100" workbookViewId="0">
      <pane ySplit="8" topLeftCell="A22" activePane="bottomLeft" state="frozen"/>
      <selection pane="bottomLeft" activeCell="F23" sqref="F23"/>
    </sheetView>
  </sheetViews>
  <sheetFormatPr defaultColWidth="11.42578125" defaultRowHeight="14.45"/>
  <cols>
    <col min="2" max="2" width="13.85546875" bestFit="1" customWidth="1"/>
    <col min="3" max="3" width="53.140625" customWidth="1"/>
    <col min="4" max="4" width="120.85546875" bestFit="1" customWidth="1"/>
    <col min="5" max="5" width="17" bestFit="1" customWidth="1"/>
    <col min="6" max="6" width="8.85546875"/>
  </cols>
  <sheetData>
    <row r="8" spans="2:6">
      <c r="B8" s="16" t="s">
        <v>88</v>
      </c>
      <c r="C8" s="16" t="s">
        <v>91</v>
      </c>
      <c r="D8" s="16"/>
      <c r="E8" s="16" t="s">
        <v>93</v>
      </c>
      <c r="F8" s="16" t="s">
        <v>94</v>
      </c>
    </row>
    <row r="9" spans="2:6">
      <c r="B9" t="s">
        <v>5</v>
      </c>
      <c r="C9" t="s">
        <v>42</v>
      </c>
      <c r="D9" s="15"/>
      <c r="E9" t="s">
        <v>97</v>
      </c>
      <c r="F9" s="15">
        <f>COUNTIFS('ID validation reduction'!Z:Z,'ID FLAGS processing'!C9,'ID validation reduction'!X:X,'ID FLAGS processing'!B9)</f>
        <v>50</v>
      </c>
    </row>
    <row r="10" spans="2:6">
      <c r="B10" t="s">
        <v>5</v>
      </c>
      <c r="C10" t="s">
        <v>170</v>
      </c>
      <c r="D10" s="15"/>
      <c r="E10" t="s">
        <v>98</v>
      </c>
      <c r="F10" s="15">
        <f>COUNTIFS('ID validation reduction'!Z:Z,'ID FLAGS processing'!C10,'ID validation reduction'!X:X,'ID FLAGS processing'!B10)</f>
        <v>122</v>
      </c>
    </row>
    <row r="11" spans="2:6">
      <c r="B11" t="s">
        <v>6</v>
      </c>
      <c r="C11" t="s">
        <v>152</v>
      </c>
      <c r="E11" t="s">
        <v>100</v>
      </c>
      <c r="F11" s="15">
        <f>COUNTIFS('ID validation reduction'!AC:AC,'ID FLAGS processing'!C11,'ID validation reduction'!AA:AA,'ID FLAGS processing'!B11)</f>
        <v>1</v>
      </c>
    </row>
    <row r="12" spans="2:6">
      <c r="B12" t="s">
        <v>6</v>
      </c>
      <c r="C12" t="s">
        <v>154</v>
      </c>
      <c r="E12" t="s">
        <v>100</v>
      </c>
      <c r="F12" s="15">
        <f>COUNTIFS('ID validation reduction'!AC:AC,'ID FLAGS processing'!C12,'ID validation reduction'!AA:AA,'ID FLAGS processing'!B12)</f>
        <v>1</v>
      </c>
    </row>
    <row r="13" spans="2:6">
      <c r="B13" t="s">
        <v>6</v>
      </c>
      <c r="C13" t="s">
        <v>113</v>
      </c>
      <c r="E13" t="s">
        <v>100</v>
      </c>
      <c r="F13" s="15">
        <f>COUNTIFS('ID validation reduction'!AC:AC,'ID FLAGS processing'!C13,'ID validation reduction'!AA:AA,'ID FLAGS processing'!B13)</f>
        <v>7</v>
      </c>
    </row>
    <row r="14" spans="2:6">
      <c r="B14" t="s">
        <v>6</v>
      </c>
      <c r="C14" t="s">
        <v>105</v>
      </c>
      <c r="E14" t="s">
        <v>262</v>
      </c>
      <c r="F14" s="15">
        <f>COUNTIFS('ID validation reduction'!AC:AC,'ID FLAGS processing'!C14,'ID validation reduction'!AA:AA,'ID FLAGS processing'!B14)</f>
        <v>1</v>
      </c>
    </row>
    <row r="15" spans="2:6">
      <c r="B15" t="s">
        <v>6</v>
      </c>
      <c r="C15" t="s">
        <v>117</v>
      </c>
      <c r="E15" t="s">
        <v>100</v>
      </c>
      <c r="F15" s="15">
        <f>COUNTIFS('ID validation reduction'!AC:AC,'ID FLAGS processing'!C15,'ID validation reduction'!AA:AA,'ID FLAGS processing'!B15)</f>
        <v>1</v>
      </c>
    </row>
    <row r="16" spans="2:6">
      <c r="B16" t="s">
        <v>6</v>
      </c>
      <c r="C16" t="s">
        <v>48</v>
      </c>
      <c r="E16" t="s">
        <v>98</v>
      </c>
      <c r="F16" s="15">
        <f>COUNTIFS('ID validation reduction'!AC:AC,'ID FLAGS processing'!C16,'ID validation reduction'!AA:AA,'ID FLAGS processing'!B16)</f>
        <v>6</v>
      </c>
    </row>
    <row r="17" spans="2:6">
      <c r="B17" t="s">
        <v>6</v>
      </c>
      <c r="C17" t="s">
        <v>241</v>
      </c>
      <c r="E17" t="s">
        <v>100</v>
      </c>
      <c r="F17" s="15">
        <f>COUNTIFS('ID validation reduction'!AC:AC,'ID FLAGS processing'!C17,'ID validation reduction'!AA:AA,'ID FLAGS processing'!B17)</f>
        <v>1</v>
      </c>
    </row>
    <row r="18" spans="2:6">
      <c r="B18" t="s">
        <v>6</v>
      </c>
      <c r="C18" t="s">
        <v>242</v>
      </c>
      <c r="E18" t="s">
        <v>100</v>
      </c>
      <c r="F18" s="15">
        <f>COUNTIFS('ID validation reduction'!AC:AC,'ID FLAGS processing'!C18,'ID validation reduction'!AA:AA,'ID FLAGS processing'!B18)</f>
        <v>2</v>
      </c>
    </row>
    <row r="19" spans="2:6">
      <c r="B19" t="s">
        <v>6</v>
      </c>
      <c r="C19" t="s">
        <v>243</v>
      </c>
      <c r="E19" t="s">
        <v>100</v>
      </c>
      <c r="F19" s="15">
        <f>COUNTIFS('ID validation reduction'!AC:AC,'ID FLAGS processing'!C19,'ID validation reduction'!AA:AA,'ID FLAGS processing'!B19)</f>
        <v>1</v>
      </c>
    </row>
    <row r="20" spans="2:6">
      <c r="B20" t="s">
        <v>6</v>
      </c>
      <c r="C20" t="s">
        <v>109</v>
      </c>
      <c r="E20" t="s">
        <v>100</v>
      </c>
      <c r="F20" s="15">
        <f>COUNTIFS('ID validation reduction'!AC:AC,'ID FLAGS processing'!C20,'ID validation reduction'!AA:AA,'ID FLAGS processing'!B20)</f>
        <v>3</v>
      </c>
    </row>
    <row r="21" spans="2:6">
      <c r="B21" t="s">
        <v>6</v>
      </c>
      <c r="C21" t="s">
        <v>119</v>
      </c>
      <c r="E21" t="s">
        <v>100</v>
      </c>
      <c r="F21" s="15">
        <f>COUNTIFS('ID validation reduction'!AC:AC,'ID FLAGS processing'!C21,'ID validation reduction'!AA:AA,'ID FLAGS processing'!B21)</f>
        <v>2</v>
      </c>
    </row>
    <row r="22" spans="2:6">
      <c r="B22" t="s">
        <v>6</v>
      </c>
      <c r="C22" t="s">
        <v>252</v>
      </c>
      <c r="E22" t="s">
        <v>262</v>
      </c>
      <c r="F22" s="15">
        <f>COUNTIFS('ID validation reduction'!AC:AC,'ID FLAGS processing'!C22,'ID validation reduction'!AA:AA,'ID FLAGS processing'!B22)</f>
        <v>1</v>
      </c>
    </row>
    <row r="23" spans="2:6">
      <c r="B23" t="s">
        <v>6</v>
      </c>
      <c r="C23" t="s">
        <v>195</v>
      </c>
      <c r="D23" s="15"/>
      <c r="E23" t="s">
        <v>106</v>
      </c>
      <c r="F23" s="15">
        <f>COUNTIFS('ID validation reduction'!AC:AC,'ID FLAGS processing'!C23,'ID validation reduction'!AA:AA,'ID FLAGS processing'!B23)</f>
        <v>1</v>
      </c>
    </row>
    <row r="24" spans="2:6">
      <c r="B24" t="s">
        <v>6</v>
      </c>
      <c r="C24" t="s">
        <v>239</v>
      </c>
      <c r="D24" s="15"/>
      <c r="E24" t="s">
        <v>100</v>
      </c>
      <c r="F24" s="15">
        <f>COUNTIFS('ID validation reduction'!AC:AC,'ID FLAGS processing'!C24,'ID validation reduction'!AA:AA,'ID FLAGS processing'!B24)</f>
        <v>1</v>
      </c>
    </row>
    <row r="25" spans="2:6">
      <c r="B25" t="s">
        <v>6</v>
      </c>
      <c r="C25" t="s">
        <v>202</v>
      </c>
      <c r="D25" s="15"/>
      <c r="E25" t="s">
        <v>100</v>
      </c>
      <c r="F25" s="15">
        <f>COUNTIFS('ID validation reduction'!AC:AC,'ID FLAGS processing'!C25,'ID validation reduction'!AA:AA,'ID FLAGS processing'!B25)</f>
        <v>2</v>
      </c>
    </row>
    <row r="26" spans="2:6">
      <c r="B26" t="s">
        <v>6</v>
      </c>
      <c r="C26" t="s">
        <v>164</v>
      </c>
      <c r="D26" s="15"/>
      <c r="E26" t="s">
        <v>100</v>
      </c>
      <c r="F26" s="15">
        <f>COUNTIFS('ID validation reduction'!AC:AC,'ID FLAGS processing'!C26,'ID validation reduction'!AA:AA,'ID FLAGS processing'!B26)</f>
        <v>4</v>
      </c>
    </row>
    <row r="27" spans="2:6">
      <c r="B27" t="s">
        <v>7</v>
      </c>
      <c r="C27" t="s">
        <v>158</v>
      </c>
      <c r="D27" s="15"/>
      <c r="E27" t="s">
        <v>106</v>
      </c>
      <c r="F27" s="15">
        <f>COUNTIFS('ID validation reduction'!AF:AF,'ID FLAGS processing'!C27,'ID validation reduction'!AD:AD,'ID FLAGS processing'!B27)</f>
        <v>1</v>
      </c>
    </row>
    <row r="28" spans="2:6">
      <c r="B28" t="s">
        <v>7</v>
      </c>
      <c r="C28" t="s">
        <v>43</v>
      </c>
      <c r="D28" s="15"/>
      <c r="E28" t="s">
        <v>106</v>
      </c>
      <c r="F28" s="15">
        <f>COUNTIFS('ID validation reduction'!AF:AF,'ID FLAGS processing'!C28,'ID validation reduction'!AD:AD,'ID FLAGS processing'!B28)</f>
        <v>12</v>
      </c>
    </row>
    <row r="29" spans="2:6">
      <c r="B29" t="s">
        <v>7</v>
      </c>
      <c r="C29" t="s">
        <v>57</v>
      </c>
      <c r="D29" s="15"/>
      <c r="E29" t="s">
        <v>106</v>
      </c>
      <c r="F29" s="15">
        <f>COUNTIFS('ID validation reduction'!AF:AF,'ID FLAGS processing'!C29,'ID validation reduction'!AD:AD,'ID FLAGS processing'!B29)</f>
        <v>8</v>
      </c>
    </row>
    <row r="30" spans="2:6">
      <c r="B30" t="s">
        <v>7</v>
      </c>
      <c r="C30" t="s">
        <v>131</v>
      </c>
      <c r="D30" s="15"/>
      <c r="E30" t="s">
        <v>100</v>
      </c>
      <c r="F30" s="15">
        <f>COUNTIFS('ID validation reduction'!AF:AF,'ID FLAGS processing'!C30,'ID validation reduction'!AD:AD,'ID FLAGS processing'!B30)</f>
        <v>1</v>
      </c>
    </row>
    <row r="31" spans="2:6">
      <c r="B31" t="s">
        <v>7</v>
      </c>
      <c r="C31" t="s">
        <v>175</v>
      </c>
      <c r="D31" s="15"/>
      <c r="E31" t="s">
        <v>100</v>
      </c>
      <c r="F31" s="15">
        <f>COUNTIFS('ID validation reduction'!AF:AF,'ID FLAGS processing'!C31,'ID validation reduction'!AD:AD,'ID FLAGS processing'!B31)</f>
        <v>1</v>
      </c>
    </row>
    <row r="32" spans="2:6">
      <c r="B32" t="s">
        <v>7</v>
      </c>
      <c r="C32" t="s">
        <v>49</v>
      </c>
      <c r="D32" s="15"/>
      <c r="E32" t="s">
        <v>123</v>
      </c>
      <c r="F32" s="15">
        <f>COUNTIFS('ID validation reduction'!AF:AF,'ID FLAGS processing'!C32,'ID validation reduction'!AD:AD,'ID FLAGS processing'!B32)</f>
        <v>2</v>
      </c>
    </row>
    <row r="33" spans="2:6">
      <c r="B33" t="s">
        <v>9</v>
      </c>
      <c r="C33" t="s">
        <v>150</v>
      </c>
      <c r="D33" s="15"/>
      <c r="E33" t="s">
        <v>263</v>
      </c>
      <c r="F33" s="15">
        <f>COUNTIFS('ID validation reduction'!AL:AL,'ID FLAGS processing'!C33,'ID validation reduction'!AJ:AJ,'ID FLAGS processing'!B33)</f>
        <v>188</v>
      </c>
    </row>
    <row r="34" spans="2:6">
      <c r="B34" t="s">
        <v>52</v>
      </c>
      <c r="C34" t="s">
        <v>52</v>
      </c>
      <c r="D34" s="15"/>
      <c r="E34" t="s">
        <v>87</v>
      </c>
      <c r="F34" s="15">
        <f>COUNTIFS('ID validation reduction'!W:W,'ID FLAGS processing'!C34,'ID validation reduction'!U:U,'ID FLAGS processing'!B34)</f>
        <v>25</v>
      </c>
    </row>
    <row r="35" spans="2:6">
      <c r="B35" s="15"/>
      <c r="C35" s="15"/>
      <c r="D35" s="15"/>
      <c r="E35" s="15"/>
      <c r="F35" s="15"/>
    </row>
    <row r="36" spans="2:6">
      <c r="B36" s="15"/>
      <c r="C36" s="15"/>
      <c r="D36" s="15"/>
      <c r="E36" s="15"/>
      <c r="F36" s="15"/>
    </row>
    <row r="37" spans="2:6">
      <c r="B37" s="15"/>
      <c r="C37" s="15"/>
      <c r="D37" s="15"/>
      <c r="E37" s="15"/>
      <c r="F37" s="15"/>
    </row>
    <row r="38" spans="2:6">
      <c r="B38" s="15"/>
      <c r="C38" s="15"/>
      <c r="D38" s="15"/>
      <c r="E38" s="15"/>
      <c r="F38" s="15"/>
    </row>
    <row r="39" spans="2:6">
      <c r="B39" s="15"/>
      <c r="C39" s="15"/>
      <c r="D39" s="15"/>
      <c r="E39" s="15"/>
      <c r="F39" s="15"/>
    </row>
    <row r="40" spans="2:6">
      <c r="B40" s="15"/>
      <c r="C40" s="15"/>
      <c r="D40" s="15"/>
      <c r="E40" s="15"/>
      <c r="F40" s="15"/>
    </row>
    <row r="41" spans="2:6">
      <c r="B41" s="15"/>
      <c r="C41" s="15"/>
      <c r="D41" s="15"/>
      <c r="E41" s="15"/>
      <c r="F41" s="15"/>
    </row>
    <row r="42" spans="2:6">
      <c r="B42" s="15"/>
      <c r="C42" s="15"/>
      <c r="D42" s="15"/>
      <c r="E42" s="15"/>
      <c r="F42" s="15"/>
    </row>
    <row r="43" spans="2:6">
      <c r="B43" s="15"/>
      <c r="C43" s="15"/>
      <c r="D43" s="15"/>
      <c r="E43" s="15"/>
      <c r="F43" s="15"/>
    </row>
    <row r="44" spans="2:6">
      <c r="B44" s="15"/>
      <c r="C44" s="15"/>
      <c r="D44" s="15"/>
      <c r="E44" s="15"/>
      <c r="F44" s="15"/>
    </row>
    <row r="45" spans="2:6">
      <c r="B45" s="15"/>
      <c r="C45" s="15"/>
      <c r="D45" s="15"/>
      <c r="E45" s="15"/>
      <c r="F45" s="15"/>
    </row>
    <row r="46" spans="2:6">
      <c r="B46" s="15"/>
      <c r="C46" s="15"/>
      <c r="D46" s="15"/>
      <c r="E46" s="15"/>
      <c r="F46" s="15"/>
    </row>
    <row r="47" spans="2:6">
      <c r="B47" s="15"/>
      <c r="C47" s="15"/>
      <c r="D47" s="15"/>
      <c r="E47" s="15"/>
      <c r="F47" s="15"/>
    </row>
    <row r="48" spans="2:6">
      <c r="B48" s="15"/>
      <c r="C48" s="15"/>
      <c r="D48" s="15"/>
      <c r="E48" s="15"/>
      <c r="F48" s="15"/>
    </row>
    <row r="49" spans="2:6">
      <c r="B49" s="15"/>
      <c r="C49" s="15"/>
      <c r="D49" s="15"/>
      <c r="E49" s="15"/>
      <c r="F49" s="15"/>
    </row>
    <row r="50" spans="2:6">
      <c r="B50" s="15"/>
      <c r="C50" s="15"/>
      <c r="D50" s="15"/>
      <c r="E50" s="15"/>
      <c r="F50" s="15"/>
    </row>
    <row r="51" spans="2:6">
      <c r="B51" s="15"/>
      <c r="C51" s="15"/>
      <c r="D51" s="15"/>
      <c r="E51" s="15"/>
      <c r="F51" s="15"/>
    </row>
    <row r="52" spans="2:6">
      <c r="B52" s="15"/>
      <c r="C52" s="15"/>
      <c r="D52" s="15"/>
      <c r="E52" s="15"/>
      <c r="F52" s="15"/>
    </row>
    <row r="53" spans="2:6">
      <c r="B53" s="15"/>
      <c r="C53" s="15"/>
      <c r="D53" s="15"/>
      <c r="E53" s="15"/>
      <c r="F53" s="15"/>
    </row>
    <row r="54" spans="2:6">
      <c r="B54" s="15"/>
      <c r="C54" s="15"/>
      <c r="D54" s="15"/>
      <c r="E54" s="15"/>
      <c r="F54" s="15"/>
    </row>
    <row r="55" spans="2:6">
      <c r="B55" s="15"/>
      <c r="C55" s="15"/>
      <c r="D55" s="15"/>
      <c r="E55" s="15"/>
      <c r="F55" s="15"/>
    </row>
    <row r="56" spans="2:6">
      <c r="B56" s="15"/>
      <c r="C56" s="15"/>
      <c r="D56" s="15"/>
      <c r="E56" s="15"/>
      <c r="F56" s="15"/>
    </row>
    <row r="57" spans="2:6">
      <c r="B57" s="15"/>
      <c r="C57" s="15"/>
      <c r="D57" s="15"/>
      <c r="E57" s="15"/>
      <c r="F57" s="15"/>
    </row>
  </sheetData>
  <autoFilter ref="B8:F57" xr:uid="{A614686C-144D-E549-844F-91A53ADD29FD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portOwner xmlns="f6cbc768-33cd-4943-9bec-63736382641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17FAC2D175E34E8D5DD2B5D28C41A5" ma:contentTypeVersion="7" ma:contentTypeDescription="Create a new document." ma:contentTypeScope="" ma:versionID="b094b10d40842adf6593d15b25c8d980">
  <xsd:schema xmlns:xsd="http://www.w3.org/2001/XMLSchema" xmlns:xs="http://www.w3.org/2001/XMLSchema" xmlns:p="http://schemas.microsoft.com/office/2006/metadata/properties" xmlns:ns2="f6cbc768-33cd-4943-9bec-637363826416" xmlns:ns3="32c892ba-cdc2-44a1-a374-8ff2b825171c" targetNamespace="http://schemas.microsoft.com/office/2006/metadata/properties" ma:root="true" ma:fieldsID="388bc6653dd72a6a38737560a90f7750" ns2:_="" ns3:_="">
    <xsd:import namespace="f6cbc768-33cd-4943-9bec-637363826416"/>
    <xsd:import namespace="32c892ba-cdc2-44a1-a374-8ff2b825171c"/>
    <xsd:element name="properties">
      <xsd:complexType>
        <xsd:sequence>
          <xsd:element name="documentManagement">
            <xsd:complexType>
              <xsd:all>
                <xsd:element ref="ns2:ReportOwner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cbc768-33cd-4943-9bec-637363826416" elementFormDefault="qualified">
    <xsd:import namespace="http://schemas.microsoft.com/office/2006/documentManagement/types"/>
    <xsd:import namespace="http://schemas.microsoft.com/office/infopath/2007/PartnerControls"/>
    <xsd:element name="ReportOwner" ma:index="8" nillable="true" ma:displayName="Report Owner" ma:format="Dropdown" ma:internalName="ReportOwner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c892ba-cdc2-44a1-a374-8ff2b825171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A2C632-11DF-4688-9548-451978B77C3A}"/>
</file>

<file path=customXml/itemProps2.xml><?xml version="1.0" encoding="utf-8"?>
<ds:datastoreItem xmlns:ds="http://schemas.openxmlformats.org/officeDocument/2006/customXml" ds:itemID="{359D07C5-7313-42F1-A936-2B85C44F0BCD}"/>
</file>

<file path=customXml/itemProps3.xml><?xml version="1.0" encoding="utf-8"?>
<ds:datastoreItem xmlns:ds="http://schemas.openxmlformats.org/officeDocument/2006/customXml" ds:itemID="{1849B287-F3C2-4922-A972-A3B8A40BC7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Coreso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Ines Bernal</dc:creator>
  <cp:keywords/>
  <dc:description/>
  <cp:lastModifiedBy/>
  <cp:revision/>
  <dcterms:created xsi:type="dcterms:W3CDTF">2022-12-16T10:05:20Z</dcterms:created>
  <dcterms:modified xsi:type="dcterms:W3CDTF">2025-08-29T12:48:31Z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0x0101004B17FAC2D175E34E8D5DD2B5D28C41A5</vt:lpwstr>
  </property>
</Properties>
</file>